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448f3b482ef07fe/Desktop/"/>
    </mc:Choice>
  </mc:AlternateContent>
  <xr:revisionPtr revIDLastSave="804" documentId="8_{74C2DF53-9EBA-459C-9387-E5120F19FEFB}" xr6:coauthVersionLast="47" xr6:coauthVersionMax="47" xr10:uidLastSave="{762DAC0F-15EB-4809-880D-393D1D0C614C}"/>
  <bookViews>
    <workbookView xWindow="-96" yWindow="0" windowWidth="11712" windowHeight="12336" firstSheet="9" activeTab="12" xr2:uid="{00000000-000D-0000-FFFF-FFFF00000000}"/>
  </bookViews>
  <sheets>
    <sheet name="category_analysis" sheetId="6" r:id="rId1"/>
    <sheet name="city sales analysis " sheetId="17" r:id="rId2"/>
    <sheet name="regional sales analysis" sheetId="11" r:id="rId3"/>
    <sheet name="payment method analysis" sheetId="18" r:id="rId4"/>
    <sheet name="discount analysis" sheetId="20" r:id="rId5"/>
    <sheet name="shipping mode analysis" sheetId="19" r:id="rId6"/>
    <sheet name="top 10 CUSTOMERS by sales " sheetId="8" r:id="rId7"/>
    <sheet name="TOP 10 PRODUCT BY SALES" sheetId="21" r:id="rId8"/>
    <sheet name="subcategory analysis" sheetId="22" r:id="rId9"/>
    <sheet name="dashboard" sheetId="23" r:id="rId10"/>
    <sheet name="monthly sale analysisss" sheetId="25" r:id="rId11"/>
    <sheet name="PROFIT BY CATEGORY" sheetId="26" r:id="rId12"/>
    <sheet name="Sales_Data" sheetId="1" r:id="rId13"/>
    <sheet name="data quality " sheetId="4" r:id="rId14"/>
    <sheet name="Data_Dictionary" sheetId="2" r:id="rId15"/>
  </sheets>
  <definedNames>
    <definedName name="_xlnm._FilterDatabase" localSheetId="13" hidden="1">'data quality '!$A$3:$C$27</definedName>
    <definedName name="_xlnm._FilterDatabase" localSheetId="12" hidden="1">Sales_Data!$K$1:$K$5002</definedName>
  </definedNames>
  <calcPr calcId="191029"/>
  <pivotCaches>
    <pivotCache cacheId="16" r:id="rId16"/>
    <pivotCache cacheId="26" r:id="rId17"/>
    <pivotCache cacheId="53" r:id="rId18"/>
    <pivotCache cacheId="54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2" i="1"/>
  <c r="B25" i="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2" i="1"/>
  <c r="B24" i="4" s="1"/>
  <c r="B7" i="23"/>
  <c r="B6" i="23"/>
  <c r="B5" i="23"/>
  <c r="B4" i="23"/>
  <c r="B3" i="23"/>
  <c r="B8" i="23" s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" i="1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27" i="4"/>
  <c r="B7" i="4"/>
  <c r="B6" i="4"/>
  <c r="B5" i="4"/>
  <c r="B4" i="4"/>
  <c r="B26" i="4" l="1"/>
  <c r="Z2354" i="1"/>
  <c r="Z2354" i="1" a="1"/>
  <c r="Z252" i="1"/>
  <c r="Z252" i="1" a="1"/>
  <c r="Z1135" i="1"/>
  <c r="Z1135" i="1" a="1"/>
  <c r="Z2644" i="1"/>
  <c r="Z2644" i="1" a="1"/>
  <c r="Z2846" i="1"/>
  <c r="Z2846" i="1" a="1"/>
  <c r="Z13" i="1"/>
  <c r="Z13" i="1" a="1"/>
  <c r="Z109" i="1"/>
  <c r="Z109" i="1" a="1"/>
  <c r="Z3213" i="1"/>
  <c r="Z3213" i="1" a="1"/>
  <c r="Z4679" i="1"/>
  <c r="Z4679" i="1" a="1"/>
  <c r="Z1783" i="1"/>
  <c r="Z1783" i="1" a="1"/>
  <c r="Z1647" i="1"/>
  <c r="Z1647" i="1" a="1"/>
  <c r="Z4791" i="1"/>
  <c r="Z4791" i="1" a="1"/>
  <c r="Z200" i="1"/>
  <c r="Z200" i="1" a="1"/>
  <c r="Z4279" i="1"/>
  <c r="Z4279" i="1" a="1"/>
  <c r="Z141" i="1"/>
  <c r="Z141" i="1" a="1"/>
  <c r="Z4323" i="1"/>
  <c r="Z4323" i="1" a="1"/>
  <c r="Z4499" i="1"/>
  <c r="Z4499" i="1" a="1"/>
  <c r="Z3931" i="1"/>
  <c r="Z3931" i="1" a="1"/>
  <c r="Z1044" i="1"/>
  <c r="Z1044" i="1" a="1"/>
  <c r="Z3551" i="1"/>
  <c r="Z3551" i="1" a="1"/>
  <c r="Z3048" i="1"/>
  <c r="Z3048" i="1" a="1"/>
  <c r="Z2962" i="1"/>
  <c r="Z2962" i="1" a="1"/>
  <c r="Z3632" i="1"/>
  <c r="Z3632" i="1" a="1"/>
  <c r="Z573" i="1"/>
  <c r="Z573" i="1" a="1"/>
  <c r="Z2527" i="1"/>
  <c r="Z2527" i="1" a="1"/>
  <c r="Z1695" i="1"/>
  <c r="Z1695" i="1" a="1"/>
  <c r="Z4786" i="1"/>
  <c r="Z4786" i="1" a="1"/>
  <c r="Z4537" i="1"/>
  <c r="Z4537" i="1" a="1"/>
  <c r="Z4528" i="1"/>
  <c r="Z4528" i="1" a="1"/>
  <c r="Z2549" i="1"/>
  <c r="Z2549" i="1" a="1"/>
  <c r="Z2901" i="1"/>
  <c r="Z2901" i="1" a="1"/>
  <c r="Z5" i="1"/>
  <c r="Z5" i="1" a="1"/>
  <c r="Z4806" i="1"/>
  <c r="Z4806" i="1" a="1"/>
  <c r="Z4349" i="1"/>
  <c r="Z4349" i="1" a="1"/>
  <c r="Z3026" i="1"/>
  <c r="Z3026" i="1" a="1"/>
  <c r="Z2593" i="1"/>
  <c r="Z2593" i="1" a="1"/>
  <c r="Z4991" i="1"/>
  <c r="Z4991" i="1" a="1"/>
  <c r="Z611" i="1"/>
  <c r="Z611" i="1" a="1"/>
  <c r="Z1679" i="1"/>
  <c r="Z1679" i="1" a="1"/>
  <c r="Z3589" i="1"/>
  <c r="Z3589" i="1" a="1"/>
  <c r="Z2502" i="1"/>
  <c r="Z2502" i="1" a="1"/>
  <c r="Z2537" i="1"/>
  <c r="Z2537" i="1" a="1"/>
  <c r="Z1963" i="1"/>
  <c r="Z1963" i="1" a="1"/>
  <c r="Z2738" i="1"/>
  <c r="Z2738" i="1" a="1"/>
  <c r="Z2301" i="1"/>
  <c r="Z2301" i="1" a="1"/>
  <c r="Z3109" i="1"/>
  <c r="Z3109" i="1" a="1"/>
  <c r="Z3979" i="1"/>
  <c r="Z3979" i="1" a="1"/>
  <c r="Z1334" i="1"/>
  <c r="Z1334" i="1" a="1"/>
  <c r="Z4100" i="1"/>
  <c r="Z4100" i="1" a="1"/>
  <c r="Z2206" i="1"/>
  <c r="Z2206" i="1" a="1"/>
  <c r="Z2610" i="1"/>
  <c r="Z2610" i="1" a="1"/>
  <c r="Z1620" i="1"/>
  <c r="Z1620" i="1" a="1"/>
  <c r="Z2487" i="1"/>
  <c r="Z2487" i="1" a="1"/>
  <c r="Z2763" i="1"/>
  <c r="Z2763" i="1" a="1"/>
  <c r="Z4105" i="1"/>
  <c r="Z4105" i="1" a="1"/>
  <c r="Z4204" i="1"/>
  <c r="Z4204" i="1" a="1"/>
  <c r="Z2305" i="1"/>
  <c r="Z2305" i="1" a="1"/>
  <c r="Z4006" i="1"/>
  <c r="Z4006" i="1" a="1"/>
  <c r="Z1505" i="1"/>
  <c r="Z1505" i="1" a="1"/>
  <c r="Z3682" i="1"/>
  <c r="Z3682" i="1" a="1"/>
  <c r="Z3023" i="1"/>
  <c r="Z3023" i="1" a="1"/>
  <c r="Z935" i="1"/>
  <c r="Z935" i="1" a="1"/>
  <c r="Z2519" i="1"/>
  <c r="Z2519" i="1" a="1"/>
  <c r="Z1700" i="1"/>
  <c r="Z1700" i="1" a="1"/>
  <c r="Z4784" i="1"/>
  <c r="Z4784" i="1" a="1"/>
  <c r="Z969" i="1"/>
  <c r="Z969" i="1" a="1"/>
  <c r="Z2231" i="1"/>
  <c r="Z2231" i="1" a="1"/>
  <c r="Z3708" i="1"/>
  <c r="Z3708" i="1" a="1"/>
  <c r="Z3647" i="1"/>
  <c r="Z3647" i="1" a="1"/>
  <c r="Z1800" i="1"/>
  <c r="Z1800" i="1" a="1"/>
  <c r="Z1151" i="1"/>
  <c r="Z1151" i="1" a="1"/>
  <c r="Z247" i="1"/>
  <c r="Z247" i="1" a="1"/>
  <c r="Z1410" i="1"/>
  <c r="Z1410" i="1" a="1"/>
  <c r="Z1565" i="1"/>
  <c r="Z1565" i="1" a="1"/>
  <c r="Z3850" i="1"/>
  <c r="Z3850" i="1" a="1"/>
  <c r="Z4771" i="1"/>
  <c r="Z4771" i="1" a="1"/>
  <c r="Z1605" i="1"/>
  <c r="Z1605" i="1" a="1"/>
  <c r="Z1422" i="1"/>
  <c r="Z1422" i="1" a="1"/>
  <c r="Z4934" i="1"/>
  <c r="Z4934" i="1" a="1"/>
  <c r="Z3995" i="1"/>
  <c r="Z3995" i="1" a="1"/>
  <c r="Z4558" i="1"/>
  <c r="Z4558" i="1" a="1"/>
  <c r="Z1327" i="1"/>
  <c r="Z1327" i="1" a="1"/>
  <c r="Z4914" i="1"/>
  <c r="Z4914" i="1" a="1"/>
  <c r="Z764" i="1"/>
  <c r="Z764" i="1" a="1"/>
  <c r="Z2497" i="1"/>
  <c r="Z2497" i="1" a="1"/>
  <c r="Z4790" i="1"/>
  <c r="Z4790" i="1" a="1"/>
  <c r="Z1103" i="1"/>
  <c r="Z1103" i="1" a="1"/>
  <c r="Z4016" i="1"/>
  <c r="Z4016" i="1" a="1"/>
  <c r="Z4584" i="1"/>
  <c r="Z4584" i="1" a="1"/>
  <c r="Z1592" i="1"/>
  <c r="Z1592" i="1" a="1"/>
  <c r="Z3099" i="1"/>
  <c r="Z3099" i="1" a="1"/>
  <c r="Z1741" i="1"/>
  <c r="Z1741" i="1" a="1"/>
  <c r="Z634" i="1"/>
  <c r="Z634" i="1" a="1"/>
  <c r="Z2283" i="1"/>
  <c r="Z2283" i="1" a="1"/>
  <c r="Z1621" i="1"/>
  <c r="Z1621" i="1" a="1"/>
  <c r="Z4352" i="1"/>
  <c r="Z4352" i="1" a="1"/>
  <c r="Z2053" i="1"/>
  <c r="Z2053" i="1" a="1"/>
  <c r="Z3898" i="1"/>
  <c r="Z3898" i="1" a="1"/>
  <c r="Z2641" i="1"/>
  <c r="Z2641" i="1" a="1"/>
  <c r="Z4393" i="1"/>
  <c r="Z4393" i="1" a="1"/>
  <c r="Z4053" i="1"/>
  <c r="Z4053" i="1" a="1"/>
  <c r="Z4845" i="1"/>
  <c r="Z4845" i="1" a="1"/>
  <c r="Z446" i="1"/>
  <c r="Z446" i="1" a="1"/>
  <c r="Z2152" i="1"/>
  <c r="Z2152" i="1" a="1"/>
  <c r="Z3332" i="1"/>
  <c r="Z3332" i="1" a="1"/>
  <c r="Z958" i="1"/>
  <c r="Z958" i="1" a="1"/>
  <c r="Z637" i="1"/>
  <c r="Z637" i="1" a="1"/>
  <c r="Z1329" i="1"/>
  <c r="Z1329" i="1" a="1"/>
  <c r="Z568" i="1"/>
  <c r="Z568" i="1" a="1"/>
  <c r="Z498" i="1"/>
  <c r="Z498" i="1" a="1"/>
  <c r="Z4132" i="1"/>
  <c r="Z4132" i="1" a="1"/>
  <c r="Z1105" i="1"/>
  <c r="Z1105" i="1" a="1"/>
  <c r="Z215" i="1"/>
  <c r="Z215" i="1" a="1"/>
  <c r="Z156" i="1"/>
  <c r="Z156" i="1" a="1"/>
  <c r="Z2389" i="1"/>
  <c r="Z2389" i="1" a="1"/>
  <c r="Z1084" i="1"/>
  <c r="Z1084" i="1" a="1"/>
  <c r="Z2579" i="1"/>
  <c r="Z2579" i="1" a="1"/>
  <c r="Z366" i="1"/>
  <c r="Z366" i="1" a="1"/>
  <c r="Z4311" i="1"/>
  <c r="Z4311" i="1" a="1"/>
  <c r="Z4088" i="1"/>
  <c r="Z4088" i="1" a="1"/>
  <c r="Z948" i="1"/>
  <c r="Z948" i="1" a="1"/>
  <c r="Z4163" i="1"/>
  <c r="Z4163" i="1" a="1"/>
  <c r="Z3324" i="1"/>
  <c r="Z3324" i="1" a="1"/>
  <c r="Z2707" i="1"/>
  <c r="Z2707" i="1" a="1"/>
  <c r="Z4415" i="1"/>
  <c r="Z4415" i="1" a="1"/>
  <c r="Z3093" i="1"/>
  <c r="Z3093" i="1" a="1"/>
  <c r="Z1641" i="1"/>
  <c r="Z1641" i="1" a="1"/>
  <c r="Z3626" i="1"/>
  <c r="Z3626" i="1" a="1"/>
  <c r="Z1915" i="1"/>
  <c r="Z1915" i="1" a="1"/>
  <c r="Z2881" i="1"/>
  <c r="Z2881" i="1" a="1"/>
  <c r="Z583" i="1"/>
  <c r="Z583" i="1" a="1"/>
  <c r="Z2658" i="1"/>
  <c r="Z2658" i="1" a="1"/>
  <c r="Z3778" i="1"/>
  <c r="Z3778" i="1" a="1"/>
  <c r="Z254" i="1"/>
  <c r="Z254" i="1" a="1"/>
  <c r="Z2636" i="1"/>
  <c r="Z2636" i="1" a="1"/>
  <c r="Z2571" i="1"/>
  <c r="Z2571" i="1" a="1"/>
  <c r="Z2405" i="1"/>
  <c r="Z2405" i="1" a="1"/>
  <c r="Z3067" i="1"/>
  <c r="Z3067" i="1" a="1"/>
  <c r="Z3540" i="1"/>
  <c r="Z3540" i="1" a="1"/>
  <c r="Z716" i="1"/>
  <c r="Z716" i="1" a="1"/>
  <c r="Z3804" i="1"/>
  <c r="Z3804" i="1" a="1"/>
  <c r="Z1075" i="1"/>
  <c r="Z1075" i="1" a="1"/>
  <c r="Z3447" i="1"/>
  <c r="Z3447" i="1" a="1"/>
  <c r="Z152" i="1"/>
  <c r="Z152" i="1" a="1"/>
  <c r="Z2804" i="1"/>
  <c r="Z2804" i="1" a="1"/>
  <c r="Z4869" i="1"/>
  <c r="Z4869" i="1" a="1"/>
  <c r="Z1083" i="1"/>
  <c r="Z1083" i="1" a="1"/>
  <c r="Z1165" i="1"/>
  <c r="Z1165" i="1" a="1"/>
  <c r="Z2998" i="1"/>
  <c r="Z2998" i="1" a="1"/>
  <c r="Z2478" i="1"/>
  <c r="Z2478" i="1" a="1"/>
  <c r="Z2978" i="1"/>
  <c r="Z2978" i="1" a="1"/>
  <c r="Z2734" i="1"/>
  <c r="Z2734" i="1" a="1"/>
  <c r="Z1716" i="1"/>
  <c r="Z1716" i="1" a="1"/>
  <c r="Z4736" i="1"/>
  <c r="Z4736" i="1" a="1"/>
  <c r="Z2018" i="1"/>
  <c r="Z2018" i="1" a="1"/>
  <c r="Z2485" i="1"/>
  <c r="Z2485" i="1" a="1"/>
  <c r="Z1720" i="1"/>
  <c r="Z1720" i="1" a="1"/>
  <c r="Z191" i="1"/>
  <c r="Z191" i="1" a="1"/>
  <c r="Z2343" i="1"/>
  <c r="Z2343" i="1" a="1"/>
  <c r="Z1414" i="1"/>
  <c r="Z1414" i="1" a="1"/>
  <c r="Z666" i="1"/>
  <c r="Z666" i="1" a="1"/>
  <c r="Z4756" i="1"/>
  <c r="Z4756" i="1" a="1"/>
  <c r="Z3092" i="1"/>
  <c r="Z3092" i="1" a="1"/>
  <c r="Z2968" i="1"/>
  <c r="Z2968" i="1" a="1"/>
  <c r="Z2103" i="1"/>
  <c r="Z2103" i="1" a="1"/>
  <c r="Z4682" i="1"/>
  <c r="Z4682" i="1" a="1"/>
  <c r="Z3466" i="1"/>
  <c r="Z3466" i="1" a="1"/>
  <c r="Z1586" i="1"/>
  <c r="Z1586" i="1" a="1"/>
  <c r="Z4727" i="1"/>
  <c r="Z4727" i="1" a="1"/>
  <c r="Z1569" i="1"/>
  <c r="Z1569" i="1" a="1"/>
  <c r="Z4776" i="1"/>
  <c r="Z4776" i="1" a="1"/>
  <c r="Z4953" i="1"/>
  <c r="Z4953" i="1" a="1"/>
  <c r="Z4370" i="1"/>
  <c r="Z4370" i="1" a="1"/>
  <c r="Z3484" i="1"/>
  <c r="Z3484" i="1" a="1"/>
  <c r="Z3580" i="1"/>
  <c r="Z3580" i="1" a="1"/>
  <c r="Z2839" i="1"/>
  <c r="Z2839" i="1" a="1"/>
  <c r="Z1338" i="1"/>
  <c r="Z1338" i="1" a="1"/>
  <c r="Z3368" i="1"/>
  <c r="Z3368" i="1" a="1"/>
  <c r="Z1536" i="1"/>
  <c r="Z1536" i="1" a="1"/>
  <c r="Z1557" i="1"/>
  <c r="Z1557" i="1" a="1"/>
  <c r="Z2232" i="1"/>
  <c r="Z2232" i="1" a="1"/>
  <c r="Z2656" i="1"/>
  <c r="Z2656" i="1" a="1"/>
  <c r="Z2499" i="1"/>
  <c r="Z2499" i="1" a="1"/>
  <c r="Z4874" i="1"/>
  <c r="Z4874" i="1" a="1"/>
  <c r="Z2011" i="1"/>
  <c r="Z2011" i="1" a="1"/>
  <c r="Z4740" i="1"/>
  <c r="Z4740" i="1" a="1"/>
  <c r="Z116" i="1"/>
  <c r="Z116" i="1" a="1"/>
  <c r="Z3841" i="1"/>
  <c r="Z3841" i="1" a="1"/>
  <c r="Z270" i="1"/>
  <c r="Z270" i="1" a="1"/>
  <c r="Z3894" i="1"/>
  <c r="Z3894" i="1" a="1"/>
  <c r="Z3499" i="1"/>
  <c r="Z3499" i="1" a="1"/>
  <c r="Z3756" i="1"/>
  <c r="Z3756" i="1" a="1"/>
  <c r="Z3806" i="1"/>
  <c r="Z3806" i="1" a="1"/>
  <c r="Z2994" i="1"/>
  <c r="Z2994" i="1" a="1"/>
  <c r="Z1812" i="1"/>
  <c r="Z1812" i="1" a="1"/>
  <c r="Z4146" i="1"/>
  <c r="Z4146" i="1" a="1"/>
  <c r="Z2124" i="1"/>
  <c r="Z2124" i="1" a="1"/>
  <c r="Z3325" i="1"/>
  <c r="Z3325" i="1" a="1"/>
  <c r="Z1558" i="1"/>
  <c r="Z1558" i="1" a="1"/>
  <c r="Z3124" i="1"/>
  <c r="Z3124" i="1" a="1"/>
  <c r="Z4330" i="1"/>
  <c r="Z4330" i="1" a="1"/>
  <c r="Z1297" i="1"/>
  <c r="Z1297" i="1" a="1"/>
  <c r="Z2418" i="1"/>
  <c r="Z2418" i="1" a="1"/>
  <c r="Z636" i="1"/>
  <c r="Z636" i="1" a="1"/>
  <c r="Z1050" i="1"/>
  <c r="Z1050" i="1" a="1"/>
  <c r="Z3925" i="1"/>
  <c r="Z3925" i="1" a="1"/>
  <c r="Z332" i="1"/>
  <c r="Z332" i="1" a="1"/>
  <c r="Z2970" i="1"/>
  <c r="Z2970" i="1" a="1"/>
  <c r="Z1435" i="1"/>
  <c r="Z1435" i="1" a="1"/>
  <c r="Z1164" i="1"/>
  <c r="Z1164" i="1" a="1"/>
  <c r="Z239" i="1"/>
  <c r="Z239" i="1" a="1"/>
  <c r="Z3616" i="1"/>
  <c r="Z3616" i="1" a="1"/>
  <c r="Z371" i="1"/>
  <c r="Z371" i="1" a="1"/>
  <c r="Z1667" i="1"/>
  <c r="Z1667" i="1" a="1"/>
  <c r="Z1739" i="1"/>
  <c r="Z1739" i="1" a="1"/>
  <c r="Z856" i="1"/>
  <c r="Z856" i="1" a="1"/>
  <c r="Z3446" i="1"/>
  <c r="Z3446" i="1" a="1"/>
  <c r="Z3406" i="1"/>
  <c r="Z3406" i="1" a="1"/>
  <c r="Z2448" i="1"/>
  <c r="Z2448" i="1" a="1"/>
  <c r="Z2400" i="1"/>
  <c r="Z2400" i="1" a="1"/>
  <c r="Z756" i="1"/>
  <c r="Z756" i="1" a="1"/>
  <c r="Z132" i="1"/>
  <c r="Z132" i="1" a="1"/>
  <c r="Z3281" i="1"/>
  <c r="Z3281" i="1" a="1"/>
  <c r="Z880" i="1"/>
  <c r="Z880" i="1" a="1"/>
  <c r="Z1619" i="1"/>
  <c r="Z1619" i="1" a="1"/>
  <c r="Z1040" i="1"/>
  <c r="Z1040" i="1" a="1"/>
  <c r="Z451" i="1"/>
  <c r="Z451" i="1" a="1"/>
  <c r="Z1244" i="1"/>
  <c r="Z1244" i="1" a="1"/>
  <c r="Z3130" i="1"/>
  <c r="Z3130" i="1" a="1"/>
  <c r="Z1475" i="1"/>
  <c r="Z1475" i="1" a="1"/>
  <c r="Z237" i="1"/>
  <c r="Z237" i="1" a="1"/>
  <c r="Z770" i="1"/>
  <c r="Z770" i="1" a="1"/>
  <c r="Z3627" i="1"/>
  <c r="Z3627" i="1" a="1"/>
  <c r="Z2145" i="1"/>
  <c r="Z2145" i="1" a="1"/>
  <c r="Z1266" i="1"/>
  <c r="Z1266" i="1" a="1"/>
  <c r="Z3629" i="1"/>
  <c r="Z3629" i="1" a="1"/>
  <c r="Z1864" i="1"/>
  <c r="Z1864" i="1" a="1"/>
  <c r="Z3045" i="1"/>
  <c r="Z3045" i="1" a="1"/>
  <c r="Z2873" i="1"/>
  <c r="Z2873" i="1" a="1"/>
  <c r="Z1784" i="1"/>
  <c r="Z1784" i="1" a="1"/>
  <c r="Z2085" i="1"/>
  <c r="Z2085" i="1" a="1"/>
  <c r="Z3681" i="1"/>
  <c r="Z3681" i="1" a="1"/>
  <c r="Z575" i="1"/>
  <c r="Z575" i="1" a="1"/>
  <c r="Z2023" i="1"/>
  <c r="Z2023" i="1" a="1"/>
  <c r="Z3878" i="1"/>
  <c r="Z3878" i="1" a="1"/>
  <c r="Z4685" i="1"/>
  <c r="Z4685" i="1" a="1"/>
  <c r="Z2006" i="1"/>
  <c r="Z2006" i="1" a="1"/>
  <c r="Z3181" i="1"/>
  <c r="Z3181" i="1" a="1"/>
  <c r="Z4588" i="1"/>
  <c r="Z4588" i="1" a="1"/>
  <c r="Z4176" i="1"/>
  <c r="Z4176" i="1" a="1"/>
  <c r="Z2202" i="1"/>
  <c r="Z2202" i="1" a="1"/>
  <c r="Z3013" i="1"/>
  <c r="Z3013" i="1" a="1"/>
  <c r="Z644" i="1"/>
  <c r="Z644" i="1" a="1"/>
  <c r="Z839" i="1"/>
  <c r="Z839" i="1" a="1"/>
  <c r="Z4566" i="1"/>
  <c r="Z4566" i="1" a="1"/>
  <c r="Z1071" i="1"/>
  <c r="Z1071" i="1" a="1"/>
  <c r="Z1331" i="1"/>
  <c r="Z1331" i="1" a="1"/>
  <c r="Z4082" i="1"/>
  <c r="Z4082" i="1" a="1"/>
  <c r="Z4276" i="1"/>
  <c r="Z4276" i="1" a="1"/>
  <c r="Z2388" i="1"/>
  <c r="Z2388" i="1" a="1"/>
  <c r="Z3167" i="1"/>
  <c r="Z3167" i="1" a="1"/>
  <c r="Z2754" i="1"/>
  <c r="Z2754" i="1" a="1"/>
  <c r="Z3579" i="1"/>
  <c r="Z3579" i="1" a="1"/>
  <c r="Z1298" i="1"/>
  <c r="Z1298" i="1" a="1"/>
  <c r="Z4540" i="1"/>
  <c r="Z4540" i="1" a="1"/>
  <c r="Z4345" i="1"/>
  <c r="Z4345" i="1" a="1"/>
  <c r="Z290" i="1"/>
  <c r="Z290" i="1" a="1"/>
  <c r="Z4821" i="1"/>
  <c r="Z4821" i="1" a="1"/>
  <c r="Z4368" i="1"/>
  <c r="Z4368" i="1" a="1"/>
  <c r="Z1834" i="1"/>
  <c r="Z1834" i="1" a="1"/>
  <c r="Z780" i="1"/>
  <c r="Z780" i="1" a="1"/>
  <c r="Z2286" i="1"/>
  <c r="Z2286" i="1" a="1"/>
  <c r="Z1038" i="1"/>
  <c r="Z1038" i="1" a="1"/>
  <c r="Z3956" i="1"/>
  <c r="Z3956" i="1" a="1"/>
  <c r="Z1777" i="1"/>
  <c r="Z1777" i="1" a="1"/>
  <c r="Z277" i="1"/>
  <c r="Z277" i="1" a="1"/>
  <c r="Z804" i="1"/>
  <c r="Z804" i="1" a="1"/>
  <c r="Z4649" i="1"/>
  <c r="Z4649" i="1" a="1"/>
  <c r="Z4375" i="1"/>
  <c r="Z4375" i="1" a="1"/>
  <c r="Z3088" i="1"/>
  <c r="Z3088" i="1" a="1"/>
  <c r="Z1223" i="1"/>
  <c r="Z1223" i="1" a="1"/>
  <c r="Z1530" i="1"/>
  <c r="Z1530" i="1" a="1"/>
  <c r="Z2397" i="1"/>
  <c r="Z2397" i="1" a="1"/>
  <c r="Z1698" i="1"/>
  <c r="Z1698" i="1" a="1"/>
  <c r="Z3877" i="1"/>
  <c r="Z3877" i="1" a="1"/>
  <c r="Z2535" i="1"/>
  <c r="Z2535" i="1" a="1"/>
  <c r="Z2065" i="1"/>
  <c r="Z2065" i="1" a="1"/>
  <c r="Z2004" i="1"/>
  <c r="Z2004" i="1" a="1"/>
  <c r="Z208" i="1"/>
  <c r="Z208" i="1" a="1"/>
  <c r="Z497" i="1"/>
  <c r="Z497" i="1" a="1"/>
  <c r="Z2648" i="1"/>
  <c r="Z2648" i="1" a="1"/>
  <c r="Z473" i="1"/>
  <c r="Z473" i="1" a="1"/>
  <c r="Z2316" i="1"/>
  <c r="Z2316" i="1" a="1"/>
  <c r="Z450" i="1"/>
  <c r="Z450" i="1" a="1"/>
  <c r="Z2960" i="1"/>
  <c r="Z2960" i="1" a="1"/>
  <c r="Z4800" i="1"/>
  <c r="Z4800" i="1" a="1"/>
  <c r="Z3032" i="1"/>
  <c r="Z3032" i="1" a="1"/>
  <c r="Z2451" i="1"/>
  <c r="Z2451" i="1" a="1"/>
  <c r="Z2504" i="1"/>
  <c r="Z2504" i="1" a="1"/>
  <c r="Z1973" i="1"/>
  <c r="Z1973" i="1" a="1"/>
  <c r="Z3005" i="1"/>
  <c r="Z3005" i="1" a="1"/>
  <c r="Z3158" i="1"/>
  <c r="Z3158" i="1" a="1"/>
  <c r="Z1302" i="1"/>
  <c r="Z1302" i="1" a="1"/>
  <c r="Z4687" i="1"/>
  <c r="Z4687" i="1" a="1"/>
  <c r="Z3266" i="1"/>
  <c r="Z3266" i="1" a="1"/>
  <c r="Z3039" i="1"/>
  <c r="Z3039" i="1" a="1"/>
  <c r="Z455" i="1"/>
  <c r="Z455" i="1" a="1"/>
  <c r="Z433" i="1"/>
  <c r="Z433" i="1" a="1"/>
  <c r="Z3035" i="1"/>
  <c r="Z3035" i="1" a="1"/>
  <c r="Z4696" i="1"/>
  <c r="Z4696" i="1" a="1"/>
  <c r="Z706" i="1"/>
  <c r="Z706" i="1" a="1"/>
  <c r="Z4989" i="1"/>
  <c r="Z4989" i="1" a="1"/>
  <c r="Z1660" i="1"/>
  <c r="Z1660" i="1" a="1"/>
  <c r="Z3651" i="1"/>
  <c r="Z3651" i="1" a="1"/>
  <c r="Z4677" i="1"/>
  <c r="Z4677" i="1" a="1"/>
  <c r="Z261" i="1"/>
  <c r="Z261" i="1" a="1"/>
  <c r="Z2870" i="1"/>
  <c r="Z2870" i="1" a="1"/>
  <c r="Z3395" i="1"/>
  <c r="Z3395" i="1" a="1"/>
  <c r="Z1638" i="1"/>
  <c r="Z1638" i="1" a="1"/>
  <c r="Z428" i="1"/>
  <c r="Z428" i="1" a="1"/>
  <c r="Z3107" i="1"/>
  <c r="Z3107" i="1" a="1"/>
  <c r="Z2688" i="1"/>
  <c r="Z2688" i="1" a="1"/>
  <c r="Z2361" i="1"/>
  <c r="Z2361" i="1" a="1"/>
  <c r="Z3435" i="1"/>
  <c r="Z3435" i="1" a="1"/>
  <c r="Z3811" i="1"/>
  <c r="Z3811" i="1" a="1"/>
  <c r="Z3547" i="1"/>
  <c r="Z3547" i="1" a="1"/>
  <c r="Z4032" i="1"/>
  <c r="Z4032" i="1" a="1"/>
  <c r="Z356" i="1"/>
  <c r="Z356" i="1" a="1"/>
  <c r="Z4671" i="1"/>
  <c r="Z4671" i="1" a="1"/>
  <c r="Z1669" i="1"/>
  <c r="Z1669" i="1" a="1"/>
  <c r="Z1618" i="1"/>
  <c r="Z1618" i="1" a="1"/>
  <c r="Z3750" i="1"/>
  <c r="Z3750" i="1" a="1"/>
  <c r="Z2077" i="1"/>
  <c r="Z2077" i="1" a="1"/>
  <c r="Z4708" i="1"/>
  <c r="Z4708" i="1" a="1"/>
  <c r="Z2514" i="1"/>
  <c r="Z2514" i="1" a="1"/>
  <c r="Z4295" i="1"/>
  <c r="Z4295" i="1" a="1"/>
  <c r="Z1504" i="1"/>
  <c r="Z1504" i="1" a="1"/>
  <c r="Z3738" i="1"/>
  <c r="Z3738" i="1" a="1"/>
  <c r="Z2629" i="1"/>
  <c r="Z2629" i="1" a="1"/>
  <c r="Z1991" i="1"/>
  <c r="Z1991" i="1" a="1"/>
  <c r="Z1822" i="1"/>
  <c r="Z1822" i="1" a="1"/>
  <c r="Z3075" i="1"/>
  <c r="Z3075" i="1" a="1"/>
  <c r="Z4126" i="1"/>
  <c r="Z4126" i="1" a="1"/>
  <c r="Z1673" i="1"/>
  <c r="Z1673" i="1" a="1"/>
  <c r="Z4590" i="1"/>
  <c r="Z4590" i="1" a="1"/>
  <c r="Z1931" i="1"/>
  <c r="Z1931" i="1" a="1"/>
  <c r="Z1140" i="1"/>
  <c r="Z1140" i="1" a="1"/>
  <c r="Z941" i="1"/>
  <c r="Z941" i="1" a="1"/>
  <c r="Z1260" i="1"/>
  <c r="Z1260" i="1" a="1"/>
  <c r="Z4542" i="1"/>
  <c r="Z4542" i="1" a="1"/>
  <c r="Z3503" i="1"/>
  <c r="Z3503" i="1" a="1"/>
  <c r="Z791" i="1"/>
  <c r="Z791" i="1" a="1"/>
  <c r="Z1942" i="1"/>
  <c r="Z1942" i="1" a="1"/>
  <c r="Z4730" i="1"/>
  <c r="Z4730" i="1" a="1"/>
  <c r="Z2953" i="1"/>
  <c r="Z2953" i="1" a="1"/>
  <c r="Z3837" i="1"/>
  <c r="Z3837" i="1" a="1"/>
  <c r="Z1781" i="1"/>
  <c r="Z1781" i="1" a="1"/>
  <c r="Z3259" i="1"/>
  <c r="Z3259" i="1" a="1"/>
  <c r="Z2355" i="1"/>
  <c r="Z2355" i="1" a="1"/>
  <c r="Z1824" i="1"/>
  <c r="Z1824" i="1" a="1"/>
  <c r="Z3822" i="1"/>
  <c r="Z3822" i="1" a="1"/>
  <c r="Z3718" i="1"/>
  <c r="Z3718" i="1" a="1"/>
  <c r="Z406" i="1"/>
  <c r="Z406" i="1" a="1"/>
  <c r="Z4863" i="1"/>
  <c r="Z4863" i="1" a="1"/>
  <c r="Z2420" i="1"/>
  <c r="Z2420" i="1" a="1"/>
  <c r="Z1533" i="1"/>
  <c r="Z1533" i="1" a="1"/>
  <c r="Z2879" i="1"/>
  <c r="Z2879" i="1" a="1"/>
  <c r="Z2940" i="1"/>
  <c r="Z2940" i="1" a="1"/>
  <c r="Z588" i="1"/>
  <c r="Z588" i="1" a="1"/>
  <c r="Z4780" i="1"/>
  <c r="Z4780" i="1" a="1"/>
  <c r="Z4304" i="1"/>
  <c r="Z4304" i="1" a="1"/>
  <c r="Z3537" i="1"/>
  <c r="Z3537" i="1" a="1"/>
  <c r="Z1130" i="1"/>
  <c r="Z1130" i="1" a="1"/>
  <c r="Z1360" i="1"/>
  <c r="Z1360" i="1" a="1"/>
  <c r="Z2888" i="1"/>
  <c r="Z2888" i="1" a="1"/>
  <c r="Z4025" i="1"/>
  <c r="Z4025" i="1" a="1"/>
  <c r="Z3555" i="1"/>
  <c r="Z3555" i="1" a="1"/>
  <c r="Z2713" i="1"/>
  <c r="Z2713" i="1" a="1"/>
  <c r="Z1853" i="1"/>
  <c r="Z1853" i="1" a="1"/>
  <c r="Z1571" i="1"/>
  <c r="Z1571" i="1" a="1"/>
  <c r="Z594" i="1"/>
  <c r="Z594" i="1" a="1"/>
  <c r="Z3341" i="1"/>
  <c r="Z3341" i="1" a="1"/>
  <c r="Z4936" i="1"/>
  <c r="Z4936" i="1" a="1"/>
  <c r="Z1037" i="1"/>
  <c r="Z1037" i="1" a="1"/>
  <c r="Z4529" i="1"/>
  <c r="Z4529" i="1" a="1"/>
  <c r="Z210" i="1"/>
  <c r="Z210" i="1" a="1"/>
  <c r="Z911" i="1"/>
  <c r="Z911" i="1" a="1"/>
  <c r="Z66" i="1"/>
  <c r="Z66" i="1" a="1"/>
  <c r="Z329" i="1"/>
  <c r="Z329" i="1" a="1"/>
  <c r="Z4880" i="1"/>
  <c r="Z4880" i="1" a="1"/>
  <c r="Z3157" i="1"/>
  <c r="Z3157" i="1" a="1"/>
  <c r="Z2638" i="1"/>
  <c r="Z2638" i="1" a="1"/>
  <c r="Z790" i="1"/>
  <c r="Z790" i="1" a="1"/>
  <c r="Z3490" i="1"/>
  <c r="Z3490" i="1" a="1"/>
  <c r="Z4958" i="1"/>
  <c r="Z4958" i="1" a="1"/>
  <c r="Z248" i="1"/>
  <c r="Z248" i="1" a="1"/>
  <c r="Z2488" i="1"/>
  <c r="Z2488" i="1" a="1"/>
  <c r="Z1518" i="1"/>
  <c r="Z1518" i="1" a="1"/>
  <c r="Z1588" i="1"/>
  <c r="Z1588" i="1" a="1"/>
  <c r="Z2694" i="1"/>
  <c r="Z2694" i="1" a="1"/>
  <c r="Z2020" i="1"/>
  <c r="Z2020" i="1" a="1"/>
  <c r="Z1702" i="1"/>
  <c r="Z1702" i="1" a="1"/>
  <c r="Z260" i="1"/>
  <c r="Z260" i="1" a="1"/>
  <c r="Z3757" i="1"/>
  <c r="Z3757" i="1" a="1"/>
  <c r="Z4348" i="1"/>
  <c r="Z4348" i="1" a="1"/>
  <c r="Z2198" i="1"/>
  <c r="Z2198" i="1" a="1"/>
  <c r="Z2555" i="1"/>
  <c r="Z2555" i="1" a="1"/>
  <c r="Z1840" i="1"/>
  <c r="Z1840" i="1" a="1"/>
  <c r="Z1699" i="1"/>
  <c r="Z1699" i="1" a="1"/>
  <c r="Z171" i="1"/>
  <c r="Z171" i="1" a="1"/>
  <c r="Z2904" i="1"/>
  <c r="Z2904" i="1" a="1"/>
  <c r="Z4051" i="1"/>
  <c r="Z4051" i="1" a="1"/>
  <c r="Z1324" i="1"/>
  <c r="Z1324" i="1" a="1"/>
  <c r="Z3452" i="1"/>
  <c r="Z3452" i="1" a="1"/>
  <c r="Z1488" i="1"/>
  <c r="Z1488" i="1" a="1"/>
  <c r="Z4015" i="1"/>
  <c r="Z4015" i="1" a="1"/>
  <c r="Z1352" i="1"/>
  <c r="Z1352" i="1" a="1"/>
  <c r="Z286" i="1"/>
  <c r="Z286" i="1" a="1"/>
  <c r="Z699" i="1"/>
  <c r="Z699" i="1" a="1"/>
  <c r="Z4211" i="1"/>
  <c r="Z4211" i="1" a="1"/>
  <c r="Z2920" i="1"/>
  <c r="Z2920" i="1" a="1"/>
  <c r="Z4205" i="1"/>
  <c r="Z4205" i="1" a="1"/>
  <c r="Z2660" i="1"/>
  <c r="Z2660" i="1" a="1"/>
  <c r="Z1937" i="1"/>
  <c r="Z1937" i="1" a="1"/>
  <c r="Z2927" i="1"/>
  <c r="Z2927" i="1" a="1"/>
  <c r="Z980" i="1"/>
  <c r="Z980" i="1" a="1"/>
  <c r="Z394" i="1"/>
  <c r="Z394" i="1" a="1"/>
  <c r="Z2237" i="1"/>
  <c r="Z2237" i="1" a="1"/>
  <c r="Z218" i="1"/>
  <c r="Z218" i="1" a="1"/>
  <c r="Z4839" i="1"/>
  <c r="Z4839" i="1" a="1"/>
  <c r="Z1523" i="1"/>
  <c r="Z1523" i="1" a="1"/>
  <c r="Z4854" i="1"/>
  <c r="Z4854" i="1" a="1"/>
  <c r="Z4218" i="1"/>
  <c r="Z4218" i="1" a="1"/>
  <c r="Z2495" i="1"/>
  <c r="Z2495" i="1" a="1"/>
  <c r="Z803" i="1"/>
  <c r="Z803" i="1" a="1"/>
  <c r="Z4830" i="1"/>
  <c r="Z4830" i="1" a="1"/>
  <c r="Z3948" i="1"/>
  <c r="Z3948" i="1" a="1"/>
  <c r="Z2314" i="1"/>
  <c r="Z2314" i="1" a="1"/>
  <c r="Z4376" i="1"/>
  <c r="Z4376" i="1" a="1"/>
  <c r="Z519" i="1"/>
  <c r="Z519" i="1" a="1"/>
  <c r="Z2782" i="1"/>
  <c r="Z2782" i="1" a="1"/>
  <c r="Z4171" i="1"/>
  <c r="Z4171" i="1" a="1"/>
  <c r="Z4944" i="1"/>
  <c r="Z4944" i="1" a="1"/>
  <c r="Z2810" i="1"/>
  <c r="Z2810" i="1" a="1"/>
  <c r="Z2757" i="1"/>
  <c r="Z2757" i="1" a="1"/>
  <c r="Z4467" i="1"/>
  <c r="Z4467" i="1" a="1"/>
  <c r="Z1264" i="1"/>
  <c r="Z1264" i="1" a="1"/>
  <c r="Z3696" i="1"/>
  <c r="Z3696" i="1" a="1"/>
  <c r="Z3170" i="1"/>
  <c r="Z3170" i="1" a="1"/>
  <c r="Z3643" i="1"/>
  <c r="Z3643" i="1" a="1"/>
  <c r="Z3042" i="1"/>
  <c r="Z3042" i="1" a="1"/>
  <c r="Z3865" i="1"/>
  <c r="Z3865" i="1" a="1"/>
  <c r="Z2422" i="1"/>
  <c r="Z2422" i="1" a="1"/>
  <c r="Z174" i="1"/>
  <c r="Z174" i="1" a="1"/>
  <c r="Z3561" i="1"/>
  <c r="Z3561" i="1" a="1"/>
  <c r="Z2360" i="1"/>
  <c r="Z2360" i="1" a="1"/>
  <c r="Z4007" i="1"/>
  <c r="Z4007" i="1" a="1"/>
  <c r="Z39" i="1"/>
  <c r="Z39" i="1" a="1"/>
  <c r="Z1868" i="1"/>
  <c r="Z1868" i="1" a="1"/>
  <c r="Z426" i="1"/>
  <c r="Z426" i="1" a="1"/>
  <c r="Z2651" i="1"/>
  <c r="Z2651" i="1" a="1"/>
  <c r="Z4881" i="1"/>
  <c r="Z4881" i="1" a="1"/>
  <c r="Z1776" i="1"/>
  <c r="Z1776" i="1" a="1"/>
  <c r="Z3077" i="1"/>
  <c r="Z3077" i="1" a="1"/>
  <c r="Z2315" i="1"/>
  <c r="Z2315" i="1" a="1"/>
  <c r="Z2589" i="1"/>
  <c r="Z2589" i="1" a="1"/>
  <c r="Z4002" i="1"/>
  <c r="Z4002" i="1" a="1"/>
  <c r="Z4762" i="1"/>
  <c r="Z4762" i="1" a="1"/>
  <c r="Z2955" i="1"/>
  <c r="Z2955" i="1" a="1"/>
  <c r="Z1534" i="1"/>
  <c r="Z1534" i="1" a="1"/>
  <c r="Z3920" i="1"/>
  <c r="Z3920" i="1" a="1"/>
  <c r="Z106" i="1"/>
  <c r="Z106" i="1" a="1"/>
  <c r="Z776" i="1"/>
  <c r="Z776" i="1" a="1"/>
  <c r="Z1173" i="1"/>
  <c r="Z1173" i="1" a="1"/>
  <c r="Z2375" i="1"/>
  <c r="Z2375" i="1" a="1"/>
  <c r="Z4680" i="1"/>
  <c r="Z4680" i="1" a="1"/>
  <c r="Z1850" i="1"/>
  <c r="Z1850" i="1" a="1"/>
  <c r="Z1745" i="1"/>
  <c r="Z1745" i="1" a="1"/>
  <c r="Z3974" i="1"/>
  <c r="Z3974" i="1" a="1"/>
  <c r="Z3111" i="1"/>
  <c r="Z3111" i="1" a="1"/>
  <c r="Z303" i="1"/>
  <c r="Z303" i="1" a="1"/>
  <c r="Z638" i="1"/>
  <c r="Z638" i="1" a="1"/>
  <c r="Z3194" i="1"/>
  <c r="Z3194" i="1" a="1"/>
  <c r="Z4046" i="1"/>
  <c r="Z4046" i="1" a="1"/>
  <c r="Z1736" i="1"/>
  <c r="Z1736" i="1" a="1"/>
  <c r="Z3653" i="1"/>
  <c r="Z3653" i="1" a="1"/>
  <c r="Z4041" i="1"/>
  <c r="Z4041" i="1" a="1"/>
  <c r="Z449" i="1"/>
  <c r="Z449" i="1" a="1"/>
  <c r="Z9" i="1"/>
  <c r="Z9" i="1" a="1"/>
  <c r="Z2329" i="1"/>
  <c r="Z2329" i="1" a="1"/>
  <c r="Z3534" i="1"/>
  <c r="Z3534" i="1" a="1"/>
  <c r="Z3214" i="1"/>
  <c r="Z3214" i="1" a="1"/>
  <c r="Z3685" i="1"/>
  <c r="Z3685" i="1" a="1"/>
  <c r="Z1717" i="1"/>
  <c r="Z1717" i="1" a="1"/>
  <c r="Z1692" i="1"/>
  <c r="Z1692" i="1" a="1"/>
  <c r="Z2225" i="1"/>
  <c r="Z2225" i="1" a="1"/>
  <c r="Z77" i="1"/>
  <c r="Z77" i="1" a="1"/>
  <c r="Z2685" i="1"/>
  <c r="Z2685" i="1" a="1"/>
  <c r="Z2783" i="1"/>
  <c r="Z2783" i="1" a="1"/>
  <c r="Z1805" i="1"/>
  <c r="Z1805" i="1" a="1"/>
  <c r="Z2569" i="1"/>
  <c r="Z2569" i="1" a="1"/>
  <c r="Z4795" i="1"/>
  <c r="Z4795" i="1" a="1"/>
  <c r="Z778" i="1"/>
  <c r="Z778" i="1" a="1"/>
  <c r="Z867" i="1"/>
  <c r="Z867" i="1" a="1"/>
  <c r="Z2626" i="1"/>
  <c r="Z2626" i="1" a="1"/>
  <c r="Z2922" i="1"/>
  <c r="Z2922" i="1" a="1"/>
  <c r="Z4764" i="1"/>
  <c r="Z4764" i="1" a="1"/>
  <c r="Z2264" i="1"/>
  <c r="Z2264" i="1" a="1"/>
  <c r="Z1953" i="1"/>
  <c r="Z1953" i="1" a="1"/>
  <c r="Z1532" i="1"/>
  <c r="Z1532" i="1" a="1"/>
  <c r="Z2291" i="1"/>
  <c r="Z2291" i="1" a="1"/>
  <c r="Z3831" i="1"/>
  <c r="Z3831" i="1" a="1"/>
  <c r="Z697" i="1"/>
  <c r="Z697" i="1" a="1"/>
  <c r="Z2814" i="1"/>
  <c r="Z2814" i="1" a="1"/>
  <c r="Z1474" i="1"/>
  <c r="Z1474" i="1" a="1"/>
  <c r="Z3481" i="1"/>
  <c r="Z3481" i="1" a="1"/>
  <c r="Z2957" i="1"/>
  <c r="Z2957" i="1" a="1"/>
  <c r="Z1947" i="1"/>
  <c r="Z1947" i="1" a="1"/>
  <c r="Z3360" i="1"/>
  <c r="Z3360" i="1" a="1"/>
  <c r="Z4200" i="1"/>
  <c r="Z4200" i="1" a="1"/>
  <c r="Z163" i="1"/>
  <c r="Z163" i="1" a="1"/>
  <c r="Z3527" i="1"/>
  <c r="Z3527" i="1" a="1"/>
  <c r="Z3824" i="1"/>
  <c r="Z3824" i="1" a="1"/>
  <c r="Z3425" i="1"/>
  <c r="Z3425" i="1" a="1"/>
  <c r="Z3050" i="1"/>
  <c r="Z3050" i="1" a="1"/>
  <c r="Z3660" i="1"/>
  <c r="Z3660" i="1" a="1"/>
  <c r="Z1359" i="1"/>
  <c r="Z1359" i="1" a="1"/>
  <c r="Z558" i="1"/>
  <c r="Z558" i="1" a="1"/>
  <c r="Z3652" i="1"/>
  <c r="Z3652" i="1" a="1"/>
  <c r="Z4354" i="1"/>
  <c r="Z4354" i="1" a="1"/>
  <c r="Z2415" i="1"/>
  <c r="Z2415" i="1" a="1"/>
  <c r="Z4956" i="1"/>
  <c r="Z4956" i="1" a="1"/>
  <c r="Z3598" i="1"/>
  <c r="Z3598" i="1" a="1"/>
  <c r="Z3752" i="1"/>
  <c r="Z3752" i="1" a="1"/>
  <c r="Z3938" i="1"/>
  <c r="Z3938" i="1" a="1"/>
  <c r="Z434" i="1"/>
  <c r="Z434" i="1" a="1"/>
  <c r="Z3011" i="1"/>
  <c r="Z3011" i="1" a="1"/>
  <c r="Z4630" i="1"/>
  <c r="Z4630" i="1" a="1"/>
  <c r="Z1026" i="1"/>
  <c r="Z1026" i="1" a="1"/>
  <c r="Z1693" i="1"/>
  <c r="Z1693" i="1" a="1"/>
  <c r="Z3969" i="1"/>
  <c r="Z3969" i="1" a="1"/>
  <c r="Z463" i="1"/>
  <c r="Z463" i="1" a="1"/>
  <c r="Z250" i="1"/>
  <c r="Z250" i="1" a="1"/>
  <c r="Z992" i="1"/>
  <c r="Z992" i="1" a="1"/>
  <c r="Z2484" i="1"/>
  <c r="Z2484" i="1" a="1"/>
  <c r="Z3058" i="1"/>
  <c r="Z3058" i="1" a="1"/>
  <c r="Z1958" i="1"/>
  <c r="Z1958" i="1" a="1"/>
  <c r="Z3571" i="1"/>
  <c r="Z3571" i="1" a="1"/>
  <c r="Z2815" i="1"/>
  <c r="Z2815" i="1" a="1"/>
  <c r="Z393" i="1"/>
  <c r="Z393" i="1" a="1"/>
  <c r="Z3951" i="1"/>
  <c r="Z3951" i="1" a="1"/>
  <c r="Z4190" i="1"/>
  <c r="Z4190" i="1" a="1"/>
  <c r="Z999" i="1"/>
  <c r="Z999" i="1" a="1"/>
  <c r="Z2874" i="1"/>
  <c r="Z2874" i="1" a="1"/>
  <c r="Z2657" i="1"/>
  <c r="Z2657" i="1" a="1"/>
  <c r="Z2735" i="1"/>
  <c r="Z2735" i="1" a="1"/>
  <c r="Z2205" i="1"/>
  <c r="Z2205" i="1" a="1"/>
  <c r="Z2189" i="1"/>
  <c r="Z2189" i="1" a="1"/>
  <c r="Z2951" i="1"/>
  <c r="Z2951" i="1" a="1"/>
  <c r="Z4305" i="1"/>
  <c r="Z4305" i="1" a="1"/>
  <c r="Z509" i="1"/>
  <c r="Z509" i="1" a="1"/>
  <c r="Z2142" i="1"/>
  <c r="Z2142" i="1" a="1"/>
  <c r="Z2459" i="1"/>
  <c r="Z2459" i="1" a="1"/>
  <c r="Z735" i="1"/>
  <c r="Z735" i="1" a="1"/>
  <c r="Z3519" i="1"/>
  <c r="Z3519" i="1" a="1"/>
  <c r="Z1357" i="1"/>
  <c r="Z1357" i="1" a="1"/>
  <c r="Z4922" i="1"/>
  <c r="Z4922" i="1" a="1"/>
  <c r="Z4939" i="1"/>
  <c r="Z4939" i="1" a="1"/>
  <c r="Z515" i="1"/>
  <c r="Z515" i="1" a="1"/>
  <c r="Z3744" i="1"/>
  <c r="Z3744" i="1" a="1"/>
  <c r="Z4890" i="1"/>
  <c r="Z4890" i="1" a="1"/>
  <c r="Z885" i="1"/>
  <c r="Z885" i="1" a="1"/>
  <c r="Z3232" i="1"/>
  <c r="Z3232" i="1" a="1"/>
  <c r="Z1234" i="1"/>
  <c r="Z1234" i="1" a="1"/>
  <c r="Z1740" i="1"/>
  <c r="Z1740" i="1" a="1"/>
  <c r="Z971" i="1"/>
  <c r="Z971" i="1" a="1"/>
  <c r="Z2559" i="1"/>
  <c r="Z2559" i="1" a="1"/>
  <c r="Z4252" i="1"/>
  <c r="Z4252" i="1" a="1"/>
  <c r="Z677" i="1"/>
  <c r="Z677" i="1" a="1"/>
  <c r="Z4768" i="1"/>
  <c r="Z4768" i="1" a="1"/>
  <c r="Z1255" i="1"/>
  <c r="Z1255" i="1" a="1"/>
  <c r="Z1039" i="1"/>
  <c r="Z1039" i="1" a="1"/>
  <c r="Z3072" i="1"/>
  <c r="Z3072" i="1" a="1"/>
  <c r="Z739" i="1"/>
  <c r="Z739" i="1" a="1"/>
  <c r="Z1879" i="1"/>
  <c r="Z1879" i="1" a="1"/>
  <c r="Z1001" i="1"/>
  <c r="Z1001" i="1" a="1"/>
  <c r="Z4394" i="1"/>
  <c r="Z4394" i="1" a="1"/>
  <c r="Z278" i="1"/>
  <c r="Z278" i="1" a="1"/>
  <c r="Z2127" i="1"/>
  <c r="Z2127" i="1" a="1"/>
  <c r="Z377" i="1"/>
  <c r="Z377" i="1" a="1"/>
  <c r="Z2915" i="1"/>
  <c r="Z2915" i="1" a="1"/>
  <c r="Z359" i="1"/>
  <c r="Z359" i="1" a="1"/>
  <c r="Z2508" i="1"/>
  <c r="Z2508" i="1" a="1"/>
  <c r="Z916" i="1"/>
  <c r="Z916" i="1" a="1"/>
  <c r="Z4122" i="1"/>
  <c r="Z4122" i="1" a="1"/>
  <c r="Z4249" i="1"/>
  <c r="Z4249" i="1" a="1"/>
  <c r="Z852" i="1"/>
  <c r="Z852" i="1" a="1"/>
  <c r="Z3575" i="1"/>
  <c r="Z3575" i="1" a="1"/>
  <c r="Z3559" i="1"/>
  <c r="Z3559" i="1" a="1"/>
  <c r="Z70" i="1"/>
  <c r="Z70" i="1" a="1"/>
  <c r="Z871" i="1"/>
  <c r="Z871" i="1" a="1"/>
  <c r="Z1658" i="1"/>
  <c r="Z1658" i="1" a="1"/>
  <c r="Z4448" i="1"/>
  <c r="Z4448" i="1" a="1"/>
  <c r="Z3477" i="1"/>
  <c r="Z3477" i="1" a="1"/>
  <c r="Z3630" i="1"/>
  <c r="Z3630" i="1" a="1"/>
  <c r="Z1687" i="1"/>
  <c r="Z1687" i="1" a="1"/>
  <c r="Z2462" i="1"/>
  <c r="Z2462" i="1" a="1"/>
  <c r="Z4971" i="1"/>
  <c r="Z4971" i="1" a="1"/>
  <c r="Z2290" i="1"/>
  <c r="Z2290" i="1" a="1"/>
  <c r="Z622" i="1"/>
  <c r="Z622" i="1" a="1"/>
  <c r="Z1919" i="1"/>
  <c r="Z1919" i="1" a="1"/>
  <c r="Z1499" i="1"/>
  <c r="Z1499" i="1" a="1"/>
  <c r="Z4963" i="1"/>
  <c r="Z4963" i="1" a="1"/>
  <c r="Z4870" i="1"/>
  <c r="Z4870" i="1" a="1"/>
  <c r="Z2622" i="1"/>
  <c r="Z2622" i="1" a="1"/>
  <c r="Z3751" i="1"/>
  <c r="Z3751" i="1" a="1"/>
  <c r="Z1707" i="1"/>
  <c r="Z1707" i="1" a="1"/>
  <c r="Z4098" i="1"/>
  <c r="Z4098" i="1" a="1"/>
  <c r="Z2345" i="1"/>
  <c r="Z2345" i="1" a="1"/>
  <c r="Z1546" i="1"/>
  <c r="Z1546" i="1" a="1"/>
  <c r="Z2222" i="1"/>
  <c r="Z2222" i="1" a="1"/>
  <c r="Z3741" i="1"/>
  <c r="Z3741" i="1" a="1"/>
  <c r="Z368" i="1"/>
  <c r="Z368" i="1" a="1"/>
  <c r="Z4468" i="1"/>
  <c r="Z4468" i="1" a="1"/>
  <c r="Z3467" i="1"/>
  <c r="Z3467" i="1" a="1"/>
  <c r="Z3860" i="1"/>
  <c r="Z3860" i="1" a="1"/>
  <c r="Z295" i="1"/>
  <c r="Z295" i="1" a="1"/>
  <c r="Z1114" i="1"/>
  <c r="Z1114" i="1" a="1"/>
  <c r="Z4909" i="1"/>
  <c r="Z4909" i="1" a="1"/>
  <c r="Z1870" i="1"/>
  <c r="Z1870" i="1" a="1"/>
  <c r="Z639" i="1"/>
  <c r="Z639" i="1" a="1"/>
  <c r="Z33" i="1"/>
  <c r="Z33" i="1" a="1"/>
  <c r="Z4516" i="1"/>
  <c r="Z4516" i="1" a="1"/>
  <c r="Z943" i="1"/>
  <c r="Z943" i="1" a="1"/>
  <c r="Z4697" i="1"/>
  <c r="Z4697" i="1" a="1"/>
  <c r="Z120" i="1"/>
  <c r="Z120" i="1" a="1"/>
  <c r="Z4635" i="1"/>
  <c r="Z4635" i="1" a="1"/>
  <c r="Z4125" i="1"/>
  <c r="Z4125" i="1" a="1"/>
  <c r="Z1343" i="1"/>
  <c r="Z1343" i="1" a="1"/>
  <c r="Z4445" i="1"/>
  <c r="Z4445" i="1" a="1"/>
  <c r="Z403" i="1"/>
  <c r="Z403" i="1" a="1"/>
  <c r="Z2240" i="1"/>
  <c r="Z2240" i="1" a="1"/>
  <c r="Z3066" i="1"/>
  <c r="Z3066" i="1" a="1"/>
  <c r="Z2251" i="1"/>
  <c r="Z2251" i="1" a="1"/>
  <c r="Z4624" i="1"/>
  <c r="Z4624" i="1" a="1"/>
  <c r="Z4973" i="1"/>
  <c r="Z4973" i="1" a="1"/>
  <c r="Z3356" i="1"/>
  <c r="Z3356" i="1" a="1"/>
  <c r="Z3078" i="1"/>
  <c r="Z3078" i="1" a="1"/>
  <c r="Z761" i="1"/>
  <c r="Z761" i="1" a="1"/>
  <c r="Z1826" i="1"/>
  <c r="Z1826" i="1" a="1"/>
  <c r="Z1808" i="1"/>
  <c r="Z1808" i="1" a="1"/>
  <c r="Z3433" i="1"/>
  <c r="Z3433" i="1" a="1"/>
  <c r="Z2929" i="1"/>
  <c r="Z2929" i="1" a="1"/>
  <c r="Z1346" i="1"/>
  <c r="Z1346" i="1" a="1"/>
  <c r="Z3436" i="1"/>
  <c r="Z3436" i="1" a="1"/>
  <c r="Z4026" i="1"/>
  <c r="Z4026" i="1" a="1"/>
  <c r="Z2880" i="1"/>
  <c r="Z2880" i="1" a="1"/>
  <c r="Z979" i="1"/>
  <c r="Z979" i="1" a="1"/>
  <c r="Z1253" i="1"/>
  <c r="Z1253" i="1" a="1"/>
  <c r="Z3285" i="1"/>
  <c r="Z3285" i="1" a="1"/>
  <c r="Z2063" i="1"/>
  <c r="Z2063" i="1" a="1"/>
  <c r="Z3719" i="1"/>
  <c r="Z3719" i="1" a="1"/>
  <c r="Z379" i="1"/>
  <c r="Z379" i="1" a="1"/>
  <c r="Z3770" i="1"/>
  <c r="Z3770" i="1" a="1"/>
  <c r="Z3015" i="1"/>
  <c r="Z3015" i="1" a="1"/>
  <c r="Z435" i="1"/>
  <c r="Z435" i="1" a="1"/>
  <c r="Z4556" i="1"/>
  <c r="Z4556" i="1" a="1"/>
  <c r="Z4915" i="1"/>
  <c r="Z4915" i="1" a="1"/>
  <c r="Z4284" i="1"/>
  <c r="Z4284" i="1" a="1"/>
  <c r="Z4615" i="1"/>
  <c r="Z4615" i="1" a="1"/>
  <c r="Z4951" i="1"/>
  <c r="Z4951" i="1" a="1"/>
  <c r="Z4497" i="1"/>
  <c r="Z4497" i="1" a="1"/>
  <c r="Z4742" i="1"/>
  <c r="Z4742" i="1" a="1"/>
  <c r="Z2144" i="1"/>
  <c r="Z2144" i="1" a="1"/>
  <c r="Z2005" i="1"/>
  <c r="Z2005" i="1" a="1"/>
  <c r="Z3349" i="1"/>
  <c r="Z3349" i="1" a="1"/>
  <c r="Z4877" i="1"/>
  <c r="Z4877" i="1" a="1"/>
  <c r="Z4515" i="1"/>
  <c r="Z4515" i="1" a="1"/>
  <c r="Z1127" i="1"/>
  <c r="Z1127" i="1" a="1"/>
  <c r="Z533" i="1"/>
  <c r="Z533" i="1" a="1"/>
  <c r="Z4902" i="1"/>
  <c r="Z4902" i="1" a="1"/>
  <c r="Z1624" i="1"/>
  <c r="Z1624" i="1" a="1"/>
  <c r="Z2277" i="1"/>
  <c r="Z2277" i="1" a="1"/>
  <c r="Z2117" i="1"/>
  <c r="Z2117" i="1" a="1"/>
  <c r="Z4203" i="1"/>
  <c r="Z4203" i="1" a="1"/>
  <c r="Z2419" i="1"/>
  <c r="Z2419" i="1" a="1"/>
  <c r="Z4844" i="1"/>
  <c r="Z4844" i="1" a="1"/>
  <c r="Z2711" i="1"/>
  <c r="Z2711" i="1" a="1"/>
  <c r="Z736" i="1"/>
  <c r="Z736" i="1" a="1"/>
  <c r="Z4264" i="1"/>
  <c r="Z4264" i="1" a="1"/>
  <c r="Z4056" i="1"/>
  <c r="Z4056" i="1" a="1"/>
  <c r="Z1862" i="1"/>
  <c r="Z1862" i="1" a="1"/>
  <c r="Z1628" i="1"/>
  <c r="Z1628" i="1" a="1"/>
  <c r="Z2661" i="1"/>
  <c r="Z2661" i="1" a="1"/>
  <c r="Z3713" i="1"/>
  <c r="Z3713" i="1" a="1"/>
  <c r="Z4077" i="1"/>
  <c r="Z4077" i="1" a="1"/>
  <c r="Z3414" i="1"/>
  <c r="Z3414" i="1" a="1"/>
  <c r="Z4103" i="1"/>
  <c r="Z4103" i="1" a="1"/>
  <c r="Z4396" i="1"/>
  <c r="Z4396" i="1" a="1"/>
  <c r="Z3603" i="1"/>
  <c r="Z3603" i="1" a="1"/>
  <c r="Z2151" i="1"/>
  <c r="Z2151" i="1" a="1"/>
  <c r="Z3917" i="1"/>
  <c r="Z3917" i="1" a="1"/>
  <c r="Z4766" i="1"/>
  <c r="Z4766" i="1" a="1"/>
  <c r="Z942" i="1"/>
  <c r="Z942" i="1" a="1"/>
  <c r="Z1481" i="1"/>
  <c r="Z1481" i="1" a="1"/>
  <c r="Z659" i="1"/>
  <c r="Z659" i="1" a="1"/>
  <c r="Z1351" i="1"/>
  <c r="Z1351" i="1" a="1"/>
  <c r="Z4835" i="1"/>
  <c r="Z4835" i="1" a="1"/>
  <c r="Z2377" i="1"/>
  <c r="Z2377" i="1" a="1"/>
  <c r="Z3153" i="1"/>
  <c r="Z3153" i="1" a="1"/>
  <c r="Z1540" i="1"/>
  <c r="Z1540" i="1" a="1"/>
  <c r="Z407" i="1"/>
  <c r="Z407" i="1" a="1"/>
  <c r="Z4674" i="1"/>
  <c r="Z4674" i="1" a="1"/>
  <c r="Z3139" i="1"/>
  <c r="Z3139" i="1" a="1"/>
  <c r="Z1515" i="1"/>
  <c r="Z1515" i="1" a="1"/>
  <c r="Z3205" i="1"/>
  <c r="Z3205" i="1" a="1"/>
  <c r="Z2106" i="1"/>
  <c r="Z2106" i="1" a="1"/>
  <c r="Z1939" i="1"/>
  <c r="Z1939" i="1" a="1"/>
  <c r="Z4355" i="1"/>
  <c r="Z4355" i="1" a="1"/>
  <c r="Z2906" i="1"/>
  <c r="Z2906" i="1" a="1"/>
  <c r="Z1141" i="1"/>
  <c r="Z1141" i="1" a="1"/>
  <c r="Z2536" i="1"/>
  <c r="Z2536" i="1" a="1"/>
  <c r="Z1258" i="1"/>
  <c r="Z1258" i="1" a="1"/>
  <c r="Z2369" i="1"/>
  <c r="Z2369" i="1" a="1"/>
  <c r="Z850" i="1"/>
  <c r="Z850" i="1" a="1"/>
  <c r="Z3272" i="1"/>
  <c r="Z3272" i="1" a="1"/>
  <c r="Z1666" i="1"/>
  <c r="Z1666" i="1" a="1"/>
  <c r="Z1271" i="1"/>
  <c r="Z1271" i="1" a="1"/>
  <c r="Z4748" i="1"/>
  <c r="Z4748" i="1" a="1"/>
  <c r="Z2130" i="1"/>
  <c r="Z2130" i="1" a="1"/>
  <c r="Z230" i="1"/>
  <c r="Z230" i="1" a="1"/>
  <c r="Z186" i="1"/>
  <c r="Z186" i="1" a="1"/>
  <c r="Z3453" i="1"/>
  <c r="Z3453" i="1" a="1"/>
  <c r="Z3978" i="1"/>
  <c r="Z3978" i="1" a="1"/>
  <c r="Z2365" i="1"/>
  <c r="Z2365" i="1" a="1"/>
  <c r="Z546" i="1"/>
  <c r="Z546" i="1" a="1"/>
  <c r="Z2673" i="1"/>
  <c r="Z2673" i="1" a="1"/>
  <c r="Z4136" i="1"/>
  <c r="Z4136" i="1" a="1"/>
  <c r="Z4572" i="1"/>
  <c r="Z4572" i="1" a="1"/>
  <c r="Z2862" i="1"/>
  <c r="Z2862" i="1" a="1"/>
  <c r="Z168" i="1"/>
  <c r="Z168" i="1" a="1"/>
  <c r="Z1216" i="1"/>
  <c r="Z1216" i="1" a="1"/>
  <c r="Z718" i="1"/>
  <c r="Z718" i="1" a="1"/>
  <c r="Z1527" i="1"/>
  <c r="Z1527" i="1" a="1"/>
  <c r="Z2756" i="1"/>
  <c r="Z2756" i="1" a="1"/>
  <c r="Z853" i="1"/>
  <c r="Z853" i="1" a="1"/>
  <c r="Z747" i="1"/>
  <c r="Z747" i="1" a="1"/>
  <c r="Z1201" i="1"/>
  <c r="Z1201" i="1" a="1"/>
  <c r="Z4901" i="1"/>
  <c r="Z4901" i="1" a="1"/>
  <c r="Z2842" i="1"/>
  <c r="Z2842" i="1" a="1"/>
  <c r="Z765" i="1"/>
  <c r="Z765" i="1" a="1"/>
  <c r="Z1291" i="1"/>
  <c r="Z1291" i="1" a="1"/>
  <c r="Z3564" i="1"/>
  <c r="Z3564" i="1" a="1"/>
  <c r="Z4538" i="1"/>
  <c r="Z4538" i="1" a="1"/>
  <c r="Z968" i="1"/>
  <c r="Z968" i="1" a="1"/>
  <c r="Z2829" i="1"/>
  <c r="Z2829" i="1" a="1"/>
  <c r="Z4102" i="1"/>
  <c r="Z4102" i="1" a="1"/>
  <c r="Z3698" i="1"/>
  <c r="Z3698" i="1" a="1"/>
  <c r="Z154" i="1"/>
  <c r="Z154" i="1" a="1"/>
  <c r="Z1990" i="1"/>
  <c r="Z1990" i="1" a="1"/>
  <c r="Z1364" i="1"/>
  <c r="Z1364" i="1" a="1"/>
  <c r="Z1895" i="1"/>
  <c r="Z1895" i="1" a="1"/>
  <c r="Z3535" i="1"/>
  <c r="Z3535" i="1" a="1"/>
  <c r="Z1966" i="1"/>
  <c r="Z1966" i="1" a="1"/>
  <c r="Z3829" i="1"/>
  <c r="Z3829" i="1" a="1"/>
  <c r="Z4049" i="1"/>
  <c r="Z4049" i="1" a="1"/>
  <c r="Z2795" i="1"/>
  <c r="Z2795" i="1" a="1"/>
  <c r="Z4187" i="1"/>
  <c r="Z4187" i="1" a="1"/>
  <c r="Z1852" i="1"/>
  <c r="Z1852" i="1" a="1"/>
  <c r="Z2597" i="1"/>
  <c r="Z2597" i="1" a="1"/>
  <c r="Z231" i="1"/>
  <c r="Z231" i="1" a="1"/>
  <c r="Z4212" i="1"/>
  <c r="Z4212" i="1" a="1"/>
  <c r="Z4603" i="1"/>
  <c r="Z4603" i="1" a="1"/>
  <c r="Z3469" i="1"/>
  <c r="Z3469" i="1" a="1"/>
  <c r="Z2607" i="1"/>
  <c r="Z2607" i="1" a="1"/>
  <c r="Z2172" i="1"/>
  <c r="Z2172" i="1" a="1"/>
  <c r="Z3563" i="1"/>
  <c r="Z3563" i="1" a="1"/>
  <c r="Z2672" i="1"/>
  <c r="Z2672" i="1" a="1"/>
  <c r="Z1032" i="1"/>
  <c r="Z1032" i="1" a="1"/>
  <c r="Z603" i="1"/>
  <c r="Z603" i="1" a="1"/>
  <c r="Z3176" i="1"/>
  <c r="Z3176" i="1" a="1"/>
  <c r="Z970" i="1"/>
  <c r="Z970" i="1" a="1"/>
  <c r="Z3518" i="1"/>
  <c r="Z3518" i="1" a="1"/>
  <c r="Z3875" i="1"/>
  <c r="Z3875" i="1" a="1"/>
  <c r="Z951" i="1"/>
  <c r="Z951" i="1" a="1"/>
  <c r="Z2530" i="1"/>
  <c r="Z2530" i="1" a="1"/>
  <c r="Z4071" i="1"/>
  <c r="Z4071" i="1" a="1"/>
  <c r="Z3486" i="1"/>
  <c r="Z3486" i="1" a="1"/>
  <c r="Z405" i="1"/>
  <c r="Z405" i="1" a="1"/>
  <c r="Z3493" i="1"/>
  <c r="Z3493" i="1" a="1"/>
  <c r="Z256" i="1"/>
  <c r="Z256" i="1" a="1"/>
  <c r="Z2463" i="1"/>
  <c r="Z2463" i="1" a="1"/>
  <c r="Z24" i="1"/>
  <c r="Z24" i="1" a="1"/>
  <c r="Z1836" i="1"/>
  <c r="Z1836" i="1" a="1"/>
  <c r="Z1108" i="1"/>
  <c r="Z1108" i="1" a="1"/>
  <c r="Z2467" i="1"/>
  <c r="Z2467" i="1" a="1"/>
  <c r="Z1382" i="1"/>
  <c r="Z1382" i="1" a="1"/>
  <c r="Z3335" i="1"/>
  <c r="Z3335" i="1" a="1"/>
  <c r="Z679" i="1"/>
  <c r="Z679" i="1" a="1"/>
  <c r="Z4140" i="1"/>
  <c r="Z4140" i="1" a="1"/>
  <c r="Z3431" i="1"/>
  <c r="Z3431" i="1" a="1"/>
  <c r="Z1369" i="1"/>
  <c r="Z1369" i="1" a="1"/>
  <c r="Z2279" i="1"/>
  <c r="Z2279" i="1" a="1"/>
  <c r="Z257" i="1"/>
  <c r="Z257" i="1" a="1"/>
  <c r="Z3573" i="1"/>
  <c r="Z3573" i="1" a="1"/>
  <c r="Z4414" i="1"/>
  <c r="Z4414" i="1" a="1"/>
  <c r="Z1029" i="1"/>
  <c r="Z1029" i="1" a="1"/>
  <c r="Z4889" i="1"/>
  <c r="Z4889" i="1" a="1"/>
  <c r="Z584" i="1"/>
  <c r="Z584" i="1" a="1"/>
  <c r="Z4655" i="1"/>
  <c r="Z4655" i="1" a="1"/>
  <c r="Z459" i="1"/>
  <c r="Z459" i="1" a="1"/>
  <c r="Z3070" i="1"/>
  <c r="Z3070" i="1" a="1"/>
  <c r="Z4469" i="1"/>
  <c r="Z4469" i="1" a="1"/>
  <c r="Z1046" i="1"/>
  <c r="Z1046" i="1" a="1"/>
  <c r="Z62" i="1"/>
  <c r="Z62" i="1" a="1"/>
  <c r="Z1102" i="1"/>
  <c r="Z1102" i="1" a="1"/>
  <c r="Z4640" i="1"/>
  <c r="Z4640" i="1" a="1"/>
  <c r="Z2079" i="1"/>
  <c r="Z2079" i="1" a="1"/>
  <c r="Z953" i="1"/>
  <c r="Z953" i="1" a="1"/>
  <c r="Z3308" i="1"/>
  <c r="Z3308" i="1" a="1"/>
  <c r="Z3959" i="1"/>
  <c r="Z3959" i="1" a="1"/>
  <c r="Z3363" i="1"/>
  <c r="Z3363" i="1" a="1"/>
  <c r="Z2081" i="1"/>
  <c r="Z2081" i="1" a="1"/>
  <c r="Z797" i="1"/>
  <c r="Z797" i="1" a="1"/>
  <c r="Z2439" i="1"/>
  <c r="Z2439" i="1" a="1"/>
  <c r="Z4582" i="1"/>
  <c r="Z4582" i="1" a="1"/>
  <c r="Z317" i="1"/>
  <c r="Z317" i="1" a="1"/>
  <c r="Z4504" i="1"/>
  <c r="Z4504" i="1" a="1"/>
  <c r="Z2969" i="1"/>
  <c r="Z2969" i="1" a="1"/>
  <c r="Z3904" i="1"/>
  <c r="Z3904" i="1" a="1"/>
  <c r="Z2434" i="1"/>
  <c r="Z2434" i="1" a="1"/>
  <c r="Z1247" i="1"/>
  <c r="Z1247" i="1" a="1"/>
  <c r="Z3506" i="1"/>
  <c r="Z3506" i="1" a="1"/>
  <c r="Z2383" i="1"/>
  <c r="Z2383" i="1" a="1"/>
  <c r="Z1725" i="1"/>
  <c r="Z1725" i="1" a="1"/>
  <c r="Z1817" i="1"/>
  <c r="Z1817" i="1" a="1"/>
  <c r="Z424" i="1"/>
  <c r="Z424" i="1" a="1"/>
  <c r="Z3475" i="1"/>
  <c r="Z3475" i="1" a="1"/>
  <c r="Z548" i="1"/>
  <c r="Z548" i="1" a="1"/>
  <c r="Z3416" i="1"/>
  <c r="Z3416" i="1" a="1"/>
  <c r="Z4336" i="1"/>
  <c r="Z4336" i="1" a="1"/>
  <c r="Z326" i="1"/>
  <c r="Z326" i="1" a="1"/>
  <c r="Z557" i="1"/>
  <c r="Z557" i="1" a="1"/>
  <c r="Z160" i="1"/>
  <c r="Z160" i="1" a="1"/>
  <c r="Z1877" i="1"/>
  <c r="Z1877" i="1" a="1"/>
  <c r="Z409" i="1"/>
  <c r="Z409" i="1" a="1"/>
  <c r="Z1788" i="1"/>
  <c r="Z1788" i="1" a="1"/>
  <c r="Z3464" i="1"/>
  <c r="Z3464" i="1" a="1"/>
  <c r="Z3185" i="1"/>
  <c r="Z3185" i="1" a="1"/>
  <c r="Z339" i="1"/>
  <c r="Z339" i="1" a="1"/>
  <c r="Z219" i="1"/>
  <c r="Z219" i="1" a="1"/>
  <c r="Z1910" i="1"/>
  <c r="Z1910" i="1" a="1"/>
  <c r="Z1453" i="1"/>
  <c r="Z1453" i="1" a="1"/>
  <c r="Z360" i="1"/>
  <c r="Z360" i="1" a="1"/>
  <c r="Z4335" i="1"/>
  <c r="Z4335" i="1" a="1"/>
  <c r="Z2515" i="1"/>
  <c r="Z2515" i="1" a="1"/>
  <c r="Z2708" i="1"/>
  <c r="Z2708" i="1" a="1"/>
  <c r="Z4152" i="1"/>
  <c r="Z4152" i="1" a="1"/>
  <c r="Z3326" i="1"/>
  <c r="Z3326" i="1" a="1"/>
  <c r="Z2410" i="1"/>
  <c r="Z2410" i="1" a="1"/>
  <c r="Z2217" i="1"/>
  <c r="Z2217" i="1" a="1"/>
  <c r="Z299" i="1"/>
  <c r="Z299" i="1" a="1"/>
  <c r="Z1846" i="1"/>
  <c r="Z1846" i="1" a="1"/>
  <c r="Z1251" i="1"/>
  <c r="Z1251" i="1" a="1"/>
  <c r="Z3118" i="1"/>
  <c r="Z3118" i="1" a="1"/>
  <c r="Z1122" i="1"/>
  <c r="Z1122" i="1" a="1"/>
  <c r="Z4325" i="1"/>
  <c r="Z4325" i="1" a="1"/>
  <c r="Z2184" i="1"/>
  <c r="Z2184" i="1" a="1"/>
  <c r="Z198" i="1"/>
  <c r="Z198" i="1" a="1"/>
  <c r="Z748" i="1"/>
  <c r="Z748" i="1" a="1"/>
  <c r="Z3321" i="1"/>
  <c r="Z3321" i="1" a="1"/>
  <c r="Z2898" i="1"/>
  <c r="Z2898" i="1" a="1"/>
  <c r="Z4050" i="1"/>
  <c r="Z4050" i="1" a="1"/>
  <c r="Z4453" i="1"/>
  <c r="Z4453" i="1" a="1"/>
  <c r="Z4938" i="1"/>
  <c r="Z4938" i="1" a="1"/>
  <c r="Z4705" i="1"/>
  <c r="Z4705" i="1" a="1"/>
  <c r="Z2739" i="1"/>
  <c r="Z2739" i="1" a="1"/>
  <c r="Z1226" i="1"/>
  <c r="Z1226" i="1" a="1"/>
  <c r="Z2510" i="1"/>
  <c r="Z2510" i="1" a="1"/>
  <c r="Z1544" i="1"/>
  <c r="Z1544" i="1" a="1"/>
  <c r="Z477" i="1"/>
  <c r="Z477" i="1" a="1"/>
  <c r="Z1545" i="1"/>
  <c r="Z1545" i="1" a="1"/>
  <c r="Z4206" i="1"/>
  <c r="Z4206" i="1" a="1"/>
  <c r="Z782" i="1"/>
  <c r="Z782" i="1" a="1"/>
  <c r="Z4342" i="1"/>
  <c r="Z4342" i="1" a="1"/>
  <c r="Z855" i="1"/>
  <c r="Z855" i="1" a="1"/>
  <c r="Z8" i="1"/>
  <c r="Z8" i="1" a="1"/>
  <c r="Z4023" i="1"/>
  <c r="Z4023" i="1" a="1"/>
  <c r="Z1998" i="1"/>
  <c r="Z1998" i="1" a="1"/>
  <c r="Z4639" i="1"/>
  <c r="Z4639" i="1" a="1"/>
  <c r="Z4774" i="1"/>
  <c r="Z4774" i="1" a="1"/>
  <c r="Z199" i="1"/>
  <c r="Z199" i="1" a="1"/>
  <c r="Z851" i="1"/>
  <c r="Z851" i="1" a="1"/>
  <c r="Z2570" i="1"/>
  <c r="Z2570" i="1" a="1"/>
  <c r="Z4900" i="1"/>
  <c r="Z4900" i="1" a="1"/>
  <c r="Z4456" i="1"/>
  <c r="Z4456" i="1" a="1"/>
  <c r="Z2995" i="1"/>
  <c r="Z2995" i="1" a="1"/>
  <c r="Z1538" i="1"/>
  <c r="Z1538" i="1" a="1"/>
  <c r="Z4812" i="1"/>
  <c r="Z4812" i="1" a="1"/>
  <c r="Z460" i="1"/>
  <c r="Z460" i="1" a="1"/>
  <c r="Z4612" i="1"/>
  <c r="Z4612" i="1" a="1"/>
  <c r="Z4378" i="1"/>
  <c r="Z4378" i="1" a="1"/>
  <c r="Z3218" i="1"/>
  <c r="Z3218" i="1" a="1"/>
  <c r="Z3635" i="1"/>
  <c r="Z3635" i="1" a="1"/>
  <c r="Z429" i="1"/>
  <c r="Z429" i="1" a="1"/>
  <c r="Z4297" i="1"/>
  <c r="Z4297" i="1" a="1"/>
  <c r="Z2800" i="1"/>
  <c r="Z2800" i="1" a="1"/>
  <c r="Z3461" i="1"/>
  <c r="Z3461" i="1" a="1"/>
  <c r="Z628" i="1"/>
  <c r="Z628" i="1" a="1"/>
  <c r="Z1487" i="1"/>
  <c r="Z1487" i="1" a="1"/>
  <c r="Z1353" i="1"/>
  <c r="Z1353" i="1" a="1"/>
  <c r="Z3952" i="1"/>
  <c r="Z3952" i="1" a="1"/>
  <c r="Z1668" i="1"/>
  <c r="Z1668" i="1" a="1"/>
  <c r="Z2602" i="1"/>
  <c r="Z2602" i="1" a="1"/>
  <c r="Z1993" i="1"/>
  <c r="Z1993" i="1" a="1"/>
  <c r="Z4960" i="1"/>
  <c r="Z4960" i="1" a="1"/>
  <c r="Z4714" i="1"/>
  <c r="Z4714" i="1" a="1"/>
  <c r="Z4201" i="1"/>
  <c r="Z4201" i="1" a="1"/>
  <c r="Z3851" i="1"/>
  <c r="Z3851" i="1" a="1"/>
  <c r="Z4228" i="1"/>
  <c r="Z4228" i="1" a="1"/>
  <c r="Z2367" i="1"/>
  <c r="Z2367" i="1" a="1"/>
  <c r="Z2973" i="1"/>
  <c r="Z2973" i="1" a="1"/>
  <c r="Z2183" i="1"/>
  <c r="Z2183" i="1" a="1"/>
  <c r="Z2594" i="1"/>
  <c r="Z2594" i="1" a="1"/>
  <c r="Z4580" i="1"/>
  <c r="Z4580" i="1" a="1"/>
  <c r="Z2244" i="1"/>
  <c r="Z2244" i="1" a="1"/>
  <c r="Z4803" i="1"/>
  <c r="Z4803" i="1" a="1"/>
  <c r="Z4388" i="1"/>
  <c r="Z4388" i="1" a="1"/>
  <c r="Z1124" i="1"/>
  <c r="Z1124" i="1" a="1"/>
  <c r="Z843" i="1"/>
  <c r="Z843" i="1" a="1"/>
  <c r="Z3184" i="1"/>
  <c r="Z3184" i="1" a="1"/>
  <c r="Z2776" i="1"/>
  <c r="Z2776" i="1" a="1"/>
  <c r="Z1957" i="1"/>
  <c r="Z1957" i="1" a="1"/>
  <c r="Z1724" i="1"/>
  <c r="Z1724" i="1" a="1"/>
  <c r="Z4888" i="1"/>
  <c r="Z4888" i="1" a="1"/>
  <c r="Z4983" i="1"/>
  <c r="Z4983" i="1" a="1"/>
  <c r="Z2475" i="1"/>
  <c r="Z2475" i="1" a="1"/>
  <c r="Z3855" i="1"/>
  <c r="Z3855" i="1" a="1"/>
  <c r="Z4075" i="1"/>
  <c r="Z4075" i="1" a="1"/>
  <c r="Z1529" i="1"/>
  <c r="Z1529" i="1" a="1"/>
  <c r="Z762" i="1"/>
  <c r="Z762" i="1" a="1"/>
  <c r="Z1129" i="1"/>
  <c r="Z1129" i="1" a="1"/>
  <c r="Z1162" i="1"/>
  <c r="Z1162" i="1" a="1"/>
  <c r="Z2646" i="1"/>
  <c r="Z2646" i="1" a="1"/>
  <c r="Z4728" i="1"/>
  <c r="Z4728" i="1" a="1"/>
  <c r="Z1086" i="1"/>
  <c r="Z1086" i="1" a="1"/>
  <c r="Z2331" i="1"/>
  <c r="Z2331" i="1" a="1"/>
  <c r="Z3745" i="1"/>
  <c r="Z3745" i="1" a="1"/>
  <c r="Z3761" i="1"/>
  <c r="Z3761" i="1" a="1"/>
  <c r="Z1079" i="1"/>
  <c r="Z1079" i="1" a="1"/>
  <c r="Z2165" i="1"/>
  <c r="Z2165" i="1" a="1"/>
  <c r="Z3840" i="1"/>
  <c r="Z3840" i="1" a="1"/>
  <c r="Z2416" i="1"/>
  <c r="Z2416" i="1" a="1"/>
  <c r="Z292" i="1"/>
  <c r="Z292" i="1" a="1"/>
  <c r="Z722" i="1"/>
  <c r="Z722" i="1" a="1"/>
  <c r="Z662" i="1"/>
  <c r="Z662" i="1" a="1"/>
  <c r="Z2235" i="1"/>
  <c r="Z2235" i="1" a="1"/>
  <c r="Z2908" i="1"/>
  <c r="Z2908" i="1" a="1"/>
  <c r="Z875" i="1"/>
  <c r="Z875" i="1" a="1"/>
  <c r="Z2647" i="1"/>
  <c r="Z2647" i="1" a="1"/>
  <c r="Z4866" i="1"/>
  <c r="Z4866" i="1" a="1"/>
  <c r="Z44" i="1"/>
  <c r="Z44" i="1" a="1"/>
  <c r="Z3528" i="1"/>
  <c r="Z3528" i="1" a="1"/>
  <c r="Z874" i="1"/>
  <c r="Z874" i="1" a="1"/>
  <c r="Z27" i="1"/>
  <c r="Z27" i="1" a="1"/>
  <c r="Z2030" i="1"/>
  <c r="Z2030" i="1" a="1"/>
  <c r="Z576" i="1"/>
  <c r="Z576" i="1" a="1"/>
  <c r="Z4886" i="1"/>
  <c r="Z4886" i="1" a="1"/>
  <c r="Z4628" i="1"/>
  <c r="Z4628" i="1" a="1"/>
  <c r="Z2675" i="1"/>
  <c r="Z2675" i="1" a="1"/>
  <c r="Z25" i="1"/>
  <c r="Z25" i="1" a="1"/>
  <c r="Z1067" i="1"/>
  <c r="Z1067" i="1" a="1"/>
  <c r="Z3001" i="1"/>
  <c r="Z3001" i="1" a="1"/>
  <c r="Z4410" i="1"/>
  <c r="Z4410" i="1" a="1"/>
  <c r="Z4633" i="1"/>
  <c r="Z4633" i="1" a="1"/>
  <c r="Z4801" i="1"/>
  <c r="Z4801" i="1" a="1"/>
  <c r="Z4808" i="1"/>
  <c r="Z4808" i="1" a="1"/>
  <c r="Z2630" i="1"/>
  <c r="Z2630" i="1" a="1"/>
  <c r="Z176" i="1"/>
  <c r="Z176" i="1" a="1"/>
  <c r="Z3977" i="1"/>
  <c r="Z3977" i="1" a="1"/>
  <c r="Z3664" i="1"/>
  <c r="Z3664" i="1" a="1"/>
  <c r="Z1138" i="1"/>
  <c r="Z1138" i="1" a="1"/>
  <c r="Z4622" i="1"/>
  <c r="Z4622" i="1" a="1"/>
  <c r="Z2304" i="1"/>
  <c r="Z2304" i="1" a="1"/>
  <c r="Z229" i="1"/>
  <c r="Z229" i="1" a="1"/>
  <c r="Z3219" i="1"/>
  <c r="Z3219" i="1" a="1"/>
  <c r="Z3886" i="1"/>
  <c r="Z3886" i="1" a="1"/>
  <c r="Z3383" i="1"/>
  <c r="Z3383" i="1" a="1"/>
  <c r="Z2797" i="1"/>
  <c r="Z2797" i="1" a="1"/>
  <c r="Z1627" i="1"/>
  <c r="Z1627" i="1" a="1"/>
  <c r="Z4952" i="1"/>
  <c r="Z4952" i="1" a="1"/>
  <c r="Z1405" i="1"/>
  <c r="Z1405" i="1" a="1"/>
  <c r="Z4819" i="1"/>
  <c r="Z4819" i="1" a="1"/>
  <c r="Z489" i="1"/>
  <c r="Z489" i="1" a="1"/>
  <c r="Z4221" i="1"/>
  <c r="Z4221" i="1" a="1"/>
  <c r="Z963" i="1"/>
  <c r="Z963" i="1" a="1"/>
  <c r="Z2186" i="1"/>
  <c r="Z2186" i="1" a="1"/>
  <c r="Z1678" i="1"/>
  <c r="Z1678" i="1" a="1"/>
  <c r="Z268" i="1"/>
  <c r="Z268" i="1" a="1"/>
  <c r="Z1249" i="1"/>
  <c r="Z1249" i="1" a="1"/>
  <c r="Z300" i="1"/>
  <c r="Z300" i="1" a="1"/>
  <c r="Z4101" i="1"/>
  <c r="Z4101" i="1" a="1"/>
  <c r="Z2742" i="1"/>
  <c r="Z2742" i="1" a="1"/>
  <c r="Z65" i="1"/>
  <c r="Z65" i="1" a="1"/>
  <c r="Z1922" i="1"/>
  <c r="Z1922" i="1" a="1"/>
  <c r="Z2306" i="1"/>
  <c r="Z2306" i="1" a="1"/>
  <c r="Z1889" i="1"/>
  <c r="Z1889" i="1" a="1"/>
  <c r="Z3283" i="1"/>
  <c r="Z3283" i="1" a="1"/>
  <c r="Z1986" i="1"/>
  <c r="Z1986" i="1" a="1"/>
  <c r="Z236" i="1"/>
  <c r="Z236" i="1" a="1"/>
  <c r="Z1185" i="1"/>
  <c r="Z1185" i="1" a="1"/>
  <c r="Z483" i="1"/>
  <c r="Z483" i="1" a="1"/>
  <c r="Z3245" i="1"/>
  <c r="Z3245" i="1" a="1"/>
  <c r="Z4245" i="1"/>
  <c r="Z4245" i="1" a="1"/>
  <c r="Z539" i="1"/>
  <c r="Z539" i="1" a="1"/>
  <c r="Z119" i="1"/>
  <c r="Z119" i="1" a="1"/>
  <c r="Z3933" i="1"/>
  <c r="Z3933" i="1" a="1"/>
  <c r="Z3621" i="1"/>
  <c r="Z3621" i="1" a="1"/>
  <c r="Z4299" i="1"/>
  <c r="Z4299" i="1" a="1"/>
  <c r="Z794" i="1"/>
  <c r="Z794" i="1" a="1"/>
  <c r="Z3623" i="1"/>
  <c r="Z3623" i="1" a="1"/>
  <c r="Z3638" i="1"/>
  <c r="Z3638" i="1" a="1"/>
  <c r="Z3204" i="1"/>
  <c r="Z3204" i="1" a="1"/>
  <c r="Z315" i="1"/>
  <c r="Z315" i="1" a="1"/>
  <c r="Z3556" i="1"/>
  <c r="Z3556" i="1" a="1"/>
  <c r="Z333" i="1"/>
  <c r="Z333" i="1" a="1"/>
  <c r="Z4472" i="1"/>
  <c r="Z4472" i="1" a="1"/>
  <c r="Z4871" i="1"/>
  <c r="Z4871" i="1" a="1"/>
  <c r="Z1965" i="1"/>
  <c r="Z1965" i="1" a="1"/>
  <c r="Z4157" i="1"/>
  <c r="Z4157" i="1" a="1"/>
  <c r="Z2820" i="1"/>
  <c r="Z2820" i="1" a="1"/>
  <c r="Z1969" i="1"/>
  <c r="Z1969" i="1" a="1"/>
  <c r="Z2359" i="1"/>
  <c r="Z2359" i="1" a="1"/>
  <c r="Z4382" i="1"/>
  <c r="Z4382" i="1" a="1"/>
  <c r="Z2024" i="1"/>
  <c r="Z2024" i="1" a="1"/>
  <c r="Z1241" i="1"/>
  <c r="Z1241" i="1" a="1"/>
  <c r="Z2582" i="1"/>
  <c r="Z2582" i="1" a="1"/>
  <c r="Z1403" i="1"/>
  <c r="Z1403" i="1" a="1"/>
  <c r="Z1811" i="1"/>
  <c r="Z1811" i="1" a="1"/>
  <c r="Z4267" i="1"/>
  <c r="Z4267" i="1" a="1"/>
  <c r="Z2366" i="1"/>
  <c r="Z2366" i="1" a="1"/>
  <c r="Z493" i="1"/>
  <c r="Z493" i="1" a="1"/>
  <c r="Z4539" i="1"/>
  <c r="Z4539" i="1" a="1"/>
  <c r="Z2399" i="1"/>
  <c r="Z2399" i="1" a="1"/>
  <c r="Z1766" i="1"/>
  <c r="Z1766" i="1" a="1"/>
  <c r="Z2928" i="1"/>
  <c r="Z2928" i="1" a="1"/>
  <c r="Z3684" i="1"/>
  <c r="Z3684" i="1" a="1"/>
  <c r="Z2896" i="1"/>
  <c r="Z2896" i="1" a="1"/>
  <c r="Z1597" i="1"/>
  <c r="Z1597" i="1" a="1"/>
  <c r="Z353" i="1"/>
  <c r="Z353" i="1" a="1"/>
  <c r="Z2689" i="1"/>
  <c r="Z2689" i="1" a="1"/>
  <c r="Z3984" i="1"/>
  <c r="Z3984" i="1" a="1"/>
  <c r="Z1432" i="1"/>
  <c r="Z1432" i="1" a="1"/>
  <c r="Z3270" i="1"/>
  <c r="Z3270" i="1" a="1"/>
  <c r="Z4847" i="1"/>
  <c r="Z4847" i="1" a="1"/>
  <c r="Z1727" i="1"/>
  <c r="Z1727" i="1" a="1"/>
  <c r="Z107" i="1"/>
  <c r="Z107" i="1" a="1"/>
  <c r="Z415" i="1"/>
  <c r="Z415" i="1" a="1"/>
  <c r="Z3520" i="1"/>
  <c r="Z3520" i="1" a="1"/>
  <c r="Z501" i="1"/>
  <c r="Z501" i="1" a="1"/>
  <c r="Z1373" i="1"/>
  <c r="Z1373" i="1" a="1"/>
  <c r="Z1874" i="1"/>
  <c r="Z1874" i="1" a="1"/>
  <c r="Z2125" i="1"/>
  <c r="Z2125" i="1" a="1"/>
  <c r="Z487" i="1"/>
  <c r="Z487" i="1" a="1"/>
  <c r="Z2674" i="1"/>
  <c r="Z2674" i="1" a="1"/>
  <c r="Z704" i="1"/>
  <c r="Z704" i="1" a="1"/>
  <c r="Z3699" i="1"/>
  <c r="Z3699" i="1" a="1"/>
  <c r="Z816" i="1"/>
  <c r="Z816" i="1" a="1"/>
  <c r="Z1987" i="1"/>
  <c r="Z1987" i="1" a="1"/>
  <c r="Z1095" i="1"/>
  <c r="Z1095" i="1" a="1"/>
  <c r="Z2581" i="1"/>
  <c r="Z2581" i="1" a="1"/>
  <c r="Z2438" i="1"/>
  <c r="Z2438" i="1" a="1"/>
  <c r="Z2761" i="1"/>
  <c r="Z2761" i="1" a="1"/>
  <c r="Z912" i="1"/>
  <c r="Z912" i="1" a="1"/>
  <c r="Z1307" i="1"/>
  <c r="Z1307" i="1" a="1"/>
  <c r="Z4018" i="1"/>
  <c r="Z4018" i="1" a="1"/>
  <c r="Z173" i="1"/>
  <c r="Z173" i="1" a="1"/>
  <c r="Z4326" i="1"/>
  <c r="Z4326" i="1" a="1"/>
  <c r="Z1155" i="1"/>
  <c r="Z1155" i="1" a="1"/>
  <c r="Z3456" i="1"/>
  <c r="Z3456" i="1" a="1"/>
  <c r="Z3492" i="1"/>
  <c r="Z3492" i="1" a="1"/>
  <c r="Z4577" i="1"/>
  <c r="Z4577" i="1" a="1"/>
  <c r="Z2300" i="1"/>
  <c r="Z2300" i="1" a="1"/>
  <c r="Z1299" i="1"/>
  <c r="Z1299" i="1" a="1"/>
  <c r="Z2608" i="1"/>
  <c r="Z2608" i="1" a="1"/>
  <c r="Z1513" i="1"/>
  <c r="Z1513" i="1" a="1"/>
  <c r="Z1723" i="1"/>
  <c r="Z1723" i="1" a="1"/>
  <c r="Z1635" i="1"/>
  <c r="Z1635" i="1" a="1"/>
  <c r="Z56" i="1"/>
  <c r="Z56" i="1" a="1"/>
  <c r="Z439" i="1"/>
  <c r="Z439" i="1" a="1"/>
  <c r="Z685" i="1"/>
  <c r="Z685" i="1" a="1"/>
  <c r="Z1034" i="1"/>
  <c r="Z1034" i="1" a="1"/>
  <c r="Z1022" i="1"/>
  <c r="Z1022" i="1" a="1"/>
  <c r="Z1907" i="1"/>
  <c r="Z1907" i="1" a="1"/>
  <c r="Z2665" i="1"/>
  <c r="Z2665" i="1" a="1"/>
  <c r="Z2866" i="1"/>
  <c r="Z2866" i="1" a="1"/>
  <c r="Z2190" i="1"/>
  <c r="Z2190" i="1" a="1"/>
  <c r="Z274" i="1"/>
  <c r="Z274" i="1" a="1"/>
  <c r="Z967" i="1"/>
  <c r="Z967" i="1" a="1"/>
  <c r="Z2838" i="1"/>
  <c r="Z2838" i="1" a="1"/>
  <c r="Z3405" i="1"/>
  <c r="Z3405" i="1" a="1"/>
  <c r="Z390" i="1"/>
  <c r="Z390" i="1" a="1"/>
  <c r="Z2931" i="1"/>
  <c r="Z2931" i="1" a="1"/>
  <c r="Z4724" i="1"/>
  <c r="Z4724" i="1" a="1"/>
  <c r="Z1284" i="1"/>
  <c r="Z1284" i="1" a="1"/>
  <c r="Z2098" i="1"/>
  <c r="Z2098" i="1" a="1"/>
  <c r="Z596" i="1"/>
  <c r="Z596" i="1" a="1"/>
  <c r="Z3759" i="1"/>
  <c r="Z3759" i="1" a="1"/>
  <c r="Z962" i="1"/>
  <c r="Z962" i="1" a="1"/>
  <c r="Z3515" i="1"/>
  <c r="Z3515" i="1" a="1"/>
  <c r="Z4933" i="1"/>
  <c r="Z4933" i="1" a="1"/>
  <c r="Z3619" i="1"/>
  <c r="Z3619" i="1" a="1"/>
  <c r="Z715" i="1"/>
  <c r="Z715" i="1" a="1"/>
  <c r="Z1172" i="1"/>
  <c r="Z1172" i="1" a="1"/>
  <c r="Z1583" i="1"/>
  <c r="Z1583" i="1" a="1"/>
  <c r="Z369" i="1"/>
  <c r="Z369" i="1" a="1"/>
  <c r="Z3202" i="1"/>
  <c r="Z3202" i="1" a="1"/>
  <c r="Z1595" i="1"/>
  <c r="Z1595" i="1" a="1"/>
  <c r="Z1233" i="1"/>
  <c r="Z1233" i="1" a="1"/>
  <c r="Z2147" i="1"/>
  <c r="Z2147" i="1" a="1"/>
  <c r="Z2456" i="1"/>
  <c r="Z2456" i="1" a="1"/>
  <c r="Z3097" i="1"/>
  <c r="Z3097" i="1" a="1"/>
  <c r="Z2095" i="1"/>
  <c r="Z2095" i="1" a="1"/>
  <c r="Z3043" i="1"/>
  <c r="Z3043" i="1" a="1"/>
  <c r="Z902" i="1"/>
  <c r="Z902" i="1" a="1"/>
  <c r="Z2983" i="1"/>
  <c r="Z2983" i="1" a="1"/>
  <c r="Z1903" i="1"/>
  <c r="Z1903" i="1" a="1"/>
  <c r="Z4872" i="1"/>
  <c r="Z4872" i="1" a="1"/>
  <c r="Z193" i="1"/>
  <c r="Z193" i="1" a="1"/>
  <c r="Z3056" i="1"/>
  <c r="Z3056" i="1" a="1"/>
  <c r="Z118" i="1"/>
  <c r="Z118" i="1" a="1"/>
  <c r="Z3412" i="1"/>
  <c r="Z3412" i="1" a="1"/>
  <c r="Z4908" i="1"/>
  <c r="Z4908" i="1" a="1"/>
  <c r="Z2032" i="1"/>
  <c r="Z2032" i="1" a="1"/>
  <c r="Z1336" i="1"/>
  <c r="Z1336" i="1" a="1"/>
  <c r="Z1158" i="1"/>
  <c r="Z1158" i="1" a="1"/>
  <c r="Z3821" i="1"/>
  <c r="Z3821" i="1" a="1"/>
  <c r="Z724" i="1"/>
  <c r="Z724" i="1" a="1"/>
  <c r="Z3961" i="1"/>
  <c r="Z3961" i="1" a="1"/>
  <c r="Z3388" i="1"/>
  <c r="Z3388" i="1" a="1"/>
  <c r="Z470" i="1"/>
  <c r="Z470" i="1" a="1"/>
  <c r="Z3755" i="1"/>
  <c r="Z3755" i="1" a="1"/>
  <c r="Z1004" i="1"/>
  <c r="Z1004" i="1" a="1"/>
  <c r="Z1014" i="1"/>
  <c r="Z1014" i="1" a="1"/>
  <c r="Z3688" i="1"/>
  <c r="Z3688" i="1" a="1"/>
  <c r="Z828" i="1"/>
  <c r="Z828" i="1" a="1"/>
  <c r="Z2964" i="1"/>
  <c r="Z2964" i="1" a="1"/>
  <c r="Z2812" i="1"/>
  <c r="Z2812" i="1" a="1"/>
  <c r="Z1047" i="1"/>
  <c r="Z1047" i="1" a="1"/>
  <c r="Z3753" i="1"/>
  <c r="Z3753" i="1" a="1"/>
  <c r="Z1202" i="1"/>
  <c r="Z1202" i="1" a="1"/>
  <c r="Z673" i="1"/>
  <c r="Z673" i="1" a="1"/>
  <c r="Z1623" i="1"/>
  <c r="Z1623" i="1" a="1"/>
  <c r="Z2010" i="1"/>
  <c r="Z2010" i="1" a="1"/>
  <c r="Z4618" i="1"/>
  <c r="Z4618" i="1" a="1"/>
  <c r="Z1240" i="1"/>
  <c r="Z1240" i="1" a="1"/>
  <c r="Z4652" i="1"/>
  <c r="Z4652" i="1" a="1"/>
  <c r="Z2743" i="1"/>
  <c r="Z2743" i="1" a="1"/>
  <c r="Z4142" i="1"/>
  <c r="Z4142" i="1" a="1"/>
  <c r="Z1550" i="1"/>
  <c r="Z1550" i="1" a="1"/>
  <c r="Z695" i="1"/>
  <c r="Z695" i="1" a="1"/>
  <c r="Z3462" i="1"/>
  <c r="Z3462" i="1" a="1"/>
  <c r="Z2950" i="1"/>
  <c r="Z2950" i="1" a="1"/>
  <c r="Z3369" i="1"/>
  <c r="Z3369" i="1" a="1"/>
  <c r="Z657" i="1"/>
  <c r="Z657" i="1" a="1"/>
  <c r="Z2259" i="1"/>
  <c r="Z2259" i="1" a="1"/>
  <c r="Z3788" i="1"/>
  <c r="Z3788" i="1" a="1"/>
  <c r="Z4864" i="1"/>
  <c r="Z4864" i="1" a="1"/>
  <c r="Z4760" i="1"/>
  <c r="Z4760" i="1" a="1"/>
  <c r="Z3930" i="1"/>
  <c r="Z3930" i="1" a="1"/>
  <c r="Z2652" i="1"/>
  <c r="Z2652" i="1" a="1"/>
  <c r="Z3517" i="1"/>
  <c r="Z3517" i="1" a="1"/>
  <c r="Z234" i="1"/>
  <c r="Z234" i="1" a="1"/>
  <c r="Z1043" i="1"/>
  <c r="Z1043" i="1" a="1"/>
  <c r="Z2247" i="1"/>
  <c r="Z2247" i="1" a="1"/>
  <c r="Z3594" i="1"/>
  <c r="Z3594" i="1" a="1"/>
  <c r="Z4984" i="1"/>
  <c r="Z4984" i="1" a="1"/>
  <c r="Z2948" i="1"/>
  <c r="Z2948" i="1" a="1"/>
  <c r="Z3163" i="1"/>
  <c r="Z3163" i="1" a="1"/>
  <c r="Z3478" i="1"/>
  <c r="Z3478" i="1" a="1"/>
  <c r="Z97" i="1"/>
  <c r="Z97" i="1" a="1"/>
  <c r="Z2921" i="1"/>
  <c r="Z2921" i="1" a="1"/>
  <c r="Z3960" i="1"/>
  <c r="Z3960" i="1" a="1"/>
  <c r="Z2937" i="1"/>
  <c r="Z2937" i="1" a="1"/>
  <c r="Z579" i="1"/>
  <c r="Z579" i="1" a="1"/>
  <c r="Z2120" i="1"/>
  <c r="Z2120" i="1" a="1"/>
  <c r="Z665" i="1"/>
  <c r="Z665" i="1" a="1"/>
  <c r="Z2813" i="1"/>
  <c r="Z2813" i="1" a="1"/>
  <c r="Z607" i="1"/>
  <c r="Z607" i="1" a="1"/>
  <c r="Z2897" i="1"/>
  <c r="Z2897" i="1" a="1"/>
  <c r="Z4343" i="1"/>
  <c r="Z4343" i="1" a="1"/>
  <c r="Z615" i="1"/>
  <c r="Z615" i="1" a="1"/>
  <c r="Z4749" i="1"/>
  <c r="Z4749" i="1" a="1"/>
  <c r="Z3892" i="1"/>
  <c r="Z3892" i="1" a="1"/>
  <c r="Z2529" i="1"/>
  <c r="Z2529" i="1" a="1"/>
  <c r="Z1154" i="1"/>
  <c r="Z1154" i="1" a="1"/>
  <c r="Z4662" i="1"/>
  <c r="Z4662" i="1" a="1"/>
  <c r="Z2605" i="1"/>
  <c r="Z2605" i="1" a="1"/>
  <c r="Z2649" i="1"/>
  <c r="Z2649" i="1" a="1"/>
  <c r="Z3132" i="1"/>
  <c r="Z3132" i="1" a="1"/>
  <c r="Z2914" i="1"/>
  <c r="Z2914" i="1" a="1"/>
  <c r="Z2853" i="1"/>
  <c r="Z2853" i="1" a="1"/>
  <c r="Z924" i="1"/>
  <c r="Z924" i="1" a="1"/>
  <c r="Z2599" i="1"/>
  <c r="Z2599" i="1" a="1"/>
  <c r="Z3024" i="1"/>
  <c r="Z3024" i="1" a="1"/>
  <c r="Z1880" i="1"/>
  <c r="Z1880" i="1" a="1"/>
  <c r="Z2671" i="1"/>
  <c r="Z2671" i="1" a="1"/>
  <c r="Z2129" i="1"/>
  <c r="Z2129" i="1" a="1"/>
  <c r="Z2719" i="1"/>
  <c r="Z2719" i="1" a="1"/>
  <c r="Z585" i="1"/>
  <c r="Z585" i="1" a="1"/>
  <c r="Z4832" i="1"/>
  <c r="Z4832" i="1" a="1"/>
  <c r="Z4106" i="1"/>
  <c r="Z4106" i="1" a="1"/>
  <c r="Z1681" i="1"/>
  <c r="Z1681" i="1" a="1"/>
  <c r="Z3508" i="1"/>
  <c r="Z3508" i="1" a="1"/>
  <c r="Z893" i="1"/>
  <c r="Z893" i="1" a="1"/>
  <c r="Z1761" i="1"/>
  <c r="Z1761" i="1" a="1"/>
  <c r="Z3895" i="1"/>
  <c r="Z3895" i="1" a="1"/>
  <c r="Z4170" i="1"/>
  <c r="Z4170" i="1" a="1"/>
  <c r="Z3494" i="1"/>
  <c r="Z3494" i="1" a="1"/>
  <c r="Z4799" i="1"/>
  <c r="Z4799" i="1" a="1"/>
  <c r="Z3618" i="1"/>
  <c r="Z3618" i="1" a="1"/>
  <c r="Z4180" i="1"/>
  <c r="Z4180" i="1" a="1"/>
  <c r="Z938" i="1"/>
  <c r="Z938" i="1" a="1"/>
  <c r="Z4089" i="1"/>
  <c r="Z4089" i="1" a="1"/>
  <c r="Z2721" i="1"/>
  <c r="Z2721" i="1" a="1"/>
  <c r="Z341" i="1"/>
  <c r="Z341" i="1" a="1"/>
  <c r="Z2327" i="1"/>
  <c r="Z2327" i="1" a="1"/>
  <c r="Z2280" i="1"/>
  <c r="Z2280" i="1" a="1"/>
  <c r="Z1508" i="1"/>
  <c r="Z1508" i="1" a="1"/>
  <c r="Z2317" i="1"/>
  <c r="Z2317" i="1" a="1"/>
  <c r="Z2441" i="1"/>
  <c r="Z2441" i="1" a="1"/>
  <c r="Z4090" i="1"/>
  <c r="Z4090" i="1" a="1"/>
  <c r="Z1137" i="1"/>
  <c r="Z1137" i="1" a="1"/>
  <c r="Z3257" i="1"/>
  <c r="Z3257" i="1" a="1"/>
  <c r="Z365" i="1"/>
  <c r="Z365" i="1" a="1"/>
  <c r="Z4441" i="1"/>
  <c r="Z4441" i="1" a="1"/>
  <c r="Z2932" i="1"/>
  <c r="Z2932" i="1" a="1"/>
  <c r="Z18" i="1"/>
  <c r="Z18" i="1" a="1"/>
  <c r="Z4035" i="1"/>
  <c r="Z4035" i="1" a="1"/>
  <c r="Z4346" i="1"/>
  <c r="Z4346" i="1" a="1"/>
  <c r="Z4514" i="1"/>
  <c r="Z4514" i="1" a="1"/>
  <c r="Z2179" i="1"/>
  <c r="Z2179" i="1" a="1"/>
  <c r="Z3019" i="1"/>
  <c r="Z3019" i="1" a="1"/>
  <c r="Z1748" i="1"/>
  <c r="Z1748" i="1" a="1"/>
  <c r="Z936" i="1"/>
  <c r="Z936" i="1" a="1"/>
  <c r="Z821" i="1"/>
  <c r="Z821" i="1" a="1"/>
  <c r="Z2442" i="1"/>
  <c r="Z2442" i="1" a="1"/>
  <c r="Z4020" i="1"/>
  <c r="Z4020" i="1" a="1"/>
  <c r="Z1425" i="1"/>
  <c r="Z1425" i="1" a="1"/>
  <c r="Z159" i="1"/>
  <c r="Z159" i="1" a="1"/>
  <c r="Z1932" i="1"/>
  <c r="Z1932" i="1" a="1"/>
  <c r="Z4293" i="1"/>
  <c r="Z4293" i="1" a="1"/>
  <c r="Z2736" i="1"/>
  <c r="Z2736" i="1" a="1"/>
  <c r="Z3134" i="1"/>
  <c r="Z3134" i="1" a="1"/>
  <c r="Z3789" i="1"/>
  <c r="Z3789" i="1" a="1"/>
  <c r="Z411" i="1"/>
  <c r="Z411" i="1" a="1"/>
  <c r="Z1074" i="1"/>
  <c r="Z1074" i="1" a="1"/>
  <c r="Z2717" i="1"/>
  <c r="Z2717" i="1" a="1"/>
  <c r="Z1208" i="1"/>
  <c r="Z1208" i="1" a="1"/>
  <c r="Z1602" i="1"/>
  <c r="Z1602" i="1" a="1"/>
  <c r="Z4712" i="1"/>
  <c r="Z4712" i="1" a="1"/>
  <c r="Z4485" i="1"/>
  <c r="Z4485" i="1" a="1"/>
  <c r="Z3711" i="1"/>
  <c r="Z3711" i="1" a="1"/>
  <c r="Z878" i="1"/>
  <c r="Z878" i="1" a="1"/>
  <c r="Z2140" i="1"/>
  <c r="Z2140" i="1" a="1"/>
  <c r="Z2199" i="1"/>
  <c r="Z2199" i="1" a="1"/>
  <c r="Z933" i="1"/>
  <c r="Z933" i="1" a="1"/>
  <c r="Z753" i="1"/>
  <c r="Z753" i="1" a="1"/>
  <c r="Z3191" i="1"/>
  <c r="Z3191" i="1" a="1"/>
  <c r="Z2639" i="1"/>
  <c r="Z2639" i="1" a="1"/>
  <c r="Z2146" i="1"/>
  <c r="Z2146" i="1" a="1"/>
  <c r="Z1431" i="1"/>
  <c r="Z1431" i="1" a="1"/>
  <c r="Z4661" i="1"/>
  <c r="Z4661" i="1" a="1"/>
  <c r="Z648" i="1"/>
  <c r="Z648" i="1" a="1"/>
  <c r="Z4262" i="1"/>
  <c r="Z4262" i="1" a="1"/>
  <c r="Z1442" i="1"/>
  <c r="Z1442" i="1" a="1"/>
  <c r="Z2141" i="1"/>
  <c r="Z2141" i="1" a="1"/>
  <c r="Z4044" i="1"/>
  <c r="Z4044" i="1" a="1"/>
  <c r="Z2215" i="1"/>
  <c r="Z2215" i="1" a="1"/>
  <c r="Z3094" i="1"/>
  <c r="Z3094" i="1" a="1"/>
  <c r="Z4813" i="1"/>
  <c r="Z4813" i="1" a="1"/>
  <c r="Z2084" i="1"/>
  <c r="Z2084" i="1" a="1"/>
  <c r="Z4395" i="1"/>
  <c r="Z4395" i="1" a="1"/>
  <c r="Z4369" i="1"/>
  <c r="Z4369" i="1" a="1"/>
  <c r="Z1896" i="1"/>
  <c r="Z1896" i="1" a="1"/>
  <c r="Z2726" i="1"/>
  <c r="Z2726" i="1" a="1"/>
  <c r="Z4921" i="1"/>
  <c r="Z4921" i="1" a="1"/>
  <c r="Z3727" i="1"/>
  <c r="Z3727" i="1" a="1"/>
  <c r="Z340" i="1"/>
  <c r="Z340" i="1" a="1"/>
  <c r="Z512" i="1"/>
  <c r="Z512" i="1" a="1"/>
  <c r="Z3038" i="1"/>
  <c r="Z3038" i="1" a="1"/>
  <c r="Z3891" i="1"/>
  <c r="Z3891" i="1" a="1"/>
  <c r="Z517" i="1"/>
  <c r="Z517" i="1" a="1"/>
  <c r="Z2498" i="1"/>
  <c r="Z2498" i="1" a="1"/>
  <c r="Z2440" i="1"/>
  <c r="Z2440" i="1" a="1"/>
  <c r="Z114" i="1"/>
  <c r="Z114" i="1" a="1"/>
  <c r="Z599" i="1"/>
  <c r="Z599" i="1" a="1"/>
  <c r="Z1426" i="1"/>
  <c r="Z1426" i="1" a="1"/>
  <c r="Z146" i="1"/>
  <c r="Z146" i="1" a="1"/>
  <c r="Z901" i="1"/>
  <c r="Z901" i="1" a="1"/>
  <c r="Z4318" i="1"/>
  <c r="Z4318" i="1" a="1"/>
  <c r="Z1980" i="1"/>
  <c r="Z1980" i="1" a="1"/>
  <c r="Z2402" i="1"/>
  <c r="Z2402" i="1" a="1"/>
  <c r="Z2750" i="1"/>
  <c r="Z2750" i="1" a="1"/>
  <c r="Z3516" i="1"/>
  <c r="Z3516" i="1" a="1"/>
  <c r="Z2241" i="1"/>
  <c r="Z2241" i="1" a="1"/>
  <c r="Z1961" i="1"/>
  <c r="Z1961" i="1" a="1"/>
  <c r="Z1927" i="1"/>
  <c r="Z1927" i="1" a="1"/>
  <c r="Z1656" i="1"/>
  <c r="Z1656" i="1" a="1"/>
  <c r="Z1183" i="1"/>
  <c r="Z1183" i="1" a="1"/>
  <c r="Z860" i="1"/>
  <c r="Z860" i="1" a="1"/>
  <c r="Z1295" i="1"/>
  <c r="Z1295" i="1" a="1"/>
  <c r="Z1520" i="1"/>
  <c r="Z1520" i="1" a="1"/>
  <c r="Z2040" i="1"/>
  <c r="Z2040" i="1" a="1"/>
  <c r="Z272" i="1"/>
  <c r="Z272" i="1" a="1"/>
  <c r="Z3808" i="1"/>
  <c r="Z3808" i="1" a="1"/>
  <c r="Z763" i="1"/>
  <c r="Z763" i="1" a="1"/>
  <c r="Z751" i="1"/>
  <c r="Z751" i="1" a="1"/>
  <c r="Z1774" i="1"/>
  <c r="Z1774" i="1" a="1"/>
  <c r="Z690" i="1"/>
  <c r="Z690" i="1" a="1"/>
  <c r="Z1873" i="1"/>
  <c r="Z1873" i="1" a="1"/>
  <c r="Z4583" i="1"/>
  <c r="Z4583" i="1" a="1"/>
  <c r="Z2176" i="1"/>
  <c r="Z2176" i="1" a="1"/>
  <c r="Z148" i="1"/>
  <c r="Z148" i="1" a="1"/>
  <c r="Z281" i="1"/>
  <c r="Z281" i="1" a="1"/>
  <c r="Z1412" i="1"/>
  <c r="Z1412" i="1" a="1"/>
  <c r="Z4367" i="1"/>
  <c r="Z4367" i="1" a="1"/>
  <c r="Z2138" i="1"/>
  <c r="Z2138" i="1" a="1"/>
  <c r="Z1434" i="1"/>
  <c r="Z1434" i="1" a="1"/>
  <c r="Z1446" i="1"/>
  <c r="Z1446" i="1" a="1"/>
  <c r="Z1564" i="1"/>
  <c r="Z1564" i="1" a="1"/>
  <c r="Z4411" i="1"/>
  <c r="Z4411" i="1" a="1"/>
  <c r="Z3031" i="1"/>
  <c r="Z3031" i="1" a="1"/>
  <c r="Z1166" i="1"/>
  <c r="Z1166" i="1" a="1"/>
  <c r="Z3552" i="1"/>
  <c r="Z3552" i="1" a="1"/>
  <c r="Z4253" i="1"/>
  <c r="Z4253" i="1" a="1"/>
  <c r="Z577" i="1"/>
  <c r="Z577" i="1" a="1"/>
  <c r="Z2047" i="1"/>
  <c r="Z2047" i="1" a="1"/>
  <c r="Z4278" i="1"/>
  <c r="Z4278" i="1" a="1"/>
  <c r="Z1746" i="1"/>
  <c r="Z1746" i="1" a="1"/>
  <c r="Z1439" i="1"/>
  <c r="Z1439" i="1" a="1"/>
  <c r="Z1186" i="1"/>
  <c r="Z1186" i="1" a="1"/>
  <c r="Z4353" i="1"/>
  <c r="Z4353" i="1" a="1"/>
  <c r="Z467" i="1"/>
  <c r="Z467" i="1" a="1"/>
  <c r="Z3451" i="1"/>
  <c r="Z3451" i="1" a="1"/>
  <c r="Z2494" i="1"/>
  <c r="Z2494" i="1" a="1"/>
  <c r="Z3237" i="1"/>
  <c r="Z3237" i="1" a="1"/>
  <c r="Z122" i="1"/>
  <c r="Z122" i="1" a="1"/>
  <c r="Z1219" i="1"/>
  <c r="Z1219" i="1" a="1"/>
  <c r="Z2889" i="1"/>
  <c r="Z2889" i="1" a="1"/>
  <c r="Z2322" i="1"/>
  <c r="Z2322" i="1" a="1"/>
  <c r="Z50" i="1"/>
  <c r="Z50" i="1" a="1"/>
  <c r="Z98" i="1"/>
  <c r="Z98" i="1" a="1"/>
  <c r="Z4011" i="1"/>
  <c r="Z4011" i="1" a="1"/>
  <c r="Z4511" i="1"/>
  <c r="Z4511" i="1" a="1"/>
  <c r="Z1100" i="1"/>
  <c r="Z1100" i="1" a="1"/>
  <c r="Z3480" i="1"/>
  <c r="Z3480" i="1" a="1"/>
  <c r="Z623" i="1"/>
  <c r="Z623" i="1" a="1"/>
  <c r="Z3843" i="1"/>
  <c r="Z3843" i="1" a="1"/>
  <c r="Z931" i="1"/>
  <c r="Z931" i="1" a="1"/>
  <c r="Z2214" i="1"/>
  <c r="Z2214" i="1" a="1"/>
  <c r="Z502" i="1"/>
  <c r="Z502" i="1" a="1"/>
  <c r="Z4614" i="1"/>
  <c r="Z4614" i="1" a="1"/>
  <c r="Z2560" i="1"/>
  <c r="Z2560" i="1" a="1"/>
  <c r="Z730" i="1"/>
  <c r="Z730" i="1" a="1"/>
  <c r="Z4810" i="1"/>
  <c r="Z4810" i="1" a="1"/>
  <c r="Z4530" i="1"/>
  <c r="Z4530" i="1" a="1"/>
  <c r="Z3935" i="1"/>
  <c r="Z3935" i="1" a="1"/>
  <c r="Z4575" i="1"/>
  <c r="Z4575" i="1" a="1"/>
  <c r="Z4734" i="1"/>
  <c r="Z4734" i="1" a="1"/>
  <c r="Z516" i="1"/>
  <c r="Z516" i="1" a="1"/>
  <c r="Z3694" i="1"/>
  <c r="Z3694" i="1" a="1"/>
  <c r="Z1451" i="1"/>
  <c r="Z1451" i="1" a="1"/>
  <c r="Z34" i="1"/>
  <c r="Z34" i="1" a="1"/>
  <c r="Z974" i="1"/>
  <c r="Z974" i="1" a="1"/>
  <c r="Z3640" i="1"/>
  <c r="Z3640" i="1" a="1"/>
  <c r="Z3302" i="1"/>
  <c r="Z3302" i="1" a="1"/>
  <c r="Z2258" i="1"/>
  <c r="Z2258" i="1" a="1"/>
  <c r="Z2840" i="1"/>
  <c r="Z2840" i="1" a="1"/>
  <c r="Z4435" i="1"/>
  <c r="Z4435" i="1" a="1"/>
  <c r="Z3662" i="1"/>
  <c r="Z3662" i="1" a="1"/>
  <c r="Z4124" i="1"/>
  <c r="Z4124" i="1" a="1"/>
  <c r="Z4937" i="1"/>
  <c r="Z4937" i="1" a="1"/>
  <c r="Z3051" i="1"/>
  <c r="Z3051" i="1" a="1"/>
  <c r="Z3116" i="1"/>
  <c r="Z3116" i="1" a="1"/>
  <c r="Z2892" i="1"/>
  <c r="Z2892" i="1" a="1"/>
  <c r="Z4980" i="1"/>
  <c r="Z4980" i="1" a="1"/>
  <c r="Z3539" i="1"/>
  <c r="Z3539" i="1" a="1"/>
  <c r="Z4837" i="1"/>
  <c r="Z4837" i="1" a="1"/>
  <c r="Z2150" i="1"/>
  <c r="Z2150" i="1" a="1"/>
  <c r="Z3230" i="1"/>
  <c r="Z3230" i="1" a="1"/>
  <c r="Z2486" i="1"/>
  <c r="Z2486" i="1" a="1"/>
  <c r="Z1767" i="1"/>
  <c r="Z1767" i="1" a="1"/>
  <c r="Z3062" i="1"/>
  <c r="Z3062" i="1" a="1"/>
  <c r="Z600" i="1"/>
  <c r="Z600" i="1" a="1"/>
  <c r="Z4555" i="1"/>
  <c r="Z4555" i="1" a="1"/>
  <c r="Z3007" i="1"/>
  <c r="Z3007" i="1" a="1"/>
  <c r="Z870" i="1"/>
  <c r="Z870" i="1" a="1"/>
  <c r="Z1893" i="1"/>
  <c r="Z1893" i="1" a="1"/>
  <c r="Z582" i="1"/>
  <c r="Z582" i="1" a="1"/>
  <c r="Z398" i="1"/>
  <c r="Z398" i="1" a="1"/>
  <c r="Z2624" i="1"/>
  <c r="Z2624" i="1" a="1"/>
  <c r="Z1449" i="1"/>
  <c r="Z1449" i="1" a="1"/>
  <c r="Z2128" i="1"/>
  <c r="Z2128" i="1" a="1"/>
  <c r="Z2269" i="1"/>
  <c r="Z2269" i="1" a="1"/>
  <c r="Z2731" i="1"/>
  <c r="Z2731" i="1" a="1"/>
  <c r="Z1413" i="1"/>
  <c r="Z1413" i="1" a="1"/>
  <c r="Z1356" i="1"/>
  <c r="Z1356" i="1" a="1"/>
  <c r="Z2855" i="1"/>
  <c r="Z2855" i="1" a="1"/>
  <c r="Z3989" i="1"/>
  <c r="Z3989" i="1" a="1"/>
  <c r="Z3179" i="1"/>
  <c r="Z3179" i="1" a="1"/>
  <c r="Z1337" i="1"/>
  <c r="Z1337" i="1" a="1"/>
  <c r="Z3169" i="1"/>
  <c r="Z3169" i="1" a="1"/>
  <c r="Z2139" i="1"/>
  <c r="Z2139" i="1" a="1"/>
  <c r="Z3554" i="1"/>
  <c r="Z3554" i="1" a="1"/>
  <c r="Z3900" i="1"/>
  <c r="Z3900" i="1" a="1"/>
  <c r="Z3675" i="1"/>
  <c r="Z3675" i="1" a="1"/>
  <c r="Z4627" i="1"/>
  <c r="Z4627" i="1" a="1"/>
  <c r="Z1616" i="1"/>
  <c r="Z1616" i="1" a="1"/>
  <c r="Z670" i="1"/>
  <c r="Z670" i="1" a="1"/>
  <c r="Z3407" i="1"/>
  <c r="Z3407" i="1" a="1"/>
  <c r="Z1178" i="1"/>
  <c r="Z1178" i="1" a="1"/>
  <c r="Z830" i="1"/>
  <c r="Z830" i="1" a="1"/>
  <c r="Z3261" i="1"/>
  <c r="Z3261" i="1" a="1"/>
  <c r="Z4995" i="1"/>
  <c r="Z4995" i="1" a="1"/>
  <c r="Z3926" i="1"/>
  <c r="Z3926" i="1" a="1"/>
  <c r="Z4478" i="1"/>
  <c r="Z4478" i="1" a="1"/>
  <c r="Z1537" i="1"/>
  <c r="Z1537" i="1" a="1"/>
  <c r="Z1516" i="1"/>
  <c r="Z1516" i="1" a="1"/>
  <c r="Z2930" i="1"/>
  <c r="Z2930" i="1" a="1"/>
  <c r="Z53" i="1"/>
  <c r="Z53" i="1" a="1"/>
  <c r="Z1738" i="1"/>
  <c r="Z1738" i="1" a="1"/>
  <c r="Z681" i="1"/>
  <c r="Z681" i="1" a="1"/>
  <c r="Z4658" i="1"/>
  <c r="Z4658" i="1" a="1"/>
  <c r="Z4095" i="1"/>
  <c r="Z4095" i="1" a="1"/>
  <c r="Z921" i="1"/>
  <c r="Z921" i="1" a="1"/>
  <c r="Z3525" i="1"/>
  <c r="Z3525" i="1" a="1"/>
  <c r="Z1433" i="1"/>
  <c r="Z1433" i="1" a="1"/>
  <c r="Z85" i="1"/>
  <c r="Z85" i="1" a="1"/>
  <c r="Z3358" i="1"/>
  <c r="Z3358" i="1" a="1"/>
  <c r="Z4723" i="1"/>
  <c r="Z4723" i="1" a="1"/>
  <c r="Z1003" i="1"/>
  <c r="Z1003" i="1" a="1"/>
  <c r="Z2341" i="1"/>
  <c r="Z2341" i="1" a="1"/>
  <c r="Z4366" i="1"/>
  <c r="Z4366" i="1" a="1"/>
  <c r="Z1599" i="1"/>
  <c r="Z1599" i="1" a="1"/>
  <c r="Z2496" i="1"/>
  <c r="Z2496" i="1" a="1"/>
  <c r="Z4003" i="1"/>
  <c r="Z4003" i="1" a="1"/>
  <c r="Z4767" i="1"/>
  <c r="Z4767" i="1" a="1"/>
  <c r="Z3763" i="1"/>
  <c r="Z3763" i="1" a="1"/>
  <c r="Z4940" i="1"/>
  <c r="Z4940" i="1" a="1"/>
  <c r="Z309" i="1"/>
  <c r="Z309" i="1" a="1"/>
  <c r="Z2016" i="1"/>
  <c r="Z2016" i="1" a="1"/>
  <c r="Z2733" i="1"/>
  <c r="Z2733" i="1" a="1"/>
  <c r="Z2480" i="1"/>
  <c r="Z2480" i="1" a="1"/>
  <c r="Z4392" i="1"/>
  <c r="Z4392" i="1" a="1"/>
  <c r="Z2211" i="1"/>
  <c r="Z2211" i="1" a="1"/>
  <c r="Z559" i="1"/>
  <c r="Z559" i="1" a="1"/>
  <c r="Z2990" i="1"/>
  <c r="Z2990" i="1" a="1"/>
  <c r="Z524" i="1"/>
  <c r="Z524" i="1" a="1"/>
  <c r="Z3384" i="1"/>
  <c r="Z3384" i="1" a="1"/>
  <c r="Z2411" i="1"/>
  <c r="Z2411" i="1" a="1"/>
  <c r="Z4772" i="1"/>
  <c r="Z4772" i="1" a="1"/>
  <c r="Z510" i="1"/>
  <c r="Z510" i="1" a="1"/>
  <c r="Z1713" i="1"/>
  <c r="Z1713" i="1" a="1"/>
  <c r="Z3574" i="1"/>
  <c r="Z3574" i="1" a="1"/>
  <c r="Z1238" i="1"/>
  <c r="Z1238" i="1" a="1"/>
  <c r="Z1997" i="1"/>
  <c r="Z1997" i="1" a="1"/>
  <c r="Z3082" i="1"/>
  <c r="Z3082" i="1" a="1"/>
  <c r="Z3859" i="1"/>
  <c r="Z3859" i="1" a="1"/>
  <c r="Z4024" i="1"/>
  <c r="Z4024" i="1" a="1"/>
  <c r="Z1810" i="1"/>
  <c r="Z1810" i="1" a="1"/>
  <c r="Z1454" i="1"/>
  <c r="Z1454" i="1" a="1"/>
  <c r="Z1634" i="1"/>
  <c r="Z1634" i="1" a="1"/>
  <c r="Z620" i="1"/>
  <c r="Z620" i="1" a="1"/>
  <c r="Z2109" i="1"/>
  <c r="Z2109" i="1" a="1"/>
  <c r="Z4436" i="1"/>
  <c r="Z4436" i="1" a="1"/>
  <c r="Z2518" i="1"/>
  <c r="Z2518" i="1" a="1"/>
  <c r="Z1157" i="1"/>
  <c r="Z1157" i="1" a="1"/>
  <c r="Z4717" i="1"/>
  <c r="Z4717" i="1" a="1"/>
  <c r="Z2769" i="1"/>
  <c r="Z2769" i="1" a="1"/>
  <c r="Z1577" i="1"/>
  <c r="Z1577" i="1" a="1"/>
  <c r="Z2253" i="1"/>
  <c r="Z2253" i="1" a="1"/>
  <c r="Z2781" i="1"/>
  <c r="Z2781" i="1" a="1"/>
  <c r="Z3771" i="1"/>
  <c r="Z3771" i="1" a="1"/>
  <c r="Z888" i="1"/>
  <c r="Z888" i="1" a="1"/>
  <c r="Z4994" i="1"/>
  <c r="Z4994" i="1" a="1"/>
  <c r="Z2171" i="1"/>
  <c r="Z2171" i="1" a="1"/>
  <c r="Z550" i="1"/>
  <c r="Z550" i="1" a="1"/>
  <c r="Z4351" i="1"/>
  <c r="Z4351" i="1" a="1"/>
  <c r="Z4446" i="1"/>
  <c r="Z4446" i="1" a="1"/>
  <c r="Z976" i="1"/>
  <c r="Z976" i="1" a="1"/>
  <c r="Z2564" i="1"/>
  <c r="Z2564" i="1" a="1"/>
  <c r="Z81" i="1"/>
  <c r="Z81" i="1" a="1"/>
  <c r="Z1259" i="1"/>
  <c r="Z1259" i="1" a="1"/>
  <c r="Z1293" i="1"/>
  <c r="Z1293" i="1" a="1"/>
  <c r="Z4309" i="1"/>
  <c r="Z4309" i="1" a="1"/>
  <c r="Z4301" i="1"/>
  <c r="Z4301" i="1" a="1"/>
  <c r="Z3316" i="1"/>
  <c r="Z3316" i="1" a="1"/>
  <c r="Z617" i="1"/>
  <c r="Z617" i="1" a="1"/>
  <c r="Z1614" i="1"/>
  <c r="Z1614" i="1" a="1"/>
  <c r="Z4605" i="1"/>
  <c r="Z4605" i="1" a="1"/>
  <c r="Z3301" i="1"/>
  <c r="Z3301" i="1" a="1"/>
  <c r="Z604" i="1"/>
  <c r="Z604" i="1" a="1"/>
  <c r="Z1111" i="1"/>
  <c r="Z1111" i="1" a="1"/>
  <c r="Z4195" i="1"/>
  <c r="Z4195" i="1" a="1"/>
  <c r="Z2696" i="1"/>
  <c r="Z2696" i="1" a="1"/>
  <c r="Z3258" i="1"/>
  <c r="Z3258" i="1" a="1"/>
  <c r="Z1187" i="1"/>
  <c r="Z1187" i="1" a="1"/>
  <c r="Z2574" i="1"/>
  <c r="Z2574" i="1" a="1"/>
  <c r="Z1030" i="1"/>
  <c r="Z1030" i="1" a="1"/>
  <c r="Z4117" i="1"/>
  <c r="Z4117" i="1" a="1"/>
  <c r="Z4473" i="1"/>
  <c r="Z4473" i="1" a="1"/>
  <c r="Z4438" i="1"/>
  <c r="Z4438" i="1" a="1"/>
  <c r="Z3533" i="1"/>
  <c r="Z3533" i="1" a="1"/>
  <c r="Z1756" i="1"/>
  <c r="Z1756" i="1" a="1"/>
  <c r="Z1145" i="1"/>
  <c r="Z1145" i="1" a="1"/>
  <c r="Z4503" i="1"/>
  <c r="Z4503" i="1" a="1"/>
  <c r="Z3312" i="1"/>
  <c r="Z3312" i="1" a="1"/>
  <c r="Z4465" i="1"/>
  <c r="Z4465" i="1" a="1"/>
  <c r="Z1733" i="1"/>
  <c r="Z1733" i="1" a="1"/>
  <c r="Z4360" i="1"/>
  <c r="Z4360" i="1" a="1"/>
  <c r="Z1697" i="1"/>
  <c r="Z1697" i="1" a="1"/>
  <c r="Z1572" i="1"/>
  <c r="Z1572" i="1" a="1"/>
  <c r="Z4906" i="1"/>
  <c r="Z4906" i="1" a="1"/>
  <c r="Z4509" i="1"/>
  <c r="Z4509" i="1" a="1"/>
  <c r="Z3501" i="1"/>
  <c r="Z3501" i="1" a="1"/>
  <c r="Z1207" i="1"/>
  <c r="Z1207" i="1" a="1"/>
  <c r="Z4536" i="1"/>
  <c r="Z4536" i="1" a="1"/>
  <c r="Z774" i="1"/>
  <c r="Z774" i="1" a="1"/>
  <c r="Z1274" i="1"/>
  <c r="Z1274" i="1" a="1"/>
  <c r="Z891" i="1"/>
  <c r="Z891" i="1" a="1"/>
  <c r="Z2577" i="1"/>
  <c r="Z2577" i="1" a="1"/>
  <c r="Z2604" i="1"/>
  <c r="Z2604" i="1" a="1"/>
  <c r="Z2229" i="1"/>
  <c r="Z2229" i="1" a="1"/>
  <c r="Z4581" i="1"/>
  <c r="Z4581" i="1" a="1"/>
  <c r="Z2540" i="1"/>
  <c r="Z2540" i="1" a="1"/>
  <c r="Z4215" i="1"/>
  <c r="Z4215" i="1" a="1"/>
  <c r="Z1809" i="1"/>
  <c r="Z1809" i="1" a="1"/>
  <c r="Z1955" i="1"/>
  <c r="Z1955" i="1" a="1"/>
  <c r="Z4487" i="1"/>
  <c r="Z4487" i="1" a="1"/>
  <c r="Z4328" i="1"/>
  <c r="Z4328" i="1" a="1"/>
  <c r="Z3333" i="1"/>
  <c r="Z3333" i="1" a="1"/>
  <c r="Z71" i="1"/>
  <c r="Z71" i="1" a="1"/>
  <c r="Z4858" i="1"/>
  <c r="Z4858" i="1" a="1"/>
  <c r="Z1796" i="1"/>
  <c r="Z1796" i="1" a="1"/>
  <c r="Z2698" i="1"/>
  <c r="Z2698" i="1" a="1"/>
  <c r="Z2935" i="1"/>
  <c r="Z2935" i="1" a="1"/>
  <c r="Z1112" i="1"/>
  <c r="Z1112" i="1" a="1"/>
  <c r="Z461" i="1"/>
  <c r="Z461" i="1" a="1"/>
  <c r="Z4637" i="1"/>
  <c r="Z4637" i="1" a="1"/>
  <c r="Z1734" i="1"/>
  <c r="Z1734" i="1" a="1"/>
  <c r="Z4001" i="1"/>
  <c r="Z4001" i="1" a="1"/>
  <c r="Z1483" i="1"/>
  <c r="Z1483" i="1" a="1"/>
  <c r="Z469" i="1"/>
  <c r="Z469" i="1" a="1"/>
  <c r="Z2308" i="1"/>
  <c r="Z2308" i="1" a="1"/>
  <c r="Z1905" i="1"/>
  <c r="Z1905" i="1" a="1"/>
  <c r="Z4602" i="1"/>
  <c r="Z4602" i="1" a="1"/>
  <c r="Z4517" i="1"/>
  <c r="Z4517" i="1" a="1"/>
  <c r="Z3243" i="1"/>
  <c r="Z3243" i="1" a="1"/>
  <c r="Z249" i="1"/>
  <c r="Z249" i="1" a="1"/>
  <c r="Z2770" i="1"/>
  <c r="Z2770" i="1" a="1"/>
  <c r="Z1144" i="1"/>
  <c r="Z1144" i="1" a="1"/>
  <c r="Z1117" i="1"/>
  <c r="Z1117" i="1" a="1"/>
  <c r="Z1860" i="1"/>
  <c r="Z1860" i="1" a="1"/>
  <c r="Z4282" i="1"/>
  <c r="Z4282" i="1" a="1"/>
  <c r="Z3052" i="1"/>
  <c r="Z3052" i="1" a="1"/>
  <c r="Z3012" i="1"/>
  <c r="Z3012" i="1" a="1"/>
  <c r="Z179" i="1"/>
  <c r="Z179" i="1" a="1"/>
  <c r="Z3911" i="1"/>
  <c r="Z3911" i="1" a="1"/>
  <c r="Z3814" i="1"/>
  <c r="Z3814" i="1" a="1"/>
  <c r="Z2312" i="1"/>
  <c r="Z2312" i="1" a="1"/>
  <c r="Z86" i="1"/>
  <c r="Z86" i="1" a="1"/>
  <c r="Z3983" i="1"/>
  <c r="Z3983" i="1" a="1"/>
  <c r="Z1296" i="1"/>
  <c r="Z1296" i="1" a="1"/>
  <c r="Z3545" i="1"/>
  <c r="Z3545" i="1" a="1"/>
  <c r="Z3095" i="1"/>
  <c r="Z3095" i="1" a="1"/>
  <c r="Z4058" i="1"/>
  <c r="Z4058" i="1" a="1"/>
  <c r="Z1281" i="1"/>
  <c r="Z1281" i="1" a="1"/>
  <c r="Z2105" i="1"/>
  <c r="Z2105" i="1" a="1"/>
  <c r="Z2457" i="1"/>
  <c r="Z2457" i="1" a="1"/>
  <c r="Z3604" i="1"/>
  <c r="Z3604" i="1" a="1"/>
  <c r="Z2547" i="1"/>
  <c r="Z2547" i="1" a="1"/>
  <c r="Z3100" i="1"/>
  <c r="Z3100" i="1" a="1"/>
  <c r="Z1657" i="1"/>
  <c r="Z1657" i="1" a="1"/>
  <c r="Z2787" i="1"/>
  <c r="Z2787" i="1" a="1"/>
  <c r="Z4386" i="1"/>
  <c r="Z4386" i="1" a="1"/>
  <c r="Z3523" i="1"/>
  <c r="Z3523" i="1" a="1"/>
  <c r="Z831" i="1"/>
  <c r="Z831" i="1" a="1"/>
  <c r="Z4507" i="1"/>
  <c r="Z4507" i="1" a="1"/>
  <c r="Z3459" i="1"/>
  <c r="Z3459" i="1" a="1"/>
  <c r="Z3162" i="1"/>
  <c r="Z3162" i="1" a="1"/>
  <c r="Z4783" i="1"/>
  <c r="Z4783" i="1" a="1"/>
  <c r="Z456" i="1"/>
  <c r="Z456" i="1" a="1"/>
  <c r="Z882" i="1"/>
  <c r="Z882" i="1" a="1"/>
  <c r="Z895" i="1"/>
  <c r="Z895" i="1" a="1"/>
  <c r="Z937" i="1"/>
  <c r="Z937" i="1" a="1"/>
  <c r="Z2513" i="1"/>
  <c r="Z2513" i="1" a="1"/>
  <c r="Z932" i="1"/>
  <c r="Z932" i="1" a="1"/>
  <c r="Z3292" i="1"/>
  <c r="Z3292" i="1" a="1"/>
  <c r="Z4859" i="1"/>
  <c r="Z4859" i="1" a="1"/>
  <c r="Z2985" i="1"/>
  <c r="Z2985" i="1" a="1"/>
  <c r="Z1758" i="1"/>
  <c r="Z1758" i="1" a="1"/>
  <c r="Z3101" i="1"/>
  <c r="Z3101" i="1" a="1"/>
  <c r="Z4521" i="1"/>
  <c r="Z4521" i="1" a="1"/>
  <c r="Z2059" i="1"/>
  <c r="Z2059" i="1" a="1"/>
  <c r="Z474" i="1"/>
  <c r="Z474" i="1" a="1"/>
  <c r="Z1402" i="1"/>
  <c r="Z1402" i="1" a="1"/>
  <c r="Z4373" i="1"/>
  <c r="Z4373" i="1" a="1"/>
  <c r="Z3622" i="1"/>
  <c r="Z3622" i="1" a="1"/>
  <c r="Z1091" i="1"/>
  <c r="Z1091" i="1" a="1"/>
  <c r="Z4492" i="1"/>
  <c r="Z4492" i="1" a="1"/>
  <c r="Z4787" i="1"/>
  <c r="Z4787" i="1" a="1"/>
  <c r="Z323" i="1"/>
  <c r="Z323" i="1" a="1"/>
  <c r="Z2772" i="1"/>
  <c r="Z2772" i="1" a="1"/>
  <c r="Z3465" i="1"/>
  <c r="Z3465" i="1" a="1"/>
  <c r="Z4031" i="1"/>
  <c r="Z4031" i="1" a="1"/>
  <c r="Z2871" i="1"/>
  <c r="Z2871" i="1" a="1"/>
  <c r="Z3223" i="1"/>
  <c r="Z3223" i="1" a="1"/>
  <c r="Z3847" i="1"/>
  <c r="Z3847" i="1" a="1"/>
  <c r="Z2683" i="1"/>
  <c r="Z2683" i="1" a="1"/>
  <c r="Z2768" i="1"/>
  <c r="Z2768" i="1" a="1"/>
  <c r="Z3863" i="1"/>
  <c r="Z3863" i="1" a="1"/>
  <c r="Z1918" i="1"/>
  <c r="Z1918" i="1" a="1"/>
  <c r="Z4925" i="1"/>
  <c r="Z4925" i="1" a="1"/>
  <c r="Z868" i="1"/>
  <c r="Z868" i="1" a="1"/>
  <c r="Z4333" i="1"/>
  <c r="Z4333" i="1" a="1"/>
  <c r="Z4852" i="1"/>
  <c r="Z4852" i="1" a="1"/>
  <c r="Z4239" i="1"/>
  <c r="Z4239" i="1" a="1"/>
  <c r="Z1085" i="1"/>
  <c r="Z1085" i="1" a="1"/>
  <c r="Z1427" i="1"/>
  <c r="Z1427" i="1" a="1"/>
  <c r="Z1316" i="1"/>
  <c r="Z1316" i="1" a="1"/>
  <c r="Z1971" i="1"/>
  <c r="Z1971" i="1" a="1"/>
  <c r="Z4061" i="1"/>
  <c r="Z4061" i="1" a="1"/>
  <c r="Z3460" i="1"/>
  <c r="Z3460" i="1" a="1"/>
  <c r="Z138" i="1"/>
  <c r="Z138" i="1" a="1"/>
  <c r="Z4955" i="1"/>
  <c r="Z4955" i="1" a="1"/>
  <c r="Z1418" i="1"/>
  <c r="Z1418" i="1" a="1"/>
  <c r="Z1561" i="1"/>
  <c r="Z1561" i="1" a="1"/>
  <c r="Z1676" i="1"/>
  <c r="Z1676" i="1" a="1"/>
  <c r="Z3454" i="1"/>
  <c r="Z3454" i="1" a="1"/>
  <c r="Z2538" i="1"/>
  <c r="Z2538" i="1" a="1"/>
  <c r="Z4899" i="1"/>
  <c r="Z4899" i="1" a="1"/>
  <c r="Z4668" i="1"/>
  <c r="Z4668" i="1" a="1"/>
  <c r="Z978" i="1"/>
  <c r="Z978" i="1" a="1"/>
  <c r="Z4731" i="1"/>
  <c r="Z4731" i="1" a="1"/>
  <c r="Z4978" i="1"/>
  <c r="Z4978" i="1" a="1"/>
  <c r="Z1732" i="1"/>
  <c r="Z1732" i="1" a="1"/>
  <c r="Z3914" i="1"/>
  <c r="Z3914" i="1" a="1"/>
  <c r="Z710" i="1"/>
  <c r="Z710" i="1" a="1"/>
  <c r="Z2119" i="1"/>
  <c r="Z2119" i="1" a="1"/>
  <c r="Z857" i="1"/>
  <c r="Z857" i="1" a="1"/>
  <c r="Z251" i="1"/>
  <c r="Z251" i="1" a="1"/>
  <c r="Z642" i="1"/>
  <c r="Z642" i="1" a="1"/>
  <c r="Z1345" i="1"/>
  <c r="Z1345" i="1" a="1"/>
  <c r="Z3123" i="1"/>
  <c r="Z3123" i="1" a="1"/>
  <c r="Z3893" i="1"/>
  <c r="Z3893" i="1" a="1"/>
  <c r="Z3175" i="1"/>
  <c r="Z3175" i="1" a="1"/>
  <c r="Z1365" i="1"/>
  <c r="Z1365" i="1" a="1"/>
  <c r="Z2828" i="1"/>
  <c r="Z2828" i="1" a="1"/>
  <c r="Z507" i="1"/>
  <c r="Z507" i="1" a="1"/>
  <c r="Z2080" i="1"/>
  <c r="Z2080" i="1" a="1"/>
  <c r="Z1710" i="1"/>
  <c r="Z1710" i="1" a="1"/>
  <c r="Z1214" i="1"/>
  <c r="Z1214" i="1" a="1"/>
  <c r="Z4079" i="1"/>
  <c r="Z4079" i="1" a="1"/>
  <c r="Z4587" i="1"/>
  <c r="Z4587" i="1" a="1"/>
  <c r="Z2307" i="1"/>
  <c r="Z2307" i="1" a="1"/>
  <c r="Z151" i="1"/>
  <c r="Z151" i="1" a="1"/>
  <c r="Z3268" i="1"/>
  <c r="Z3268" i="1" a="1"/>
  <c r="Z3644" i="1"/>
  <c r="Z3644" i="1" a="1"/>
  <c r="Z4409" i="1"/>
  <c r="Z4409" i="1" a="1"/>
  <c r="Z4500" i="1"/>
  <c r="Z4500" i="1" a="1"/>
  <c r="Z2431" i="1"/>
  <c r="Z2431" i="1" a="1"/>
  <c r="Z1220" i="1"/>
  <c r="Z1220" i="1" a="1"/>
  <c r="Z3889" i="1"/>
  <c r="Z3889" i="1" a="1"/>
  <c r="Z2634" i="1"/>
  <c r="Z2634" i="1" a="1"/>
  <c r="Z2511" i="1"/>
  <c r="Z2511" i="1" a="1"/>
  <c r="Z4904" i="1"/>
  <c r="Z4904" i="1" a="1"/>
  <c r="Z4846" i="1"/>
  <c r="Z4846" i="1" a="1"/>
  <c r="Z3397" i="1"/>
  <c r="Z3397" i="1" a="1"/>
  <c r="Z4570" i="1"/>
  <c r="Z4570" i="1" a="1"/>
  <c r="Z4257" i="1"/>
  <c r="Z4257" i="1" a="1"/>
  <c r="Z3581" i="1"/>
  <c r="Z3581" i="1" a="1"/>
  <c r="Z4666" i="1"/>
  <c r="Z4666" i="1" a="1"/>
  <c r="Z2207" i="1"/>
  <c r="Z2207" i="1" a="1"/>
  <c r="Z3910" i="1"/>
  <c r="Z3910" i="1" a="1"/>
  <c r="Z41" i="1"/>
  <c r="Z41" i="1" a="1"/>
  <c r="Z2771" i="1"/>
  <c r="Z2771" i="1" a="1"/>
  <c r="Z591" i="1"/>
  <c r="Z591" i="1" a="1"/>
  <c r="Z2741" i="1"/>
  <c r="Z2741" i="1" a="1"/>
  <c r="Z1818" i="1"/>
  <c r="Z1818" i="1" a="1"/>
  <c r="Z4964" i="1"/>
  <c r="Z4964" i="1" a="1"/>
  <c r="Z4571" i="1"/>
  <c r="Z4571" i="1" a="1"/>
  <c r="Z1190" i="1"/>
  <c r="Z1190" i="1" a="1"/>
  <c r="Z2112" i="1"/>
  <c r="Z2112" i="1" a="1"/>
  <c r="Z631" i="1"/>
  <c r="Z631" i="1" a="1"/>
  <c r="Z2001" i="1"/>
  <c r="Z2001" i="1" a="1"/>
  <c r="Z777" i="1"/>
  <c r="Z777" i="1" a="1"/>
  <c r="Z3749" i="1"/>
  <c r="Z3749" i="1" a="1"/>
  <c r="Z4987" i="1"/>
  <c r="Z4987" i="1" a="1"/>
  <c r="Z2460" i="1"/>
  <c r="Z2460" i="1" a="1"/>
  <c r="Z1089" i="1"/>
  <c r="Z1089" i="1" a="1"/>
  <c r="Z645" i="1"/>
  <c r="Z645" i="1" a="1"/>
  <c r="Z2194" i="1"/>
  <c r="Z2194" i="1" a="1"/>
  <c r="Z1863" i="1"/>
  <c r="Z1863" i="1" a="1"/>
  <c r="Z2458" i="1"/>
  <c r="Z2458" i="1" a="1"/>
  <c r="Z1703" i="1"/>
  <c r="Z1703" i="1" a="1"/>
  <c r="Z3705" i="1"/>
  <c r="Z3705" i="1" a="1"/>
  <c r="Z3657" i="1"/>
  <c r="Z3657" i="1" a="1"/>
  <c r="Z4043" i="1"/>
  <c r="Z4043" i="1" a="1"/>
  <c r="Z2028" i="1"/>
  <c r="Z2028" i="1" a="1"/>
  <c r="Z418" i="1"/>
  <c r="Z418" i="1" a="1"/>
  <c r="Z2557" i="1"/>
  <c r="Z2557" i="1" a="1"/>
  <c r="Z4471" i="1"/>
  <c r="Z4471" i="1" a="1"/>
  <c r="Z4433" i="1"/>
  <c r="Z4433" i="1" a="1"/>
  <c r="Z155" i="1"/>
  <c r="Z155" i="1" a="1"/>
  <c r="Z4060" i="1"/>
  <c r="Z4060" i="1" a="1"/>
  <c r="Z4000" i="1"/>
  <c r="Z4000" i="1" a="1"/>
  <c r="Z823" i="1"/>
  <c r="Z823" i="1" a="1"/>
  <c r="Z1972" i="1"/>
  <c r="Z1972" i="1" a="1"/>
  <c r="Z2200" i="1"/>
  <c r="Z2200" i="1" a="1"/>
  <c r="Z2524" i="1"/>
  <c r="Z2524" i="1" a="1"/>
  <c r="Z1132" i="1"/>
  <c r="Z1132" i="1" a="1"/>
  <c r="Z316" i="1"/>
  <c r="Z316" i="1" a="1"/>
  <c r="Z2234" i="1"/>
  <c r="Z2234" i="1" a="1"/>
  <c r="Z1319" i="1"/>
  <c r="Z1319" i="1" a="1"/>
  <c r="Z2575" i="1"/>
  <c r="Z2575" i="1" a="1"/>
  <c r="Z335" i="1"/>
  <c r="Z335" i="1" a="1"/>
  <c r="Z3649" i="1"/>
  <c r="Z3649" i="1" a="1"/>
  <c r="Z1604" i="1"/>
  <c r="Z1604" i="1" a="1"/>
  <c r="Z4598" i="1"/>
  <c r="Z4598" i="1" a="1"/>
  <c r="Z1574" i="1"/>
  <c r="Z1574" i="1" a="1"/>
  <c r="Z3915" i="1"/>
  <c r="Z3915" i="1" a="1"/>
  <c r="Z3599" i="1"/>
  <c r="Z3599" i="1" a="1"/>
  <c r="Z595" i="1"/>
  <c r="Z595" i="1" a="1"/>
  <c r="Z908" i="1"/>
  <c r="Z908" i="1" a="1"/>
  <c r="Z4946" i="1"/>
  <c r="Z4946" i="1" a="1"/>
  <c r="Z3146" i="1"/>
  <c r="Z3146" i="1" a="1"/>
  <c r="Z1511" i="1"/>
  <c r="Z1511" i="1" a="1"/>
  <c r="Z2413" i="1"/>
  <c r="Z2413" i="1" a="1"/>
  <c r="Z2640" i="1"/>
  <c r="Z2640" i="1" a="1"/>
  <c r="Z1645" i="1"/>
  <c r="Z1645" i="1" a="1"/>
  <c r="Z3742" i="1"/>
  <c r="Z3742" i="1" a="1"/>
  <c r="Z205" i="1"/>
  <c r="Z205" i="1" a="1"/>
  <c r="Z1576" i="1"/>
  <c r="Z1576" i="1" a="1"/>
  <c r="Z4029" i="1"/>
  <c r="Z4029" i="1" a="1"/>
  <c r="Z2067" i="1"/>
  <c r="Z2067" i="1" a="1"/>
  <c r="Z2299" i="1"/>
  <c r="Z2299" i="1" a="1"/>
  <c r="Z1289" i="1"/>
  <c r="Z1289" i="1" a="1"/>
  <c r="Z3896" i="1"/>
  <c r="Z3896" i="1" a="1"/>
  <c r="Z2012" i="1"/>
  <c r="Z2012" i="1" a="1"/>
  <c r="Z3550" i="1"/>
  <c r="Z3550" i="1" a="1"/>
  <c r="Z4667" i="1"/>
  <c r="Z4667" i="1" a="1"/>
  <c r="Z3400" i="1"/>
  <c r="Z3400" i="1" a="1"/>
  <c r="Z2037" i="1"/>
  <c r="Z2037" i="1" a="1"/>
  <c r="Z2831" i="1"/>
  <c r="Z2831" i="1" a="1"/>
  <c r="Z1643" i="1"/>
  <c r="Z1643" i="1" a="1"/>
  <c r="Z4271" i="1"/>
  <c r="Z4271" i="1" a="1"/>
  <c r="Z1371" i="1"/>
  <c r="Z1371" i="1" a="1"/>
  <c r="Z2177" i="1"/>
  <c r="Z2177" i="1" a="1"/>
  <c r="Z786" i="1"/>
  <c r="Z786" i="1" a="1"/>
  <c r="Z4115" i="1"/>
  <c r="Z4115" i="1" a="1"/>
  <c r="Z3189" i="1"/>
  <c r="Z3189" i="1" a="1"/>
  <c r="Z4620" i="1"/>
  <c r="Z4620" i="1" a="1"/>
  <c r="Z4977" i="1"/>
  <c r="Z4977" i="1" a="1"/>
  <c r="Z1979" i="1"/>
  <c r="Z1979" i="1" a="1"/>
  <c r="Z3442" i="1"/>
  <c r="Z3442" i="1" a="1"/>
  <c r="Z1661" i="1"/>
  <c r="Z1661" i="1" a="1"/>
  <c r="Z3637" i="1"/>
  <c r="Z3637" i="1" a="1"/>
  <c r="Z2980" i="1"/>
  <c r="Z2980" i="1" a="1"/>
  <c r="Z4248" i="1"/>
  <c r="Z4248" i="1" a="1"/>
  <c r="Z2013" i="1"/>
  <c r="Z2013" i="1" a="1"/>
  <c r="Z2809" i="1"/>
  <c r="Z2809" i="1" a="1"/>
  <c r="Z836" i="1"/>
  <c r="Z836" i="1" a="1"/>
  <c r="Z2505" i="1"/>
  <c r="Z2505" i="1" a="1"/>
  <c r="Z2623" i="1"/>
  <c r="Z2623" i="1" a="1"/>
  <c r="Z800" i="1"/>
  <c r="Z800" i="1" a="1"/>
  <c r="Z3536" i="1"/>
  <c r="Z3536" i="1" a="1"/>
  <c r="Z3353" i="1"/>
  <c r="Z3353" i="1" a="1"/>
  <c r="Z3409" i="1"/>
  <c r="Z3409" i="1" a="1"/>
  <c r="Z3265" i="1"/>
  <c r="Z3265" i="1" a="1"/>
  <c r="Z4233" i="1"/>
  <c r="Z4233" i="1" a="1"/>
  <c r="Z2725" i="1"/>
  <c r="Z2725" i="1" a="1"/>
  <c r="Z255" i="1"/>
  <c r="Z255" i="1" a="1"/>
  <c r="Z2945" i="1"/>
  <c r="Z2945" i="1" a="1"/>
  <c r="Z420" i="1"/>
  <c r="Z420" i="1" a="1"/>
  <c r="Z2048" i="1"/>
  <c r="Z2048" i="1" a="1"/>
  <c r="Z3928" i="1"/>
  <c r="Z3928" i="1" a="1"/>
  <c r="Z2716" i="1"/>
  <c r="Z2716" i="1" a="1"/>
  <c r="Z3780" i="1"/>
  <c r="Z3780" i="1" a="1"/>
  <c r="Z1273" i="1"/>
  <c r="Z1273" i="1" a="1"/>
  <c r="Z2265" i="1"/>
  <c r="Z2265" i="1" a="1"/>
  <c r="Z3888" i="1"/>
  <c r="Z3888" i="1" a="1"/>
  <c r="Z4510" i="1"/>
  <c r="Z4510" i="1" a="1"/>
  <c r="Z3426" i="1"/>
  <c r="Z3426" i="1" a="1"/>
  <c r="Z4116" i="1"/>
  <c r="Z4116" i="1" a="1"/>
  <c r="Z755" i="1"/>
  <c r="Z755" i="1" a="1"/>
  <c r="Z1092" i="1"/>
  <c r="Z1092" i="1" a="1"/>
  <c r="Z1243" i="1"/>
  <c r="Z1243" i="1" a="1"/>
  <c r="Z3331" i="1"/>
  <c r="Z3331" i="1" a="1"/>
  <c r="Z2699" i="1"/>
  <c r="Z2699" i="1" a="1"/>
  <c r="Z4097" i="1"/>
  <c r="Z4097" i="1" a="1"/>
  <c r="Z2052" i="1"/>
  <c r="Z2052" i="1" a="1"/>
  <c r="Z1728" i="1"/>
  <c r="Z1728" i="1" a="1"/>
  <c r="Z177" i="1"/>
  <c r="Z177" i="1" a="1"/>
  <c r="Z2627" i="1"/>
  <c r="Z2627" i="1" a="1"/>
  <c r="Z4234" i="1"/>
  <c r="Z4234" i="1" a="1"/>
  <c r="Z3149" i="1"/>
  <c r="Z3149" i="1" a="1"/>
  <c r="Z1381" i="1"/>
  <c r="Z1381" i="1" a="1"/>
  <c r="Z4860" i="1"/>
  <c r="Z4860" i="1" a="1"/>
  <c r="Z660" i="1"/>
  <c r="Z660" i="1" a="1"/>
  <c r="Z3737" i="1"/>
  <c r="Z3737" i="1" a="1"/>
  <c r="Z1994" i="1"/>
  <c r="Z1994" i="1" a="1"/>
  <c r="Z1933" i="1"/>
  <c r="Z1933" i="1" a="1"/>
  <c r="Z2890" i="1"/>
  <c r="Z2890" i="1" a="1"/>
  <c r="Z4087" i="1"/>
  <c r="Z4087" i="1" a="1"/>
  <c r="Z3507" i="1"/>
  <c r="Z3507" i="1" a="1"/>
  <c r="Z1321" i="1"/>
  <c r="Z1321" i="1" a="1"/>
  <c r="Z2659" i="1"/>
  <c r="Z2659" i="1" a="1"/>
  <c r="Z3238" i="1"/>
  <c r="Z3238" i="1" a="1"/>
  <c r="Z3773" i="1"/>
  <c r="Z3773" i="1" a="1"/>
  <c r="Z2368" i="1"/>
  <c r="Z2368" i="1" a="1"/>
  <c r="Z788" i="1"/>
  <c r="Z788" i="1" a="1"/>
  <c r="Z216" i="1"/>
  <c r="Z216" i="1" a="1"/>
  <c r="Z1855" i="1"/>
  <c r="Z1855" i="1" a="1"/>
  <c r="Z4903" i="1"/>
  <c r="Z4903" i="1" a="1"/>
  <c r="Z2961" i="1"/>
  <c r="Z2961" i="1" a="1"/>
  <c r="Z4350" i="1"/>
  <c r="Z4350" i="1" a="1"/>
  <c r="Z4546" i="1"/>
  <c r="Z4546" i="1" a="1"/>
  <c r="Z2546" i="1"/>
  <c r="Z2546" i="1" a="1"/>
  <c r="Z3786" i="1"/>
  <c r="Z3786" i="1" a="1"/>
  <c r="Z1543" i="1"/>
  <c r="Z1543" i="1" a="1"/>
  <c r="Z2760" i="1"/>
  <c r="Z2760" i="1" a="1"/>
  <c r="Z1472" i="1"/>
  <c r="Z1472" i="1" a="1"/>
  <c r="Z4998" i="1"/>
  <c r="Z4998" i="1" a="1"/>
  <c r="Z2506" i="1"/>
  <c r="Z2506" i="1" a="1"/>
  <c r="Z975" i="1"/>
  <c r="Z975" i="1" a="1"/>
  <c r="Z2805" i="1"/>
  <c r="Z2805" i="1" a="1"/>
  <c r="Z2796" i="1"/>
  <c r="Z2796" i="1" a="1"/>
  <c r="Z3602" i="1"/>
  <c r="Z3602" i="1" a="1"/>
  <c r="Z4634" i="1"/>
  <c r="Z4634" i="1" a="1"/>
  <c r="Z991" i="1"/>
  <c r="Z991" i="1" a="1"/>
  <c r="Z2542" i="1"/>
  <c r="Z2542" i="1" a="1"/>
  <c r="Z2573" i="1"/>
  <c r="Z2573" i="1" a="1"/>
  <c r="Z3776" i="1"/>
  <c r="Z3776" i="1" a="1"/>
  <c r="Z1325" i="1"/>
  <c r="Z1325" i="1" a="1"/>
  <c r="Z2266" i="1"/>
  <c r="Z2266" i="1" a="1"/>
  <c r="Z2926" i="1"/>
  <c r="Z2926" i="1" a="1"/>
  <c r="Z4042" i="1"/>
  <c r="Z4042" i="1" a="1"/>
  <c r="Z1385" i="1"/>
  <c r="Z1385" i="1" a="1"/>
  <c r="Z3311" i="1"/>
  <c r="Z3311" i="1" a="1"/>
  <c r="Z3061" i="1"/>
  <c r="Z3061" i="1" a="1"/>
  <c r="Z4339" i="1"/>
  <c r="Z4339" i="1" a="1"/>
  <c r="Z1920" i="1"/>
  <c r="Z1920" i="1" a="1"/>
  <c r="Z3000" i="1"/>
  <c r="Z3000" i="1" a="1"/>
  <c r="Z3687" i="1"/>
  <c r="Z3687" i="1" a="1"/>
  <c r="Z3398" i="1"/>
  <c r="Z3398" i="1" a="1"/>
  <c r="Z1803" i="1"/>
  <c r="Z1803" i="1" a="1"/>
  <c r="Z3614" i="1"/>
  <c r="Z3614" i="1" a="1"/>
  <c r="Z540" i="1"/>
  <c r="Z540" i="1" a="1"/>
  <c r="Z1845" i="1"/>
  <c r="Z1845" i="1" a="1"/>
  <c r="Z1012" i="1"/>
  <c r="Z1012" i="1" a="1"/>
  <c r="Z10" i="1"/>
  <c r="Z10" i="1" a="1"/>
  <c r="Z2690" i="1"/>
  <c r="Z2690" i="1" a="1"/>
  <c r="Z2210" i="1"/>
  <c r="Z2210" i="1" a="1"/>
  <c r="Z4327" i="1"/>
  <c r="Z4327" i="1" a="1"/>
  <c r="Z381" i="1"/>
  <c r="Z381" i="1" a="1"/>
  <c r="Z3940" i="1"/>
  <c r="Z3940" i="1" a="1"/>
  <c r="Z3212" i="1"/>
  <c r="Z3212" i="1" a="1"/>
  <c r="Z3235" i="1"/>
  <c r="Z3235" i="1" a="1"/>
  <c r="Z698" i="1"/>
  <c r="Z698" i="1" a="1"/>
  <c r="Z1313" i="1"/>
  <c r="Z1313" i="1" a="1"/>
  <c r="Z3468" i="1"/>
  <c r="Z3468" i="1" a="1"/>
  <c r="Z950" i="1"/>
  <c r="Z950" i="1" a="1"/>
  <c r="Z3918" i="1"/>
  <c r="Z3918" i="1" a="1"/>
  <c r="Z664" i="1"/>
  <c r="Z664" i="1" a="1"/>
  <c r="Z2751" i="1"/>
  <c r="Z2751" i="1" a="1"/>
  <c r="Z447" i="1"/>
  <c r="Z447" i="1" a="1"/>
  <c r="Z3544" i="1"/>
  <c r="Z3544" i="1" a="1"/>
  <c r="Z525" i="1"/>
  <c r="Z525" i="1" a="1"/>
  <c r="Z2632" i="1"/>
  <c r="Z2632" i="1" a="1"/>
  <c r="Z2252" i="1"/>
  <c r="Z2252" i="1" a="1"/>
  <c r="Z3319" i="1"/>
  <c r="Z3319" i="1" a="1"/>
  <c r="Z262" i="1"/>
  <c r="Z262" i="1" a="1"/>
  <c r="Z3178" i="1"/>
  <c r="Z3178" i="1" a="1"/>
  <c r="Z1126" i="1"/>
  <c r="Z1126" i="1" a="1"/>
  <c r="Z1701" i="1"/>
  <c r="Z1701" i="1" a="1"/>
  <c r="Z1146" i="1"/>
  <c r="Z1146" i="1" a="1"/>
  <c r="Z4166" i="1"/>
  <c r="Z4166" i="1" a="1"/>
  <c r="Z1282" i="1"/>
  <c r="Z1282" i="1" a="1"/>
  <c r="Z3641" i="1"/>
  <c r="Z3641" i="1" a="1"/>
  <c r="Z4165" i="1"/>
  <c r="Z4165" i="1" a="1"/>
  <c r="Z1021" i="1"/>
  <c r="Z1021" i="1" a="1"/>
  <c r="Z4720" i="1"/>
  <c r="Z4720" i="1" a="1"/>
  <c r="Z4947" i="1"/>
  <c r="Z4947" i="1" a="1"/>
  <c r="Z3715" i="1"/>
  <c r="Z3715" i="1" a="1"/>
  <c r="Z3740" i="1"/>
  <c r="Z3740" i="1" a="1"/>
  <c r="Z149" i="1"/>
  <c r="Z149" i="1" a="1"/>
  <c r="Z4156" i="1"/>
  <c r="Z4156" i="1" a="1"/>
  <c r="Z2309" i="1"/>
  <c r="Z2309" i="1" a="1"/>
  <c r="Z4993" i="1"/>
  <c r="Z4993" i="1" a="1"/>
  <c r="Z2558" i="1"/>
  <c r="Z2558" i="1" a="1"/>
  <c r="Z2338" i="1"/>
  <c r="Z2338" i="1" a="1"/>
  <c r="Z3639" i="1"/>
  <c r="Z3639" i="1" a="1"/>
  <c r="Z994" i="1"/>
  <c r="Z994" i="1" a="1"/>
  <c r="Z4139" i="1"/>
  <c r="Z4139" i="1" a="1"/>
  <c r="Z3992" i="1"/>
  <c r="Z3992" i="1" a="1"/>
  <c r="Z3144" i="1"/>
  <c r="Z3144" i="1" a="1"/>
  <c r="Z1060" i="1"/>
  <c r="Z1060" i="1" a="1"/>
  <c r="Z3848" i="1"/>
  <c r="Z3848" i="1" a="1"/>
  <c r="Z956" i="1"/>
  <c r="Z956" i="1" a="1"/>
  <c r="Z4613" i="1"/>
  <c r="Z4613" i="1" a="1"/>
  <c r="Z4513" i="1"/>
  <c r="Z4513" i="1" a="1"/>
  <c r="Z3420" i="1"/>
  <c r="Z3420" i="1" a="1"/>
  <c r="Z703" i="1"/>
  <c r="Z703" i="1" a="1"/>
  <c r="Z2061" i="1"/>
  <c r="Z2061" i="1" a="1"/>
  <c r="Z985" i="1"/>
  <c r="Z985" i="1" a="1"/>
  <c r="Z1648" i="1"/>
  <c r="Z1648" i="1" a="1"/>
  <c r="Z522" i="1"/>
  <c r="Z522" i="1" a="1"/>
  <c r="Z3586" i="1"/>
  <c r="Z3586" i="1" a="1"/>
  <c r="Z1573" i="1"/>
  <c r="Z1573" i="1" a="1"/>
  <c r="Z121" i="1"/>
  <c r="Z121" i="1" a="1"/>
  <c r="Z3186" i="1"/>
  <c r="Z3186" i="1" a="1"/>
  <c r="Z1230" i="1"/>
  <c r="Z1230" i="1" a="1"/>
  <c r="Z2620" i="1"/>
  <c r="Z2620" i="1" a="1"/>
  <c r="Z2313" i="1"/>
  <c r="Z2313" i="1" a="1"/>
  <c r="Z3724" i="1"/>
  <c r="Z3724" i="1" a="1"/>
  <c r="Z4713" i="1"/>
  <c r="Z4713" i="1" a="1"/>
  <c r="Z4074" i="1"/>
  <c r="Z4074" i="1" a="1"/>
  <c r="Z2134" i="1"/>
  <c r="Z2134" i="1" a="1"/>
  <c r="Z4802" i="1"/>
  <c r="Z4802" i="1" a="1"/>
  <c r="Z1970" i="1"/>
  <c r="Z1970" i="1" a="1"/>
  <c r="Z822" i="1"/>
  <c r="Z822" i="1" a="1"/>
  <c r="Z3371" i="1"/>
  <c r="Z3371" i="1" a="1"/>
  <c r="Z269" i="1"/>
  <c r="Z269" i="1" a="1"/>
  <c r="Z1887" i="1"/>
  <c r="Z1887" i="1" a="1"/>
  <c r="Z1339" i="1"/>
  <c r="Z1339" i="1" a="1"/>
  <c r="Z3471" i="1"/>
  <c r="Z3471" i="1" a="1"/>
  <c r="Z4480" i="1"/>
  <c r="Z4480" i="1" a="1"/>
  <c r="Z4759" i="1"/>
  <c r="Z4759" i="1" a="1"/>
  <c r="Z1484" i="1"/>
  <c r="Z1484" i="1" a="1"/>
  <c r="Z801" i="1"/>
  <c r="Z801" i="1" a="1"/>
  <c r="Z1455" i="1"/>
  <c r="Z1455" i="1" a="1"/>
  <c r="Z531" i="1"/>
  <c r="Z531" i="1" a="1"/>
  <c r="Z293" i="1"/>
  <c r="Z293" i="1" a="1"/>
  <c r="Z819" i="1"/>
  <c r="Z819" i="1" a="1"/>
  <c r="Z3909" i="1"/>
  <c r="Z3909" i="1" a="1"/>
  <c r="Z2118" i="1"/>
  <c r="Z2118" i="1" a="1"/>
  <c r="Z1279" i="1"/>
  <c r="Z1279" i="1" a="1"/>
  <c r="Z952" i="1"/>
  <c r="Z952" i="1" a="1"/>
  <c r="Z3346" i="1"/>
  <c r="Z3346" i="1" a="1"/>
  <c r="Z4931" i="1"/>
  <c r="Z4931" i="1" a="1"/>
  <c r="Z2900" i="1"/>
  <c r="Z2900" i="1" a="1"/>
  <c r="Z4317" i="1"/>
  <c r="Z4317" i="1" a="1"/>
  <c r="Z4261" i="1"/>
  <c r="Z4261" i="1" a="1"/>
  <c r="Z2618" i="1"/>
  <c r="Z2618" i="1" a="1"/>
  <c r="Z307" i="1"/>
  <c r="Z307" i="1" a="1"/>
  <c r="Z4773" i="1"/>
  <c r="Z4773" i="1" a="1"/>
  <c r="Z3267" i="1"/>
  <c r="Z3267" i="1" a="1"/>
  <c r="Z453" i="1"/>
  <c r="Z453" i="1" a="1"/>
  <c r="Z4145" i="1"/>
  <c r="Z4145" i="1" a="1"/>
  <c r="Z1275" i="1"/>
  <c r="Z1275" i="1" a="1"/>
  <c r="Z652" i="1"/>
  <c r="Z652" i="1" a="1"/>
  <c r="Z534" i="1"/>
  <c r="Z534" i="1" a="1"/>
  <c r="Z162" i="1"/>
  <c r="Z162" i="1" a="1"/>
  <c r="Z2792" i="1"/>
  <c r="Z2792" i="1" a="1"/>
  <c r="Z4432" i="1"/>
  <c r="Z4432" i="1" a="1"/>
  <c r="Z2326" i="1"/>
  <c r="Z2326" i="1" a="1"/>
  <c r="Z92" i="1"/>
  <c r="Z92" i="1" a="1"/>
  <c r="Z1606" i="1"/>
  <c r="Z1606" i="1" a="1"/>
  <c r="Z2554" i="1"/>
  <c r="Z2554" i="1" a="1"/>
  <c r="Z3834" i="1"/>
  <c r="Z3834" i="1" a="1"/>
  <c r="Z291" i="1"/>
  <c r="Z291" i="1" a="1"/>
  <c r="Z3372" i="1"/>
  <c r="Z3372" i="1" a="1"/>
  <c r="Z492" i="1"/>
  <c r="Z492" i="1" a="1"/>
  <c r="Z3967" i="1"/>
  <c r="Z3967" i="1" a="1"/>
  <c r="Z2472" i="1"/>
  <c r="Z2472" i="1" a="1"/>
  <c r="Z4251" i="1"/>
  <c r="Z4251" i="1" a="1"/>
  <c r="Z3473" i="1"/>
  <c r="Z3473" i="1" a="1"/>
  <c r="Z827" i="1"/>
  <c r="Z827" i="1" a="1"/>
  <c r="Z4158" i="1"/>
  <c r="Z4158" i="1" a="1"/>
  <c r="Z3576" i="1"/>
  <c r="Z3576" i="1" a="1"/>
  <c r="Z2709" i="1"/>
  <c r="Z2709" i="1" a="1"/>
  <c r="Z1064" i="1"/>
  <c r="Z1064" i="1" a="1"/>
  <c r="Z1917" i="1"/>
  <c r="Z1917" i="1" a="1"/>
  <c r="Z2748" i="1"/>
  <c r="Z2748" i="1" a="1"/>
  <c r="Z2154" i="1"/>
  <c r="Z2154" i="1" a="1"/>
  <c r="Z3209" i="1"/>
  <c r="Z3209" i="1" a="1"/>
  <c r="Z2054" i="1"/>
  <c r="Z2054" i="1" a="1"/>
  <c r="Z1731" i="1"/>
  <c r="Z1731" i="1" a="1"/>
  <c r="Z190" i="1"/>
  <c r="Z190" i="1" a="1"/>
  <c r="Z1423" i="1"/>
  <c r="Z1423" i="1" a="1"/>
  <c r="Z1821" i="1"/>
  <c r="Z1821" i="1" a="1"/>
  <c r="Z892" i="1"/>
  <c r="Z892" i="1" a="1"/>
  <c r="Z4975" i="1"/>
  <c r="Z4975" i="1" a="1"/>
  <c r="Z1023" i="1"/>
  <c r="Z1023" i="1" a="1"/>
  <c r="Z3819" i="1"/>
  <c r="Z3819" i="1" a="1"/>
  <c r="Z712" i="1"/>
  <c r="Z712" i="1" a="1"/>
  <c r="Z3803" i="1"/>
  <c r="Z3803" i="1" a="1"/>
  <c r="Z3542" i="1"/>
  <c r="Z3542" i="1" a="1"/>
  <c r="Z3315" i="1"/>
  <c r="Z3315" i="1" a="1"/>
  <c r="Z4751" i="1"/>
  <c r="Z4751" i="1" a="1"/>
  <c r="Z3666" i="1"/>
  <c r="Z3666" i="1" a="1"/>
  <c r="Z1010" i="1"/>
  <c r="Z1010" i="1" a="1"/>
  <c r="Z2916" i="1"/>
  <c r="Z2916" i="1" a="1"/>
  <c r="Z1897" i="1"/>
  <c r="Z1897" i="1" a="1"/>
  <c r="Z965" i="1"/>
  <c r="Z965" i="1" a="1"/>
  <c r="Z542" i="1"/>
  <c r="Z542" i="1" a="1"/>
  <c r="Z2336" i="1"/>
  <c r="Z2336" i="1" a="1"/>
  <c r="Z3330" i="1"/>
  <c r="Z3330" i="1" a="1"/>
  <c r="Z2401" i="1"/>
  <c r="Z2401" i="1" a="1"/>
  <c r="Z3985" i="1"/>
  <c r="Z3985" i="1" a="1"/>
  <c r="Z345" i="1"/>
  <c r="Z345" i="1" a="1"/>
  <c r="Z3074" i="1"/>
  <c r="Z3074" i="1" a="1"/>
  <c r="Z3722" i="1"/>
  <c r="Z3722" i="1" a="1"/>
  <c r="Z845" i="1"/>
  <c r="Z845" i="1" a="1"/>
  <c r="Z4283" i="1"/>
  <c r="Z4283" i="1" a="1"/>
  <c r="Z647" i="1"/>
  <c r="Z647" i="1" a="1"/>
  <c r="Z2679" i="1"/>
  <c r="Z2679" i="1" a="1"/>
  <c r="Z93" i="1"/>
  <c r="Z93" i="1" a="1"/>
  <c r="Z1709" i="1"/>
  <c r="Z1709" i="1" a="1"/>
  <c r="Z2588" i="1"/>
  <c r="Z2588" i="1" a="1"/>
  <c r="Z4672" i="1"/>
  <c r="Z4672" i="1" a="1"/>
  <c r="Z2939" i="1"/>
  <c r="Z2939" i="1" a="1"/>
  <c r="Z4573" i="1"/>
  <c r="Z4573" i="1" a="1"/>
  <c r="Z2249" i="1"/>
  <c r="Z2249" i="1" a="1"/>
  <c r="Z2668" i="1"/>
  <c r="Z2668" i="1" a="1"/>
  <c r="Z31" i="1"/>
  <c r="Z31" i="1" a="1"/>
  <c r="Z4490" i="1"/>
  <c r="Z4490" i="1" a="1"/>
  <c r="Z2490" i="1"/>
  <c r="Z2490" i="1" a="1"/>
  <c r="Z3200" i="1"/>
  <c r="Z3200" i="1" a="1"/>
  <c r="Z2471" i="1"/>
  <c r="Z2471" i="1" a="1"/>
  <c r="Z431" i="1"/>
  <c r="Z431" i="1" a="1"/>
  <c r="Z2551" i="1"/>
  <c r="Z2551" i="1" a="1"/>
  <c r="Z3028" i="1"/>
  <c r="Z3028" i="1" a="1"/>
  <c r="Z4462" i="1"/>
  <c r="Z4462" i="1" a="1"/>
  <c r="Z391" i="1"/>
  <c r="Z391" i="1" a="1"/>
  <c r="Z4424" i="1"/>
  <c r="Z4424" i="1" a="1"/>
  <c r="Z222" i="1"/>
  <c r="Z222" i="1" a="1"/>
  <c r="Z3631" i="1"/>
  <c r="Z3631" i="1" a="1"/>
  <c r="Z2544" i="1"/>
  <c r="Z2544" i="1" a="1"/>
  <c r="Z4361" i="1"/>
  <c r="Z4361" i="1" a="1"/>
  <c r="Z2956" i="1"/>
  <c r="Z2956" i="1" a="1"/>
  <c r="Z3430" i="1"/>
  <c r="Z3430" i="1" a="1"/>
  <c r="Z2565" i="1"/>
  <c r="Z2565" i="1" a="1"/>
  <c r="Z3131" i="1"/>
  <c r="Z3131" i="1" a="1"/>
  <c r="Z2" i="1"/>
  <c r="Z2" i="1" a="1"/>
  <c r="Z947" i="1"/>
  <c r="Z947" i="1" a="1"/>
  <c r="Z744" i="1"/>
  <c r="Z744" i="1" a="1"/>
  <c r="Z4765" i="1"/>
  <c r="Z4765" i="1" a="1"/>
  <c r="Z20" i="1"/>
  <c r="Z20" i="1" a="1"/>
  <c r="Z3611" i="1"/>
  <c r="Z3611" i="1" a="1"/>
  <c r="Z1020" i="1"/>
  <c r="Z1020" i="1" a="1"/>
  <c r="Z1354" i="1"/>
  <c r="Z1354" i="1" a="1"/>
  <c r="Z2801" i="1"/>
  <c r="Z2801" i="1" a="1"/>
  <c r="Z1490" i="1"/>
  <c r="Z1490" i="1" a="1"/>
  <c r="Z3276" i="1"/>
  <c r="Z3276" i="1" a="1"/>
  <c r="Z4675" i="1"/>
  <c r="Z4675" i="1" a="1"/>
  <c r="Z833" i="1"/>
  <c r="Z833" i="1" a="1"/>
  <c r="Z3957" i="1"/>
  <c r="Z3957" i="1" a="1"/>
  <c r="Z4440" i="1"/>
  <c r="Z4440" i="1" a="1"/>
  <c r="Z3870" i="1"/>
  <c r="Z3870" i="1" a="1"/>
  <c r="Z4148" i="1"/>
  <c r="Z4148" i="1" a="1"/>
  <c r="Z4789" i="1"/>
  <c r="Z4789" i="1" a="1"/>
  <c r="Z320" i="1"/>
  <c r="Z320" i="1" a="1"/>
  <c r="Z2060" i="1"/>
  <c r="Z2060" i="1" a="1"/>
  <c r="Z973" i="1"/>
  <c r="Z973" i="1" a="1"/>
  <c r="Z4709" i="1"/>
  <c r="Z4709" i="1" a="1"/>
  <c r="Z370" i="1"/>
  <c r="Z370" i="1" a="1"/>
  <c r="Z2572" i="1"/>
  <c r="Z2572" i="1" a="1"/>
  <c r="Z3939" i="1"/>
  <c r="Z3939" i="1" a="1"/>
  <c r="Z1167" i="1"/>
  <c r="Z1167" i="1" a="1"/>
  <c r="Z4861" i="1"/>
  <c r="Z4861" i="1" a="1"/>
  <c r="Z4399" i="1"/>
  <c r="Z4399" i="1" a="1"/>
  <c r="Z4072" i="1"/>
  <c r="Z4072" i="1" a="1"/>
  <c r="Z587" i="1"/>
  <c r="Z587" i="1" a="1"/>
  <c r="Z1807" i="1"/>
  <c r="Z1807" i="1" a="1"/>
  <c r="Z2083" i="1"/>
  <c r="Z2083" i="1" a="1"/>
  <c r="Z1430" i="1"/>
  <c r="Z1430" i="1" a="1"/>
  <c r="Z2584" i="1"/>
  <c r="Z2584" i="1" a="1"/>
  <c r="Z640" i="1"/>
  <c r="Z640" i="1" a="1"/>
  <c r="Z957" i="1"/>
  <c r="Z957" i="1" a="1"/>
  <c r="Z421" i="1"/>
  <c r="Z421" i="1" a="1"/>
  <c r="Z4022" i="1"/>
  <c r="Z4022" i="1" a="1"/>
  <c r="Z1340" i="1"/>
  <c r="Z1340" i="1" a="1"/>
  <c r="Z513" i="1"/>
  <c r="Z513" i="1" a="1"/>
  <c r="Z4144" i="1"/>
  <c r="Z4144" i="1" a="1"/>
  <c r="Z2323" i="1"/>
  <c r="Z2323" i="1" a="1"/>
  <c r="Z627" i="1"/>
  <c r="Z627" i="1" a="1"/>
  <c r="Z4423" i="1"/>
  <c r="Z4423" i="1" a="1"/>
  <c r="Z3601" i="1"/>
  <c r="Z3601" i="1" a="1"/>
  <c r="Z4437" i="1"/>
  <c r="Z4437" i="1" a="1"/>
  <c r="Z848" i="1"/>
  <c r="Z848" i="1" a="1"/>
  <c r="Z4549" i="1"/>
  <c r="Z4549" i="1" a="1"/>
  <c r="Z6" i="1"/>
  <c r="Z6" i="1" a="1"/>
  <c r="Z223" i="1"/>
  <c r="Z223" i="1" a="1"/>
  <c r="Z1236" i="1"/>
  <c r="Z1236" i="1" a="1"/>
  <c r="Z2342" i="1"/>
  <c r="Z2342" i="1" a="1"/>
  <c r="Z1689" i="1"/>
  <c r="Z1689" i="1" a="1"/>
  <c r="Z3253" i="1"/>
  <c r="Z3253" i="1" a="1"/>
  <c r="Z438" i="1"/>
  <c r="Z438" i="1" a="1"/>
  <c r="Z4086" i="1"/>
  <c r="Z4086" i="1" a="1"/>
  <c r="Z244" i="1"/>
  <c r="Z244" i="1" a="1"/>
  <c r="Z4910" i="1"/>
  <c r="Z4910" i="1" a="1"/>
  <c r="Z3393" i="1"/>
  <c r="Z3393" i="1" a="1"/>
  <c r="Z2428" i="1"/>
  <c r="Z2428" i="1" a="1"/>
  <c r="Z1691" i="1"/>
  <c r="Z1691" i="1" a="1"/>
  <c r="Z4842" i="1"/>
  <c r="Z4842" i="1" a="1"/>
  <c r="Z1894" i="1"/>
  <c r="Z1894" i="1" a="1"/>
  <c r="Z2228" i="1"/>
  <c r="Z2228" i="1" a="1"/>
  <c r="Z4894" i="1"/>
  <c r="Z4894" i="1" a="1"/>
  <c r="Z91" i="1"/>
  <c r="Z91" i="1" a="1"/>
  <c r="Z2615" i="1"/>
  <c r="Z2615" i="1" a="1"/>
  <c r="Z1159" i="1"/>
  <c r="Z1159" i="1" a="1"/>
  <c r="Z520" i="1"/>
  <c r="Z520" i="1" a="1"/>
  <c r="Z1935" i="1"/>
  <c r="Z1935" i="1" a="1"/>
  <c r="Z352" i="1"/>
  <c r="Z352" i="1" a="1"/>
  <c r="Z2482" i="1"/>
  <c r="Z2482" i="1" a="1"/>
  <c r="Z1632" i="1"/>
  <c r="Z1632" i="1" a="1"/>
  <c r="Z1308" i="1"/>
  <c r="Z1308" i="1" a="1"/>
  <c r="Z3275" i="1"/>
  <c r="Z3275" i="1" a="1"/>
  <c r="Z701" i="1"/>
  <c r="Z701" i="1" a="1"/>
  <c r="Z4611" i="1"/>
  <c r="Z4611" i="1" a="1"/>
  <c r="Z3445" i="1"/>
  <c r="Z3445" i="1" a="1"/>
  <c r="Z2481" i="1"/>
  <c r="Z2481" i="1" a="1"/>
  <c r="Z886" i="1"/>
  <c r="Z886" i="1" a="1"/>
  <c r="Z4665" i="1"/>
  <c r="Z4665" i="1" a="1"/>
  <c r="Z3842" i="1"/>
  <c r="Z3842" i="1" a="1"/>
  <c r="Z401" i="1"/>
  <c r="Z401" i="1" a="1"/>
  <c r="Z358" i="1"/>
  <c r="Z358" i="1" a="1"/>
  <c r="Z4884" i="1"/>
  <c r="Z4884" i="1" a="1"/>
  <c r="Z530" i="1"/>
  <c r="Z530" i="1" a="1"/>
  <c r="Z2041" i="1"/>
  <c r="Z2041" i="1" a="1"/>
  <c r="Z4641" i="1"/>
  <c r="Z4641" i="1" a="1"/>
  <c r="Z1542" i="1"/>
  <c r="Z1542" i="1" a="1"/>
  <c r="Z4744" i="1"/>
  <c r="Z4744" i="1" a="1"/>
  <c r="Z275" i="1"/>
  <c r="Z275" i="1" a="1"/>
  <c r="Z3022" i="1"/>
  <c r="Z3022" i="1" a="1"/>
  <c r="Z2779" i="1"/>
  <c r="Z2779" i="1" a="1"/>
  <c r="Z1479" i="1"/>
  <c r="Z1479" i="1" a="1"/>
  <c r="Z1217" i="1"/>
  <c r="Z1217" i="1" a="1"/>
  <c r="Z4460" i="1"/>
  <c r="Z4460" i="1" a="1"/>
  <c r="Z4476" i="1"/>
  <c r="Z4476" i="1" a="1"/>
  <c r="Z413" i="1"/>
  <c r="Z413" i="1" a="1"/>
  <c r="Z2372" i="1"/>
  <c r="Z2372" i="1" a="1"/>
  <c r="Z2371" i="1"/>
  <c r="Z2371" i="1" a="1"/>
  <c r="Z1637" i="1"/>
  <c r="Z1637" i="1" a="1"/>
  <c r="Z373" i="1"/>
  <c r="Z373" i="1" a="1"/>
  <c r="Z111" i="1"/>
  <c r="Z111" i="1" a="1"/>
  <c r="Z127" i="1"/>
  <c r="Z127" i="1" a="1"/>
  <c r="Z2562" i="1"/>
  <c r="Z2562" i="1" a="1"/>
  <c r="Z4965" i="1"/>
  <c r="Z4965" i="1" a="1"/>
  <c r="Z1685" i="1"/>
  <c r="Z1685" i="1" a="1"/>
  <c r="Z1372" i="1"/>
  <c r="Z1372" i="1" a="1"/>
  <c r="Z2479" i="1"/>
  <c r="Z2479" i="1" a="1"/>
  <c r="Z4322" i="1"/>
  <c r="Z4322" i="1" a="1"/>
  <c r="Z3566" i="1"/>
  <c r="Z3566" i="1" a="1"/>
  <c r="Z1909" i="1"/>
  <c r="Z1909" i="1" a="1"/>
  <c r="Z779" i="1"/>
  <c r="Z779" i="1" a="1"/>
  <c r="Z1277" i="1"/>
  <c r="Z1277" i="1" a="1"/>
  <c r="Z1349" i="1"/>
  <c r="Z1349" i="1" a="1"/>
  <c r="Z3027" i="1"/>
  <c r="Z3027" i="1" a="1"/>
  <c r="Z1213" i="1"/>
  <c r="Z1213" i="1" a="1"/>
  <c r="Z1622" i="1"/>
  <c r="Z1622" i="1" a="1"/>
  <c r="Z3429" i="1"/>
  <c r="Z3429" i="1" a="1"/>
  <c r="Z955" i="1"/>
  <c r="Z955" i="1" a="1"/>
  <c r="Z2808" i="1"/>
  <c r="Z2808" i="1" a="1"/>
  <c r="Z3197" i="1"/>
  <c r="Z3197" i="1" a="1"/>
  <c r="Z4752" i="1"/>
  <c r="Z4752" i="1" a="1"/>
  <c r="Z3208" i="1"/>
  <c r="Z3208" i="1" a="1"/>
  <c r="Z1421" i="1"/>
  <c r="Z1421" i="1" a="1"/>
  <c r="Z3510" i="1"/>
  <c r="Z3510" i="1" a="1"/>
  <c r="Z1210" i="1"/>
  <c r="Z1210" i="1" a="1"/>
  <c r="Z1460" i="1"/>
  <c r="Z1460" i="1" a="1"/>
  <c r="Z2092" i="1"/>
  <c r="Z2092" i="1" a="1"/>
  <c r="Z4291" i="1"/>
  <c r="Z4291" i="1" a="1"/>
  <c r="Z3417" i="1"/>
  <c r="Z3417" i="1" a="1"/>
  <c r="Z1462" i="1"/>
  <c r="Z1462" i="1" a="1"/>
  <c r="Z877" i="1"/>
  <c r="Z877" i="1" a="1"/>
  <c r="Z1424" i="1"/>
  <c r="Z1424" i="1" a="1"/>
  <c r="Z3318" i="1"/>
  <c r="Z3318" i="1" a="1"/>
  <c r="Z3869" i="1"/>
  <c r="Z3869" i="1" a="1"/>
  <c r="Z2132" i="1"/>
  <c r="Z2132" i="1" a="1"/>
  <c r="Z4331" i="1"/>
  <c r="Z4331" i="1" a="1"/>
  <c r="Z2204" i="1"/>
  <c r="Z2204" i="1" a="1"/>
  <c r="Z3282" i="1"/>
  <c r="Z3282" i="1" a="1"/>
  <c r="Z1706" i="1"/>
  <c r="Z1706" i="1" a="1"/>
  <c r="Z3241" i="1"/>
  <c r="Z3241" i="1" a="1"/>
  <c r="Z2959" i="1"/>
  <c r="Z2959" i="1" a="1"/>
  <c r="Z396" i="1"/>
  <c r="Z396" i="1" a="1"/>
  <c r="Z781" i="1"/>
  <c r="Z781" i="1" a="1"/>
  <c r="Z2029" i="1"/>
  <c r="Z2029" i="1" a="1"/>
  <c r="Z1671" i="1"/>
  <c r="Z1671" i="1" a="1"/>
  <c r="Z4814" i="1"/>
  <c r="Z4814" i="1" a="1"/>
  <c r="Z2340" i="1"/>
  <c r="Z2340" i="1" a="1"/>
  <c r="Z2220" i="1"/>
  <c r="Z2220" i="1" a="1"/>
  <c r="Z3063" i="1"/>
  <c r="Z3063" i="1" a="1"/>
  <c r="Z1904" i="1"/>
  <c r="Z1904" i="1" a="1"/>
  <c r="Z2664" i="1"/>
  <c r="Z2664" i="1" a="1"/>
  <c r="Z3126" i="1"/>
  <c r="Z3126" i="1" a="1"/>
  <c r="Z2099" i="1"/>
  <c r="Z2099" i="1" a="1"/>
  <c r="Z1209" i="1"/>
  <c r="Z1209" i="1" a="1"/>
  <c r="Z123" i="1"/>
  <c r="Z123" i="1" a="1"/>
  <c r="Z586" i="1"/>
  <c r="Z586" i="1" a="1"/>
  <c r="Z2819" i="1"/>
  <c r="Z2819" i="1" a="1"/>
  <c r="Z689" i="1"/>
  <c r="Z689" i="1" a="1"/>
  <c r="Z3317" i="1"/>
  <c r="Z3317" i="1" a="1"/>
  <c r="Z3286" i="1"/>
  <c r="Z3286" i="1" a="1"/>
  <c r="Z3881" i="1"/>
  <c r="Z3881" i="1" a="1"/>
  <c r="Z2758" i="1"/>
  <c r="Z2758" i="1" a="1"/>
  <c r="Z4560" i="1"/>
  <c r="Z4560" i="1" a="1"/>
  <c r="Z506" i="1"/>
  <c r="Z506" i="1" a="1"/>
  <c r="Z1593" i="1"/>
  <c r="Z1593" i="1" a="1"/>
  <c r="Z1437" i="1"/>
  <c r="Z1437" i="1" a="1"/>
  <c r="Z150" i="1"/>
  <c r="Z150" i="1" a="1"/>
  <c r="Z2074" i="1"/>
  <c r="Z2074" i="1" a="1"/>
  <c r="Z3046" i="1"/>
  <c r="Z3046" i="1" a="1"/>
  <c r="Z1705" i="1"/>
  <c r="Z1705" i="1" a="1"/>
  <c r="Z1802" i="1"/>
  <c r="Z1802" i="1" a="1"/>
  <c r="Z2692" i="1"/>
  <c r="Z2692" i="1" a="1"/>
  <c r="Z3145" i="1"/>
  <c r="Z3145" i="1" a="1"/>
  <c r="Z4642" i="1"/>
  <c r="Z4642" i="1" a="1"/>
  <c r="Z1581" i="1"/>
  <c r="Z1581" i="1" a="1"/>
  <c r="Z3945" i="1"/>
  <c r="Z3945" i="1" a="1"/>
  <c r="Z2101" i="1"/>
  <c r="Z2101" i="1" a="1"/>
  <c r="Z2087" i="1"/>
  <c r="Z2087" i="1" a="1"/>
  <c r="Z4979" i="1"/>
  <c r="Z4979" i="1" a="1"/>
  <c r="Z4838" i="1"/>
  <c r="Z4838" i="1" a="1"/>
  <c r="Z1463" i="1"/>
  <c r="Z1463" i="1" a="1"/>
  <c r="Z4429" i="1"/>
  <c r="Z4429" i="1" a="1"/>
  <c r="Z187" i="1"/>
  <c r="Z187" i="1" a="1"/>
  <c r="Z2887" i="1"/>
  <c r="Z2887" i="1" a="1"/>
  <c r="Z4419" i="1"/>
  <c r="Z4419" i="1" a="1"/>
  <c r="Z1636" i="1"/>
  <c r="Z1636" i="1" a="1"/>
  <c r="Z4794" i="1"/>
  <c r="Z4794" i="1" a="1"/>
  <c r="Z4595" i="1"/>
  <c r="Z4595" i="1" a="1"/>
  <c r="Z2747" i="1"/>
  <c r="Z2747" i="1" a="1"/>
  <c r="Z3025" i="1"/>
  <c r="Z3025" i="1" a="1"/>
  <c r="Z4268" i="1"/>
  <c r="Z4268" i="1" a="1"/>
  <c r="Z1440" i="1"/>
  <c r="Z1440" i="1" a="1"/>
  <c r="Z2285" i="1"/>
  <c r="Z2285" i="1" a="1"/>
  <c r="Z1825" i="1"/>
  <c r="Z1825" i="1" a="1"/>
  <c r="Z2362" i="1"/>
  <c r="Z2362" i="1" a="1"/>
  <c r="Z1193" i="1"/>
  <c r="Z1193" i="1" a="1"/>
  <c r="Z2090" i="1"/>
  <c r="Z2090" i="1" a="1"/>
  <c r="Z1491" i="1"/>
  <c r="Z1491" i="1" a="1"/>
  <c r="Z1549" i="1"/>
  <c r="Z1549" i="1" a="1"/>
  <c r="Z4296" i="1"/>
  <c r="Z4296" i="1" a="1"/>
  <c r="Z3919" i="1"/>
  <c r="Z3919" i="1" a="1"/>
  <c r="Z4753" i="1"/>
  <c r="Z4753" i="1" a="1"/>
  <c r="Z1494" i="1"/>
  <c r="Z1494" i="1" a="1"/>
  <c r="Z1386" i="1"/>
  <c r="Z1386" i="1" a="1"/>
  <c r="Z2895" i="1"/>
  <c r="Z2895" i="1" a="1"/>
  <c r="Z3449" i="1"/>
  <c r="Z3449" i="1" a="1"/>
  <c r="Z75" i="1"/>
  <c r="Z75" i="1" a="1"/>
  <c r="Z2834" i="1"/>
  <c r="Z2834" i="1" a="1"/>
  <c r="Z2516" i="1"/>
  <c r="Z2516" i="1" a="1"/>
  <c r="Z3588" i="1"/>
  <c r="Z3588" i="1" a="1"/>
  <c r="Z4798" i="1"/>
  <c r="Z4798" i="1" a="1"/>
  <c r="Z2984" i="1"/>
  <c r="Z2984" i="1" a="1"/>
  <c r="Z1844" i="1"/>
  <c r="Z1844" i="1" a="1"/>
  <c r="Z1007" i="1"/>
  <c r="Z1007" i="1" a="1"/>
  <c r="Z4754" i="1"/>
  <c r="Z4754" i="1" a="1"/>
  <c r="Z1610" i="1"/>
  <c r="Z1610" i="1" a="1"/>
  <c r="Z61" i="1"/>
  <c r="Z61" i="1" a="1"/>
  <c r="Z2489" i="1"/>
  <c r="Z2489" i="1" a="1"/>
  <c r="Z2885" i="1"/>
  <c r="Z2885" i="1" a="1"/>
  <c r="Z954" i="1"/>
  <c r="Z954" i="1" a="1"/>
  <c r="Z4482" i="1"/>
  <c r="Z4482" i="1" a="1"/>
  <c r="Z4841" i="1"/>
  <c r="Z4841" i="1" a="1"/>
  <c r="Z4104" i="1"/>
  <c r="Z4104" i="1" a="1"/>
  <c r="Z3720" i="1"/>
  <c r="Z3720" i="1" a="1"/>
  <c r="Z810" i="1"/>
  <c r="Z810" i="1" a="1"/>
  <c r="Z1156" i="1"/>
  <c r="Z1156" i="1" a="1"/>
  <c r="Z818" i="1"/>
  <c r="Z818" i="1" a="1"/>
  <c r="Z1831" i="1"/>
  <c r="Z1831" i="1" a="1"/>
  <c r="Z4561" i="1"/>
  <c r="Z4561" i="1" a="1"/>
  <c r="Z1049" i="1"/>
  <c r="Z1049" i="1" a="1"/>
  <c r="Z633" i="1"/>
  <c r="Z633" i="1" a="1"/>
  <c r="Z589" i="1"/>
  <c r="Z589" i="1" a="1"/>
  <c r="Z4225" i="1"/>
  <c r="Z4225" i="1" a="1"/>
  <c r="Z3254" i="1"/>
  <c r="Z3254" i="1" a="1"/>
  <c r="Z1626" i="1"/>
  <c r="Z1626" i="1" a="1"/>
  <c r="Z3549" i="1"/>
  <c r="Z3549" i="1" a="1"/>
  <c r="Z554" i="1"/>
  <c r="Z554" i="1" a="1"/>
  <c r="Z4240" i="1"/>
  <c r="Z4240" i="1" a="1"/>
  <c r="Z3874" i="1"/>
  <c r="Z3874" i="1" a="1"/>
  <c r="Z2765" i="1"/>
  <c r="Z2765" i="1" a="1"/>
  <c r="Z1526" i="1"/>
  <c r="Z1526" i="1" a="1"/>
  <c r="Z2373" i="1"/>
  <c r="Z2373" i="1" a="1"/>
  <c r="Z312" i="1"/>
  <c r="Z312" i="1" a="1"/>
  <c r="Z3491" i="1"/>
  <c r="Z3491" i="1" a="1"/>
  <c r="Z2868" i="1"/>
  <c r="Z2868" i="1" a="1"/>
  <c r="Z4524" i="1"/>
  <c r="Z4524" i="1" a="1"/>
  <c r="Z2003" i="1"/>
  <c r="Z2003" i="1" a="1"/>
  <c r="Z1401" i="1"/>
  <c r="Z1401" i="1" a="1"/>
  <c r="Z1078" i="1"/>
  <c r="Z1078" i="1" a="1"/>
  <c r="Z4303" i="1"/>
  <c r="Z4303" i="1" a="1"/>
  <c r="Z590" i="1"/>
  <c r="Z590" i="1" a="1"/>
  <c r="Z4653" i="1"/>
  <c r="Z4653" i="1" a="1"/>
  <c r="Z1370" i="1"/>
  <c r="Z1370" i="1" a="1"/>
  <c r="Z3792" i="1"/>
  <c r="Z3792" i="1" a="1"/>
  <c r="Z2894" i="1"/>
  <c r="Z2894" i="1" a="1"/>
  <c r="Z1858" i="1"/>
  <c r="Z1858" i="1" a="1"/>
  <c r="Z3500" i="1"/>
  <c r="Z3500" i="1" a="1"/>
  <c r="Z688" i="1"/>
  <c r="Z688" i="1" a="1"/>
  <c r="Z2963" i="1"/>
  <c r="Z2963" i="1" a="1"/>
  <c r="Z4292" i="1"/>
  <c r="Z4292" i="1" a="1"/>
  <c r="Z3201" i="1"/>
  <c r="Z3201" i="1" a="1"/>
  <c r="Z1119" i="1"/>
  <c r="Z1119" i="1" a="1"/>
  <c r="Z4281" i="1"/>
  <c r="Z4281" i="1" a="1"/>
  <c r="Z835" i="1"/>
  <c r="Z835" i="1" a="1"/>
  <c r="Z1512" i="1"/>
  <c r="Z1512" i="1" a="1"/>
  <c r="Z3743" i="1"/>
  <c r="Z3743" i="1" a="1"/>
  <c r="Z726" i="1"/>
  <c r="Z726" i="1" a="1"/>
  <c r="Z3882" i="1"/>
  <c r="Z3882" i="1" a="1"/>
  <c r="Z2319" i="1"/>
  <c r="Z2319" i="1" a="1"/>
  <c r="Z4425" i="1"/>
  <c r="Z4425" i="1" a="1"/>
  <c r="Z4579" i="1"/>
  <c r="Z4579" i="1" a="1"/>
  <c r="Z1390" i="1"/>
  <c r="Z1390" i="1" a="1"/>
  <c r="Z771" i="1"/>
  <c r="Z771" i="1" a="1"/>
  <c r="Z1714" i="1"/>
  <c r="Z1714" i="1" a="1"/>
  <c r="Z674" i="1"/>
  <c r="Z674" i="1" a="1"/>
  <c r="Z3676" i="1"/>
  <c r="Z3676" i="1" a="1"/>
  <c r="Z2379" i="1"/>
  <c r="Z2379" i="1" a="1"/>
  <c r="Z1428" i="1"/>
  <c r="Z1428" i="1" a="1"/>
  <c r="Z3702" i="1"/>
  <c r="Z3702" i="1" a="1"/>
  <c r="Z1270" i="1"/>
  <c r="Z1270" i="1" a="1"/>
  <c r="Z2107" i="1"/>
  <c r="Z2107" i="1" a="1"/>
  <c r="Z3203" i="1"/>
  <c r="Z3203" i="1" a="1"/>
  <c r="Z4927" i="1"/>
  <c r="Z4927" i="1" a="1"/>
  <c r="Z3106" i="1"/>
  <c r="Z3106" i="1" a="1"/>
  <c r="Z3305" i="1"/>
  <c r="Z3305" i="1" a="1"/>
  <c r="Z4198" i="1"/>
  <c r="Z4198" i="1" a="1"/>
  <c r="Z1563" i="1"/>
  <c r="Z1563" i="1" a="1"/>
  <c r="Z3962" i="1"/>
  <c r="Z3962" i="1" a="1"/>
  <c r="Z549" i="1"/>
  <c r="Z549" i="1" a="1"/>
  <c r="Z1514" i="1"/>
  <c r="Z1514" i="1" a="1"/>
  <c r="Z2255" i="1"/>
  <c r="Z2255" i="1" a="1"/>
  <c r="Z180" i="1"/>
  <c r="Z180" i="1" a="1"/>
  <c r="Z4178" i="1"/>
  <c r="Z4178" i="1" a="1"/>
  <c r="Z2224" i="1"/>
  <c r="Z2224" i="1" a="1"/>
  <c r="Z1383" i="1"/>
  <c r="Z1383" i="1" a="1"/>
  <c r="Z1948" i="1"/>
  <c r="Z1948" i="1" a="1"/>
  <c r="Z1962" i="1"/>
  <c r="Z1962" i="1" a="1"/>
  <c r="Z4525" i="1"/>
  <c r="Z4525" i="1" a="1"/>
  <c r="Z3568" i="1"/>
  <c r="Z3568" i="1" a="1"/>
  <c r="Z2395" i="1"/>
  <c r="Z2395" i="1" a="1"/>
  <c r="Z4364" i="1"/>
  <c r="Z4364" i="1" a="1"/>
  <c r="Z4208" i="1"/>
  <c r="Z4208" i="1" a="1"/>
  <c r="Z1791" i="1"/>
  <c r="Z1791" i="1" a="1"/>
  <c r="Z2849" i="1"/>
  <c r="Z2849" i="1" a="1"/>
  <c r="Z1718" i="1"/>
  <c r="Z1718" i="1" a="1"/>
  <c r="Z1828" i="1"/>
  <c r="Z1828" i="1" a="1"/>
  <c r="Z2328" i="1"/>
  <c r="Z2328" i="1" a="1"/>
  <c r="Z1708" i="1"/>
  <c r="Z1708" i="1" a="1"/>
  <c r="Z3709" i="1"/>
  <c r="Z3709" i="1" a="1"/>
  <c r="Z4967" i="1"/>
  <c r="Z4967" i="1" a="1"/>
  <c r="Z2501" i="1"/>
  <c r="Z2501" i="1" a="1"/>
  <c r="Z386" i="1"/>
  <c r="Z386" i="1" a="1"/>
  <c r="Z441" i="1"/>
  <c r="Z441" i="1" a="1"/>
  <c r="Z1639" i="1"/>
  <c r="Z1639" i="1" a="1"/>
  <c r="Z3683" i="1"/>
  <c r="Z3683" i="1" a="1"/>
  <c r="Z3361" i="1"/>
  <c r="Z3361" i="1" a="1"/>
  <c r="Z3524" i="1"/>
  <c r="Z3524" i="1" a="1"/>
  <c r="Z547" i="1"/>
  <c r="Z547" i="1" a="1"/>
  <c r="Z1763" i="1"/>
  <c r="Z1763" i="1" a="1"/>
  <c r="Z3273" i="1"/>
  <c r="Z3273" i="1" a="1"/>
  <c r="Z3236" i="1"/>
  <c r="Z3236" i="1" a="1"/>
  <c r="Z4008" i="1"/>
  <c r="Z4008" i="1" a="1"/>
  <c r="Z1139" i="1"/>
  <c r="Z1139" i="1" a="1"/>
  <c r="Z2859" i="1"/>
  <c r="Z2859" i="1" a="1"/>
  <c r="Z2858" i="1"/>
  <c r="Z2858" i="1" a="1"/>
  <c r="Z1389" i="1"/>
  <c r="Z1389" i="1" a="1"/>
  <c r="Z2344" i="1"/>
  <c r="Z2344" i="1" a="1"/>
  <c r="Z2628" i="1"/>
  <c r="Z2628" i="1" a="1"/>
  <c r="Z112" i="1"/>
  <c r="Z112" i="1" a="1"/>
  <c r="Z4128" i="1"/>
  <c r="Z4128" i="1" a="1"/>
  <c r="Z1246" i="1"/>
  <c r="Z1246" i="1" a="1"/>
  <c r="Z1510" i="1"/>
  <c r="Z1510" i="1" a="1"/>
  <c r="Z287" i="1"/>
  <c r="Z287" i="1" a="1"/>
  <c r="Z1640" i="1"/>
  <c r="Z1640" i="1" a="1"/>
  <c r="Z768" i="1"/>
  <c r="Z768" i="1" a="1"/>
  <c r="Z1580" i="1"/>
  <c r="Z1580" i="1" a="1"/>
  <c r="Z289" i="1"/>
  <c r="Z289" i="1" a="1"/>
  <c r="Z4365" i="1"/>
  <c r="Z4365" i="1" a="1"/>
  <c r="Z3513" i="1"/>
  <c r="Z3513" i="1" a="1"/>
  <c r="Z1333" i="1"/>
  <c r="Z1333" i="1" a="1"/>
  <c r="Z481" i="1"/>
  <c r="Z481" i="1" a="1"/>
  <c r="Z2455" i="1"/>
  <c r="Z2455" i="1" a="1"/>
  <c r="Z4948" i="1"/>
  <c r="Z4948" i="1" a="1"/>
  <c r="Z3133" i="1"/>
  <c r="Z3133" i="1" a="1"/>
  <c r="Z3489" i="1"/>
  <c r="Z3489" i="1" a="1"/>
  <c r="Z4379" i="1"/>
  <c r="Z4379" i="1" a="1"/>
  <c r="Z1663" i="1"/>
  <c r="Z1663" i="1" a="1"/>
  <c r="Z3054" i="1"/>
  <c r="Z3054" i="1" a="1"/>
  <c r="Z1416" i="1"/>
  <c r="Z1416" i="1" a="1"/>
  <c r="Z3661" i="1"/>
  <c r="Z3661" i="1" a="1"/>
  <c r="Z4312" i="1"/>
  <c r="Z4312" i="1" a="1"/>
  <c r="Z3017" i="1"/>
  <c r="Z3017" i="1" a="1"/>
  <c r="Z3303" i="1"/>
  <c r="Z3303" i="1" a="1"/>
  <c r="Z1996" i="1"/>
  <c r="Z1996" i="1" a="1"/>
  <c r="Z769" i="1"/>
  <c r="Z769" i="1" a="1"/>
  <c r="Z1436" i="1"/>
  <c r="Z1436" i="1" a="1"/>
  <c r="Z3521" i="1"/>
  <c r="Z3521" i="1" a="1"/>
  <c r="Z4654" i="1"/>
  <c r="Z4654" i="1" a="1"/>
  <c r="Z3505" i="1"/>
  <c r="Z3505" i="1" a="1"/>
  <c r="Z3021" i="1"/>
  <c r="Z3021" i="1" a="1"/>
  <c r="Z2046" i="1"/>
  <c r="Z2046" i="1" a="1"/>
  <c r="Z3378" i="1"/>
  <c r="Z3378" i="1" a="1"/>
  <c r="Z3143" i="1"/>
  <c r="Z3143" i="1" a="1"/>
  <c r="Z1263" i="1"/>
  <c r="Z1263" i="1" a="1"/>
  <c r="Z1118" i="1"/>
  <c r="Z1118" i="1" a="1"/>
  <c r="Z1793" i="1"/>
  <c r="Z1793" i="1" a="1"/>
  <c r="Z4324" i="1"/>
  <c r="Z4324" i="1" a="1"/>
  <c r="Z4017" i="1"/>
  <c r="Z4017" i="1" a="1"/>
  <c r="Z372" i="1"/>
  <c r="Z372" i="1" a="1"/>
  <c r="Z4816" i="1"/>
  <c r="Z4816" i="1" a="1"/>
  <c r="Z367" i="1"/>
  <c r="Z367" i="1" a="1"/>
  <c r="Z4229" i="1"/>
  <c r="Z4229" i="1" a="1"/>
  <c r="Z3069" i="1"/>
  <c r="Z3069" i="1" a="1"/>
  <c r="Z930" i="1"/>
  <c r="Z930" i="1" a="1"/>
  <c r="Z3765" i="1"/>
  <c r="Z3765" i="1" a="1"/>
  <c r="Z3390" i="1"/>
  <c r="Z3390" i="1" a="1"/>
  <c r="Z1457" i="1"/>
  <c r="Z1457" i="1" a="1"/>
  <c r="Z4738" i="1"/>
  <c r="Z4738" i="1" a="1"/>
  <c r="Z4066" i="1"/>
  <c r="Z4066" i="1" a="1"/>
  <c r="Z2845" i="1"/>
  <c r="Z2845" i="1" a="1"/>
  <c r="Z1737" i="1"/>
  <c r="Z1737" i="1" a="1"/>
  <c r="Z224" i="1"/>
  <c r="Z224" i="1" a="1"/>
  <c r="Z1913" i="1"/>
  <c r="Z1913" i="1" a="1"/>
  <c r="Z661" i="1"/>
  <c r="Z661" i="1" a="1"/>
  <c r="Z2864" i="1"/>
  <c r="Z2864" i="1" a="1"/>
  <c r="Z1235" i="1"/>
  <c r="Z1235" i="1" a="1"/>
  <c r="Z1116" i="1"/>
  <c r="Z1116" i="1" a="1"/>
  <c r="Z4758" i="1"/>
  <c r="Z4758" i="1" a="1"/>
  <c r="Z2793" i="1"/>
  <c r="Z2793" i="1" a="1"/>
  <c r="Z1799" i="1"/>
  <c r="Z1799" i="1" a="1"/>
  <c r="Z3291" i="1"/>
  <c r="Z3291" i="1" a="1"/>
  <c r="Z1471" i="1"/>
  <c r="Z1471" i="1" a="1"/>
  <c r="Z4306" i="1"/>
  <c r="Z4306" i="1" a="1"/>
  <c r="Z1069" i="1"/>
  <c r="Z1069" i="1" a="1"/>
  <c r="Z3849" i="1"/>
  <c r="Z3849" i="1" a="1"/>
  <c r="Z2691" i="1"/>
  <c r="Z2691" i="1" a="1"/>
  <c r="Z2203" i="1"/>
  <c r="Z2203" i="1" a="1"/>
  <c r="Z4385" i="1"/>
  <c r="Z4385" i="1" a="1"/>
  <c r="Z2159" i="1"/>
  <c r="Z2159" i="1" a="1"/>
  <c r="Z4700" i="1"/>
  <c r="Z4700" i="1" a="1"/>
  <c r="Z1314" i="1"/>
  <c r="Z1314" i="1" a="1"/>
  <c r="Z2311" i="1"/>
  <c r="Z2311" i="1" a="1"/>
  <c r="Z4236" i="1"/>
  <c r="Z4236" i="1" a="1"/>
  <c r="Z1674" i="1"/>
  <c r="Z1674" i="1" a="1"/>
  <c r="Z185" i="1"/>
  <c r="Z185" i="1" a="1"/>
  <c r="Z1900" i="1"/>
  <c r="Z1900" i="1" a="1"/>
  <c r="Z990" i="1"/>
  <c r="Z990" i="1" a="1"/>
  <c r="Z136" i="1"/>
  <c r="Z136" i="1" a="1"/>
  <c r="Z1988" i="1"/>
  <c r="Z1988" i="1" a="1"/>
  <c r="Z1348" i="1"/>
  <c r="Z1348" i="1" a="1"/>
  <c r="Z2807" i="1"/>
  <c r="Z2807" i="1" a="1"/>
  <c r="Z1318" i="1"/>
  <c r="Z1318" i="1" a="1"/>
  <c r="Z2746" i="1"/>
  <c r="Z2746" i="1" a="1"/>
  <c r="Z2991" i="1"/>
  <c r="Z2991" i="1" a="1"/>
  <c r="Z2850" i="1"/>
  <c r="Z2850" i="1" a="1"/>
  <c r="Z2821" i="1"/>
  <c r="Z2821" i="1" a="1"/>
  <c r="Z387" i="1"/>
  <c r="Z387" i="1" a="1"/>
  <c r="Z4235" i="1"/>
  <c r="Z4235" i="1" a="1"/>
  <c r="Z578" i="1"/>
  <c r="Z578" i="1" a="1"/>
  <c r="Z812" i="1"/>
  <c r="Z812" i="1" a="1"/>
  <c r="Z4716" i="1"/>
  <c r="Z4716" i="1" a="1"/>
  <c r="Z4761" i="1"/>
  <c r="Z4761" i="1" a="1"/>
  <c r="Z4397" i="1"/>
  <c r="Z4397" i="1" a="1"/>
  <c r="Z4824" i="1"/>
  <c r="Z4824" i="1" a="1"/>
  <c r="Z204" i="1"/>
  <c r="Z204" i="1" a="1"/>
  <c r="Z1851" i="1"/>
  <c r="Z1851" i="1" a="1"/>
  <c r="Z3982" i="1"/>
  <c r="Z3982" i="1" a="1"/>
  <c r="Z1916" i="1"/>
  <c r="Z1916" i="1" a="1"/>
  <c r="Z3034" i="1"/>
  <c r="Z3034" i="1" a="1"/>
  <c r="Z1278" i="1"/>
  <c r="Z1278" i="1" a="1"/>
  <c r="Z402" i="1"/>
  <c r="Z402" i="1" a="1"/>
  <c r="Z1082" i="1"/>
  <c r="Z1082" i="1" a="1"/>
  <c r="Z3530" i="1"/>
  <c r="Z3530" i="1" a="1"/>
  <c r="Z2357" i="1"/>
  <c r="Z2357" i="1" a="1"/>
  <c r="Z3712" i="1"/>
  <c r="Z3712" i="1" a="1"/>
  <c r="Z3587" i="1"/>
  <c r="Z3587" i="1" a="1"/>
  <c r="Z471" i="1"/>
  <c r="Z471" i="1" a="1"/>
  <c r="Z2057" i="1"/>
  <c r="Z2057" i="1" a="1"/>
  <c r="Z3954" i="1"/>
  <c r="Z3954" i="1" a="1"/>
  <c r="Z2637" i="1"/>
  <c r="Z2637" i="1" a="1"/>
  <c r="Z3968" i="1"/>
  <c r="Z3968" i="1" a="1"/>
  <c r="Z842" i="1"/>
  <c r="Z842" i="1" a="1"/>
  <c r="Z4226" i="1"/>
  <c r="Z4226" i="1" a="1"/>
  <c r="Z1815" i="1"/>
  <c r="Z1815" i="1" a="1"/>
  <c r="Z1192" i="1"/>
  <c r="Z1192" i="1" a="1"/>
  <c r="Z343" i="1"/>
  <c r="Z343" i="1" a="1"/>
  <c r="Z2669" i="1"/>
  <c r="Z2669" i="1" a="1"/>
  <c r="Z3760" i="1"/>
  <c r="Z3760" i="1" a="1"/>
  <c r="Z2045" i="1"/>
  <c r="Z2045" i="1" a="1"/>
  <c r="Z3826" i="1"/>
  <c r="Z3826" i="1" a="1"/>
  <c r="Z4372" i="1"/>
  <c r="Z4372" i="1" a="1"/>
  <c r="Z135" i="1"/>
  <c r="Z135" i="1" a="1"/>
  <c r="Z2192" i="1"/>
  <c r="Z2192" i="1" a="1"/>
  <c r="Z4466" i="1"/>
  <c r="Z4466" i="1" a="1"/>
  <c r="Z3129" i="1"/>
  <c r="Z3129" i="1" a="1"/>
  <c r="Z2616" i="1"/>
  <c r="Z2616" i="1" a="1"/>
  <c r="Z4562" i="1"/>
  <c r="Z4562" i="1" a="1"/>
  <c r="Z3381" i="1"/>
  <c r="Z3381" i="1" a="1"/>
  <c r="Z4647" i="1"/>
  <c r="Z4647" i="1" a="1"/>
  <c r="Z1306" i="1"/>
  <c r="Z1306" i="1" a="1"/>
  <c r="Z3997" i="1"/>
  <c r="Z3997" i="1" a="1"/>
  <c r="Z3087" i="1"/>
  <c r="Z3087" i="1" a="1"/>
  <c r="Z1068" i="1"/>
  <c r="Z1068" i="1" a="1"/>
  <c r="Z4230" i="1"/>
  <c r="Z4230" i="1" a="1"/>
  <c r="Z4242" i="1"/>
  <c r="Z4242" i="1" a="1"/>
  <c r="Z3785" i="1"/>
  <c r="Z3785" i="1" a="1"/>
  <c r="Z3924" i="1"/>
  <c r="Z3924" i="1" a="1"/>
  <c r="Z23" i="1"/>
  <c r="Z23" i="1" a="1"/>
  <c r="Z3410" i="1"/>
  <c r="Z3410" i="1" a="1"/>
  <c r="Z4034" i="1"/>
  <c r="Z4034" i="1" a="1"/>
  <c r="Z1630" i="1"/>
  <c r="Z1630" i="1" a="1"/>
  <c r="Z3476" i="1"/>
  <c r="Z3476" i="1" a="1"/>
  <c r="Z2143" i="1"/>
  <c r="Z2143" i="1" a="1"/>
  <c r="Z2173" i="1"/>
  <c r="Z2173" i="1" a="1"/>
  <c r="Z209" i="1"/>
  <c r="Z209" i="1" a="1"/>
  <c r="Z4155" i="1"/>
  <c r="Z4155" i="1" a="1"/>
  <c r="Z1665" i="1"/>
  <c r="Z1665" i="1" a="1"/>
  <c r="Z414" i="1"/>
  <c r="Z414" i="1" a="1"/>
  <c r="Z1950" i="1"/>
  <c r="Z1950" i="1" a="1"/>
  <c r="Z2278" i="1"/>
  <c r="Z2278" i="1" a="1"/>
  <c r="Z1507" i="1"/>
  <c r="Z1507" i="1" a="1"/>
  <c r="Z475" i="1"/>
  <c r="Z475" i="1" a="1"/>
  <c r="Z4014" i="1"/>
  <c r="Z4014" i="1" a="1"/>
  <c r="Z3775" i="1"/>
  <c r="Z3775" i="1" a="1"/>
  <c r="Z1048" i="1"/>
  <c r="Z1048" i="1" a="1"/>
  <c r="Z3608" i="1"/>
  <c r="Z3608" i="1" a="1"/>
  <c r="Z2096" i="1"/>
  <c r="Z2096" i="1" a="1"/>
  <c r="Z4589" i="1"/>
  <c r="Z4589" i="1" a="1"/>
  <c r="Z3890" i="1"/>
  <c r="Z3890" i="1" a="1"/>
  <c r="Z2752" i="1"/>
  <c r="Z2752" i="1" a="1"/>
  <c r="Z3434" i="1"/>
  <c r="Z3434" i="1" a="1"/>
  <c r="Z2755" i="1"/>
  <c r="Z2755" i="1" a="1"/>
  <c r="Z2148" i="1"/>
  <c r="Z2148" i="1" a="1"/>
  <c r="Z1268" i="1"/>
  <c r="Z1268" i="1" a="1"/>
  <c r="Z3609" i="1"/>
  <c r="Z3609" i="1" a="1"/>
  <c r="Z1407" i="1"/>
  <c r="Z1407" i="1" a="1"/>
  <c r="Z4078" i="1"/>
  <c r="Z4078" i="1" a="1"/>
  <c r="Z2321" i="1"/>
  <c r="Z2321" i="1" a="1"/>
  <c r="Z2917" i="1"/>
  <c r="Z2917" i="1" a="1"/>
  <c r="Z2601" i="1"/>
  <c r="Z2601" i="1" a="1"/>
  <c r="Z745" i="1"/>
  <c r="Z745" i="1" a="1"/>
  <c r="Z4920" i="1"/>
  <c r="Z4920" i="1" a="1"/>
  <c r="Z3487" i="1"/>
  <c r="Z3487" i="1" a="1"/>
  <c r="Z232" i="1"/>
  <c r="Z232" i="1" a="1"/>
  <c r="Z4080" i="1"/>
  <c r="Z4080" i="1" a="1"/>
  <c r="Z4619" i="1"/>
  <c r="Z4619" i="1" a="1"/>
  <c r="Z1867" i="1"/>
  <c r="Z1867" i="1" a="1"/>
  <c r="Z2034" i="1"/>
  <c r="Z2034" i="1" a="1"/>
  <c r="Z2667" i="1"/>
  <c r="Z2667" i="1" a="1"/>
  <c r="Z201" i="1"/>
  <c r="Z201" i="1" a="1"/>
  <c r="Z2625" i="1"/>
  <c r="Z2625" i="1" a="1"/>
  <c r="Z2195" i="1"/>
  <c r="Z2195" i="1" a="1"/>
  <c r="Z1506" i="1"/>
  <c r="Z1506" i="1" a="1"/>
  <c r="Z4502" i="1"/>
  <c r="Z4502" i="1" a="1"/>
  <c r="Z1016" i="1"/>
  <c r="Z1016" i="1" a="1"/>
  <c r="Z1076" i="1"/>
  <c r="Z1076" i="1" a="1"/>
  <c r="Z863" i="1"/>
  <c r="Z863" i="1" a="1"/>
  <c r="Z1782" i="1"/>
  <c r="Z1782" i="1" a="1"/>
  <c r="Z3735" i="1"/>
  <c r="Z3735" i="1" a="1"/>
  <c r="Z3152" i="1"/>
  <c r="Z3152" i="1" a="1"/>
  <c r="Z1450" i="1"/>
  <c r="Z1450" i="1" a="1"/>
  <c r="Z4563" i="1"/>
  <c r="Z4563" i="1" a="1"/>
  <c r="Z1101" i="1"/>
  <c r="Z1101" i="1" a="1"/>
  <c r="Z29" i="1"/>
  <c r="Z29" i="1" a="1"/>
  <c r="Z4486" i="1"/>
  <c r="Z4486" i="1" a="1"/>
  <c r="Z1584" i="1"/>
  <c r="Z1584" i="1" a="1"/>
  <c r="Z36" i="1"/>
  <c r="Z36" i="1" a="1"/>
  <c r="Z318" i="1"/>
  <c r="Z318" i="1" a="1"/>
  <c r="Z4755" i="1"/>
  <c r="Z4755" i="1" a="1"/>
  <c r="Z4574" i="1"/>
  <c r="Z4574" i="1" a="1"/>
  <c r="Z2491" i="1"/>
  <c r="Z2491" i="1" a="1"/>
  <c r="Z308" i="1"/>
  <c r="Z308" i="1" a="1"/>
  <c r="Z691" i="1"/>
  <c r="Z691" i="1" a="1"/>
  <c r="Z879" i="1"/>
  <c r="Z879" i="1" a="1"/>
  <c r="Z773" i="1"/>
  <c r="Z773" i="1" a="1"/>
  <c r="Z3605" i="1"/>
  <c r="Z3605" i="1" a="1"/>
  <c r="Z2221" i="1"/>
  <c r="Z2221" i="1" a="1"/>
  <c r="Z2585" i="1"/>
  <c r="Z2585" i="1" a="1"/>
  <c r="Z3541" i="1"/>
  <c r="Z3541" i="1" a="1"/>
  <c r="Z4568" i="1"/>
  <c r="Z4568" i="1" a="1"/>
  <c r="Z1760" i="1"/>
  <c r="Z1760" i="1" a="1"/>
  <c r="Z95" i="1"/>
  <c r="Z95" i="1" a="1"/>
  <c r="Z2452" i="1"/>
  <c r="Z2452" i="1" a="1"/>
  <c r="Z960" i="1"/>
  <c r="Z960" i="1" a="1"/>
  <c r="Z4981" i="1"/>
  <c r="Z4981" i="1" a="1"/>
  <c r="Z2097" i="1"/>
  <c r="Z2097" i="1" a="1"/>
  <c r="Z984" i="1"/>
  <c r="Z984" i="1" a="1"/>
  <c r="Z383" i="1"/>
  <c r="Z383" i="1" a="1"/>
  <c r="Z1113" i="1"/>
  <c r="Z1113" i="1" a="1"/>
  <c r="Z1063" i="1"/>
  <c r="Z1063" i="1" a="1"/>
  <c r="Z4384" i="1"/>
  <c r="Z4384" i="1" a="1"/>
  <c r="Z130" i="1"/>
  <c r="Z130" i="1" a="1"/>
  <c r="Z3908" i="1"/>
  <c r="Z3908" i="1" a="1"/>
  <c r="Z1374" i="1"/>
  <c r="Z1374" i="1" a="1"/>
  <c r="Z4422" i="1"/>
  <c r="Z4422" i="1" a="1"/>
  <c r="Z4121" i="1"/>
  <c r="Z4121" i="1" a="1"/>
  <c r="Z3747" i="1"/>
  <c r="Z3747" i="1" a="1"/>
  <c r="Z1882" i="1"/>
  <c r="Z1882" i="1" a="1"/>
  <c r="Z3271" i="1"/>
  <c r="Z3271" i="1" a="1"/>
  <c r="Z454" i="1"/>
  <c r="Z454" i="1" a="1"/>
  <c r="Z4554" i="1"/>
  <c r="Z4554" i="1" a="1"/>
  <c r="Z3010" i="1"/>
  <c r="Z3010" i="1" a="1"/>
  <c r="Z334" i="1"/>
  <c r="Z334" i="1" a="1"/>
  <c r="Z4545" i="1"/>
  <c r="Z4545" i="1" a="1"/>
  <c r="Z1242" i="1"/>
  <c r="Z1242" i="1" a="1"/>
  <c r="Z1959" i="1"/>
  <c r="Z1959" i="1" a="1"/>
  <c r="Z2031" i="1"/>
  <c r="Z2031" i="1" a="1"/>
  <c r="Z3495" i="1"/>
  <c r="Z3495" i="1" a="1"/>
  <c r="Z1031" i="1"/>
  <c r="Z1031" i="1" a="1"/>
  <c r="Z1983" i="1"/>
  <c r="Z1983" i="1" a="1"/>
  <c r="Z3290" i="1"/>
  <c r="Z3290" i="1" a="1"/>
  <c r="Z903" i="1"/>
  <c r="Z903" i="1" a="1"/>
  <c r="Z2385" i="1"/>
  <c r="Z2385" i="1" a="1"/>
  <c r="Z2612" i="1"/>
  <c r="Z2612" i="1" a="1"/>
  <c r="Z1501" i="1"/>
  <c r="Z1501" i="1" a="1"/>
  <c r="Z1292" i="1"/>
  <c r="Z1292" i="1" a="1"/>
  <c r="Z4689" i="1"/>
  <c r="Z4689" i="1" a="1"/>
  <c r="Z5001" i="1"/>
  <c r="Z5001" i="1" a="1"/>
  <c r="Z1452" i="1"/>
  <c r="Z1452" i="1" a="1"/>
  <c r="Z4625" i="1"/>
  <c r="Z4625" i="1" a="1"/>
  <c r="Z1743" i="1"/>
  <c r="Z1743" i="1" a="1"/>
  <c r="Z608" i="1"/>
  <c r="Z608" i="1" a="1"/>
  <c r="Z4470" i="1"/>
  <c r="Z4470" i="1" a="1"/>
  <c r="Z2799" i="1"/>
  <c r="Z2799" i="1" a="1"/>
  <c r="Z687" i="1"/>
  <c r="Z687" i="1" a="1"/>
  <c r="Z400" i="1"/>
  <c r="Z400" i="1" a="1"/>
  <c r="Z2635" i="1"/>
  <c r="Z2635" i="1" a="1"/>
  <c r="Z2086" i="1"/>
  <c r="Z2086" i="1" a="1"/>
  <c r="Z2681" i="1"/>
  <c r="Z2681" i="1" a="1"/>
  <c r="Z3795" i="1"/>
  <c r="Z3795" i="1" a="1"/>
  <c r="Z564" i="1"/>
  <c r="Z564" i="1" a="1"/>
  <c r="Z4982" i="1"/>
  <c r="Z4982" i="1" a="1"/>
  <c r="Z4362" i="1"/>
  <c r="Z4362" i="1" a="1"/>
  <c r="Z3670" i="1"/>
  <c r="Z3670" i="1" a="1"/>
  <c r="Z3577" i="1"/>
  <c r="Z3577" i="1" a="1"/>
  <c r="Z2886" i="1"/>
  <c r="Z2886" i="1" a="1"/>
  <c r="Z233" i="1"/>
  <c r="Z233" i="1" a="1"/>
  <c r="Z3182" i="1"/>
  <c r="Z3182" i="1" a="1"/>
  <c r="Z399" i="1"/>
  <c r="Z399" i="1" a="1"/>
  <c r="Z4608" i="1"/>
  <c r="Z4608" i="1" a="1"/>
  <c r="Z3791" i="1"/>
  <c r="Z3791" i="1" a="1"/>
  <c r="Z4698" i="1"/>
  <c r="Z4698" i="1" a="1"/>
  <c r="Z2749" i="1"/>
  <c r="Z2749" i="1" a="1"/>
  <c r="Z1960" i="1"/>
  <c r="Z1960" i="1" a="1"/>
  <c r="Z337" i="1"/>
  <c r="Z337" i="1" a="1"/>
  <c r="Z727" i="1"/>
  <c r="Z727" i="1" a="1"/>
  <c r="Z2666" i="1"/>
  <c r="Z2666" i="1" a="1"/>
  <c r="Z1615" i="1"/>
  <c r="Z1615" i="1" a="1"/>
  <c r="Z4591" i="1"/>
  <c r="Z4591" i="1" a="1"/>
  <c r="Z4557" i="1"/>
  <c r="Z4557" i="1" a="1"/>
  <c r="Z1861" i="1"/>
  <c r="Z1861" i="1" a="1"/>
  <c r="Z1088" i="1"/>
  <c r="Z1088" i="1" a="1"/>
  <c r="Z3064" i="1"/>
  <c r="Z3064" i="1" a="1"/>
  <c r="Z2352" i="1"/>
  <c r="Z2352" i="1" a="1"/>
  <c r="Z2424" i="1"/>
  <c r="Z2424" i="1" a="1"/>
  <c r="Z1391" i="1"/>
  <c r="Z1391" i="1" a="1"/>
  <c r="Z264" i="1"/>
  <c r="Z264" i="1" a="1"/>
  <c r="Z2525" i="1"/>
  <c r="Z2525" i="1" a="1"/>
  <c r="Z346" i="1"/>
  <c r="Z346" i="1" a="1"/>
  <c r="Z499" i="1"/>
  <c r="Z499" i="1" a="1"/>
  <c r="Z4489" i="1"/>
  <c r="Z4489" i="1" a="1"/>
  <c r="Z1363" i="1"/>
  <c r="Z1363" i="1" a="1"/>
  <c r="Z2905" i="1"/>
  <c r="Z2905" i="1" a="1"/>
  <c r="Z3677" i="1"/>
  <c r="Z3677" i="1" a="1"/>
  <c r="Z3207" i="1"/>
  <c r="Z3207" i="1" a="1"/>
  <c r="Z3972" i="1"/>
  <c r="Z3972" i="1" a="1"/>
  <c r="Z227" i="1"/>
  <c r="Z227" i="1" a="1"/>
  <c r="Z621" i="1"/>
  <c r="Z621" i="1" a="1"/>
  <c r="Z4817" i="1"/>
  <c r="Z4817" i="1" a="1"/>
  <c r="Z1579" i="1"/>
  <c r="Z1579" i="1" a="1"/>
  <c r="Z1152" i="1"/>
  <c r="Z1152" i="1" a="1"/>
  <c r="Z1770" i="1"/>
  <c r="Z1770" i="1" a="1"/>
  <c r="Z4" i="1"/>
  <c r="Z4" i="1" a="1"/>
  <c r="Z129" i="1"/>
  <c r="Z129" i="1" a="1"/>
  <c r="Z4220" i="1"/>
  <c r="Z4220" i="1" a="1"/>
  <c r="Z4063" i="1"/>
  <c r="Z4063" i="1" a="1"/>
  <c r="Z3142" i="1"/>
  <c r="Z3142" i="1" a="1"/>
  <c r="Z2055" i="1"/>
  <c r="Z2055" i="1" a="1"/>
  <c r="Z3396" i="1"/>
  <c r="Z3396" i="1" a="1"/>
  <c r="Z212" i="1"/>
  <c r="Z212" i="1" a="1"/>
  <c r="Z1570" i="1"/>
  <c r="Z1570" i="1" a="1"/>
  <c r="Z913" i="1"/>
  <c r="Z913" i="1" a="1"/>
  <c r="Z1077" i="1"/>
  <c r="Z1077" i="1" a="1"/>
  <c r="Z1644" i="1"/>
  <c r="Z1644" i="1" a="1"/>
  <c r="Z3514" i="1"/>
  <c r="Z3514" i="1" a="1"/>
  <c r="Z263" i="1"/>
  <c r="Z263" i="1" a="1"/>
  <c r="Z2116" i="1"/>
  <c r="Z2116" i="1" a="1"/>
  <c r="Z3615" i="1"/>
  <c r="Z3615" i="1" a="1"/>
  <c r="Z3876" i="1"/>
  <c r="Z3876" i="1" a="1"/>
  <c r="Z3199" i="1"/>
  <c r="Z3199" i="1" a="1"/>
  <c r="Z1300" i="1"/>
  <c r="Z1300" i="1" a="1"/>
  <c r="Z1350" i="1"/>
  <c r="Z1350" i="1" a="1"/>
  <c r="Z2532" i="1"/>
  <c r="Z2532" i="1" a="1"/>
  <c r="Z3885" i="1"/>
  <c r="Z3885" i="1" a="1"/>
  <c r="Z1899" i="1"/>
  <c r="Z1899" i="1" a="1"/>
  <c r="Z82" i="1"/>
  <c r="Z82" i="1" a="1"/>
  <c r="Z2167" i="1"/>
  <c r="Z2167" i="1" a="1"/>
  <c r="Z4523" i="1"/>
  <c r="Z4523" i="1" a="1"/>
  <c r="Z3166" i="1"/>
  <c r="Z3166" i="1" a="1"/>
  <c r="Z4918" i="1"/>
  <c r="Z4918" i="1" a="1"/>
  <c r="Z364" i="1"/>
  <c r="Z364" i="1" a="1"/>
  <c r="Z3553" i="1"/>
  <c r="Z3553" i="1" a="1"/>
  <c r="Z2432" i="1"/>
  <c r="Z2432" i="1" a="1"/>
  <c r="Z2702" i="1"/>
  <c r="Z2702" i="1" a="1"/>
  <c r="Z3923" i="1"/>
  <c r="Z3923" i="1" a="1"/>
  <c r="Z3597" i="1"/>
  <c r="Z3597" i="1" a="1"/>
  <c r="Z959" i="1"/>
  <c r="Z959" i="1" a="1"/>
  <c r="Z829" i="1"/>
  <c r="Z829" i="1" a="1"/>
  <c r="Z2469" i="1"/>
  <c r="Z2469" i="1" a="1"/>
  <c r="Z1582" i="1"/>
  <c r="Z1582" i="1" a="1"/>
  <c r="Z3769" i="1"/>
  <c r="Z3769" i="1" a="1"/>
  <c r="Z1459" i="1"/>
  <c r="Z1459" i="1" a="1"/>
  <c r="Z195" i="1"/>
  <c r="Z195" i="1" a="1"/>
  <c r="Z349" i="1"/>
  <c r="Z349" i="1" a="1"/>
  <c r="Z3805" i="1"/>
  <c r="Z3805" i="1" a="1"/>
  <c r="Z1015" i="1"/>
  <c r="Z1015" i="1" a="1"/>
  <c r="Z1742" i="1"/>
  <c r="Z1742" i="1" a="1"/>
  <c r="Z4413" i="1"/>
  <c r="Z4413" i="1" a="1"/>
  <c r="Z94" i="1"/>
  <c r="Z94" i="1" a="1"/>
  <c r="Z2223" i="1"/>
  <c r="Z2223" i="1" a="1"/>
  <c r="Z169" i="1"/>
  <c r="Z169" i="1" a="1"/>
  <c r="Z4344" i="1"/>
  <c r="Z4344" i="1" a="1"/>
  <c r="Z3812" i="1"/>
  <c r="Z3812" i="1" a="1"/>
  <c r="Z807" i="1"/>
  <c r="Z807" i="1" a="1"/>
  <c r="Z543" i="1"/>
  <c r="Z543" i="1" a="1"/>
  <c r="Z16" i="1"/>
  <c r="Z16" i="1" a="1"/>
  <c r="Z147" i="1"/>
  <c r="Z147" i="1" a="1"/>
  <c r="Z4833" i="1"/>
  <c r="Z4833" i="1" a="1"/>
  <c r="Z3746" i="1"/>
  <c r="Z3746" i="1" a="1"/>
  <c r="Z1163" i="1"/>
  <c r="Z1163" i="1" a="1"/>
  <c r="Z4626" i="1"/>
  <c r="Z4626" i="1" a="1"/>
  <c r="Z4719" i="1"/>
  <c r="Z4719" i="1" a="1"/>
  <c r="Z2185" i="1"/>
  <c r="Z2185" i="1" a="1"/>
  <c r="Z1585" i="1"/>
  <c r="Z1585" i="1" a="1"/>
  <c r="Z55" i="1"/>
  <c r="Z55" i="1" a="1"/>
  <c r="Z3020" i="1"/>
  <c r="Z3020" i="1" a="1"/>
  <c r="Z4722" i="1"/>
  <c r="Z4722" i="1" a="1"/>
  <c r="Z1816" i="1"/>
  <c r="Z1816" i="1" a="1"/>
  <c r="Z3053" i="1"/>
  <c r="Z3053" i="1" a="1"/>
  <c r="Z4273" i="1"/>
  <c r="Z4273" i="1" a="1"/>
  <c r="Z1131" i="1"/>
  <c r="Z1131" i="1" a="1"/>
  <c r="Z4320" i="1"/>
  <c r="Z4320" i="1" a="1"/>
  <c r="Z1398" i="1"/>
  <c r="Z1398" i="1" a="1"/>
  <c r="Z3222" i="1"/>
  <c r="Z3222" i="1" a="1"/>
  <c r="Z4949" i="1"/>
  <c r="Z4949" i="1" a="1"/>
  <c r="Z3183" i="1"/>
  <c r="Z3183" i="1" a="1"/>
  <c r="Z3748" i="1"/>
  <c r="Z3748" i="1" a="1"/>
  <c r="Z4969" i="1"/>
  <c r="Z4969" i="1" a="1"/>
  <c r="Z2325" i="1"/>
  <c r="Z2325" i="1" a="1"/>
  <c r="Z384" i="1"/>
  <c r="Z384" i="1" a="1"/>
  <c r="Z2680" i="1"/>
  <c r="Z2680" i="1" a="1"/>
  <c r="Z2633" i="1"/>
  <c r="Z2633" i="1" a="1"/>
  <c r="Z4479" i="1"/>
  <c r="Z4479" i="1" a="1"/>
  <c r="Z567" i="1"/>
  <c r="Z567" i="1" a="1"/>
  <c r="Z4162" i="1"/>
  <c r="Z4162" i="1" a="1"/>
  <c r="Z2578" i="1"/>
  <c r="Z2578" i="1" a="1"/>
  <c r="Z1552" i="1"/>
  <c r="Z1552" i="1" a="1"/>
  <c r="Z84" i="1"/>
  <c r="Z84" i="1" a="1"/>
  <c r="Z1019" i="1"/>
  <c r="Z1019" i="1" a="1"/>
  <c r="Z1171" i="1"/>
  <c r="Z1171" i="1" a="1"/>
  <c r="Z4501" i="1"/>
  <c r="Z4501" i="1" a="1"/>
  <c r="Z3148" i="1"/>
  <c r="Z3148" i="1" a="1"/>
  <c r="Z4450" i="1"/>
  <c r="Z4450" i="1" a="1"/>
  <c r="Z668" i="1"/>
  <c r="Z668" i="1" a="1"/>
  <c r="Z3365" i="1"/>
  <c r="Z3365" i="1" a="1"/>
  <c r="Z3193" i="1"/>
  <c r="Z3193" i="1" a="1"/>
  <c r="Z602" i="1"/>
  <c r="Z602" i="1" a="1"/>
  <c r="Z225" i="1"/>
  <c r="Z225" i="1" a="1"/>
  <c r="Z3642" i="1"/>
  <c r="Z3642" i="1" a="1"/>
  <c r="Z1000" i="1"/>
  <c r="Z1000" i="1" a="1"/>
  <c r="Z4168" i="1"/>
  <c r="Z4168" i="1" a="1"/>
  <c r="Z58" i="1"/>
  <c r="Z58" i="1" a="1"/>
  <c r="Z655" i="1"/>
  <c r="Z655" i="1" a="1"/>
  <c r="Z4596" i="1"/>
  <c r="Z4596" i="1" a="1"/>
  <c r="Z3994" i="1"/>
  <c r="Z3994" i="1" a="1"/>
  <c r="Z2133" i="1"/>
  <c r="Z2133" i="1" a="1"/>
  <c r="Z4147" i="1"/>
  <c r="Z4147" i="1" a="1"/>
  <c r="Z3706" i="1"/>
  <c r="Z3706" i="1" a="1"/>
  <c r="Z1859" i="1"/>
  <c r="Z1859" i="1" a="1"/>
  <c r="Z3458" i="1"/>
  <c r="Z3458" i="1" a="1"/>
  <c r="Z2257" i="1"/>
  <c r="Z2257" i="1" a="1"/>
  <c r="Z3802" i="1"/>
  <c r="Z3802" i="1" a="1"/>
  <c r="Z2878" i="1"/>
  <c r="Z2878" i="1" a="1"/>
  <c r="Z3973" i="1"/>
  <c r="Z3973" i="1" a="1"/>
  <c r="Z3444" i="1"/>
  <c r="Z3444" i="1" a="1"/>
  <c r="Z1309" i="1"/>
  <c r="Z1309" i="1" a="1"/>
  <c r="Z2936" i="1"/>
  <c r="Z2936" i="1" a="1"/>
  <c r="Z4037" i="1"/>
  <c r="Z4037" i="1" a="1"/>
  <c r="Z1778" i="1"/>
  <c r="Z1778" i="1" a="1"/>
  <c r="Z2453" i="1"/>
  <c r="Z2453" i="1" a="1"/>
  <c r="Z4067" i="1"/>
  <c r="Z4067" i="1" a="1"/>
  <c r="Z4269" i="1"/>
  <c r="Z4269" i="1" a="1"/>
  <c r="Z4357" i="1"/>
  <c r="Z4357" i="1" a="1"/>
  <c r="Z4907" i="1"/>
  <c r="Z4907" i="1" a="1"/>
  <c r="Z2276" i="1"/>
  <c r="Z2276" i="1" a="1"/>
  <c r="Z1843" i="1"/>
  <c r="Z1843" i="1" a="1"/>
  <c r="Z4210" i="1"/>
  <c r="Z4210" i="1" a="1"/>
  <c r="Z4494" i="1"/>
  <c r="Z4494" i="1" a="1"/>
  <c r="Z3155" i="1"/>
  <c r="Z3155" i="1" a="1"/>
  <c r="Z37" i="1"/>
  <c r="Z37" i="1" a="1"/>
  <c r="Z1757" i="1"/>
  <c r="Z1757" i="1" a="1"/>
  <c r="Z452" i="1"/>
  <c r="Z452" i="1" a="1"/>
  <c r="Z242" i="1"/>
  <c r="Z242" i="1" a="1"/>
  <c r="Z4313" i="1"/>
  <c r="Z4313" i="1" a="1"/>
  <c r="Z3912" i="1"/>
  <c r="Z3912" i="1" a="1"/>
  <c r="Z511" i="1"/>
  <c r="Z511" i="1" a="1"/>
  <c r="Z4796" i="1"/>
  <c r="Z4796" i="1" a="1"/>
  <c r="Z3394" i="1"/>
  <c r="Z3394" i="1" a="1"/>
  <c r="Z2209" i="1"/>
  <c r="Z2209" i="1" a="1"/>
  <c r="Z133" i="1"/>
  <c r="Z133" i="1" a="1"/>
  <c r="Z3531" i="1"/>
  <c r="Z3531" i="1" a="1"/>
  <c r="Z3762" i="1"/>
  <c r="Z3762" i="1" a="1"/>
  <c r="Z1057" i="1"/>
  <c r="Z1057" i="1" a="1"/>
  <c r="Z3320" i="1"/>
  <c r="Z3320" i="1" a="1"/>
  <c r="Z2115" i="1"/>
  <c r="Z2115" i="1" a="1"/>
  <c r="Z2833" i="1"/>
  <c r="Z2833" i="1" a="1"/>
  <c r="Z427" i="1"/>
  <c r="Z427" i="1" a="1"/>
  <c r="Z3065" i="1"/>
  <c r="Z3065" i="1" a="1"/>
  <c r="Z2714" i="1"/>
  <c r="Z2714" i="1" a="1"/>
  <c r="Z711" i="1"/>
  <c r="Z711" i="1" a="1"/>
  <c r="Z4194" i="1"/>
  <c r="Z4194" i="1" a="1"/>
  <c r="Z4290" i="1"/>
  <c r="Z4290" i="1" a="1"/>
  <c r="Z1925" i="1"/>
  <c r="Z1925" i="1" a="1"/>
  <c r="Z3797" i="1"/>
  <c r="Z3797" i="1" a="1"/>
  <c r="Z3871" i="1"/>
  <c r="Z3871" i="1" a="1"/>
  <c r="Z1335" i="1"/>
  <c r="Z1335" i="1" a="1"/>
  <c r="Z412" i="1"/>
  <c r="Z412" i="1" a="1"/>
  <c r="Z1883" i="1"/>
  <c r="Z1883" i="1" a="1"/>
  <c r="Z140" i="1"/>
  <c r="Z140" i="1" a="1"/>
  <c r="Z197" i="1"/>
  <c r="Z197" i="1" a="1"/>
  <c r="Z618" i="1"/>
  <c r="Z618" i="1" a="1"/>
  <c r="Z1153" i="1"/>
  <c r="Z1153" i="1" a="1"/>
  <c r="Z2715" i="1"/>
  <c r="Z2715" i="1" a="1"/>
  <c r="Z4045" i="1"/>
  <c r="Z4045" i="1" a="1"/>
  <c r="Z294" i="1"/>
  <c r="Z294" i="1" a="1"/>
  <c r="Z1749" i="1"/>
  <c r="Z1749" i="1" a="1"/>
  <c r="Z1480" i="1"/>
  <c r="Z1480" i="1" a="1"/>
  <c r="Z4686" i="1"/>
  <c r="Z4686" i="1" a="1"/>
  <c r="Z2427" i="1"/>
  <c r="Z2427" i="1" a="1"/>
  <c r="Z42" i="1"/>
  <c r="Z42" i="1" a="1"/>
  <c r="Z796" i="1"/>
  <c r="Z796" i="1" a="1"/>
  <c r="Z738" i="1"/>
  <c r="Z738" i="1" a="1"/>
  <c r="Z676" i="1"/>
  <c r="Z676" i="1" a="1"/>
  <c r="Z3040" i="1"/>
  <c r="Z3040" i="1" a="1"/>
  <c r="Z217" i="1"/>
  <c r="Z217" i="1" a="1"/>
  <c r="Z2700" i="1"/>
  <c r="Z2700" i="1" a="1"/>
  <c r="Z3572" i="1"/>
  <c r="Z3572" i="1" a="1"/>
  <c r="Z3634" i="1"/>
  <c r="Z3634" i="1" a="1"/>
  <c r="Z1447" i="1"/>
  <c r="Z1447" i="1" a="1"/>
  <c r="Z478" i="1"/>
  <c r="Z478" i="1" a="1"/>
  <c r="Z2710" i="1"/>
  <c r="Z2710" i="1" a="1"/>
  <c r="Z1929" i="1"/>
  <c r="Z1929" i="1" a="1"/>
  <c r="Z2188" i="1"/>
  <c r="Z2188" i="1" a="1"/>
  <c r="Z419" i="1"/>
  <c r="Z419" i="1" a="1"/>
  <c r="Z3168" i="1"/>
  <c r="Z3168" i="1" a="1"/>
  <c r="Z2473" i="1"/>
  <c r="Z2473" i="1" a="1"/>
  <c r="Z3996" i="1"/>
  <c r="Z3996" i="1" a="1"/>
  <c r="Z686" i="1"/>
  <c r="Z686" i="1" a="1"/>
  <c r="Z2614" i="1"/>
  <c r="Z2614" i="1" a="1"/>
  <c r="Z3610" i="1"/>
  <c r="Z3610" i="1" a="1"/>
  <c r="Z221" i="1"/>
  <c r="Z221" i="1" a="1"/>
  <c r="Z3846" i="1"/>
  <c r="Z3846" i="1" a="1"/>
  <c r="Z1672" i="1"/>
  <c r="Z1672" i="1" a="1"/>
  <c r="Z934" i="1"/>
  <c r="Z934" i="1" a="1"/>
  <c r="Z919" i="1"/>
  <c r="Z919" i="1" a="1"/>
  <c r="Z1106" i="1"/>
  <c r="Z1106" i="1" a="1"/>
  <c r="Z1272" i="1"/>
  <c r="Z1272" i="1" a="1"/>
  <c r="Z2445" i="1"/>
  <c r="Z2445" i="1" a="1"/>
  <c r="Z397" i="1"/>
  <c r="Z397" i="1" a="1"/>
  <c r="Z4083" i="1"/>
  <c r="Z4083" i="1" a="1"/>
  <c r="Z1999" i="1"/>
  <c r="Z1999" i="1" a="1"/>
  <c r="Z2553" i="1"/>
  <c r="Z2553" i="1" a="1"/>
  <c r="Z1780" i="1"/>
  <c r="Z1780" i="1" a="1"/>
  <c r="Z3195" i="1"/>
  <c r="Z3195" i="1" a="1"/>
  <c r="Z3229" i="1"/>
  <c r="Z3229" i="1" a="1"/>
  <c r="Z717" i="1"/>
  <c r="Z717" i="1" a="1"/>
  <c r="Z4207" i="1"/>
  <c r="Z4207" i="1" a="1"/>
  <c r="Z338" i="1"/>
  <c r="Z338" i="1" a="1"/>
  <c r="Z2044" i="1"/>
  <c r="Z2044" i="1" a="1"/>
  <c r="Z3367" i="1"/>
  <c r="Z3367" i="1" a="1"/>
  <c r="Z2590" i="1"/>
  <c r="Z2590" i="1" a="1"/>
  <c r="Z4757" i="1"/>
  <c r="Z4757" i="1" a="1"/>
  <c r="Z2687" i="1"/>
  <c r="Z2687" i="1" a="1"/>
  <c r="Z2423" i="1"/>
  <c r="Z2423" i="1" a="1"/>
  <c r="Z4133" i="1"/>
  <c r="Z4133" i="1" a="1"/>
  <c r="Z4141" i="1"/>
  <c r="Z4141" i="1" a="1"/>
  <c r="Z4911" i="1"/>
  <c r="Z4911" i="1" a="1"/>
  <c r="Z3016" i="1"/>
  <c r="Z3016" i="1" a="1"/>
  <c r="Z3376" i="1"/>
  <c r="Z3376" i="1" a="1"/>
  <c r="Z740" i="1"/>
  <c r="Z740" i="1" a="1"/>
  <c r="Z1547" i="1"/>
  <c r="Z1547" i="1" a="1"/>
  <c r="Z3772" i="1"/>
  <c r="Z3772" i="1" a="1"/>
  <c r="Z3402" i="1"/>
  <c r="Z3402" i="1" a="1"/>
  <c r="Z3334" i="1"/>
  <c r="Z3334" i="1" a="1"/>
  <c r="Z3583" i="1"/>
  <c r="Z3583" i="1" a="1"/>
  <c r="Z3262" i="1"/>
  <c r="Z3262" i="1" a="1"/>
  <c r="Z1161" i="1"/>
  <c r="Z1161" i="1" a="1"/>
  <c r="Z2156" i="1"/>
  <c r="Z2156" i="1" a="1"/>
  <c r="Z2272" i="1"/>
  <c r="Z2272" i="1" a="1"/>
  <c r="Z3543" i="1"/>
  <c r="Z3543" i="1" a="1"/>
  <c r="Z2450" i="1"/>
  <c r="Z2450" i="1" a="1"/>
  <c r="Z1062" i="1"/>
  <c r="Z1062" i="1" a="1"/>
  <c r="Z972" i="1"/>
  <c r="Z972" i="1" a="1"/>
  <c r="Z837" i="1"/>
  <c r="Z837" i="1" a="1"/>
  <c r="Z3348" i="1"/>
  <c r="Z3348" i="1" a="1"/>
  <c r="Z4493" i="1"/>
  <c r="Z4493" i="1" a="1"/>
  <c r="Z3277" i="1"/>
  <c r="Z3277" i="1" a="1"/>
  <c r="Z1052" i="1"/>
  <c r="Z1052" i="1" a="1"/>
  <c r="Z1600" i="1"/>
  <c r="Z1600" i="1" a="1"/>
  <c r="Z3818" i="1"/>
  <c r="Z3818" i="1" a="1"/>
  <c r="Z1531" i="1"/>
  <c r="Z1531" i="1" a="1"/>
  <c r="Z982" i="1"/>
  <c r="Z982" i="1" a="1"/>
  <c r="Z3084" i="1"/>
  <c r="Z3084" i="1" a="1"/>
  <c r="Z2732" i="1"/>
  <c r="Z2732" i="1" a="1"/>
  <c r="Z653" i="1"/>
  <c r="Z653" i="1" a="1"/>
  <c r="Z929" i="1"/>
  <c r="Z929" i="1" a="1"/>
  <c r="Z1224" i="1"/>
  <c r="Z1224" i="1" a="1"/>
  <c r="Z4341" i="1"/>
  <c r="Z4341" i="1" a="1"/>
  <c r="Z1730" i="1"/>
  <c r="Z1730" i="1" a="1"/>
  <c r="Z3248" i="1"/>
  <c r="Z3248" i="1" a="1"/>
  <c r="Z4030" i="1"/>
  <c r="Z4030" i="1" a="1"/>
  <c r="Z3329" i="1"/>
  <c r="Z3329" i="1" a="1"/>
  <c r="Z3217" i="1"/>
  <c r="Z3217" i="1" a="1"/>
  <c r="Z2042" i="1"/>
  <c r="Z2042" i="1" a="1"/>
  <c r="Z1944" i="1"/>
  <c r="Z1944" i="1" a="1"/>
  <c r="Z4968" i="1"/>
  <c r="Z4968" i="1" a="1"/>
  <c r="Z3161" i="1"/>
  <c r="Z3161" i="1" a="1"/>
  <c r="Z3835" i="1"/>
  <c r="Z3835" i="1" a="1"/>
  <c r="Z752" i="1"/>
  <c r="Z752" i="1" a="1"/>
  <c r="Z2531" i="1"/>
  <c r="Z2531" i="1" a="1"/>
  <c r="Z143" i="1"/>
  <c r="Z143" i="1" a="1"/>
  <c r="Z40" i="1"/>
  <c r="Z40" i="1" a="1"/>
  <c r="Z2663" i="1"/>
  <c r="Z2663" i="1" a="1"/>
  <c r="Z157" i="1"/>
  <c r="Z157" i="1" a="1"/>
  <c r="Z462" i="1"/>
  <c r="Z462" i="1" a="1"/>
  <c r="Z4244" i="1"/>
  <c r="Z4244" i="1" a="1"/>
  <c r="Z4999" i="1"/>
  <c r="Z4999" i="1" a="1"/>
  <c r="Z887" i="1"/>
  <c r="Z887" i="1" a="1"/>
  <c r="Z3504" i="1"/>
  <c r="Z3504" i="1" a="1"/>
  <c r="Z1908" i="1"/>
  <c r="Z1908" i="1" a="1"/>
  <c r="Z3385" i="1"/>
  <c r="Z3385" i="1" a="1"/>
  <c r="Z2174" i="1"/>
  <c r="Z2174" i="1" a="1"/>
  <c r="Z3777" i="1"/>
  <c r="Z3777" i="1" a="1"/>
  <c r="Z2933" i="1"/>
  <c r="Z2933" i="1" a="1"/>
  <c r="Z202" i="1"/>
  <c r="Z202" i="1" a="1"/>
  <c r="Z45" i="1"/>
  <c r="Z45" i="1" a="1"/>
  <c r="Z436" i="1"/>
  <c r="Z436" i="1" a="1"/>
  <c r="Z1554" i="1"/>
  <c r="Z1554" i="1" a="1"/>
  <c r="Z1556" i="1"/>
  <c r="Z1556" i="1" a="1"/>
  <c r="Z814" i="1"/>
  <c r="Z814" i="1" a="1"/>
  <c r="Z3701" i="1"/>
  <c r="Z3701" i="1" a="1"/>
  <c r="Z3030" i="1"/>
  <c r="Z3030" i="1" a="1"/>
  <c r="Z1823" i="1"/>
  <c r="Z1823" i="1" a="1"/>
  <c r="Z1320" i="1"/>
  <c r="Z1320" i="1" a="1"/>
  <c r="Z4919" i="1"/>
  <c r="Z4919" i="1" a="1"/>
  <c r="Z4550" i="1"/>
  <c r="Z4550" i="1" a="1"/>
  <c r="Z2464" i="1"/>
  <c r="Z2464" i="1" a="1"/>
  <c r="Z3902" i="1"/>
  <c r="Z3902" i="1" a="1"/>
  <c r="Z3060" i="1"/>
  <c r="Z3060" i="1" a="1"/>
  <c r="Z4916" i="1"/>
  <c r="Z4916" i="1" a="1"/>
  <c r="Z3692" i="1"/>
  <c r="Z3692" i="1" a="1"/>
  <c r="Z2437" i="1"/>
  <c r="Z2437" i="1" a="1"/>
  <c r="Z2068" i="1"/>
  <c r="Z2068" i="1" a="1"/>
  <c r="Z2363" i="1"/>
  <c r="Z2363" i="1" a="1"/>
  <c r="Z4793" i="1"/>
  <c r="Z4793" i="1" a="1"/>
  <c r="Z3732" i="1"/>
  <c r="Z3732" i="1" a="1"/>
  <c r="Z3793" i="1"/>
  <c r="Z3793" i="1" a="1"/>
  <c r="Z1967" i="1"/>
  <c r="Z1967" i="1" a="1"/>
  <c r="Z3366" i="1"/>
  <c r="Z3366" i="1" a="1"/>
  <c r="Z1305" i="1"/>
  <c r="Z1305" i="1" a="1"/>
  <c r="Z60" i="1"/>
  <c r="Z60" i="1" a="1"/>
  <c r="Z2035" i="1"/>
  <c r="Z2035" i="1" a="1"/>
  <c r="Z4243" i="1"/>
  <c r="Z4243" i="1" a="1"/>
  <c r="Z692" i="1"/>
  <c r="Z692" i="1" a="1"/>
  <c r="Z2598" i="1"/>
  <c r="Z2598" i="1" a="1"/>
  <c r="Z890" i="1"/>
  <c r="Z890" i="1" a="1"/>
  <c r="Z2033" i="1"/>
  <c r="Z2033" i="1" a="1"/>
  <c r="Z1794" i="1"/>
  <c r="Z1794" i="1" a="1"/>
  <c r="Z2824" i="1"/>
  <c r="Z2824" i="1" a="1"/>
  <c r="Z1690" i="1"/>
  <c r="Z1690" i="1" a="1"/>
  <c r="Z754" i="1"/>
  <c r="Z754" i="1" a="1"/>
  <c r="Z4237" i="1"/>
  <c r="Z4237" i="1" a="1"/>
  <c r="Z1664" i="1"/>
  <c r="Z1664" i="1" a="1"/>
  <c r="Z2155" i="1"/>
  <c r="Z2155" i="1" a="1"/>
  <c r="Z2818" i="1"/>
  <c r="Z2818" i="1" a="1"/>
  <c r="Z3636" i="1"/>
  <c r="Z3636" i="1" a="1"/>
  <c r="Z1073" i="1"/>
  <c r="Z1073" i="1" a="1"/>
  <c r="Z4636" i="1"/>
  <c r="Z4636" i="1" a="1"/>
  <c r="Z4831" i="1"/>
  <c r="Z4831" i="1" a="1"/>
  <c r="Z4391" i="1"/>
  <c r="Z4391" i="1" a="1"/>
  <c r="Z4873" i="1"/>
  <c r="Z4873" i="1" a="1"/>
  <c r="Z3264" i="1"/>
  <c r="Z3264" i="1" a="1"/>
  <c r="Z1752" i="1"/>
  <c r="Z1752" i="1" a="1"/>
  <c r="Z2587" i="1"/>
  <c r="Z2587" i="1" a="1"/>
  <c r="Z322" i="1"/>
  <c r="Z322" i="1" a="1"/>
  <c r="Z2208" i="1"/>
  <c r="Z2208" i="1" a="1"/>
  <c r="Z3766" i="1"/>
  <c r="Z3766" i="1" a="1"/>
  <c r="Z2556" i="1"/>
  <c r="Z2556" i="1" a="1"/>
  <c r="Z3041" i="1"/>
  <c r="Z3041" i="1" a="1"/>
  <c r="Z580" i="1"/>
  <c r="Z580" i="1" a="1"/>
  <c r="Z4076" i="1"/>
  <c r="Z4076" i="1" a="1"/>
  <c r="Z2137" i="1"/>
  <c r="Z2137" i="1" a="1"/>
  <c r="Z2934" i="1"/>
  <c r="Z2934" i="1" a="1"/>
  <c r="Z161" i="1"/>
  <c r="Z161" i="1" a="1"/>
  <c r="Z430" i="1"/>
  <c r="Z430" i="1" a="1"/>
  <c r="Z1473" i="1"/>
  <c r="Z1473" i="1" a="1"/>
  <c r="Z3391" i="1"/>
  <c r="Z3391" i="1" a="1"/>
  <c r="Z2412" i="1"/>
  <c r="Z2412" i="1" a="1"/>
  <c r="Z4275" i="1"/>
  <c r="Z4275" i="1" a="1"/>
  <c r="Z3419" i="1"/>
  <c r="Z3419" i="1" a="1"/>
  <c r="Z1191" i="1"/>
  <c r="Z1191" i="1" a="1"/>
  <c r="Z1011" i="1"/>
  <c r="Z1011" i="1" a="1"/>
  <c r="Z1762" i="1"/>
  <c r="Z1762" i="1" a="1"/>
  <c r="Z4826" i="1"/>
  <c r="Z4826" i="1" a="1"/>
  <c r="Z3076" i="1"/>
  <c r="Z3076" i="1" a="1"/>
  <c r="Z2062" i="1"/>
  <c r="Z2062" i="1" a="1"/>
  <c r="Z4085" i="1"/>
  <c r="Z4085" i="1" a="1"/>
  <c r="Z2918" i="1"/>
  <c r="Z2918" i="1" a="1"/>
  <c r="Z3558" i="1"/>
  <c r="Z3558" i="1" a="1"/>
  <c r="Z1906" i="1"/>
  <c r="Z1906" i="1" a="1"/>
  <c r="Z3382" i="1"/>
  <c r="Z3382" i="1" a="1"/>
  <c r="Z4094" i="1"/>
  <c r="Z4094" i="1" a="1"/>
  <c r="Z389" i="1"/>
  <c r="Z389" i="1" a="1"/>
  <c r="Z271" i="1"/>
  <c r="Z271" i="1" a="1"/>
  <c r="Z2436" i="1"/>
  <c r="Z2436" i="1" a="1"/>
  <c r="Z3680" i="1"/>
  <c r="Z3680" i="1" a="1"/>
  <c r="Z4505" i="1"/>
  <c r="Z4505" i="1" a="1"/>
  <c r="Z503" i="1"/>
  <c r="Z503" i="1" a="1"/>
  <c r="Z1956" i="1"/>
  <c r="Z1956" i="1" a="1"/>
  <c r="Z1804" i="1"/>
  <c r="Z1804" i="1" a="1"/>
  <c r="Z445" i="1"/>
  <c r="Z445" i="1" a="1"/>
  <c r="Z422" i="1"/>
  <c r="Z422" i="1" a="1"/>
  <c r="Z167" i="1"/>
  <c r="Z167" i="1" a="1"/>
  <c r="Z2876" i="1"/>
  <c r="Z2876" i="1" a="1"/>
  <c r="Z2586" i="1"/>
  <c r="Z2586" i="1" a="1"/>
  <c r="Z4459" i="1"/>
  <c r="Z4459" i="1" a="1"/>
  <c r="Z3438" i="1"/>
  <c r="Z3438" i="1" a="1"/>
  <c r="Z2882" i="1"/>
  <c r="Z2882" i="1" a="1"/>
  <c r="Z925" i="1"/>
  <c r="Z925" i="1" a="1"/>
  <c r="Z808" i="1"/>
  <c r="Z808" i="1" a="1"/>
  <c r="Z1182" i="1"/>
  <c r="Z1182" i="1" a="1"/>
  <c r="Z2910" i="1"/>
  <c r="Z2910" i="1" a="1"/>
  <c r="Z1179" i="1"/>
  <c r="Z1179" i="1" a="1"/>
  <c r="Z3856" i="1"/>
  <c r="Z3856" i="1" a="1"/>
  <c r="Z3472" i="1"/>
  <c r="Z3472" i="1" a="1"/>
  <c r="Z535" i="1"/>
  <c r="Z535" i="1" a="1"/>
  <c r="Z1265" i="1"/>
  <c r="Z1265" i="1" a="1"/>
  <c r="Z1764" i="1"/>
  <c r="Z1764" i="1" a="1"/>
  <c r="Z4694" i="1"/>
  <c r="Z4694" i="1" a="1"/>
  <c r="Z3565" i="1"/>
  <c r="Z3565" i="1" a="1"/>
  <c r="Z103" i="1"/>
  <c r="Z103" i="1" a="1"/>
  <c r="Z3439" i="1"/>
  <c r="Z3439" i="1" a="1"/>
  <c r="Z4227" i="1"/>
  <c r="Z4227" i="1" a="1"/>
  <c r="Z4457" i="1"/>
  <c r="Z4457" i="1" a="1"/>
  <c r="Z4585" i="1"/>
  <c r="Z4585" i="1" a="1"/>
  <c r="Z2166" i="1"/>
  <c r="Z2166" i="1" a="1"/>
  <c r="Z1551" i="1"/>
  <c r="Z1551" i="1" a="1"/>
  <c r="Z521" i="1"/>
  <c r="Z521" i="1" a="1"/>
  <c r="Z1286" i="1"/>
  <c r="Z1286" i="1" a="1"/>
  <c r="Z104" i="1"/>
  <c r="Z104" i="1" a="1"/>
  <c r="Z2676" i="1"/>
  <c r="Z2676" i="1" a="1"/>
  <c r="Z2376" i="1"/>
  <c r="Z2376" i="1" a="1"/>
  <c r="Z2861" i="1"/>
  <c r="Z2861" i="1" a="1"/>
  <c r="Z3136" i="1"/>
  <c r="Z3136" i="1" a="1"/>
  <c r="Z4535" i="1"/>
  <c r="Z4535" i="1" a="1"/>
  <c r="Z2580" i="1"/>
  <c r="Z2580" i="1" a="1"/>
  <c r="Z4175" i="1"/>
  <c r="Z4175" i="1" a="1"/>
  <c r="Z2723" i="1"/>
  <c r="Z2723" i="1" a="1"/>
  <c r="Z28" i="1"/>
  <c r="Z28" i="1" a="1"/>
  <c r="Z2394" i="1"/>
  <c r="Z2394" i="1" a="1"/>
  <c r="Z3868" i="1"/>
  <c r="Z3868" i="1" a="1"/>
  <c r="Z5000" i="1"/>
  <c r="Z5000" i="1" a="1"/>
  <c r="Z2157" i="1"/>
  <c r="Z2157" i="1" a="1"/>
  <c r="Z551" i="1"/>
  <c r="Z551" i="1" a="1"/>
  <c r="Z4807" i="1"/>
  <c r="Z4807" i="1" a="1"/>
  <c r="Z2082" i="1"/>
  <c r="Z2082" i="1" a="1"/>
  <c r="Z3522" i="1"/>
  <c r="Z3522" i="1" a="1"/>
  <c r="Z2163" i="1"/>
  <c r="Z2163" i="1" a="1"/>
  <c r="Z3546" i="1"/>
  <c r="Z3546" i="1" a="1"/>
  <c r="Z2837" i="1"/>
  <c r="Z2837" i="1" a="1"/>
  <c r="Z4746" i="1"/>
  <c r="Z4746" i="1" a="1"/>
  <c r="Z729" i="1"/>
  <c r="Z729" i="1" a="1"/>
  <c r="Z4442" i="1"/>
  <c r="Z4442" i="1" a="1"/>
  <c r="Z1631" i="1"/>
  <c r="Z1631" i="1" a="1"/>
  <c r="Z723" i="1"/>
  <c r="Z723" i="1" a="1"/>
  <c r="Z1729" i="1"/>
  <c r="Z1729" i="1" a="1"/>
  <c r="Z869" i="1"/>
  <c r="Z869" i="1" a="1"/>
  <c r="Z2924" i="1"/>
  <c r="Z2924" i="1" a="1"/>
  <c r="Z3734" i="1"/>
  <c r="Z3734" i="1" a="1"/>
  <c r="Z2600" i="1"/>
  <c r="Z2600" i="1" a="1"/>
  <c r="Z1288" i="1"/>
  <c r="Z1288" i="1" a="1"/>
  <c r="Z1885" i="1"/>
  <c r="Z1885" i="1" a="1"/>
  <c r="Z4347" i="1"/>
  <c r="Z4347" i="1" a="1"/>
  <c r="Z2330" i="1"/>
  <c r="Z2330" i="1" a="1"/>
  <c r="Z3654" i="1"/>
  <c r="Z3654" i="1" a="1"/>
  <c r="Z601" i="1"/>
  <c r="Z601" i="1" a="1"/>
  <c r="Z4418" i="1"/>
  <c r="Z4418" i="1" a="1"/>
  <c r="Z4387" i="1"/>
  <c r="Z4387" i="1" a="1"/>
  <c r="Z3529" i="1"/>
  <c r="Z3529" i="1" a="1"/>
  <c r="Z4057" i="1"/>
  <c r="Z4057" i="1" a="1"/>
  <c r="Z2974" i="1"/>
  <c r="Z2974" i="1" a="1"/>
  <c r="Z3424" i="1"/>
  <c r="Z3424" i="1" a="1"/>
  <c r="Z1522" i="1"/>
  <c r="Z1522" i="1" a="1"/>
  <c r="Z4416" i="1"/>
  <c r="Z4416" i="1" a="1"/>
  <c r="Z876" i="1"/>
  <c r="Z876" i="1" a="1"/>
  <c r="Z310" i="1"/>
  <c r="Z310" i="1" a="1"/>
  <c r="Z2236" i="1"/>
  <c r="Z2236" i="1" a="1"/>
  <c r="Z1053" i="1"/>
  <c r="Z1053" i="1" a="1"/>
  <c r="Z840" i="1"/>
  <c r="Z840" i="1" a="1"/>
  <c r="Z2239" i="1"/>
  <c r="Z2239" i="1" a="1"/>
  <c r="Z1429" i="1"/>
  <c r="Z1429" i="1" a="1"/>
  <c r="Z4431" i="1"/>
  <c r="Z4431" i="1" a="1"/>
  <c r="Z1376" i="1"/>
  <c r="Z1376" i="1" a="1"/>
  <c r="Z3300" i="1"/>
  <c r="Z3300" i="1" a="1"/>
  <c r="Z1934" i="1"/>
  <c r="Z1934" i="1" a="1"/>
  <c r="Z1875" i="1"/>
  <c r="Z1875" i="1" a="1"/>
  <c r="Z3278" i="1"/>
  <c r="Z3278" i="1" a="1"/>
  <c r="Z3224" i="1"/>
  <c r="Z3224" i="1" a="1"/>
  <c r="Z110" i="1"/>
  <c r="Z110" i="1" a="1"/>
  <c r="Z2216" i="1"/>
  <c r="Z2216" i="1" a="1"/>
  <c r="Z658" i="1"/>
  <c r="Z658" i="1" a="1"/>
  <c r="Z3081" i="1"/>
  <c r="Z3081" i="1" a="1"/>
  <c r="Z3108" i="1"/>
  <c r="Z3108" i="1" a="1"/>
  <c r="Z2026" i="1"/>
  <c r="Z2026" i="1" a="1"/>
  <c r="Z1503" i="1"/>
  <c r="Z1503" i="1" a="1"/>
  <c r="Z3263" i="1"/>
  <c r="Z3263" i="1" a="1"/>
  <c r="Z3686" i="1"/>
  <c r="Z3686" i="1" a="1"/>
  <c r="Z3858" i="1"/>
  <c r="Z3858" i="1" a="1"/>
  <c r="Z1341" i="1"/>
  <c r="Z1341" i="1" a="1"/>
  <c r="Z1036" i="1"/>
  <c r="Z1036" i="1" a="1"/>
  <c r="Z3488" i="1"/>
  <c r="Z3488" i="1" a="1"/>
  <c r="Z518" i="1"/>
  <c r="Z518" i="1" a="1"/>
  <c r="Z4447" i="1"/>
  <c r="Z4447" i="1" a="1"/>
  <c r="Z3659" i="1"/>
  <c r="Z3659" i="1" a="1"/>
  <c r="Z758" i="1"/>
  <c r="Z758" i="1" a="1"/>
  <c r="Z1688" i="1"/>
  <c r="Z1688" i="1" a="1"/>
  <c r="Z1205" i="1"/>
  <c r="Z1205" i="1" a="1"/>
  <c r="Z4763" i="1"/>
  <c r="Z4763" i="1" a="1"/>
  <c r="Z3322" i="1"/>
  <c r="Z3322" i="1" a="1"/>
  <c r="Z2292" i="1"/>
  <c r="Z2292" i="1" a="1"/>
  <c r="Z425" i="1"/>
  <c r="Z425" i="1" a="1"/>
  <c r="Z494" i="1"/>
  <c r="Z494" i="1" a="1"/>
  <c r="Z2380" i="1"/>
  <c r="Z2380" i="1" a="1"/>
  <c r="Z671" i="1"/>
  <c r="Z671" i="1" a="1"/>
  <c r="Z2404" i="1"/>
  <c r="Z2404" i="1" a="1"/>
  <c r="Z4123" i="1"/>
  <c r="Z4123" i="1" a="1"/>
  <c r="Z3714" i="1"/>
  <c r="Z3714" i="1" a="1"/>
  <c r="Z4659" i="1"/>
  <c r="Z4659" i="1" a="1"/>
  <c r="Z206" i="1"/>
  <c r="Z206" i="1" a="1"/>
  <c r="Z304" i="1"/>
  <c r="Z304" i="1" a="1"/>
  <c r="Z1833" i="1"/>
  <c r="Z1833" i="1" a="1"/>
  <c r="Z643" i="1"/>
  <c r="Z643" i="1" a="1"/>
  <c r="Z4173" i="1"/>
  <c r="Z4173" i="1" a="1"/>
  <c r="Z3958" i="1"/>
  <c r="Z3958" i="1" a="1"/>
  <c r="Z1566" i="1"/>
  <c r="Z1566" i="1" a="1"/>
  <c r="Z3844" i="1"/>
  <c r="Z3844" i="1" a="1"/>
  <c r="Z4483" i="1"/>
  <c r="Z4483" i="1" a="1"/>
  <c r="Z4084" i="1"/>
  <c r="Z4084" i="1" a="1"/>
  <c r="Z760" i="1"/>
  <c r="Z760" i="1" a="1"/>
  <c r="Z939" i="1"/>
  <c r="Z939" i="1" a="1"/>
  <c r="Z2483" i="1"/>
  <c r="Z2483" i="1" a="1"/>
  <c r="Z3667" i="1"/>
  <c r="Z3667" i="1" a="1"/>
  <c r="Z1819" i="1"/>
  <c r="Z1819" i="1" a="1"/>
  <c r="Z997" i="1"/>
  <c r="Z997" i="1" a="1"/>
  <c r="Z669" i="1"/>
  <c r="Z669" i="1" a="1"/>
  <c r="Z2347" i="1"/>
  <c r="Z2347" i="1" a="1"/>
  <c r="Z4005" i="1"/>
  <c r="Z4005" i="1" a="1"/>
  <c r="Z3216" i="1"/>
  <c r="Z3216" i="1" a="1"/>
  <c r="Z922" i="1"/>
  <c r="Z922" i="1" a="1"/>
  <c r="Z1856" i="1"/>
  <c r="Z1856" i="1" a="1"/>
  <c r="Z4238" i="1"/>
  <c r="Z4238" i="1" a="1"/>
  <c r="Z3754" i="1"/>
  <c r="Z3754" i="1" a="1"/>
  <c r="Z3593" i="1"/>
  <c r="Z3593" i="1" a="1"/>
  <c r="Z2509" i="1"/>
  <c r="Z2509" i="1" a="1"/>
  <c r="Z4892" i="1"/>
  <c r="Z4892" i="1" a="1"/>
  <c r="Z3906" i="1"/>
  <c r="Z3906" i="1" a="1"/>
  <c r="Z2883" i="1"/>
  <c r="Z2883" i="1" a="1"/>
  <c r="Z4593" i="1"/>
  <c r="Z4593" i="1" a="1"/>
  <c r="Z4531" i="1"/>
  <c r="Z4531" i="1" a="1"/>
  <c r="Z1921" i="1"/>
  <c r="Z1921" i="1" a="1"/>
  <c r="Z1094" i="1"/>
  <c r="Z1094" i="1" a="1"/>
  <c r="Z1806" i="1"/>
  <c r="Z1806" i="1" a="1"/>
  <c r="Z4733" i="1"/>
  <c r="Z4733" i="1" a="1"/>
  <c r="Z3355" i="1"/>
  <c r="Z3355" i="1" a="1"/>
  <c r="Z3862" i="1"/>
  <c r="Z3862" i="1" a="1"/>
  <c r="Z2609" i="1"/>
  <c r="Z2609" i="1" a="1"/>
  <c r="Z940" i="1"/>
  <c r="Z940" i="1" a="1"/>
  <c r="Z3820" i="1"/>
  <c r="Z3820" i="1" a="1"/>
  <c r="Z2946" i="1"/>
  <c r="Z2946" i="1" a="1"/>
  <c r="Z4552" i="1"/>
  <c r="Z4552" i="1" a="1"/>
  <c r="Z996" i="1"/>
  <c r="Z996" i="1" a="1"/>
  <c r="Z1055" i="1"/>
  <c r="Z1055" i="1" a="1"/>
  <c r="Z3823" i="1"/>
  <c r="Z3823" i="1" a="1"/>
  <c r="Z1042" i="1"/>
  <c r="Z1042" i="1" a="1"/>
  <c r="Z2248" i="1"/>
  <c r="Z2248" i="1" a="1"/>
  <c r="Z2414" i="1"/>
  <c r="Z2414" i="1" a="1"/>
  <c r="Z1989" i="1"/>
  <c r="Z1989" i="1" a="1"/>
  <c r="Z1482" i="1"/>
  <c r="Z1482" i="1" a="1"/>
  <c r="Z4407" i="1"/>
  <c r="Z4407" i="1" a="1"/>
  <c r="Z1795" i="1"/>
  <c r="Z1795" i="1" a="1"/>
  <c r="Z4721" i="1"/>
  <c r="Z4721" i="1" a="1"/>
  <c r="Z328" i="1"/>
  <c r="Z328" i="1" a="1"/>
  <c r="Z2730" i="1"/>
  <c r="Z2730" i="1" a="1"/>
  <c r="Z4974" i="1"/>
  <c r="Z4974" i="1" a="1"/>
  <c r="Z1058" i="1"/>
  <c r="Z1058" i="1" a="1"/>
  <c r="Z2802" i="1"/>
  <c r="Z2802" i="1" a="1"/>
  <c r="Z961" i="1"/>
  <c r="Z961" i="1" a="1"/>
  <c r="Z437" i="1"/>
  <c r="Z437" i="1" a="1"/>
  <c r="Z1470" i="1"/>
  <c r="Z1470" i="1" a="1"/>
  <c r="Z2811" i="1"/>
  <c r="Z2811" i="1" a="1"/>
  <c r="Z3389" i="1"/>
  <c r="Z3389" i="1" a="1"/>
  <c r="Z3432" i="1"/>
  <c r="Z3432" i="1" a="1"/>
  <c r="Z4250" i="1"/>
  <c r="Z4250" i="1" a="1"/>
  <c r="Z3357" i="1"/>
  <c r="Z3357" i="1" a="1"/>
  <c r="Z884" i="1"/>
  <c r="Z884" i="1" a="1"/>
  <c r="Z3648" i="1"/>
  <c r="Z3648" i="1" a="1"/>
  <c r="Z4302" i="1"/>
  <c r="Z4302" i="1" a="1"/>
  <c r="Z2903" i="1"/>
  <c r="Z2903" i="1" a="1"/>
  <c r="Z1121" i="1"/>
  <c r="Z1121" i="1" a="1"/>
  <c r="Z4954" i="1"/>
  <c r="Z4954" i="1" a="1"/>
  <c r="Z565" i="1"/>
  <c r="Z565" i="1" a="1"/>
  <c r="Z3833" i="1"/>
  <c r="Z3833" i="1" a="1"/>
  <c r="Z313" i="1"/>
  <c r="Z313" i="1" a="1"/>
  <c r="Z1941" i="1"/>
  <c r="Z1941" i="1" a="1"/>
  <c r="Z2114" i="1"/>
  <c r="Z2114" i="1" a="1"/>
  <c r="Z1835" i="1"/>
  <c r="Z1835" i="1" a="1"/>
  <c r="Z1726" i="1"/>
  <c r="Z1726" i="1" a="1"/>
  <c r="Z3798" i="1"/>
  <c r="Z3798" i="1" a="1"/>
  <c r="Z989" i="1"/>
  <c r="Z989" i="1" a="1"/>
  <c r="Z2729" i="1"/>
  <c r="Z2729" i="1" a="1"/>
  <c r="Z2847" i="1"/>
  <c r="Z2847" i="1" a="1"/>
  <c r="Z4019" i="1"/>
  <c r="Z4019" i="1" a="1"/>
  <c r="Z612" i="1"/>
  <c r="Z612" i="1" a="1"/>
  <c r="Z4898" i="1"/>
  <c r="Z4898" i="1" a="1"/>
  <c r="Z3674" i="1"/>
  <c r="Z3674" i="1" a="1"/>
  <c r="Z927" i="1"/>
  <c r="Z927" i="1" a="1"/>
  <c r="Z3055" i="1"/>
  <c r="Z3055" i="1" a="1"/>
  <c r="Z826" i="1"/>
  <c r="Z826" i="1" a="1"/>
  <c r="Z2650" i="1"/>
  <c r="Z2650" i="1" a="1"/>
  <c r="Z2408" i="1"/>
  <c r="Z2408" i="1" a="1"/>
  <c r="Z2387" i="1"/>
  <c r="Z2387" i="1" a="1"/>
  <c r="Z376" i="1"/>
  <c r="Z376" i="1" a="1"/>
  <c r="Z545" i="1"/>
  <c r="Z545" i="1" a="1"/>
  <c r="Z170" i="1"/>
  <c r="Z170" i="1" a="1"/>
  <c r="Z4905" i="1"/>
  <c r="Z4905" i="1" a="1"/>
  <c r="Z4836" i="1"/>
  <c r="Z4836" i="1" a="1"/>
  <c r="Z2836" i="1"/>
  <c r="Z2836" i="1" a="1"/>
  <c r="Z3707" i="1"/>
  <c r="Z3707" i="1" a="1"/>
  <c r="Z385" i="1"/>
  <c r="Z385" i="1" a="1"/>
  <c r="Z392" i="1"/>
  <c r="Z392" i="1" a="1"/>
  <c r="Z2798" i="1"/>
  <c r="Z2798" i="1" a="1"/>
  <c r="Z3047" i="1"/>
  <c r="Z3047" i="1" a="1"/>
  <c r="Z1134" i="1"/>
  <c r="Z1134" i="1" a="1"/>
  <c r="Z1054" i="1"/>
  <c r="Z1054" i="1" a="1"/>
  <c r="Z3655" i="1"/>
  <c r="Z3655" i="1" a="1"/>
  <c r="Z2043" i="1"/>
  <c r="Z2043" i="1" a="1"/>
  <c r="Z3002" i="1"/>
  <c r="Z3002" i="1" a="1"/>
  <c r="Z2275" i="1"/>
  <c r="Z2275" i="1" a="1"/>
  <c r="Z4052" i="1"/>
  <c r="Z4052" i="1" a="1"/>
  <c r="Z4643" i="1"/>
  <c r="Z4643" i="1" a="1"/>
  <c r="Z1002" i="1"/>
  <c r="Z1002" i="1" a="1"/>
  <c r="Z1911" i="1"/>
  <c r="Z1911" i="1" a="1"/>
  <c r="Z3362" i="1"/>
  <c r="Z3362" i="1" a="1"/>
  <c r="Z3373" i="1"/>
  <c r="Z3373" i="1" a="1"/>
  <c r="Z4451" i="1"/>
  <c r="Z4451" i="1" a="1"/>
  <c r="Z1611" i="1"/>
  <c r="Z1611" i="1" a="1"/>
  <c r="Z798" i="1"/>
  <c r="Z798" i="1" a="1"/>
  <c r="Z3375" i="1"/>
  <c r="Z3375" i="1" a="1"/>
  <c r="Z4710" i="1"/>
  <c r="Z4710" i="1" a="1"/>
  <c r="Z3211" i="1"/>
  <c r="Z3211" i="1" a="1"/>
  <c r="Z2541" i="1"/>
  <c r="Z2541" i="1" a="1"/>
  <c r="Z3934" i="1"/>
  <c r="Z3934" i="1" a="1"/>
  <c r="Z4310" i="1"/>
  <c r="Z4310" i="1" a="1"/>
  <c r="Z1406" i="1"/>
  <c r="Z1406" i="1" a="1"/>
  <c r="Z375" i="1"/>
  <c r="Z375" i="1" a="1"/>
  <c r="Z117" i="1"/>
  <c r="Z117" i="1" a="1"/>
  <c r="Z1651" i="1"/>
  <c r="Z1651" i="1" a="1"/>
  <c r="Z2288" i="1"/>
  <c r="Z2288" i="1" a="1"/>
  <c r="Z635" i="1"/>
  <c r="Z635" i="1" a="1"/>
  <c r="Z1609" i="1"/>
  <c r="Z1609" i="1" a="1"/>
  <c r="Z4012" i="1"/>
  <c r="Z4012" i="1" a="1"/>
  <c r="Z1936" i="1"/>
  <c r="Z1936" i="1" a="1"/>
  <c r="Z861" i="1"/>
  <c r="Z861" i="1" a="1"/>
  <c r="Z4138" i="1"/>
  <c r="Z4138" i="1" a="1"/>
  <c r="Z619" i="1"/>
  <c r="Z619" i="1" a="1"/>
  <c r="Z700" i="1"/>
  <c r="Z700" i="1" a="1"/>
  <c r="Z4551" i="1"/>
  <c r="Z4551" i="1" a="1"/>
  <c r="Z1400" i="1"/>
  <c r="Z1400" i="1" a="1"/>
  <c r="Z1485" i="1"/>
  <c r="Z1485" i="1" a="1"/>
  <c r="Z2677" i="1"/>
  <c r="Z2677" i="1" a="1"/>
  <c r="Z3073" i="1"/>
  <c r="Z3073" i="1" a="1"/>
  <c r="Z4851" i="1"/>
  <c r="Z4851" i="1" a="1"/>
  <c r="Z2212" i="1"/>
  <c r="Z2212" i="1" a="1"/>
  <c r="Z3613" i="1"/>
  <c r="Z3613" i="1" a="1"/>
  <c r="Z944" i="1"/>
  <c r="Z944" i="1" a="1"/>
  <c r="Z2088" i="1"/>
  <c r="Z2088" i="1" a="1"/>
  <c r="Z1601" i="1"/>
  <c r="Z1601" i="1" a="1"/>
  <c r="Z2398" i="1"/>
  <c r="Z2398" i="1" a="1"/>
  <c r="Z1517" i="1"/>
  <c r="Z1517" i="1" a="1"/>
  <c r="Z702" i="1"/>
  <c r="Z702" i="1" a="1"/>
  <c r="Z2976" i="1"/>
  <c r="Z2976" i="1" a="1"/>
  <c r="Z1751" i="1"/>
  <c r="Z1751" i="1" a="1"/>
  <c r="Z705" i="1"/>
  <c r="Z705" i="1" a="1"/>
  <c r="Z4818" i="1"/>
  <c r="Z4818" i="1" a="1"/>
  <c r="Z4224" i="1"/>
  <c r="Z4224" i="1" a="1"/>
  <c r="Z3532" i="1"/>
  <c r="Z3532" i="1" a="1"/>
  <c r="Z1995" i="1"/>
  <c r="Z1995" i="1" a="1"/>
  <c r="Z4820" i="1"/>
  <c r="Z4820" i="1" a="1"/>
  <c r="Z1366" i="1"/>
  <c r="Z1366" i="1" a="1"/>
  <c r="Z3177" i="1"/>
  <c r="Z3177" i="1" a="1"/>
  <c r="Z4182" i="1"/>
  <c r="Z4182" i="1" a="1"/>
  <c r="Z4868" i="1"/>
  <c r="Z4868" i="1" a="1"/>
  <c r="Z1262" i="1"/>
  <c r="Z1262" i="1" a="1"/>
  <c r="Z3693" i="1"/>
  <c r="Z3693" i="1" a="1"/>
  <c r="Z1866" i="1"/>
  <c r="Z1866" i="1" a="1"/>
  <c r="Z2545" i="1"/>
  <c r="Z2545" i="1" a="1"/>
  <c r="Z3392" i="1"/>
  <c r="Z3392" i="1" a="1"/>
  <c r="Z3313" i="1"/>
  <c r="Z3313" i="1" a="1"/>
  <c r="Z4924" i="1"/>
  <c r="Z4924" i="1" a="1"/>
  <c r="Z3976" i="1"/>
  <c r="Z3976" i="1" a="1"/>
  <c r="Z1133" i="1"/>
  <c r="Z1133" i="1" a="1"/>
  <c r="Z259" i="1"/>
  <c r="Z259" i="1" a="1"/>
  <c r="Z362" i="1"/>
  <c r="Z362" i="1" a="1"/>
  <c r="Z3470" i="1"/>
  <c r="Z3470" i="1" a="1"/>
  <c r="Z2512" i="1"/>
  <c r="Z2512" i="1" a="1"/>
  <c r="Z1654" i="1"/>
  <c r="Z1654" i="1" a="1"/>
  <c r="Z3592" i="1"/>
  <c r="Z3592" i="1" a="1"/>
  <c r="Z3327" i="1"/>
  <c r="Z3327" i="1" a="1"/>
  <c r="Z4498" i="1"/>
  <c r="Z4498" i="1" a="1"/>
  <c r="Z4202" i="1"/>
  <c r="Z4202" i="1" a="1"/>
  <c r="Z3936" i="1"/>
  <c r="Z3936" i="1" a="1"/>
  <c r="Z998" i="1"/>
  <c r="Z998" i="1" a="1"/>
  <c r="Z914" i="1"/>
  <c r="Z914" i="1" a="1"/>
  <c r="Z3538" i="1"/>
  <c r="Z3538" i="1" a="1"/>
  <c r="Z3294" i="1"/>
  <c r="Z3294" i="1" a="1"/>
  <c r="Z872" i="1"/>
  <c r="Z872" i="1" a="1"/>
  <c r="Z2712" i="1"/>
  <c r="Z2712" i="1" a="1"/>
  <c r="Z3628" i="1"/>
  <c r="Z3628" i="1" a="1"/>
  <c r="Z1744" i="1"/>
  <c r="Z1744" i="1" a="1"/>
  <c r="Z725" i="1"/>
  <c r="Z725" i="1" a="1"/>
  <c r="Z2294" i="1"/>
  <c r="Z2294" i="1" a="1"/>
  <c r="Z1228" i="1"/>
  <c r="Z1228" i="1" a="1"/>
  <c r="Z538" i="1"/>
  <c r="Z538" i="1" a="1"/>
  <c r="Z3567" i="1"/>
  <c r="Z3567" i="1" a="1"/>
  <c r="Z1384" i="1"/>
  <c r="Z1384" i="1" a="1"/>
  <c r="Z4062" i="1"/>
  <c r="Z4062" i="1" a="1"/>
  <c r="Z1964" i="1"/>
  <c r="Z1964" i="1" a="1"/>
  <c r="Z2267" i="1"/>
  <c r="Z2267" i="1" a="1"/>
  <c r="Z361" i="1"/>
  <c r="Z361" i="1" a="1"/>
  <c r="Z1099" i="1"/>
  <c r="Z1099" i="1" a="1"/>
  <c r="Z2409" i="1"/>
  <c r="Z2409" i="1" a="1"/>
  <c r="Z528" i="1"/>
  <c r="Z528" i="1" a="1"/>
  <c r="Z1613" i="1"/>
  <c r="Z1613" i="1" a="1"/>
  <c r="Z4265" i="1"/>
  <c r="Z4265" i="1" a="1"/>
  <c r="Z4747" i="1"/>
  <c r="Z4747" i="1" a="1"/>
  <c r="Z3080" i="1"/>
  <c r="Z3080" i="1" a="1"/>
  <c r="Z3975" i="1"/>
  <c r="Z3975" i="1" a="1"/>
  <c r="Z3269" i="1"/>
  <c r="Z3269" i="1" a="1"/>
  <c r="Z678" i="1"/>
  <c r="Z678" i="1" a="1"/>
  <c r="Z3787" i="1"/>
  <c r="Z3787" i="1" a="1"/>
  <c r="Z3673" i="1"/>
  <c r="Z3673" i="1" a="1"/>
  <c r="Z4683" i="1"/>
  <c r="Z4683" i="1" a="1"/>
  <c r="Z1625" i="1"/>
  <c r="Z1625" i="1" a="1"/>
  <c r="Z1992" i="1"/>
  <c r="Z1992" i="1" a="1"/>
  <c r="Z265" i="1"/>
  <c r="Z265" i="1" a="1"/>
  <c r="Z448" i="1"/>
  <c r="Z448" i="1" a="1"/>
  <c r="Z1392" i="1"/>
  <c r="Z1392" i="1" a="1"/>
  <c r="Z3457" i="1"/>
  <c r="Z3457" i="1" a="1"/>
  <c r="Z3950" i="1"/>
  <c r="Z3950" i="1" a="1"/>
  <c r="Z4648" i="1"/>
  <c r="Z4648" i="1" a="1"/>
  <c r="Z2094" i="1"/>
  <c r="Z2094" i="1" a="1"/>
  <c r="Z3943" i="1"/>
  <c r="Z3943" i="1" a="1"/>
  <c r="Z245" i="1"/>
  <c r="Z245" i="1" a="1"/>
  <c r="Z73" i="1"/>
  <c r="Z73" i="1" a="1"/>
  <c r="Z3838" i="1"/>
  <c r="Z3838" i="1" a="1"/>
  <c r="Z1704" i="1"/>
  <c r="Z1704" i="1" a="1"/>
  <c r="Z817" i="1"/>
  <c r="Z817" i="1" a="1"/>
  <c r="Z183" i="1"/>
  <c r="Z183" i="1" a="1"/>
  <c r="Z4401" i="1"/>
  <c r="Z4401" i="1" a="1"/>
  <c r="Z1849" i="1"/>
  <c r="Z1849" i="1" a="1"/>
  <c r="Z4189" i="1"/>
  <c r="Z4189" i="1" a="1"/>
  <c r="Z719" i="1"/>
  <c r="Z719" i="1" a="1"/>
  <c r="Z228" i="1"/>
  <c r="Z228" i="1" a="1"/>
  <c r="Z3122" i="1"/>
  <c r="Z3122" i="1" a="1"/>
  <c r="Z2072" i="1"/>
  <c r="Z2072" i="1" a="1"/>
  <c r="Z4427" i="1"/>
  <c r="Z4427" i="1" a="1"/>
  <c r="Z3774" i="1"/>
  <c r="Z3774" i="1" a="1"/>
  <c r="Z4857" i="1"/>
  <c r="Z4857" i="1" a="1"/>
  <c r="Z3288" i="1"/>
  <c r="Z3288" i="1" a="1"/>
  <c r="Z2867" i="1"/>
  <c r="Z2867" i="1" a="1"/>
  <c r="Z1404" i="1"/>
  <c r="Z1404" i="1" a="1"/>
  <c r="Z4064" i="1"/>
  <c r="Z4064" i="1" a="1"/>
  <c r="Z720" i="1"/>
  <c r="Z720" i="1" a="1"/>
  <c r="Z4788" i="1"/>
  <c r="Z4788" i="1" a="1"/>
  <c r="Z4829" i="1"/>
  <c r="Z4829" i="1" a="1"/>
  <c r="Z2008" i="1"/>
  <c r="Z2008" i="1" a="1"/>
  <c r="Z3338" i="1"/>
  <c r="Z3338" i="1" a="1"/>
  <c r="Z1184" i="1"/>
  <c r="Z1184" i="1" a="1"/>
  <c r="Z3884" i="1"/>
  <c r="Z3884" i="1" a="1"/>
  <c r="Z2643" i="1"/>
  <c r="Z2643" i="1" a="1"/>
  <c r="Z900" i="1"/>
  <c r="Z900" i="1" a="1"/>
  <c r="Z1940" i="1"/>
  <c r="Z1940" i="1" a="1"/>
  <c r="Z2704" i="1"/>
  <c r="Z2704" i="1" a="1"/>
  <c r="Z4143" i="1"/>
  <c r="Z4143" i="1" a="1"/>
  <c r="Z654" i="1"/>
  <c r="Z654" i="1" a="1"/>
  <c r="Z4406" i="1"/>
  <c r="Z4406" i="1" a="1"/>
  <c r="Z1759" i="1"/>
  <c r="Z1759" i="1" a="1"/>
  <c r="Z4519" i="1"/>
  <c r="Z4519" i="1" a="1"/>
  <c r="Z694" i="1"/>
  <c r="Z694" i="1" a="1"/>
  <c r="Z4601" i="1"/>
  <c r="Z4601" i="1" a="1"/>
  <c r="Z3482" i="1"/>
  <c r="Z3482" i="1" a="1"/>
  <c r="Z2135" i="1"/>
  <c r="Z2135" i="1" a="1"/>
  <c r="Z1222" i="1"/>
  <c r="Z1222" i="1" a="1"/>
  <c r="Z527" i="1"/>
  <c r="Z527" i="1" a="1"/>
  <c r="Z491" i="1"/>
  <c r="Z491" i="1" a="1"/>
  <c r="Z3401" i="1"/>
  <c r="Z3401" i="1" a="1"/>
  <c r="Z1438" i="1"/>
  <c r="Z1438" i="1" a="1"/>
  <c r="Z3767" i="1"/>
  <c r="Z3767" i="1" a="1"/>
  <c r="Z2989" i="1"/>
  <c r="Z2989" i="1" a="1"/>
  <c r="Z1949" i="1"/>
  <c r="Z1949" i="1" a="1"/>
  <c r="Z544" i="1"/>
  <c r="Z544" i="1" a="1"/>
  <c r="Z3854" i="1"/>
  <c r="Z3854" i="1" a="1"/>
  <c r="Z4891" i="1"/>
  <c r="Z4891" i="1" a="1"/>
  <c r="Z2110" i="1"/>
  <c r="Z2110" i="1" a="1"/>
  <c r="Z1670" i="1"/>
  <c r="Z1670" i="1" a="1"/>
  <c r="Z3801" i="1"/>
  <c r="Z3801" i="1" a="1"/>
  <c r="Z2162" i="1"/>
  <c r="Z2162" i="1" a="1"/>
  <c r="Z3916" i="1"/>
  <c r="Z3916" i="1" a="1"/>
  <c r="Z4578" i="1"/>
  <c r="Z4578" i="1" a="1"/>
  <c r="Z165" i="1"/>
  <c r="Z165" i="1" a="1"/>
  <c r="Z3105" i="1"/>
  <c r="Z3105" i="1" a="1"/>
  <c r="Z4855" i="1"/>
  <c r="Z4855" i="1" a="1"/>
  <c r="Z240" i="1"/>
  <c r="Z240" i="1" a="1"/>
  <c r="Z4214" i="1"/>
  <c r="Z4214" i="1" a="1"/>
  <c r="Z1168" i="1"/>
  <c r="Z1168" i="1" a="1"/>
  <c r="Z2767" i="1"/>
  <c r="Z2767" i="1" a="1"/>
  <c r="Z1080" i="1"/>
  <c r="Z1080" i="1" a="1"/>
  <c r="Z983" i="1"/>
  <c r="Z983" i="1" a="1"/>
  <c r="Z2070" i="1"/>
  <c r="Z2070" i="1" a="1"/>
  <c r="Z3873" i="1"/>
  <c r="Z3873" i="1" a="1"/>
  <c r="Z2270" i="1"/>
  <c r="Z2270" i="1" a="1"/>
  <c r="Z4867" i="1"/>
  <c r="Z4867" i="1" a="1"/>
  <c r="Z3280" i="1"/>
  <c r="Z3280" i="1" a="1"/>
  <c r="Z3359" i="1"/>
  <c r="Z3359" i="1" a="1"/>
  <c r="Z1633" i="1"/>
  <c r="Z1633" i="1" a="1"/>
  <c r="Z1420" i="1"/>
  <c r="Z1420" i="1" a="1"/>
  <c r="Z1847" i="1"/>
  <c r="Z1847" i="1" a="1"/>
  <c r="Z3600" i="1"/>
  <c r="Z3600" i="1" a="1"/>
  <c r="Z488" i="1"/>
  <c r="Z488" i="1" a="1"/>
  <c r="Z2817" i="1"/>
  <c r="Z2817" i="1" a="1"/>
  <c r="Z1379" i="1"/>
  <c r="Z1379" i="1" a="1"/>
  <c r="Z1408" i="1"/>
  <c r="Z1408" i="1" a="1"/>
  <c r="Z2064" i="1"/>
  <c r="Z2064" i="1" a="1"/>
  <c r="Z1603" i="1"/>
  <c r="Z1603" i="1" a="1"/>
  <c r="Z2256" i="1"/>
  <c r="Z2256" i="1" a="1"/>
  <c r="Z4073" i="1"/>
  <c r="Z4073" i="1" a="1"/>
  <c r="Z3450" i="1"/>
  <c r="Z3450" i="1" a="1"/>
  <c r="Z2987" i="1"/>
  <c r="Z2987" i="1" a="1"/>
  <c r="Z1923" i="1"/>
  <c r="Z1923" i="1" a="1"/>
  <c r="Z1290" i="1"/>
  <c r="Z1290" i="1" a="1"/>
  <c r="Z395" i="1"/>
  <c r="Z395" i="1" a="1"/>
  <c r="Z3127" i="1"/>
  <c r="Z3127" i="1" a="1"/>
  <c r="Z3284" i="1"/>
  <c r="Z3284" i="1" a="1"/>
  <c r="Z1066" i="1"/>
  <c r="Z1066" i="1" a="1"/>
  <c r="Z1211" i="1"/>
  <c r="Z1211" i="1" a="1"/>
  <c r="Z1330" i="1"/>
  <c r="Z1330" i="1" a="1"/>
  <c r="Z1539" i="1"/>
  <c r="Z1539" i="1" a="1"/>
  <c r="Z182" i="1"/>
  <c r="Z182" i="1" a="1"/>
  <c r="Z2619" i="1"/>
  <c r="Z2619" i="1" a="1"/>
  <c r="Z3347" i="1"/>
  <c r="Z3347" i="1" a="1"/>
  <c r="Z2492" i="1"/>
  <c r="Z2492" i="1" a="1"/>
  <c r="Z4421" i="1"/>
  <c r="Z4421" i="1" a="1"/>
  <c r="Z1256" i="1"/>
  <c r="Z1256" i="1" a="1"/>
  <c r="Z4134" i="1"/>
  <c r="Z4134" i="1" a="1"/>
  <c r="Z3695" i="1"/>
  <c r="Z3695" i="1" a="1"/>
  <c r="Z859" i="1"/>
  <c r="Z859" i="1" a="1"/>
  <c r="Z3006" i="1"/>
  <c r="Z3006" i="1" a="1"/>
  <c r="Z1924" i="1"/>
  <c r="Z1924" i="1" a="1"/>
  <c r="Z4775" i="1"/>
  <c r="Z4775" i="1" a="1"/>
  <c r="Z3411" i="1"/>
  <c r="Z3411" i="1" a="1"/>
  <c r="Z1033" i="1"/>
  <c r="Z1033" i="1" a="1"/>
  <c r="Z2123" i="1"/>
  <c r="Z2123" i="1" a="1"/>
  <c r="Z898" i="1"/>
  <c r="Z898" i="1" a="1"/>
  <c r="Z784" i="1"/>
  <c r="Z784" i="1" a="1"/>
  <c r="Z4646" i="1"/>
  <c r="Z4646" i="1" a="1"/>
  <c r="Z734" i="1"/>
  <c r="Z734" i="1" a="1"/>
  <c r="Z3018" i="1"/>
  <c r="Z3018" i="1" a="1"/>
  <c r="Z1838" i="1"/>
  <c r="Z1838" i="1" a="1"/>
  <c r="Z749" i="1"/>
  <c r="Z749" i="1" a="1"/>
  <c r="Z2025" i="1"/>
  <c r="Z2025" i="1" a="1"/>
  <c r="Z1765" i="1"/>
  <c r="Z1765" i="1" a="1"/>
  <c r="Z1814" i="1"/>
  <c r="Z1814" i="1" a="1"/>
  <c r="Z2089" i="1"/>
  <c r="Z2089" i="1" a="1"/>
  <c r="Z2701" i="1"/>
  <c r="Z2701" i="1" a="1"/>
  <c r="Z3690" i="1"/>
  <c r="Z3690" i="1" a="1"/>
  <c r="Z4645" i="1"/>
  <c r="Z4645" i="1" a="1"/>
  <c r="Z2108" i="1"/>
  <c r="Z2108" i="1" a="1"/>
  <c r="Z2943" i="1"/>
  <c r="Z2943" i="1" a="1"/>
  <c r="Z4823" i="1"/>
  <c r="Z4823" i="1" a="1"/>
  <c r="Z495" i="1"/>
  <c r="Z495" i="1" a="1"/>
  <c r="Z4455" i="1"/>
  <c r="Z4455" i="1" a="1"/>
  <c r="Z1712" i="1"/>
  <c r="Z1712" i="1" a="1"/>
  <c r="Z4732" i="1"/>
  <c r="Z4732" i="1" a="1"/>
  <c r="Z4942" i="1"/>
  <c r="Z4942" i="1" a="1"/>
  <c r="Z977" i="1"/>
  <c r="Z977" i="1" a="1"/>
  <c r="Z3986" i="1"/>
  <c r="Z3986" i="1" a="1"/>
  <c r="Z4805" i="1"/>
  <c r="Z4805" i="1" a="1"/>
  <c r="Z4750" i="1"/>
  <c r="Z4750" i="1" a="1"/>
  <c r="Z1397" i="1"/>
  <c r="Z1397" i="1" a="1"/>
  <c r="Z3102" i="1"/>
  <c r="Z3102" i="1" a="1"/>
  <c r="Z1024" i="1"/>
  <c r="Z1024" i="1" a="1"/>
  <c r="Z4266" i="1"/>
  <c r="Z4266" i="1" a="1"/>
  <c r="Z4081" i="1"/>
  <c r="Z4081" i="1" a="1"/>
  <c r="Z3198" i="1"/>
  <c r="Z3198" i="1" a="1"/>
  <c r="Z3809" i="1"/>
  <c r="Z3809" i="1" a="1"/>
  <c r="Z2848" i="1"/>
  <c r="Z2848" i="1" a="1"/>
  <c r="Z1227" i="1"/>
  <c r="Z1227" i="1" a="1"/>
  <c r="Z2324" i="1"/>
  <c r="Z2324" i="1" a="1"/>
  <c r="Z1524" i="1"/>
  <c r="Z1524" i="1" a="1"/>
  <c r="Z4129" i="1"/>
  <c r="Z4129" i="1" a="1"/>
  <c r="Z4036" i="1"/>
  <c r="Z4036" i="1" a="1"/>
  <c r="Z2521" i="1"/>
  <c r="Z2521" i="1" a="1"/>
  <c r="Z1322" i="1"/>
  <c r="Z1322" i="1" a="1"/>
  <c r="Z4822" i="1"/>
  <c r="Z4822" i="1" a="1"/>
  <c r="Z1629" i="1"/>
  <c r="Z1629" i="1" a="1"/>
  <c r="Z79" i="1"/>
  <c r="Z79" i="1" a="1"/>
  <c r="Z4853" i="1"/>
  <c r="Z4853" i="1" a="1"/>
  <c r="Z1711" i="1"/>
  <c r="Z1711" i="1" a="1"/>
  <c r="Z987" i="1"/>
  <c r="Z987" i="1" a="1"/>
  <c r="Z1968" i="1"/>
  <c r="Z1968" i="1" a="1"/>
  <c r="Z2161" i="1"/>
  <c r="Z2161" i="1" a="1"/>
  <c r="Z1787" i="1"/>
  <c r="Z1787" i="1" a="1"/>
  <c r="Z3242" i="1"/>
  <c r="Z3242" i="1" a="1"/>
  <c r="Z2076" i="1"/>
  <c r="Z2076" i="1" a="1"/>
  <c r="Z4329" i="1"/>
  <c r="Z4329" i="1" a="1"/>
  <c r="Z1237" i="1"/>
  <c r="Z1237" i="1" a="1"/>
  <c r="Z926" i="1"/>
  <c r="Z926" i="1" a="1"/>
  <c r="Z113" i="1"/>
  <c r="Z113" i="1" a="1"/>
  <c r="Z3252" i="1"/>
  <c r="Z3252" i="1" a="1"/>
  <c r="Z4912" i="1"/>
  <c r="Z4912" i="1" a="1"/>
  <c r="Z3965" i="1"/>
  <c r="Z3965" i="1" a="1"/>
  <c r="Z3440" i="1"/>
  <c r="Z3440" i="1" a="1"/>
  <c r="Z4160" i="1"/>
  <c r="Z4160" i="1" a="1"/>
  <c r="Z78" i="1"/>
  <c r="Z78" i="1" a="1"/>
  <c r="Z1239" i="1"/>
  <c r="Z1239" i="1" a="1"/>
  <c r="Z3299" i="1"/>
  <c r="Z3299" i="1" a="1"/>
  <c r="Z610" i="1"/>
  <c r="Z610" i="1" a="1"/>
  <c r="Z4592" i="1"/>
  <c r="Z4592" i="1" a="1"/>
  <c r="Z4010" i="1"/>
  <c r="Z4010" i="1" a="1"/>
  <c r="Z363" i="1"/>
  <c r="Z363" i="1" a="1"/>
  <c r="Z2353" i="1"/>
  <c r="Z2353" i="1" a="1"/>
  <c r="Z4827" i="1"/>
  <c r="Z4827" i="1" a="1"/>
  <c r="Z2298" i="1"/>
  <c r="Z2298" i="1" a="1"/>
  <c r="Z3731" i="1"/>
  <c r="Z3731" i="1" a="1"/>
  <c r="Z184" i="1"/>
  <c r="Z184" i="1" a="1"/>
  <c r="Z3337" i="1"/>
  <c r="Z3337" i="1" a="1"/>
  <c r="Z907" i="1"/>
  <c r="Z907" i="1" a="1"/>
  <c r="Z1872" i="1"/>
  <c r="Z1872" i="1" a="1"/>
  <c r="Z3590" i="1"/>
  <c r="Z3590" i="1" a="1"/>
  <c r="Z646" i="1"/>
  <c r="Z646" i="1" a="1"/>
  <c r="Z832" i="1"/>
  <c r="Z832" i="1" a="1"/>
  <c r="Z3498" i="1"/>
  <c r="Z3498" i="1" a="1"/>
  <c r="Z750" i="1"/>
  <c r="Z750" i="1" a="1"/>
  <c r="Z4398" i="1"/>
  <c r="Z4398" i="1" a="1"/>
  <c r="Z4033" i="1"/>
  <c r="Z4033" i="1" a="1"/>
  <c r="Z4678" i="1"/>
  <c r="Z4678" i="1" a="1"/>
  <c r="Z3988" i="1"/>
  <c r="Z3988" i="1" a="1"/>
  <c r="Z4862" i="1"/>
  <c r="Z4862" i="1" a="1"/>
  <c r="Z1878" i="1"/>
  <c r="Z1878" i="1" a="1"/>
  <c r="Z2393" i="1"/>
  <c r="Z2393" i="1" a="1"/>
  <c r="Z1842" i="1"/>
  <c r="Z1842" i="1" a="1"/>
  <c r="Z2533" i="1"/>
  <c r="Z2533" i="1" a="1"/>
  <c r="Z1591" i="1"/>
  <c r="Z1591" i="1" a="1"/>
  <c r="Z2596" i="1"/>
  <c r="Z2596" i="1" a="1"/>
  <c r="Z1642" i="1"/>
  <c r="Z1642" i="1" a="1"/>
  <c r="Z4184" i="1"/>
  <c r="Z4184" i="1" a="1"/>
  <c r="Z2260" i="1"/>
  <c r="Z2260" i="1" a="1"/>
  <c r="Z2425" i="1"/>
  <c r="Z2425" i="1" a="1"/>
  <c r="Z1232" i="1"/>
  <c r="Z1232" i="1" a="1"/>
  <c r="Z709" i="1"/>
  <c r="Z709" i="1" a="1"/>
  <c r="Z766" i="1"/>
  <c r="Z766" i="1" a="1"/>
  <c r="Z767" i="1"/>
  <c r="Z767" i="1" a="1"/>
  <c r="Z417" i="1"/>
  <c r="Z417" i="1" a="1"/>
  <c r="Z4875" i="1"/>
  <c r="Z4875" i="1" a="1"/>
  <c r="Z3887" i="1"/>
  <c r="Z3887" i="1" a="1"/>
  <c r="Z3474" i="1"/>
  <c r="Z3474" i="1" a="1"/>
  <c r="Z282" i="1"/>
  <c r="Z282" i="1" a="1"/>
  <c r="Z1771" i="1"/>
  <c r="Z1771" i="1" a="1"/>
  <c r="Z4553" i="1"/>
  <c r="Z4553" i="1" a="1"/>
  <c r="Z1362" i="1"/>
  <c r="Z1362" i="1" a="1"/>
  <c r="Z192" i="1"/>
  <c r="Z192" i="1" a="1"/>
  <c r="Z2339" i="1"/>
  <c r="Z2339" i="1" a="1"/>
  <c r="Z2965" i="1"/>
  <c r="Z2965" i="1" a="1"/>
  <c r="Z1841" i="1"/>
  <c r="Z1841" i="1" a="1"/>
  <c r="Z3526" i="1"/>
  <c r="Z3526" i="1" a="1"/>
  <c r="Z1890" i="1"/>
  <c r="Z1890" i="1" a="1"/>
  <c r="Z849" i="1"/>
  <c r="Z849" i="1" a="1"/>
  <c r="Z3448" i="1"/>
  <c r="Z3448" i="1" a="1"/>
  <c r="Z4644" i="1"/>
  <c r="Z4644" i="1" a="1"/>
  <c r="Z1303" i="1"/>
  <c r="Z1303" i="1" a="1"/>
  <c r="Z2778" i="1"/>
  <c r="Z2778" i="1" a="1"/>
  <c r="Z981" i="1"/>
  <c r="Z981" i="1" a="1"/>
  <c r="Z3196" i="1"/>
  <c r="Z3196" i="1" a="1"/>
  <c r="Z4038" i="1"/>
  <c r="Z4038" i="1" a="1"/>
  <c r="Z4527" i="1"/>
  <c r="Z4527" i="1" a="1"/>
  <c r="Z2121" i="1"/>
  <c r="Z2121" i="1" a="1"/>
  <c r="Z382" i="1"/>
  <c r="Z382" i="1" a="1"/>
  <c r="Z1981" i="1"/>
  <c r="Z1981" i="1" a="1"/>
  <c r="Z1466" i="1"/>
  <c r="Z1466" i="1" a="1"/>
  <c r="Z1169" i="1"/>
  <c r="Z1169" i="1" a="1"/>
  <c r="Z1175" i="1"/>
  <c r="Z1175" i="1" a="1"/>
  <c r="Z57" i="1"/>
  <c r="Z57" i="1" a="1"/>
  <c r="Z731" i="1"/>
  <c r="Z731" i="1" a="1"/>
  <c r="Z4286" i="1"/>
  <c r="Z4286" i="1" a="1"/>
  <c r="Z3815" i="1"/>
  <c r="Z3815" i="1" a="1"/>
  <c r="Z3946" i="1"/>
  <c r="Z3946" i="1" a="1"/>
  <c r="Z3147" i="1"/>
  <c r="Z3147" i="1" a="1"/>
  <c r="Z3428" i="1"/>
  <c r="Z3428" i="1" a="1"/>
  <c r="Z2036" i="1"/>
  <c r="Z2036" i="1" a="1"/>
  <c r="Z2852" i="1"/>
  <c r="Z2852" i="1" a="1"/>
  <c r="Z4359" i="1"/>
  <c r="Z4359" i="1" a="1"/>
  <c r="Z2737" i="1"/>
  <c r="Z2737" i="1" a="1"/>
  <c r="Z3071" i="1"/>
  <c r="Z3071" i="1" a="1"/>
  <c r="Z1097" i="1"/>
  <c r="Z1097" i="1" a="1"/>
  <c r="Z51" i="1"/>
  <c r="Z51" i="1" a="1"/>
  <c r="Z3700" i="1"/>
  <c r="Z3700" i="1" a="1"/>
  <c r="Z2015" i="1"/>
  <c r="Z2015" i="1" a="1"/>
  <c r="Z1045" i="1"/>
  <c r="Z1045" i="1" a="1"/>
  <c r="Z4183" i="1"/>
  <c r="Z4183" i="1" a="1"/>
  <c r="Z4259" i="1"/>
  <c r="Z4259" i="1" a="1"/>
  <c r="Z2902" i="1"/>
  <c r="Z2902" i="1" a="1"/>
  <c r="Z3455" i="1"/>
  <c r="Z3455" i="1" a="1"/>
  <c r="Z2662" i="1"/>
  <c r="Z2662" i="1" a="1"/>
  <c r="Z2056" i="1"/>
  <c r="Z2056" i="1" a="1"/>
  <c r="Z2295" i="1"/>
  <c r="Z2295" i="1" a="1"/>
  <c r="Z2017" i="1"/>
  <c r="Z2017" i="1" a="1"/>
  <c r="Z4417" i="1"/>
  <c r="Z4417" i="1" a="1"/>
  <c r="Z3125" i="1"/>
  <c r="Z3125" i="1" a="1"/>
  <c r="Z1891" i="1"/>
  <c r="Z1891" i="1" a="1"/>
  <c r="Z4569" i="1"/>
  <c r="Z4569" i="1" a="1"/>
  <c r="Z2310" i="1"/>
  <c r="Z2310" i="1" a="1"/>
  <c r="Z444" i="1"/>
  <c r="Z444" i="1" a="1"/>
  <c r="Z2039" i="1"/>
  <c r="Z2039" i="1" a="1"/>
  <c r="Z1252" i="1"/>
  <c r="Z1252" i="1" a="1"/>
  <c r="Z3689" i="1"/>
  <c r="Z3689" i="1" a="1"/>
  <c r="Z2433" i="1"/>
  <c r="Z2433" i="1" a="1"/>
  <c r="Z357" i="1"/>
  <c r="Z357" i="1" a="1"/>
  <c r="Z2952" i="1"/>
  <c r="Z2952" i="1" a="1"/>
  <c r="Z1773" i="1"/>
  <c r="Z1773" i="1" a="1"/>
  <c r="Z4737" i="1"/>
  <c r="Z4737" i="1" a="1"/>
  <c r="Z3800" i="1"/>
  <c r="Z3800" i="1" a="1"/>
  <c r="Z2682" i="1"/>
  <c r="Z2682" i="1" a="1"/>
  <c r="Z2941" i="1"/>
  <c r="Z2941" i="1" a="1"/>
  <c r="Z1176" i="1"/>
  <c r="Z1176" i="1" a="1"/>
  <c r="Z3656" i="1"/>
  <c r="Z3656" i="1" a="1"/>
  <c r="Z4191" i="1"/>
  <c r="Z4191" i="1" a="1"/>
  <c r="Z3966" i="1"/>
  <c r="Z3966" i="1" a="1"/>
  <c r="Z1496" i="1"/>
  <c r="Z1496" i="1" a="1"/>
  <c r="Z2869" i="1"/>
  <c r="Z2869" i="1" a="1"/>
  <c r="Z597" i="1"/>
  <c r="Z597" i="1" a="1"/>
  <c r="Z2777" i="1"/>
  <c r="Z2777" i="1" a="1"/>
  <c r="Z2727" i="1"/>
  <c r="Z2727" i="1" a="1"/>
  <c r="Z1884" i="1"/>
  <c r="Z1884" i="1" a="1"/>
  <c r="Z1177" i="1"/>
  <c r="Z1177" i="1" a="1"/>
  <c r="Z2966" i="1"/>
  <c r="Z2966" i="1" a="1"/>
  <c r="Z3880" i="1"/>
  <c r="Z3880" i="1" a="1"/>
  <c r="Z4270" i="1"/>
  <c r="Z4270" i="1" a="1"/>
  <c r="Z4047" i="1"/>
  <c r="Z4047" i="1" a="1"/>
  <c r="Z1035" i="1"/>
  <c r="Z1035" i="1" a="1"/>
  <c r="Z1142" i="1"/>
  <c r="Z1142" i="1" a="1"/>
  <c r="Z2100" i="1"/>
  <c r="Z2100" i="1" a="1"/>
  <c r="Z4972" i="1"/>
  <c r="Z4972" i="1" a="1"/>
  <c r="Z3380" i="1"/>
  <c r="Z3380" i="1" a="1"/>
  <c r="Z4650" i="1"/>
  <c r="Z4650" i="1" a="1"/>
  <c r="Z4120" i="1"/>
  <c r="Z4120" i="1" a="1"/>
  <c r="Z2104" i="1"/>
  <c r="Z2104" i="1" a="1"/>
  <c r="Z1231" i="1"/>
  <c r="Z1231" i="1" a="1"/>
  <c r="Z4013" i="1"/>
  <c r="Z4013" i="1" a="1"/>
  <c r="Z131" i="1"/>
  <c r="Z131" i="1" a="1"/>
  <c r="Z614" i="1"/>
  <c r="Z614" i="1" a="1"/>
  <c r="Z3645" i="1"/>
  <c r="Z3645" i="1" a="1"/>
  <c r="Z2049" i="1"/>
  <c r="Z2049" i="1" a="1"/>
  <c r="Z537" i="1"/>
  <c r="Z537" i="1" a="1"/>
  <c r="Z1478" i="1"/>
  <c r="Z1478" i="1" a="1"/>
  <c r="Z134" i="1"/>
  <c r="Z134" i="1" a="1"/>
  <c r="Z4404" i="1"/>
  <c r="Z4404" i="1" a="1"/>
  <c r="Z920" i="1"/>
  <c r="Z920" i="1" a="1"/>
  <c r="Z2722" i="1"/>
  <c r="Z2722" i="1" a="1"/>
  <c r="Z2454" i="1"/>
  <c r="Z2454" i="1" a="1"/>
  <c r="Z2789" i="1"/>
  <c r="Z2789" i="1" a="1"/>
  <c r="Z3998" i="1"/>
  <c r="Z3998" i="1" a="1"/>
  <c r="Z3582" i="1"/>
  <c r="Z3582" i="1" a="1"/>
  <c r="Z3955" i="1"/>
  <c r="Z3955" i="1" a="1"/>
  <c r="Z4118" i="1"/>
  <c r="Z4118" i="1" a="1"/>
  <c r="Z72" i="1"/>
  <c r="Z72" i="1" a="1"/>
  <c r="Z3247" i="1"/>
  <c r="Z3247" i="1" a="1"/>
  <c r="Z915" i="1"/>
  <c r="Z915" i="1" a="1"/>
  <c r="Z1396" i="1"/>
  <c r="Z1396" i="1" a="1"/>
  <c r="Z2592" i="1"/>
  <c r="Z2592" i="1" a="1"/>
  <c r="Z2111" i="1"/>
  <c r="Z2111" i="1" a="1"/>
  <c r="Z1009" i="1"/>
  <c r="Z1009" i="1" a="1"/>
  <c r="Z2523" i="1"/>
  <c r="Z2523" i="1" a="1"/>
  <c r="Z3387" i="1"/>
  <c r="Z3387" i="1" a="1"/>
  <c r="Z64" i="1"/>
  <c r="Z64" i="1" a="1"/>
  <c r="Z3192" i="1"/>
  <c r="Z3192" i="1" a="1"/>
  <c r="Z4222" i="1"/>
  <c r="Z4222" i="1" a="1"/>
  <c r="Z663" i="1"/>
  <c r="Z663" i="1" a="1"/>
  <c r="Z847" i="1"/>
  <c r="Z847" i="1" a="1"/>
  <c r="Z2213" i="1"/>
  <c r="Z2213" i="1" a="1"/>
  <c r="Z3180" i="1"/>
  <c r="Z3180" i="1" a="1"/>
  <c r="Z1394" i="1"/>
  <c r="Z1394" i="1" a="1"/>
  <c r="Z2872" i="1"/>
  <c r="Z2872" i="1" a="1"/>
  <c r="Z4186" i="1"/>
  <c r="Z4186" i="1" a="1"/>
  <c r="Z4274" i="1"/>
  <c r="Z4274" i="1" a="1"/>
  <c r="Z3295" i="1"/>
  <c r="Z3295" i="1" a="1"/>
  <c r="Z211" i="1"/>
  <c r="Z211" i="1" a="1"/>
  <c r="Z2832" i="1"/>
  <c r="Z2832" i="1" a="1"/>
  <c r="Z1497" i="1"/>
  <c r="Z1497" i="1" a="1"/>
  <c r="Z4616" i="1"/>
  <c r="Z4616" i="1" a="1"/>
  <c r="Z3135" i="1"/>
  <c r="Z3135" i="1" a="1"/>
  <c r="Z327" i="1"/>
  <c r="Z327" i="1" a="1"/>
  <c r="Z3861" i="1"/>
  <c r="Z3861" i="1" a="1"/>
  <c r="Z2740" i="1"/>
  <c r="Z2740" i="1" a="1"/>
  <c r="Z1200" i="1"/>
  <c r="Z1200" i="1" a="1"/>
  <c r="Z1813" i="1"/>
  <c r="Z1813" i="1" a="1"/>
  <c r="Z3922" i="1"/>
  <c r="Z3922" i="1" a="1"/>
  <c r="Z1865" i="1"/>
  <c r="Z1865" i="1" a="1"/>
  <c r="Z1380" i="1"/>
  <c r="Z1380" i="1" a="1"/>
  <c r="Z3999" i="1"/>
  <c r="Z3999" i="1" a="1"/>
  <c r="Z189" i="1"/>
  <c r="Z189" i="1" a="1"/>
  <c r="Z1225" i="1"/>
  <c r="Z1225" i="1" a="1"/>
  <c r="Z3799" i="1"/>
  <c r="Z3799" i="1" a="1"/>
  <c r="Z4506" i="1"/>
  <c r="Z4506" i="1" a="1"/>
  <c r="Z593" i="1"/>
  <c r="Z593" i="1" a="1"/>
  <c r="Z4695" i="1"/>
  <c r="Z4695" i="1" a="1"/>
  <c r="Z4254" i="1"/>
  <c r="Z4254" i="1" a="1"/>
  <c r="Z1229" i="1"/>
  <c r="Z1229" i="1" a="1"/>
  <c r="Z1768" i="1"/>
  <c r="Z1768" i="1" a="1"/>
  <c r="Z2576" i="1"/>
  <c r="Z2576" i="1" a="1"/>
  <c r="Z3678" i="1"/>
  <c r="Z3678" i="1" a="1"/>
  <c r="Z4834" i="1"/>
  <c r="Z4834" i="1" a="1"/>
  <c r="Z2351" i="1"/>
  <c r="Z2351" i="1" a="1"/>
  <c r="Z4876" i="1"/>
  <c r="Z4876" i="1" a="1"/>
  <c r="Z2477" i="1"/>
  <c r="Z2477" i="1" a="1"/>
  <c r="Z410" i="1"/>
  <c r="Z410" i="1" a="1"/>
  <c r="Z3817" i="1"/>
  <c r="Z3817" i="1" a="1"/>
  <c r="Z873" i="1"/>
  <c r="Z873" i="1" a="1"/>
  <c r="Z3941" i="1"/>
  <c r="Z3941" i="1" a="1"/>
  <c r="Z2022" i="1"/>
  <c r="Z2022" i="1" a="1"/>
  <c r="Z3606" i="1"/>
  <c r="Z3606" i="1" a="1"/>
  <c r="Z3562" i="1"/>
  <c r="Z3562" i="1" a="1"/>
  <c r="Z1677" i="1"/>
  <c r="Z1677" i="1" a="1"/>
  <c r="Z4340" i="1"/>
  <c r="Z4340" i="1" a="1"/>
  <c r="Z4621" i="1"/>
  <c r="Z4621" i="1" a="1"/>
  <c r="Z1912" i="1"/>
  <c r="Z1912" i="1" a="1"/>
  <c r="Z3314" i="1"/>
  <c r="Z3314" i="1" a="1"/>
  <c r="Z2822" i="1"/>
  <c r="Z2822" i="1" a="1"/>
  <c r="Z2706" i="1"/>
  <c r="Z2706" i="1" a="1"/>
  <c r="Z1056" i="1"/>
  <c r="Z1056" i="1" a="1"/>
  <c r="Z3726" i="1"/>
  <c r="Z3726" i="1" a="1"/>
  <c r="Z2528" i="1"/>
  <c r="Z2528" i="1" a="1"/>
  <c r="Z1248" i="1"/>
  <c r="Z1248" i="1" a="1"/>
  <c r="Z1204" i="1"/>
  <c r="Z1204" i="1" a="1"/>
  <c r="Z2263" i="1"/>
  <c r="Z2263" i="1" a="1"/>
  <c r="Z258" i="1"/>
  <c r="Z258" i="1" a="1"/>
  <c r="Z4400" i="1"/>
  <c r="Z4400" i="1" a="1"/>
  <c r="Z2899" i="1"/>
  <c r="Z2899" i="1" a="1"/>
  <c r="Z472" i="1"/>
  <c r="Z472" i="1" a="1"/>
  <c r="Z4885" i="1"/>
  <c r="Z4885" i="1" a="1"/>
  <c r="Z2891" i="1"/>
  <c r="Z2891" i="1" a="1"/>
  <c r="Z741" i="1"/>
  <c r="Z741" i="1" a="1"/>
  <c r="Z1342" i="1"/>
  <c r="Z1342" i="1" a="1"/>
  <c r="Z2021" i="1"/>
  <c r="Z2021" i="1" a="1"/>
  <c r="Z1149" i="1"/>
  <c r="Z1149" i="1" a="1"/>
  <c r="Z4280" i="1"/>
  <c r="Z4280" i="1" a="1"/>
  <c r="Z846" i="1"/>
  <c r="Z846" i="1" a="1"/>
  <c r="Z3560" i="1"/>
  <c r="Z3560" i="1" a="1"/>
  <c r="Z4172" i="1"/>
  <c r="Z4172" i="1" a="1"/>
  <c r="Z2009" i="1"/>
  <c r="Z2009" i="1" a="1"/>
  <c r="Z966" i="1"/>
  <c r="Z966" i="1" a="1"/>
  <c r="Z2007" i="1"/>
  <c r="Z2007" i="1" a="1"/>
  <c r="Z1528" i="1"/>
  <c r="Z1528" i="1" a="1"/>
  <c r="Z1792" i="1"/>
  <c r="Z1792" i="1" a="1"/>
  <c r="Z4962" i="1"/>
  <c r="Z4962" i="1" a="1"/>
  <c r="Z4488" i="1"/>
  <c r="Z4488" i="1" a="1"/>
  <c r="Z3836" i="1"/>
  <c r="Z3836" i="1" a="1"/>
  <c r="Z4374" i="1"/>
  <c r="Z4374" i="1" a="1"/>
  <c r="Z1775" i="1"/>
  <c r="Z1775" i="1" a="1"/>
  <c r="Z3251" i="1"/>
  <c r="Z3251" i="1" a="1"/>
  <c r="Z3669" i="1"/>
  <c r="Z3669" i="1" a="1"/>
  <c r="Z1869" i="1"/>
  <c r="Z1869" i="1" a="1"/>
  <c r="Z3729" i="1"/>
  <c r="Z3729" i="1" a="1"/>
  <c r="Z145" i="1"/>
  <c r="Z145" i="1" a="1"/>
  <c r="Z2102" i="1"/>
  <c r="Z2102" i="1" a="1"/>
  <c r="Z2981" i="1"/>
  <c r="Z2981" i="1" a="1"/>
  <c r="Z4701" i="1"/>
  <c r="Z4701" i="1" a="1"/>
  <c r="Z625" i="1"/>
  <c r="Z625" i="1" a="1"/>
  <c r="Z137" i="1"/>
  <c r="Z137" i="1" a="1"/>
  <c r="Z1199" i="1"/>
  <c r="Z1199" i="1" a="1"/>
  <c r="Z3399" i="1"/>
  <c r="Z3399" i="1" a="1"/>
  <c r="Z3617" i="1"/>
  <c r="Z3617" i="1" a="1"/>
  <c r="Z923" i="1"/>
  <c r="Z923" i="1" a="1"/>
  <c r="Z746" i="1"/>
  <c r="Z746" i="1" a="1"/>
  <c r="Z4850" i="1"/>
  <c r="Z4850" i="1" a="1"/>
  <c r="Z4135" i="1"/>
  <c r="Z4135" i="1" a="1"/>
  <c r="Z2153" i="1"/>
  <c r="Z2153" i="1" a="1"/>
  <c r="Z1798" i="1"/>
  <c r="Z1798" i="1" a="1"/>
  <c r="Z1061" i="1"/>
  <c r="Z1061" i="1" a="1"/>
  <c r="Z3728" i="1"/>
  <c r="Z3728" i="1" a="1"/>
  <c r="Z2446" i="1"/>
  <c r="Z2446" i="1" a="1"/>
  <c r="Z4656" i="1"/>
  <c r="Z4656" i="1" a="1"/>
  <c r="Z2051" i="1"/>
  <c r="Z2051" i="1" a="1"/>
  <c r="Z1395" i="1"/>
  <c r="Z1395" i="1" a="1"/>
  <c r="Z2254" i="1"/>
  <c r="Z2254" i="1" a="1"/>
  <c r="Z1393" i="1"/>
  <c r="Z1393" i="1" a="1"/>
  <c r="Z175" i="1"/>
  <c r="Z175" i="1" a="1"/>
  <c r="Z1945" i="1"/>
  <c r="Z1945" i="1" a="1"/>
  <c r="Z3557" i="1"/>
  <c r="Z3557" i="1" a="1"/>
  <c r="Z4188" i="1"/>
  <c r="Z4188" i="1" a="1"/>
  <c r="Z164" i="1"/>
  <c r="Z164" i="1" a="1"/>
  <c r="Z1675" i="1"/>
  <c r="Z1675" i="1" a="1"/>
  <c r="Z3591" i="1"/>
  <c r="Z3591" i="1" a="1"/>
  <c r="Z4684" i="1"/>
  <c r="Z4684" i="1" a="1"/>
  <c r="Z1975" i="1"/>
  <c r="Z1975" i="1" a="1"/>
  <c r="Z3624" i="1"/>
  <c r="Z3624" i="1" a="1"/>
  <c r="Z2977" i="1"/>
  <c r="Z2977" i="1" a="1"/>
  <c r="Z3585" i="1"/>
  <c r="Z3585" i="1" a="1"/>
  <c r="Z4985" i="1"/>
  <c r="Z4985" i="1" a="1"/>
  <c r="Z3104" i="1"/>
  <c r="Z3104" i="1" a="1"/>
  <c r="Z246" i="1"/>
  <c r="Z246" i="1" a="1"/>
  <c r="Z1548" i="1"/>
  <c r="Z1548" i="1" a="1"/>
  <c r="Z35" i="1"/>
  <c r="Z35" i="1" a="1"/>
  <c r="Z3336" i="1"/>
  <c r="Z3336" i="1" a="1"/>
  <c r="Z4781" i="1"/>
  <c r="Z4781" i="1" a="1"/>
  <c r="Z4957" i="1"/>
  <c r="Z4957" i="1" a="1"/>
  <c r="Z1721" i="1"/>
  <c r="Z1721" i="1" a="1"/>
  <c r="Z1128" i="1"/>
  <c r="Z1128" i="1" a="1"/>
  <c r="Z3137" i="1"/>
  <c r="Z3137" i="1" a="1"/>
  <c r="Z416" i="1"/>
  <c r="Z416" i="1" a="1"/>
  <c r="Z4111" i="1"/>
  <c r="Z4111" i="1" a="1"/>
  <c r="Z324" i="1"/>
  <c r="Z324" i="1" a="1"/>
  <c r="Z3" i="1"/>
  <c r="Z3" i="1" a="1"/>
  <c r="Z4477" i="1"/>
  <c r="Z4477" i="1" a="1"/>
  <c r="Z737" i="1"/>
  <c r="Z737" i="1" a="1"/>
  <c r="Z1495" i="1"/>
  <c r="Z1495" i="1" a="1"/>
  <c r="Z3233" i="1"/>
  <c r="Z3233" i="1" a="1"/>
  <c r="Z3913" i="1"/>
  <c r="Z3913" i="1" a="1"/>
  <c r="Z4169" i="1"/>
  <c r="Z4169" i="1" a="1"/>
  <c r="Z3991" i="1"/>
  <c r="Z3991" i="1" a="1"/>
  <c r="Z4119" i="1"/>
  <c r="Z4119" i="1" a="1"/>
  <c r="Z2780" i="1"/>
  <c r="Z2780" i="1" a="1"/>
  <c r="Z105" i="1"/>
  <c r="Z105" i="1" a="1"/>
  <c r="Z1753" i="1"/>
  <c r="Z1753" i="1" a="1"/>
  <c r="Z4231" i="1"/>
  <c r="Z4231" i="1" a="1"/>
  <c r="Z3730" i="1"/>
  <c r="Z3730" i="1" a="1"/>
  <c r="Z4174" i="1"/>
  <c r="Z4174" i="1" a="1"/>
  <c r="Z864" i="1"/>
  <c r="Z864" i="1" a="1"/>
  <c r="Z2785" i="1"/>
  <c r="Z2785" i="1" a="1"/>
  <c r="Z4917" i="1"/>
  <c r="Z4917" i="1" a="1"/>
  <c r="Z1347" i="1"/>
  <c r="Z1347" i="1" a="1"/>
  <c r="Z3164" i="1"/>
  <c r="Z3164" i="1" a="1"/>
  <c r="Z4337" i="1"/>
  <c r="Z4337" i="1" a="1"/>
  <c r="Z3174" i="1"/>
  <c r="Z3174" i="1" a="1"/>
  <c r="Z536" i="1"/>
  <c r="Z536" i="1" a="1"/>
  <c r="Z2526" i="1"/>
  <c r="Z2526" i="1" a="1"/>
  <c r="Z1287" i="1"/>
  <c r="Z1287" i="1" a="1"/>
  <c r="Z4289" i="1"/>
  <c r="Z4289" i="1" a="1"/>
  <c r="Z4945" i="1"/>
  <c r="Z4945" i="1" a="1"/>
  <c r="Z4711" i="1"/>
  <c r="Z4711" i="1" a="1"/>
  <c r="Z2050" i="1"/>
  <c r="Z2050" i="1" a="1"/>
  <c r="Z523" i="1"/>
  <c r="Z523" i="1" a="1"/>
  <c r="Z592" i="1"/>
  <c r="Z592" i="1" a="1"/>
  <c r="Z696" i="1"/>
  <c r="Z696" i="1" a="1"/>
  <c r="Z67" i="1"/>
  <c r="Z67" i="1" a="1"/>
  <c r="Z2975" i="1"/>
  <c r="Z2975" i="1" a="1"/>
  <c r="Z3483" i="1"/>
  <c r="Z3483" i="1" a="1"/>
  <c r="Z865" i="1"/>
  <c r="Z865" i="1" a="1"/>
  <c r="Z4315" i="1"/>
  <c r="Z4315" i="1" a="1"/>
  <c r="Z3226" i="1"/>
  <c r="Z3226" i="1" a="1"/>
  <c r="Z1871" i="1"/>
  <c r="Z1871" i="1" a="1"/>
  <c r="Z1065" i="1"/>
  <c r="Z1065" i="1" a="1"/>
  <c r="Z2243" i="1"/>
  <c r="Z2243" i="1" a="1"/>
  <c r="Z54" i="1"/>
  <c r="Z54" i="1" a="1"/>
  <c r="Z4702" i="1"/>
  <c r="Z4702" i="1" a="1"/>
  <c r="Z4882" i="1"/>
  <c r="Z4882" i="1" a="1"/>
  <c r="Z404" i="1"/>
  <c r="Z404" i="1" a="1"/>
  <c r="Z496" i="1"/>
  <c r="Z496" i="1" a="1"/>
  <c r="Z2938" i="1"/>
  <c r="Z2938" i="1" a="1"/>
  <c r="Z2358" i="1"/>
  <c r="Z2358" i="1" a="1"/>
  <c r="Z613" i="1"/>
  <c r="Z613" i="1" a="1"/>
  <c r="Z2788" i="1"/>
  <c r="Z2788" i="1" a="1"/>
  <c r="Z2136" i="1"/>
  <c r="Z2136" i="1" a="1"/>
  <c r="Z2603" i="1"/>
  <c r="Z2603" i="1" a="1"/>
  <c r="Z1174" i="1"/>
  <c r="Z1174" i="1" a="1"/>
  <c r="Z2816" i="1"/>
  <c r="Z2816" i="1" a="1"/>
  <c r="Z1790" i="1"/>
  <c r="Z1790" i="1" a="1"/>
  <c r="Z4638" i="1"/>
  <c r="Z4638" i="1" a="1"/>
  <c r="Z883" i="1"/>
  <c r="Z883" i="1" a="1"/>
  <c r="Z3227" i="1"/>
  <c r="Z3227" i="1" a="1"/>
  <c r="Z4461" i="1"/>
  <c r="Z4461" i="1" a="1"/>
  <c r="Z2302" i="1"/>
  <c r="Z2302" i="1" a="1"/>
  <c r="Z49" i="1"/>
  <c r="Z49" i="1" a="1"/>
  <c r="Z1160" i="1"/>
  <c r="Z1160" i="1" a="1"/>
  <c r="Z1261" i="1"/>
  <c r="Z1261" i="1" a="1"/>
  <c r="Z4706" i="1"/>
  <c r="Z4706" i="1" a="1"/>
  <c r="Z1489" i="1"/>
  <c r="Z1489" i="1" a="1"/>
  <c r="Z1028" i="1"/>
  <c r="Z1028" i="1" a="1"/>
  <c r="Z2703" i="1"/>
  <c r="Z2703" i="1" a="1"/>
  <c r="Z3297" i="1"/>
  <c r="Z3297" i="1" a="1"/>
  <c r="Z2333" i="1"/>
  <c r="Z2333" i="1" a="1"/>
  <c r="Z47" i="1"/>
  <c r="Z47" i="1" a="1"/>
  <c r="Z1801" i="1"/>
  <c r="Z1801" i="1" a="1"/>
  <c r="Z2844" i="1"/>
  <c r="Z2844" i="1" a="1"/>
  <c r="Z2218" i="1"/>
  <c r="Z2218" i="1" a="1"/>
  <c r="Z4452" i="1"/>
  <c r="Z4452" i="1" a="1"/>
  <c r="Z4255" i="1"/>
  <c r="Z4255" i="1" a="1"/>
  <c r="Z3650" i="1"/>
  <c r="Z3650" i="1" a="1"/>
  <c r="Z2786" i="1"/>
  <c r="Z2786" i="1" a="1"/>
  <c r="Z2794" i="1"/>
  <c r="Z2794" i="1" a="1"/>
  <c r="Z4039" i="1"/>
  <c r="Z4039" i="1" a="1"/>
  <c r="Z1596" i="1"/>
  <c r="Z1596" i="1" a="1"/>
  <c r="Z68" i="1"/>
  <c r="Z68" i="1" a="1"/>
  <c r="Z2187" i="1"/>
  <c r="Z2187" i="1" a="1"/>
  <c r="Z3970" i="1"/>
  <c r="Z3970" i="1" a="1"/>
  <c r="Z815" i="1"/>
  <c r="Z815" i="1" a="1"/>
  <c r="Z1876" i="1"/>
  <c r="Z1876" i="1" a="1"/>
  <c r="Z2122" i="1"/>
  <c r="Z2122" i="1" a="1"/>
  <c r="Z2568" i="1"/>
  <c r="Z2568" i="1" a="1"/>
  <c r="Z4997" i="1"/>
  <c r="Z4997" i="1" a="1"/>
  <c r="Z2507" i="1"/>
  <c r="Z2507" i="1" a="1"/>
  <c r="Z3485" i="1"/>
  <c r="Z3485" i="1" a="1"/>
  <c r="Z2967" i="1"/>
  <c r="Z2967" i="1" a="1"/>
  <c r="Z3413" i="1"/>
  <c r="Z3413" i="1" a="1"/>
  <c r="Z1650" i="1"/>
  <c r="Z1650" i="1" a="1"/>
  <c r="Z2993" i="1"/>
  <c r="Z2993" i="1" a="1"/>
  <c r="Z541" i="1"/>
  <c r="Z541" i="1" a="1"/>
  <c r="Z4263" i="1"/>
  <c r="Z4263" i="1" a="1"/>
  <c r="Z2364" i="1"/>
  <c r="Z2364" i="1" a="1"/>
  <c r="Z1415" i="1"/>
  <c r="Z1415" i="1" a="1"/>
  <c r="Z2281" i="1"/>
  <c r="Z2281" i="1" a="1"/>
  <c r="Z3927" i="1"/>
  <c r="Z3927" i="1" a="1"/>
  <c r="Z4692" i="1"/>
  <c r="Z4692" i="1" a="1"/>
  <c r="Z3151" i="1"/>
  <c r="Z3151" i="1" a="1"/>
  <c r="Z4729" i="1"/>
  <c r="Z4729" i="1" a="1"/>
  <c r="Z3408" i="1"/>
  <c r="Z3408" i="1" a="1"/>
  <c r="Z3937" i="1"/>
  <c r="Z3937" i="1" a="1"/>
  <c r="Z2841" i="1"/>
  <c r="Z2841" i="1" a="1"/>
  <c r="Z4428" i="1"/>
  <c r="Z4428" i="1" a="1"/>
  <c r="Z139" i="1"/>
  <c r="Z139" i="1" a="1"/>
  <c r="Z566" i="1"/>
  <c r="Z566" i="1" a="1"/>
  <c r="Z2806" i="1"/>
  <c r="Z2806" i="1" a="1"/>
  <c r="Z482" i="1"/>
  <c r="Z482" i="1" a="1"/>
  <c r="Z1096" i="1"/>
  <c r="Z1096" i="1" a="1"/>
  <c r="Z772" i="1"/>
  <c r="Z772" i="1" a="1"/>
  <c r="Z2230" i="1"/>
  <c r="Z2230" i="1" a="1"/>
  <c r="Z100" i="1"/>
  <c r="Z100" i="1" a="1"/>
  <c r="Z3807" i="1"/>
  <c r="Z3807" i="1" a="1"/>
  <c r="Z742" i="1"/>
  <c r="Z742" i="1" a="1"/>
  <c r="Z2160" i="1"/>
  <c r="Z2160" i="1" a="1"/>
  <c r="Z4092" i="1"/>
  <c r="Z4092" i="1" a="1"/>
  <c r="Z2986" i="1"/>
  <c r="Z2986" i="1" a="1"/>
  <c r="Z3014" i="1"/>
  <c r="Z3014" i="1" a="1"/>
  <c r="Z69" i="1"/>
  <c r="Z69" i="1" a="1"/>
  <c r="Z1203" i="1"/>
  <c r="Z1203" i="1" a="1"/>
  <c r="Z2175" i="1"/>
  <c r="Z2175" i="1" a="1"/>
  <c r="Z1509" i="1"/>
  <c r="Z1509" i="1" a="1"/>
  <c r="Z2759" i="1"/>
  <c r="Z2759" i="1" a="1"/>
  <c r="Z4623" i="1"/>
  <c r="Z4623" i="1" a="1"/>
  <c r="Z4209" i="1"/>
  <c r="Z4209" i="1" a="1"/>
  <c r="Z3342" i="1"/>
  <c r="Z3342" i="1" a="1"/>
  <c r="Z4932" i="1"/>
  <c r="Z4932" i="1" a="1"/>
  <c r="Z4825" i="1"/>
  <c r="Z4825" i="1" a="1"/>
  <c r="Z2378" i="1"/>
  <c r="Z2378" i="1" a="1"/>
  <c r="Z302" i="1"/>
  <c r="Z302" i="1" a="1"/>
  <c r="Z1027" i="1"/>
  <c r="Z1027" i="1" a="1"/>
  <c r="Z3511" i="1"/>
  <c r="Z3511" i="1" a="1"/>
  <c r="Z4726" i="1"/>
  <c r="Z4726" i="1" a="1"/>
  <c r="Z1441" i="1"/>
  <c r="Z1441" i="1" a="1"/>
  <c r="Z526" i="1"/>
  <c r="Z526" i="1" a="1"/>
  <c r="Z2027" i="1"/>
  <c r="Z2027" i="1" a="1"/>
  <c r="Z4704" i="1"/>
  <c r="Z4704" i="1" a="1"/>
  <c r="Z563" i="1"/>
  <c r="Z563" i="1" a="1"/>
  <c r="Z2066" i="1"/>
  <c r="Z2066" i="1" a="1"/>
  <c r="Z949" i="1"/>
  <c r="Z949" i="1" a="1"/>
  <c r="Z1541" i="1"/>
  <c r="Z1541" i="1" a="1"/>
  <c r="Z707" i="1"/>
  <c r="Z707" i="1" a="1"/>
  <c r="Z2370" i="1"/>
  <c r="Z2370" i="1" a="1"/>
  <c r="Z1409" i="1"/>
  <c r="Z1409" i="1" a="1"/>
  <c r="Z3310" i="1"/>
  <c r="Z3310" i="1" a="1"/>
  <c r="Z2827" i="1"/>
  <c r="Z2827" i="1" a="1"/>
  <c r="Z2865" i="1"/>
  <c r="Z2865" i="1" a="1"/>
  <c r="Z2988" i="1"/>
  <c r="Z2988" i="1" a="1"/>
  <c r="Z4769" i="1"/>
  <c r="Z4769" i="1" a="1"/>
  <c r="Z4464" i="1"/>
  <c r="Z4464" i="1" a="1"/>
  <c r="Z500" i="1"/>
  <c r="Z500" i="1" a="1"/>
  <c r="Z3114" i="1"/>
  <c r="Z3114" i="1" a="1"/>
  <c r="Z344" i="1"/>
  <c r="Z344" i="1" a="1"/>
  <c r="Z3810" i="1"/>
  <c r="Z3810" i="1" a="1"/>
  <c r="Z4594" i="1"/>
  <c r="Z4594" i="1" a="1"/>
  <c r="Z789" i="1"/>
  <c r="Z789" i="1" a="1"/>
  <c r="Z1684" i="1"/>
  <c r="Z1684" i="1" a="1"/>
  <c r="Z946" i="1"/>
  <c r="Z946" i="1" a="1"/>
  <c r="Z3289" i="1"/>
  <c r="Z3289" i="1" a="1"/>
  <c r="Z1680" i="1"/>
  <c r="Z1680" i="1" a="1"/>
  <c r="Z1747" i="1"/>
  <c r="Z1747" i="1" a="1"/>
  <c r="Z279" i="1"/>
  <c r="Z279" i="1" a="1"/>
  <c r="Z2337" i="1"/>
  <c r="Z2337" i="1" a="1"/>
  <c r="Z854" i="1"/>
  <c r="Z854" i="1" a="1"/>
  <c r="Z3423" i="1"/>
  <c r="Z3423" i="1" a="1"/>
  <c r="Z844" i="1"/>
  <c r="Z844" i="1" a="1"/>
  <c r="Z4785" i="1"/>
  <c r="Z4785" i="1" a="1"/>
  <c r="Z4745" i="1"/>
  <c r="Z4745" i="1" a="1"/>
  <c r="Z2465" i="1"/>
  <c r="Z2465" i="1" a="1"/>
  <c r="Z2999" i="1"/>
  <c r="Z2999" i="1" a="1"/>
  <c r="Z4879" i="1"/>
  <c r="Z4879" i="1" a="1"/>
  <c r="Z1221" i="1"/>
  <c r="Z1221" i="1" a="1"/>
  <c r="Z144" i="1"/>
  <c r="Z144" i="1" a="1"/>
  <c r="Z1553" i="1"/>
  <c r="Z1553" i="1" a="1"/>
  <c r="Z4887" i="1"/>
  <c r="Z4887" i="1" a="1"/>
  <c r="Z656" i="1"/>
  <c r="Z656" i="1" a="1"/>
  <c r="Z3221" i="1"/>
  <c r="Z3221" i="1" a="1"/>
  <c r="Z3980" i="1"/>
  <c r="Z3980" i="1" a="1"/>
  <c r="Z905" i="1"/>
  <c r="Z905" i="1" a="1"/>
  <c r="Z1930" i="1"/>
  <c r="Z1930" i="1" a="1"/>
  <c r="Z2443" i="1"/>
  <c r="Z2443" i="1" a="1"/>
  <c r="Z4217" i="1"/>
  <c r="Z4217" i="1" a="1"/>
  <c r="Z4664" i="1"/>
  <c r="Z4664" i="1" a="1"/>
  <c r="Z2193" i="1"/>
  <c r="Z2193" i="1" a="1"/>
  <c r="Z2724" i="1"/>
  <c r="Z2724" i="1" a="1"/>
  <c r="Z3231" i="1"/>
  <c r="Z3231" i="1" a="1"/>
  <c r="Z986" i="1"/>
  <c r="Z986" i="1" a="1"/>
  <c r="Z2561" i="1"/>
  <c r="Z2561" i="1" a="1"/>
  <c r="Z1914" i="1"/>
  <c r="Z1914" i="1" a="1"/>
  <c r="Z4108" i="1"/>
  <c r="Z4108" i="1" a="1"/>
  <c r="Z2613" i="1"/>
  <c r="Z2613" i="1" a="1"/>
  <c r="Z2149" i="1"/>
  <c r="Z2149" i="1" a="1"/>
  <c r="Z809" i="1"/>
  <c r="Z809" i="1" a="1"/>
  <c r="Z3725" i="1"/>
  <c r="Z3725" i="1" a="1"/>
  <c r="Z241" i="1"/>
  <c r="Z241" i="1" a="1"/>
  <c r="Z442" i="1"/>
  <c r="Z442" i="1" a="1"/>
  <c r="Z3150" i="1"/>
  <c r="Z3150" i="1" a="1"/>
  <c r="Z1954" i="1"/>
  <c r="Z1954" i="1" a="1"/>
  <c r="Z2919" i="1"/>
  <c r="Z2919" i="1" a="1"/>
  <c r="Z2334" i="1"/>
  <c r="Z2334" i="1" a="1"/>
  <c r="Z1344" i="1"/>
  <c r="Z1344" i="1" a="1"/>
  <c r="Z2447" i="1"/>
  <c r="Z2447" i="1" a="1"/>
  <c r="Z2391" i="1"/>
  <c r="Z2391" i="1" a="1"/>
  <c r="Z4054" i="1"/>
  <c r="Z4054" i="1" a="1"/>
  <c r="Z2384" i="1"/>
  <c r="Z2384" i="1" a="1"/>
  <c r="Z4966" i="1"/>
  <c r="Z4966" i="1" a="1"/>
  <c r="Z4512" i="1"/>
  <c r="Z4512" i="1" a="1"/>
  <c r="Z3225" i="1"/>
  <c r="Z3225" i="1" a="1"/>
  <c r="Z3867" i="1"/>
  <c r="Z3867" i="1" a="1"/>
  <c r="Z3343" i="1"/>
  <c r="Z3343" i="1" a="1"/>
  <c r="Z4179" i="1"/>
  <c r="Z4179" i="1" a="1"/>
  <c r="Z650" i="1"/>
  <c r="Z650" i="1" a="1"/>
  <c r="Z3736" i="1"/>
  <c r="Z3736" i="1" a="1"/>
  <c r="Z1170" i="1"/>
  <c r="Z1170" i="1" a="1"/>
  <c r="Z3309" i="1"/>
  <c r="Z3309" i="1" a="1"/>
  <c r="Z330" i="1"/>
  <c r="Z330" i="1" a="1"/>
  <c r="Z552" i="1"/>
  <c r="Z552" i="1" a="1"/>
  <c r="Z4895" i="1"/>
  <c r="Z4895" i="1" a="1"/>
  <c r="Z3620" i="1"/>
  <c r="Z3620" i="1" a="1"/>
  <c r="Z4741" i="1"/>
  <c r="Z4741" i="1" a="1"/>
  <c r="Z1147" i="1"/>
  <c r="Z1147" i="1" a="1"/>
  <c r="Z4718" i="1"/>
  <c r="Z4718" i="1" a="1"/>
  <c r="Z3828" i="1"/>
  <c r="Z3828" i="1" a="1"/>
  <c r="Z4495" i="1"/>
  <c r="Z4495" i="1" a="1"/>
  <c r="Z1107" i="1"/>
  <c r="Z1107" i="1" a="1"/>
  <c r="Z4055" i="1"/>
  <c r="Z4055" i="1" a="1"/>
  <c r="Z1051" i="1"/>
  <c r="Z1051" i="1" a="1"/>
  <c r="Z581" i="1"/>
  <c r="Z581" i="1" a="1"/>
  <c r="Z1827" i="1"/>
  <c r="Z1827" i="1" a="1"/>
  <c r="Z3907" i="1"/>
  <c r="Z3907" i="1" a="1"/>
  <c r="Z2219" i="1"/>
  <c r="Z2219" i="1" a="1"/>
  <c r="Z2720" i="1"/>
  <c r="Z2720" i="1" a="1"/>
  <c r="Z4843" i="1"/>
  <c r="Z4843" i="1" a="1"/>
  <c r="Z3085" i="1"/>
  <c r="Z3085" i="1" a="1"/>
  <c r="Z1310" i="1"/>
  <c r="Z1310" i="1" a="1"/>
  <c r="Z4856" i="1"/>
  <c r="Z4856" i="1" a="1"/>
  <c r="Z4420" i="1"/>
  <c r="Z4420" i="1" a="1"/>
  <c r="Z3165" i="1"/>
  <c r="Z3165" i="1" a="1"/>
  <c r="Z3160" i="1"/>
  <c r="Z3160" i="1" a="1"/>
  <c r="Z1476" i="1"/>
  <c r="Z1476" i="1" a="1"/>
  <c r="Z2417" i="1"/>
  <c r="Z2417" i="1" a="1"/>
  <c r="Z4491" i="1"/>
  <c r="Z4491" i="1" a="1"/>
  <c r="Z909" i="1"/>
  <c r="Z909" i="1" a="1"/>
  <c r="Z4113" i="1"/>
  <c r="Z4113" i="1" a="1"/>
  <c r="Z4657" i="1"/>
  <c r="Z4657" i="1" a="1"/>
  <c r="Z490" i="1"/>
  <c r="Z490" i="1" a="1"/>
  <c r="Z3512" i="1"/>
  <c r="Z3512" i="1" a="1"/>
  <c r="Z3665" i="1"/>
  <c r="Z3665" i="1" a="1"/>
  <c r="Z820" i="1"/>
  <c r="Z820" i="1" a="1"/>
  <c r="Z3279" i="1"/>
  <c r="Z3279" i="1" a="1"/>
  <c r="Z3298" i="1"/>
  <c r="Z3298" i="1" a="1"/>
  <c r="Z574" i="1"/>
  <c r="Z574" i="1" a="1"/>
  <c r="Z3990" i="1"/>
  <c r="Z3990" i="1" a="1"/>
  <c r="Z2678" i="1"/>
  <c r="Z2678" i="1" a="1"/>
  <c r="Z917" i="1"/>
  <c r="Z917" i="1" a="1"/>
  <c r="Z3548" i="1"/>
  <c r="Z3548" i="1" a="1"/>
  <c r="Z1328" i="1"/>
  <c r="Z1328" i="1" a="1"/>
  <c r="Z2775" i="1"/>
  <c r="Z2775" i="1" a="1"/>
  <c r="Z288" i="1"/>
  <c r="Z288" i="1" a="1"/>
  <c r="Z3339" i="1"/>
  <c r="Z3339" i="1" a="1"/>
  <c r="Z4380" i="1"/>
  <c r="Z4380" i="1" a="1"/>
  <c r="Z126" i="1"/>
  <c r="Z126" i="1" a="1"/>
  <c r="Z641" i="1"/>
  <c r="Z641" i="1" a="1"/>
  <c r="Z3857" i="1"/>
  <c r="Z3857" i="1" a="1"/>
  <c r="Z4534" i="1"/>
  <c r="Z4534" i="1" a="1"/>
  <c r="Z684" i="1"/>
  <c r="Z684" i="1" a="1"/>
  <c r="Z4300" i="1"/>
  <c r="Z4300" i="1" a="1"/>
  <c r="Z2803" i="1"/>
  <c r="Z2803" i="1" a="1"/>
  <c r="Z2273" i="1"/>
  <c r="Z2273" i="1" a="1"/>
  <c r="Z3596" i="1"/>
  <c r="Z3596" i="1" a="1"/>
  <c r="Z3781" i="1"/>
  <c r="Z3781" i="1" a="1"/>
  <c r="Z4809" i="1"/>
  <c r="Z4809" i="1" a="1"/>
  <c r="Z26" i="1"/>
  <c r="Z26" i="1" a="1"/>
  <c r="Z1301" i="1"/>
  <c r="Z1301" i="1" a="1"/>
  <c r="Z2296" i="1"/>
  <c r="Z2296" i="1" a="1"/>
  <c r="Z2856" i="1"/>
  <c r="Z2856" i="1" a="1"/>
  <c r="Z2297" i="1"/>
  <c r="Z2297" i="1" a="1"/>
  <c r="Z1285" i="1"/>
  <c r="Z1285" i="1" a="1"/>
  <c r="Z4403" i="1"/>
  <c r="Z4403" i="1" a="1"/>
  <c r="Z1617" i="1"/>
  <c r="Z1617" i="1" a="1"/>
  <c r="Z1025" i="1"/>
  <c r="Z1025" i="1" a="1"/>
  <c r="Z3903" i="1"/>
  <c r="Z3903" i="1" a="1"/>
  <c r="Z4610" i="1"/>
  <c r="Z4610" i="1" a="1"/>
  <c r="Z2670" i="1"/>
  <c r="Z2670" i="1" a="1"/>
  <c r="Z4961" i="1"/>
  <c r="Z4961" i="1" a="1"/>
  <c r="Z2303" i="1"/>
  <c r="Z2303" i="1" a="1"/>
  <c r="Z4739" i="1"/>
  <c r="Z4739" i="1" a="1"/>
  <c r="Z14" i="1"/>
  <c r="Z14" i="1" a="1"/>
  <c r="Z2000" i="1"/>
  <c r="Z2000" i="1" a="1"/>
  <c r="Z325" i="1"/>
  <c r="Z325" i="1" a="1"/>
  <c r="Z2335" i="1"/>
  <c r="Z2335" i="1" a="1"/>
  <c r="Z48" i="1"/>
  <c r="Z48" i="1" a="1"/>
  <c r="Z3953" i="1"/>
  <c r="Z3953" i="1" a="1"/>
  <c r="Z3852" i="1"/>
  <c r="Z3852" i="1" a="1"/>
  <c r="Z1477" i="1"/>
  <c r="Z1477" i="1" a="1"/>
  <c r="Z96" i="1"/>
  <c r="Z96" i="1" a="1"/>
  <c r="Z1839" i="1"/>
  <c r="Z1839" i="1" a="1"/>
  <c r="Z1189" i="1"/>
  <c r="Z1189" i="1" a="1"/>
  <c r="Z2655" i="1"/>
  <c r="Z2655" i="1" a="1"/>
  <c r="Z2744" i="1"/>
  <c r="Z2744" i="1" a="1"/>
  <c r="Z4199" i="1"/>
  <c r="Z4199" i="1" a="1"/>
  <c r="Z4703" i="1"/>
  <c r="Z4703" i="1" a="1"/>
  <c r="Z4663" i="1"/>
  <c r="Z4663" i="1" a="1"/>
  <c r="Z4114" i="1"/>
  <c r="Z4114" i="1" a="1"/>
  <c r="Z4021" i="1"/>
  <c r="Z4021" i="1" a="1"/>
  <c r="Z321" i="1"/>
  <c r="Z321" i="1" a="1"/>
  <c r="Z2284" i="1"/>
  <c r="Z2284" i="1" a="1"/>
  <c r="Z1985" i="1"/>
  <c r="Z1985" i="1" a="1"/>
  <c r="Z280" i="1"/>
  <c r="Z280" i="1" a="1"/>
  <c r="Z4314" i="1"/>
  <c r="Z4314" i="1" a="1"/>
  <c r="Z15" i="1"/>
  <c r="Z15" i="1" a="1"/>
  <c r="Z3156" i="1"/>
  <c r="Z3156" i="1" a="1"/>
  <c r="Z1215" i="1"/>
  <c r="Z1215" i="1" a="1"/>
  <c r="Z2909" i="1"/>
  <c r="Z2909" i="1" a="1"/>
  <c r="Z3697" i="1"/>
  <c r="Z3697" i="1" a="1"/>
  <c r="Z355" i="1"/>
  <c r="Z355" i="1" a="1"/>
  <c r="Z301" i="1"/>
  <c r="Z301" i="1" a="1"/>
  <c r="Z4177" i="1"/>
  <c r="Z4177" i="1" a="1"/>
  <c r="Z3274" i="1"/>
  <c r="Z3274" i="1" a="1"/>
  <c r="Z3323" i="1"/>
  <c r="Z3323" i="1" a="1"/>
  <c r="Z4091" i="1"/>
  <c r="Z4091" i="1" a="1"/>
  <c r="Z1881" i="1"/>
  <c r="Z1881" i="1" a="1"/>
  <c r="Z4159" i="1"/>
  <c r="Z4159" i="1" a="1"/>
  <c r="Z1417" i="1"/>
  <c r="Z1417" i="1" a="1"/>
  <c r="Z2520" i="1"/>
  <c r="Z2520" i="1" a="1"/>
  <c r="Z3883" i="1"/>
  <c r="Z3883" i="1" a="1"/>
  <c r="Z2246" i="1"/>
  <c r="Z2246" i="1" a="1"/>
  <c r="Z2191" i="1"/>
  <c r="Z2191" i="1" a="1"/>
  <c r="Z1683" i="1"/>
  <c r="Z1683" i="1" a="1"/>
  <c r="Z4383" i="1"/>
  <c r="Z4383" i="1" a="1"/>
  <c r="Z3879" i="1"/>
  <c r="Z3879" i="1" a="1"/>
  <c r="Z432" i="1"/>
  <c r="Z432" i="1" a="1"/>
  <c r="Z43" i="1"/>
  <c r="Z43" i="1" a="1"/>
  <c r="Z2406" i="1"/>
  <c r="Z2406" i="1" a="1"/>
  <c r="Z4564" i="1"/>
  <c r="Z4564" i="1" a="1"/>
  <c r="Z3897" i="1"/>
  <c r="Z3897" i="1" a="1"/>
  <c r="Z3306" i="1"/>
  <c r="Z3306" i="1" a="1"/>
  <c r="Z3159" i="1"/>
  <c r="Z3159" i="1" a="1"/>
  <c r="Z3354" i="1"/>
  <c r="Z3354" i="1" a="1"/>
  <c r="Z2466" i="1"/>
  <c r="Z2466" i="1" a="1"/>
  <c r="Z1535" i="1"/>
  <c r="Z1535" i="1" a="1"/>
  <c r="Z4544" i="1"/>
  <c r="Z4544" i="1" a="1"/>
  <c r="Z2271" i="1"/>
  <c r="Z2271" i="1" a="1"/>
  <c r="Z17" i="1"/>
  <c r="Z17" i="1" a="1"/>
  <c r="Z1492" i="1"/>
  <c r="Z1492" i="1" a="1"/>
  <c r="Z2374" i="1"/>
  <c r="Z2374" i="1" a="1"/>
  <c r="Z1098" i="1"/>
  <c r="Z1098" i="1" a="1"/>
  <c r="Z2019" i="1"/>
  <c r="Z2019" i="1" a="1"/>
  <c r="Z4926" i="1"/>
  <c r="Z4926" i="1" a="1"/>
  <c r="Z1332" i="1"/>
  <c r="Z1332" i="1" a="1"/>
  <c r="Z374" i="1"/>
  <c r="Z374" i="1" a="1"/>
  <c r="Z866" i="1"/>
  <c r="Z866" i="1" a="1"/>
  <c r="Z80" i="1"/>
  <c r="Z80" i="1" a="1"/>
  <c r="Z2178" i="1"/>
  <c r="Z2178" i="1" a="1"/>
  <c r="Z4597" i="1"/>
  <c r="Z4597" i="1" a="1"/>
  <c r="Z1519" i="1"/>
  <c r="Z1519" i="1" a="1"/>
  <c r="Z708" i="1"/>
  <c r="Z708" i="1" a="1"/>
  <c r="Z4308" i="1"/>
  <c r="Z4308" i="1" a="1"/>
  <c r="Z1750" i="1"/>
  <c r="Z1750" i="1" a="1"/>
  <c r="Z4185" i="1"/>
  <c r="Z4185" i="1" a="1"/>
  <c r="Z3570" i="1"/>
  <c r="Z3570" i="1" a="1"/>
  <c r="Z3717" i="1"/>
  <c r="Z3717" i="1" a="1"/>
  <c r="Z4390" i="1"/>
  <c r="Z4390" i="1" a="1"/>
  <c r="Z3117" i="1"/>
  <c r="Z3117" i="1" a="1"/>
  <c r="Z3239" i="1"/>
  <c r="Z3239" i="1" a="1"/>
  <c r="Z485" i="1"/>
  <c r="Z485" i="1" a="1"/>
  <c r="Z1521" i="1"/>
  <c r="Z1521" i="1" a="1"/>
  <c r="Z354" i="1"/>
  <c r="Z354" i="1" a="1"/>
  <c r="Z3929" i="1"/>
  <c r="Z3929" i="1" a="1"/>
  <c r="Z3899" i="1"/>
  <c r="Z3899" i="1" a="1"/>
  <c r="Z1464" i="1"/>
  <c r="Z1464" i="1" a="1"/>
  <c r="Z1465" i="1"/>
  <c r="Z1465" i="1" a="1"/>
  <c r="Z3140" i="1"/>
  <c r="Z3140" i="1" a="1"/>
  <c r="Z3004" i="1"/>
  <c r="Z3004" i="1" a="1"/>
  <c r="Z4950" i="1"/>
  <c r="Z4950" i="1" a="1"/>
  <c r="Z4849" i="1"/>
  <c r="Z4849" i="1" a="1"/>
  <c r="Z4272" i="1"/>
  <c r="Z4272" i="1" a="1"/>
  <c r="Z3703" i="1"/>
  <c r="Z3703" i="1" a="1"/>
  <c r="Z2226" i="1"/>
  <c r="Z2226" i="1" a="1"/>
  <c r="Z226" i="1"/>
  <c r="Z226" i="1" a="1"/>
  <c r="Z680" i="1"/>
  <c r="Z680" i="1" a="1"/>
  <c r="Z4681" i="1"/>
  <c r="Z4681" i="1" a="1"/>
  <c r="Z1388" i="1"/>
  <c r="Z1388" i="1" a="1"/>
  <c r="Z3947" i="1"/>
  <c r="Z3947" i="1" a="1"/>
  <c r="Z4307" i="1"/>
  <c r="Z4307" i="1" a="1"/>
  <c r="Z388" i="1"/>
  <c r="Z388" i="1" a="1"/>
  <c r="Z4604" i="1"/>
  <c r="Z4604" i="1" a="1"/>
  <c r="Z2942" i="1"/>
  <c r="Z2942" i="1" a="1"/>
  <c r="Z3964" i="1"/>
  <c r="Z3964" i="1" a="1"/>
  <c r="Z166" i="1"/>
  <c r="Z166" i="1" a="1"/>
  <c r="Z1358" i="1"/>
  <c r="Z1358" i="1" a="1"/>
  <c r="Z1304" i="1"/>
  <c r="Z1304" i="1" a="1"/>
  <c r="Z1951" i="1"/>
  <c r="Z1951" i="1" a="1"/>
  <c r="Z4069" i="1"/>
  <c r="Z4069" i="1" a="1"/>
  <c r="Z3663" i="1"/>
  <c r="Z3663" i="1" a="1"/>
  <c r="Z4009" i="1"/>
  <c r="Z4009" i="1" a="1"/>
  <c r="Z881" i="1"/>
  <c r="Z881" i="1" a="1"/>
  <c r="Z2766" i="1"/>
  <c r="Z2766" i="1" a="1"/>
  <c r="Z4970" i="1"/>
  <c r="Z4970" i="1" a="1"/>
  <c r="Z2245" i="1"/>
  <c r="Z2245" i="1" a="1"/>
  <c r="Z2180" i="1"/>
  <c r="Z2180" i="1" a="1"/>
  <c r="Z1854" i="1"/>
  <c r="Z1854" i="1" a="1"/>
  <c r="Z1754" i="1"/>
  <c r="Z1754" i="1" a="1"/>
  <c r="Z4481" i="1"/>
  <c r="Z4481" i="1" a="1"/>
  <c r="Z894" i="1"/>
  <c r="Z894" i="1" a="1"/>
  <c r="Z1502" i="1"/>
  <c r="Z1502" i="1" a="1"/>
  <c r="Z4532" i="1"/>
  <c r="Z4532" i="1" a="1"/>
  <c r="Z1445" i="1"/>
  <c r="Z1445" i="1" a="1"/>
  <c r="Z273" i="1"/>
  <c r="Z273" i="1" a="1"/>
  <c r="Z4213" i="1"/>
  <c r="Z4213" i="1" a="1"/>
  <c r="Z3255" i="1"/>
  <c r="Z3255" i="1" a="1"/>
  <c r="Z775" i="1"/>
  <c r="Z775" i="1" a="1"/>
  <c r="Z1070" i="1"/>
  <c r="Z1070" i="1" a="1"/>
  <c r="Z2773" i="1"/>
  <c r="Z2773" i="1" a="1"/>
  <c r="Z1148" i="1"/>
  <c r="Z1148" i="1" a="1"/>
  <c r="Z1560" i="1"/>
  <c r="Z1560" i="1" a="1"/>
  <c r="Z4943" i="1"/>
  <c r="Z4943" i="1" a="1"/>
  <c r="Z3783" i="1"/>
  <c r="Z3783" i="1" a="1"/>
  <c r="Z561" i="1"/>
  <c r="Z561" i="1" a="1"/>
  <c r="Z3379" i="1"/>
  <c r="Z3379" i="1" a="1"/>
  <c r="Z128" i="1"/>
  <c r="Z128" i="1" a="1"/>
  <c r="Z4321" i="1"/>
  <c r="Z4321" i="1" a="1"/>
  <c r="Z1198" i="1"/>
  <c r="Z1198" i="1" a="1"/>
  <c r="Z2753" i="1"/>
  <c r="Z2753" i="1" a="1"/>
  <c r="Z757" i="1"/>
  <c r="Z757" i="1" a="1"/>
  <c r="Z4059" i="1"/>
  <c r="Z4059" i="1" a="1"/>
  <c r="Z1136" i="1"/>
  <c r="Z1136" i="1" a="1"/>
  <c r="Z2170" i="1"/>
  <c r="Z2170" i="1" a="1"/>
  <c r="Z3932" i="1"/>
  <c r="Z3932" i="1" a="1"/>
  <c r="Z3234" i="1"/>
  <c r="Z3234" i="1" a="1"/>
  <c r="Z1115" i="1"/>
  <c r="Z1115" i="1" a="1"/>
  <c r="Z3853" i="1"/>
  <c r="Z3853" i="1" a="1"/>
  <c r="Z2611" i="1"/>
  <c r="Z2611" i="1" a="1"/>
  <c r="Z4559" i="1"/>
  <c r="Z4559" i="1" a="1"/>
  <c r="Z1250" i="1"/>
  <c r="Z1250" i="1" a="1"/>
  <c r="Z556" i="1"/>
  <c r="Z556" i="1" a="1"/>
  <c r="Z3497" i="1"/>
  <c r="Z3497" i="1" a="1"/>
  <c r="Z4576" i="1"/>
  <c r="Z4576" i="1" a="1"/>
  <c r="Z1041" i="1"/>
  <c r="Z1041" i="1" a="1"/>
  <c r="Z178" i="1"/>
  <c r="Z178" i="1" a="1"/>
  <c r="Z3187" i="1"/>
  <c r="Z3187" i="1" a="1"/>
  <c r="Z2500" i="1"/>
  <c r="Z2500" i="1" a="1"/>
  <c r="Z1832" i="1"/>
  <c r="Z1832" i="1" a="1"/>
  <c r="Z1928" i="1"/>
  <c r="Z1928" i="1" a="1"/>
  <c r="Z2992" i="1"/>
  <c r="Z2992" i="1" a="1"/>
  <c r="Z4617" i="1"/>
  <c r="Z4617" i="1" a="1"/>
  <c r="Z2242" i="1"/>
  <c r="Z2242" i="1" a="1"/>
  <c r="Z1006" i="1"/>
  <c r="Z1006" i="1" a="1"/>
  <c r="Z1072" i="1"/>
  <c r="Z1072" i="1" a="1"/>
  <c r="Z1898" i="1"/>
  <c r="Z1898" i="1" a="1"/>
  <c r="Z532" i="1"/>
  <c r="Z532" i="1" a="1"/>
  <c r="Z1087" i="1"/>
  <c r="Z1087" i="1" a="1"/>
  <c r="Z1311" i="1"/>
  <c r="Z1311" i="1" a="1"/>
  <c r="Z4688" i="1"/>
  <c r="Z4688" i="1" a="1"/>
  <c r="Z3595" i="1"/>
  <c r="Z3595" i="1" a="1"/>
  <c r="Z76" i="1"/>
  <c r="Z76" i="1" a="1"/>
  <c r="Z3790" i="1"/>
  <c r="Z3790" i="1" a="1"/>
  <c r="Z194" i="1"/>
  <c r="Z194" i="1" a="1"/>
  <c r="Z3154" i="1"/>
  <c r="Z3154" i="1" a="1"/>
  <c r="Z3864" i="1"/>
  <c r="Z3864" i="1" a="1"/>
  <c r="Z4110" i="1"/>
  <c r="Z4110" i="1" a="1"/>
  <c r="Z3625" i="1"/>
  <c r="Z3625" i="1" a="1"/>
  <c r="Z1194" i="1"/>
  <c r="Z1194" i="1" a="1"/>
  <c r="Z3813" i="1"/>
  <c r="Z3813" i="1" a="1"/>
  <c r="Z1245" i="1"/>
  <c r="Z1245" i="1" a="1"/>
  <c r="Z4474" i="1"/>
  <c r="Z4474" i="1" a="1"/>
  <c r="Z2403" i="1"/>
  <c r="Z2403" i="1" a="1"/>
  <c r="Z468" i="1"/>
  <c r="Z468" i="1" a="1"/>
  <c r="Z838" i="1"/>
  <c r="Z838" i="1" a="1"/>
  <c r="Z1562" i="1"/>
  <c r="Z1562" i="1" a="1"/>
  <c r="Z2382" i="1"/>
  <c r="Z2382" i="1" a="1"/>
  <c r="Z3825" i="1"/>
  <c r="Z3825" i="1" a="1"/>
  <c r="Z1857" i="1"/>
  <c r="Z1857" i="1" a="1"/>
  <c r="Z1294" i="1"/>
  <c r="Z1294" i="1" a="1"/>
  <c r="Z1196" i="1"/>
  <c r="Z1196" i="1" a="1"/>
  <c r="Z153" i="1"/>
  <c r="Z153" i="1" a="1"/>
  <c r="Z2474" i="1"/>
  <c r="Z2474" i="1" a="1"/>
  <c r="Z4600" i="1"/>
  <c r="Z4600" i="1" a="1"/>
  <c r="Z2606" i="1"/>
  <c r="Z2606" i="1" a="1"/>
  <c r="Z897" i="1"/>
  <c r="Z897" i="1" a="1"/>
  <c r="Z2238" i="1"/>
  <c r="Z2238" i="1" a="1"/>
  <c r="Z124" i="1"/>
  <c r="Z124" i="1" a="1"/>
  <c r="Z3509" i="1"/>
  <c r="Z3509" i="1" a="1"/>
  <c r="Z2346" i="1"/>
  <c r="Z2346" i="1" a="1"/>
  <c r="Z3086" i="1"/>
  <c r="Z3086" i="1" a="1"/>
  <c r="Z1090" i="1"/>
  <c r="Z1090" i="1" a="1"/>
  <c r="Z2913" i="1"/>
  <c r="Z2913" i="1" a="1"/>
  <c r="Z1555" i="1"/>
  <c r="Z1555" i="1" a="1"/>
  <c r="Z904" i="1"/>
  <c r="Z904" i="1" a="1"/>
  <c r="Z508" i="1"/>
  <c r="Z508" i="1" a="1"/>
  <c r="Z806" i="1"/>
  <c r="Z806" i="1" a="1"/>
  <c r="Z238" i="1"/>
  <c r="Z238" i="1" a="1"/>
  <c r="Z906" i="1"/>
  <c r="Z906" i="1" a="1"/>
  <c r="Z4381" i="1"/>
  <c r="Z4381" i="1" a="1"/>
  <c r="Z1938" i="1"/>
  <c r="Z1938" i="1" a="1"/>
  <c r="Z2461" i="1"/>
  <c r="Z2461" i="1" a="1"/>
  <c r="Z1267" i="1"/>
  <c r="Z1267" i="1" a="1"/>
  <c r="Z1952" i="1"/>
  <c r="Z1952" i="1" a="1"/>
  <c r="Z759" i="1"/>
  <c r="Z759" i="1" a="1"/>
  <c r="Z4334" i="1"/>
  <c r="Z4334" i="1" a="1"/>
  <c r="Z4929" i="1"/>
  <c r="Z4929" i="1" a="1"/>
  <c r="Z4777" i="1"/>
  <c r="Z4777" i="1" a="1"/>
  <c r="Z3764" i="1"/>
  <c r="Z3764" i="1" a="1"/>
  <c r="Z1361" i="1"/>
  <c r="Z1361" i="1" a="1"/>
  <c r="Z1419" i="1"/>
  <c r="Z1419" i="1" a="1"/>
  <c r="Z2320" i="1"/>
  <c r="Z2320" i="1" a="1"/>
  <c r="Z4496" i="1"/>
  <c r="Z4496" i="1" a="1"/>
  <c r="Z811" i="1"/>
  <c r="Z811" i="1" a="1"/>
  <c r="Z4631" i="1"/>
  <c r="Z4631" i="1" a="1"/>
  <c r="Z2944" i="1"/>
  <c r="Z2944" i="1" a="1"/>
  <c r="Z4707" i="1"/>
  <c r="Z4707" i="1" a="1"/>
  <c r="Z2468" i="1"/>
  <c r="Z2468" i="1" a="1"/>
  <c r="Z267" i="1"/>
  <c r="Z267" i="1" a="1"/>
  <c r="Z3463" i="1"/>
  <c r="Z3463" i="1" a="1"/>
  <c r="Z4690" i="1"/>
  <c r="Z4690" i="1" a="1"/>
  <c r="Z1181" i="1"/>
  <c r="Z1181" i="1" a="1"/>
  <c r="Z2332" i="1"/>
  <c r="Z2332" i="1" a="1"/>
  <c r="Z4216" i="1"/>
  <c r="Z4216" i="1" a="1"/>
  <c r="Z1830" i="1"/>
  <c r="Z1830" i="1" a="1"/>
  <c r="Z87" i="1"/>
  <c r="Z87" i="1" a="1"/>
  <c r="Z46" i="1"/>
  <c r="Z46" i="1" a="1"/>
  <c r="Z2164" i="1"/>
  <c r="Z2164" i="1" a="1"/>
  <c r="Z408" i="1"/>
  <c r="Z408" i="1" a="1"/>
  <c r="Z3710" i="1"/>
  <c r="Z3710" i="1" a="1"/>
  <c r="Z3037" i="1"/>
  <c r="Z3037" i="1" a="1"/>
  <c r="Z2126" i="1"/>
  <c r="Z2126" i="1" a="1"/>
  <c r="Z4893" i="1"/>
  <c r="Z4893" i="1" a="1"/>
  <c r="Z2449" i="1"/>
  <c r="Z2449" i="1" a="1"/>
  <c r="Z347" i="1"/>
  <c r="Z347" i="1" a="1"/>
  <c r="Z311" i="1"/>
  <c r="Z311" i="1" a="1"/>
  <c r="Z4150" i="1"/>
  <c r="Z4150" i="1" a="1"/>
  <c r="Z1005" i="1"/>
  <c r="Z1005" i="1" a="1"/>
  <c r="Z2091" i="1"/>
  <c r="Z2091" i="1" a="1"/>
  <c r="Z1589" i="1"/>
  <c r="Z1589" i="1" a="1"/>
  <c r="Z3830" i="1"/>
  <c r="Z3830" i="1" a="1"/>
  <c r="Z3256" i="1"/>
  <c r="Z3256" i="1" a="1"/>
  <c r="Z2958" i="1"/>
  <c r="Z2958" i="1" a="1"/>
  <c r="Z11" i="1"/>
  <c r="Z11" i="1" a="1"/>
  <c r="Z1257" i="1"/>
  <c r="Z1257" i="1" a="1"/>
  <c r="Z3386" i="1"/>
  <c r="Z3386" i="1" a="1"/>
  <c r="Z4426" i="1"/>
  <c r="Z4426" i="1" a="1"/>
  <c r="Z3679" i="1"/>
  <c r="Z3679" i="1" a="1"/>
  <c r="Z1456" i="1"/>
  <c r="Z1456" i="1" a="1"/>
  <c r="Z802" i="1"/>
  <c r="Z802" i="1" a="1"/>
  <c r="Z3044" i="1"/>
  <c r="Z3044" i="1" a="1"/>
  <c r="Z4332" i="1"/>
  <c r="Z4332" i="1" a="1"/>
  <c r="Z1498" i="1"/>
  <c r="Z1498" i="1" a="1"/>
  <c r="Z3672" i="1"/>
  <c r="Z3672" i="1" a="1"/>
  <c r="Z825" i="1"/>
  <c r="Z825" i="1" a="1"/>
  <c r="Z203" i="1"/>
  <c r="Z203" i="1" a="1"/>
  <c r="Z4377" i="1"/>
  <c r="Z4377" i="1" a="1"/>
  <c r="Z2293" i="1"/>
  <c r="Z2293" i="1" a="1"/>
  <c r="Z3949" i="1"/>
  <c r="Z3949" i="1" a="1"/>
  <c r="Z4547" i="1"/>
  <c r="Z4547" i="1" a="1"/>
  <c r="Z102" i="1"/>
  <c r="Z102" i="1" a="1"/>
  <c r="Z1607" i="1"/>
  <c r="Z1607" i="1" a="1"/>
  <c r="Z196" i="1"/>
  <c r="Z196" i="1" a="1"/>
  <c r="Z1123" i="1"/>
  <c r="Z1123" i="1" a="1"/>
  <c r="Z4815" i="1"/>
  <c r="Z4815" i="1" a="1"/>
  <c r="Z1982" i="1"/>
  <c r="Z1982" i="1" a="1"/>
  <c r="Z3633" i="1"/>
  <c r="Z3633" i="1" a="1"/>
  <c r="Z2996" i="1"/>
  <c r="Z2996" i="1" a="1"/>
  <c r="Z988" i="1"/>
  <c r="Z988" i="1" a="1"/>
  <c r="Z213" i="1"/>
  <c r="Z213" i="1" a="1"/>
  <c r="Z1837" i="1"/>
  <c r="Z1837" i="1" a="1"/>
  <c r="Z1649" i="1"/>
  <c r="Z1649" i="1" a="1"/>
  <c r="Z3796" i="1"/>
  <c r="Z3796" i="1" a="1"/>
  <c r="Z3344" i="1"/>
  <c r="Z3344" i="1" a="1"/>
  <c r="Z4941" i="1"/>
  <c r="Z4941" i="1" a="1"/>
  <c r="Z728" i="1"/>
  <c r="Z728" i="1" a="1"/>
  <c r="Z2131" i="1"/>
  <c r="Z2131" i="1" a="1"/>
  <c r="Z1110" i="1"/>
  <c r="Z1110" i="1" a="1"/>
  <c r="Z529" i="1"/>
  <c r="Z529" i="1" a="1"/>
  <c r="Z1612" i="1"/>
  <c r="Z1612" i="1" a="1"/>
  <c r="Z2493" i="1"/>
  <c r="Z2493" i="1" a="1"/>
  <c r="Z276" i="1"/>
  <c r="Z276" i="1" a="1"/>
  <c r="Z834" i="1"/>
  <c r="Z834" i="1" a="1"/>
  <c r="Z22" i="1"/>
  <c r="Z22" i="1" a="1"/>
  <c r="Z2911" i="1"/>
  <c r="Z2911" i="1" a="1"/>
  <c r="Z2851" i="1"/>
  <c r="Z2851" i="1" a="1"/>
  <c r="Z3112" i="1"/>
  <c r="Z3112" i="1" a="1"/>
  <c r="Z4316" i="1"/>
  <c r="Z4316" i="1" a="1"/>
  <c r="Z4735" i="1"/>
  <c r="Z4735" i="1" a="1"/>
  <c r="Z4153" i="1"/>
  <c r="Z4153" i="1" a="1"/>
  <c r="Z1443" i="1"/>
  <c r="Z1443" i="1" a="1"/>
  <c r="Z1525" i="1"/>
  <c r="Z1525" i="1" a="1"/>
  <c r="Z2684" i="1"/>
  <c r="Z2684" i="1" a="1"/>
  <c r="Z562" i="1"/>
  <c r="Z562" i="1" a="1"/>
  <c r="Z3068" i="1"/>
  <c r="Z3068" i="1" a="1"/>
  <c r="Z99" i="1"/>
  <c r="Z99" i="1" a="1"/>
  <c r="Z2784" i="1"/>
  <c r="Z2784" i="1" a="1"/>
  <c r="Z572" i="1"/>
  <c r="Z572" i="1" a="1"/>
  <c r="Z1468" i="1"/>
  <c r="Z1468" i="1" a="1"/>
  <c r="Z3098" i="1"/>
  <c r="Z3098" i="1" a="1"/>
  <c r="Z1444" i="1"/>
  <c r="Z1444" i="1" a="1"/>
  <c r="Z571" i="1"/>
  <c r="Z571" i="1" a="1"/>
  <c r="Z629" i="1"/>
  <c r="Z629" i="1" a="1"/>
  <c r="Z3228" i="1"/>
  <c r="Z3228" i="1" a="1"/>
  <c r="Z4319" i="1"/>
  <c r="Z4319" i="1" a="1"/>
  <c r="Z3260" i="1"/>
  <c r="Z3260" i="1" a="1"/>
  <c r="Z3250" i="1"/>
  <c r="Z3250" i="1" a="1"/>
  <c r="Z795" i="1"/>
  <c r="Z795" i="1" a="1"/>
  <c r="Z4475" i="1"/>
  <c r="Z4475" i="1" a="1"/>
  <c r="Z2774" i="1"/>
  <c r="Z2774" i="1" a="1"/>
  <c r="Z1368" i="1"/>
  <c r="Z1368" i="1" a="1"/>
  <c r="Z2168" i="1"/>
  <c r="Z2168" i="1" a="1"/>
  <c r="Z3987" i="1"/>
  <c r="Z3987" i="1" a="1"/>
  <c r="Z995" i="1"/>
  <c r="Z995" i="1" a="1"/>
  <c r="Z1276" i="1"/>
  <c r="Z1276" i="1" a="1"/>
  <c r="Z21" i="1"/>
  <c r="Z21" i="1" a="1"/>
  <c r="Z2907" i="1"/>
  <c r="Z2907" i="1" a="1"/>
  <c r="Z3188" i="1"/>
  <c r="Z3188" i="1" a="1"/>
  <c r="Z2078" i="1"/>
  <c r="Z2078" i="1" a="1"/>
  <c r="Z3422" i="1"/>
  <c r="Z3422" i="1" a="1"/>
  <c r="Z1093" i="1"/>
  <c r="Z1093" i="1" a="1"/>
  <c r="Z486" i="1"/>
  <c r="Z486" i="1" a="1"/>
  <c r="Z2421" i="1"/>
  <c r="Z2421" i="1" a="1"/>
  <c r="Z235" i="1"/>
  <c r="Z235" i="1" a="1"/>
  <c r="Z298" i="1"/>
  <c r="Z298" i="1" a="1"/>
  <c r="Z805" i="1"/>
  <c r="Z805" i="1" a="1"/>
  <c r="Z4371" i="1"/>
  <c r="Z4371" i="1" a="1"/>
  <c r="Z4260" i="1"/>
  <c r="Z4260" i="1" a="1"/>
  <c r="Z1976" i="1"/>
  <c r="Z1976" i="1" a="1"/>
  <c r="Z3658" i="1"/>
  <c r="Z3658" i="1" a="1"/>
  <c r="Z4070" i="1"/>
  <c r="Z4070" i="1" a="1"/>
  <c r="Z2860" i="1"/>
  <c r="Z2860" i="1" a="1"/>
  <c r="Z2790" i="1"/>
  <c r="Z2790" i="1" a="1"/>
  <c r="Z4065" i="1"/>
  <c r="Z4065" i="1" a="1"/>
  <c r="Z4606" i="1"/>
  <c r="Z4606" i="1" a="1"/>
  <c r="Z4988" i="1"/>
  <c r="Z4988" i="1" a="1"/>
  <c r="Z4434" i="1"/>
  <c r="Z4434" i="1" a="1"/>
  <c r="Z4130" i="1"/>
  <c r="Z4130" i="1" a="1"/>
  <c r="Z667" i="1"/>
  <c r="Z667" i="1" a="1"/>
  <c r="Z30" i="1"/>
  <c r="Z30" i="1" a="1"/>
  <c r="Z350" i="1"/>
  <c r="Z350" i="1" a="1"/>
  <c r="Z2552" i="1"/>
  <c r="Z2552" i="1" a="1"/>
  <c r="Z2979" i="1"/>
  <c r="Z2979" i="1" a="1"/>
  <c r="Z3612" i="1"/>
  <c r="Z3612" i="1" a="1"/>
  <c r="Z1013" i="1"/>
  <c r="Z1013" i="1" a="1"/>
  <c r="Z2348" i="1"/>
  <c r="Z2348" i="1" a="1"/>
  <c r="Z3008" i="1"/>
  <c r="Z3008" i="1" a="1"/>
  <c r="Z3944" i="1"/>
  <c r="Z3944" i="1" a="1"/>
  <c r="Z4848" i="1"/>
  <c r="Z4848" i="1" a="1"/>
  <c r="Z4935" i="1"/>
  <c r="Z4935" i="1" a="1"/>
  <c r="Z1104" i="1"/>
  <c r="Z1104" i="1" a="1"/>
  <c r="Z2233" i="1"/>
  <c r="Z2233" i="1" a="1"/>
  <c r="Z4522" i="1"/>
  <c r="Z4522" i="1" a="1"/>
  <c r="Z4959" i="1"/>
  <c r="Z4959" i="1" a="1"/>
  <c r="Z3418" i="1"/>
  <c r="Z3418" i="1" a="1"/>
  <c r="Z2854" i="1"/>
  <c r="Z2854" i="1" a="1"/>
  <c r="Z2949" i="1"/>
  <c r="Z2949" i="1" a="1"/>
  <c r="Z2954" i="1"/>
  <c r="Z2954" i="1" a="1"/>
  <c r="Z2390" i="1"/>
  <c r="Z2390" i="1" a="1"/>
  <c r="Z2002" i="1"/>
  <c r="Z2002" i="1" a="1"/>
  <c r="Z1312" i="1"/>
  <c r="Z1312" i="1" a="1"/>
  <c r="Z3120" i="1"/>
  <c r="Z3120" i="1" a="1"/>
  <c r="Z2925" i="1"/>
  <c r="Z2925" i="1" a="1"/>
  <c r="Z3427" i="1"/>
  <c r="Z3427" i="1" a="1"/>
  <c r="Z1786" i="1"/>
  <c r="Z1786" i="1" a="1"/>
  <c r="Z1378" i="1"/>
  <c r="Z1378" i="1" a="1"/>
  <c r="Z1195" i="1"/>
  <c r="Z1195" i="1" a="1"/>
  <c r="Z609" i="1"/>
  <c r="Z609" i="1" a="1"/>
  <c r="Z2697" i="1"/>
  <c r="Z2697" i="1" a="1"/>
  <c r="Z3739" i="1"/>
  <c r="Z3739" i="1" a="1"/>
  <c r="Z1059" i="1"/>
  <c r="Z1059" i="1" a="1"/>
  <c r="Z1317" i="1"/>
  <c r="Z1317" i="1" a="1"/>
  <c r="Z2430" i="1"/>
  <c r="Z2430" i="1" a="1"/>
  <c r="Z841" i="1"/>
  <c r="Z841" i="1" a="1"/>
  <c r="Z3029" i="1"/>
  <c r="Z3029" i="1" a="1"/>
  <c r="Z3190" i="1"/>
  <c r="Z3190" i="1" a="1"/>
  <c r="Z1180" i="1"/>
  <c r="Z1180" i="1" a="1"/>
  <c r="Z484" i="1"/>
  <c r="Z484" i="1" a="1"/>
  <c r="Z4181" i="1"/>
  <c r="Z4181" i="1" a="1"/>
  <c r="Z4743" i="1"/>
  <c r="Z4743" i="1" a="1"/>
  <c r="Z3173" i="1"/>
  <c r="Z3173" i="1" a="1"/>
  <c r="Z3172" i="1"/>
  <c r="Z3172" i="1" a="1"/>
  <c r="Z1500" i="1"/>
  <c r="Z1500" i="1" a="1"/>
  <c r="Z3121" i="1"/>
  <c r="Z3121" i="1" a="1"/>
  <c r="Z2826" i="1"/>
  <c r="Z2826" i="1" a="1"/>
  <c r="Z792" i="1"/>
  <c r="Z792" i="1" a="1"/>
  <c r="Z1578" i="1"/>
  <c r="Z1578" i="1" a="1"/>
  <c r="Z2261" i="1"/>
  <c r="Z2261" i="1" a="1"/>
  <c r="Z1785" i="1"/>
  <c r="Z1785" i="1" a="1"/>
  <c r="Z2617" i="1"/>
  <c r="Z2617" i="1" a="1"/>
  <c r="Z3794" i="1"/>
  <c r="Z3794" i="1" a="1"/>
  <c r="Z1590" i="1"/>
  <c r="Z1590" i="1" a="1"/>
  <c r="Z4699" i="1"/>
  <c r="Z4699" i="1" a="1"/>
  <c r="Z2534" i="1"/>
  <c r="Z2534" i="1" a="1"/>
  <c r="Z4164" i="1"/>
  <c r="Z4164" i="1" a="1"/>
  <c r="Z2621" i="1"/>
  <c r="Z2621" i="1" a="1"/>
  <c r="Z4040" i="1"/>
  <c r="Z4040" i="1" a="1"/>
  <c r="Z4288" i="1"/>
  <c r="Z4288" i="1" a="1"/>
  <c r="Z3210" i="1"/>
  <c r="Z3210" i="1" a="1"/>
  <c r="Z1326" i="1"/>
  <c r="Z1326" i="1" a="1"/>
  <c r="Z1829" i="1"/>
  <c r="Z1829" i="1" a="1"/>
  <c r="Z1974" i="1"/>
  <c r="Z1974" i="1" a="1"/>
  <c r="Z4167" i="1"/>
  <c r="Z4167" i="1" a="1"/>
  <c r="Z4828" i="1"/>
  <c r="Z4828" i="1" a="1"/>
  <c r="Z52" i="1"/>
  <c r="Z52" i="1" a="1"/>
  <c r="Z4520" i="1"/>
  <c r="Z4520" i="1" a="1"/>
  <c r="Z2197" i="1"/>
  <c r="Z2197" i="1" a="1"/>
  <c r="Z3215" i="1"/>
  <c r="Z3215" i="1" a="1"/>
  <c r="Z283" i="1"/>
  <c r="Z283" i="1" a="1"/>
  <c r="Z1567" i="1"/>
  <c r="Z1567" i="1" a="1"/>
  <c r="Z1212" i="1"/>
  <c r="Z1212" i="1" a="1"/>
  <c r="Z19" i="1"/>
  <c r="Z19" i="1" a="1"/>
  <c r="Z3942" i="1"/>
  <c r="Z3942" i="1" a="1"/>
  <c r="Z2268" i="1"/>
  <c r="Z2268" i="1" a="1"/>
  <c r="Z4609" i="1"/>
  <c r="Z4609" i="1" a="1"/>
  <c r="Z1769" i="1"/>
  <c r="Z1769" i="1" a="1"/>
  <c r="Z616" i="1"/>
  <c r="Z616" i="1" a="1"/>
  <c r="Z1254" i="1"/>
  <c r="Z1254" i="1" a="1"/>
  <c r="Z3443" i="1"/>
  <c r="Z3443" i="1" a="1"/>
  <c r="Z928" i="1"/>
  <c r="Z928" i="1" a="1"/>
  <c r="Z3110" i="1"/>
  <c r="Z3110" i="1" a="1"/>
  <c r="Z3872" i="1"/>
  <c r="Z3872" i="1" a="1"/>
  <c r="Z108" i="1"/>
  <c r="Z108" i="1" a="1"/>
  <c r="Z351" i="1"/>
  <c r="Z351" i="1" a="1"/>
  <c r="Z2686" i="1"/>
  <c r="Z2686" i="1" a="1"/>
  <c r="Z721" i="1"/>
  <c r="Z721" i="1" a="1"/>
  <c r="Z4913" i="1"/>
  <c r="Z4913" i="1" a="1"/>
  <c r="Z4151" i="1"/>
  <c r="Z4151" i="1" a="1"/>
  <c r="Z632" i="1"/>
  <c r="Z632" i="1" a="1"/>
  <c r="Z3171" i="1"/>
  <c r="Z3171" i="1" a="1"/>
  <c r="Z1901" i="1"/>
  <c r="Z1901" i="1" a="1"/>
  <c r="Z4567" i="1"/>
  <c r="Z4567" i="1" a="1"/>
  <c r="Z3244" i="1"/>
  <c r="Z3244" i="1" a="1"/>
  <c r="Z3246" i="1"/>
  <c r="Z3246" i="1" a="1"/>
  <c r="Z3059" i="1"/>
  <c r="Z3059" i="1" a="1"/>
  <c r="Z3768" i="1"/>
  <c r="Z3768" i="1" a="1"/>
  <c r="Z4444" i="1"/>
  <c r="Z4444" i="1" a="1"/>
  <c r="Z4586" i="1"/>
  <c r="Z4586" i="1" a="1"/>
  <c r="Z1387" i="1"/>
  <c r="Z1387" i="1" a="1"/>
  <c r="Z626" i="1"/>
  <c r="Z626" i="1" a="1"/>
  <c r="Z2517" i="1"/>
  <c r="Z2517" i="1" a="1"/>
  <c r="Z1943" i="1"/>
  <c r="Z1943" i="1" a="1"/>
  <c r="Z1946" i="1"/>
  <c r="Z1946" i="1" a="1"/>
  <c r="Z4770" i="1"/>
  <c r="Z4770" i="1" a="1"/>
  <c r="Z2654" i="1"/>
  <c r="Z2654" i="1" a="1"/>
  <c r="Z3905" i="1"/>
  <c r="Z3905" i="1" a="1"/>
  <c r="Z2274" i="1"/>
  <c r="Z2274" i="1" a="1"/>
  <c r="Z2356" i="1"/>
  <c r="Z2356" i="1" a="1"/>
  <c r="Z4676" i="1"/>
  <c r="Z4676" i="1" a="1"/>
  <c r="Z3009" i="1"/>
  <c r="Z3009" i="1" a="1"/>
  <c r="Z1486" i="1"/>
  <c r="Z1486" i="1" a="1"/>
  <c r="Z3415" i="1"/>
  <c r="Z3415" i="1" a="1"/>
  <c r="Z2429" i="1"/>
  <c r="Z2429" i="1" a="1"/>
  <c r="Z3328" i="1"/>
  <c r="Z3328" i="1" a="1"/>
  <c r="Z1653" i="1"/>
  <c r="Z1653" i="1" a="1"/>
  <c r="Z4990" i="1"/>
  <c r="Z4990" i="1" a="1"/>
  <c r="Z3578" i="1"/>
  <c r="Z3578" i="1" a="1"/>
  <c r="Z4093" i="1"/>
  <c r="Z4093" i="1" a="1"/>
  <c r="Z4992" i="1"/>
  <c r="Z4992" i="1" a="1"/>
  <c r="Z2262" i="1"/>
  <c r="Z2262" i="1" a="1"/>
  <c r="Z2830" i="1"/>
  <c r="Z2830" i="1" a="1"/>
  <c r="Z3723" i="1"/>
  <c r="Z3723" i="1" a="1"/>
  <c r="Z297" i="1"/>
  <c r="Z297" i="1" a="1"/>
  <c r="Z2791" i="1"/>
  <c r="Z2791" i="1" a="1"/>
  <c r="Z4930" i="1"/>
  <c r="Z4930" i="1" a="1"/>
  <c r="Z4458" i="1"/>
  <c r="Z4458" i="1" a="1"/>
  <c r="Z813" i="1"/>
  <c r="Z813" i="1" a="1"/>
  <c r="Z514" i="1"/>
  <c r="Z514" i="1" a="1"/>
  <c r="Z606" i="1"/>
  <c r="Z606" i="1" a="1"/>
  <c r="Z2470" i="1"/>
  <c r="Z2470" i="1" a="1"/>
  <c r="Z2884" i="1"/>
  <c r="Z2884" i="1" a="1"/>
  <c r="Z2642" i="1"/>
  <c r="Z2642" i="1" a="1"/>
  <c r="Z4670" i="1"/>
  <c r="Z4670" i="1" a="1"/>
  <c r="Z2318" i="1"/>
  <c r="Z2318" i="1" a="1"/>
  <c r="Z1283" i="1"/>
  <c r="Z1283" i="1" a="1"/>
  <c r="Z1694" i="1"/>
  <c r="Z1694" i="1" a="1"/>
  <c r="Z2196" i="1"/>
  <c r="Z2196" i="1" a="1"/>
  <c r="Z1559" i="1"/>
  <c r="Z1559" i="1" a="1"/>
  <c r="Z693" i="1"/>
  <c r="Z693" i="1" a="1"/>
  <c r="Z4412" i="1"/>
  <c r="Z4412" i="1" a="1"/>
  <c r="Z3779" i="1"/>
  <c r="Z3779" i="1" a="1"/>
  <c r="Z3479" i="1"/>
  <c r="Z3479" i="1" a="1"/>
  <c r="Z4443" i="1"/>
  <c r="Z4443" i="1" a="1"/>
  <c r="Z4099" i="1"/>
  <c r="Z4099" i="1" a="1"/>
  <c r="Z3240" i="1"/>
  <c r="Z3240" i="1" a="1"/>
  <c r="Z181" i="1"/>
  <c r="Z181" i="1" a="1"/>
  <c r="Z2073" i="1"/>
  <c r="Z2073" i="1" a="1"/>
  <c r="Z4223" i="1"/>
  <c r="Z4223" i="1" a="1"/>
  <c r="Z2857" i="1"/>
  <c r="Z2857" i="1" a="1"/>
  <c r="Z88" i="1"/>
  <c r="Z88" i="1" a="1"/>
  <c r="Z1888" i="1"/>
  <c r="Z1888" i="1" a="1"/>
  <c r="Z4096" i="1"/>
  <c r="Z4096" i="1" a="1"/>
  <c r="Z793" i="1"/>
  <c r="Z793" i="1" a="1"/>
  <c r="Z1377" i="1"/>
  <c r="Z1377" i="1" a="1"/>
  <c r="Z1682" i="1"/>
  <c r="Z1682" i="1" a="1"/>
  <c r="Z2823" i="1"/>
  <c r="Z2823" i="1" a="1"/>
  <c r="Z2863" i="1"/>
  <c r="Z2863" i="1" a="1"/>
  <c r="Z4782" i="1"/>
  <c r="Z4782" i="1" a="1"/>
  <c r="Z945" i="1"/>
  <c r="Z945" i="1" a="1"/>
  <c r="Z306" i="1"/>
  <c r="Z306" i="1" a="1"/>
  <c r="Z3079" i="1"/>
  <c r="Z3079" i="1" a="1"/>
  <c r="Z3374" i="1"/>
  <c r="Z3374" i="1" a="1"/>
  <c r="Z3220" i="1"/>
  <c r="Z3220" i="1" a="1"/>
  <c r="Z1411" i="1"/>
  <c r="Z1411" i="1" a="1"/>
  <c r="Z243" i="1"/>
  <c r="Z243" i="1" a="1"/>
  <c r="Z570" i="1"/>
  <c r="Z570" i="1" a="1"/>
  <c r="Z1008" i="1"/>
  <c r="Z1008" i="1" a="1"/>
  <c r="Z319" i="1"/>
  <c r="Z319" i="1" a="1"/>
  <c r="Z3128" i="1"/>
  <c r="Z3128" i="1" a="1"/>
  <c r="Z2289" i="1"/>
  <c r="Z2289" i="1" a="1"/>
  <c r="Z74" i="1"/>
  <c r="Z74" i="1" a="1"/>
  <c r="Z188" i="1"/>
  <c r="Z188" i="1" a="1"/>
  <c r="Z4454" i="1"/>
  <c r="Z4454" i="1" a="1"/>
  <c r="Z713" i="1"/>
  <c r="Z713" i="1" a="1"/>
  <c r="Z4285" i="1"/>
  <c r="Z4285" i="1" a="1"/>
  <c r="Z4804" i="1"/>
  <c r="Z4804" i="1" a="1"/>
  <c r="Z172" i="1"/>
  <c r="Z172" i="1" a="1"/>
  <c r="Z624" i="1"/>
  <c r="Z624" i="1" a="1"/>
  <c r="Z1448" i="1"/>
  <c r="Z1448" i="1" a="1"/>
  <c r="Z4197" i="1"/>
  <c r="Z4197" i="1" a="1"/>
  <c r="Z569" i="1"/>
  <c r="Z569" i="1" a="1"/>
  <c r="Z4389" i="1"/>
  <c r="Z4389" i="1" a="1"/>
  <c r="Z1315" i="1"/>
  <c r="Z1315" i="1" a="1"/>
  <c r="Z4797" i="1"/>
  <c r="Z4797" i="1" a="1"/>
  <c r="Z2705" i="1"/>
  <c r="Z2705" i="1" a="1"/>
  <c r="Z560" i="1"/>
  <c r="Z560" i="1" a="1"/>
  <c r="Z651" i="1"/>
  <c r="Z651" i="1" a="1"/>
  <c r="Z2392" i="1"/>
  <c r="Z2392" i="1" a="1"/>
  <c r="Z3832" i="1"/>
  <c r="Z3832" i="1" a="1"/>
  <c r="Z2250" i="1"/>
  <c r="Z2250" i="1" a="1"/>
  <c r="Z476" i="1"/>
  <c r="Z476" i="1" a="1"/>
  <c r="Z2972" i="1"/>
  <c r="Z2972" i="1" a="1"/>
  <c r="Z4897" i="1"/>
  <c r="Z4897" i="1" a="1"/>
  <c r="Z1188" i="1"/>
  <c r="Z1188" i="1" a="1"/>
  <c r="Z4247" i="1"/>
  <c r="Z4247" i="1" a="1"/>
  <c r="Z4107" i="1"/>
  <c r="Z4107" i="1" a="1"/>
  <c r="Z4565" i="1"/>
  <c r="Z4565" i="1" a="1"/>
  <c r="Z3668" i="1"/>
  <c r="Z3668" i="1" a="1"/>
  <c r="Z4193" i="1"/>
  <c r="Z4193" i="1" a="1"/>
  <c r="Z1206" i="1"/>
  <c r="Z1206" i="1" a="1"/>
  <c r="Z1735" i="1"/>
  <c r="Z1735" i="1" a="1"/>
  <c r="Z4294" i="1"/>
  <c r="Z4294" i="1" a="1"/>
  <c r="Z2548" i="1"/>
  <c r="Z2548" i="1" a="1"/>
  <c r="Z125" i="1"/>
  <c r="Z125" i="1" a="1"/>
  <c r="Z4298" i="1"/>
  <c r="Z4298" i="1" a="1"/>
  <c r="Z605" i="1"/>
  <c r="Z605" i="1" a="1"/>
  <c r="Z3721" i="1"/>
  <c r="Z3721" i="1" a="1"/>
  <c r="Z4028" i="1"/>
  <c r="Z4028" i="1" a="1"/>
  <c r="Z2543" i="1"/>
  <c r="Z2543" i="1" a="1"/>
  <c r="Z2912" i="1"/>
  <c r="Z2912" i="1" a="1"/>
  <c r="Z2539" i="1"/>
  <c r="Z2539" i="1" a="1"/>
  <c r="Z3351" i="1"/>
  <c r="Z3351" i="1" a="1"/>
  <c r="Z2169" i="1"/>
  <c r="Z2169" i="1" a="1"/>
  <c r="Z2835" i="1"/>
  <c r="Z2835" i="1" a="1"/>
  <c r="Z2349" i="1"/>
  <c r="Z2349" i="1" a="1"/>
  <c r="Z783" i="1"/>
  <c r="Z783" i="1" a="1"/>
  <c r="Z1598" i="1"/>
  <c r="Z1598" i="1" a="1"/>
  <c r="Z220" i="1"/>
  <c r="Z220" i="1" a="1"/>
  <c r="Z4287" i="1"/>
  <c r="Z4287" i="1" a="1"/>
  <c r="Z4811" i="1"/>
  <c r="Z4811" i="1" a="1"/>
  <c r="Z2396" i="1"/>
  <c r="Z2396" i="1" a="1"/>
  <c r="Z296" i="1"/>
  <c r="Z296" i="1" a="1"/>
  <c r="Z2550" i="1"/>
  <c r="Z2550" i="1" a="1"/>
  <c r="Z4358" i="1"/>
  <c r="Z4358" i="1" a="1"/>
  <c r="Z101" i="1"/>
  <c r="Z101" i="1" a="1"/>
  <c r="Z3584" i="1"/>
  <c r="Z3584" i="1" a="1"/>
  <c r="Z464" i="1"/>
  <c r="Z464" i="1" a="1"/>
  <c r="Z1715" i="1"/>
  <c r="Z1715" i="1" a="1"/>
  <c r="Z2503" i="1"/>
  <c r="Z2503" i="1" a="1"/>
  <c r="Z3901" i="1"/>
  <c r="Z3901" i="1" a="1"/>
  <c r="Z1652" i="1"/>
  <c r="Z1652" i="1" a="1"/>
  <c r="Z3569" i="1"/>
  <c r="Z3569" i="1" a="1"/>
  <c r="Z1659" i="1"/>
  <c r="Z1659" i="1" a="1"/>
  <c r="Z2563" i="1"/>
  <c r="Z2563" i="1" a="1"/>
  <c r="Z2227" i="1"/>
  <c r="Z2227" i="1" a="1"/>
  <c r="Z3370" i="1"/>
  <c r="Z3370" i="1" a="1"/>
  <c r="Z787" i="1"/>
  <c r="Z787" i="1" a="1"/>
  <c r="Z3091" i="1"/>
  <c r="Z3091" i="1" a="1"/>
  <c r="Z1467" i="1"/>
  <c r="Z1467" i="1" a="1"/>
  <c r="Z1848" i="1"/>
  <c r="Z1848" i="1" a="1"/>
  <c r="Z4693" i="1"/>
  <c r="Z4693" i="1" a="1"/>
  <c r="Z785" i="1"/>
  <c r="Z785" i="1" a="1"/>
  <c r="Z1575" i="1"/>
  <c r="Z1575" i="1" a="1"/>
  <c r="Z4543" i="1"/>
  <c r="Z4543" i="1" a="1"/>
  <c r="Z2075" i="1"/>
  <c r="Z2075" i="1" a="1"/>
  <c r="Z2583" i="1"/>
  <c r="Z2583" i="1" a="1"/>
  <c r="Z3502" i="1"/>
  <c r="Z3502" i="1" a="1"/>
  <c r="Z3816" i="1"/>
  <c r="Z3816" i="1" a="1"/>
  <c r="Z3377" i="1"/>
  <c r="Z3377" i="1" a="1"/>
  <c r="Z1269" i="1"/>
  <c r="Z1269" i="1" a="1"/>
  <c r="Z4660" i="1"/>
  <c r="Z4660" i="1" a="1"/>
  <c r="Z4127" i="1"/>
  <c r="Z4127" i="1" a="1"/>
  <c r="Z2287" i="1"/>
  <c r="Z2287" i="1" a="1"/>
  <c r="Z3057" i="1"/>
  <c r="Z3057" i="1" a="1"/>
  <c r="Z2444" i="1"/>
  <c r="Z2444" i="1" a="1"/>
  <c r="Z1779" i="1"/>
  <c r="Z1779" i="1" a="1"/>
  <c r="Z3441" i="1"/>
  <c r="Z3441" i="1" a="1"/>
  <c r="Z4779" i="1"/>
  <c r="Z4779" i="1" a="1"/>
  <c r="Z2158" i="1"/>
  <c r="Z2158" i="1" a="1"/>
  <c r="Z3671" i="1"/>
  <c r="Z3671" i="1" a="1"/>
  <c r="Z4068" i="1"/>
  <c r="Z4068" i="1" a="1"/>
  <c r="Z4219" i="1"/>
  <c r="Z4219" i="1" a="1"/>
  <c r="Z348" i="1"/>
  <c r="Z348" i="1" a="1"/>
  <c r="Z2947" i="1"/>
  <c r="Z2947" i="1" a="1"/>
  <c r="Z504" i="1"/>
  <c r="Z504" i="1" a="1"/>
  <c r="Z1367" i="1"/>
  <c r="Z1367" i="1" a="1"/>
  <c r="Z3103" i="1"/>
  <c r="Z3103" i="1" a="1"/>
  <c r="Z4715" i="1"/>
  <c r="Z4715" i="1" a="1"/>
  <c r="Z3704" i="1"/>
  <c r="Z3704" i="1" a="1"/>
  <c r="Z2764" i="1"/>
  <c r="Z2764" i="1" a="1"/>
  <c r="Z3496" i="1"/>
  <c r="Z3496" i="1" a="1"/>
  <c r="Z993" i="1"/>
  <c r="Z993" i="1" a="1"/>
  <c r="Z3845" i="1"/>
  <c r="Z3845" i="1" a="1"/>
  <c r="Z4533" i="1"/>
  <c r="Z4533" i="1" a="1"/>
  <c r="Z1018" i="1"/>
  <c r="Z1018" i="1" a="1"/>
  <c r="Z4518" i="1"/>
  <c r="Z4518" i="1" a="1"/>
  <c r="Z4430" i="1"/>
  <c r="Z4430" i="1" a="1"/>
  <c r="Z2038" i="1"/>
  <c r="Z2038" i="1" a="1"/>
  <c r="Z466" i="1"/>
  <c r="Z466" i="1" a="1"/>
  <c r="Z3607" i="1"/>
  <c r="Z3607" i="1" a="1"/>
  <c r="Z862" i="1"/>
  <c r="Z862" i="1" a="1"/>
  <c r="Z1280" i="1"/>
  <c r="Z1280" i="1" a="1"/>
  <c r="Z2695" i="1"/>
  <c r="Z2695" i="1" a="1"/>
  <c r="Z4109" i="1"/>
  <c r="Z4109" i="1" a="1"/>
  <c r="Z4792" i="1"/>
  <c r="Z4792" i="1" a="1"/>
  <c r="Z3993" i="1"/>
  <c r="Z3993" i="1" a="1"/>
  <c r="Z2971" i="1"/>
  <c r="Z2971" i="1" a="1"/>
  <c r="Z480" i="1"/>
  <c r="Z480" i="1" a="1"/>
  <c r="Z7" i="1"/>
  <c r="Z7" i="1" a="1"/>
  <c r="Z4004" i="1"/>
  <c r="Z4004" i="1" a="1"/>
  <c r="Z3089" i="1"/>
  <c r="Z3089" i="1" a="1"/>
  <c r="Z4691" i="1"/>
  <c r="Z4691" i="1" a="1"/>
  <c r="Z331" i="1"/>
  <c r="Z331" i="1" a="1"/>
  <c r="Z1458" i="1"/>
  <c r="Z1458" i="1" a="1"/>
  <c r="Z1755" i="1"/>
  <c r="Z1755" i="1" a="1"/>
  <c r="Z3437" i="1"/>
  <c r="Z3437" i="1" a="1"/>
  <c r="Z1399" i="1"/>
  <c r="Z1399" i="1" a="1"/>
  <c r="Z4996" i="1"/>
  <c r="Z4996" i="1" a="1"/>
  <c r="Z207" i="1"/>
  <c r="Z207" i="1" a="1"/>
  <c r="Z1789" i="1"/>
  <c r="Z1789" i="1" a="1"/>
  <c r="Z2982" i="1"/>
  <c r="Z2982" i="1" a="1"/>
  <c r="Z3403" i="1"/>
  <c r="Z3403" i="1" a="1"/>
  <c r="Z4607" i="1"/>
  <c r="Z4607" i="1" a="1"/>
  <c r="Z4241" i="1"/>
  <c r="Z4241" i="1" a="1"/>
  <c r="Z2182" i="1"/>
  <c r="Z2182" i="1" a="1"/>
  <c r="Z598" i="1"/>
  <c r="Z598" i="1" a="1"/>
  <c r="Z799" i="1"/>
  <c r="Z799" i="1" a="1"/>
  <c r="Z889" i="1"/>
  <c r="Z889" i="1" a="1"/>
  <c r="Z3646" i="1"/>
  <c r="Z3646" i="1" a="1"/>
  <c r="Z2893" i="1"/>
  <c r="Z2893" i="1" a="1"/>
  <c r="Z732" i="1"/>
  <c r="Z732" i="1" a="1"/>
  <c r="Z285" i="1"/>
  <c r="Z285" i="1" a="1"/>
  <c r="Z479" i="1"/>
  <c r="Z479" i="1" a="1"/>
  <c r="Z3733" i="1"/>
  <c r="Z3733" i="1" a="1"/>
  <c r="Z115" i="1"/>
  <c r="Z115" i="1" a="1"/>
  <c r="Z555" i="1"/>
  <c r="Z555" i="1" a="1"/>
  <c r="Z4338" i="1"/>
  <c r="Z4338" i="1" a="1"/>
  <c r="Z4439" i="1"/>
  <c r="Z4439" i="1" a="1"/>
  <c r="Z675" i="1"/>
  <c r="Z675" i="1" a="1"/>
  <c r="Z342" i="1"/>
  <c r="Z342" i="1" a="1"/>
  <c r="Z1375" i="1"/>
  <c r="Z1375" i="1" a="1"/>
  <c r="Z649" i="1"/>
  <c r="Z649" i="1" a="1"/>
  <c r="Z4651" i="1"/>
  <c r="Z4651" i="1" a="1"/>
  <c r="Z3839" i="1"/>
  <c r="Z3839" i="1" a="1"/>
  <c r="Z4896" i="1"/>
  <c r="Z4896" i="1" a="1"/>
  <c r="Z2762" i="1"/>
  <c r="Z2762" i="1" a="1"/>
  <c r="Z4027" i="1"/>
  <c r="Z4027" i="1" a="1"/>
  <c r="Z3866" i="1"/>
  <c r="Z3866" i="1" a="1"/>
  <c r="Z1150" i="1"/>
  <c r="Z1150" i="1" a="1"/>
  <c r="Z3036" i="1"/>
  <c r="Z3036" i="1" a="1"/>
  <c r="Z1109" i="1"/>
  <c r="Z1109" i="1" a="1"/>
  <c r="Z918" i="1"/>
  <c r="Z918" i="1" a="1"/>
  <c r="Z1820" i="1"/>
  <c r="Z1820" i="1" a="1"/>
  <c r="Z1722" i="1"/>
  <c r="Z1722" i="1" a="1"/>
  <c r="Z3115" i="1"/>
  <c r="Z3115" i="1" a="1"/>
  <c r="Z3963" i="1"/>
  <c r="Z3963" i="1" a="1"/>
  <c r="Z2591" i="1"/>
  <c r="Z2591" i="1" a="1"/>
  <c r="Z465" i="1"/>
  <c r="Z465" i="1" a="1"/>
  <c r="Z4541" i="1"/>
  <c r="Z4541" i="1" a="1"/>
  <c r="Z3287" i="1"/>
  <c r="Z3287" i="1" a="1"/>
  <c r="Z2093" i="1"/>
  <c r="Z2093" i="1" a="1"/>
  <c r="Z964" i="1"/>
  <c r="Z964" i="1" a="1"/>
  <c r="Z1655" i="1"/>
  <c r="Z1655" i="1" a="1"/>
  <c r="Z1719" i="1"/>
  <c r="Z1719" i="1" a="1"/>
  <c r="Z63" i="1"/>
  <c r="Z63" i="1" a="1"/>
  <c r="Z3083" i="1"/>
  <c r="Z3083" i="1" a="1"/>
  <c r="Z2426" i="1"/>
  <c r="Z2426" i="1" a="1"/>
  <c r="Z505" i="1"/>
  <c r="Z505" i="1" a="1"/>
  <c r="Z2566" i="1"/>
  <c r="Z2566" i="1" a="1"/>
  <c r="Z90" i="1"/>
  <c r="Z90" i="1" a="1"/>
  <c r="Z2350" i="1"/>
  <c r="Z2350" i="1" a="1"/>
  <c r="Z2718" i="1"/>
  <c r="Z2718" i="1" a="1"/>
  <c r="Z4599" i="1"/>
  <c r="Z4599" i="1" a="1"/>
  <c r="Z4463" i="1"/>
  <c r="Z4463" i="1" a="1"/>
  <c r="Z458" i="1"/>
  <c r="Z458" i="1" a="1"/>
  <c r="Z4137" i="1"/>
  <c r="Z4137" i="1" a="1"/>
  <c r="Z2567" i="1"/>
  <c r="Z2567" i="1" a="1"/>
  <c r="Z3350" i="1"/>
  <c r="Z3350" i="1" a="1"/>
  <c r="Z683" i="1"/>
  <c r="Z683" i="1" a="1"/>
  <c r="Z1469" i="1"/>
  <c r="Z1469" i="1" a="1"/>
  <c r="Z2435" i="1"/>
  <c r="Z2435" i="1" a="1"/>
  <c r="Z12" i="1"/>
  <c r="Z12" i="1" a="1"/>
  <c r="Z4112" i="1"/>
  <c r="Z4112" i="1" a="1"/>
  <c r="Z4484" i="1"/>
  <c r="Z4484" i="1" a="1"/>
  <c r="Z158" i="1"/>
  <c r="Z158" i="1" a="1"/>
  <c r="Z2631" i="1"/>
  <c r="Z2631" i="1" a="1"/>
  <c r="Z1461" i="1"/>
  <c r="Z1461" i="1" a="1"/>
  <c r="Z4878" i="1"/>
  <c r="Z4878" i="1" a="1"/>
  <c r="Z2058" i="1"/>
  <c r="Z2058" i="1" a="1"/>
  <c r="Z1568" i="1"/>
  <c r="Z1568" i="1" a="1"/>
  <c r="Z83" i="1"/>
  <c r="Z83" i="1" a="1"/>
  <c r="Z2381" i="1"/>
  <c r="Z2381" i="1" a="1"/>
  <c r="Z3206" i="1"/>
  <c r="Z3206" i="1" a="1"/>
  <c r="Z630" i="1"/>
  <c r="Z630" i="1" a="1"/>
  <c r="Z2728" i="1"/>
  <c r="Z2728" i="1" a="1"/>
  <c r="Z214" i="1"/>
  <c r="Z214" i="1" a="1"/>
  <c r="Z4928" i="1"/>
  <c r="Z4928" i="1" a="1"/>
  <c r="Z1646" i="1"/>
  <c r="Z1646" i="1" a="1"/>
  <c r="Z4405" i="1"/>
  <c r="Z4405" i="1" a="1"/>
  <c r="Z32" i="1"/>
  <c r="Z32" i="1" a="1"/>
  <c r="Z2522" i="1"/>
  <c r="Z2522" i="1" a="1"/>
  <c r="Z553" i="1"/>
  <c r="Z553" i="1" a="1"/>
  <c r="Z3404" i="1"/>
  <c r="Z3404" i="1" a="1"/>
  <c r="Z1143" i="1"/>
  <c r="Z1143" i="1" a="1"/>
  <c r="Z1977" i="1"/>
  <c r="Z1977" i="1" a="1"/>
  <c r="Z2282" i="1"/>
  <c r="Z2282" i="1" a="1"/>
  <c r="Z3113" i="1"/>
  <c r="Z3113" i="1" a="1"/>
  <c r="Z1594" i="1"/>
  <c r="Z1594" i="1" a="1"/>
  <c r="Z899" i="1"/>
  <c r="Z899" i="1" a="1"/>
  <c r="Z4865" i="1"/>
  <c r="Z4865" i="1" a="1"/>
  <c r="Z4277" i="1"/>
  <c r="Z4277" i="1" a="1"/>
  <c r="Z3716" i="1"/>
  <c r="Z3716" i="1" a="1"/>
  <c r="Z3049" i="1"/>
  <c r="Z3049" i="1" a="1"/>
  <c r="Z2476" i="1"/>
  <c r="Z2476" i="1" a="1"/>
  <c r="Z910" i="1"/>
  <c r="Z910" i="1" a="1"/>
  <c r="Z1902" i="1"/>
  <c r="Z1902" i="1" a="1"/>
  <c r="Z4256" i="1"/>
  <c r="Z4256" i="1" a="1"/>
  <c r="Z3921" i="1"/>
  <c r="Z3921" i="1" a="1"/>
  <c r="Z4363" i="1"/>
  <c r="Z4363" i="1" a="1"/>
  <c r="Z3340" i="1"/>
  <c r="Z3340" i="1" a="1"/>
  <c r="Z314" i="1"/>
  <c r="Z314" i="1" a="1"/>
  <c r="Z3033" i="1"/>
  <c r="Z3033" i="1" a="1"/>
  <c r="Z4232" i="1"/>
  <c r="Z4232" i="1" a="1"/>
  <c r="Z3691" i="1"/>
  <c r="Z3691" i="1" a="1"/>
  <c r="Z4154" i="1"/>
  <c r="Z4154" i="1" a="1"/>
  <c r="Z1323" i="1"/>
  <c r="Z1323" i="1" a="1"/>
  <c r="Z3249" i="1"/>
  <c r="Z3249" i="1" a="1"/>
  <c r="Z38" i="1"/>
  <c r="Z38" i="1" a="1"/>
  <c r="Z3141" i="1"/>
  <c r="Z3141" i="1" a="1"/>
  <c r="Z4258" i="1"/>
  <c r="Z4258" i="1" a="1"/>
  <c r="Z3119" i="1"/>
  <c r="Z3119" i="1" a="1"/>
  <c r="Z378" i="1"/>
  <c r="Z378" i="1" a="1"/>
  <c r="Z3364" i="1"/>
  <c r="Z3364" i="1" a="1"/>
  <c r="Z1984" i="1"/>
  <c r="Z1984" i="1" a="1"/>
  <c r="Z2645" i="1"/>
  <c r="Z2645" i="1" a="1"/>
  <c r="Z1355" i="1"/>
  <c r="Z1355" i="1" a="1"/>
  <c r="Z440" i="1"/>
  <c r="Z440" i="1" a="1"/>
  <c r="Z743" i="1"/>
  <c r="Z743" i="1" a="1"/>
  <c r="Z714" i="1"/>
  <c r="Z714" i="1" a="1"/>
  <c r="Z2877" i="1"/>
  <c r="Z2877" i="1" a="1"/>
  <c r="Z3352" i="1"/>
  <c r="Z3352" i="1" a="1"/>
  <c r="Z2595" i="1"/>
  <c r="Z2595" i="1" a="1"/>
  <c r="Z4629" i="1"/>
  <c r="Z4629" i="1" a="1"/>
  <c r="Z896" i="1"/>
  <c r="Z896" i="1" a="1"/>
  <c r="Z4131" i="1"/>
  <c r="Z4131" i="1" a="1"/>
  <c r="Z1696" i="1"/>
  <c r="Z1696" i="1" a="1"/>
  <c r="Z2843" i="1"/>
  <c r="Z2843" i="1" a="1"/>
  <c r="Z1120" i="1"/>
  <c r="Z1120" i="1" a="1"/>
  <c r="Z3971" i="1"/>
  <c r="Z3971" i="1" a="1"/>
  <c r="Z2181" i="1"/>
  <c r="Z2181" i="1" a="1"/>
  <c r="Z2875" i="1"/>
  <c r="Z2875" i="1" a="1"/>
  <c r="Z1125" i="1"/>
  <c r="Z1125" i="1" a="1"/>
  <c r="Z733" i="1"/>
  <c r="Z733" i="1" a="1"/>
  <c r="Z4356" i="1"/>
  <c r="Z4356" i="1" a="1"/>
  <c r="Z59" i="1"/>
  <c r="Z59" i="1" a="1"/>
  <c r="Z1197" i="1"/>
  <c r="Z1197" i="1" a="1"/>
  <c r="Z336" i="1"/>
  <c r="Z336" i="1" a="1"/>
  <c r="Z4048" i="1"/>
  <c r="Z4048" i="1" a="1"/>
  <c r="Z443" i="1"/>
  <c r="Z443" i="1" a="1"/>
  <c r="Z1608" i="1"/>
  <c r="Z1608" i="1" a="1"/>
  <c r="Z3421" i="1"/>
  <c r="Z3421" i="1" a="1"/>
  <c r="Z1686" i="1"/>
  <c r="Z1686" i="1" a="1"/>
  <c r="Z1017" i="1"/>
  <c r="Z1017" i="1" a="1"/>
  <c r="Z672" i="1"/>
  <c r="Z672" i="1" a="1"/>
  <c r="Z1978" i="1"/>
  <c r="Z1978" i="1" a="1"/>
  <c r="Z4883" i="1"/>
  <c r="Z4883" i="1" a="1"/>
  <c r="Z3827" i="1"/>
  <c r="Z3827" i="1" a="1"/>
  <c r="Z4673" i="1"/>
  <c r="Z4673" i="1" a="1"/>
  <c r="Z4778" i="1"/>
  <c r="Z4778" i="1" a="1"/>
  <c r="Z2386" i="1"/>
  <c r="Z2386" i="1" a="1"/>
  <c r="Z3981" i="1"/>
  <c r="Z3981" i="1" a="1"/>
  <c r="Z2997" i="1"/>
  <c r="Z2997" i="1" a="1"/>
  <c r="Z1772" i="1"/>
  <c r="Z1772" i="1" a="1"/>
  <c r="Z4508" i="1"/>
  <c r="Z4508" i="1" a="1"/>
  <c r="Z4149" i="1"/>
  <c r="Z4149" i="1" a="1"/>
  <c r="Z4449" i="1"/>
  <c r="Z4449" i="1" a="1"/>
  <c r="Z2113" i="1"/>
  <c r="Z2113" i="1" a="1"/>
  <c r="Z1493" i="1"/>
  <c r="Z1493" i="1" a="1"/>
  <c r="Z3307" i="1"/>
  <c r="Z3307" i="1" a="1"/>
  <c r="Z4246" i="1"/>
  <c r="Z4246" i="1" a="1"/>
  <c r="Z3784" i="1"/>
  <c r="Z3784" i="1" a="1"/>
  <c r="Z3090" i="1"/>
  <c r="Z3090" i="1" a="1"/>
  <c r="Z2923" i="1"/>
  <c r="Z2923" i="1" a="1"/>
  <c r="Z4402" i="1"/>
  <c r="Z4402" i="1" a="1"/>
  <c r="Z858" i="1"/>
  <c r="Z858" i="1" a="1"/>
  <c r="Z1081" i="1"/>
  <c r="Z1081" i="1" a="1"/>
  <c r="Z4669" i="1"/>
  <c r="Z4669" i="1" a="1"/>
  <c r="Z4840" i="1"/>
  <c r="Z4840" i="1" a="1"/>
  <c r="Z4161" i="1"/>
  <c r="Z4161" i="1" a="1"/>
  <c r="Z380" i="1"/>
  <c r="Z380" i="1" a="1"/>
  <c r="Z3782" i="1"/>
  <c r="Z3782" i="1" a="1"/>
  <c r="Z253" i="1"/>
  <c r="Z253" i="1" a="1"/>
  <c r="Z1218" i="1"/>
  <c r="Z1218" i="1" a="1"/>
  <c r="Z305" i="1"/>
  <c r="Z305" i="1" a="1"/>
  <c r="Z1662" i="1"/>
  <c r="Z1662" i="1" a="1"/>
  <c r="Z4526" i="1"/>
  <c r="Z4526" i="1" a="1"/>
  <c r="Z423" i="1"/>
  <c r="Z423" i="1" a="1"/>
  <c r="Z3003" i="1"/>
  <c r="Z3003" i="1" a="1"/>
  <c r="Z2693" i="1"/>
  <c r="Z2693" i="1" a="1"/>
  <c r="Z3096" i="1"/>
  <c r="Z3096" i="1" a="1"/>
  <c r="Z2825" i="1"/>
  <c r="Z2825" i="1" a="1"/>
  <c r="Z4548" i="1"/>
  <c r="Z4548" i="1" a="1"/>
  <c r="Z3138" i="1"/>
  <c r="Z3138" i="1" a="1"/>
  <c r="Z3296" i="1"/>
  <c r="Z3296" i="1" a="1"/>
  <c r="Z1797" i="1"/>
  <c r="Z1797" i="1" a="1"/>
  <c r="Z1926" i="1"/>
  <c r="Z1926" i="1" a="1"/>
  <c r="Z4986" i="1"/>
  <c r="Z4986" i="1" a="1"/>
  <c r="Z1886" i="1"/>
  <c r="Z1886" i="1" a="1"/>
  <c r="Z142" i="1"/>
  <c r="Z142" i="1" a="1"/>
  <c r="Z4923" i="1"/>
  <c r="Z4923" i="1" a="1"/>
  <c r="Z3304" i="1"/>
  <c r="Z3304" i="1" a="1"/>
  <c r="Z2069" i="1"/>
  <c r="Z2069" i="1" a="1"/>
  <c r="Z3345" i="1"/>
  <c r="Z3345" i="1" a="1"/>
  <c r="Z4632" i="1"/>
  <c r="Z4632" i="1" a="1"/>
  <c r="Z266" i="1"/>
  <c r="Z266" i="1" a="1"/>
  <c r="Z89" i="1"/>
  <c r="Z89" i="1" a="1"/>
  <c r="Z2653" i="1"/>
  <c r="Z2653" i="1" a="1"/>
  <c r="Z4976" i="1"/>
  <c r="Z4976" i="1" a="1"/>
  <c r="Z2407" i="1"/>
  <c r="Z2407" i="1" a="1"/>
  <c r="Z4408" i="1"/>
  <c r="Z4408" i="1" a="1"/>
  <c r="Z2071" i="1"/>
  <c r="Z2071" i="1" a="1"/>
  <c r="Z4192" i="1"/>
  <c r="Z4192" i="1" a="1"/>
  <c r="Z2201" i="1"/>
  <c r="Z2201" i="1" a="1"/>
  <c r="Z284" i="1"/>
  <c r="Z284" i="1" a="1"/>
  <c r="Z2014" i="1"/>
  <c r="Z2014" i="1" a="1"/>
  <c r="Z4725" i="1"/>
  <c r="Z4725" i="1" a="1"/>
  <c r="Z824" i="1"/>
  <c r="Z824" i="1" a="1"/>
  <c r="Z2745" i="1"/>
  <c r="Z2745" i="1" a="1"/>
  <c r="Z1587" i="1"/>
  <c r="Z1587" i="1" a="1"/>
  <c r="Z3758" i="1"/>
  <c r="Z3758" i="1" a="1"/>
  <c r="Z4196" i="1"/>
  <c r="Z4196" i="1" a="1"/>
  <c r="Z457" i="1"/>
  <c r="Z457" i="1" a="1"/>
  <c r="Z3293" i="1"/>
  <c r="Z3293" i="1" a="1"/>
  <c r="Z682" i="1"/>
  <c r="Z682" i="1" a="1"/>
  <c r="Z1892" i="1"/>
  <c r="Z189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<sst xmlns="http://schemas.openxmlformats.org/spreadsheetml/2006/main" count="60270" uniqueCount="6807">
  <si>
    <t>Order_ID</t>
  </si>
  <si>
    <t>Order_Date</t>
  </si>
  <si>
    <t>Customer_ID</t>
  </si>
  <si>
    <t>Customer_Name</t>
  </si>
  <si>
    <t>Product_ID</t>
  </si>
  <si>
    <t>Product_Name</t>
  </si>
  <si>
    <t>Category</t>
  </si>
  <si>
    <t>Sub_Category</t>
  </si>
  <si>
    <t>Quantity</t>
  </si>
  <si>
    <t>Unit_Price</t>
  </si>
  <si>
    <t>Sales</t>
  </si>
  <si>
    <t>Discount</t>
  </si>
  <si>
    <t>Discount_Amount</t>
  </si>
  <si>
    <t>Net_Sales</t>
  </si>
  <si>
    <t>Profit</t>
  </si>
  <si>
    <t>City</t>
  </si>
  <si>
    <t>State</t>
  </si>
  <si>
    <t>Region</t>
  </si>
  <si>
    <t>Payment_Method</t>
  </si>
  <si>
    <t>Shipping_Mode</t>
  </si>
  <si>
    <t>Year</t>
  </si>
  <si>
    <t>Month_Number</t>
  </si>
  <si>
    <t>Month</t>
  </si>
  <si>
    <t>Profit_Margin</t>
  </si>
  <si>
    <t>ORD100909</t>
  </si>
  <si>
    <t>CUST1658</t>
  </si>
  <si>
    <t>Customer_0658</t>
  </si>
  <si>
    <t>P2010</t>
  </si>
  <si>
    <t>Dress</t>
  </si>
  <si>
    <t>Clothing</t>
  </si>
  <si>
    <t>Women</t>
  </si>
  <si>
    <t>Kolkata</t>
  </si>
  <si>
    <t>West Bengal</t>
  </si>
  <si>
    <t>East</t>
  </si>
  <si>
    <t>Cash on Delivery</t>
  </si>
  <si>
    <t>Standard</t>
  </si>
  <si>
    <t>Jan</t>
  </si>
  <si>
    <t>ORD101378</t>
  </si>
  <si>
    <t>CUST1555</t>
  </si>
  <si>
    <t>Customer_0555</t>
  </si>
  <si>
    <t>P2009</t>
  </si>
  <si>
    <t>Kurti</t>
  </si>
  <si>
    <t>Chennai</t>
  </si>
  <si>
    <t>Tamil Nadu</t>
  </si>
  <si>
    <t>South</t>
  </si>
  <si>
    <t>UPI</t>
  </si>
  <si>
    <t>Same Day</t>
  </si>
  <si>
    <t>ORD101940</t>
  </si>
  <si>
    <t>CUST1799</t>
  </si>
  <si>
    <t>Customer_0799</t>
  </si>
  <si>
    <t>P2014</t>
  </si>
  <si>
    <t>Cookware Set</t>
  </si>
  <si>
    <t>Home &amp; Kitchen</t>
  </si>
  <si>
    <t>Kitchen</t>
  </si>
  <si>
    <t>Debit Card</t>
  </si>
  <si>
    <t>Express</t>
  </si>
  <si>
    <t>ORD101977</t>
  </si>
  <si>
    <t>CUST1787</t>
  </si>
  <si>
    <t>Customer_0787</t>
  </si>
  <si>
    <t>P2003</t>
  </si>
  <si>
    <t>Laptop</t>
  </si>
  <si>
    <t>Electronics</t>
  </si>
  <si>
    <t>Computers</t>
  </si>
  <si>
    <t>Noida</t>
  </si>
  <si>
    <t>Uttar Pradesh</t>
  </si>
  <si>
    <t>North</t>
  </si>
  <si>
    <t>ORD102078</t>
  </si>
  <si>
    <t>CUST1228</t>
  </si>
  <si>
    <t>Customer_0228</t>
  </si>
  <si>
    <t>P2005</t>
  </si>
  <si>
    <t>Keyboard</t>
  </si>
  <si>
    <t>Accessories</t>
  </si>
  <si>
    <t>ORD102301</t>
  </si>
  <si>
    <t>CUST1286</t>
  </si>
  <si>
    <t>Customer_0286</t>
  </si>
  <si>
    <t>P2006</t>
  </si>
  <si>
    <t>Power Bank</t>
  </si>
  <si>
    <t>ORD103524</t>
  </si>
  <si>
    <t>CUST1175</t>
  </si>
  <si>
    <t>Customer_0175</t>
  </si>
  <si>
    <t>P2013</t>
  </si>
  <si>
    <t>Mixer Grinder</t>
  </si>
  <si>
    <t>Delhi</t>
  </si>
  <si>
    <t>ORD103532</t>
  </si>
  <si>
    <t>CUST1311</t>
  </si>
  <si>
    <t>Customer_0311</t>
  </si>
  <si>
    <t>P2012</t>
  </si>
  <si>
    <t>Sandals</t>
  </si>
  <si>
    <t>Footwear</t>
  </si>
  <si>
    <t>Gurugram</t>
  </si>
  <si>
    <t>Haryana</t>
  </si>
  <si>
    <t>ORD101696</t>
  </si>
  <si>
    <t>CUST1071</t>
  </si>
  <si>
    <t>Customer_0071</t>
  </si>
  <si>
    <t>Lucknow</t>
  </si>
  <si>
    <t>ORD101709</t>
  </si>
  <si>
    <t>CUST1085</t>
  </si>
  <si>
    <t>Customer_0085</t>
  </si>
  <si>
    <t>Net Banking</t>
  </si>
  <si>
    <t>ORD103040</t>
  </si>
  <si>
    <t>CUST1055</t>
  </si>
  <si>
    <t>Customer_0055</t>
  </si>
  <si>
    <t>P2017</t>
  </si>
  <si>
    <t>Office Chair</t>
  </si>
  <si>
    <t>Furniture</t>
  </si>
  <si>
    <t>Hyderabad</t>
  </si>
  <si>
    <t>Telangana</t>
  </si>
  <si>
    <t>Credit Card</t>
  </si>
  <si>
    <t>ORD101017</t>
  </si>
  <si>
    <t>CUST1241</t>
  </si>
  <si>
    <t>Customer_0241</t>
  </si>
  <si>
    <t>P2025</t>
  </si>
  <si>
    <t>Football</t>
  </si>
  <si>
    <t>Sports</t>
  </si>
  <si>
    <t>Outdoor</t>
  </si>
  <si>
    <t>ORD101344</t>
  </si>
  <si>
    <t>CUST1689</t>
  </si>
  <si>
    <t>Customer_0689</t>
  </si>
  <si>
    <t>ORD102690</t>
  </si>
  <si>
    <t>CUST1245</t>
  </si>
  <si>
    <t>Customer_0245</t>
  </si>
  <si>
    <t>P2001</t>
  </si>
  <si>
    <t>Smartphone</t>
  </si>
  <si>
    <t>Mobiles</t>
  </si>
  <si>
    <t>ORD102892</t>
  </si>
  <si>
    <t>CUST1726</t>
  </si>
  <si>
    <t>Customer_0726</t>
  </si>
  <si>
    <t>P2015</t>
  </si>
  <si>
    <t>Table Lamp</t>
  </si>
  <si>
    <t>Home Decor</t>
  </si>
  <si>
    <t>ORD103451</t>
  </si>
  <si>
    <t>CUST1064</t>
  </si>
  <si>
    <t>Customer_0064</t>
  </si>
  <si>
    <t>P2002</t>
  </si>
  <si>
    <t>Wireless Earbuds</t>
  </si>
  <si>
    <t>ORD103569</t>
  </si>
  <si>
    <t>CUST1592</t>
  </si>
  <si>
    <t>Customer_0592</t>
  </si>
  <si>
    <t>ORD104569</t>
  </si>
  <si>
    <t>CUST1156</t>
  </si>
  <si>
    <t>Customer_0156</t>
  </si>
  <si>
    <t>ORD104925</t>
  </si>
  <si>
    <t>CUST1785</t>
  </si>
  <si>
    <t>Customer_0785</t>
  </si>
  <si>
    <t>Jaipur</t>
  </si>
  <si>
    <t>Rajasthan</t>
  </si>
  <si>
    <t>ORD100439</t>
  </si>
  <si>
    <t>CUST1715</t>
  </si>
  <si>
    <t>Customer_0715</t>
  </si>
  <si>
    <t>ORD100471</t>
  </si>
  <si>
    <t>CUST1623</t>
  </si>
  <si>
    <t>Customer_0623</t>
  </si>
  <si>
    <t>ORD100530</t>
  </si>
  <si>
    <t>CUST1021</t>
  </si>
  <si>
    <t>Customer_0021</t>
  </si>
  <si>
    <t>ORD101223</t>
  </si>
  <si>
    <t>CUST1151</t>
  </si>
  <si>
    <t>Customer_0151</t>
  </si>
  <si>
    <t>Ahmedabad</t>
  </si>
  <si>
    <t>Gujarat</t>
  </si>
  <si>
    <t>West</t>
  </si>
  <si>
    <t>ORD101656</t>
  </si>
  <si>
    <t>CUST1745</t>
  </si>
  <si>
    <t>Customer_0745</t>
  </si>
  <si>
    <t>ORD103199</t>
  </si>
  <si>
    <t>CUST1521</t>
  </si>
  <si>
    <t>Customer_0521</t>
  </si>
  <si>
    <t>P2022</t>
  </si>
  <si>
    <t>Yoga Mat</t>
  </si>
  <si>
    <t>Fitness</t>
  </si>
  <si>
    <t>Bengaluru</t>
  </si>
  <si>
    <t>Karnataka</t>
  </si>
  <si>
    <t>ORD104677</t>
  </si>
  <si>
    <t>CUST1104</t>
  </si>
  <si>
    <t>Customer_0104</t>
  </si>
  <si>
    <t>ORD100270</t>
  </si>
  <si>
    <t>CUST1119</t>
  </si>
  <si>
    <t>Customer_0119</t>
  </si>
  <si>
    <t>ORD100987</t>
  </si>
  <si>
    <t>CUST1552</t>
  </si>
  <si>
    <t>Customer_0552</t>
  </si>
  <si>
    <t>P2024</t>
  </si>
  <si>
    <t>Cricket Bat</t>
  </si>
  <si>
    <t>ORD102291</t>
  </si>
  <si>
    <t>CUST1467</t>
  </si>
  <si>
    <t>Customer_0467</t>
  </si>
  <si>
    <t>Pune</t>
  </si>
  <si>
    <t>Maharashtra</t>
  </si>
  <si>
    <t>ORD104245</t>
  </si>
  <si>
    <t>CUST1222</t>
  </si>
  <si>
    <t>Customer_0222</t>
  </si>
  <si>
    <t>Mumbai</t>
  </si>
  <si>
    <t>ORD100844</t>
  </si>
  <si>
    <t>CUST1754</t>
  </si>
  <si>
    <t>Customer_0754</t>
  </si>
  <si>
    <t>ORD100871</t>
  </si>
  <si>
    <t>CUST1093</t>
  </si>
  <si>
    <t>Customer_0093</t>
  </si>
  <si>
    <t>P2004</t>
  </si>
  <si>
    <t>Wireless Mouse</t>
  </si>
  <si>
    <t>ORD101375</t>
  </si>
  <si>
    <t>CUST1295</t>
  </si>
  <si>
    <t>Customer_0295</t>
  </si>
  <si>
    <t>ORD102028</t>
  </si>
  <si>
    <t>CUST1107</t>
  </si>
  <si>
    <t>Customer_0107</t>
  </si>
  <si>
    <t>ORD102288</t>
  </si>
  <si>
    <t>CUST1057</t>
  </si>
  <si>
    <t>Customer_0057</t>
  </si>
  <si>
    <t>ORD102390</t>
  </si>
  <si>
    <t>CUST1548</t>
  </si>
  <si>
    <t>Customer_0548</t>
  </si>
  <si>
    <t>P2020</t>
  </si>
  <si>
    <t>Shampoo</t>
  </si>
  <si>
    <t>Beauty</t>
  </si>
  <si>
    <t>Haircare</t>
  </si>
  <si>
    <t>ORD102405</t>
  </si>
  <si>
    <t>CUST1625</t>
  </si>
  <si>
    <t>Customer_0625</t>
  </si>
  <si>
    <t>ORD102973</t>
  </si>
  <si>
    <t>CUST1461</t>
  </si>
  <si>
    <t>Customer_0461</t>
  </si>
  <si>
    <t>ORD103901</t>
  </si>
  <si>
    <t>CUST1053</t>
  </si>
  <si>
    <t>Customer_0053</t>
  </si>
  <si>
    <t>ORD104013</t>
  </si>
  <si>
    <t>CUST1527</t>
  </si>
  <si>
    <t>Customer_0527</t>
  </si>
  <si>
    <t>ORD104043</t>
  </si>
  <si>
    <t>CUST1751</t>
  </si>
  <si>
    <t>Customer_0751</t>
  </si>
  <si>
    <t>ORD104623</t>
  </si>
  <si>
    <t>CUST1334</t>
  </si>
  <si>
    <t>Customer_0334</t>
  </si>
  <si>
    <t>ORD100978</t>
  </si>
  <si>
    <t>CUST1431</t>
  </si>
  <si>
    <t>Customer_0431</t>
  </si>
  <si>
    <t>ORD100989</t>
  </si>
  <si>
    <t>CUST1572</t>
  </si>
  <si>
    <t>Customer_0572</t>
  </si>
  <si>
    <t>ORD102711</t>
  </si>
  <si>
    <t>CUST1440</t>
  </si>
  <si>
    <t>Customer_0440</t>
  </si>
  <si>
    <t>ORD103006</t>
  </si>
  <si>
    <t>CUST1028</t>
  </si>
  <si>
    <t>Customer_0028</t>
  </si>
  <si>
    <t>ORD104466</t>
  </si>
  <si>
    <t>CUST1397</t>
  </si>
  <si>
    <t>Customer_0397</t>
  </si>
  <si>
    <t>ORD104987</t>
  </si>
  <si>
    <t>CUST1413</t>
  </si>
  <si>
    <t>Customer_0413</t>
  </si>
  <si>
    <t>ORD100409</t>
  </si>
  <si>
    <t>CUST1456</t>
  </si>
  <si>
    <t>Customer_0456</t>
  </si>
  <si>
    <t>ORD101457</t>
  </si>
  <si>
    <t>CUST1137</t>
  </si>
  <si>
    <t>Customer_0137</t>
  </si>
  <si>
    <t>P2018</t>
  </si>
  <si>
    <t>Face Wash</t>
  </si>
  <si>
    <t>Skincare</t>
  </si>
  <si>
    <t>ORD101653</t>
  </si>
  <si>
    <t>CUST1682</t>
  </si>
  <si>
    <t>Customer_0682</t>
  </si>
  <si>
    <t>ORD102202</t>
  </si>
  <si>
    <t>CUST1480</t>
  </si>
  <si>
    <t>Customer_0480</t>
  </si>
  <si>
    <t>ORD102316</t>
  </si>
  <si>
    <t>CUST1680</t>
  </si>
  <si>
    <t>Customer_0680</t>
  </si>
  <si>
    <t>ORD103078</t>
  </si>
  <si>
    <t>CUST1084</t>
  </si>
  <si>
    <t>Customer_0084</t>
  </si>
  <si>
    <t>P2011</t>
  </si>
  <si>
    <t>Sneakers</t>
  </si>
  <si>
    <t>ORD103229</t>
  </si>
  <si>
    <t>CUST1687</t>
  </si>
  <si>
    <t>Customer_0687</t>
  </si>
  <si>
    <t>ORD103279</t>
  </si>
  <si>
    <t>CUST1234</t>
  </si>
  <si>
    <t>Customer_0234</t>
  </si>
  <si>
    <t>ORD103416</t>
  </si>
  <si>
    <t>CUST1074</t>
  </si>
  <si>
    <t>Customer_0074</t>
  </si>
  <si>
    <t>P2016</t>
  </si>
  <si>
    <t>Bedsheet Set</t>
  </si>
  <si>
    <t>ORD103728</t>
  </si>
  <si>
    <t>CUST1707</t>
  </si>
  <si>
    <t>Customer_0707</t>
  </si>
  <si>
    <t>ORD103834</t>
  </si>
  <si>
    <t>ORD104875</t>
  </si>
  <si>
    <t>CUST1716</t>
  </si>
  <si>
    <t>Customer_0716</t>
  </si>
  <si>
    <t>ORD100659</t>
  </si>
  <si>
    <t>CUST1479</t>
  </si>
  <si>
    <t>Customer_0479</t>
  </si>
  <si>
    <t>ORD102209</t>
  </si>
  <si>
    <t>CUST1065</t>
  </si>
  <si>
    <t>Customer_0065</t>
  </si>
  <si>
    <t>ORD102266</t>
  </si>
  <si>
    <t>CUST1036</t>
  </si>
  <si>
    <t>Customer_0036</t>
  </si>
  <si>
    <t>P2008</t>
  </si>
  <si>
    <t>Jeans</t>
  </si>
  <si>
    <t>Men</t>
  </si>
  <si>
    <t>ORD102305</t>
  </si>
  <si>
    <t>CUST1204</t>
  </si>
  <si>
    <t>Customer_0204</t>
  </si>
  <si>
    <t>ORD102982</t>
  </si>
  <si>
    <t>CUST1339</t>
  </si>
  <si>
    <t>Customer_0339</t>
  </si>
  <si>
    <t>ORD103189</t>
  </si>
  <si>
    <t>CUST1734</t>
  </si>
  <si>
    <t>Customer_0734</t>
  </si>
  <si>
    <t>ORD104530</t>
  </si>
  <si>
    <t>CUST1120</t>
  </si>
  <si>
    <t>Customer_0120</t>
  </si>
  <si>
    <t>ORD100234</t>
  </si>
  <si>
    <t>CUST1091</t>
  </si>
  <si>
    <t>Customer_0091</t>
  </si>
  <si>
    <t>ORD101439</t>
  </si>
  <si>
    <t>CUST1508</t>
  </si>
  <si>
    <t>Customer_0508</t>
  </si>
  <si>
    <t>P2007</t>
  </si>
  <si>
    <t>T-Shirt</t>
  </si>
  <si>
    <t>ORD101491</t>
  </si>
  <si>
    <t>CUST1452</t>
  </si>
  <si>
    <t>Customer_0452</t>
  </si>
  <si>
    <t>ORD101525</t>
  </si>
  <si>
    <t>CUST1044</t>
  </si>
  <si>
    <t>Customer_0044</t>
  </si>
  <si>
    <t>ORD102067</t>
  </si>
  <si>
    <t>CUST1268</t>
  </si>
  <si>
    <t>Customer_0268</t>
  </si>
  <si>
    <t>ORD102397</t>
  </si>
  <si>
    <t>CUST1007</t>
  </si>
  <si>
    <t>Customer_0007</t>
  </si>
  <si>
    <t>ORD102555</t>
  </si>
  <si>
    <t>CUST1445</t>
  </si>
  <si>
    <t>Customer_0445</t>
  </si>
  <si>
    <t>ORD102782</t>
  </si>
  <si>
    <t>CUST1620</t>
  </si>
  <si>
    <t>Customer_0620</t>
  </si>
  <si>
    <t>ORD103198</t>
  </si>
  <si>
    <t>ORD103918</t>
  </si>
  <si>
    <t>CUST1388</t>
  </si>
  <si>
    <t>Customer_0388</t>
  </si>
  <si>
    <t>ORD104303</t>
  </si>
  <si>
    <t>CUST1114</t>
  </si>
  <si>
    <t>Customer_0114</t>
  </si>
  <si>
    <t>ORD100328</t>
  </si>
  <si>
    <t>CUST1614</t>
  </si>
  <si>
    <t>Customer_0614</t>
  </si>
  <si>
    <t>ORD100501</t>
  </si>
  <si>
    <t>CUST1075</t>
  </si>
  <si>
    <t>Customer_0075</t>
  </si>
  <si>
    <t>P2019</t>
  </si>
  <si>
    <t>Sunscreen</t>
  </si>
  <si>
    <t>ORD100791</t>
  </si>
  <si>
    <t>CUST1212</t>
  </si>
  <si>
    <t>Customer_0212</t>
  </si>
  <si>
    <t>ORD101127</t>
  </si>
  <si>
    <t>CUST1133</t>
  </si>
  <si>
    <t>Customer_0133</t>
  </si>
  <si>
    <t>ORD101398</t>
  </si>
  <si>
    <t>CUST1082</t>
  </si>
  <si>
    <t>Customer_0082</t>
  </si>
  <si>
    <t>ORD102020</t>
  </si>
  <si>
    <t>CUST1047</t>
  </si>
  <si>
    <t>Customer_0047</t>
  </si>
  <si>
    <t>ORD103481</t>
  </si>
  <si>
    <t>CUST1307</t>
  </si>
  <si>
    <t>Customer_0307</t>
  </si>
  <si>
    <t>ORD100374</t>
  </si>
  <si>
    <t>CUST1190</t>
  </si>
  <si>
    <t>Customer_0190</t>
  </si>
  <si>
    <t>ORD100784</t>
  </si>
  <si>
    <t>CUST1256</t>
  </si>
  <si>
    <t>Customer_0256</t>
  </si>
  <si>
    <t>ORD101817</t>
  </si>
  <si>
    <t>CUST1583</t>
  </si>
  <si>
    <t>Customer_0583</t>
  </si>
  <si>
    <t>ORD103716</t>
  </si>
  <si>
    <t>CUST1035</t>
  </si>
  <si>
    <t>Customer_0035</t>
  </si>
  <si>
    <t>ORD104075</t>
  </si>
  <si>
    <t>CUST1423</t>
  </si>
  <si>
    <t>Customer_0423</t>
  </si>
  <si>
    <t>ORD104372</t>
  </si>
  <si>
    <t>CUST1389</t>
  </si>
  <si>
    <t>Customer_0389</t>
  </si>
  <si>
    <t>ORD104468</t>
  </si>
  <si>
    <t>CUST1476</t>
  </si>
  <si>
    <t>Customer_0476</t>
  </si>
  <si>
    <t>ORD104614</t>
  </si>
  <si>
    <t>CUST1704</t>
  </si>
  <si>
    <t>Customer_0704</t>
  </si>
  <si>
    <t>ORD100373</t>
  </si>
  <si>
    <t>CUST1012</t>
  </si>
  <si>
    <t>Customer_0012</t>
  </si>
  <si>
    <t>ORD100398</t>
  </si>
  <si>
    <t>CUST1428</t>
  </si>
  <si>
    <t>Customer_0428</t>
  </si>
  <si>
    <t>ORD100965</t>
  </si>
  <si>
    <t>CUST1409</t>
  </si>
  <si>
    <t>Customer_0409</t>
  </si>
  <si>
    <t>ORD103103</t>
  </si>
  <si>
    <t>CUST1206</t>
  </si>
  <si>
    <t>Customer_0206</t>
  </si>
  <si>
    <t>ORD100174</t>
  </si>
  <si>
    <t>CUST1551</t>
  </si>
  <si>
    <t>Customer_0551</t>
  </si>
  <si>
    <t>ORD101413</t>
  </si>
  <si>
    <t>CUST1752</t>
  </si>
  <si>
    <t>Customer_0752</t>
  </si>
  <si>
    <t>ORD101690</t>
  </si>
  <si>
    <t>CUST1285</t>
  </si>
  <si>
    <t>Customer_0285</t>
  </si>
  <si>
    <t>ORD102286</t>
  </si>
  <si>
    <t>CUST1211</t>
  </si>
  <si>
    <t>Customer_0211</t>
  </si>
  <si>
    <t>ORD102689</t>
  </si>
  <si>
    <t>CUST1498</t>
  </si>
  <si>
    <t>Customer_0498</t>
  </si>
  <si>
    <t>ORD103193</t>
  </si>
  <si>
    <t>CUST1169</t>
  </si>
  <si>
    <t>Customer_0169</t>
  </si>
  <si>
    <t>ORD104125</t>
  </si>
  <si>
    <t>CUST1089</t>
  </si>
  <si>
    <t>Customer_0089</t>
  </si>
  <si>
    <t>ORD104816</t>
  </si>
  <si>
    <t>CUST1424</t>
  </si>
  <si>
    <t>Customer_0424</t>
  </si>
  <si>
    <t>ORD100671</t>
  </si>
  <si>
    <t>CUST1453</t>
  </si>
  <si>
    <t>Customer_0453</t>
  </si>
  <si>
    <t>ORD100732</t>
  </si>
  <si>
    <t>CUST1374</t>
  </si>
  <si>
    <t>Customer_0374</t>
  </si>
  <si>
    <t>ORD101504</t>
  </si>
  <si>
    <t>CUST1534</t>
  </si>
  <si>
    <t>Customer_0534</t>
  </si>
  <si>
    <t>ORD101669</t>
  </si>
  <si>
    <t>CUST1491</t>
  </si>
  <si>
    <t>Customer_0491</t>
  </si>
  <si>
    <t>ORD101826</t>
  </si>
  <si>
    <t>ORD101969</t>
  </si>
  <si>
    <t>ORD104990</t>
  </si>
  <si>
    <t>CUST1154</t>
  </si>
  <si>
    <t>Customer_0154</t>
  </si>
  <si>
    <t>ORD100967</t>
  </si>
  <si>
    <t>CUST1562</t>
  </si>
  <si>
    <t>Customer_0562</t>
  </si>
  <si>
    <t>ORD101381</t>
  </si>
  <si>
    <t>CUST1735</t>
  </si>
  <si>
    <t>Customer_0735</t>
  </si>
  <si>
    <t>ORD102795</t>
  </si>
  <si>
    <t>CUST1412</t>
  </si>
  <si>
    <t>Customer_0412</t>
  </si>
  <si>
    <t>ORD103074</t>
  </si>
  <si>
    <t>CUST1747</t>
  </si>
  <si>
    <t>Customer_0747</t>
  </si>
  <si>
    <t>ORD103775</t>
  </si>
  <si>
    <t>ORD104672</t>
  </si>
  <si>
    <t>CUST1310</t>
  </si>
  <si>
    <t>Customer_0310</t>
  </si>
  <si>
    <t>ORD100920</t>
  </si>
  <si>
    <t>CUST1292</t>
  </si>
  <si>
    <t>Customer_0292</t>
  </si>
  <si>
    <t>ORD102595</t>
  </si>
  <si>
    <t>CUST1386</t>
  </si>
  <si>
    <t>Customer_0386</t>
  </si>
  <si>
    <t>ORD104281</t>
  </si>
  <si>
    <t>CUST1015</t>
  </si>
  <si>
    <t>Customer_0015</t>
  </si>
  <si>
    <t>ORD104417</t>
  </si>
  <si>
    <t>CUST1158</t>
  </si>
  <si>
    <t>Customer_0158</t>
  </si>
  <si>
    <t>ORD100023</t>
  </si>
  <si>
    <t>CUST1112</t>
  </si>
  <si>
    <t>Customer_0112</t>
  </si>
  <si>
    <t>ORD102331</t>
  </si>
  <si>
    <t>CUST1086</t>
  </si>
  <si>
    <t>Customer_0086</t>
  </si>
  <si>
    <t>P2023</t>
  </si>
  <si>
    <t>Dumbbells</t>
  </si>
  <si>
    <t>ORD102544</t>
  </si>
  <si>
    <t>CUST1709</t>
  </si>
  <si>
    <t>Customer_0709</t>
  </si>
  <si>
    <t>ORD104371</t>
  </si>
  <si>
    <t>CUST1385</t>
  </si>
  <si>
    <t>Customer_0385</t>
  </si>
  <si>
    <t>P2021</t>
  </si>
  <si>
    <t>Perfume</t>
  </si>
  <si>
    <t>Fragrance</t>
  </si>
  <si>
    <t>ORD100932</t>
  </si>
  <si>
    <t>CUST1373</t>
  </si>
  <si>
    <t>Customer_0373</t>
  </si>
  <si>
    <t>ORD101795</t>
  </si>
  <si>
    <t>CUST1008</t>
  </si>
  <si>
    <t>Customer_0008</t>
  </si>
  <si>
    <t>ORD102959</t>
  </si>
  <si>
    <t>CUST1118</t>
  </si>
  <si>
    <t>Customer_0118</t>
  </si>
  <si>
    <t>ORD103560</t>
  </si>
  <si>
    <t>CUST1550</t>
  </si>
  <si>
    <t>Customer_0550</t>
  </si>
  <si>
    <t>ORD103843</t>
  </si>
  <si>
    <t>CUST1030</t>
  </si>
  <si>
    <t>Customer_0030</t>
  </si>
  <si>
    <t>ORD104040</t>
  </si>
  <si>
    <t>ORD104213</t>
  </si>
  <si>
    <t>CUST1571</t>
  </si>
  <si>
    <t>Customer_0571</t>
  </si>
  <si>
    <t>ORD104532</t>
  </si>
  <si>
    <t>CUST1322</t>
  </si>
  <si>
    <t>Customer_0322</t>
  </si>
  <si>
    <t>ORD100077</t>
  </si>
  <si>
    <t>ORD101648</t>
  </si>
  <si>
    <t>CUST1340</t>
  </si>
  <si>
    <t>Customer_0340</t>
  </si>
  <si>
    <t>ORD101936</t>
  </si>
  <si>
    <t>CUST1798</t>
  </si>
  <si>
    <t>Customer_0798</t>
  </si>
  <si>
    <t>ORD102127</t>
  </si>
  <si>
    <t>CUST1052</t>
  </si>
  <si>
    <t>Customer_0052</t>
  </si>
  <si>
    <t>ORD102879</t>
  </si>
  <si>
    <t>CUST1705</t>
  </si>
  <si>
    <t>Customer_0705</t>
  </si>
  <si>
    <t>ORD103856</t>
  </si>
  <si>
    <t>CUST1270</t>
  </si>
  <si>
    <t>Customer_0270</t>
  </si>
  <si>
    <t>ORD104610</t>
  </si>
  <si>
    <t>CUST1700</t>
  </si>
  <si>
    <t>Customer_0700</t>
  </si>
  <si>
    <t>ORD100125</t>
  </si>
  <si>
    <t>CUST1331</t>
  </si>
  <si>
    <t>Customer_0331</t>
  </si>
  <si>
    <t>ORD100692</t>
  </si>
  <si>
    <t>CUST1100</t>
  </si>
  <si>
    <t>Customer_0100</t>
  </si>
  <si>
    <t>ORD101550</t>
  </si>
  <si>
    <t>CUST1224</t>
  </si>
  <si>
    <t>Customer_0224</t>
  </si>
  <si>
    <t>ORD101992</t>
  </si>
  <si>
    <t>CUST1783</t>
  </si>
  <si>
    <t>Customer_0783</t>
  </si>
  <si>
    <t>ORD103762</t>
  </si>
  <si>
    <t>CUST1565</t>
  </si>
  <si>
    <t>Customer_0565</t>
  </si>
  <si>
    <t>ORD104542</t>
  </si>
  <si>
    <t>CUST1622</t>
  </si>
  <si>
    <t>Customer_0622</t>
  </si>
  <si>
    <t>ORD104352</t>
  </si>
  <si>
    <t>CUST1506</t>
  </si>
  <si>
    <t>Customer_0506</t>
  </si>
  <si>
    <t>ORD104547</t>
  </si>
  <si>
    <t>CUST1646</t>
  </si>
  <si>
    <t>Customer_0646</t>
  </si>
  <si>
    <t>ORD104583</t>
  </si>
  <si>
    <t>CUST1092</t>
  </si>
  <si>
    <t>Customer_0092</t>
  </si>
  <si>
    <t>ORD104766</t>
  </si>
  <si>
    <t>CUST1140</t>
  </si>
  <si>
    <t>Customer_0140</t>
  </si>
  <si>
    <t>ORD104924</t>
  </si>
  <si>
    <t>CUST1666</t>
  </si>
  <si>
    <t>Customer_0666</t>
  </si>
  <si>
    <t>ORD100106</t>
  </si>
  <si>
    <t>CUST1740</t>
  </si>
  <si>
    <t>Customer_0740</t>
  </si>
  <si>
    <t>ORD100931</t>
  </si>
  <si>
    <t>CUST1426</t>
  </si>
  <si>
    <t>Customer_0426</t>
  </si>
  <si>
    <t>ORD100937</t>
  </si>
  <si>
    <t>CUST1243</t>
  </si>
  <si>
    <t>Customer_0243</t>
  </si>
  <si>
    <t>ORD101544</t>
  </si>
  <si>
    <t>CUST1130</t>
  </si>
  <si>
    <t>Customer_0130</t>
  </si>
  <si>
    <t>ORD101744</t>
  </si>
  <si>
    <t>CUST1593</t>
  </si>
  <si>
    <t>Customer_0593</t>
  </si>
  <si>
    <t>ORD102012</t>
  </si>
  <si>
    <t>CUST1088</t>
  </si>
  <si>
    <t>Customer_0088</t>
  </si>
  <si>
    <t>ORD102086</t>
  </si>
  <si>
    <t>CUST1279</t>
  </si>
  <si>
    <t>Customer_0279</t>
  </si>
  <si>
    <t>ORD103069</t>
  </si>
  <si>
    <t>CUST1702</t>
  </si>
  <si>
    <t>Customer_0702</t>
  </si>
  <si>
    <t>ORD100800</t>
  </si>
  <si>
    <t>CUST1323</t>
  </si>
  <si>
    <t>Customer_0323</t>
  </si>
  <si>
    <t>ORD101030</t>
  </si>
  <si>
    <t>CUST1390</t>
  </si>
  <si>
    <t>Customer_0390</t>
  </si>
  <si>
    <t>ORD101036</t>
  </si>
  <si>
    <t>CUST1067</t>
  </si>
  <si>
    <t>Customer_0067</t>
  </si>
  <si>
    <t>ORD101041</t>
  </si>
  <si>
    <t>CUST1509</t>
  </si>
  <si>
    <t>Customer_0509</t>
  </si>
  <si>
    <t>ORD104368</t>
  </si>
  <si>
    <t>CUST1545</t>
  </si>
  <si>
    <t>Customer_0545</t>
  </si>
  <si>
    <t>ORD104871</t>
  </si>
  <si>
    <t>ORD100593</t>
  </si>
  <si>
    <t>ORD100908</t>
  </si>
  <si>
    <t>ORD101570</t>
  </si>
  <si>
    <t>CUST1758</t>
  </si>
  <si>
    <t>Customer_0758</t>
  </si>
  <si>
    <t>ORD101828</t>
  </si>
  <si>
    <t>CUST1510</t>
  </si>
  <si>
    <t>Customer_0510</t>
  </si>
  <si>
    <t>ORD102135</t>
  </si>
  <si>
    <t>CUST1570</t>
  </si>
  <si>
    <t>Customer_0570</t>
  </si>
  <si>
    <t>ORD102511</t>
  </si>
  <si>
    <t>CUST1192</t>
  </si>
  <si>
    <t>Customer_0192</t>
  </si>
  <si>
    <t>ORD103080</t>
  </si>
  <si>
    <t>CUST1596</t>
  </si>
  <si>
    <t>Customer_0596</t>
  </si>
  <si>
    <t>ORD104000</t>
  </si>
  <si>
    <t>CUST1454</t>
  </si>
  <si>
    <t>Customer_0454</t>
  </si>
  <si>
    <t>ORD104565</t>
  </si>
  <si>
    <t>ORD104791</t>
  </si>
  <si>
    <t>CUST1147</t>
  </si>
  <si>
    <t>Customer_0147</t>
  </si>
  <si>
    <t>ORD100020</t>
  </si>
  <si>
    <t>ORD100216</t>
  </si>
  <si>
    <t>ORD101791</t>
  </si>
  <si>
    <t>CUST1631</t>
  </si>
  <si>
    <t>Customer_0631</t>
  </si>
  <si>
    <t>ORD101892</t>
  </si>
  <si>
    <t>CUST1289</t>
  </si>
  <si>
    <t>Customer_0289</t>
  </si>
  <si>
    <t>ORD102207</t>
  </si>
  <si>
    <t>CUST1351</t>
  </si>
  <si>
    <t>Customer_0351</t>
  </si>
  <si>
    <t>ORD102885</t>
  </si>
  <si>
    <t>CUST1333</t>
  </si>
  <si>
    <t>Customer_0333</t>
  </si>
  <si>
    <t>ORD102909</t>
  </si>
  <si>
    <t>ORD102974</t>
  </si>
  <si>
    <t>CUST1179</t>
  </si>
  <si>
    <t>Customer_0179</t>
  </si>
  <si>
    <t>ORD103568</t>
  </si>
  <si>
    <t>CUST1601</t>
  </si>
  <si>
    <t>Customer_0601</t>
  </si>
  <si>
    <t>ORD103739</t>
  </si>
  <si>
    <t>CUST1382</t>
  </si>
  <si>
    <t>Customer_0382</t>
  </si>
  <si>
    <t>ORD104953</t>
  </si>
  <si>
    <t>CUST1477</t>
  </si>
  <si>
    <t>Customer_0477</t>
  </si>
  <si>
    <t>ORD104430</t>
  </si>
  <si>
    <t>ORD100013</t>
  </si>
  <si>
    <t>CUST1024</t>
  </si>
  <si>
    <t>Customer_0024</t>
  </si>
  <si>
    <t>ORD102281</t>
  </si>
  <si>
    <t>CUST1282</t>
  </si>
  <si>
    <t>Customer_0282</t>
  </si>
  <si>
    <t>ORD102739</t>
  </si>
  <si>
    <t>ORD103612</t>
  </si>
  <si>
    <t>CUST1742</t>
  </si>
  <si>
    <t>Customer_0742</t>
  </si>
  <si>
    <t>ORD103711</t>
  </si>
  <si>
    <t>CUST1697</t>
  </si>
  <si>
    <t>Customer_0697</t>
  </si>
  <si>
    <t>ORD104216</t>
  </si>
  <si>
    <t>CUST1136</t>
  </si>
  <si>
    <t>Customer_0136</t>
  </si>
  <si>
    <t>ORD104335</t>
  </si>
  <si>
    <t>CUST1275</t>
  </si>
  <si>
    <t>Customer_0275</t>
  </si>
  <si>
    <t>ORD100009</t>
  </si>
  <si>
    <t>CUST1367</t>
  </si>
  <si>
    <t>Customer_0367</t>
  </si>
  <si>
    <t>ORD100528</t>
  </si>
  <si>
    <t>ORD100802</t>
  </si>
  <si>
    <t>CUST1146</t>
  </si>
  <si>
    <t>Customer_0146</t>
  </si>
  <si>
    <t>ORD100831</t>
  </si>
  <si>
    <t>CUST1633</t>
  </si>
  <si>
    <t>Customer_0633</t>
  </si>
  <si>
    <t>ORD100838</t>
  </si>
  <si>
    <t>CUST1277</t>
  </si>
  <si>
    <t>Customer_0277</t>
  </si>
  <si>
    <t>ORD102383</t>
  </si>
  <si>
    <t>ORD104452</t>
  </si>
  <si>
    <t>CUST1363</t>
  </si>
  <si>
    <t>Customer_0363</t>
  </si>
  <si>
    <t>ORD104934</t>
  </si>
  <si>
    <t>CUST1327</t>
  </si>
  <si>
    <t>Customer_0327</t>
  </si>
  <si>
    <t>ORD100829</t>
  </si>
  <si>
    <t>ORD102349</t>
  </si>
  <si>
    <t>ORD102499</t>
  </si>
  <si>
    <t>CUST1401</t>
  </si>
  <si>
    <t>Customer_0401</t>
  </si>
  <si>
    <t>ORD102853</t>
  </si>
  <si>
    <t>ORD101166</t>
  </si>
  <si>
    <t>CUST1597</t>
  </si>
  <si>
    <t>Customer_0597</t>
  </si>
  <si>
    <t>ORD101712</t>
  </si>
  <si>
    <t>CUST1262</t>
  </si>
  <si>
    <t>Customer_0262</t>
  </si>
  <si>
    <t>ORD101913</t>
  </si>
  <si>
    <t>CUST1794</t>
  </si>
  <si>
    <t>Customer_0794</t>
  </si>
  <si>
    <t>ORD103456</t>
  </si>
  <si>
    <t>CUST1484</t>
  </si>
  <si>
    <t>Customer_0484</t>
  </si>
  <si>
    <t>ORD103985</t>
  </si>
  <si>
    <t>ORD104059</t>
  </si>
  <si>
    <t>CUST1360</t>
  </si>
  <si>
    <t>Customer_0360</t>
  </si>
  <si>
    <t>ORD104669</t>
  </si>
  <si>
    <t>CUST1619</t>
  </si>
  <si>
    <t>Customer_0619</t>
  </si>
  <si>
    <t>ORD100840</t>
  </si>
  <si>
    <t>CUST1764</t>
  </si>
  <si>
    <t>Customer_0764</t>
  </si>
  <si>
    <t>Feb</t>
  </si>
  <si>
    <t>ORD102280</t>
  </si>
  <si>
    <t>CUST1183</t>
  </si>
  <si>
    <t>Customer_0183</t>
  </si>
  <si>
    <t>ORD102558</t>
  </si>
  <si>
    <t>CUST1124</t>
  </si>
  <si>
    <t>Customer_0124</t>
  </si>
  <si>
    <t>ORD104092</t>
  </si>
  <si>
    <t>ORD104411</t>
  </si>
  <si>
    <t>CUST1170</t>
  </si>
  <si>
    <t>Customer_0170</t>
  </si>
  <si>
    <t>ORD104667</t>
  </si>
  <si>
    <t>CUST1713</t>
  </si>
  <si>
    <t>Customer_0713</t>
  </si>
  <si>
    <t>ORD100112</t>
  </si>
  <si>
    <t>CUST1624</t>
  </si>
  <si>
    <t>Customer_0624</t>
  </si>
  <si>
    <t>ORD100410</t>
  </si>
  <si>
    <t>CUST1581</t>
  </si>
  <si>
    <t>Customer_0581</t>
  </si>
  <si>
    <t>ORD101257</t>
  </si>
  <si>
    <t>CUST1553</t>
  </si>
  <si>
    <t>Customer_0553</t>
  </si>
  <si>
    <t>ORD101295</t>
  </si>
  <si>
    <t>CUST1301</t>
  </si>
  <si>
    <t>Customer_0301</t>
  </si>
  <si>
    <t>ORD101515</t>
  </si>
  <si>
    <t>CUST1634</t>
  </si>
  <si>
    <t>Customer_0634</t>
  </si>
  <si>
    <t>ORD101983</t>
  </si>
  <si>
    <t>CUST1531</t>
  </si>
  <si>
    <t>Customer_0531</t>
  </si>
  <si>
    <t>ORD102046</t>
  </si>
  <si>
    <t>CUST1395</t>
  </si>
  <si>
    <t>Customer_0395</t>
  </si>
  <si>
    <t>ORD103696</t>
  </si>
  <si>
    <t>ORD103812</t>
  </si>
  <si>
    <t>ORD100089</t>
  </si>
  <si>
    <t>CUST1287</t>
  </si>
  <si>
    <t>Customer_0287</t>
  </si>
  <si>
    <t>ORD101604</t>
  </si>
  <si>
    <t>CUST1761</t>
  </si>
  <si>
    <t>Customer_0761</t>
  </si>
  <si>
    <t>ORD102866</t>
  </si>
  <si>
    <t>ORD100438</t>
  </si>
  <si>
    <t>CUST1540</t>
  </si>
  <si>
    <t>Customer_0540</t>
  </si>
  <si>
    <t>ORD101341</t>
  </si>
  <si>
    <t>ORD101463</t>
  </si>
  <si>
    <t>CUST1517</t>
  </si>
  <si>
    <t>Customer_0517</t>
  </si>
  <si>
    <t>ORD102142</t>
  </si>
  <si>
    <t>CUST1059</t>
  </si>
  <si>
    <t>Customer_0059</t>
  </si>
  <si>
    <t>ORD103422</t>
  </si>
  <si>
    <t>ORD103486</t>
  </si>
  <si>
    <t>CUST1655</t>
  </si>
  <si>
    <t>Customer_0655</t>
  </si>
  <si>
    <t>ORD104647</t>
  </si>
  <si>
    <t>ORD100343</t>
  </si>
  <si>
    <t>ORD100479</t>
  </si>
  <si>
    <t>CUST1218</t>
  </si>
  <si>
    <t>Customer_0218</t>
  </si>
  <si>
    <t>ORD100687</t>
  </si>
  <si>
    <t>CUST1775</t>
  </si>
  <si>
    <t>Customer_0775</t>
  </si>
  <si>
    <t>ORD101747</t>
  </si>
  <si>
    <t>CUST1309</t>
  </si>
  <si>
    <t>Customer_0309</t>
  </si>
  <si>
    <t>ORD102940</t>
  </si>
  <si>
    <t>CUST1260</t>
  </si>
  <si>
    <t>Customer_0260</t>
  </si>
  <si>
    <t>ORD103017</t>
  </si>
  <si>
    <t>ORD103187</t>
  </si>
  <si>
    <t>CUST1129</t>
  </si>
  <si>
    <t>Customer_0129</t>
  </si>
  <si>
    <t>ORD104021</t>
  </si>
  <si>
    <t>CUST1271</t>
  </si>
  <si>
    <t>Customer_0271</t>
  </si>
  <si>
    <t>ORD100562</t>
  </si>
  <si>
    <t>CUST1606</t>
  </si>
  <si>
    <t>Customer_0606</t>
  </si>
  <si>
    <t>ORD100961</t>
  </si>
  <si>
    <t>CUST1061</t>
  </si>
  <si>
    <t>Customer_0061</t>
  </si>
  <si>
    <t>ORD101023</t>
  </si>
  <si>
    <t>CUST1706</t>
  </si>
  <si>
    <t>Customer_0706</t>
  </si>
  <si>
    <t>ORD101212</t>
  </si>
  <si>
    <t>CUST1419</t>
  </si>
  <si>
    <t>Customer_0419</t>
  </si>
  <si>
    <t>ORD101221</t>
  </si>
  <si>
    <t>ORD101517</t>
  </si>
  <si>
    <t>ORD102742</t>
  </si>
  <si>
    <t>ORD102966</t>
  </si>
  <si>
    <t>CUST1557</t>
  </si>
  <si>
    <t>Customer_0557</t>
  </si>
  <si>
    <t>ORD103764</t>
  </si>
  <si>
    <t>CUST1148</t>
  </si>
  <si>
    <t>Customer_0148</t>
  </si>
  <si>
    <t>ORD104358</t>
  </si>
  <si>
    <t>ORD104693</t>
  </si>
  <si>
    <t>CUST1240</t>
  </si>
  <si>
    <t>Customer_0240</t>
  </si>
  <si>
    <t>ORD100675</t>
  </si>
  <si>
    <t>CUST1229</t>
  </si>
  <si>
    <t>Customer_0229</t>
  </si>
  <si>
    <t>ORD102146</t>
  </si>
  <si>
    <t>CUST1325</t>
  </si>
  <si>
    <t>Customer_0325</t>
  </si>
  <si>
    <t>ORD102535</t>
  </si>
  <si>
    <t>ORD102944</t>
  </si>
  <si>
    <t>ORD103424</t>
  </si>
  <si>
    <t>ORD103492</t>
  </si>
  <si>
    <t>CUST1111</t>
  </si>
  <si>
    <t>Customer_0111</t>
  </si>
  <si>
    <t>ORD104026</t>
  </si>
  <si>
    <t>CUST1526</t>
  </si>
  <si>
    <t>Customer_0526</t>
  </si>
  <si>
    <t>ORD104180</t>
  </si>
  <si>
    <t>CUST1242</t>
  </si>
  <si>
    <t>Customer_0242</t>
  </si>
  <si>
    <t>ORD104449</t>
  </si>
  <si>
    <t>CUST1577</t>
  </si>
  <si>
    <t>Customer_0577</t>
  </si>
  <si>
    <t>ORD100104</t>
  </si>
  <si>
    <t>CUST1315</t>
  </si>
  <si>
    <t>Customer_0315</t>
  </si>
  <si>
    <t>ORD100384</t>
  </si>
  <si>
    <t>CUST1096</t>
  </si>
  <si>
    <t>Customer_0096</t>
  </si>
  <si>
    <t>ORD100515</t>
  </si>
  <si>
    <t>CUST1238</t>
  </si>
  <si>
    <t>Customer_0238</t>
  </si>
  <si>
    <t>ORD100779</t>
  </si>
  <si>
    <t>ORD101379</t>
  </si>
  <si>
    <t>CUST1070</t>
  </si>
  <si>
    <t>Customer_0070</t>
  </si>
  <si>
    <t>ORD101396</t>
  </si>
  <si>
    <t>ORD103453</t>
  </si>
  <si>
    <t>ORD103624</t>
  </si>
  <si>
    <t>ORD103698</t>
  </si>
  <si>
    <t>ORD101786</t>
  </si>
  <si>
    <t>CUST1209</t>
  </si>
  <si>
    <t>Customer_0209</t>
  </si>
  <si>
    <t>ORD102344</t>
  </si>
  <si>
    <t>CUST1216</t>
  </si>
  <si>
    <t>Customer_0216</t>
  </si>
  <si>
    <t>ORD102759</t>
  </si>
  <si>
    <t>CUST1329</t>
  </si>
  <si>
    <t>Customer_0329</t>
  </si>
  <si>
    <t>ORD103520</t>
  </si>
  <si>
    <t>CUST1443</t>
  </si>
  <si>
    <t>Customer_0443</t>
  </si>
  <si>
    <t>ORD103715</t>
  </si>
  <si>
    <t>CUST1447</t>
  </si>
  <si>
    <t>Customer_0447</t>
  </si>
  <si>
    <t>ORD103740</t>
  </si>
  <si>
    <t>CUST1731</t>
  </si>
  <si>
    <t>Customer_0731</t>
  </si>
  <si>
    <t>ORD104240</t>
  </si>
  <si>
    <t>CUST1681</t>
  </si>
  <si>
    <t>Customer_0681</t>
  </si>
  <si>
    <t>ORD104972</t>
  </si>
  <si>
    <t>CUST1237</t>
  </si>
  <si>
    <t>Customer_0237</t>
  </si>
  <si>
    <t>ORD100365</t>
  </si>
  <si>
    <t>CUST1348</t>
  </si>
  <si>
    <t>Customer_0348</t>
  </si>
  <si>
    <t>ORD101548</t>
  </si>
  <si>
    <t>CUST1135</t>
  </si>
  <si>
    <t>Customer_0135</t>
  </si>
  <si>
    <t>ORD101608</t>
  </si>
  <si>
    <t>CUST1464</t>
  </si>
  <si>
    <t>Customer_0464</t>
  </si>
  <si>
    <t>ORD101986</t>
  </si>
  <si>
    <t>CUST1574</t>
  </si>
  <si>
    <t>Customer_0574</t>
  </si>
  <si>
    <t>ORD102090</t>
  </si>
  <si>
    <t>ORD103219</t>
  </si>
  <si>
    <t>CUST1043</t>
  </si>
  <si>
    <t>Customer_0043</t>
  </si>
  <si>
    <t>ORD103321</t>
  </si>
  <si>
    <t>ORD104085</t>
  </si>
  <si>
    <t>CUST1584</t>
  </si>
  <si>
    <t>Customer_0584</t>
  </si>
  <si>
    <t>ORD100440</t>
  </si>
  <si>
    <t>CUST1493</t>
  </si>
  <si>
    <t>Customer_0493</t>
  </si>
  <si>
    <t>ORD100753</t>
  </si>
  <si>
    <t>ORD101150</t>
  </si>
  <si>
    <t>CUST1336</t>
  </si>
  <si>
    <t>Customer_0336</t>
  </si>
  <si>
    <t>ORD101666</t>
  </si>
  <si>
    <t>ORD103063</t>
  </si>
  <si>
    <t>CUST1247</t>
  </si>
  <si>
    <t>Customer_0247</t>
  </si>
  <si>
    <t>ORD103245</t>
  </si>
  <si>
    <t>ORD103964</t>
  </si>
  <si>
    <t>ORD100974</t>
  </si>
  <si>
    <t>CUST1011</t>
  </si>
  <si>
    <t>Customer_0011</t>
  </si>
  <si>
    <t>ORD102771</t>
  </si>
  <si>
    <t>CUST1693</t>
  </si>
  <si>
    <t>Customer_0693</t>
  </si>
  <si>
    <t>ORD103650</t>
  </si>
  <si>
    <t>CUST1123</t>
  </si>
  <si>
    <t>Customer_0123</t>
  </si>
  <si>
    <t>ORD104127</t>
  </si>
  <si>
    <t>CUST1481</t>
  </si>
  <si>
    <t>Customer_0481</t>
  </si>
  <si>
    <t>ORD104176</t>
  </si>
  <si>
    <t>ORD104525</t>
  </si>
  <si>
    <t>ORD104779</t>
  </si>
  <si>
    <t>CUST1617</t>
  </si>
  <si>
    <t>Customer_0617</t>
  </si>
  <si>
    <t>ORD100067</t>
  </si>
  <si>
    <t>CUST1188</t>
  </si>
  <si>
    <t>Customer_0188</t>
  </si>
  <si>
    <t>ORD101100</t>
  </si>
  <si>
    <t>ORD101802</t>
  </si>
  <si>
    <t>CUST1168</t>
  </si>
  <si>
    <t>Customer_0168</t>
  </si>
  <si>
    <t>ORD102017</t>
  </si>
  <si>
    <t>ORD102446</t>
  </si>
  <si>
    <t>ORD102534</t>
  </si>
  <si>
    <t>CUST1770</t>
  </si>
  <si>
    <t>Customer_0770</t>
  </si>
  <si>
    <t>ORD102804</t>
  </si>
  <si>
    <t>CUST1087</t>
  </si>
  <si>
    <t>Customer_0087</t>
  </si>
  <si>
    <t>ORD103455</t>
  </si>
  <si>
    <t>CUST1668</t>
  </si>
  <si>
    <t>Customer_0668</t>
  </si>
  <si>
    <t>ORD101015</t>
  </si>
  <si>
    <t>CUST1470</t>
  </si>
  <si>
    <t>Customer_0470</t>
  </si>
  <si>
    <t>ORD101758</t>
  </si>
  <si>
    <t>CUST1166</t>
  </si>
  <si>
    <t>Customer_0166</t>
  </si>
  <si>
    <t>ORD102302</t>
  </si>
  <si>
    <t>ORD102975</t>
  </si>
  <si>
    <t>ORD103112</t>
  </si>
  <si>
    <t>ORD104187</t>
  </si>
  <si>
    <t>ORD104489</t>
  </si>
  <si>
    <t>CUST1796</t>
  </si>
  <si>
    <t>Customer_0796</t>
  </si>
  <si>
    <t>ORD100372</t>
  </si>
  <si>
    <t>ORD100946</t>
  </si>
  <si>
    <t>ORD101024</t>
  </si>
  <si>
    <t>CUST1487</t>
  </si>
  <si>
    <t>Customer_0487</t>
  </si>
  <si>
    <t>ORD101532</t>
  </si>
  <si>
    <t>CUST1150</t>
  </si>
  <si>
    <t>Customer_0150</t>
  </si>
  <si>
    <t>ORD101619</t>
  </si>
  <si>
    <t>CUST1554</t>
  </si>
  <si>
    <t>Customer_0554</t>
  </si>
  <si>
    <t>ORD102751</t>
  </si>
  <si>
    <t>ORD103200</t>
  </si>
  <si>
    <t>CUST1314</t>
  </si>
  <si>
    <t>Customer_0314</t>
  </si>
  <si>
    <t>ORD103499</t>
  </si>
  <si>
    <t>ORD103566</t>
  </si>
  <si>
    <t>ORD104313</t>
  </si>
  <si>
    <t>CUST1185</t>
  </si>
  <si>
    <t>Customer_0185</t>
  </si>
  <si>
    <t>ORD100256</t>
  </si>
  <si>
    <t>ORD100774</t>
  </si>
  <si>
    <t>ORD101197</t>
  </si>
  <si>
    <t>CUST1636</t>
  </si>
  <si>
    <t>Customer_0636</t>
  </si>
  <si>
    <t>ORD101575</t>
  </si>
  <si>
    <t>ORD101596</t>
  </si>
  <si>
    <t>ORD104757</t>
  </si>
  <si>
    <t>CUST1002</t>
  </si>
  <si>
    <t>Customer_0002</t>
  </si>
  <si>
    <t>ORD100026</t>
  </si>
  <si>
    <t>ORD100148</t>
  </si>
  <si>
    <t>ORD101514</t>
  </si>
  <si>
    <t>CUST1455</t>
  </si>
  <si>
    <t>Customer_0455</t>
  </si>
  <si>
    <t>ORD103462</t>
  </si>
  <si>
    <t>CUST1771</t>
  </si>
  <si>
    <t>Customer_0771</t>
  </si>
  <si>
    <t>ORD103536</t>
  </si>
  <si>
    <t>ORD104619</t>
  </si>
  <si>
    <t>ORD104801</t>
  </si>
  <si>
    <t>CUST1448</t>
  </si>
  <si>
    <t>Customer_0448</t>
  </si>
  <si>
    <t>ORD104960</t>
  </si>
  <si>
    <t>ORD100136</t>
  </si>
  <si>
    <t>CUST1611</t>
  </si>
  <si>
    <t>Customer_0611</t>
  </si>
  <si>
    <t>ORD101727</t>
  </si>
  <si>
    <t>CUST1632</t>
  </si>
  <si>
    <t>Customer_0632</t>
  </si>
  <si>
    <t>ORD102833</t>
  </si>
  <si>
    <t>CUST1276</t>
  </si>
  <si>
    <t>Customer_0276</t>
  </si>
  <si>
    <t>ORD103254</t>
  </si>
  <si>
    <t>ORD103609</t>
  </si>
  <si>
    <t>CUST1361</t>
  </si>
  <si>
    <t>Customer_0361</t>
  </si>
  <si>
    <t>ORD103780</t>
  </si>
  <si>
    <t>ORD104066</t>
  </si>
  <si>
    <t>ORD104691</t>
  </si>
  <si>
    <t>ORD100040</t>
  </si>
  <si>
    <t>CUST1217</t>
  </si>
  <si>
    <t>Customer_0217</t>
  </si>
  <si>
    <t>ORD100951</t>
  </si>
  <si>
    <t>CUST1004</t>
  </si>
  <si>
    <t>Customer_0004</t>
  </si>
  <si>
    <t>ORD101178</t>
  </si>
  <si>
    <t>ORD101916</t>
  </si>
  <si>
    <t>CUST1599</t>
  </si>
  <si>
    <t>Customer_0599</t>
  </si>
  <si>
    <t>ORD102373</t>
  </si>
  <si>
    <t>CUST1352</t>
  </si>
  <si>
    <t>Customer_0352</t>
  </si>
  <si>
    <t>ORD102384</t>
  </si>
  <si>
    <t>CUST1615</t>
  </si>
  <si>
    <t>Customer_0615</t>
  </si>
  <si>
    <t>ORD102398</t>
  </si>
  <si>
    <t>CUST1040</t>
  </si>
  <si>
    <t>Customer_0040</t>
  </si>
  <si>
    <t>ORD103349</t>
  </si>
  <si>
    <t>CUST1305</t>
  </si>
  <si>
    <t>Customer_0305</t>
  </si>
  <si>
    <t>ORD103617</t>
  </si>
  <si>
    <t>CUST1549</t>
  </si>
  <si>
    <t>Customer_0549</t>
  </si>
  <si>
    <t>ORD104937</t>
  </si>
  <si>
    <t>CUST1462</t>
  </si>
  <si>
    <t>Customer_0462</t>
  </si>
  <si>
    <t>ORD100768</t>
  </si>
  <si>
    <t>ORD101353</t>
  </si>
  <si>
    <t>CUST1037</t>
  </si>
  <si>
    <t>Customer_0037</t>
  </si>
  <si>
    <t>ORD101704</t>
  </si>
  <si>
    <t>CUST1650</t>
  </si>
  <si>
    <t>Customer_0650</t>
  </si>
  <si>
    <t>ORD102765</t>
  </si>
  <si>
    <t>ORD103346</t>
  </si>
  <si>
    <t>ORD103841</t>
  </si>
  <si>
    <t>ORD104414</t>
  </si>
  <si>
    <t>CUST1505</t>
  </si>
  <si>
    <t>Customer_0505</t>
  </si>
  <si>
    <t>ORD100855</t>
  </si>
  <si>
    <t>CUST1539</t>
  </si>
  <si>
    <t>Customer_0539</t>
  </si>
  <si>
    <t>ORD101441</t>
  </si>
  <si>
    <t>CUST1016</t>
  </si>
  <si>
    <t>Customer_0016</t>
  </si>
  <si>
    <t>ORD102855</t>
  </si>
  <si>
    <t>CUST1095</t>
  </si>
  <si>
    <t>Customer_0095</t>
  </si>
  <si>
    <t>ORD103353</t>
  </si>
  <si>
    <t>CUST1748</t>
  </si>
  <si>
    <t>Customer_0748</t>
  </si>
  <si>
    <t>ORD103495</t>
  </si>
  <si>
    <t>CUST1181</t>
  </si>
  <si>
    <t>Customer_0181</t>
  </si>
  <si>
    <t>ORD103959</t>
  </si>
  <si>
    <t>ORD104047</t>
  </si>
  <si>
    <t>CUST1415</t>
  </si>
  <si>
    <t>Customer_0415</t>
  </si>
  <si>
    <t>ORD104473</t>
  </si>
  <si>
    <t>CUST1736</t>
  </si>
  <si>
    <t>Customer_0736</t>
  </si>
  <si>
    <t>ORD100864</t>
  </si>
  <si>
    <t>ORD100879</t>
  </si>
  <si>
    <t>ORD101361</t>
  </si>
  <si>
    <t>ORD101425</t>
  </si>
  <si>
    <t>CUST1746</t>
  </si>
  <si>
    <t>Customer_0746</t>
  </si>
  <si>
    <t>ORD102004</t>
  </si>
  <si>
    <t>CUST1642</t>
  </si>
  <si>
    <t>Customer_0642</t>
  </si>
  <si>
    <t>ORD102144</t>
  </si>
  <si>
    <t>CUST1033</t>
  </si>
  <si>
    <t>Customer_0033</t>
  </si>
  <si>
    <t>ORD102848</t>
  </si>
  <si>
    <t>CUST1471</t>
  </si>
  <si>
    <t>Customer_0471</t>
  </si>
  <si>
    <t>ORD102998</t>
  </si>
  <si>
    <t>CUST1200</t>
  </si>
  <si>
    <t>Customer_0200</t>
  </si>
  <si>
    <t>ORD103565</t>
  </si>
  <si>
    <t>ORD104022</t>
  </si>
  <si>
    <t>CUST1272</t>
  </si>
  <si>
    <t>Customer_0272</t>
  </si>
  <si>
    <t>ORD104277</t>
  </si>
  <si>
    <t>CUST1226</t>
  </si>
  <si>
    <t>Customer_0226</t>
  </si>
  <si>
    <t>ORD104511</t>
  </si>
  <si>
    <t>CUST1109</t>
  </si>
  <si>
    <t>Customer_0109</t>
  </si>
  <si>
    <t>ORD104800</t>
  </si>
  <si>
    <t>CUST1369</t>
  </si>
  <si>
    <t>Customer_0369</t>
  </si>
  <si>
    <t>ORD100523</t>
  </si>
  <si>
    <t>ORD100527</t>
  </si>
  <si>
    <t>CUST1518</t>
  </si>
  <si>
    <t>Customer_0518</t>
  </si>
  <si>
    <t>ORD100866</t>
  </si>
  <si>
    <t>CUST1244</t>
  </si>
  <si>
    <t>Customer_0244</t>
  </si>
  <si>
    <t>ORD101801</t>
  </si>
  <si>
    <t>CUST1054</t>
  </si>
  <si>
    <t>Customer_0054</t>
  </si>
  <si>
    <t>ORD102091</t>
  </si>
  <si>
    <t>ORD102374</t>
  </si>
  <si>
    <t>CUST1790</t>
  </si>
  <si>
    <t>Customer_0790</t>
  </si>
  <si>
    <t>ORD102457</t>
  </si>
  <si>
    <t>CUST1664</t>
  </si>
  <si>
    <t>Customer_0664</t>
  </si>
  <si>
    <t>ORD102932</t>
  </si>
  <si>
    <t>ORD103045</t>
  </si>
  <si>
    <t>CUST1031</t>
  </si>
  <si>
    <t>Customer_0031</t>
  </si>
  <si>
    <t>ORD100481</t>
  </si>
  <si>
    <t>CUST1750</t>
  </si>
  <si>
    <t>Customer_0750</t>
  </si>
  <si>
    <t>ORD100708</t>
  </si>
  <si>
    <t>CUST1430</t>
  </si>
  <si>
    <t>Customer_0430</t>
  </si>
  <si>
    <t>ORD102038</t>
  </si>
  <si>
    <t>ORD102251</t>
  </si>
  <si>
    <t>CUST1105</t>
  </si>
  <si>
    <t>Customer_0105</t>
  </si>
  <si>
    <t>ORD102348</t>
  </si>
  <si>
    <t>ORD103110</t>
  </si>
  <si>
    <t>CUST1468</t>
  </si>
  <si>
    <t>Customer_0468</t>
  </si>
  <si>
    <t>ORD103325</t>
  </si>
  <si>
    <t>CUST1387</t>
  </si>
  <si>
    <t>Customer_0387</t>
  </si>
  <si>
    <t>ORD103795</t>
  </si>
  <si>
    <t>CUST1546</t>
  </si>
  <si>
    <t>Customer_0546</t>
  </si>
  <si>
    <t>ORD104222</t>
  </si>
  <si>
    <t>CUST1669</t>
  </si>
  <si>
    <t>Customer_0669</t>
  </si>
  <si>
    <t>ORD104420</t>
  </si>
  <si>
    <t>ORD104776</t>
  </si>
  <si>
    <t>CUST1638</t>
  </si>
  <si>
    <t>Customer_0638</t>
  </si>
  <si>
    <t>ORD104829</t>
  </si>
  <si>
    <t>ORD100698</t>
  </si>
  <si>
    <t>CUST1511</t>
  </si>
  <si>
    <t>Customer_0511</t>
  </si>
  <si>
    <t>ORD101389</t>
  </si>
  <si>
    <t>ORD101493</t>
  </si>
  <si>
    <t>ORD101721</t>
  </si>
  <si>
    <t>ORD101767</t>
  </si>
  <si>
    <t>CUST1645</t>
  </si>
  <si>
    <t>Customer_0645</t>
  </si>
  <si>
    <t>ORD102402</t>
  </si>
  <si>
    <t>ORD103242</t>
  </si>
  <si>
    <t>ORD103368</t>
  </si>
  <si>
    <t>CUST1547</t>
  </si>
  <si>
    <t>Customer_0547</t>
  </si>
  <si>
    <t>ORD104186</t>
  </si>
  <si>
    <t>CUST1396</t>
  </si>
  <si>
    <t>Customer_0396</t>
  </si>
  <si>
    <t>ORD102650</t>
  </si>
  <si>
    <t>CUST1263</t>
  </si>
  <si>
    <t>Customer_0263</t>
  </si>
  <si>
    <t>ORD103048</t>
  </si>
  <si>
    <t>CUST1503</t>
  </si>
  <si>
    <t>Customer_0503</t>
  </si>
  <si>
    <t>ORD103215</t>
  </si>
  <si>
    <t>ORD104509</t>
  </si>
  <si>
    <t>CUST1800</t>
  </si>
  <si>
    <t>Customer_0800</t>
  </si>
  <si>
    <t>ORD100804</t>
  </si>
  <si>
    <t>CUST1721</t>
  </si>
  <si>
    <t>Customer_0721</t>
  </si>
  <si>
    <t>ORD101004</t>
  </si>
  <si>
    <t>CUST1207</t>
  </si>
  <si>
    <t>Customer_0207</t>
  </si>
  <si>
    <t>ORD101214</t>
  </si>
  <si>
    <t>CUST1466</t>
  </si>
  <si>
    <t>Customer_0466</t>
  </si>
  <si>
    <t>ORD101450</t>
  </si>
  <si>
    <t>ORD102536</t>
  </si>
  <si>
    <t>ORD102802</t>
  </si>
  <si>
    <t>ORD103049</t>
  </si>
  <si>
    <t>CUST1513</t>
  </si>
  <si>
    <t>Customer_0513</t>
  </si>
  <si>
    <t>ORD103320</t>
  </si>
  <si>
    <t>ORD104057</t>
  </si>
  <si>
    <t>ORD100053</t>
  </si>
  <si>
    <t>CUST1251</t>
  </si>
  <si>
    <t>Customer_0251</t>
  </si>
  <si>
    <t>ORD102726</t>
  </si>
  <si>
    <t>ORD104605</t>
  </si>
  <si>
    <t>ORD104782</t>
  </si>
  <si>
    <t>CUST1308</t>
  </si>
  <si>
    <t>Customer_0308</t>
  </si>
  <si>
    <t>ORD104979</t>
  </si>
  <si>
    <t>CUST1227</t>
  </si>
  <si>
    <t>Customer_0227</t>
  </si>
  <si>
    <t>ORD100546</t>
  </si>
  <si>
    <t>CUST1032</t>
  </si>
  <si>
    <t>Customer_0032</t>
  </si>
  <si>
    <t>ORD103175</t>
  </si>
  <si>
    <t>ORD103301</t>
  </si>
  <si>
    <t>CUST1429</t>
  </si>
  <si>
    <t>Customer_0429</t>
  </si>
  <si>
    <t>ORD103535</t>
  </si>
  <si>
    <t>CUST1003</t>
  </si>
  <si>
    <t>Customer_0003</t>
  </si>
  <si>
    <t>ORD104237</t>
  </si>
  <si>
    <t>ORD104383</t>
  </si>
  <si>
    <t>CUST1640</t>
  </si>
  <si>
    <t>Customer_0640</t>
  </si>
  <si>
    <t>ORD100742</t>
  </si>
  <si>
    <t>Mar</t>
  </si>
  <si>
    <t>ORD101964</t>
  </si>
  <si>
    <t>CUST1451</t>
  </si>
  <si>
    <t>Customer_0451</t>
  </si>
  <si>
    <t>ORD103585</t>
  </si>
  <si>
    <t>CUST1760</t>
  </si>
  <si>
    <t>Customer_0760</t>
  </si>
  <si>
    <t>ORD103620</t>
  </si>
  <si>
    <t>CUST1490</t>
  </si>
  <si>
    <t>Customer_0490</t>
  </si>
  <si>
    <t>ORD104155</t>
  </si>
  <si>
    <t>ORD100607</t>
  </si>
  <si>
    <t>CUST1081</t>
  </si>
  <si>
    <t>Customer_0081</t>
  </si>
  <si>
    <t>ORD100903</t>
  </si>
  <si>
    <t>ORD101773</t>
  </si>
  <si>
    <t>ORD102013</t>
  </si>
  <si>
    <t>CUST1449</t>
  </si>
  <si>
    <t>Customer_0449</t>
  </si>
  <si>
    <t>ORD102235</t>
  </si>
  <si>
    <t>CUST1524</t>
  </si>
  <si>
    <t>Customer_0524</t>
  </si>
  <si>
    <t>ORD102634</t>
  </si>
  <si>
    <t>CUST1639</t>
  </si>
  <si>
    <t>Customer_0639</t>
  </si>
  <si>
    <t>ORD103183</t>
  </si>
  <si>
    <t>CUST1248</t>
  </si>
  <si>
    <t>Customer_0248</t>
  </si>
  <si>
    <t>ORD103247</t>
  </si>
  <si>
    <t>ORD103487</t>
  </si>
  <si>
    <t>ORD104012</t>
  </si>
  <si>
    <t>CUST1630</t>
  </si>
  <si>
    <t>Customer_0630</t>
  </si>
  <si>
    <t>ORD104868</t>
  </si>
  <si>
    <t>ORD104876</t>
  </si>
  <si>
    <t>ORD101930</t>
  </si>
  <si>
    <t>ORD102121</t>
  </si>
  <si>
    <t>CUST1418</t>
  </si>
  <si>
    <t>Customer_0418</t>
  </si>
  <si>
    <t>ORD102986</t>
  </si>
  <si>
    <t>CUST1202</t>
  </si>
  <si>
    <t>Customer_0202</t>
  </si>
  <si>
    <t>ORD103402</t>
  </si>
  <si>
    <t>CUST1266</t>
  </si>
  <si>
    <t>Customer_0266</t>
  </si>
  <si>
    <t>ORD104079</t>
  </si>
  <si>
    <t>CUST1543</t>
  </si>
  <si>
    <t>Customer_0543</t>
  </si>
  <si>
    <t>ORD100291</t>
  </si>
  <si>
    <t>CUST1756</t>
  </si>
  <si>
    <t>Customer_0756</t>
  </si>
  <si>
    <t>ORD100306</t>
  </si>
  <si>
    <t>CUST1025</t>
  </si>
  <si>
    <t>Customer_0025</t>
  </si>
  <si>
    <t>ORD100420</t>
  </si>
  <si>
    <t>ORD101253</t>
  </si>
  <si>
    <t>ORD101443</t>
  </si>
  <si>
    <t>ORD101816</t>
  </si>
  <si>
    <t>CUST1210</t>
  </si>
  <si>
    <t>Customer_0210</t>
  </si>
  <si>
    <t>ORD102429</t>
  </si>
  <si>
    <t>CUST1765</t>
  </si>
  <si>
    <t>Customer_0765</t>
  </si>
  <si>
    <t>ORD102610</t>
  </si>
  <si>
    <t>ORD103181</t>
  </si>
  <si>
    <t>ORD103537</t>
  </si>
  <si>
    <t>CUST1654</t>
  </si>
  <si>
    <t>Customer_0654</t>
  </si>
  <si>
    <t>ORD103545</t>
  </si>
  <si>
    <t>ORD104502</t>
  </si>
  <si>
    <t>CUST1160</t>
  </si>
  <si>
    <t>Customer_0160</t>
  </si>
  <si>
    <t>ORD104771</t>
  </si>
  <si>
    <t>CUST1300</t>
  </si>
  <si>
    <t>Customer_0300</t>
  </si>
  <si>
    <t>ORD100389</t>
  </si>
  <si>
    <t>CUST1714</t>
  </si>
  <si>
    <t>Customer_0714</t>
  </si>
  <si>
    <t>ORD101594</t>
  </si>
  <si>
    <t>ORD102409</t>
  </si>
  <si>
    <t>CUST1346</t>
  </si>
  <si>
    <t>Customer_0346</t>
  </si>
  <si>
    <t>ORD102933</t>
  </si>
  <si>
    <t>CUST1671</t>
  </si>
  <si>
    <t>Customer_0671</t>
  </si>
  <si>
    <t>ORD103057</t>
  </si>
  <si>
    <t>CUST1125</t>
  </si>
  <si>
    <t>Customer_0125</t>
  </si>
  <si>
    <t>ORD103079</t>
  </si>
  <si>
    <t>CUST1737</t>
  </si>
  <si>
    <t>Customer_0737</t>
  </si>
  <si>
    <t>ORD104563</t>
  </si>
  <si>
    <t>ORD104917</t>
  </si>
  <si>
    <t>CUST1342</t>
  </si>
  <si>
    <t>Customer_0342</t>
  </si>
  <si>
    <t>ORD100239</t>
  </si>
  <si>
    <t>ORD101713</t>
  </si>
  <si>
    <t>ORD102075</t>
  </si>
  <si>
    <t>ORD102265</t>
  </si>
  <si>
    <t>ORD102531</t>
  </si>
  <si>
    <t>ORD100065</t>
  </si>
  <si>
    <t>CUST1201</t>
  </si>
  <si>
    <t>Customer_0201</t>
  </si>
  <si>
    <t>ORD100526</t>
  </si>
  <si>
    <t>CUST1294</t>
  </si>
  <si>
    <t>Customer_0294</t>
  </si>
  <si>
    <t>ORD100676</t>
  </si>
  <si>
    <t>ORD101651</t>
  </si>
  <si>
    <t>ORD101673</t>
  </si>
  <si>
    <t>CUST1255</t>
  </si>
  <si>
    <t>Customer_0255</t>
  </si>
  <si>
    <t>ORD101863</t>
  </si>
  <si>
    <t>ORD102056</t>
  </si>
  <si>
    <t>CUST1609</t>
  </si>
  <si>
    <t>Customer_0609</t>
  </si>
  <si>
    <t>ORD102089</t>
  </si>
  <si>
    <t>CUST1450</t>
  </si>
  <si>
    <t>Customer_0450</t>
  </si>
  <si>
    <t>ORD102295</t>
  </si>
  <si>
    <t>ORD102631</t>
  </si>
  <si>
    <t>CUST1058</t>
  </si>
  <si>
    <t>Customer_0058</t>
  </si>
  <si>
    <t>ORD102729</t>
  </si>
  <si>
    <t>ORD103055</t>
  </si>
  <si>
    <t>CUST1772</t>
  </si>
  <si>
    <t>Customer_0772</t>
  </si>
  <si>
    <t>ORD103295</t>
  </si>
  <si>
    <t>CUST1779</t>
  </si>
  <si>
    <t>Customer_0779</t>
  </si>
  <si>
    <t>ORD104536</t>
  </si>
  <si>
    <t>CUST1603</t>
  </si>
  <si>
    <t>Customer_0603</t>
  </si>
  <si>
    <t>ORD104830</t>
  </si>
  <si>
    <t>ORD100156</t>
  </si>
  <si>
    <t>ORD100308</t>
  </si>
  <si>
    <t>ORD100665</t>
  </si>
  <si>
    <t>CUST1398</t>
  </si>
  <si>
    <t>Customer_0398</t>
  </si>
  <si>
    <t>ORD101147</t>
  </si>
  <si>
    <t>CUST1034</t>
  </si>
  <si>
    <t>Customer_0034</t>
  </si>
  <si>
    <t>ORD101552</t>
  </si>
  <si>
    <t>ORD101739</t>
  </si>
  <si>
    <t>ORD102314</t>
  </si>
  <si>
    <t>ORD102369</t>
  </si>
  <si>
    <t>ORD102498</t>
  </si>
  <si>
    <t>CUST1394</t>
  </si>
  <si>
    <t>Customer_0394</t>
  </si>
  <si>
    <t>ORD103636</t>
  </si>
  <si>
    <t>CUST1141</t>
  </si>
  <si>
    <t>Customer_0141</t>
  </si>
  <si>
    <t>ORD104476</t>
  </si>
  <si>
    <t>ORD104833</t>
  </si>
  <si>
    <t>CUST1159</t>
  </si>
  <si>
    <t>Customer_0159</t>
  </si>
  <si>
    <t>ORD104859</t>
  </si>
  <si>
    <t>CUST1145</t>
  </si>
  <si>
    <t>Customer_0145</t>
  </si>
  <si>
    <t>ORD100184</t>
  </si>
  <si>
    <t>CUST1056</t>
  </si>
  <si>
    <t>Customer_0056</t>
  </si>
  <si>
    <t>ORD100762</t>
  </si>
  <si>
    <t>CUST1196</t>
  </si>
  <si>
    <t>Customer_0196</t>
  </si>
  <si>
    <t>ORD102720</t>
  </si>
  <si>
    <t>CUST1753</t>
  </si>
  <si>
    <t>Customer_0753</t>
  </si>
  <si>
    <t>ORD102908</t>
  </si>
  <si>
    <t>ORD102977</t>
  </si>
  <si>
    <t>ORD103196</t>
  </si>
  <si>
    <t>CUST1502</t>
  </si>
  <si>
    <t>Customer_0502</t>
  </si>
  <si>
    <t>ORD103538</t>
  </si>
  <si>
    <t>CUST1377</t>
  </si>
  <si>
    <t>Customer_0377</t>
  </si>
  <si>
    <t>ORD104083</t>
  </si>
  <si>
    <t>CUST1544</t>
  </si>
  <si>
    <t>Customer_0544</t>
  </si>
  <si>
    <t>ORD104161</t>
  </si>
  <si>
    <t>CUST1284</t>
  </si>
  <si>
    <t>Customer_0284</t>
  </si>
  <si>
    <t>ORD104207</t>
  </si>
  <si>
    <t>CUST1197</t>
  </si>
  <si>
    <t>Customer_0197</t>
  </si>
  <si>
    <t>ORD104723</t>
  </si>
  <si>
    <t>CUST1536</t>
  </si>
  <si>
    <t>Customer_0536</t>
  </si>
  <si>
    <t>ORD100080</t>
  </si>
  <si>
    <t>CUST1782</t>
  </si>
  <si>
    <t>Customer_0782</t>
  </si>
  <si>
    <t>ORD100258</t>
  </si>
  <si>
    <t>CUST1391</t>
  </si>
  <si>
    <t>Customer_0391</t>
  </si>
  <si>
    <t>ORD100875</t>
  </si>
  <si>
    <t>CUST1069</t>
  </si>
  <si>
    <t>Customer_0069</t>
  </si>
  <si>
    <t>ORD101075</t>
  </si>
  <si>
    <t>ORD101203</t>
  </si>
  <si>
    <t>CUST1332</t>
  </si>
  <si>
    <t>Customer_0332</t>
  </si>
  <si>
    <t>ORD101572</t>
  </si>
  <si>
    <t>ORD101692</t>
  </si>
  <si>
    <t>CUST1157</t>
  </si>
  <si>
    <t>Customer_0157</t>
  </si>
  <si>
    <t>ORD101963</t>
  </si>
  <si>
    <t>ORD104351</t>
  </si>
  <si>
    <t>CUST1425</t>
  </si>
  <si>
    <t>Customer_0425</t>
  </si>
  <si>
    <t>ORD104931</t>
  </si>
  <si>
    <t>CUST1122</t>
  </si>
  <si>
    <t>Customer_0122</t>
  </si>
  <si>
    <t>ORD100128</t>
  </si>
  <si>
    <t>CUST1278</t>
  </si>
  <si>
    <t>Customer_0278</t>
  </si>
  <si>
    <t>ORD100175</t>
  </si>
  <si>
    <t>ORD100661</t>
  </si>
  <si>
    <t>ORD100737</t>
  </si>
  <si>
    <t>CUST1403</t>
  </si>
  <si>
    <t>Customer_0403</t>
  </si>
  <si>
    <t>ORD102221</t>
  </si>
  <si>
    <t>CUST1496</t>
  </si>
  <si>
    <t>Customer_0496</t>
  </si>
  <si>
    <t>ORD102226</t>
  </si>
  <si>
    <t>CUST1019</t>
  </si>
  <si>
    <t>Customer_0019</t>
  </si>
  <si>
    <t>ORD103792</t>
  </si>
  <si>
    <t>CUST1153</t>
  </si>
  <si>
    <t>Customer_0153</t>
  </si>
  <si>
    <t>ORD104954</t>
  </si>
  <si>
    <t>ORD102000</t>
  </si>
  <si>
    <t>CUST1335</t>
  </si>
  <si>
    <t>Customer_0335</t>
  </si>
  <si>
    <t>ORD100488</t>
  </si>
  <si>
    <t>CUST1110</t>
  </si>
  <si>
    <t>Customer_0110</t>
  </si>
  <si>
    <t>ORD100585</t>
  </si>
  <si>
    <t>CUST1344</t>
  </si>
  <si>
    <t>Customer_0344</t>
  </si>
  <si>
    <t>ORD101451</t>
  </si>
  <si>
    <t>CUST1213</t>
  </si>
  <si>
    <t>Customer_0213</t>
  </si>
  <si>
    <t>ORD101661</t>
  </si>
  <si>
    <t>ORD102315</t>
  </si>
  <si>
    <t>CUST1665</t>
  </si>
  <si>
    <t>Customer_0665</t>
  </si>
  <si>
    <t>ORD102503</t>
  </si>
  <si>
    <t>CUST1077</t>
  </si>
  <si>
    <t>Customer_0077</t>
  </si>
  <si>
    <t>ORD102609</t>
  </si>
  <si>
    <t>ORD103099</t>
  </si>
  <si>
    <t>ORD100048</t>
  </si>
  <si>
    <t>ORD103351</t>
  </si>
  <si>
    <t>ORD104523</t>
  </si>
  <si>
    <t>ORD100889</t>
  </si>
  <si>
    <t>CUST1010</t>
  </si>
  <si>
    <t>Customer_0010</t>
  </si>
  <si>
    <t>ORD102219</t>
  </si>
  <si>
    <t>CUST1529</t>
  </si>
  <si>
    <t>Customer_0529</t>
  </si>
  <si>
    <t>ORD104072</t>
  </si>
  <si>
    <t>CUST1319</t>
  </si>
  <si>
    <t>Customer_0319</t>
  </si>
  <si>
    <t>ORD104159</t>
  </si>
  <si>
    <t>CUST1051</t>
  </si>
  <si>
    <t>Customer_0051</t>
  </si>
  <si>
    <t>ORD104784</t>
  </si>
  <si>
    <t>CUST1297</t>
  </si>
  <si>
    <t>Customer_0297</t>
  </si>
  <si>
    <t>ORD100056</t>
  </si>
  <si>
    <t>ORD100326</t>
  </si>
  <si>
    <t>CUST1189</t>
  </si>
  <si>
    <t>Customer_0189</t>
  </si>
  <si>
    <t>ORD100583</t>
  </si>
  <si>
    <t>ORD100968</t>
  </si>
  <si>
    <t>CUST1362</t>
  </si>
  <si>
    <t>Customer_0362</t>
  </si>
  <si>
    <t>ORD101588</t>
  </si>
  <si>
    <t>ORD101687</t>
  </si>
  <si>
    <t>CUST1094</t>
  </si>
  <si>
    <t>Customer_0094</t>
  </si>
  <si>
    <t>ORD102259</t>
  </si>
  <si>
    <t>ORD102304</t>
  </si>
  <si>
    <t>CUST1635</t>
  </si>
  <si>
    <t>Customer_0635</t>
  </si>
  <si>
    <t>ORD102400</t>
  </si>
  <si>
    <t>ORD103467</t>
  </si>
  <si>
    <t>CUST1324</t>
  </si>
  <si>
    <t>Customer_0324</t>
  </si>
  <si>
    <t>ORD100733</t>
  </si>
  <si>
    <t>ORD101063</t>
  </si>
  <si>
    <t>CUST1364</t>
  </si>
  <si>
    <t>Customer_0364</t>
  </si>
  <si>
    <t>ORD101287</t>
  </si>
  <si>
    <t>CUST1717</t>
  </si>
  <si>
    <t>Customer_0717</t>
  </si>
  <si>
    <t>ORD102812</t>
  </si>
  <si>
    <t>CUST1022</t>
  </si>
  <si>
    <t>Customer_0022</t>
  </si>
  <si>
    <t>ORD102864</t>
  </si>
  <si>
    <t>ORD103061</t>
  </si>
  <si>
    <t>ORD103391</t>
  </si>
  <si>
    <t>ORD104636</t>
  </si>
  <si>
    <t>ORD104858</t>
  </si>
  <si>
    <t>CUST1381</t>
  </si>
  <si>
    <t>Customer_0381</t>
  </si>
  <si>
    <t>ORD100003</t>
  </si>
  <si>
    <t>CUST1318</t>
  </si>
  <si>
    <t>Customer_0318</t>
  </si>
  <si>
    <t>ORD100340</t>
  </si>
  <si>
    <t>ORD100603</t>
  </si>
  <si>
    <t>CUST1328</t>
  </si>
  <si>
    <t>Customer_0328</t>
  </si>
  <si>
    <t>ORD100954</t>
  </si>
  <si>
    <t>CUST1290</t>
  </si>
  <si>
    <t>Customer_0290</t>
  </si>
  <si>
    <t>ORD102886</t>
  </si>
  <si>
    <t>ORD104769</t>
  </si>
  <si>
    <t>ORD100557</t>
  </si>
  <si>
    <t>CUST1768</t>
  </si>
  <si>
    <t>Customer_0768</t>
  </si>
  <si>
    <t>ORD101305</t>
  </si>
  <si>
    <t>CUST1048</t>
  </si>
  <si>
    <t>Customer_0048</t>
  </si>
  <si>
    <t>ORD101315</t>
  </si>
  <si>
    <t>ORD101843</t>
  </si>
  <si>
    <t>CUST1643</t>
  </si>
  <si>
    <t>Customer_0643</t>
  </si>
  <si>
    <t>ORD102780</t>
  </si>
  <si>
    <t>ORD102811</t>
  </si>
  <si>
    <t>ORD102976</t>
  </si>
  <si>
    <t>ORD103514</t>
  </si>
  <si>
    <t>CUST1795</t>
  </si>
  <si>
    <t>Customer_0795</t>
  </si>
  <si>
    <t>ORD103615</t>
  </si>
  <si>
    <t>CUST1708</t>
  </si>
  <si>
    <t>Customer_0708</t>
  </si>
  <si>
    <t>ORD103948</t>
  </si>
  <si>
    <t>ORD104134</t>
  </si>
  <si>
    <t>CUST1163</t>
  </si>
  <si>
    <t>Customer_0163</t>
  </si>
  <si>
    <t>ORD100055</t>
  </si>
  <si>
    <t>ORD100952</t>
  </si>
  <si>
    <t>CUST1793</t>
  </si>
  <si>
    <t>Customer_0793</t>
  </si>
  <si>
    <t>ORD101067</t>
  </si>
  <si>
    <t>CUST1686</t>
  </si>
  <si>
    <t>Customer_0686</t>
  </si>
  <si>
    <t>ORD101211</t>
  </si>
  <si>
    <t>CUST1427</t>
  </si>
  <si>
    <t>Customer_0427</t>
  </si>
  <si>
    <t>ORD102159</t>
  </si>
  <si>
    <t>ORD102490</t>
  </si>
  <si>
    <t>ORD103263</t>
  </si>
  <si>
    <t>ORD103996</t>
  </si>
  <si>
    <t>ORD100474</t>
  </si>
  <si>
    <t>CUST1559</t>
  </si>
  <si>
    <t>Customer_0559</t>
  </si>
  <si>
    <t>ORD100647</t>
  </si>
  <si>
    <t>CUST1208</t>
  </si>
  <si>
    <t>Customer_0208</t>
  </si>
  <si>
    <t>ORD101682</t>
  </si>
  <si>
    <t>CUST1442</t>
  </si>
  <si>
    <t>Customer_0442</t>
  </si>
  <si>
    <t>ORD104014</t>
  </si>
  <si>
    <t>ORD104631</t>
  </si>
  <si>
    <t>CUST1755</t>
  </si>
  <si>
    <t>Customer_0755</t>
  </si>
  <si>
    <t>ORD104920</t>
  </si>
  <si>
    <t>ORD100290</t>
  </si>
  <si>
    <t>ORD101549</t>
  </si>
  <si>
    <t>CUST1306</t>
  </si>
  <si>
    <t>Customer_0306</t>
  </si>
  <si>
    <t>ORD102011</t>
  </si>
  <si>
    <t>ORD102275</t>
  </si>
  <si>
    <t>ORD102786</t>
  </si>
  <si>
    <t>CUST1792</t>
  </si>
  <si>
    <t>Customer_0792</t>
  </si>
  <si>
    <t>ORD104458</t>
  </si>
  <si>
    <t>ORD104462</t>
  </si>
  <si>
    <t>CUST1438</t>
  </si>
  <si>
    <t>Customer_0438</t>
  </si>
  <si>
    <t>ORD101058</t>
  </si>
  <si>
    <t>ORD102392</t>
  </si>
  <si>
    <t>CUST1115</t>
  </si>
  <si>
    <t>Customer_0115</t>
  </si>
  <si>
    <t>ORD102698</t>
  </si>
  <si>
    <t>CUST1678</t>
  </si>
  <si>
    <t>Customer_0678</t>
  </si>
  <si>
    <t>ORD102734</t>
  </si>
  <si>
    <t>ORD104641</t>
  </si>
  <si>
    <t>ORD104878</t>
  </si>
  <si>
    <t>ORD100729</t>
  </si>
  <si>
    <t>ORD100775</t>
  </si>
  <si>
    <t>ORD101470</t>
  </si>
  <si>
    <t>CUST1444</t>
  </si>
  <si>
    <t>Customer_0444</t>
  </si>
  <si>
    <t>ORD102308</t>
  </si>
  <si>
    <t>ORD102408</t>
  </si>
  <si>
    <t>ORD103909</t>
  </si>
  <si>
    <t>ORD101858</t>
  </si>
  <si>
    <t>CUST1683</t>
  </si>
  <si>
    <t>Customer_0683</t>
  </si>
  <si>
    <t>ORD101860</t>
  </si>
  <si>
    <t>CUST1045</t>
  </si>
  <si>
    <t>Customer_0045</t>
  </si>
  <si>
    <t>ORD104263</t>
  </si>
  <si>
    <t>ORD104470</t>
  </si>
  <si>
    <t>ORD100096</t>
  </si>
  <si>
    <t>ORD100210</t>
  </si>
  <si>
    <t>CUST1046</t>
  </si>
  <si>
    <t>Customer_0046</t>
  </si>
  <si>
    <t>ORD103167</t>
  </si>
  <si>
    <t>CUST1357</t>
  </si>
  <si>
    <t>Customer_0357</t>
  </si>
  <si>
    <t>ORD104089</t>
  </si>
  <si>
    <t>CUST1191</t>
  </si>
  <si>
    <t>Customer_0191</t>
  </si>
  <si>
    <t>ORD104348</t>
  </si>
  <si>
    <t>CUST1439</t>
  </si>
  <si>
    <t>Customer_0439</t>
  </si>
  <si>
    <t>ORD104840</t>
  </si>
  <si>
    <t>CUST1144</t>
  </si>
  <si>
    <t>Customer_0144</t>
  </si>
  <si>
    <t>ORD100509</t>
  </si>
  <si>
    <t>ORD101325</t>
  </si>
  <si>
    <t>ORD101756</t>
  </si>
  <si>
    <t>CUST1647</t>
  </si>
  <si>
    <t>Customer_0647</t>
  </si>
  <si>
    <t>ORD101982</t>
  </si>
  <si>
    <t>ORD103678</t>
  </si>
  <si>
    <t>ORD103680</t>
  </si>
  <si>
    <t>CUST1724</t>
  </si>
  <si>
    <t>Customer_0724</t>
  </si>
  <si>
    <t>ORD104084</t>
  </si>
  <si>
    <t>ORD104570</t>
  </si>
  <si>
    <t>ORD100516</t>
  </si>
  <si>
    <t>CUST1023</t>
  </si>
  <si>
    <t>Customer_0023</t>
  </si>
  <si>
    <t>ORD101350</t>
  </si>
  <si>
    <t>CUST1749</t>
  </si>
  <si>
    <t>Customer_0749</t>
  </si>
  <si>
    <t>ORD102842</t>
  </si>
  <si>
    <t>CUST1254</t>
  </si>
  <si>
    <t>Customer_0254</t>
  </si>
  <si>
    <t>ORD103318</t>
  </si>
  <si>
    <t>ORD101757</t>
  </si>
  <si>
    <t>CUST1410</t>
  </si>
  <si>
    <t>Customer_0410</t>
  </si>
  <si>
    <t>ORD102423</t>
  </si>
  <si>
    <t>ORD103673</t>
  </si>
  <si>
    <t>CUST1727</t>
  </si>
  <si>
    <t>Customer_0727</t>
  </si>
  <si>
    <t>ORD103953</t>
  </si>
  <si>
    <t>CUST1773</t>
  </si>
  <si>
    <t>Customer_0773</t>
  </si>
  <si>
    <t>ORD104393</t>
  </si>
  <si>
    <t>ORD104756</t>
  </si>
  <si>
    <t>CUST1164</t>
  </si>
  <si>
    <t>Customer_0164</t>
  </si>
  <si>
    <t>ORD100119</t>
  </si>
  <si>
    <t>CUST1062</t>
  </si>
  <si>
    <t>Customer_0062</t>
  </si>
  <si>
    <t>ORD101057</t>
  </si>
  <si>
    <t>CUST1474</t>
  </si>
  <si>
    <t>Customer_0474</t>
  </si>
  <si>
    <t>ORD101820</t>
  </si>
  <si>
    <t>CUST1698</t>
  </si>
  <si>
    <t>Customer_0698</t>
  </si>
  <si>
    <t>ORD102567</t>
  </si>
  <si>
    <t>CUST1298</t>
  </si>
  <si>
    <t>Customer_0298</t>
  </si>
  <si>
    <t>ORD100960</t>
  </si>
  <si>
    <t>ORD104116</t>
  </si>
  <si>
    <t>CUST1663</t>
  </si>
  <si>
    <t>Customer_0663</t>
  </si>
  <si>
    <t>ORD104676</t>
  </si>
  <si>
    <t>CUST1299</t>
  </si>
  <si>
    <t>Customer_0299</t>
  </si>
  <si>
    <t>ORD104897</t>
  </si>
  <si>
    <t>ORD101013</t>
  </si>
  <si>
    <t>CUST1701</t>
  </si>
  <si>
    <t>Customer_0701</t>
  </si>
  <si>
    <t>Apr</t>
  </si>
  <si>
    <t>ORD101832</t>
  </si>
  <si>
    <t>ORD102245</t>
  </si>
  <si>
    <t>ORD102333</t>
  </si>
  <si>
    <t>CUST1347</t>
  </si>
  <si>
    <t>Customer_0347</t>
  </si>
  <si>
    <t>ORD103273</t>
  </si>
  <si>
    <t>ORD104069</t>
  </si>
  <si>
    <t>ORD104173</t>
  </si>
  <si>
    <t>ORD101839</t>
  </si>
  <si>
    <t>ORD102160</t>
  </si>
  <si>
    <t>ORD104794</t>
  </si>
  <si>
    <t>CUST1778</t>
  </si>
  <si>
    <t>Customer_0778</t>
  </si>
  <si>
    <t>ORD100218</t>
  </si>
  <si>
    <t>CUST1380</t>
  </si>
  <si>
    <t>Customer_0380</t>
  </si>
  <si>
    <t>ORD100280</t>
  </si>
  <si>
    <t>ORD100305</t>
  </si>
  <si>
    <t>CUST1446</t>
  </si>
  <si>
    <t>Customer_0446</t>
  </si>
  <si>
    <t>ORD100738</t>
  </si>
  <si>
    <t>ORD101348</t>
  </si>
  <si>
    <t>ORD101782</t>
  </si>
  <si>
    <t>CUST1604</t>
  </si>
  <si>
    <t>Customer_0604</t>
  </si>
  <si>
    <t>ORD102652</t>
  </si>
  <si>
    <t>CUST1005</t>
  </si>
  <si>
    <t>Customer_0005</t>
  </si>
  <si>
    <t>ORD103873</t>
  </si>
  <si>
    <t>ORD104169</t>
  </si>
  <si>
    <t>ORD100311</t>
  </si>
  <si>
    <t>CUST1488</t>
  </si>
  <si>
    <t>Customer_0488</t>
  </si>
  <si>
    <t>ORD103583</t>
  </si>
  <si>
    <t>CUST1155</t>
  </si>
  <si>
    <t>Customer_0155</t>
  </si>
  <si>
    <t>ORD104926</t>
  </si>
  <si>
    <t>CUST1659</t>
  </si>
  <si>
    <t>Customer_0659</t>
  </si>
  <si>
    <t>ORD100102</t>
  </si>
  <si>
    <t>CUST1478</t>
  </si>
  <si>
    <t>Customer_0478</t>
  </si>
  <si>
    <t>ORD100637</t>
  </si>
  <si>
    <t>CUST1657</t>
  </si>
  <si>
    <t>Customer_0657</t>
  </si>
  <si>
    <t>ORD101096</t>
  </si>
  <si>
    <t>CUST1556</t>
  </si>
  <si>
    <t>Customer_0556</t>
  </si>
  <si>
    <t>ORD102602</t>
  </si>
  <si>
    <t>ORD103522</t>
  </si>
  <si>
    <t>ORD103981</t>
  </si>
  <si>
    <t>CUST1733</t>
  </si>
  <si>
    <t>Customer_0733</t>
  </si>
  <si>
    <t>ORD104123</t>
  </si>
  <si>
    <t>CUST1684</t>
  </si>
  <si>
    <t>Customer_0684</t>
  </si>
  <si>
    <t>ORD102510</t>
  </si>
  <si>
    <t>CUST1020</t>
  </si>
  <si>
    <t>Customer_0020</t>
  </si>
  <si>
    <t>ORD103819</t>
  </si>
  <si>
    <t>ORD104136</t>
  </si>
  <si>
    <t>CUST1267</t>
  </si>
  <si>
    <t>Customer_0267</t>
  </si>
  <si>
    <t>ORD104942</t>
  </si>
  <si>
    <t>ORD100120</t>
  </si>
  <si>
    <t>ORD100597</t>
  </si>
  <si>
    <t>ORD100720</t>
  </si>
  <si>
    <t>CUST1486</t>
  </si>
  <si>
    <t>Customer_0486</t>
  </si>
  <si>
    <t>ORD101129</t>
  </si>
  <si>
    <t>ORD101540</t>
  </si>
  <si>
    <t>ORD102092</t>
  </si>
  <si>
    <t>ORD102224</t>
  </si>
  <si>
    <t>CUST1099</t>
  </si>
  <si>
    <t>Customer_0099</t>
  </si>
  <si>
    <t>ORD103264</t>
  </si>
  <si>
    <t>CUST1121</t>
  </si>
  <si>
    <t>Customer_0121</t>
  </si>
  <si>
    <t>ORD103439</t>
  </si>
  <si>
    <t>ORD103543</t>
  </si>
  <si>
    <t>CUST1411</t>
  </si>
  <si>
    <t>Customer_0411</t>
  </si>
  <si>
    <t>ORD103621</t>
  </si>
  <si>
    <t>CUST1090</t>
  </si>
  <si>
    <t>Customer_0090</t>
  </si>
  <si>
    <t>ORD103877</t>
  </si>
  <si>
    <t>ORD104572</t>
  </si>
  <si>
    <t>ORD100108</t>
  </si>
  <si>
    <t>CUST1612</t>
  </si>
  <si>
    <t>Customer_0612</t>
  </si>
  <si>
    <t>ORD100325</t>
  </si>
  <si>
    <t>ORD100533</t>
  </si>
  <si>
    <t>ORD101731</t>
  </si>
  <si>
    <t>ORD102178</t>
  </si>
  <si>
    <t>ORD102937</t>
  </si>
  <si>
    <t>CUST1078</t>
  </si>
  <si>
    <t>Customer_0078</t>
  </si>
  <si>
    <t>ORD103365</t>
  </si>
  <si>
    <t>ORD103848</t>
  </si>
  <si>
    <t>ORD104685</t>
  </si>
  <si>
    <t>ORD100459</t>
  </si>
  <si>
    <t>CUST1729</t>
  </si>
  <si>
    <t>Customer_0729</t>
  </si>
  <si>
    <t>ORD101626</t>
  </si>
  <si>
    <t>CUST1718</t>
  </si>
  <si>
    <t>Customer_0718</t>
  </si>
  <si>
    <t>ORD101665</t>
  </si>
  <si>
    <t>ORD102346</t>
  </si>
  <si>
    <t>ORD103491</t>
  </si>
  <si>
    <t>ORD101263</t>
  </si>
  <si>
    <t>CUST1106</t>
  </si>
  <si>
    <t>Customer_0106</t>
  </si>
  <si>
    <t>ORD101288</t>
  </si>
  <si>
    <t>CUST1602</t>
  </si>
  <si>
    <t>Customer_0602</t>
  </si>
  <si>
    <t>ORD102414</t>
  </si>
  <si>
    <t>ORD101412</t>
  </si>
  <si>
    <t>ORD102077</t>
  </si>
  <si>
    <t>ORD102395</t>
  </si>
  <si>
    <t>ORD103253</t>
  </si>
  <si>
    <t>CUST1249</t>
  </si>
  <si>
    <t>Customer_0249</t>
  </si>
  <si>
    <t>ORD103308</t>
  </si>
  <si>
    <t>CUST1528</t>
  </si>
  <si>
    <t>Customer_0528</t>
  </si>
  <si>
    <t>ORD104524</t>
  </si>
  <si>
    <t>CUST1370</t>
  </si>
  <si>
    <t>Customer_0370</t>
  </si>
  <si>
    <t>ORD102021</t>
  </si>
  <si>
    <t>CUST1644</t>
  </si>
  <si>
    <t>Customer_0644</t>
  </si>
  <si>
    <t>ORD103335</t>
  </si>
  <si>
    <t>ORD103387</t>
  </si>
  <si>
    <t>ORD103427</t>
  </si>
  <si>
    <t>ORD103822</t>
  </si>
  <si>
    <t>ORD104113</t>
  </si>
  <si>
    <t>CUST1366</t>
  </si>
  <si>
    <t>Customer_0366</t>
  </si>
  <si>
    <t>ORD104132</t>
  </si>
  <si>
    <t>ORD104499</t>
  </si>
  <si>
    <t>CUST1320</t>
  </si>
  <si>
    <t>Customer_0320</t>
  </si>
  <si>
    <t>ORD101265</t>
  </si>
  <si>
    <t>CUST1049</t>
  </si>
  <si>
    <t>Customer_0049</t>
  </si>
  <si>
    <t>ORD101929</t>
  </si>
  <si>
    <t>ORD102523</t>
  </si>
  <si>
    <t>ORD104567</t>
  </si>
  <si>
    <t>ORD100181</t>
  </si>
  <si>
    <t>ORD100214</t>
  </si>
  <si>
    <t>ORD100489</t>
  </si>
  <si>
    <t>ORD100599</t>
  </si>
  <si>
    <t>ORD100885</t>
  </si>
  <si>
    <t>ORD101298</t>
  </si>
  <si>
    <t>ORD101668</t>
  </si>
  <si>
    <t>CUST1675</t>
  </si>
  <si>
    <t>Customer_0675</t>
  </si>
  <si>
    <t>ORD103311</t>
  </si>
  <si>
    <t>ORD103791</t>
  </si>
  <si>
    <t>CUST1404</t>
  </si>
  <si>
    <t>Customer_0404</t>
  </si>
  <si>
    <t>ORD103830</t>
  </si>
  <si>
    <t>ORD101324</t>
  </si>
  <si>
    <t>ORD102042</t>
  </si>
  <si>
    <t>CUST1641</t>
  </si>
  <si>
    <t>Customer_0641</t>
  </si>
  <si>
    <t>ORD103015</t>
  </si>
  <si>
    <t>CUST1173</t>
  </si>
  <si>
    <t>Customer_0173</t>
  </si>
  <si>
    <t>ORD104761</t>
  </si>
  <si>
    <t>ORD100352</t>
  </si>
  <si>
    <t>CUST1607</t>
  </si>
  <si>
    <t>Customer_0607</t>
  </si>
  <si>
    <t>ORD101112</t>
  </si>
  <si>
    <t>ORD103588</t>
  </si>
  <si>
    <t>ORD103916</t>
  </si>
  <si>
    <t>ORD104081</t>
  </si>
  <si>
    <t>ORD104110</t>
  </si>
  <si>
    <t>ORD104752</t>
  </si>
  <si>
    <t>ORD104804</t>
  </si>
  <si>
    <t>ORD100321</t>
  </si>
  <si>
    <t>ORD100905</t>
  </si>
  <si>
    <t>CUST1759</t>
  </si>
  <si>
    <t>Customer_0759</t>
  </si>
  <si>
    <t>ORD100936</t>
  </si>
  <si>
    <t>ORD101702</t>
  </si>
  <si>
    <t>ORD102111</t>
  </si>
  <si>
    <t>ORD102507</t>
  </si>
  <si>
    <t>CUST1695</t>
  </si>
  <si>
    <t>Customer_0695</t>
  </si>
  <si>
    <t>ORD103546</t>
  </si>
  <si>
    <t>CUST1127</t>
  </si>
  <si>
    <t>Customer_0127</t>
  </si>
  <si>
    <t>ORD104738</t>
  </si>
  <si>
    <t>CUST1235</t>
  </si>
  <si>
    <t>Customer_0235</t>
  </si>
  <si>
    <t>ORD100824</t>
  </si>
  <si>
    <t>ORD101225</t>
  </si>
  <si>
    <t>ORD102130</t>
  </si>
  <si>
    <t>ORD103449</t>
  </si>
  <si>
    <t>ORD104460</t>
  </si>
  <si>
    <t>ORD104575</t>
  </si>
  <si>
    <t>ORD100435</t>
  </si>
  <si>
    <t>ORD101495</t>
  </si>
  <si>
    <t>ORD103362</t>
  </si>
  <si>
    <t>CUST1338</t>
  </si>
  <si>
    <t>Customer_0338</t>
  </si>
  <si>
    <t>ORD103438</t>
  </si>
  <si>
    <t>CUST1194</t>
  </si>
  <si>
    <t>Customer_0194</t>
  </si>
  <si>
    <t>ORD103556</t>
  </si>
  <si>
    <t>ORD103968</t>
  </si>
  <si>
    <t>ORD100213</t>
  </si>
  <si>
    <t>CUST1026</t>
  </si>
  <si>
    <t>Customer_0026</t>
  </si>
  <si>
    <t>ORD100785</t>
  </si>
  <si>
    <t>ORD101479</t>
  </si>
  <si>
    <t>ORD102211</t>
  </si>
  <si>
    <t>ORD102403</t>
  </si>
  <si>
    <t>ORD102873</t>
  </si>
  <si>
    <t>ORD102911</t>
  </si>
  <si>
    <t>ORD103540</t>
  </si>
  <si>
    <t>ORD103584</t>
  </si>
  <si>
    <t>ORD101012</t>
  </si>
  <si>
    <t>CUST1738</t>
  </si>
  <si>
    <t>Customer_0738</t>
  </si>
  <si>
    <t>ORD101317</t>
  </si>
  <si>
    <t>ORD102766</t>
  </si>
  <si>
    <t>ORD103607</t>
  </si>
  <si>
    <t>CUST1515</t>
  </si>
  <si>
    <t>Customer_0515</t>
  </si>
  <si>
    <t>ORD100073</t>
  </si>
  <si>
    <t>ORD100648</t>
  </si>
  <si>
    <t>CUST1497</t>
  </si>
  <si>
    <t>Customer_0497</t>
  </si>
  <si>
    <t>ORD102156</t>
  </si>
  <si>
    <t>ORD102290</t>
  </si>
  <si>
    <t>CUST1138</t>
  </si>
  <si>
    <t>Customer_0138</t>
  </si>
  <si>
    <t>ORD102692</t>
  </si>
  <si>
    <t>ORD103767</t>
  </si>
  <si>
    <t>CUST1257</t>
  </si>
  <si>
    <t>Customer_0257</t>
  </si>
  <si>
    <t>ORD104193</t>
  </si>
  <si>
    <t>CUST1766</t>
  </si>
  <si>
    <t>Customer_0766</t>
  </si>
  <si>
    <t>ORD104225</t>
  </si>
  <si>
    <t>ORD104443</t>
  </si>
  <si>
    <t>ORD101498</t>
  </si>
  <si>
    <t>ORD101566</t>
  </si>
  <si>
    <t>ORD104973</t>
  </si>
  <si>
    <t>ORD101074</t>
  </si>
  <si>
    <t>ORD102736</t>
  </si>
  <si>
    <t>ORD104189</t>
  </si>
  <si>
    <t>ORD100719</t>
  </si>
  <si>
    <t>CUST1469</t>
  </si>
  <si>
    <t>Customer_0469</t>
  </si>
  <si>
    <t>ORD100994</t>
  </si>
  <si>
    <t>ORD102996</t>
  </si>
  <si>
    <t>CUST1568</t>
  </si>
  <si>
    <t>Customer_0568</t>
  </si>
  <si>
    <t>ORD103905</t>
  </si>
  <si>
    <t>ORD104656</t>
  </si>
  <si>
    <t>ORD100025</t>
  </si>
  <si>
    <t>ORD100155</t>
  </si>
  <si>
    <t>CUST1359</t>
  </si>
  <si>
    <t>Customer_0359</t>
  </si>
  <si>
    <t>ORD100390</t>
  </si>
  <si>
    <t>ORD100872</t>
  </si>
  <si>
    <t>CUST1283</t>
  </si>
  <si>
    <t>Customer_0283</t>
  </si>
  <si>
    <t>ORD101196</t>
  </si>
  <si>
    <t>CUST1514</t>
  </si>
  <si>
    <t>Customer_0514</t>
  </si>
  <si>
    <t>ORD101259</t>
  </si>
  <si>
    <t>CUST1618</t>
  </si>
  <si>
    <t>Customer_0618</t>
  </si>
  <si>
    <t>ORD101688</t>
  </si>
  <si>
    <t>ORD102145</t>
  </si>
  <si>
    <t>ORD103521</t>
  </si>
  <si>
    <t>ORD104444</t>
  </si>
  <si>
    <t>CUST1253</t>
  </si>
  <si>
    <t>Customer_0253</t>
  </si>
  <si>
    <t>ORD100131</t>
  </si>
  <si>
    <t>CUST1473</t>
  </si>
  <si>
    <t>Customer_0473</t>
  </si>
  <si>
    <t>ORD101312</t>
  </si>
  <si>
    <t>CUST1694</t>
  </si>
  <si>
    <t>Customer_0694</t>
  </si>
  <si>
    <t>ORD101326</t>
  </si>
  <si>
    <t>ORD101437</t>
  </si>
  <si>
    <t>ORD102293</t>
  </si>
  <si>
    <t>ORD102529</t>
  </si>
  <si>
    <t>CUST1350</t>
  </si>
  <si>
    <t>Customer_0350</t>
  </si>
  <si>
    <t>ORD103037</t>
  </si>
  <si>
    <t>CUST1797</t>
  </si>
  <si>
    <t>Customer_0797</t>
  </si>
  <si>
    <t>ORD103512</t>
  </si>
  <si>
    <t>ORD104197</t>
  </si>
  <si>
    <t>ORD104312</t>
  </si>
  <si>
    <t>CUST1711</t>
  </si>
  <si>
    <t>Customer_0711</t>
  </si>
  <si>
    <t>ORD104655</t>
  </si>
  <si>
    <t>ORD104809</t>
  </si>
  <si>
    <t>ORD100938</t>
  </si>
  <si>
    <t>ORD101455</t>
  </si>
  <si>
    <t>ORD101545</t>
  </si>
  <si>
    <t>ORD101547</t>
  </si>
  <si>
    <t>ORD101667</t>
  </si>
  <si>
    <t>CUST1762</t>
  </si>
  <si>
    <t>Customer_0762</t>
  </si>
  <si>
    <t>ORD102825</t>
  </si>
  <si>
    <t>ORD102832</t>
  </si>
  <si>
    <t>CUST1789</t>
  </si>
  <si>
    <t>Customer_0789</t>
  </si>
  <si>
    <t>ORD103282</t>
  </si>
  <si>
    <t>ORD104513</t>
  </si>
  <si>
    <t>CUST1252</t>
  </si>
  <si>
    <t>Customer_0252</t>
  </si>
  <si>
    <t>ORD104904</t>
  </si>
  <si>
    <t>ORD101286</t>
  </si>
  <si>
    <t>CUST1042</t>
  </si>
  <si>
    <t>Customer_0042</t>
  </si>
  <si>
    <t>ORD101901</t>
  </si>
  <si>
    <t>ORD102016</t>
  </si>
  <si>
    <t>CUST1027</t>
  </si>
  <si>
    <t>Customer_0027</t>
  </si>
  <si>
    <t>ORD102450</t>
  </si>
  <si>
    <t>CUST1690</t>
  </si>
  <si>
    <t>Customer_0690</t>
  </si>
  <si>
    <t>ORD104035</t>
  </si>
  <si>
    <t>ORD100209</t>
  </si>
  <si>
    <t>ORD101169</t>
  </si>
  <si>
    <t>ORD101891</t>
  </si>
  <si>
    <t>ORD102242</t>
  </si>
  <si>
    <t>ORD102662</t>
  </si>
  <si>
    <t>ORD104149</t>
  </si>
  <si>
    <t>ORD101560</t>
  </si>
  <si>
    <t>CUST1786</t>
  </si>
  <si>
    <t>Customer_0786</t>
  </si>
  <si>
    <t>May</t>
  </si>
  <si>
    <t>ORD101615</t>
  </si>
  <si>
    <t>ORD101771</t>
  </si>
  <si>
    <t>ORD103217</t>
  </si>
  <si>
    <t>ORD100642</t>
  </si>
  <si>
    <t>CUST1420</t>
  </si>
  <si>
    <t>Customer_0420</t>
  </si>
  <si>
    <t>ORD100706</t>
  </si>
  <si>
    <t>ORD101284</t>
  </si>
  <si>
    <t>ORD101903</t>
  </si>
  <si>
    <t>ORD102528</t>
  </si>
  <si>
    <t>CUST1149</t>
  </si>
  <si>
    <t>Customer_0149</t>
  </si>
  <si>
    <t>ORD102799</t>
  </si>
  <si>
    <t>CUST1626</t>
  </si>
  <si>
    <t>Customer_0626</t>
  </si>
  <si>
    <t>ORD103869</t>
  </si>
  <si>
    <t>ORD103976</t>
  </si>
  <si>
    <t>CUST1580</t>
  </si>
  <si>
    <t>Customer_0580</t>
  </si>
  <si>
    <t>ORD101475</t>
  </si>
  <si>
    <t>ORD102502</t>
  </si>
  <si>
    <t>ORD103087</t>
  </si>
  <si>
    <t>CUST1629</t>
  </si>
  <si>
    <t>Customer_0629</t>
  </si>
  <si>
    <t>ORD103159</t>
  </si>
  <si>
    <t>CUST1422</t>
  </si>
  <si>
    <t>Customer_0422</t>
  </si>
  <si>
    <t>ORD104884</t>
  </si>
  <si>
    <t>ORD101020</t>
  </si>
  <si>
    <t>ORD101393</t>
  </si>
  <si>
    <t>CUST1174</t>
  </si>
  <si>
    <t>Customer_0174</t>
  </si>
  <si>
    <t>ORD104184</t>
  </si>
  <si>
    <t>ORD104218</t>
  </si>
  <si>
    <t>ORD101390</t>
  </si>
  <si>
    <t>ORD102171</t>
  </si>
  <si>
    <t>ORD102710</t>
  </si>
  <si>
    <t>ORD102958</t>
  </si>
  <si>
    <t>ORD103404</t>
  </si>
  <si>
    <t>ORD104491</t>
  </si>
  <si>
    <t>CUST1113</t>
  </si>
  <si>
    <t>Customer_0113</t>
  </si>
  <si>
    <t>ORD100570</t>
  </si>
  <si>
    <t>ORD100948</t>
  </si>
  <si>
    <t>ORD101407</t>
  </si>
  <si>
    <t>ORD101431</t>
  </si>
  <si>
    <t>ORD103859</t>
  </si>
  <si>
    <t>CUST1791</t>
  </si>
  <si>
    <t>Customer_0791</t>
  </si>
  <si>
    <t>ORD104339</t>
  </si>
  <si>
    <t>ORD101006</t>
  </si>
  <si>
    <t>ORD101417</t>
  </si>
  <si>
    <t>ORD101462</t>
  </si>
  <si>
    <t>ORD103011</t>
  </si>
  <si>
    <t>ORD104609</t>
  </si>
  <si>
    <t>ORD104935</t>
  </si>
  <si>
    <t>ORD101040</t>
  </si>
  <si>
    <t>ORD103131</t>
  </si>
  <si>
    <t>ORD103660</t>
  </si>
  <si>
    <t>CUST1039</t>
  </si>
  <si>
    <t>Customer_0039</t>
  </si>
  <si>
    <t>ORD104164</t>
  </si>
  <si>
    <t>ORD104243</t>
  </si>
  <si>
    <t>CUST1582</t>
  </si>
  <si>
    <t>Customer_0582</t>
  </si>
  <si>
    <t>ORD104373</t>
  </si>
  <si>
    <t>CUST1296</t>
  </si>
  <si>
    <t>Customer_0296</t>
  </si>
  <si>
    <t>ORD100161</t>
  </si>
  <si>
    <t>ORD100238</t>
  </si>
  <si>
    <t>ORD101038</t>
  </si>
  <si>
    <t>ORD101422</t>
  </si>
  <si>
    <t>CUST1541</t>
  </si>
  <si>
    <t>Customer_0541</t>
  </si>
  <si>
    <t>ORD101991</t>
  </si>
  <si>
    <t>ORD101996</t>
  </si>
  <si>
    <t>ORD102052</t>
  </si>
  <si>
    <t>ORD102109</t>
  </si>
  <si>
    <t>ORD102260</t>
  </si>
  <si>
    <t>CUST1692</t>
  </si>
  <si>
    <t>Customer_0692</t>
  </si>
  <si>
    <t>ORD102846</t>
  </si>
  <si>
    <t>CUST1006</t>
  </si>
  <si>
    <t>Customer_0006</t>
  </si>
  <si>
    <t>ORD103745</t>
  </si>
  <si>
    <t>CUST1368</t>
  </si>
  <si>
    <t>Customer_0368</t>
  </si>
  <si>
    <t>ORD104198</t>
  </si>
  <si>
    <t>ORD104882</t>
  </si>
  <si>
    <t>ORD100565</t>
  </si>
  <si>
    <t>CUST1532</t>
  </si>
  <si>
    <t>Customer_0532</t>
  </si>
  <si>
    <t>ORD100760</t>
  </si>
  <si>
    <t>ORD101339</t>
  </si>
  <si>
    <t>ORD102600</t>
  </si>
  <si>
    <t>CUST1494</t>
  </si>
  <si>
    <t>Customer_0494</t>
  </si>
  <si>
    <t>ORD102744</t>
  </si>
  <si>
    <t>ORD100336</t>
  </si>
  <si>
    <t>ORD100793</t>
  </si>
  <si>
    <t>ORD101289</t>
  </si>
  <si>
    <t>ORD102324</t>
  </si>
  <si>
    <t>ORD102406</t>
  </si>
  <si>
    <t>CUST1674</t>
  </si>
  <si>
    <t>Customer_0674</t>
  </si>
  <si>
    <t>ORD103669</t>
  </si>
  <si>
    <t>ORD101628</t>
  </si>
  <si>
    <t>ORD101835</t>
  </si>
  <si>
    <t>ORD101971</t>
  </si>
  <si>
    <t>ORD101978</t>
  </si>
  <si>
    <t>ORD102204</t>
  </si>
  <si>
    <t>ORD103971</t>
  </si>
  <si>
    <t>ORD104705</t>
  </si>
  <si>
    <t>ORD104928</t>
  </si>
  <si>
    <t>ORD100506</t>
  </si>
  <si>
    <t>ORD100635</t>
  </si>
  <si>
    <t>ORD101707</t>
  </si>
  <si>
    <t>CUST1353</t>
  </si>
  <si>
    <t>Customer_0353</t>
  </si>
  <si>
    <t>ORD101966</t>
  </si>
  <si>
    <t>ORD102045</t>
  </si>
  <si>
    <t>CUST1699</t>
  </si>
  <si>
    <t>Customer_0699</t>
  </si>
  <si>
    <t>ORD102785</t>
  </si>
  <si>
    <t>ORD102820</t>
  </si>
  <si>
    <t>CUST1688</t>
  </si>
  <si>
    <t>Customer_0688</t>
  </si>
  <si>
    <t>ORD102912</t>
  </si>
  <si>
    <t>ORD103122</t>
  </si>
  <si>
    <t>ORD103706</t>
  </si>
  <si>
    <t>CUST1421</t>
  </si>
  <si>
    <t>Customer_0421</t>
  </si>
  <si>
    <t>ORD104094</t>
  </si>
  <si>
    <t>ORD102676</t>
  </si>
  <si>
    <t>CUST1066</t>
  </si>
  <si>
    <t>Customer_0066</t>
  </si>
  <si>
    <t>ORD102847</t>
  </si>
  <si>
    <t>CUST1722</t>
  </si>
  <si>
    <t>Customer_0722</t>
  </si>
  <si>
    <t>ORD103704</t>
  </si>
  <si>
    <t>ORD100016</t>
  </si>
  <si>
    <t>ORD101567</t>
  </si>
  <si>
    <t>ORD101736</t>
  </si>
  <si>
    <t>ORD102777</t>
  </si>
  <si>
    <t>ORD102839</t>
  </si>
  <si>
    <t>CUST1041</t>
  </si>
  <si>
    <t>Customer_0041</t>
  </si>
  <si>
    <t>ORD103201</t>
  </si>
  <si>
    <t>CUST1408</t>
  </si>
  <si>
    <t>Customer_0408</t>
  </si>
  <si>
    <t>ORD104851</t>
  </si>
  <si>
    <t>ORD100460</t>
  </si>
  <si>
    <t>CUST1214</t>
  </si>
  <si>
    <t>Customer_0214</t>
  </si>
  <si>
    <t>ORD101868</t>
  </si>
  <si>
    <t>CUST1358</t>
  </si>
  <si>
    <t>Customer_0358</t>
  </si>
  <si>
    <t>ORD102364</t>
  </si>
  <si>
    <t>CUST1677</t>
  </si>
  <si>
    <t>Customer_0677</t>
  </si>
  <si>
    <t>ORD102748</t>
  </si>
  <si>
    <t>ORD103076</t>
  </si>
  <si>
    <t>ORD103662</t>
  </si>
  <si>
    <t>CUST1134</t>
  </si>
  <si>
    <t>Customer_0134</t>
  </si>
  <si>
    <t>ORD104431</t>
  </si>
  <si>
    <t>ORD104487</t>
  </si>
  <si>
    <t>ORD104720</t>
  </si>
  <si>
    <t>CUST1728</t>
  </si>
  <si>
    <t>Customer_0728</t>
  </si>
  <si>
    <t>ORD100259</t>
  </si>
  <si>
    <t>ORD100427</t>
  </si>
  <si>
    <t>ORD102023</t>
  </si>
  <si>
    <t>ORD102640</t>
  </si>
  <si>
    <t>ORD103207</t>
  </si>
  <si>
    <t>ORD103906</t>
  </si>
  <si>
    <t>ORD100449</t>
  </si>
  <si>
    <t>ORD101158</t>
  </si>
  <si>
    <t>ORD101402</t>
  </si>
  <si>
    <t>ORD102026</t>
  </si>
  <si>
    <t>CUST1203</t>
  </si>
  <si>
    <t>Customer_0203</t>
  </si>
  <si>
    <t>ORD102593</t>
  </si>
  <si>
    <t>ORD103047</t>
  </si>
  <si>
    <t>ORD103415</t>
  </si>
  <si>
    <t>ORD104230</t>
  </si>
  <si>
    <t>ORD100057</t>
  </si>
  <si>
    <t>ORD102961</t>
  </si>
  <si>
    <t>CUST1507</t>
  </si>
  <si>
    <t>Customer_0507</t>
  </si>
  <si>
    <t>ORD103790</t>
  </si>
  <si>
    <t>CUST1083</t>
  </si>
  <si>
    <t>Customer_0083</t>
  </si>
  <si>
    <t>ORD104015</t>
  </si>
  <si>
    <t>CUST1472</t>
  </si>
  <si>
    <t>Customer_0472</t>
  </si>
  <si>
    <t>ORD104719</t>
  </si>
  <si>
    <t>ORD100392</t>
  </si>
  <si>
    <t>CUST1139</t>
  </si>
  <si>
    <t>Customer_0139</t>
  </si>
  <si>
    <t>ORD100532</t>
  </si>
  <si>
    <t>CUST1769</t>
  </si>
  <si>
    <t>Customer_0769</t>
  </si>
  <si>
    <t>ORD100548</t>
  </si>
  <si>
    <t>ORD101890</t>
  </si>
  <si>
    <t>ORD102306</t>
  </si>
  <si>
    <t>ORD102407</t>
  </si>
  <si>
    <t>ORD103903</t>
  </si>
  <si>
    <t>CUST1330</t>
  </si>
  <si>
    <t>Customer_0330</t>
  </si>
  <si>
    <t>ORD104201</t>
  </si>
  <si>
    <t>ORD100962</t>
  </si>
  <si>
    <t>ORD103428</t>
  </si>
  <si>
    <t>CUST1223</t>
  </si>
  <si>
    <t>Customer_0223</t>
  </si>
  <si>
    <t>ORD104203</t>
  </si>
  <si>
    <t>ORD104659</t>
  </si>
  <si>
    <t>CUST1302</t>
  </si>
  <si>
    <t>Customer_0302</t>
  </si>
  <si>
    <t>ORD104921</t>
  </si>
  <si>
    <t>ORD100207</t>
  </si>
  <si>
    <t>ORD100612</t>
  </si>
  <si>
    <t>CUST1184</t>
  </si>
  <si>
    <t>Customer_0184</t>
  </si>
  <si>
    <t>ORD100628</t>
  </si>
  <si>
    <t>ORD101904</t>
  </si>
  <si>
    <t>CUST1098</t>
  </si>
  <si>
    <t>Customer_0098</t>
  </si>
  <si>
    <t>ORD101937</t>
  </si>
  <si>
    <t>CUST1460</t>
  </si>
  <si>
    <t>Customer_0460</t>
  </si>
  <si>
    <t>ORD102541</t>
  </si>
  <si>
    <t>ORD102779</t>
  </si>
  <si>
    <t>ORD103450</t>
  </si>
  <si>
    <t>CUST1573</t>
  </si>
  <si>
    <t>Customer_0573</t>
  </si>
  <si>
    <t>ORD103961</t>
  </si>
  <si>
    <t>CUST1193</t>
  </si>
  <si>
    <t>Customer_0193</t>
  </si>
  <si>
    <t>ORD104495</t>
  </si>
  <si>
    <t>CUST1673</t>
  </si>
  <si>
    <t>Customer_0673</t>
  </si>
  <si>
    <t>ORD100810</t>
  </si>
  <si>
    <t>CUST1013</t>
  </si>
  <si>
    <t>Customer_0013</t>
  </si>
  <si>
    <t>ORD102276</t>
  </si>
  <si>
    <t>CUST1558</t>
  </si>
  <si>
    <t>Customer_0558</t>
  </si>
  <si>
    <t>ORD104191</t>
  </si>
  <si>
    <t>ORD100633</t>
  </si>
  <si>
    <t>ORD101534</t>
  </si>
  <si>
    <t>ORD102419</t>
  </si>
  <si>
    <t>CUST1365</t>
  </si>
  <si>
    <t>Customer_0365</t>
  </si>
  <si>
    <t>ORD102505</t>
  </si>
  <si>
    <t>ORD103123</t>
  </si>
  <si>
    <t>ORD103280</t>
  </si>
  <si>
    <t>ORD101976</t>
  </si>
  <si>
    <t>ORD103151</t>
  </si>
  <si>
    <t>CUST1538</t>
  </si>
  <si>
    <t>Customer_0538</t>
  </si>
  <si>
    <t>ORD103703</t>
  </si>
  <si>
    <t>CUST1504</t>
  </si>
  <si>
    <t>Customer_0504</t>
  </si>
  <si>
    <t>ORD103880</t>
  </si>
  <si>
    <t>ORD104286</t>
  </si>
  <si>
    <t>ORD102979</t>
  </si>
  <si>
    <t>ORD103592</t>
  </si>
  <si>
    <t>CUST1280</t>
  </si>
  <si>
    <t>Customer_0280</t>
  </si>
  <si>
    <t>ORD103658</t>
  </si>
  <si>
    <t>CUST1475</t>
  </si>
  <si>
    <t>Customer_0475</t>
  </si>
  <si>
    <t>ORD104991</t>
  </si>
  <si>
    <t>ORD101562</t>
  </si>
  <si>
    <t>ORD101583</t>
  </si>
  <si>
    <t>CUST1525</t>
  </si>
  <si>
    <t>Customer_0525</t>
  </si>
  <si>
    <t>ORD101595</t>
  </si>
  <si>
    <t>ORD102355</t>
  </si>
  <si>
    <t>ORD102579</t>
  </si>
  <si>
    <t>ORD102612</t>
  </si>
  <si>
    <t>ORD102643</t>
  </si>
  <si>
    <t>ORD103256</t>
  </si>
  <si>
    <t>ORD103750</t>
  </si>
  <si>
    <t>ORD104086</t>
  </si>
  <si>
    <t>ORD104200</t>
  </si>
  <si>
    <t>ORD104522</t>
  </si>
  <si>
    <t>ORD101032</t>
  </si>
  <si>
    <t>CUST1186</t>
  </si>
  <si>
    <t>Customer_0186</t>
  </si>
  <si>
    <t>ORD101477</t>
  </si>
  <si>
    <t>ORD102198</t>
  </si>
  <si>
    <t>ORD102223</t>
  </si>
  <si>
    <t>ORD103212</t>
  </si>
  <si>
    <t>ORD104153</t>
  </si>
  <si>
    <t>CUST1483</t>
  </si>
  <si>
    <t>Customer_0483</t>
  </si>
  <si>
    <t>ORD100394</t>
  </si>
  <si>
    <t>ORD101766</t>
  </si>
  <si>
    <t>ORD102050</t>
  </si>
  <si>
    <t>ORD104475</t>
  </si>
  <si>
    <t>ORD104519</t>
  </si>
  <si>
    <t>CUST1343</t>
  </si>
  <si>
    <t>Customer_0343</t>
  </si>
  <si>
    <t>ORD104657</t>
  </si>
  <si>
    <t>ORD100337</t>
  </si>
  <si>
    <t>ORD101686</t>
  </si>
  <si>
    <t>CUST1198</t>
  </si>
  <si>
    <t>Customer_0198</t>
  </si>
  <si>
    <t>ORD102230</t>
  </si>
  <si>
    <t>ORD103518</t>
  </si>
  <si>
    <t>CUST1564</t>
  </si>
  <si>
    <t>Customer_0564</t>
  </si>
  <si>
    <t>ORD104108</t>
  </si>
  <si>
    <t>ORD100898</t>
  </si>
  <si>
    <t>ORD101122</t>
  </si>
  <si>
    <t>ORD102336</t>
  </si>
  <si>
    <t>CUST1780</t>
  </si>
  <si>
    <t>Customer_0780</t>
  </si>
  <si>
    <t>ORD102526</t>
  </si>
  <si>
    <t>ORD102863</t>
  </si>
  <si>
    <t>ORD102931</t>
  </si>
  <si>
    <t>ORD103840</t>
  </si>
  <si>
    <t>CUST1281</t>
  </si>
  <si>
    <t>Customer_0281</t>
  </si>
  <si>
    <t>ORD104283</t>
  </si>
  <si>
    <t>ORD104377</t>
  </si>
  <si>
    <t>CUST1588</t>
  </si>
  <si>
    <t>Customer_0588</t>
  </si>
  <si>
    <t>ORD104589</t>
  </si>
  <si>
    <t>ORD100039</t>
  </si>
  <si>
    <t>CUST1161</t>
  </si>
  <si>
    <t>Customer_0161</t>
  </si>
  <si>
    <t>Jun</t>
  </si>
  <si>
    <t>ORD101464</t>
  </si>
  <si>
    <t>CUST1199</t>
  </si>
  <si>
    <t>Customer_0199</t>
  </si>
  <si>
    <t>ORD101535</t>
  </si>
  <si>
    <t>ORD101645</t>
  </si>
  <si>
    <t>ORD102141</t>
  </si>
  <si>
    <t>CUST1205</t>
  </si>
  <si>
    <t>Customer_0205</t>
  </si>
  <si>
    <t>ORD104248</t>
  </si>
  <si>
    <t>ORD104265</t>
  </si>
  <si>
    <t>ORD104607</t>
  </si>
  <si>
    <t>CUST1384</t>
  </si>
  <si>
    <t>Customer_0384</t>
  </si>
  <si>
    <t>ORD100644</t>
  </si>
  <si>
    <t>ORD101697</t>
  </si>
  <si>
    <t>ORD101769</t>
  </si>
  <si>
    <t>ORD102279</t>
  </si>
  <si>
    <t>ORD102500</t>
  </si>
  <si>
    <t>ORD102625</t>
  </si>
  <si>
    <t>ORD102747</t>
  </si>
  <si>
    <t>ORD103051</t>
  </si>
  <si>
    <t>ORD103134</t>
  </si>
  <si>
    <t>ORD103224</t>
  </si>
  <si>
    <t>ORD104031</t>
  </si>
  <si>
    <t>ORD104366</t>
  </si>
  <si>
    <t>ORD100575</t>
  </si>
  <si>
    <t>ORD102651</t>
  </si>
  <si>
    <t>ORD103601</t>
  </si>
  <si>
    <t>ORD103860</t>
  </si>
  <si>
    <t>ORD100559</t>
  </si>
  <si>
    <t>CUST1072</t>
  </si>
  <si>
    <t>Customer_0072</t>
  </si>
  <si>
    <t>ORD101347</t>
  </si>
  <si>
    <t>ORD102614</t>
  </si>
  <si>
    <t>CUST1463</t>
  </si>
  <si>
    <t>Customer_0463</t>
  </si>
  <si>
    <t>ORD103974</t>
  </si>
  <si>
    <t>ORD104256</t>
  </si>
  <si>
    <t>ORD104474</t>
  </si>
  <si>
    <t>ORD104736</t>
  </si>
  <si>
    <t>ORD104796</t>
  </si>
  <si>
    <t>CUST1457</t>
  </si>
  <si>
    <t>Customer_0457</t>
  </si>
  <si>
    <t>ORD100338</t>
  </si>
  <si>
    <t>ORD100696</t>
  </si>
  <si>
    <t>ORD102055</t>
  </si>
  <si>
    <t>ORD102476</t>
  </si>
  <si>
    <t>ORD102641</t>
  </si>
  <si>
    <t>ORD104379</t>
  </si>
  <si>
    <t>ORD100730</t>
  </si>
  <si>
    <t>ORD103142</t>
  </si>
  <si>
    <t>ORD103225</t>
  </si>
  <si>
    <t>CUST1176</t>
  </si>
  <si>
    <t>Customer_0176</t>
  </si>
  <si>
    <t>ORD104836</t>
  </si>
  <si>
    <t>ORD100378</t>
  </si>
  <si>
    <t>ORD103475</t>
  </si>
  <si>
    <t>CUST1578</t>
  </si>
  <si>
    <t>Customer_0578</t>
  </si>
  <si>
    <t>ORD103574</t>
  </si>
  <si>
    <t>ORD104359</t>
  </si>
  <si>
    <t>ORD100890</t>
  </si>
  <si>
    <t>ORD101768</t>
  </si>
  <si>
    <t>ORD102749</t>
  </si>
  <si>
    <t>ORD104078</t>
  </si>
  <si>
    <t>ORD104688</t>
  </si>
  <si>
    <t>ORD101035</t>
  </si>
  <si>
    <t>ORD101833</t>
  </si>
  <si>
    <t>CUST1180</t>
  </si>
  <si>
    <t>Customer_0180</t>
  </si>
  <si>
    <t>ORD102669</t>
  </si>
  <si>
    <t>ORD103765</t>
  </si>
  <si>
    <t>ORD104378</t>
  </si>
  <si>
    <t>ORD104861</t>
  </si>
  <si>
    <t>ORD100064</t>
  </si>
  <si>
    <t>ORD100539</t>
  </si>
  <si>
    <t>ORD101685</t>
  </si>
  <si>
    <t>ORD102350</t>
  </si>
  <si>
    <t>ORD102671</t>
  </si>
  <si>
    <t>ORD103228</t>
  </si>
  <si>
    <t>CUST1406</t>
  </si>
  <si>
    <t>Customer_0406</t>
  </si>
  <si>
    <t>ORD104122</t>
  </si>
  <si>
    <t>ORD104182</t>
  </si>
  <si>
    <t>ORD104406</t>
  </si>
  <si>
    <t>ORD104795</t>
  </si>
  <si>
    <t>CUST1076</t>
  </si>
  <si>
    <t>Customer_0076</t>
  </si>
  <si>
    <t>ORD101121</t>
  </si>
  <si>
    <t>ORD102157</t>
  </si>
  <si>
    <t>ORD103059</t>
  </si>
  <si>
    <t>CUST1101</t>
  </si>
  <si>
    <t>Customer_0101</t>
  </si>
  <si>
    <t>ORD103315</t>
  </si>
  <si>
    <t>ORD100228</t>
  </si>
  <si>
    <t>ORD100579</t>
  </si>
  <si>
    <t>ORD101372</t>
  </si>
  <si>
    <t>ORD102329</t>
  </si>
  <si>
    <t>CUST1258</t>
  </si>
  <si>
    <t>Customer_0258</t>
  </si>
  <si>
    <t>ORD103269</t>
  </si>
  <si>
    <t>ORD103503</t>
  </si>
  <si>
    <t>ORD103926</t>
  </si>
  <si>
    <t>ORD104030</t>
  </si>
  <si>
    <t>ORD100891</t>
  </si>
  <si>
    <t>ORD101108</t>
  </si>
  <si>
    <t>ORD101303</t>
  </si>
  <si>
    <t>CUST1259</t>
  </si>
  <si>
    <t>Customer_0259</t>
  </si>
  <si>
    <t>ORD101606</t>
  </si>
  <si>
    <t>ORD103000</t>
  </si>
  <si>
    <t>ORD103875</t>
  </si>
  <si>
    <t>ORD104467</t>
  </si>
  <si>
    <t>ORD104506</t>
  </si>
  <si>
    <t>ORD104602</t>
  </si>
  <si>
    <t>ORD104670</t>
  </si>
  <si>
    <t>CUST1566</t>
  </si>
  <si>
    <t>Customer_0566</t>
  </si>
  <si>
    <t>ORD100761</t>
  </si>
  <si>
    <t>ORD100781</t>
  </si>
  <si>
    <t>ORD104554</t>
  </si>
  <si>
    <t>ORD100177</t>
  </si>
  <si>
    <t>CUST1616</t>
  </si>
  <si>
    <t>Customer_0616</t>
  </si>
  <si>
    <t>ORD101026</t>
  </si>
  <si>
    <t>ORD103844</t>
  </si>
  <si>
    <t>ORD104178</t>
  </si>
  <si>
    <t>ORD104955</t>
  </si>
  <si>
    <t>CUST1520</t>
  </si>
  <si>
    <t>Customer_0520</t>
  </si>
  <si>
    <t>ORD104978</t>
  </si>
  <si>
    <t>ORD103772</t>
  </si>
  <si>
    <t>ORD104902</t>
  </si>
  <si>
    <t>ORD100457</t>
  </si>
  <si>
    <t>ORD100794</t>
  </si>
  <si>
    <t>ORD101107</t>
  </si>
  <si>
    <t>ORD102143</t>
  </si>
  <si>
    <t>ORD102282</t>
  </si>
  <si>
    <t>CUST1621</t>
  </si>
  <si>
    <t>Customer_0621</t>
  </si>
  <si>
    <t>ORD104712</t>
  </si>
  <si>
    <t>ORD104750</t>
  </si>
  <si>
    <t>CUST1108</t>
  </si>
  <si>
    <t>Customer_0108</t>
  </si>
  <si>
    <t>ORD104911</t>
  </si>
  <si>
    <t>ORD100237</t>
  </si>
  <si>
    <t>ORD101558</t>
  </si>
  <si>
    <t>CUST1781</t>
  </si>
  <si>
    <t>Customer_0781</t>
  </si>
  <si>
    <t>ORD101778</t>
  </si>
  <si>
    <t>ORD102062</t>
  </si>
  <si>
    <t>ORD102632</t>
  </si>
  <si>
    <t>CUST1407</t>
  </si>
  <si>
    <t>Customer_0407</t>
  </si>
  <si>
    <t>ORD102861</t>
  </si>
  <si>
    <t>ORD103900</t>
  </si>
  <si>
    <t>ORD103999</t>
  </si>
  <si>
    <t>ORD104044</t>
  </si>
  <si>
    <t>ORD104146</t>
  </si>
  <si>
    <t>ORD104699</t>
  </si>
  <si>
    <t>ORD100285</t>
  </si>
  <si>
    <t>CUST1627</t>
  </si>
  <si>
    <t>Customer_0627</t>
  </si>
  <si>
    <t>ORD100881</t>
  </si>
  <si>
    <t>ORD101956</t>
  </si>
  <si>
    <t>CUST1236</t>
  </si>
  <si>
    <t>Customer_0236</t>
  </si>
  <si>
    <t>ORD102630</t>
  </si>
  <si>
    <t>ORD103186</t>
  </si>
  <si>
    <t>ORD103928</t>
  </si>
  <si>
    <t>ORD100118</t>
  </si>
  <si>
    <t>ORD101581</t>
  </si>
  <si>
    <t>CUST1501</t>
  </si>
  <si>
    <t>Customer_0501</t>
  </si>
  <si>
    <t>ORD102272</t>
  </si>
  <si>
    <t>ORD102633</t>
  </si>
  <si>
    <t>ORD104195</t>
  </si>
  <si>
    <t>CUST1516</t>
  </si>
  <si>
    <t>Customer_0516</t>
  </si>
  <si>
    <t>ORD104285</t>
  </si>
  <si>
    <t>ORD104405</t>
  </si>
  <si>
    <t>ORD104988</t>
  </si>
  <si>
    <t>ORD104999</t>
  </si>
  <si>
    <t>CUST1172</t>
  </si>
  <si>
    <t>Customer_0172</t>
  </si>
  <si>
    <t>ORD101072</t>
  </si>
  <si>
    <t>ORD102054</t>
  </si>
  <si>
    <t>ORD102311</t>
  </si>
  <si>
    <t>ORD102834</t>
  </si>
  <si>
    <t>ORD104929</t>
  </si>
  <si>
    <t>CUST1542</t>
  </si>
  <si>
    <t>Customer_0542</t>
  </si>
  <si>
    <t>ORD101124</t>
  </si>
  <si>
    <t>ORD101162</t>
  </si>
  <si>
    <t>ORD101710</t>
  </si>
  <si>
    <t>ORD103259</t>
  </si>
  <si>
    <t>CUST1434</t>
  </si>
  <si>
    <t>Customer_0434</t>
  </si>
  <si>
    <t>ORD103567</t>
  </si>
  <si>
    <t>ORD100950</t>
  </si>
  <si>
    <t>CUST1608</t>
  </si>
  <si>
    <t>Customer_0608</t>
  </si>
  <si>
    <t>ORD100984</t>
  </si>
  <si>
    <t>CUST1215</t>
  </si>
  <si>
    <t>Customer_0215</t>
  </si>
  <si>
    <t>ORD101209</t>
  </si>
  <si>
    <t>ORD102173</t>
  </si>
  <si>
    <t>ORD103086</t>
  </si>
  <si>
    <t>ORD103337</t>
  </si>
  <si>
    <t>ORD103452</t>
  </si>
  <si>
    <t>ORD103702</t>
  </si>
  <si>
    <t>ORD104778</t>
  </si>
  <si>
    <t>ORD101101</t>
  </si>
  <si>
    <t>CUST1232</t>
  </si>
  <si>
    <t>Customer_0232</t>
  </si>
  <si>
    <t>ORD101132</t>
  </si>
  <si>
    <t>ORD101269</t>
  </si>
  <si>
    <t>ORD101635</t>
  </si>
  <si>
    <t>ORD103010</t>
  </si>
  <si>
    <t>CUST1560</t>
  </si>
  <si>
    <t>Customer_0560</t>
  </si>
  <si>
    <t>ORD103646</t>
  </si>
  <si>
    <t>CUST1018</t>
  </si>
  <si>
    <t>Customer_0018</t>
  </si>
  <si>
    <t>ORD100197</t>
  </si>
  <si>
    <t>ORD100223</t>
  </si>
  <si>
    <t>CUST1239</t>
  </si>
  <si>
    <t>Customer_0239</t>
  </si>
  <si>
    <t>ORD100834</t>
  </si>
  <si>
    <t>CUST1763</t>
  </si>
  <si>
    <t>Customer_0763</t>
  </si>
  <si>
    <t>ORD101576</t>
  </si>
  <si>
    <t>CUST1073</t>
  </si>
  <si>
    <t>Customer_0073</t>
  </si>
  <si>
    <t>ORD102165</t>
  </si>
  <si>
    <t>CUST1767</t>
  </si>
  <si>
    <t>Customer_0767</t>
  </si>
  <si>
    <t>ORD104515</t>
  </si>
  <si>
    <t>ORD100550</t>
  </si>
  <si>
    <t>CUST1567</t>
  </si>
  <si>
    <t>Customer_0567</t>
  </si>
  <si>
    <t>ORD101098</t>
  </si>
  <si>
    <t>ORD101950</t>
  </si>
  <si>
    <t>CUST1535</t>
  </si>
  <si>
    <t>Customer_0535</t>
  </si>
  <si>
    <t>ORD102213</t>
  </si>
  <si>
    <t>CUST1587</t>
  </si>
  <si>
    <t>Customer_0587</t>
  </si>
  <si>
    <t>ORD102393</t>
  </si>
  <si>
    <t>ORD102513</t>
  </si>
  <si>
    <t>ORD103234</t>
  </si>
  <si>
    <t>ORD104952</t>
  </si>
  <si>
    <t>ORD104996</t>
  </si>
  <si>
    <t>ORD100231</t>
  </si>
  <si>
    <t>CUST1220</t>
  </si>
  <si>
    <t>Customer_0220</t>
  </si>
  <si>
    <t>ORD100615</t>
  </si>
  <si>
    <t>CUST1393</t>
  </si>
  <si>
    <t>Customer_0393</t>
  </si>
  <si>
    <t>ORD100736</t>
  </si>
  <si>
    <t>ORD100916</t>
  </si>
  <si>
    <t>CUST1628</t>
  </si>
  <si>
    <t>Customer_0628</t>
  </si>
  <si>
    <t>ORD101071</t>
  </si>
  <si>
    <t>CUST1080</t>
  </si>
  <si>
    <t>Customer_0080</t>
  </si>
  <si>
    <t>ORD102263</t>
  </si>
  <si>
    <t>CUST1392</t>
  </si>
  <si>
    <t>Customer_0392</t>
  </si>
  <si>
    <t>ORD102330</t>
  </si>
  <si>
    <t>ORD102547</t>
  </si>
  <si>
    <t>ORD102817</t>
  </si>
  <si>
    <t>CUST1696</t>
  </si>
  <si>
    <t>Customer_0696</t>
  </si>
  <si>
    <t>ORD102822</t>
  </si>
  <si>
    <t>ORD103381</t>
  </si>
  <si>
    <t>ORD103394</t>
  </si>
  <si>
    <t>ORD103474</t>
  </si>
  <si>
    <t>ORD104490</t>
  </si>
  <si>
    <t>ORD103190</t>
  </si>
  <si>
    <t>ORD103277</t>
  </si>
  <si>
    <t>ORD104510</t>
  </si>
  <si>
    <t>CUST1432</t>
  </si>
  <si>
    <t>Customer_0432</t>
  </si>
  <si>
    <t>ORD100244</t>
  </si>
  <si>
    <t>ORD100310</t>
  </si>
  <si>
    <t>ORD100529</t>
  </si>
  <si>
    <t>ORD100869</t>
  </si>
  <si>
    <t>ORD101482</t>
  </si>
  <si>
    <t>ORD101794</t>
  </si>
  <si>
    <t>ORD103417</t>
  </si>
  <si>
    <t>CUST1788</t>
  </si>
  <si>
    <t>Customer_0788</t>
  </si>
  <si>
    <t>ORD104020</t>
  </si>
  <si>
    <t>CUST1437</t>
  </si>
  <si>
    <t>Customer_0437</t>
  </si>
  <si>
    <t>ORD104697</t>
  </si>
  <si>
    <t>CUST1354</t>
  </si>
  <si>
    <t>Customer_0354</t>
  </si>
  <si>
    <t>ORD100658</t>
  </si>
  <si>
    <t>ORD100754</t>
  </si>
  <si>
    <t>CUST1730</t>
  </si>
  <si>
    <t>Customer_0730</t>
  </si>
  <si>
    <t>ORD100959</t>
  </si>
  <si>
    <t>ORD101876</t>
  </si>
  <si>
    <t>ORD101917</t>
  </si>
  <si>
    <t>ORD102107</t>
  </si>
  <si>
    <t>CUST1495</t>
  </si>
  <si>
    <t>Customer_0495</t>
  </si>
  <si>
    <t>ORD102149</t>
  </si>
  <si>
    <t>ORD102582</t>
  </si>
  <si>
    <t>ORD103435</t>
  </si>
  <si>
    <t>ORD103725</t>
  </si>
  <si>
    <t>ORD104317</t>
  </si>
  <si>
    <t>ORD104482</t>
  </si>
  <si>
    <t>CUST1264</t>
  </si>
  <si>
    <t>Customer_0264</t>
  </si>
  <si>
    <t>ORD104686</t>
  </si>
  <si>
    <t>ORD100109</t>
  </si>
  <si>
    <t>CUST1662</t>
  </si>
  <si>
    <t>Customer_0662</t>
  </si>
  <si>
    <t>Jul</t>
  </si>
  <si>
    <t>ORD100179</t>
  </si>
  <si>
    <t>ORD101680</t>
  </si>
  <si>
    <t>ORD102112</t>
  </si>
  <si>
    <t>CUST1273</t>
  </si>
  <si>
    <t>Customer_0273</t>
  </si>
  <si>
    <t>ORD102969</t>
  </si>
  <si>
    <t>ORD103052</t>
  </si>
  <si>
    <t>ORD103324</t>
  </si>
  <si>
    <t>ORD100963</t>
  </si>
  <si>
    <t>CUST1579</t>
  </si>
  <si>
    <t>Customer_0579</t>
  </si>
  <si>
    <t>ORD101085</t>
  </si>
  <si>
    <t>ORD102238</t>
  </si>
  <si>
    <t>ORD102312</t>
  </si>
  <si>
    <t>ORD103323</t>
  </si>
  <si>
    <t>ORD103390</t>
  </si>
  <si>
    <t>ORD104135</t>
  </si>
  <si>
    <t>ORD104423</t>
  </si>
  <si>
    <t>ORD104507</t>
  </si>
  <si>
    <t>CUST1586</t>
  </si>
  <si>
    <t>Customer_0586</t>
  </si>
  <si>
    <t>ORD104562</t>
  </si>
  <si>
    <t>ORD104643</t>
  </si>
  <si>
    <t>ORD100697</t>
  </si>
  <si>
    <t>ORD100765</t>
  </si>
  <si>
    <t>ORD100868</t>
  </si>
  <si>
    <t>ORD101285</t>
  </si>
  <si>
    <t>ORD102214</t>
  </si>
  <si>
    <t>CUST1757</t>
  </si>
  <si>
    <t>Customer_0757</t>
  </si>
  <si>
    <t>ORD102585</t>
  </si>
  <si>
    <t>ORD102735</t>
  </si>
  <si>
    <t>ORD104209</t>
  </si>
  <si>
    <t>ORD100189</t>
  </si>
  <si>
    <t>ORD100510</t>
  </si>
  <si>
    <t>CUST1637</t>
  </si>
  <si>
    <t>Customer_0637</t>
  </si>
  <si>
    <t>ORD100587</t>
  </si>
  <si>
    <t>ORD101031</t>
  </si>
  <si>
    <t>ORD101800</t>
  </si>
  <si>
    <t>ORD102522</t>
  </si>
  <si>
    <t>ORD102963</t>
  </si>
  <si>
    <t>ORD103530</t>
  </si>
  <si>
    <t>ORD101556</t>
  </si>
  <si>
    <t>ORD102134</t>
  </si>
  <si>
    <t>ORD103529</t>
  </si>
  <si>
    <t>ORD104208</t>
  </si>
  <si>
    <t>ORD100809</t>
  </si>
  <si>
    <t>ORD101841</t>
  </si>
  <si>
    <t>ORD103262</t>
  </si>
  <si>
    <t>ORD103531</t>
  </si>
  <si>
    <t>ORD104811</t>
  </si>
  <si>
    <t>ORD104984</t>
  </si>
  <si>
    <t>ORD100074</t>
  </si>
  <si>
    <t>CUST1265</t>
  </si>
  <si>
    <t>Customer_0265</t>
  </si>
  <si>
    <t>ORD100830</t>
  </si>
  <si>
    <t>ORD102342</t>
  </si>
  <si>
    <t>ORD102939</t>
  </si>
  <si>
    <t>CUST1651</t>
  </si>
  <si>
    <t>Customer_0651</t>
  </si>
  <si>
    <t>ORD103807</t>
  </si>
  <si>
    <t>ORD100465</t>
  </si>
  <si>
    <t>ORD100571</t>
  </si>
  <si>
    <t>ORD100701</t>
  </si>
  <si>
    <t>ORD101154</t>
  </si>
  <si>
    <t>CUST1017</t>
  </si>
  <si>
    <t>Customer_0017</t>
  </si>
  <si>
    <t>ORD102788</t>
  </si>
  <si>
    <t>ORD103237</t>
  </si>
  <si>
    <t>ORD103634</t>
  </si>
  <si>
    <t>ORD104962</t>
  </si>
  <si>
    <t>ORD104963</t>
  </si>
  <si>
    <t>CUST1068</t>
  </si>
  <si>
    <t>Customer_0068</t>
  </si>
  <si>
    <t>ORD100395</t>
  </si>
  <si>
    <t>ORD100790</t>
  </si>
  <si>
    <t>ORD101792</t>
  </si>
  <si>
    <t>ORD103577</t>
  </si>
  <si>
    <t>CUST1741</t>
  </si>
  <si>
    <t>Customer_0741</t>
  </si>
  <si>
    <t>ORD103667</t>
  </si>
  <si>
    <t>ORD101134</t>
  </si>
  <si>
    <t>ORD102197</t>
  </si>
  <si>
    <t>ORD102453</t>
  </si>
  <si>
    <t>ORD103800</t>
  </si>
  <si>
    <t>ORD103882</t>
  </si>
  <si>
    <t>ORD103956</t>
  </si>
  <si>
    <t>ORD104714</t>
  </si>
  <si>
    <t>ORD104810</t>
  </si>
  <si>
    <t>ORD101523</t>
  </si>
  <si>
    <t>ORD102995</t>
  </si>
  <si>
    <t>ORD103243</t>
  </si>
  <si>
    <t>ORD103307</t>
  </si>
  <si>
    <t>ORD104018</t>
  </si>
  <si>
    <t>ORD104944</t>
  </si>
  <si>
    <t>ORD100505</t>
  </si>
  <si>
    <t>ORD100999</t>
  </si>
  <si>
    <t>ORD101291</t>
  </si>
  <si>
    <t>ORD101822</t>
  </si>
  <si>
    <t>ORD102048</t>
  </si>
  <si>
    <t>ORD103284</t>
  </si>
  <si>
    <t>ORD104370</t>
  </si>
  <si>
    <t>ORD100699</t>
  </si>
  <si>
    <t>ORD100997</t>
  </si>
  <si>
    <t>CUST1595</t>
  </si>
  <si>
    <t>Customer_0595</t>
  </si>
  <si>
    <t>ORD103408</t>
  </si>
  <si>
    <t>CUST1489</t>
  </si>
  <si>
    <t>Customer_0489</t>
  </si>
  <si>
    <t>ORD103419</t>
  </si>
  <si>
    <t>ORD104553</t>
  </si>
  <si>
    <t>ORD100619</t>
  </si>
  <si>
    <t>ORD101836</t>
  </si>
  <si>
    <t>ORD102439</t>
  </si>
  <si>
    <t>ORD103030</t>
  </si>
  <si>
    <t>ORD103082</t>
  </si>
  <si>
    <t>ORD104300</t>
  </si>
  <si>
    <t>ORD104427</t>
  </si>
  <si>
    <t>CUST1485</t>
  </si>
  <si>
    <t>Customer_0485</t>
  </si>
  <si>
    <t>ORD100552</t>
  </si>
  <si>
    <t>ORD101323</t>
  </si>
  <si>
    <t>CUST1379</t>
  </si>
  <si>
    <t>Customer_0379</t>
  </si>
  <si>
    <t>ORD102059</t>
  </si>
  <si>
    <t>ORD102258</t>
  </si>
  <si>
    <t>ORD103922</t>
  </si>
  <si>
    <t>ORD104166</t>
  </si>
  <si>
    <t>ORD101322</t>
  </si>
  <si>
    <t>ORD102482</t>
  </si>
  <si>
    <t>ORD103554</t>
  </si>
  <si>
    <t>ORD103721</t>
  </si>
  <si>
    <t>ORD104896</t>
  </si>
  <si>
    <t>ORD101394</t>
  </si>
  <si>
    <t>ORD101664</t>
  </si>
  <si>
    <t>ORD101788</t>
  </si>
  <si>
    <t>ORD101958</t>
  </si>
  <si>
    <t>ORD102347</t>
  </si>
  <si>
    <t>CUST1459</t>
  </si>
  <si>
    <t>Customer_0459</t>
  </si>
  <si>
    <t>ORD102798</t>
  </si>
  <si>
    <t>ORD102948</t>
  </si>
  <si>
    <t>ORD104813</t>
  </si>
  <si>
    <t>CUST1725</t>
  </si>
  <si>
    <t>Customer_0725</t>
  </si>
  <si>
    <t>ORD104822</t>
  </si>
  <si>
    <t>ORD100972</t>
  </si>
  <si>
    <t>ORD101880</t>
  </si>
  <si>
    <t>ORD101962</t>
  </si>
  <si>
    <t>ORD102871</t>
  </si>
  <si>
    <t>ORD103036</t>
  </si>
  <si>
    <t>ORD103188</t>
  </si>
  <si>
    <t>ORD103375</t>
  </si>
  <si>
    <t>ORD103689</t>
  </si>
  <si>
    <t>ORD103825</t>
  </si>
  <si>
    <t>ORD104498</t>
  </si>
  <si>
    <t>ORD104674</t>
  </si>
  <si>
    <t>ORD104815</t>
  </si>
  <si>
    <t>CUST1230</t>
  </si>
  <si>
    <t>Customer_0230</t>
  </si>
  <si>
    <t>ORD100705</t>
  </si>
  <si>
    <t>ORD101159</t>
  </si>
  <si>
    <t>CUST1171</t>
  </si>
  <si>
    <t>Customer_0171</t>
  </si>
  <si>
    <t>ORD102084</t>
  </si>
  <si>
    <t>CUST1530</t>
  </si>
  <si>
    <t>Customer_0530</t>
  </si>
  <si>
    <t>ORD102487</t>
  </si>
  <si>
    <t>ORD102551</t>
  </si>
  <si>
    <t>ORD103464</t>
  </si>
  <si>
    <t>ORD103476</t>
  </si>
  <si>
    <t>ORD100024</t>
  </si>
  <si>
    <t>ORD100242</t>
  </si>
  <si>
    <t>ORD102884</t>
  </si>
  <si>
    <t>ORD102978</t>
  </si>
  <si>
    <t>ORD103012</t>
  </si>
  <si>
    <t>CUST1710</t>
  </si>
  <si>
    <t>Customer_0710</t>
  </si>
  <si>
    <t>ORD103741</t>
  </si>
  <si>
    <t>ORD104291</t>
  </si>
  <si>
    <t>ORD104615</t>
  </si>
  <si>
    <t>ORD100133</t>
  </si>
  <si>
    <t>ORD100332</t>
  </si>
  <si>
    <t>ORD101490</t>
  </si>
  <si>
    <t>ORD102264</t>
  </si>
  <si>
    <t>ORD102454</t>
  </si>
  <si>
    <t>ORD103152</t>
  </si>
  <si>
    <t>ORD103316</t>
  </si>
  <si>
    <t>ORD104264</t>
  </si>
  <si>
    <t>ORD104838</t>
  </si>
  <si>
    <t>ORD100813</t>
  </si>
  <si>
    <t>ORD102808</t>
  </si>
  <si>
    <t>ORD102901</t>
  </si>
  <si>
    <t>ORD103317</t>
  </si>
  <si>
    <t>ORD103935</t>
  </si>
  <si>
    <t>ORD104661</t>
  </si>
  <si>
    <t>ORD104755</t>
  </si>
  <si>
    <t>CUST1648</t>
  </si>
  <si>
    <t>Customer_0648</t>
  </si>
  <si>
    <t>ORD100602</t>
  </si>
  <si>
    <t>ORD101947</t>
  </si>
  <si>
    <t>ORD102618</t>
  </si>
  <si>
    <t>ORD104336</t>
  </si>
  <si>
    <t>ORD104916</t>
  </si>
  <si>
    <t>ORD100605</t>
  </si>
  <si>
    <t>ORD100990</t>
  </si>
  <si>
    <t>ORD101542</t>
  </si>
  <si>
    <t>CUST1117</t>
  </si>
  <si>
    <t>Customer_0117</t>
  </si>
  <si>
    <t>ORD103075</t>
  </si>
  <si>
    <t>CUST1575</t>
  </si>
  <si>
    <t>Customer_0575</t>
  </si>
  <si>
    <t>ORD104255</t>
  </si>
  <si>
    <t>ORD104724</t>
  </si>
  <si>
    <t>ORD100735</t>
  </si>
  <si>
    <t>ORD100957</t>
  </si>
  <si>
    <t>ORD101008</t>
  </si>
  <si>
    <t>CUST1177</t>
  </si>
  <si>
    <t>Customer_0177</t>
  </si>
  <si>
    <t>ORD101912</t>
  </si>
  <si>
    <t>CUST1162</t>
  </si>
  <si>
    <t>Customer_0162</t>
  </si>
  <si>
    <t>ORD103694</t>
  </si>
  <si>
    <t>ORD103864</t>
  </si>
  <si>
    <t>ORD104306</t>
  </si>
  <si>
    <t>ORD104818</t>
  </si>
  <si>
    <t>ORD101230</t>
  </si>
  <si>
    <t>ORD103947</t>
  </si>
  <si>
    <t>CUST1371</t>
  </si>
  <si>
    <t>Customer_0371</t>
  </si>
  <si>
    <t>ORD104364</t>
  </si>
  <si>
    <t>ORD104419</t>
  </si>
  <si>
    <t>ORD104640</t>
  </si>
  <si>
    <t>ORD100915</t>
  </si>
  <si>
    <t>ORD101957</t>
  </si>
  <si>
    <t>CUST1743</t>
  </si>
  <si>
    <t>Customer_0743</t>
  </si>
  <si>
    <t>ORD102362</t>
  </si>
  <si>
    <t>CUST1014</t>
  </si>
  <si>
    <t>Customer_0014</t>
  </si>
  <si>
    <t>ORD102599</t>
  </si>
  <si>
    <t>ORD103687</t>
  </si>
  <si>
    <t>CUST1441</t>
  </si>
  <si>
    <t>Customer_0441</t>
  </si>
  <si>
    <t>ORD103821</t>
  </si>
  <si>
    <t>ORD104162</t>
  </si>
  <si>
    <t>ORD104785</t>
  </si>
  <si>
    <t>CUST1691</t>
  </si>
  <si>
    <t>Customer_0691</t>
  </si>
  <si>
    <t>ORD100123</t>
  </si>
  <si>
    <t>CUST1667</t>
  </si>
  <si>
    <t>Customer_0667</t>
  </si>
  <si>
    <t>ORD100152</t>
  </si>
  <si>
    <t>ORD100220</t>
  </si>
  <si>
    <t>ORD100500</t>
  </si>
  <si>
    <t>ORD100524</t>
  </si>
  <si>
    <t>ORD101113</t>
  </si>
  <si>
    <t>ORD102246</t>
  </si>
  <si>
    <t>ORD102894</t>
  </si>
  <si>
    <t>ORD104302</t>
  </si>
  <si>
    <t>ORD104324</t>
  </si>
  <si>
    <t>CUST1009</t>
  </si>
  <si>
    <t>Customer_0009</t>
  </si>
  <si>
    <t>ORD100487</t>
  </si>
  <si>
    <t>CUST1116</t>
  </si>
  <si>
    <t>Customer_0116</t>
  </si>
  <si>
    <t>ORD100613</t>
  </si>
  <si>
    <t>ORD100806</t>
  </si>
  <si>
    <t>ORD101602</t>
  </si>
  <si>
    <t>ORD101662</t>
  </si>
  <si>
    <t>CUST1433</t>
  </si>
  <si>
    <t>Customer_0433</t>
  </si>
  <si>
    <t>ORD101780</t>
  </si>
  <si>
    <t>CUST1605</t>
  </si>
  <si>
    <t>Customer_0605</t>
  </si>
  <si>
    <t>ORD102657</t>
  </si>
  <si>
    <t>ORD103300</t>
  </si>
  <si>
    <t>ORD104199</t>
  </si>
  <si>
    <t>ORD101695</t>
  </si>
  <si>
    <t>ORD101965</t>
  </si>
  <si>
    <t>ORD104389</t>
  </si>
  <si>
    <t>ORD104394</t>
  </si>
  <si>
    <t>ORD101155</t>
  </si>
  <si>
    <t>ORD101698</t>
  </si>
  <si>
    <t>ORD102738</t>
  </si>
  <si>
    <t>ORD103164</t>
  </si>
  <si>
    <t>ORD103683</t>
  </si>
  <si>
    <t>ORD104539</t>
  </si>
  <si>
    <t>ORD104668</t>
  </si>
  <si>
    <t>ORD104982</t>
  </si>
  <si>
    <t>CUST1720</t>
  </si>
  <si>
    <t>Customer_0720</t>
  </si>
  <si>
    <t>ORD100329</t>
  </si>
  <si>
    <t>Aug</t>
  </si>
  <si>
    <t>ORD100584</t>
  </si>
  <si>
    <t>ORD103836</t>
  </si>
  <si>
    <t>CUST1672</t>
  </si>
  <si>
    <t>Customer_0672</t>
  </si>
  <si>
    <t>ORD104009</t>
  </si>
  <si>
    <t>ORD104545</t>
  </si>
  <si>
    <t>ORD104704</t>
  </si>
  <si>
    <t>CUST1233</t>
  </si>
  <si>
    <t>Customer_0233</t>
  </si>
  <si>
    <t>ORD100452</t>
  </si>
  <si>
    <t>ORD100764</t>
  </si>
  <si>
    <t>ORD101043</t>
  </si>
  <si>
    <t>ORD101069</t>
  </si>
  <si>
    <t>ORD101082</t>
  </si>
  <si>
    <t>ORD101850</t>
  </si>
  <si>
    <t>ORD103507</t>
  </si>
  <si>
    <t>ORD103561</t>
  </si>
  <si>
    <t>ORD100086</t>
  </si>
  <si>
    <t>ORD100555</t>
  </si>
  <si>
    <t>ORD100935</t>
  </si>
  <si>
    <t>ORD101208</t>
  </si>
  <si>
    <t>ORD101701</t>
  </si>
  <si>
    <t>ORD101724</t>
  </si>
  <si>
    <t>ORD102707</t>
  </si>
  <si>
    <t>ORD102854</t>
  </si>
  <si>
    <t>ORD102918</t>
  </si>
  <si>
    <t>ORD103327</t>
  </si>
  <si>
    <t>ORD103874</t>
  </si>
  <si>
    <t>ORD104305</t>
  </si>
  <si>
    <t>ORD100044</t>
  </si>
  <si>
    <t>ORD100377</t>
  </si>
  <si>
    <t>ORD100645</t>
  </si>
  <si>
    <t>ORD101318</t>
  </si>
  <si>
    <t>ORD101806</t>
  </si>
  <si>
    <t>ORD101975</t>
  </si>
  <si>
    <t>ORD103062</t>
  </si>
  <si>
    <t>ORD103736</t>
  </si>
  <si>
    <t>CUST1250</t>
  </si>
  <si>
    <t>Customer_0250</t>
  </si>
  <si>
    <t>ORD104709</t>
  </si>
  <si>
    <t>ORD100224</t>
  </si>
  <si>
    <t>ORD100783</t>
  </si>
  <si>
    <t>ORD101234</t>
  </si>
  <si>
    <t>CUST1079</t>
  </si>
  <si>
    <t>Customer_0079</t>
  </si>
  <si>
    <t>ORD101461</t>
  </si>
  <si>
    <t>ORD102047</t>
  </si>
  <si>
    <t>ORD103014</t>
  </si>
  <si>
    <t>ORD104019</t>
  </si>
  <si>
    <t>ORD104076</t>
  </si>
  <si>
    <t>ORD101060</t>
  </si>
  <si>
    <t>ORD101255</t>
  </si>
  <si>
    <t>ORD101722</t>
  </si>
  <si>
    <t>ORD101748</t>
  </si>
  <si>
    <t>ORD101905</t>
  </si>
  <si>
    <t>ORD102100</t>
  </si>
  <si>
    <t>ORD102161</t>
  </si>
  <si>
    <t>ORD104062</t>
  </si>
  <si>
    <t>ORD104819</t>
  </si>
  <si>
    <t>ORD100260</t>
  </si>
  <si>
    <t>ORD100461</t>
  </si>
  <si>
    <t>ORD100507</t>
  </si>
  <si>
    <t>ORD100641</t>
  </si>
  <si>
    <t>ORD100892</t>
  </si>
  <si>
    <t>ORD102521</t>
  </si>
  <si>
    <t>ORD104400</t>
  </si>
  <si>
    <t>ORD104548</t>
  </si>
  <si>
    <t>ORD100786</t>
  </si>
  <si>
    <t>ORD101039</t>
  </si>
  <si>
    <t>ORD101426</t>
  </si>
  <si>
    <t>ORD101459</t>
  </si>
  <si>
    <t>ORD103597</t>
  </si>
  <si>
    <t>ORD100773</t>
  </si>
  <si>
    <t>ORD100985</t>
  </si>
  <si>
    <t>ORD102071</t>
  </si>
  <si>
    <t>ORD102622</t>
  </si>
  <si>
    <t>ORD102769</t>
  </si>
  <si>
    <t>ORD103085</t>
  </si>
  <si>
    <t>ORD103573</t>
  </si>
  <si>
    <t>ORD103697</t>
  </si>
  <si>
    <t>CUST1375</t>
  </si>
  <si>
    <t>Customer_0375</t>
  </si>
  <si>
    <t>ORD103866</t>
  </si>
  <si>
    <t>ORD103988</t>
  </si>
  <si>
    <t>ORD100656</t>
  </si>
  <si>
    <t>ORD100928</t>
  </si>
  <si>
    <t>ORD101051</t>
  </si>
  <si>
    <t>ORD101910</t>
  </si>
  <si>
    <t>ORD101948</t>
  </si>
  <si>
    <t>ORD103089</t>
  </si>
  <si>
    <t>ORD103982</t>
  </si>
  <si>
    <t>ORD104272</t>
  </si>
  <si>
    <t>ORD104448</t>
  </si>
  <si>
    <t>ORD100170</t>
  </si>
  <si>
    <t>ORD100173</t>
  </si>
  <si>
    <t>ORD100805</t>
  </si>
  <si>
    <t>ORD103286</t>
  </si>
  <si>
    <t>ORD103508</t>
  </si>
  <si>
    <t>ORD103710</t>
  </si>
  <si>
    <t>ORD103872</t>
  </si>
  <si>
    <t>ORD104137</t>
  </si>
  <si>
    <t>CUST1132</t>
  </si>
  <si>
    <t>Customer_0132</t>
  </si>
  <si>
    <t>ORD104224</t>
  </si>
  <si>
    <t>ORD104397</t>
  </si>
  <si>
    <t>ORD104965</t>
  </si>
  <si>
    <t>ORD100466</t>
  </si>
  <si>
    <t>ORD100748</t>
  </si>
  <si>
    <t>ORD101857</t>
  </si>
  <si>
    <t>ORD104252</t>
  </si>
  <si>
    <t>ORD100538</t>
  </si>
  <si>
    <t>ORD100803</t>
  </si>
  <si>
    <t>ORD100870</t>
  </si>
  <si>
    <t>ORD100977</t>
  </si>
  <si>
    <t>ORD101404</t>
  </si>
  <si>
    <t>CUST1274</t>
  </si>
  <si>
    <t>Customer_0274</t>
  </si>
  <si>
    <t>ORD102076</t>
  </si>
  <si>
    <t>ORD102124</t>
  </si>
  <si>
    <t>ORD102575</t>
  </si>
  <si>
    <t>ORD102792</t>
  </si>
  <si>
    <t>ORD103005</t>
  </si>
  <si>
    <t>ORD103141</t>
  </si>
  <si>
    <t>ORD103630</t>
  </si>
  <si>
    <t>ORD104183</t>
  </si>
  <si>
    <t>CUST1416</t>
  </si>
  <si>
    <t>Customer_0416</t>
  </si>
  <si>
    <t>ORD100042</t>
  </si>
  <si>
    <t>ORD100636</t>
  </si>
  <si>
    <t>ORD102467</t>
  </si>
  <si>
    <t>CUST1143</t>
  </si>
  <si>
    <t>Customer_0143</t>
  </si>
  <si>
    <t>ORD102915</t>
  </si>
  <si>
    <t>CUST1405</t>
  </si>
  <si>
    <t>Customer_0405</t>
  </si>
  <si>
    <t>ORD103923</t>
  </si>
  <si>
    <t>ORD101409</t>
  </si>
  <si>
    <t>ORD101483</t>
  </si>
  <si>
    <t>ORD103288</t>
  </si>
  <si>
    <t>ORD100167</t>
  </si>
  <si>
    <t>ORD100203</t>
  </si>
  <si>
    <t>ORD100666</t>
  </si>
  <si>
    <t>CUST1649</t>
  </si>
  <si>
    <t>Customer_0649</t>
  </si>
  <si>
    <t>ORD101365</t>
  </si>
  <si>
    <t>ORD101616</t>
  </si>
  <si>
    <t>ORD102696</t>
  </si>
  <si>
    <t>ORD103268</t>
  </si>
  <si>
    <t>ORD100090</t>
  </si>
  <si>
    <t>ORD100316</t>
  </si>
  <si>
    <t>ORD100317</t>
  </si>
  <si>
    <t>ORD100412</t>
  </si>
  <si>
    <t>ORD100415</t>
  </si>
  <si>
    <t>ORD100817</t>
  </si>
  <si>
    <t>ORD100853</t>
  </si>
  <si>
    <t>ORD102103</t>
  </si>
  <si>
    <t>ORD102205</t>
  </si>
  <si>
    <t>ORD102413</t>
  </si>
  <si>
    <t>ORD102761</t>
  </si>
  <si>
    <t>ORD102925</t>
  </si>
  <si>
    <t>ORD103865</t>
  </si>
  <si>
    <t>ORD104551</t>
  </si>
  <si>
    <t>ORD104690</t>
  </si>
  <si>
    <t>ORD100649</t>
  </si>
  <si>
    <t>ORD100739</t>
  </si>
  <si>
    <t>ORD101569</t>
  </si>
  <si>
    <t>ORD103770</t>
  </si>
  <si>
    <t>ORD100196</t>
  </si>
  <si>
    <t>ORD100255</t>
  </si>
  <si>
    <t>ORD100403</t>
  </si>
  <si>
    <t>ORD100854</t>
  </si>
  <si>
    <t>ORD101715</t>
  </si>
  <si>
    <t>CUST1293</t>
  </si>
  <si>
    <t>Customer_0293</t>
  </si>
  <si>
    <t>ORD102332</t>
  </si>
  <si>
    <t>ORD103125</t>
  </si>
  <si>
    <t>ORD103675</t>
  </si>
  <si>
    <t>ORD104516</t>
  </si>
  <si>
    <t>CUST1231</t>
  </si>
  <si>
    <t>Customer_0231</t>
  </si>
  <si>
    <t>ORD104865</t>
  </si>
  <si>
    <t>ORD102036</t>
  </si>
  <si>
    <t>ORD102458</t>
  </si>
  <si>
    <t>ORD103912</t>
  </si>
  <si>
    <t>ORD104268</t>
  </si>
  <si>
    <t>ORD100942</t>
  </si>
  <si>
    <t>ORD101383</t>
  </si>
  <si>
    <t>ORD101725</t>
  </si>
  <si>
    <t>ORD103498</t>
  </si>
  <si>
    <t>ORD103640</t>
  </si>
  <si>
    <t>ORD104454</t>
  </si>
  <si>
    <t>ORD100353</t>
  </si>
  <si>
    <t>ORD102635</t>
  </si>
  <si>
    <t>ORD103185</t>
  </si>
  <si>
    <t>ORD103398</t>
  </si>
  <si>
    <t>ORD104100</t>
  </si>
  <si>
    <t>ORD100437</t>
  </si>
  <si>
    <t>ORD101249</t>
  </si>
  <si>
    <t>ORD101436</t>
  </si>
  <si>
    <t>ORD104595</t>
  </si>
  <si>
    <t>ORD100797</t>
  </si>
  <si>
    <t>ORD101181</t>
  </si>
  <si>
    <t>ORD101672</t>
  </si>
  <si>
    <t>ORD103168</t>
  </si>
  <si>
    <t>ORD103171</t>
  </si>
  <si>
    <t>CUST1303</t>
  </si>
  <si>
    <t>Customer_0303</t>
  </si>
  <si>
    <t>ORD103309</t>
  </si>
  <si>
    <t>ORD104267</t>
  </si>
  <si>
    <t>CUST1522</t>
  </si>
  <si>
    <t>Customer_0522</t>
  </si>
  <si>
    <t>ORD100169</t>
  </si>
  <si>
    <t>CUST1399</t>
  </si>
  <si>
    <t>Customer_0399</t>
  </si>
  <si>
    <t>ORD100292</t>
  </si>
  <si>
    <t>ORD101772</t>
  </si>
  <si>
    <t>ORD102278</t>
  </si>
  <si>
    <t>CUST1103</t>
  </si>
  <si>
    <t>Customer_0103</t>
  </si>
  <si>
    <t>ORD102787</t>
  </si>
  <si>
    <t>ORD104250</t>
  </si>
  <si>
    <t>CUST1269</t>
  </si>
  <si>
    <t>Customer_0269</t>
  </si>
  <si>
    <t>ORD104450</t>
  </si>
  <si>
    <t>ORD104671</t>
  </si>
  <si>
    <t>ORD104949</t>
  </si>
  <si>
    <t>ORD104970</t>
  </si>
  <si>
    <t>ORD101215</t>
  </si>
  <si>
    <t>ORD101543</t>
  </si>
  <si>
    <t>ORD101551</t>
  </si>
  <si>
    <t>CUST1660</t>
  </si>
  <si>
    <t>Customer_0660</t>
  </si>
  <si>
    <t>ORD102638</t>
  </si>
  <si>
    <t>ORD102648</t>
  </si>
  <si>
    <t>ORD103223</t>
  </si>
  <si>
    <t>ORD104152</t>
  </si>
  <si>
    <t>ORD104330</t>
  </si>
  <si>
    <t>ORD100445</t>
  </si>
  <si>
    <t>ORD100595</t>
  </si>
  <si>
    <t>ORD102613</t>
  </si>
  <si>
    <t>ORD102852</t>
  </si>
  <si>
    <t>ORD102952</t>
  </si>
  <si>
    <t>ORD103478</t>
  </si>
  <si>
    <t>ORD104017</t>
  </si>
  <si>
    <t>ORD100149</t>
  </si>
  <si>
    <t>ORD100171</t>
  </si>
  <si>
    <t>ORD100895</t>
  </si>
  <si>
    <t>ORD101267</t>
  </si>
  <si>
    <t>CUST1288</t>
  </si>
  <si>
    <t>Customer_0288</t>
  </si>
  <si>
    <t>ORD101486</t>
  </si>
  <si>
    <t>ORD101881</t>
  </si>
  <si>
    <t>ORD104535</t>
  </si>
  <si>
    <t>ORD104571</t>
  </si>
  <si>
    <t>ORD104889</t>
  </si>
  <si>
    <t>ORD101064</t>
  </si>
  <si>
    <t>CUST1383</t>
  </si>
  <si>
    <t>Customer_0383</t>
  </si>
  <si>
    <t>ORD101742</t>
  </si>
  <si>
    <t>ORD102432</t>
  </si>
  <si>
    <t>ORD102629</t>
  </si>
  <si>
    <t>CUST1744</t>
  </si>
  <si>
    <t>Customer_0744</t>
  </si>
  <si>
    <t>ORD102770</t>
  </si>
  <si>
    <t>ORD104541</t>
  </si>
  <si>
    <t>ORD104698</t>
  </si>
  <si>
    <t>ORD101272</t>
  </si>
  <si>
    <t>CUST1376</t>
  </si>
  <si>
    <t>Customer_0376</t>
  </si>
  <si>
    <t>ORD101703</t>
  </si>
  <si>
    <t>ORD100443</t>
  </si>
  <si>
    <t>Sep</t>
  </si>
  <si>
    <t>ORD101527</t>
  </si>
  <si>
    <t>ORD101638</t>
  </si>
  <si>
    <t>ORD102164</t>
  </si>
  <si>
    <t>ORD103211</t>
  </si>
  <si>
    <t>ORD103265</t>
  </si>
  <si>
    <t>ORD104998</t>
  </si>
  <si>
    <t>ORD100034</t>
  </si>
  <si>
    <t>ORD100558</t>
  </si>
  <si>
    <t>ORD100617</t>
  </si>
  <si>
    <t>ORD100618</t>
  </si>
  <si>
    <t>CUST1435</t>
  </si>
  <si>
    <t>Customer_0435</t>
  </si>
  <si>
    <t>ORD100843</t>
  </si>
  <si>
    <t>ORD100996</t>
  </si>
  <si>
    <t>ORD101192</t>
  </si>
  <si>
    <t>ORD102088</t>
  </si>
  <si>
    <t>CUST1777</t>
  </si>
  <si>
    <t>Customer_0777</t>
  </si>
  <si>
    <t>ORD102359</t>
  </si>
  <si>
    <t>ORD102492</t>
  </si>
  <si>
    <t>ORD102898</t>
  </si>
  <si>
    <t>ORD103852</t>
  </si>
  <si>
    <t>ORD104892</t>
  </si>
  <si>
    <t>ORD103482</t>
  </si>
  <si>
    <t>ORD103533</t>
  </si>
  <si>
    <t>ORD104058</t>
  </si>
  <si>
    <t>ORD104824</t>
  </si>
  <si>
    <t>ORD100624</t>
  </si>
  <si>
    <t>ORD102163</t>
  </si>
  <si>
    <t>ORD102872</t>
  </si>
  <si>
    <t>ORD103004</t>
  </si>
  <si>
    <t>ORD104695</t>
  </si>
  <si>
    <t>ORD100276</t>
  </si>
  <si>
    <t>ORD100315</t>
  </si>
  <si>
    <t>ORD100421</t>
  </si>
  <si>
    <t>ORD102152</t>
  </si>
  <si>
    <t>ORD102345</t>
  </si>
  <si>
    <t>ORD102573</t>
  </si>
  <si>
    <t>ORD100032</t>
  </si>
  <si>
    <t>ORD100085</t>
  </si>
  <si>
    <t>ORD101376</t>
  </si>
  <si>
    <t>ORD101500</t>
  </si>
  <si>
    <t>ORD102181</t>
  </si>
  <si>
    <t>ORD102645</t>
  </si>
  <si>
    <t>ORD102835</t>
  </si>
  <si>
    <t>ORD103221</t>
  </si>
  <si>
    <t>ORD103355</t>
  </si>
  <si>
    <t>ORD104249</t>
  </si>
  <si>
    <t>ORD104376</t>
  </si>
  <si>
    <t>ORD101531</t>
  </si>
  <si>
    <t>ORD102322</t>
  </si>
  <si>
    <t>ORD104311</t>
  </si>
  <si>
    <t>ORD104807</t>
  </si>
  <si>
    <t>ORD101189</t>
  </si>
  <si>
    <t>ORD101776</t>
  </si>
  <si>
    <t>ORD101873</t>
  </si>
  <si>
    <t>ORD101914</t>
  </si>
  <si>
    <t>ORD103628</t>
  </si>
  <si>
    <t>ORD103857</t>
  </si>
  <si>
    <t>CUST1563</t>
  </si>
  <si>
    <t>Customer_0563</t>
  </si>
  <si>
    <t>ORD100070</t>
  </si>
  <si>
    <t>CUST1598</t>
  </si>
  <si>
    <t>Customer_0598</t>
  </si>
  <si>
    <t>ORD103671</t>
  </si>
  <si>
    <t>ORD104202</t>
  </si>
  <si>
    <t>ORD104390</t>
  </si>
  <si>
    <t>ORD104946</t>
  </si>
  <si>
    <t>ORD100796</t>
  </si>
  <si>
    <t>ORD102685</t>
  </si>
  <si>
    <t>ORD103966</t>
  </si>
  <si>
    <t>ORD104145</t>
  </si>
  <si>
    <t>ORD104174</t>
  </si>
  <si>
    <t>ORD100424</t>
  </si>
  <si>
    <t>ORD101579</t>
  </si>
  <si>
    <t>ORD103358</t>
  </si>
  <si>
    <t>ORD104323</t>
  </si>
  <si>
    <t>ORD104604</t>
  </si>
  <si>
    <t>ORD104820</t>
  </si>
  <si>
    <t>CUST1594</t>
  </si>
  <si>
    <t>Customer_0594</t>
  </si>
  <si>
    <t>ORD100518</t>
  </si>
  <si>
    <t>CUST1685</t>
  </si>
  <si>
    <t>Customer_0685</t>
  </si>
  <si>
    <t>ORD101239</t>
  </si>
  <si>
    <t>ORD101807</t>
  </si>
  <si>
    <t>ORD101811</t>
  </si>
  <si>
    <t>ORD102006</t>
  </si>
  <si>
    <t>ORD104321</t>
  </si>
  <si>
    <t>ORD100992</t>
  </si>
  <si>
    <t>ORD101142</t>
  </si>
  <si>
    <t>ORD101783</t>
  </si>
  <si>
    <t>ORD102721</t>
  </si>
  <si>
    <t>CUST1304</t>
  </si>
  <si>
    <t>Customer_0304</t>
  </si>
  <si>
    <t>ORD103611</t>
  </si>
  <si>
    <t>ORD100001</t>
  </si>
  <si>
    <t>ORD102057</t>
  </si>
  <si>
    <t>CUST1102</t>
  </si>
  <si>
    <t>Customer_0102</t>
  </si>
  <si>
    <t>ORD103348</t>
  </si>
  <si>
    <t>ORD103616</t>
  </si>
  <si>
    <t>ORD103931</t>
  </si>
  <si>
    <t>ORD100906</t>
  </si>
  <si>
    <t>ORD101650</t>
  </si>
  <si>
    <t>ORD103310</t>
  </si>
  <si>
    <t>CUST1417</t>
  </si>
  <si>
    <t>Customer_0417</t>
  </si>
  <si>
    <t>ORD103735</t>
  </si>
  <si>
    <t>ORD104271</t>
  </si>
  <si>
    <t>ORD104652</t>
  </si>
  <si>
    <t>ORD104856</t>
  </si>
  <si>
    <t>ORD100047</t>
  </si>
  <si>
    <t>ORD101968</t>
  </si>
  <si>
    <t>ORD102120</t>
  </si>
  <si>
    <t>CUST1356</t>
  </si>
  <si>
    <t>Customer_0356</t>
  </si>
  <si>
    <t>ORD103165</t>
  </si>
  <si>
    <t>ORD103319</t>
  </si>
  <si>
    <t>ORD103558</t>
  </si>
  <si>
    <t>ORD103936</t>
  </si>
  <si>
    <t>ORD104679</t>
  </si>
  <si>
    <t>ORD100691</t>
  </si>
  <si>
    <t>ORD101005</t>
  </si>
  <si>
    <t>ORD101216</t>
  </si>
  <si>
    <t>ORD101251</t>
  </si>
  <si>
    <t>ORD101277</t>
  </si>
  <si>
    <t>ORD101589</t>
  </si>
  <si>
    <t>ORD103684</t>
  </si>
  <si>
    <t>ORD104356</t>
  </si>
  <si>
    <t>ORD100451</t>
  </si>
  <si>
    <t>ORD101042</t>
  </si>
  <si>
    <t>ORD101262</t>
  </si>
  <si>
    <t>ORD101538</t>
  </si>
  <si>
    <t>ORD102590</t>
  </si>
  <si>
    <t>ORD102596</t>
  </si>
  <si>
    <t>ORD104320</t>
  </si>
  <si>
    <t>ORD100878</t>
  </si>
  <si>
    <t>ORD102477</t>
  </si>
  <si>
    <t>ORD102533</t>
  </si>
  <si>
    <t>ORD102957</t>
  </si>
  <si>
    <t>ORD103150</t>
  </si>
  <si>
    <t>ORD103939</t>
  </si>
  <si>
    <t>ORD100725</t>
  </si>
  <si>
    <t>ORD102388</t>
  </si>
  <si>
    <t>ORD102897</t>
  </si>
  <si>
    <t>ORD104212</t>
  </si>
  <si>
    <t>ORD104363</t>
  </si>
  <si>
    <t>ORD104395</t>
  </si>
  <si>
    <t>ORD104703</t>
  </si>
  <si>
    <t>ORD104903</t>
  </si>
  <si>
    <t>CUST1372</t>
  </si>
  <si>
    <t>Customer_0372</t>
  </si>
  <si>
    <t>ORD100099</t>
  </si>
  <si>
    <t>ORD100144</t>
  </si>
  <si>
    <t>ORD100221</t>
  </si>
  <si>
    <t>ORD100929</t>
  </si>
  <si>
    <t>ORD101076</t>
  </si>
  <si>
    <t>ORD102416</t>
  </si>
  <si>
    <t>ORD104983</t>
  </si>
  <si>
    <t>ORD100404</t>
  </si>
  <si>
    <t>ORD100856</t>
  </si>
  <si>
    <t>ORD102936</t>
  </si>
  <si>
    <t>ORD100122</t>
  </si>
  <si>
    <t>ORD100522</t>
  </si>
  <si>
    <t>ORD100567</t>
  </si>
  <si>
    <t>ORD101760</t>
  </si>
  <si>
    <t>ORD101981</t>
  </si>
  <si>
    <t>ORD104023</t>
  </si>
  <si>
    <t>ORD100165</t>
  </si>
  <si>
    <t>ORD100884</t>
  </si>
  <si>
    <t>ORD101046</t>
  </si>
  <si>
    <t>ORD101362</t>
  </si>
  <si>
    <t>CUST1337</t>
  </si>
  <si>
    <t>Customer_0337</t>
  </si>
  <si>
    <t>ORD102168</t>
  </si>
  <si>
    <t>ORD102320</t>
  </si>
  <si>
    <t>ORD104461</t>
  </si>
  <si>
    <t>ORD104581</t>
  </si>
  <si>
    <t>ORD102337</t>
  </si>
  <si>
    <t>ORD100093</t>
  </si>
  <si>
    <t>ORD100362</t>
  </si>
  <si>
    <t>ORD103248</t>
  </si>
  <si>
    <t>ORD100082</t>
  </si>
  <si>
    <t>ORD101125</t>
  </si>
  <si>
    <t>ORD101280</t>
  </si>
  <si>
    <t>ORD101874</t>
  </si>
  <si>
    <t>ORD102087</t>
  </si>
  <si>
    <t>ORD102756</t>
  </si>
  <si>
    <t>ORD102796</t>
  </si>
  <si>
    <t>ORD103133</t>
  </si>
  <si>
    <t>ORD103139</t>
  </si>
  <si>
    <t>ORD103384</t>
  </si>
  <si>
    <t>ORD103602</t>
  </si>
  <si>
    <t>ORD100423</t>
  </si>
  <si>
    <t>ORD101571</t>
  </si>
  <si>
    <t>ORD102829</t>
  </si>
  <si>
    <t>ORD104993</t>
  </si>
  <si>
    <t>ORD100115</t>
  </si>
  <si>
    <t>ORD101468</t>
  </si>
  <si>
    <t>ORD101932</t>
  </si>
  <si>
    <t>ORD102496</t>
  </si>
  <si>
    <t>ORD102605</t>
  </si>
  <si>
    <t>ORD102997</t>
  </si>
  <si>
    <t>CUST1656</t>
  </si>
  <si>
    <t>Customer_0656</t>
  </si>
  <si>
    <t>ORD103374</t>
  </si>
  <si>
    <t>ORD103506</t>
  </si>
  <si>
    <t>ORD102868</t>
  </si>
  <si>
    <t>ORD102906</t>
  </si>
  <si>
    <t>ORD103594</t>
  </si>
  <si>
    <t>CUST1661</t>
  </si>
  <si>
    <t>Customer_0661</t>
  </si>
  <si>
    <t>ORD103817</t>
  </si>
  <si>
    <t>ORD104591</t>
  </si>
  <si>
    <t>ORD104746</t>
  </si>
  <si>
    <t>ORD104951</t>
  </si>
  <si>
    <t>ORD101049</t>
  </si>
  <si>
    <t>CUST1523</t>
  </si>
  <si>
    <t>Customer_0523</t>
  </si>
  <si>
    <t>Oct</t>
  </si>
  <si>
    <t>ORD101137</t>
  </si>
  <si>
    <t>ORD101951</t>
  </si>
  <si>
    <t>ORD102232</t>
  </si>
  <si>
    <t>ORD102483</t>
  </si>
  <si>
    <t>ORD103369</t>
  </si>
  <si>
    <t>ORD103517</t>
  </si>
  <si>
    <t>CUST1613</t>
  </si>
  <si>
    <t>Customer_0613</t>
  </si>
  <si>
    <t>ORD104873</t>
  </si>
  <si>
    <t>CUST1182</t>
  </si>
  <si>
    <t>Customer_0182</t>
  </si>
  <si>
    <t>ORD103098</t>
  </si>
  <si>
    <t>ORD103197</t>
  </si>
  <si>
    <t>ORD100327</t>
  </si>
  <si>
    <t>ORD100408</t>
  </si>
  <si>
    <t>ORD100448</t>
  </si>
  <si>
    <t>ORD100586</t>
  </si>
  <si>
    <t>ORD101232</t>
  </si>
  <si>
    <t>ORD102317</t>
  </si>
  <si>
    <t>ORD102452</t>
  </si>
  <si>
    <t>ORD102587</t>
  </si>
  <si>
    <t>ORD102938</t>
  </si>
  <si>
    <t>ORD102954</t>
  </si>
  <si>
    <t>ORD103409</t>
  </si>
  <si>
    <t>ORD103760</t>
  </si>
  <si>
    <t>ORD104204</t>
  </si>
  <si>
    <t>CUST1537</t>
  </si>
  <si>
    <t>Customer_0537</t>
  </si>
  <si>
    <t>ORD104345</t>
  </si>
  <si>
    <t>ORD104826</t>
  </si>
  <si>
    <t>ORD104872</t>
  </si>
  <si>
    <t>ORD100284</t>
  </si>
  <si>
    <t>ORD100712</t>
  </si>
  <si>
    <t>ORD101416</t>
  </si>
  <si>
    <t>ORD102172</t>
  </si>
  <si>
    <t>ORD102387</t>
  </si>
  <si>
    <t>ORD103275</t>
  </si>
  <si>
    <t>ORD103835</t>
  </si>
  <si>
    <t>ORD100475</t>
  </si>
  <si>
    <t>ORD100541</t>
  </si>
  <si>
    <t>ORD100646</t>
  </si>
  <si>
    <t>ORD101753</t>
  </si>
  <si>
    <t>ORD102064</t>
  </si>
  <si>
    <t>ORD102565</t>
  </si>
  <si>
    <t>ORD102637</t>
  </si>
  <si>
    <t>ORD100947</t>
  </si>
  <si>
    <t>ORD101153</t>
  </si>
  <si>
    <t>ORD103329</t>
  </si>
  <si>
    <t>ORD103752</t>
  </si>
  <si>
    <t>ORD104114</t>
  </si>
  <si>
    <t>ORD100511</t>
  </si>
  <si>
    <t>CUST1569</t>
  </si>
  <si>
    <t>Customer_0569</t>
  </si>
  <si>
    <t>ORD100581</t>
  </si>
  <si>
    <t>ORD101065</t>
  </si>
  <si>
    <t>ORD102122</t>
  </si>
  <si>
    <t>ORD102229</t>
  </si>
  <si>
    <t>ORD102252</t>
  </si>
  <si>
    <t>ORD102415</t>
  </si>
  <si>
    <t>ORD101985</t>
  </si>
  <si>
    <t>ORD102040</t>
  </si>
  <si>
    <t>ORD102367</t>
  </si>
  <si>
    <t>CUST1152</t>
  </si>
  <si>
    <t>Customer_0152</t>
  </si>
  <si>
    <t>ORD102606</t>
  </si>
  <si>
    <t>ORD102924</t>
  </si>
  <si>
    <t>ORD102934</t>
  </si>
  <si>
    <t>ORD103093</t>
  </si>
  <si>
    <t>ORD103534</t>
  </si>
  <si>
    <t>ORD104726</t>
  </si>
  <si>
    <t>ORD104898</t>
  </si>
  <si>
    <t>ORD100672</t>
  </si>
  <si>
    <t>ORD101607</t>
  </si>
  <si>
    <t>ORD102108</t>
  </si>
  <si>
    <t>ORD102624</t>
  </si>
  <si>
    <t>ORD103544</t>
  </si>
  <si>
    <t>ORD103748</t>
  </si>
  <si>
    <t>ORD104940</t>
  </si>
  <si>
    <t>ORD101164</t>
  </si>
  <si>
    <t>ORD102479</t>
  </si>
  <si>
    <t>ORD102576</t>
  </si>
  <si>
    <t>ORD104683</t>
  </si>
  <si>
    <t>ORD101163</t>
  </si>
  <si>
    <t>ORD101283</t>
  </si>
  <si>
    <t>ORD101967</t>
  </si>
  <si>
    <t>CUST1167</t>
  </si>
  <si>
    <t>Customer_0167</t>
  </si>
  <si>
    <t>ORD102459</t>
  </si>
  <si>
    <t>ORD103016</t>
  </si>
  <si>
    <t>ORD103149</t>
  </si>
  <si>
    <t>ORD103501</t>
  </si>
  <si>
    <t>CUST1723</t>
  </si>
  <si>
    <t>Customer_0723</t>
  </si>
  <si>
    <t>ORD100686</t>
  </si>
  <si>
    <t>ORD100757</t>
  </si>
  <si>
    <t>CUST1341</t>
  </si>
  <si>
    <t>Customer_0341</t>
  </si>
  <si>
    <t>ORD102431</t>
  </si>
  <si>
    <t>ORD102471</t>
  </si>
  <si>
    <t>ORD103378</t>
  </si>
  <si>
    <t>ORD100453</t>
  </si>
  <si>
    <t>ORD102427</t>
  </si>
  <si>
    <t>ORD104105</t>
  </si>
  <si>
    <t>ORD104337</t>
  </si>
  <si>
    <t>ORD100355</t>
  </si>
  <si>
    <t>ORD100746</t>
  </si>
  <si>
    <t>ORD101387</t>
  </si>
  <si>
    <t>ORD101708</t>
  </si>
  <si>
    <t>CUST1732</t>
  </si>
  <si>
    <t>Customer_0732</t>
  </si>
  <si>
    <t>ORD103084</t>
  </si>
  <si>
    <t>ORD103420</t>
  </si>
  <si>
    <t>ORD104852</t>
  </si>
  <si>
    <t>ORD100050</t>
  </si>
  <si>
    <t>ORD100062</t>
  </si>
  <si>
    <t>ORD100257</t>
  </si>
  <si>
    <t>ORD100711</t>
  </si>
  <si>
    <t>ORD102158</t>
  </si>
  <si>
    <t>ORD102715</t>
  </si>
  <si>
    <t>ORD103102</t>
  </si>
  <si>
    <t>ORD104496</t>
  </si>
  <si>
    <t>ORD104529</t>
  </si>
  <si>
    <t>ORD100428</t>
  </si>
  <si>
    <t>ORD100458</t>
  </si>
  <si>
    <t>ORD102216</t>
  </si>
  <si>
    <t>ORD101605</t>
  </si>
  <si>
    <t>ORD102018</t>
  </si>
  <si>
    <t>ORD102200</t>
  </si>
  <si>
    <t>ORD103600</t>
  </si>
  <si>
    <t>ORD104380</t>
  </si>
  <si>
    <t>ORD104780</t>
  </si>
  <si>
    <t>CUST1060</t>
  </si>
  <si>
    <t>Customer_0060</t>
  </si>
  <si>
    <t>ORD100043</t>
  </si>
  <si>
    <t>ORD100598</t>
  </si>
  <si>
    <t>ORD100750</t>
  </si>
  <si>
    <t>ORD101007</t>
  </si>
  <si>
    <t>ORD101210</t>
  </si>
  <si>
    <t>ORD101368</t>
  </si>
  <si>
    <t>ORD101423</t>
  </si>
  <si>
    <t>ORD101442</t>
  </si>
  <si>
    <t>ORD101582</t>
  </si>
  <si>
    <t>ORD102874</t>
  </si>
  <si>
    <t>ORD102949</t>
  </si>
  <si>
    <t>ORD104483</t>
  </si>
  <si>
    <t>ORD100036</t>
  </si>
  <si>
    <t>ORD100226</t>
  </si>
  <si>
    <t>ORD100484</t>
  </si>
  <si>
    <t>ORD100904</t>
  </si>
  <si>
    <t>ORD101658</t>
  </si>
  <si>
    <t>ORD101974</t>
  </si>
  <si>
    <t>ORD102250</t>
  </si>
  <si>
    <t>ORD102781</t>
  </si>
  <si>
    <t>ORD102905</t>
  </si>
  <si>
    <t>ORD101310</t>
  </si>
  <si>
    <t>ORD103604</t>
  </si>
  <si>
    <t>ORD103814</t>
  </si>
  <si>
    <t>ORD100019</t>
  </si>
  <si>
    <t>ORD100049</t>
  </si>
  <si>
    <t>ORD100693</t>
  </si>
  <si>
    <t>ORD101173</t>
  </si>
  <si>
    <t>ORD104398</t>
  </si>
  <si>
    <t>ORD104744</t>
  </si>
  <si>
    <t>ORD100205</t>
  </si>
  <si>
    <t>ORD102034</t>
  </si>
  <si>
    <t>ORD103638</t>
  </si>
  <si>
    <t>ORD103915</t>
  </si>
  <si>
    <t>ORD104789</t>
  </si>
  <si>
    <t>ORD100033</t>
  </si>
  <si>
    <t>ORD101738</t>
  </si>
  <si>
    <t>ORD103092</t>
  </si>
  <si>
    <t>ORD104558</t>
  </si>
  <si>
    <t>ORD104624</t>
  </si>
  <si>
    <t>ORD100151</t>
  </si>
  <si>
    <t>ORD103154</t>
  </si>
  <si>
    <t>ORD103709</t>
  </si>
  <si>
    <t>ORD103713</t>
  </si>
  <si>
    <t>ORD103827</t>
  </si>
  <si>
    <t>ORD103943</t>
  </si>
  <si>
    <t>ORD104280</t>
  </si>
  <si>
    <t>CUST1321</t>
  </si>
  <si>
    <t>Customer_0321</t>
  </si>
  <si>
    <t>ORD104296</t>
  </si>
  <si>
    <t>ORD101231</t>
  </si>
  <si>
    <t>ORD101399</t>
  </si>
  <si>
    <t>ORD101511</t>
  </si>
  <si>
    <t>ORD103655</t>
  </si>
  <si>
    <t>ORD100275</t>
  </si>
  <si>
    <t>ORD101273</t>
  </si>
  <si>
    <t>ORD101853</t>
  </si>
  <si>
    <t>ORD103002</t>
  </si>
  <si>
    <t>ORD104167</t>
  </si>
  <si>
    <t>ORD100778</t>
  </si>
  <si>
    <t>ORD103022</t>
  </si>
  <si>
    <t>ORD104074</t>
  </si>
  <si>
    <t>ORD104223</t>
  </si>
  <si>
    <t>ORD100195</t>
  </si>
  <si>
    <t>ORD100418</t>
  </si>
  <si>
    <t>ORD101871</t>
  </si>
  <si>
    <t>ORD102176</t>
  </si>
  <si>
    <t>ORD102212</t>
  </si>
  <si>
    <t>CUST1126</t>
  </si>
  <si>
    <t>Customer_0126</t>
  </si>
  <si>
    <t>ORD103837</t>
  </si>
  <si>
    <t>ORD100274</t>
  </si>
  <si>
    <t>ORD102412</t>
  </si>
  <si>
    <t>ORD102480</t>
  </si>
  <si>
    <t>ORD103067</t>
  </si>
  <si>
    <t>ORD103490</t>
  </si>
  <si>
    <t>ORD103930</t>
  </si>
  <si>
    <t>ORD104349</t>
  </si>
  <si>
    <t>ORD104989</t>
  </si>
  <si>
    <t>ORD101561</t>
  </si>
  <si>
    <t>CUST1652</t>
  </si>
  <si>
    <t>Customer_0652</t>
  </si>
  <si>
    <t>ORD101954</t>
  </si>
  <si>
    <t>ORD101679</t>
  </si>
  <si>
    <t>ORD102079</t>
  </si>
  <si>
    <t>ORD102639</t>
  </si>
  <si>
    <t>ORD102757</t>
  </si>
  <si>
    <t>ORD103564</t>
  </si>
  <si>
    <t>CUST1512</t>
  </si>
  <si>
    <t>Customer_0512</t>
  </si>
  <si>
    <t>ORD104328</t>
  </si>
  <si>
    <t>ORD101294</t>
  </si>
  <si>
    <t>Nov</t>
  </si>
  <si>
    <t>ORD101681</t>
  </si>
  <si>
    <t>ORD102283</t>
  </si>
  <si>
    <t>ORD100718</t>
  </si>
  <si>
    <t>ORD100923</t>
  </si>
  <si>
    <t>ORD101002</t>
  </si>
  <si>
    <t>ORD104540</t>
  </si>
  <si>
    <t>ORD104971</t>
  </si>
  <si>
    <t>ORD100072</t>
  </si>
  <si>
    <t>ORD100198</t>
  </si>
  <si>
    <t>CUST1679</t>
  </si>
  <si>
    <t>Customer_0679</t>
  </si>
  <si>
    <t>ORD100233</t>
  </si>
  <si>
    <t>ORD101345</t>
  </si>
  <si>
    <t>ORD101610</t>
  </si>
  <si>
    <t>ORD101798</t>
  </si>
  <si>
    <t>ORD104118</t>
  </si>
  <si>
    <t>ORD104360</t>
  </si>
  <si>
    <t>CUST1165</t>
  </si>
  <si>
    <t>Customer_0165</t>
  </si>
  <si>
    <t>ORD104707</t>
  </si>
  <si>
    <t>CUST1345</t>
  </si>
  <si>
    <t>Customer_0345</t>
  </si>
  <si>
    <t>ORD100217</t>
  </si>
  <si>
    <t>ORD101185</t>
  </si>
  <si>
    <t>ORD102661</t>
  </si>
  <si>
    <t>ORD103674</t>
  </si>
  <si>
    <t>ORD103908</t>
  </si>
  <si>
    <t>ORD104741</t>
  </si>
  <si>
    <t>ORD104997</t>
  </si>
  <si>
    <t>ORD100679</t>
  </si>
  <si>
    <t>ORD100945</t>
  </si>
  <si>
    <t>CUST1776</t>
  </si>
  <si>
    <t>Customer_0776</t>
  </si>
  <si>
    <t>ORD101290</t>
  </si>
  <si>
    <t>CUST1585</t>
  </si>
  <si>
    <t>Customer_0585</t>
  </si>
  <si>
    <t>ORD101337</t>
  </si>
  <si>
    <t>ORD101675</t>
  </si>
  <si>
    <t>ORD101070</t>
  </si>
  <si>
    <t>ORD102386</t>
  </si>
  <si>
    <t>ORD104418</t>
  </si>
  <si>
    <t>ORD100046</t>
  </si>
  <si>
    <t>ORD100081</t>
  </si>
  <si>
    <t>CUST1703</t>
  </si>
  <si>
    <t>Customer_0703</t>
  </si>
  <si>
    <t>ORD101446</t>
  </si>
  <si>
    <t>ORD101922</t>
  </si>
  <si>
    <t>ORD103072</t>
  </si>
  <si>
    <t>ORD103208</t>
  </si>
  <si>
    <t>ORD103515</t>
  </si>
  <si>
    <t>ORD103672</t>
  </si>
  <si>
    <t>ORD104658</t>
  </si>
  <si>
    <t>ORD100464</t>
  </si>
  <si>
    <t>ORD101117</t>
  </si>
  <si>
    <t>ORD102451</t>
  </si>
  <si>
    <t>ORD102813</t>
  </si>
  <si>
    <t>ORD103163</t>
  </si>
  <si>
    <t>ORD103811</t>
  </si>
  <si>
    <t>ORD104229</t>
  </si>
  <si>
    <t>ORD102239</t>
  </si>
  <si>
    <t>ORD102343</t>
  </si>
  <si>
    <t>ORD102850</t>
  </si>
  <si>
    <t>ORD103447</t>
  </si>
  <si>
    <t>ORD100319</t>
  </si>
  <si>
    <t>ORD100662</t>
  </si>
  <si>
    <t>ORD101213</t>
  </si>
  <si>
    <t>ORD101935</t>
  </si>
  <si>
    <t>ORD103551</t>
  </si>
  <si>
    <t>ORD104438</t>
  </si>
  <si>
    <t>ORD104596</t>
  </si>
  <si>
    <t>ORD102188</t>
  </si>
  <si>
    <t>ORD102327</t>
  </si>
  <si>
    <t>ORD103157</t>
  </si>
  <si>
    <t>ORD103406</t>
  </si>
  <si>
    <t>ORD103970</t>
  </si>
  <si>
    <t>ORD100129</t>
  </si>
  <si>
    <t>ORD100900</t>
  </si>
  <si>
    <t>ORD101663</t>
  </si>
  <si>
    <t>CUST1600</t>
  </si>
  <si>
    <t>Customer_0600</t>
  </si>
  <si>
    <t>ORD103066</t>
  </si>
  <si>
    <t>ORD104958</t>
  </si>
  <si>
    <t>ORD101304</t>
  </si>
  <si>
    <t>CUST1402</t>
  </si>
  <si>
    <t>Customer_0402</t>
  </si>
  <si>
    <t>ORD101456</t>
  </si>
  <si>
    <t>ORD102196</t>
  </si>
  <si>
    <t>ORD103144</t>
  </si>
  <si>
    <t>ORD103260</t>
  </si>
  <si>
    <t>ORD103878</t>
  </si>
  <si>
    <t>ORD104269</t>
  </si>
  <si>
    <t>ORD104710</t>
  </si>
  <si>
    <t>ORD100289</t>
  </si>
  <si>
    <t>ORD100667</t>
  </si>
  <si>
    <t>ORD101444</t>
  </si>
  <si>
    <t>ORD101603</t>
  </si>
  <si>
    <t>ORD101862</t>
  </si>
  <si>
    <t>ORD103176</t>
  </si>
  <si>
    <t>ORD103240</t>
  </si>
  <si>
    <t>ORD100127</t>
  </si>
  <si>
    <t>ORD101264</t>
  </si>
  <si>
    <t>ORD102830</t>
  </si>
  <si>
    <t>ORD103276</t>
  </si>
  <si>
    <t>ORD103681</t>
  </si>
  <si>
    <t>ORD104566</t>
  </si>
  <si>
    <t>ORD104730</t>
  </si>
  <si>
    <t>ORD100330</t>
  </si>
  <si>
    <t>ORD100845</t>
  </si>
  <si>
    <t>ORD100998</t>
  </si>
  <si>
    <t>ORD102368</t>
  </si>
  <si>
    <t>ORD102920</t>
  </si>
  <si>
    <t>ORD103270</t>
  </si>
  <si>
    <t>ORD103798</t>
  </si>
  <si>
    <t>ORD104070</t>
  </si>
  <si>
    <t>ORD104242</t>
  </si>
  <si>
    <t>ORD104310</t>
  </si>
  <si>
    <t>ORD104469</t>
  </si>
  <si>
    <t>ORD104910</t>
  </si>
  <si>
    <t>ORD100673</t>
  </si>
  <si>
    <t>ORD100896</t>
  </si>
  <si>
    <t>ORD101222</t>
  </si>
  <si>
    <t>ORD103331</t>
  </si>
  <si>
    <t>ORD103336</t>
  </si>
  <si>
    <t>ORD104713</t>
  </si>
  <si>
    <t>ORD100514</t>
  </si>
  <si>
    <t>ORD101774</t>
  </si>
  <si>
    <t>ORD102673</t>
  </si>
  <si>
    <t>ORD103090</t>
  </si>
  <si>
    <t>ORD104033</t>
  </si>
  <si>
    <t>ORD104192</t>
  </si>
  <si>
    <t>ORD104792</t>
  </si>
  <si>
    <t>ORD100722</t>
  </si>
  <si>
    <t>ORD101202</t>
  </si>
  <si>
    <t>ORD102791</t>
  </si>
  <si>
    <t>ORD102922</t>
  </si>
  <si>
    <t>ORD100021</t>
  </si>
  <si>
    <t>ORD101001</t>
  </si>
  <si>
    <t>CUST1774</t>
  </si>
  <si>
    <t>Customer_0774</t>
  </si>
  <si>
    <t>ORD102243</t>
  </si>
  <si>
    <t>ORD103473</t>
  </si>
  <si>
    <t>ORD103527</t>
  </si>
  <si>
    <t>ORD104422</t>
  </si>
  <si>
    <t>CUST1739</t>
  </si>
  <si>
    <t>Customer_0739</t>
  </si>
  <si>
    <t>ORD101019</t>
  </si>
  <si>
    <t>ORD102594</t>
  </si>
  <si>
    <t>ORD102679</t>
  </si>
  <si>
    <t>ORD103297</t>
  </si>
  <si>
    <t>ORD104235</t>
  </si>
  <si>
    <t>ORD104740</t>
  </si>
  <si>
    <t>ORD100240</t>
  </si>
  <si>
    <t>ORD100724</t>
  </si>
  <si>
    <t>ORD101984</t>
  </si>
  <si>
    <t>ORD101994</t>
  </si>
  <si>
    <t>ORD102396</t>
  </si>
  <si>
    <t>ORD103299</t>
  </si>
  <si>
    <t>ORD104598</t>
  </si>
  <si>
    <t>ORD105000</t>
  </si>
  <si>
    <t>ORD100520</t>
  </si>
  <si>
    <t>ORD100795</t>
  </si>
  <si>
    <t>ORD100981</t>
  </si>
  <si>
    <t>ORD101048</t>
  </si>
  <si>
    <t>CUST1187</t>
  </si>
  <si>
    <t>Customer_0187</t>
  </si>
  <si>
    <t>ORD102743</t>
  </si>
  <si>
    <t>ORD100114</t>
  </si>
  <si>
    <t>ORD101052</t>
  </si>
  <si>
    <t>ORD101764</t>
  </si>
  <si>
    <t>ORD102061</t>
  </si>
  <si>
    <t>ORD102417</t>
  </si>
  <si>
    <t>ORD102807</t>
  </si>
  <si>
    <t>ORD103785</t>
  </si>
  <si>
    <t>ORD104968</t>
  </si>
  <si>
    <t>ORD100848</t>
  </si>
  <si>
    <t>ORD101226</t>
  </si>
  <si>
    <t>ORD101489</t>
  </si>
  <si>
    <t>CUST1653</t>
  </si>
  <si>
    <t>Customer_0653</t>
  </si>
  <si>
    <t>ORD102371</t>
  </si>
  <si>
    <t>ORD104121</t>
  </si>
  <si>
    <t>ORD104130</t>
  </si>
  <si>
    <t>ORD104142</t>
  </si>
  <si>
    <t>ORD104326</t>
  </si>
  <si>
    <t>ORD101201</t>
  </si>
  <si>
    <t>ORD101714</t>
  </si>
  <si>
    <t>ORD102227</t>
  </si>
  <si>
    <t>ORD102543</t>
  </si>
  <si>
    <t>ORD102677</t>
  </si>
  <si>
    <t>ORD103732</t>
  </si>
  <si>
    <t>ORD103747</t>
  </si>
  <si>
    <t>ORD103940</t>
  </si>
  <si>
    <t>ORD100629</t>
  </si>
  <si>
    <t>ORD102083</t>
  </si>
  <si>
    <t>ORD103637</t>
  </si>
  <si>
    <t>ORD103753</t>
  </si>
  <si>
    <t>ORD104654</t>
  </si>
  <si>
    <t>ORD104866</t>
  </si>
  <si>
    <t>ORD101123</t>
  </si>
  <si>
    <t>ORD101784</t>
  </si>
  <si>
    <t>ORD101827</t>
  </si>
  <si>
    <t>CUST1533</t>
  </si>
  <si>
    <t>Customer_0533</t>
  </si>
  <si>
    <t>ORD101906</t>
  </si>
  <si>
    <t>CUST1589</t>
  </si>
  <si>
    <t>Customer_0589</t>
  </si>
  <si>
    <t>ORD101925</t>
  </si>
  <si>
    <t>CUST1142</t>
  </si>
  <si>
    <t>Customer_0142</t>
  </si>
  <si>
    <t>ORD102668</t>
  </si>
  <si>
    <t>ORD102964</t>
  </si>
  <si>
    <t>CUST1029</t>
  </si>
  <si>
    <t>Customer_0029</t>
  </si>
  <si>
    <t>ORD104613</t>
  </si>
  <si>
    <t>ORD100004</t>
  </si>
  <si>
    <t>ORD101183</t>
  </si>
  <si>
    <t>ORD101198</t>
  </si>
  <si>
    <t>ORD102878</t>
  </si>
  <si>
    <t>CUST1561</t>
  </si>
  <si>
    <t>Customer_0561</t>
  </si>
  <si>
    <t>ORD100069</t>
  </si>
  <si>
    <t>ORD100230</t>
  </si>
  <si>
    <t>ORD100888</t>
  </si>
  <si>
    <t>ORD101327</t>
  </si>
  <si>
    <t>ORD103430</t>
  </si>
  <si>
    <t>ORD100201</t>
  </si>
  <si>
    <t>Dec</t>
  </si>
  <si>
    <t>ORD100611</t>
  </si>
  <si>
    <t>ORD102148</t>
  </si>
  <si>
    <t>ORD102914</t>
  </si>
  <si>
    <t>ORD102953</t>
  </si>
  <si>
    <t>ORD103400</t>
  </si>
  <si>
    <t>ORD104338</t>
  </si>
  <si>
    <t>ORD102654</t>
  </si>
  <si>
    <t>ORD104343</t>
  </si>
  <si>
    <t>ORD100825</t>
  </si>
  <si>
    <t>ORD100826</t>
  </si>
  <si>
    <t>ORD101332</t>
  </si>
  <si>
    <t>ORD101418</t>
  </si>
  <si>
    <t>ORD102039</t>
  </si>
  <si>
    <t>ORD102153</t>
  </si>
  <si>
    <t>ORD102351</t>
  </si>
  <si>
    <t>ORD102497</t>
  </si>
  <si>
    <t>ORD103038</t>
  </si>
  <si>
    <t>ORD103550</t>
  </si>
  <si>
    <t>ORD103920</t>
  </si>
  <si>
    <t>ORD104104</t>
  </si>
  <si>
    <t>ORD104552</t>
  </si>
  <si>
    <t>ORD102104</t>
  </si>
  <si>
    <t>ORD102856</t>
  </si>
  <si>
    <t>ORD103919</t>
  </si>
  <si>
    <t>ORD104853</t>
  </si>
  <si>
    <t>ORD100098</t>
  </si>
  <si>
    <t>ORD100971</t>
  </si>
  <si>
    <t>ORD101796</t>
  </si>
  <si>
    <t>ORD104188</t>
  </si>
  <si>
    <t>ORD104289</t>
  </si>
  <si>
    <t>CUST1128</t>
  </si>
  <si>
    <t>Customer_0128</t>
  </si>
  <si>
    <t>ORD104821</t>
  </si>
  <si>
    <t>ORD100185</t>
  </si>
  <si>
    <t>ORD100956</t>
  </si>
  <si>
    <t>ORD101342</t>
  </si>
  <si>
    <t>ORD102684</t>
  </si>
  <si>
    <t>ORD103465</t>
  </si>
  <si>
    <t>ORD100245</t>
  </si>
  <si>
    <t>ORD101266</t>
  </si>
  <si>
    <t>ORD103173</t>
  </si>
  <si>
    <t>CUST1591</t>
  </si>
  <si>
    <t>Customer_0591</t>
  </si>
  <si>
    <t>ORD104618</t>
  </si>
  <si>
    <t>ORD104812</t>
  </si>
  <si>
    <t>ORD100183</t>
  </si>
  <si>
    <t>ORD100815</t>
  </si>
  <si>
    <t>ORD100925</t>
  </si>
  <si>
    <t>ORD101476</t>
  </si>
  <si>
    <t>ORD102568</t>
  </si>
  <si>
    <t>ORD103106</t>
  </si>
  <si>
    <t>ORD103363</t>
  </si>
  <si>
    <t>ORD103547</t>
  </si>
  <si>
    <t>ORD103945</t>
  </si>
  <si>
    <t>ORD104632</t>
  </si>
  <si>
    <t>ORD104798</t>
  </si>
  <si>
    <t>ORD100344</t>
  </si>
  <si>
    <t>ORD100743</t>
  </si>
  <si>
    <t>ORD101557</t>
  </si>
  <si>
    <t>ORD103246</t>
  </si>
  <si>
    <t>ORD103802</t>
  </si>
  <si>
    <t>ORD103847</t>
  </si>
  <si>
    <t>ORD104262</t>
  </si>
  <si>
    <t>ORD104722</t>
  </si>
  <si>
    <t>ORD100357</t>
  </si>
  <si>
    <t>CUST1719</t>
  </si>
  <si>
    <t>Customer_0719</t>
  </si>
  <si>
    <t>ORD101654</t>
  </si>
  <si>
    <t>ORD102174</t>
  </si>
  <si>
    <t>ORD102731</t>
  </si>
  <si>
    <t>ORD104139</t>
  </si>
  <si>
    <t>ORD104665</t>
  </si>
  <si>
    <t>ORD104905</t>
  </si>
  <si>
    <t>ORD100314</t>
  </si>
  <si>
    <t>ORD100578</t>
  </si>
  <si>
    <t>ORD100819</t>
  </si>
  <si>
    <t>ORD101025</t>
  </si>
  <si>
    <t>ORD102049</t>
  </si>
  <si>
    <t>ORD102051</t>
  </si>
  <si>
    <t>ORD102876</t>
  </si>
  <si>
    <t>ORD103788</t>
  </si>
  <si>
    <t>ORD104232</t>
  </si>
  <si>
    <t>ORD100313</t>
  </si>
  <si>
    <t>ORD100630</t>
  </si>
  <si>
    <t>ORD101415</t>
  </si>
  <si>
    <t>ORD102271</t>
  </si>
  <si>
    <t>ORD102532</t>
  </si>
  <si>
    <t>ORD100432</t>
  </si>
  <si>
    <t>ORD100434</t>
  </si>
  <si>
    <t>ORD100504</t>
  </si>
  <si>
    <t>ORD101059</t>
  </si>
  <si>
    <t>ORD101083</t>
  </si>
  <si>
    <t>ORD101600</t>
  </si>
  <si>
    <t>ORD102294</t>
  </si>
  <si>
    <t>ORD102921</t>
  </si>
  <si>
    <t>ORD103097</t>
  </si>
  <si>
    <t>ORD104060</t>
  </si>
  <si>
    <t>ORD104147</t>
  </si>
  <si>
    <t>ORD104899</t>
  </si>
  <si>
    <t>ORD102170</t>
  </si>
  <si>
    <t>ORD102896</t>
  </si>
  <si>
    <t>ORD103216</t>
  </si>
  <si>
    <t>ORD104051</t>
  </si>
  <si>
    <t>ORD104196</t>
  </si>
  <si>
    <t>ORD104717</t>
  </si>
  <si>
    <t>ORD104781</t>
  </si>
  <si>
    <t>CUST1291</t>
  </si>
  <si>
    <t>Customer_0291</t>
  </si>
  <si>
    <t>ORD101391</t>
  </si>
  <si>
    <t>ORD101732</t>
  </si>
  <si>
    <t>ORD101751</t>
  </si>
  <si>
    <t>ORD102334</t>
  </si>
  <si>
    <t>ORD102818</t>
  </si>
  <si>
    <t>CUST1670</t>
  </si>
  <si>
    <t>Customer_0670</t>
  </si>
  <si>
    <t>ORD104244</t>
  </si>
  <si>
    <t>ORD104701</t>
  </si>
  <si>
    <t>ORD100253</t>
  </si>
  <si>
    <t>ORD101148</t>
  </si>
  <si>
    <t>ORD101369</t>
  </si>
  <si>
    <t>ORD102619</t>
  </si>
  <si>
    <t>ORD103340</t>
  </si>
  <si>
    <t>ORD103354</t>
  </si>
  <si>
    <t>ORD104154</t>
  </si>
  <si>
    <t>ORD104413</t>
  </si>
  <si>
    <t>ORD100031</t>
  </si>
  <si>
    <t>ORD100351</t>
  </si>
  <si>
    <t>ORD101104</t>
  </si>
  <si>
    <t>ORD102929</t>
  </si>
  <si>
    <t>ORD102956</t>
  </si>
  <si>
    <t>ORD103053</t>
  </si>
  <si>
    <t>ORD100164</t>
  </si>
  <si>
    <t>ORD101309</t>
  </si>
  <si>
    <t>ORD101354</t>
  </si>
  <si>
    <t>ORD101585</t>
  </si>
  <si>
    <t>ORD102003</t>
  </si>
  <si>
    <t>ORD102138</t>
  </si>
  <si>
    <t>ORD102192</t>
  </si>
  <si>
    <t>ORD103542</t>
  </si>
  <si>
    <t>ORD103649</t>
  </si>
  <si>
    <t>ORD103984</t>
  </si>
  <si>
    <t>ORD104361</t>
  </si>
  <si>
    <t>ORD104689</t>
  </si>
  <si>
    <t>ORD100101</t>
  </si>
  <si>
    <t>ORD101099</t>
  </si>
  <si>
    <t>ORD101219</t>
  </si>
  <si>
    <t>ORD103192</t>
  </si>
  <si>
    <t>ORD104034</t>
  </si>
  <si>
    <t>ORD104629</t>
  </si>
  <si>
    <t>ORD100877</t>
  </si>
  <si>
    <t>ORD101343</t>
  </si>
  <si>
    <t>ORD102461</t>
  </si>
  <si>
    <t>ORD102552</t>
  </si>
  <si>
    <t>ORD102778</t>
  </si>
  <si>
    <t>ORD103306</t>
  </si>
  <si>
    <t>ORD103436</t>
  </si>
  <si>
    <t>ORD103582</t>
  </si>
  <si>
    <t>ORD104101</t>
  </si>
  <si>
    <t>ORD100366</t>
  </si>
  <si>
    <t>ORD100370</t>
  </si>
  <si>
    <t>ORD102447</t>
  </si>
  <si>
    <t>ORD102935</t>
  </si>
  <si>
    <t>ORD103586</t>
  </si>
  <si>
    <t>ORD103661</t>
  </si>
  <si>
    <t>ORD103664</t>
  </si>
  <si>
    <t>ORD103889</t>
  </si>
  <si>
    <t>ORD101200</t>
  </si>
  <si>
    <t>ORD102491</t>
  </si>
  <si>
    <t>CUST1131</t>
  </si>
  <si>
    <t>Customer_0131</t>
  </si>
  <si>
    <t>ORD102601</t>
  </si>
  <si>
    <t>ORD103018</t>
  </si>
  <si>
    <t>ORD103485</t>
  </si>
  <si>
    <t>ORD103962</t>
  </si>
  <si>
    <t>ORD104587</t>
  </si>
  <si>
    <t>ORD100442</t>
  </si>
  <si>
    <t>ORD100472</t>
  </si>
  <si>
    <t>ORD102965</t>
  </si>
  <si>
    <t>ORD104879</t>
  </si>
  <si>
    <t>ORD101781</t>
  </si>
  <si>
    <t>ORD102074</t>
  </si>
  <si>
    <t>ORD102237</t>
  </si>
  <si>
    <t>ORD103339</t>
  </si>
  <si>
    <t>ORD100083</t>
  </si>
  <si>
    <t>ORD101293</t>
  </si>
  <si>
    <t>ORD102951</t>
  </si>
  <si>
    <t>ORD103806</t>
  </si>
  <si>
    <t>ORD104731</t>
  </si>
  <si>
    <t>ORD100657</t>
  </si>
  <si>
    <t>ORD102073</t>
  </si>
  <si>
    <t>ORD102267</t>
  </si>
  <si>
    <t>ORD100030</t>
  </si>
  <si>
    <t>ORD100741</t>
  </si>
  <si>
    <t>ORD101870</t>
  </si>
  <si>
    <t>ORD102133</t>
  </si>
  <si>
    <t>ORD104205</t>
  </si>
  <si>
    <t>ORD100469</t>
  </si>
  <si>
    <t>ORD103371</t>
  </si>
  <si>
    <t>ORD103596</t>
  </si>
  <si>
    <t>ORD103808</t>
  </si>
  <si>
    <t>ORD103941</t>
  </si>
  <si>
    <t>ORD104215</t>
  </si>
  <si>
    <t>ORD100411</t>
  </si>
  <si>
    <t>ORD101054</t>
  </si>
  <si>
    <t>ORD101509</t>
  </si>
  <si>
    <t>ORD101770</t>
  </si>
  <si>
    <t>ORD102132</t>
  </si>
  <si>
    <t>ORD102328</t>
  </si>
  <si>
    <t>ORD104185</t>
  </si>
  <si>
    <t>ORD100084</t>
  </si>
  <si>
    <t>ORD100405</t>
  </si>
  <si>
    <t>ORD101700</t>
  </si>
  <si>
    <t>ORD102114</t>
  </si>
  <si>
    <t>ORD102445</t>
  </si>
  <si>
    <t>ORD103298</t>
  </si>
  <si>
    <t>ORD104694</t>
  </si>
  <si>
    <t>ORD104891</t>
  </si>
  <si>
    <t>ORD100051</t>
  </si>
  <si>
    <t>ORD100229</t>
  </si>
  <si>
    <t>CUST1576</t>
  </si>
  <si>
    <t>Customer_0576</t>
  </si>
  <si>
    <t>ORD102478</t>
  </si>
  <si>
    <t>ORD104126</t>
  </si>
  <si>
    <t>ORD104608</t>
  </si>
  <si>
    <t>ORD101281</t>
  </si>
  <si>
    <t>ORD103505</t>
  </si>
  <si>
    <t>ORD104721</t>
  </si>
  <si>
    <t>ORD100670</t>
  </si>
  <si>
    <t>CUST1458</t>
  </si>
  <si>
    <t>Customer_0458</t>
  </si>
  <si>
    <t>ORD100821</t>
  </si>
  <si>
    <t>ORD100867</t>
  </si>
  <si>
    <t>ORD100970</t>
  </si>
  <si>
    <t>ORD101182</t>
  </si>
  <si>
    <t>ORD102463</t>
  </si>
  <si>
    <t>ORD100857</t>
  </si>
  <si>
    <t>ORD102357</t>
  </si>
  <si>
    <t>ORD102508</t>
  </si>
  <si>
    <t>ORD102700</t>
  </si>
  <si>
    <t>ORD103796</t>
  </si>
  <si>
    <t>ORD104063</t>
  </si>
  <si>
    <t>ORD104585</t>
  </si>
  <si>
    <t>ORD104966</t>
  </si>
  <si>
    <t>ORD100095</t>
  </si>
  <si>
    <t>ORD103031</t>
  </si>
  <si>
    <t>CUST1492</t>
  </si>
  <si>
    <t>Customer_0492</t>
  </si>
  <si>
    <t>ORD103153</t>
  </si>
  <si>
    <t>ORD104036</t>
  </si>
  <si>
    <t>ORD100235</t>
  </si>
  <si>
    <t>ORD100261</t>
  </si>
  <si>
    <t>ORD100345</t>
  </si>
  <si>
    <t>CUST1313</t>
  </si>
  <si>
    <t>Customer_0313</t>
  </si>
  <si>
    <t>ORD100833</t>
  </si>
  <si>
    <t>ORD101677</t>
  </si>
  <si>
    <t>ORD102253</t>
  </si>
  <si>
    <t>ORD102410</t>
  </si>
  <si>
    <t>ORD104096</t>
  </si>
  <si>
    <t>ORD104294</t>
  </si>
  <si>
    <t>ORD100614</t>
  </si>
  <si>
    <t>ORD100850</t>
  </si>
  <si>
    <t>ORD101559</t>
  </si>
  <si>
    <t>ORD101631</t>
  </si>
  <si>
    <t>ORD101864</t>
  </si>
  <si>
    <t>ORD101990</t>
  </si>
  <si>
    <t>ORD103338</t>
  </si>
  <si>
    <t>ORD102389</t>
  </si>
  <si>
    <t>ORD103963</t>
  </si>
  <si>
    <t>ORD104315</t>
  </si>
  <si>
    <t>ORD104579</t>
  </si>
  <si>
    <t>ORD100281</t>
  </si>
  <si>
    <t>ORD100348</t>
  </si>
  <si>
    <t>ORD100818</t>
  </si>
  <si>
    <t>ORD101539</t>
  </si>
  <si>
    <t>ORD102598</t>
  </si>
  <si>
    <t>ORD104048</t>
  </si>
  <si>
    <t>ORD100554</t>
  </si>
  <si>
    <t>ORD100740</t>
  </si>
  <si>
    <t>ORD101145</t>
  </si>
  <si>
    <t>ORD101174</t>
  </si>
  <si>
    <t>ORD102665</t>
  </si>
  <si>
    <t>ORD103041</t>
  </si>
  <si>
    <t>ORD103410</t>
  </si>
  <si>
    <t>ORD100204</t>
  </si>
  <si>
    <t>ORD100331</t>
  </si>
  <si>
    <t>ORD100431</t>
  </si>
  <si>
    <t>ORD101530</t>
  </si>
  <si>
    <t>ORD104649</t>
  </si>
  <si>
    <t>ORD100549</t>
  </si>
  <si>
    <t>CUST1610</t>
  </si>
  <si>
    <t>Customer_0610</t>
  </si>
  <si>
    <t>ORD102881</t>
  </si>
  <si>
    <t>ORD103489</t>
  </si>
  <si>
    <t>ORD104508</t>
  </si>
  <si>
    <t>ORD104568</t>
  </si>
  <si>
    <t>ORD100126</t>
  </si>
  <si>
    <t>ORD100288</t>
  </si>
  <si>
    <t>ORD100477</t>
  </si>
  <si>
    <t>ORD101114</t>
  </si>
  <si>
    <t>ORD102193</t>
  </si>
  <si>
    <t>ORD103937</t>
  </si>
  <si>
    <t>ORD104845</t>
  </si>
  <si>
    <t>ORD101599</t>
  </si>
  <si>
    <t>ORD102399</t>
  </si>
  <si>
    <t>CUST1499</t>
  </si>
  <si>
    <t>Customer_0499</t>
  </si>
  <si>
    <t>ORD103723</t>
  </si>
  <si>
    <t>ORD104117</t>
  </si>
  <si>
    <t>ORD104504</t>
  </si>
  <si>
    <t>ORD100651</t>
  </si>
  <si>
    <t>ORD101430</t>
  </si>
  <si>
    <t>ORD103330</t>
  </si>
  <si>
    <t>ORD104603</t>
  </si>
  <si>
    <t>ORD100837</t>
  </si>
  <si>
    <t>ORD101053</t>
  </si>
  <si>
    <t>ORD101453</t>
  </si>
  <si>
    <t>ORD102773</t>
  </si>
  <si>
    <t>ORD102883</t>
  </si>
  <si>
    <t>ORD102913</t>
  </si>
  <si>
    <t>ORD103209</t>
  </si>
  <si>
    <t>ORD103366</t>
  </si>
  <si>
    <t>ORD103927</t>
  </si>
  <si>
    <t>CUST1063</t>
  </si>
  <si>
    <t>Customer_0063</t>
  </si>
  <si>
    <t>ORD104927</t>
  </si>
  <si>
    <t>ORD100379</t>
  </si>
  <si>
    <t>ORD100640</t>
  </si>
  <si>
    <t>ORD101592</t>
  </si>
  <si>
    <t>ORD102125</t>
  </si>
  <si>
    <t>ORD102776</t>
  </si>
  <si>
    <t>ORD103077</t>
  </si>
  <si>
    <t>ORD103091</t>
  </si>
  <si>
    <t>ORD104385</t>
  </si>
  <si>
    <t>CUST1195</t>
  </si>
  <si>
    <t>Customer_0195</t>
  </si>
  <si>
    <t>ORD104684</t>
  </si>
  <si>
    <t>ORD104995</t>
  </si>
  <si>
    <t>ORD100339</t>
  </si>
  <si>
    <t>ORD101331</t>
  </si>
  <si>
    <t>ORD101620</t>
  </si>
  <si>
    <t>ORD102292</t>
  </si>
  <si>
    <t>CUST1519</t>
  </si>
  <si>
    <t>Customer_0519</t>
  </si>
  <si>
    <t>ORD103344</t>
  </si>
  <si>
    <t>ORD103777</t>
  </si>
  <si>
    <t>ORD103863</t>
  </si>
  <si>
    <t>ORD104648</t>
  </si>
  <si>
    <t>ORD100632</t>
  </si>
  <si>
    <t>ORD101297</t>
  </si>
  <si>
    <t>ORD103333</t>
  </si>
  <si>
    <t>ORD103778</t>
  </si>
  <si>
    <t>ORD103828</t>
  </si>
  <si>
    <t>ORD104278</t>
  </si>
  <si>
    <t>ORD100417</t>
  </si>
  <si>
    <t>ORD101373</t>
  </si>
  <si>
    <t>ORD102486</t>
  </si>
  <si>
    <t>ORD102758</t>
  </si>
  <si>
    <t>ORD104124</t>
  </si>
  <si>
    <t>ORD104682</t>
  </si>
  <si>
    <t>ORD100495</t>
  </si>
  <si>
    <t>ORD102353</t>
  </si>
  <si>
    <t>ORD102382</t>
  </si>
  <si>
    <t>ORD102621</t>
  </si>
  <si>
    <t>ORD102960</t>
  </si>
  <si>
    <t>ORD103934</t>
  </si>
  <si>
    <t>ORD104628</t>
  </si>
  <si>
    <t>ORD101644</t>
  </si>
  <si>
    <t>ORD101848</t>
  </si>
  <si>
    <t>ORD102366</t>
  </si>
  <si>
    <t>ORD103641</t>
  </si>
  <si>
    <t>ORD103975</t>
  </si>
  <si>
    <t>CUST1676</t>
  </si>
  <si>
    <t>Customer_0676</t>
  </si>
  <si>
    <t>ORD104241</t>
  </si>
  <si>
    <t>ORD104974</t>
  </si>
  <si>
    <t>ORD100551</t>
  </si>
  <si>
    <t>ORD102147</t>
  </si>
  <si>
    <t>ORD102955</t>
  </si>
  <si>
    <t>ORD103035</t>
  </si>
  <si>
    <t>ORD103145</t>
  </si>
  <si>
    <t>ORD104046</t>
  </si>
  <si>
    <t>ORD101852</t>
  </si>
  <si>
    <t>ORD103060</t>
  </si>
  <si>
    <t>ORD100002</t>
  </si>
  <si>
    <t>ORD101899</t>
  </si>
  <si>
    <t>ORD102338</t>
  </si>
  <si>
    <t>ORD102706</t>
  </si>
  <si>
    <t>ORD103235</t>
  </si>
  <si>
    <t>ORD103373</t>
  </si>
  <si>
    <t>ORD103730</t>
  </si>
  <si>
    <t>ORD103754</t>
  </si>
  <si>
    <t>ORD103888</t>
  </si>
  <si>
    <t>ORD104157</t>
  </si>
  <si>
    <t>ORD104433</t>
  </si>
  <si>
    <t>ORD100059</t>
  </si>
  <si>
    <t>ORD100966</t>
  </si>
  <si>
    <t>ORD101236</t>
  </si>
  <si>
    <t>ORD101458</t>
  </si>
  <si>
    <t>ORD101555</t>
  </si>
  <si>
    <t>ORD101671</t>
  </si>
  <si>
    <t>ORD101960</t>
  </si>
  <si>
    <t>ORD103892</t>
  </si>
  <si>
    <t>ORD104112</t>
  </si>
  <si>
    <t>ORD104318</t>
  </si>
  <si>
    <t>ORD104650</t>
  </si>
  <si>
    <t>ORD101855</t>
  </si>
  <si>
    <t>ORD102325</t>
  </si>
  <si>
    <t>ORD102680</t>
  </si>
  <si>
    <t>ORD102714</t>
  </si>
  <si>
    <t>ORD102815</t>
  </si>
  <si>
    <t>ORD103737</t>
  </si>
  <si>
    <t>ORD104437</t>
  </si>
  <si>
    <t>ORD100134</t>
  </si>
  <si>
    <t>ORD100425</t>
  </si>
  <si>
    <t>ORD101081</t>
  </si>
  <si>
    <t>ORD101926</t>
  </si>
  <si>
    <t>ORD100251</t>
  </si>
  <si>
    <t>ORD100894</t>
  </si>
  <si>
    <t>ORD101745</t>
  </si>
  <si>
    <t>ORD101885</t>
  </si>
  <si>
    <t>ORD102489</t>
  </si>
  <si>
    <t>ORD104590</t>
  </si>
  <si>
    <t>ORD100206</t>
  </si>
  <si>
    <t>ORD101641</t>
  </si>
  <si>
    <t>ORD101915</t>
  </si>
  <si>
    <t>ORD102411</t>
  </si>
  <si>
    <t>ORD102840</t>
  </si>
  <si>
    <t>ORD103557</t>
  </si>
  <si>
    <t>ORD104416</t>
  </si>
  <si>
    <t>CUST1414</t>
  </si>
  <si>
    <t>Customer_0414</t>
  </si>
  <si>
    <t>ORD101568</t>
  </si>
  <si>
    <t>ORD102128</t>
  </si>
  <si>
    <t>ORD102222</t>
  </si>
  <si>
    <t>ORD100157</t>
  </si>
  <si>
    <t>ORD100182</t>
  </si>
  <si>
    <t>ORD101733</t>
  </si>
  <si>
    <t>ORD101735</t>
  </si>
  <si>
    <t>ORD101865</t>
  </si>
  <si>
    <t>ORD101933</t>
  </si>
  <si>
    <t>ORD103593</t>
  </si>
  <si>
    <t>ORD104347</t>
  </si>
  <si>
    <t>ORD104399</t>
  </si>
  <si>
    <t>ORD104832</t>
  </si>
  <si>
    <t>ORD101371</t>
  </si>
  <si>
    <t>ORD101388</t>
  </si>
  <si>
    <t>ORD101503</t>
  </si>
  <si>
    <t>ORD103458</t>
  </si>
  <si>
    <t>ORD103494</t>
  </si>
  <si>
    <t>ORD104087</t>
  </si>
  <si>
    <t>ORD104445</t>
  </si>
  <si>
    <t>ORD104681</t>
  </si>
  <si>
    <t>ORD104862</t>
  </si>
  <si>
    <t>ORD104863</t>
  </si>
  <si>
    <t>ORD100375</t>
  </si>
  <si>
    <t>ORD100943</t>
  </si>
  <si>
    <t>ORD101141</t>
  </si>
  <si>
    <t>ORD101516</t>
  </si>
  <si>
    <t>ORD101737</t>
  </si>
  <si>
    <t>ORD103884</t>
  </si>
  <si>
    <t>ORD104774</t>
  </si>
  <si>
    <t>ORD100540</t>
  </si>
  <si>
    <t>ORD100616</t>
  </si>
  <si>
    <t>ORD100882</t>
  </si>
  <si>
    <t>ORD101156</t>
  </si>
  <si>
    <t>ORD101218</t>
  </si>
  <si>
    <t>ORD101340</t>
  </si>
  <si>
    <t>ORD101643</t>
  </si>
  <si>
    <t>ORD100091</t>
  </si>
  <si>
    <t>ORD100399</t>
  </si>
  <si>
    <t>ORD100503</t>
  </si>
  <si>
    <t>ORD100893</t>
  </si>
  <si>
    <t>ORD100919</t>
  </si>
  <si>
    <t>ORD102891</t>
  </si>
  <si>
    <t>ORD103794</t>
  </si>
  <si>
    <t>ORD103804</t>
  </si>
  <si>
    <t>ORD104357</t>
  </si>
  <si>
    <t>ORD104914</t>
  </si>
  <si>
    <t>ORD100553</t>
  </si>
  <si>
    <t>ORD100836</t>
  </si>
  <si>
    <t>ORD102378</t>
  </si>
  <si>
    <t>ORD102466</t>
  </si>
  <si>
    <t>ORD102675</t>
  </si>
  <si>
    <t>ORD103603</t>
  </si>
  <si>
    <t>ORD104103</t>
  </si>
  <si>
    <t>ORD104120</t>
  </si>
  <si>
    <t>ORD100293</t>
  </si>
  <si>
    <t>ORD101245</t>
  </si>
  <si>
    <t>ORD101895</t>
  </si>
  <si>
    <t>ORD102623</t>
  </si>
  <si>
    <t>ORD104133</t>
  </si>
  <si>
    <t>ORD101386</t>
  </si>
  <si>
    <t>ORD101775</t>
  </si>
  <si>
    <t>ORD103980</t>
  </si>
  <si>
    <t>ORD104664</t>
  </si>
  <si>
    <t>ORD100958</t>
  </si>
  <si>
    <t>ORD101460</t>
  </si>
  <si>
    <t>ORD102123</t>
  </si>
  <si>
    <t>ORD104481</t>
  </si>
  <si>
    <t>ORD104555</t>
  </si>
  <si>
    <t>ORD100299</t>
  </si>
  <si>
    <t>ORD100777</t>
  </si>
  <si>
    <t>ORD102081</t>
  </si>
  <si>
    <t>ORD102140</t>
  </si>
  <si>
    <t>ORD102208</t>
  </si>
  <si>
    <t>ORD103676</t>
  </si>
  <si>
    <t>ORD104088</t>
  </si>
  <si>
    <t>ORD104246</t>
  </si>
  <si>
    <t>ORD104616</t>
  </si>
  <si>
    <t>ORD104977</t>
  </si>
  <si>
    <t>ORD100150</t>
  </si>
  <si>
    <t>ORD101723</t>
  </si>
  <si>
    <t>ORD101939</t>
  </si>
  <si>
    <t>ORD102185</t>
  </si>
  <si>
    <t>ORD103266</t>
  </si>
  <si>
    <t>ORD104783</t>
  </si>
  <si>
    <t>ORD101793</t>
  </si>
  <si>
    <t>ORD102859</t>
  </si>
  <si>
    <t>ORD103056</t>
  </si>
  <si>
    <t>ORD103116</t>
  </si>
  <si>
    <t>ORD104381</t>
  </si>
  <si>
    <t>ORD100588</t>
  </si>
  <si>
    <t>ORD103717</t>
  </si>
  <si>
    <t>ORD104415</t>
  </si>
  <si>
    <t>ORD101186</t>
  </si>
  <si>
    <t>ORD101614</t>
  </si>
  <si>
    <t>ORD103442</t>
  </si>
  <si>
    <t>ORD103838</t>
  </si>
  <si>
    <t>ORD101029</t>
  </si>
  <si>
    <t>ORD101433</t>
  </si>
  <si>
    <t>ORD101908</t>
  </si>
  <si>
    <t>ORD104526</t>
  </si>
  <si>
    <t>ORD100007</t>
  </si>
  <si>
    <t>ORD100543</t>
  </si>
  <si>
    <t>ORD101803</t>
  </si>
  <si>
    <t>ORD101920</t>
  </si>
  <si>
    <t>ORD102391</t>
  </si>
  <si>
    <t>ORD103805</t>
  </si>
  <si>
    <t>ORD104119</t>
  </si>
  <si>
    <t>ORD104409</t>
  </si>
  <si>
    <t>ORD100028</t>
  </si>
  <si>
    <t>ORD101206</t>
  </si>
  <si>
    <t>ORD102177</t>
  </si>
  <si>
    <t>ORD102234</t>
  </si>
  <si>
    <t>ORD102360</t>
  </si>
  <si>
    <t>ORD103890</t>
  </si>
  <si>
    <t>ORD104227</t>
  </si>
  <si>
    <t>ORD104259</t>
  </si>
  <si>
    <t>ORD101311</t>
  </si>
  <si>
    <t>ORD101649</t>
  </si>
  <si>
    <t>ORD102365</t>
  </si>
  <si>
    <t>ORD102586</t>
  </si>
  <si>
    <t>ORD103488</t>
  </si>
  <si>
    <t>ORD104098</t>
  </si>
  <si>
    <t>ORD104494</t>
  </si>
  <si>
    <t>ORD104528</t>
  </si>
  <si>
    <t>CUST1038</t>
  </si>
  <si>
    <t>Customer_0038</t>
  </si>
  <si>
    <t>ORD101167</t>
  </si>
  <si>
    <t>ORD103121</t>
  </si>
  <si>
    <t>ORD104941</t>
  </si>
  <si>
    <t>ORD100135</t>
  </si>
  <si>
    <t>ORD100993</t>
  </si>
  <si>
    <t>ORD101647</t>
  </si>
  <si>
    <t>ORD101823</t>
  </si>
  <si>
    <t>ORD102022</t>
  </si>
  <si>
    <t>ORD102827</t>
  </si>
  <si>
    <t>ORD102983</t>
  </si>
  <si>
    <t>ORD103304</t>
  </si>
  <si>
    <t>ORD103883</t>
  </si>
  <si>
    <t>ORD104251</t>
  </si>
  <si>
    <t>ORD104329</t>
  </si>
  <si>
    <t>ORD104844</t>
  </si>
  <si>
    <t>ORD100018</t>
  </si>
  <si>
    <t>ORD100068</t>
  </si>
  <si>
    <t>ORD100279</t>
  </si>
  <si>
    <t>ORD100574</t>
  </si>
  <si>
    <t>ORD100625</t>
  </si>
  <si>
    <t>ORD100681</t>
  </si>
  <si>
    <t>ORD101380</t>
  </si>
  <si>
    <t>ORD102441</t>
  </si>
  <si>
    <t>ORD103758</t>
  </si>
  <si>
    <t>ORD103911</t>
  </si>
  <si>
    <t>ORD100092</t>
  </si>
  <si>
    <t>ORD100688</t>
  </si>
  <si>
    <t>CUST1246</t>
  </si>
  <si>
    <t>Customer_0246</t>
  </si>
  <si>
    <t>ORD101077</t>
  </si>
  <si>
    <t>ORD101111</t>
  </si>
  <si>
    <t>ORD102455</t>
  </si>
  <si>
    <t>ORD102719</t>
  </si>
  <si>
    <t>ORD104947</t>
  </si>
  <si>
    <t>CUST1221</t>
  </si>
  <si>
    <t>Customer_0221</t>
  </si>
  <si>
    <t>ORD100097</t>
  </si>
  <si>
    <t>ORD101740</t>
  </si>
  <si>
    <t>ORD102009</t>
  </si>
  <si>
    <t>ORD102335</t>
  </si>
  <si>
    <t>ORD103169</t>
  </si>
  <si>
    <t>ORD103343</t>
  </si>
  <si>
    <t>ORD103469</t>
  </si>
  <si>
    <t>ORD104258</t>
  </si>
  <si>
    <t>ORD100594</t>
  </si>
  <si>
    <t>ORD100715</t>
  </si>
  <si>
    <t>ORD101313</t>
  </si>
  <si>
    <t>ORD101474</t>
  </si>
  <si>
    <t>ORD101506</t>
  </si>
  <si>
    <t>ORD101923</t>
  </si>
  <si>
    <t>ORD102093</t>
  </si>
  <si>
    <t>ORD102166</t>
  </si>
  <si>
    <t>ORD102270</t>
  </si>
  <si>
    <t>ORD102705</t>
  </si>
  <si>
    <t>ORD102941</t>
  </si>
  <si>
    <t>ORD100400</t>
  </si>
  <si>
    <t>ORD100568</t>
  </si>
  <si>
    <t>ORD101837</t>
  </si>
  <si>
    <t>ORD102096</t>
  </si>
  <si>
    <t>ORD102284</t>
  </si>
  <si>
    <t>ORD100621</t>
  </si>
  <si>
    <t>ORD100801</t>
  </si>
  <si>
    <t>ORD102106</t>
  </si>
  <si>
    <t>ORD102562</t>
  </si>
  <si>
    <t>ORD103613</t>
  </si>
  <si>
    <t>ORD104322</t>
  </si>
  <si>
    <t>ORD104346</t>
  </si>
  <si>
    <t>ORD104961</t>
  </si>
  <si>
    <t>ORD100456</t>
  </si>
  <si>
    <t>ORD101689</t>
  </si>
  <si>
    <t>ORD102139</t>
  </si>
  <si>
    <t>ORD102546</t>
  </si>
  <si>
    <t>ORD102816</t>
  </si>
  <si>
    <t>ORD103523</t>
  </si>
  <si>
    <t>ORD101241</t>
  </si>
  <si>
    <t>ORD101275</t>
  </si>
  <si>
    <t>ORD101522</t>
  </si>
  <si>
    <t>ORD102539</t>
  </si>
  <si>
    <t>ORD102628</t>
  </si>
  <si>
    <t>ORD103731</t>
  </si>
  <si>
    <t>ORD101088</t>
  </si>
  <si>
    <t>ORD102008</t>
  </si>
  <si>
    <t>ORD102169</t>
  </si>
  <si>
    <t>ORD102261</t>
  </si>
  <si>
    <t>ORD102672</t>
  </si>
  <si>
    <t>ORD102819</t>
  </si>
  <si>
    <t>ORD102895</t>
  </si>
  <si>
    <t>ORD103019</t>
  </si>
  <si>
    <t>ORD103755</t>
  </si>
  <si>
    <t>ORD104429</t>
  </si>
  <si>
    <t>ORD101062</t>
  </si>
  <si>
    <t>ORD101120</t>
  </si>
  <si>
    <t>ORD102150</t>
  </si>
  <si>
    <t>ORD102988</t>
  </si>
  <si>
    <t>ORD101258</t>
  </si>
  <si>
    <t>ORD101492</t>
  </si>
  <si>
    <t>ORD101840</t>
  </si>
  <si>
    <t>ORD102030</t>
  </si>
  <si>
    <t>ORD102611</t>
  </si>
  <si>
    <t>ORD103111</t>
  </si>
  <si>
    <t>ORD103345</t>
  </si>
  <si>
    <t>ORD103437</t>
  </si>
  <si>
    <t>ORD103632</t>
  </si>
  <si>
    <t>ORD104739</t>
  </si>
  <si>
    <t>ORD104751</t>
  </si>
  <si>
    <t>ORD101033</t>
  </si>
  <si>
    <t>ORD101395</t>
  </si>
  <si>
    <t>ORD101617</t>
  </si>
  <si>
    <t>ORD101961</t>
  </si>
  <si>
    <t>ORD102014</t>
  </si>
  <si>
    <t>ORD102269</t>
  </si>
  <si>
    <t>ORD102703</t>
  </si>
  <si>
    <t>ORD102775</t>
  </si>
  <si>
    <t>ORD104298</t>
  </si>
  <si>
    <t>ORD104735</t>
  </si>
  <si>
    <t>ORD102099</t>
  </si>
  <si>
    <t>ORD103832</t>
  </si>
  <si>
    <t>ORD104024</t>
  </si>
  <si>
    <t>ORD100704</t>
  </si>
  <si>
    <t>ORD100924</t>
  </si>
  <si>
    <t>ORD101584</t>
  </si>
  <si>
    <t>ORD102527</t>
  </si>
  <si>
    <t>ORD102789</t>
  </si>
  <si>
    <t>ORD103786</t>
  </si>
  <si>
    <t>ORD101564</t>
  </si>
  <si>
    <t>ORD102556</t>
  </si>
  <si>
    <t>ORD103695</t>
  </si>
  <si>
    <t>ORD103773</t>
  </si>
  <si>
    <t>ORD103897</t>
  </si>
  <si>
    <t>ORD103951</t>
  </si>
  <si>
    <t>ORD104985</t>
  </si>
  <si>
    <t>ORD100087</t>
  </si>
  <si>
    <t>ORD100356</t>
  </si>
  <si>
    <t>ORD100949</t>
  </si>
  <si>
    <t>ORD101119</t>
  </si>
  <si>
    <t>ORD101574</t>
  </si>
  <si>
    <t>ORD102095</t>
  </si>
  <si>
    <t>CUST1097</t>
  </si>
  <si>
    <t>Customer_0097</t>
  </si>
  <si>
    <t>ORD100847</t>
  </si>
  <si>
    <t>ORD101637</t>
  </si>
  <si>
    <t>ORD102849</t>
  </si>
  <si>
    <t>ORD100141</t>
  </si>
  <si>
    <t>ORD100622</t>
  </si>
  <si>
    <t>ORD102888</t>
  </si>
  <si>
    <t>ORD103332</t>
  </si>
  <si>
    <t>ORD103367</t>
  </si>
  <si>
    <t>ORD103757</t>
  </si>
  <si>
    <t>ORD100008</t>
  </si>
  <si>
    <t>ORD100816</t>
  </si>
  <si>
    <t>ORD101363</t>
  </si>
  <si>
    <t>ORD101448</t>
  </si>
  <si>
    <t>ORD102713</t>
  </si>
  <si>
    <t>ORD104477</t>
  </si>
  <si>
    <t>ORD104976</t>
  </si>
  <si>
    <t>ORD100250</t>
  </si>
  <si>
    <t>ORD100623</t>
  </si>
  <si>
    <t>ORD101763</t>
  </si>
  <si>
    <t>ORD102517</t>
  </si>
  <si>
    <t>ORD102570</t>
  </si>
  <si>
    <t>ORD103967</t>
  </si>
  <si>
    <t>CUST1712</t>
  </si>
  <si>
    <t>Customer_0712</t>
  </si>
  <si>
    <t>ORD104855</t>
  </si>
  <si>
    <t>ORD100731</t>
  </si>
  <si>
    <t>ORD100763</t>
  </si>
  <si>
    <t>CUST1349</t>
  </si>
  <si>
    <t>Customer_0349</t>
  </si>
  <si>
    <t>ORD100944</t>
  </si>
  <si>
    <t>ORD101097</t>
  </si>
  <si>
    <t>ORD101180</t>
  </si>
  <si>
    <t>ORD101356</t>
  </si>
  <si>
    <t>ORD101918</t>
  </si>
  <si>
    <t>ORD102070</t>
  </si>
  <si>
    <t>ORD103401</t>
  </si>
  <si>
    <t>ORD103426</t>
  </si>
  <si>
    <t>CUST1400</t>
  </si>
  <si>
    <t>Customer_0400</t>
  </si>
  <si>
    <t>ORD104588</t>
  </si>
  <si>
    <t>ORD104831</t>
  </si>
  <si>
    <t>ORD100011</t>
  </si>
  <si>
    <t>ORD102162</t>
  </si>
  <si>
    <t>ORD102460</t>
  </si>
  <si>
    <t>ORD103472</t>
  </si>
  <si>
    <t>ORD101931</t>
  </si>
  <si>
    <t>ORD102509</t>
  </si>
  <si>
    <t>ORD103433</t>
  </si>
  <si>
    <t>ORD103434</t>
  </si>
  <si>
    <t>ORD104645</t>
  </si>
  <si>
    <t>ORD104790</t>
  </si>
  <si>
    <t>ORD100654</t>
  </si>
  <si>
    <t>ORD101670</t>
  </si>
  <si>
    <t>ORD101743</t>
  </si>
  <si>
    <t>ORD102377</t>
  </si>
  <si>
    <t>ORD102580</t>
  </si>
  <si>
    <t>ORD104692</t>
  </si>
  <si>
    <t>ORD101302</t>
  </si>
  <si>
    <t>CUST1482</t>
  </si>
  <si>
    <t>Customer_0482</t>
  </si>
  <si>
    <t>ORD101521</t>
  </si>
  <si>
    <t>ORD101921</t>
  </si>
  <si>
    <t>ORD102442</t>
  </si>
  <si>
    <t>ORD102858</t>
  </si>
  <si>
    <t>ORD103539</t>
  </si>
  <si>
    <t>ORD103619</t>
  </si>
  <si>
    <t>ORD104148</t>
  </si>
  <si>
    <t>ORD100569</t>
  </si>
  <si>
    <t>ORD101068</t>
  </si>
  <si>
    <t>ORD102206</t>
  </si>
  <si>
    <t>ORD102298</t>
  </si>
  <si>
    <t>ORD102361</t>
  </si>
  <si>
    <t>ORD102656</t>
  </si>
  <si>
    <t>ORD104042</t>
  </si>
  <si>
    <t>ORD100690</t>
  </si>
  <si>
    <t>ORD101410</t>
  </si>
  <si>
    <t>ORD101563</t>
  </si>
  <si>
    <t>ORD101752</t>
  </si>
  <si>
    <t>ORD102530</t>
  </si>
  <si>
    <t>ORD103631</t>
  </si>
  <si>
    <t>ORD104179</t>
  </si>
  <si>
    <t>ORD104260</t>
  </si>
  <si>
    <t>ORD100163</t>
  </si>
  <si>
    <t>ORD100391</t>
  </si>
  <si>
    <t>ORD101028</t>
  </si>
  <si>
    <t>ORD104287</t>
  </si>
  <si>
    <t>ORD100463</t>
  </si>
  <si>
    <t>ORD102465</t>
  </si>
  <si>
    <t>ORD104404</t>
  </si>
  <si>
    <t>ORD104518</t>
  </si>
  <si>
    <t>ORD104642</t>
  </si>
  <si>
    <t>ORD100130</t>
  </si>
  <si>
    <t>ORD100907</t>
  </si>
  <si>
    <t>ORD101184</t>
  </si>
  <si>
    <t>ORD101424</t>
  </si>
  <si>
    <t>ORD103483</t>
  </si>
  <si>
    <t>ORD100849</t>
  </si>
  <si>
    <t>ORD102588</t>
  </si>
  <si>
    <t>ORD104362</t>
  </si>
  <si>
    <t>ORD104957</t>
  </si>
  <si>
    <t>ORD100383</t>
  </si>
  <si>
    <t>ORD102902</t>
  </si>
  <si>
    <t>CUST1378</t>
  </si>
  <si>
    <t>Customer_0378</t>
  </si>
  <si>
    <t>ORD103241</t>
  </si>
  <si>
    <t>ORD104045</t>
  </si>
  <si>
    <t>ORD101110</t>
  </si>
  <si>
    <t>ORD102249</t>
  </si>
  <si>
    <t>ORD104288</t>
  </si>
  <si>
    <t>ORD100191</t>
  </si>
  <si>
    <t>ORD101044</t>
  </si>
  <si>
    <t>ORD101944</t>
  </si>
  <si>
    <t>ORD102296</t>
  </si>
  <si>
    <t>ORD102470</t>
  </si>
  <si>
    <t>ORD102557</t>
  </si>
  <si>
    <t>ORD102717</t>
  </si>
  <si>
    <t>ORD104980</t>
  </si>
  <si>
    <t>ORD101139</t>
  </si>
  <si>
    <t>ORD101235</t>
  </si>
  <si>
    <t>ORD101612</t>
  </si>
  <si>
    <t>ORD102255</t>
  </si>
  <si>
    <t>ORD103853</t>
  </si>
  <si>
    <t>ORD101248</t>
  </si>
  <si>
    <t>ORD102110</t>
  </si>
  <si>
    <t>ORD103257</t>
  </si>
  <si>
    <t>ORD103352</t>
  </si>
  <si>
    <t>ORD103470</t>
  </si>
  <si>
    <t>ORD103493</t>
  </si>
  <si>
    <t>ORD103659</t>
  </si>
  <si>
    <t>ORD104401</t>
  </si>
  <si>
    <t>ORD104849</t>
  </si>
  <si>
    <t>ORD100312</t>
  </si>
  <si>
    <t>ORD100752</t>
  </si>
  <si>
    <t>ORD101228</t>
  </si>
  <si>
    <t>ORD103799</t>
  </si>
  <si>
    <t>ORD100142</t>
  </si>
  <si>
    <t>ORD100241</t>
  </si>
  <si>
    <t>ORD101358</t>
  </si>
  <si>
    <t>ORD101518</t>
  </si>
  <si>
    <t>ORD102559</t>
  </si>
  <si>
    <t>ORD103249</t>
  </si>
  <si>
    <t>ORD104266</t>
  </si>
  <si>
    <t>ORD104426</t>
  </si>
  <si>
    <t>ORD104847</t>
  </si>
  <si>
    <t>ORD100247</t>
  </si>
  <si>
    <t>ORD100513</t>
  </si>
  <si>
    <t>ORD100917</t>
  </si>
  <si>
    <t>CUST1326</t>
  </si>
  <si>
    <t>Customer_0326</t>
  </si>
  <si>
    <t>ORD102841</t>
  </si>
  <si>
    <t>ORD102947</t>
  </si>
  <si>
    <t>ORD103846</t>
  </si>
  <si>
    <t>ORD100200</t>
  </si>
  <si>
    <t>ORD100382</t>
  </si>
  <si>
    <t>ORD100964</t>
  </si>
  <si>
    <t>ORD102589</t>
  </si>
  <si>
    <t>ORD103347</t>
  </si>
  <si>
    <t>ORD103699</t>
  </si>
  <si>
    <t>ORD103870</t>
  </si>
  <si>
    <t>ORD100482</t>
  </si>
  <si>
    <t>ORD100485</t>
  </si>
  <si>
    <t>ORD100531</t>
  </si>
  <si>
    <t>ORD100926</t>
  </si>
  <si>
    <t>ORD101106</t>
  </si>
  <si>
    <t>ORD103044</t>
  </si>
  <si>
    <t>ORD104763</t>
  </si>
  <si>
    <t>ORD100934</t>
  </si>
  <si>
    <t>ORD103132</t>
  </si>
  <si>
    <t>ORD104760</t>
  </si>
  <si>
    <t>ORD100187</t>
  </si>
  <si>
    <t>ORD101165</t>
  </si>
  <si>
    <t>ORD101207</t>
  </si>
  <si>
    <t>ORD101625</t>
  </si>
  <si>
    <t>ORD102545</t>
  </si>
  <si>
    <t>ORD103119</t>
  </si>
  <si>
    <t>ORD103350</t>
  </si>
  <si>
    <t>ORD103670</t>
  </si>
  <si>
    <t>ORD100354</t>
  </si>
  <si>
    <t>ORD101652</t>
  </si>
  <si>
    <t>ORD101716</t>
  </si>
  <si>
    <t>ORD101896</t>
  </si>
  <si>
    <t>CUST1590</t>
  </si>
  <si>
    <t>Customer_0590</t>
  </si>
  <si>
    <t>ORD102475</t>
  </si>
  <si>
    <t>ORD102712</t>
  </si>
  <si>
    <t>ORD103013</t>
  </si>
  <si>
    <t>ORD104728</t>
  </si>
  <si>
    <t>ORD100534</t>
  </si>
  <si>
    <t>ORD101473</t>
  </si>
  <si>
    <t>ORD102655</t>
  </si>
  <si>
    <t>ORD103578</t>
  </si>
  <si>
    <t>ORD103766</t>
  </si>
  <si>
    <t>ORD104194</t>
  </si>
  <si>
    <t>ORD100154</t>
  </si>
  <si>
    <t>ORD100455</t>
  </si>
  <si>
    <t>ORD100490</t>
  </si>
  <si>
    <t>ORD101573</t>
  </si>
  <si>
    <t>ORD103468</t>
  </si>
  <si>
    <t>ORD103839</t>
  </si>
  <si>
    <t>ORD103969</t>
  </si>
  <si>
    <t>ORD104497</t>
  </si>
  <si>
    <t>ORD100027</t>
  </si>
  <si>
    <t>ORD100066</t>
  </si>
  <si>
    <t>ORD101611</t>
  </si>
  <si>
    <t>ORD103379</t>
  </si>
  <si>
    <t>ORD103644</t>
  </si>
  <si>
    <t>ORD103902</t>
  </si>
  <si>
    <t>ORD103925</t>
  </si>
  <si>
    <t>ORD103973</t>
  </si>
  <si>
    <t>ORD103979</t>
  </si>
  <si>
    <t>ORD100248</t>
  </si>
  <si>
    <t>ORD100596</t>
  </si>
  <si>
    <t>ORD100608</t>
  </si>
  <si>
    <t>ORD100660</t>
  </si>
  <si>
    <t>ORD101176</t>
  </si>
  <si>
    <t>ORD101815</t>
  </si>
  <si>
    <t>ORD103719</t>
  </si>
  <si>
    <t>ORD103845</t>
  </si>
  <si>
    <t>ORD104580</t>
  </si>
  <si>
    <t>ORD100476</t>
  </si>
  <si>
    <t>ORD102136</t>
  </si>
  <si>
    <t>ORD102420</t>
  </si>
  <si>
    <t>ORD103034</t>
  </si>
  <si>
    <t>ORD103166</t>
  </si>
  <si>
    <t>ORD101414</t>
  </si>
  <si>
    <t>ORD101478</t>
  </si>
  <si>
    <t>ORD102262</t>
  </si>
  <si>
    <t>ORD102297</t>
  </si>
  <si>
    <t>ORD102385</t>
  </si>
  <si>
    <t>ORD103210</t>
  </si>
  <si>
    <t>ORD104867</t>
  </si>
  <si>
    <t>ORD100041</t>
  </si>
  <si>
    <t>ORD100212</t>
  </si>
  <si>
    <t>ORD101175</t>
  </si>
  <si>
    <t>ORD101497</t>
  </si>
  <si>
    <t>ORD102768</t>
  </si>
  <si>
    <t>ORD102870</t>
  </si>
  <si>
    <t>ORD103411</t>
  </si>
  <si>
    <t>ORD103958</t>
  </si>
  <si>
    <t>ORD104106</t>
  </si>
  <si>
    <t>ORD104767</t>
  </si>
  <si>
    <t>ORD101819</t>
  </si>
  <si>
    <t>ORD102561</t>
  </si>
  <si>
    <t>ORD103083</t>
  </si>
  <si>
    <t>ORD103140</t>
  </si>
  <si>
    <t>ORD103842</t>
  </si>
  <si>
    <t>ORD104219</t>
  </si>
  <si>
    <t>ORD100124</t>
  </si>
  <si>
    <t>ORD101254</t>
  </si>
  <si>
    <t>ORD101699</t>
  </si>
  <si>
    <t>ORD102186</t>
  </si>
  <si>
    <t>ORD102437</t>
  </si>
  <si>
    <t>ORD102462</t>
  </si>
  <si>
    <t>ORD102763</t>
  </si>
  <si>
    <t>ORD100117</t>
  </si>
  <si>
    <t>ORD100371</t>
  </si>
  <si>
    <t>ORD100601</t>
  </si>
  <si>
    <t>ORD101799</t>
  </si>
  <si>
    <t>ORD101877</t>
  </si>
  <si>
    <t>ORD102436</t>
  </si>
  <si>
    <t>ORD102927</t>
  </si>
  <si>
    <t>ORD103397</t>
  </si>
  <si>
    <t>ORD103991</t>
  </si>
  <si>
    <t>ORD104053</t>
  </si>
  <si>
    <t>ORD100186</t>
  </si>
  <si>
    <t>ORD101351</t>
  </si>
  <si>
    <t>ORD103204</t>
  </si>
  <si>
    <t>ORD103793</t>
  </si>
  <si>
    <t>ORD104295</t>
  </si>
  <si>
    <t>ORD100910</t>
  </si>
  <si>
    <t>ORD103033</t>
  </si>
  <si>
    <t>ORD103541</t>
  </si>
  <si>
    <t>ORD103548</t>
  </si>
  <si>
    <t>ORD104284</t>
  </si>
  <si>
    <t>ORD100116</t>
  </si>
  <si>
    <t>ORD102233</t>
  </si>
  <si>
    <t>ORD102843</t>
  </si>
  <si>
    <t>ORD103423</t>
  </si>
  <si>
    <t>ORD103743</t>
  </si>
  <si>
    <t>ORD104773</t>
  </si>
  <si>
    <t>ORD104864</t>
  </si>
  <si>
    <t>ORD101011</t>
  </si>
  <si>
    <t>ORD101355</t>
  </si>
  <si>
    <t>ORD103654</t>
  </si>
  <si>
    <t>ORD103989</t>
  </si>
  <si>
    <t>ORD100307</t>
  </si>
  <si>
    <t>ORD100897</t>
  </si>
  <si>
    <t>ORD101676</t>
  </si>
  <si>
    <t>ORD102608</t>
  </si>
  <si>
    <t>ORD102745</t>
  </si>
  <si>
    <t>ORD103810</t>
  </si>
  <si>
    <t>ORD104480</t>
  </si>
  <si>
    <t>ORD104576</t>
  </si>
  <si>
    <t>ORD100146</t>
  </si>
  <si>
    <t>ORD100566</t>
  </si>
  <si>
    <t>ORD101018</t>
  </si>
  <si>
    <t>ORD101728</t>
  </si>
  <si>
    <t>ORD101995</t>
  </si>
  <si>
    <t>ORD102554</t>
  </si>
  <si>
    <t>ORD104534</t>
  </si>
  <si>
    <t>ORD104906</t>
  </si>
  <si>
    <t>ORD101804</t>
  </si>
  <si>
    <t>ORD103341</t>
  </si>
  <si>
    <t>ORD103479</t>
  </si>
  <si>
    <t>ORD104472</t>
  </si>
  <si>
    <t>ORD104503</t>
  </si>
  <si>
    <t>ORD104700</t>
  </si>
  <si>
    <t>ORD104808</t>
  </si>
  <si>
    <t>ORD100071</t>
  </si>
  <si>
    <t>ORD100700</t>
  </si>
  <si>
    <t>ORD100859</t>
  </si>
  <si>
    <t>ORD100862</t>
  </si>
  <si>
    <t>ORD101829</t>
  </si>
  <si>
    <t>ORD101851</t>
  </si>
  <si>
    <t>ORD103510</t>
  </si>
  <si>
    <t>ORD104206</t>
  </si>
  <si>
    <t>ORD104772</t>
  </si>
  <si>
    <t>ORD101989</t>
  </si>
  <si>
    <t>ORD102066</t>
  </si>
  <si>
    <t>ORD102363</t>
  </si>
  <si>
    <t>ORD103816</t>
  </si>
  <si>
    <t>ORD103862</t>
  </si>
  <si>
    <t>ORD104171</t>
  </si>
  <si>
    <t>ORD104403</t>
  </si>
  <si>
    <t>ORD104457</t>
  </si>
  <si>
    <t>ORD104788</t>
  </si>
  <si>
    <t>ORD100014</t>
  </si>
  <si>
    <t>ORD100323</t>
  </si>
  <si>
    <t>ORD100447</t>
  </si>
  <si>
    <t>ORD100927</t>
  </si>
  <si>
    <t>ORD101177</t>
  </si>
  <si>
    <t>CUST1355</t>
  </si>
  <si>
    <t>Customer_0355</t>
  </si>
  <si>
    <t>ORD101553</t>
  </si>
  <si>
    <t>ORD103690</t>
  </si>
  <si>
    <t>ORD100037</t>
  </si>
  <si>
    <t>ORD100318</t>
  </si>
  <si>
    <t>ORD104407</t>
  </si>
  <si>
    <t>ORD100695</t>
  </si>
  <si>
    <t>ORD100876</t>
  </si>
  <si>
    <t>ORD101941</t>
  </si>
  <si>
    <t>ORD102728</t>
  </si>
  <si>
    <t>ORD102790</t>
  </si>
  <si>
    <t>ORD103109</t>
  </si>
  <si>
    <t>ORD103135</t>
  </si>
  <si>
    <t>ORD103294</t>
  </si>
  <si>
    <t>ORD103809</t>
  </si>
  <si>
    <t>ORD103823</t>
  </si>
  <si>
    <t>ORD104129</t>
  </si>
  <si>
    <t>ORD104236</t>
  </si>
  <si>
    <t>ORD101300</t>
  </si>
  <si>
    <t>ORD101526</t>
  </si>
  <si>
    <t>ORD101630</t>
  </si>
  <si>
    <t>ORD101955</t>
  </si>
  <si>
    <t>ORD101998</t>
  </si>
  <si>
    <t>ORD104611</t>
  </si>
  <si>
    <t>ORD103073</t>
  </si>
  <si>
    <t>ORD103370</t>
  </si>
  <si>
    <t>ORD104090</t>
  </si>
  <si>
    <t>ORD101336</t>
  </si>
  <si>
    <t>ORD102449</t>
  </si>
  <si>
    <t>CUST1317</t>
  </si>
  <si>
    <t>Customer_0317</t>
  </si>
  <si>
    <t>ORD102900</t>
  </si>
  <si>
    <t>ORD103849</t>
  </si>
  <si>
    <t>ORD104107</t>
  </si>
  <si>
    <t>ORD104913</t>
  </si>
  <si>
    <t>ORD100498</t>
  </si>
  <si>
    <t>ORD101440</t>
  </si>
  <si>
    <t>ORD101838</t>
  </si>
  <si>
    <t>ORD102524</t>
  </si>
  <si>
    <t>ORD102784</t>
  </si>
  <si>
    <t>ORD100643</t>
  </si>
  <si>
    <t>ORD101357</t>
  </si>
  <si>
    <t>ORD101683</t>
  </si>
  <si>
    <t>ORD102709</t>
  </si>
  <si>
    <t>ORD103174</t>
  </si>
  <si>
    <t>ORD103388</t>
  </si>
  <si>
    <t>ORD104109</t>
  </si>
  <si>
    <t>ORD100266</t>
  </si>
  <si>
    <t>ORD100341</t>
  </si>
  <si>
    <t>ORD102131</t>
  </si>
  <si>
    <t>ORD102828</t>
  </si>
  <si>
    <t>ORD102867</t>
  </si>
  <si>
    <t>ORD103509</t>
  </si>
  <si>
    <t>ORD104561</t>
  </si>
  <si>
    <t>ORD104770</t>
  </si>
  <si>
    <t>ORD100499</t>
  </si>
  <si>
    <t>ORD101252</t>
  </si>
  <si>
    <t>ORD102289</t>
  </si>
  <si>
    <t>ORD103218</t>
  </si>
  <si>
    <t>ORD104663</t>
  </si>
  <si>
    <t>ORD100880</t>
  </si>
  <si>
    <t>ORD101554</t>
  </si>
  <si>
    <t>ORD101879</t>
  </si>
  <si>
    <t>ORD102376</t>
  </si>
  <si>
    <t>ORD104143</t>
  </si>
  <si>
    <t>ORD104834</t>
  </si>
  <si>
    <t>ORD100759</t>
  </si>
  <si>
    <t>ORD101335</t>
  </si>
  <si>
    <t>ORD101805</t>
  </si>
  <si>
    <t>ORD103161</t>
  </si>
  <si>
    <t>ORD103328</t>
  </si>
  <si>
    <t>ORD103861</t>
  </si>
  <si>
    <t>ORD104793</t>
  </si>
  <si>
    <t>ORD100592</t>
  </si>
  <si>
    <t>ORD100710</t>
  </si>
  <si>
    <t>ORD103258</t>
  </si>
  <si>
    <t>ORD104077</t>
  </si>
  <si>
    <t>ORD104131</t>
  </si>
  <si>
    <t>ORD100271</t>
  </si>
  <si>
    <t>ORD100653</t>
  </si>
  <si>
    <t>ORD100911</t>
  </si>
  <si>
    <t>ORD102653</t>
  </si>
  <si>
    <t>ORD103184</t>
  </si>
  <si>
    <t>ORD101140</t>
  </si>
  <si>
    <t>ORD101420</t>
  </si>
  <si>
    <t>ORD101502</t>
  </si>
  <si>
    <t>ORD102231</t>
  </si>
  <si>
    <t>ORD102564</t>
  </si>
  <si>
    <t>ORD102838</t>
  </si>
  <si>
    <t>ORD104748</t>
  </si>
  <si>
    <t>ORD104918</t>
  </si>
  <si>
    <t>ORD101045</t>
  </si>
  <si>
    <t>ORD101634</t>
  </si>
  <si>
    <t>ORD102175</t>
  </si>
  <si>
    <t>ORD102372</t>
  </si>
  <si>
    <t>ORD104065</t>
  </si>
  <si>
    <t>ORD104557</t>
  </si>
  <si>
    <t>ORD104559</t>
  </si>
  <si>
    <t>ORD101102</t>
  </si>
  <si>
    <t>ORD102217</t>
  </si>
  <si>
    <t>ORD104479</t>
  </si>
  <si>
    <t>ORD104943</t>
  </si>
  <si>
    <t>ORD100254</t>
  </si>
  <si>
    <t>ORD100674</t>
  </si>
  <si>
    <t>ORD102041</t>
  </si>
  <si>
    <t>ORD102195</t>
  </si>
  <si>
    <t>ORD102724</t>
  </si>
  <si>
    <t>ORD103239</t>
  </si>
  <si>
    <t>ORD103614</t>
  </si>
  <si>
    <t>ORD103700</t>
  </si>
  <si>
    <t>ORD103876</t>
  </si>
  <si>
    <t>ORD100747</t>
  </si>
  <si>
    <t>ORD100969</t>
  </si>
  <si>
    <t>ORD101993</t>
  </si>
  <si>
    <t>ORD100776</t>
  </si>
  <si>
    <t>ORD100914</t>
  </si>
  <si>
    <t>ORD101730</t>
  </si>
  <si>
    <t>ORD102010</t>
  </si>
  <si>
    <t>ORD102928</t>
  </si>
  <si>
    <t>ORD103665</t>
  </si>
  <si>
    <t>ORD104002</t>
  </si>
  <si>
    <t>ORD104638</t>
  </si>
  <si>
    <t>ORD104747</t>
  </si>
  <si>
    <t>ORD100075</t>
  </si>
  <si>
    <t>ORD100413</t>
  </si>
  <si>
    <t>ORD100668</t>
  </si>
  <si>
    <t>ORD101217</t>
  </si>
  <si>
    <t>ORD102029</t>
  </si>
  <si>
    <t>ORD103233</t>
  </si>
  <si>
    <t>ORD103528</t>
  </si>
  <si>
    <t>ORD101392</t>
  </si>
  <si>
    <t>ORD101411</t>
  </si>
  <si>
    <t>ORD101831</t>
  </si>
  <si>
    <t>ORD102063</t>
  </si>
  <si>
    <t>ORD102241</t>
  </si>
  <si>
    <t>ORD102578</t>
  </si>
  <si>
    <t>ORD103448</t>
  </si>
  <si>
    <t>ORD103944</t>
  </si>
  <si>
    <t>ORD104340</t>
  </si>
  <si>
    <t>ORD104711</t>
  </si>
  <si>
    <t>ORD100110</t>
  </si>
  <si>
    <t>ORD100194</t>
  </si>
  <si>
    <t>ORD101711</t>
  </si>
  <si>
    <t>ORD102118</t>
  </si>
  <si>
    <t>ORD103382</t>
  </si>
  <si>
    <t>ORD103691</t>
  </si>
  <si>
    <t>ORD104050</t>
  </si>
  <si>
    <t>ORD100402</t>
  </si>
  <si>
    <t>ORD101691</t>
  </si>
  <si>
    <t>ORD101790</t>
  </si>
  <si>
    <t>ORD103364</t>
  </si>
  <si>
    <t>ORD103587</t>
  </si>
  <si>
    <t>ORD104753</t>
  </si>
  <si>
    <t>ORD104887</t>
  </si>
  <si>
    <t>ORD101021</t>
  </si>
  <si>
    <t>ORD101087</t>
  </si>
  <si>
    <t>ORD102031</t>
  </si>
  <si>
    <t>ORD102464</t>
  </si>
  <si>
    <t>ORD103652</t>
  </si>
  <si>
    <t>ORD103868</t>
  </si>
  <si>
    <t>ORD100912</t>
  </si>
  <si>
    <t>ORD103359</t>
  </si>
  <si>
    <t>ORD103361</t>
  </si>
  <si>
    <t>ORD103907</t>
  </si>
  <si>
    <t>ORD104517</t>
  </si>
  <si>
    <t>ORD100979</t>
  </si>
  <si>
    <t>ORD101338</t>
  </si>
  <si>
    <t>ORD101694</t>
  </si>
  <si>
    <t>ORD103026</t>
  </si>
  <si>
    <t>ORD103555</t>
  </si>
  <si>
    <t>ORD100677</t>
  </si>
  <si>
    <t>ORD102019</t>
  </si>
  <si>
    <t>ORD102519</t>
  </si>
  <si>
    <t>ORD103231</t>
  </si>
  <si>
    <t>ORD103965</t>
  </si>
  <si>
    <t>ORD104003</t>
  </si>
  <si>
    <t>ORD104436</t>
  </si>
  <si>
    <t>ORD100107</t>
  </si>
  <si>
    <t>ORD102514</t>
  </si>
  <si>
    <t>ORD103395</t>
  </si>
  <si>
    <t>ORD104010</t>
  </si>
  <si>
    <t>ORD104633</t>
  </si>
  <si>
    <t>ORD104727</t>
  </si>
  <si>
    <t>ORD104817</t>
  </si>
  <si>
    <t>ORD100397</t>
  </si>
  <si>
    <t>ORD101144</t>
  </si>
  <si>
    <t>ORD101952</t>
  </si>
  <si>
    <t>ORD104533</t>
  </si>
  <si>
    <t>ORD100703</t>
  </si>
  <si>
    <t>ORD101131</t>
  </si>
  <si>
    <t>ORD103372</t>
  </si>
  <si>
    <t>ORD103459</t>
  </si>
  <si>
    <t>ORD104005</t>
  </si>
  <si>
    <t>ORD104175</t>
  </si>
  <si>
    <t>ORD100265</t>
  </si>
  <si>
    <t>ORD100652</t>
  </si>
  <si>
    <t>ORD101260</t>
  </si>
  <si>
    <t>ORD101640</t>
  </si>
  <si>
    <t>ORD102803</t>
  </si>
  <si>
    <t>ORD102972</t>
  </si>
  <si>
    <t>ORD103496</t>
  </si>
  <si>
    <t>ORD103727</t>
  </si>
  <si>
    <t>ORD103932</t>
  </si>
  <si>
    <t>ORD104221</t>
  </si>
  <si>
    <t>ORD100202</t>
  </si>
  <si>
    <t>ORD101980</t>
  </si>
  <si>
    <t>ORD102516</t>
  </si>
  <si>
    <t>ORD102875</t>
  </si>
  <si>
    <t>ORD104301</t>
  </si>
  <si>
    <t>ORD104428</t>
  </si>
  <si>
    <t>ORD104455</t>
  </si>
  <si>
    <t>ORD100486</t>
  </si>
  <si>
    <t>ORD101749</t>
  </si>
  <si>
    <t>ORD102428</t>
  </si>
  <si>
    <t>ORD102737</t>
  </si>
  <si>
    <t>ORD104992</t>
  </si>
  <si>
    <t>ORD100078</t>
  </si>
  <si>
    <t>ORD100770</t>
  </si>
  <si>
    <t>ORD102472</t>
  </si>
  <si>
    <t>CUST1050</t>
  </si>
  <si>
    <t>Customer_0050</t>
  </si>
  <si>
    <t>ORD102899</t>
  </si>
  <si>
    <t>ORD100035</t>
  </si>
  <si>
    <t>ORD100851</t>
  </si>
  <si>
    <t>ORD100918</t>
  </si>
  <si>
    <t>ORD100986</t>
  </si>
  <si>
    <t>ORD101224</t>
  </si>
  <si>
    <t>ORD101909</t>
  </si>
  <si>
    <t>ORD101924</t>
  </si>
  <si>
    <t>ORD102806</t>
  </si>
  <si>
    <t>ORD103549</t>
  </si>
  <si>
    <t>ORD103831</t>
  </si>
  <si>
    <t>ORD104939</t>
  </si>
  <si>
    <t>ORD100243</t>
  </si>
  <si>
    <t>ORD100401</t>
  </si>
  <si>
    <t>ORD101195</t>
  </si>
  <si>
    <t>ORD101406</t>
  </si>
  <si>
    <t>ORD101717</t>
  </si>
  <si>
    <t>ORD101970</t>
  </si>
  <si>
    <t>ORD103009</t>
  </si>
  <si>
    <t>ORD103170</t>
  </si>
  <si>
    <t>ORD103376</t>
  </si>
  <si>
    <t>ORD103425</t>
  </si>
  <si>
    <t>ORD103712</t>
  </si>
  <si>
    <t>ORD100832</t>
  </si>
  <si>
    <t>ORD101445</t>
  </si>
  <si>
    <t>ORD101946</t>
  </si>
  <si>
    <t>ORD103202</t>
  </si>
  <si>
    <t>ORD103471</t>
  </si>
  <si>
    <t>ORD103871</t>
  </si>
  <si>
    <t>ORD104799</t>
  </si>
  <si>
    <t>ORD104901</t>
  </si>
  <si>
    <t>ORD100852</t>
  </si>
  <si>
    <t>ORD101364</t>
  </si>
  <si>
    <t>ORD101401</t>
  </si>
  <si>
    <t>ORD101408</t>
  </si>
  <si>
    <t>ORD102826</t>
  </si>
  <si>
    <t>ORD103156</t>
  </si>
  <si>
    <t>ORD104004</t>
  </si>
  <si>
    <t>ORD104550</t>
  </si>
  <si>
    <t>ORD104564</t>
  </si>
  <si>
    <t>ORD101349</t>
  </si>
  <si>
    <t>ORD102563</t>
  </si>
  <si>
    <t>ORD102644</t>
  </si>
  <si>
    <t>ORD103342</t>
  </si>
  <si>
    <t>ORD101126</t>
  </si>
  <si>
    <t>ORD101316</t>
  </si>
  <si>
    <t>ORD102072</t>
  </si>
  <si>
    <t>ORD102484</t>
  </si>
  <si>
    <t>ORD102538</t>
  </si>
  <si>
    <t>ORD102772</t>
  </si>
  <si>
    <t>ORD104493</t>
  </si>
  <si>
    <t>ORD100180</t>
  </si>
  <si>
    <t>ORD100211</t>
  </si>
  <si>
    <t>ORD100236</t>
  </si>
  <si>
    <t>ORD100304</t>
  </si>
  <si>
    <t>ORD100590</t>
  </si>
  <si>
    <t>ORD100939</t>
  </si>
  <si>
    <t>ORD101629</t>
  </si>
  <si>
    <t>ORD101657</t>
  </si>
  <si>
    <t>ORD101674</t>
  </si>
  <si>
    <t>ORD101861</t>
  </si>
  <si>
    <t>ORD102129</t>
  </si>
  <si>
    <t>ORD102882</t>
  </si>
  <si>
    <t>ORD103724</t>
  </si>
  <si>
    <t>ORD104805</t>
  </si>
  <si>
    <t>ORD104975</t>
  </si>
  <si>
    <t>ORD102044</t>
  </si>
  <si>
    <t>ORD102550</t>
  </si>
  <si>
    <t>ORD102674</t>
  </si>
  <si>
    <t>ORD102722</t>
  </si>
  <si>
    <t>ORD103666</t>
  </si>
  <si>
    <t>ORD104299</t>
  </si>
  <si>
    <t>ORD101003</t>
  </si>
  <si>
    <t>ORD101789</t>
  </si>
  <si>
    <t>ORD104064</t>
  </si>
  <si>
    <t>ORD104486</t>
  </si>
  <si>
    <t>ORD100360</t>
  </si>
  <si>
    <t>ORD101306</t>
  </si>
  <si>
    <t>ORD101471</t>
  </si>
  <si>
    <t>ORD101808</t>
  </si>
  <si>
    <t>ORD102025</t>
  </si>
  <si>
    <t>ORD102865</t>
  </si>
  <si>
    <t>ORD103160</t>
  </si>
  <si>
    <t>ORD103519</t>
  </si>
  <si>
    <t>ORD100822</t>
  </si>
  <si>
    <t>ORD100873</t>
  </si>
  <si>
    <t>ORD100887</t>
  </si>
  <si>
    <t>ORD102699</t>
  </si>
  <si>
    <t>ORD100058</t>
  </si>
  <si>
    <t>ORD101301</t>
  </si>
  <si>
    <t>ORD101818</t>
  </si>
  <si>
    <t>ORD101883</t>
  </si>
  <si>
    <t>ORD101942</t>
  </si>
  <si>
    <t>ORD102228</t>
  </si>
  <si>
    <t>ORD102667</t>
  </si>
  <si>
    <t>ORD103722</t>
  </si>
  <si>
    <t>ORD103818</t>
  </si>
  <si>
    <t>ORD104597</t>
  </si>
  <si>
    <t>ORD100468</t>
  </si>
  <si>
    <t>ORD100933</t>
  </si>
  <si>
    <t>ORD103598</t>
  </si>
  <si>
    <t>ORD103682</t>
  </si>
  <si>
    <t>ORD104228</t>
  </si>
  <si>
    <t>ORD104505</t>
  </si>
  <si>
    <t>ORD102002</t>
  </si>
  <si>
    <t>ORD102007</t>
  </si>
  <si>
    <t>ORD103729</t>
  </si>
  <si>
    <t>ORD103899</t>
  </si>
  <si>
    <t>ORD100913</t>
  </si>
  <si>
    <t>ORD101034</t>
  </si>
  <si>
    <t>ORD102380</t>
  </si>
  <si>
    <t>ORD104160</t>
  </si>
  <si>
    <t>ORD100863</t>
  </si>
  <si>
    <t>ORD102126</t>
  </si>
  <si>
    <t>ORD103095</t>
  </si>
  <si>
    <t>ORD103591</t>
  </si>
  <si>
    <t>ORD100225</t>
  </si>
  <si>
    <t>ORD100264</t>
  </si>
  <si>
    <t>ORD100723</t>
  </si>
  <si>
    <t>ORD101419</t>
  </si>
  <si>
    <t>ORD101750</t>
  </si>
  <si>
    <t>ORD101886</t>
  </si>
  <si>
    <t>ORD102473</t>
  </si>
  <si>
    <t>ORD103463</t>
  </si>
  <si>
    <t>ORD103749</t>
  </si>
  <si>
    <t>ORD103769</t>
  </si>
  <si>
    <t>ORD101814</t>
  </si>
  <si>
    <t>ORD101869</t>
  </si>
  <si>
    <t>ORD102247</t>
  </si>
  <si>
    <t>ORD102919</t>
  </si>
  <si>
    <t>ORD103599</t>
  </si>
  <si>
    <t>ORD104626</t>
  </si>
  <si>
    <t>ORD104745</t>
  </si>
  <si>
    <t>ORD100542</t>
  </si>
  <si>
    <t>ORD101334</t>
  </si>
  <si>
    <t>ORD101642</t>
  </si>
  <si>
    <t>ORD104759</t>
  </si>
  <si>
    <t>ORD100054</t>
  </si>
  <si>
    <t>ORD100273</t>
  </si>
  <si>
    <t>ORD101094</t>
  </si>
  <si>
    <t>ORD101467</t>
  </si>
  <si>
    <t>ORD101622</t>
  </si>
  <si>
    <t>ORD102285</t>
  </si>
  <si>
    <t>ORD103251</t>
  </si>
  <si>
    <t>ORD100922</t>
  </si>
  <si>
    <t>ORD102824</t>
  </si>
  <si>
    <t>ORD102980</t>
  </si>
  <si>
    <t>ORD104316</t>
  </si>
  <si>
    <t>ORD100302</t>
  </si>
  <si>
    <t>ORD101505</t>
  </si>
  <si>
    <t>ORD102569</t>
  </si>
  <si>
    <t>ORD103290</t>
  </si>
  <si>
    <t>ORD103296</t>
  </si>
  <si>
    <t>ORD104144</t>
  </si>
  <si>
    <t>ORD104825</t>
  </si>
  <si>
    <t>ORD102225</t>
  </si>
  <si>
    <t>ORD102566</t>
  </si>
  <si>
    <t>ORD102971</t>
  </si>
  <si>
    <t>ORD103104</t>
  </si>
  <si>
    <t>ORD103220</t>
  </si>
  <si>
    <t>ORD103668</t>
  </si>
  <si>
    <t>ORD103693</t>
  </si>
  <si>
    <t>ORD103994</t>
  </si>
  <si>
    <t>ORD104253</t>
  </si>
  <si>
    <t>ORD104644</t>
  </si>
  <si>
    <t>ORD104948</t>
  </si>
  <si>
    <t>ORD100232</t>
  </si>
  <si>
    <t>ORD102043</t>
  </si>
  <si>
    <t>ORD104586</t>
  </si>
  <si>
    <t>ORD104877</t>
  </si>
  <si>
    <t>ORD100416</t>
  </si>
  <si>
    <t>ORD100702</t>
  </si>
  <si>
    <t>ORD100940</t>
  </si>
  <si>
    <t>ORD101128</t>
  </si>
  <si>
    <t>ORD101244</t>
  </si>
  <si>
    <t>ORD101434</t>
  </si>
  <si>
    <t>ORD101779</t>
  </si>
  <si>
    <t>ORD103314</t>
  </si>
  <si>
    <t>ORD103820</t>
  </si>
  <si>
    <t>ORD103904</t>
  </si>
  <si>
    <t>ORD103993</t>
  </si>
  <si>
    <t>ORD104041</t>
  </si>
  <si>
    <t>ORD104574</t>
  </si>
  <si>
    <t>ORD104601</t>
  </si>
  <si>
    <t>ORD104846</t>
  </si>
  <si>
    <t>ORD101810</t>
  </si>
  <si>
    <t>ORD103955</t>
  </si>
  <si>
    <t>ORD104549</t>
  </si>
  <si>
    <t>ORD104762</t>
  </si>
  <si>
    <t>ORD100005</t>
  </si>
  <si>
    <t>ORD101276</t>
  </si>
  <si>
    <t>ORD101684</t>
  </si>
  <si>
    <t>ORD101949</t>
  </si>
  <si>
    <t>ORD102418</t>
  </si>
  <si>
    <t>ORD103466</t>
  </si>
  <si>
    <t>ORD103623</t>
  </si>
  <si>
    <t>ORD101292</t>
  </si>
  <si>
    <t>ORD101830</t>
  </si>
  <si>
    <t>ORD102942</t>
  </si>
  <si>
    <t>ORD103113</t>
  </si>
  <si>
    <t>ORD103238</t>
  </si>
  <si>
    <t>ORD103283</t>
  </si>
  <si>
    <t>ORD103692</t>
  </si>
  <si>
    <t>ORD104382</t>
  </si>
  <si>
    <t>ORD104890</t>
  </si>
  <si>
    <t>ORD100547</t>
  </si>
  <si>
    <t>ORD101188</t>
  </si>
  <si>
    <t>ORD101633</t>
  </si>
  <si>
    <t>ORD103639</t>
  </si>
  <si>
    <t>ORD103895</t>
  </si>
  <si>
    <t>ORD104737</t>
  </si>
  <si>
    <t>ORD100263</t>
  </si>
  <si>
    <t>ORD102303</t>
  </si>
  <si>
    <t>ORD102438</t>
  </si>
  <si>
    <t>ORD102968</t>
  </si>
  <si>
    <t>ORD103774</t>
  </si>
  <si>
    <t>ORD104900</t>
  </si>
  <si>
    <t>ORD100751</t>
  </si>
  <si>
    <t>ORD101047</t>
  </si>
  <si>
    <t>ORD102068</t>
  </si>
  <si>
    <t>ORD104170</t>
  </si>
  <si>
    <t>ORD100215</t>
  </si>
  <si>
    <t>ORD100387</t>
  </si>
  <si>
    <t>ORD101238</t>
  </si>
  <si>
    <t>ORD101678</t>
  </si>
  <si>
    <t>ORD101813</t>
  </si>
  <si>
    <t>ORD104156</t>
  </si>
  <si>
    <t>ORD100100</t>
  </si>
  <si>
    <t>ORD101014</t>
  </si>
  <si>
    <t>ORD101867</t>
  </si>
  <si>
    <t>ORD102683</t>
  </si>
  <si>
    <t>ORD102801</t>
  </si>
  <si>
    <t>ORD103403</t>
  </si>
  <si>
    <t>ORD103579</t>
  </si>
  <si>
    <t>ORD104111</t>
  </si>
  <si>
    <t>ORD104214</t>
  </si>
  <si>
    <t>ORD104933</t>
  </si>
  <si>
    <t>ORD100168</t>
  </si>
  <si>
    <t>ORD102307</t>
  </si>
  <si>
    <t>ORD102504</t>
  </si>
  <si>
    <t>ORD103610</t>
  </si>
  <si>
    <t>ORD103946</t>
  </si>
  <si>
    <t>ORD103983</t>
  </si>
  <si>
    <t>ORD104039</t>
  </si>
  <si>
    <t>ORD104883</t>
  </si>
  <si>
    <t>ORD100454</t>
  </si>
  <si>
    <t>ORD100694</t>
  </si>
  <si>
    <t>ORD101812</t>
  </si>
  <si>
    <t>ORD102917</t>
  </si>
  <si>
    <t>ORD103553</t>
  </si>
  <si>
    <t>ORD104001</t>
  </si>
  <si>
    <t>ORD104172</t>
  </si>
  <si>
    <t>ORD104307</t>
  </si>
  <si>
    <t>ORD100282</t>
  </si>
  <si>
    <t>ORD100792</t>
  </si>
  <si>
    <t>CUST1001</t>
  </si>
  <si>
    <t>Customer_0001</t>
  </si>
  <si>
    <t>ORD100886</t>
  </si>
  <si>
    <t>ORD101907</t>
  </si>
  <si>
    <t>ORD102691</t>
  </si>
  <si>
    <t>ORD102704</t>
  </si>
  <si>
    <t>ORD104365</t>
  </si>
  <si>
    <t>ORD104715</t>
  </si>
  <si>
    <t>ORD100839</t>
  </si>
  <si>
    <t>ORD101472</t>
  </si>
  <si>
    <t>ORD101591</t>
  </si>
  <si>
    <t>ORD101859</t>
  </si>
  <si>
    <t>ORD101938</t>
  </si>
  <si>
    <t>ORD102512</t>
  </si>
  <si>
    <t>ORD102989</t>
  </si>
  <si>
    <t>ORD103100</t>
  </si>
  <si>
    <t>ORD103898</t>
  </si>
  <si>
    <t>ORD104038</t>
  </si>
  <si>
    <t>ORD104210</t>
  </si>
  <si>
    <t>ORD104909</t>
  </si>
  <si>
    <t>ORD100921</t>
  </si>
  <si>
    <t>ORD103648</t>
  </si>
  <si>
    <t>ORD104718</t>
  </si>
  <si>
    <t>ORD100655</t>
  </si>
  <si>
    <t>ORD101821</t>
  </si>
  <si>
    <t>ORD102752</t>
  </si>
  <si>
    <t>ORD103305</t>
  </si>
  <si>
    <t>ORD104666</t>
  </si>
  <si>
    <t>ORD104754</t>
  </si>
  <si>
    <t>ORD100496</t>
  </si>
  <si>
    <t>ORD100988</t>
  </si>
  <si>
    <t>ORD102060</t>
  </si>
  <si>
    <t>ORD102474</t>
  </si>
  <si>
    <t>ORD102493</t>
  </si>
  <si>
    <t>ORD102537</t>
  </si>
  <si>
    <t>ORD102647</t>
  </si>
  <si>
    <t>ORD102837</t>
  </si>
  <si>
    <t>ORD102923</t>
  </si>
  <si>
    <t>ORD104350</t>
  </si>
  <si>
    <t>ORD104453</t>
  </si>
  <si>
    <t>ORD104729</t>
  </si>
  <si>
    <t>ORD100252</t>
  </si>
  <si>
    <t>ORD100728</t>
  </si>
  <si>
    <t>ORD100883</t>
  </si>
  <si>
    <t>ORD101598</t>
  </si>
  <si>
    <t>ORD102210</t>
  </si>
  <si>
    <t>ORD104439</t>
  </si>
  <si>
    <t>ORD104874</t>
  </si>
  <si>
    <t>ORD104885</t>
  </si>
  <si>
    <t>ORD102015</t>
  </si>
  <si>
    <t>ORD102098</t>
  </si>
  <si>
    <t>ORD103205</t>
  </si>
  <si>
    <t>ORD103720</t>
  </si>
  <si>
    <t>ORD103960</t>
  </si>
  <si>
    <t>ORD104257</t>
  </si>
  <si>
    <t>ORD100153</t>
  </si>
  <si>
    <t>ORD101103</t>
  </si>
  <si>
    <t>ORD102236</t>
  </si>
  <si>
    <t>ORD102370</t>
  </si>
  <si>
    <t>ORD102701</t>
  </si>
  <si>
    <t>ORD103440</t>
  </si>
  <si>
    <t>ORD104501</t>
  </si>
  <si>
    <t>ORD100272</t>
  </si>
  <si>
    <t>ORD103738</t>
  </si>
  <si>
    <t>ORD100376</t>
  </si>
  <si>
    <t>ORD100664</t>
  </si>
  <si>
    <t>ORD100798</t>
  </si>
  <si>
    <t>ORD101093</t>
  </si>
  <si>
    <t>ORD101761</t>
  </si>
  <si>
    <t>ORD102375</t>
  </si>
  <si>
    <t>ORD102666</t>
  </si>
  <si>
    <t>ORD102869</t>
  </si>
  <si>
    <t>ORD103656</t>
  </si>
  <si>
    <t>ORD100544</t>
  </si>
  <si>
    <t>ORD101299</t>
  </si>
  <si>
    <t>ORD102723</t>
  </si>
  <si>
    <t>ORD102821</t>
  </si>
  <si>
    <t>ORD103606</t>
  </si>
  <si>
    <t>ORD103626</t>
  </si>
  <si>
    <t>ORD103879</t>
  </si>
  <si>
    <t>ORD101135</t>
  </si>
  <si>
    <t>ORD101366</t>
  </si>
  <si>
    <t>ORD101578</t>
  </si>
  <si>
    <t>ORD104402</t>
  </si>
  <si>
    <t>ORD104440</t>
  </si>
  <si>
    <t>ORD100508</t>
  </si>
  <si>
    <t>ORD101282</t>
  </si>
  <si>
    <t>ORD102746</t>
  </si>
  <si>
    <t>ORD103357</t>
  </si>
  <si>
    <t>ORD104168</t>
  </si>
  <si>
    <t>ORD100132</t>
  </si>
  <si>
    <t>CUST1436</t>
  </si>
  <si>
    <t>Customer_0436</t>
  </si>
  <si>
    <t>ORD101321</t>
  </si>
  <si>
    <t>ORD101754</t>
  </si>
  <si>
    <t>ORD102318</t>
  </si>
  <si>
    <t>ORD100267</t>
  </si>
  <si>
    <t>ORD101160</t>
  </si>
  <si>
    <t>ORD102155</t>
  </si>
  <si>
    <t>ORD102515</t>
  </si>
  <si>
    <t>ORD103023</t>
  </si>
  <si>
    <t>ORD103289</t>
  </si>
  <si>
    <t>ORD104354</t>
  </si>
  <si>
    <t>ORD100249</t>
  </si>
  <si>
    <t>CUST1312</t>
  </si>
  <si>
    <t>Customer_0312</t>
  </si>
  <si>
    <t>ORD100620</t>
  </si>
  <si>
    <t>ORD100788</t>
  </si>
  <si>
    <t>ORD101055</t>
  </si>
  <si>
    <t>ORD101432</t>
  </si>
  <si>
    <t>ORD101825</t>
  </si>
  <si>
    <t>ORD103182</t>
  </si>
  <si>
    <t>ORD103742</t>
  </si>
  <si>
    <t>ORD104435</t>
  </si>
  <si>
    <t>ORD104577</t>
  </si>
  <si>
    <t>ORD101152</t>
  </si>
  <si>
    <t>ORD101536</t>
  </si>
  <si>
    <t>ORD104994</t>
  </si>
  <si>
    <t>ORD100470</t>
  </si>
  <si>
    <t>ORD100604</t>
  </si>
  <si>
    <t>ORD101488</t>
  </si>
  <si>
    <t>ORD104742</t>
  </si>
  <si>
    <t>ORD104969</t>
  </si>
  <si>
    <t>ORD101205</t>
  </si>
  <si>
    <t>ORD102716</t>
  </si>
  <si>
    <t>ORD102836</t>
  </si>
  <si>
    <t>ORD103071</t>
  </si>
  <si>
    <t>ORD103957</t>
  </si>
  <si>
    <t>ORD104388</t>
  </si>
  <si>
    <t>ORD104932</t>
  </si>
  <si>
    <t>ORD102753</t>
  </si>
  <si>
    <t>ORD103058</t>
  </si>
  <si>
    <t>ORD103088</t>
  </si>
  <si>
    <t>ORD103191</t>
  </si>
  <si>
    <t>ORD103484</t>
  </si>
  <si>
    <t>ORD103580</t>
  </si>
  <si>
    <t>ORD104527</t>
  </si>
  <si>
    <t>ORD101400</t>
  </si>
  <si>
    <t>ORD103431</t>
  </si>
  <si>
    <t>ORD104749</t>
  </si>
  <si>
    <t>ORD100137</t>
  </si>
  <si>
    <t>ORD101587</t>
  </si>
  <si>
    <t>ORD102485</t>
  </si>
  <si>
    <t>ORD103081</t>
  </si>
  <si>
    <t>ORD103287</t>
  </si>
  <si>
    <t>ORD104333</t>
  </si>
  <si>
    <t>ORD104342</t>
  </si>
  <si>
    <t>ORD104621</t>
  </si>
  <si>
    <t>ORD104765</t>
  </si>
  <si>
    <t>ORD100287</t>
  </si>
  <si>
    <t>ORD104095</t>
  </si>
  <si>
    <t>ORD104138</t>
  </si>
  <si>
    <t>ORD102381</t>
  </si>
  <si>
    <t>ORD103070</t>
  </si>
  <si>
    <t>ORD104823</t>
  </si>
  <si>
    <t>ORD101438</t>
  </si>
  <si>
    <t>ORD102256</t>
  </si>
  <si>
    <t>ORD102468</t>
  </si>
  <si>
    <t>ORD103429</t>
  </si>
  <si>
    <t>ORD104177</t>
  </si>
  <si>
    <t>ORD104639</t>
  </si>
  <si>
    <t>ORD100121</t>
  </si>
  <si>
    <t>ORD100709</t>
  </si>
  <si>
    <t>ORD100771</t>
  </si>
  <si>
    <t>ORD101227</t>
  </si>
  <si>
    <t>ORD103502</t>
  </si>
  <si>
    <t>ORD104239</t>
  </si>
  <si>
    <t>ORD104355</t>
  </si>
  <si>
    <t>ORD104870</t>
  </si>
  <si>
    <t>ORD100283</t>
  </si>
  <si>
    <t>ORD101240</t>
  </si>
  <si>
    <t>ORD101421</t>
  </si>
  <si>
    <t>ORD102299</t>
  </si>
  <si>
    <t>ORD102326</t>
  </si>
  <si>
    <t>ORD103500</t>
  </si>
  <si>
    <t>ORD104158</t>
  </si>
  <si>
    <t>ORD104981</t>
  </si>
  <si>
    <t>ORD101220</t>
  </si>
  <si>
    <t>ORD101229</t>
  </si>
  <si>
    <t>ORD101250</t>
  </si>
  <si>
    <t>ORD102254</t>
  </si>
  <si>
    <t>ORD102323</t>
  </si>
  <si>
    <t>ORD103124</t>
  </si>
  <si>
    <t>ORD102358</t>
  </si>
  <si>
    <t>ORD104392</t>
  </si>
  <si>
    <t>ORD100076</t>
  </si>
  <si>
    <t>ORD101882</t>
  </si>
  <si>
    <t>ORD102755</t>
  </si>
  <si>
    <t>ORD104478</t>
  </si>
  <si>
    <t>ORD100166</t>
  </si>
  <si>
    <t>ORD100462</t>
  </si>
  <si>
    <t>ORD100807</t>
  </si>
  <si>
    <t>ORD103244</t>
  </si>
  <si>
    <t>ORD103657</t>
  </si>
  <si>
    <t>ORD104029</t>
  </si>
  <si>
    <t>ORD104309</t>
  </si>
  <si>
    <t>ORD101095</t>
  </si>
  <si>
    <t>ORD101170</t>
  </si>
  <si>
    <t>ORD101927</t>
  </si>
  <si>
    <t>ORD102194</t>
  </si>
  <si>
    <t>ORD103001</t>
  </si>
  <si>
    <t>ORD103172</t>
  </si>
  <si>
    <t>ORD104068</t>
  </si>
  <si>
    <t>ORD104986</t>
  </si>
  <si>
    <t>ORD100683</t>
  </si>
  <si>
    <t>ORD102102</t>
  </si>
  <si>
    <t>ORD102421</t>
  </si>
  <si>
    <t>ORD102626</t>
  </si>
  <si>
    <t>ORD103272</t>
  </si>
  <si>
    <t>ORD103393</t>
  </si>
  <si>
    <t>ORD103950</t>
  </si>
  <si>
    <t>ORD104662</t>
  </si>
  <si>
    <t>ORD100745</t>
  </si>
  <si>
    <t>ORD103250</t>
  </si>
  <si>
    <t>ORD103460</t>
  </si>
  <si>
    <t>ORD104514</t>
  </si>
  <si>
    <t>ORD100930</t>
  </si>
  <si>
    <t>ORD101847</t>
  </si>
  <si>
    <t>ORD101893</t>
  </si>
  <si>
    <t>ORD102741</t>
  </si>
  <si>
    <t>ORD102810</t>
  </si>
  <si>
    <t>ORD102904</t>
  </si>
  <si>
    <t>ORD103851</t>
  </si>
  <si>
    <t>ORD104274</t>
  </si>
  <si>
    <t>ORD100678</t>
  </si>
  <si>
    <t>ORD102218</t>
  </si>
  <si>
    <t>ORD104226</t>
  </si>
  <si>
    <t>ORD100278</t>
  </si>
  <si>
    <t>ORD101079</t>
  </si>
  <si>
    <t>ORD102354</t>
  </si>
  <si>
    <t>ORD102887</t>
  </si>
  <si>
    <t>ORD103326</t>
  </si>
  <si>
    <t>ORD104432</t>
  </si>
  <si>
    <t>ORD104653</t>
  </si>
  <si>
    <t>ORD104895</t>
  </si>
  <si>
    <t>ORD100429</t>
  </si>
  <si>
    <t>ORD102220</t>
  </si>
  <si>
    <t>ORD102448</t>
  </si>
  <si>
    <t>ORD102682</t>
  </si>
  <si>
    <t>ORD102990</t>
  </si>
  <si>
    <t>ORD103021</t>
  </si>
  <si>
    <t>ORD103405</t>
  </si>
  <si>
    <t>ORD103813</t>
  </si>
  <si>
    <t>ORD101693</t>
  </si>
  <si>
    <t>ORD101720</t>
  </si>
  <si>
    <t>ORD101902</t>
  </si>
  <si>
    <t>ORD103203</t>
  </si>
  <si>
    <t>CUST1316</t>
  </si>
  <si>
    <t>Customer_0316</t>
  </si>
  <si>
    <t>ORD103608</t>
  </si>
  <si>
    <t>ORD103829</t>
  </si>
  <si>
    <t>ORD104049</t>
  </si>
  <si>
    <t>ORD104150</t>
  </si>
  <si>
    <t>ORD100227</t>
  </si>
  <si>
    <t>ORD100342</t>
  </si>
  <si>
    <t>ORD100766</t>
  </si>
  <si>
    <t>ORD101484</t>
  </si>
  <si>
    <t>ORD101580</t>
  </si>
  <si>
    <t>ORD102603</t>
  </si>
  <si>
    <t>ORD102797</t>
  </si>
  <si>
    <t>ORD102907</t>
  </si>
  <si>
    <t>ORD103891</t>
  </si>
  <si>
    <t>ORD104344</t>
  </si>
  <si>
    <t>ORD100789</t>
  </si>
  <si>
    <t>ORD101959</t>
  </si>
  <si>
    <t>ORD102893</t>
  </si>
  <si>
    <t>ORD103162</t>
  </si>
  <si>
    <t>ORD104922</t>
  </si>
  <si>
    <t>ORD100222</t>
  </si>
  <si>
    <t>ORD100563</t>
  </si>
  <si>
    <t>ORD102571</t>
  </si>
  <si>
    <t>ORD102615</t>
  </si>
  <si>
    <t>ORD102774</t>
  </si>
  <si>
    <t>ORD103978</t>
  </si>
  <si>
    <t>ORD104396</t>
  </si>
  <si>
    <t>ORD104421</t>
  </si>
  <si>
    <t>ORD104537</t>
  </si>
  <si>
    <t>ORD104848</t>
  </si>
  <si>
    <t>ORD101271</t>
  </si>
  <si>
    <t>ORD101367</t>
  </si>
  <si>
    <t>ORD101734</t>
  </si>
  <si>
    <t>ORD102663</t>
  </si>
  <si>
    <t>ORD102687</t>
  </si>
  <si>
    <t>ORD103986</t>
  </si>
  <si>
    <t>ORD104052</t>
  </si>
  <si>
    <t>ORD104600</t>
  </si>
  <si>
    <t>ORD100564</t>
  </si>
  <si>
    <t>ORD100767</t>
  </si>
  <si>
    <t>ORD103589</t>
  </si>
  <si>
    <t>ORD103886</t>
  </si>
  <si>
    <t>ORD103990</t>
  </si>
  <si>
    <t>ORD104687</t>
  </si>
  <si>
    <t>ORD100160</t>
  </si>
  <si>
    <t>ORD100364</t>
  </si>
  <si>
    <t>ORD101787</t>
  </si>
  <si>
    <t>ORD102456</t>
  </si>
  <si>
    <t>ORD102916</t>
  </si>
  <si>
    <t>ORD102930</t>
  </si>
  <si>
    <t>ORD103213</t>
  </si>
  <si>
    <t>ORD103887</t>
  </si>
  <si>
    <t>ORD104880</t>
  </si>
  <si>
    <t>ORD101319</t>
  </si>
  <si>
    <t>ORD101452</t>
  </si>
  <si>
    <t>ORD102697</t>
  </si>
  <si>
    <t>ORD102950</t>
  </si>
  <si>
    <t>CUST1784</t>
  </si>
  <si>
    <t>Customer_0784</t>
  </si>
  <si>
    <t>ORD103833</t>
  </si>
  <si>
    <t>ORD100525</t>
  </si>
  <si>
    <t>ORD101845</t>
  </si>
  <si>
    <t>ORD104391</t>
  </si>
  <si>
    <t>ORD101397</t>
  </si>
  <si>
    <t>ORD103105</t>
  </si>
  <si>
    <t>ORD103461</t>
  </si>
  <si>
    <t>ORD104369</t>
  </si>
  <si>
    <t>ORD101875</t>
  </si>
  <si>
    <t>ORD102340</t>
  </si>
  <si>
    <t>ORD102659</t>
  </si>
  <si>
    <t>ORD103386</t>
  </si>
  <si>
    <t>ORD104238</t>
  </si>
  <si>
    <t>ORD104485</t>
  </si>
  <si>
    <t>ORD104716</t>
  </si>
  <si>
    <t>ORD100334</t>
  </si>
  <si>
    <t>ORD100478</t>
  </si>
  <si>
    <t>ORD100758</t>
  </si>
  <si>
    <t>ORD101934</t>
  </si>
  <si>
    <t>ORD102117</t>
  </si>
  <si>
    <t>ORD102215</t>
  </si>
  <si>
    <t>ORD102591</t>
  </si>
  <si>
    <t>ORD102831</t>
  </si>
  <si>
    <t>ORD103180</t>
  </si>
  <si>
    <t>ORD103446</t>
  </si>
  <si>
    <t>ORD103663</t>
  </si>
  <si>
    <t>ORD100268</t>
  </si>
  <si>
    <t>ORD100369</t>
  </si>
  <si>
    <t>ORD100861</t>
  </si>
  <si>
    <t>ORD101519</t>
  </si>
  <si>
    <t>ORD101520</t>
  </si>
  <si>
    <t>ORD101590</t>
  </si>
  <si>
    <t>ORD101660</t>
  </si>
  <si>
    <t>ORD102597</t>
  </si>
  <si>
    <t>ORD102880</t>
  </si>
  <si>
    <t>ORD103138</t>
  </si>
  <si>
    <t>ORD100079</t>
  </si>
  <si>
    <t>ORD100190</t>
  </si>
  <si>
    <t>ORD100491</t>
  </si>
  <si>
    <t>ORD101161</t>
  </si>
  <si>
    <t>ORD101261</t>
  </si>
  <si>
    <t>ORD101866</t>
  </si>
  <si>
    <t>ORD103625</t>
  </si>
  <si>
    <t>ORD104011</t>
  </si>
  <si>
    <t>ORD104908</t>
  </si>
  <si>
    <t>ORD100295</t>
  </si>
  <si>
    <t>ORD100680</t>
  </si>
  <si>
    <t>ORD101092</t>
  </si>
  <si>
    <t>ORD101146</t>
  </si>
  <si>
    <t>ORD104578</t>
  </si>
  <si>
    <t>ORD104634</t>
  </si>
  <si>
    <t>ORD100414</t>
  </si>
  <si>
    <t>ORD101091</t>
  </si>
  <si>
    <t>ORD101193</t>
  </si>
  <si>
    <t>ORD101481</t>
  </si>
  <si>
    <t>ORD102179</t>
  </si>
  <si>
    <t>ORD103679</t>
  </si>
  <si>
    <t>ORD100105</t>
  </si>
  <si>
    <t>ORD102501</t>
  </si>
  <si>
    <t>ORD102694</t>
  </si>
  <si>
    <t>ORD102730</t>
  </si>
  <si>
    <t>ORD102981</t>
  </si>
  <si>
    <t>ORD104319</t>
  </si>
  <si>
    <t>ORD104706</t>
  </si>
  <si>
    <t>ORD100140</t>
  </si>
  <si>
    <t>ORD101278</t>
  </si>
  <si>
    <t>ORD101485</t>
  </si>
  <si>
    <t>ORD101494</t>
  </si>
  <si>
    <t>ORD102553</t>
  </si>
  <si>
    <t>ORD102845</t>
  </si>
  <si>
    <t>ORD102889</t>
  </si>
  <si>
    <t>ORD102962</t>
  </si>
  <si>
    <t>ORD103313</t>
  </si>
  <si>
    <t>ORD103826</t>
  </si>
  <si>
    <t>ORD104743</t>
  </si>
  <si>
    <t>ORD101627</t>
  </si>
  <si>
    <t>ORD102574</t>
  </si>
  <si>
    <t>ORD102649</t>
  </si>
  <si>
    <t>ORD102809</t>
  </si>
  <si>
    <t>ORD101384</t>
  </si>
  <si>
    <t>ORD103007</t>
  </si>
  <si>
    <t>ORD103413</t>
  </si>
  <si>
    <t>ORD103893</t>
  </si>
  <si>
    <t>ORD100015</t>
  </si>
  <si>
    <t>ORD100426</t>
  </si>
  <si>
    <t>ORD100494</t>
  </si>
  <si>
    <t>ORD100536</t>
  </si>
  <si>
    <t>ORD101320</t>
  </si>
  <si>
    <t>ORD102581</t>
  </si>
  <si>
    <t>ORD103226</t>
  </si>
  <si>
    <t>ORD103761</t>
  </si>
  <si>
    <t>ORD101447</t>
  </si>
  <si>
    <t>ORD102433</t>
  </si>
  <si>
    <t>ORD104843</t>
  </si>
  <si>
    <t>ORD104854</t>
  </si>
  <si>
    <t>ORD101889</t>
  </si>
  <si>
    <t>ORD102097</t>
  </si>
  <si>
    <t>ORD103065</t>
  </si>
  <si>
    <t>ORD103178</t>
  </si>
  <si>
    <t>ORD101844</t>
  </si>
  <si>
    <t>ORD101973</t>
  </si>
  <si>
    <t>ORD102005</t>
  </si>
  <si>
    <t>ORD102094</t>
  </si>
  <si>
    <t>ORD102182</t>
  </si>
  <si>
    <t>ORD104308</t>
  </si>
  <si>
    <t>ORD104459</t>
  </si>
  <si>
    <t>ORD104584</t>
  </si>
  <si>
    <t>ORD100639</t>
  </si>
  <si>
    <t>ORD102636</t>
  </si>
  <si>
    <t>ORD103418</t>
  </si>
  <si>
    <t>ORD103572</t>
  </si>
  <si>
    <t>ORD103605</t>
  </si>
  <si>
    <t>ORD104425</t>
  </si>
  <si>
    <t>ORD104441</t>
  </si>
  <si>
    <t>ORD104556</t>
  </si>
  <si>
    <t>ORD104651</t>
  </si>
  <si>
    <t>ORD104675</t>
  </si>
  <si>
    <t>ORD100052</t>
  </si>
  <si>
    <t>ORD101609</t>
  </si>
  <si>
    <t>ORD101636</t>
  </si>
  <si>
    <t>ORD102058</t>
  </si>
  <si>
    <t>ORD102688</t>
  </si>
  <si>
    <t>ORD103441</t>
  </si>
  <si>
    <t>ORD103480</t>
  </si>
  <si>
    <t>ORD104061</t>
  </si>
  <si>
    <t>ORD104828</t>
  </si>
  <si>
    <t>ORD100436</t>
  </si>
  <si>
    <t>ORD100756</t>
  </si>
  <si>
    <t>ORD102584</t>
  </si>
  <si>
    <t>ORD104531</t>
  </si>
  <si>
    <t>ORD101061</t>
  </si>
  <si>
    <t>ORD103570</t>
  </si>
  <si>
    <t>ORD103685</t>
  </si>
  <si>
    <t>ORD103801</t>
  </si>
  <si>
    <t>ORD104273</t>
  </si>
  <si>
    <t>ORD104451</t>
  </si>
  <si>
    <t>ORD102430</t>
  </si>
  <si>
    <t>ORD103581</t>
  </si>
  <si>
    <t>ORD104353</t>
  </si>
  <si>
    <t>ORD100286</t>
  </si>
  <si>
    <t>ORD100346</t>
  </si>
  <si>
    <t>ORD100380</t>
  </si>
  <si>
    <t>ORD100782</t>
  </si>
  <si>
    <t>ORD100991</t>
  </si>
  <si>
    <t>ORD104261</t>
  </si>
  <si>
    <t>ORD100297</t>
  </si>
  <si>
    <t>ORD100865</t>
  </si>
  <si>
    <t>ORD101138</t>
  </si>
  <si>
    <t>ORD102693</t>
  </si>
  <si>
    <t>ORD103356</t>
  </si>
  <si>
    <t>ORD103412</t>
  </si>
  <si>
    <t>ORD103781</t>
  </si>
  <si>
    <t>ORD104582</t>
  </si>
  <si>
    <t>ORD101632</t>
  </si>
  <si>
    <t>ORD101854</t>
  </si>
  <si>
    <t>ORD101999</t>
  </si>
  <si>
    <t>ORD102702</t>
  </si>
  <si>
    <t>ORD103771</t>
  </si>
  <si>
    <t>ORD103924</t>
  </si>
  <si>
    <t>ORD100113</t>
  </si>
  <si>
    <t>ORD100178</t>
  </si>
  <si>
    <t>ORD101016</t>
  </si>
  <si>
    <t>ORD102001</t>
  </si>
  <si>
    <t>ORD102037</t>
  </si>
  <si>
    <t>ORD102203</t>
  </si>
  <si>
    <t>ORD102309</t>
  </si>
  <si>
    <t>ORD102750</t>
  </si>
  <si>
    <t>ORD102991</t>
  </si>
  <si>
    <t>ORD103997</t>
  </si>
  <si>
    <t>ORD104314</t>
  </si>
  <si>
    <t>ORD104936</t>
  </si>
  <si>
    <t>ORD100433</t>
  </si>
  <si>
    <t>ORD100769</t>
  </si>
  <si>
    <t>ORD101314</t>
  </si>
  <si>
    <t>ORD102184</t>
  </si>
  <si>
    <t>ORD102379</t>
  </si>
  <si>
    <t>ORD102764</t>
  </si>
  <si>
    <t>ORD103179</t>
  </si>
  <si>
    <t>ORD104270</t>
  </si>
  <si>
    <t>ORD104275</t>
  </si>
  <si>
    <t>ORD100262</t>
  </si>
  <si>
    <t>ORD100589</t>
  </si>
  <si>
    <t>ORD101524</t>
  </si>
  <si>
    <t>ORD101621</t>
  </si>
  <si>
    <t>ORD102027</t>
  </si>
  <si>
    <t>ORD102616</t>
  </si>
  <si>
    <t>ORD103025</t>
  </si>
  <si>
    <t>ORD103885</t>
  </si>
  <si>
    <t>ORD104025</t>
  </si>
  <si>
    <t>ORD104055</t>
  </si>
  <si>
    <t>ORD104304</t>
  </si>
  <si>
    <t>ORD104680</t>
  </si>
  <si>
    <t>ORD104827</t>
  </si>
  <si>
    <t>ORD100017</t>
  </si>
  <si>
    <t>ORD100600</t>
  </si>
  <si>
    <t>ORD102540</t>
  </si>
  <si>
    <t>ORD103513</t>
  </si>
  <si>
    <t>ORD103972</t>
  </si>
  <si>
    <t>ORD104837</t>
  </si>
  <si>
    <t>ORD100022</t>
  </si>
  <si>
    <t>ORD100537</t>
  </si>
  <si>
    <t>ORD101256</t>
  </si>
  <si>
    <t>ORD101328</t>
  </si>
  <si>
    <t>ORD103688</t>
  </si>
  <si>
    <t>ORD104410</t>
  </si>
  <si>
    <t>ORD104912</t>
  </si>
  <si>
    <t>ORD100808</t>
  </si>
  <si>
    <t>ORD100980</t>
  </si>
  <si>
    <t>ORD101179</t>
  </si>
  <si>
    <t>ORD102189</t>
  </si>
  <si>
    <t>ORD102274</t>
  </si>
  <si>
    <t>ORD102678</t>
  </si>
  <si>
    <t>ORD102910</t>
  </si>
  <si>
    <t>ORD103559</t>
  </si>
  <si>
    <t>ORD103576</t>
  </si>
  <si>
    <t>ORD103858</t>
  </si>
  <si>
    <t>ORD104279</t>
  </si>
  <si>
    <t>ORD100734</t>
  </si>
  <si>
    <t>ORD101247</t>
  </si>
  <si>
    <t>ORD102422</t>
  </si>
  <si>
    <t>ORD103285</t>
  </si>
  <si>
    <t>ORD103921</t>
  </si>
  <si>
    <t>ORD100519</t>
  </si>
  <si>
    <t>ORD100717</t>
  </si>
  <si>
    <t>ORD100820</t>
  </si>
  <si>
    <t>ORD101785</t>
  </si>
  <si>
    <t>ORD104141</t>
  </si>
  <si>
    <t>ORD100006</t>
  </si>
  <si>
    <t>ORD100467</t>
  </si>
  <si>
    <t>ORD100473</t>
  </si>
  <si>
    <t>ORD101824</t>
  </si>
  <si>
    <t>ORD102137</t>
  </si>
  <si>
    <t>ORD104544</t>
  </si>
  <si>
    <t>ORD104606</t>
  </si>
  <si>
    <t>ORD101928</t>
  </si>
  <si>
    <t>ORD102080</t>
  </si>
  <si>
    <t>ORD102116</t>
  </si>
  <si>
    <t>ORD103377</t>
  </si>
  <si>
    <t>ORD103629</t>
  </si>
  <si>
    <t>ORD104492</t>
  </si>
  <si>
    <t>ORD100162</t>
  </si>
  <si>
    <t>ORD103032</t>
  </si>
  <si>
    <t>ORD104803</t>
  </si>
  <si>
    <t>ORD100441</t>
  </si>
  <si>
    <t>ORD100580</t>
  </si>
  <si>
    <t>ORD101243</t>
  </si>
  <si>
    <t>ORD102495</t>
  </si>
  <si>
    <t>ORD100172</t>
  </si>
  <si>
    <t>ORD101480</t>
  </si>
  <si>
    <t>ORD102341</t>
  </si>
  <si>
    <t>ORD104217</t>
  </si>
  <si>
    <t>ORD104725</t>
  </si>
  <si>
    <t>ORD104775</t>
  </si>
  <si>
    <t>ORD101370</t>
  </si>
  <si>
    <t>ORD101601</t>
  </si>
  <si>
    <t>ORD103028</t>
  </si>
  <si>
    <t>ORD103146</t>
  </si>
  <si>
    <t>ORD103271</t>
  </si>
  <si>
    <t>ORD103910</t>
  </si>
  <si>
    <t>ORD100300</t>
  </si>
  <si>
    <t>ORD100512</t>
  </si>
  <si>
    <t>ORD101000</t>
  </si>
  <si>
    <t>ORD102725</t>
  </si>
  <si>
    <t>ORD103267</t>
  </si>
  <si>
    <t>ORD104067</t>
  </si>
  <si>
    <t>ORD104325</t>
  </si>
  <si>
    <t>ORD104520</t>
  </si>
  <si>
    <t>ORD100139</t>
  </si>
  <si>
    <t>ORD100303</t>
  </si>
  <si>
    <t>ORD101109</t>
  </si>
  <si>
    <t>ORD101466</t>
  </si>
  <si>
    <t>ORD101512</t>
  </si>
  <si>
    <t>ORD104635</t>
  </si>
  <si>
    <t>ORD100111</t>
  </si>
  <si>
    <t>ORD100626</t>
  </si>
  <si>
    <t>ORD101333</t>
  </si>
  <si>
    <t>ORD103302</t>
  </si>
  <si>
    <t>ORD104254</t>
  </si>
  <si>
    <t>ORD104758</t>
  </si>
  <si>
    <t>ORD104814</t>
  </si>
  <si>
    <t>ORD100277</t>
  </si>
  <si>
    <t>ORD100367</t>
  </si>
  <si>
    <t>ORD100545</t>
  </si>
  <si>
    <t>ORD102890</t>
  </si>
  <si>
    <t>ORD103114</t>
  </si>
  <si>
    <t>ORD103148</t>
  </si>
  <si>
    <t>ORD103701</t>
  </si>
  <si>
    <t>ORD103783</t>
  </si>
  <si>
    <t>ORD104037</t>
  </si>
  <si>
    <t>ORD104456</t>
  </si>
  <si>
    <t>ORD104787</t>
  </si>
  <si>
    <t>ORD104956</t>
  </si>
  <si>
    <t>ORD101307</t>
  </si>
  <si>
    <t>ORD101856</t>
  </si>
  <si>
    <t>ORD102115</t>
  </si>
  <si>
    <t>ORD102607</t>
  </si>
  <si>
    <t>ORD103137</t>
  </si>
  <si>
    <t>ORD104835</t>
  </si>
  <si>
    <t>ORD100359</t>
  </si>
  <si>
    <t>ORD100422</t>
  </si>
  <si>
    <t>ORD100975</t>
  </si>
  <si>
    <t>ORD100995</t>
  </si>
  <si>
    <t>ORD101513</t>
  </si>
  <si>
    <t>ORD101593</t>
  </si>
  <si>
    <t>ORD101849</t>
  </si>
  <si>
    <t>ORD101900</t>
  </si>
  <si>
    <t>ORD102426</t>
  </si>
  <si>
    <t>ORD102469</t>
  </si>
  <si>
    <t>ORD103127</t>
  </si>
  <si>
    <t>ORD103707</t>
  </si>
  <si>
    <t>ORD104521</t>
  </si>
  <si>
    <t>ORD104592</t>
  </si>
  <si>
    <t>ORD100309</t>
  </si>
  <si>
    <t>ORD100320</t>
  </si>
  <si>
    <t>ORD100517</t>
  </si>
  <si>
    <t>ORD100823</t>
  </si>
  <si>
    <t>ORD101911</t>
  </si>
  <si>
    <t>ORD102733</t>
  </si>
  <si>
    <t>ORD103385</t>
  </si>
  <si>
    <t>ORD103797</t>
  </si>
  <si>
    <t>ORD100591</t>
  </si>
  <si>
    <t>ORD101945</t>
  </si>
  <si>
    <t>ORD102190</t>
  </si>
  <si>
    <t>ORD102310</t>
  </si>
  <si>
    <t>ORD103421</t>
  </si>
  <si>
    <t>ORD103938</t>
  </si>
  <si>
    <t>ORD104181</t>
  </si>
  <si>
    <t>ORD100010</t>
  </si>
  <si>
    <t>ORD103618</t>
  </si>
  <si>
    <t>ORD104027</t>
  </si>
  <si>
    <t>ORD104412</t>
  </si>
  <si>
    <t>ORD101204</t>
  </si>
  <si>
    <t>ORD101296</t>
  </si>
  <si>
    <t>ORD101618</t>
  </si>
  <si>
    <t>ORD101706</t>
  </si>
  <si>
    <t>ORD104054</t>
  </si>
  <si>
    <t>ORD104102</t>
  </si>
  <si>
    <t>ORD100103</t>
  </si>
  <si>
    <t>ORD100349</t>
  </si>
  <si>
    <t>ORD101157</t>
  </si>
  <si>
    <t>ORD101624</t>
  </si>
  <si>
    <t>ORD102191</t>
  </si>
  <si>
    <t>ORD102199</t>
  </si>
  <si>
    <t>ORD103042</t>
  </si>
  <si>
    <t>ORD103043</t>
  </si>
  <si>
    <t>ORD103894</t>
  </si>
  <si>
    <t>ORD101359</t>
  </si>
  <si>
    <t>ORD101762</t>
  </si>
  <si>
    <t>ORD102967</t>
  </si>
  <si>
    <t>ORD103129</t>
  </si>
  <si>
    <t>ORD104331</t>
  </si>
  <si>
    <t>ORD104857</t>
  </si>
  <si>
    <t>ORD101116</t>
  </si>
  <si>
    <t>ORD101329</t>
  </si>
  <si>
    <t>ORD101729</t>
  </si>
  <si>
    <t>ORD102444</t>
  </si>
  <si>
    <t>ORD102525</t>
  </si>
  <si>
    <t>ORD104006</t>
  </si>
  <si>
    <t>ORD104967</t>
  </si>
  <si>
    <t>ORD100393</t>
  </si>
  <si>
    <t>ORD100841</t>
  </si>
  <si>
    <t>ORD100976</t>
  </si>
  <si>
    <t>ORD101541</t>
  </si>
  <si>
    <t>ORD101726</t>
  </si>
  <si>
    <t>ORD102033</t>
  </si>
  <si>
    <t>ORD102926</t>
  </si>
  <si>
    <t>ORD104930</t>
  </si>
  <si>
    <t>ORD100333</t>
  </si>
  <si>
    <t>ORD100444</t>
  </si>
  <si>
    <t>ORD100827</t>
  </si>
  <si>
    <t>ORD103128</t>
  </si>
  <si>
    <t>ORD103881</t>
  </si>
  <si>
    <t>ORD104334</t>
  </si>
  <si>
    <t>ORD104408</t>
  </si>
  <si>
    <t>ORD104625</t>
  </si>
  <si>
    <t>ORD100038</t>
  </si>
  <si>
    <t>ORD102943</t>
  </si>
  <si>
    <t>ORD101172</t>
  </si>
  <si>
    <t>ORD101330</t>
  </si>
  <si>
    <t>ORD101655</t>
  </si>
  <si>
    <t>ORD103068</t>
  </si>
  <si>
    <t>ORD103933</t>
  </si>
  <si>
    <t>ORD104375</t>
  </si>
  <si>
    <t>ORD104500</t>
  </si>
  <si>
    <t>ORD100492</t>
  </si>
  <si>
    <t>ORD101143</t>
  </si>
  <si>
    <t>ORD101501</t>
  </si>
  <si>
    <t>ORD103227</t>
  </si>
  <si>
    <t>ORD103278</t>
  </si>
  <si>
    <t>ORD104282</t>
  </si>
  <si>
    <t>ORD104386</t>
  </si>
  <si>
    <t>ORD104637</t>
  </si>
  <si>
    <t>ORD100246</t>
  </si>
  <si>
    <t>ORD100582</t>
  </si>
  <si>
    <t>ORD101718</t>
  </si>
  <si>
    <t>ORD101897</t>
  </si>
  <si>
    <t>ORD102754</t>
  </si>
  <si>
    <t>ORD102844</t>
  </si>
  <si>
    <t>ORD103117</t>
  </si>
  <si>
    <t>ORD103563</t>
  </si>
  <si>
    <t>ORD103914</t>
  </si>
  <si>
    <t>ORD100846</t>
  </si>
  <si>
    <t>ORD100902</t>
  </si>
  <si>
    <t>ORD101746</t>
  </si>
  <si>
    <t>ORD101777</t>
  </si>
  <si>
    <t>ORD101797</t>
  </si>
  <si>
    <t>ORD102167</t>
  </si>
  <si>
    <t>ORD103763</t>
  </si>
  <si>
    <t>ORD104768</t>
  </si>
  <si>
    <t>ORD103054</t>
  </si>
  <si>
    <t>ORD103622</t>
  </si>
  <si>
    <t>ORD104860</t>
  </si>
  <si>
    <t>ORD100682</t>
  </si>
  <si>
    <t>ORD101878</t>
  </si>
  <si>
    <t>ORD102794</t>
  </si>
  <si>
    <t>ORD102984</t>
  </si>
  <si>
    <t>ORD103643</t>
  </si>
  <si>
    <t>ORD104190</t>
  </si>
  <si>
    <t>ORD101639</t>
  </si>
  <si>
    <t>ORD102273</t>
  </si>
  <si>
    <t>ORD102321</t>
  </si>
  <si>
    <t>ORD102740</t>
  </si>
  <si>
    <t>ORD103039</t>
  </si>
  <si>
    <t>ORD103274</t>
  </si>
  <si>
    <t>ORD103399</t>
  </si>
  <si>
    <t>ORD103414</t>
  </si>
  <si>
    <t>ORD104099</t>
  </si>
  <si>
    <t>ORD104446</t>
  </si>
  <si>
    <t>ORD100419</t>
  </si>
  <si>
    <t>ORD102356</t>
  </si>
  <si>
    <t>ORD102520</t>
  </si>
  <si>
    <t>ORD103120</t>
  </si>
  <si>
    <t>ORD104612</t>
  </si>
  <si>
    <t>ORD100188</t>
  </si>
  <si>
    <t>ORD100787</t>
  </si>
  <si>
    <t>ORD101465</t>
  </si>
  <si>
    <t>ORD101834</t>
  </si>
  <si>
    <t>ORD101884</t>
  </si>
  <si>
    <t>ORD101988</t>
  </si>
  <si>
    <t>ORD102201</t>
  </si>
  <si>
    <t>ORD103312</t>
  </si>
  <si>
    <t>ORD103322</t>
  </si>
  <si>
    <t>ORD104734</t>
  </si>
  <si>
    <t>ORD100176</t>
  </si>
  <si>
    <t>ORD100689</t>
  </si>
  <si>
    <t>ORD100874</t>
  </si>
  <si>
    <t>ORD100983</t>
  </si>
  <si>
    <t>ORD102313</t>
  </si>
  <si>
    <t>ORD102970</t>
  </si>
  <si>
    <t>ORD103407</t>
  </si>
  <si>
    <t>ORD104297</t>
  </si>
  <si>
    <t>ORD100029</t>
  </si>
  <si>
    <t>ORD101089</t>
  </si>
  <si>
    <t>ORD101382</t>
  </si>
  <si>
    <t>ORD102862</t>
  </si>
  <si>
    <t>ORD102992</t>
  </si>
  <si>
    <t>ORD104056</t>
  </si>
  <si>
    <t>ORD104881</t>
  </si>
  <si>
    <t>ORD100219</t>
  </si>
  <si>
    <t>ORD101487</t>
  </si>
  <si>
    <t>ORD101623</t>
  </si>
  <si>
    <t>ORD102065</t>
  </si>
  <si>
    <t>ORD102903</t>
  </si>
  <si>
    <t>ORD104234</t>
  </si>
  <si>
    <t>ORD104673</t>
  </si>
  <si>
    <t>ORD104964</t>
  </si>
  <si>
    <t>ORD100208</t>
  </si>
  <si>
    <t>ORD100446</t>
  </si>
  <si>
    <t>ORD100521</t>
  </si>
  <si>
    <t>ORD100576</t>
  </si>
  <si>
    <t>ORD102670</t>
  </si>
  <si>
    <t>ORD102686</t>
  </si>
  <si>
    <t>ORD103147</t>
  </si>
  <si>
    <t>ORD103751</t>
  </si>
  <si>
    <t>ORD104512</t>
  </si>
  <si>
    <t>ORD104802</t>
  </si>
  <si>
    <t>ORD101308</t>
  </si>
  <si>
    <t>ORD102549</t>
  </si>
  <si>
    <t>ORD103261</t>
  </si>
  <si>
    <t>ORD103590</t>
  </si>
  <si>
    <t>ORD104293</t>
  </si>
  <si>
    <t>ORD104660</t>
  </si>
  <si>
    <t>ORD100294</t>
  </si>
  <si>
    <t>ORD100713</t>
  </si>
  <si>
    <t>ORD101171</t>
  </si>
  <si>
    <t>ORD103064</t>
  </si>
  <si>
    <t>ORD103776</t>
  </si>
  <si>
    <t>ORD100145</t>
  </si>
  <si>
    <t>ORD101190</t>
  </si>
  <si>
    <t>ORD101428</t>
  </si>
  <si>
    <t>ORD101429</t>
  </si>
  <si>
    <t>ORD102183</t>
  </si>
  <si>
    <t>ORD103155</t>
  </si>
  <si>
    <t>ORD100627</t>
  </si>
  <si>
    <t>ORD100811</t>
  </si>
  <si>
    <t>ORD100835</t>
  </si>
  <si>
    <t>ORD101233</t>
  </si>
  <si>
    <t>ORD102032</t>
  </si>
  <si>
    <t>ORD102119</t>
  </si>
  <si>
    <t>ORD103096</t>
  </si>
  <si>
    <t>ORD103443</t>
  </si>
  <si>
    <t>ORD104786</t>
  </si>
  <si>
    <t>ORD100193</t>
  </si>
  <si>
    <t>ORD100727</t>
  </si>
  <si>
    <t>ORD101080</t>
  </si>
  <si>
    <t>ORD101191</t>
  </si>
  <si>
    <t>ORD101199</t>
  </si>
  <si>
    <t>ORD101765</t>
  </si>
  <si>
    <t>ORD102583</t>
  </si>
  <si>
    <t>ORD102727</t>
  </si>
  <si>
    <t>ORD102999</t>
  </si>
  <si>
    <t>ORD103432</t>
  </si>
  <si>
    <t>ORD103504</t>
  </si>
  <si>
    <t>ORD104080</t>
  </si>
  <si>
    <t>ORD104211</t>
  </si>
  <si>
    <t>ORD104622</t>
  </si>
  <si>
    <t>ORD100368</t>
  </si>
  <si>
    <t>ORD100572</t>
  </si>
  <si>
    <t>ORD100814</t>
  </si>
  <si>
    <t>ORD101130</t>
  </si>
  <si>
    <t>ORD102101</t>
  </si>
  <si>
    <t>ORD103281</t>
  </si>
  <si>
    <t>ORD104387</t>
  </si>
  <si>
    <t>ORD100631</t>
  </si>
  <si>
    <t>ORD101528</t>
  </si>
  <si>
    <t>ORD103396</t>
  </si>
  <si>
    <t>ORD103686</t>
  </si>
  <si>
    <t>ORD104907</t>
  </si>
  <si>
    <t>ORD104950</t>
  </si>
  <si>
    <t>ORD100045</t>
  </si>
  <si>
    <t>ORD101377</t>
  </si>
  <si>
    <t>ORD101597</t>
  </si>
  <si>
    <t>ORD102277</t>
  </si>
  <si>
    <t>ORD103633</t>
  </si>
  <si>
    <t>ORD103867</t>
  </si>
  <si>
    <t>ORD104546</t>
  </si>
  <si>
    <t>ORD100663</t>
  </si>
  <si>
    <t>ORD101577</t>
  </si>
  <si>
    <t>ORD103143</t>
  </si>
  <si>
    <t>ORD103214</t>
  </si>
  <si>
    <t>ORD103954</t>
  </si>
  <si>
    <t>ORD104573</t>
  </si>
  <si>
    <t>ORD104945</t>
  </si>
  <si>
    <t>ORD101454</t>
  </si>
  <si>
    <t>ORD101546</t>
  </si>
  <si>
    <t>ORD103046</t>
  </si>
  <si>
    <t>ORD103136</t>
  </si>
  <si>
    <t>ORD103733</t>
  </si>
  <si>
    <t>ORD104151</t>
  </si>
  <si>
    <t>ORD104233</t>
  </si>
  <si>
    <t>ORD104442</t>
  </si>
  <si>
    <t>ORD104620</t>
  </si>
  <si>
    <t>ORD104764</t>
  </si>
  <si>
    <t>ORD104893</t>
  </si>
  <si>
    <t>ORD100269</t>
  </si>
  <si>
    <t>ORD100901</t>
  </si>
  <si>
    <t>ORD101105</t>
  </si>
  <si>
    <t>ORD101385</t>
  </si>
  <si>
    <t>ORD102577</t>
  </si>
  <si>
    <t>ORD102627</t>
  </si>
  <si>
    <t>ORD102767</t>
  </si>
  <si>
    <t>ORD104599</t>
  </si>
  <si>
    <t>ORD101022</t>
  </si>
  <si>
    <t>ORD103292</t>
  </si>
  <si>
    <t>ORD103552</t>
  </si>
  <si>
    <t>ORD104007</t>
  </si>
  <si>
    <t>ORD100061</t>
  </si>
  <si>
    <t>ORD101659</t>
  </si>
  <si>
    <t>ORD102435</t>
  </si>
  <si>
    <t>ORD102946</t>
  </si>
  <si>
    <t>ORD103094</t>
  </si>
  <si>
    <t>ORD103457</t>
  </si>
  <si>
    <t>ORD103497</t>
  </si>
  <si>
    <t>ORD103651</t>
  </si>
  <si>
    <t>ORD100684</t>
  </si>
  <si>
    <t>ORD100842</t>
  </si>
  <si>
    <t>ORD102860</t>
  </si>
  <si>
    <t>ORD104841</t>
  </si>
  <si>
    <t>ORD100634</t>
  </si>
  <si>
    <t>ORD101027</t>
  </si>
  <si>
    <t>ORD101759</t>
  </si>
  <si>
    <t>ORD103101</t>
  </si>
  <si>
    <t>ORD103595</t>
  </si>
  <si>
    <t>ORD103998</t>
  </si>
  <si>
    <t>ORD104016</t>
  </si>
  <si>
    <t>ORD104869</t>
  </si>
  <si>
    <t>ORD100138</t>
  </si>
  <si>
    <t>ORD100296</t>
  </si>
  <si>
    <t>ORD101086</t>
  </si>
  <si>
    <t>ORD102240</t>
  </si>
  <si>
    <t>ORD102681</t>
  </si>
  <si>
    <t>ORD102718</t>
  </si>
  <si>
    <t>ORD103158</t>
  </si>
  <si>
    <t>ORD103734</t>
  </si>
  <si>
    <t>ORD100638</t>
  </si>
  <si>
    <t>ORD101646</t>
  </si>
  <si>
    <t>ORD102760</t>
  </si>
  <si>
    <t>ORD102800</t>
  </si>
  <si>
    <t>ORD103029</t>
  </si>
  <si>
    <t>ORD103334</t>
  </si>
  <si>
    <t>ORD103454</t>
  </si>
  <si>
    <t>ORD104220</t>
  </si>
  <si>
    <t>ORD102244</t>
  </si>
  <si>
    <t>ORD102660</t>
  </si>
  <si>
    <t>ORD100396</t>
  </si>
  <si>
    <t>ORD100714</t>
  </si>
  <si>
    <t>ORD101270</t>
  </si>
  <si>
    <t>ORD101346</t>
  </si>
  <si>
    <t>ORD101405</t>
  </si>
  <si>
    <t>ORD101496</t>
  </si>
  <si>
    <t>ORD102151</t>
  </si>
  <si>
    <t>ORD102823</t>
  </si>
  <si>
    <t>ORD103232</t>
  </si>
  <si>
    <t>ORD103511</t>
  </si>
  <si>
    <t>ORD103746</t>
  </si>
  <si>
    <t>ORD104696</t>
  </si>
  <si>
    <t>ORD102617</t>
  </si>
  <si>
    <t>ORD103768</t>
  </si>
  <si>
    <t>ORD103896</t>
  </si>
  <si>
    <t>ORD104627</t>
  </si>
  <si>
    <t>ORD104630</t>
  </si>
  <si>
    <t>ORD100324</t>
  </si>
  <si>
    <t>ORD100335</t>
  </si>
  <si>
    <t>ORD104128</t>
  </si>
  <si>
    <t>ORD104894</t>
  </si>
  <si>
    <t>ORD101887</t>
  </si>
  <si>
    <t>ORD102180</t>
  </si>
  <si>
    <t>ORD102268</t>
  </si>
  <si>
    <t>ORD103571</t>
  </si>
  <si>
    <t>ORD103647</t>
  </si>
  <si>
    <t>ORD103726</t>
  </si>
  <si>
    <t>ORD103744</t>
  </si>
  <si>
    <t>ORD104231</t>
  </si>
  <si>
    <t>ORD104424</t>
  </si>
  <si>
    <t>ORD104777</t>
  </si>
  <si>
    <t>ORD104842</t>
  </si>
  <si>
    <t>ORD100199</t>
  </si>
  <si>
    <t>ORD100828</t>
  </si>
  <si>
    <t>ORD101435</t>
  </si>
  <si>
    <t>ORD101943</t>
  </si>
  <si>
    <t>ORD102024</t>
  </si>
  <si>
    <t>ORD102877</t>
  </si>
  <si>
    <t>ORD104091</t>
  </si>
  <si>
    <t>ORD104915</t>
  </si>
  <si>
    <t>ORD100483</t>
  </si>
  <si>
    <t>ORD100610</t>
  </si>
  <si>
    <t>ORD100858</t>
  </si>
  <si>
    <t>ORD100941</t>
  </si>
  <si>
    <t>ORD101151</t>
  </si>
  <si>
    <t>ORD101979</t>
  </si>
  <si>
    <t>ORD102401</t>
  </si>
  <si>
    <t>ORD103444</t>
  </si>
  <si>
    <t>ORD104073</t>
  </si>
  <si>
    <t>ORD104093</t>
  </si>
  <si>
    <t>ORD100650</t>
  </si>
  <si>
    <t>ORD101118</t>
  </si>
  <si>
    <t>ORD101705</t>
  </si>
  <si>
    <t>ORD102434</t>
  </si>
  <si>
    <t>ORD102518</t>
  </si>
  <si>
    <t>ORD103206</t>
  </si>
  <si>
    <t>ORD103516</t>
  </si>
  <si>
    <t>ORD103525</t>
  </si>
  <si>
    <t>ORD104115</t>
  </si>
  <si>
    <t>ORD104290</t>
  </si>
  <si>
    <t>ORD104464</t>
  </si>
  <si>
    <t>ORD104850</t>
  </si>
  <si>
    <t>ORD102620</t>
  </si>
  <si>
    <t>ORD104008</t>
  </si>
  <si>
    <t>ORD104886</t>
  </si>
  <si>
    <t>ORD100560</t>
  </si>
  <si>
    <t>ORD100755</t>
  </si>
  <si>
    <t>ORD101136</t>
  </si>
  <si>
    <t>ORD102642</t>
  </si>
  <si>
    <t>ORD103575</t>
  </si>
  <si>
    <t>ORD103705</t>
  </si>
  <si>
    <t>ORD103787</t>
  </si>
  <si>
    <t>ORD100159</t>
  </si>
  <si>
    <t>ORD100322</t>
  </si>
  <si>
    <t>ORD101508</t>
  </si>
  <si>
    <t>ORD103222</t>
  </si>
  <si>
    <t>ORD103653</t>
  </si>
  <si>
    <t>ORD103789</t>
  </si>
  <si>
    <t>ORD104028</t>
  </si>
  <si>
    <t>ORD102404</t>
  </si>
  <si>
    <t>ORD102708</t>
  </si>
  <si>
    <t>ORD103050</t>
  </si>
  <si>
    <t>ORD103855</t>
  </si>
  <si>
    <t>ORD100407</t>
  </si>
  <si>
    <t>ORD101449</t>
  </si>
  <si>
    <t>ORD102604</t>
  </si>
  <si>
    <t>ORD102814</t>
  </si>
  <si>
    <t>ORD103003</t>
  </si>
  <si>
    <t>ORD103380</t>
  </si>
  <si>
    <t>ORD104292</t>
  </si>
  <si>
    <t>ORD104708</t>
  </si>
  <si>
    <t>ORD101050</t>
  </si>
  <si>
    <t>ORD102732</t>
  </si>
  <si>
    <t>ORD103291</t>
  </si>
  <si>
    <t>ORD103477</t>
  </si>
  <si>
    <t>ORD103642</t>
  </si>
  <si>
    <t>ORD100430</t>
  </si>
  <si>
    <t>ORD101056</t>
  </si>
  <si>
    <t>ORD101510</t>
  </si>
  <si>
    <t>ORD102440</t>
  </si>
  <si>
    <t>ORD102548</t>
  </si>
  <si>
    <t>ORD103115</t>
  </si>
  <si>
    <t>ORD103360</t>
  </si>
  <si>
    <t>ORD101168</t>
  </si>
  <si>
    <t>ORD101894</t>
  </si>
  <si>
    <t>ORD103293</t>
  </si>
  <si>
    <t>ORD104327</t>
  </si>
  <si>
    <t>ORD104434</t>
  </si>
  <si>
    <t>ORD104959</t>
  </si>
  <si>
    <t>ORD100450</t>
  </si>
  <si>
    <t>ORD101953</t>
  </si>
  <si>
    <t>ORD103195</t>
  </si>
  <si>
    <t>ORD103252</t>
  </si>
  <si>
    <t>ORD100493</t>
  </si>
  <si>
    <t>ORD100726</t>
  </si>
  <si>
    <t>ORD101115</t>
  </si>
  <si>
    <t>ORD102494</t>
  </si>
  <si>
    <t>ORD104374</t>
  </si>
  <si>
    <t>ORD104594</t>
  </si>
  <si>
    <t>ORD100143</t>
  </si>
  <si>
    <t>ORD101537</t>
  </si>
  <si>
    <t>ORD101888</t>
  </si>
  <si>
    <t>ORD102300</t>
  </si>
  <si>
    <t>ORD102319</t>
  </si>
  <si>
    <t>ORD101533</t>
  </si>
  <si>
    <t>ORD102394</t>
  </si>
  <si>
    <t>ORD102443</t>
  </si>
  <si>
    <t>ORD102658</t>
  </si>
  <si>
    <t>ORD103708</t>
  </si>
  <si>
    <t>ORD103992</t>
  </si>
  <si>
    <t>ORD104163</t>
  </si>
  <si>
    <t>ORD100358</t>
  </si>
  <si>
    <t>ORD100973</t>
  </si>
  <si>
    <t>ORD102695</t>
  </si>
  <si>
    <t>ORD104071</t>
  </si>
  <si>
    <t>ORD104538</t>
  </si>
  <si>
    <t>ORD103020</t>
  </si>
  <si>
    <t>ORD103236</t>
  </si>
  <si>
    <t>ORD103526</t>
  </si>
  <si>
    <t>ORD103782</t>
  </si>
  <si>
    <t>ORD104678</t>
  </si>
  <si>
    <t>ORD100350</t>
  </si>
  <si>
    <t>ORD100480</t>
  </si>
  <si>
    <t>ORD100556</t>
  </si>
  <si>
    <t>ORD100860</t>
  </si>
  <si>
    <t>ORD101133</t>
  </si>
  <si>
    <t>ORD101194</t>
  </si>
  <si>
    <t>ORD102945</t>
  </si>
  <si>
    <t>ORD103177</t>
  </si>
  <si>
    <t>ORD103803</t>
  </si>
  <si>
    <t>ORD104332</t>
  </si>
  <si>
    <t>ORD104471</t>
  </si>
  <si>
    <t>ORD104733</t>
  </si>
  <si>
    <t>ORD100147</t>
  </si>
  <si>
    <t>ORD100685</t>
  </si>
  <si>
    <t>CUST1225</t>
  </si>
  <si>
    <t>Customer_0225</t>
  </si>
  <si>
    <t>ORD101073</t>
  </si>
  <si>
    <t>ORD103850</t>
  </si>
  <si>
    <t>ORD100298</t>
  </si>
  <si>
    <t>ORD100301</t>
  </si>
  <si>
    <t>ORD102985</t>
  </si>
  <si>
    <t>ORD103130</t>
  </si>
  <si>
    <t>ORD103677</t>
  </si>
  <si>
    <t>ORD103784</t>
  </si>
  <si>
    <t>ORD103815</t>
  </si>
  <si>
    <t>ORD104082</t>
  </si>
  <si>
    <t>ORD104465</t>
  </si>
  <si>
    <t>ORD100060</t>
  </si>
  <si>
    <t>ORD100669</t>
  </si>
  <si>
    <t>ORD100899</t>
  </si>
  <si>
    <t>ORD101719</t>
  </si>
  <si>
    <t>ORD103194</t>
  </si>
  <si>
    <t>ORD104097</t>
  </si>
  <si>
    <t>ORD104938</t>
  </si>
  <si>
    <t>ORD100088</t>
  </si>
  <si>
    <t>ORD100381</t>
  </si>
  <si>
    <t>ORD101565</t>
  </si>
  <si>
    <t>ORD101842</t>
  </si>
  <si>
    <t>ORD101997</t>
  </si>
  <si>
    <t>ORD103854</t>
  </si>
  <si>
    <t>ORD104732</t>
  </si>
  <si>
    <t>ORD100385</t>
  </si>
  <si>
    <t>ORD100716</t>
  </si>
  <si>
    <t>ORD100799</t>
  </si>
  <si>
    <t>ORD101919</t>
  </si>
  <si>
    <t>ORD101972</t>
  </si>
  <si>
    <t>ORD102762</t>
  </si>
  <si>
    <t>ORD102783</t>
  </si>
  <si>
    <t>ORD103718</t>
  </si>
  <si>
    <t>ORD104341</t>
  </si>
  <si>
    <t>ORD104488</t>
  </si>
  <si>
    <t>ORD101246</t>
  </si>
  <si>
    <t>ORD104543</t>
  </si>
  <si>
    <t>ORD100363</t>
  </si>
  <si>
    <t>ORD101078</t>
  </si>
  <si>
    <t>ORD101242</t>
  </si>
  <si>
    <t>ORD101274</t>
  </si>
  <si>
    <t>ORD101499</t>
  </si>
  <si>
    <t>ORD101507</t>
  </si>
  <si>
    <t>ORD102425</t>
  </si>
  <si>
    <t>ORD102506</t>
  </si>
  <si>
    <t>ORD103118</t>
  </si>
  <si>
    <t>ORD103917</t>
  </si>
  <si>
    <t>ORD104919</t>
  </si>
  <si>
    <t>ORD101469</t>
  </si>
  <si>
    <t>ORD102592</t>
  </si>
  <si>
    <t>ORD103303</t>
  </si>
  <si>
    <t>ORD103929</t>
  </si>
  <si>
    <t>ORD103942</t>
  </si>
  <si>
    <t>ORD100561</t>
  </si>
  <si>
    <t>ORD101037</t>
  </si>
  <si>
    <t>ORD101149</t>
  </si>
  <si>
    <t>ORD102154</t>
  </si>
  <si>
    <t>ORD102646</t>
  </si>
  <si>
    <t>ORD103107</t>
  </si>
  <si>
    <t>ORD103627</t>
  </si>
  <si>
    <t>ORD104806</t>
  </si>
  <si>
    <t>ORD101427</t>
  </si>
  <si>
    <t>ORD102035</t>
  </si>
  <si>
    <t>ORD102805</t>
  </si>
  <si>
    <t>ORD103230</t>
  </si>
  <si>
    <t>ORD103255</t>
  </si>
  <si>
    <t>ORD103759</t>
  </si>
  <si>
    <t>ORD101084</t>
  </si>
  <si>
    <t>ORD102085</t>
  </si>
  <si>
    <t>ORD103714</t>
  </si>
  <si>
    <t>ORD103952</t>
  </si>
  <si>
    <t>ORD104140</t>
  </si>
  <si>
    <t>ORD101987</t>
  </si>
  <si>
    <t>ORD102339</t>
  </si>
  <si>
    <t>ORD102352</t>
  </si>
  <si>
    <t>ORD103024</t>
  </si>
  <si>
    <t>ORD100497</t>
  </si>
  <si>
    <t>ORD102287</t>
  </si>
  <si>
    <t>ORD102851</t>
  </si>
  <si>
    <t>ORD103392</t>
  </si>
  <si>
    <t>ORD100012</t>
  </si>
  <si>
    <t>ORD100744</t>
  </si>
  <si>
    <t>ORD101898</t>
  </si>
  <si>
    <t>ORD102257</t>
  </si>
  <si>
    <t>ORD102488</t>
  </si>
  <si>
    <t>ORD102993</t>
  </si>
  <si>
    <t>ORD103008</t>
  </si>
  <si>
    <t>ORD103108</t>
  </si>
  <si>
    <t>ORD103949</t>
  </si>
  <si>
    <t>ORD104384</t>
  </si>
  <si>
    <t>ORD101279</t>
  </si>
  <si>
    <t>ORD101360</t>
  </si>
  <si>
    <t>ORD103913</t>
  </si>
  <si>
    <t>ORD100609</t>
  </si>
  <si>
    <t>ORD101809</t>
  </si>
  <si>
    <t>ORD102113</t>
  </si>
  <si>
    <t>ORD102542</t>
  </si>
  <si>
    <t>ORD103126</t>
  </si>
  <si>
    <t>ORD103756</t>
  </si>
  <si>
    <t>ORD104032</t>
  </si>
  <si>
    <t>ORD104247</t>
  </si>
  <si>
    <t>ORD104839</t>
  </si>
  <si>
    <t>ORD100386</t>
  </si>
  <si>
    <t>ORD100573</t>
  </si>
  <si>
    <t>ORD100707</t>
  </si>
  <si>
    <t>ORD101352</t>
  </si>
  <si>
    <t>ORD103635</t>
  </si>
  <si>
    <t>ORD103824</t>
  </si>
  <si>
    <t>ORD104447</t>
  </si>
  <si>
    <t>ORD100780</t>
  </si>
  <si>
    <t>ORD100812</t>
  </si>
  <si>
    <t>ORD101268</t>
  </si>
  <si>
    <t>ORD102053</t>
  </si>
  <si>
    <t>ORD102082</t>
  </si>
  <si>
    <t>ORD102105</t>
  </si>
  <si>
    <t>ORD102187</t>
  </si>
  <si>
    <t>ORD103995</t>
  </si>
  <si>
    <t>ORD104593</t>
  </si>
  <si>
    <t>ORD100406</t>
  </si>
  <si>
    <t>CUST1500</t>
  </si>
  <si>
    <t>Customer_0500</t>
  </si>
  <si>
    <t>ORD100577</t>
  </si>
  <si>
    <t>ORD100606</t>
  </si>
  <si>
    <t>ORD101613</t>
  </si>
  <si>
    <t>ORD102481</t>
  </si>
  <si>
    <t>ORD102560</t>
  </si>
  <si>
    <t>ORD104463</t>
  </si>
  <si>
    <t>ORD101010</t>
  </si>
  <si>
    <t>ORD102994</t>
  </si>
  <si>
    <t>ORD104276</t>
  </si>
  <si>
    <t>ORD100063</t>
  </si>
  <si>
    <t>ORD100158</t>
  </si>
  <si>
    <t>ORD100192</t>
  </si>
  <si>
    <t>ORD101846</t>
  </si>
  <si>
    <t>ORD102987</t>
  </si>
  <si>
    <t>ORD103445</t>
  </si>
  <si>
    <t>ORD103779</t>
  </si>
  <si>
    <t>ORD100388</t>
  </si>
  <si>
    <t>ORD100535</t>
  </si>
  <si>
    <t>ORD100953</t>
  </si>
  <si>
    <t>ORD101066</t>
  </si>
  <si>
    <t>ORD101374</t>
  </si>
  <si>
    <t>ORD102664</t>
  </si>
  <si>
    <t>ORD102857</t>
  </si>
  <si>
    <t>ORD103987</t>
  </si>
  <si>
    <t>ORD104484</t>
  </si>
  <si>
    <t>ORD104617</t>
  </si>
  <si>
    <t>ORD100094</t>
  </si>
  <si>
    <t>ORD101090</t>
  </si>
  <si>
    <t>ORD101741</t>
  </si>
  <si>
    <t>ORD102572</t>
  </si>
  <si>
    <t>ORD103389</t>
  </si>
  <si>
    <t>ORD103645</t>
  </si>
  <si>
    <t>ORD101237</t>
  </si>
  <si>
    <t>ORD101403</t>
  </si>
  <si>
    <t>ORD101529</t>
  </si>
  <si>
    <t>ORD101586</t>
  </si>
  <si>
    <t>ORD102793</t>
  </si>
  <si>
    <t>ORD104165</t>
  </si>
  <si>
    <t>ORD104702</t>
  </si>
  <si>
    <t>ORD100361</t>
  </si>
  <si>
    <t>ORD100502</t>
  </si>
  <si>
    <t>ORD101009</t>
  </si>
  <si>
    <t>ORD101187</t>
  </si>
  <si>
    <t>ORD101755</t>
  </si>
  <si>
    <t>ORD102069</t>
  </si>
  <si>
    <t>ORD103027</t>
  </si>
  <si>
    <t>ORD103383</t>
  </si>
  <si>
    <t>ORD104367</t>
  </si>
  <si>
    <t>ORD104888</t>
  </si>
  <si>
    <t>ORD100347</t>
  </si>
  <si>
    <t>ORD100721</t>
  </si>
  <si>
    <t>ORD100982</t>
  </si>
  <si>
    <t>ORD102424</t>
  </si>
  <si>
    <t>ORD103562</t>
  </si>
  <si>
    <t>ORD104646</t>
  </si>
  <si>
    <t>ORD104797</t>
  </si>
  <si>
    <t>ORD104923</t>
  </si>
  <si>
    <t>ORD100749</t>
  </si>
  <si>
    <t>ORD100772</t>
  </si>
  <si>
    <t>ORD100955</t>
  </si>
  <si>
    <t>ORD101872</t>
  </si>
  <si>
    <t>ORD102248</t>
  </si>
  <si>
    <t>ORD103977</t>
  </si>
  <si>
    <t>ORD104560</t>
  </si>
  <si>
    <t>Column</t>
  </si>
  <si>
    <t>Description</t>
  </si>
  <si>
    <t>Data_Type</t>
  </si>
  <si>
    <t>Unique order identifier</t>
  </si>
  <si>
    <t>Text</t>
  </si>
  <si>
    <t>Date of purchase</t>
  </si>
  <si>
    <t>Date</t>
  </si>
  <si>
    <t>Unique customer identifier</t>
  </si>
  <si>
    <t>Customer display name</t>
  </si>
  <si>
    <t>Unique product identifier</t>
  </si>
  <si>
    <t>Product purchased</t>
  </si>
  <si>
    <t>Main product category</t>
  </si>
  <si>
    <t>Product sub-category</t>
  </si>
  <si>
    <t>Units purchased</t>
  </si>
  <si>
    <t>Integer</t>
  </si>
  <si>
    <t>Price per unit before discount</t>
  </si>
  <si>
    <t>Currency</t>
  </si>
  <si>
    <t>Gross sales before discount</t>
  </si>
  <si>
    <t>Discount percentage</t>
  </si>
  <si>
    <t>Percentage</t>
  </si>
  <si>
    <t>Discount value in rupees</t>
  </si>
  <si>
    <t>Revenue after discount</t>
  </si>
  <si>
    <t>Profit after discount/cost assumptions</t>
  </si>
  <si>
    <t>Customer/order city</t>
  </si>
  <si>
    <t>Customer/order state</t>
  </si>
  <si>
    <t>North/West/South/East region</t>
  </si>
  <si>
    <t>Payment method</t>
  </si>
  <si>
    <t>Shipping option</t>
  </si>
  <si>
    <t>Order year</t>
  </si>
  <si>
    <t>Numeric month for sorting</t>
  </si>
  <si>
    <t>Month abbreviation</t>
  </si>
  <si>
    <t>Profit divided by Net Sales</t>
  </si>
  <si>
    <t>clothing</t>
  </si>
  <si>
    <t>RESULT</t>
  </si>
  <si>
    <t>STATUS</t>
  </si>
  <si>
    <t>DATA QUALITY CHECK</t>
  </si>
  <si>
    <t xml:space="preserve">COLUMN </t>
  </si>
  <si>
    <t>ORDER_ID</t>
  </si>
  <si>
    <t>ORDER_DATE</t>
  </si>
  <si>
    <t>CUSTOMER_ID</t>
  </si>
  <si>
    <t>PRODUCT_ID</t>
  </si>
  <si>
    <t>CATEGORY</t>
  </si>
  <si>
    <t>SUB_CATEGORY</t>
  </si>
  <si>
    <t>CUSTOMER_NAME</t>
  </si>
  <si>
    <t>QUANTITY</t>
  </si>
  <si>
    <t>UNIT_PRICE</t>
  </si>
  <si>
    <t>SALES</t>
  </si>
  <si>
    <t>DISCOUNT</t>
  </si>
  <si>
    <t>DISOUNT_AMOUT</t>
  </si>
  <si>
    <t>NET_SALES</t>
  </si>
  <si>
    <t>PROFIT</t>
  </si>
  <si>
    <t>CITY</t>
  </si>
  <si>
    <t>STATE</t>
  </si>
  <si>
    <t>REGION</t>
  </si>
  <si>
    <t>PAYMENT_METHOD</t>
  </si>
  <si>
    <t>SHIPPING_MODE</t>
  </si>
  <si>
    <t>YEAR</t>
  </si>
  <si>
    <t>MONTH_NUMBER</t>
  </si>
  <si>
    <t>MONTH</t>
  </si>
  <si>
    <t>PROFIT_MARGIN</t>
  </si>
  <si>
    <t>PRODUCT-name</t>
  </si>
  <si>
    <t>Check_Net_Margin</t>
  </si>
  <si>
    <t>Net_Sales_Check</t>
  </si>
  <si>
    <t>Row Labels</t>
  </si>
  <si>
    <t>Grand Total</t>
  </si>
  <si>
    <t>Sum of Net_Sales</t>
  </si>
  <si>
    <t>Sum of Profit</t>
  </si>
  <si>
    <t>total Net Sales</t>
  </si>
  <si>
    <t>Count of Order_ID</t>
  </si>
  <si>
    <t>E-COMMERCE SALES ANALYSIS DASHBOARD</t>
  </si>
  <si>
    <t>TOTAL PROFIT</t>
  </si>
  <si>
    <t>TOTAL ORDERS</t>
  </si>
  <si>
    <t>TOTAL CUSTOMERS</t>
  </si>
  <si>
    <t>AVERAGE ORDER VALUE</t>
  </si>
  <si>
    <t>Order_date</t>
  </si>
  <si>
    <t>TOTAL QUANTITY</t>
  </si>
  <si>
    <t>TOTAL 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</si>
</sst>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14009]dd/mm/yyyy;@"/>
    <numFmt numFmtId="169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3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/>
    <xf numFmtId="10" fontId="0" fillId="0" borderId="0" xfId="0" pivotButton="1" applyNumberForma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1" pivotButton="1" applyNumberFormat="1" applyFont="1"/>
    <xf numFmtId="10" fontId="0" fillId="0" borderId="0" xfId="1" applyNumberFormat="1" applyFont="1" applyAlignment="1">
      <alignment horizontal="left"/>
    </xf>
    <xf numFmtId="10" fontId="0" fillId="0" borderId="0" xfId="1" applyNumberFormat="1" applyFont="1"/>
    <xf numFmtId="0" fontId="0" fillId="0" borderId="0" xfId="0" applyAlignment="1"/>
    <xf numFmtId="0" fontId="1" fillId="0" borderId="1" xfId="0" applyFont="1" applyBorder="1" applyAlignment="1">
      <alignment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169" fontId="5" fillId="0" borderId="0" xfId="0" applyNumberFormat="1" applyFont="1"/>
    <xf numFmtId="0" fontId="5" fillId="0" borderId="0" xfId="0" applyNumberFormat="1" applyFont="1"/>
  </cellXfs>
  <cellStyles count="2">
    <cellStyle name="Normal" xfId="0" builtinId="0"/>
    <cellStyle name="Percent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&quot;₹&quot;\ 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[project_ecommerce_sales_analysis.xlsx]city sales analysis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 SALES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sales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sales analysis '!$A$4:$A$16</c:f>
              <c:strCache>
                <c:ptCount val="12"/>
                <c:pt idx="0">
                  <c:v>Mumbai</c:v>
                </c:pt>
                <c:pt idx="1">
                  <c:v>Gurugram</c:v>
                </c:pt>
                <c:pt idx="2">
                  <c:v>Noida</c:v>
                </c:pt>
                <c:pt idx="3">
                  <c:v>Lucknow</c:v>
                </c:pt>
                <c:pt idx="4">
                  <c:v>Bengaluru</c:v>
                </c:pt>
                <c:pt idx="5">
                  <c:v>Hyderabad</c:v>
                </c:pt>
                <c:pt idx="6">
                  <c:v>Chennai</c:v>
                </c:pt>
                <c:pt idx="7">
                  <c:v>Kolkata</c:v>
                </c:pt>
                <c:pt idx="8">
                  <c:v>Pune</c:v>
                </c:pt>
                <c:pt idx="9">
                  <c:v>Delhi</c:v>
                </c:pt>
                <c:pt idx="10">
                  <c:v>Jaipur</c:v>
                </c:pt>
                <c:pt idx="11">
                  <c:v>Ahmedabad</c:v>
                </c:pt>
              </c:strCache>
            </c:strRef>
          </c:cat>
          <c:val>
            <c:numRef>
              <c:f>'city sales analysis '!$B$4:$B$16</c:f>
              <c:numCache>
                <c:formatCode>"₹"\ #,##0.00</c:formatCode>
                <c:ptCount val="12"/>
                <c:pt idx="0">
                  <c:v>528706.57000000007</c:v>
                </c:pt>
                <c:pt idx="1">
                  <c:v>380414.41</c:v>
                </c:pt>
                <c:pt idx="2">
                  <c:v>218201.65</c:v>
                </c:pt>
                <c:pt idx="3">
                  <c:v>188859.42999999996</c:v>
                </c:pt>
                <c:pt idx="4">
                  <c:v>182875.86</c:v>
                </c:pt>
                <c:pt idx="5">
                  <c:v>138920.13</c:v>
                </c:pt>
                <c:pt idx="6">
                  <c:v>116026.17000000001</c:v>
                </c:pt>
                <c:pt idx="7">
                  <c:v>110493.73000000001</c:v>
                </c:pt>
                <c:pt idx="8">
                  <c:v>94012.43</c:v>
                </c:pt>
                <c:pt idx="9">
                  <c:v>90962.880000000019</c:v>
                </c:pt>
                <c:pt idx="10">
                  <c:v>89602.650000000009</c:v>
                </c:pt>
                <c:pt idx="11">
                  <c:v>70919.860000000015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6-455E-9C88-031A66DA0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460960"/>
        <c:axId val="912739888"/>
      </c:barChart>
      <c:catAx>
        <c:axId val="98046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39888"/>
        <c:crosses val="autoZero"/>
        <c:auto val="1"/>
        <c:lblAlgn val="ctr"/>
        <c:lblOffset val="100"/>
        <c:noMultiLvlLbl val="0"/>
      </c:catAx>
      <c:valAx>
        <c:axId val="9127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6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[project_ecommerce_sales_analysis.xlsx]monthly sale analysisss!PivotTable14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 analysisss'!$B$3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sale analysisss'!$A$4:$A$30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sale analysisss'!$B$4:$B$30</c:f>
              <c:numCache>
                <c:formatCode>"₹"\ #,##0.00</c:formatCode>
                <c:ptCount val="24"/>
                <c:pt idx="0">
                  <c:v>1684821.1999999995</c:v>
                </c:pt>
                <c:pt idx="1">
                  <c:v>2705014.9500000007</c:v>
                </c:pt>
                <c:pt idx="2">
                  <c:v>1980293.8999999994</c:v>
                </c:pt>
                <c:pt idx="3">
                  <c:v>2009764.4499999997</c:v>
                </c:pt>
                <c:pt idx="4">
                  <c:v>1739737.3000000005</c:v>
                </c:pt>
                <c:pt idx="5">
                  <c:v>1687865.4500000004</c:v>
                </c:pt>
                <c:pt idx="6">
                  <c:v>1225524.7500000009</c:v>
                </c:pt>
                <c:pt idx="7">
                  <c:v>1621664.9500000014</c:v>
                </c:pt>
                <c:pt idx="8">
                  <c:v>1574973.0500000005</c:v>
                </c:pt>
                <c:pt idx="9">
                  <c:v>2333193.4999999991</c:v>
                </c:pt>
                <c:pt idx="10">
                  <c:v>1891154.6099999992</c:v>
                </c:pt>
                <c:pt idx="11">
                  <c:v>2193265.5499999984</c:v>
                </c:pt>
                <c:pt idx="12">
                  <c:v>1183737.0000000002</c:v>
                </c:pt>
                <c:pt idx="13">
                  <c:v>1765095.2500000021</c:v>
                </c:pt>
                <c:pt idx="14">
                  <c:v>1712258.2999999998</c:v>
                </c:pt>
                <c:pt idx="15">
                  <c:v>1716785.1000000008</c:v>
                </c:pt>
                <c:pt idx="16">
                  <c:v>1956974.6</c:v>
                </c:pt>
                <c:pt idx="17">
                  <c:v>1652862.1500000006</c:v>
                </c:pt>
                <c:pt idx="18">
                  <c:v>1650235</c:v>
                </c:pt>
                <c:pt idx="19">
                  <c:v>1720086.4499999997</c:v>
                </c:pt>
                <c:pt idx="20">
                  <c:v>1613629.7000000004</c:v>
                </c:pt>
                <c:pt idx="21">
                  <c:v>1409854.5</c:v>
                </c:pt>
                <c:pt idx="22">
                  <c:v>1209657.5900000005</c:v>
                </c:pt>
                <c:pt idx="23">
                  <c:v>1829628.5899999989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C-4247-89D4-D08D0600E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284384"/>
        <c:axId val="2142332336"/>
      </c:barChart>
      <c:catAx>
        <c:axId val="2662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32336"/>
        <c:crosses val="autoZero"/>
        <c:auto val="1"/>
        <c:lblAlgn val="ctr"/>
        <c:lblOffset val="100"/>
        <c:noMultiLvlLbl val="0"/>
      </c:catAx>
      <c:valAx>
        <c:axId val="214233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8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[project_ecommerce_sales_analysis.xlsx]category_analysis!PivotTable1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69203849518813"/>
          <c:y val="0.21555118110236221"/>
          <c:w val="0.54591382327209104"/>
          <c:h val="0.477891149023038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category_analysis!$B$4:$B$9</c:f>
              <c:numCache>
                <c:formatCode>0.00</c:formatCode>
                <c:ptCount val="5"/>
                <c:pt idx="0">
                  <c:v>682988.53000000038</c:v>
                </c:pt>
                <c:pt idx="1">
                  <c:v>3335870.2199999997</c:v>
                </c:pt>
                <c:pt idx="2">
                  <c:v>31956973.86999999</c:v>
                </c:pt>
                <c:pt idx="3">
                  <c:v>4773876.5599999968</c:v>
                </c:pt>
                <c:pt idx="4">
                  <c:v>1318368.7099999997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3-4287-86B7-70A20864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358048"/>
        <c:axId val="2142355856"/>
      </c:barChart>
      <c:catAx>
        <c:axId val="6333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55856"/>
        <c:crosses val="autoZero"/>
        <c:auto val="1"/>
        <c:lblAlgn val="ctr"/>
        <c:lblOffset val="100"/>
        <c:noMultiLvlLbl val="0"/>
      </c:catAx>
      <c:valAx>
        <c:axId val="214235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[project_ecommerce_sales_analysis.xlsx]PROFIT BY CATEGORY!PivotTable15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'PROFIT BY CATEGORY'!$B$4:$B$9</c:f>
              <c:numCache>
                <c:formatCode>"₹"\ #,##0.00</c:formatCode>
                <c:ptCount val="5"/>
                <c:pt idx="0">
                  <c:v>235353.63999999949</c:v>
                </c:pt>
                <c:pt idx="1">
                  <c:v>948189.3400000002</c:v>
                </c:pt>
                <c:pt idx="2">
                  <c:v>3980484.0999999801</c:v>
                </c:pt>
                <c:pt idx="3">
                  <c:v>979112.35000000242</c:v>
                </c:pt>
                <c:pt idx="4">
                  <c:v>322507.94999999966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2-4E67-B4BA-A2ED67C8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470752"/>
        <c:axId val="2142483536"/>
      </c:barChart>
      <c:catAx>
        <c:axId val="7044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483536"/>
        <c:crosses val="autoZero"/>
        <c:auto val="1"/>
        <c:lblAlgn val="ctr"/>
        <c:lblOffset val="100"/>
        <c:noMultiLvlLbl val="0"/>
      </c:catAx>
      <c:valAx>
        <c:axId val="214248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[project_ecommerce_sales_analysis.xlsx]regional sales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sales analysis'!$A$4:$A$8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analysis'!$B$4:$B$8</c:f>
              <c:numCache>
                <c:formatCode>"₹"\ #,##0.00</c:formatCode>
                <c:ptCount val="4"/>
                <c:pt idx="0">
                  <c:v>2759550.4999999986</c:v>
                </c:pt>
                <c:pt idx="1">
                  <c:v>13601757.770000003</c:v>
                </c:pt>
                <c:pt idx="2">
                  <c:v>7120107.1599999974</c:v>
                </c:pt>
                <c:pt idx="3">
                  <c:v>8475558.4400000032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B-4102-A5EC-BA249F116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393264"/>
        <c:axId val="2142477776"/>
      </c:barChart>
      <c:catAx>
        <c:axId val="7013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477776"/>
        <c:crosses val="autoZero"/>
        <c:auto val="1"/>
        <c:lblAlgn val="ctr"/>
        <c:lblOffset val="100"/>
        <c:noMultiLvlLbl val="0"/>
      </c:catAx>
      <c:valAx>
        <c:axId val="21424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[project_ecommerce_sales_analysis.xlsx]payment method analysis!PivotTable9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PAYMENT METHOD</a:t>
            </a:r>
            <a:endParaRPr lang="en-IN"/>
          </a:p>
        </c:rich>
      </c:tx>
      <c:layout>
        <c:manualLayout>
          <c:xMode val="edge"/>
          <c:yMode val="edge"/>
          <c:x val="0.24172222222222228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58092738407703"/>
          <c:y val="0.2572178477690289"/>
          <c:w val="0.50624737532808395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analysis'!$A$4:$A$9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'payment method analysis'!$B$4:$B$9</c:f>
              <c:numCache>
                <c:formatCode>"₹"\ #,##0.00</c:formatCode>
                <c:ptCount val="5"/>
                <c:pt idx="0">
                  <c:v>14905206.370000005</c:v>
                </c:pt>
                <c:pt idx="1">
                  <c:v>12537191.6</c:v>
                </c:pt>
                <c:pt idx="2">
                  <c:v>6491415.629999998</c:v>
                </c:pt>
                <c:pt idx="3">
                  <c:v>5906439.8199999966</c:v>
                </c:pt>
                <c:pt idx="4">
                  <c:v>2227824.4699999993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E-418A-9A56-FFB30ED6F61F}"/>
            </c:ext>
          </c:extLst>
        </c:ser>
        <c:ser>
          <c:idx val="1"/>
          <c:order val="1"/>
          <c:tx>
            <c:strRef>
              <c:f>'payment method analysis'!$C$3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method analysis'!$A$4:$A$9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'payment method analysis'!$C$4:$C$9</c:f>
              <c:numCache>
                <c:formatCode>General</c:formatCode>
                <c:ptCount val="5"/>
                <c:pt idx="0">
                  <c:v>1775</c:v>
                </c:pt>
                <c:pt idx="1">
                  <c:v>1375</c:v>
                </c:pt>
                <c:pt idx="2">
                  <c:v>828</c:v>
                </c:pt>
                <c:pt idx="3">
                  <c:v>678</c:v>
                </c:pt>
                <c:pt idx="4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E-418A-9A56-FFB30ED6F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086976"/>
        <c:axId val="2142274736"/>
      </c:barChart>
      <c:catAx>
        <c:axId val="2610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74736"/>
        <c:crosses val="autoZero"/>
        <c:auto val="1"/>
        <c:lblAlgn val="ctr"/>
        <c:lblOffset val="100"/>
        <c:noMultiLvlLbl val="0"/>
      </c:catAx>
      <c:valAx>
        <c:axId val="21422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[project_ecommerce_sales_analysis.xlsx]shipping mode analysis!PivotTable10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SHIPPING</a:t>
            </a:r>
            <a:r>
              <a:rPr lang="en-IN" baseline="0"/>
              <a:t> MODE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mode analysis'!$B$3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mode analysis'!$A$4:$A$7</c:f>
              <c:strCache>
                <c:ptCount val="3"/>
                <c:pt idx="0">
                  <c:v>Standard</c:v>
                </c:pt>
                <c:pt idx="1">
                  <c:v>Express</c:v>
                </c:pt>
                <c:pt idx="2">
                  <c:v>Same Day</c:v>
                </c:pt>
              </c:strCache>
            </c:strRef>
          </c:cat>
          <c:val>
            <c:numRef>
              <c:f>'shipping mode analysis'!$B$4:$B$7</c:f>
              <c:numCache>
                <c:formatCode>"₹"\ #,##0.00</c:formatCode>
                <c:ptCount val="3"/>
                <c:pt idx="0">
                  <c:v>25825248.989999972</c:v>
                </c:pt>
                <c:pt idx="1">
                  <c:v>12367287.859999996</c:v>
                </c:pt>
                <c:pt idx="2">
                  <c:v>3875541.0399999991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C-4648-B954-F0220E86BF01}"/>
            </c:ext>
          </c:extLst>
        </c:ser>
        <c:ser>
          <c:idx val="1"/>
          <c:order val="1"/>
          <c:tx>
            <c:strRef>
              <c:f>'shipping mode analysis'!$C$3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'shipping mode analysis'!$A$4:$A$7</c:f>
              <c:strCache>
                <c:ptCount val="3"/>
                <c:pt idx="0">
                  <c:v>Standard</c:v>
                </c:pt>
                <c:pt idx="1">
                  <c:v>Express</c:v>
                </c:pt>
                <c:pt idx="2">
                  <c:v>Same Day</c:v>
                </c:pt>
              </c:strCache>
            </c:strRef>
          </c:cat>
          <c:val>
            <c:numRef>
              <c:f>'shipping mode analysis'!$C$4:$C$7</c:f>
              <c:numCache>
                <c:formatCode>General</c:formatCode>
                <c:ptCount val="3"/>
                <c:pt idx="0">
                  <c:v>3101</c:v>
                </c:pt>
                <c:pt idx="1">
                  <c:v>1391</c:v>
                </c:pt>
                <c:pt idx="2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FC-4648-B954-F0220E86B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251824"/>
        <c:axId val="2142454736"/>
      </c:barChart>
      <c:catAx>
        <c:axId val="90325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454736"/>
        <c:crosses val="autoZero"/>
        <c:auto val="1"/>
        <c:lblAlgn val="ctr"/>
        <c:lblOffset val="100"/>
        <c:noMultiLvlLbl val="0"/>
      </c:catAx>
      <c:valAx>
        <c:axId val="214245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5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[project_ecommerce_sales_analysis.xlsx]top 10 CUSTOMERS by sales 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CUSTOMER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CUSTOMERS by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CUSTOMERS by sales '!$A$4:$A$14</c:f>
              <c:strCache>
                <c:ptCount val="10"/>
                <c:pt idx="0">
                  <c:v>CUST1078</c:v>
                </c:pt>
                <c:pt idx="1">
                  <c:v>CUST1702</c:v>
                </c:pt>
                <c:pt idx="2">
                  <c:v>CUST1384</c:v>
                </c:pt>
                <c:pt idx="3">
                  <c:v>CUST1339</c:v>
                </c:pt>
                <c:pt idx="4">
                  <c:v>CUST1226</c:v>
                </c:pt>
                <c:pt idx="5">
                  <c:v>CUST1413</c:v>
                </c:pt>
                <c:pt idx="6">
                  <c:v>CUST1037</c:v>
                </c:pt>
                <c:pt idx="7">
                  <c:v>CUST1476</c:v>
                </c:pt>
                <c:pt idx="8">
                  <c:v>CUST1035</c:v>
                </c:pt>
                <c:pt idx="9">
                  <c:v>CUST1653</c:v>
                </c:pt>
              </c:strCache>
            </c:strRef>
          </c:cat>
          <c:val>
            <c:numRef>
              <c:f>'top 10 CUSTOMERS by sales '!$B$4:$B$14</c:f>
              <c:numCache>
                <c:formatCode>"₹"\ #,##0.00</c:formatCode>
                <c:ptCount val="10"/>
                <c:pt idx="0">
                  <c:v>369782.61</c:v>
                </c:pt>
                <c:pt idx="1">
                  <c:v>312673.67999999993</c:v>
                </c:pt>
                <c:pt idx="2">
                  <c:v>306977.86</c:v>
                </c:pt>
                <c:pt idx="3">
                  <c:v>304624.03000000003</c:v>
                </c:pt>
                <c:pt idx="4">
                  <c:v>302152.09000000003</c:v>
                </c:pt>
                <c:pt idx="5">
                  <c:v>300362.27999999997</c:v>
                </c:pt>
                <c:pt idx="6">
                  <c:v>292033.64999999997</c:v>
                </c:pt>
                <c:pt idx="7">
                  <c:v>291820.40000000002</c:v>
                </c:pt>
                <c:pt idx="8">
                  <c:v>291285.69999999995</c:v>
                </c:pt>
                <c:pt idx="9">
                  <c:v>289915.13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A-44C6-BA96-D665BC1CF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875824"/>
        <c:axId val="912580048"/>
      </c:barChart>
      <c:catAx>
        <c:axId val="59487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580048"/>
        <c:crosses val="autoZero"/>
        <c:auto val="1"/>
        <c:lblAlgn val="ctr"/>
        <c:lblOffset val="100"/>
        <c:noMultiLvlLbl val="0"/>
      </c:catAx>
      <c:valAx>
        <c:axId val="91258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7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[project_ecommerce_sales_analysis.xlsx]TOP 10 PRODUCT BY SALES!PivotTable12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 BY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 BY SALES'!$A$2:$A$12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Office Chair</c:v>
                </c:pt>
                <c:pt idx="3">
                  <c:v>Wireless Earbuds</c:v>
                </c:pt>
                <c:pt idx="4">
                  <c:v>Mixer Grinder</c:v>
                </c:pt>
                <c:pt idx="5">
                  <c:v>Cookware Set</c:v>
                </c:pt>
                <c:pt idx="6">
                  <c:v>Sneakers</c:v>
                </c:pt>
                <c:pt idx="7">
                  <c:v>Dress</c:v>
                </c:pt>
                <c:pt idx="8">
                  <c:v>Jeans</c:v>
                </c:pt>
                <c:pt idx="9">
                  <c:v>Cricket Bat</c:v>
                </c:pt>
              </c:strCache>
            </c:strRef>
          </c:cat>
          <c:val>
            <c:numRef>
              <c:f>'TOP 10 PRODUCT BY SALES'!$B$2:$B$12</c:f>
              <c:numCache>
                <c:formatCode>"₹"\ #,##0.00</c:formatCode>
                <c:ptCount val="10"/>
                <c:pt idx="0">
                  <c:v>21164647.249999993</c:v>
                </c:pt>
                <c:pt idx="1">
                  <c:v>8330666.7599999998</c:v>
                </c:pt>
                <c:pt idx="2">
                  <c:v>2013864.2999999998</c:v>
                </c:pt>
                <c:pt idx="3">
                  <c:v>1162112.4999999984</c:v>
                </c:pt>
                <c:pt idx="4">
                  <c:v>1080316.2499999993</c:v>
                </c:pt>
                <c:pt idx="5">
                  <c:v>993898.59000000008</c:v>
                </c:pt>
                <c:pt idx="6">
                  <c:v>887494.86000000057</c:v>
                </c:pt>
                <c:pt idx="7">
                  <c:v>707166.23999999987</c:v>
                </c:pt>
                <c:pt idx="8">
                  <c:v>613710.86000000045</c:v>
                </c:pt>
                <c:pt idx="9">
                  <c:v>535885.55999999994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F-4621-9C64-302E28EA2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611760"/>
        <c:axId val="912658768"/>
      </c:barChart>
      <c:catAx>
        <c:axId val="98061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58768"/>
        <c:crosses val="autoZero"/>
        <c:auto val="1"/>
        <c:lblAlgn val="ctr"/>
        <c:lblOffset val="100"/>
        <c:noMultiLvlLbl val="0"/>
      </c:catAx>
      <c:valAx>
        <c:axId val="9126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61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</xdr:row>
      <xdr:rowOff>179070</xdr:rowOff>
    </xdr:from>
    <xdr:to>
      <xdr:col>9</xdr:col>
      <xdr:colOff>464820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97506-A378-68EC-D865-315C6AAE2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427063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366F4-20F6-4B4C-B4CA-8951A286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297180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86AEE1-881E-4282-9F47-EF14790B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388620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B4DF10-A642-429E-84BC-E4A6FCB1B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304800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24E022-0AD1-4A84-9AC4-6E078BF29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5</xdr:col>
      <xdr:colOff>312420</xdr:colOff>
      <xdr:row>54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5EAC95-B675-4BB2-90EF-51A119D35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15</xdr:col>
      <xdr:colOff>304800</xdr:colOff>
      <xdr:row>54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D3F4E7-66BA-4361-97E1-97020925F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7620</xdr:colOff>
      <xdr:row>54</xdr:row>
      <xdr:rowOff>15240</xdr:rowOff>
    </xdr:from>
    <xdr:to>
      <xdr:col>15</xdr:col>
      <xdr:colOff>312420</xdr:colOff>
      <xdr:row>69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8D5574-E35C-418A-9DAD-E2A5775C7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5</xdr:col>
      <xdr:colOff>312420</xdr:colOff>
      <xdr:row>69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F2B5D9-08EA-49E4-A96E-E359DE171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" refreshedDate="46295.532106828701" createdVersion="8" refreshedVersion="8" minRefreshableVersion="3" recordCount="1416" xr:uid="{FA670E6D-50FE-4C13-85C8-4C2002A77ACA}">
  <cacheSource type="worksheet">
    <worksheetSource name="Table2"/>
  </cacheSource>
  <cacheFields count="26">
    <cacheField name="Order_ID" numFmtId="0">
      <sharedItems/>
    </cacheField>
    <cacheField name="Order_Date" numFmtId="14">
      <sharedItems containsSemiMixedTypes="0" containsNonDate="0" containsDate="1" containsString="0" minDate="2024-01-04T00:00:00" maxDate="2037-09-07T00:00:00"/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Sub_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899" maxValue="59999"/>
    </cacheField>
    <cacheField name="Sales" numFmtId="0">
      <sharedItems containsSemiMixedTypes="0" containsString="0" containsNumber="1" containsInteger="1" minValue="899" maxValue="299995"/>
    </cacheField>
    <cacheField name="Discount" numFmtId="0">
      <sharedItems containsSemiMixedTypes="0" containsString="0" containsNumber="1" minValue="0" maxValue="0.33"/>
    </cacheField>
    <cacheField name="Discount_Amount" numFmtId="0">
      <sharedItems containsSemiMixedTypes="0" containsString="0" containsNumber="1" minValue="0" maxValue="74998.75"/>
    </cacheField>
    <cacheField name="Net_Sales" numFmtId="0">
      <sharedItems containsSemiMixedTypes="0" containsString="0" containsNumber="1" minValue="629.29999999999995" maxValue="299995"/>
    </cacheField>
    <cacheField name="Profit" numFmtId="0">
      <sharedItems containsSemiMixedTypes="0" containsString="0" containsNumber="1" minValue="44.05" maxValue="47999.199999999997"/>
    </cacheField>
    <cacheField name="City" numFmtId="0">
      <sharedItems count="12">
        <s v="Pune"/>
        <s v="Bengaluru"/>
        <s v="Chennai"/>
        <s v="Kolkata"/>
        <s v="Jaipur"/>
        <s v="Mumbai"/>
        <s v="Hyderabad"/>
        <s v="Noida"/>
        <s v="Gurugram"/>
        <s v="Ahmedabad"/>
        <s v="Delhi"/>
        <s v="Lucknow"/>
      </sharedItems>
    </cacheField>
    <cacheField name="State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Payment_Method" numFmtId="0">
      <sharedItems/>
    </cacheField>
    <cacheField name="Shipping_Mode" numFmtId="0">
      <sharedItems/>
    </cacheField>
    <cacheField name="Year" numFmtId="0">
      <sharedItems containsSemiMixedTypes="0" containsString="0" containsNumber="1" containsInteger="1" minValue="2024" maxValue="2025"/>
    </cacheField>
    <cacheField name="Month_Number" numFmtId="0">
      <sharedItems containsSemiMixedTypes="0" containsString="0" containsNumber="1" containsInteger="1" minValue="1" maxValue="12"/>
    </cacheField>
    <cacheField name="Month" numFmtId="0">
      <sharedItems/>
    </cacheField>
    <cacheField name="Profit_Margin" numFmtId="0">
      <sharedItems containsSemiMixedTypes="0" containsString="0" containsNumber="1" minValue="6.0999999999999999E-2" maxValue="0.16"/>
    </cacheField>
    <cacheField name="Check_Net_Margin" numFmtId="0">
      <sharedItems containsSemiMixedTypes="0" containsString="0" containsNumber="1" minValue="359.6" maxValue="299995"/>
    </cacheField>
    <cacheField name="Net_Sales_Check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" refreshedDate="46295.537412847225" createdVersion="8" refreshedVersion="8" minRefreshableVersion="3" recordCount="5000" xr:uid="{3AFEBBDD-77F3-495C-A2EA-65FE5B023ADF}">
  <cacheSource type="worksheet">
    <worksheetSource name="Table4"/>
  </cacheSource>
  <cacheFields count="26">
    <cacheField name="Order_ID" numFmtId="0">
      <sharedItems containsBlank="1"/>
    </cacheField>
    <cacheField name="Order_Date" numFmtId="14">
      <sharedItems containsNonDate="0" containsDate="1" containsString="0" containsBlank="1" minDate="2024-01-05T00:00:00" maxDate="2037-07-21T00:00:00"/>
    </cacheField>
    <cacheField name="Customer_ID" numFmtId="0">
      <sharedItems containsBlank="1"/>
    </cacheField>
    <cacheField name="Customer_Name" numFmtId="0">
      <sharedItems containsBlank="1"/>
    </cacheField>
    <cacheField name="Product_ID" numFmtId="0">
      <sharedItems containsBlank="1"/>
    </cacheField>
    <cacheField name="Product_Name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_Price" numFmtId="0">
      <sharedItems containsString="0" containsBlank="1" containsNumber="1" containsInteger="1" minValue="899" maxValue="59999"/>
    </cacheField>
    <cacheField name="Sales" numFmtId="0">
      <sharedItems containsString="0" containsBlank="1" containsNumber="1" containsInteger="1" minValue="899" maxValue="239996"/>
    </cacheField>
    <cacheField name="Discount" numFmtId="0">
      <sharedItems containsString="0" containsBlank="1" containsNumber="1" minValue="0" maxValue="0.33"/>
    </cacheField>
    <cacheField name="Discount_Amount" numFmtId="0">
      <sharedItems containsString="0" containsBlank="1" containsNumber="1" minValue="0" maxValue="35999.4"/>
    </cacheField>
    <cacheField name="Net_Sales" numFmtId="0">
      <sharedItems containsString="0" containsBlank="1" containsNumber="1" minValue="764.15" maxValue="203996.6"/>
    </cacheField>
    <cacheField name="Profit" numFmtId="0">
      <sharedItems containsString="0" containsBlank="1" containsNumber="1" minValue="82.81" maxValue="23459.61"/>
    </cacheField>
    <cacheField name="City" numFmtId="0">
      <sharedItems count="12">
        <s v="Kolkata"/>
        <s v="Chennai"/>
        <s v="Noida"/>
        <s v="Delhi"/>
        <s v="Gurugram"/>
        <s v="Lucknow"/>
        <s v="Hyderabad"/>
        <s v="Jaipur"/>
        <s v="Ahmedabad"/>
        <s v="Bengaluru"/>
        <s v="Pune"/>
        <s v="Mumbai"/>
      </sharedItems>
    </cacheField>
    <cacheField name="State" numFmtId="0">
      <sharedItems containsBlank="1"/>
    </cacheField>
    <cacheField name="Region" numFmtId="0">
      <sharedItems containsBlank="1"/>
    </cacheField>
    <cacheField name="Payment_Method" numFmtId="0">
      <sharedItems containsBlank="1"/>
    </cacheField>
    <cacheField name="Shipping_Mode" numFmtId="0">
      <sharedItems containsBlank="1"/>
    </cacheField>
    <cacheField name="Year" numFmtId="0">
      <sharedItems containsString="0" containsBlank="1" containsNumber="1" containsInteger="1" minValue="2024" maxValue="2025"/>
    </cacheField>
    <cacheField name="Month_Number" numFmtId="0">
      <sharedItems containsString="0" containsBlank="1" containsNumber="1" containsInteger="1" minValue="1" maxValue="12"/>
    </cacheField>
    <cacheField name="Month" numFmtId="0">
      <sharedItems containsBlank="1"/>
    </cacheField>
    <cacheField name="Profit_Margin" numFmtId="0">
      <sharedItems containsString="0" containsBlank="1" containsNumber="1" minValue="6.0999999999999999E-2" maxValue="0.16"/>
    </cacheField>
    <cacheField name="Check_Net_Margin" numFmtId="0">
      <sharedItems containsString="0" containsBlank="1" containsNumber="1" minValue="629.29999999999995" maxValue="167997.2"/>
    </cacheField>
    <cacheField name="Net_Sales_Check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" refreshedDate="46295.546218518517" createdVersion="8" refreshedVersion="8" minRefreshableVersion="3" recordCount="5000" xr:uid="{2014583E-F504-4D5A-96A0-383F7DCA9D51}">
  <cacheSource type="worksheet">
    <worksheetSource ref="A1:Z5001" sheet="Sales_Data"/>
  </cacheSource>
  <cacheFields count="26">
    <cacheField name="Order_ID" numFmtId="0">
      <sharedItems count="5000">
        <s v="ORD100909"/>
        <s v="ORD101378"/>
        <s v="ORD101940"/>
        <s v="ORD101977"/>
        <s v="ORD102078"/>
        <s v="ORD102301"/>
        <s v="ORD103524"/>
        <s v="ORD103532"/>
        <s v="ORD101696"/>
        <s v="ORD101709"/>
        <s v="ORD103040"/>
        <s v="ORD101017"/>
        <s v="ORD101344"/>
        <s v="ORD102690"/>
        <s v="ORD102892"/>
        <s v="ORD103451"/>
        <s v="ORD103569"/>
        <s v="ORD104569"/>
        <s v="ORD104925"/>
        <s v="ORD100439"/>
        <s v="ORD100471"/>
        <s v="ORD100530"/>
        <s v="ORD101223"/>
        <s v="ORD101656"/>
        <s v="ORD103199"/>
        <s v="ORD104677"/>
        <s v="ORD100270"/>
        <s v="ORD100987"/>
        <s v="ORD102291"/>
        <s v="ORD104245"/>
        <s v="ORD100844"/>
        <s v="ORD100871"/>
        <s v="ORD101375"/>
        <s v="ORD102028"/>
        <s v="ORD102288"/>
        <s v="ORD102390"/>
        <s v="ORD102405"/>
        <s v="ORD102973"/>
        <s v="ORD103901"/>
        <s v="ORD104013"/>
        <s v="ORD104043"/>
        <s v="ORD104623"/>
        <s v="ORD100978"/>
        <s v="ORD100989"/>
        <s v="ORD102711"/>
        <s v="ORD103006"/>
        <s v="ORD104466"/>
        <s v="ORD104987"/>
        <s v="ORD100409"/>
        <s v="ORD101457"/>
        <s v="ORD101653"/>
        <s v="ORD102202"/>
        <s v="ORD102316"/>
        <s v="ORD103078"/>
        <s v="ORD103229"/>
        <s v="ORD103279"/>
        <s v="ORD103416"/>
        <s v="ORD103728"/>
        <s v="ORD103834"/>
        <s v="ORD104875"/>
        <s v="ORD100659"/>
        <s v="ORD102209"/>
        <s v="ORD102266"/>
        <s v="ORD102305"/>
        <s v="ORD102982"/>
        <s v="ORD103189"/>
        <s v="ORD104530"/>
        <s v="ORD100234"/>
        <s v="ORD101439"/>
        <s v="ORD101491"/>
        <s v="ORD101525"/>
        <s v="ORD102067"/>
        <s v="ORD102397"/>
        <s v="ORD102555"/>
        <s v="ORD102782"/>
        <s v="ORD103198"/>
        <s v="ORD103918"/>
        <s v="ORD104303"/>
        <s v="ORD100328"/>
        <s v="ORD100501"/>
        <s v="ORD100791"/>
        <s v="ORD101127"/>
        <s v="ORD101398"/>
        <s v="ORD102020"/>
        <s v="ORD103481"/>
        <s v="ORD100374"/>
        <s v="ORD100784"/>
        <s v="ORD101817"/>
        <s v="ORD103716"/>
        <s v="ORD104075"/>
        <s v="ORD104372"/>
        <s v="ORD104468"/>
        <s v="ORD104614"/>
        <s v="ORD100373"/>
        <s v="ORD100398"/>
        <s v="ORD100965"/>
        <s v="ORD103103"/>
        <s v="ORD100174"/>
        <s v="ORD101413"/>
        <s v="ORD101690"/>
        <s v="ORD102286"/>
        <s v="ORD102689"/>
        <s v="ORD103193"/>
        <s v="ORD104125"/>
        <s v="ORD104816"/>
        <s v="ORD100671"/>
        <s v="ORD100732"/>
        <s v="ORD101504"/>
        <s v="ORD101669"/>
        <s v="ORD101826"/>
        <s v="ORD101969"/>
        <s v="ORD104990"/>
        <s v="ORD100967"/>
        <s v="ORD101381"/>
        <s v="ORD102795"/>
        <s v="ORD103074"/>
        <s v="ORD103775"/>
        <s v="ORD104672"/>
        <s v="ORD100920"/>
        <s v="ORD102595"/>
        <s v="ORD104281"/>
        <s v="ORD104417"/>
        <s v="ORD100023"/>
        <s v="ORD102331"/>
        <s v="ORD102544"/>
        <s v="ORD104371"/>
        <s v="ORD100932"/>
        <s v="ORD101795"/>
        <s v="ORD102959"/>
        <s v="ORD103560"/>
        <s v="ORD103843"/>
        <s v="ORD104040"/>
        <s v="ORD104213"/>
        <s v="ORD104532"/>
        <s v="ORD100077"/>
        <s v="ORD101648"/>
        <s v="ORD101936"/>
        <s v="ORD102127"/>
        <s v="ORD102879"/>
        <s v="ORD103856"/>
        <s v="ORD104610"/>
        <s v="ORD100125"/>
        <s v="ORD100692"/>
        <s v="ORD101550"/>
        <s v="ORD101992"/>
        <s v="ORD103762"/>
        <s v="ORD104542"/>
        <s v="ORD104352"/>
        <s v="ORD104547"/>
        <s v="ORD104583"/>
        <s v="ORD104766"/>
        <s v="ORD104924"/>
        <s v="ORD100106"/>
        <s v="ORD100931"/>
        <s v="ORD100937"/>
        <s v="ORD101544"/>
        <s v="ORD101744"/>
        <s v="ORD102012"/>
        <s v="ORD102086"/>
        <s v="ORD103069"/>
        <s v="ORD100800"/>
        <s v="ORD101030"/>
        <s v="ORD101036"/>
        <s v="ORD101041"/>
        <s v="ORD104368"/>
        <s v="ORD104871"/>
        <s v="ORD100593"/>
        <s v="ORD100908"/>
        <s v="ORD101570"/>
        <s v="ORD101828"/>
        <s v="ORD102135"/>
        <s v="ORD102511"/>
        <s v="ORD103080"/>
        <s v="ORD104000"/>
        <s v="ORD104565"/>
        <s v="ORD104791"/>
        <s v="ORD100020"/>
        <s v="ORD100216"/>
        <s v="ORD101791"/>
        <s v="ORD101892"/>
        <s v="ORD102207"/>
        <s v="ORD102885"/>
        <s v="ORD102909"/>
        <s v="ORD102974"/>
        <s v="ORD103568"/>
        <s v="ORD103739"/>
        <s v="ORD104953"/>
        <s v="ORD104430"/>
        <s v="ORD100013"/>
        <s v="ORD102281"/>
        <s v="ORD102739"/>
        <s v="ORD103612"/>
        <s v="ORD103711"/>
        <s v="ORD104216"/>
        <s v="ORD104335"/>
        <s v="ORD100009"/>
        <s v="ORD100528"/>
        <s v="ORD100802"/>
        <s v="ORD100831"/>
        <s v="ORD100838"/>
        <s v="ORD102383"/>
        <s v="ORD104452"/>
        <s v="ORD104934"/>
        <s v="ORD100829"/>
        <s v="ORD102349"/>
        <s v="ORD102499"/>
        <s v="ORD102853"/>
        <s v="ORD101166"/>
        <s v="ORD101712"/>
        <s v="ORD101913"/>
        <s v="ORD103456"/>
        <s v="ORD103985"/>
        <s v="ORD104059"/>
        <s v="ORD104669"/>
        <s v="ORD100840"/>
        <s v="ORD102280"/>
        <s v="ORD102558"/>
        <s v="ORD104092"/>
        <s v="ORD104411"/>
        <s v="ORD104667"/>
        <s v="ORD100112"/>
        <s v="ORD100410"/>
        <s v="ORD101257"/>
        <s v="ORD101295"/>
        <s v="ORD101515"/>
        <s v="ORD101983"/>
        <s v="ORD102046"/>
        <s v="ORD103696"/>
        <s v="ORD103812"/>
        <s v="ORD100089"/>
        <s v="ORD101604"/>
        <s v="ORD102866"/>
        <s v="ORD100438"/>
        <s v="ORD101341"/>
        <s v="ORD101463"/>
        <s v="ORD102142"/>
        <s v="ORD103422"/>
        <s v="ORD103486"/>
        <s v="ORD104647"/>
        <s v="ORD100343"/>
        <s v="ORD100479"/>
        <s v="ORD100687"/>
        <s v="ORD101747"/>
        <s v="ORD102940"/>
        <s v="ORD103017"/>
        <s v="ORD103187"/>
        <s v="ORD104021"/>
        <s v="ORD100562"/>
        <s v="ORD100961"/>
        <s v="ORD101023"/>
        <s v="ORD101212"/>
        <s v="ORD101221"/>
        <s v="ORD101517"/>
        <s v="ORD102742"/>
        <s v="ORD102966"/>
        <s v="ORD103764"/>
        <s v="ORD104358"/>
        <s v="ORD104693"/>
        <s v="ORD100675"/>
        <s v="ORD102146"/>
        <s v="ORD102535"/>
        <s v="ORD102944"/>
        <s v="ORD103424"/>
        <s v="ORD103492"/>
        <s v="ORD104026"/>
        <s v="ORD104180"/>
        <s v="ORD104449"/>
        <s v="ORD100104"/>
        <s v="ORD100384"/>
        <s v="ORD100515"/>
        <s v="ORD100779"/>
        <s v="ORD101379"/>
        <s v="ORD101396"/>
        <s v="ORD103453"/>
        <s v="ORD103624"/>
        <s v="ORD103698"/>
        <s v="ORD101786"/>
        <s v="ORD102344"/>
        <s v="ORD102759"/>
        <s v="ORD103520"/>
        <s v="ORD103715"/>
        <s v="ORD103740"/>
        <s v="ORD104240"/>
        <s v="ORD104972"/>
        <s v="ORD100365"/>
        <s v="ORD101548"/>
        <s v="ORD101608"/>
        <s v="ORD101986"/>
        <s v="ORD102090"/>
        <s v="ORD103219"/>
        <s v="ORD103321"/>
        <s v="ORD104085"/>
        <s v="ORD100440"/>
        <s v="ORD100753"/>
        <s v="ORD101150"/>
        <s v="ORD101666"/>
        <s v="ORD103063"/>
        <s v="ORD103245"/>
        <s v="ORD103964"/>
        <s v="ORD100974"/>
        <s v="ORD102771"/>
        <s v="ORD103650"/>
        <s v="ORD104127"/>
        <s v="ORD104176"/>
        <s v="ORD104525"/>
        <s v="ORD104779"/>
        <s v="ORD100067"/>
        <s v="ORD101100"/>
        <s v="ORD101802"/>
        <s v="ORD102017"/>
        <s v="ORD102446"/>
        <s v="ORD102534"/>
        <s v="ORD102804"/>
        <s v="ORD103455"/>
        <s v="ORD101015"/>
        <s v="ORD101758"/>
        <s v="ORD102302"/>
        <s v="ORD102975"/>
        <s v="ORD103112"/>
        <s v="ORD104187"/>
        <s v="ORD104489"/>
        <s v="ORD100372"/>
        <s v="ORD100946"/>
        <s v="ORD101024"/>
        <s v="ORD101532"/>
        <s v="ORD101619"/>
        <s v="ORD102751"/>
        <s v="ORD103200"/>
        <s v="ORD103499"/>
        <s v="ORD103566"/>
        <s v="ORD104313"/>
        <s v="ORD100256"/>
        <s v="ORD100774"/>
        <s v="ORD101197"/>
        <s v="ORD101575"/>
        <s v="ORD101596"/>
        <s v="ORD104757"/>
        <s v="ORD100026"/>
        <s v="ORD100148"/>
        <s v="ORD101514"/>
        <s v="ORD103462"/>
        <s v="ORD103536"/>
        <s v="ORD104619"/>
        <s v="ORD104801"/>
        <s v="ORD104960"/>
        <s v="ORD100136"/>
        <s v="ORD101727"/>
        <s v="ORD102833"/>
        <s v="ORD103254"/>
        <s v="ORD103609"/>
        <s v="ORD103780"/>
        <s v="ORD104066"/>
        <s v="ORD104691"/>
        <s v="ORD100040"/>
        <s v="ORD100951"/>
        <s v="ORD101178"/>
        <s v="ORD101916"/>
        <s v="ORD102373"/>
        <s v="ORD102384"/>
        <s v="ORD102398"/>
        <s v="ORD103349"/>
        <s v="ORD103617"/>
        <s v="ORD104937"/>
        <s v="ORD100768"/>
        <s v="ORD101353"/>
        <s v="ORD101704"/>
        <s v="ORD102765"/>
        <s v="ORD103346"/>
        <s v="ORD103841"/>
        <s v="ORD104414"/>
        <s v="ORD100855"/>
        <s v="ORD101441"/>
        <s v="ORD102855"/>
        <s v="ORD103353"/>
        <s v="ORD103495"/>
        <s v="ORD103959"/>
        <s v="ORD104047"/>
        <s v="ORD104473"/>
        <s v="ORD100864"/>
        <s v="ORD100879"/>
        <s v="ORD101361"/>
        <s v="ORD101425"/>
        <s v="ORD102004"/>
        <s v="ORD102144"/>
        <s v="ORD102848"/>
        <s v="ORD102998"/>
        <s v="ORD103565"/>
        <s v="ORD104022"/>
        <s v="ORD104277"/>
        <s v="ORD104511"/>
        <s v="ORD104800"/>
        <s v="ORD100523"/>
        <s v="ORD100527"/>
        <s v="ORD100866"/>
        <s v="ORD101801"/>
        <s v="ORD102091"/>
        <s v="ORD102374"/>
        <s v="ORD102457"/>
        <s v="ORD102932"/>
        <s v="ORD103045"/>
        <s v="ORD100481"/>
        <s v="ORD100708"/>
        <s v="ORD102038"/>
        <s v="ORD102251"/>
        <s v="ORD102348"/>
        <s v="ORD103110"/>
        <s v="ORD103325"/>
        <s v="ORD103795"/>
        <s v="ORD104222"/>
        <s v="ORD104420"/>
        <s v="ORD104776"/>
        <s v="ORD104829"/>
        <s v="ORD100698"/>
        <s v="ORD101389"/>
        <s v="ORD101493"/>
        <s v="ORD101721"/>
        <s v="ORD101767"/>
        <s v="ORD102402"/>
        <s v="ORD103242"/>
        <s v="ORD103368"/>
        <s v="ORD104186"/>
        <s v="ORD102650"/>
        <s v="ORD103048"/>
        <s v="ORD103215"/>
        <s v="ORD104509"/>
        <s v="ORD100804"/>
        <s v="ORD101004"/>
        <s v="ORD101214"/>
        <s v="ORD101450"/>
        <s v="ORD102536"/>
        <s v="ORD102802"/>
        <s v="ORD103049"/>
        <s v="ORD103320"/>
        <s v="ORD104057"/>
        <s v="ORD100053"/>
        <s v="ORD102726"/>
        <s v="ORD104605"/>
        <s v="ORD104782"/>
        <s v="ORD104979"/>
        <s v="ORD100546"/>
        <s v="ORD103175"/>
        <s v="ORD103301"/>
        <s v="ORD103535"/>
        <s v="ORD104237"/>
        <s v="ORD104383"/>
        <s v="ORD100742"/>
        <s v="ORD101964"/>
        <s v="ORD103585"/>
        <s v="ORD103620"/>
        <s v="ORD104155"/>
        <s v="ORD100607"/>
        <s v="ORD100903"/>
        <s v="ORD101773"/>
        <s v="ORD102013"/>
        <s v="ORD102235"/>
        <s v="ORD102634"/>
        <s v="ORD103183"/>
        <s v="ORD103247"/>
        <s v="ORD103487"/>
        <s v="ORD104012"/>
        <s v="ORD104868"/>
        <s v="ORD104876"/>
        <s v="ORD101930"/>
        <s v="ORD102121"/>
        <s v="ORD102986"/>
        <s v="ORD103402"/>
        <s v="ORD104079"/>
        <s v="ORD100291"/>
        <s v="ORD100306"/>
        <s v="ORD100420"/>
        <s v="ORD101253"/>
        <s v="ORD101443"/>
        <s v="ORD101816"/>
        <s v="ORD102429"/>
        <s v="ORD102610"/>
        <s v="ORD103181"/>
        <s v="ORD103537"/>
        <s v="ORD103545"/>
        <s v="ORD104502"/>
        <s v="ORD104771"/>
        <s v="ORD100389"/>
        <s v="ORD101594"/>
        <s v="ORD102409"/>
        <s v="ORD102933"/>
        <s v="ORD103057"/>
        <s v="ORD103079"/>
        <s v="ORD104563"/>
        <s v="ORD104917"/>
        <s v="ORD100239"/>
        <s v="ORD101713"/>
        <s v="ORD102075"/>
        <s v="ORD102265"/>
        <s v="ORD102531"/>
        <s v="ORD100065"/>
        <s v="ORD100526"/>
        <s v="ORD100676"/>
        <s v="ORD101651"/>
        <s v="ORD101673"/>
        <s v="ORD101863"/>
        <s v="ORD102056"/>
        <s v="ORD102089"/>
        <s v="ORD102295"/>
        <s v="ORD102631"/>
        <s v="ORD102729"/>
        <s v="ORD103055"/>
        <s v="ORD103295"/>
        <s v="ORD104536"/>
        <s v="ORD104830"/>
        <s v="ORD100156"/>
        <s v="ORD100308"/>
        <s v="ORD100665"/>
        <s v="ORD101147"/>
        <s v="ORD101552"/>
        <s v="ORD101739"/>
        <s v="ORD102314"/>
        <s v="ORD102369"/>
        <s v="ORD102498"/>
        <s v="ORD103636"/>
        <s v="ORD104476"/>
        <s v="ORD104833"/>
        <s v="ORD104859"/>
        <s v="ORD100184"/>
        <s v="ORD100762"/>
        <s v="ORD102720"/>
        <s v="ORD102908"/>
        <s v="ORD102977"/>
        <s v="ORD103196"/>
        <s v="ORD103538"/>
        <s v="ORD104083"/>
        <s v="ORD104161"/>
        <s v="ORD104207"/>
        <s v="ORD104723"/>
        <s v="ORD100080"/>
        <s v="ORD100258"/>
        <s v="ORD100875"/>
        <s v="ORD101075"/>
        <s v="ORD101203"/>
        <s v="ORD101572"/>
        <s v="ORD101692"/>
        <s v="ORD101963"/>
        <s v="ORD104351"/>
        <s v="ORD104931"/>
        <s v="ORD100128"/>
        <s v="ORD100175"/>
        <s v="ORD100661"/>
        <s v="ORD100737"/>
        <s v="ORD102221"/>
        <s v="ORD102226"/>
        <s v="ORD103792"/>
        <s v="ORD104954"/>
        <s v="ORD102000"/>
        <s v="ORD100488"/>
        <s v="ORD100585"/>
        <s v="ORD101451"/>
        <s v="ORD101661"/>
        <s v="ORD102315"/>
        <s v="ORD102503"/>
        <s v="ORD102609"/>
        <s v="ORD103099"/>
        <s v="ORD100048"/>
        <s v="ORD103351"/>
        <s v="ORD104523"/>
        <s v="ORD100889"/>
        <s v="ORD102219"/>
        <s v="ORD104072"/>
        <s v="ORD104159"/>
        <s v="ORD104784"/>
        <s v="ORD100056"/>
        <s v="ORD100326"/>
        <s v="ORD100583"/>
        <s v="ORD100968"/>
        <s v="ORD101588"/>
        <s v="ORD101687"/>
        <s v="ORD102259"/>
        <s v="ORD102304"/>
        <s v="ORD102400"/>
        <s v="ORD103467"/>
        <s v="ORD100733"/>
        <s v="ORD101063"/>
        <s v="ORD101287"/>
        <s v="ORD102812"/>
        <s v="ORD102864"/>
        <s v="ORD103061"/>
        <s v="ORD103391"/>
        <s v="ORD104636"/>
        <s v="ORD104858"/>
        <s v="ORD100003"/>
        <s v="ORD100340"/>
        <s v="ORD100603"/>
        <s v="ORD100954"/>
        <s v="ORD102886"/>
        <s v="ORD104769"/>
        <s v="ORD100557"/>
        <s v="ORD101305"/>
        <s v="ORD101315"/>
        <s v="ORD101843"/>
        <s v="ORD102780"/>
        <s v="ORD102811"/>
        <s v="ORD102976"/>
        <s v="ORD103514"/>
        <s v="ORD103615"/>
        <s v="ORD103948"/>
        <s v="ORD104134"/>
        <s v="ORD100055"/>
        <s v="ORD100952"/>
        <s v="ORD101067"/>
        <s v="ORD101211"/>
        <s v="ORD102159"/>
        <s v="ORD102490"/>
        <s v="ORD103263"/>
        <s v="ORD103996"/>
        <s v="ORD100474"/>
        <s v="ORD100647"/>
        <s v="ORD101682"/>
        <s v="ORD104014"/>
        <s v="ORD104631"/>
        <s v="ORD104920"/>
        <s v="ORD100290"/>
        <s v="ORD101549"/>
        <s v="ORD102011"/>
        <s v="ORD102275"/>
        <s v="ORD102786"/>
        <s v="ORD104458"/>
        <s v="ORD104462"/>
        <s v="ORD101058"/>
        <s v="ORD102392"/>
        <s v="ORD102698"/>
        <s v="ORD102734"/>
        <s v="ORD104641"/>
        <s v="ORD104878"/>
        <s v="ORD100729"/>
        <s v="ORD100775"/>
        <s v="ORD101470"/>
        <s v="ORD102308"/>
        <s v="ORD102408"/>
        <s v="ORD103909"/>
        <s v="ORD101858"/>
        <s v="ORD101860"/>
        <s v="ORD104263"/>
        <s v="ORD104470"/>
        <s v="ORD100096"/>
        <s v="ORD100210"/>
        <s v="ORD103167"/>
        <s v="ORD104089"/>
        <s v="ORD104348"/>
        <s v="ORD104840"/>
        <s v="ORD100509"/>
        <s v="ORD101325"/>
        <s v="ORD101756"/>
        <s v="ORD101982"/>
        <s v="ORD103678"/>
        <s v="ORD103680"/>
        <s v="ORD104084"/>
        <s v="ORD104570"/>
        <s v="ORD100516"/>
        <s v="ORD101350"/>
        <s v="ORD102842"/>
        <s v="ORD103318"/>
        <s v="ORD101757"/>
        <s v="ORD102423"/>
        <s v="ORD103673"/>
        <s v="ORD103953"/>
        <s v="ORD104393"/>
        <s v="ORD104756"/>
        <s v="ORD100119"/>
        <s v="ORD101057"/>
        <s v="ORD101820"/>
        <s v="ORD102567"/>
        <s v="ORD100960"/>
        <s v="ORD104116"/>
        <s v="ORD104676"/>
        <s v="ORD104897"/>
        <s v="ORD101013"/>
        <s v="ORD101832"/>
        <s v="ORD102245"/>
        <s v="ORD102333"/>
        <s v="ORD103273"/>
        <s v="ORD104069"/>
        <s v="ORD104173"/>
        <s v="ORD101839"/>
        <s v="ORD102160"/>
        <s v="ORD104794"/>
        <s v="ORD100218"/>
        <s v="ORD100280"/>
        <s v="ORD100305"/>
        <s v="ORD100738"/>
        <s v="ORD101348"/>
        <s v="ORD101782"/>
        <s v="ORD102652"/>
        <s v="ORD103873"/>
        <s v="ORD104169"/>
        <s v="ORD100311"/>
        <s v="ORD103583"/>
        <s v="ORD104926"/>
        <s v="ORD100102"/>
        <s v="ORD100637"/>
        <s v="ORD101096"/>
        <s v="ORD102602"/>
        <s v="ORD103522"/>
        <s v="ORD103981"/>
        <s v="ORD104123"/>
        <s v="ORD102510"/>
        <s v="ORD103819"/>
        <s v="ORD104136"/>
        <s v="ORD104942"/>
        <s v="ORD100120"/>
        <s v="ORD100597"/>
        <s v="ORD100720"/>
        <s v="ORD101129"/>
        <s v="ORD101540"/>
        <s v="ORD102092"/>
        <s v="ORD102224"/>
        <s v="ORD103264"/>
        <s v="ORD103439"/>
        <s v="ORD103543"/>
        <s v="ORD103621"/>
        <s v="ORD103877"/>
        <s v="ORD104572"/>
        <s v="ORD100108"/>
        <s v="ORD100325"/>
        <s v="ORD100533"/>
        <s v="ORD101731"/>
        <s v="ORD102178"/>
        <s v="ORD102937"/>
        <s v="ORD103365"/>
        <s v="ORD103848"/>
        <s v="ORD104685"/>
        <s v="ORD100459"/>
        <s v="ORD101626"/>
        <s v="ORD101665"/>
        <s v="ORD102346"/>
        <s v="ORD103491"/>
        <s v="ORD101263"/>
        <s v="ORD101288"/>
        <s v="ORD102414"/>
        <s v="ORD101412"/>
        <s v="ORD102077"/>
        <s v="ORD102395"/>
        <s v="ORD103253"/>
        <s v="ORD103308"/>
        <s v="ORD104524"/>
        <s v="ORD102021"/>
        <s v="ORD103335"/>
        <s v="ORD103387"/>
        <s v="ORD103427"/>
        <s v="ORD103822"/>
        <s v="ORD104113"/>
        <s v="ORD104132"/>
        <s v="ORD104499"/>
        <s v="ORD101265"/>
        <s v="ORD101929"/>
        <s v="ORD102523"/>
        <s v="ORD104567"/>
        <s v="ORD100181"/>
        <s v="ORD100214"/>
        <s v="ORD100489"/>
        <s v="ORD100599"/>
        <s v="ORD100885"/>
        <s v="ORD101298"/>
        <s v="ORD101668"/>
        <s v="ORD103311"/>
        <s v="ORD103791"/>
        <s v="ORD103830"/>
        <s v="ORD101324"/>
        <s v="ORD102042"/>
        <s v="ORD103015"/>
        <s v="ORD104761"/>
        <s v="ORD100352"/>
        <s v="ORD101112"/>
        <s v="ORD103588"/>
        <s v="ORD103916"/>
        <s v="ORD104081"/>
        <s v="ORD104110"/>
        <s v="ORD104752"/>
        <s v="ORD104804"/>
        <s v="ORD100321"/>
        <s v="ORD100905"/>
        <s v="ORD100936"/>
        <s v="ORD101702"/>
        <s v="ORD102111"/>
        <s v="ORD102507"/>
        <s v="ORD103546"/>
        <s v="ORD104738"/>
        <s v="ORD100824"/>
        <s v="ORD101225"/>
        <s v="ORD102130"/>
        <s v="ORD103449"/>
        <s v="ORD104460"/>
        <s v="ORD104575"/>
        <s v="ORD100435"/>
        <s v="ORD101495"/>
        <s v="ORD103362"/>
        <s v="ORD103438"/>
        <s v="ORD103556"/>
        <s v="ORD103968"/>
        <s v="ORD100213"/>
        <s v="ORD100785"/>
        <s v="ORD101479"/>
        <s v="ORD102211"/>
        <s v="ORD102403"/>
        <s v="ORD102873"/>
        <s v="ORD102911"/>
        <s v="ORD103540"/>
        <s v="ORD103584"/>
        <s v="ORD101012"/>
        <s v="ORD101317"/>
        <s v="ORD102766"/>
        <s v="ORD103607"/>
        <s v="ORD100073"/>
        <s v="ORD100648"/>
        <s v="ORD102156"/>
        <s v="ORD102290"/>
        <s v="ORD102692"/>
        <s v="ORD103767"/>
        <s v="ORD104193"/>
        <s v="ORD104225"/>
        <s v="ORD104443"/>
        <s v="ORD101498"/>
        <s v="ORD101566"/>
        <s v="ORD104973"/>
        <s v="ORD101074"/>
        <s v="ORD102736"/>
        <s v="ORD104189"/>
        <s v="ORD100719"/>
        <s v="ORD100994"/>
        <s v="ORD102996"/>
        <s v="ORD103905"/>
        <s v="ORD104656"/>
        <s v="ORD100025"/>
        <s v="ORD100155"/>
        <s v="ORD100390"/>
        <s v="ORD100872"/>
        <s v="ORD101196"/>
        <s v="ORD101259"/>
        <s v="ORD101688"/>
        <s v="ORD102145"/>
        <s v="ORD103521"/>
        <s v="ORD104444"/>
        <s v="ORD100131"/>
        <s v="ORD101312"/>
        <s v="ORD101326"/>
        <s v="ORD101437"/>
        <s v="ORD102293"/>
        <s v="ORD102529"/>
        <s v="ORD103037"/>
        <s v="ORD103512"/>
        <s v="ORD104197"/>
        <s v="ORD104312"/>
        <s v="ORD104655"/>
        <s v="ORD104809"/>
        <s v="ORD100938"/>
        <s v="ORD101455"/>
        <s v="ORD101545"/>
        <s v="ORD101547"/>
        <s v="ORD101667"/>
        <s v="ORD102825"/>
        <s v="ORD102832"/>
        <s v="ORD103282"/>
        <s v="ORD104513"/>
        <s v="ORD104904"/>
        <s v="ORD101286"/>
        <s v="ORD101901"/>
        <s v="ORD102016"/>
        <s v="ORD102450"/>
        <s v="ORD104035"/>
        <s v="ORD100209"/>
        <s v="ORD101169"/>
        <s v="ORD101891"/>
        <s v="ORD102242"/>
        <s v="ORD102662"/>
        <s v="ORD104149"/>
        <s v="ORD101560"/>
        <s v="ORD101615"/>
        <s v="ORD101771"/>
        <s v="ORD103217"/>
        <s v="ORD100642"/>
        <s v="ORD100706"/>
        <s v="ORD101284"/>
        <s v="ORD101903"/>
        <s v="ORD102528"/>
        <s v="ORD102799"/>
        <s v="ORD103869"/>
        <s v="ORD103976"/>
        <s v="ORD101475"/>
        <s v="ORD102502"/>
        <s v="ORD103087"/>
        <s v="ORD103159"/>
        <s v="ORD104884"/>
        <s v="ORD101020"/>
        <s v="ORD101393"/>
        <s v="ORD104184"/>
        <s v="ORD104218"/>
        <s v="ORD101390"/>
        <s v="ORD102171"/>
        <s v="ORD102710"/>
        <s v="ORD102958"/>
        <s v="ORD103404"/>
        <s v="ORD104491"/>
        <s v="ORD100570"/>
        <s v="ORD100948"/>
        <s v="ORD101407"/>
        <s v="ORD101431"/>
        <s v="ORD103859"/>
        <s v="ORD104339"/>
        <s v="ORD101006"/>
        <s v="ORD101417"/>
        <s v="ORD101462"/>
        <s v="ORD103011"/>
        <s v="ORD104609"/>
        <s v="ORD104935"/>
        <s v="ORD101040"/>
        <s v="ORD103131"/>
        <s v="ORD103660"/>
        <s v="ORD104164"/>
        <s v="ORD104243"/>
        <s v="ORD104373"/>
        <s v="ORD100161"/>
        <s v="ORD100238"/>
        <s v="ORD101038"/>
        <s v="ORD101422"/>
        <s v="ORD101991"/>
        <s v="ORD101996"/>
        <s v="ORD102052"/>
        <s v="ORD102109"/>
        <s v="ORD102260"/>
        <s v="ORD102846"/>
        <s v="ORD103745"/>
        <s v="ORD104198"/>
        <s v="ORD104882"/>
        <s v="ORD100565"/>
        <s v="ORD100760"/>
        <s v="ORD101339"/>
        <s v="ORD102600"/>
        <s v="ORD102744"/>
        <s v="ORD100336"/>
        <s v="ORD100793"/>
        <s v="ORD101289"/>
        <s v="ORD102324"/>
        <s v="ORD102406"/>
        <s v="ORD103669"/>
        <s v="ORD101628"/>
        <s v="ORD101835"/>
        <s v="ORD101971"/>
        <s v="ORD101978"/>
        <s v="ORD102204"/>
        <s v="ORD103971"/>
        <s v="ORD104705"/>
        <s v="ORD104928"/>
        <s v="ORD100506"/>
        <s v="ORD100635"/>
        <s v="ORD101707"/>
        <s v="ORD101966"/>
        <s v="ORD102045"/>
        <s v="ORD102785"/>
        <s v="ORD102820"/>
        <s v="ORD102912"/>
        <s v="ORD103122"/>
        <s v="ORD103706"/>
        <s v="ORD104094"/>
        <s v="ORD102676"/>
        <s v="ORD102847"/>
        <s v="ORD103704"/>
        <s v="ORD100016"/>
        <s v="ORD101567"/>
        <s v="ORD101736"/>
        <s v="ORD102777"/>
        <s v="ORD102839"/>
        <s v="ORD103201"/>
        <s v="ORD104851"/>
        <s v="ORD100460"/>
        <s v="ORD101868"/>
        <s v="ORD102364"/>
        <s v="ORD102748"/>
        <s v="ORD103076"/>
        <s v="ORD103662"/>
        <s v="ORD104431"/>
        <s v="ORD104487"/>
        <s v="ORD104720"/>
        <s v="ORD100259"/>
        <s v="ORD100427"/>
        <s v="ORD102023"/>
        <s v="ORD102640"/>
        <s v="ORD103207"/>
        <s v="ORD103906"/>
        <s v="ORD100449"/>
        <s v="ORD101158"/>
        <s v="ORD101402"/>
        <s v="ORD102026"/>
        <s v="ORD102593"/>
        <s v="ORD103047"/>
        <s v="ORD103415"/>
        <s v="ORD104230"/>
        <s v="ORD100057"/>
        <s v="ORD102961"/>
        <s v="ORD103790"/>
        <s v="ORD104015"/>
        <s v="ORD104719"/>
        <s v="ORD100392"/>
        <s v="ORD100532"/>
        <s v="ORD100548"/>
        <s v="ORD101890"/>
        <s v="ORD102306"/>
        <s v="ORD102407"/>
        <s v="ORD103903"/>
        <s v="ORD104201"/>
        <s v="ORD100962"/>
        <s v="ORD103428"/>
        <s v="ORD104203"/>
        <s v="ORD104659"/>
        <s v="ORD104921"/>
        <s v="ORD100207"/>
        <s v="ORD100612"/>
        <s v="ORD100628"/>
        <s v="ORD101904"/>
        <s v="ORD101937"/>
        <s v="ORD102541"/>
        <s v="ORD102779"/>
        <s v="ORD103450"/>
        <s v="ORD103961"/>
        <s v="ORD104495"/>
        <s v="ORD100810"/>
        <s v="ORD102276"/>
        <s v="ORD104191"/>
        <s v="ORD100633"/>
        <s v="ORD101534"/>
        <s v="ORD102419"/>
        <s v="ORD102505"/>
        <s v="ORD103123"/>
        <s v="ORD103280"/>
        <s v="ORD101976"/>
        <s v="ORD103151"/>
        <s v="ORD103703"/>
        <s v="ORD103880"/>
        <s v="ORD104286"/>
        <s v="ORD102979"/>
        <s v="ORD103592"/>
        <s v="ORD103658"/>
        <s v="ORD104991"/>
        <s v="ORD101562"/>
        <s v="ORD101583"/>
        <s v="ORD101595"/>
        <s v="ORD102355"/>
        <s v="ORD102579"/>
        <s v="ORD102612"/>
        <s v="ORD102643"/>
        <s v="ORD103256"/>
        <s v="ORD103750"/>
        <s v="ORD104086"/>
        <s v="ORD104200"/>
        <s v="ORD104522"/>
        <s v="ORD101032"/>
        <s v="ORD101477"/>
        <s v="ORD102198"/>
        <s v="ORD102223"/>
        <s v="ORD103212"/>
        <s v="ORD104153"/>
        <s v="ORD100394"/>
        <s v="ORD101766"/>
        <s v="ORD102050"/>
        <s v="ORD104475"/>
        <s v="ORD104519"/>
        <s v="ORD104657"/>
        <s v="ORD100337"/>
        <s v="ORD101686"/>
        <s v="ORD102230"/>
        <s v="ORD103518"/>
        <s v="ORD104108"/>
        <s v="ORD100898"/>
        <s v="ORD101122"/>
        <s v="ORD102336"/>
        <s v="ORD102526"/>
        <s v="ORD102863"/>
        <s v="ORD102931"/>
        <s v="ORD103840"/>
        <s v="ORD104283"/>
        <s v="ORD104377"/>
        <s v="ORD104589"/>
        <s v="ORD100039"/>
        <s v="ORD101464"/>
        <s v="ORD101535"/>
        <s v="ORD101645"/>
        <s v="ORD102141"/>
        <s v="ORD104248"/>
        <s v="ORD104265"/>
        <s v="ORD104607"/>
        <s v="ORD100644"/>
        <s v="ORD101697"/>
        <s v="ORD101769"/>
        <s v="ORD102279"/>
        <s v="ORD102500"/>
        <s v="ORD102625"/>
        <s v="ORD102747"/>
        <s v="ORD103051"/>
        <s v="ORD103134"/>
        <s v="ORD103224"/>
        <s v="ORD104031"/>
        <s v="ORD104366"/>
        <s v="ORD100575"/>
        <s v="ORD102651"/>
        <s v="ORD103601"/>
        <s v="ORD103860"/>
        <s v="ORD100559"/>
        <s v="ORD101347"/>
        <s v="ORD102614"/>
        <s v="ORD103974"/>
        <s v="ORD104256"/>
        <s v="ORD104474"/>
        <s v="ORD104736"/>
        <s v="ORD104796"/>
        <s v="ORD100338"/>
        <s v="ORD100696"/>
        <s v="ORD102055"/>
        <s v="ORD102476"/>
        <s v="ORD102641"/>
        <s v="ORD104379"/>
        <s v="ORD100730"/>
        <s v="ORD103142"/>
        <s v="ORD103225"/>
        <s v="ORD104836"/>
        <s v="ORD100378"/>
        <s v="ORD103475"/>
        <s v="ORD103574"/>
        <s v="ORD104359"/>
        <s v="ORD100890"/>
        <s v="ORD101768"/>
        <s v="ORD102749"/>
        <s v="ORD104078"/>
        <s v="ORD104688"/>
        <s v="ORD101035"/>
        <s v="ORD101833"/>
        <s v="ORD102669"/>
        <s v="ORD103765"/>
        <s v="ORD104378"/>
        <s v="ORD104861"/>
        <s v="ORD100064"/>
        <s v="ORD100539"/>
        <s v="ORD101685"/>
        <s v="ORD102350"/>
        <s v="ORD102671"/>
        <s v="ORD103228"/>
        <s v="ORD104122"/>
        <s v="ORD104182"/>
        <s v="ORD104406"/>
        <s v="ORD104795"/>
        <s v="ORD101121"/>
        <s v="ORD102157"/>
        <s v="ORD103059"/>
        <s v="ORD103315"/>
        <s v="ORD100228"/>
        <s v="ORD100579"/>
        <s v="ORD101372"/>
        <s v="ORD102329"/>
        <s v="ORD103269"/>
        <s v="ORD103503"/>
        <s v="ORD103926"/>
        <s v="ORD104030"/>
        <s v="ORD100891"/>
        <s v="ORD101108"/>
        <s v="ORD101303"/>
        <s v="ORD101606"/>
        <s v="ORD103000"/>
        <s v="ORD103875"/>
        <s v="ORD104467"/>
        <s v="ORD104506"/>
        <s v="ORD104602"/>
        <s v="ORD104670"/>
        <s v="ORD100761"/>
        <s v="ORD100781"/>
        <s v="ORD104554"/>
        <s v="ORD100177"/>
        <s v="ORD101026"/>
        <s v="ORD103844"/>
        <s v="ORD104178"/>
        <s v="ORD104955"/>
        <s v="ORD104978"/>
        <s v="ORD103772"/>
        <s v="ORD104902"/>
        <s v="ORD100457"/>
        <s v="ORD100794"/>
        <s v="ORD101107"/>
        <s v="ORD102143"/>
        <s v="ORD102282"/>
        <s v="ORD104712"/>
        <s v="ORD104750"/>
        <s v="ORD104911"/>
        <s v="ORD100237"/>
        <s v="ORD101558"/>
        <s v="ORD101778"/>
        <s v="ORD102062"/>
        <s v="ORD102632"/>
        <s v="ORD102861"/>
        <s v="ORD103900"/>
        <s v="ORD103999"/>
        <s v="ORD104044"/>
        <s v="ORD104146"/>
        <s v="ORD104699"/>
        <s v="ORD100285"/>
        <s v="ORD100881"/>
        <s v="ORD101956"/>
        <s v="ORD102630"/>
        <s v="ORD103186"/>
        <s v="ORD103928"/>
        <s v="ORD100118"/>
        <s v="ORD101581"/>
        <s v="ORD102272"/>
        <s v="ORD102633"/>
        <s v="ORD104195"/>
        <s v="ORD104285"/>
        <s v="ORD104405"/>
        <s v="ORD104988"/>
        <s v="ORD104999"/>
        <s v="ORD101072"/>
        <s v="ORD102054"/>
        <s v="ORD102311"/>
        <s v="ORD102834"/>
        <s v="ORD104929"/>
        <s v="ORD101124"/>
        <s v="ORD101162"/>
        <s v="ORD101710"/>
        <s v="ORD103259"/>
        <s v="ORD103567"/>
        <s v="ORD100950"/>
        <s v="ORD100984"/>
        <s v="ORD101209"/>
        <s v="ORD102173"/>
        <s v="ORD103086"/>
        <s v="ORD103337"/>
        <s v="ORD103452"/>
        <s v="ORD103702"/>
        <s v="ORD104778"/>
        <s v="ORD101101"/>
        <s v="ORD101132"/>
        <s v="ORD101269"/>
        <s v="ORD101635"/>
        <s v="ORD103010"/>
        <s v="ORD103646"/>
        <s v="ORD100197"/>
        <s v="ORD100223"/>
        <s v="ORD100834"/>
        <s v="ORD101576"/>
        <s v="ORD102165"/>
        <s v="ORD104515"/>
        <s v="ORD100550"/>
        <s v="ORD101098"/>
        <s v="ORD101950"/>
        <s v="ORD102213"/>
        <s v="ORD102393"/>
        <s v="ORD102513"/>
        <s v="ORD103234"/>
        <s v="ORD104952"/>
        <s v="ORD104996"/>
        <s v="ORD100231"/>
        <s v="ORD100615"/>
        <s v="ORD100736"/>
        <s v="ORD100916"/>
        <s v="ORD101071"/>
        <s v="ORD102263"/>
        <s v="ORD102330"/>
        <s v="ORD102547"/>
        <s v="ORD102817"/>
        <s v="ORD102822"/>
        <s v="ORD103381"/>
        <s v="ORD103394"/>
        <s v="ORD103474"/>
        <s v="ORD104490"/>
        <s v="ORD103190"/>
        <s v="ORD103277"/>
        <s v="ORD104510"/>
        <s v="ORD100244"/>
        <s v="ORD100310"/>
        <s v="ORD100529"/>
        <s v="ORD100869"/>
        <s v="ORD101482"/>
        <s v="ORD101794"/>
        <s v="ORD103417"/>
        <s v="ORD104020"/>
        <s v="ORD104697"/>
        <s v="ORD100658"/>
        <s v="ORD100754"/>
        <s v="ORD100959"/>
        <s v="ORD101876"/>
        <s v="ORD101917"/>
        <s v="ORD102107"/>
        <s v="ORD102149"/>
        <s v="ORD102582"/>
        <s v="ORD103435"/>
        <s v="ORD103725"/>
        <s v="ORD104317"/>
        <s v="ORD104482"/>
        <s v="ORD104686"/>
        <s v="ORD100109"/>
        <s v="ORD100179"/>
        <s v="ORD101680"/>
        <s v="ORD102112"/>
        <s v="ORD102969"/>
        <s v="ORD103052"/>
        <s v="ORD103324"/>
        <s v="ORD100963"/>
        <s v="ORD101085"/>
        <s v="ORD102238"/>
        <s v="ORD102312"/>
        <s v="ORD103323"/>
        <s v="ORD103390"/>
        <s v="ORD104135"/>
        <s v="ORD104423"/>
        <s v="ORD104507"/>
        <s v="ORD104562"/>
        <s v="ORD104643"/>
        <s v="ORD100697"/>
        <s v="ORD100765"/>
        <s v="ORD100868"/>
        <s v="ORD101285"/>
        <s v="ORD102214"/>
        <s v="ORD102585"/>
        <s v="ORD102735"/>
        <s v="ORD104209"/>
        <s v="ORD100189"/>
        <s v="ORD100510"/>
        <s v="ORD100587"/>
        <s v="ORD101031"/>
        <s v="ORD101800"/>
        <s v="ORD102522"/>
        <s v="ORD102963"/>
        <s v="ORD103530"/>
        <s v="ORD101556"/>
        <s v="ORD102134"/>
        <s v="ORD103529"/>
        <s v="ORD104208"/>
        <s v="ORD100809"/>
        <s v="ORD101841"/>
        <s v="ORD103262"/>
        <s v="ORD103531"/>
        <s v="ORD104811"/>
        <s v="ORD104984"/>
        <s v="ORD100074"/>
        <s v="ORD100830"/>
        <s v="ORD102342"/>
        <s v="ORD102939"/>
        <s v="ORD103807"/>
        <s v="ORD100465"/>
        <s v="ORD100571"/>
        <s v="ORD100701"/>
        <s v="ORD101154"/>
        <s v="ORD102788"/>
        <s v="ORD103237"/>
        <s v="ORD103634"/>
        <s v="ORD104962"/>
        <s v="ORD104963"/>
        <s v="ORD100395"/>
        <s v="ORD100790"/>
        <s v="ORD101792"/>
        <s v="ORD103577"/>
        <s v="ORD103667"/>
        <s v="ORD101134"/>
        <s v="ORD102197"/>
        <s v="ORD102453"/>
        <s v="ORD103800"/>
        <s v="ORD103882"/>
        <s v="ORD103956"/>
        <s v="ORD104714"/>
        <s v="ORD104810"/>
        <s v="ORD101523"/>
        <s v="ORD102995"/>
        <s v="ORD103243"/>
        <s v="ORD103307"/>
        <s v="ORD104018"/>
        <s v="ORD104944"/>
        <s v="ORD100505"/>
        <s v="ORD100999"/>
        <s v="ORD101291"/>
        <s v="ORD101822"/>
        <s v="ORD102048"/>
        <s v="ORD103284"/>
        <s v="ORD104370"/>
        <s v="ORD100699"/>
        <s v="ORD100997"/>
        <s v="ORD103408"/>
        <s v="ORD103419"/>
        <s v="ORD104553"/>
        <s v="ORD100619"/>
        <s v="ORD101836"/>
        <s v="ORD102439"/>
        <s v="ORD103030"/>
        <s v="ORD103082"/>
        <s v="ORD104300"/>
        <s v="ORD104427"/>
        <s v="ORD100552"/>
        <s v="ORD101323"/>
        <s v="ORD102059"/>
        <s v="ORD102258"/>
        <s v="ORD103922"/>
        <s v="ORD104166"/>
        <s v="ORD101322"/>
        <s v="ORD102482"/>
        <s v="ORD103554"/>
        <s v="ORD103721"/>
        <s v="ORD104896"/>
        <s v="ORD101394"/>
        <s v="ORD101664"/>
        <s v="ORD101788"/>
        <s v="ORD101958"/>
        <s v="ORD102347"/>
        <s v="ORD102798"/>
        <s v="ORD102948"/>
        <s v="ORD104813"/>
        <s v="ORD104822"/>
        <s v="ORD100972"/>
        <s v="ORD101880"/>
        <s v="ORD101962"/>
        <s v="ORD102871"/>
        <s v="ORD103036"/>
        <s v="ORD103188"/>
        <s v="ORD103375"/>
        <s v="ORD103689"/>
        <s v="ORD103825"/>
        <s v="ORD104498"/>
        <s v="ORD104674"/>
        <s v="ORD104815"/>
        <s v="ORD100705"/>
        <s v="ORD101159"/>
        <s v="ORD102084"/>
        <s v="ORD102487"/>
        <s v="ORD102551"/>
        <s v="ORD103464"/>
        <s v="ORD103476"/>
        <s v="ORD100024"/>
        <s v="ORD100242"/>
        <s v="ORD102884"/>
        <s v="ORD102978"/>
        <s v="ORD103012"/>
        <s v="ORD103741"/>
        <s v="ORD104291"/>
        <s v="ORD104615"/>
        <s v="ORD100133"/>
        <s v="ORD100332"/>
        <s v="ORD101490"/>
        <s v="ORD102264"/>
        <s v="ORD102454"/>
        <s v="ORD103152"/>
        <s v="ORD103316"/>
        <s v="ORD104264"/>
        <s v="ORD104838"/>
        <s v="ORD100813"/>
        <s v="ORD102808"/>
        <s v="ORD102901"/>
        <s v="ORD103317"/>
        <s v="ORD103935"/>
        <s v="ORD104661"/>
        <s v="ORD104755"/>
        <s v="ORD100602"/>
        <s v="ORD101947"/>
        <s v="ORD102618"/>
        <s v="ORD104336"/>
        <s v="ORD104916"/>
        <s v="ORD100605"/>
        <s v="ORD100990"/>
        <s v="ORD101542"/>
        <s v="ORD103075"/>
        <s v="ORD104255"/>
        <s v="ORD104724"/>
        <s v="ORD100735"/>
        <s v="ORD100957"/>
        <s v="ORD101008"/>
        <s v="ORD101912"/>
        <s v="ORD103694"/>
        <s v="ORD103864"/>
        <s v="ORD104306"/>
        <s v="ORD104818"/>
        <s v="ORD101230"/>
        <s v="ORD103947"/>
        <s v="ORD104364"/>
        <s v="ORD104419"/>
        <s v="ORD104640"/>
        <s v="ORD100915"/>
        <s v="ORD101957"/>
        <s v="ORD102362"/>
        <s v="ORD102599"/>
        <s v="ORD103687"/>
        <s v="ORD103821"/>
        <s v="ORD104162"/>
        <s v="ORD104785"/>
        <s v="ORD100123"/>
        <s v="ORD100152"/>
        <s v="ORD100220"/>
        <s v="ORD100500"/>
        <s v="ORD100524"/>
        <s v="ORD101113"/>
        <s v="ORD102246"/>
        <s v="ORD102894"/>
        <s v="ORD104302"/>
        <s v="ORD104324"/>
        <s v="ORD100487"/>
        <s v="ORD100613"/>
        <s v="ORD100806"/>
        <s v="ORD101602"/>
        <s v="ORD101662"/>
        <s v="ORD101780"/>
        <s v="ORD102657"/>
        <s v="ORD103300"/>
        <s v="ORD104199"/>
        <s v="ORD101695"/>
        <s v="ORD101965"/>
        <s v="ORD104389"/>
        <s v="ORD104394"/>
        <s v="ORD101155"/>
        <s v="ORD101698"/>
        <s v="ORD102738"/>
        <s v="ORD103164"/>
        <s v="ORD103683"/>
        <s v="ORD104539"/>
        <s v="ORD104668"/>
        <s v="ORD104982"/>
        <s v="ORD100329"/>
        <s v="ORD100584"/>
        <s v="ORD103836"/>
        <s v="ORD104009"/>
        <s v="ORD104545"/>
        <s v="ORD104704"/>
        <s v="ORD100452"/>
        <s v="ORD100764"/>
        <s v="ORD101043"/>
        <s v="ORD101069"/>
        <s v="ORD101082"/>
        <s v="ORD101850"/>
        <s v="ORD103507"/>
        <s v="ORD103561"/>
        <s v="ORD100086"/>
        <s v="ORD100555"/>
        <s v="ORD100935"/>
        <s v="ORD101208"/>
        <s v="ORD101701"/>
        <s v="ORD101724"/>
        <s v="ORD102707"/>
        <s v="ORD102854"/>
        <s v="ORD102918"/>
        <s v="ORD103327"/>
        <s v="ORD103874"/>
        <s v="ORD104305"/>
        <s v="ORD100044"/>
        <s v="ORD100377"/>
        <s v="ORD100645"/>
        <s v="ORD101318"/>
        <s v="ORD101806"/>
        <s v="ORD101975"/>
        <s v="ORD103062"/>
        <s v="ORD103736"/>
        <s v="ORD104709"/>
        <s v="ORD100224"/>
        <s v="ORD100783"/>
        <s v="ORD101234"/>
        <s v="ORD101461"/>
        <s v="ORD102047"/>
        <s v="ORD103014"/>
        <s v="ORD104019"/>
        <s v="ORD104076"/>
        <s v="ORD101060"/>
        <s v="ORD101255"/>
        <s v="ORD101722"/>
        <s v="ORD101748"/>
        <s v="ORD101905"/>
        <s v="ORD102100"/>
        <s v="ORD102161"/>
        <s v="ORD104062"/>
        <s v="ORD104819"/>
        <s v="ORD100260"/>
        <s v="ORD100461"/>
        <s v="ORD100507"/>
        <s v="ORD100641"/>
        <s v="ORD100892"/>
        <s v="ORD102521"/>
        <s v="ORD104400"/>
        <s v="ORD104548"/>
        <s v="ORD100786"/>
        <s v="ORD101039"/>
        <s v="ORD101426"/>
        <s v="ORD101459"/>
        <s v="ORD103597"/>
        <s v="ORD100773"/>
        <s v="ORD100985"/>
        <s v="ORD102071"/>
        <s v="ORD102622"/>
        <s v="ORD102769"/>
        <s v="ORD103085"/>
        <s v="ORD103573"/>
        <s v="ORD103697"/>
        <s v="ORD103866"/>
        <s v="ORD103988"/>
        <s v="ORD100656"/>
        <s v="ORD100928"/>
        <s v="ORD101051"/>
        <s v="ORD101910"/>
        <s v="ORD101948"/>
        <s v="ORD103089"/>
        <s v="ORD103982"/>
        <s v="ORD104272"/>
        <s v="ORD104448"/>
        <s v="ORD100170"/>
        <s v="ORD100173"/>
        <s v="ORD100805"/>
        <s v="ORD103286"/>
        <s v="ORD103508"/>
        <s v="ORD103710"/>
        <s v="ORD103872"/>
        <s v="ORD104137"/>
        <s v="ORD104224"/>
        <s v="ORD104397"/>
        <s v="ORD104965"/>
        <s v="ORD100466"/>
        <s v="ORD100748"/>
        <s v="ORD101857"/>
        <s v="ORD104252"/>
        <s v="ORD100538"/>
        <s v="ORD100803"/>
        <s v="ORD100870"/>
        <s v="ORD100977"/>
        <s v="ORD101404"/>
        <s v="ORD102076"/>
        <s v="ORD102124"/>
        <s v="ORD102575"/>
        <s v="ORD102792"/>
        <s v="ORD103005"/>
        <s v="ORD103141"/>
        <s v="ORD103630"/>
        <s v="ORD104183"/>
        <s v="ORD100042"/>
        <s v="ORD100636"/>
        <s v="ORD102467"/>
        <s v="ORD102915"/>
        <s v="ORD103923"/>
        <s v="ORD101409"/>
        <s v="ORD101483"/>
        <s v="ORD103288"/>
        <s v="ORD100167"/>
        <s v="ORD100203"/>
        <s v="ORD100666"/>
        <s v="ORD101365"/>
        <s v="ORD101616"/>
        <s v="ORD102696"/>
        <s v="ORD103268"/>
        <s v="ORD100090"/>
        <s v="ORD100316"/>
        <s v="ORD100317"/>
        <s v="ORD100412"/>
        <s v="ORD100415"/>
        <s v="ORD100817"/>
        <s v="ORD100853"/>
        <s v="ORD102103"/>
        <s v="ORD102205"/>
        <s v="ORD102413"/>
        <s v="ORD102761"/>
        <s v="ORD102925"/>
        <s v="ORD103865"/>
        <s v="ORD104551"/>
        <s v="ORD104690"/>
        <s v="ORD100649"/>
        <s v="ORD100739"/>
        <s v="ORD101569"/>
        <s v="ORD103770"/>
        <s v="ORD100196"/>
        <s v="ORD100255"/>
        <s v="ORD100403"/>
        <s v="ORD100854"/>
        <s v="ORD101715"/>
        <s v="ORD102332"/>
        <s v="ORD103125"/>
        <s v="ORD103675"/>
        <s v="ORD104516"/>
        <s v="ORD104865"/>
        <s v="ORD102036"/>
        <s v="ORD102458"/>
        <s v="ORD103912"/>
        <s v="ORD104268"/>
        <s v="ORD100942"/>
        <s v="ORD101383"/>
        <s v="ORD101725"/>
        <s v="ORD103498"/>
        <s v="ORD103640"/>
        <s v="ORD104454"/>
        <s v="ORD100353"/>
        <s v="ORD102635"/>
        <s v="ORD103185"/>
        <s v="ORD103398"/>
        <s v="ORD104100"/>
        <s v="ORD100437"/>
        <s v="ORD101249"/>
        <s v="ORD101436"/>
        <s v="ORD104595"/>
        <s v="ORD100797"/>
        <s v="ORD101181"/>
        <s v="ORD101672"/>
        <s v="ORD103168"/>
        <s v="ORD103171"/>
        <s v="ORD103309"/>
        <s v="ORD104267"/>
        <s v="ORD100169"/>
        <s v="ORD100292"/>
        <s v="ORD101772"/>
        <s v="ORD102278"/>
        <s v="ORD102787"/>
        <s v="ORD104250"/>
        <s v="ORD104450"/>
        <s v="ORD104671"/>
        <s v="ORD104949"/>
        <s v="ORD104970"/>
        <s v="ORD101215"/>
        <s v="ORD101543"/>
        <s v="ORD101551"/>
        <s v="ORD102638"/>
        <s v="ORD102648"/>
        <s v="ORD103223"/>
        <s v="ORD104152"/>
        <s v="ORD104330"/>
        <s v="ORD100445"/>
        <s v="ORD100595"/>
        <s v="ORD102613"/>
        <s v="ORD102852"/>
        <s v="ORD102952"/>
        <s v="ORD103478"/>
        <s v="ORD104017"/>
        <s v="ORD100149"/>
        <s v="ORD100171"/>
        <s v="ORD100895"/>
        <s v="ORD101267"/>
        <s v="ORD101486"/>
        <s v="ORD101881"/>
        <s v="ORD104535"/>
        <s v="ORD104571"/>
        <s v="ORD104889"/>
        <s v="ORD101064"/>
        <s v="ORD101742"/>
        <s v="ORD102432"/>
        <s v="ORD102629"/>
        <s v="ORD102770"/>
        <s v="ORD104541"/>
        <s v="ORD104698"/>
        <s v="ORD101272"/>
        <s v="ORD101703"/>
        <s v="ORD100443"/>
        <s v="ORD101527"/>
        <s v="ORD101638"/>
        <s v="ORD102164"/>
        <s v="ORD103211"/>
        <s v="ORD103265"/>
        <s v="ORD104998"/>
        <s v="ORD100034"/>
        <s v="ORD100558"/>
        <s v="ORD100617"/>
        <s v="ORD100618"/>
        <s v="ORD100843"/>
        <s v="ORD100996"/>
        <s v="ORD101192"/>
        <s v="ORD102088"/>
        <s v="ORD102359"/>
        <s v="ORD102492"/>
        <s v="ORD102898"/>
        <s v="ORD103852"/>
        <s v="ORD104892"/>
        <s v="ORD103482"/>
        <s v="ORD103533"/>
        <s v="ORD104058"/>
        <s v="ORD104824"/>
        <s v="ORD100624"/>
        <s v="ORD102163"/>
        <s v="ORD102872"/>
        <s v="ORD103004"/>
        <s v="ORD104695"/>
        <s v="ORD100276"/>
        <s v="ORD100315"/>
        <s v="ORD100421"/>
        <s v="ORD102152"/>
        <s v="ORD102345"/>
        <s v="ORD102573"/>
        <s v="ORD100032"/>
        <s v="ORD100085"/>
        <s v="ORD101376"/>
        <s v="ORD101500"/>
        <s v="ORD102181"/>
        <s v="ORD102645"/>
        <s v="ORD102835"/>
        <s v="ORD103221"/>
        <s v="ORD103355"/>
        <s v="ORD104249"/>
        <s v="ORD104376"/>
        <s v="ORD101531"/>
        <s v="ORD102322"/>
        <s v="ORD104311"/>
        <s v="ORD104807"/>
        <s v="ORD101189"/>
        <s v="ORD101776"/>
        <s v="ORD101873"/>
        <s v="ORD101914"/>
        <s v="ORD103628"/>
        <s v="ORD103857"/>
        <s v="ORD100070"/>
        <s v="ORD103671"/>
        <s v="ORD104202"/>
        <s v="ORD104390"/>
        <s v="ORD104946"/>
        <s v="ORD100796"/>
        <s v="ORD102685"/>
        <s v="ORD103966"/>
        <s v="ORD104145"/>
        <s v="ORD104174"/>
        <s v="ORD100424"/>
        <s v="ORD101579"/>
        <s v="ORD103358"/>
        <s v="ORD104323"/>
        <s v="ORD104604"/>
        <s v="ORD104820"/>
        <s v="ORD100518"/>
        <s v="ORD101239"/>
        <s v="ORD101807"/>
        <s v="ORD101811"/>
        <s v="ORD102006"/>
        <s v="ORD104321"/>
        <s v="ORD100992"/>
        <s v="ORD101142"/>
        <s v="ORD101783"/>
        <s v="ORD102721"/>
        <s v="ORD103611"/>
        <s v="ORD100001"/>
        <s v="ORD102057"/>
        <s v="ORD103348"/>
        <s v="ORD103616"/>
        <s v="ORD103931"/>
        <s v="ORD100906"/>
        <s v="ORD101650"/>
        <s v="ORD103310"/>
        <s v="ORD103735"/>
        <s v="ORD104271"/>
        <s v="ORD104652"/>
        <s v="ORD104856"/>
        <s v="ORD100047"/>
        <s v="ORD101968"/>
        <s v="ORD102120"/>
        <s v="ORD103165"/>
        <s v="ORD103319"/>
        <s v="ORD103558"/>
        <s v="ORD103936"/>
        <s v="ORD104679"/>
        <s v="ORD100691"/>
        <s v="ORD101005"/>
        <s v="ORD101216"/>
        <s v="ORD101251"/>
        <s v="ORD101277"/>
        <s v="ORD101589"/>
        <s v="ORD103684"/>
        <s v="ORD104356"/>
        <s v="ORD100451"/>
        <s v="ORD101042"/>
        <s v="ORD101262"/>
        <s v="ORD101538"/>
        <s v="ORD102590"/>
        <s v="ORD102596"/>
        <s v="ORD104320"/>
        <s v="ORD100878"/>
        <s v="ORD102477"/>
        <s v="ORD102533"/>
        <s v="ORD102957"/>
        <s v="ORD103150"/>
        <s v="ORD103939"/>
        <s v="ORD100725"/>
        <s v="ORD102388"/>
        <s v="ORD102897"/>
        <s v="ORD104212"/>
        <s v="ORD104363"/>
        <s v="ORD104395"/>
        <s v="ORD104703"/>
        <s v="ORD104903"/>
        <s v="ORD100099"/>
        <s v="ORD100144"/>
        <s v="ORD100221"/>
        <s v="ORD100929"/>
        <s v="ORD101076"/>
        <s v="ORD102416"/>
        <s v="ORD104983"/>
        <s v="ORD100404"/>
        <s v="ORD100856"/>
        <s v="ORD102936"/>
        <s v="ORD100122"/>
        <s v="ORD100522"/>
        <s v="ORD100567"/>
        <s v="ORD101760"/>
        <s v="ORD101981"/>
        <s v="ORD104023"/>
        <s v="ORD100165"/>
        <s v="ORD100884"/>
        <s v="ORD101046"/>
        <s v="ORD101362"/>
        <s v="ORD102168"/>
        <s v="ORD102320"/>
        <s v="ORD104461"/>
        <s v="ORD104581"/>
        <s v="ORD102337"/>
        <s v="ORD100093"/>
        <s v="ORD100362"/>
        <s v="ORD103248"/>
        <s v="ORD100082"/>
        <s v="ORD101125"/>
        <s v="ORD101280"/>
        <s v="ORD101874"/>
        <s v="ORD102087"/>
        <s v="ORD102756"/>
        <s v="ORD102796"/>
        <s v="ORD103133"/>
        <s v="ORD103139"/>
        <s v="ORD103384"/>
        <s v="ORD103602"/>
        <s v="ORD100423"/>
        <s v="ORD101571"/>
        <s v="ORD102829"/>
        <s v="ORD104993"/>
        <s v="ORD100115"/>
        <s v="ORD101468"/>
        <s v="ORD101932"/>
        <s v="ORD102496"/>
        <s v="ORD102605"/>
        <s v="ORD102997"/>
        <s v="ORD103374"/>
        <s v="ORD103506"/>
        <s v="ORD102868"/>
        <s v="ORD102906"/>
        <s v="ORD103594"/>
        <s v="ORD103817"/>
        <s v="ORD104591"/>
        <s v="ORD104746"/>
        <s v="ORD104951"/>
        <s v="ORD101049"/>
        <s v="ORD101137"/>
        <s v="ORD101951"/>
        <s v="ORD102232"/>
        <s v="ORD102483"/>
        <s v="ORD103369"/>
        <s v="ORD103517"/>
        <s v="ORD104873"/>
        <s v="ORD103098"/>
        <s v="ORD103197"/>
        <s v="ORD100327"/>
        <s v="ORD100408"/>
        <s v="ORD100448"/>
        <s v="ORD100586"/>
        <s v="ORD101232"/>
        <s v="ORD102317"/>
        <s v="ORD102452"/>
        <s v="ORD102587"/>
        <s v="ORD102938"/>
        <s v="ORD102954"/>
        <s v="ORD103409"/>
        <s v="ORD103760"/>
        <s v="ORD104204"/>
        <s v="ORD104345"/>
        <s v="ORD104826"/>
        <s v="ORD104872"/>
        <s v="ORD100284"/>
        <s v="ORD100712"/>
        <s v="ORD101416"/>
        <s v="ORD102172"/>
        <s v="ORD102387"/>
        <s v="ORD103275"/>
        <s v="ORD103835"/>
        <s v="ORD100475"/>
        <s v="ORD100541"/>
        <s v="ORD100646"/>
        <s v="ORD101753"/>
        <s v="ORD102064"/>
        <s v="ORD102565"/>
        <s v="ORD102637"/>
        <s v="ORD100947"/>
        <s v="ORD101153"/>
        <s v="ORD103329"/>
        <s v="ORD103752"/>
        <s v="ORD104114"/>
        <s v="ORD100511"/>
        <s v="ORD100581"/>
        <s v="ORD101065"/>
        <s v="ORD102122"/>
        <s v="ORD102229"/>
        <s v="ORD102252"/>
        <s v="ORD102415"/>
        <s v="ORD101985"/>
        <s v="ORD102040"/>
        <s v="ORD102367"/>
        <s v="ORD102606"/>
        <s v="ORD102924"/>
        <s v="ORD102934"/>
        <s v="ORD103093"/>
        <s v="ORD103534"/>
        <s v="ORD104726"/>
        <s v="ORD104898"/>
        <s v="ORD100672"/>
        <s v="ORD101607"/>
        <s v="ORD102108"/>
        <s v="ORD102624"/>
        <s v="ORD103544"/>
        <s v="ORD103748"/>
        <s v="ORD104940"/>
        <s v="ORD101164"/>
        <s v="ORD102479"/>
        <s v="ORD102576"/>
        <s v="ORD104683"/>
        <s v="ORD101163"/>
        <s v="ORD101283"/>
        <s v="ORD101967"/>
        <s v="ORD102459"/>
        <s v="ORD103016"/>
        <s v="ORD103149"/>
        <s v="ORD103501"/>
        <s v="ORD100686"/>
        <s v="ORD100757"/>
        <s v="ORD102431"/>
        <s v="ORD102471"/>
        <s v="ORD103378"/>
        <s v="ORD100453"/>
        <s v="ORD102427"/>
        <s v="ORD104105"/>
        <s v="ORD104337"/>
        <s v="ORD100355"/>
        <s v="ORD100746"/>
        <s v="ORD101387"/>
        <s v="ORD101708"/>
        <s v="ORD103084"/>
        <s v="ORD103420"/>
        <s v="ORD104852"/>
        <s v="ORD100050"/>
        <s v="ORD100062"/>
        <s v="ORD100257"/>
        <s v="ORD100711"/>
        <s v="ORD102158"/>
        <s v="ORD102715"/>
        <s v="ORD103102"/>
        <s v="ORD104496"/>
        <s v="ORD104529"/>
        <s v="ORD100428"/>
        <s v="ORD100458"/>
        <s v="ORD102216"/>
        <s v="ORD101605"/>
        <s v="ORD102018"/>
        <s v="ORD102200"/>
        <s v="ORD103600"/>
        <s v="ORD104380"/>
        <s v="ORD104780"/>
        <s v="ORD100043"/>
        <s v="ORD100598"/>
        <s v="ORD100750"/>
        <s v="ORD101007"/>
        <s v="ORD101210"/>
        <s v="ORD101368"/>
        <s v="ORD101423"/>
        <s v="ORD101442"/>
        <s v="ORD101582"/>
        <s v="ORD102874"/>
        <s v="ORD102949"/>
        <s v="ORD104483"/>
        <s v="ORD100036"/>
        <s v="ORD100226"/>
        <s v="ORD100484"/>
        <s v="ORD100904"/>
        <s v="ORD101658"/>
        <s v="ORD101974"/>
        <s v="ORD102250"/>
        <s v="ORD102781"/>
        <s v="ORD102905"/>
        <s v="ORD101310"/>
        <s v="ORD103604"/>
        <s v="ORD103814"/>
        <s v="ORD100019"/>
        <s v="ORD100049"/>
        <s v="ORD100693"/>
        <s v="ORD101173"/>
        <s v="ORD104398"/>
        <s v="ORD104744"/>
        <s v="ORD100205"/>
        <s v="ORD102034"/>
        <s v="ORD103638"/>
        <s v="ORD103915"/>
        <s v="ORD104789"/>
        <s v="ORD100033"/>
        <s v="ORD101738"/>
        <s v="ORD103092"/>
        <s v="ORD104558"/>
        <s v="ORD104624"/>
        <s v="ORD100151"/>
        <s v="ORD103154"/>
        <s v="ORD103709"/>
        <s v="ORD103713"/>
        <s v="ORD103827"/>
        <s v="ORD103943"/>
        <s v="ORD104280"/>
        <s v="ORD104296"/>
        <s v="ORD101231"/>
        <s v="ORD101399"/>
        <s v="ORD101511"/>
        <s v="ORD103655"/>
        <s v="ORD100275"/>
        <s v="ORD101273"/>
        <s v="ORD101853"/>
        <s v="ORD103002"/>
        <s v="ORD104167"/>
        <s v="ORD100778"/>
        <s v="ORD103022"/>
        <s v="ORD104074"/>
        <s v="ORD104223"/>
        <s v="ORD100195"/>
        <s v="ORD100418"/>
        <s v="ORD101871"/>
        <s v="ORD102176"/>
        <s v="ORD102212"/>
        <s v="ORD103837"/>
        <s v="ORD100274"/>
        <s v="ORD102412"/>
        <s v="ORD102480"/>
        <s v="ORD103067"/>
        <s v="ORD103490"/>
        <s v="ORD103930"/>
        <s v="ORD104349"/>
        <s v="ORD104989"/>
        <s v="ORD101561"/>
        <s v="ORD101954"/>
        <s v="ORD101679"/>
        <s v="ORD102079"/>
        <s v="ORD102639"/>
        <s v="ORD102757"/>
        <s v="ORD103564"/>
        <s v="ORD104328"/>
        <s v="ORD101294"/>
        <s v="ORD101681"/>
        <s v="ORD102283"/>
        <s v="ORD100718"/>
        <s v="ORD100923"/>
        <s v="ORD101002"/>
        <s v="ORD104540"/>
        <s v="ORD104971"/>
        <s v="ORD100072"/>
        <s v="ORD100198"/>
        <s v="ORD100233"/>
        <s v="ORD101345"/>
        <s v="ORD101610"/>
        <s v="ORD101798"/>
        <s v="ORD104118"/>
        <s v="ORD104360"/>
        <s v="ORD104707"/>
        <s v="ORD100217"/>
        <s v="ORD101185"/>
        <s v="ORD102661"/>
        <s v="ORD103674"/>
        <s v="ORD103908"/>
        <s v="ORD104741"/>
        <s v="ORD104997"/>
        <s v="ORD100679"/>
        <s v="ORD100945"/>
        <s v="ORD101290"/>
        <s v="ORD101337"/>
        <s v="ORD101675"/>
        <s v="ORD101070"/>
        <s v="ORD102386"/>
        <s v="ORD104418"/>
        <s v="ORD100046"/>
        <s v="ORD100081"/>
        <s v="ORD101446"/>
        <s v="ORD101922"/>
        <s v="ORD103072"/>
        <s v="ORD103208"/>
        <s v="ORD103515"/>
        <s v="ORD103672"/>
        <s v="ORD104658"/>
        <s v="ORD100464"/>
        <s v="ORD101117"/>
        <s v="ORD102451"/>
        <s v="ORD102813"/>
        <s v="ORD103163"/>
        <s v="ORD103811"/>
        <s v="ORD104229"/>
        <s v="ORD102239"/>
        <s v="ORD102343"/>
        <s v="ORD102850"/>
        <s v="ORD103447"/>
        <s v="ORD100319"/>
        <s v="ORD100662"/>
        <s v="ORD101213"/>
        <s v="ORD101935"/>
        <s v="ORD103551"/>
        <s v="ORD104438"/>
        <s v="ORD104596"/>
        <s v="ORD102188"/>
        <s v="ORD102327"/>
        <s v="ORD103157"/>
        <s v="ORD103406"/>
        <s v="ORD103970"/>
        <s v="ORD100129"/>
        <s v="ORD100900"/>
        <s v="ORD101663"/>
        <s v="ORD103066"/>
        <s v="ORD104958"/>
        <s v="ORD101304"/>
        <s v="ORD101456"/>
        <s v="ORD102196"/>
        <s v="ORD103144"/>
        <s v="ORD103260"/>
        <s v="ORD103878"/>
        <s v="ORD104269"/>
        <s v="ORD104710"/>
        <s v="ORD100289"/>
        <s v="ORD100667"/>
        <s v="ORD101444"/>
        <s v="ORD101603"/>
        <s v="ORD101862"/>
        <s v="ORD103176"/>
        <s v="ORD103240"/>
        <s v="ORD100127"/>
        <s v="ORD101264"/>
        <s v="ORD102830"/>
        <s v="ORD103276"/>
        <s v="ORD103681"/>
        <s v="ORD104566"/>
        <s v="ORD104730"/>
        <s v="ORD100330"/>
        <s v="ORD100845"/>
        <s v="ORD100998"/>
        <s v="ORD102368"/>
        <s v="ORD102920"/>
        <s v="ORD103270"/>
        <s v="ORD103798"/>
        <s v="ORD104070"/>
        <s v="ORD104242"/>
        <s v="ORD104310"/>
        <s v="ORD104469"/>
        <s v="ORD104910"/>
        <s v="ORD100673"/>
        <s v="ORD100896"/>
        <s v="ORD101222"/>
        <s v="ORD103331"/>
        <s v="ORD103336"/>
        <s v="ORD104713"/>
        <s v="ORD100514"/>
        <s v="ORD101774"/>
        <s v="ORD102673"/>
        <s v="ORD103090"/>
        <s v="ORD104033"/>
        <s v="ORD104192"/>
        <s v="ORD104792"/>
        <s v="ORD100722"/>
        <s v="ORD101202"/>
        <s v="ORD102791"/>
        <s v="ORD102922"/>
        <s v="ORD100021"/>
        <s v="ORD101001"/>
        <s v="ORD102243"/>
        <s v="ORD103473"/>
        <s v="ORD103527"/>
        <s v="ORD104422"/>
        <s v="ORD101019"/>
        <s v="ORD102594"/>
        <s v="ORD102679"/>
        <s v="ORD103297"/>
        <s v="ORD104235"/>
        <s v="ORD104740"/>
        <s v="ORD100240"/>
        <s v="ORD100724"/>
        <s v="ORD101984"/>
        <s v="ORD101994"/>
        <s v="ORD102396"/>
        <s v="ORD103299"/>
        <s v="ORD104598"/>
        <s v="ORD105000"/>
        <s v="ORD100520"/>
        <s v="ORD100795"/>
        <s v="ORD100981"/>
        <s v="ORD101048"/>
        <s v="ORD102743"/>
        <s v="ORD100114"/>
        <s v="ORD101052"/>
        <s v="ORD101764"/>
        <s v="ORD102061"/>
        <s v="ORD102417"/>
        <s v="ORD102807"/>
        <s v="ORD103785"/>
        <s v="ORD104968"/>
        <s v="ORD100848"/>
        <s v="ORD101226"/>
        <s v="ORD101489"/>
        <s v="ORD102371"/>
        <s v="ORD104121"/>
        <s v="ORD104130"/>
        <s v="ORD104142"/>
        <s v="ORD104326"/>
        <s v="ORD101201"/>
        <s v="ORD101714"/>
        <s v="ORD102227"/>
        <s v="ORD102543"/>
        <s v="ORD102677"/>
        <s v="ORD103732"/>
        <s v="ORD103747"/>
        <s v="ORD103940"/>
        <s v="ORD100629"/>
        <s v="ORD102083"/>
        <s v="ORD103637"/>
        <s v="ORD103753"/>
        <s v="ORD104654"/>
        <s v="ORD104866"/>
        <s v="ORD101123"/>
        <s v="ORD101784"/>
        <s v="ORD101827"/>
        <s v="ORD101906"/>
        <s v="ORD101925"/>
        <s v="ORD102668"/>
        <s v="ORD102964"/>
        <s v="ORD104613"/>
        <s v="ORD100004"/>
        <s v="ORD101183"/>
        <s v="ORD101198"/>
        <s v="ORD102878"/>
        <s v="ORD100069"/>
        <s v="ORD100230"/>
        <s v="ORD100888"/>
        <s v="ORD101327"/>
        <s v="ORD103430"/>
        <s v="ORD100201"/>
        <s v="ORD100611"/>
        <s v="ORD102148"/>
        <s v="ORD102914"/>
        <s v="ORD102953"/>
        <s v="ORD103400"/>
        <s v="ORD104338"/>
        <s v="ORD102654"/>
        <s v="ORD104343"/>
        <s v="ORD100825"/>
        <s v="ORD100826"/>
        <s v="ORD101332"/>
        <s v="ORD101418"/>
        <s v="ORD102039"/>
        <s v="ORD102153"/>
        <s v="ORD102351"/>
        <s v="ORD102497"/>
        <s v="ORD103038"/>
        <s v="ORD103550"/>
        <s v="ORD103920"/>
        <s v="ORD104104"/>
        <s v="ORD104552"/>
        <s v="ORD102104"/>
        <s v="ORD102856"/>
        <s v="ORD103919"/>
        <s v="ORD104853"/>
        <s v="ORD100098"/>
        <s v="ORD100971"/>
        <s v="ORD101796"/>
        <s v="ORD104188"/>
        <s v="ORD104289"/>
        <s v="ORD104821"/>
        <s v="ORD100185"/>
        <s v="ORD100956"/>
        <s v="ORD101342"/>
        <s v="ORD102684"/>
        <s v="ORD103465"/>
        <s v="ORD100245"/>
        <s v="ORD101266"/>
        <s v="ORD103173"/>
        <s v="ORD104618"/>
        <s v="ORD104812"/>
        <s v="ORD100183"/>
        <s v="ORD100815"/>
        <s v="ORD100925"/>
        <s v="ORD101476"/>
        <s v="ORD102568"/>
        <s v="ORD103106"/>
        <s v="ORD103363"/>
        <s v="ORD103547"/>
        <s v="ORD103945"/>
        <s v="ORD104632"/>
        <s v="ORD104798"/>
        <s v="ORD100344"/>
        <s v="ORD100743"/>
        <s v="ORD101557"/>
        <s v="ORD103246"/>
        <s v="ORD103802"/>
        <s v="ORD103847"/>
        <s v="ORD104262"/>
        <s v="ORD104722"/>
        <s v="ORD100357"/>
        <s v="ORD101654"/>
        <s v="ORD102174"/>
        <s v="ORD102731"/>
        <s v="ORD104139"/>
        <s v="ORD104665"/>
        <s v="ORD104905"/>
        <s v="ORD100314"/>
        <s v="ORD100578"/>
        <s v="ORD100819"/>
        <s v="ORD101025"/>
        <s v="ORD102049"/>
        <s v="ORD102051"/>
        <s v="ORD102876"/>
        <s v="ORD103788"/>
        <s v="ORD104232"/>
        <s v="ORD100313"/>
        <s v="ORD100630"/>
        <s v="ORD101415"/>
        <s v="ORD102271"/>
        <s v="ORD102532"/>
        <s v="ORD100432"/>
        <s v="ORD100434"/>
        <s v="ORD100504"/>
        <s v="ORD101059"/>
        <s v="ORD101083"/>
        <s v="ORD101600"/>
        <s v="ORD102294"/>
        <s v="ORD102921"/>
        <s v="ORD103097"/>
        <s v="ORD104060"/>
        <s v="ORD104147"/>
        <s v="ORD104899"/>
        <s v="ORD102170"/>
        <s v="ORD102896"/>
        <s v="ORD103216"/>
        <s v="ORD104051"/>
        <s v="ORD104196"/>
        <s v="ORD104717"/>
        <s v="ORD104781"/>
        <s v="ORD101391"/>
        <s v="ORD101732"/>
        <s v="ORD101751"/>
        <s v="ORD102334"/>
        <s v="ORD102818"/>
        <s v="ORD104244"/>
        <s v="ORD104701"/>
        <s v="ORD100253"/>
        <s v="ORD101148"/>
        <s v="ORD101369"/>
        <s v="ORD102619"/>
        <s v="ORD103340"/>
        <s v="ORD103354"/>
        <s v="ORD104154"/>
        <s v="ORD104413"/>
        <s v="ORD100031"/>
        <s v="ORD100351"/>
        <s v="ORD101104"/>
        <s v="ORD102929"/>
        <s v="ORD102956"/>
        <s v="ORD103053"/>
        <s v="ORD100164"/>
        <s v="ORD101309"/>
        <s v="ORD101354"/>
        <s v="ORD101585"/>
        <s v="ORD102003"/>
        <s v="ORD102138"/>
        <s v="ORD102192"/>
        <s v="ORD103542"/>
        <s v="ORD103649"/>
        <s v="ORD103984"/>
        <s v="ORD104361"/>
        <s v="ORD104689"/>
        <s v="ORD100101"/>
        <s v="ORD101099"/>
        <s v="ORD101219"/>
        <s v="ORD103192"/>
        <s v="ORD104034"/>
        <s v="ORD104629"/>
        <s v="ORD100877"/>
        <s v="ORD101343"/>
        <s v="ORD102461"/>
        <s v="ORD102552"/>
        <s v="ORD102778"/>
        <s v="ORD103306"/>
        <s v="ORD103436"/>
        <s v="ORD103582"/>
        <s v="ORD104101"/>
        <s v="ORD100366"/>
        <s v="ORD100370"/>
        <s v="ORD102447"/>
        <s v="ORD102935"/>
        <s v="ORD103586"/>
        <s v="ORD103661"/>
        <s v="ORD103664"/>
        <s v="ORD103889"/>
        <s v="ORD101200"/>
        <s v="ORD102491"/>
        <s v="ORD102601"/>
        <s v="ORD103018"/>
        <s v="ORD103485"/>
        <s v="ORD103962"/>
        <s v="ORD104587"/>
        <s v="ORD100442"/>
        <s v="ORD100472"/>
        <s v="ORD102965"/>
        <s v="ORD104879"/>
        <s v="ORD101781"/>
        <s v="ORD102074"/>
        <s v="ORD102237"/>
        <s v="ORD103339"/>
        <s v="ORD100083"/>
        <s v="ORD101293"/>
        <s v="ORD102951"/>
        <s v="ORD103806"/>
        <s v="ORD104731"/>
        <s v="ORD100657"/>
        <s v="ORD102073"/>
        <s v="ORD102267"/>
        <s v="ORD100030"/>
        <s v="ORD100741"/>
        <s v="ORD101870"/>
        <s v="ORD102133"/>
        <s v="ORD104205"/>
        <s v="ORD100469"/>
        <s v="ORD103371"/>
        <s v="ORD103596"/>
        <s v="ORD103808"/>
        <s v="ORD103941"/>
        <s v="ORD104215"/>
        <s v="ORD100411"/>
        <s v="ORD101054"/>
        <s v="ORD101509"/>
        <s v="ORD101770"/>
        <s v="ORD102132"/>
        <s v="ORD102328"/>
        <s v="ORD104185"/>
        <s v="ORD100084"/>
        <s v="ORD100405"/>
        <s v="ORD101700"/>
        <s v="ORD102114"/>
        <s v="ORD102445"/>
        <s v="ORD103298"/>
        <s v="ORD104694"/>
        <s v="ORD104891"/>
        <s v="ORD100051"/>
        <s v="ORD100229"/>
        <s v="ORD102478"/>
        <s v="ORD104126"/>
        <s v="ORD104608"/>
        <s v="ORD101281"/>
        <s v="ORD103505"/>
        <s v="ORD104721"/>
        <s v="ORD100670"/>
        <s v="ORD100821"/>
        <s v="ORD100867"/>
        <s v="ORD100970"/>
        <s v="ORD101182"/>
        <s v="ORD102463"/>
        <s v="ORD100857"/>
        <s v="ORD102357"/>
        <s v="ORD102508"/>
        <s v="ORD102700"/>
        <s v="ORD103796"/>
        <s v="ORD104063"/>
        <s v="ORD104585"/>
        <s v="ORD104966"/>
        <s v="ORD100095"/>
        <s v="ORD103031"/>
        <s v="ORD103153"/>
        <s v="ORD104036"/>
        <s v="ORD100235"/>
        <s v="ORD100261"/>
        <s v="ORD100345"/>
        <s v="ORD100833"/>
        <s v="ORD101677"/>
        <s v="ORD102253"/>
        <s v="ORD102410"/>
        <s v="ORD104096"/>
        <s v="ORD104294"/>
        <s v="ORD100614"/>
        <s v="ORD100850"/>
        <s v="ORD101559"/>
        <s v="ORD101631"/>
        <s v="ORD101864"/>
        <s v="ORD101990"/>
        <s v="ORD103338"/>
        <s v="ORD102389"/>
        <s v="ORD103963"/>
        <s v="ORD104315"/>
        <s v="ORD104579"/>
        <s v="ORD100281"/>
        <s v="ORD100348"/>
        <s v="ORD100818"/>
        <s v="ORD101539"/>
        <s v="ORD102598"/>
        <s v="ORD104048"/>
        <s v="ORD100554"/>
        <s v="ORD100740"/>
        <s v="ORD101145"/>
        <s v="ORD101174"/>
        <s v="ORD102665"/>
        <s v="ORD103041"/>
        <s v="ORD103410"/>
        <s v="ORD100204"/>
        <s v="ORD100331"/>
        <s v="ORD100431"/>
        <s v="ORD101530"/>
        <s v="ORD104649"/>
        <s v="ORD100549"/>
        <s v="ORD102881"/>
        <s v="ORD103489"/>
        <s v="ORD104508"/>
        <s v="ORD104568"/>
        <s v="ORD100126"/>
        <s v="ORD100288"/>
        <s v="ORD100477"/>
        <s v="ORD101114"/>
        <s v="ORD102193"/>
        <s v="ORD103937"/>
        <s v="ORD104845"/>
        <s v="ORD101599"/>
        <s v="ORD102399"/>
        <s v="ORD103723"/>
        <s v="ORD104117"/>
        <s v="ORD104504"/>
        <s v="ORD100651"/>
        <s v="ORD101430"/>
        <s v="ORD103330"/>
        <s v="ORD104603"/>
        <s v="ORD100837"/>
        <s v="ORD101053"/>
        <s v="ORD101453"/>
        <s v="ORD102773"/>
        <s v="ORD102883"/>
        <s v="ORD102913"/>
        <s v="ORD103209"/>
        <s v="ORD103366"/>
        <s v="ORD103927"/>
        <s v="ORD104927"/>
        <s v="ORD100379"/>
        <s v="ORD100640"/>
        <s v="ORD101592"/>
        <s v="ORD102125"/>
        <s v="ORD102776"/>
        <s v="ORD103077"/>
        <s v="ORD103091"/>
        <s v="ORD104385"/>
        <s v="ORD104684"/>
        <s v="ORD104995"/>
        <s v="ORD100339"/>
        <s v="ORD101331"/>
        <s v="ORD101620"/>
        <s v="ORD102292"/>
        <s v="ORD103344"/>
        <s v="ORD103777"/>
        <s v="ORD103863"/>
        <s v="ORD104648"/>
        <s v="ORD100632"/>
        <s v="ORD101297"/>
        <s v="ORD103333"/>
        <s v="ORD103778"/>
        <s v="ORD103828"/>
        <s v="ORD104278"/>
        <s v="ORD100417"/>
        <s v="ORD101373"/>
        <s v="ORD102486"/>
        <s v="ORD102758"/>
        <s v="ORD104124"/>
        <s v="ORD104682"/>
        <s v="ORD100495"/>
        <s v="ORD102353"/>
        <s v="ORD102382"/>
        <s v="ORD102621"/>
        <s v="ORD102960"/>
        <s v="ORD103934"/>
        <s v="ORD104628"/>
        <s v="ORD101644"/>
        <s v="ORD101848"/>
        <s v="ORD102366"/>
        <s v="ORD103641"/>
        <s v="ORD103975"/>
        <s v="ORD104241"/>
        <s v="ORD104974"/>
        <s v="ORD100551"/>
        <s v="ORD102147"/>
        <s v="ORD102955"/>
        <s v="ORD103035"/>
        <s v="ORD103145"/>
        <s v="ORD104046"/>
        <s v="ORD101852"/>
        <s v="ORD103060"/>
        <s v="ORD100002"/>
        <s v="ORD101899"/>
        <s v="ORD102338"/>
        <s v="ORD102706"/>
        <s v="ORD103235"/>
        <s v="ORD103373"/>
        <s v="ORD103730"/>
        <s v="ORD103754"/>
        <s v="ORD103888"/>
        <s v="ORD104157"/>
        <s v="ORD104433"/>
        <s v="ORD100059"/>
        <s v="ORD100966"/>
        <s v="ORD101236"/>
        <s v="ORD101458"/>
        <s v="ORD101555"/>
        <s v="ORD101671"/>
        <s v="ORD101960"/>
        <s v="ORD103892"/>
        <s v="ORD104112"/>
        <s v="ORD104318"/>
        <s v="ORD104650"/>
        <s v="ORD101855"/>
        <s v="ORD102325"/>
        <s v="ORD102680"/>
        <s v="ORD102714"/>
        <s v="ORD102815"/>
        <s v="ORD103737"/>
        <s v="ORD104437"/>
        <s v="ORD100134"/>
        <s v="ORD100425"/>
        <s v="ORD101081"/>
        <s v="ORD101926"/>
        <s v="ORD100251"/>
        <s v="ORD100894"/>
        <s v="ORD101745"/>
        <s v="ORD101885"/>
        <s v="ORD102489"/>
        <s v="ORD104590"/>
        <s v="ORD100206"/>
        <s v="ORD101641"/>
        <s v="ORD101915"/>
        <s v="ORD102411"/>
        <s v="ORD102840"/>
        <s v="ORD103557"/>
        <s v="ORD104416"/>
        <s v="ORD101568"/>
        <s v="ORD102128"/>
        <s v="ORD102222"/>
        <s v="ORD100157"/>
        <s v="ORD100182"/>
        <s v="ORD101733"/>
        <s v="ORD101735"/>
        <s v="ORD101865"/>
        <s v="ORD101933"/>
        <s v="ORD103593"/>
        <s v="ORD104347"/>
        <s v="ORD104399"/>
        <s v="ORD104832"/>
        <s v="ORD101371"/>
        <s v="ORD101388"/>
        <s v="ORD101503"/>
        <s v="ORD103458"/>
        <s v="ORD103494"/>
        <s v="ORD104087"/>
        <s v="ORD104445"/>
        <s v="ORD104681"/>
        <s v="ORD104862"/>
        <s v="ORD104863"/>
        <s v="ORD100375"/>
        <s v="ORD100943"/>
        <s v="ORD101141"/>
        <s v="ORD101516"/>
        <s v="ORD101737"/>
        <s v="ORD103884"/>
        <s v="ORD104774"/>
        <s v="ORD100540"/>
        <s v="ORD100616"/>
        <s v="ORD100882"/>
        <s v="ORD101156"/>
        <s v="ORD101218"/>
        <s v="ORD101340"/>
        <s v="ORD101643"/>
        <s v="ORD100091"/>
        <s v="ORD100399"/>
        <s v="ORD100503"/>
        <s v="ORD100893"/>
        <s v="ORD100919"/>
        <s v="ORD102891"/>
        <s v="ORD103794"/>
        <s v="ORD103804"/>
        <s v="ORD104357"/>
        <s v="ORD104914"/>
        <s v="ORD100553"/>
        <s v="ORD100836"/>
        <s v="ORD102378"/>
        <s v="ORD102466"/>
        <s v="ORD102675"/>
        <s v="ORD103603"/>
        <s v="ORD104103"/>
        <s v="ORD104120"/>
        <s v="ORD100293"/>
        <s v="ORD101245"/>
        <s v="ORD101895"/>
        <s v="ORD102623"/>
        <s v="ORD104133"/>
        <s v="ORD101386"/>
        <s v="ORD101775"/>
        <s v="ORD103980"/>
        <s v="ORD104664"/>
        <s v="ORD100958"/>
        <s v="ORD101460"/>
        <s v="ORD102123"/>
        <s v="ORD104481"/>
        <s v="ORD104555"/>
        <s v="ORD100299"/>
        <s v="ORD100777"/>
        <s v="ORD102081"/>
        <s v="ORD102140"/>
        <s v="ORD102208"/>
        <s v="ORD103676"/>
        <s v="ORD104088"/>
        <s v="ORD104246"/>
        <s v="ORD104616"/>
        <s v="ORD104977"/>
        <s v="ORD100150"/>
        <s v="ORD101723"/>
        <s v="ORD101939"/>
        <s v="ORD102185"/>
        <s v="ORD103266"/>
        <s v="ORD104783"/>
        <s v="ORD101793"/>
        <s v="ORD102859"/>
        <s v="ORD103056"/>
        <s v="ORD103116"/>
        <s v="ORD104381"/>
        <s v="ORD100588"/>
        <s v="ORD103717"/>
        <s v="ORD104415"/>
        <s v="ORD101186"/>
        <s v="ORD101614"/>
        <s v="ORD103442"/>
        <s v="ORD103838"/>
        <s v="ORD101029"/>
        <s v="ORD101433"/>
        <s v="ORD101908"/>
        <s v="ORD104526"/>
        <s v="ORD100007"/>
        <s v="ORD100543"/>
        <s v="ORD101803"/>
        <s v="ORD101920"/>
        <s v="ORD102391"/>
        <s v="ORD103805"/>
        <s v="ORD104119"/>
        <s v="ORD104409"/>
        <s v="ORD100028"/>
        <s v="ORD101206"/>
        <s v="ORD102177"/>
        <s v="ORD102234"/>
        <s v="ORD102360"/>
        <s v="ORD103890"/>
        <s v="ORD104227"/>
        <s v="ORD104259"/>
        <s v="ORD101311"/>
        <s v="ORD101649"/>
        <s v="ORD102365"/>
        <s v="ORD102586"/>
        <s v="ORD103488"/>
        <s v="ORD104098"/>
        <s v="ORD104494"/>
        <s v="ORD104528"/>
        <s v="ORD101167"/>
        <s v="ORD103121"/>
        <s v="ORD104941"/>
        <s v="ORD100135"/>
        <s v="ORD100993"/>
        <s v="ORD101647"/>
        <s v="ORD101823"/>
        <s v="ORD102022"/>
        <s v="ORD102827"/>
        <s v="ORD102983"/>
        <s v="ORD103304"/>
        <s v="ORD103883"/>
        <s v="ORD104251"/>
        <s v="ORD104329"/>
        <s v="ORD104844"/>
        <s v="ORD100018"/>
        <s v="ORD100068"/>
        <s v="ORD100279"/>
        <s v="ORD100574"/>
        <s v="ORD100625"/>
        <s v="ORD100681"/>
        <s v="ORD101380"/>
        <s v="ORD102441"/>
        <s v="ORD103758"/>
        <s v="ORD103911"/>
        <s v="ORD100092"/>
        <s v="ORD100688"/>
        <s v="ORD101077"/>
        <s v="ORD101111"/>
        <s v="ORD102455"/>
        <s v="ORD102719"/>
        <s v="ORD104947"/>
        <s v="ORD100097"/>
        <s v="ORD101740"/>
        <s v="ORD102009"/>
        <s v="ORD102335"/>
        <s v="ORD103169"/>
        <s v="ORD103343"/>
        <s v="ORD103469"/>
        <s v="ORD104258"/>
        <s v="ORD100594"/>
        <s v="ORD100715"/>
        <s v="ORD101313"/>
        <s v="ORD101474"/>
        <s v="ORD101506"/>
        <s v="ORD101923"/>
        <s v="ORD102093"/>
        <s v="ORD102166"/>
        <s v="ORD102270"/>
        <s v="ORD102705"/>
        <s v="ORD102941"/>
        <s v="ORD100400"/>
        <s v="ORD100568"/>
        <s v="ORD101837"/>
        <s v="ORD102096"/>
        <s v="ORD102284"/>
        <s v="ORD100621"/>
        <s v="ORD100801"/>
        <s v="ORD102106"/>
        <s v="ORD102562"/>
        <s v="ORD103613"/>
        <s v="ORD104322"/>
        <s v="ORD104346"/>
        <s v="ORD104961"/>
        <s v="ORD100456"/>
        <s v="ORD101689"/>
        <s v="ORD102139"/>
        <s v="ORD102546"/>
        <s v="ORD102816"/>
        <s v="ORD103523"/>
        <s v="ORD101241"/>
        <s v="ORD101275"/>
        <s v="ORD101522"/>
        <s v="ORD102539"/>
        <s v="ORD102628"/>
        <s v="ORD103731"/>
        <s v="ORD101088"/>
        <s v="ORD102008"/>
        <s v="ORD102169"/>
        <s v="ORD102261"/>
        <s v="ORD102672"/>
        <s v="ORD102819"/>
        <s v="ORD102895"/>
        <s v="ORD103019"/>
        <s v="ORD103755"/>
        <s v="ORD104429"/>
        <s v="ORD101062"/>
        <s v="ORD101120"/>
        <s v="ORD102150"/>
        <s v="ORD102988"/>
        <s v="ORD101258"/>
        <s v="ORD101492"/>
        <s v="ORD101840"/>
        <s v="ORD102030"/>
        <s v="ORD102611"/>
        <s v="ORD103111"/>
        <s v="ORD103345"/>
        <s v="ORD103437"/>
        <s v="ORD103632"/>
        <s v="ORD104739"/>
        <s v="ORD104751"/>
        <s v="ORD101033"/>
        <s v="ORD101395"/>
        <s v="ORD101617"/>
        <s v="ORD101961"/>
        <s v="ORD102014"/>
        <s v="ORD102269"/>
        <s v="ORD102703"/>
        <s v="ORD102775"/>
        <s v="ORD104298"/>
        <s v="ORD104735"/>
        <s v="ORD102099"/>
        <s v="ORD103832"/>
        <s v="ORD104024"/>
        <s v="ORD100704"/>
        <s v="ORD100924"/>
        <s v="ORD101584"/>
        <s v="ORD102527"/>
        <s v="ORD102789"/>
        <s v="ORD103786"/>
        <s v="ORD101564"/>
        <s v="ORD102556"/>
        <s v="ORD103695"/>
        <s v="ORD103773"/>
        <s v="ORD103897"/>
        <s v="ORD103951"/>
        <s v="ORD104985"/>
        <s v="ORD100087"/>
        <s v="ORD100356"/>
        <s v="ORD100949"/>
        <s v="ORD101119"/>
        <s v="ORD101574"/>
        <s v="ORD102095"/>
        <s v="ORD100847"/>
        <s v="ORD101637"/>
        <s v="ORD102849"/>
        <s v="ORD100141"/>
        <s v="ORD100622"/>
        <s v="ORD102888"/>
        <s v="ORD103332"/>
        <s v="ORD103367"/>
        <s v="ORD103757"/>
        <s v="ORD100008"/>
        <s v="ORD100816"/>
        <s v="ORD101363"/>
        <s v="ORD101448"/>
        <s v="ORD102713"/>
        <s v="ORD104477"/>
        <s v="ORD104976"/>
        <s v="ORD100250"/>
        <s v="ORD100623"/>
        <s v="ORD101763"/>
        <s v="ORD102517"/>
        <s v="ORD102570"/>
        <s v="ORD103967"/>
        <s v="ORD104855"/>
        <s v="ORD100731"/>
        <s v="ORD100763"/>
        <s v="ORD100944"/>
        <s v="ORD101097"/>
        <s v="ORD101180"/>
        <s v="ORD101356"/>
        <s v="ORD101918"/>
        <s v="ORD102070"/>
        <s v="ORD103401"/>
        <s v="ORD103426"/>
        <s v="ORD104588"/>
        <s v="ORD104831"/>
        <s v="ORD100011"/>
        <s v="ORD102162"/>
        <s v="ORD102460"/>
        <s v="ORD103472"/>
        <s v="ORD101931"/>
        <s v="ORD102509"/>
        <s v="ORD103433"/>
        <s v="ORD103434"/>
        <s v="ORD104645"/>
        <s v="ORD104790"/>
        <s v="ORD100654"/>
        <s v="ORD101670"/>
        <s v="ORD101743"/>
        <s v="ORD102377"/>
        <s v="ORD102580"/>
        <s v="ORD104692"/>
        <s v="ORD101302"/>
        <s v="ORD101521"/>
        <s v="ORD101921"/>
        <s v="ORD102442"/>
        <s v="ORD102858"/>
        <s v="ORD103539"/>
        <s v="ORD103619"/>
        <s v="ORD104148"/>
        <s v="ORD100569"/>
        <s v="ORD101068"/>
        <s v="ORD102206"/>
        <s v="ORD102298"/>
        <s v="ORD102361"/>
        <s v="ORD102656"/>
        <s v="ORD104042"/>
        <s v="ORD100690"/>
        <s v="ORD101410"/>
        <s v="ORD101563"/>
        <s v="ORD101752"/>
        <s v="ORD102530"/>
        <s v="ORD103631"/>
        <s v="ORD104179"/>
        <s v="ORD104260"/>
        <s v="ORD100163"/>
        <s v="ORD100391"/>
        <s v="ORD101028"/>
        <s v="ORD104287"/>
        <s v="ORD100463"/>
        <s v="ORD102465"/>
        <s v="ORD104404"/>
        <s v="ORD104518"/>
        <s v="ORD104642"/>
        <s v="ORD100130"/>
        <s v="ORD100907"/>
        <s v="ORD101184"/>
        <s v="ORD101424"/>
        <s v="ORD103483"/>
        <s v="ORD100849"/>
        <s v="ORD102588"/>
        <s v="ORD104362"/>
        <s v="ORD104957"/>
        <s v="ORD100383"/>
        <s v="ORD102902"/>
        <s v="ORD103241"/>
        <s v="ORD104045"/>
        <s v="ORD101110"/>
        <s v="ORD102249"/>
        <s v="ORD104288"/>
        <s v="ORD100191"/>
        <s v="ORD101044"/>
        <s v="ORD101944"/>
        <s v="ORD102296"/>
        <s v="ORD102470"/>
        <s v="ORD102557"/>
        <s v="ORD102717"/>
        <s v="ORD104980"/>
        <s v="ORD101139"/>
        <s v="ORD101235"/>
        <s v="ORD101612"/>
        <s v="ORD102255"/>
        <s v="ORD103853"/>
        <s v="ORD101248"/>
        <s v="ORD102110"/>
        <s v="ORD103257"/>
        <s v="ORD103352"/>
        <s v="ORD103470"/>
        <s v="ORD103493"/>
        <s v="ORD103659"/>
        <s v="ORD104401"/>
        <s v="ORD104849"/>
        <s v="ORD100312"/>
        <s v="ORD100752"/>
        <s v="ORD101228"/>
        <s v="ORD103799"/>
        <s v="ORD100142"/>
        <s v="ORD100241"/>
        <s v="ORD101358"/>
        <s v="ORD101518"/>
        <s v="ORD102559"/>
        <s v="ORD103249"/>
        <s v="ORD104266"/>
        <s v="ORD104426"/>
        <s v="ORD104847"/>
        <s v="ORD100247"/>
        <s v="ORD100513"/>
        <s v="ORD100917"/>
        <s v="ORD102841"/>
        <s v="ORD102947"/>
        <s v="ORD103846"/>
        <s v="ORD100200"/>
        <s v="ORD100382"/>
        <s v="ORD100964"/>
        <s v="ORD102589"/>
        <s v="ORD103347"/>
        <s v="ORD103699"/>
        <s v="ORD103870"/>
        <s v="ORD100482"/>
        <s v="ORD100485"/>
        <s v="ORD100531"/>
        <s v="ORD100926"/>
        <s v="ORD101106"/>
        <s v="ORD103044"/>
        <s v="ORD104763"/>
        <s v="ORD100934"/>
        <s v="ORD103132"/>
        <s v="ORD104760"/>
        <s v="ORD100187"/>
        <s v="ORD101165"/>
        <s v="ORD101207"/>
        <s v="ORD101625"/>
        <s v="ORD102545"/>
        <s v="ORD103119"/>
        <s v="ORD103350"/>
        <s v="ORD103670"/>
        <s v="ORD100354"/>
        <s v="ORD101652"/>
        <s v="ORD101716"/>
        <s v="ORD101896"/>
        <s v="ORD102475"/>
        <s v="ORD102712"/>
        <s v="ORD103013"/>
        <s v="ORD104728"/>
        <s v="ORD100534"/>
        <s v="ORD101473"/>
        <s v="ORD102655"/>
        <s v="ORD103578"/>
        <s v="ORD103766"/>
        <s v="ORD104194"/>
        <s v="ORD100154"/>
        <s v="ORD100455"/>
        <s v="ORD100490"/>
        <s v="ORD101573"/>
        <s v="ORD103468"/>
        <s v="ORD103839"/>
        <s v="ORD103969"/>
        <s v="ORD104497"/>
        <s v="ORD100027"/>
        <s v="ORD100066"/>
        <s v="ORD101611"/>
        <s v="ORD103379"/>
        <s v="ORD103644"/>
        <s v="ORD103902"/>
        <s v="ORD103925"/>
        <s v="ORD103973"/>
        <s v="ORD103979"/>
        <s v="ORD100248"/>
        <s v="ORD100596"/>
        <s v="ORD100608"/>
        <s v="ORD100660"/>
        <s v="ORD101176"/>
        <s v="ORD101815"/>
        <s v="ORD103719"/>
        <s v="ORD103845"/>
        <s v="ORD104580"/>
        <s v="ORD100476"/>
        <s v="ORD102136"/>
        <s v="ORD102420"/>
        <s v="ORD103034"/>
        <s v="ORD103166"/>
        <s v="ORD101414"/>
        <s v="ORD101478"/>
        <s v="ORD102262"/>
        <s v="ORD102297"/>
        <s v="ORD102385"/>
        <s v="ORD103210"/>
        <s v="ORD104867"/>
        <s v="ORD100041"/>
        <s v="ORD100212"/>
        <s v="ORD101175"/>
        <s v="ORD101497"/>
        <s v="ORD102768"/>
        <s v="ORD102870"/>
        <s v="ORD103411"/>
        <s v="ORD103958"/>
        <s v="ORD104106"/>
        <s v="ORD104767"/>
        <s v="ORD101819"/>
        <s v="ORD102561"/>
        <s v="ORD103083"/>
        <s v="ORD103140"/>
        <s v="ORD103842"/>
        <s v="ORD104219"/>
        <s v="ORD100124"/>
        <s v="ORD101254"/>
        <s v="ORD101699"/>
        <s v="ORD102186"/>
        <s v="ORD102437"/>
        <s v="ORD102462"/>
        <s v="ORD102763"/>
        <s v="ORD100117"/>
        <s v="ORD100371"/>
        <s v="ORD100601"/>
        <s v="ORD101799"/>
        <s v="ORD101877"/>
        <s v="ORD102436"/>
        <s v="ORD102927"/>
        <s v="ORD103397"/>
        <s v="ORD103991"/>
        <s v="ORD104053"/>
        <s v="ORD100186"/>
        <s v="ORD101351"/>
        <s v="ORD103204"/>
        <s v="ORD103793"/>
        <s v="ORD104295"/>
        <s v="ORD100910"/>
        <s v="ORD103033"/>
        <s v="ORD103541"/>
        <s v="ORD103548"/>
        <s v="ORD104284"/>
        <s v="ORD100116"/>
        <s v="ORD102233"/>
        <s v="ORD102843"/>
        <s v="ORD103423"/>
        <s v="ORD103743"/>
        <s v="ORD104773"/>
        <s v="ORD104864"/>
        <s v="ORD101011"/>
        <s v="ORD101355"/>
        <s v="ORD103654"/>
        <s v="ORD103989"/>
        <s v="ORD100307"/>
        <s v="ORD100897"/>
        <s v="ORD101676"/>
        <s v="ORD102608"/>
        <s v="ORD102745"/>
        <s v="ORD103810"/>
        <s v="ORD104480"/>
        <s v="ORD104576"/>
        <s v="ORD100146"/>
        <s v="ORD100566"/>
        <s v="ORD101018"/>
        <s v="ORD101728"/>
        <s v="ORD101995"/>
        <s v="ORD102554"/>
        <s v="ORD104534"/>
        <s v="ORD104906"/>
        <s v="ORD101804"/>
        <s v="ORD103341"/>
        <s v="ORD103479"/>
        <s v="ORD104472"/>
        <s v="ORD104503"/>
        <s v="ORD104700"/>
        <s v="ORD104808"/>
        <s v="ORD100071"/>
        <s v="ORD100700"/>
        <s v="ORD100859"/>
        <s v="ORD100862"/>
        <s v="ORD101829"/>
        <s v="ORD101851"/>
        <s v="ORD103510"/>
        <s v="ORD104206"/>
        <s v="ORD104772"/>
        <s v="ORD101989"/>
        <s v="ORD102066"/>
        <s v="ORD102363"/>
        <s v="ORD103816"/>
        <s v="ORD103862"/>
        <s v="ORD104171"/>
        <s v="ORD104403"/>
        <s v="ORD104457"/>
        <s v="ORD104788"/>
        <s v="ORD100014"/>
        <s v="ORD100323"/>
        <s v="ORD100447"/>
        <s v="ORD100927"/>
        <s v="ORD101177"/>
        <s v="ORD101553"/>
        <s v="ORD103690"/>
        <s v="ORD100037"/>
        <s v="ORD100318"/>
        <s v="ORD104407"/>
        <s v="ORD100695"/>
        <s v="ORD100876"/>
        <s v="ORD101941"/>
        <s v="ORD102728"/>
        <s v="ORD102790"/>
        <s v="ORD103109"/>
        <s v="ORD103135"/>
        <s v="ORD103294"/>
        <s v="ORD103809"/>
        <s v="ORD103823"/>
        <s v="ORD104129"/>
        <s v="ORD104236"/>
        <s v="ORD101300"/>
        <s v="ORD101526"/>
        <s v="ORD101630"/>
        <s v="ORD101955"/>
        <s v="ORD101998"/>
        <s v="ORD104611"/>
        <s v="ORD103073"/>
        <s v="ORD103370"/>
        <s v="ORD104090"/>
        <s v="ORD101336"/>
        <s v="ORD102449"/>
        <s v="ORD102900"/>
        <s v="ORD103849"/>
        <s v="ORD104107"/>
        <s v="ORD104913"/>
        <s v="ORD100498"/>
        <s v="ORD101440"/>
        <s v="ORD101838"/>
        <s v="ORD102524"/>
        <s v="ORD102784"/>
        <s v="ORD100643"/>
        <s v="ORD101357"/>
        <s v="ORD101683"/>
        <s v="ORD102709"/>
        <s v="ORD103174"/>
        <s v="ORD103388"/>
        <s v="ORD104109"/>
        <s v="ORD100266"/>
        <s v="ORD100341"/>
        <s v="ORD102131"/>
        <s v="ORD102828"/>
        <s v="ORD102867"/>
        <s v="ORD103509"/>
        <s v="ORD104561"/>
        <s v="ORD104770"/>
        <s v="ORD100499"/>
        <s v="ORD101252"/>
        <s v="ORD102289"/>
        <s v="ORD103218"/>
        <s v="ORD104663"/>
        <s v="ORD100880"/>
        <s v="ORD101554"/>
        <s v="ORD101879"/>
        <s v="ORD102376"/>
        <s v="ORD104143"/>
        <s v="ORD104834"/>
        <s v="ORD100759"/>
        <s v="ORD101335"/>
        <s v="ORD101805"/>
        <s v="ORD103161"/>
        <s v="ORD103328"/>
        <s v="ORD103861"/>
        <s v="ORD104793"/>
        <s v="ORD100592"/>
        <s v="ORD100710"/>
        <s v="ORD103258"/>
        <s v="ORD104077"/>
        <s v="ORD104131"/>
        <s v="ORD100271"/>
        <s v="ORD100653"/>
        <s v="ORD100911"/>
        <s v="ORD102653"/>
        <s v="ORD103184"/>
        <s v="ORD101140"/>
        <s v="ORD101420"/>
        <s v="ORD101502"/>
        <s v="ORD102231"/>
        <s v="ORD102564"/>
        <s v="ORD102838"/>
        <s v="ORD104748"/>
        <s v="ORD104918"/>
        <s v="ORD101045"/>
        <s v="ORD101634"/>
        <s v="ORD102175"/>
        <s v="ORD102372"/>
        <s v="ORD104065"/>
        <s v="ORD104557"/>
        <s v="ORD104559"/>
        <s v="ORD101102"/>
        <s v="ORD102217"/>
        <s v="ORD104479"/>
        <s v="ORD104943"/>
        <s v="ORD100254"/>
        <s v="ORD100674"/>
        <s v="ORD102041"/>
        <s v="ORD102195"/>
        <s v="ORD102724"/>
        <s v="ORD103239"/>
        <s v="ORD103614"/>
        <s v="ORD103700"/>
        <s v="ORD103876"/>
        <s v="ORD100747"/>
        <s v="ORD100969"/>
        <s v="ORD101993"/>
        <s v="ORD100776"/>
        <s v="ORD100914"/>
        <s v="ORD101730"/>
        <s v="ORD102010"/>
        <s v="ORD102928"/>
        <s v="ORD103665"/>
        <s v="ORD104002"/>
        <s v="ORD104638"/>
        <s v="ORD104747"/>
        <s v="ORD100075"/>
        <s v="ORD100413"/>
        <s v="ORD100668"/>
        <s v="ORD101217"/>
        <s v="ORD102029"/>
        <s v="ORD103233"/>
        <s v="ORD103528"/>
        <s v="ORD101392"/>
        <s v="ORD101411"/>
        <s v="ORD101831"/>
        <s v="ORD102063"/>
        <s v="ORD102241"/>
        <s v="ORD102578"/>
        <s v="ORD103448"/>
        <s v="ORD103944"/>
        <s v="ORD104340"/>
        <s v="ORD104711"/>
        <s v="ORD100110"/>
        <s v="ORD100194"/>
        <s v="ORD101711"/>
        <s v="ORD102118"/>
        <s v="ORD103382"/>
        <s v="ORD103691"/>
        <s v="ORD104050"/>
        <s v="ORD100402"/>
        <s v="ORD101691"/>
        <s v="ORD101790"/>
        <s v="ORD103364"/>
        <s v="ORD103587"/>
        <s v="ORD104753"/>
        <s v="ORD104887"/>
        <s v="ORD101021"/>
        <s v="ORD101087"/>
        <s v="ORD102031"/>
        <s v="ORD102464"/>
        <s v="ORD103652"/>
        <s v="ORD103868"/>
        <s v="ORD100912"/>
        <s v="ORD103359"/>
        <s v="ORD103361"/>
        <s v="ORD103907"/>
        <s v="ORD104517"/>
        <s v="ORD100979"/>
        <s v="ORD101338"/>
        <s v="ORD101694"/>
        <s v="ORD103026"/>
        <s v="ORD103555"/>
        <s v="ORD100677"/>
        <s v="ORD102019"/>
        <s v="ORD102519"/>
        <s v="ORD103231"/>
        <s v="ORD103965"/>
        <s v="ORD104003"/>
        <s v="ORD104436"/>
        <s v="ORD100107"/>
        <s v="ORD102514"/>
        <s v="ORD103395"/>
        <s v="ORD104010"/>
        <s v="ORD104633"/>
        <s v="ORD104727"/>
        <s v="ORD104817"/>
        <s v="ORD100397"/>
        <s v="ORD101144"/>
        <s v="ORD101952"/>
        <s v="ORD104533"/>
        <s v="ORD100703"/>
        <s v="ORD101131"/>
        <s v="ORD103372"/>
        <s v="ORD103459"/>
        <s v="ORD104005"/>
        <s v="ORD104175"/>
        <s v="ORD100265"/>
        <s v="ORD100652"/>
        <s v="ORD101260"/>
        <s v="ORD101640"/>
        <s v="ORD102803"/>
        <s v="ORD102972"/>
        <s v="ORD103496"/>
        <s v="ORD103727"/>
        <s v="ORD103932"/>
        <s v="ORD104221"/>
        <s v="ORD100202"/>
        <s v="ORD101980"/>
        <s v="ORD102516"/>
        <s v="ORD102875"/>
        <s v="ORD104301"/>
        <s v="ORD104428"/>
        <s v="ORD104455"/>
        <s v="ORD100486"/>
        <s v="ORD101749"/>
        <s v="ORD102428"/>
        <s v="ORD102737"/>
        <s v="ORD104992"/>
        <s v="ORD100078"/>
        <s v="ORD100770"/>
        <s v="ORD102472"/>
        <s v="ORD102899"/>
        <s v="ORD100035"/>
        <s v="ORD100851"/>
        <s v="ORD100918"/>
        <s v="ORD100986"/>
        <s v="ORD101224"/>
        <s v="ORD101909"/>
        <s v="ORD101924"/>
        <s v="ORD102806"/>
        <s v="ORD103549"/>
        <s v="ORD103831"/>
        <s v="ORD104939"/>
        <s v="ORD100243"/>
        <s v="ORD100401"/>
        <s v="ORD101195"/>
        <s v="ORD101406"/>
        <s v="ORD101717"/>
        <s v="ORD101970"/>
        <s v="ORD103009"/>
        <s v="ORD103170"/>
        <s v="ORD103376"/>
        <s v="ORD103425"/>
        <s v="ORD103712"/>
        <s v="ORD100832"/>
        <s v="ORD101445"/>
        <s v="ORD101946"/>
        <s v="ORD103202"/>
        <s v="ORD103471"/>
        <s v="ORD103871"/>
        <s v="ORD104799"/>
        <s v="ORD104901"/>
        <s v="ORD100852"/>
        <s v="ORD101364"/>
        <s v="ORD101401"/>
        <s v="ORD101408"/>
        <s v="ORD102826"/>
        <s v="ORD103156"/>
        <s v="ORD104004"/>
        <s v="ORD104550"/>
        <s v="ORD104564"/>
        <s v="ORD101349"/>
        <s v="ORD102563"/>
        <s v="ORD102644"/>
        <s v="ORD103342"/>
        <s v="ORD101126"/>
        <s v="ORD101316"/>
        <s v="ORD102072"/>
        <s v="ORD102484"/>
        <s v="ORD102538"/>
        <s v="ORD102772"/>
        <s v="ORD104493"/>
        <s v="ORD100180"/>
        <s v="ORD100211"/>
        <s v="ORD100236"/>
        <s v="ORD100304"/>
        <s v="ORD100590"/>
        <s v="ORD100939"/>
        <s v="ORD101629"/>
        <s v="ORD101657"/>
        <s v="ORD101674"/>
        <s v="ORD101861"/>
        <s v="ORD102129"/>
        <s v="ORD102882"/>
        <s v="ORD103724"/>
        <s v="ORD104805"/>
        <s v="ORD104975"/>
        <s v="ORD102044"/>
        <s v="ORD102550"/>
        <s v="ORD102674"/>
        <s v="ORD102722"/>
        <s v="ORD103666"/>
        <s v="ORD104299"/>
        <s v="ORD101003"/>
        <s v="ORD101789"/>
        <s v="ORD104064"/>
        <s v="ORD104486"/>
        <s v="ORD100360"/>
        <s v="ORD101306"/>
        <s v="ORD101471"/>
        <s v="ORD101808"/>
        <s v="ORD102025"/>
        <s v="ORD102865"/>
        <s v="ORD103160"/>
        <s v="ORD103519"/>
        <s v="ORD100822"/>
        <s v="ORD100873"/>
        <s v="ORD100887"/>
        <s v="ORD102699"/>
        <s v="ORD100058"/>
        <s v="ORD101301"/>
        <s v="ORD101818"/>
        <s v="ORD101883"/>
        <s v="ORD101942"/>
        <s v="ORD102228"/>
        <s v="ORD102667"/>
        <s v="ORD103722"/>
        <s v="ORD103818"/>
        <s v="ORD104597"/>
        <s v="ORD100468"/>
        <s v="ORD100933"/>
        <s v="ORD103598"/>
        <s v="ORD103682"/>
        <s v="ORD104228"/>
        <s v="ORD104505"/>
        <s v="ORD102002"/>
        <s v="ORD102007"/>
        <s v="ORD103729"/>
        <s v="ORD103899"/>
        <s v="ORD100913"/>
        <s v="ORD101034"/>
        <s v="ORD102380"/>
        <s v="ORD104160"/>
        <s v="ORD100863"/>
        <s v="ORD102126"/>
        <s v="ORD103095"/>
        <s v="ORD103591"/>
        <s v="ORD100225"/>
        <s v="ORD100264"/>
        <s v="ORD100723"/>
        <s v="ORD101419"/>
        <s v="ORD101750"/>
        <s v="ORD101886"/>
        <s v="ORD102473"/>
        <s v="ORD103463"/>
        <s v="ORD103749"/>
        <s v="ORD103769"/>
        <s v="ORD101814"/>
        <s v="ORD101869"/>
        <s v="ORD102247"/>
        <s v="ORD102919"/>
        <s v="ORD103599"/>
        <s v="ORD104626"/>
        <s v="ORD104745"/>
        <s v="ORD100542"/>
        <s v="ORD101334"/>
        <s v="ORD101642"/>
        <s v="ORD104759"/>
        <s v="ORD100054"/>
        <s v="ORD100273"/>
        <s v="ORD101094"/>
        <s v="ORD101467"/>
        <s v="ORD101622"/>
        <s v="ORD102285"/>
        <s v="ORD103251"/>
        <s v="ORD100922"/>
        <s v="ORD102824"/>
        <s v="ORD102980"/>
        <s v="ORD104316"/>
        <s v="ORD100302"/>
        <s v="ORD101505"/>
        <s v="ORD102569"/>
        <s v="ORD103290"/>
        <s v="ORD103296"/>
        <s v="ORD104144"/>
        <s v="ORD104825"/>
        <s v="ORD102225"/>
        <s v="ORD102566"/>
        <s v="ORD102971"/>
        <s v="ORD103104"/>
        <s v="ORD103220"/>
        <s v="ORD103668"/>
        <s v="ORD103693"/>
        <s v="ORD103994"/>
        <s v="ORD104253"/>
        <s v="ORD104644"/>
        <s v="ORD104948"/>
        <s v="ORD100232"/>
        <s v="ORD102043"/>
        <s v="ORD104586"/>
        <s v="ORD104877"/>
        <s v="ORD100416"/>
        <s v="ORD100702"/>
        <s v="ORD100940"/>
        <s v="ORD101128"/>
        <s v="ORD101244"/>
        <s v="ORD101434"/>
        <s v="ORD101779"/>
        <s v="ORD103314"/>
        <s v="ORD103820"/>
        <s v="ORD103904"/>
        <s v="ORD103993"/>
        <s v="ORD104041"/>
        <s v="ORD104574"/>
        <s v="ORD104601"/>
        <s v="ORD104846"/>
        <s v="ORD101810"/>
        <s v="ORD103955"/>
        <s v="ORD104549"/>
        <s v="ORD104762"/>
        <s v="ORD100005"/>
        <s v="ORD101276"/>
        <s v="ORD101684"/>
        <s v="ORD101949"/>
        <s v="ORD102418"/>
        <s v="ORD103466"/>
        <s v="ORD103623"/>
        <s v="ORD101292"/>
        <s v="ORD101830"/>
        <s v="ORD102942"/>
        <s v="ORD103113"/>
        <s v="ORD103238"/>
        <s v="ORD103283"/>
        <s v="ORD103692"/>
        <s v="ORD104382"/>
        <s v="ORD104890"/>
        <s v="ORD100547"/>
        <s v="ORD101188"/>
        <s v="ORD101633"/>
        <s v="ORD103639"/>
        <s v="ORD103895"/>
        <s v="ORD104737"/>
        <s v="ORD100263"/>
        <s v="ORD102303"/>
        <s v="ORD102438"/>
        <s v="ORD102968"/>
        <s v="ORD103774"/>
        <s v="ORD104900"/>
        <s v="ORD100751"/>
        <s v="ORD101047"/>
        <s v="ORD102068"/>
        <s v="ORD104170"/>
        <s v="ORD100215"/>
        <s v="ORD100387"/>
        <s v="ORD101238"/>
        <s v="ORD101678"/>
        <s v="ORD101813"/>
        <s v="ORD104156"/>
        <s v="ORD100100"/>
        <s v="ORD101014"/>
        <s v="ORD101867"/>
        <s v="ORD102683"/>
        <s v="ORD102801"/>
        <s v="ORD103403"/>
        <s v="ORD103579"/>
        <s v="ORD104111"/>
        <s v="ORD104214"/>
        <s v="ORD104933"/>
        <s v="ORD100168"/>
        <s v="ORD102307"/>
        <s v="ORD102504"/>
        <s v="ORD103610"/>
        <s v="ORD103946"/>
        <s v="ORD103983"/>
        <s v="ORD104039"/>
        <s v="ORD104883"/>
        <s v="ORD100454"/>
        <s v="ORD100694"/>
        <s v="ORD101812"/>
        <s v="ORD102917"/>
        <s v="ORD103553"/>
        <s v="ORD104001"/>
        <s v="ORD104172"/>
        <s v="ORD104307"/>
        <s v="ORD100282"/>
        <s v="ORD100792"/>
        <s v="ORD100886"/>
        <s v="ORD101907"/>
        <s v="ORD102691"/>
        <s v="ORD102704"/>
        <s v="ORD104365"/>
        <s v="ORD104715"/>
        <s v="ORD100839"/>
        <s v="ORD101472"/>
        <s v="ORD101591"/>
        <s v="ORD101859"/>
        <s v="ORD101938"/>
        <s v="ORD102512"/>
        <s v="ORD102989"/>
        <s v="ORD103100"/>
        <s v="ORD103898"/>
        <s v="ORD104038"/>
        <s v="ORD104210"/>
        <s v="ORD104909"/>
        <s v="ORD100921"/>
        <s v="ORD103648"/>
        <s v="ORD104718"/>
        <s v="ORD100655"/>
        <s v="ORD101821"/>
        <s v="ORD102752"/>
        <s v="ORD103305"/>
        <s v="ORD104666"/>
        <s v="ORD104754"/>
        <s v="ORD100496"/>
        <s v="ORD100988"/>
        <s v="ORD102060"/>
        <s v="ORD102474"/>
        <s v="ORD102493"/>
        <s v="ORD102537"/>
        <s v="ORD102647"/>
        <s v="ORD102837"/>
        <s v="ORD102923"/>
        <s v="ORD104350"/>
        <s v="ORD104453"/>
        <s v="ORD104729"/>
        <s v="ORD100252"/>
        <s v="ORD100728"/>
        <s v="ORD100883"/>
        <s v="ORD101598"/>
        <s v="ORD102210"/>
        <s v="ORD104439"/>
        <s v="ORD104874"/>
        <s v="ORD104885"/>
        <s v="ORD102015"/>
        <s v="ORD102098"/>
        <s v="ORD103205"/>
        <s v="ORD103720"/>
        <s v="ORD103960"/>
        <s v="ORD104257"/>
        <s v="ORD100153"/>
        <s v="ORD101103"/>
        <s v="ORD102236"/>
        <s v="ORD102370"/>
        <s v="ORD102701"/>
        <s v="ORD103440"/>
        <s v="ORD104501"/>
        <s v="ORD100272"/>
        <s v="ORD103738"/>
        <s v="ORD100376"/>
        <s v="ORD100664"/>
        <s v="ORD100798"/>
        <s v="ORD101093"/>
        <s v="ORD101761"/>
        <s v="ORD102375"/>
        <s v="ORD102666"/>
        <s v="ORD102869"/>
        <s v="ORD103656"/>
        <s v="ORD100544"/>
        <s v="ORD101299"/>
        <s v="ORD102723"/>
        <s v="ORD102821"/>
        <s v="ORD103606"/>
        <s v="ORD103626"/>
        <s v="ORD103879"/>
        <s v="ORD101135"/>
        <s v="ORD101366"/>
        <s v="ORD101578"/>
        <s v="ORD104402"/>
        <s v="ORD104440"/>
        <s v="ORD100508"/>
        <s v="ORD101282"/>
        <s v="ORD102746"/>
        <s v="ORD103357"/>
        <s v="ORD104168"/>
        <s v="ORD100132"/>
        <s v="ORD101321"/>
        <s v="ORD101754"/>
        <s v="ORD102318"/>
        <s v="ORD100267"/>
        <s v="ORD101160"/>
        <s v="ORD102155"/>
        <s v="ORD102515"/>
        <s v="ORD103023"/>
        <s v="ORD103289"/>
        <s v="ORD104354"/>
        <s v="ORD100249"/>
        <s v="ORD100620"/>
        <s v="ORD100788"/>
        <s v="ORD101055"/>
        <s v="ORD101432"/>
        <s v="ORD101825"/>
        <s v="ORD103182"/>
        <s v="ORD103742"/>
        <s v="ORD104435"/>
        <s v="ORD104577"/>
        <s v="ORD101152"/>
        <s v="ORD101536"/>
        <s v="ORD104994"/>
        <s v="ORD100470"/>
        <s v="ORD100604"/>
        <s v="ORD101488"/>
        <s v="ORD104742"/>
        <s v="ORD104969"/>
        <s v="ORD101205"/>
        <s v="ORD102716"/>
        <s v="ORD102836"/>
        <s v="ORD103071"/>
        <s v="ORD103957"/>
        <s v="ORD104388"/>
        <s v="ORD104932"/>
        <s v="ORD102753"/>
        <s v="ORD103058"/>
        <s v="ORD103088"/>
        <s v="ORD103191"/>
        <s v="ORD103484"/>
        <s v="ORD103580"/>
        <s v="ORD104527"/>
        <s v="ORD101400"/>
        <s v="ORD103431"/>
        <s v="ORD104749"/>
        <s v="ORD100137"/>
        <s v="ORD101587"/>
        <s v="ORD102485"/>
        <s v="ORD103081"/>
        <s v="ORD103287"/>
        <s v="ORD104333"/>
        <s v="ORD104342"/>
        <s v="ORD104621"/>
        <s v="ORD104765"/>
        <s v="ORD100287"/>
        <s v="ORD104095"/>
        <s v="ORD104138"/>
        <s v="ORD102381"/>
        <s v="ORD103070"/>
        <s v="ORD104823"/>
        <s v="ORD101438"/>
        <s v="ORD102256"/>
        <s v="ORD102468"/>
        <s v="ORD103429"/>
        <s v="ORD104177"/>
        <s v="ORD104639"/>
        <s v="ORD100121"/>
        <s v="ORD100709"/>
        <s v="ORD100771"/>
        <s v="ORD101227"/>
        <s v="ORD103502"/>
        <s v="ORD104239"/>
        <s v="ORD104355"/>
        <s v="ORD104870"/>
        <s v="ORD100283"/>
        <s v="ORD101240"/>
        <s v="ORD101421"/>
        <s v="ORD102299"/>
        <s v="ORD102326"/>
        <s v="ORD103500"/>
        <s v="ORD104158"/>
        <s v="ORD104981"/>
        <s v="ORD101220"/>
        <s v="ORD101229"/>
        <s v="ORD101250"/>
        <s v="ORD102254"/>
        <s v="ORD102323"/>
        <s v="ORD103124"/>
        <s v="ORD102358"/>
        <s v="ORD104392"/>
        <s v="ORD100076"/>
        <s v="ORD101882"/>
        <s v="ORD102755"/>
        <s v="ORD104478"/>
        <s v="ORD100166"/>
        <s v="ORD100462"/>
        <s v="ORD100807"/>
        <s v="ORD103244"/>
        <s v="ORD103657"/>
        <s v="ORD104029"/>
        <s v="ORD104309"/>
        <s v="ORD101095"/>
        <s v="ORD101170"/>
        <s v="ORD101927"/>
        <s v="ORD102194"/>
        <s v="ORD103001"/>
        <s v="ORD103172"/>
        <s v="ORD104068"/>
        <s v="ORD104986"/>
        <s v="ORD100683"/>
        <s v="ORD102102"/>
        <s v="ORD102421"/>
        <s v="ORD102626"/>
        <s v="ORD103272"/>
        <s v="ORD103393"/>
        <s v="ORD103950"/>
        <s v="ORD104662"/>
        <s v="ORD100745"/>
        <s v="ORD103250"/>
        <s v="ORD103460"/>
        <s v="ORD104514"/>
        <s v="ORD100930"/>
        <s v="ORD101847"/>
        <s v="ORD101893"/>
        <s v="ORD102741"/>
        <s v="ORD102810"/>
        <s v="ORD102904"/>
        <s v="ORD103851"/>
        <s v="ORD104274"/>
        <s v="ORD100678"/>
        <s v="ORD102218"/>
        <s v="ORD104226"/>
        <s v="ORD100278"/>
        <s v="ORD101079"/>
        <s v="ORD102354"/>
        <s v="ORD102887"/>
        <s v="ORD103326"/>
        <s v="ORD104432"/>
        <s v="ORD104653"/>
        <s v="ORD104895"/>
        <s v="ORD100429"/>
        <s v="ORD102220"/>
        <s v="ORD102448"/>
        <s v="ORD102682"/>
        <s v="ORD102990"/>
        <s v="ORD103021"/>
        <s v="ORD103405"/>
        <s v="ORD103813"/>
        <s v="ORD101693"/>
        <s v="ORD101720"/>
        <s v="ORD101902"/>
        <s v="ORD103203"/>
        <s v="ORD103608"/>
        <s v="ORD103829"/>
        <s v="ORD104049"/>
        <s v="ORD104150"/>
        <s v="ORD100227"/>
        <s v="ORD100342"/>
        <s v="ORD100766"/>
        <s v="ORD101484"/>
        <s v="ORD101580"/>
        <s v="ORD102603"/>
        <s v="ORD102797"/>
        <s v="ORD102907"/>
        <s v="ORD103891"/>
        <s v="ORD104344"/>
        <s v="ORD100789"/>
        <s v="ORD101959"/>
        <s v="ORD102893"/>
        <s v="ORD103162"/>
        <s v="ORD104922"/>
        <s v="ORD100222"/>
        <s v="ORD100563"/>
        <s v="ORD102571"/>
        <s v="ORD102615"/>
        <s v="ORD102774"/>
        <s v="ORD103978"/>
        <s v="ORD104396"/>
        <s v="ORD104421"/>
        <s v="ORD104537"/>
        <s v="ORD104848"/>
        <s v="ORD101271"/>
        <s v="ORD101367"/>
        <s v="ORD101734"/>
        <s v="ORD102663"/>
        <s v="ORD102687"/>
        <s v="ORD103986"/>
        <s v="ORD104052"/>
        <s v="ORD104600"/>
        <s v="ORD100564"/>
        <s v="ORD100767"/>
        <s v="ORD103589"/>
        <s v="ORD103886"/>
        <s v="ORD103990"/>
        <s v="ORD104687"/>
        <s v="ORD100160"/>
        <s v="ORD100364"/>
        <s v="ORD101787"/>
        <s v="ORD102456"/>
        <s v="ORD102916"/>
        <s v="ORD102930"/>
        <s v="ORD103213"/>
        <s v="ORD103887"/>
        <s v="ORD104880"/>
        <s v="ORD101319"/>
        <s v="ORD101452"/>
        <s v="ORD102697"/>
        <s v="ORD102950"/>
        <s v="ORD103833"/>
        <s v="ORD100525"/>
        <s v="ORD101845"/>
        <s v="ORD104391"/>
        <s v="ORD101397"/>
        <s v="ORD103105"/>
        <s v="ORD103461"/>
        <s v="ORD104369"/>
        <s v="ORD101875"/>
        <s v="ORD102340"/>
        <s v="ORD102659"/>
        <s v="ORD103386"/>
        <s v="ORD104238"/>
        <s v="ORD104485"/>
        <s v="ORD104716"/>
        <s v="ORD100334"/>
        <s v="ORD100478"/>
        <s v="ORD100758"/>
        <s v="ORD101934"/>
        <s v="ORD102117"/>
        <s v="ORD102215"/>
        <s v="ORD102591"/>
        <s v="ORD102831"/>
        <s v="ORD103180"/>
        <s v="ORD103446"/>
        <s v="ORD103663"/>
        <s v="ORD100268"/>
        <s v="ORD100369"/>
        <s v="ORD100861"/>
        <s v="ORD101519"/>
        <s v="ORD101520"/>
        <s v="ORD101590"/>
        <s v="ORD101660"/>
        <s v="ORD102597"/>
        <s v="ORD102880"/>
        <s v="ORD103138"/>
        <s v="ORD100079"/>
        <s v="ORD100190"/>
        <s v="ORD100491"/>
        <s v="ORD101161"/>
        <s v="ORD101261"/>
        <s v="ORD101866"/>
        <s v="ORD103625"/>
        <s v="ORD104011"/>
        <s v="ORD104908"/>
        <s v="ORD100295"/>
        <s v="ORD100680"/>
        <s v="ORD101092"/>
        <s v="ORD101146"/>
        <s v="ORD104578"/>
        <s v="ORD104634"/>
        <s v="ORD100414"/>
        <s v="ORD101091"/>
        <s v="ORD101193"/>
        <s v="ORD101481"/>
        <s v="ORD102179"/>
        <s v="ORD103679"/>
        <s v="ORD100105"/>
        <s v="ORD102501"/>
        <s v="ORD102694"/>
        <s v="ORD102730"/>
        <s v="ORD102981"/>
        <s v="ORD104319"/>
        <s v="ORD104706"/>
        <s v="ORD100140"/>
        <s v="ORD101278"/>
        <s v="ORD101485"/>
        <s v="ORD101494"/>
        <s v="ORD102553"/>
        <s v="ORD102845"/>
        <s v="ORD102889"/>
        <s v="ORD102962"/>
        <s v="ORD103313"/>
        <s v="ORD103826"/>
        <s v="ORD104743"/>
        <s v="ORD101627"/>
        <s v="ORD102574"/>
        <s v="ORD102649"/>
        <s v="ORD102809"/>
        <s v="ORD101384"/>
        <s v="ORD103007"/>
        <s v="ORD103413"/>
        <s v="ORD103893"/>
        <s v="ORD100015"/>
        <s v="ORD100426"/>
        <s v="ORD100494"/>
        <s v="ORD100536"/>
        <s v="ORD101320"/>
        <s v="ORD102581"/>
        <s v="ORD103226"/>
        <s v="ORD103761"/>
        <s v="ORD101447"/>
        <s v="ORD102433"/>
        <s v="ORD104843"/>
        <s v="ORD104854"/>
        <s v="ORD101889"/>
        <s v="ORD102097"/>
        <s v="ORD103065"/>
        <s v="ORD103178"/>
        <s v="ORD101844"/>
        <s v="ORD101973"/>
        <s v="ORD102005"/>
        <s v="ORD102094"/>
        <s v="ORD102182"/>
        <s v="ORD104308"/>
        <s v="ORD104459"/>
        <s v="ORD104584"/>
        <s v="ORD100639"/>
        <s v="ORD102636"/>
        <s v="ORD103418"/>
        <s v="ORD103572"/>
        <s v="ORD103605"/>
        <s v="ORD104425"/>
        <s v="ORD104441"/>
        <s v="ORD104556"/>
        <s v="ORD104651"/>
        <s v="ORD104675"/>
        <s v="ORD100052"/>
        <s v="ORD101609"/>
        <s v="ORD101636"/>
        <s v="ORD102058"/>
        <s v="ORD102688"/>
        <s v="ORD103441"/>
        <s v="ORD103480"/>
        <s v="ORD104061"/>
        <s v="ORD104828"/>
        <s v="ORD100436"/>
        <s v="ORD100756"/>
        <s v="ORD102584"/>
        <s v="ORD104531"/>
        <s v="ORD101061"/>
        <s v="ORD103570"/>
        <s v="ORD103685"/>
        <s v="ORD103801"/>
        <s v="ORD104273"/>
        <s v="ORD104451"/>
        <s v="ORD102430"/>
        <s v="ORD103581"/>
        <s v="ORD104353"/>
        <s v="ORD100286"/>
        <s v="ORD100346"/>
        <s v="ORD100380"/>
        <s v="ORD100782"/>
        <s v="ORD100991"/>
        <s v="ORD104261"/>
        <s v="ORD100297"/>
        <s v="ORD100865"/>
        <s v="ORD101138"/>
        <s v="ORD102693"/>
        <s v="ORD103356"/>
        <s v="ORD103412"/>
        <s v="ORD103781"/>
        <s v="ORD104582"/>
        <s v="ORD101632"/>
        <s v="ORD101854"/>
        <s v="ORD101999"/>
        <s v="ORD102702"/>
        <s v="ORD103771"/>
        <s v="ORD103924"/>
        <s v="ORD100113"/>
        <s v="ORD100178"/>
        <s v="ORD101016"/>
        <s v="ORD102001"/>
        <s v="ORD102037"/>
        <s v="ORD102203"/>
        <s v="ORD102309"/>
        <s v="ORD102750"/>
        <s v="ORD102991"/>
        <s v="ORD103997"/>
        <s v="ORD104314"/>
        <s v="ORD104936"/>
        <s v="ORD100433"/>
        <s v="ORD100769"/>
        <s v="ORD101314"/>
        <s v="ORD102184"/>
        <s v="ORD102379"/>
        <s v="ORD102764"/>
        <s v="ORD103179"/>
        <s v="ORD104270"/>
        <s v="ORD104275"/>
        <s v="ORD100262"/>
        <s v="ORD100589"/>
        <s v="ORD101524"/>
        <s v="ORD101621"/>
        <s v="ORD102027"/>
        <s v="ORD102616"/>
        <s v="ORD103025"/>
        <s v="ORD103885"/>
        <s v="ORD104025"/>
        <s v="ORD104055"/>
        <s v="ORD104304"/>
        <s v="ORD104680"/>
        <s v="ORD104827"/>
        <s v="ORD100017"/>
        <s v="ORD100600"/>
        <s v="ORD102540"/>
        <s v="ORD103513"/>
        <s v="ORD103972"/>
        <s v="ORD104837"/>
        <s v="ORD100022"/>
        <s v="ORD100537"/>
        <s v="ORD101256"/>
        <s v="ORD101328"/>
        <s v="ORD103688"/>
        <s v="ORD104410"/>
        <s v="ORD104912"/>
        <s v="ORD100808"/>
        <s v="ORD100980"/>
        <s v="ORD101179"/>
        <s v="ORD102189"/>
        <s v="ORD102274"/>
        <s v="ORD102678"/>
        <s v="ORD102910"/>
        <s v="ORD103559"/>
        <s v="ORD103576"/>
        <s v="ORD103858"/>
        <s v="ORD104279"/>
        <s v="ORD100734"/>
        <s v="ORD101247"/>
        <s v="ORD102422"/>
        <s v="ORD103285"/>
        <s v="ORD103921"/>
        <s v="ORD100519"/>
        <s v="ORD100717"/>
        <s v="ORD100820"/>
        <s v="ORD101785"/>
        <s v="ORD104141"/>
        <s v="ORD100006"/>
        <s v="ORD100467"/>
        <s v="ORD100473"/>
        <s v="ORD101824"/>
        <s v="ORD102137"/>
        <s v="ORD104544"/>
        <s v="ORD104606"/>
        <s v="ORD101928"/>
        <s v="ORD102080"/>
        <s v="ORD102116"/>
        <s v="ORD103377"/>
        <s v="ORD103629"/>
        <s v="ORD104492"/>
        <s v="ORD100162"/>
        <s v="ORD103032"/>
        <s v="ORD104803"/>
        <s v="ORD100441"/>
        <s v="ORD100580"/>
        <s v="ORD101243"/>
        <s v="ORD102495"/>
        <s v="ORD100172"/>
        <s v="ORD101480"/>
        <s v="ORD102341"/>
        <s v="ORD104217"/>
        <s v="ORD104725"/>
        <s v="ORD104775"/>
        <s v="ORD101370"/>
        <s v="ORD101601"/>
        <s v="ORD103028"/>
        <s v="ORD103146"/>
        <s v="ORD103271"/>
        <s v="ORD103910"/>
        <s v="ORD100300"/>
        <s v="ORD100512"/>
        <s v="ORD101000"/>
        <s v="ORD102725"/>
        <s v="ORD103267"/>
        <s v="ORD104067"/>
        <s v="ORD104325"/>
        <s v="ORD104520"/>
        <s v="ORD100139"/>
        <s v="ORD100303"/>
        <s v="ORD101109"/>
        <s v="ORD101466"/>
        <s v="ORD101512"/>
        <s v="ORD104635"/>
        <s v="ORD100111"/>
        <s v="ORD100626"/>
        <s v="ORD101333"/>
        <s v="ORD103302"/>
        <s v="ORD104254"/>
        <s v="ORD104758"/>
        <s v="ORD104814"/>
        <s v="ORD100277"/>
        <s v="ORD100367"/>
        <s v="ORD100545"/>
        <s v="ORD102890"/>
        <s v="ORD103114"/>
        <s v="ORD103148"/>
        <s v="ORD103701"/>
        <s v="ORD103783"/>
        <s v="ORD104037"/>
        <s v="ORD104456"/>
        <s v="ORD104787"/>
        <s v="ORD104956"/>
        <s v="ORD101307"/>
        <s v="ORD101856"/>
        <s v="ORD102115"/>
        <s v="ORD102607"/>
        <s v="ORD103137"/>
        <s v="ORD104835"/>
        <s v="ORD100359"/>
        <s v="ORD100422"/>
        <s v="ORD100975"/>
        <s v="ORD100995"/>
        <s v="ORD101513"/>
        <s v="ORD101593"/>
        <s v="ORD101849"/>
        <s v="ORD101900"/>
        <s v="ORD102426"/>
        <s v="ORD102469"/>
        <s v="ORD103127"/>
        <s v="ORD103707"/>
        <s v="ORD104521"/>
        <s v="ORD104592"/>
        <s v="ORD100309"/>
        <s v="ORD100320"/>
        <s v="ORD100517"/>
        <s v="ORD100823"/>
        <s v="ORD101911"/>
        <s v="ORD102733"/>
        <s v="ORD103385"/>
        <s v="ORD103797"/>
        <s v="ORD100591"/>
        <s v="ORD101945"/>
        <s v="ORD102190"/>
        <s v="ORD102310"/>
        <s v="ORD103421"/>
        <s v="ORD103938"/>
        <s v="ORD104181"/>
        <s v="ORD100010"/>
        <s v="ORD103618"/>
        <s v="ORD104027"/>
        <s v="ORD104412"/>
        <s v="ORD101204"/>
        <s v="ORD101296"/>
        <s v="ORD101618"/>
        <s v="ORD101706"/>
        <s v="ORD104054"/>
        <s v="ORD104102"/>
        <s v="ORD100103"/>
        <s v="ORD100349"/>
        <s v="ORD101157"/>
        <s v="ORD101624"/>
        <s v="ORD102191"/>
        <s v="ORD102199"/>
        <s v="ORD103042"/>
        <s v="ORD103043"/>
        <s v="ORD103894"/>
        <s v="ORD101359"/>
        <s v="ORD101762"/>
        <s v="ORD102967"/>
        <s v="ORD103129"/>
        <s v="ORD104331"/>
        <s v="ORD104857"/>
        <s v="ORD101116"/>
        <s v="ORD101329"/>
        <s v="ORD101729"/>
        <s v="ORD102444"/>
        <s v="ORD102525"/>
        <s v="ORD104006"/>
        <s v="ORD104967"/>
        <s v="ORD100393"/>
        <s v="ORD100841"/>
        <s v="ORD100976"/>
        <s v="ORD101541"/>
        <s v="ORD101726"/>
        <s v="ORD102033"/>
        <s v="ORD102926"/>
        <s v="ORD104930"/>
        <s v="ORD100333"/>
        <s v="ORD100444"/>
        <s v="ORD100827"/>
        <s v="ORD103128"/>
        <s v="ORD103881"/>
        <s v="ORD104334"/>
        <s v="ORD104408"/>
        <s v="ORD104625"/>
        <s v="ORD100038"/>
        <s v="ORD102943"/>
        <s v="ORD101172"/>
        <s v="ORD101330"/>
        <s v="ORD101655"/>
        <s v="ORD103068"/>
        <s v="ORD103933"/>
        <s v="ORD104375"/>
        <s v="ORD104500"/>
        <s v="ORD100492"/>
        <s v="ORD101143"/>
        <s v="ORD101501"/>
        <s v="ORD103227"/>
        <s v="ORD103278"/>
        <s v="ORD104282"/>
        <s v="ORD104386"/>
        <s v="ORD104637"/>
        <s v="ORD100246"/>
        <s v="ORD100582"/>
        <s v="ORD101718"/>
        <s v="ORD101897"/>
        <s v="ORD102754"/>
        <s v="ORD102844"/>
        <s v="ORD103117"/>
        <s v="ORD103563"/>
        <s v="ORD103914"/>
        <s v="ORD100846"/>
        <s v="ORD100902"/>
        <s v="ORD101746"/>
        <s v="ORD101777"/>
        <s v="ORD101797"/>
        <s v="ORD102167"/>
        <s v="ORD103763"/>
        <s v="ORD104768"/>
        <s v="ORD103054"/>
        <s v="ORD103622"/>
        <s v="ORD104860"/>
        <s v="ORD100682"/>
        <s v="ORD101878"/>
        <s v="ORD102794"/>
        <s v="ORD102984"/>
        <s v="ORD103643"/>
        <s v="ORD104190"/>
        <s v="ORD101639"/>
        <s v="ORD102273"/>
        <s v="ORD102321"/>
        <s v="ORD102740"/>
        <s v="ORD103039"/>
        <s v="ORD103274"/>
        <s v="ORD103399"/>
        <s v="ORD103414"/>
        <s v="ORD104099"/>
        <s v="ORD104446"/>
        <s v="ORD100419"/>
        <s v="ORD102356"/>
        <s v="ORD102520"/>
        <s v="ORD103120"/>
        <s v="ORD104612"/>
        <s v="ORD100188"/>
        <s v="ORD100787"/>
        <s v="ORD101465"/>
        <s v="ORD101834"/>
        <s v="ORD101884"/>
        <s v="ORD101988"/>
        <s v="ORD102201"/>
        <s v="ORD103312"/>
        <s v="ORD103322"/>
        <s v="ORD104734"/>
        <s v="ORD100176"/>
        <s v="ORD100689"/>
        <s v="ORD100874"/>
        <s v="ORD100983"/>
        <s v="ORD102313"/>
        <s v="ORD102970"/>
        <s v="ORD103407"/>
        <s v="ORD104297"/>
        <s v="ORD100029"/>
        <s v="ORD101089"/>
        <s v="ORD101382"/>
        <s v="ORD102862"/>
        <s v="ORD102992"/>
        <s v="ORD104056"/>
        <s v="ORD104881"/>
        <s v="ORD100219"/>
        <s v="ORD101487"/>
        <s v="ORD101623"/>
        <s v="ORD102065"/>
        <s v="ORD102903"/>
        <s v="ORD104234"/>
        <s v="ORD104673"/>
        <s v="ORD104964"/>
        <s v="ORD100208"/>
        <s v="ORD100446"/>
        <s v="ORD100521"/>
        <s v="ORD100576"/>
        <s v="ORD102670"/>
        <s v="ORD102686"/>
        <s v="ORD103147"/>
        <s v="ORD103751"/>
        <s v="ORD104512"/>
        <s v="ORD104802"/>
        <s v="ORD101308"/>
        <s v="ORD102549"/>
        <s v="ORD103261"/>
        <s v="ORD103590"/>
        <s v="ORD104293"/>
        <s v="ORD104660"/>
        <s v="ORD100294"/>
        <s v="ORD100713"/>
        <s v="ORD101171"/>
        <s v="ORD103064"/>
        <s v="ORD103776"/>
        <s v="ORD100145"/>
        <s v="ORD101190"/>
        <s v="ORD101428"/>
        <s v="ORD101429"/>
        <s v="ORD102183"/>
        <s v="ORD103155"/>
        <s v="ORD100627"/>
        <s v="ORD100811"/>
        <s v="ORD100835"/>
        <s v="ORD101233"/>
        <s v="ORD102032"/>
        <s v="ORD102119"/>
        <s v="ORD103096"/>
        <s v="ORD103443"/>
        <s v="ORD104786"/>
        <s v="ORD100193"/>
        <s v="ORD100727"/>
        <s v="ORD101080"/>
        <s v="ORD101191"/>
        <s v="ORD101199"/>
        <s v="ORD101765"/>
        <s v="ORD102583"/>
        <s v="ORD102727"/>
        <s v="ORD102999"/>
        <s v="ORD103432"/>
        <s v="ORD103504"/>
        <s v="ORD104080"/>
        <s v="ORD104211"/>
        <s v="ORD104622"/>
        <s v="ORD100368"/>
        <s v="ORD100572"/>
        <s v="ORD100814"/>
        <s v="ORD101130"/>
        <s v="ORD102101"/>
        <s v="ORD103281"/>
        <s v="ORD104387"/>
        <s v="ORD100631"/>
        <s v="ORD101528"/>
        <s v="ORD103396"/>
        <s v="ORD103686"/>
        <s v="ORD104907"/>
        <s v="ORD104950"/>
        <s v="ORD100045"/>
        <s v="ORD101377"/>
        <s v="ORD101597"/>
        <s v="ORD102277"/>
        <s v="ORD103633"/>
        <s v="ORD103867"/>
        <s v="ORD104546"/>
        <s v="ORD100663"/>
        <s v="ORD101577"/>
        <s v="ORD103143"/>
        <s v="ORD103214"/>
        <s v="ORD103954"/>
        <s v="ORD104573"/>
        <s v="ORD104945"/>
        <s v="ORD101454"/>
        <s v="ORD101546"/>
        <s v="ORD103046"/>
        <s v="ORD103136"/>
        <s v="ORD103733"/>
        <s v="ORD104151"/>
        <s v="ORD104233"/>
        <s v="ORD104442"/>
        <s v="ORD104620"/>
        <s v="ORD104764"/>
        <s v="ORD104893"/>
        <s v="ORD100269"/>
        <s v="ORD100901"/>
        <s v="ORD101105"/>
        <s v="ORD101385"/>
        <s v="ORD102577"/>
        <s v="ORD102627"/>
        <s v="ORD102767"/>
        <s v="ORD104599"/>
        <s v="ORD101022"/>
        <s v="ORD103292"/>
        <s v="ORD103552"/>
        <s v="ORD104007"/>
        <s v="ORD100061"/>
        <s v="ORD101659"/>
        <s v="ORD102435"/>
        <s v="ORD102946"/>
        <s v="ORD103094"/>
        <s v="ORD103457"/>
        <s v="ORD103497"/>
        <s v="ORD103651"/>
        <s v="ORD100684"/>
        <s v="ORD100842"/>
        <s v="ORD102860"/>
        <s v="ORD104841"/>
        <s v="ORD100634"/>
        <s v="ORD101027"/>
        <s v="ORD101759"/>
        <s v="ORD103101"/>
        <s v="ORD103595"/>
        <s v="ORD103998"/>
        <s v="ORD104016"/>
        <s v="ORD104869"/>
        <s v="ORD100138"/>
        <s v="ORD100296"/>
        <s v="ORD101086"/>
        <s v="ORD102240"/>
        <s v="ORD102681"/>
        <s v="ORD102718"/>
        <s v="ORD103158"/>
        <s v="ORD103734"/>
        <s v="ORD100638"/>
        <s v="ORD101646"/>
        <s v="ORD102760"/>
        <s v="ORD102800"/>
        <s v="ORD103029"/>
        <s v="ORD103334"/>
        <s v="ORD103454"/>
        <s v="ORD104220"/>
        <s v="ORD102244"/>
        <s v="ORD102660"/>
        <s v="ORD100396"/>
        <s v="ORD100714"/>
        <s v="ORD101270"/>
        <s v="ORD101346"/>
        <s v="ORD101405"/>
        <s v="ORD101496"/>
        <s v="ORD102151"/>
        <s v="ORD102823"/>
        <s v="ORD103232"/>
        <s v="ORD103511"/>
        <s v="ORD103746"/>
        <s v="ORD104696"/>
        <s v="ORD102617"/>
        <s v="ORD103768"/>
        <s v="ORD103896"/>
        <s v="ORD104627"/>
        <s v="ORD104630"/>
        <s v="ORD100324"/>
        <s v="ORD100335"/>
        <s v="ORD104128"/>
        <s v="ORD104894"/>
        <s v="ORD101887"/>
        <s v="ORD102180"/>
        <s v="ORD102268"/>
        <s v="ORD103571"/>
        <s v="ORD103647"/>
        <s v="ORD103726"/>
        <s v="ORD103744"/>
        <s v="ORD104231"/>
        <s v="ORD104424"/>
        <s v="ORD104777"/>
        <s v="ORD104842"/>
        <s v="ORD100199"/>
        <s v="ORD100828"/>
        <s v="ORD101435"/>
        <s v="ORD101943"/>
        <s v="ORD102024"/>
        <s v="ORD102877"/>
        <s v="ORD104091"/>
        <s v="ORD104915"/>
        <s v="ORD100483"/>
        <s v="ORD100610"/>
        <s v="ORD100858"/>
        <s v="ORD100941"/>
        <s v="ORD101151"/>
        <s v="ORD101979"/>
        <s v="ORD102401"/>
        <s v="ORD103444"/>
        <s v="ORD104073"/>
        <s v="ORD104093"/>
        <s v="ORD100650"/>
        <s v="ORD101118"/>
        <s v="ORD101705"/>
        <s v="ORD102434"/>
        <s v="ORD102518"/>
        <s v="ORD103206"/>
        <s v="ORD103516"/>
        <s v="ORD103525"/>
        <s v="ORD104115"/>
        <s v="ORD104290"/>
        <s v="ORD104464"/>
        <s v="ORD104850"/>
        <s v="ORD102620"/>
        <s v="ORD104008"/>
        <s v="ORD104886"/>
        <s v="ORD100560"/>
        <s v="ORD100755"/>
        <s v="ORD101136"/>
        <s v="ORD102642"/>
        <s v="ORD103575"/>
        <s v="ORD103705"/>
        <s v="ORD103787"/>
        <s v="ORD100159"/>
        <s v="ORD100322"/>
        <s v="ORD101508"/>
        <s v="ORD103222"/>
        <s v="ORD103653"/>
        <s v="ORD103789"/>
        <s v="ORD104028"/>
        <s v="ORD102404"/>
        <s v="ORD102708"/>
        <s v="ORD103050"/>
        <s v="ORD103855"/>
        <s v="ORD100407"/>
        <s v="ORD101449"/>
        <s v="ORD102604"/>
        <s v="ORD102814"/>
        <s v="ORD103003"/>
        <s v="ORD103380"/>
        <s v="ORD104292"/>
        <s v="ORD104708"/>
        <s v="ORD101050"/>
        <s v="ORD102732"/>
        <s v="ORD103291"/>
        <s v="ORD103477"/>
        <s v="ORD103642"/>
        <s v="ORD100430"/>
        <s v="ORD101056"/>
        <s v="ORD101510"/>
        <s v="ORD102440"/>
        <s v="ORD102548"/>
        <s v="ORD103115"/>
        <s v="ORD103360"/>
        <s v="ORD101168"/>
        <s v="ORD101894"/>
        <s v="ORD103293"/>
        <s v="ORD104327"/>
        <s v="ORD104434"/>
        <s v="ORD104959"/>
        <s v="ORD100450"/>
        <s v="ORD101953"/>
        <s v="ORD103195"/>
        <s v="ORD103252"/>
        <s v="ORD100493"/>
        <s v="ORD100726"/>
        <s v="ORD101115"/>
        <s v="ORD102494"/>
        <s v="ORD104374"/>
        <s v="ORD104594"/>
        <s v="ORD100143"/>
        <s v="ORD101537"/>
        <s v="ORD101888"/>
        <s v="ORD102300"/>
        <s v="ORD102319"/>
        <s v="ORD101533"/>
        <s v="ORD102394"/>
        <s v="ORD102443"/>
        <s v="ORD102658"/>
        <s v="ORD103708"/>
        <s v="ORD103992"/>
        <s v="ORD104163"/>
        <s v="ORD100358"/>
        <s v="ORD100973"/>
        <s v="ORD102695"/>
        <s v="ORD104071"/>
        <s v="ORD104538"/>
        <s v="ORD103020"/>
        <s v="ORD103236"/>
        <s v="ORD103526"/>
        <s v="ORD103782"/>
        <s v="ORD104678"/>
        <s v="ORD100350"/>
        <s v="ORD100480"/>
        <s v="ORD100556"/>
        <s v="ORD100860"/>
        <s v="ORD101133"/>
        <s v="ORD101194"/>
        <s v="ORD102945"/>
        <s v="ORD103177"/>
        <s v="ORD103803"/>
        <s v="ORD104332"/>
        <s v="ORD104471"/>
        <s v="ORD104733"/>
        <s v="ORD100147"/>
        <s v="ORD100685"/>
        <s v="ORD101073"/>
        <s v="ORD103850"/>
        <s v="ORD100298"/>
        <s v="ORD100301"/>
        <s v="ORD102985"/>
        <s v="ORD103130"/>
        <s v="ORD103677"/>
        <s v="ORD103784"/>
        <s v="ORD103815"/>
        <s v="ORD104082"/>
        <s v="ORD104465"/>
        <s v="ORD100060"/>
        <s v="ORD100669"/>
        <s v="ORD100899"/>
        <s v="ORD101719"/>
        <s v="ORD103194"/>
        <s v="ORD104097"/>
        <s v="ORD104938"/>
        <s v="ORD100088"/>
        <s v="ORD100381"/>
        <s v="ORD101565"/>
        <s v="ORD101842"/>
        <s v="ORD101997"/>
        <s v="ORD103854"/>
        <s v="ORD104732"/>
        <s v="ORD100385"/>
        <s v="ORD100716"/>
        <s v="ORD100799"/>
        <s v="ORD101919"/>
        <s v="ORD101972"/>
        <s v="ORD102762"/>
        <s v="ORD102783"/>
        <s v="ORD103718"/>
        <s v="ORD104341"/>
        <s v="ORD104488"/>
        <s v="ORD101246"/>
        <s v="ORD104543"/>
        <s v="ORD100363"/>
        <s v="ORD101078"/>
        <s v="ORD101242"/>
        <s v="ORD101274"/>
        <s v="ORD101499"/>
        <s v="ORD101507"/>
        <s v="ORD102425"/>
        <s v="ORD102506"/>
        <s v="ORD103118"/>
        <s v="ORD103917"/>
        <s v="ORD104919"/>
        <s v="ORD101469"/>
        <s v="ORD102592"/>
        <s v="ORD103303"/>
        <s v="ORD103929"/>
        <s v="ORD103942"/>
        <s v="ORD100561"/>
        <s v="ORD101037"/>
        <s v="ORD101149"/>
        <s v="ORD102154"/>
        <s v="ORD102646"/>
        <s v="ORD103107"/>
        <s v="ORD103627"/>
        <s v="ORD104806"/>
        <s v="ORD101427"/>
        <s v="ORD102035"/>
        <s v="ORD102805"/>
        <s v="ORD103230"/>
        <s v="ORD103255"/>
        <s v="ORD103759"/>
        <s v="ORD101084"/>
        <s v="ORD102085"/>
        <s v="ORD103714"/>
        <s v="ORD103952"/>
        <s v="ORD104140"/>
        <s v="ORD101987"/>
        <s v="ORD102339"/>
        <s v="ORD102352"/>
        <s v="ORD103024"/>
        <s v="ORD100497"/>
        <s v="ORD102287"/>
        <s v="ORD102851"/>
        <s v="ORD103392"/>
        <s v="ORD100012"/>
        <s v="ORD100744"/>
        <s v="ORD101898"/>
        <s v="ORD102257"/>
        <s v="ORD102488"/>
        <s v="ORD102993"/>
        <s v="ORD103008"/>
        <s v="ORD103108"/>
        <s v="ORD103949"/>
        <s v="ORD104384"/>
        <s v="ORD101279"/>
        <s v="ORD101360"/>
        <s v="ORD103913"/>
        <s v="ORD100609"/>
        <s v="ORD101809"/>
        <s v="ORD102113"/>
        <s v="ORD102542"/>
        <s v="ORD103126"/>
        <s v="ORD103756"/>
        <s v="ORD104032"/>
        <s v="ORD104247"/>
        <s v="ORD104839"/>
        <s v="ORD100386"/>
        <s v="ORD100573"/>
        <s v="ORD100707"/>
        <s v="ORD101352"/>
        <s v="ORD103635"/>
        <s v="ORD103824"/>
        <s v="ORD104447"/>
        <s v="ORD100780"/>
        <s v="ORD100812"/>
        <s v="ORD101268"/>
        <s v="ORD102053"/>
        <s v="ORD102082"/>
        <s v="ORD102105"/>
        <s v="ORD102187"/>
        <s v="ORD103995"/>
        <s v="ORD104593"/>
        <s v="ORD100406"/>
        <s v="ORD100577"/>
        <s v="ORD100606"/>
        <s v="ORD101613"/>
        <s v="ORD102481"/>
        <s v="ORD102560"/>
        <s v="ORD104463"/>
        <s v="ORD101010"/>
        <s v="ORD102994"/>
        <s v="ORD104276"/>
        <s v="ORD100063"/>
        <s v="ORD100158"/>
        <s v="ORD100192"/>
        <s v="ORD101846"/>
        <s v="ORD102987"/>
        <s v="ORD103445"/>
        <s v="ORD103779"/>
        <s v="ORD100388"/>
        <s v="ORD100535"/>
        <s v="ORD100953"/>
        <s v="ORD101066"/>
        <s v="ORD101374"/>
        <s v="ORD102664"/>
        <s v="ORD102857"/>
        <s v="ORD103987"/>
        <s v="ORD104484"/>
        <s v="ORD104617"/>
        <s v="ORD100094"/>
        <s v="ORD101090"/>
        <s v="ORD101741"/>
        <s v="ORD102572"/>
        <s v="ORD103389"/>
        <s v="ORD103645"/>
        <s v="ORD101237"/>
        <s v="ORD101403"/>
        <s v="ORD101529"/>
        <s v="ORD101586"/>
        <s v="ORD102793"/>
        <s v="ORD104165"/>
        <s v="ORD104702"/>
        <s v="ORD100361"/>
        <s v="ORD100502"/>
        <s v="ORD101009"/>
        <s v="ORD101187"/>
        <s v="ORD101755"/>
        <s v="ORD102069"/>
        <s v="ORD103027"/>
        <s v="ORD103383"/>
        <s v="ORD104367"/>
        <s v="ORD104888"/>
        <s v="ORD100347"/>
        <s v="ORD100721"/>
        <s v="ORD100982"/>
        <s v="ORD102424"/>
        <s v="ORD103562"/>
        <s v="ORD104646"/>
        <s v="ORD104797"/>
        <s v="ORD104923"/>
        <s v="ORD100749"/>
        <s v="ORD100772"/>
        <s v="ORD100955"/>
        <s v="ORD101872"/>
        <s v="ORD102248"/>
        <s v="ORD103977"/>
        <s v="ORD104560"/>
      </sharedItems>
    </cacheField>
    <cacheField name="Order_Date" numFmtId="168">
      <sharedItems containsSemiMixedTypes="0" containsNonDate="0" containsDate="1" containsString="0" minDate="2024-01-01T00:00:00" maxDate="2037-09-09T00:00:00"/>
    </cacheField>
    <cacheField name="Customer_ID" numFmtId="0">
      <sharedItems count="796">
        <s v="CUST1658"/>
        <s v="CUST1659"/>
        <s v="CUST1660"/>
        <s v="CUST1661"/>
        <s v="CUST1228"/>
        <s v="CUST1286"/>
        <s v="CUST1175"/>
        <s v="CUST1311"/>
        <s v="CUST1071"/>
        <s v="CUST1085"/>
        <s v="CUST1055"/>
        <s v="CUST1241"/>
        <s v="CUST1689"/>
        <s v="CUST1245"/>
        <s v="CUST1726"/>
        <s v="CUST1064"/>
        <s v="CUST1592"/>
        <s v="CUST1156"/>
        <s v="CUST1785"/>
        <s v="CUST1715"/>
        <s v="CUST1623"/>
        <s v="CUST1021"/>
        <s v="CUST1151"/>
        <s v="CUST1745"/>
        <s v="CUST1521"/>
        <s v="CUST1104"/>
        <s v="CUST1119"/>
        <s v="CUST1552"/>
        <s v="CUST1467"/>
        <s v="CUST1222"/>
        <s v="CUST1754"/>
        <s v="CUST1093"/>
        <s v="CUST1295"/>
        <s v="CUST1107"/>
        <s v="CUST1057"/>
        <s v="CUST1548"/>
        <s v="CUST1625"/>
        <s v="CUST1461"/>
        <s v="CUST1053"/>
        <s v="CUST1527"/>
        <s v="CUST1751"/>
        <s v="CUST1334"/>
        <s v="CUST1431"/>
        <s v="CUST1572"/>
        <s v="CUST1440"/>
        <s v="CUST1028"/>
        <s v="CUST1397"/>
        <s v="CUST1413"/>
        <s v="CUST1456"/>
        <s v="CUST1137"/>
        <s v="CUST1682"/>
        <s v="CUST1480"/>
        <s v="CUST1680"/>
        <s v="CUST1084"/>
        <s v="CUST1687"/>
        <s v="CUST1234"/>
        <s v="CUST1074"/>
        <s v="CUST1707"/>
        <s v="CUST1716"/>
        <s v="CUST1479"/>
        <s v="CUST1065"/>
        <s v="CUST1036"/>
        <s v="CUST1204"/>
        <s v="CUST1339"/>
        <s v="CUST1734"/>
        <s v="CUST1120"/>
        <s v="CUST1091"/>
        <s v="CUST1508"/>
        <s v="CUST1452"/>
        <s v="CUST1044"/>
        <s v="CUST1268"/>
        <s v="CUST1007"/>
        <s v="CUST1445"/>
        <s v="CUST1620"/>
        <s v="CUST1388"/>
        <s v="CUST1114"/>
        <s v="CUST1614"/>
        <s v="CUST1075"/>
        <s v="CUST1212"/>
        <s v="CUST1133"/>
        <s v="CUST1082"/>
        <s v="CUST1047"/>
        <s v="CUST1307"/>
        <s v="CUST1190"/>
        <s v="CUST1256"/>
        <s v="CUST1583"/>
        <s v="CUST1035"/>
        <s v="CUST1423"/>
        <s v="CUST1389"/>
        <s v="CUST1476"/>
        <s v="CUST1704"/>
        <s v="CUST1012"/>
        <s v="CUST1428"/>
        <s v="CUST1409"/>
        <s v="CUST1206"/>
        <s v="CUST1551"/>
        <s v="CUST1752"/>
        <s v="CUST1285"/>
        <s v="CUST1211"/>
        <s v="CUST1498"/>
        <s v="CUST1169"/>
        <s v="CUST1089"/>
        <s v="CUST1424"/>
        <s v="CUST1453"/>
        <s v="CUST1374"/>
        <s v="CUST1534"/>
        <s v="CUST1491"/>
        <s v="CUST1154"/>
        <s v="CUST1562"/>
        <s v="CUST1735"/>
        <s v="CUST1412"/>
        <s v="CUST1747"/>
        <s v="CUST1310"/>
        <s v="CUST1292"/>
        <s v="CUST1386"/>
        <s v="CUST1015"/>
        <s v="CUST1158"/>
        <s v="CUST1112"/>
        <s v="CUST1086"/>
        <s v="CUST1709"/>
        <s v="CUST1385"/>
        <s v="CUST1373"/>
        <s v="CUST1008"/>
        <s v="CUST1118"/>
        <s v="CUST1550"/>
        <s v="CUST1030"/>
        <s v="CUST1571"/>
        <s v="CUST1322"/>
        <s v="CUST1340"/>
        <s v="CUST1798"/>
        <s v="CUST1052"/>
        <s v="CUST1705"/>
        <s v="CUST1270"/>
        <s v="CUST1700"/>
        <s v="CUST1331"/>
        <s v="CUST1100"/>
        <s v="CUST1224"/>
        <s v="CUST1783"/>
        <s v="CUST1565"/>
        <s v="CUST1622"/>
        <s v="CUST1506"/>
        <s v="CUST1646"/>
        <s v="CUST1092"/>
        <s v="CUST1140"/>
        <s v="CUST1666"/>
        <s v="CUST1740"/>
        <s v="CUST1426"/>
        <s v="CUST1243"/>
        <s v="CUST1130"/>
        <s v="CUST1593"/>
        <s v="CUST1088"/>
        <s v="CUST1279"/>
        <s v="CUST1702"/>
        <s v="CUST1323"/>
        <s v="CUST1390"/>
        <s v="CUST1067"/>
        <s v="CUST1509"/>
        <s v="CUST1545"/>
        <s v="CUST1758"/>
        <s v="CUST1510"/>
        <s v="CUST1570"/>
        <s v="CUST1192"/>
        <s v="CUST1596"/>
        <s v="CUST1454"/>
        <s v="CUST1147"/>
        <s v="CUST1631"/>
        <s v="CUST1289"/>
        <s v="CUST1351"/>
        <s v="CUST1333"/>
        <s v="CUST1179"/>
        <s v="CUST1601"/>
        <s v="CUST1382"/>
        <s v="CUST1477"/>
        <s v="CUST1024"/>
        <s v="CUST1282"/>
        <s v="CUST1742"/>
        <s v="CUST1697"/>
        <s v="CUST1136"/>
        <s v="CUST1275"/>
        <s v="CUST1367"/>
        <s v="CUST1146"/>
        <s v="CUST1633"/>
        <s v="CUST1277"/>
        <s v="CUST1363"/>
        <s v="CUST1327"/>
        <s v="CUST1401"/>
        <s v="CUST1597"/>
        <s v="CUST1262"/>
        <s v="CUST1794"/>
        <s v="CUST1484"/>
        <s v="CUST1360"/>
        <s v="CUST1619"/>
        <s v="CUST1764"/>
        <s v="CUST1183"/>
        <s v="CUST1124"/>
        <s v="CUST1170"/>
        <s v="CUST1713"/>
        <s v="CUST1624"/>
        <s v="CUST1581"/>
        <s v="CUST1553"/>
        <s v="CUST1301"/>
        <s v="CUST1634"/>
        <s v="CUST1531"/>
        <s v="CUST1395"/>
        <s v="CUST1287"/>
        <s v="CUST1761"/>
        <s v="CUST1540"/>
        <s v="CUST1517"/>
        <s v="CUST1059"/>
        <s v="CUST1655"/>
        <s v="CUST1218"/>
        <s v="CUST1775"/>
        <s v="CUST1309"/>
        <s v="CUST1260"/>
        <s v="CUST1129"/>
        <s v="CUST1271"/>
        <s v="CUST1606"/>
        <s v="CUST1061"/>
        <s v="CUST1706"/>
        <s v="CUST1419"/>
        <s v="CUST1557"/>
        <s v="CUST1148"/>
        <s v="CUST1240"/>
        <s v="CUST1229"/>
        <s v="CUST1325"/>
        <s v="CUST1111"/>
        <s v="CUST1526"/>
        <s v="CUST1242"/>
        <s v="CUST1577"/>
        <s v="CUST1315"/>
        <s v="CUST1096"/>
        <s v="CUST1238"/>
        <s v="CUST1070"/>
        <s v="CUST1209"/>
        <s v="CUST1216"/>
        <s v="CUST1329"/>
        <s v="CUST1443"/>
        <s v="CUST1447"/>
        <s v="CUST1731"/>
        <s v="CUST1681"/>
        <s v="CUST1237"/>
        <s v="CUST1348"/>
        <s v="CUST1135"/>
        <s v="CUST1464"/>
        <s v="CUST1574"/>
        <s v="CUST1043"/>
        <s v="CUST1584"/>
        <s v="CUST1493"/>
        <s v="CUST1336"/>
        <s v="CUST1247"/>
        <s v="CUST1011"/>
        <s v="CUST1693"/>
        <s v="CUST1123"/>
        <s v="CUST1481"/>
        <s v="CUST1617"/>
        <s v="CUST1188"/>
        <s v="CUST1168"/>
        <s v="CUST1770"/>
        <s v="CUST1087"/>
        <s v="CUST1668"/>
        <s v="CUST1470"/>
        <s v="CUST1166"/>
        <s v="CUST1796"/>
        <s v="CUST1487"/>
        <s v="CUST1150"/>
        <s v="CUST1554"/>
        <s v="CUST1314"/>
        <s v="CUST1185"/>
        <s v="CUST1636"/>
        <s v="CUST1002"/>
        <s v="CUST1455"/>
        <s v="CUST1771"/>
        <s v="CUST1448"/>
        <s v="CUST1787"/>
        <s v="CUST1611"/>
        <s v="CUST1632"/>
        <s v="CUST1276"/>
        <s v="CUST1361"/>
        <s v="CUST1217"/>
        <s v="CUST1004"/>
        <s v="CUST1599"/>
        <s v="CUST1352"/>
        <s v="CUST1615"/>
        <s v="CUST1040"/>
        <s v="CUST1305"/>
        <s v="CUST1549"/>
        <s v="CUST1462"/>
        <s v="CUST1037"/>
        <s v="CUST1650"/>
        <s v="CUST1505"/>
        <s v="CUST1539"/>
        <s v="CUST1016"/>
        <s v="CUST1095"/>
        <s v="CUST1748"/>
        <s v="CUST1181"/>
        <s v="CUST1415"/>
        <s v="CUST1736"/>
        <s v="CUST1746"/>
        <s v="CUST1642"/>
        <s v="CUST1033"/>
        <s v="CUST1471"/>
        <s v="CUST1200"/>
        <s v="CUST1272"/>
        <s v="CUST1226"/>
        <s v="CUST1109"/>
        <s v="CUST1369"/>
        <s v="CUST1518"/>
        <s v="CUST1244"/>
        <s v="CUST1054"/>
        <s v="CUST1790"/>
        <s v="CUST1664"/>
        <s v="CUST1031"/>
        <s v="CUST1750"/>
        <s v="CUST1430"/>
        <s v="CUST1105"/>
        <s v="CUST1468"/>
        <s v="CUST1387"/>
        <s v="CUST1546"/>
        <s v="CUST1669"/>
        <s v="CUST1638"/>
        <s v="CUST1511"/>
        <s v="CUST1645"/>
        <s v="CUST1547"/>
        <s v="CUST1396"/>
        <s v="CUST1263"/>
        <s v="CUST1503"/>
        <s v="CUST1800"/>
        <s v="CUST1721"/>
        <s v="CUST1207"/>
        <s v="CUST1466"/>
        <s v="CUST1513"/>
        <s v="CUST1251"/>
        <s v="CUST1308"/>
        <s v="CUST1227"/>
        <s v="CUST1032"/>
        <s v="CUST1429"/>
        <s v="CUST1003"/>
        <s v="CUST1640"/>
        <s v="CUST1451"/>
        <s v="CUST1760"/>
        <s v="CUST1490"/>
        <s v="CUST1555"/>
        <s v="CUST1081"/>
        <s v="CUST1449"/>
        <s v="CUST1524"/>
        <s v="CUST1639"/>
        <s v="CUST1248"/>
        <s v="CUST1630"/>
        <s v="CUST1418"/>
        <s v="CUST1202"/>
        <s v="CUST1266"/>
        <s v="CUST1543"/>
        <s v="CUST1756"/>
        <s v="CUST1025"/>
        <s v="CUST1210"/>
        <s v="CUST1765"/>
        <s v="CUST1654"/>
        <s v="CUST1160"/>
        <s v="CUST1300"/>
        <s v="CUST1714"/>
        <s v="CUST1346"/>
        <s v="CUST1671"/>
        <s v="CUST1125"/>
        <s v="CUST1737"/>
        <s v="CUST1342"/>
        <s v="CUST1201"/>
        <s v="CUST1294"/>
        <s v="CUST1255"/>
        <s v="CUST1609"/>
        <s v="CUST1450"/>
        <s v="CUST1058"/>
        <s v="CUST1772"/>
        <s v="CUST1779"/>
        <s v="CUST1603"/>
        <s v="CUST1398"/>
        <s v="CUST1034"/>
        <s v="CUST1394"/>
        <s v="CUST1141"/>
        <s v="CUST1159"/>
        <s v="CUST1145"/>
        <s v="CUST1056"/>
        <s v="CUST1196"/>
        <s v="CUST1753"/>
        <s v="CUST1502"/>
        <s v="CUST1377"/>
        <s v="CUST1544"/>
        <s v="CUST1284"/>
        <s v="CUST1197"/>
        <s v="CUST1536"/>
        <s v="CUST1782"/>
        <s v="CUST1391"/>
        <s v="CUST1069"/>
        <s v="CUST1332"/>
        <s v="CUST1157"/>
        <s v="CUST1425"/>
        <s v="CUST1122"/>
        <s v="CUST1278"/>
        <s v="CUST1403"/>
        <s v="CUST1496"/>
        <s v="CUST1019"/>
        <s v="CUST1153"/>
        <s v="CUST1335"/>
        <s v="CUST1110"/>
        <s v="CUST1344"/>
        <s v="CUST1213"/>
        <s v="CUST1665"/>
        <s v="CUST1077"/>
        <s v="CUST1010"/>
        <s v="CUST1529"/>
        <s v="CUST1319"/>
        <s v="CUST1051"/>
        <s v="CUST1297"/>
        <s v="CUST1189"/>
        <s v="CUST1362"/>
        <s v="CUST1094"/>
        <s v="CUST1635"/>
        <s v="CUST1324"/>
        <s v="CUST1364"/>
        <s v="CUST1717"/>
        <s v="CUST1022"/>
        <s v="CUST1381"/>
        <s v="CUST1318"/>
        <s v="CUST1328"/>
        <s v="CUST1290"/>
        <s v="CUST1768"/>
        <s v="CUST1048"/>
        <s v="CUST1643"/>
        <s v="CUST1795"/>
        <s v="CUST1708"/>
        <s v="CUST1163"/>
        <s v="CUST1793"/>
        <s v="CUST1686"/>
        <s v="CUST1427"/>
        <s v="CUST1559"/>
        <s v="CUST1208"/>
        <s v="CUST1442"/>
        <s v="CUST1755"/>
        <s v="CUST1306"/>
        <s v="CUST1792"/>
        <s v="CUST1438"/>
        <s v="CUST1115"/>
        <s v="CUST1678"/>
        <s v="CUST1444"/>
        <s v="CUST1683"/>
        <s v="CUST1045"/>
        <s v="CUST1046"/>
        <s v="CUST1357"/>
        <s v="CUST1191"/>
        <s v="CUST1439"/>
        <s v="CUST1144"/>
        <s v="CUST1647"/>
        <s v="CUST1724"/>
        <s v="CUST1023"/>
        <s v="CUST1749"/>
        <s v="CUST1254"/>
        <s v="CUST1410"/>
        <s v="CUST1727"/>
        <s v="CUST1773"/>
        <s v="CUST1164"/>
        <s v="CUST1062"/>
        <s v="CUST1474"/>
        <s v="CUST1698"/>
        <s v="CUST1298"/>
        <s v="CUST1663"/>
        <s v="CUST1299"/>
        <s v="CUST1701"/>
        <s v="CUST1347"/>
        <s v="CUST1778"/>
        <s v="CUST1380"/>
        <s v="CUST1446"/>
        <s v="CUST1604"/>
        <s v="CUST1005"/>
        <s v="CUST1488"/>
        <s v="CUST1155"/>
        <s v="CUST1478"/>
        <s v="CUST1657"/>
        <s v="CUST1556"/>
        <s v="CUST1733"/>
        <s v="CUST1684"/>
        <s v="CUST1020"/>
        <s v="CUST1267"/>
        <s v="CUST1486"/>
        <s v="CUST1099"/>
        <s v="CUST1121"/>
        <s v="CUST1411"/>
        <s v="CUST1090"/>
        <s v="CUST1612"/>
        <s v="CUST1078"/>
        <s v="CUST1729"/>
        <s v="CUST1718"/>
        <s v="CUST1106"/>
        <s v="CUST1602"/>
        <s v="CUST1249"/>
        <s v="CUST1528"/>
        <s v="CUST1370"/>
        <s v="CUST1644"/>
        <s v="CUST1366"/>
        <s v="CUST1320"/>
        <s v="CUST1049"/>
        <s v="CUST1675"/>
        <s v="CUST1404"/>
        <s v="CUST1641"/>
        <s v="CUST1173"/>
        <s v="CUST1607"/>
        <s v="CUST1759"/>
        <s v="CUST1695"/>
        <s v="CUST1127"/>
        <s v="CUST1235"/>
        <s v="CUST1338"/>
        <s v="CUST1194"/>
        <s v="CUST1026"/>
        <s v="CUST1738"/>
        <s v="CUST1515"/>
        <s v="CUST1497"/>
        <s v="CUST1138"/>
        <s v="CUST1257"/>
        <s v="CUST1766"/>
        <s v="CUST1469"/>
        <s v="CUST1568"/>
        <s v="CUST1359"/>
        <s v="CUST1283"/>
        <s v="CUST1514"/>
        <s v="CUST1618"/>
        <s v="CUST1253"/>
        <s v="CUST1473"/>
        <s v="CUST1694"/>
        <s v="CUST1350"/>
        <s v="CUST1797"/>
        <s v="CUST1711"/>
        <s v="CUST1762"/>
        <s v="CUST1789"/>
        <s v="CUST1252"/>
        <s v="CUST1042"/>
        <s v="CUST1027"/>
        <s v="CUST1690"/>
        <s v="CUST1786"/>
        <s v="CUST1420"/>
        <s v="CUST1149"/>
        <s v="CUST1626"/>
        <s v="CUST1580"/>
        <s v="CUST1629"/>
        <s v="CUST1422"/>
        <s v="CUST1174"/>
        <s v="CUST1113"/>
        <s v="CUST1791"/>
        <s v="CUST1039"/>
        <s v="CUST1582"/>
        <s v="CUST1296"/>
        <s v="CUST1541"/>
        <s v="CUST1692"/>
        <s v="CUST1006"/>
        <s v="CUST1368"/>
        <s v="CUST1532"/>
        <s v="CUST1494"/>
        <s v="CUST1674"/>
        <s v="CUST1353"/>
        <s v="CUST1699"/>
        <s v="CUST1688"/>
        <s v="CUST1421"/>
        <s v="CUST1066"/>
        <s v="CUST1722"/>
        <s v="CUST1041"/>
        <s v="CUST1408"/>
        <s v="CUST1214"/>
        <s v="CUST1358"/>
        <s v="CUST1677"/>
        <s v="CUST1134"/>
        <s v="CUST1728"/>
        <s v="CUST1203"/>
        <s v="CUST1507"/>
        <s v="CUST1083"/>
        <s v="CUST1472"/>
        <s v="CUST1139"/>
        <s v="CUST1769"/>
        <s v="CUST1330"/>
        <s v="CUST1223"/>
        <s v="CUST1302"/>
        <s v="CUST1184"/>
        <s v="CUST1098"/>
        <s v="CUST1460"/>
        <s v="CUST1573"/>
        <s v="CUST1193"/>
        <s v="CUST1673"/>
        <s v="CUST1013"/>
        <s v="CUST1558"/>
        <s v="CUST1365"/>
        <s v="CUST1538"/>
        <s v="CUST1504"/>
        <s v="CUST1280"/>
        <s v="CUST1475"/>
        <s v="CUST1525"/>
        <s v="CUST1186"/>
        <s v="CUST1483"/>
        <s v="CUST1343"/>
        <s v="CUST1198"/>
        <s v="CUST1564"/>
        <s v="CUST1780"/>
        <s v="CUST1281"/>
        <s v="CUST1588"/>
        <s v="CUST1161"/>
        <s v="CUST1199"/>
        <s v="CUST1205"/>
        <s v="CUST1384"/>
        <s v="CUST1799"/>
        <s v="CUST1072"/>
        <s v="CUST1463"/>
        <s v="CUST1457"/>
        <s v="CUST1176"/>
        <s v="CUST1578"/>
        <s v="CUST1180"/>
        <s v="CUST1406"/>
        <s v="CUST1076"/>
        <s v="CUST1101"/>
        <s v="CUST1258"/>
        <s v="CUST1259"/>
        <s v="CUST1566"/>
        <s v="CUST1616"/>
        <s v="CUST1520"/>
        <s v="CUST1621"/>
        <s v="CUST1108"/>
        <s v="CUST1781"/>
        <s v="CUST1407"/>
        <s v="CUST1627"/>
        <s v="CUST1236"/>
        <s v="CUST1501"/>
        <s v="CUST1516"/>
        <s v="CUST1172"/>
        <s v="CUST1542"/>
        <s v="CUST1434"/>
        <s v="CUST1608"/>
        <s v="CUST1215"/>
        <s v="CUST1232"/>
        <s v="CUST1560"/>
        <s v="CUST1018"/>
        <s v="CUST1239"/>
        <s v="CUST1763"/>
        <s v="CUST1073"/>
        <s v="CUST1767"/>
        <s v="CUST1567"/>
        <s v="CUST1535"/>
        <s v="CUST1587"/>
        <s v="CUST1220"/>
        <s v="CUST1393"/>
        <s v="CUST1628"/>
        <s v="CUST1080"/>
        <s v="CUST1392"/>
        <s v="CUST1696"/>
        <s v="CUST1432"/>
        <s v="CUST1788"/>
        <s v="CUST1437"/>
        <s v="CUST1354"/>
        <s v="CUST1730"/>
        <s v="CUST1495"/>
        <s v="CUST1264"/>
        <s v="CUST1662"/>
        <s v="CUST1273"/>
        <s v="CUST1579"/>
        <s v="CUST1586"/>
        <s v="CUST1757"/>
        <s v="CUST1637"/>
        <s v="CUST1265"/>
        <s v="CUST1651"/>
        <s v="CUST1017"/>
        <s v="CUST1068"/>
        <s v="CUST1741"/>
        <s v="CUST1595"/>
        <s v="CUST1489"/>
        <s v="CUST1485"/>
        <s v="CUST1379"/>
        <s v="CUST1459"/>
        <s v="CUST1725"/>
        <s v="CUST1230"/>
        <s v="CUST1171"/>
        <s v="CUST1530"/>
        <s v="CUST1710"/>
        <s v="CUST1648"/>
        <s v="CUST1117"/>
        <s v="CUST1575"/>
        <s v="CUST1177"/>
        <s v="CUST1162"/>
        <s v="CUST1371"/>
        <s v="CUST1743"/>
        <s v="CUST1014"/>
        <s v="CUST1441"/>
        <s v="CUST1691"/>
        <s v="CUST1667"/>
        <s v="CUST1009"/>
        <s v="CUST1116"/>
        <s v="CUST1433"/>
        <s v="CUST1605"/>
        <s v="CUST1720"/>
        <s v="CUST1672"/>
        <s v="CUST1233"/>
        <s v="CUST1250"/>
        <s v="CUST1079"/>
        <s v="CUST1375"/>
        <s v="CUST1132"/>
        <s v="CUST1274"/>
        <s v="CUST1416"/>
        <s v="CUST1143"/>
        <s v="CUST1405"/>
        <s v="CUST1649"/>
        <s v="CUST1293"/>
        <s v="CUST1231"/>
        <s v="CUST1303"/>
        <s v="CUST1522"/>
        <s v="CUST1399"/>
        <s v="CUST1103"/>
        <s v="CUST1269"/>
        <s v="CUST1288"/>
        <s v="CUST1383"/>
        <s v="CUST1744"/>
        <s v="CUST1376"/>
        <s v="CUST1435"/>
        <s v="CUST1777"/>
        <s v="CUST1563"/>
        <s v="CUST1598"/>
        <s v="CUST1594"/>
        <s v="CUST1685"/>
        <s v="CUST1304"/>
        <s v="CUST1102"/>
        <s v="CUST1417"/>
        <s v="CUST1356"/>
        <s v="CUST1372"/>
        <s v="CUST1337"/>
        <s v="CUST1656"/>
        <s v="CUST1523"/>
        <s v="CUST1613"/>
        <s v="CUST1182"/>
        <s v="CUST1537"/>
        <s v="CUST1569"/>
        <s v="CUST1152"/>
        <s v="CUST1167"/>
        <s v="CUST1723"/>
        <s v="CUST1341"/>
        <s v="CUST1732"/>
        <s v="CUST1060"/>
        <s v="CUST1321"/>
        <s v="CUST1126"/>
        <s v="CUST1652"/>
        <s v="CUST1512"/>
        <s v="CUST1679"/>
        <s v="CUST1165"/>
        <s v="CUST1345"/>
        <s v="CUST1776"/>
        <s v="CUST1585"/>
        <s v="CUST1703"/>
        <s v="CUST1600"/>
        <s v="CUST1402"/>
        <s v="CUST1774"/>
        <s v="CUST1739"/>
        <s v="CUST1187"/>
        <s v="CUST1653"/>
        <s v="CUST1533"/>
        <s v="CUST1589"/>
        <s v="CUST1142"/>
        <s v="CUST1029"/>
        <s v="CUST1561"/>
        <s v="CUST1128"/>
        <s v="CUST1591"/>
        <s v="CUST1719"/>
        <s v="CUST1291"/>
        <s v="CUST1670"/>
        <s v="CUST1131"/>
        <s v="CUST1576"/>
        <s v="CUST1458"/>
        <s v="CUST1492"/>
        <s v="CUST1313"/>
        <s v="CUST1610"/>
        <s v="CUST1499"/>
        <s v="CUST1063"/>
        <s v="CUST1195"/>
        <s v="CUST1519"/>
        <s v="CUST1676"/>
        <s v="CUST1414"/>
        <s v="CUST1038"/>
        <s v="CUST1246"/>
        <s v="CUST1221"/>
        <s v="CUST1097"/>
        <s v="CUST1712"/>
        <s v="CUST1349"/>
        <s v="CUST1400"/>
        <s v="CUST1482"/>
        <s v="CUST1378"/>
        <s v="CUST1326"/>
        <s v="CUST1590"/>
        <s v="CUST1355"/>
        <s v="CUST1317"/>
        <s v="CUST1050"/>
        <s v="CUST1001"/>
        <s v="CUST1436"/>
        <s v="CUST1312"/>
        <s v="CUST1316"/>
        <s v="CUST1784"/>
        <s v="CUST1225"/>
        <s v="CUST1500"/>
      </sharedItems>
    </cacheField>
    <cacheField name="Customer_Name" numFmtId="0">
      <sharedItems/>
    </cacheField>
    <cacheField name="Product_ID" numFmtId="0">
      <sharedItems/>
    </cacheField>
    <cacheField name="Product_Name" numFmtId="0">
      <sharedItems count="25">
        <s v="Dress"/>
        <s v="Kurti"/>
        <s v="Cookware Set"/>
        <s v="Laptop"/>
        <s v="Keyboard"/>
        <s v="Power Bank"/>
        <s v="Mixer Grinder"/>
        <s v="Sandals"/>
        <s v="Office Chair"/>
        <s v="Football"/>
        <s v="Smartphone"/>
        <s v="Table Lamp"/>
        <s v="Wireless Earbuds"/>
        <s v="Yoga Mat"/>
        <s v="Cricket Bat"/>
        <s v="Wireless Mouse"/>
        <s v="Shampoo"/>
        <s v="Face Wash"/>
        <s v="Sneakers"/>
        <s v="Bedsheet Set"/>
        <s v="Jeans"/>
        <s v="T-Shirt"/>
        <s v="Sunscreen"/>
        <s v="Dumbbells"/>
        <s v="Perfume"/>
      </sharedItems>
    </cacheField>
    <cacheField name="Category" numFmtId="0">
      <sharedItems count="5">
        <s v="Clothing"/>
        <s v="Home &amp; Kitchen"/>
        <s v="Electronics"/>
        <s v="Sports"/>
        <s v="Beauty"/>
      </sharedItems>
    </cacheField>
    <cacheField name="Sub_Category" numFmtId="0">
      <sharedItems count="14">
        <s v="Women"/>
        <s v="Kitchen"/>
        <s v="Computers"/>
        <s v="Accessories"/>
        <s v="Footwear"/>
        <s v="Furniture"/>
        <s v="Outdoor"/>
        <s v="Mobiles"/>
        <s v="Home Decor"/>
        <s v="Fitness"/>
        <s v="Haircare"/>
        <s v="Skincare"/>
        <s v="Men"/>
        <s v="Fragrance"/>
      </sharedItems>
    </cacheField>
    <cacheField name="Quantity" numFmtId="2">
      <sharedItems containsSemiMixedTypes="0" containsString="0" containsNumber="1" containsInteger="1" minValue="1" maxValue="5"/>
    </cacheField>
    <cacheField name="Unit_Price" numFmtId="2">
      <sharedItems containsSemiMixedTypes="0" containsString="0" containsNumber="1" containsInteger="1" minValue="399" maxValue="59999"/>
    </cacheField>
    <cacheField name="Sales" numFmtId="2">
      <sharedItems containsSemiMixedTypes="0" containsString="0" containsNumber="1" containsInteger="1" minValue="399" maxValue="299995"/>
    </cacheField>
    <cacheField name="Discount" numFmtId="2">
      <sharedItems containsSemiMixedTypes="0" containsString="0" containsNumber="1" minValue="0" maxValue="0.33" count="14">
        <n v="0.1"/>
        <n v="0.05"/>
        <n v="0.15"/>
        <n v="0.3"/>
        <n v="0.2"/>
        <n v="0.25"/>
        <n v="0"/>
        <n v="0.13"/>
        <n v="0.18"/>
        <n v="0.28000000000000003"/>
        <n v="0.03"/>
        <n v="0.23"/>
        <n v="0.08"/>
        <n v="0.33"/>
      </sharedItems>
    </cacheField>
    <cacheField name="Discount_Amount" numFmtId="2">
      <sharedItems containsSemiMixedTypes="0" containsString="0" containsNumber="1" minValue="0" maxValue="74998.75"/>
    </cacheField>
    <cacheField name="Net_Sales" numFmtId="2">
      <sharedItems containsSemiMixedTypes="0" containsString="0" containsNumber="1" minValue="279.3" maxValue="299995"/>
    </cacheField>
    <cacheField name="Profit" numFmtId="2">
      <sharedItems containsSemiMixedTypes="0" containsString="0" containsNumber="1" minValue="44.05" maxValue="47999.199999999997"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ayment_Method" numFmtId="0">
      <sharedItems/>
    </cacheField>
    <cacheField name="Shipping_Mode" numFmtId="0">
      <sharedItems count="3">
        <s v="Standard"/>
        <s v="Same Day"/>
        <s v="Express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_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fit_Margin" numFmtId="0">
      <sharedItems containsSemiMixedTypes="0" containsString="0" containsNumber="1" minValue="6.0999999999999999E-2" maxValue="0.38"/>
    </cacheField>
    <cacheField name="Check_Net_Margin" numFmtId="2">
      <sharedItems containsSemiMixedTypes="0" containsString="0" containsNumber="1" minValue="159.6" maxValue="299995"/>
    </cacheField>
    <cacheField name="Net_Sales_Check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a" refreshedDate="46295.743673958335" createdVersion="8" refreshedVersion="8" minRefreshableVersion="3" recordCount="5001" xr:uid="{9607BFC9-46CE-4DE4-A825-3CE1709E0A96}">
  <cacheSource type="worksheet">
    <worksheetSource ref="A1:Z5002" sheet="Sales_Data"/>
  </cacheSource>
  <cacheFields count="26">
    <cacheField name="Order_ID" numFmtId="0">
      <sharedItems containsBlank="1"/>
    </cacheField>
    <cacheField name="Order_date" numFmtId="168">
      <sharedItems containsNonDate="0" containsDate="1" containsString="0" containsBlank="1" minDate="2024-01-01T00:00:00" maxDate="2026-01-01T00:00:00"/>
    </cacheField>
    <cacheField name="Customer_ID" numFmtId="0">
      <sharedItems containsBlank="1" count="797">
        <s v="CUST1658"/>
        <s v="CUST1659"/>
        <s v="CUST1660"/>
        <s v="CUST1661"/>
        <s v="CUST1228"/>
        <s v="CUST1286"/>
        <s v="CUST1175"/>
        <s v="CUST1311"/>
        <s v="CUST1071"/>
        <s v="CUST1085"/>
        <s v="CUST1055"/>
        <s v="CUST1241"/>
        <s v="CUST1689"/>
        <s v="CUST1245"/>
        <s v="CUST1726"/>
        <s v="CUST1064"/>
        <s v="CUST1592"/>
        <s v="CUST1156"/>
        <s v="CUST1785"/>
        <s v="CUST1715"/>
        <s v="CUST1623"/>
        <s v="CUST1021"/>
        <s v="CUST1151"/>
        <s v="CUST1745"/>
        <s v="CUST1521"/>
        <s v="CUST1104"/>
        <s v="CUST1119"/>
        <s v="CUST1552"/>
        <s v="CUST1467"/>
        <s v="CUST1222"/>
        <s v="CUST1754"/>
        <s v="CUST1093"/>
        <s v="CUST1295"/>
        <s v="CUST1107"/>
        <s v="CUST1057"/>
        <s v="CUST1548"/>
        <s v="CUST1625"/>
        <s v="CUST1461"/>
        <s v="CUST1053"/>
        <s v="CUST1527"/>
        <s v="CUST1751"/>
        <s v="CUST1334"/>
        <s v="CUST1431"/>
        <s v="CUST1572"/>
        <s v="CUST1440"/>
        <s v="CUST1028"/>
        <s v="CUST1397"/>
        <s v="CUST1413"/>
        <s v="CUST1456"/>
        <s v="CUST1137"/>
        <s v="CUST1682"/>
        <s v="CUST1480"/>
        <s v="CUST1680"/>
        <s v="CUST1084"/>
        <s v="CUST1687"/>
        <s v="CUST1234"/>
        <s v="CUST1074"/>
        <s v="CUST1707"/>
        <s v="CUST1716"/>
        <s v="CUST1479"/>
        <s v="CUST1065"/>
        <s v="CUST1036"/>
        <s v="CUST1204"/>
        <s v="CUST1339"/>
        <s v="CUST1734"/>
        <s v="CUST1120"/>
        <s v="CUST1091"/>
        <s v="CUST1508"/>
        <s v="CUST1452"/>
        <s v="CUST1044"/>
        <s v="CUST1268"/>
        <s v="CUST1007"/>
        <s v="CUST1445"/>
        <s v="CUST1620"/>
        <s v="CUST1388"/>
        <s v="CUST1114"/>
        <s v="CUST1614"/>
        <s v="CUST1075"/>
        <s v="CUST1212"/>
        <s v="CUST1133"/>
        <s v="CUST1082"/>
        <s v="CUST1047"/>
        <s v="CUST1307"/>
        <s v="CUST1190"/>
        <s v="CUST1256"/>
        <s v="CUST1583"/>
        <s v="CUST1035"/>
        <s v="CUST1423"/>
        <s v="CUST1389"/>
        <s v="CUST1476"/>
        <s v="CUST1704"/>
        <s v="CUST1012"/>
        <s v="CUST1428"/>
        <s v="CUST1409"/>
        <s v="CUST1206"/>
        <s v="CUST1551"/>
        <s v="CUST1752"/>
        <s v="CUST1285"/>
        <s v="CUST1211"/>
        <s v="CUST1498"/>
        <s v="CUST1169"/>
        <s v="CUST1089"/>
        <s v="CUST1424"/>
        <s v="CUST1453"/>
        <s v="CUST1374"/>
        <s v="CUST1534"/>
        <s v="CUST1491"/>
        <s v="CUST1154"/>
        <s v="CUST1562"/>
        <s v="CUST1735"/>
        <s v="CUST1412"/>
        <s v="CUST1747"/>
        <s v="CUST1310"/>
        <s v="CUST1292"/>
        <s v="CUST1386"/>
        <s v="CUST1015"/>
        <s v="CUST1158"/>
        <s v="CUST1112"/>
        <s v="CUST1086"/>
        <s v="CUST1709"/>
        <s v="CUST1385"/>
        <s v="CUST1373"/>
        <s v="CUST1008"/>
        <s v="CUST1118"/>
        <s v="CUST1550"/>
        <s v="CUST1030"/>
        <s v="CUST1571"/>
        <s v="CUST1322"/>
        <s v="CUST1340"/>
        <s v="CUST1798"/>
        <s v="CUST1052"/>
        <s v="CUST1705"/>
        <s v="CUST1270"/>
        <s v="CUST1700"/>
        <s v="CUST1331"/>
        <s v="CUST1100"/>
        <s v="CUST1224"/>
        <s v="CUST1783"/>
        <s v="CUST1565"/>
        <s v="CUST1622"/>
        <s v="CUST1506"/>
        <s v="CUST1646"/>
        <s v="CUST1092"/>
        <s v="CUST1140"/>
        <s v="CUST1666"/>
        <s v="CUST1740"/>
        <s v="CUST1426"/>
        <s v="CUST1243"/>
        <s v="CUST1130"/>
        <s v="CUST1593"/>
        <s v="CUST1088"/>
        <s v="CUST1279"/>
        <s v="CUST1702"/>
        <s v="CUST1323"/>
        <s v="CUST1390"/>
        <s v="CUST1067"/>
        <s v="CUST1509"/>
        <s v="CUST1545"/>
        <s v="CUST1758"/>
        <s v="CUST1510"/>
        <s v="CUST1570"/>
        <s v="CUST1192"/>
        <s v="CUST1596"/>
        <s v="CUST1454"/>
        <s v="CUST1147"/>
        <s v="CUST1631"/>
        <s v="CUST1289"/>
        <s v="CUST1351"/>
        <s v="CUST1333"/>
        <s v="CUST1179"/>
        <s v="CUST1601"/>
        <s v="CUST1382"/>
        <s v="CUST1477"/>
        <s v="CUST1024"/>
        <s v="CUST1282"/>
        <s v="CUST1742"/>
        <s v="CUST1697"/>
        <s v="CUST1136"/>
        <s v="CUST1275"/>
        <s v="CUST1367"/>
        <s v="CUST1146"/>
        <s v="CUST1633"/>
        <s v="CUST1277"/>
        <s v="CUST1363"/>
        <s v="CUST1327"/>
        <s v="CUST1401"/>
        <s v="CUST1597"/>
        <s v="CUST1262"/>
        <s v="CUST1794"/>
        <s v="CUST1484"/>
        <s v="CUST1360"/>
        <s v="CUST1619"/>
        <s v="CUST1764"/>
        <s v="CUST1183"/>
        <s v="CUST1124"/>
        <s v="CUST1170"/>
        <s v="CUST1713"/>
        <s v="CUST1624"/>
        <s v="CUST1581"/>
        <s v="CUST1553"/>
        <s v="CUST1301"/>
        <s v="CUST1634"/>
        <s v="CUST1531"/>
        <s v="CUST1395"/>
        <s v="CUST1287"/>
        <s v="CUST1761"/>
        <s v="CUST1540"/>
        <s v="CUST1517"/>
        <s v="CUST1059"/>
        <s v="CUST1655"/>
        <s v="CUST1218"/>
        <s v="CUST1775"/>
        <s v="CUST1309"/>
        <s v="CUST1260"/>
        <s v="CUST1129"/>
        <s v="CUST1271"/>
        <s v="CUST1606"/>
        <s v="CUST1061"/>
        <s v="CUST1706"/>
        <s v="CUST1419"/>
        <s v="CUST1557"/>
        <s v="CUST1148"/>
        <s v="CUST1240"/>
        <s v="CUST1229"/>
        <s v="CUST1325"/>
        <s v="CUST1111"/>
        <s v="CUST1526"/>
        <s v="CUST1242"/>
        <s v="CUST1577"/>
        <s v="CUST1315"/>
        <s v="CUST1096"/>
        <s v="CUST1238"/>
        <s v="CUST1070"/>
        <s v="CUST1209"/>
        <s v="CUST1216"/>
        <s v="CUST1329"/>
        <s v="CUST1443"/>
        <s v="CUST1447"/>
        <s v="CUST1731"/>
        <s v="CUST1681"/>
        <s v="CUST1237"/>
        <s v="CUST1348"/>
        <s v="CUST1135"/>
        <s v="CUST1464"/>
        <s v="CUST1574"/>
        <s v="CUST1043"/>
        <s v="CUST1584"/>
        <s v="CUST1493"/>
        <s v="CUST1336"/>
        <s v="CUST1247"/>
        <s v="CUST1011"/>
        <s v="CUST1693"/>
        <s v="CUST1123"/>
        <s v="CUST1481"/>
        <s v="CUST1617"/>
        <s v="CUST1188"/>
        <s v="CUST1168"/>
        <s v="CUST1770"/>
        <s v="CUST1087"/>
        <s v="CUST1668"/>
        <s v="CUST1470"/>
        <s v="CUST1166"/>
        <s v="CUST1796"/>
        <s v="CUST1487"/>
        <s v="CUST1150"/>
        <s v="CUST1554"/>
        <s v="CUST1314"/>
        <s v="CUST1185"/>
        <s v="CUST1636"/>
        <s v="CUST1002"/>
        <s v="CUST1455"/>
        <s v="CUST1771"/>
        <s v="CUST1448"/>
        <s v="CUST1787"/>
        <s v="CUST1611"/>
        <s v="CUST1632"/>
        <s v="CUST1276"/>
        <s v="CUST1361"/>
        <s v="CUST1217"/>
        <s v="CUST1004"/>
        <s v="CUST1599"/>
        <s v="CUST1352"/>
        <s v="CUST1615"/>
        <s v="CUST1040"/>
        <s v="CUST1305"/>
        <s v="CUST1549"/>
        <s v="CUST1462"/>
        <s v="CUST1037"/>
        <s v="CUST1650"/>
        <s v="CUST1505"/>
        <s v="CUST1539"/>
        <s v="CUST1016"/>
        <s v="CUST1095"/>
        <s v="CUST1748"/>
        <s v="CUST1181"/>
        <s v="CUST1415"/>
        <s v="CUST1736"/>
        <s v="CUST1746"/>
        <s v="CUST1642"/>
        <s v="CUST1033"/>
        <s v="CUST1471"/>
        <s v="CUST1200"/>
        <s v="CUST1272"/>
        <s v="CUST1226"/>
        <s v="CUST1109"/>
        <s v="CUST1369"/>
        <s v="CUST1518"/>
        <s v="CUST1244"/>
        <s v="CUST1054"/>
        <s v="CUST1790"/>
        <s v="CUST1664"/>
        <s v="CUST1031"/>
        <s v="CUST1750"/>
        <s v="CUST1430"/>
        <s v="CUST1105"/>
        <s v="CUST1468"/>
        <s v="CUST1387"/>
        <s v="CUST1546"/>
        <s v="CUST1669"/>
        <s v="CUST1638"/>
        <s v="CUST1511"/>
        <s v="CUST1645"/>
        <s v="CUST1547"/>
        <s v="CUST1396"/>
        <s v="CUST1263"/>
        <s v="CUST1503"/>
        <s v="CUST1800"/>
        <s v="CUST1721"/>
        <s v="CUST1207"/>
        <s v="CUST1466"/>
        <s v="CUST1513"/>
        <s v="CUST1251"/>
        <s v="CUST1308"/>
        <s v="CUST1227"/>
        <s v="CUST1032"/>
        <s v="CUST1429"/>
        <s v="CUST1003"/>
        <s v="CUST1640"/>
        <s v="CUST1451"/>
        <s v="CUST1760"/>
        <s v="CUST1490"/>
        <s v="CUST1555"/>
        <s v="CUST1081"/>
        <s v="CUST1449"/>
        <s v="CUST1524"/>
        <s v="CUST1639"/>
        <s v="CUST1248"/>
        <s v="CUST1630"/>
        <s v="CUST1418"/>
        <s v="CUST1202"/>
        <s v="CUST1266"/>
        <s v="CUST1543"/>
        <s v="CUST1756"/>
        <s v="CUST1025"/>
        <s v="CUST1210"/>
        <s v="CUST1765"/>
        <s v="CUST1654"/>
        <s v="CUST1160"/>
        <s v="CUST1300"/>
        <s v="CUST1714"/>
        <s v="CUST1346"/>
        <s v="CUST1671"/>
        <s v="CUST1125"/>
        <s v="CUST1737"/>
        <s v="CUST1342"/>
        <s v="CUST1201"/>
        <s v="CUST1294"/>
        <s v="CUST1255"/>
        <s v="CUST1609"/>
        <s v="CUST1450"/>
        <s v="CUST1058"/>
        <s v="CUST1772"/>
        <s v="CUST1779"/>
        <s v="CUST1603"/>
        <s v="CUST1398"/>
        <s v="CUST1034"/>
        <s v="CUST1394"/>
        <s v="CUST1141"/>
        <s v="CUST1159"/>
        <s v="CUST1145"/>
        <s v="CUST1056"/>
        <s v="CUST1196"/>
        <s v="CUST1753"/>
        <s v="CUST1502"/>
        <s v="CUST1377"/>
        <s v="CUST1544"/>
        <s v="CUST1284"/>
        <s v="CUST1197"/>
        <s v="CUST1536"/>
        <s v="CUST1782"/>
        <s v="CUST1391"/>
        <s v="CUST1069"/>
        <s v="CUST1332"/>
        <s v="CUST1157"/>
        <s v="CUST1425"/>
        <s v="CUST1122"/>
        <s v="CUST1278"/>
        <s v="CUST1403"/>
        <s v="CUST1496"/>
        <s v="CUST1019"/>
        <s v="CUST1153"/>
        <s v="CUST1335"/>
        <s v="CUST1110"/>
        <s v="CUST1344"/>
        <s v="CUST1213"/>
        <s v="CUST1665"/>
        <s v="CUST1077"/>
        <s v="CUST1010"/>
        <s v="CUST1529"/>
        <s v="CUST1319"/>
        <s v="CUST1051"/>
        <s v="CUST1297"/>
        <s v="CUST1189"/>
        <s v="CUST1362"/>
        <s v="CUST1094"/>
        <s v="CUST1635"/>
        <s v="CUST1324"/>
        <s v="CUST1364"/>
        <s v="CUST1717"/>
        <s v="CUST1022"/>
        <s v="CUST1381"/>
        <s v="CUST1318"/>
        <s v="CUST1328"/>
        <s v="CUST1290"/>
        <s v="CUST1768"/>
        <s v="CUST1048"/>
        <s v="CUST1643"/>
        <s v="CUST1795"/>
        <s v="CUST1708"/>
        <s v="CUST1163"/>
        <s v="CUST1793"/>
        <s v="CUST1686"/>
        <s v="CUST1427"/>
        <s v="CUST1559"/>
        <s v="CUST1208"/>
        <s v="CUST1442"/>
        <s v="CUST1755"/>
        <s v="CUST1306"/>
        <s v="CUST1792"/>
        <s v="CUST1438"/>
        <s v="CUST1115"/>
        <s v="CUST1678"/>
        <s v="CUST1444"/>
        <s v="CUST1683"/>
        <s v="CUST1045"/>
        <s v="CUST1046"/>
        <s v="CUST1357"/>
        <s v="CUST1191"/>
        <s v="CUST1439"/>
        <s v="CUST1144"/>
        <s v="CUST1647"/>
        <s v="CUST1724"/>
        <s v="CUST1023"/>
        <s v="CUST1749"/>
        <s v="CUST1254"/>
        <s v="CUST1410"/>
        <s v="CUST1727"/>
        <s v="CUST1773"/>
        <s v="CUST1164"/>
        <s v="CUST1062"/>
        <s v="CUST1474"/>
        <s v="CUST1698"/>
        <s v="CUST1298"/>
        <s v="CUST1663"/>
        <s v="CUST1299"/>
        <s v="CUST1701"/>
        <s v="CUST1347"/>
        <s v="CUST1778"/>
        <s v="CUST1380"/>
        <s v="CUST1446"/>
        <s v="CUST1604"/>
        <s v="CUST1005"/>
        <s v="CUST1488"/>
        <s v="CUST1155"/>
        <s v="CUST1478"/>
        <s v="CUST1657"/>
        <s v="CUST1556"/>
        <s v="CUST1733"/>
        <s v="CUST1684"/>
        <s v="CUST1020"/>
        <s v="CUST1267"/>
        <s v="CUST1486"/>
        <s v="CUST1099"/>
        <s v="CUST1121"/>
        <s v="CUST1411"/>
        <s v="CUST1090"/>
        <s v="CUST1612"/>
        <s v="CUST1078"/>
        <s v="CUST1729"/>
        <s v="CUST1718"/>
        <s v="CUST1106"/>
        <s v="CUST1602"/>
        <s v="CUST1249"/>
        <s v="CUST1528"/>
        <s v="CUST1370"/>
        <s v="CUST1644"/>
        <s v="CUST1366"/>
        <s v="CUST1320"/>
        <s v="CUST1049"/>
        <s v="CUST1675"/>
        <s v="CUST1404"/>
        <s v="CUST1641"/>
        <s v="CUST1173"/>
        <s v="CUST1607"/>
        <s v="CUST1759"/>
        <s v="CUST1695"/>
        <s v="CUST1127"/>
        <s v="CUST1235"/>
        <s v="CUST1338"/>
        <s v="CUST1194"/>
        <s v="CUST1026"/>
        <s v="CUST1738"/>
        <s v="CUST1515"/>
        <s v="CUST1497"/>
        <s v="CUST1138"/>
        <s v="CUST1257"/>
        <s v="CUST1766"/>
        <s v="CUST1469"/>
        <s v="CUST1568"/>
        <s v="CUST1359"/>
        <s v="CUST1283"/>
        <s v="CUST1514"/>
        <s v="CUST1618"/>
        <s v="CUST1253"/>
        <s v="CUST1473"/>
        <s v="CUST1694"/>
        <s v="CUST1350"/>
        <s v="CUST1797"/>
        <s v="CUST1711"/>
        <s v="CUST1762"/>
        <s v="CUST1789"/>
        <s v="CUST1252"/>
        <s v="CUST1042"/>
        <s v="CUST1027"/>
        <s v="CUST1690"/>
        <s v="CUST1786"/>
        <s v="CUST1420"/>
        <s v="CUST1149"/>
        <s v="CUST1626"/>
        <s v="CUST1580"/>
        <s v="CUST1629"/>
        <s v="CUST1422"/>
        <s v="CUST1174"/>
        <s v="CUST1113"/>
        <s v="CUST1791"/>
        <s v="CUST1039"/>
        <s v="CUST1582"/>
        <s v="CUST1296"/>
        <s v="CUST1541"/>
        <s v="CUST1692"/>
        <s v="CUST1006"/>
        <s v="CUST1368"/>
        <s v="CUST1532"/>
        <s v="CUST1494"/>
        <s v="CUST1674"/>
        <s v="CUST1353"/>
        <s v="CUST1699"/>
        <s v="CUST1688"/>
        <s v="CUST1421"/>
        <s v="CUST1066"/>
        <s v="CUST1722"/>
        <s v="CUST1041"/>
        <s v="CUST1408"/>
        <s v="CUST1214"/>
        <s v="CUST1358"/>
        <s v="CUST1677"/>
        <s v="CUST1134"/>
        <s v="CUST1728"/>
        <s v="CUST1203"/>
        <s v="CUST1507"/>
        <s v="CUST1083"/>
        <s v="CUST1472"/>
        <s v="CUST1139"/>
        <s v="CUST1769"/>
        <s v="CUST1330"/>
        <s v="CUST1223"/>
        <s v="CUST1302"/>
        <s v="CUST1184"/>
        <s v="CUST1098"/>
        <s v="CUST1460"/>
        <s v="CUST1573"/>
        <s v="CUST1193"/>
        <s v="CUST1673"/>
        <s v="CUST1013"/>
        <s v="CUST1558"/>
        <s v="CUST1365"/>
        <s v="CUST1538"/>
        <s v="CUST1504"/>
        <s v="CUST1280"/>
        <s v="CUST1475"/>
        <s v="CUST1525"/>
        <s v="CUST1186"/>
        <s v="CUST1483"/>
        <s v="CUST1343"/>
        <s v="CUST1198"/>
        <s v="CUST1564"/>
        <s v="CUST1780"/>
        <s v="CUST1281"/>
        <s v="CUST1588"/>
        <s v="CUST1161"/>
        <s v="CUST1199"/>
        <s v="CUST1205"/>
        <s v="CUST1384"/>
        <s v="CUST1799"/>
        <s v="CUST1072"/>
        <s v="CUST1463"/>
        <s v="CUST1457"/>
        <s v="CUST1176"/>
        <s v="CUST1578"/>
        <s v="CUST1180"/>
        <s v="CUST1406"/>
        <s v="CUST1076"/>
        <s v="CUST1101"/>
        <s v="CUST1258"/>
        <s v="CUST1259"/>
        <s v="CUST1566"/>
        <s v="CUST1616"/>
        <s v="CUST1520"/>
        <s v="CUST1621"/>
        <s v="CUST1108"/>
        <s v="CUST1781"/>
        <s v="CUST1407"/>
        <s v="CUST1627"/>
        <s v="CUST1236"/>
        <s v="CUST1501"/>
        <s v="CUST1516"/>
        <s v="CUST1172"/>
        <s v="CUST1542"/>
        <s v="CUST1434"/>
        <s v="CUST1608"/>
        <s v="CUST1215"/>
        <s v="CUST1232"/>
        <s v="CUST1560"/>
        <s v="CUST1018"/>
        <s v="CUST1239"/>
        <s v="CUST1763"/>
        <s v="CUST1073"/>
        <s v="CUST1767"/>
        <s v="CUST1567"/>
        <s v="CUST1535"/>
        <s v="CUST1587"/>
        <s v="CUST1220"/>
        <s v="CUST1393"/>
        <s v="CUST1628"/>
        <s v="CUST1080"/>
        <s v="CUST1392"/>
        <s v="CUST1696"/>
        <s v="CUST1432"/>
        <s v="CUST1788"/>
        <s v="CUST1437"/>
        <s v="CUST1354"/>
        <s v="CUST1730"/>
        <s v="CUST1495"/>
        <s v="CUST1264"/>
        <s v="CUST1662"/>
        <s v="CUST1273"/>
        <s v="CUST1579"/>
        <s v="CUST1586"/>
        <s v="CUST1757"/>
        <s v="CUST1637"/>
        <s v="CUST1265"/>
        <s v="CUST1651"/>
        <s v="CUST1017"/>
        <s v="CUST1068"/>
        <s v="CUST1741"/>
        <s v="CUST1595"/>
        <s v="CUST1489"/>
        <s v="CUST1485"/>
        <s v="CUST1379"/>
        <s v="CUST1459"/>
        <s v="CUST1725"/>
        <s v="CUST1230"/>
        <s v="CUST1171"/>
        <s v="CUST1530"/>
        <s v="CUST1710"/>
        <s v="CUST1648"/>
        <s v="CUST1117"/>
        <s v="CUST1575"/>
        <s v="CUST1177"/>
        <s v="CUST1162"/>
        <s v="CUST1371"/>
        <s v="CUST1743"/>
        <s v="CUST1014"/>
        <s v="CUST1441"/>
        <s v="CUST1691"/>
        <s v="CUST1667"/>
        <s v="CUST1009"/>
        <s v="CUST1116"/>
        <s v="CUST1433"/>
        <s v="CUST1605"/>
        <s v="CUST1720"/>
        <s v="CUST1672"/>
        <s v="CUST1233"/>
        <s v="CUST1250"/>
        <s v="CUST1079"/>
        <s v="CUST1375"/>
        <s v="CUST1132"/>
        <s v="CUST1274"/>
        <s v="CUST1416"/>
        <s v="CUST1143"/>
        <s v="CUST1405"/>
        <s v="CUST1649"/>
        <s v="CUST1293"/>
        <s v="CUST1231"/>
        <s v="CUST1303"/>
        <s v="CUST1522"/>
        <s v="CUST1399"/>
        <s v="CUST1103"/>
        <s v="CUST1269"/>
        <s v="CUST1288"/>
        <s v="CUST1383"/>
        <s v="CUST1744"/>
        <s v="CUST1376"/>
        <s v="CUST1435"/>
        <s v="CUST1777"/>
        <s v="CUST1563"/>
        <s v="CUST1598"/>
        <s v="CUST1594"/>
        <s v="CUST1685"/>
        <s v="CUST1304"/>
        <s v="CUST1102"/>
        <s v="CUST1417"/>
        <s v="CUST1356"/>
        <s v="CUST1372"/>
        <s v="CUST1337"/>
        <s v="CUST1656"/>
        <s v="CUST1523"/>
        <s v="CUST1613"/>
        <s v="CUST1182"/>
        <s v="CUST1537"/>
        <s v="CUST1569"/>
        <s v="CUST1152"/>
        <s v="CUST1167"/>
        <s v="CUST1723"/>
        <s v="CUST1341"/>
        <s v="CUST1732"/>
        <s v="CUST1060"/>
        <s v="CUST1321"/>
        <s v="CUST1126"/>
        <s v="CUST1652"/>
        <s v="CUST1512"/>
        <s v="CUST1679"/>
        <s v="CUST1165"/>
        <s v="CUST1345"/>
        <s v="CUST1776"/>
        <s v="CUST1585"/>
        <s v="CUST1703"/>
        <s v="CUST1600"/>
        <s v="CUST1402"/>
        <s v="CUST1774"/>
        <s v="CUST1739"/>
        <s v="CUST1187"/>
        <s v="CUST1653"/>
        <s v="CUST1533"/>
        <s v="CUST1589"/>
        <s v="CUST1142"/>
        <s v="CUST1029"/>
        <s v="CUST1561"/>
        <s v="CUST1128"/>
        <s v="CUST1591"/>
        <s v="CUST1719"/>
        <s v="CUST1291"/>
        <s v="CUST1670"/>
        <s v="CUST1131"/>
        <s v="CUST1576"/>
        <s v="CUST1458"/>
        <s v="CUST1492"/>
        <s v="CUST1313"/>
        <s v="CUST1610"/>
        <s v="CUST1499"/>
        <s v="CUST1063"/>
        <s v="CUST1195"/>
        <s v="CUST1519"/>
        <s v="CUST1676"/>
        <s v="CUST1414"/>
        <s v="CUST1038"/>
        <s v="CUST1246"/>
        <s v="CUST1221"/>
        <s v="CUST1097"/>
        <s v="CUST1712"/>
        <s v="CUST1349"/>
        <s v="CUST1400"/>
        <s v="CUST1482"/>
        <s v="CUST1378"/>
        <s v="CUST1326"/>
        <s v="CUST1590"/>
        <s v="CUST1355"/>
        <s v="CUST1317"/>
        <s v="CUST1050"/>
        <s v="CUST1001"/>
        <s v="CUST1436"/>
        <s v="CUST1312"/>
        <s v="CUST1316"/>
        <s v="CUST1784"/>
        <s v="CUST1225"/>
        <s v="CUST1500"/>
        <m/>
      </sharedItems>
    </cacheField>
    <cacheField name="Customer_Name" numFmtId="0">
      <sharedItems containsBlank="1"/>
    </cacheField>
    <cacheField name="Product_ID" numFmtId="0">
      <sharedItems containsBlank="1"/>
    </cacheField>
    <cacheField name="Product_Name" numFmtId="0">
      <sharedItems containsBlank="1"/>
    </cacheField>
    <cacheField name="Category" numFmtId="0">
      <sharedItems containsBlank="1" containsMixedTypes="1" containsNumber="1" containsInteger="1" minValue="0" maxValue="0" count="7">
        <s v="Clothing"/>
        <s v="Home &amp; Kitchen"/>
        <s v="Electronics"/>
        <s v="Sports"/>
        <s v="Beauty"/>
        <m/>
        <n v="0" u="1"/>
      </sharedItems>
    </cacheField>
    <cacheField name="Sub_Category" numFmtId="0">
      <sharedItems containsBlank="1" containsMixedTypes="1" containsNumber="1" containsInteger="1" minValue="0" maxValue="0" count="16">
        <s v="Women"/>
        <s v="Kitchen"/>
        <s v="Computers"/>
        <s v="Accessories"/>
        <s v="Footwear"/>
        <s v="Furniture"/>
        <s v="Outdoor"/>
        <s v="Mobiles"/>
        <s v="Home Decor"/>
        <s v="Fitness"/>
        <s v="Haircare"/>
        <s v="Skincare"/>
        <s v="Men"/>
        <s v="Fragrance"/>
        <m/>
        <n v="0" u="1"/>
      </sharedItems>
    </cacheField>
    <cacheField name="Quantity" numFmtId="2">
      <sharedItems containsString="0" containsBlank="1" containsNumber="1" containsInteger="1" minValue="1" maxValue="5"/>
    </cacheField>
    <cacheField name="Unit_Price" numFmtId="2">
      <sharedItems containsString="0" containsBlank="1" containsNumber="1" containsInteger="1" minValue="399" maxValue="59999"/>
    </cacheField>
    <cacheField name="Sales" numFmtId="2">
      <sharedItems containsString="0" containsBlank="1" containsNumber="1" containsInteger="1" minValue="399" maxValue="299995"/>
    </cacheField>
    <cacheField name="Discount" numFmtId="2">
      <sharedItems containsString="0" containsBlank="1" containsNumber="1" minValue="0" maxValue="0.33"/>
    </cacheField>
    <cacheField name="Discount_Amount" numFmtId="2">
      <sharedItems containsString="0" containsBlank="1" containsNumber="1" minValue="0" maxValue="74998.75"/>
    </cacheField>
    <cacheField name="Net_Sales" numFmtId="2">
      <sharedItems containsString="0" containsBlank="1" containsNumber="1" minValue="279.3" maxValue="299995"/>
    </cacheField>
    <cacheField name="Profit" numFmtId="2">
      <sharedItems containsString="0" containsBlank="1" containsNumber="1" minValue="44.05" maxValue="47999.199999999997"/>
    </cacheField>
    <cacheField name="City" numFmtId="0">
      <sharedItems containsBlank="1"/>
    </cacheField>
    <cacheField name="State" numFmtId="0">
      <sharedItems containsBlank="1"/>
    </cacheField>
    <cacheField name="Region" numFmtId="0">
      <sharedItems containsBlank="1"/>
    </cacheField>
    <cacheField name="Payment_Method" numFmtId="0">
      <sharedItems containsBlank="1" containsMixedTypes="1" containsNumber="1" containsInteger="1" minValue="0" maxValue="0" count="7">
        <s v="Cash on Delivery"/>
        <s v="UPI"/>
        <s v="Debit Card"/>
        <s v="Net Banking"/>
        <s v="Credit Card"/>
        <m/>
        <n v="0" u="1"/>
      </sharedItems>
    </cacheField>
    <cacheField name="Shipping_Mode" numFmtId="0">
      <sharedItems containsBlank="1"/>
    </cacheField>
    <cacheField name="Year" numFmtId="0">
      <sharedItems containsString="0" containsBlank="1" containsNumber="1" containsInteger="1" minValue="2024" maxValue="2025"/>
    </cacheField>
    <cacheField name="Month_Number" numFmtId="0">
      <sharedItems containsString="0" containsBlank="1" containsNumber="1" containsInteger="1" minValue="1" maxValue="12"/>
    </cacheField>
    <cacheField name="Month" numFmtId="0">
      <sharedItems containsBlank="1"/>
    </cacheField>
    <cacheField name="Profit_Margin" numFmtId="0">
      <sharedItems containsString="0" containsBlank="1" containsNumber="1" minValue="6.0999999999999999E-2" maxValue="0.38"/>
    </cacheField>
    <cacheField name="Check_Net_Margin" numFmtId="0">
      <sharedItems containsString="0" containsBlank="1" containsNumber="1" minValue="159.6" maxValue="299995"/>
    </cacheField>
    <cacheField name="Net_Sales_Check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6">
  <r>
    <s v="ORD101872"/>
    <d v="2037-09-05T00:00:00"/>
    <s v="CUST1170"/>
    <s v="Customer_0170"/>
    <s v="P2005"/>
    <s v="Keyboard"/>
    <s v="Electronics"/>
    <s v="Accessories"/>
    <n v="3"/>
    <n v="1299"/>
    <n v="3897"/>
    <n v="0.03"/>
    <n v="116.91"/>
    <n v="3780.09"/>
    <n v="570.79"/>
    <x v="0"/>
    <s v="Maharashtra"/>
    <x v="0"/>
    <s v="Credit Card"/>
    <s v="Express"/>
    <n v="2025"/>
    <n v="12"/>
    <s v="Dec"/>
    <n v="0.151"/>
    <n v="3663.18"/>
    <n v="0"/>
  </r>
  <r>
    <s v="ORD100955"/>
    <d v="2037-09-04T00:00:00"/>
    <s v="CUST1497"/>
    <s v="Customer_0497"/>
    <s v="P2004"/>
    <s v="Wireless Mouse"/>
    <s v="Electronics"/>
    <s v="Accessories"/>
    <n v="1"/>
    <n v="899"/>
    <n v="899"/>
    <n v="0.13"/>
    <n v="116.87"/>
    <n v="782.13"/>
    <n v="94.64"/>
    <x v="1"/>
    <s v="Karnataka"/>
    <x v="1"/>
    <s v="Debit Card"/>
    <s v="Same Day"/>
    <n v="2025"/>
    <n v="12"/>
    <s v="Dec"/>
    <n v="0.121"/>
    <n v="665.26"/>
    <n v="0"/>
  </r>
  <r>
    <s v="ORD102078"/>
    <d v="2024-01-05T00:00:00"/>
    <s v="CUST1228"/>
    <s v="Customer_0228"/>
    <s v="P2005"/>
    <s v="Keyboard"/>
    <s v="Electronics"/>
    <s v="Accessories"/>
    <n v="2"/>
    <n v="1299"/>
    <n v="2598"/>
    <n v="0.3"/>
    <n v="779.4"/>
    <n v="1818.6"/>
    <n v="127.3"/>
    <x v="2"/>
    <s v="Tamil Nadu"/>
    <x v="1"/>
    <s v="UPI"/>
    <s v="Standard"/>
    <n v="2024"/>
    <n v="1"/>
    <s v="Jan"/>
    <n v="7.0000000000000007E-2"/>
    <n v="1039.2"/>
    <n v="0"/>
  </r>
  <r>
    <s v="ORD102301"/>
    <d v="2024-01-06T00:00:00"/>
    <s v="CUST1286"/>
    <s v="Customer_0286"/>
    <s v="P2006"/>
    <s v="Power Bank"/>
    <s v="Electronics"/>
    <s v="Accessories"/>
    <n v="1"/>
    <n v="1499"/>
    <n v="1499"/>
    <n v="0.2"/>
    <n v="299.8"/>
    <n v="1199.2"/>
    <n v="119.92"/>
    <x v="3"/>
    <s v="West Bengal"/>
    <x v="2"/>
    <s v="Debit Card"/>
    <s v="Standard"/>
    <n v="2024"/>
    <n v="1"/>
    <s v="Jan"/>
    <n v="0.1"/>
    <n v="899.4"/>
    <n v="0"/>
  </r>
  <r>
    <s v="ORD100749"/>
    <d v="2037-09-02T00:00:00"/>
    <s v="CUST1363"/>
    <s v="Customer_0363"/>
    <s v="P2004"/>
    <s v="Wireless Mouse"/>
    <s v="Electronics"/>
    <s v="Accessories"/>
    <n v="2"/>
    <n v="899"/>
    <n v="1798"/>
    <n v="0.08"/>
    <n v="143.84"/>
    <n v="1654.16"/>
    <n v="224.97"/>
    <x v="0"/>
    <s v="Maharashtra"/>
    <x v="0"/>
    <s v="UPI"/>
    <s v="Standard"/>
    <n v="2025"/>
    <n v="12"/>
    <s v="Dec"/>
    <n v="0.13600000000000001"/>
    <n v="1510.32"/>
    <n v="0"/>
  </r>
  <r>
    <s v="ORD100721"/>
    <d v="2037-08-26T00:00:00"/>
    <s v="CUST1312"/>
    <s v="Customer_0312"/>
    <s v="P2005"/>
    <s v="Keyboard"/>
    <s v="Electronics"/>
    <s v="Accessories"/>
    <n v="2"/>
    <n v="1299"/>
    <n v="2598"/>
    <n v="0.18"/>
    <n v="467.64"/>
    <n v="2130.36"/>
    <n v="225.82"/>
    <x v="4"/>
    <s v="Rajasthan"/>
    <x v="3"/>
    <s v="Credit Card"/>
    <s v="Express"/>
    <n v="2025"/>
    <n v="12"/>
    <s v="Dec"/>
    <n v="0.106"/>
    <n v="1662.72"/>
    <n v="0"/>
  </r>
  <r>
    <s v="ORD104367"/>
    <d v="2037-08-23T00:00:00"/>
    <s v="CUST1240"/>
    <s v="Customer_0240"/>
    <s v="P2004"/>
    <s v="Wireless Mouse"/>
    <s v="Electronics"/>
    <s v="Accessories"/>
    <n v="1"/>
    <n v="899"/>
    <n v="899"/>
    <n v="0.08"/>
    <n v="71.92"/>
    <n v="827.08"/>
    <n v="112.48"/>
    <x v="3"/>
    <s v="West Bengal"/>
    <x v="2"/>
    <s v="UPI"/>
    <s v="Standard"/>
    <n v="2025"/>
    <n v="12"/>
    <s v="Dec"/>
    <n v="0.13600000000000001"/>
    <n v="755.16"/>
    <n v="0"/>
  </r>
  <r>
    <s v="ORD102793"/>
    <d v="2037-08-12T00:00:00"/>
    <s v="CUST1143"/>
    <s v="Customer_0143"/>
    <s v="P2005"/>
    <s v="Keyboard"/>
    <s v="Electronics"/>
    <s v="Accessories"/>
    <n v="1"/>
    <n v="1299"/>
    <n v="1299"/>
    <n v="0.23"/>
    <n v="298.77"/>
    <n v="1000.23"/>
    <n v="91.02"/>
    <x v="4"/>
    <s v="Rajasthan"/>
    <x v="3"/>
    <s v="UPI"/>
    <s v="Express"/>
    <n v="2025"/>
    <n v="12"/>
    <s v="Dec"/>
    <n v="9.0999999999999998E-2"/>
    <n v="701.46"/>
    <n v="0"/>
  </r>
  <r>
    <s v="ORD101237"/>
    <d v="2037-08-08T00:00:00"/>
    <s v="CUST1010"/>
    <s v="Customer_0010"/>
    <s v="P2005"/>
    <s v="Keyboard"/>
    <s v="Electronics"/>
    <s v="Accessories"/>
    <n v="2"/>
    <n v="1299"/>
    <n v="2598"/>
    <n v="0.33"/>
    <n v="857.34"/>
    <n v="1740.66"/>
    <n v="106.18"/>
    <x v="5"/>
    <s v="Maharashtra"/>
    <x v="0"/>
    <s v="Credit Card"/>
    <s v="Standard"/>
    <n v="2025"/>
    <n v="12"/>
    <s v="Dec"/>
    <n v="6.0999999999999999E-2"/>
    <n v="883.32"/>
    <n v="0"/>
  </r>
  <r>
    <s v="ORD103569"/>
    <d v="2024-01-17T00:00:00"/>
    <s v="CUST1592"/>
    <s v="Customer_0592"/>
    <s v="P2005"/>
    <s v="Keyboard"/>
    <s v="Electronics"/>
    <s v="Accessories"/>
    <n v="2"/>
    <n v="1299"/>
    <n v="2598"/>
    <n v="0.15"/>
    <n v="389.7"/>
    <n v="2208.3000000000002"/>
    <n v="253.95"/>
    <x v="6"/>
    <s v="Telangana"/>
    <x v="1"/>
    <s v="UPI"/>
    <s v="Standard"/>
    <n v="2024"/>
    <n v="1"/>
    <s v="Jan"/>
    <n v="0.115"/>
    <n v="1818.6"/>
    <n v="0"/>
  </r>
  <r>
    <s v="ORD103389"/>
    <d v="2037-08-06T00:00:00"/>
    <s v="CUST1217"/>
    <s v="Customer_0217"/>
    <s v="P2004"/>
    <s v="Wireless Mouse"/>
    <s v="Electronics"/>
    <s v="Accessories"/>
    <n v="1"/>
    <n v="899"/>
    <n v="899"/>
    <n v="0.18"/>
    <n v="161.82"/>
    <n v="737.18"/>
    <n v="78.14"/>
    <x v="5"/>
    <s v="Maharashtra"/>
    <x v="0"/>
    <s v="UPI"/>
    <s v="Express"/>
    <n v="2025"/>
    <n v="12"/>
    <s v="Dec"/>
    <n v="0.106"/>
    <n v="575.36"/>
    <n v="0"/>
  </r>
  <r>
    <s v="ORD100439"/>
    <d v="2024-01-20T00:00:00"/>
    <s v="CUST1715"/>
    <s v="Customer_0715"/>
    <s v="P2005"/>
    <s v="Keyboard"/>
    <s v="Electronics"/>
    <s v="Accessories"/>
    <n v="3"/>
    <n v="1299"/>
    <n v="3897"/>
    <n v="0.25"/>
    <n v="974.25"/>
    <n v="2922.75"/>
    <n v="248.43"/>
    <x v="7"/>
    <s v="Uttar Pradesh"/>
    <x v="3"/>
    <s v="Debit Card"/>
    <s v="Standard"/>
    <n v="2024"/>
    <n v="1"/>
    <s v="Jan"/>
    <n v="8.5000000000000006E-2"/>
    <n v="1948.5"/>
    <n v="0"/>
  </r>
  <r>
    <s v="ORD100530"/>
    <d v="2024-01-22T00:00:00"/>
    <s v="CUST1021"/>
    <s v="Customer_0021"/>
    <s v="P2005"/>
    <s v="Keyboard"/>
    <s v="Electronics"/>
    <s v="Accessories"/>
    <n v="1"/>
    <n v="1299"/>
    <n v="1299"/>
    <n v="0.25"/>
    <n v="324.75"/>
    <n v="974.25"/>
    <n v="82.81"/>
    <x v="7"/>
    <s v="Uttar Pradesh"/>
    <x v="3"/>
    <s v="Net Banking"/>
    <s v="Standard"/>
    <n v="2024"/>
    <n v="1"/>
    <s v="Jan"/>
    <n v="8.5000000000000006E-2"/>
    <n v="649.5"/>
    <n v="0"/>
  </r>
  <r>
    <s v="ORD104617"/>
    <d v="2037-08-01T00:00:00"/>
    <s v="CUST1088"/>
    <s v="Customer_0088"/>
    <s v="P2006"/>
    <s v="Power Bank"/>
    <s v="Electronics"/>
    <s v="Accessories"/>
    <n v="1"/>
    <n v="1499"/>
    <n v="1499"/>
    <n v="0.13"/>
    <n v="194.87"/>
    <n v="1304.1300000000001"/>
    <n v="157.80000000000001"/>
    <x v="6"/>
    <s v="Telangana"/>
    <x v="1"/>
    <s v="Net Banking"/>
    <s v="Standard"/>
    <n v="2025"/>
    <n v="12"/>
    <s v="Dec"/>
    <n v="0.121"/>
    <n v="1109.26"/>
    <n v="0"/>
  </r>
  <r>
    <s v="ORD103987"/>
    <d v="2037-07-30T00:00:00"/>
    <s v="CUST1343"/>
    <s v="Customer_0343"/>
    <s v="P2006"/>
    <s v="Power Bank"/>
    <s v="Electronics"/>
    <s v="Accessories"/>
    <n v="1"/>
    <n v="1499"/>
    <n v="1499"/>
    <n v="0.28000000000000003"/>
    <n v="419.72"/>
    <n v="1079.28"/>
    <n v="82.03"/>
    <x v="1"/>
    <s v="Karnataka"/>
    <x v="1"/>
    <s v="UPI"/>
    <s v="Express"/>
    <n v="2025"/>
    <n v="12"/>
    <s v="Dec"/>
    <n v="7.5999999999999998E-2"/>
    <n v="659.56"/>
    <n v="0"/>
  </r>
  <r>
    <s v="ORD102857"/>
    <d v="2037-07-29T00:00:00"/>
    <s v="CUST1199"/>
    <s v="Customer_0199"/>
    <s v="P2005"/>
    <s v="Keyboard"/>
    <s v="Electronics"/>
    <s v="Accessories"/>
    <n v="1"/>
    <n v="1299"/>
    <n v="1299"/>
    <n v="0.23"/>
    <n v="298.77"/>
    <n v="1000.23"/>
    <n v="91.02"/>
    <x v="7"/>
    <s v="Uttar Pradesh"/>
    <x v="3"/>
    <s v="UPI"/>
    <s v="Express"/>
    <n v="2025"/>
    <n v="12"/>
    <s v="Dec"/>
    <n v="9.0999999999999998E-2"/>
    <n v="701.46"/>
    <n v="0"/>
  </r>
  <r>
    <s v="ORD101374"/>
    <d v="2037-07-27T00:00:00"/>
    <s v="CUST1046"/>
    <s v="Customer_0046"/>
    <s v="P2006"/>
    <s v="Power Bank"/>
    <s v="Electronics"/>
    <s v="Accessories"/>
    <n v="1"/>
    <n v="1499"/>
    <n v="1499"/>
    <n v="0.23"/>
    <n v="344.77"/>
    <n v="1154.23"/>
    <n v="105.03"/>
    <x v="1"/>
    <s v="Karnataka"/>
    <x v="1"/>
    <s v="Credit Card"/>
    <s v="Express"/>
    <n v="2025"/>
    <n v="12"/>
    <s v="Dec"/>
    <n v="9.0999999999999998E-2"/>
    <n v="809.46"/>
    <n v="0"/>
  </r>
  <r>
    <s v="ORD102987"/>
    <d v="2037-07-20T00:00:00"/>
    <s v="CUST1471"/>
    <s v="Customer_0471"/>
    <s v="P2004"/>
    <s v="Wireless Mouse"/>
    <s v="Electronics"/>
    <s v="Accessories"/>
    <n v="2"/>
    <n v="899"/>
    <n v="1798"/>
    <n v="0.13"/>
    <n v="233.74"/>
    <n v="1564.26"/>
    <n v="189.28"/>
    <x v="2"/>
    <s v="Tamil Nadu"/>
    <x v="1"/>
    <s v="Debit Card"/>
    <s v="Standard"/>
    <n v="2025"/>
    <n v="12"/>
    <s v="Dec"/>
    <n v="0.121"/>
    <n v="1330.52"/>
    <n v="0"/>
  </r>
  <r>
    <s v="ORD100192"/>
    <d v="2037-07-18T00:00:00"/>
    <s v="CUST1486"/>
    <s v="Customer_0486"/>
    <s v="P2006"/>
    <s v="Power Bank"/>
    <s v="Electronics"/>
    <s v="Accessories"/>
    <n v="2"/>
    <n v="1499"/>
    <n v="2998"/>
    <n v="0.13"/>
    <n v="389.74"/>
    <n v="2608.2600000000002"/>
    <n v="315.60000000000002"/>
    <x v="6"/>
    <s v="Telangana"/>
    <x v="1"/>
    <s v="UPI"/>
    <s v="Express"/>
    <n v="2025"/>
    <n v="12"/>
    <s v="Dec"/>
    <n v="0.121"/>
    <n v="2218.52"/>
    <n v="0"/>
  </r>
  <r>
    <s v="ORD100871"/>
    <d v="2024-02-01T00:00:00"/>
    <s v="CUST1093"/>
    <s v="Customer_0093"/>
    <s v="P2004"/>
    <s v="Wireless Mouse"/>
    <s v="Electronics"/>
    <s v="Accessories"/>
    <n v="1"/>
    <n v="899"/>
    <n v="899"/>
    <n v="0.05"/>
    <n v="44.95"/>
    <n v="854.05"/>
    <n v="123.84"/>
    <x v="7"/>
    <s v="Uttar Pradesh"/>
    <x v="3"/>
    <s v="UPI"/>
    <s v="Standard"/>
    <n v="2024"/>
    <n v="1"/>
    <s v="Jan"/>
    <n v="0.14499999999999999"/>
    <n v="809.1"/>
    <n v="0"/>
  </r>
  <r>
    <s v="ORD101010"/>
    <d v="2037-07-13T00:00:00"/>
    <s v="CUST1062"/>
    <s v="Customer_0062"/>
    <s v="P2006"/>
    <s v="Power Bank"/>
    <s v="Electronics"/>
    <s v="Accessories"/>
    <n v="2"/>
    <n v="1499"/>
    <n v="2998"/>
    <n v="0.18"/>
    <n v="539.64"/>
    <n v="2458.36"/>
    <n v="260.58999999999997"/>
    <x v="8"/>
    <s v="Haryana"/>
    <x v="3"/>
    <s v="Cash on Delivery"/>
    <s v="Standard"/>
    <n v="2025"/>
    <n v="12"/>
    <s v="Dec"/>
    <n v="0.106"/>
    <n v="1918.72"/>
    <n v="0"/>
  </r>
  <r>
    <s v="ORD101279"/>
    <d v="2037-06-08T00:00:00"/>
    <s v="CUST1490"/>
    <s v="Customer_0490"/>
    <s v="P2004"/>
    <s v="Wireless Mouse"/>
    <s v="Electronics"/>
    <s v="Accessories"/>
    <n v="2"/>
    <n v="899"/>
    <n v="1798"/>
    <n v="0.18"/>
    <n v="323.64"/>
    <n v="1474.36"/>
    <n v="156.28"/>
    <x v="7"/>
    <s v="Uttar Pradesh"/>
    <x v="3"/>
    <s v="Cash on Delivery"/>
    <s v="Express"/>
    <n v="2025"/>
    <n v="12"/>
    <s v="Dec"/>
    <n v="0.106"/>
    <n v="1150.72"/>
    <n v="0"/>
  </r>
  <r>
    <s v="ORD102257"/>
    <d v="2037-06-01T00:00:00"/>
    <s v="CUST1540"/>
    <s v="Customer_0540"/>
    <s v="P2006"/>
    <s v="Power Bank"/>
    <s v="Electronics"/>
    <s v="Accessories"/>
    <n v="3"/>
    <n v="1499"/>
    <n v="4497"/>
    <n v="0.23"/>
    <n v="1034.31"/>
    <n v="3462.69"/>
    <n v="315.10000000000002"/>
    <x v="3"/>
    <s v="West Bengal"/>
    <x v="2"/>
    <s v="Credit Card"/>
    <s v="Standard"/>
    <n v="2025"/>
    <n v="12"/>
    <s v="Dec"/>
    <n v="9.0999999999999998E-2"/>
    <n v="2428.38"/>
    <n v="0"/>
  </r>
  <r>
    <s v="ORD104623"/>
    <d v="2024-02-11T00:00:00"/>
    <s v="CUST1334"/>
    <s v="Customer_0334"/>
    <s v="P2006"/>
    <s v="Power Bank"/>
    <s v="Electronics"/>
    <s v="Accessories"/>
    <n v="4"/>
    <n v="1499"/>
    <n v="5996"/>
    <n v="0.1"/>
    <n v="599.6"/>
    <n v="5396.4"/>
    <n v="701.53"/>
    <x v="3"/>
    <s v="West Bengal"/>
    <x v="2"/>
    <s v="UPI"/>
    <s v="Express"/>
    <n v="2024"/>
    <n v="1"/>
    <s v="Jan"/>
    <n v="0.13"/>
    <n v="4796.8"/>
    <n v="0"/>
  </r>
  <r>
    <s v="ORD100744"/>
    <d v="2037-05-30T00:00:00"/>
    <s v="CUST1749"/>
    <s v="Customer_0749"/>
    <s v="P2005"/>
    <s v="Keyboard"/>
    <s v="Electronics"/>
    <s v="Accessories"/>
    <n v="3"/>
    <n v="1299"/>
    <n v="3897"/>
    <n v="0.03"/>
    <n v="116.91"/>
    <n v="3780.09"/>
    <n v="570.79"/>
    <x v="9"/>
    <s v="Gujarat"/>
    <x v="0"/>
    <s v="UPI"/>
    <s v="Standard"/>
    <n v="2025"/>
    <n v="12"/>
    <s v="Dec"/>
    <n v="0.151"/>
    <n v="3663.18"/>
    <n v="0"/>
  </r>
  <r>
    <s v="ORD100012"/>
    <d v="2037-05-29T00:00:00"/>
    <s v="CUST1232"/>
    <s v="Customer_0232"/>
    <s v="P2004"/>
    <s v="Wireless Mouse"/>
    <s v="Electronics"/>
    <s v="Accessories"/>
    <n v="3"/>
    <n v="899"/>
    <n v="2697"/>
    <n v="0.08"/>
    <n v="215.76"/>
    <n v="2481.2399999999998"/>
    <n v="337.45"/>
    <x v="5"/>
    <s v="Maharashtra"/>
    <x v="0"/>
    <s v="UPI"/>
    <s v="Express"/>
    <n v="2025"/>
    <n v="12"/>
    <s v="Dec"/>
    <n v="0.13600000000000001"/>
    <n v="2265.48"/>
    <n v="0"/>
  </r>
  <r>
    <s v="ORD103392"/>
    <d v="2037-05-28T00:00:00"/>
    <s v="CUST1537"/>
    <s v="Customer_0537"/>
    <s v="P2004"/>
    <s v="Wireless Mouse"/>
    <s v="Electronics"/>
    <s v="Accessories"/>
    <n v="1"/>
    <n v="899"/>
    <n v="899"/>
    <n v="0.23"/>
    <n v="206.77"/>
    <n v="692.23"/>
    <n v="62.99"/>
    <x v="10"/>
    <s v="Delhi"/>
    <x v="3"/>
    <s v="UPI"/>
    <s v="Standard"/>
    <n v="2025"/>
    <n v="12"/>
    <s v="Dec"/>
    <n v="9.0999999999999998E-2"/>
    <n v="485.46"/>
    <n v="0"/>
  </r>
  <r>
    <s v="ORD104987"/>
    <d v="2024-02-17T00:00:00"/>
    <s v="CUST1413"/>
    <s v="Customer_0413"/>
    <s v="P2004"/>
    <s v="Wireless Mouse"/>
    <s v="Electronics"/>
    <s v="Accessories"/>
    <n v="2"/>
    <n v="899"/>
    <n v="1798"/>
    <n v="0.1"/>
    <n v="179.8"/>
    <n v="1618.2"/>
    <n v="210.37"/>
    <x v="1"/>
    <s v="Karnataka"/>
    <x v="1"/>
    <s v="UPI"/>
    <s v="Standard"/>
    <n v="2024"/>
    <n v="1"/>
    <s v="Jan"/>
    <n v="0.13"/>
    <n v="1438.4"/>
    <n v="0"/>
  </r>
  <r>
    <s v="ORD100409"/>
    <d v="2024-02-18T00:00:00"/>
    <s v="CUST1456"/>
    <s v="Customer_0456"/>
    <s v="P2006"/>
    <s v="Power Bank"/>
    <s v="Electronics"/>
    <s v="Accessories"/>
    <n v="1"/>
    <n v="1499"/>
    <n v="1499"/>
    <n v="0.1"/>
    <n v="149.9"/>
    <n v="1349.1"/>
    <n v="175.38"/>
    <x v="10"/>
    <s v="Delhi"/>
    <x v="3"/>
    <s v="Net Banking"/>
    <s v="Express"/>
    <n v="2024"/>
    <n v="1"/>
    <s v="Jan"/>
    <n v="0.13"/>
    <n v="1199.2"/>
    <n v="0"/>
  </r>
  <r>
    <s v="ORD102202"/>
    <d v="2024-02-21T00:00:00"/>
    <s v="CUST1480"/>
    <s v="Customer_0480"/>
    <s v="P2004"/>
    <s v="Wireless Mouse"/>
    <s v="Electronics"/>
    <s v="Accessories"/>
    <n v="2"/>
    <n v="899"/>
    <n v="1798"/>
    <n v="0.1"/>
    <n v="179.8"/>
    <n v="1618.2"/>
    <n v="210.37"/>
    <x v="7"/>
    <s v="Uttar Pradesh"/>
    <x v="3"/>
    <s v="UPI"/>
    <s v="Standard"/>
    <n v="2024"/>
    <n v="1"/>
    <s v="Jan"/>
    <n v="0.13"/>
    <n v="1438.4"/>
    <n v="0"/>
  </r>
  <r>
    <s v="ORD103229"/>
    <d v="2024-02-24T00:00:00"/>
    <s v="CUST1687"/>
    <s v="Customer_0687"/>
    <s v="P2005"/>
    <s v="Keyboard"/>
    <s v="Electronics"/>
    <s v="Accessories"/>
    <n v="1"/>
    <n v="1299"/>
    <n v="1299"/>
    <n v="0.3"/>
    <n v="389.7"/>
    <n v="909.3"/>
    <n v="63.65"/>
    <x v="1"/>
    <s v="Karnataka"/>
    <x v="1"/>
    <s v="Cash on Delivery"/>
    <s v="Express"/>
    <n v="2024"/>
    <n v="1"/>
    <s v="Jan"/>
    <n v="7.0000000000000007E-2"/>
    <n v="519.6"/>
    <n v="0"/>
  </r>
  <r>
    <s v="ORD104806"/>
    <d v="2037-05-09T00:00:00"/>
    <s v="CUST1560"/>
    <s v="Customer_0560"/>
    <s v="P2004"/>
    <s v="Wireless Mouse"/>
    <s v="Electronics"/>
    <s v="Accessories"/>
    <n v="2"/>
    <n v="899"/>
    <n v="1798"/>
    <n v="0.08"/>
    <n v="143.84"/>
    <n v="1654.16"/>
    <n v="224.97"/>
    <x v="4"/>
    <s v="Rajasthan"/>
    <x v="3"/>
    <s v="UPI"/>
    <s v="Standard"/>
    <n v="2025"/>
    <n v="12"/>
    <s v="Dec"/>
    <n v="0.13600000000000001"/>
    <n v="1510.32"/>
    <n v="0"/>
  </r>
  <r>
    <s v="ORD100561"/>
    <d v="2037-05-02T00:00:00"/>
    <s v="CUST1567"/>
    <s v="Customer_0567"/>
    <s v="P2006"/>
    <s v="Power Bank"/>
    <s v="Electronics"/>
    <s v="Accessories"/>
    <n v="4"/>
    <n v="1499"/>
    <n v="5996"/>
    <n v="0.18"/>
    <n v="1079.28"/>
    <n v="4916.72"/>
    <n v="521.16999999999996"/>
    <x v="2"/>
    <s v="Tamil Nadu"/>
    <x v="1"/>
    <s v="UPI"/>
    <s v="Express"/>
    <n v="2025"/>
    <n v="12"/>
    <s v="Dec"/>
    <n v="0.106"/>
    <n v="3837.44"/>
    <n v="0"/>
  </r>
  <r>
    <s v="ORD101242"/>
    <d v="2037-04-18T00:00:00"/>
    <s v="CUST1441"/>
    <s v="Customer_0441"/>
    <s v="P2004"/>
    <s v="Wireless Mouse"/>
    <s v="Electronics"/>
    <s v="Accessories"/>
    <n v="1"/>
    <n v="899"/>
    <n v="899"/>
    <n v="0.18"/>
    <n v="161.82"/>
    <n v="737.18"/>
    <n v="78.14"/>
    <x v="3"/>
    <s v="West Bengal"/>
    <x v="2"/>
    <s v="Debit Card"/>
    <s v="Standard"/>
    <n v="2025"/>
    <n v="12"/>
    <s v="Dec"/>
    <n v="0.106"/>
    <n v="575.36"/>
    <n v="0"/>
  </r>
  <r>
    <s v="ORD101078"/>
    <d v="2037-04-17T00:00:00"/>
    <s v="CUST1660"/>
    <s v="Customer_0660"/>
    <s v="P2004"/>
    <s v="Wireless Mouse"/>
    <s v="Electronics"/>
    <s v="Accessories"/>
    <n v="1"/>
    <n v="899"/>
    <n v="899"/>
    <n v="0.03"/>
    <n v="26.97"/>
    <n v="872.03"/>
    <n v="131.68"/>
    <x v="0"/>
    <s v="Maharashtra"/>
    <x v="0"/>
    <s v="UPI"/>
    <s v="Express"/>
    <n v="2025"/>
    <n v="12"/>
    <s v="Dec"/>
    <n v="0.151"/>
    <n v="845.06"/>
    <n v="0"/>
  </r>
  <r>
    <s v="ORD100799"/>
    <d v="2037-04-06T00:00:00"/>
    <s v="CUST1547"/>
    <s v="Customer_0547"/>
    <s v="P2005"/>
    <s v="Keyboard"/>
    <s v="Electronics"/>
    <s v="Accessories"/>
    <n v="4"/>
    <n v="1299"/>
    <n v="5196"/>
    <n v="0.33"/>
    <n v="1714.68"/>
    <n v="3481.32"/>
    <n v="212.36"/>
    <x v="6"/>
    <s v="Telangana"/>
    <x v="1"/>
    <s v="Credit Card"/>
    <s v="Standard"/>
    <n v="2025"/>
    <n v="12"/>
    <s v="Dec"/>
    <n v="6.0999999999999999E-2"/>
    <n v="1766.64"/>
    <n v="0"/>
  </r>
  <r>
    <s v="ORD104530"/>
    <d v="2024-03-07T00:00:00"/>
    <s v="CUST1120"/>
    <s v="Customer_0120"/>
    <s v="P2005"/>
    <s v="Keyboard"/>
    <s v="Electronics"/>
    <s v="Accessories"/>
    <n v="3"/>
    <n v="1299"/>
    <n v="3897"/>
    <n v="0"/>
    <n v="0"/>
    <n v="3897"/>
    <n v="623.52"/>
    <x v="7"/>
    <s v="Uttar Pradesh"/>
    <x v="3"/>
    <s v="UPI"/>
    <s v="Standard"/>
    <n v="2024"/>
    <n v="1"/>
    <s v="Jan"/>
    <n v="0.16"/>
    <n v="3897"/>
    <n v="0"/>
  </r>
  <r>
    <s v="ORD100234"/>
    <d v="2024-03-08T00:00:00"/>
    <s v="CUST1091"/>
    <s v="Customer_0091"/>
    <s v="P2006"/>
    <s v="Power Bank"/>
    <s v="Electronics"/>
    <s v="Accessories"/>
    <n v="2"/>
    <n v="1499"/>
    <n v="2998"/>
    <n v="0.25"/>
    <n v="749.5"/>
    <n v="2248.5"/>
    <n v="191.12"/>
    <x v="10"/>
    <s v="Delhi"/>
    <x v="3"/>
    <s v="Credit Card"/>
    <s v="Standard"/>
    <n v="2024"/>
    <n v="1"/>
    <s v="Jan"/>
    <n v="8.5000000000000006E-2"/>
    <n v="1499"/>
    <n v="0"/>
  </r>
  <r>
    <s v="ORD104732"/>
    <d v="2037-04-03T00:00:00"/>
    <s v="CUST1091"/>
    <s v="Customer_0091"/>
    <s v="P2005"/>
    <s v="Keyboard"/>
    <s v="Electronics"/>
    <s v="Accessories"/>
    <n v="1"/>
    <n v="1299"/>
    <n v="1299"/>
    <n v="0.28000000000000003"/>
    <n v="363.72"/>
    <n v="935.28"/>
    <n v="71.08"/>
    <x v="6"/>
    <s v="Telangana"/>
    <x v="1"/>
    <s v="Debit Card"/>
    <s v="Standard"/>
    <n v="2025"/>
    <n v="12"/>
    <s v="Dec"/>
    <n v="7.5999999999999998E-2"/>
    <n v="571.55999999999995"/>
    <n v="0"/>
  </r>
  <r>
    <s v="ORD103194"/>
    <d v="2037-03-25T00:00:00"/>
    <s v="CUST1505"/>
    <s v="Customer_0505"/>
    <s v="P2005"/>
    <s v="Keyboard"/>
    <s v="Electronics"/>
    <s v="Accessories"/>
    <n v="1"/>
    <n v="1299"/>
    <n v="1299"/>
    <n v="0.18"/>
    <n v="233.82"/>
    <n v="1065.18"/>
    <n v="112.91"/>
    <x v="11"/>
    <s v="Uttar Pradesh"/>
    <x v="3"/>
    <s v="Credit Card"/>
    <s v="Standard"/>
    <n v="2025"/>
    <n v="12"/>
    <s v="Dec"/>
    <n v="0.106"/>
    <n v="831.36"/>
    <n v="0"/>
  </r>
  <r>
    <s v="ORD104465"/>
    <d v="2037-03-20T00:00:00"/>
    <s v="CUST1720"/>
    <s v="Customer_0720"/>
    <s v="P2006"/>
    <s v="Power Bank"/>
    <s v="Electronics"/>
    <s v="Accessories"/>
    <n v="2"/>
    <n v="1499"/>
    <n v="2998"/>
    <n v="0.18"/>
    <n v="539.64"/>
    <n v="2458.36"/>
    <n v="260.58999999999997"/>
    <x v="10"/>
    <s v="Delhi"/>
    <x v="3"/>
    <s v="Credit Card"/>
    <s v="Standard"/>
    <n v="2025"/>
    <n v="12"/>
    <s v="Dec"/>
    <n v="0.106"/>
    <n v="1918.72"/>
    <n v="0"/>
  </r>
  <r>
    <s v="ORD104082"/>
    <d v="2037-03-19T00:00:00"/>
    <s v="CUST1299"/>
    <s v="Customer_0299"/>
    <s v="P2006"/>
    <s v="Power Bank"/>
    <s v="Electronics"/>
    <s v="Accessories"/>
    <n v="4"/>
    <n v="1499"/>
    <n v="5996"/>
    <n v="0.13"/>
    <n v="779.48"/>
    <n v="5216.5200000000004"/>
    <n v="631.20000000000005"/>
    <x v="2"/>
    <s v="Tamil Nadu"/>
    <x v="1"/>
    <s v="UPI"/>
    <s v="Standard"/>
    <n v="2025"/>
    <n v="12"/>
    <s v="Dec"/>
    <n v="0.121"/>
    <n v="4437.04"/>
    <n v="0"/>
  </r>
  <r>
    <s v="ORD100298"/>
    <d v="2037-03-12T00:00:00"/>
    <s v="CUST1074"/>
    <s v="Customer_0074"/>
    <s v="P2005"/>
    <s v="Keyboard"/>
    <s v="Electronics"/>
    <s v="Accessories"/>
    <n v="1"/>
    <n v="1299"/>
    <n v="1299"/>
    <n v="0.23"/>
    <n v="298.77"/>
    <n v="1000.23"/>
    <n v="91.02"/>
    <x v="7"/>
    <s v="Uttar Pradesh"/>
    <x v="3"/>
    <s v="UPI"/>
    <s v="Express"/>
    <n v="2025"/>
    <n v="12"/>
    <s v="Dec"/>
    <n v="9.0999999999999998E-2"/>
    <n v="701.46"/>
    <n v="0"/>
  </r>
  <r>
    <s v="ORD103918"/>
    <d v="2024-03-17T00:00:00"/>
    <s v="CUST1388"/>
    <s v="Customer_0388"/>
    <s v="P2005"/>
    <s v="Keyboard"/>
    <s v="Electronics"/>
    <s v="Accessories"/>
    <n v="2"/>
    <n v="1299"/>
    <n v="2598"/>
    <n v="0.1"/>
    <n v="259.8"/>
    <n v="2338.1999999999998"/>
    <n v="303.97000000000003"/>
    <x v="10"/>
    <s v="Delhi"/>
    <x v="3"/>
    <s v="UPI"/>
    <s v="Standard"/>
    <n v="2024"/>
    <n v="1"/>
    <s v="Jan"/>
    <n v="0.13"/>
    <n v="2078.4"/>
    <n v="0"/>
  </r>
  <r>
    <s v="ORD100685"/>
    <d v="2037-03-09T00:00:00"/>
    <s v="CUST1225"/>
    <s v="Customer_0225"/>
    <s v="P2004"/>
    <s v="Wireless Mouse"/>
    <s v="Electronics"/>
    <s v="Accessories"/>
    <n v="4"/>
    <n v="899"/>
    <n v="3596"/>
    <n v="0.08"/>
    <n v="287.68"/>
    <n v="3308.32"/>
    <n v="449.93"/>
    <x v="11"/>
    <s v="Uttar Pradesh"/>
    <x v="3"/>
    <s v="UPI"/>
    <s v="Express"/>
    <n v="2025"/>
    <n v="12"/>
    <s v="Dec"/>
    <n v="0.13600000000000001"/>
    <n v="3020.64"/>
    <n v="0"/>
  </r>
  <r>
    <s v="ORD104332"/>
    <d v="2037-03-05T00:00:00"/>
    <s v="CUST1467"/>
    <s v="Customer_0467"/>
    <s v="P2006"/>
    <s v="Power Bank"/>
    <s v="Electronics"/>
    <s v="Accessories"/>
    <n v="1"/>
    <n v="1499"/>
    <n v="1499"/>
    <n v="0.28000000000000003"/>
    <n v="419.72"/>
    <n v="1079.28"/>
    <n v="82.03"/>
    <x v="1"/>
    <s v="Karnataka"/>
    <x v="1"/>
    <s v="UPI"/>
    <s v="Standard"/>
    <n v="2025"/>
    <n v="12"/>
    <s v="Dec"/>
    <n v="7.5999999999999998E-2"/>
    <n v="659.56"/>
    <n v="0"/>
  </r>
  <r>
    <s v="ORD101398"/>
    <d v="2024-03-23T00:00:00"/>
    <s v="CUST1082"/>
    <s v="Customer_0082"/>
    <s v="P2004"/>
    <s v="Wireless Mouse"/>
    <s v="Electronics"/>
    <s v="Accessories"/>
    <n v="1"/>
    <n v="899"/>
    <n v="899"/>
    <n v="0.1"/>
    <n v="89.9"/>
    <n v="809.1"/>
    <n v="105.18"/>
    <x v="9"/>
    <s v="Gujarat"/>
    <x v="0"/>
    <s v="Debit Card"/>
    <s v="Standard"/>
    <n v="2024"/>
    <n v="1"/>
    <s v="Jan"/>
    <n v="0.13"/>
    <n v="719.2"/>
    <n v="0"/>
  </r>
  <r>
    <s v="ORD104538"/>
    <d v="2037-02-18T00:00:00"/>
    <s v="CUST1481"/>
    <s v="Customer_0481"/>
    <s v="P2004"/>
    <s v="Wireless Mouse"/>
    <s v="Electronics"/>
    <s v="Accessories"/>
    <n v="1"/>
    <n v="899"/>
    <n v="899"/>
    <n v="0.03"/>
    <n v="26.97"/>
    <n v="872.03"/>
    <n v="131.68"/>
    <x v="8"/>
    <s v="Haryana"/>
    <x v="3"/>
    <s v="UPI"/>
    <s v="Standard"/>
    <n v="2025"/>
    <n v="12"/>
    <s v="Dec"/>
    <n v="0.151"/>
    <n v="845.06"/>
    <n v="0"/>
  </r>
  <r>
    <s v="ORD103481"/>
    <d v="2024-03-25T00:00:00"/>
    <s v="CUST1307"/>
    <s v="Customer_0307"/>
    <s v="P2005"/>
    <s v="Keyboard"/>
    <s v="Electronics"/>
    <s v="Accessories"/>
    <n v="5"/>
    <n v="1299"/>
    <n v="6495"/>
    <n v="0.1"/>
    <n v="649.5"/>
    <n v="5845.5"/>
    <n v="759.92"/>
    <x v="2"/>
    <s v="Tamil Nadu"/>
    <x v="1"/>
    <s v="Credit Card"/>
    <s v="Express"/>
    <n v="2024"/>
    <n v="1"/>
    <s v="Jan"/>
    <n v="0.13"/>
    <n v="5196"/>
    <n v="0"/>
  </r>
  <r>
    <s v="ORD102695"/>
    <d v="2037-02-16T00:00:00"/>
    <s v="CUST1343"/>
    <s v="Customer_0343"/>
    <s v="P2004"/>
    <s v="Wireless Mouse"/>
    <s v="Electronics"/>
    <s v="Accessories"/>
    <n v="1"/>
    <n v="899"/>
    <n v="899"/>
    <n v="0.13"/>
    <n v="116.87"/>
    <n v="782.13"/>
    <n v="94.64"/>
    <x v="2"/>
    <s v="Tamil Nadu"/>
    <x v="1"/>
    <s v="UPI"/>
    <s v="Standard"/>
    <n v="2025"/>
    <n v="12"/>
    <s v="Dec"/>
    <n v="0.121"/>
    <n v="665.26"/>
    <n v="0"/>
  </r>
  <r>
    <s v="ORD100965"/>
    <d v="2024-04-05T00:00:00"/>
    <s v="CUST1409"/>
    <s v="Customer_0409"/>
    <s v="P2004"/>
    <s v="Wireless Mouse"/>
    <s v="Electronics"/>
    <s v="Accessories"/>
    <n v="1"/>
    <n v="899"/>
    <n v="899"/>
    <n v="0.1"/>
    <n v="89.9"/>
    <n v="809.1"/>
    <n v="105.18"/>
    <x v="8"/>
    <s v="Haryana"/>
    <x v="3"/>
    <s v="Debit Card"/>
    <s v="Express"/>
    <n v="2024"/>
    <n v="1"/>
    <s v="Jan"/>
    <n v="0.13"/>
    <n v="719.2"/>
    <n v="0"/>
  </r>
  <r>
    <s v="ORD101413"/>
    <d v="2024-04-08T00:00:00"/>
    <s v="CUST1752"/>
    <s v="Customer_0752"/>
    <s v="P2004"/>
    <s v="Wireless Mouse"/>
    <s v="Electronics"/>
    <s v="Accessories"/>
    <n v="3"/>
    <n v="899"/>
    <n v="2697"/>
    <n v="0.2"/>
    <n v="539.4"/>
    <n v="2157.6"/>
    <n v="215.76"/>
    <x v="5"/>
    <s v="Maharashtra"/>
    <x v="0"/>
    <s v="Cash on Delivery"/>
    <s v="Same Day"/>
    <n v="2024"/>
    <n v="1"/>
    <s v="Jan"/>
    <n v="0.1"/>
    <n v="1618.2"/>
    <n v="0"/>
  </r>
  <r>
    <s v="ORD100732"/>
    <d v="2024-04-16T00:00:00"/>
    <s v="CUST1374"/>
    <s v="Customer_0374"/>
    <s v="P2006"/>
    <s v="Power Bank"/>
    <s v="Electronics"/>
    <s v="Accessories"/>
    <n v="1"/>
    <n v="1499"/>
    <n v="1499"/>
    <n v="0.1"/>
    <n v="149.9"/>
    <n v="1349.1"/>
    <n v="175.38"/>
    <x v="5"/>
    <s v="Maharashtra"/>
    <x v="0"/>
    <s v="Debit Card"/>
    <s v="Same Day"/>
    <n v="2024"/>
    <n v="1"/>
    <s v="Jan"/>
    <n v="0.13"/>
    <n v="1199.2"/>
    <n v="0"/>
  </r>
  <r>
    <s v="ORD100407"/>
    <d v="2036-12-28T00:00:00"/>
    <s v="CUST1441"/>
    <s v="Customer_0441"/>
    <s v="P2006"/>
    <s v="Power Bank"/>
    <s v="Electronics"/>
    <s v="Accessories"/>
    <n v="2"/>
    <n v="1499"/>
    <n v="2998"/>
    <n v="0.03"/>
    <n v="89.94"/>
    <n v="2908.06"/>
    <n v="439.12"/>
    <x v="3"/>
    <s v="West Bengal"/>
    <x v="2"/>
    <s v="UPI"/>
    <s v="Standard"/>
    <n v="2025"/>
    <n v="11"/>
    <s v="Nov"/>
    <n v="0.151"/>
    <n v="2818.12"/>
    <n v="0"/>
  </r>
  <r>
    <s v="ORD101669"/>
    <d v="2024-04-18T00:00:00"/>
    <s v="CUST1491"/>
    <s v="Customer_0491"/>
    <s v="P2004"/>
    <s v="Wireless Mouse"/>
    <s v="Electronics"/>
    <s v="Accessories"/>
    <n v="1"/>
    <n v="899"/>
    <n v="899"/>
    <n v="0.25"/>
    <n v="224.75"/>
    <n v="674.25"/>
    <n v="57.31"/>
    <x v="11"/>
    <s v="Uttar Pradesh"/>
    <x v="3"/>
    <s v="UPI"/>
    <s v="Standard"/>
    <n v="2024"/>
    <n v="1"/>
    <s v="Jan"/>
    <n v="8.5000000000000006E-2"/>
    <n v="449.5"/>
    <n v="0"/>
  </r>
  <r>
    <s v="ORD103050"/>
    <d v="2036-12-26T00:00:00"/>
    <s v="CUST1508"/>
    <s v="Customer_0508"/>
    <s v="P2005"/>
    <s v="Keyboard"/>
    <s v="Electronics"/>
    <s v="Accessories"/>
    <n v="2"/>
    <n v="1299"/>
    <n v="2598"/>
    <n v="0.08"/>
    <n v="207.84"/>
    <n v="2390.16"/>
    <n v="325.06"/>
    <x v="4"/>
    <s v="Rajasthan"/>
    <x v="3"/>
    <s v="UPI"/>
    <s v="Express"/>
    <n v="2025"/>
    <n v="11"/>
    <s v="Nov"/>
    <n v="0.13600000000000001"/>
    <n v="2182.3200000000002"/>
    <n v="0"/>
  </r>
  <r>
    <s v="ORD100159"/>
    <d v="2036-12-17T00:00:00"/>
    <s v="CUST1227"/>
    <s v="Customer_0227"/>
    <s v="P2004"/>
    <s v="Wireless Mouse"/>
    <s v="Electronics"/>
    <s v="Accessories"/>
    <n v="1"/>
    <n v="899"/>
    <n v="899"/>
    <n v="0.18"/>
    <n v="161.82"/>
    <n v="737.18"/>
    <n v="78.14"/>
    <x v="1"/>
    <s v="Karnataka"/>
    <x v="1"/>
    <s v="Credit Card"/>
    <s v="Express"/>
    <n v="2025"/>
    <n v="11"/>
    <s v="Nov"/>
    <n v="0.106"/>
    <n v="575.36"/>
    <n v="0"/>
  </r>
  <r>
    <s v="ORD101381"/>
    <d v="2024-04-23T00:00:00"/>
    <s v="CUST1735"/>
    <s v="Customer_0735"/>
    <s v="P2004"/>
    <s v="Wireless Mouse"/>
    <s v="Electronics"/>
    <s v="Accessories"/>
    <n v="2"/>
    <n v="899"/>
    <n v="1798"/>
    <n v="0.05"/>
    <n v="89.9"/>
    <n v="1708.1"/>
    <n v="247.67"/>
    <x v="0"/>
    <s v="Maharashtra"/>
    <x v="0"/>
    <s v="UPI"/>
    <s v="Same Day"/>
    <n v="2024"/>
    <n v="1"/>
    <s v="Jan"/>
    <n v="0.14499999999999999"/>
    <n v="1618.2"/>
    <n v="0"/>
  </r>
  <r>
    <s v="ORD102795"/>
    <d v="2024-04-24T00:00:00"/>
    <s v="CUST1412"/>
    <s v="Customer_0412"/>
    <s v="P2006"/>
    <s v="Power Bank"/>
    <s v="Electronics"/>
    <s v="Accessories"/>
    <n v="1"/>
    <n v="1499"/>
    <n v="1499"/>
    <n v="0.2"/>
    <n v="299.8"/>
    <n v="1199.2"/>
    <n v="119.92"/>
    <x v="2"/>
    <s v="Tamil Nadu"/>
    <x v="1"/>
    <s v="Debit Card"/>
    <s v="Express"/>
    <n v="2024"/>
    <n v="1"/>
    <s v="Jan"/>
    <n v="0.1"/>
    <n v="899.4"/>
    <n v="0"/>
  </r>
  <r>
    <s v="ORD101136"/>
    <d v="2036-12-12T00:00:00"/>
    <s v="CUST1142"/>
    <s v="Customer_0142"/>
    <s v="P2005"/>
    <s v="Keyboard"/>
    <s v="Electronics"/>
    <s v="Accessories"/>
    <n v="1"/>
    <n v="1299"/>
    <n v="1299"/>
    <n v="0.13"/>
    <n v="168.87"/>
    <n v="1130.1300000000001"/>
    <n v="136.75"/>
    <x v="4"/>
    <s v="Rajasthan"/>
    <x v="3"/>
    <s v="Credit Card"/>
    <s v="Standard"/>
    <n v="2025"/>
    <n v="11"/>
    <s v="Nov"/>
    <n v="0.121"/>
    <n v="961.26"/>
    <n v="0"/>
  </r>
  <r>
    <s v="ORD104464"/>
    <d v="2036-12-05T00:00:00"/>
    <s v="CUST1410"/>
    <s v="Customer_0410"/>
    <s v="P2004"/>
    <s v="Wireless Mouse"/>
    <s v="Electronics"/>
    <s v="Accessories"/>
    <n v="2"/>
    <n v="899"/>
    <n v="1798"/>
    <n v="0.13"/>
    <n v="233.74"/>
    <n v="1564.26"/>
    <n v="189.28"/>
    <x v="7"/>
    <s v="Uttar Pradesh"/>
    <x v="3"/>
    <s v="UPI"/>
    <s v="Standard"/>
    <n v="2025"/>
    <n v="11"/>
    <s v="Nov"/>
    <n v="0.121"/>
    <n v="1330.52"/>
    <n v="0"/>
  </r>
  <r>
    <s v="ORD104290"/>
    <d v="2036-12-04T00:00:00"/>
    <s v="CUST1741"/>
    <s v="Customer_0741"/>
    <s v="P2005"/>
    <s v="Keyboard"/>
    <s v="Electronics"/>
    <s v="Accessories"/>
    <n v="4"/>
    <n v="1299"/>
    <n v="5196"/>
    <n v="0.08"/>
    <n v="415.68"/>
    <n v="4780.32"/>
    <n v="650.12"/>
    <x v="5"/>
    <s v="Maharashtra"/>
    <x v="0"/>
    <s v="Cash on Delivery"/>
    <s v="Standard"/>
    <n v="2025"/>
    <n v="11"/>
    <s v="Nov"/>
    <n v="0.13600000000000001"/>
    <n v="4364.6400000000003"/>
    <n v="0"/>
  </r>
  <r>
    <s v="ORD101705"/>
    <d v="2036-11-27T00:00:00"/>
    <s v="CUST1590"/>
    <s v="Customer_0590"/>
    <s v="P2005"/>
    <s v="Keyboard"/>
    <s v="Electronics"/>
    <s v="Accessories"/>
    <n v="2"/>
    <n v="1299"/>
    <n v="2598"/>
    <n v="0.18"/>
    <n v="467.64"/>
    <n v="2130.36"/>
    <n v="225.82"/>
    <x v="9"/>
    <s v="Gujarat"/>
    <x v="0"/>
    <s v="Debit Card"/>
    <s v="Standard"/>
    <n v="2025"/>
    <n v="11"/>
    <s v="Nov"/>
    <n v="0.106"/>
    <n v="1662.72"/>
    <n v="0"/>
  </r>
  <r>
    <s v="ORD104424"/>
    <d v="2036-11-04T00:00:00"/>
    <s v="CUST1264"/>
    <s v="Customer_0264"/>
    <s v="P2005"/>
    <s v="Keyboard"/>
    <s v="Electronics"/>
    <s v="Accessories"/>
    <n v="2"/>
    <n v="1299"/>
    <n v="2598"/>
    <n v="0.13"/>
    <n v="337.74"/>
    <n v="2260.2600000000002"/>
    <n v="273.49"/>
    <x v="3"/>
    <s v="West Bengal"/>
    <x v="2"/>
    <s v="UPI"/>
    <s v="Express"/>
    <n v="2025"/>
    <n v="11"/>
    <s v="Nov"/>
    <n v="0.121"/>
    <n v="1922.52"/>
    <n v="0"/>
  </r>
  <r>
    <s v="ORD104231"/>
    <d v="2036-11-03T00:00:00"/>
    <s v="CUST1759"/>
    <s v="Customer_0759"/>
    <s v="P2005"/>
    <s v="Keyboard"/>
    <s v="Electronics"/>
    <s v="Accessories"/>
    <n v="1"/>
    <n v="1299"/>
    <n v="1299"/>
    <n v="0.23"/>
    <n v="298.77"/>
    <n v="1000.23"/>
    <n v="91.02"/>
    <x v="3"/>
    <s v="West Bengal"/>
    <x v="2"/>
    <s v="Net Banking"/>
    <s v="Same Day"/>
    <n v="2025"/>
    <n v="11"/>
    <s v="Nov"/>
    <n v="9.0999999999999998E-2"/>
    <n v="701.46"/>
    <n v="0"/>
  </r>
  <r>
    <s v="ORD103744"/>
    <d v="2036-11-02T00:00:00"/>
    <s v="CUST1486"/>
    <s v="Customer_0486"/>
    <s v="P2005"/>
    <s v="Keyboard"/>
    <s v="Electronics"/>
    <s v="Accessories"/>
    <n v="2"/>
    <n v="1299"/>
    <n v="2598"/>
    <n v="0.03"/>
    <n v="77.94"/>
    <n v="2520.06"/>
    <n v="380.53"/>
    <x v="4"/>
    <s v="Rajasthan"/>
    <x v="3"/>
    <s v="Debit Card"/>
    <s v="Express"/>
    <n v="2025"/>
    <n v="11"/>
    <s v="Nov"/>
    <n v="0.151"/>
    <n v="2442.12"/>
    <n v="0"/>
  </r>
  <r>
    <s v="ORD100335"/>
    <d v="2036-10-24T00:00:00"/>
    <s v="CUST1727"/>
    <s v="Customer_0727"/>
    <s v="P2006"/>
    <s v="Power Bank"/>
    <s v="Electronics"/>
    <s v="Accessories"/>
    <n v="1"/>
    <n v="1499"/>
    <n v="1499"/>
    <n v="0.13"/>
    <n v="194.87"/>
    <n v="1304.1300000000001"/>
    <n v="157.80000000000001"/>
    <x v="3"/>
    <s v="West Bengal"/>
    <x v="2"/>
    <s v="Net Banking"/>
    <s v="Standard"/>
    <n v="2025"/>
    <n v="11"/>
    <s v="Nov"/>
    <n v="0.121"/>
    <n v="1109.26"/>
    <n v="0"/>
  </r>
  <r>
    <s v="ORD104630"/>
    <d v="2036-10-22T00:00:00"/>
    <s v="CUST1354"/>
    <s v="Customer_0354"/>
    <s v="P2005"/>
    <s v="Keyboard"/>
    <s v="Electronics"/>
    <s v="Accessories"/>
    <n v="1"/>
    <n v="1299"/>
    <n v="1299"/>
    <n v="0.18"/>
    <n v="233.82"/>
    <n v="1065.18"/>
    <n v="112.91"/>
    <x v="3"/>
    <s v="West Bengal"/>
    <x v="2"/>
    <s v="UPI"/>
    <s v="Standard"/>
    <n v="2025"/>
    <n v="11"/>
    <s v="Nov"/>
    <n v="0.106"/>
    <n v="831.36"/>
    <n v="0"/>
  </r>
  <r>
    <s v="ORD102617"/>
    <d v="2036-10-18T00:00:00"/>
    <s v="CUST1387"/>
    <s v="Customer_0387"/>
    <s v="P2005"/>
    <s v="Keyboard"/>
    <s v="Electronics"/>
    <s v="Accessories"/>
    <n v="2"/>
    <n v="1299"/>
    <n v="2598"/>
    <n v="0.23"/>
    <n v="597.54"/>
    <n v="2000.46"/>
    <n v="182.04"/>
    <x v="7"/>
    <s v="Uttar Pradesh"/>
    <x v="3"/>
    <s v="UPI"/>
    <s v="Standard"/>
    <n v="2025"/>
    <n v="11"/>
    <s v="Nov"/>
    <n v="9.0999999999999998E-2"/>
    <n v="1402.92"/>
    <n v="0"/>
  </r>
  <r>
    <s v="ORD104696"/>
    <d v="2036-10-17T00:00:00"/>
    <s v="CUST1627"/>
    <s v="Customer_0627"/>
    <s v="P2004"/>
    <s v="Wireless Mouse"/>
    <s v="Electronics"/>
    <s v="Accessories"/>
    <n v="1"/>
    <n v="899"/>
    <n v="899"/>
    <n v="0.13"/>
    <n v="116.87"/>
    <n v="782.13"/>
    <n v="94.64"/>
    <x v="0"/>
    <s v="Maharashtra"/>
    <x v="0"/>
    <s v="UPI"/>
    <s v="Express"/>
    <n v="2025"/>
    <n v="11"/>
    <s v="Nov"/>
    <n v="0.121"/>
    <n v="665.26"/>
    <n v="0"/>
  </r>
  <r>
    <s v="ORD101648"/>
    <d v="2024-05-15T00:00:00"/>
    <s v="CUST1340"/>
    <s v="Customer_0340"/>
    <s v="P2004"/>
    <s v="Wireless Mouse"/>
    <s v="Electronics"/>
    <s v="Accessories"/>
    <n v="2"/>
    <n v="899"/>
    <n v="1798"/>
    <n v="0.15"/>
    <n v="269.7"/>
    <n v="1528.3"/>
    <n v="175.75"/>
    <x v="6"/>
    <s v="Telangana"/>
    <x v="1"/>
    <s v="Net Banking"/>
    <s v="Express"/>
    <n v="2024"/>
    <n v="1"/>
    <s v="Jan"/>
    <n v="0.115"/>
    <n v="1258.5999999999999"/>
    <n v="0"/>
  </r>
  <r>
    <s v="ORD100396"/>
    <d v="2036-10-06T00:00:00"/>
    <s v="CUST1442"/>
    <s v="Customer_0442"/>
    <s v="P2006"/>
    <s v="Power Bank"/>
    <s v="Electronics"/>
    <s v="Accessories"/>
    <n v="1"/>
    <n v="1499"/>
    <n v="1499"/>
    <n v="0.08"/>
    <n v="119.92"/>
    <n v="1379.08"/>
    <n v="187.55"/>
    <x v="8"/>
    <s v="Haryana"/>
    <x v="3"/>
    <s v="Credit Card"/>
    <s v="Standard"/>
    <n v="2025"/>
    <n v="11"/>
    <s v="Nov"/>
    <n v="0.13600000000000001"/>
    <n v="1259.1600000000001"/>
    <n v="0"/>
  </r>
  <r>
    <s v="ORD102879"/>
    <d v="2024-05-18T00:00:00"/>
    <s v="CUST1705"/>
    <s v="Customer_0705"/>
    <s v="P2005"/>
    <s v="Keyboard"/>
    <s v="Electronics"/>
    <s v="Accessories"/>
    <n v="2"/>
    <n v="1299"/>
    <n v="2598"/>
    <n v="0.1"/>
    <n v="259.8"/>
    <n v="2338.1999999999998"/>
    <n v="303.97000000000003"/>
    <x v="3"/>
    <s v="West Bengal"/>
    <x v="2"/>
    <s v="UPI"/>
    <s v="Standard"/>
    <n v="2024"/>
    <n v="1"/>
    <s v="Jan"/>
    <n v="0.13"/>
    <n v="2078.4"/>
    <n v="0"/>
  </r>
  <r>
    <s v="ORD103334"/>
    <d v="2036-10-01T00:00:00"/>
    <s v="CUST1257"/>
    <s v="Customer_0257"/>
    <s v="P2006"/>
    <s v="Power Bank"/>
    <s v="Electronics"/>
    <s v="Accessories"/>
    <n v="1"/>
    <n v="1499"/>
    <n v="1499"/>
    <n v="0.13"/>
    <n v="194.87"/>
    <n v="1304.1300000000001"/>
    <n v="157.80000000000001"/>
    <x v="4"/>
    <s v="Rajasthan"/>
    <x v="3"/>
    <s v="Credit Card"/>
    <s v="Express"/>
    <n v="2025"/>
    <n v="11"/>
    <s v="Nov"/>
    <n v="0.121"/>
    <n v="1109.26"/>
    <n v="0"/>
  </r>
  <r>
    <s v="ORD103734"/>
    <d v="2036-09-25T00:00:00"/>
    <s v="CUST1158"/>
    <s v="Customer_0158"/>
    <s v="P2005"/>
    <s v="Keyboard"/>
    <s v="Electronics"/>
    <s v="Accessories"/>
    <n v="3"/>
    <n v="1299"/>
    <n v="3897"/>
    <n v="0.23"/>
    <n v="896.31"/>
    <n v="3000.69"/>
    <n v="273.06"/>
    <x v="11"/>
    <s v="Uttar Pradesh"/>
    <x v="3"/>
    <s v="Credit Card"/>
    <s v="Same Day"/>
    <n v="2025"/>
    <n v="11"/>
    <s v="Nov"/>
    <n v="9.0999999999999998E-2"/>
    <n v="2104.38"/>
    <n v="0"/>
  </r>
  <r>
    <s v="ORD102718"/>
    <d v="2036-09-23T00:00:00"/>
    <s v="CUST1244"/>
    <s v="Customer_0244"/>
    <s v="P2005"/>
    <s v="Keyboard"/>
    <s v="Electronics"/>
    <s v="Accessories"/>
    <n v="1"/>
    <n v="1299"/>
    <n v="1299"/>
    <n v="0.18"/>
    <n v="233.82"/>
    <n v="1065.18"/>
    <n v="112.91"/>
    <x v="2"/>
    <s v="Tamil Nadu"/>
    <x v="1"/>
    <s v="Credit Card"/>
    <s v="Standard"/>
    <n v="2025"/>
    <n v="11"/>
    <s v="Nov"/>
    <n v="0.106"/>
    <n v="831.36"/>
    <n v="0"/>
  </r>
  <r>
    <s v="ORD102435"/>
    <d v="2036-08-31T00:00:00"/>
    <s v="CUST1640"/>
    <s v="Customer_0640"/>
    <s v="P2006"/>
    <s v="Power Bank"/>
    <s v="Electronics"/>
    <s v="Accessories"/>
    <n v="1"/>
    <n v="1499"/>
    <n v="1499"/>
    <n v="0.23"/>
    <n v="344.77"/>
    <n v="1154.23"/>
    <n v="105.03"/>
    <x v="10"/>
    <s v="Delhi"/>
    <x v="3"/>
    <s v="Credit Card"/>
    <s v="Express"/>
    <n v="2025"/>
    <n v="11"/>
    <s v="Nov"/>
    <n v="9.0999999999999998E-2"/>
    <n v="809.46"/>
    <n v="0"/>
  </r>
  <r>
    <s v="ORD101659"/>
    <d v="2036-08-30T00:00:00"/>
    <s v="CUST1016"/>
    <s v="Customer_0016"/>
    <s v="P2004"/>
    <s v="Wireless Mouse"/>
    <s v="Electronics"/>
    <s v="Accessories"/>
    <n v="4"/>
    <n v="899"/>
    <n v="3596"/>
    <n v="0.08"/>
    <n v="287.68"/>
    <n v="3308.32"/>
    <n v="449.93"/>
    <x v="5"/>
    <s v="Maharashtra"/>
    <x v="0"/>
    <s v="Credit Card"/>
    <s v="Standard"/>
    <n v="2025"/>
    <n v="11"/>
    <s v="Nov"/>
    <n v="0.13600000000000001"/>
    <n v="3020.64"/>
    <n v="0"/>
  </r>
  <r>
    <s v="ORD102767"/>
    <d v="2036-08-23T00:00:00"/>
    <s v="CUST1788"/>
    <s v="Customer_0788"/>
    <s v="P2004"/>
    <s v="Wireless Mouse"/>
    <s v="Electronics"/>
    <s v="Accessories"/>
    <n v="2"/>
    <n v="899"/>
    <n v="1798"/>
    <n v="0.08"/>
    <n v="143.84"/>
    <n v="1654.16"/>
    <n v="224.97"/>
    <x v="8"/>
    <s v="Haryana"/>
    <x v="3"/>
    <s v="Net Banking"/>
    <s v="Express"/>
    <n v="2025"/>
    <n v="11"/>
    <s v="Nov"/>
    <n v="0.13600000000000001"/>
    <n v="1510.32"/>
    <n v="0"/>
  </r>
  <r>
    <s v="ORD101385"/>
    <d v="2036-08-20T00:00:00"/>
    <s v="CUST1127"/>
    <s v="Customer_0127"/>
    <s v="P2005"/>
    <s v="Keyboard"/>
    <s v="Electronics"/>
    <s v="Accessories"/>
    <n v="2"/>
    <n v="1299"/>
    <n v="2598"/>
    <n v="0.13"/>
    <n v="337.74"/>
    <n v="2260.2600000000002"/>
    <n v="273.49"/>
    <x v="9"/>
    <s v="Gujarat"/>
    <x v="0"/>
    <s v="UPI"/>
    <s v="Express"/>
    <n v="2025"/>
    <n v="11"/>
    <s v="Nov"/>
    <n v="0.121"/>
    <n v="1922.52"/>
    <n v="0"/>
  </r>
  <r>
    <s v="ORD101105"/>
    <d v="2036-08-19T00:00:00"/>
    <s v="CUST1658"/>
    <s v="Customer_0658"/>
    <s v="P2004"/>
    <s v="Wireless Mouse"/>
    <s v="Electronics"/>
    <s v="Accessories"/>
    <n v="1"/>
    <n v="899"/>
    <n v="899"/>
    <n v="0.13"/>
    <n v="116.87"/>
    <n v="782.13"/>
    <n v="94.64"/>
    <x v="9"/>
    <s v="Gujarat"/>
    <x v="0"/>
    <s v="UPI"/>
    <s v="Same Day"/>
    <n v="2025"/>
    <n v="11"/>
    <s v="Nov"/>
    <n v="0.121"/>
    <n v="665.26"/>
    <n v="0"/>
  </r>
  <r>
    <s v="ORD100269"/>
    <d v="2036-08-17T00:00:00"/>
    <s v="CUST1696"/>
    <s v="Customer_0696"/>
    <s v="P2006"/>
    <s v="Power Bank"/>
    <s v="Electronics"/>
    <s v="Accessories"/>
    <n v="1"/>
    <n v="1499"/>
    <n v="1499"/>
    <n v="0.03"/>
    <n v="44.97"/>
    <n v="1454.03"/>
    <n v="219.56"/>
    <x v="1"/>
    <s v="Karnataka"/>
    <x v="1"/>
    <s v="Debit Card"/>
    <s v="Same Day"/>
    <n v="2025"/>
    <n v="11"/>
    <s v="Nov"/>
    <n v="0.151"/>
    <n v="1409.06"/>
    <n v="0"/>
  </r>
  <r>
    <s v="ORD104945"/>
    <d v="2036-08-05T00:00:00"/>
    <s v="CUST1606"/>
    <s v="Customer_0606"/>
    <s v="P2005"/>
    <s v="Keyboard"/>
    <s v="Electronics"/>
    <s v="Accessories"/>
    <n v="2"/>
    <n v="1299"/>
    <n v="2598"/>
    <n v="0.18"/>
    <n v="467.64"/>
    <n v="2130.36"/>
    <n v="225.82"/>
    <x v="5"/>
    <s v="Maharashtra"/>
    <x v="0"/>
    <s v="Net Banking"/>
    <s v="Standard"/>
    <n v="2025"/>
    <n v="11"/>
    <s v="Nov"/>
    <n v="0.106"/>
    <n v="1662.72"/>
    <n v="0"/>
  </r>
  <r>
    <s v="ORD103143"/>
    <d v="2036-08-01T00:00:00"/>
    <s v="CUST1162"/>
    <s v="Customer_0162"/>
    <s v="P2006"/>
    <s v="Power Bank"/>
    <s v="Electronics"/>
    <s v="Accessories"/>
    <n v="2"/>
    <n v="1499"/>
    <n v="2998"/>
    <n v="0.08"/>
    <n v="239.84"/>
    <n v="2758.16"/>
    <n v="375.11"/>
    <x v="4"/>
    <s v="Rajasthan"/>
    <x v="3"/>
    <s v="Credit Card"/>
    <s v="Same Day"/>
    <n v="2025"/>
    <n v="11"/>
    <s v="Nov"/>
    <n v="0.13600000000000001"/>
    <n v="2518.3200000000002"/>
    <n v="0"/>
  </r>
  <r>
    <s v="ORD101544"/>
    <d v="2024-06-04T00:00:00"/>
    <s v="CUST1130"/>
    <s v="Customer_0130"/>
    <s v="P2005"/>
    <s v="Keyboard"/>
    <s v="Electronics"/>
    <s v="Accessories"/>
    <n v="2"/>
    <n v="1299"/>
    <n v="2598"/>
    <n v="0"/>
    <n v="0"/>
    <n v="2598"/>
    <n v="415.68"/>
    <x v="3"/>
    <s v="West Bengal"/>
    <x v="2"/>
    <s v="UPI"/>
    <s v="Express"/>
    <n v="2024"/>
    <n v="1"/>
    <s v="Jan"/>
    <n v="0.16"/>
    <n v="2598"/>
    <n v="0"/>
  </r>
  <r>
    <s v="ORD104907"/>
    <d v="2036-07-21T00:00:00"/>
    <s v="CUST1029"/>
    <s v="Customer_0029"/>
    <s v="P2004"/>
    <s v="Wireless Mouse"/>
    <s v="Electronics"/>
    <s v="Accessories"/>
    <n v="2"/>
    <n v="899"/>
    <n v="1798"/>
    <n v="0.23"/>
    <n v="413.54"/>
    <n v="1384.46"/>
    <n v="125.99"/>
    <x v="9"/>
    <s v="Gujarat"/>
    <x v="0"/>
    <s v="Credit Card"/>
    <s v="Standard"/>
    <n v="2025"/>
    <n v="11"/>
    <s v="Nov"/>
    <n v="9.0999999999999998E-2"/>
    <n v="970.92"/>
    <n v="0"/>
  </r>
  <r>
    <s v="ORD103396"/>
    <d v="2036-07-19T00:00:00"/>
    <s v="CUST1569"/>
    <s v="Customer_0569"/>
    <s v="P2004"/>
    <s v="Wireless Mouse"/>
    <s v="Electronics"/>
    <s v="Accessories"/>
    <n v="1"/>
    <n v="899"/>
    <n v="899"/>
    <n v="0.13"/>
    <n v="116.87"/>
    <n v="782.13"/>
    <n v="94.64"/>
    <x v="7"/>
    <s v="Uttar Pradesh"/>
    <x v="3"/>
    <s v="UPI"/>
    <s v="Standard"/>
    <n v="2025"/>
    <n v="11"/>
    <s v="Nov"/>
    <n v="0.121"/>
    <n v="665.26"/>
    <n v="0"/>
  </r>
  <r>
    <s v="ORD103281"/>
    <d v="2036-07-15T00:00:00"/>
    <s v="CUST1204"/>
    <s v="Customer_0204"/>
    <s v="P2006"/>
    <s v="Power Bank"/>
    <s v="Electronics"/>
    <s v="Accessories"/>
    <n v="4"/>
    <n v="1499"/>
    <n v="5996"/>
    <n v="0.05"/>
    <n v="299.8"/>
    <n v="5696.2"/>
    <n v="825.95"/>
    <x v="7"/>
    <s v="Uttar Pradesh"/>
    <x v="3"/>
    <s v="Credit Card"/>
    <s v="Standard"/>
    <n v="2025"/>
    <n v="10"/>
    <s v="Oct"/>
    <n v="0.14499999999999999"/>
    <n v="5396.4"/>
    <n v="0"/>
  </r>
  <r>
    <s v="ORD101036"/>
    <d v="2024-06-11T00:00:00"/>
    <s v="CUST1067"/>
    <s v="Customer_0067"/>
    <s v="P2006"/>
    <s v="Power Bank"/>
    <s v="Electronics"/>
    <s v="Accessories"/>
    <n v="2"/>
    <n v="1499"/>
    <n v="2998"/>
    <n v="0.05"/>
    <n v="149.9"/>
    <n v="2848.1"/>
    <n v="412.97"/>
    <x v="7"/>
    <s v="Uttar Pradesh"/>
    <x v="3"/>
    <s v="Credit Card"/>
    <s v="Same Day"/>
    <n v="2024"/>
    <n v="1"/>
    <s v="Jan"/>
    <n v="0.14499999999999999"/>
    <n v="2698.2"/>
    <n v="0"/>
  </r>
  <r>
    <s v="ORD100572"/>
    <d v="2036-07-11T00:00:00"/>
    <s v="CUST1594"/>
    <s v="Customer_0594"/>
    <s v="P2006"/>
    <s v="Power Bank"/>
    <s v="Electronics"/>
    <s v="Accessories"/>
    <n v="3"/>
    <n v="1499"/>
    <n v="4497"/>
    <n v="0.05"/>
    <n v="224.85"/>
    <n v="4272.1499999999996"/>
    <n v="619.46"/>
    <x v="2"/>
    <s v="Tamil Nadu"/>
    <x v="1"/>
    <s v="Credit Card"/>
    <s v="Same Day"/>
    <n v="2025"/>
    <n v="10"/>
    <s v="Oct"/>
    <n v="0.14499999999999999"/>
    <n v="4047.3"/>
    <n v="0"/>
  </r>
  <r>
    <s v="ORD101570"/>
    <d v="2024-06-17T00:00:00"/>
    <s v="CUST1758"/>
    <s v="Customer_0758"/>
    <s v="P2006"/>
    <s v="Power Bank"/>
    <s v="Electronics"/>
    <s v="Accessories"/>
    <n v="3"/>
    <n v="1499"/>
    <n v="4497"/>
    <n v="0"/>
    <n v="0"/>
    <n v="4497"/>
    <n v="719.52"/>
    <x v="4"/>
    <s v="Rajasthan"/>
    <x v="3"/>
    <s v="Net Banking"/>
    <s v="Standard"/>
    <n v="2024"/>
    <n v="1"/>
    <s v="Jan"/>
    <n v="0.16"/>
    <n v="4497"/>
    <n v="0"/>
  </r>
  <r>
    <s v="ORD101828"/>
    <d v="2024-06-18T00:00:00"/>
    <s v="CUST1510"/>
    <s v="Customer_0510"/>
    <s v="P2005"/>
    <s v="Keyboard"/>
    <s v="Electronics"/>
    <s v="Accessories"/>
    <n v="1"/>
    <n v="1299"/>
    <n v="1299"/>
    <n v="0.15"/>
    <n v="194.85"/>
    <n v="1104.1500000000001"/>
    <n v="126.98"/>
    <x v="1"/>
    <s v="Karnataka"/>
    <x v="1"/>
    <s v="UPI"/>
    <s v="Standard"/>
    <n v="2024"/>
    <n v="1"/>
    <s v="Jan"/>
    <n v="0.115"/>
    <n v="909.3"/>
    <n v="0"/>
  </r>
  <r>
    <s v="ORD103096"/>
    <d v="2036-06-23T00:00:00"/>
    <s v="CUST1572"/>
    <s v="Customer_0572"/>
    <s v="P2005"/>
    <s v="Keyboard"/>
    <s v="Electronics"/>
    <s v="Accessories"/>
    <n v="1"/>
    <n v="1299"/>
    <n v="1299"/>
    <n v="0"/>
    <n v="0"/>
    <n v="1299"/>
    <n v="207.84"/>
    <x v="10"/>
    <s v="Delhi"/>
    <x v="3"/>
    <s v="UPI"/>
    <s v="Standard"/>
    <n v="2025"/>
    <n v="10"/>
    <s v="Oct"/>
    <n v="0.16"/>
    <n v="1299"/>
    <n v="0"/>
  </r>
  <r>
    <s v="ORD101190"/>
    <d v="2036-06-12T00:00:00"/>
    <s v="CUST1412"/>
    <s v="Customer_0412"/>
    <s v="P2004"/>
    <s v="Wireless Mouse"/>
    <s v="Electronics"/>
    <s v="Accessories"/>
    <n v="1"/>
    <n v="899"/>
    <n v="899"/>
    <n v="0.05"/>
    <n v="44.95"/>
    <n v="854.05"/>
    <n v="123.84"/>
    <x v="10"/>
    <s v="Delhi"/>
    <x v="3"/>
    <s v="UPI"/>
    <s v="Standard"/>
    <n v="2025"/>
    <n v="10"/>
    <s v="Oct"/>
    <n v="0.14499999999999999"/>
    <n v="809.1"/>
    <n v="0"/>
  </r>
  <r>
    <s v="ORD103590"/>
    <d v="2036-06-03T00:00:00"/>
    <s v="CUST1182"/>
    <s v="Customer_0182"/>
    <s v="P2004"/>
    <s v="Wireless Mouse"/>
    <s v="Electronics"/>
    <s v="Accessories"/>
    <n v="1"/>
    <n v="899"/>
    <n v="899"/>
    <n v="0.15"/>
    <n v="134.85"/>
    <n v="764.15"/>
    <n v="87.88"/>
    <x v="2"/>
    <s v="Tamil Nadu"/>
    <x v="1"/>
    <s v="Debit Card"/>
    <s v="Standard"/>
    <n v="2025"/>
    <n v="10"/>
    <s v="Oct"/>
    <n v="0.115"/>
    <n v="629.29999999999995"/>
    <n v="0"/>
  </r>
  <r>
    <s v="ORD104234"/>
    <d v="2036-05-18T00:00:00"/>
    <s v="CUST1517"/>
    <s v="Customer_0517"/>
    <s v="P2005"/>
    <s v="Keyboard"/>
    <s v="Electronics"/>
    <s v="Accessories"/>
    <n v="2"/>
    <n v="1299"/>
    <n v="2598"/>
    <n v="0.25"/>
    <n v="649.5"/>
    <n v="1948.5"/>
    <n v="165.62"/>
    <x v="8"/>
    <s v="Haryana"/>
    <x v="3"/>
    <s v="Credit Card"/>
    <s v="Express"/>
    <n v="2025"/>
    <n v="10"/>
    <s v="Oct"/>
    <n v="8.5000000000000006E-2"/>
    <n v="1299"/>
    <n v="0"/>
  </r>
  <r>
    <s v="ORD102065"/>
    <d v="2036-05-16T00:00:00"/>
    <s v="CUST1756"/>
    <s v="Customer_0756"/>
    <s v="P2006"/>
    <s v="Power Bank"/>
    <s v="Electronics"/>
    <s v="Accessories"/>
    <n v="1"/>
    <n v="1499"/>
    <n v="1499"/>
    <n v="0"/>
    <n v="0"/>
    <n v="1499"/>
    <n v="239.84"/>
    <x v="9"/>
    <s v="Gujarat"/>
    <x v="0"/>
    <s v="UPI"/>
    <s v="Same Day"/>
    <n v="2025"/>
    <n v="10"/>
    <s v="Oct"/>
    <n v="0.16"/>
    <n v="1499"/>
    <n v="0"/>
  </r>
  <r>
    <s v="ORD103568"/>
    <d v="2024-07-03T00:00:00"/>
    <s v="CUST1601"/>
    <s v="Customer_0601"/>
    <s v="P2006"/>
    <s v="Power Bank"/>
    <s v="Electronics"/>
    <s v="Accessories"/>
    <n v="2"/>
    <n v="1499"/>
    <n v="2998"/>
    <n v="0.3"/>
    <n v="899.4"/>
    <n v="2098.6"/>
    <n v="146.9"/>
    <x v="1"/>
    <s v="Karnataka"/>
    <x v="1"/>
    <s v="Net Banking"/>
    <s v="Standard"/>
    <n v="2024"/>
    <n v="1"/>
    <s v="Jan"/>
    <n v="7.0000000000000007E-2"/>
    <n v="1199.2"/>
    <n v="0"/>
  </r>
  <r>
    <s v="ORD101487"/>
    <d v="2036-05-14T00:00:00"/>
    <s v="CUST1390"/>
    <s v="Customer_0390"/>
    <s v="P2006"/>
    <s v="Power Bank"/>
    <s v="Electronics"/>
    <s v="Accessories"/>
    <n v="3"/>
    <n v="1499"/>
    <n v="4497"/>
    <n v="0.1"/>
    <n v="449.7"/>
    <n v="4047.3"/>
    <n v="526.15"/>
    <x v="9"/>
    <s v="Gujarat"/>
    <x v="0"/>
    <s v="Debit Card"/>
    <s v="Standard"/>
    <n v="2025"/>
    <n v="10"/>
    <s v="Oct"/>
    <n v="0.13"/>
    <n v="3597.6"/>
    <n v="0"/>
  </r>
  <r>
    <s v="ORD100013"/>
    <d v="2024-07-07T00:00:00"/>
    <s v="CUST1024"/>
    <s v="Customer_0024"/>
    <s v="P2004"/>
    <s v="Wireless Mouse"/>
    <s v="Electronics"/>
    <s v="Accessories"/>
    <n v="5"/>
    <n v="899"/>
    <n v="4495"/>
    <n v="0.15"/>
    <n v="674.25"/>
    <n v="3820.75"/>
    <n v="439.39"/>
    <x v="6"/>
    <s v="Telangana"/>
    <x v="1"/>
    <s v="UPI"/>
    <s v="Express"/>
    <n v="2024"/>
    <n v="1"/>
    <s v="Jan"/>
    <n v="0.115"/>
    <n v="3146.5"/>
    <n v="0"/>
  </r>
  <r>
    <s v="ORD101988"/>
    <d v="2036-04-23T00:00:00"/>
    <s v="CUST1412"/>
    <s v="Customer_0412"/>
    <s v="P2006"/>
    <s v="Power Bank"/>
    <s v="Electronics"/>
    <s v="Accessories"/>
    <n v="3"/>
    <n v="1499"/>
    <n v="4497"/>
    <n v="0"/>
    <n v="0"/>
    <n v="4497"/>
    <n v="719.52"/>
    <x v="6"/>
    <s v="Telangana"/>
    <x v="1"/>
    <s v="Credit Card"/>
    <s v="Standard"/>
    <n v="2025"/>
    <n v="10"/>
    <s v="Oct"/>
    <n v="0.16"/>
    <n v="4497"/>
    <n v="0"/>
  </r>
  <r>
    <s v="ORD103711"/>
    <d v="2024-07-11T00:00:00"/>
    <s v="CUST1697"/>
    <s v="Customer_0697"/>
    <s v="P2006"/>
    <s v="Power Bank"/>
    <s v="Electronics"/>
    <s v="Accessories"/>
    <n v="2"/>
    <n v="1499"/>
    <n v="2998"/>
    <n v="0.1"/>
    <n v="299.8"/>
    <n v="2698.2"/>
    <n v="350.77"/>
    <x v="4"/>
    <s v="Rajasthan"/>
    <x v="3"/>
    <s v="UPI"/>
    <s v="Standard"/>
    <n v="2024"/>
    <n v="1"/>
    <s v="Jan"/>
    <n v="0.13"/>
    <n v="2398.4"/>
    <n v="0"/>
  </r>
  <r>
    <s v="ORD104216"/>
    <d v="2024-07-12T00:00:00"/>
    <s v="CUST1136"/>
    <s v="Customer_0136"/>
    <s v="P2004"/>
    <s v="Wireless Mouse"/>
    <s v="Electronics"/>
    <s v="Accessories"/>
    <n v="2"/>
    <n v="899"/>
    <n v="1798"/>
    <n v="0.25"/>
    <n v="449.5"/>
    <n v="1348.5"/>
    <n v="114.62"/>
    <x v="6"/>
    <s v="Telangana"/>
    <x v="1"/>
    <s v="Net Banking"/>
    <s v="Same Day"/>
    <n v="2024"/>
    <n v="1"/>
    <s v="Jan"/>
    <n v="8.5000000000000006E-2"/>
    <n v="899"/>
    <n v="0"/>
  </r>
  <r>
    <s v="ORD102356"/>
    <d v="2036-04-14T00:00:00"/>
    <s v="CUST1520"/>
    <s v="Customer_0520"/>
    <s v="P2004"/>
    <s v="Wireless Mouse"/>
    <s v="Electronics"/>
    <s v="Accessories"/>
    <n v="1"/>
    <n v="899"/>
    <n v="899"/>
    <n v="0.25"/>
    <n v="224.75"/>
    <n v="674.25"/>
    <n v="57.31"/>
    <x v="5"/>
    <s v="Maharashtra"/>
    <x v="0"/>
    <s v="UPI"/>
    <s v="Same Day"/>
    <n v="2025"/>
    <n v="10"/>
    <s v="Oct"/>
    <n v="8.5000000000000006E-2"/>
    <n v="449.5"/>
    <n v="0"/>
  </r>
  <r>
    <s v="ORD103274"/>
    <d v="2036-04-08T00:00:00"/>
    <s v="CUST1141"/>
    <s v="Customer_0141"/>
    <s v="P2004"/>
    <s v="Wireless Mouse"/>
    <s v="Electronics"/>
    <s v="Accessories"/>
    <n v="1"/>
    <n v="899"/>
    <n v="899"/>
    <n v="0.05"/>
    <n v="44.95"/>
    <n v="854.05"/>
    <n v="123.84"/>
    <x v="11"/>
    <s v="Uttar Pradesh"/>
    <x v="3"/>
    <s v="Debit Card"/>
    <s v="Standard"/>
    <n v="2025"/>
    <n v="10"/>
    <s v="Oct"/>
    <n v="0.14499999999999999"/>
    <n v="809.1"/>
    <n v="0"/>
  </r>
  <r>
    <s v="ORD102794"/>
    <d v="2036-03-30T00:00:00"/>
    <s v="CUST1066"/>
    <s v="Customer_0066"/>
    <s v="P2004"/>
    <s v="Wireless Mouse"/>
    <s v="Electronics"/>
    <s v="Accessories"/>
    <n v="1"/>
    <n v="899"/>
    <n v="899"/>
    <n v="0.15"/>
    <n v="134.85"/>
    <n v="764.15"/>
    <n v="87.88"/>
    <x v="7"/>
    <s v="Uttar Pradesh"/>
    <x v="3"/>
    <s v="UPI"/>
    <s v="Standard"/>
    <n v="2025"/>
    <n v="10"/>
    <s v="Oct"/>
    <n v="0.115"/>
    <n v="629.29999999999995"/>
    <n v="0"/>
  </r>
  <r>
    <s v="ORD104768"/>
    <d v="2036-03-24T00:00:00"/>
    <s v="CUST1362"/>
    <s v="Customer_0362"/>
    <s v="P2004"/>
    <s v="Wireless Mouse"/>
    <s v="Electronics"/>
    <s v="Accessories"/>
    <n v="2"/>
    <n v="899"/>
    <n v="1798"/>
    <n v="0.3"/>
    <n v="539.4"/>
    <n v="1258.5999999999999"/>
    <n v="88.1"/>
    <x v="7"/>
    <s v="Uttar Pradesh"/>
    <x v="3"/>
    <s v="UPI"/>
    <s v="Express"/>
    <n v="2025"/>
    <n v="10"/>
    <s v="Oct"/>
    <n v="7.0000000000000007E-2"/>
    <n v="719.2"/>
    <n v="0"/>
  </r>
  <r>
    <s v="ORD101777"/>
    <d v="2036-03-20T00:00:00"/>
    <s v="CUST1732"/>
    <s v="Customer_0732"/>
    <s v="P2004"/>
    <s v="Wireless Mouse"/>
    <s v="Electronics"/>
    <s v="Accessories"/>
    <n v="1"/>
    <n v="899"/>
    <n v="899"/>
    <n v="0.2"/>
    <n v="179.8"/>
    <n v="719.2"/>
    <n v="71.92"/>
    <x v="8"/>
    <s v="Haryana"/>
    <x v="3"/>
    <s v="Credit Card"/>
    <s v="Express"/>
    <n v="2025"/>
    <n v="10"/>
    <s v="Oct"/>
    <n v="0.1"/>
    <n v="539.4"/>
    <n v="0"/>
  </r>
  <r>
    <s v="ORD103563"/>
    <d v="2036-03-15T00:00:00"/>
    <s v="CUST1008"/>
    <s v="Customer_0008"/>
    <s v="P2004"/>
    <s v="Wireless Mouse"/>
    <s v="Electronics"/>
    <s v="Accessories"/>
    <n v="1"/>
    <n v="899"/>
    <n v="899"/>
    <n v="0.05"/>
    <n v="44.95"/>
    <n v="854.05"/>
    <n v="123.84"/>
    <x v="0"/>
    <s v="Maharashtra"/>
    <x v="0"/>
    <s v="Debit Card"/>
    <s v="Express"/>
    <n v="2025"/>
    <n v="10"/>
    <s v="Oct"/>
    <n v="0.14499999999999999"/>
    <n v="809.1"/>
    <n v="0"/>
  </r>
  <r>
    <s v="ORD101897"/>
    <d v="2036-03-11T00:00:00"/>
    <s v="CUST1066"/>
    <s v="Customer_0066"/>
    <s v="P2004"/>
    <s v="Wireless Mouse"/>
    <s v="Electronics"/>
    <s v="Accessories"/>
    <n v="1"/>
    <n v="899"/>
    <n v="899"/>
    <n v="0.1"/>
    <n v="89.9"/>
    <n v="809.1"/>
    <n v="105.18"/>
    <x v="9"/>
    <s v="Gujarat"/>
    <x v="0"/>
    <s v="UPI"/>
    <s v="Express"/>
    <n v="2025"/>
    <n v="10"/>
    <s v="Oct"/>
    <n v="0.13"/>
    <n v="719.2"/>
    <n v="0"/>
  </r>
  <r>
    <s v="ORD102349"/>
    <d v="2024-07-23T00:00:00"/>
    <s v="CUST1295"/>
    <s v="Customer_0295"/>
    <s v="P2004"/>
    <s v="Wireless Mouse"/>
    <s v="Electronics"/>
    <s v="Accessories"/>
    <n v="2"/>
    <n v="899"/>
    <n v="1798"/>
    <n v="0.25"/>
    <n v="449.5"/>
    <n v="1348.5"/>
    <n v="114.62"/>
    <x v="6"/>
    <s v="Telangana"/>
    <x v="1"/>
    <s v="Credit Card"/>
    <s v="Standard"/>
    <n v="2024"/>
    <n v="1"/>
    <s v="Jan"/>
    <n v="8.5000000000000006E-2"/>
    <n v="899"/>
    <n v="0"/>
  </r>
  <r>
    <s v="ORD104637"/>
    <d v="2036-03-07T00:00:00"/>
    <s v="CUST1453"/>
    <s v="Customer_0453"/>
    <s v="P2004"/>
    <s v="Wireless Mouse"/>
    <s v="Electronics"/>
    <s v="Accessories"/>
    <n v="1"/>
    <n v="899"/>
    <n v="899"/>
    <n v="0.05"/>
    <n v="44.95"/>
    <n v="854.05"/>
    <n v="123.84"/>
    <x v="7"/>
    <s v="Uttar Pradesh"/>
    <x v="3"/>
    <s v="Credit Card"/>
    <s v="Express"/>
    <n v="2025"/>
    <n v="10"/>
    <s v="Oct"/>
    <n v="0.14499999999999999"/>
    <n v="809.1"/>
    <n v="0"/>
  </r>
  <r>
    <s v="ORD103933"/>
    <d v="2036-02-26T00:00:00"/>
    <s v="CUST1152"/>
    <s v="Customer_0152"/>
    <s v="P2004"/>
    <s v="Wireless Mouse"/>
    <s v="Electronics"/>
    <s v="Accessories"/>
    <n v="3"/>
    <n v="899"/>
    <n v="2697"/>
    <n v="0.05"/>
    <n v="134.85"/>
    <n v="2562.15"/>
    <n v="371.51"/>
    <x v="4"/>
    <s v="Rajasthan"/>
    <x v="3"/>
    <s v="UPI"/>
    <s v="Standard"/>
    <n v="2025"/>
    <n v="10"/>
    <s v="Oct"/>
    <n v="0.14499999999999999"/>
    <n v="2427.3000000000002"/>
    <n v="0"/>
  </r>
  <r>
    <s v="ORD103068"/>
    <d v="2036-02-25T00:00:00"/>
    <s v="CUST1214"/>
    <s v="Customer_0214"/>
    <s v="P2006"/>
    <s v="Power Bank"/>
    <s v="Electronics"/>
    <s v="Accessories"/>
    <n v="1"/>
    <n v="1499"/>
    <n v="1499"/>
    <n v="0.1"/>
    <n v="149.9"/>
    <n v="1349.1"/>
    <n v="175.38"/>
    <x v="11"/>
    <s v="Uttar Pradesh"/>
    <x v="3"/>
    <s v="Net Banking"/>
    <s v="Express"/>
    <n v="2025"/>
    <n v="10"/>
    <s v="Oct"/>
    <n v="0.13"/>
    <n v="1199.2"/>
    <n v="0"/>
  </r>
  <r>
    <s v="ORD103128"/>
    <d v="2036-02-15T00:00:00"/>
    <s v="CUST1372"/>
    <s v="Customer_0372"/>
    <s v="P2005"/>
    <s v="Keyboard"/>
    <s v="Electronics"/>
    <s v="Accessories"/>
    <n v="4"/>
    <n v="1299"/>
    <n v="5196"/>
    <n v="0.15"/>
    <n v="779.4"/>
    <n v="4416.6000000000004"/>
    <n v="507.91"/>
    <x v="1"/>
    <s v="Karnataka"/>
    <x v="1"/>
    <s v="Debit Card"/>
    <s v="Express"/>
    <n v="2025"/>
    <n v="10"/>
    <s v="Oct"/>
    <n v="0.115"/>
    <n v="3637.2"/>
    <n v="0"/>
  </r>
  <r>
    <s v="ORD100841"/>
    <d v="2036-02-05T00:00:00"/>
    <s v="CUST1478"/>
    <s v="Customer_0478"/>
    <s v="P2005"/>
    <s v="Keyboard"/>
    <s v="Electronics"/>
    <s v="Accessories"/>
    <n v="3"/>
    <n v="1299"/>
    <n v="3897"/>
    <n v="0.1"/>
    <n v="389.7"/>
    <n v="3507.3"/>
    <n v="455.95"/>
    <x v="11"/>
    <s v="Uttar Pradesh"/>
    <x v="3"/>
    <s v="UPI"/>
    <s v="Standard"/>
    <n v="2025"/>
    <n v="10"/>
    <s v="Oct"/>
    <n v="0.13"/>
    <n v="3117.6"/>
    <n v="0"/>
  </r>
  <r>
    <s v="ORD101729"/>
    <d v="2036-01-30T00:00:00"/>
    <s v="CUST1548"/>
    <s v="Customer_0548"/>
    <s v="P2006"/>
    <s v="Power Bank"/>
    <s v="Electronics"/>
    <s v="Accessories"/>
    <n v="1"/>
    <n v="1499"/>
    <n v="1499"/>
    <n v="0.1"/>
    <n v="149.9"/>
    <n v="1349.1"/>
    <n v="175.38"/>
    <x v="11"/>
    <s v="Uttar Pradesh"/>
    <x v="3"/>
    <s v="UPI"/>
    <s v="Standard"/>
    <n v="2025"/>
    <n v="10"/>
    <s v="Oct"/>
    <n v="0.13"/>
    <n v="1199.2"/>
    <n v="0"/>
  </r>
  <r>
    <s v="ORD102199"/>
    <d v="2036-01-18T00:00:00"/>
    <s v="CUST1103"/>
    <s v="Customer_0103"/>
    <s v="P2005"/>
    <s v="Keyboard"/>
    <s v="Electronics"/>
    <s v="Accessories"/>
    <n v="1"/>
    <n v="1299"/>
    <n v="1299"/>
    <n v="0.15"/>
    <n v="194.85"/>
    <n v="1104.1500000000001"/>
    <n v="126.98"/>
    <x v="7"/>
    <s v="Uttar Pradesh"/>
    <x v="3"/>
    <s v="Credit Card"/>
    <s v="Standard"/>
    <n v="2025"/>
    <n v="10"/>
    <s v="Oct"/>
    <n v="0.115"/>
    <n v="909.3"/>
    <n v="0"/>
  </r>
  <r>
    <s v="ORD102191"/>
    <d v="2036-01-17T00:00:00"/>
    <s v="CUST1315"/>
    <s v="Customer_0315"/>
    <s v="P2006"/>
    <s v="Power Bank"/>
    <s v="Electronics"/>
    <s v="Accessories"/>
    <n v="1"/>
    <n v="1499"/>
    <n v="1499"/>
    <n v="0.3"/>
    <n v="449.7"/>
    <n v="1049.3"/>
    <n v="73.45"/>
    <x v="5"/>
    <s v="Maharashtra"/>
    <x v="0"/>
    <s v="Debit Card"/>
    <s v="Standard"/>
    <n v="2025"/>
    <n v="10"/>
    <s v="Oct"/>
    <n v="7.0000000000000007E-2"/>
    <n v="599.6"/>
    <n v="0"/>
  </r>
  <r>
    <s v="ORD101624"/>
    <d v="2036-01-16T00:00:00"/>
    <s v="CUST1228"/>
    <s v="Customer_0228"/>
    <s v="P2004"/>
    <s v="Wireless Mouse"/>
    <s v="Electronics"/>
    <s v="Accessories"/>
    <n v="2"/>
    <n v="899"/>
    <n v="1798"/>
    <n v="0.3"/>
    <n v="539.4"/>
    <n v="1258.5999999999999"/>
    <n v="88.1"/>
    <x v="6"/>
    <s v="Telangana"/>
    <x v="1"/>
    <s v="Net Banking"/>
    <s v="Standard"/>
    <n v="2025"/>
    <n v="10"/>
    <s v="Oct"/>
    <n v="7.0000000000000007E-2"/>
    <n v="719.2"/>
    <n v="0"/>
  </r>
  <r>
    <s v="ORD101983"/>
    <d v="2024-08-13T00:00:00"/>
    <s v="CUST1531"/>
    <s v="Customer_0531"/>
    <s v="P2006"/>
    <s v="Power Bank"/>
    <s v="Electronics"/>
    <s v="Accessories"/>
    <n v="3"/>
    <n v="1499"/>
    <n v="4497"/>
    <n v="0"/>
    <n v="0"/>
    <n v="4497"/>
    <n v="719.52"/>
    <x v="3"/>
    <s v="West Bengal"/>
    <x v="2"/>
    <s v="UPI"/>
    <s v="Same Day"/>
    <n v="2024"/>
    <n v="2"/>
    <s v="Feb"/>
    <n v="0.16"/>
    <n v="4497"/>
    <n v="0"/>
  </r>
  <r>
    <s v="ORD100089"/>
    <d v="2024-08-17T00:00:00"/>
    <s v="CUST1287"/>
    <s v="Customer_0287"/>
    <s v="P2005"/>
    <s v="Keyboard"/>
    <s v="Electronics"/>
    <s v="Accessories"/>
    <n v="1"/>
    <n v="1299"/>
    <n v="1299"/>
    <n v="0.05"/>
    <n v="64.95"/>
    <n v="1234.05"/>
    <n v="178.94"/>
    <x v="0"/>
    <s v="Maharashtra"/>
    <x v="0"/>
    <s v="Net Banking"/>
    <s v="Standard"/>
    <n v="2024"/>
    <n v="2"/>
    <s v="Feb"/>
    <n v="0.14499999999999999"/>
    <n v="1169.0999999999999"/>
    <n v="0"/>
  </r>
  <r>
    <s v="ORD102733"/>
    <d v="2035-12-24T00:00:00"/>
    <s v="CUST1380"/>
    <s v="Customer_0380"/>
    <s v="P2005"/>
    <s v="Keyboard"/>
    <s v="Electronics"/>
    <s v="Accessories"/>
    <n v="2"/>
    <n v="1299"/>
    <n v="2598"/>
    <n v="0.2"/>
    <n v="519.6"/>
    <n v="2078.4"/>
    <n v="207.84"/>
    <x v="10"/>
    <s v="Delhi"/>
    <x v="3"/>
    <s v="Debit Card"/>
    <s v="Standard"/>
    <n v="2025"/>
    <n v="10"/>
    <s v="Oct"/>
    <n v="0.1"/>
    <n v="1558.8"/>
    <n v="0"/>
  </r>
  <r>
    <s v="ORD100320"/>
    <d v="2035-12-20T00:00:00"/>
    <s v="CUST1553"/>
    <s v="Customer_0553"/>
    <s v="P2005"/>
    <s v="Keyboard"/>
    <s v="Electronics"/>
    <s v="Accessories"/>
    <n v="3"/>
    <n v="1299"/>
    <n v="3897"/>
    <n v="0"/>
    <n v="0"/>
    <n v="3897"/>
    <n v="623.52"/>
    <x v="3"/>
    <s v="West Bengal"/>
    <x v="2"/>
    <s v="UPI"/>
    <s v="Express"/>
    <n v="2025"/>
    <n v="10"/>
    <s v="Oct"/>
    <n v="0.16"/>
    <n v="3897"/>
    <n v="0"/>
  </r>
  <r>
    <s v="ORD102426"/>
    <d v="2035-12-13T00:00:00"/>
    <s v="CUST1495"/>
    <s v="Customer_0495"/>
    <s v="P2004"/>
    <s v="Wireless Mouse"/>
    <s v="Electronics"/>
    <s v="Accessories"/>
    <n v="4"/>
    <n v="899"/>
    <n v="3596"/>
    <n v="0.1"/>
    <n v="359.6"/>
    <n v="3236.4"/>
    <n v="420.73"/>
    <x v="9"/>
    <s v="Gujarat"/>
    <x v="0"/>
    <s v="UPI"/>
    <s v="Standard"/>
    <n v="2025"/>
    <n v="10"/>
    <s v="Oct"/>
    <n v="0.13"/>
    <n v="2876.8"/>
    <n v="0"/>
  </r>
  <r>
    <s v="ORD101593"/>
    <d v="2035-12-10T00:00:00"/>
    <s v="CUST1747"/>
    <s v="Customer_0747"/>
    <s v="P2004"/>
    <s v="Wireless Mouse"/>
    <s v="Electronics"/>
    <s v="Accessories"/>
    <n v="1"/>
    <n v="899"/>
    <n v="899"/>
    <n v="0.15"/>
    <n v="134.85"/>
    <n v="764.15"/>
    <n v="87.88"/>
    <x v="6"/>
    <s v="Telangana"/>
    <x v="1"/>
    <s v="Debit Card"/>
    <s v="Standard"/>
    <n v="2025"/>
    <n v="10"/>
    <s v="Oct"/>
    <n v="0.115"/>
    <n v="629.29999999999995"/>
    <n v="0"/>
  </r>
  <r>
    <s v="ORD100995"/>
    <d v="2035-12-08T00:00:00"/>
    <s v="CUST1106"/>
    <s v="Customer_0106"/>
    <s v="P2004"/>
    <s v="Wireless Mouse"/>
    <s v="Electronics"/>
    <s v="Accessories"/>
    <n v="1"/>
    <n v="899"/>
    <n v="899"/>
    <n v="0.2"/>
    <n v="179.8"/>
    <n v="719.2"/>
    <n v="71.92"/>
    <x v="10"/>
    <s v="Delhi"/>
    <x v="3"/>
    <s v="Credit Card"/>
    <s v="Standard"/>
    <n v="2025"/>
    <n v="10"/>
    <s v="Oct"/>
    <n v="0.1"/>
    <n v="539.4"/>
    <n v="0"/>
  </r>
  <r>
    <s v="ORD104037"/>
    <d v="2035-11-25T00:00:00"/>
    <s v="CUST1413"/>
    <s v="Customer_0413"/>
    <s v="P2004"/>
    <s v="Wireless Mouse"/>
    <s v="Electronics"/>
    <s v="Accessories"/>
    <n v="1"/>
    <n v="899"/>
    <n v="899"/>
    <n v="0"/>
    <n v="0"/>
    <n v="899"/>
    <n v="143.84"/>
    <x v="10"/>
    <s v="Delhi"/>
    <x v="3"/>
    <s v="UPI"/>
    <s v="Standard"/>
    <n v="2025"/>
    <n v="9"/>
    <s v="Sep"/>
    <n v="0.16"/>
    <n v="899"/>
    <n v="0"/>
  </r>
  <r>
    <s v="ORD100343"/>
    <d v="2024-08-27T00:00:00"/>
    <s v="CUST1285"/>
    <s v="Customer_0285"/>
    <s v="P2004"/>
    <s v="Wireless Mouse"/>
    <s v="Electronics"/>
    <s v="Accessories"/>
    <n v="1"/>
    <n v="899"/>
    <n v="899"/>
    <n v="0.05"/>
    <n v="44.95"/>
    <n v="854.05"/>
    <n v="123.84"/>
    <x v="2"/>
    <s v="Tamil Nadu"/>
    <x v="1"/>
    <s v="Credit Card"/>
    <s v="Express"/>
    <n v="2024"/>
    <n v="2"/>
    <s v="Feb"/>
    <n v="0.14499999999999999"/>
    <n v="809.1"/>
    <n v="0"/>
  </r>
  <r>
    <s v="ORD100687"/>
    <d v="2024-08-29T00:00:00"/>
    <s v="CUST1775"/>
    <s v="Customer_0775"/>
    <s v="P2004"/>
    <s v="Wireless Mouse"/>
    <s v="Electronics"/>
    <s v="Accessories"/>
    <n v="1"/>
    <n v="899"/>
    <n v="899"/>
    <n v="0.05"/>
    <n v="44.95"/>
    <n v="854.05"/>
    <n v="123.84"/>
    <x v="0"/>
    <s v="Maharashtra"/>
    <x v="0"/>
    <s v="UPI"/>
    <s v="Express"/>
    <n v="2024"/>
    <n v="2"/>
    <s v="Feb"/>
    <n v="0.14499999999999999"/>
    <n v="809.1"/>
    <n v="0"/>
  </r>
  <r>
    <s v="ORD102890"/>
    <d v="2035-11-20T00:00:00"/>
    <s v="CUST1341"/>
    <s v="Customer_0341"/>
    <s v="P2005"/>
    <s v="Keyboard"/>
    <s v="Electronics"/>
    <s v="Accessories"/>
    <n v="1"/>
    <n v="1299"/>
    <n v="1299"/>
    <n v="0.15"/>
    <n v="194.85"/>
    <n v="1104.1500000000001"/>
    <n v="126.98"/>
    <x v="6"/>
    <s v="Telangana"/>
    <x v="1"/>
    <s v="Cash on Delivery"/>
    <s v="Same Day"/>
    <n v="2025"/>
    <n v="9"/>
    <s v="Sep"/>
    <n v="0.115"/>
    <n v="909.3"/>
    <n v="0"/>
  </r>
  <r>
    <s v="ORD104520"/>
    <d v="2035-11-03T00:00:00"/>
    <s v="CUST1368"/>
    <s v="Customer_0368"/>
    <s v="P2006"/>
    <s v="Power Bank"/>
    <s v="Electronics"/>
    <s v="Accessories"/>
    <n v="2"/>
    <n v="1499"/>
    <n v="2998"/>
    <n v="0.05"/>
    <n v="149.9"/>
    <n v="2848.1"/>
    <n v="412.97"/>
    <x v="11"/>
    <s v="Uttar Pradesh"/>
    <x v="3"/>
    <s v="UPI"/>
    <s v="Standard"/>
    <n v="2025"/>
    <n v="9"/>
    <s v="Sep"/>
    <n v="0.14499999999999999"/>
    <n v="2698.2"/>
    <n v="0"/>
  </r>
  <r>
    <s v="ORD104067"/>
    <d v="2035-11-01T00:00:00"/>
    <s v="CUST1457"/>
    <s v="Customer_0457"/>
    <s v="P2005"/>
    <s v="Keyboard"/>
    <s v="Electronics"/>
    <s v="Accessories"/>
    <n v="1"/>
    <n v="1299"/>
    <n v="1299"/>
    <n v="0.2"/>
    <n v="259.8"/>
    <n v="1039.2"/>
    <n v="103.92"/>
    <x v="6"/>
    <s v="Telangana"/>
    <x v="1"/>
    <s v="Net Banking"/>
    <s v="Express"/>
    <n v="2025"/>
    <n v="9"/>
    <s v="Sep"/>
    <n v="0.1"/>
    <n v="779.4"/>
    <n v="0"/>
  </r>
  <r>
    <s v="ORD101023"/>
    <d v="2024-09-06T00:00:00"/>
    <s v="CUST1706"/>
    <s v="Customer_0706"/>
    <s v="P2004"/>
    <s v="Wireless Mouse"/>
    <s v="Electronics"/>
    <s v="Accessories"/>
    <n v="2"/>
    <n v="899"/>
    <n v="1798"/>
    <n v="0"/>
    <n v="0"/>
    <n v="1798"/>
    <n v="287.68"/>
    <x v="6"/>
    <s v="Telangana"/>
    <x v="1"/>
    <s v="UPI"/>
    <s v="Standard"/>
    <n v="2024"/>
    <n v="2"/>
    <s v="Feb"/>
    <n v="0.16"/>
    <n v="1798"/>
    <n v="0"/>
  </r>
  <r>
    <s v="ORD102966"/>
    <d v="2024-09-11T00:00:00"/>
    <s v="CUST1557"/>
    <s v="Customer_0557"/>
    <s v="P2005"/>
    <s v="Keyboard"/>
    <s v="Electronics"/>
    <s v="Accessories"/>
    <n v="1"/>
    <n v="1299"/>
    <n v="1299"/>
    <n v="0"/>
    <n v="0"/>
    <n v="1299"/>
    <n v="207.84"/>
    <x v="10"/>
    <s v="Delhi"/>
    <x v="3"/>
    <s v="Credit Card"/>
    <s v="Express"/>
    <n v="2024"/>
    <n v="2"/>
    <s v="Feb"/>
    <n v="0.16"/>
    <n v="1299"/>
    <n v="0"/>
  </r>
  <r>
    <s v="ORD102146"/>
    <d v="2024-09-16T00:00:00"/>
    <s v="CUST1325"/>
    <s v="Customer_0325"/>
    <s v="P2004"/>
    <s v="Wireless Mouse"/>
    <s v="Electronics"/>
    <s v="Accessories"/>
    <n v="1"/>
    <n v="899"/>
    <n v="899"/>
    <n v="0.05"/>
    <n v="44.95"/>
    <n v="854.05"/>
    <n v="123.84"/>
    <x v="7"/>
    <s v="Uttar Pradesh"/>
    <x v="3"/>
    <s v="UPI"/>
    <s v="Same Day"/>
    <n v="2024"/>
    <n v="2"/>
    <s v="Feb"/>
    <n v="0.14499999999999999"/>
    <n v="809.1"/>
    <n v="0"/>
  </r>
  <r>
    <s v="ORD102944"/>
    <d v="2024-09-18T00:00:00"/>
    <s v="CUST1551"/>
    <s v="Customer_0551"/>
    <s v="P2005"/>
    <s v="Keyboard"/>
    <s v="Electronics"/>
    <s v="Accessories"/>
    <n v="4"/>
    <n v="1299"/>
    <n v="5196"/>
    <n v="0.05"/>
    <n v="259.8"/>
    <n v="4936.2"/>
    <n v="715.75"/>
    <x v="11"/>
    <s v="Uttar Pradesh"/>
    <x v="3"/>
    <s v="Credit Card"/>
    <s v="Express"/>
    <n v="2024"/>
    <n v="2"/>
    <s v="Feb"/>
    <n v="0.14499999999999999"/>
    <n v="4676.3999999999996"/>
    <n v="0"/>
  </r>
  <r>
    <s v="ORD100580"/>
    <d v="2035-10-12T00:00:00"/>
    <s v="CUST1622"/>
    <s v="Customer_0622"/>
    <s v="P2004"/>
    <s v="Wireless Mouse"/>
    <s v="Electronics"/>
    <s v="Accessories"/>
    <n v="1"/>
    <n v="899"/>
    <n v="899"/>
    <n v="0.25"/>
    <n v="224.75"/>
    <n v="674.25"/>
    <n v="57.31"/>
    <x v="5"/>
    <s v="Maharashtra"/>
    <x v="0"/>
    <s v="Debit Card"/>
    <s v="Standard"/>
    <n v="2025"/>
    <n v="9"/>
    <s v="Sep"/>
    <n v="8.5000000000000006E-2"/>
    <n v="449.5"/>
    <n v="0"/>
  </r>
  <r>
    <s v="ORD104026"/>
    <d v="2024-09-21T00:00:00"/>
    <s v="CUST1526"/>
    <s v="Customer_0526"/>
    <s v="P2004"/>
    <s v="Wireless Mouse"/>
    <s v="Electronics"/>
    <s v="Accessories"/>
    <n v="1"/>
    <n v="899"/>
    <n v="899"/>
    <n v="0.1"/>
    <n v="89.9"/>
    <n v="809.1"/>
    <n v="105.18"/>
    <x v="7"/>
    <s v="Uttar Pradesh"/>
    <x v="3"/>
    <s v="Net Banking"/>
    <s v="Standard"/>
    <n v="2024"/>
    <n v="2"/>
    <s v="Feb"/>
    <n v="0.13"/>
    <n v="719.2"/>
    <n v="0"/>
  </r>
  <r>
    <s v="ORD104803"/>
    <d v="2035-10-10T00:00:00"/>
    <s v="CUST1053"/>
    <s v="Customer_0053"/>
    <s v="P2004"/>
    <s v="Wireless Mouse"/>
    <s v="Electronics"/>
    <s v="Accessories"/>
    <n v="1"/>
    <n v="899"/>
    <n v="899"/>
    <n v="0.05"/>
    <n v="44.95"/>
    <n v="854.05"/>
    <n v="123.84"/>
    <x v="4"/>
    <s v="Rajasthan"/>
    <x v="3"/>
    <s v="UPI"/>
    <s v="Standard"/>
    <n v="2025"/>
    <n v="9"/>
    <s v="Sep"/>
    <n v="0.14499999999999999"/>
    <n v="809.1"/>
    <n v="0"/>
  </r>
  <r>
    <s v="ORD100104"/>
    <d v="2024-09-24T00:00:00"/>
    <s v="CUST1315"/>
    <s v="Customer_0315"/>
    <s v="P2006"/>
    <s v="Power Bank"/>
    <s v="Electronics"/>
    <s v="Accessories"/>
    <n v="3"/>
    <n v="1499"/>
    <n v="4497"/>
    <n v="0.1"/>
    <n v="449.7"/>
    <n v="4047.3"/>
    <n v="526.15"/>
    <x v="11"/>
    <s v="Uttar Pradesh"/>
    <x v="3"/>
    <s v="UPI"/>
    <s v="Standard"/>
    <n v="2024"/>
    <n v="2"/>
    <s v="Feb"/>
    <n v="0.13"/>
    <n v="3597.6"/>
    <n v="0"/>
  </r>
  <r>
    <s v="ORD101396"/>
    <d v="2024-09-29T00:00:00"/>
    <s v="CUST1055"/>
    <s v="Customer_0055"/>
    <s v="P2004"/>
    <s v="Wireless Mouse"/>
    <s v="Electronics"/>
    <s v="Accessories"/>
    <n v="2"/>
    <n v="899"/>
    <n v="1798"/>
    <n v="0.2"/>
    <n v="359.6"/>
    <n v="1438.4"/>
    <n v="143.84"/>
    <x v="11"/>
    <s v="Uttar Pradesh"/>
    <x v="3"/>
    <s v="Net Banking"/>
    <s v="Standard"/>
    <n v="2024"/>
    <n v="2"/>
    <s v="Feb"/>
    <n v="0.1"/>
    <n v="1078.8"/>
    <n v="0"/>
  </r>
  <r>
    <s v="ORD103624"/>
    <d v="2024-10-01T00:00:00"/>
    <s v="CUST1633"/>
    <s v="Customer_0633"/>
    <s v="P2004"/>
    <s v="Wireless Mouse"/>
    <s v="Electronics"/>
    <s v="Accessories"/>
    <n v="2"/>
    <n v="899"/>
    <n v="1798"/>
    <n v="0.2"/>
    <n v="359.6"/>
    <n v="1438.4"/>
    <n v="143.84"/>
    <x v="3"/>
    <s v="West Bengal"/>
    <x v="2"/>
    <s v="Credit Card"/>
    <s v="Standard"/>
    <n v="2024"/>
    <n v="2"/>
    <s v="Feb"/>
    <n v="0.1"/>
    <n v="1078.8"/>
    <n v="0"/>
  </r>
  <r>
    <s v="ORD100734"/>
    <d v="2035-09-15T00:00:00"/>
    <s v="CUST1432"/>
    <s v="Customer_0432"/>
    <s v="P2004"/>
    <s v="Wireless Mouse"/>
    <s v="Electronics"/>
    <s v="Accessories"/>
    <n v="2"/>
    <n v="899"/>
    <n v="1798"/>
    <n v="0"/>
    <n v="0"/>
    <n v="1798"/>
    <n v="287.68"/>
    <x v="6"/>
    <s v="Telangana"/>
    <x v="1"/>
    <s v="Credit Card"/>
    <s v="Same Day"/>
    <n v="2025"/>
    <n v="9"/>
    <s v="Sep"/>
    <n v="0.16"/>
    <n v="1798"/>
    <n v="0"/>
  </r>
  <r>
    <s v="ORD103688"/>
    <d v="2035-09-01T00:00:00"/>
    <s v="CUST1041"/>
    <s v="Customer_0041"/>
    <s v="P2004"/>
    <s v="Wireless Mouse"/>
    <s v="Electronics"/>
    <s v="Accessories"/>
    <n v="2"/>
    <n v="899"/>
    <n v="1798"/>
    <n v="0.25"/>
    <n v="449.5"/>
    <n v="1348.5"/>
    <n v="114.62"/>
    <x v="1"/>
    <s v="Karnataka"/>
    <x v="1"/>
    <s v="Credit Card"/>
    <s v="Standard"/>
    <n v="2025"/>
    <n v="9"/>
    <s v="Sep"/>
    <n v="8.5000000000000006E-2"/>
    <n v="899"/>
    <n v="0"/>
  </r>
  <r>
    <s v="ORD104972"/>
    <d v="2024-10-10T00:00:00"/>
    <s v="CUST1237"/>
    <s v="Customer_0237"/>
    <s v="P2004"/>
    <s v="Wireless Mouse"/>
    <s v="Electronics"/>
    <s v="Accessories"/>
    <n v="2"/>
    <n v="899"/>
    <n v="1798"/>
    <n v="0.15"/>
    <n v="269.7"/>
    <n v="1528.3"/>
    <n v="175.75"/>
    <x v="0"/>
    <s v="Maharashtra"/>
    <x v="0"/>
    <s v="Credit Card"/>
    <s v="Standard"/>
    <n v="2024"/>
    <n v="2"/>
    <s v="Feb"/>
    <n v="0.115"/>
    <n v="1258.5999999999999"/>
    <n v="0"/>
  </r>
  <r>
    <s v="ORD101256"/>
    <d v="2035-08-30T00:00:00"/>
    <s v="CUST1276"/>
    <s v="Customer_0276"/>
    <s v="P2006"/>
    <s v="Power Bank"/>
    <s v="Electronics"/>
    <s v="Accessories"/>
    <n v="2"/>
    <n v="1499"/>
    <n v="2998"/>
    <n v="0.25"/>
    <n v="749.5"/>
    <n v="2248.5"/>
    <n v="191.12"/>
    <x v="11"/>
    <s v="Uttar Pradesh"/>
    <x v="3"/>
    <s v="Credit Card"/>
    <s v="Standard"/>
    <n v="2025"/>
    <n v="9"/>
    <s v="Sep"/>
    <n v="8.5000000000000006E-2"/>
    <n v="1499"/>
    <n v="0"/>
  </r>
  <r>
    <s v="ORD101608"/>
    <d v="2024-10-13T00:00:00"/>
    <s v="CUST1464"/>
    <s v="Customer_0464"/>
    <s v="P2006"/>
    <s v="Power Bank"/>
    <s v="Electronics"/>
    <s v="Accessories"/>
    <n v="2"/>
    <n v="1499"/>
    <n v="2998"/>
    <n v="0.1"/>
    <n v="299.8"/>
    <n v="2698.2"/>
    <n v="350.77"/>
    <x v="7"/>
    <s v="Uttar Pradesh"/>
    <x v="3"/>
    <s v="UPI"/>
    <s v="Standard"/>
    <n v="2024"/>
    <n v="2"/>
    <s v="Feb"/>
    <n v="0.13"/>
    <n v="2398.4"/>
    <n v="0"/>
  </r>
  <r>
    <s v="ORD100022"/>
    <d v="2035-08-28T00:00:00"/>
    <s v="CUST1494"/>
    <s v="Customer_0494"/>
    <s v="P2006"/>
    <s v="Power Bank"/>
    <s v="Electronics"/>
    <s v="Accessories"/>
    <n v="1"/>
    <n v="1499"/>
    <n v="1499"/>
    <n v="0.1"/>
    <n v="149.9"/>
    <n v="1349.1"/>
    <n v="175.38"/>
    <x v="3"/>
    <s v="West Bengal"/>
    <x v="2"/>
    <s v="Net Banking"/>
    <s v="Standard"/>
    <n v="2025"/>
    <n v="9"/>
    <s v="Sep"/>
    <n v="0.13"/>
    <n v="1199.2"/>
    <n v="0"/>
  </r>
  <r>
    <s v="ORD103219"/>
    <d v="2024-10-16T00:00:00"/>
    <s v="CUST1043"/>
    <s v="Customer_0043"/>
    <s v="P2006"/>
    <s v="Power Bank"/>
    <s v="Electronics"/>
    <s v="Accessories"/>
    <n v="2"/>
    <n v="1499"/>
    <n v="2998"/>
    <n v="0.05"/>
    <n v="149.9"/>
    <n v="2848.1"/>
    <n v="412.97"/>
    <x v="2"/>
    <s v="Tamil Nadu"/>
    <x v="1"/>
    <s v="UPI"/>
    <s v="Standard"/>
    <n v="2024"/>
    <n v="2"/>
    <s v="Feb"/>
    <n v="0.14499999999999999"/>
    <n v="2698.2"/>
    <n v="0"/>
  </r>
  <r>
    <s v="ORD103972"/>
    <d v="2035-08-26T00:00:00"/>
    <s v="CUST1455"/>
    <s v="Customer_0455"/>
    <s v="P2005"/>
    <s v="Keyboard"/>
    <s v="Electronics"/>
    <s v="Accessories"/>
    <n v="1"/>
    <n v="1299"/>
    <n v="1299"/>
    <n v="0.15"/>
    <n v="194.85"/>
    <n v="1104.1500000000001"/>
    <n v="126.98"/>
    <x v="5"/>
    <s v="Maharashtra"/>
    <x v="0"/>
    <s v="Credit Card"/>
    <s v="Same Day"/>
    <n v="2025"/>
    <n v="9"/>
    <s v="Sep"/>
    <n v="0.115"/>
    <n v="909.3"/>
    <n v="0"/>
  </r>
  <r>
    <s v="ORD100753"/>
    <d v="2024-10-20T00:00:00"/>
    <s v="CUST1307"/>
    <s v="Customer_0307"/>
    <s v="P2006"/>
    <s v="Power Bank"/>
    <s v="Electronics"/>
    <s v="Accessories"/>
    <n v="3"/>
    <n v="1499"/>
    <n v="4497"/>
    <n v="0.2"/>
    <n v="899.4"/>
    <n v="3597.6"/>
    <n v="359.76"/>
    <x v="1"/>
    <s v="Karnataka"/>
    <x v="1"/>
    <s v="Credit Card"/>
    <s v="Express"/>
    <n v="2024"/>
    <n v="2"/>
    <s v="Feb"/>
    <n v="0.1"/>
    <n v="2698.2"/>
    <n v="0"/>
  </r>
  <r>
    <s v="ORD104304"/>
    <d v="2035-08-19T00:00:00"/>
    <s v="CUST1466"/>
    <s v="Customer_0466"/>
    <s v="P2006"/>
    <s v="Power Bank"/>
    <s v="Electronics"/>
    <s v="Accessories"/>
    <n v="2"/>
    <n v="1499"/>
    <n v="2998"/>
    <n v="0"/>
    <n v="0"/>
    <n v="2998"/>
    <n v="479.68"/>
    <x v="6"/>
    <s v="Telangana"/>
    <x v="1"/>
    <s v="UPI"/>
    <s v="Express"/>
    <n v="2025"/>
    <n v="9"/>
    <s v="Sep"/>
    <n v="0.16"/>
    <n v="2998"/>
    <n v="0"/>
  </r>
  <r>
    <s v="ORD103885"/>
    <d v="2035-08-16T00:00:00"/>
    <s v="CUST1172"/>
    <s v="Customer_0172"/>
    <s v="P2004"/>
    <s v="Wireless Mouse"/>
    <s v="Electronics"/>
    <s v="Accessories"/>
    <n v="2"/>
    <n v="899"/>
    <n v="1798"/>
    <n v="0.05"/>
    <n v="89.9"/>
    <n v="1708.1"/>
    <n v="247.67"/>
    <x v="2"/>
    <s v="Tamil Nadu"/>
    <x v="1"/>
    <s v="Debit Card"/>
    <s v="Express"/>
    <n v="2025"/>
    <n v="9"/>
    <s v="Sep"/>
    <n v="0.14499999999999999"/>
    <n v="1618.2"/>
    <n v="0"/>
  </r>
  <r>
    <s v="ORD102616"/>
    <d v="2035-08-14T00:00:00"/>
    <s v="CUST1418"/>
    <s v="Customer_0418"/>
    <s v="P2004"/>
    <s v="Wireless Mouse"/>
    <s v="Electronics"/>
    <s v="Accessories"/>
    <n v="3"/>
    <n v="899"/>
    <n v="2697"/>
    <n v="0.3"/>
    <n v="809.1"/>
    <n v="1887.9"/>
    <n v="132.15"/>
    <x v="10"/>
    <s v="Delhi"/>
    <x v="3"/>
    <s v="Cash on Delivery"/>
    <s v="Standard"/>
    <n v="2025"/>
    <n v="9"/>
    <s v="Sep"/>
    <n v="7.0000000000000007E-2"/>
    <n v="1078.8"/>
    <n v="0"/>
  </r>
  <r>
    <s v="ORD100262"/>
    <d v="2035-08-09T00:00:00"/>
    <s v="CUST1560"/>
    <s v="Customer_0560"/>
    <s v="P2005"/>
    <s v="Keyboard"/>
    <s v="Electronics"/>
    <s v="Accessories"/>
    <n v="1"/>
    <n v="1299"/>
    <n v="1299"/>
    <n v="0"/>
    <n v="0"/>
    <n v="1299"/>
    <n v="207.84"/>
    <x v="11"/>
    <s v="Uttar Pradesh"/>
    <x v="3"/>
    <s v="Credit Card"/>
    <s v="Express"/>
    <n v="2025"/>
    <n v="9"/>
    <s v="Sep"/>
    <n v="0.16"/>
    <n v="1299"/>
    <n v="0"/>
  </r>
  <r>
    <s v="ORD102379"/>
    <d v="2035-08-04T00:00:00"/>
    <s v="CUST1217"/>
    <s v="Customer_0217"/>
    <s v="P2005"/>
    <s v="Keyboard"/>
    <s v="Electronics"/>
    <s v="Accessories"/>
    <n v="1"/>
    <n v="1299"/>
    <n v="1299"/>
    <n v="0.2"/>
    <n v="259.8"/>
    <n v="1039.2"/>
    <n v="103.92"/>
    <x v="0"/>
    <s v="Maharashtra"/>
    <x v="0"/>
    <s v="Debit Card"/>
    <s v="Standard"/>
    <n v="2025"/>
    <n v="9"/>
    <s v="Sep"/>
    <n v="0.1"/>
    <n v="779.4"/>
    <n v="0"/>
  </r>
  <r>
    <s v="ORD101314"/>
    <d v="2035-08-02T00:00:00"/>
    <s v="CUST1616"/>
    <s v="Customer_0616"/>
    <s v="P2005"/>
    <s v="Keyboard"/>
    <s v="Electronics"/>
    <s v="Accessories"/>
    <n v="1"/>
    <n v="1299"/>
    <n v="1299"/>
    <n v="0.15"/>
    <n v="194.85"/>
    <n v="1104.1500000000001"/>
    <n v="126.98"/>
    <x v="11"/>
    <s v="Uttar Pradesh"/>
    <x v="3"/>
    <s v="Net Banking"/>
    <s v="Standard"/>
    <n v="2025"/>
    <n v="9"/>
    <s v="Sep"/>
    <n v="0.115"/>
    <n v="909.3"/>
    <n v="0"/>
  </r>
  <r>
    <s v="ORD102991"/>
    <d v="2035-07-27T00:00:00"/>
    <s v="CUST1142"/>
    <s v="Customer_0142"/>
    <s v="P2006"/>
    <s v="Power Bank"/>
    <s v="Electronics"/>
    <s v="Accessories"/>
    <n v="1"/>
    <n v="1499"/>
    <n v="1499"/>
    <n v="0.25"/>
    <n v="374.75"/>
    <n v="1124.25"/>
    <n v="95.56"/>
    <x v="8"/>
    <s v="Haryana"/>
    <x v="3"/>
    <s v="Credit Card"/>
    <s v="Standard"/>
    <n v="2025"/>
    <n v="9"/>
    <s v="Sep"/>
    <n v="8.5000000000000006E-2"/>
    <n v="749.5"/>
    <n v="0"/>
  </r>
  <r>
    <s v="ORD100067"/>
    <d v="2024-11-02T00:00:00"/>
    <s v="CUST1188"/>
    <s v="Customer_0188"/>
    <s v="P2005"/>
    <s v="Keyboard"/>
    <s v="Electronics"/>
    <s v="Accessories"/>
    <n v="1"/>
    <n v="1299"/>
    <n v="1299"/>
    <n v="0.25"/>
    <n v="324.75"/>
    <n v="974.25"/>
    <n v="82.81"/>
    <x v="4"/>
    <s v="Rajasthan"/>
    <x v="3"/>
    <s v="Credit Card"/>
    <s v="Standard"/>
    <n v="2024"/>
    <n v="2"/>
    <s v="Feb"/>
    <n v="8.5000000000000006E-2"/>
    <n v="649.5"/>
    <n v="0"/>
  </r>
  <r>
    <s v="ORD102309"/>
    <d v="2035-07-25T00:00:00"/>
    <s v="CUST1069"/>
    <s v="Customer_0069"/>
    <s v="P2004"/>
    <s v="Wireless Mouse"/>
    <s v="Electronics"/>
    <s v="Accessories"/>
    <n v="2"/>
    <n v="899"/>
    <n v="1798"/>
    <n v="0.1"/>
    <n v="179.8"/>
    <n v="1618.2"/>
    <n v="210.37"/>
    <x v="4"/>
    <s v="Rajasthan"/>
    <x v="3"/>
    <s v="UPI"/>
    <s v="Same Day"/>
    <n v="2025"/>
    <n v="9"/>
    <s v="Sep"/>
    <n v="0.13"/>
    <n v="1438.4"/>
    <n v="0"/>
  </r>
  <r>
    <s v="ORD101802"/>
    <d v="2024-11-04T00:00:00"/>
    <s v="CUST1168"/>
    <s v="Customer_0168"/>
    <s v="P2005"/>
    <s v="Keyboard"/>
    <s v="Electronics"/>
    <s v="Accessories"/>
    <n v="1"/>
    <n v="1299"/>
    <n v="1299"/>
    <n v="0"/>
    <n v="0"/>
    <n v="1299"/>
    <n v="207.84"/>
    <x v="11"/>
    <s v="Uttar Pradesh"/>
    <x v="3"/>
    <s v="UPI"/>
    <s v="Same Day"/>
    <n v="2024"/>
    <n v="2"/>
    <s v="Feb"/>
    <n v="0.16"/>
    <n v="1299"/>
    <n v="0"/>
  </r>
  <r>
    <s v="ORD102037"/>
    <d v="2035-07-23T00:00:00"/>
    <s v="CUST1326"/>
    <s v="Customer_0326"/>
    <s v="P2004"/>
    <s v="Wireless Mouse"/>
    <s v="Electronics"/>
    <s v="Accessories"/>
    <n v="1"/>
    <n v="899"/>
    <n v="899"/>
    <n v="0.3"/>
    <n v="269.7"/>
    <n v="629.29999999999995"/>
    <n v="44.05"/>
    <x v="5"/>
    <s v="Maharashtra"/>
    <x v="0"/>
    <s v="UPI"/>
    <s v="Standard"/>
    <n v="2025"/>
    <n v="9"/>
    <s v="Sep"/>
    <n v="7.0000000000000007E-2"/>
    <n v="359.6"/>
    <n v="0"/>
  </r>
  <r>
    <s v="ORD101016"/>
    <d v="2035-07-21T00:00:00"/>
    <s v="CUST1667"/>
    <s v="Customer_0667"/>
    <s v="P2006"/>
    <s v="Power Bank"/>
    <s v="Electronics"/>
    <s v="Accessories"/>
    <n v="1"/>
    <n v="1499"/>
    <n v="1499"/>
    <n v="0.05"/>
    <n v="74.95"/>
    <n v="1424.05"/>
    <n v="206.49"/>
    <x v="3"/>
    <s v="West Bengal"/>
    <x v="2"/>
    <s v="Cash on Delivery"/>
    <s v="Standard"/>
    <n v="2025"/>
    <n v="9"/>
    <s v="Sep"/>
    <n v="0.14499999999999999"/>
    <n v="1349.1"/>
    <n v="0"/>
  </r>
  <r>
    <s v="ORD101854"/>
    <d v="2035-07-14T00:00:00"/>
    <s v="CUST1458"/>
    <s v="Customer_0458"/>
    <s v="P2004"/>
    <s v="Wireless Mouse"/>
    <s v="Electronics"/>
    <s v="Accessories"/>
    <n v="4"/>
    <n v="899"/>
    <n v="3596"/>
    <n v="0.1"/>
    <n v="359.6"/>
    <n v="3236.4"/>
    <n v="420.73"/>
    <x v="10"/>
    <s v="Delhi"/>
    <x v="3"/>
    <s v="UPI"/>
    <s v="Standard"/>
    <n v="2025"/>
    <n v="9"/>
    <s v="Sep"/>
    <n v="0.13"/>
    <n v="2876.8"/>
    <n v="0"/>
  </r>
  <r>
    <s v="ORD103356"/>
    <d v="2035-07-09T00:00:00"/>
    <s v="CUST1756"/>
    <s v="Customer_0756"/>
    <s v="P2005"/>
    <s v="Keyboard"/>
    <s v="Electronics"/>
    <s v="Accessories"/>
    <n v="1"/>
    <n v="1299"/>
    <n v="1299"/>
    <n v="0.15"/>
    <n v="194.85"/>
    <n v="1104.1500000000001"/>
    <n v="126.98"/>
    <x v="0"/>
    <s v="Maharashtra"/>
    <x v="0"/>
    <s v="UPI"/>
    <s v="Standard"/>
    <n v="2025"/>
    <n v="9"/>
    <s v="Sep"/>
    <n v="0.115"/>
    <n v="909.3"/>
    <n v="0"/>
  </r>
  <r>
    <s v="ORD104353"/>
    <d v="2035-06-28T00:00:00"/>
    <s v="CUST1298"/>
    <s v="Customer_0298"/>
    <s v="P2004"/>
    <s v="Wireless Mouse"/>
    <s v="Electronics"/>
    <s v="Accessories"/>
    <n v="1"/>
    <n v="899"/>
    <n v="899"/>
    <n v="0.2"/>
    <n v="179.8"/>
    <n v="719.2"/>
    <n v="71.92"/>
    <x v="6"/>
    <s v="Telangana"/>
    <x v="1"/>
    <s v="Net Banking"/>
    <s v="Standard"/>
    <n v="2025"/>
    <n v="9"/>
    <s v="Sep"/>
    <n v="0.1"/>
    <n v="539.4"/>
    <n v="0"/>
  </r>
  <r>
    <s v="ORD103685"/>
    <d v="2035-06-22T00:00:00"/>
    <s v="CUST1241"/>
    <s v="Customer_0241"/>
    <s v="P2005"/>
    <s v="Keyboard"/>
    <s v="Electronics"/>
    <s v="Accessories"/>
    <n v="1"/>
    <n v="1299"/>
    <n v="1299"/>
    <n v="0.2"/>
    <n v="259.8"/>
    <n v="1039.2"/>
    <n v="103.92"/>
    <x v="2"/>
    <s v="Tamil Nadu"/>
    <x v="1"/>
    <s v="Debit Card"/>
    <s v="Express"/>
    <n v="2025"/>
    <n v="9"/>
    <s v="Sep"/>
    <n v="0.1"/>
    <n v="779.4"/>
    <n v="0"/>
  </r>
  <r>
    <s v="ORD104531"/>
    <d v="2035-06-19T00:00:00"/>
    <s v="CUST1716"/>
    <s v="Customer_0716"/>
    <s v="P2006"/>
    <s v="Power Bank"/>
    <s v="Electronics"/>
    <s v="Accessories"/>
    <n v="1"/>
    <n v="1499"/>
    <n v="1499"/>
    <n v="0.05"/>
    <n v="74.95"/>
    <n v="1424.05"/>
    <n v="206.49"/>
    <x v="11"/>
    <s v="Uttar Pradesh"/>
    <x v="3"/>
    <s v="Debit Card"/>
    <s v="Standard"/>
    <n v="2025"/>
    <n v="9"/>
    <s v="Sep"/>
    <n v="0.14499999999999999"/>
    <n v="1349.1"/>
    <n v="0"/>
  </r>
  <r>
    <s v="ORD100946"/>
    <d v="2024-11-18T00:00:00"/>
    <s v="CUST1545"/>
    <s v="Customer_0545"/>
    <s v="P2005"/>
    <s v="Keyboard"/>
    <s v="Electronics"/>
    <s v="Accessories"/>
    <n v="1"/>
    <n v="1299"/>
    <n v="1299"/>
    <n v="0.15"/>
    <n v="194.85"/>
    <n v="1104.1500000000001"/>
    <n v="126.98"/>
    <x v="1"/>
    <s v="Karnataka"/>
    <x v="1"/>
    <s v="Debit Card"/>
    <s v="Express"/>
    <n v="2024"/>
    <n v="2"/>
    <s v="Feb"/>
    <n v="0.115"/>
    <n v="909.3"/>
    <n v="0"/>
  </r>
  <r>
    <s v="ORD101024"/>
    <d v="2024-11-19T00:00:00"/>
    <s v="CUST1487"/>
    <s v="Customer_0487"/>
    <s v="P2004"/>
    <s v="Wireless Mouse"/>
    <s v="Electronics"/>
    <s v="Accessories"/>
    <n v="1"/>
    <n v="899"/>
    <n v="899"/>
    <n v="0.15"/>
    <n v="134.85"/>
    <n v="764.15"/>
    <n v="87.88"/>
    <x v="1"/>
    <s v="Karnataka"/>
    <x v="1"/>
    <s v="Credit Card"/>
    <s v="Standard"/>
    <n v="2024"/>
    <n v="2"/>
    <s v="Feb"/>
    <n v="0.115"/>
    <n v="629.29999999999995"/>
    <n v="0"/>
  </r>
  <r>
    <s v="ORD104828"/>
    <d v="2035-06-15T00:00:00"/>
    <s v="CUST1495"/>
    <s v="Customer_0495"/>
    <s v="P2006"/>
    <s v="Power Bank"/>
    <s v="Electronics"/>
    <s v="Accessories"/>
    <n v="3"/>
    <n v="1499"/>
    <n v="4497"/>
    <n v="0.05"/>
    <n v="224.85"/>
    <n v="4272.1499999999996"/>
    <n v="619.46"/>
    <x v="11"/>
    <s v="Uttar Pradesh"/>
    <x v="3"/>
    <s v="Credit Card"/>
    <s v="Standard"/>
    <n v="2025"/>
    <n v="9"/>
    <s v="Sep"/>
    <n v="0.14499999999999999"/>
    <n v="4047.3"/>
    <n v="0"/>
  </r>
  <r>
    <s v="ORD102005"/>
    <d v="2035-05-22T00:00:00"/>
    <s v="CUST1732"/>
    <s v="Customer_0732"/>
    <s v="P2005"/>
    <s v="Keyboard"/>
    <s v="Electronics"/>
    <s v="Accessories"/>
    <n v="2"/>
    <n v="1299"/>
    <n v="2598"/>
    <n v="0.15"/>
    <n v="389.7"/>
    <n v="2208.3000000000002"/>
    <n v="253.95"/>
    <x v="9"/>
    <s v="Gujarat"/>
    <x v="0"/>
    <s v="UPI"/>
    <s v="Standard"/>
    <n v="2025"/>
    <n v="9"/>
    <s v="Sep"/>
    <n v="0.115"/>
    <n v="1818.6"/>
    <n v="0"/>
  </r>
  <r>
    <s v="ORD104313"/>
    <d v="2024-11-26T00:00:00"/>
    <s v="CUST1185"/>
    <s v="Customer_0185"/>
    <s v="P2006"/>
    <s v="Power Bank"/>
    <s v="Electronics"/>
    <s v="Accessories"/>
    <n v="1"/>
    <n v="1499"/>
    <n v="1499"/>
    <n v="0.1"/>
    <n v="149.9"/>
    <n v="1349.1"/>
    <n v="175.38"/>
    <x v="11"/>
    <s v="Uttar Pradesh"/>
    <x v="3"/>
    <s v="UPI"/>
    <s v="Standard"/>
    <n v="2024"/>
    <n v="2"/>
    <s v="Feb"/>
    <n v="0.13"/>
    <n v="1199.2"/>
    <n v="0"/>
  </r>
  <r>
    <s v="ORD100774"/>
    <d v="2024-11-28T00:00:00"/>
    <s v="CUST1245"/>
    <s v="Customer_0245"/>
    <s v="P2005"/>
    <s v="Keyboard"/>
    <s v="Electronics"/>
    <s v="Accessories"/>
    <n v="1"/>
    <n v="1299"/>
    <n v="1299"/>
    <n v="0.15"/>
    <n v="194.85"/>
    <n v="1104.1500000000001"/>
    <n v="126.98"/>
    <x v="9"/>
    <s v="Gujarat"/>
    <x v="0"/>
    <s v="Net Banking"/>
    <s v="Standard"/>
    <n v="2024"/>
    <n v="2"/>
    <s v="Feb"/>
    <n v="0.115"/>
    <n v="909.3"/>
    <n v="0"/>
  </r>
  <r>
    <s v="ORD101596"/>
    <d v="2024-12-01T00:00:00"/>
    <s v="CUST1597"/>
    <s v="Customer_0597"/>
    <s v="P2005"/>
    <s v="Keyboard"/>
    <s v="Electronics"/>
    <s v="Accessories"/>
    <n v="3"/>
    <n v="1299"/>
    <n v="3897"/>
    <n v="0.2"/>
    <n v="779.4"/>
    <n v="3117.6"/>
    <n v="311.76"/>
    <x v="2"/>
    <s v="Tamil Nadu"/>
    <x v="1"/>
    <s v="UPI"/>
    <s v="Same Day"/>
    <n v="2024"/>
    <n v="2"/>
    <s v="Feb"/>
    <n v="0.1"/>
    <n v="2338.1999999999998"/>
    <n v="0"/>
  </r>
  <r>
    <s v="ORD104706"/>
    <d v="2035-04-14T00:00:00"/>
    <s v="CUST1206"/>
    <s v="Customer_0206"/>
    <s v="P2004"/>
    <s v="Wireless Mouse"/>
    <s v="Electronics"/>
    <s v="Accessories"/>
    <n v="2"/>
    <n v="899"/>
    <n v="1798"/>
    <n v="0.1"/>
    <n v="179.8"/>
    <n v="1618.2"/>
    <n v="210.37"/>
    <x v="11"/>
    <s v="Uttar Pradesh"/>
    <x v="3"/>
    <s v="Debit Card"/>
    <s v="Standard"/>
    <n v="2025"/>
    <n v="8"/>
    <s v="Aug"/>
    <n v="0.13"/>
    <n v="1438.4"/>
    <n v="0"/>
  </r>
  <r>
    <s v="ORD102730"/>
    <d v="2035-04-11T00:00:00"/>
    <s v="CUST1525"/>
    <s v="Customer_0525"/>
    <s v="P2004"/>
    <s v="Wireless Mouse"/>
    <s v="Electronics"/>
    <s v="Accessories"/>
    <n v="5"/>
    <n v="899"/>
    <n v="4495"/>
    <n v="0.15"/>
    <n v="674.25"/>
    <n v="3820.75"/>
    <n v="439.39"/>
    <x v="8"/>
    <s v="Haryana"/>
    <x v="3"/>
    <s v="Debit Card"/>
    <s v="Standard"/>
    <n v="2025"/>
    <n v="8"/>
    <s v="Aug"/>
    <n v="0.115"/>
    <n v="3146.5"/>
    <n v="0"/>
  </r>
  <r>
    <s v="ORD102501"/>
    <d v="2035-04-09T00:00:00"/>
    <s v="CUST1371"/>
    <s v="Customer_0371"/>
    <s v="P2004"/>
    <s v="Wireless Mouse"/>
    <s v="Electronics"/>
    <s v="Accessories"/>
    <n v="1"/>
    <n v="899"/>
    <n v="899"/>
    <n v="0.25"/>
    <n v="224.75"/>
    <n v="674.25"/>
    <n v="57.31"/>
    <x v="8"/>
    <s v="Haryana"/>
    <x v="3"/>
    <s v="Debit Card"/>
    <s v="Standard"/>
    <n v="2025"/>
    <n v="8"/>
    <s v="Aug"/>
    <n v="8.5000000000000006E-2"/>
    <n v="449.5"/>
    <n v="0"/>
  </r>
  <r>
    <s v="ORD101146"/>
    <d v="2035-03-30T00:00:00"/>
    <s v="CUST1387"/>
    <s v="Customer_0387"/>
    <s v="P2006"/>
    <s v="Power Bank"/>
    <s v="Electronics"/>
    <s v="Accessories"/>
    <n v="1"/>
    <n v="1499"/>
    <n v="1499"/>
    <n v="0.15"/>
    <n v="224.85"/>
    <n v="1274.1500000000001"/>
    <n v="146.53"/>
    <x v="9"/>
    <s v="Gujarat"/>
    <x v="0"/>
    <s v="UPI"/>
    <s v="Standard"/>
    <n v="2025"/>
    <n v="8"/>
    <s v="Aug"/>
    <n v="0.115"/>
    <n v="1049.3"/>
    <n v="0"/>
  </r>
  <r>
    <s v="ORD100680"/>
    <d v="2035-03-28T00:00:00"/>
    <s v="CUST1624"/>
    <s v="Customer_0624"/>
    <s v="P2006"/>
    <s v="Power Bank"/>
    <s v="Electronics"/>
    <s v="Accessories"/>
    <n v="4"/>
    <n v="1499"/>
    <n v="5996"/>
    <n v="0.15"/>
    <n v="899.4"/>
    <n v="5096.6000000000004"/>
    <n v="586.11"/>
    <x v="4"/>
    <s v="Rajasthan"/>
    <x v="3"/>
    <s v="UPI"/>
    <s v="Same Day"/>
    <n v="2025"/>
    <n v="8"/>
    <s v="Aug"/>
    <n v="0.115"/>
    <n v="4197.2"/>
    <n v="0"/>
  </r>
  <r>
    <s v="ORD103625"/>
    <d v="2035-03-24T00:00:00"/>
    <s v="CUST1250"/>
    <s v="Customer_0250"/>
    <s v="P2005"/>
    <s v="Keyboard"/>
    <s v="Electronics"/>
    <s v="Accessories"/>
    <n v="3"/>
    <n v="1299"/>
    <n v="3897"/>
    <n v="0.15"/>
    <n v="584.54999999999995"/>
    <n v="3312.45"/>
    <n v="380.93"/>
    <x v="9"/>
    <s v="Gujarat"/>
    <x v="0"/>
    <s v="Debit Card"/>
    <s v="Standard"/>
    <n v="2025"/>
    <n v="8"/>
    <s v="Aug"/>
    <n v="0.115"/>
    <n v="2727.9"/>
    <n v="0"/>
  </r>
  <r>
    <s v="ORD100190"/>
    <d v="2035-03-19T00:00:00"/>
    <s v="CUST1169"/>
    <s v="Customer_0169"/>
    <s v="P2005"/>
    <s v="Keyboard"/>
    <s v="Electronics"/>
    <s v="Accessories"/>
    <n v="1"/>
    <n v="1299"/>
    <n v="1299"/>
    <n v="0"/>
    <n v="0"/>
    <n v="1299"/>
    <n v="207.84"/>
    <x v="3"/>
    <s v="West Bengal"/>
    <x v="2"/>
    <s v="Cash on Delivery"/>
    <s v="Express"/>
    <n v="2025"/>
    <n v="8"/>
    <s v="Aug"/>
    <n v="0.16"/>
    <n v="1299"/>
    <n v="0"/>
  </r>
  <r>
    <s v="ORD103138"/>
    <d v="2035-03-17T00:00:00"/>
    <s v="CUST1346"/>
    <s v="Customer_0346"/>
    <s v="P2006"/>
    <s v="Power Bank"/>
    <s v="Electronics"/>
    <s v="Accessories"/>
    <n v="1"/>
    <n v="1499"/>
    <n v="1499"/>
    <n v="0.1"/>
    <n v="149.9"/>
    <n v="1349.1"/>
    <n v="175.38"/>
    <x v="11"/>
    <s v="Uttar Pradesh"/>
    <x v="3"/>
    <s v="Net Banking"/>
    <s v="Express"/>
    <n v="2025"/>
    <n v="8"/>
    <s v="Aug"/>
    <n v="0.13"/>
    <n v="1199.2"/>
    <n v="0"/>
  </r>
  <r>
    <s v="ORD103446"/>
    <d v="2035-03-06T00:00:00"/>
    <s v="CUST1458"/>
    <s v="Customer_0458"/>
    <s v="P2006"/>
    <s v="Power Bank"/>
    <s v="Electronics"/>
    <s v="Accessories"/>
    <n v="3"/>
    <n v="1499"/>
    <n v="4497"/>
    <n v="0.05"/>
    <n v="224.85"/>
    <n v="4272.1499999999996"/>
    <n v="619.46"/>
    <x v="0"/>
    <s v="Maharashtra"/>
    <x v="0"/>
    <s v="UPI"/>
    <s v="Standard"/>
    <n v="2025"/>
    <n v="8"/>
    <s v="Aug"/>
    <n v="0.14499999999999999"/>
    <n v="4047.3"/>
    <n v="0"/>
  </r>
  <r>
    <s v="ORD104691"/>
    <d v="2024-12-18T00:00:00"/>
    <s v="CUST1705"/>
    <s v="Customer_0705"/>
    <s v="P2004"/>
    <s v="Wireless Mouse"/>
    <s v="Electronics"/>
    <s v="Accessories"/>
    <n v="4"/>
    <n v="899"/>
    <n v="3596"/>
    <n v="0.15"/>
    <n v="539.4"/>
    <n v="3056.6"/>
    <n v="351.51"/>
    <x v="9"/>
    <s v="Gujarat"/>
    <x v="0"/>
    <s v="Debit Card"/>
    <s v="Standard"/>
    <n v="2024"/>
    <n v="2"/>
    <s v="Feb"/>
    <n v="0.115"/>
    <n v="2517.1999999999998"/>
    <n v="0"/>
  </r>
  <r>
    <s v="ORD102117"/>
    <d v="2035-03-01T00:00:00"/>
    <s v="CUST1392"/>
    <s v="Customer_0392"/>
    <s v="P2006"/>
    <s v="Power Bank"/>
    <s v="Electronics"/>
    <s v="Accessories"/>
    <n v="1"/>
    <n v="1499"/>
    <n v="1499"/>
    <n v="0.05"/>
    <n v="74.95"/>
    <n v="1424.05"/>
    <n v="206.49"/>
    <x v="9"/>
    <s v="Gujarat"/>
    <x v="0"/>
    <s v="UPI"/>
    <s v="Same Day"/>
    <n v="2025"/>
    <n v="8"/>
    <s v="Aug"/>
    <n v="0.14499999999999999"/>
    <n v="1349.1"/>
    <n v="0"/>
  </r>
  <r>
    <s v="ORD100951"/>
    <d v="2024-12-20T00:00:00"/>
    <s v="CUST1004"/>
    <s v="Customer_0004"/>
    <s v="P2006"/>
    <s v="Power Bank"/>
    <s v="Electronics"/>
    <s v="Accessories"/>
    <n v="1"/>
    <n v="1499"/>
    <n v="1499"/>
    <n v="0.2"/>
    <n v="299.8"/>
    <n v="1199.2"/>
    <n v="119.92"/>
    <x v="5"/>
    <s v="Maharashtra"/>
    <x v="0"/>
    <s v="Credit Card"/>
    <s v="Standard"/>
    <n v="2024"/>
    <n v="2"/>
    <s v="Feb"/>
    <n v="0.1"/>
    <n v="899.4"/>
    <n v="0"/>
  </r>
  <r>
    <s v="ORD103461"/>
    <d v="2035-02-16T00:00:00"/>
    <s v="CUST1273"/>
    <s v="Customer_0273"/>
    <s v="P2006"/>
    <s v="Power Bank"/>
    <s v="Electronics"/>
    <s v="Accessories"/>
    <n v="2"/>
    <n v="1499"/>
    <n v="2998"/>
    <n v="0.1"/>
    <n v="299.8"/>
    <n v="2698.2"/>
    <n v="350.77"/>
    <x v="0"/>
    <s v="Maharashtra"/>
    <x v="0"/>
    <s v="Credit Card"/>
    <s v="Standard"/>
    <n v="2025"/>
    <n v="8"/>
    <s v="Aug"/>
    <n v="0.13"/>
    <n v="2398.4"/>
    <n v="0"/>
  </r>
  <r>
    <s v="ORD103617"/>
    <d v="2024-12-27T00:00:00"/>
    <s v="CUST1549"/>
    <s v="Customer_0549"/>
    <s v="P2004"/>
    <s v="Wireless Mouse"/>
    <s v="Electronics"/>
    <s v="Accessories"/>
    <n v="1"/>
    <n v="899"/>
    <n v="899"/>
    <n v="0.15"/>
    <n v="134.85"/>
    <n v="764.15"/>
    <n v="87.88"/>
    <x v="9"/>
    <s v="Gujarat"/>
    <x v="0"/>
    <s v="UPI"/>
    <s v="Standard"/>
    <n v="2024"/>
    <n v="2"/>
    <s v="Feb"/>
    <n v="0.115"/>
    <n v="629.29999999999995"/>
    <n v="0"/>
  </r>
  <r>
    <s v="ORD104391"/>
    <d v="2035-02-13T00:00:00"/>
    <s v="CUST1189"/>
    <s v="Customer_0189"/>
    <s v="P2005"/>
    <s v="Keyboard"/>
    <s v="Electronics"/>
    <s v="Accessories"/>
    <n v="2"/>
    <n v="1299"/>
    <n v="2598"/>
    <n v="0.05"/>
    <n v="129.9"/>
    <n v="2468.1"/>
    <n v="357.87"/>
    <x v="0"/>
    <s v="Maharashtra"/>
    <x v="0"/>
    <s v="Credit Card"/>
    <s v="Standard"/>
    <n v="2025"/>
    <n v="8"/>
    <s v="Aug"/>
    <n v="0.14499999999999999"/>
    <n v="2338.1999999999998"/>
    <n v="0"/>
  </r>
  <r>
    <s v="ORD100525"/>
    <d v="2035-02-11T00:00:00"/>
    <s v="CUST1288"/>
    <s v="Customer_0288"/>
    <s v="P2006"/>
    <s v="Power Bank"/>
    <s v="Electronics"/>
    <s v="Accessories"/>
    <n v="1"/>
    <n v="1499"/>
    <n v="1499"/>
    <n v="0.25"/>
    <n v="374.75"/>
    <n v="1124.25"/>
    <n v="95.56"/>
    <x v="0"/>
    <s v="Maharashtra"/>
    <x v="0"/>
    <s v="Credit Card"/>
    <s v="Standard"/>
    <n v="2025"/>
    <n v="8"/>
    <s v="Aug"/>
    <n v="8.5000000000000006E-2"/>
    <n v="749.5"/>
    <n v="0"/>
  </r>
  <r>
    <s v="ORD104880"/>
    <d v="2035-02-05T00:00:00"/>
    <s v="CUST1594"/>
    <s v="Customer_0594"/>
    <s v="P2004"/>
    <s v="Wireless Mouse"/>
    <s v="Electronics"/>
    <s v="Accessories"/>
    <n v="2"/>
    <n v="899"/>
    <n v="1798"/>
    <n v="0.25"/>
    <n v="449.5"/>
    <n v="1348.5"/>
    <n v="114.62"/>
    <x v="1"/>
    <s v="Karnataka"/>
    <x v="1"/>
    <s v="Cash on Delivery"/>
    <s v="Standard"/>
    <n v="2025"/>
    <n v="8"/>
    <s v="Aug"/>
    <n v="8.5000000000000006E-2"/>
    <n v="899"/>
    <n v="0"/>
  </r>
  <r>
    <s v="ORD103213"/>
    <d v="2035-02-03T00:00:00"/>
    <s v="CUST1376"/>
    <s v="Customer_0376"/>
    <s v="P2005"/>
    <s v="Keyboard"/>
    <s v="Electronics"/>
    <s v="Accessories"/>
    <n v="2"/>
    <n v="1299"/>
    <n v="2598"/>
    <n v="0.1"/>
    <n v="259.8"/>
    <n v="2338.1999999999998"/>
    <n v="303.97000000000003"/>
    <x v="9"/>
    <s v="Gujarat"/>
    <x v="0"/>
    <s v="Debit Card"/>
    <s v="Standard"/>
    <n v="2025"/>
    <n v="8"/>
    <s v="Aug"/>
    <n v="0.13"/>
    <n v="2078.4"/>
    <n v="0"/>
  </r>
  <r>
    <s v="ORD103353"/>
    <d v="2025-01-08T00:00:00"/>
    <s v="CUST1748"/>
    <s v="Customer_0748"/>
    <s v="P2005"/>
    <s v="Keyboard"/>
    <s v="Electronics"/>
    <s v="Accessories"/>
    <n v="2"/>
    <n v="1299"/>
    <n v="2598"/>
    <n v="0.15"/>
    <n v="389.7"/>
    <n v="2208.3000000000002"/>
    <n v="253.95"/>
    <x v="4"/>
    <s v="Rajasthan"/>
    <x v="3"/>
    <s v="UPI"/>
    <s v="Standard"/>
    <n v="2024"/>
    <n v="2"/>
    <s v="Feb"/>
    <n v="0.115"/>
    <n v="1818.6"/>
    <n v="0"/>
  </r>
  <r>
    <s v="ORD104687"/>
    <d v="2035-01-27T00:00:00"/>
    <s v="CUST1538"/>
    <s v="Customer_0538"/>
    <s v="P2006"/>
    <s v="Power Bank"/>
    <s v="Electronics"/>
    <s v="Accessories"/>
    <n v="1"/>
    <n v="1499"/>
    <n v="1499"/>
    <n v="0.1"/>
    <n v="149.9"/>
    <n v="1349.1"/>
    <n v="175.38"/>
    <x v="0"/>
    <s v="Maharashtra"/>
    <x v="0"/>
    <s v="Debit Card"/>
    <s v="Standard"/>
    <n v="2025"/>
    <n v="8"/>
    <s v="Aug"/>
    <n v="0.13"/>
    <n v="1199.2"/>
    <n v="0"/>
  </r>
  <r>
    <s v="ORD101734"/>
    <d v="2035-01-16T00:00:00"/>
    <s v="CUST1409"/>
    <s v="Customer_0409"/>
    <s v="P2006"/>
    <s v="Power Bank"/>
    <s v="Electronics"/>
    <s v="Accessories"/>
    <n v="1"/>
    <n v="1499"/>
    <n v="1499"/>
    <n v="0.15"/>
    <n v="224.85"/>
    <n v="1274.1500000000001"/>
    <n v="146.53"/>
    <x v="3"/>
    <s v="West Bengal"/>
    <x v="2"/>
    <s v="Debit Card"/>
    <s v="Standard"/>
    <n v="2025"/>
    <n v="8"/>
    <s v="Aug"/>
    <n v="0.115"/>
    <n v="1049.3"/>
    <n v="0"/>
  </r>
  <r>
    <s v="ORD100766"/>
    <d v="2034-12-22T00:00:00"/>
    <s v="CUST1694"/>
    <s v="Customer_0694"/>
    <s v="P2006"/>
    <s v="Power Bank"/>
    <s v="Electronics"/>
    <s v="Accessories"/>
    <n v="3"/>
    <n v="1499"/>
    <n v="4497"/>
    <n v="0.15"/>
    <n v="674.55"/>
    <n v="3822.45"/>
    <n v="439.58"/>
    <x v="8"/>
    <s v="Haryana"/>
    <x v="3"/>
    <s v="Net Banking"/>
    <s v="Standard"/>
    <n v="2025"/>
    <n v="8"/>
    <s v="Aug"/>
    <n v="0.115"/>
    <n v="3147.9"/>
    <n v="0"/>
  </r>
  <r>
    <s v="ORD103405"/>
    <d v="2034-12-10T00:00:00"/>
    <s v="CUST1146"/>
    <s v="Customer_0146"/>
    <s v="P2005"/>
    <s v="Keyboard"/>
    <s v="Electronics"/>
    <s v="Accessories"/>
    <n v="1"/>
    <n v="1299"/>
    <n v="1299"/>
    <n v="0.15"/>
    <n v="194.85"/>
    <n v="1104.1500000000001"/>
    <n v="126.98"/>
    <x v="4"/>
    <s v="Rajasthan"/>
    <x v="3"/>
    <s v="Net Banking"/>
    <s v="Standard"/>
    <n v="2025"/>
    <n v="8"/>
    <s v="Aug"/>
    <n v="0.115"/>
    <n v="909.3"/>
    <n v="0"/>
  </r>
  <r>
    <s v="ORD102887"/>
    <d v="2034-11-29T00:00:00"/>
    <s v="CUST1437"/>
    <s v="Customer_0437"/>
    <s v="P2004"/>
    <s v="Wireless Mouse"/>
    <s v="Electronics"/>
    <s v="Accessories"/>
    <n v="1"/>
    <n v="899"/>
    <n v="899"/>
    <n v="0.1"/>
    <n v="89.9"/>
    <n v="809.1"/>
    <n v="105.18"/>
    <x v="4"/>
    <s v="Rajasthan"/>
    <x v="3"/>
    <s v="Debit Card"/>
    <s v="Standard"/>
    <n v="2025"/>
    <n v="8"/>
    <s v="Aug"/>
    <n v="0.13"/>
    <n v="719.2"/>
    <n v="0"/>
  </r>
  <r>
    <s v="ORD103272"/>
    <d v="2034-11-07T00:00:00"/>
    <s v="CUST1373"/>
    <s v="Customer_0373"/>
    <s v="P2005"/>
    <s v="Keyboard"/>
    <s v="Electronics"/>
    <s v="Accessories"/>
    <n v="2"/>
    <n v="1299"/>
    <n v="2598"/>
    <n v="0"/>
    <n v="0"/>
    <n v="2598"/>
    <n v="415.68"/>
    <x v="1"/>
    <s v="Karnataka"/>
    <x v="1"/>
    <s v="Credit Card"/>
    <s v="Express"/>
    <n v="2025"/>
    <n v="8"/>
    <s v="Aug"/>
    <n v="0.16"/>
    <n v="2598"/>
    <n v="0"/>
  </r>
  <r>
    <s v="ORD102626"/>
    <d v="2034-11-06T00:00:00"/>
    <s v="CUST1783"/>
    <s v="Customer_0783"/>
    <s v="P2005"/>
    <s v="Keyboard"/>
    <s v="Electronics"/>
    <s v="Accessories"/>
    <n v="1"/>
    <n v="1299"/>
    <n v="1299"/>
    <n v="0.1"/>
    <n v="129.9"/>
    <n v="1169.0999999999999"/>
    <n v="151.97999999999999"/>
    <x v="9"/>
    <s v="Gujarat"/>
    <x v="0"/>
    <s v="Debit Card"/>
    <s v="Express"/>
    <n v="2025"/>
    <n v="8"/>
    <s v="Aug"/>
    <n v="0.13"/>
    <n v="1039.2"/>
    <n v="0"/>
  </r>
  <r>
    <s v="ORD102421"/>
    <d v="2034-11-05T00:00:00"/>
    <s v="CUST1464"/>
    <s v="Customer_0464"/>
    <s v="P2005"/>
    <s v="Keyboard"/>
    <s v="Electronics"/>
    <s v="Accessories"/>
    <n v="3"/>
    <n v="1299"/>
    <n v="3897"/>
    <n v="0.15"/>
    <n v="584.54999999999995"/>
    <n v="3312.45"/>
    <n v="380.93"/>
    <x v="7"/>
    <s v="Uttar Pradesh"/>
    <x v="3"/>
    <s v="UPI"/>
    <s v="Express"/>
    <n v="2025"/>
    <n v="8"/>
    <s v="Aug"/>
    <n v="0.115"/>
    <n v="2727.9"/>
    <n v="0"/>
  </r>
  <r>
    <s v="ORD100481"/>
    <d v="2025-02-04T00:00:00"/>
    <s v="CUST1750"/>
    <s v="Customer_0750"/>
    <s v="P2005"/>
    <s v="Keyboard"/>
    <s v="Electronics"/>
    <s v="Accessories"/>
    <n v="1"/>
    <n v="1299"/>
    <n v="1299"/>
    <n v="0.25"/>
    <n v="324.75"/>
    <n v="974.25"/>
    <n v="82.81"/>
    <x v="9"/>
    <s v="Gujarat"/>
    <x v="0"/>
    <s v="UPI"/>
    <s v="Standard"/>
    <n v="2024"/>
    <n v="2"/>
    <s v="Feb"/>
    <n v="8.5000000000000006E-2"/>
    <n v="649.5"/>
    <n v="0"/>
  </r>
  <r>
    <s v="ORD102102"/>
    <d v="2034-11-04T00:00:00"/>
    <s v="CUST1624"/>
    <s v="Customer_0624"/>
    <s v="P2006"/>
    <s v="Power Bank"/>
    <s v="Electronics"/>
    <s v="Accessories"/>
    <n v="3"/>
    <n v="1499"/>
    <n v="4497"/>
    <n v="0.05"/>
    <n v="224.85"/>
    <n v="4272.1499999999996"/>
    <n v="619.46"/>
    <x v="2"/>
    <s v="Tamil Nadu"/>
    <x v="1"/>
    <s v="Net Banking"/>
    <s v="Same Day"/>
    <n v="2025"/>
    <n v="8"/>
    <s v="Aug"/>
    <n v="0.14499999999999999"/>
    <n v="4047.3"/>
    <n v="0"/>
  </r>
  <r>
    <s v="ORD104068"/>
    <d v="2034-11-01T00:00:00"/>
    <s v="CUST1032"/>
    <s v="Customer_0032"/>
    <s v="P2005"/>
    <s v="Keyboard"/>
    <s v="Electronics"/>
    <s v="Accessories"/>
    <n v="1"/>
    <n v="1299"/>
    <n v="1299"/>
    <n v="0"/>
    <n v="0"/>
    <n v="1299"/>
    <n v="207.84"/>
    <x v="1"/>
    <s v="Karnataka"/>
    <x v="1"/>
    <s v="Debit Card"/>
    <s v="Standard"/>
    <n v="2025"/>
    <n v="8"/>
    <s v="Aug"/>
    <n v="0.16"/>
    <n v="1299"/>
    <n v="0"/>
  </r>
  <r>
    <s v="ORD102194"/>
    <d v="2034-10-29T00:00:00"/>
    <s v="CUST1764"/>
    <s v="Customer_0764"/>
    <s v="P2006"/>
    <s v="Power Bank"/>
    <s v="Electronics"/>
    <s v="Accessories"/>
    <n v="1"/>
    <n v="1499"/>
    <n v="1499"/>
    <n v="0.2"/>
    <n v="299.8"/>
    <n v="1199.2"/>
    <n v="119.92"/>
    <x v="10"/>
    <s v="Delhi"/>
    <x v="3"/>
    <s v="Credit Card"/>
    <s v="Standard"/>
    <n v="2025"/>
    <n v="8"/>
    <s v="Aug"/>
    <n v="0.1"/>
    <n v="899.4"/>
    <n v="0"/>
  </r>
  <r>
    <s v="ORD101095"/>
    <d v="2034-10-26T00:00:00"/>
    <s v="CUST1703"/>
    <s v="Customer_0703"/>
    <s v="P2006"/>
    <s v="Power Bank"/>
    <s v="Electronics"/>
    <s v="Accessories"/>
    <n v="2"/>
    <n v="1499"/>
    <n v="2998"/>
    <n v="0.15"/>
    <n v="449.7"/>
    <n v="2548.3000000000002"/>
    <n v="293.05"/>
    <x v="7"/>
    <s v="Uttar Pradesh"/>
    <x v="3"/>
    <s v="Cash on Delivery"/>
    <s v="Standard"/>
    <n v="2025"/>
    <n v="8"/>
    <s v="Aug"/>
    <n v="0.115"/>
    <n v="2098.6"/>
    <n v="0"/>
  </r>
  <r>
    <s v="ORD104392"/>
    <d v="2034-10-14T00:00:00"/>
    <s v="CUST1549"/>
    <s v="Customer_0549"/>
    <s v="P2005"/>
    <s v="Keyboard"/>
    <s v="Electronics"/>
    <s v="Accessories"/>
    <n v="1"/>
    <n v="1299"/>
    <n v="1299"/>
    <n v="0.05"/>
    <n v="64.95"/>
    <n v="1234.05"/>
    <n v="178.94"/>
    <x v="2"/>
    <s v="Tamil Nadu"/>
    <x v="1"/>
    <s v="Net Banking"/>
    <s v="Express"/>
    <n v="2025"/>
    <n v="8"/>
    <s v="Aug"/>
    <n v="0.14499999999999999"/>
    <n v="1169.0999999999999"/>
    <n v="0"/>
  </r>
  <r>
    <s v="ORD101421"/>
    <d v="2034-10-01T00:00:00"/>
    <s v="CUST1293"/>
    <s v="Customer_0293"/>
    <s v="P2006"/>
    <s v="Power Bank"/>
    <s v="Electronics"/>
    <s v="Accessories"/>
    <n v="1"/>
    <n v="1499"/>
    <n v="1499"/>
    <n v="0.2"/>
    <n v="299.8"/>
    <n v="1199.2"/>
    <n v="119.92"/>
    <x v="5"/>
    <s v="Maharashtra"/>
    <x v="0"/>
    <s v="UPI"/>
    <s v="Standard"/>
    <n v="2025"/>
    <n v="7"/>
    <s v="Jul"/>
    <n v="0.1"/>
    <n v="899.4"/>
    <n v="0"/>
  </r>
  <r>
    <s v="ORD104639"/>
    <d v="2034-09-20T00:00:00"/>
    <s v="CUST1016"/>
    <s v="Customer_0016"/>
    <s v="P2005"/>
    <s v="Keyboard"/>
    <s v="Electronics"/>
    <s v="Accessories"/>
    <n v="4"/>
    <n v="1299"/>
    <n v="5196"/>
    <n v="0.15"/>
    <n v="779.4"/>
    <n v="4416.6000000000004"/>
    <n v="507.91"/>
    <x v="0"/>
    <s v="Maharashtra"/>
    <x v="0"/>
    <s v="UPI"/>
    <s v="Standard"/>
    <n v="2025"/>
    <n v="7"/>
    <s v="Jul"/>
    <n v="0.115"/>
    <n v="3637.2"/>
    <n v="0"/>
  </r>
  <r>
    <s v="ORD101767"/>
    <d v="2025-02-20T00:00:00"/>
    <s v="CUST1645"/>
    <s v="Customer_0645"/>
    <s v="P2006"/>
    <s v="Power Bank"/>
    <s v="Electronics"/>
    <s v="Accessories"/>
    <n v="2"/>
    <n v="1499"/>
    <n v="2998"/>
    <n v="0.1"/>
    <n v="299.8"/>
    <n v="2698.2"/>
    <n v="350.77"/>
    <x v="6"/>
    <s v="Telangana"/>
    <x v="1"/>
    <s v="UPI"/>
    <s v="Standard"/>
    <n v="2024"/>
    <n v="2"/>
    <s v="Feb"/>
    <n v="0.13"/>
    <n v="2398.4"/>
    <n v="0"/>
  </r>
  <r>
    <s v="ORD102256"/>
    <d v="2034-09-16T00:00:00"/>
    <s v="CUST1417"/>
    <s v="Customer_0417"/>
    <s v="P2006"/>
    <s v="Power Bank"/>
    <s v="Electronics"/>
    <s v="Accessories"/>
    <n v="1"/>
    <n v="1499"/>
    <n v="1499"/>
    <n v="0.2"/>
    <n v="299.8"/>
    <n v="1199.2"/>
    <n v="119.92"/>
    <x v="1"/>
    <s v="Karnataka"/>
    <x v="1"/>
    <s v="Net Banking"/>
    <s v="Standard"/>
    <n v="2025"/>
    <n v="7"/>
    <s v="Jul"/>
    <n v="0.1"/>
    <n v="899.4"/>
    <n v="0"/>
  </r>
  <r>
    <s v="ORD104823"/>
    <d v="2034-09-14T00:00:00"/>
    <s v="CUST1134"/>
    <s v="Customer_0134"/>
    <s v="P2004"/>
    <s v="Wireless Mouse"/>
    <s v="Electronics"/>
    <s v="Accessories"/>
    <n v="1"/>
    <n v="899"/>
    <n v="899"/>
    <n v="0.1"/>
    <n v="89.9"/>
    <n v="809.1"/>
    <n v="105.18"/>
    <x v="1"/>
    <s v="Karnataka"/>
    <x v="1"/>
    <s v="Cash on Delivery"/>
    <s v="Standard"/>
    <n v="2025"/>
    <n v="7"/>
    <s v="Jul"/>
    <n v="0.13"/>
    <n v="719.2"/>
    <n v="0"/>
  </r>
  <r>
    <s v="ORD104186"/>
    <d v="2025-02-24T00:00:00"/>
    <s v="CUST1396"/>
    <s v="Customer_0396"/>
    <s v="P2004"/>
    <s v="Wireless Mouse"/>
    <s v="Electronics"/>
    <s v="Accessories"/>
    <n v="1"/>
    <n v="899"/>
    <n v="899"/>
    <n v="0.15"/>
    <n v="134.85"/>
    <n v="764.15"/>
    <n v="87.88"/>
    <x v="3"/>
    <s v="West Bengal"/>
    <x v="2"/>
    <s v="UPI"/>
    <s v="Same Day"/>
    <n v="2024"/>
    <n v="2"/>
    <s v="Feb"/>
    <n v="0.115"/>
    <n v="629.29999999999995"/>
    <n v="0"/>
  </r>
  <r>
    <s v="ORD100287"/>
    <d v="2034-09-09T00:00:00"/>
    <s v="CUST1559"/>
    <s v="Customer_0559"/>
    <s v="P2005"/>
    <s v="Keyboard"/>
    <s v="Electronics"/>
    <s v="Accessories"/>
    <n v="1"/>
    <n v="1299"/>
    <n v="1299"/>
    <n v="0.1"/>
    <n v="129.9"/>
    <n v="1169.0999999999999"/>
    <n v="151.97999999999999"/>
    <x v="6"/>
    <s v="Telangana"/>
    <x v="1"/>
    <s v="Credit Card"/>
    <s v="Standard"/>
    <n v="2025"/>
    <n v="7"/>
    <s v="Jul"/>
    <n v="0.13"/>
    <n v="1039.2"/>
    <n v="0"/>
  </r>
  <r>
    <s v="ORD104765"/>
    <d v="2034-09-08T00:00:00"/>
    <s v="CUST1655"/>
    <s v="Customer_0655"/>
    <s v="P2005"/>
    <s v="Keyboard"/>
    <s v="Electronics"/>
    <s v="Accessories"/>
    <n v="2"/>
    <n v="1299"/>
    <n v="2598"/>
    <n v="0.1"/>
    <n v="259.8"/>
    <n v="2338.1999999999998"/>
    <n v="303.97000000000003"/>
    <x v="3"/>
    <s v="West Bengal"/>
    <x v="2"/>
    <s v="Debit Card"/>
    <s v="Standard"/>
    <n v="2025"/>
    <n v="7"/>
    <s v="Jul"/>
    <n v="0.13"/>
    <n v="2078.4"/>
    <n v="0"/>
  </r>
  <r>
    <s v="ORD104621"/>
    <d v="2034-09-07T00:00:00"/>
    <s v="CUST1641"/>
    <s v="Customer_0641"/>
    <s v="P2006"/>
    <s v="Power Bank"/>
    <s v="Electronics"/>
    <s v="Accessories"/>
    <n v="1"/>
    <n v="1499"/>
    <n v="1499"/>
    <n v="0.1"/>
    <n v="149.9"/>
    <n v="1349.1"/>
    <n v="175.38"/>
    <x v="1"/>
    <s v="Karnataka"/>
    <x v="1"/>
    <s v="UPI"/>
    <s v="Express"/>
    <n v="2025"/>
    <n v="7"/>
    <s v="Jul"/>
    <n v="0.13"/>
    <n v="1199.2"/>
    <n v="0"/>
  </r>
  <r>
    <s v="ORD104527"/>
    <d v="2034-08-27T00:00:00"/>
    <s v="CUST1768"/>
    <s v="Customer_0768"/>
    <s v="P2005"/>
    <s v="Keyboard"/>
    <s v="Electronics"/>
    <s v="Accessories"/>
    <n v="2"/>
    <n v="1299"/>
    <n v="2598"/>
    <n v="0.1"/>
    <n v="259.8"/>
    <n v="2338.1999999999998"/>
    <n v="303.97000000000003"/>
    <x v="4"/>
    <s v="Rajasthan"/>
    <x v="3"/>
    <s v="UPI"/>
    <s v="Express"/>
    <n v="2025"/>
    <n v="7"/>
    <s v="Jul"/>
    <n v="0.13"/>
    <n v="2078.4"/>
    <n v="0"/>
  </r>
  <r>
    <s v="ORD102716"/>
    <d v="2034-08-15T00:00:00"/>
    <s v="CUST1181"/>
    <s v="Customer_0181"/>
    <s v="P2006"/>
    <s v="Power Bank"/>
    <s v="Electronics"/>
    <s v="Accessories"/>
    <n v="3"/>
    <n v="1499"/>
    <n v="4497"/>
    <n v="0.05"/>
    <n v="224.85"/>
    <n v="4272.1499999999996"/>
    <n v="619.46"/>
    <x v="4"/>
    <s v="Rajasthan"/>
    <x v="3"/>
    <s v="Debit Card"/>
    <s v="Standard"/>
    <n v="2025"/>
    <n v="7"/>
    <s v="Jul"/>
    <n v="0.14499999999999999"/>
    <n v="4047.3"/>
    <n v="0"/>
  </r>
  <r>
    <s v="ORD101205"/>
    <d v="2034-08-14T00:00:00"/>
    <s v="CUST1508"/>
    <s v="Customer_0508"/>
    <s v="P2004"/>
    <s v="Wireless Mouse"/>
    <s v="Electronics"/>
    <s v="Accessories"/>
    <n v="1"/>
    <n v="899"/>
    <n v="899"/>
    <n v="0.1"/>
    <n v="89.9"/>
    <n v="809.1"/>
    <n v="105.18"/>
    <x v="1"/>
    <s v="Karnataka"/>
    <x v="1"/>
    <s v="Debit Card"/>
    <s v="Same Day"/>
    <n v="2025"/>
    <n v="7"/>
    <s v="Jul"/>
    <n v="0.13"/>
    <n v="719.2"/>
    <n v="0"/>
  </r>
  <r>
    <s v="ORD104969"/>
    <d v="2034-08-13T00:00:00"/>
    <s v="CUST1183"/>
    <s v="Customer_0183"/>
    <s v="P2006"/>
    <s v="Power Bank"/>
    <s v="Electronics"/>
    <s v="Accessories"/>
    <n v="1"/>
    <n v="1499"/>
    <n v="1499"/>
    <n v="0.15"/>
    <n v="224.85"/>
    <n v="1274.1500000000001"/>
    <n v="146.53"/>
    <x v="4"/>
    <s v="Rajasthan"/>
    <x v="3"/>
    <s v="Credit Card"/>
    <s v="Express"/>
    <n v="2025"/>
    <n v="7"/>
    <s v="Jul"/>
    <n v="0.115"/>
    <n v="1049.3"/>
    <n v="0"/>
  </r>
  <r>
    <s v="ORD102515"/>
    <d v="2034-07-23T00:00:00"/>
    <s v="CUST1532"/>
    <s v="Customer_0532"/>
    <s v="P2006"/>
    <s v="Power Bank"/>
    <s v="Electronics"/>
    <s v="Accessories"/>
    <n v="1"/>
    <n v="1499"/>
    <n v="1499"/>
    <n v="0.15"/>
    <n v="224.85"/>
    <n v="1274.1500000000001"/>
    <n v="146.53"/>
    <x v="2"/>
    <s v="Tamil Nadu"/>
    <x v="1"/>
    <s v="UPI"/>
    <s v="Standard"/>
    <n v="2025"/>
    <n v="7"/>
    <s v="Jul"/>
    <n v="0.115"/>
    <n v="1049.3"/>
    <n v="0"/>
  </r>
  <r>
    <s v="ORD104979"/>
    <d v="2025-03-14T00:00:00"/>
    <s v="CUST1227"/>
    <s v="Customer_0227"/>
    <s v="P2005"/>
    <s v="Keyboard"/>
    <s v="Electronics"/>
    <s v="Accessories"/>
    <n v="1"/>
    <n v="1299"/>
    <n v="1299"/>
    <n v="0.15"/>
    <n v="194.85"/>
    <n v="1104.1500000000001"/>
    <n v="126.98"/>
    <x v="9"/>
    <s v="Gujarat"/>
    <x v="0"/>
    <s v="UPI"/>
    <s v="Standard"/>
    <n v="2024"/>
    <n v="2"/>
    <s v="Feb"/>
    <n v="0.115"/>
    <n v="909.3"/>
    <n v="0"/>
  </r>
  <r>
    <s v="ORD103175"/>
    <d v="2025-03-16T00:00:00"/>
    <s v="CUST1104"/>
    <s v="Customer_0104"/>
    <s v="P2004"/>
    <s v="Wireless Mouse"/>
    <s v="Electronics"/>
    <s v="Accessories"/>
    <n v="1"/>
    <n v="899"/>
    <n v="899"/>
    <n v="0"/>
    <n v="0"/>
    <n v="899"/>
    <n v="143.84"/>
    <x v="4"/>
    <s v="Rajasthan"/>
    <x v="3"/>
    <s v="UPI"/>
    <s v="Express"/>
    <n v="2024"/>
    <n v="2"/>
    <s v="Feb"/>
    <n v="0.16"/>
    <n v="899"/>
    <n v="0"/>
  </r>
  <r>
    <s v="ORD103301"/>
    <d v="2025-03-17T00:00:00"/>
    <s v="CUST1429"/>
    <s v="Customer_0429"/>
    <s v="P2004"/>
    <s v="Wireless Mouse"/>
    <s v="Electronics"/>
    <s v="Accessories"/>
    <n v="1"/>
    <n v="899"/>
    <n v="899"/>
    <n v="0.25"/>
    <n v="224.75"/>
    <n v="674.25"/>
    <n v="57.31"/>
    <x v="3"/>
    <s v="West Bengal"/>
    <x v="2"/>
    <s v="Cash on Delivery"/>
    <s v="Standard"/>
    <n v="2024"/>
    <n v="2"/>
    <s v="Feb"/>
    <n v="8.5000000000000006E-2"/>
    <n v="449.5"/>
    <n v="0"/>
  </r>
  <r>
    <s v="ORD102318"/>
    <d v="2034-07-19T00:00:00"/>
    <s v="CUST1549"/>
    <s v="Customer_0549"/>
    <s v="P2006"/>
    <s v="Power Bank"/>
    <s v="Electronics"/>
    <s v="Accessories"/>
    <n v="2"/>
    <n v="1499"/>
    <n v="2998"/>
    <n v="0.2"/>
    <n v="599.6"/>
    <n v="2398.4"/>
    <n v="239.84"/>
    <x v="5"/>
    <s v="Maharashtra"/>
    <x v="0"/>
    <s v="UPI"/>
    <s v="Standard"/>
    <n v="2025"/>
    <n v="7"/>
    <s v="Jul"/>
    <n v="0.1"/>
    <n v="1798.8"/>
    <n v="0"/>
  </r>
  <r>
    <s v="ORD104383"/>
    <d v="2025-03-20T00:00:00"/>
    <s v="CUST1640"/>
    <s v="Customer_0640"/>
    <s v="P2004"/>
    <s v="Wireless Mouse"/>
    <s v="Electronics"/>
    <s v="Accessories"/>
    <n v="1"/>
    <n v="899"/>
    <n v="899"/>
    <n v="0.15"/>
    <n v="134.85"/>
    <n v="764.15"/>
    <n v="87.88"/>
    <x v="5"/>
    <s v="Maharashtra"/>
    <x v="0"/>
    <s v="UPI"/>
    <s v="Express"/>
    <n v="2024"/>
    <n v="2"/>
    <s v="Feb"/>
    <n v="0.115"/>
    <n v="629.29999999999995"/>
    <n v="0"/>
  </r>
  <r>
    <s v="ORD100742"/>
    <d v="2025-03-21T00:00:00"/>
    <s v="CUST1190"/>
    <s v="Customer_0190"/>
    <s v="P2005"/>
    <s v="Keyboard"/>
    <s v="Electronics"/>
    <s v="Accessories"/>
    <n v="2"/>
    <n v="1299"/>
    <n v="2598"/>
    <n v="0.1"/>
    <n v="259.8"/>
    <n v="2338.1999999999998"/>
    <n v="303.97000000000003"/>
    <x v="3"/>
    <s v="West Bengal"/>
    <x v="2"/>
    <s v="UPI"/>
    <s v="Standard"/>
    <n v="2024"/>
    <n v="3"/>
    <s v="Mar"/>
    <n v="0.13"/>
    <n v="2078.4"/>
    <n v="0"/>
  </r>
  <r>
    <s v="ORD103879"/>
    <d v="2034-07-05T00:00:00"/>
    <s v="CUST1618"/>
    <s v="Customer_0618"/>
    <s v="P2005"/>
    <s v="Keyboard"/>
    <s v="Electronics"/>
    <s v="Accessories"/>
    <n v="1"/>
    <n v="1299"/>
    <n v="1299"/>
    <n v="0.15"/>
    <n v="194.85"/>
    <n v="1104.1500000000001"/>
    <n v="126.98"/>
    <x v="3"/>
    <s v="West Bengal"/>
    <x v="2"/>
    <s v="UPI"/>
    <s v="Express"/>
    <n v="2025"/>
    <n v="7"/>
    <s v="Jul"/>
    <n v="0.115"/>
    <n v="909.3"/>
    <n v="0"/>
  </r>
  <r>
    <s v="ORD102723"/>
    <d v="2034-07-01T00:00:00"/>
    <s v="CUST1448"/>
    <s v="Customer_0448"/>
    <s v="P2005"/>
    <s v="Keyboard"/>
    <s v="Electronics"/>
    <s v="Accessories"/>
    <n v="1"/>
    <n v="1299"/>
    <n v="1299"/>
    <n v="0.1"/>
    <n v="129.9"/>
    <n v="1169.0999999999999"/>
    <n v="151.97999999999999"/>
    <x v="4"/>
    <s v="Rajasthan"/>
    <x v="3"/>
    <s v="Debit Card"/>
    <s v="Standard"/>
    <n v="2025"/>
    <n v="7"/>
    <s v="Jul"/>
    <n v="0.13"/>
    <n v="1039.2"/>
    <n v="0"/>
  </r>
  <r>
    <s v="ORD100607"/>
    <d v="2025-03-26T00:00:00"/>
    <s v="CUST1081"/>
    <s v="Customer_0081"/>
    <s v="P2004"/>
    <s v="Wireless Mouse"/>
    <s v="Electronics"/>
    <s v="Accessories"/>
    <n v="2"/>
    <n v="899"/>
    <n v="1798"/>
    <n v="0.05"/>
    <n v="89.9"/>
    <n v="1708.1"/>
    <n v="247.67"/>
    <x v="9"/>
    <s v="Gujarat"/>
    <x v="0"/>
    <s v="Credit Card"/>
    <s v="Standard"/>
    <n v="2024"/>
    <n v="3"/>
    <s v="Mar"/>
    <n v="0.14499999999999999"/>
    <n v="1618.2"/>
    <n v="0"/>
  </r>
  <r>
    <s v="ORD103656"/>
    <d v="2034-06-28T00:00:00"/>
    <s v="CUST1769"/>
    <s v="Customer_0769"/>
    <s v="P2004"/>
    <s v="Wireless Mouse"/>
    <s v="Electronics"/>
    <s v="Accessories"/>
    <n v="3"/>
    <n v="899"/>
    <n v="2697"/>
    <n v="0.05"/>
    <n v="134.85"/>
    <n v="2562.15"/>
    <n v="371.51"/>
    <x v="11"/>
    <s v="Uttar Pradesh"/>
    <x v="3"/>
    <s v="Credit Card"/>
    <s v="Standard"/>
    <n v="2025"/>
    <n v="7"/>
    <s v="Jul"/>
    <n v="0.14499999999999999"/>
    <n v="2427.3000000000002"/>
    <n v="0"/>
  </r>
  <r>
    <s v="ORD102013"/>
    <d v="2025-03-29T00:00:00"/>
    <s v="CUST1449"/>
    <s v="Customer_0449"/>
    <s v="P2005"/>
    <s v="Keyboard"/>
    <s v="Electronics"/>
    <s v="Accessories"/>
    <n v="1"/>
    <n v="1299"/>
    <n v="1299"/>
    <n v="0.05"/>
    <n v="64.95"/>
    <n v="1234.05"/>
    <n v="178.94"/>
    <x v="9"/>
    <s v="Gujarat"/>
    <x v="0"/>
    <s v="UPI"/>
    <s v="Standard"/>
    <n v="2024"/>
    <n v="3"/>
    <s v="Mar"/>
    <n v="0.14499999999999999"/>
    <n v="1169.0999999999999"/>
    <n v="0"/>
  </r>
  <r>
    <s v="ORD104501"/>
    <d v="2034-06-17T00:00:00"/>
    <s v="CUST1437"/>
    <s v="Customer_0437"/>
    <s v="P2005"/>
    <s v="Keyboard"/>
    <s v="Electronics"/>
    <s v="Accessories"/>
    <n v="2"/>
    <n v="1299"/>
    <n v="2598"/>
    <n v="0.1"/>
    <n v="259.8"/>
    <n v="2338.1999999999998"/>
    <n v="303.97000000000003"/>
    <x v="3"/>
    <s v="West Bengal"/>
    <x v="2"/>
    <s v="UPI"/>
    <s v="Standard"/>
    <n v="2025"/>
    <n v="7"/>
    <s v="Jul"/>
    <n v="0.13"/>
    <n v="2078.4"/>
    <n v="0"/>
  </r>
  <r>
    <s v="ORD101103"/>
    <d v="2034-06-12T00:00:00"/>
    <s v="CUST1460"/>
    <s v="Customer_0460"/>
    <s v="P2004"/>
    <s v="Wireless Mouse"/>
    <s v="Electronics"/>
    <s v="Accessories"/>
    <n v="1"/>
    <n v="899"/>
    <n v="899"/>
    <n v="0.1"/>
    <n v="89.9"/>
    <n v="809.1"/>
    <n v="105.18"/>
    <x v="4"/>
    <s v="Rajasthan"/>
    <x v="3"/>
    <s v="UPI"/>
    <s v="Standard"/>
    <n v="2025"/>
    <n v="7"/>
    <s v="Jul"/>
    <n v="0.13"/>
    <n v="719.2"/>
    <n v="0"/>
  </r>
  <r>
    <s v="ORD104012"/>
    <d v="2025-04-04T00:00:00"/>
    <s v="CUST1630"/>
    <s v="Customer_0630"/>
    <s v="P2006"/>
    <s v="Power Bank"/>
    <s v="Electronics"/>
    <s v="Accessories"/>
    <n v="4"/>
    <n v="1499"/>
    <n v="5996"/>
    <n v="0.2"/>
    <n v="1199.2"/>
    <n v="4796.8"/>
    <n v="479.68"/>
    <x v="7"/>
    <s v="Uttar Pradesh"/>
    <x v="3"/>
    <s v="UPI"/>
    <s v="Standard"/>
    <n v="2024"/>
    <n v="3"/>
    <s v="Mar"/>
    <n v="0.1"/>
    <n v="3597.6"/>
    <n v="0"/>
  </r>
  <r>
    <s v="ORD104453"/>
    <d v="2034-05-26T00:00:00"/>
    <s v="CUST1753"/>
    <s v="Customer_0753"/>
    <s v="P2006"/>
    <s v="Power Bank"/>
    <s v="Electronics"/>
    <s v="Accessories"/>
    <n v="3"/>
    <n v="1499"/>
    <n v="4497"/>
    <n v="0.2"/>
    <n v="899.4"/>
    <n v="3597.6"/>
    <n v="359.76"/>
    <x v="10"/>
    <s v="Delhi"/>
    <x v="3"/>
    <s v="UPI"/>
    <s v="Standard"/>
    <n v="2025"/>
    <n v="7"/>
    <s v="Jul"/>
    <n v="0.1"/>
    <n v="2698.2"/>
    <n v="0"/>
  </r>
  <r>
    <s v="ORD102647"/>
    <d v="2034-05-22T00:00:00"/>
    <s v="CUST1415"/>
    <s v="Customer_0415"/>
    <s v="P2004"/>
    <s v="Wireless Mouse"/>
    <s v="Electronics"/>
    <s v="Accessories"/>
    <n v="2"/>
    <n v="899"/>
    <n v="1798"/>
    <n v="0.05"/>
    <n v="89.9"/>
    <n v="1708.1"/>
    <n v="247.67"/>
    <x v="10"/>
    <s v="Delhi"/>
    <x v="3"/>
    <s v="UPI"/>
    <s v="Express"/>
    <n v="2025"/>
    <n v="7"/>
    <s v="Jul"/>
    <n v="0.14499999999999999"/>
    <n v="1618.2"/>
    <n v="0"/>
  </r>
  <r>
    <s v="ORD104754"/>
    <d v="2034-05-15T00:00:00"/>
    <s v="CUST1528"/>
    <s v="Customer_0528"/>
    <s v="P2004"/>
    <s v="Wireless Mouse"/>
    <s v="Electronics"/>
    <s v="Accessories"/>
    <n v="1"/>
    <n v="899"/>
    <n v="899"/>
    <n v="0.15"/>
    <n v="134.85"/>
    <n v="764.15"/>
    <n v="87.88"/>
    <x v="5"/>
    <s v="Maharashtra"/>
    <x v="0"/>
    <s v="UPI"/>
    <s v="Standard"/>
    <n v="2025"/>
    <n v="7"/>
    <s v="Jul"/>
    <n v="0.115"/>
    <n v="629.29999999999995"/>
    <n v="0"/>
  </r>
  <r>
    <s v="ORD104666"/>
    <d v="2034-05-14T00:00:00"/>
    <s v="CUST1483"/>
    <s v="Customer_0483"/>
    <s v="P2004"/>
    <s v="Wireless Mouse"/>
    <s v="Electronics"/>
    <s v="Accessories"/>
    <n v="1"/>
    <n v="899"/>
    <n v="899"/>
    <n v="0.2"/>
    <n v="179.8"/>
    <n v="719.2"/>
    <n v="71.92"/>
    <x v="4"/>
    <s v="Rajasthan"/>
    <x v="3"/>
    <s v="UPI"/>
    <s v="Standard"/>
    <n v="2025"/>
    <n v="7"/>
    <s v="Jul"/>
    <n v="0.1"/>
    <n v="539.4"/>
    <n v="0"/>
  </r>
  <r>
    <s v="ORD104909"/>
    <d v="2034-05-06T00:00:00"/>
    <s v="CUST1236"/>
    <s v="Customer_0236"/>
    <s v="P2004"/>
    <s v="Wireless Mouse"/>
    <s v="Electronics"/>
    <s v="Accessories"/>
    <n v="1"/>
    <n v="899"/>
    <n v="899"/>
    <n v="0.2"/>
    <n v="179.8"/>
    <n v="719.2"/>
    <n v="71.92"/>
    <x v="9"/>
    <s v="Gujarat"/>
    <x v="0"/>
    <s v="UPI"/>
    <s v="Standard"/>
    <n v="2025"/>
    <n v="7"/>
    <s v="Jul"/>
    <n v="0.1"/>
    <n v="539.4"/>
    <n v="0"/>
  </r>
  <r>
    <s v="ORD102989"/>
    <d v="2034-05-01T00:00:00"/>
    <s v="CUST1632"/>
    <s v="Customer_0632"/>
    <s v="P2006"/>
    <s v="Power Bank"/>
    <s v="Electronics"/>
    <s v="Accessories"/>
    <n v="1"/>
    <n v="1499"/>
    <n v="1499"/>
    <n v="0.05"/>
    <n v="74.95"/>
    <n v="1424.05"/>
    <n v="206.49"/>
    <x v="1"/>
    <s v="Karnataka"/>
    <x v="1"/>
    <s v="Credit Card"/>
    <s v="Same Day"/>
    <n v="2025"/>
    <n v="7"/>
    <s v="Jul"/>
    <n v="0.14499999999999999"/>
    <n v="1349.1"/>
    <n v="0"/>
  </r>
  <r>
    <s v="ORD101938"/>
    <d v="2034-04-29T00:00:00"/>
    <s v="CUST1243"/>
    <s v="Customer_0243"/>
    <s v="P2006"/>
    <s v="Power Bank"/>
    <s v="Electronics"/>
    <s v="Accessories"/>
    <n v="1"/>
    <n v="1499"/>
    <n v="1499"/>
    <n v="0.1"/>
    <n v="149.9"/>
    <n v="1349.1"/>
    <n v="175.38"/>
    <x v="3"/>
    <s v="West Bengal"/>
    <x v="2"/>
    <s v="UPI"/>
    <s v="Standard"/>
    <n v="2025"/>
    <n v="7"/>
    <s v="Jul"/>
    <n v="0.13"/>
    <n v="1199.2"/>
    <n v="0"/>
  </r>
  <r>
    <s v="ORD103545"/>
    <d v="2025-04-22T00:00:00"/>
    <s v="CUST1185"/>
    <s v="Customer_0185"/>
    <s v="P2006"/>
    <s v="Power Bank"/>
    <s v="Electronics"/>
    <s v="Accessories"/>
    <n v="3"/>
    <n v="1499"/>
    <n v="4497"/>
    <n v="0.1"/>
    <n v="449.7"/>
    <n v="4047.3"/>
    <n v="526.15"/>
    <x v="1"/>
    <s v="Karnataka"/>
    <x v="1"/>
    <s v="UPI"/>
    <s v="Express"/>
    <n v="2024"/>
    <n v="3"/>
    <s v="Mar"/>
    <n v="0.13"/>
    <n v="3597.6"/>
    <n v="0"/>
  </r>
  <r>
    <s v="ORD104771"/>
    <d v="2025-04-24T00:00:00"/>
    <s v="CUST1300"/>
    <s v="Customer_0300"/>
    <s v="P2006"/>
    <s v="Power Bank"/>
    <s v="Electronics"/>
    <s v="Accessories"/>
    <n v="3"/>
    <n v="1499"/>
    <n v="4497"/>
    <n v="0"/>
    <n v="0"/>
    <n v="4497"/>
    <n v="719.52"/>
    <x v="3"/>
    <s v="West Bengal"/>
    <x v="2"/>
    <s v="Net Banking"/>
    <s v="Standard"/>
    <n v="2024"/>
    <n v="3"/>
    <s v="Mar"/>
    <n v="0.16"/>
    <n v="4497"/>
    <n v="0"/>
  </r>
  <r>
    <s v="ORD100792"/>
    <d v="2034-04-18T00:00:00"/>
    <s v="CUST1001"/>
    <s v="Customer_0001"/>
    <s v="P2006"/>
    <s v="Power Bank"/>
    <s v="Electronics"/>
    <s v="Accessories"/>
    <n v="2"/>
    <n v="1499"/>
    <n v="2998"/>
    <n v="0.2"/>
    <n v="599.6"/>
    <n v="2398.4"/>
    <n v="239.84"/>
    <x v="8"/>
    <s v="Haryana"/>
    <x v="3"/>
    <s v="UPI"/>
    <s v="Standard"/>
    <n v="2025"/>
    <n v="7"/>
    <s v="Jul"/>
    <n v="0.1"/>
    <n v="1798.8"/>
    <n v="0"/>
  </r>
  <r>
    <s v="ORD101594"/>
    <d v="2025-04-26T00:00:00"/>
    <s v="CUST1277"/>
    <s v="Customer_0277"/>
    <s v="P2005"/>
    <s v="Keyboard"/>
    <s v="Electronics"/>
    <s v="Accessories"/>
    <n v="2"/>
    <n v="1299"/>
    <n v="2598"/>
    <n v="0"/>
    <n v="0"/>
    <n v="2598"/>
    <n v="415.68"/>
    <x v="2"/>
    <s v="Tamil Nadu"/>
    <x v="1"/>
    <s v="Cash on Delivery"/>
    <s v="Standard"/>
    <n v="2024"/>
    <n v="3"/>
    <s v="Mar"/>
    <n v="0.16"/>
    <n v="2598"/>
    <n v="0"/>
  </r>
  <r>
    <s v="ORD102933"/>
    <d v="2025-04-28T00:00:00"/>
    <s v="CUST1671"/>
    <s v="Customer_0671"/>
    <s v="P2005"/>
    <s v="Keyboard"/>
    <s v="Electronics"/>
    <s v="Accessories"/>
    <n v="1"/>
    <n v="1299"/>
    <n v="1299"/>
    <n v="0.2"/>
    <n v="259.8"/>
    <n v="1039.2"/>
    <n v="103.92"/>
    <x v="10"/>
    <s v="Delhi"/>
    <x v="3"/>
    <s v="Net Banking"/>
    <s v="Express"/>
    <n v="2024"/>
    <n v="3"/>
    <s v="Mar"/>
    <n v="0.1"/>
    <n v="779.4"/>
    <n v="0"/>
  </r>
  <r>
    <s v="ORD103610"/>
    <d v="2034-04-04T00:00:00"/>
    <s v="CUST1204"/>
    <s v="Customer_0204"/>
    <s v="P2006"/>
    <s v="Power Bank"/>
    <s v="Electronics"/>
    <s v="Accessories"/>
    <n v="1"/>
    <n v="1499"/>
    <n v="1499"/>
    <n v="0"/>
    <n v="0"/>
    <n v="1499"/>
    <n v="239.84"/>
    <x v="0"/>
    <s v="Maharashtra"/>
    <x v="0"/>
    <s v="UPI"/>
    <s v="Standard"/>
    <n v="2025"/>
    <n v="7"/>
    <s v="Jul"/>
    <n v="0.16"/>
    <n v="1499"/>
    <n v="0"/>
  </r>
  <r>
    <s v="ORD104111"/>
    <d v="2034-03-29T00:00:00"/>
    <s v="CUST1166"/>
    <s v="Customer_0166"/>
    <s v="P2004"/>
    <s v="Wireless Mouse"/>
    <s v="Electronics"/>
    <s v="Accessories"/>
    <n v="1"/>
    <n v="899"/>
    <n v="899"/>
    <n v="0.05"/>
    <n v="44.95"/>
    <n v="854.05"/>
    <n v="123.84"/>
    <x v="1"/>
    <s v="Karnataka"/>
    <x v="1"/>
    <s v="Cash on Delivery"/>
    <s v="Standard"/>
    <n v="2025"/>
    <n v="7"/>
    <s v="Jul"/>
    <n v="0.14499999999999999"/>
    <n v="809.1"/>
    <n v="0"/>
  </r>
  <r>
    <s v="ORD104156"/>
    <d v="2034-03-21T00:00:00"/>
    <s v="CUST1691"/>
    <s v="Customer_0691"/>
    <s v="P2004"/>
    <s v="Wireless Mouse"/>
    <s v="Electronics"/>
    <s v="Accessories"/>
    <n v="1"/>
    <n v="899"/>
    <n v="899"/>
    <n v="0.15"/>
    <n v="134.85"/>
    <n v="764.15"/>
    <n v="87.88"/>
    <x v="9"/>
    <s v="Gujarat"/>
    <x v="0"/>
    <s v="Credit Card"/>
    <s v="Standard"/>
    <n v="2025"/>
    <n v="6"/>
    <s v="Jun"/>
    <n v="0.115"/>
    <n v="629.29999999999995"/>
    <n v="0"/>
  </r>
  <r>
    <s v="ORD100676"/>
    <d v="2025-05-10T00:00:00"/>
    <s v="CUST1639"/>
    <s v="Customer_0639"/>
    <s v="P2005"/>
    <s v="Keyboard"/>
    <s v="Electronics"/>
    <s v="Accessories"/>
    <n v="3"/>
    <n v="1299"/>
    <n v="3897"/>
    <n v="0.05"/>
    <n v="194.85"/>
    <n v="3702.15"/>
    <n v="536.80999999999995"/>
    <x v="8"/>
    <s v="Haryana"/>
    <x v="3"/>
    <s v="UPI"/>
    <s v="Same Day"/>
    <n v="2024"/>
    <n v="3"/>
    <s v="Mar"/>
    <n v="0.14499999999999999"/>
    <n v="3507.3"/>
    <n v="0"/>
  </r>
  <r>
    <s v="ORD101238"/>
    <d v="2034-03-18T00:00:00"/>
    <s v="CUST1070"/>
    <s v="Customer_0070"/>
    <s v="P2006"/>
    <s v="Power Bank"/>
    <s v="Electronics"/>
    <s v="Accessories"/>
    <n v="2"/>
    <n v="1499"/>
    <n v="2998"/>
    <n v="0"/>
    <n v="0"/>
    <n v="2998"/>
    <n v="479.68"/>
    <x v="7"/>
    <s v="Uttar Pradesh"/>
    <x v="3"/>
    <s v="UPI"/>
    <s v="Standard"/>
    <n v="2025"/>
    <n v="6"/>
    <s v="Jun"/>
    <n v="0.16"/>
    <n v="2998"/>
    <n v="0"/>
  </r>
  <r>
    <s v="ORD100263"/>
    <d v="2034-03-06T00:00:00"/>
    <s v="CUST1167"/>
    <s v="Customer_0167"/>
    <s v="P2006"/>
    <s v="Power Bank"/>
    <s v="Electronics"/>
    <s v="Accessories"/>
    <n v="2"/>
    <n v="1499"/>
    <n v="2998"/>
    <n v="0.3"/>
    <n v="899.4"/>
    <n v="2098.6"/>
    <n v="146.9"/>
    <x v="3"/>
    <s v="West Bengal"/>
    <x v="2"/>
    <s v="Credit Card"/>
    <s v="Standard"/>
    <n v="2025"/>
    <n v="6"/>
    <s v="Jun"/>
    <n v="7.0000000000000007E-2"/>
    <n v="1199.2"/>
    <n v="0"/>
  </r>
  <r>
    <s v="ORD102295"/>
    <d v="2025-05-16T00:00:00"/>
    <s v="CUST1287"/>
    <s v="Customer_0287"/>
    <s v="P2005"/>
    <s v="Keyboard"/>
    <s v="Electronics"/>
    <s v="Accessories"/>
    <n v="1"/>
    <n v="1299"/>
    <n v="1299"/>
    <n v="0.3"/>
    <n v="389.7"/>
    <n v="909.3"/>
    <n v="63.65"/>
    <x v="11"/>
    <s v="Uttar Pradesh"/>
    <x v="3"/>
    <s v="UPI"/>
    <s v="Standard"/>
    <n v="2024"/>
    <n v="3"/>
    <s v="Mar"/>
    <n v="7.0000000000000007E-2"/>
    <n v="519.6"/>
    <n v="0"/>
  </r>
  <r>
    <s v="ORD103283"/>
    <d v="2034-02-24T00:00:00"/>
    <s v="CUST1190"/>
    <s v="Customer_0190"/>
    <s v="P2006"/>
    <s v="Power Bank"/>
    <s v="Electronics"/>
    <s v="Accessories"/>
    <n v="2"/>
    <n v="1499"/>
    <n v="2998"/>
    <n v="0.25"/>
    <n v="749.5"/>
    <n v="2248.5"/>
    <n v="191.12"/>
    <x v="1"/>
    <s v="Karnataka"/>
    <x v="1"/>
    <s v="UPI"/>
    <s v="Standard"/>
    <n v="2025"/>
    <n v="6"/>
    <s v="Jun"/>
    <n v="8.5000000000000006E-2"/>
    <n v="1499"/>
    <n v="0"/>
  </r>
  <r>
    <s v="ORD104830"/>
    <d v="2025-05-22T00:00:00"/>
    <s v="CUST1634"/>
    <s v="Customer_0634"/>
    <s v="P2005"/>
    <s v="Keyboard"/>
    <s v="Electronics"/>
    <s v="Accessories"/>
    <n v="1"/>
    <n v="1299"/>
    <n v="1299"/>
    <n v="0.15"/>
    <n v="194.85"/>
    <n v="1104.1500000000001"/>
    <n v="126.98"/>
    <x v="6"/>
    <s v="Telangana"/>
    <x v="1"/>
    <s v="Credit Card"/>
    <s v="Standard"/>
    <n v="2024"/>
    <n v="3"/>
    <s v="Mar"/>
    <n v="0.115"/>
    <n v="909.3"/>
    <n v="0"/>
  </r>
  <r>
    <s v="ORD100156"/>
    <d v="2025-05-23T00:00:00"/>
    <s v="CUST1295"/>
    <s v="Customer_0295"/>
    <s v="P2005"/>
    <s v="Keyboard"/>
    <s v="Electronics"/>
    <s v="Accessories"/>
    <n v="1"/>
    <n v="1299"/>
    <n v="1299"/>
    <n v="0.05"/>
    <n v="64.95"/>
    <n v="1234.05"/>
    <n v="178.94"/>
    <x v="8"/>
    <s v="Haryana"/>
    <x v="3"/>
    <s v="UPI"/>
    <s v="Standard"/>
    <n v="2024"/>
    <n v="3"/>
    <s v="Mar"/>
    <n v="0.14499999999999999"/>
    <n v="1169.0999999999999"/>
    <n v="0"/>
  </r>
  <r>
    <s v="ORD103238"/>
    <d v="2034-02-23T00:00:00"/>
    <s v="CUST1382"/>
    <s v="Customer_0382"/>
    <s v="P2006"/>
    <s v="Power Bank"/>
    <s v="Electronics"/>
    <s v="Accessories"/>
    <n v="1"/>
    <n v="1499"/>
    <n v="1499"/>
    <n v="0.15"/>
    <n v="224.85"/>
    <n v="1274.1500000000001"/>
    <n v="146.53"/>
    <x v="1"/>
    <s v="Karnataka"/>
    <x v="1"/>
    <s v="Credit Card"/>
    <s v="Standard"/>
    <n v="2025"/>
    <n v="6"/>
    <s v="Jun"/>
    <n v="0.115"/>
    <n v="1049.3"/>
    <n v="0"/>
  </r>
  <r>
    <s v="ORD101552"/>
    <d v="2025-05-27T00:00:00"/>
    <s v="CUST1622"/>
    <s v="Customer_0622"/>
    <s v="P2004"/>
    <s v="Wireless Mouse"/>
    <s v="Electronics"/>
    <s v="Accessories"/>
    <n v="2"/>
    <n v="899"/>
    <n v="1798"/>
    <n v="0.05"/>
    <n v="89.9"/>
    <n v="1708.1"/>
    <n v="247.67"/>
    <x v="5"/>
    <s v="Maharashtra"/>
    <x v="0"/>
    <s v="Net Banking"/>
    <s v="Express"/>
    <n v="2024"/>
    <n v="3"/>
    <s v="Mar"/>
    <n v="0.14499999999999999"/>
    <n v="1618.2"/>
    <n v="0"/>
  </r>
  <r>
    <s v="ORD101949"/>
    <d v="2034-02-15T00:00:00"/>
    <s v="CUST1428"/>
    <s v="Customer_0428"/>
    <s v="P2006"/>
    <s v="Power Bank"/>
    <s v="Electronics"/>
    <s v="Accessories"/>
    <n v="1"/>
    <n v="1499"/>
    <n v="1499"/>
    <n v="0.1"/>
    <n v="149.9"/>
    <n v="1349.1"/>
    <n v="175.38"/>
    <x v="3"/>
    <s v="West Bengal"/>
    <x v="2"/>
    <s v="UPI"/>
    <s v="Standard"/>
    <n v="2025"/>
    <n v="6"/>
    <s v="Jun"/>
    <n v="0.13"/>
    <n v="1199.2"/>
    <n v="0"/>
  </r>
  <r>
    <s v="ORD101810"/>
    <d v="2034-02-08T00:00:00"/>
    <s v="CUST1272"/>
    <s v="Customer_0272"/>
    <s v="P2006"/>
    <s v="Power Bank"/>
    <s v="Electronics"/>
    <s v="Accessories"/>
    <n v="1"/>
    <n v="1499"/>
    <n v="1499"/>
    <n v="0.3"/>
    <n v="449.7"/>
    <n v="1049.3"/>
    <n v="73.45"/>
    <x v="9"/>
    <s v="Gujarat"/>
    <x v="0"/>
    <s v="Cash on Delivery"/>
    <s v="Standard"/>
    <n v="2025"/>
    <n v="6"/>
    <s v="Jun"/>
    <n v="7.0000000000000007E-2"/>
    <n v="599.6"/>
    <n v="0"/>
  </r>
  <r>
    <s v="ORD104041"/>
    <d v="2034-02-04T00:00:00"/>
    <s v="CUST1518"/>
    <s v="Customer_0518"/>
    <s v="P2004"/>
    <s v="Wireless Mouse"/>
    <s v="Electronics"/>
    <s v="Accessories"/>
    <n v="2"/>
    <n v="899"/>
    <n v="1798"/>
    <n v="0"/>
    <n v="0"/>
    <n v="1798"/>
    <n v="287.68"/>
    <x v="0"/>
    <s v="Maharashtra"/>
    <x v="0"/>
    <s v="Debit Card"/>
    <s v="Standard"/>
    <n v="2025"/>
    <n v="6"/>
    <s v="Jun"/>
    <n v="0.16"/>
    <n v="1798"/>
    <n v="0"/>
  </r>
  <r>
    <s v="ORD104833"/>
    <d v="2025-06-03T00:00:00"/>
    <s v="CUST1159"/>
    <s v="Customer_0159"/>
    <s v="P2006"/>
    <s v="Power Bank"/>
    <s v="Electronics"/>
    <s v="Accessories"/>
    <n v="2"/>
    <n v="1499"/>
    <n v="2998"/>
    <n v="0"/>
    <n v="0"/>
    <n v="2998"/>
    <n v="479.68"/>
    <x v="0"/>
    <s v="Maharashtra"/>
    <x v="0"/>
    <s v="Credit Card"/>
    <s v="Standard"/>
    <n v="2024"/>
    <n v="3"/>
    <s v="Mar"/>
    <n v="0.16"/>
    <n v="2998"/>
    <n v="0"/>
  </r>
  <r>
    <s v="ORD103314"/>
    <d v="2034-01-31T00:00:00"/>
    <s v="CUST1206"/>
    <s v="Customer_0206"/>
    <s v="P2006"/>
    <s v="Power Bank"/>
    <s v="Electronics"/>
    <s v="Accessories"/>
    <n v="3"/>
    <n v="1499"/>
    <n v="4497"/>
    <n v="0.1"/>
    <n v="449.7"/>
    <n v="4047.3"/>
    <n v="526.15"/>
    <x v="11"/>
    <s v="Uttar Pradesh"/>
    <x v="3"/>
    <s v="UPI"/>
    <s v="Standard"/>
    <n v="2025"/>
    <n v="6"/>
    <s v="Jun"/>
    <n v="0.13"/>
    <n v="3597.6"/>
    <n v="0"/>
  </r>
  <r>
    <s v="ORD101434"/>
    <d v="2034-01-29T00:00:00"/>
    <s v="CUST1460"/>
    <s v="Customer_0460"/>
    <s v="P2004"/>
    <s v="Wireless Mouse"/>
    <s v="Electronics"/>
    <s v="Accessories"/>
    <n v="1"/>
    <n v="899"/>
    <n v="899"/>
    <n v="0.1"/>
    <n v="89.9"/>
    <n v="809.1"/>
    <n v="105.18"/>
    <x v="9"/>
    <s v="Gujarat"/>
    <x v="0"/>
    <s v="UPI"/>
    <s v="Standard"/>
    <n v="2025"/>
    <n v="6"/>
    <s v="Jun"/>
    <n v="0.13"/>
    <n v="719.2"/>
    <n v="0"/>
  </r>
  <r>
    <s v="ORD102720"/>
    <d v="2025-06-07T00:00:00"/>
    <s v="CUST1753"/>
    <s v="Customer_0753"/>
    <s v="P2005"/>
    <s v="Keyboard"/>
    <s v="Electronics"/>
    <s v="Accessories"/>
    <n v="1"/>
    <n v="1299"/>
    <n v="1299"/>
    <n v="0.05"/>
    <n v="64.95"/>
    <n v="1234.05"/>
    <n v="178.94"/>
    <x v="2"/>
    <s v="Tamil Nadu"/>
    <x v="1"/>
    <s v="Credit Card"/>
    <s v="Standard"/>
    <n v="2024"/>
    <n v="3"/>
    <s v="Mar"/>
    <n v="0.14499999999999999"/>
    <n v="1169.0999999999999"/>
    <n v="0"/>
  </r>
  <r>
    <s v="ORD101244"/>
    <d v="2034-01-28T00:00:00"/>
    <s v="CUST1392"/>
    <s v="Customer_0392"/>
    <s v="P2004"/>
    <s v="Wireless Mouse"/>
    <s v="Electronics"/>
    <s v="Accessories"/>
    <n v="1"/>
    <n v="899"/>
    <n v="899"/>
    <n v="0.25"/>
    <n v="224.75"/>
    <n v="674.25"/>
    <n v="57.31"/>
    <x v="11"/>
    <s v="Uttar Pradesh"/>
    <x v="3"/>
    <s v="Credit Card"/>
    <s v="Standard"/>
    <n v="2025"/>
    <n v="6"/>
    <s v="Jun"/>
    <n v="8.5000000000000006E-2"/>
    <n v="449.5"/>
    <n v="0"/>
  </r>
  <r>
    <s v="ORD103196"/>
    <d v="2025-06-10T00:00:00"/>
    <s v="CUST1502"/>
    <s v="Customer_0502"/>
    <s v="P2005"/>
    <s v="Keyboard"/>
    <s v="Electronics"/>
    <s v="Accessories"/>
    <n v="3"/>
    <n v="1299"/>
    <n v="3897"/>
    <n v="0"/>
    <n v="0"/>
    <n v="3897"/>
    <n v="623.52"/>
    <x v="11"/>
    <s v="Uttar Pradesh"/>
    <x v="3"/>
    <s v="UPI"/>
    <s v="Standard"/>
    <n v="2024"/>
    <n v="3"/>
    <s v="Mar"/>
    <n v="0.16"/>
    <n v="3897"/>
    <n v="0"/>
  </r>
  <r>
    <s v="ORD104825"/>
    <d v="2034-01-08T00:00:00"/>
    <s v="CUST1223"/>
    <s v="Customer_0223"/>
    <s v="P2005"/>
    <s v="Keyboard"/>
    <s v="Electronics"/>
    <s v="Accessories"/>
    <n v="2"/>
    <n v="1299"/>
    <n v="2598"/>
    <n v="0.1"/>
    <n v="259.8"/>
    <n v="2338.1999999999998"/>
    <n v="303.97000000000003"/>
    <x v="3"/>
    <s v="West Bengal"/>
    <x v="2"/>
    <s v="Credit Card"/>
    <s v="Standard"/>
    <n v="2025"/>
    <n v="6"/>
    <s v="Jun"/>
    <n v="0.13"/>
    <n v="2078.4"/>
    <n v="0"/>
  </r>
  <r>
    <s v="ORD104144"/>
    <d v="2034-01-07T00:00:00"/>
    <s v="CUST1130"/>
    <s v="Customer_0130"/>
    <s v="P2006"/>
    <s v="Power Bank"/>
    <s v="Electronics"/>
    <s v="Accessories"/>
    <n v="1"/>
    <n v="1499"/>
    <n v="1499"/>
    <n v="0.05"/>
    <n v="74.95"/>
    <n v="1424.05"/>
    <n v="206.49"/>
    <x v="2"/>
    <s v="Tamil Nadu"/>
    <x v="1"/>
    <s v="Net Banking"/>
    <s v="Standard"/>
    <n v="2025"/>
    <n v="6"/>
    <s v="Jun"/>
    <n v="0.14499999999999999"/>
    <n v="1349.1"/>
    <n v="0"/>
  </r>
  <r>
    <s v="ORD102285"/>
    <d v="2033-12-27T00:00:00"/>
    <s v="CUST1744"/>
    <s v="Customer_0744"/>
    <s v="P2006"/>
    <s v="Power Bank"/>
    <s v="Electronics"/>
    <s v="Accessories"/>
    <n v="1"/>
    <n v="1499"/>
    <n v="1499"/>
    <n v="0.25"/>
    <n v="374.75"/>
    <n v="1124.25"/>
    <n v="95.56"/>
    <x v="3"/>
    <s v="West Bengal"/>
    <x v="2"/>
    <s v="UPI"/>
    <s v="Standard"/>
    <n v="2025"/>
    <n v="6"/>
    <s v="Jun"/>
    <n v="8.5000000000000006E-2"/>
    <n v="749.5"/>
    <n v="0"/>
  </r>
  <r>
    <s v="ORD101622"/>
    <d v="2033-12-26T00:00:00"/>
    <s v="CUST1555"/>
    <s v="Customer_0555"/>
    <s v="P2006"/>
    <s v="Power Bank"/>
    <s v="Electronics"/>
    <s v="Accessories"/>
    <n v="1"/>
    <n v="1499"/>
    <n v="1499"/>
    <n v="0.2"/>
    <n v="299.8"/>
    <n v="1199.2"/>
    <n v="119.92"/>
    <x v="3"/>
    <s v="West Bengal"/>
    <x v="2"/>
    <s v="Credit Card"/>
    <s v="Express"/>
    <n v="2025"/>
    <n v="6"/>
    <s v="Jun"/>
    <n v="0.1"/>
    <n v="899.4"/>
    <n v="0"/>
  </r>
  <r>
    <s v="ORD104745"/>
    <d v="2033-12-17T00:00:00"/>
    <s v="CUST1686"/>
    <s v="Customer_0686"/>
    <s v="P2006"/>
    <s v="Power Bank"/>
    <s v="Electronics"/>
    <s v="Accessories"/>
    <n v="2"/>
    <n v="1499"/>
    <n v="2998"/>
    <n v="0.3"/>
    <n v="899.4"/>
    <n v="2098.6"/>
    <n v="146.9"/>
    <x v="9"/>
    <s v="Gujarat"/>
    <x v="0"/>
    <s v="Debit Card"/>
    <s v="Standard"/>
    <n v="2025"/>
    <n v="6"/>
    <s v="Jun"/>
    <n v="7.0000000000000007E-2"/>
    <n v="1199.2"/>
    <n v="0"/>
  </r>
  <r>
    <s v="ORD103769"/>
    <d v="2033-12-10T00:00:00"/>
    <s v="CUST1666"/>
    <s v="Customer_0666"/>
    <s v="P2005"/>
    <s v="Keyboard"/>
    <s v="Electronics"/>
    <s v="Accessories"/>
    <n v="1"/>
    <n v="1299"/>
    <n v="1299"/>
    <n v="0.25"/>
    <n v="324.75"/>
    <n v="974.25"/>
    <n v="82.81"/>
    <x v="3"/>
    <s v="West Bengal"/>
    <x v="2"/>
    <s v="Net Banking"/>
    <s v="Standard"/>
    <n v="2025"/>
    <n v="6"/>
    <s v="Jun"/>
    <n v="8.5000000000000006E-2"/>
    <n v="649.5"/>
    <n v="0"/>
  </r>
  <r>
    <s v="ORD101075"/>
    <d v="2025-06-19T00:00:00"/>
    <s v="CUST1285"/>
    <s v="Customer_0285"/>
    <s v="P2006"/>
    <s v="Power Bank"/>
    <s v="Electronics"/>
    <s v="Accessories"/>
    <n v="1"/>
    <n v="1499"/>
    <n v="1499"/>
    <n v="0.15"/>
    <n v="224.85"/>
    <n v="1274.1500000000001"/>
    <n v="146.53"/>
    <x v="2"/>
    <s v="Tamil Nadu"/>
    <x v="1"/>
    <s v="Credit Card"/>
    <s v="Standard"/>
    <n v="2024"/>
    <n v="3"/>
    <s v="Mar"/>
    <n v="0.115"/>
    <n v="1049.3"/>
    <n v="0"/>
  </r>
  <r>
    <s v="ORD103729"/>
    <d v="2033-11-21T00:00:00"/>
    <s v="CUST1652"/>
    <s v="Customer_0652"/>
    <s v="P2004"/>
    <s v="Wireless Mouse"/>
    <s v="Electronics"/>
    <s v="Accessories"/>
    <n v="1"/>
    <n v="899"/>
    <n v="899"/>
    <n v="0.15"/>
    <n v="134.85"/>
    <n v="764.15"/>
    <n v="87.88"/>
    <x v="1"/>
    <s v="Karnataka"/>
    <x v="1"/>
    <s v="Cash on Delivery"/>
    <s v="Standard"/>
    <n v="2025"/>
    <n v="6"/>
    <s v="Jun"/>
    <n v="0.115"/>
    <n v="629.29999999999995"/>
    <n v="0"/>
  </r>
  <r>
    <s v="ORD102667"/>
    <d v="2033-11-09T00:00:00"/>
    <s v="CUST1668"/>
    <s v="Customer_0668"/>
    <s v="P2004"/>
    <s v="Wireless Mouse"/>
    <s v="Electronics"/>
    <s v="Accessories"/>
    <n v="1"/>
    <n v="899"/>
    <n v="899"/>
    <n v="0.15"/>
    <n v="134.85"/>
    <n v="764.15"/>
    <n v="87.88"/>
    <x v="4"/>
    <s v="Rajasthan"/>
    <x v="3"/>
    <s v="Credit Card"/>
    <s v="Express"/>
    <n v="2025"/>
    <n v="6"/>
    <s v="Jun"/>
    <n v="0.115"/>
    <n v="629.29999999999995"/>
    <n v="0"/>
  </r>
  <r>
    <s v="ORD101942"/>
    <d v="2033-11-07T00:00:00"/>
    <s v="CUST1773"/>
    <s v="Customer_0773"/>
    <s v="P2005"/>
    <s v="Keyboard"/>
    <s v="Electronics"/>
    <s v="Accessories"/>
    <n v="1"/>
    <n v="1299"/>
    <n v="1299"/>
    <n v="0.25"/>
    <n v="324.75"/>
    <n v="974.25"/>
    <n v="82.81"/>
    <x v="11"/>
    <s v="Uttar Pradesh"/>
    <x v="3"/>
    <s v="Debit Card"/>
    <s v="Standard"/>
    <n v="2025"/>
    <n v="6"/>
    <s v="Jun"/>
    <n v="8.5000000000000006E-2"/>
    <n v="649.5"/>
    <n v="0"/>
  </r>
  <r>
    <s v="ORD100822"/>
    <d v="2033-10-30T00:00:00"/>
    <s v="CUST1772"/>
    <s v="Customer_0772"/>
    <s v="P2005"/>
    <s v="Keyboard"/>
    <s v="Electronics"/>
    <s v="Accessories"/>
    <n v="3"/>
    <n v="1299"/>
    <n v="3897"/>
    <n v="0.1"/>
    <n v="389.7"/>
    <n v="3507.3"/>
    <n v="455.95"/>
    <x v="1"/>
    <s v="Karnataka"/>
    <x v="1"/>
    <s v="UPI"/>
    <s v="Standard"/>
    <n v="2025"/>
    <n v="6"/>
    <s v="Jun"/>
    <n v="0.13"/>
    <n v="3117.6"/>
    <n v="0"/>
  </r>
  <r>
    <s v="ORD101306"/>
    <d v="2033-10-23T00:00:00"/>
    <s v="CUST1599"/>
    <s v="Customer_0599"/>
    <s v="P2006"/>
    <s v="Power Bank"/>
    <s v="Electronics"/>
    <s v="Accessories"/>
    <n v="1"/>
    <n v="1499"/>
    <n v="1499"/>
    <n v="0.15"/>
    <n v="224.85"/>
    <n v="1274.1500000000001"/>
    <n v="146.53"/>
    <x v="3"/>
    <s v="West Bengal"/>
    <x v="2"/>
    <s v="UPI"/>
    <s v="Express"/>
    <n v="2025"/>
    <n v="6"/>
    <s v="Jun"/>
    <n v="0.115"/>
    <n v="1049.3"/>
    <n v="0"/>
  </r>
  <r>
    <s v="ORD104486"/>
    <d v="2033-10-21T00:00:00"/>
    <s v="CUST1009"/>
    <s v="Customer_0009"/>
    <s v="P2005"/>
    <s v="Keyboard"/>
    <s v="Electronics"/>
    <s v="Accessories"/>
    <n v="2"/>
    <n v="1299"/>
    <n v="2598"/>
    <n v="0.05"/>
    <n v="129.9"/>
    <n v="2468.1"/>
    <n v="357.87"/>
    <x v="8"/>
    <s v="Haryana"/>
    <x v="3"/>
    <s v="UPI"/>
    <s v="Standard"/>
    <n v="2025"/>
    <n v="6"/>
    <s v="Jun"/>
    <n v="0.14499999999999999"/>
    <n v="2338.1999999999998"/>
    <n v="0"/>
  </r>
  <r>
    <s v="ORD100488"/>
    <d v="2025-07-05T00:00:00"/>
    <s v="CUST1110"/>
    <s v="Customer_0110"/>
    <s v="P2006"/>
    <s v="Power Bank"/>
    <s v="Electronics"/>
    <s v="Accessories"/>
    <n v="2"/>
    <n v="1499"/>
    <n v="2998"/>
    <n v="0.1"/>
    <n v="299.8"/>
    <n v="2698.2"/>
    <n v="350.77"/>
    <x v="8"/>
    <s v="Haryana"/>
    <x v="3"/>
    <s v="UPI"/>
    <s v="Express"/>
    <n v="2024"/>
    <n v="3"/>
    <s v="Mar"/>
    <n v="0.13"/>
    <n v="2398.4"/>
    <n v="0"/>
  </r>
  <r>
    <s v="ORD101789"/>
    <d v="2033-10-19T00:00:00"/>
    <s v="CUST1173"/>
    <s v="Customer_0173"/>
    <s v="P2004"/>
    <s v="Wireless Mouse"/>
    <s v="Electronics"/>
    <s v="Accessories"/>
    <n v="1"/>
    <n v="899"/>
    <n v="899"/>
    <n v="0.05"/>
    <n v="44.95"/>
    <n v="854.05"/>
    <n v="123.84"/>
    <x v="10"/>
    <s v="Delhi"/>
    <x v="3"/>
    <s v="UPI"/>
    <s v="Standard"/>
    <n v="2025"/>
    <n v="6"/>
    <s v="Jun"/>
    <n v="0.14499999999999999"/>
    <n v="809.1"/>
    <n v="0"/>
  </r>
  <r>
    <s v="ORD102674"/>
    <d v="2033-10-14T00:00:00"/>
    <s v="CUST1636"/>
    <s v="Customer_0636"/>
    <s v="P2006"/>
    <s v="Power Bank"/>
    <s v="Electronics"/>
    <s v="Accessories"/>
    <n v="1"/>
    <n v="1499"/>
    <n v="1499"/>
    <n v="0"/>
    <n v="0"/>
    <n v="1499"/>
    <n v="239.84"/>
    <x v="11"/>
    <s v="Uttar Pradesh"/>
    <x v="3"/>
    <s v="Debit Card"/>
    <s v="Standard"/>
    <n v="2025"/>
    <n v="6"/>
    <s v="Jun"/>
    <n v="0.16"/>
    <n v="1499"/>
    <n v="0"/>
  </r>
  <r>
    <s v="ORD102044"/>
    <d v="2033-10-12T00:00:00"/>
    <s v="CUST1798"/>
    <s v="Customer_0798"/>
    <s v="P2006"/>
    <s v="Power Bank"/>
    <s v="Electronics"/>
    <s v="Accessories"/>
    <n v="1"/>
    <n v="1499"/>
    <n v="1499"/>
    <n v="0.2"/>
    <n v="299.8"/>
    <n v="1199.2"/>
    <n v="119.92"/>
    <x v="8"/>
    <s v="Haryana"/>
    <x v="3"/>
    <s v="UPI"/>
    <s v="Express"/>
    <n v="2025"/>
    <n v="6"/>
    <s v="Jun"/>
    <n v="0.1"/>
    <n v="899.4"/>
    <n v="0"/>
  </r>
  <r>
    <s v="ORD100889"/>
    <d v="2025-07-16T00:00:00"/>
    <s v="CUST1010"/>
    <s v="Customer_0010"/>
    <s v="P2004"/>
    <s v="Wireless Mouse"/>
    <s v="Electronics"/>
    <s v="Accessories"/>
    <n v="2"/>
    <n v="899"/>
    <n v="1798"/>
    <n v="0.05"/>
    <n v="89.9"/>
    <n v="1708.1"/>
    <n v="247.67"/>
    <x v="6"/>
    <s v="Telangana"/>
    <x v="1"/>
    <s v="Debit Card"/>
    <s v="Standard"/>
    <n v="2024"/>
    <n v="3"/>
    <s v="Mar"/>
    <n v="0.14499999999999999"/>
    <n v="1618.2"/>
    <n v="0"/>
  </r>
  <r>
    <s v="ORD101126"/>
    <d v="2033-09-20T00:00:00"/>
    <s v="CUST1520"/>
    <s v="Customer_0520"/>
    <s v="P2004"/>
    <s v="Wireless Mouse"/>
    <s v="Electronics"/>
    <s v="Accessories"/>
    <n v="1"/>
    <n v="899"/>
    <n v="899"/>
    <n v="0.1"/>
    <n v="89.9"/>
    <n v="809.1"/>
    <n v="105.18"/>
    <x v="7"/>
    <s v="Uttar Pradesh"/>
    <x v="3"/>
    <s v="UPI"/>
    <s v="Standard"/>
    <n v="2025"/>
    <n v="6"/>
    <s v="Jun"/>
    <n v="0.13"/>
    <n v="719.2"/>
    <n v="0"/>
  </r>
  <r>
    <s v="ORD100056"/>
    <d v="2025-07-21T00:00:00"/>
    <s v="CUST1024"/>
    <s v="Customer_0024"/>
    <s v="P2004"/>
    <s v="Wireless Mouse"/>
    <s v="Electronics"/>
    <s v="Accessories"/>
    <n v="2"/>
    <n v="899"/>
    <n v="1798"/>
    <n v="0.1"/>
    <n v="179.8"/>
    <n v="1618.2"/>
    <n v="210.37"/>
    <x v="1"/>
    <s v="Karnataka"/>
    <x v="1"/>
    <s v="Cash on Delivery"/>
    <s v="Standard"/>
    <n v="2024"/>
    <n v="3"/>
    <s v="Mar"/>
    <n v="0.13"/>
    <n v="1438.4"/>
    <n v="0"/>
  </r>
  <r>
    <s v="ORD102826"/>
    <d v="2033-09-11T00:00:00"/>
    <s v="CUST1764"/>
    <s v="Customer_0764"/>
    <s v="P2004"/>
    <s v="Wireless Mouse"/>
    <s v="Electronics"/>
    <s v="Accessories"/>
    <n v="1"/>
    <n v="899"/>
    <n v="899"/>
    <n v="0.2"/>
    <n v="179.8"/>
    <n v="719.2"/>
    <n v="71.92"/>
    <x v="9"/>
    <s v="Gujarat"/>
    <x v="0"/>
    <s v="Credit Card"/>
    <s v="Express"/>
    <n v="2025"/>
    <n v="6"/>
    <s v="Jun"/>
    <n v="0.1"/>
    <n v="539.4"/>
    <n v="0"/>
  </r>
  <r>
    <s v="ORD100852"/>
    <d v="2033-09-07T00:00:00"/>
    <s v="CUST1708"/>
    <s v="Customer_0708"/>
    <s v="P2004"/>
    <s v="Wireless Mouse"/>
    <s v="Electronics"/>
    <s v="Accessories"/>
    <n v="1"/>
    <n v="899"/>
    <n v="899"/>
    <n v="0.05"/>
    <n v="44.95"/>
    <n v="854.05"/>
    <n v="123.84"/>
    <x v="3"/>
    <s v="West Bengal"/>
    <x v="2"/>
    <s v="UPI"/>
    <s v="Express"/>
    <n v="2025"/>
    <n v="6"/>
    <s v="Jun"/>
    <n v="0.14499999999999999"/>
    <n v="809.1"/>
    <n v="0"/>
  </r>
  <r>
    <s v="ORD101687"/>
    <d v="2025-07-26T00:00:00"/>
    <s v="CUST1094"/>
    <s v="Customer_0094"/>
    <s v="P2005"/>
    <s v="Keyboard"/>
    <s v="Electronics"/>
    <s v="Accessories"/>
    <n v="1"/>
    <n v="1299"/>
    <n v="1299"/>
    <n v="0.05"/>
    <n v="64.95"/>
    <n v="1234.05"/>
    <n v="178.94"/>
    <x v="3"/>
    <s v="West Bengal"/>
    <x v="2"/>
    <s v="Debit Card"/>
    <s v="Standard"/>
    <n v="2024"/>
    <n v="3"/>
    <s v="Mar"/>
    <n v="0.14499999999999999"/>
    <n v="1169.0999999999999"/>
    <n v="0"/>
  </r>
  <r>
    <s v="ORD103425"/>
    <d v="2033-08-28T00:00:00"/>
    <s v="CUST1764"/>
    <s v="Customer_0764"/>
    <s v="P2004"/>
    <s v="Wireless Mouse"/>
    <s v="Electronics"/>
    <s v="Accessories"/>
    <n v="1"/>
    <n v="899"/>
    <n v="899"/>
    <n v="0"/>
    <n v="0"/>
    <n v="899"/>
    <n v="143.84"/>
    <x v="8"/>
    <s v="Haryana"/>
    <x v="3"/>
    <s v="Credit Card"/>
    <s v="Express"/>
    <n v="2025"/>
    <n v="5"/>
    <s v="May"/>
    <n v="0.16"/>
    <n v="899"/>
    <n v="0"/>
  </r>
  <r>
    <s v="ORD103009"/>
    <d v="2033-08-25T00:00:00"/>
    <s v="CUST1366"/>
    <s v="Customer_0366"/>
    <s v="P2004"/>
    <s v="Wireless Mouse"/>
    <s v="Electronics"/>
    <s v="Accessories"/>
    <n v="1"/>
    <n v="899"/>
    <n v="899"/>
    <n v="0.05"/>
    <n v="44.95"/>
    <n v="854.05"/>
    <n v="123.84"/>
    <x v="7"/>
    <s v="Uttar Pradesh"/>
    <x v="3"/>
    <s v="Credit Card"/>
    <s v="Express"/>
    <n v="2025"/>
    <n v="5"/>
    <s v="May"/>
    <n v="0.14499999999999999"/>
    <n v="809.1"/>
    <n v="0"/>
  </r>
  <r>
    <s v="ORD100035"/>
    <d v="2033-08-08T00:00:00"/>
    <s v="CUST1782"/>
    <s v="Customer_0782"/>
    <s v="P2006"/>
    <s v="Power Bank"/>
    <s v="Electronics"/>
    <s v="Accessories"/>
    <n v="3"/>
    <n v="1499"/>
    <n v="4497"/>
    <n v="0.1"/>
    <n v="449.7"/>
    <n v="4047.3"/>
    <n v="526.15"/>
    <x v="3"/>
    <s v="West Bengal"/>
    <x v="2"/>
    <s v="Cash on Delivery"/>
    <s v="Standard"/>
    <n v="2025"/>
    <n v="5"/>
    <s v="May"/>
    <n v="0.13"/>
    <n v="3597.6"/>
    <n v="0"/>
  </r>
  <r>
    <s v="ORD102864"/>
    <d v="2025-08-04T00:00:00"/>
    <s v="CUST1279"/>
    <s v="Customer_0279"/>
    <s v="P2006"/>
    <s v="Power Bank"/>
    <s v="Electronics"/>
    <s v="Accessories"/>
    <n v="2"/>
    <n v="1499"/>
    <n v="2998"/>
    <n v="0.15"/>
    <n v="449.7"/>
    <n v="2548.3000000000002"/>
    <n v="293.05"/>
    <x v="0"/>
    <s v="Maharashtra"/>
    <x v="0"/>
    <s v="UPI"/>
    <s v="Standard"/>
    <n v="2024"/>
    <n v="3"/>
    <s v="Mar"/>
    <n v="0.115"/>
    <n v="2098.6"/>
    <n v="0"/>
  </r>
  <r>
    <s v="ORD101749"/>
    <d v="2033-07-31T00:00:00"/>
    <s v="CUST1085"/>
    <s v="Customer_0085"/>
    <s v="P2006"/>
    <s v="Power Bank"/>
    <s v="Electronics"/>
    <s v="Accessories"/>
    <n v="1"/>
    <n v="1499"/>
    <n v="1499"/>
    <n v="0.2"/>
    <n v="299.8"/>
    <n v="1199.2"/>
    <n v="119.92"/>
    <x v="4"/>
    <s v="Rajasthan"/>
    <x v="3"/>
    <s v="Cash on Delivery"/>
    <s v="Express"/>
    <n v="2025"/>
    <n v="5"/>
    <s v="May"/>
    <n v="0.1"/>
    <n v="899.4"/>
    <n v="0"/>
  </r>
  <r>
    <s v="ORD104428"/>
    <d v="2033-07-28T00:00:00"/>
    <s v="CUST1269"/>
    <s v="Customer_0269"/>
    <s v="P2005"/>
    <s v="Keyboard"/>
    <s v="Electronics"/>
    <s v="Accessories"/>
    <n v="3"/>
    <n v="1299"/>
    <n v="3897"/>
    <n v="0.05"/>
    <n v="194.85"/>
    <n v="3702.15"/>
    <n v="536.80999999999995"/>
    <x v="10"/>
    <s v="Delhi"/>
    <x v="3"/>
    <s v="Debit Card"/>
    <s v="Express"/>
    <n v="2025"/>
    <n v="5"/>
    <s v="May"/>
    <n v="0.14499999999999999"/>
    <n v="3507.3"/>
    <n v="0"/>
  </r>
  <r>
    <s v="ORD100003"/>
    <d v="2025-08-09T00:00:00"/>
    <s v="CUST1318"/>
    <s v="Customer_0318"/>
    <s v="P2005"/>
    <s v="Keyboard"/>
    <s v="Electronics"/>
    <s v="Accessories"/>
    <n v="2"/>
    <n v="1299"/>
    <n v="2598"/>
    <n v="0.2"/>
    <n v="519.6"/>
    <n v="2078.4"/>
    <n v="207.84"/>
    <x v="4"/>
    <s v="Rajasthan"/>
    <x v="3"/>
    <s v="Credit Card"/>
    <s v="Standard"/>
    <n v="2024"/>
    <n v="3"/>
    <s v="Mar"/>
    <n v="0.1"/>
    <n v="1558.8"/>
    <n v="0"/>
  </r>
  <r>
    <s v="ORD101260"/>
    <d v="2033-07-15T00:00:00"/>
    <s v="CUST1587"/>
    <s v="Customer_0587"/>
    <s v="P2006"/>
    <s v="Power Bank"/>
    <s v="Electronics"/>
    <s v="Accessories"/>
    <n v="1"/>
    <n v="1499"/>
    <n v="1499"/>
    <n v="0"/>
    <n v="0"/>
    <n v="1499"/>
    <n v="239.84"/>
    <x v="6"/>
    <s v="Telangana"/>
    <x v="1"/>
    <s v="Net Banking"/>
    <s v="Same Day"/>
    <n v="2025"/>
    <n v="5"/>
    <s v="May"/>
    <n v="0.16"/>
    <n v="1499"/>
    <n v="0"/>
  </r>
  <r>
    <s v="ORD100652"/>
    <d v="2033-07-14T00:00:00"/>
    <s v="CUST1599"/>
    <s v="Customer_0599"/>
    <s v="P2005"/>
    <s v="Keyboard"/>
    <s v="Electronics"/>
    <s v="Accessories"/>
    <n v="1"/>
    <n v="1299"/>
    <n v="1299"/>
    <n v="0.25"/>
    <n v="324.75"/>
    <n v="974.25"/>
    <n v="82.81"/>
    <x v="4"/>
    <s v="Rajasthan"/>
    <x v="3"/>
    <s v="Credit Card"/>
    <s v="Standard"/>
    <n v="2025"/>
    <n v="5"/>
    <s v="May"/>
    <n v="8.5000000000000006E-2"/>
    <n v="649.5"/>
    <n v="0"/>
  </r>
  <r>
    <s v="ORD102886"/>
    <d v="2025-08-13T00:00:00"/>
    <s v="CUST1100"/>
    <s v="Customer_0100"/>
    <s v="P2005"/>
    <s v="Keyboard"/>
    <s v="Electronics"/>
    <s v="Accessories"/>
    <n v="2"/>
    <n v="1299"/>
    <n v="2598"/>
    <n v="0"/>
    <n v="0"/>
    <n v="2598"/>
    <n v="415.68"/>
    <x v="4"/>
    <s v="Rajasthan"/>
    <x v="3"/>
    <s v="Credit Card"/>
    <s v="Express"/>
    <n v="2024"/>
    <n v="3"/>
    <s v="Mar"/>
    <n v="0.16"/>
    <n v="2598"/>
    <n v="0"/>
  </r>
  <r>
    <s v="ORD103372"/>
    <d v="2033-07-09T00:00:00"/>
    <s v="CUST1441"/>
    <s v="Customer_0441"/>
    <s v="P2005"/>
    <s v="Keyboard"/>
    <s v="Electronics"/>
    <s v="Accessories"/>
    <n v="1"/>
    <n v="1299"/>
    <n v="1299"/>
    <n v="0.15"/>
    <n v="194.85"/>
    <n v="1104.1500000000001"/>
    <n v="126.98"/>
    <x v="11"/>
    <s v="Uttar Pradesh"/>
    <x v="3"/>
    <s v="UPI"/>
    <s v="Standard"/>
    <n v="2025"/>
    <n v="5"/>
    <s v="May"/>
    <n v="0.115"/>
    <n v="909.3"/>
    <n v="0"/>
  </r>
  <r>
    <s v="ORD102811"/>
    <d v="2025-08-20T00:00:00"/>
    <s v="CUST1721"/>
    <s v="Customer_0721"/>
    <s v="P2004"/>
    <s v="Wireless Mouse"/>
    <s v="Electronics"/>
    <s v="Accessories"/>
    <n v="1"/>
    <n v="899"/>
    <n v="899"/>
    <n v="0.15"/>
    <n v="134.85"/>
    <n v="764.15"/>
    <n v="87.88"/>
    <x v="9"/>
    <s v="Gujarat"/>
    <x v="0"/>
    <s v="UPI"/>
    <s v="Standard"/>
    <n v="2024"/>
    <n v="3"/>
    <s v="Mar"/>
    <n v="0.115"/>
    <n v="629.29999999999995"/>
    <n v="0"/>
  </r>
  <r>
    <s v="ORD103514"/>
    <d v="2025-08-22T00:00:00"/>
    <s v="CUST1795"/>
    <s v="Customer_0795"/>
    <s v="P2006"/>
    <s v="Power Bank"/>
    <s v="Electronics"/>
    <s v="Accessories"/>
    <n v="2"/>
    <n v="1499"/>
    <n v="2998"/>
    <n v="0.25"/>
    <n v="749.5"/>
    <n v="2248.5"/>
    <n v="191.12"/>
    <x v="8"/>
    <s v="Haryana"/>
    <x v="3"/>
    <s v="Debit Card"/>
    <s v="Same Day"/>
    <n v="2024"/>
    <n v="3"/>
    <s v="Mar"/>
    <n v="8.5000000000000006E-2"/>
    <n v="1499"/>
    <n v="0"/>
  </r>
  <r>
    <s v="ORD100107"/>
    <d v="2033-06-26T00:00:00"/>
    <s v="CUST1069"/>
    <s v="Customer_0069"/>
    <s v="P2006"/>
    <s v="Power Bank"/>
    <s v="Electronics"/>
    <s v="Accessories"/>
    <n v="1"/>
    <n v="1499"/>
    <n v="1499"/>
    <n v="0"/>
    <n v="0"/>
    <n v="1499"/>
    <n v="239.84"/>
    <x v="8"/>
    <s v="Haryana"/>
    <x v="3"/>
    <s v="UPI"/>
    <s v="Standard"/>
    <n v="2025"/>
    <n v="5"/>
    <s v="May"/>
    <n v="0.16"/>
    <n v="1499"/>
    <n v="0"/>
  </r>
  <r>
    <s v="ORD103948"/>
    <d v="2025-08-24T00:00:00"/>
    <s v="CUST1109"/>
    <s v="Customer_0109"/>
    <s v="P2005"/>
    <s v="Keyboard"/>
    <s v="Electronics"/>
    <s v="Accessories"/>
    <n v="1"/>
    <n v="1299"/>
    <n v="1299"/>
    <n v="0.05"/>
    <n v="64.95"/>
    <n v="1234.05"/>
    <n v="178.94"/>
    <x v="2"/>
    <s v="Tamil Nadu"/>
    <x v="1"/>
    <s v="UPI"/>
    <s v="Standard"/>
    <n v="2024"/>
    <n v="3"/>
    <s v="Mar"/>
    <n v="0.14499999999999999"/>
    <n v="1169.0999999999999"/>
    <n v="0"/>
  </r>
  <r>
    <s v="ORD100677"/>
    <d v="2033-06-19T00:00:00"/>
    <s v="CUST1414"/>
    <s v="Customer_0414"/>
    <s v="P2004"/>
    <s v="Wireless Mouse"/>
    <s v="Electronics"/>
    <s v="Accessories"/>
    <n v="1"/>
    <n v="899"/>
    <n v="899"/>
    <n v="0.1"/>
    <n v="89.9"/>
    <n v="809.1"/>
    <n v="105.18"/>
    <x v="9"/>
    <s v="Gujarat"/>
    <x v="0"/>
    <s v="Credit Card"/>
    <s v="Standard"/>
    <n v="2025"/>
    <n v="5"/>
    <s v="May"/>
    <n v="0.13"/>
    <n v="719.2"/>
    <n v="0"/>
  </r>
  <r>
    <s v="ORD101338"/>
    <d v="2033-06-15T00:00:00"/>
    <s v="CUST1643"/>
    <s v="Customer_0643"/>
    <s v="P2005"/>
    <s v="Keyboard"/>
    <s v="Electronics"/>
    <s v="Accessories"/>
    <n v="1"/>
    <n v="1299"/>
    <n v="1299"/>
    <n v="0.1"/>
    <n v="129.9"/>
    <n v="1169.0999999999999"/>
    <n v="151.97999999999999"/>
    <x v="7"/>
    <s v="Uttar Pradesh"/>
    <x v="3"/>
    <s v="Credit Card"/>
    <s v="Standard"/>
    <n v="2025"/>
    <n v="5"/>
    <s v="May"/>
    <n v="0.13"/>
    <n v="1039.2"/>
    <n v="0"/>
  </r>
  <r>
    <s v="ORD103361"/>
    <d v="2033-06-11T00:00:00"/>
    <s v="CUST1184"/>
    <s v="Customer_0184"/>
    <s v="P2006"/>
    <s v="Power Bank"/>
    <s v="Electronics"/>
    <s v="Accessories"/>
    <n v="2"/>
    <n v="1499"/>
    <n v="2998"/>
    <n v="0.15"/>
    <n v="449.7"/>
    <n v="2548.3000000000002"/>
    <n v="293.05"/>
    <x v="0"/>
    <s v="Maharashtra"/>
    <x v="0"/>
    <s v="Credit Card"/>
    <s v="Standard"/>
    <n v="2025"/>
    <n v="5"/>
    <s v="May"/>
    <n v="0.115"/>
    <n v="2098.6"/>
    <n v="0"/>
  </r>
  <r>
    <s v="ORD101067"/>
    <d v="2025-08-28T00:00:00"/>
    <s v="CUST1686"/>
    <s v="Customer_0686"/>
    <s v="P2005"/>
    <s v="Keyboard"/>
    <s v="Electronics"/>
    <s v="Accessories"/>
    <n v="1"/>
    <n v="1299"/>
    <n v="1299"/>
    <n v="0.05"/>
    <n v="64.95"/>
    <n v="1234.05"/>
    <n v="178.94"/>
    <x v="9"/>
    <s v="Gujarat"/>
    <x v="0"/>
    <s v="Debit Card"/>
    <s v="Standard"/>
    <n v="2024"/>
    <n v="3"/>
    <s v="Mar"/>
    <n v="0.14499999999999999"/>
    <n v="1169.0999999999999"/>
    <n v="0"/>
  </r>
  <r>
    <s v="ORD100912"/>
    <d v="2033-06-09T00:00:00"/>
    <s v="CUST1730"/>
    <s v="Customer_0730"/>
    <s v="P2005"/>
    <s v="Keyboard"/>
    <s v="Electronics"/>
    <s v="Accessories"/>
    <n v="5"/>
    <n v="1299"/>
    <n v="6495"/>
    <n v="0"/>
    <n v="0"/>
    <n v="6495"/>
    <n v="1039.2"/>
    <x v="0"/>
    <s v="Maharashtra"/>
    <x v="0"/>
    <s v="Cash on Delivery"/>
    <s v="Standard"/>
    <n v="2025"/>
    <n v="5"/>
    <s v="May"/>
    <n v="0.16"/>
    <n v="6495"/>
    <n v="0"/>
  </r>
  <r>
    <s v="ORD102031"/>
    <d v="2033-06-05T00:00:00"/>
    <s v="CUST1549"/>
    <s v="Customer_0549"/>
    <s v="P2005"/>
    <s v="Keyboard"/>
    <s v="Electronics"/>
    <s v="Accessories"/>
    <n v="1"/>
    <n v="1299"/>
    <n v="1299"/>
    <n v="0.25"/>
    <n v="324.75"/>
    <n v="974.25"/>
    <n v="82.81"/>
    <x v="4"/>
    <s v="Rajasthan"/>
    <x v="3"/>
    <s v="UPI"/>
    <s v="Standard"/>
    <n v="2025"/>
    <n v="5"/>
    <s v="May"/>
    <n v="8.5000000000000006E-2"/>
    <n v="649.5"/>
    <n v="0"/>
  </r>
  <r>
    <s v="ORD104753"/>
    <d v="2033-06-01T00:00:00"/>
    <s v="CUST1016"/>
    <s v="Customer_0016"/>
    <s v="P2006"/>
    <s v="Power Bank"/>
    <s v="Electronics"/>
    <s v="Accessories"/>
    <n v="1"/>
    <n v="1499"/>
    <n v="1499"/>
    <n v="0.2"/>
    <n v="299.8"/>
    <n v="1199.2"/>
    <n v="119.92"/>
    <x v="3"/>
    <s v="West Bengal"/>
    <x v="2"/>
    <s v="Cash on Delivery"/>
    <s v="Express"/>
    <n v="2025"/>
    <n v="5"/>
    <s v="May"/>
    <n v="0.1"/>
    <n v="899.4"/>
    <n v="0"/>
  </r>
  <r>
    <s v="ORD102698"/>
    <d v="2025-09-18T00:00:00"/>
    <s v="CUST1678"/>
    <s v="Customer_0678"/>
    <s v="P2006"/>
    <s v="Power Bank"/>
    <s v="Electronics"/>
    <s v="Accessories"/>
    <n v="2"/>
    <n v="1499"/>
    <n v="2998"/>
    <n v="0"/>
    <n v="0"/>
    <n v="2998"/>
    <n v="479.68"/>
    <x v="4"/>
    <s v="Rajasthan"/>
    <x v="3"/>
    <s v="Net Banking"/>
    <s v="Standard"/>
    <n v="2024"/>
    <n v="3"/>
    <s v="Mar"/>
    <n v="0.16"/>
    <n v="2998"/>
    <n v="0"/>
  </r>
  <r>
    <s v="ORD104943"/>
    <d v="2033-04-11T00:00:00"/>
    <s v="CUST1044"/>
    <s v="Customer_0044"/>
    <s v="P2005"/>
    <s v="Keyboard"/>
    <s v="Electronics"/>
    <s v="Accessories"/>
    <n v="1"/>
    <n v="1299"/>
    <n v="1299"/>
    <n v="0.25"/>
    <n v="324.75"/>
    <n v="974.25"/>
    <n v="82.81"/>
    <x v="5"/>
    <s v="Maharashtra"/>
    <x v="0"/>
    <s v="UPI"/>
    <s v="Express"/>
    <n v="2025"/>
    <n v="5"/>
    <s v="May"/>
    <n v="8.5000000000000006E-2"/>
    <n v="649.5"/>
    <n v="0"/>
  </r>
  <r>
    <s v="ORD104559"/>
    <d v="2033-04-07T00:00:00"/>
    <s v="CUST1136"/>
    <s v="Customer_0136"/>
    <s v="P2005"/>
    <s v="Keyboard"/>
    <s v="Electronics"/>
    <s v="Accessories"/>
    <n v="5"/>
    <n v="1299"/>
    <n v="6495"/>
    <n v="0.2"/>
    <n v="1299"/>
    <n v="5196"/>
    <n v="519.6"/>
    <x v="3"/>
    <s v="West Bengal"/>
    <x v="2"/>
    <s v="Credit Card"/>
    <s v="Same Day"/>
    <n v="2025"/>
    <n v="5"/>
    <s v="May"/>
    <n v="0.1"/>
    <n v="3897"/>
    <n v="0"/>
  </r>
  <r>
    <s v="ORD102372"/>
    <d v="2033-04-04T00:00:00"/>
    <s v="CUST1735"/>
    <s v="Customer_0735"/>
    <s v="P2006"/>
    <s v="Power Bank"/>
    <s v="Electronics"/>
    <s v="Accessories"/>
    <n v="2"/>
    <n v="1499"/>
    <n v="2998"/>
    <n v="0.1"/>
    <n v="299.8"/>
    <n v="2698.2"/>
    <n v="350.77"/>
    <x v="7"/>
    <s v="Uttar Pradesh"/>
    <x v="3"/>
    <s v="Net Banking"/>
    <s v="Standard"/>
    <n v="2025"/>
    <n v="5"/>
    <s v="May"/>
    <n v="0.13"/>
    <n v="2398.4"/>
    <n v="0"/>
  </r>
  <r>
    <s v="ORD102231"/>
    <d v="2033-03-27T00:00:00"/>
    <s v="CUST1094"/>
    <s v="Customer_0094"/>
    <s v="P2006"/>
    <s v="Power Bank"/>
    <s v="Electronics"/>
    <s v="Accessories"/>
    <n v="3"/>
    <n v="1499"/>
    <n v="4497"/>
    <n v="0.25"/>
    <n v="1124.25"/>
    <n v="3372.75"/>
    <n v="286.68"/>
    <x v="6"/>
    <s v="Telangana"/>
    <x v="1"/>
    <s v="UPI"/>
    <s v="Express"/>
    <n v="2025"/>
    <n v="5"/>
    <s v="May"/>
    <n v="8.5000000000000006E-2"/>
    <n v="2248.5"/>
    <n v="0"/>
  </r>
  <r>
    <s v="ORD100653"/>
    <d v="2033-03-20T00:00:00"/>
    <s v="CUST1785"/>
    <s v="Customer_0785"/>
    <s v="P2004"/>
    <s v="Wireless Mouse"/>
    <s v="Electronics"/>
    <s v="Accessories"/>
    <n v="1"/>
    <n v="899"/>
    <n v="899"/>
    <n v="0.25"/>
    <n v="224.75"/>
    <n v="674.25"/>
    <n v="57.31"/>
    <x v="11"/>
    <s v="Uttar Pradesh"/>
    <x v="3"/>
    <s v="Credit Card"/>
    <s v="Express"/>
    <n v="2025"/>
    <n v="5"/>
    <s v="May"/>
    <n v="8.5000000000000006E-2"/>
    <n v="449.5"/>
    <n v="0"/>
  </r>
  <r>
    <s v="ORD104131"/>
    <d v="2033-03-18T00:00:00"/>
    <s v="CUST1217"/>
    <s v="Customer_0217"/>
    <s v="P2004"/>
    <s v="Wireless Mouse"/>
    <s v="Electronics"/>
    <s v="Accessories"/>
    <n v="1"/>
    <n v="899"/>
    <n v="899"/>
    <n v="0.15"/>
    <n v="134.85"/>
    <n v="764.15"/>
    <n v="87.88"/>
    <x v="2"/>
    <s v="Tamil Nadu"/>
    <x v="1"/>
    <s v="UPI"/>
    <s v="Standard"/>
    <n v="2025"/>
    <n v="5"/>
    <s v="May"/>
    <n v="0.115"/>
    <n v="629.29999999999995"/>
    <n v="0"/>
  </r>
  <r>
    <s v="ORD100096"/>
    <d v="2025-10-02T00:00:00"/>
    <s v="CUST1053"/>
    <s v="Customer_0053"/>
    <s v="P2004"/>
    <s v="Wireless Mouse"/>
    <s v="Electronics"/>
    <s v="Accessories"/>
    <n v="1"/>
    <n v="899"/>
    <n v="899"/>
    <n v="0.1"/>
    <n v="89.9"/>
    <n v="809.1"/>
    <n v="105.18"/>
    <x v="9"/>
    <s v="Gujarat"/>
    <x v="0"/>
    <s v="UPI"/>
    <s v="Express"/>
    <n v="2024"/>
    <n v="3"/>
    <s v="Mar"/>
    <n v="0.13"/>
    <n v="719.2"/>
    <n v="0"/>
  </r>
  <r>
    <s v="ORD100210"/>
    <d v="2025-10-03T00:00:00"/>
    <s v="CUST1046"/>
    <s v="Customer_0046"/>
    <s v="P2006"/>
    <s v="Power Bank"/>
    <s v="Electronics"/>
    <s v="Accessories"/>
    <n v="3"/>
    <n v="1499"/>
    <n v="4497"/>
    <n v="0.05"/>
    <n v="224.85"/>
    <n v="4272.1499999999996"/>
    <n v="619.46"/>
    <x v="10"/>
    <s v="Delhi"/>
    <x v="3"/>
    <s v="Credit Card"/>
    <s v="Standard"/>
    <n v="2024"/>
    <n v="3"/>
    <s v="Mar"/>
    <n v="0.14499999999999999"/>
    <n v="4047.3"/>
    <n v="0"/>
  </r>
  <r>
    <s v="ORD103161"/>
    <d v="2033-03-10T00:00:00"/>
    <s v="CUST1253"/>
    <s v="Customer_0253"/>
    <s v="P2006"/>
    <s v="Power Bank"/>
    <s v="Electronics"/>
    <s v="Accessories"/>
    <n v="4"/>
    <n v="1499"/>
    <n v="5996"/>
    <n v="0"/>
    <n v="0"/>
    <n v="5996"/>
    <n v="959.36"/>
    <x v="8"/>
    <s v="Haryana"/>
    <x v="3"/>
    <s v="Credit Card"/>
    <s v="Same Day"/>
    <n v="2025"/>
    <n v="5"/>
    <s v="May"/>
    <n v="0.16"/>
    <n v="5996"/>
    <n v="0"/>
  </r>
  <r>
    <s v="ORD104348"/>
    <d v="2025-10-06T00:00:00"/>
    <s v="CUST1439"/>
    <s v="Customer_0439"/>
    <s v="P2006"/>
    <s v="Power Bank"/>
    <s v="Electronics"/>
    <s v="Accessories"/>
    <n v="3"/>
    <n v="1499"/>
    <n v="4497"/>
    <n v="0"/>
    <n v="0"/>
    <n v="4497"/>
    <n v="719.52"/>
    <x v="7"/>
    <s v="Uttar Pradesh"/>
    <x v="3"/>
    <s v="Credit Card"/>
    <s v="Standard"/>
    <n v="2024"/>
    <n v="3"/>
    <s v="Mar"/>
    <n v="0.16"/>
    <n v="4497"/>
    <n v="0"/>
  </r>
  <r>
    <s v="ORD103509"/>
    <d v="2033-02-21T00:00:00"/>
    <s v="CUST1096"/>
    <s v="Customer_0096"/>
    <s v="P2004"/>
    <s v="Wireless Mouse"/>
    <s v="Electronics"/>
    <s v="Accessories"/>
    <n v="1"/>
    <n v="899"/>
    <n v="899"/>
    <n v="0.1"/>
    <n v="89.9"/>
    <n v="809.1"/>
    <n v="105.18"/>
    <x v="2"/>
    <s v="Tamil Nadu"/>
    <x v="1"/>
    <s v="Credit Card"/>
    <s v="Express"/>
    <n v="2025"/>
    <n v="5"/>
    <s v="May"/>
    <n v="0.13"/>
    <n v="719.2"/>
    <n v="0"/>
  </r>
  <r>
    <s v="ORD102867"/>
    <d v="2033-02-20T00:00:00"/>
    <s v="CUST1179"/>
    <s v="Customer_0179"/>
    <s v="P2006"/>
    <s v="Power Bank"/>
    <s v="Electronics"/>
    <s v="Accessories"/>
    <n v="2"/>
    <n v="1499"/>
    <n v="2998"/>
    <n v="0.15"/>
    <n v="449.7"/>
    <n v="2548.3000000000002"/>
    <n v="293.05"/>
    <x v="6"/>
    <s v="Telangana"/>
    <x v="1"/>
    <s v="UPI"/>
    <s v="Express"/>
    <n v="2025"/>
    <n v="5"/>
    <s v="May"/>
    <n v="0.115"/>
    <n v="2098.6"/>
    <n v="0"/>
  </r>
  <r>
    <s v="ORD102784"/>
    <d v="2033-02-08T00:00:00"/>
    <s v="CUST1175"/>
    <s v="Customer_0175"/>
    <s v="P2004"/>
    <s v="Wireless Mouse"/>
    <s v="Electronics"/>
    <s v="Accessories"/>
    <n v="1"/>
    <n v="899"/>
    <n v="899"/>
    <n v="0.1"/>
    <n v="89.9"/>
    <n v="809.1"/>
    <n v="105.18"/>
    <x v="5"/>
    <s v="Maharashtra"/>
    <x v="0"/>
    <s v="Net Banking"/>
    <s v="Standard"/>
    <n v="2025"/>
    <n v="5"/>
    <s v="May"/>
    <n v="0.13"/>
    <n v="719.2"/>
    <n v="0"/>
  </r>
  <r>
    <s v="ORD103370"/>
    <d v="2033-01-27T00:00:00"/>
    <s v="CUST1324"/>
    <s v="Customer_0324"/>
    <s v="P2006"/>
    <s v="Power Bank"/>
    <s v="Electronics"/>
    <s v="Accessories"/>
    <n v="1"/>
    <n v="1499"/>
    <n v="1499"/>
    <n v="0"/>
    <n v="0"/>
    <n v="1499"/>
    <n v="239.84"/>
    <x v="1"/>
    <s v="Karnataka"/>
    <x v="1"/>
    <s v="Cash on Delivery"/>
    <s v="Standard"/>
    <n v="2025"/>
    <n v="4"/>
    <s v="Apr"/>
    <n v="0.16"/>
    <n v="1499"/>
    <n v="0"/>
  </r>
  <r>
    <s v="ORD102728"/>
    <d v="2033-01-11T00:00:00"/>
    <s v="CUST1359"/>
    <s v="Customer_0359"/>
    <s v="P2004"/>
    <s v="Wireless Mouse"/>
    <s v="Electronics"/>
    <s v="Accessories"/>
    <n v="2"/>
    <n v="899"/>
    <n v="1798"/>
    <n v="0.05"/>
    <n v="89.9"/>
    <n v="1708.1"/>
    <n v="247.67"/>
    <x v="2"/>
    <s v="Tamil Nadu"/>
    <x v="1"/>
    <s v="UPI"/>
    <s v="Standard"/>
    <n v="2025"/>
    <n v="4"/>
    <s v="Apr"/>
    <n v="0.14499999999999999"/>
    <n v="1618.2"/>
    <n v="0"/>
  </r>
  <r>
    <s v="ORD100876"/>
    <d v="2033-01-09T00:00:00"/>
    <s v="CUST1113"/>
    <s v="Customer_0113"/>
    <s v="P2006"/>
    <s v="Power Bank"/>
    <s v="Electronics"/>
    <s v="Accessories"/>
    <n v="2"/>
    <n v="1499"/>
    <n v="2998"/>
    <n v="0.25"/>
    <n v="749.5"/>
    <n v="2248.5"/>
    <n v="191.12"/>
    <x v="5"/>
    <s v="Maharashtra"/>
    <x v="0"/>
    <s v="UPI"/>
    <s v="Standard"/>
    <n v="2025"/>
    <n v="4"/>
    <s v="Apr"/>
    <n v="8.5000000000000006E-2"/>
    <n v="1499"/>
    <n v="0"/>
  </r>
  <r>
    <s v="ORD101757"/>
    <d v="2025-10-20T00:00:00"/>
    <s v="CUST1410"/>
    <s v="Customer_0410"/>
    <s v="P2006"/>
    <s v="Power Bank"/>
    <s v="Electronics"/>
    <s v="Accessories"/>
    <n v="1"/>
    <n v="1499"/>
    <n v="1499"/>
    <n v="0"/>
    <n v="0"/>
    <n v="1499"/>
    <n v="239.84"/>
    <x v="9"/>
    <s v="Gujarat"/>
    <x v="0"/>
    <s v="Net Banking"/>
    <s v="Standard"/>
    <n v="2024"/>
    <n v="3"/>
    <s v="Mar"/>
    <n v="0.16"/>
    <n v="1499"/>
    <n v="0"/>
  </r>
  <r>
    <s v="ORD101553"/>
    <d v="2033-01-03T00:00:00"/>
    <s v="CUST1164"/>
    <s v="Customer_0164"/>
    <s v="P2004"/>
    <s v="Wireless Mouse"/>
    <s v="Electronics"/>
    <s v="Accessories"/>
    <n v="2"/>
    <n v="899"/>
    <n v="1798"/>
    <n v="0.15"/>
    <n v="269.7"/>
    <n v="1528.3"/>
    <n v="175.75"/>
    <x v="0"/>
    <s v="Maharashtra"/>
    <x v="0"/>
    <s v="Debit Card"/>
    <s v="Standard"/>
    <n v="2025"/>
    <n v="4"/>
    <s v="Apr"/>
    <n v="0.115"/>
    <n v="1258.5999999999999"/>
    <n v="0"/>
  </r>
  <r>
    <s v="ORD100323"/>
    <d v="2032-12-30T00:00:00"/>
    <s v="CUST1131"/>
    <s v="Customer_0131"/>
    <s v="P2004"/>
    <s v="Wireless Mouse"/>
    <s v="Electronics"/>
    <s v="Accessories"/>
    <n v="2"/>
    <n v="899"/>
    <n v="1798"/>
    <n v="0.15"/>
    <n v="269.7"/>
    <n v="1528.3"/>
    <n v="175.75"/>
    <x v="1"/>
    <s v="Karnataka"/>
    <x v="1"/>
    <s v="Credit Card"/>
    <s v="Standard"/>
    <n v="2025"/>
    <n v="4"/>
    <s v="Apr"/>
    <n v="0.115"/>
    <n v="1258.5999999999999"/>
    <n v="0"/>
  </r>
  <r>
    <s v="ORD103816"/>
    <d v="2032-12-23T00:00:00"/>
    <s v="CUST1443"/>
    <s v="Customer_0443"/>
    <s v="P2006"/>
    <s v="Power Bank"/>
    <s v="Electronics"/>
    <s v="Accessories"/>
    <n v="2"/>
    <n v="1499"/>
    <n v="2998"/>
    <n v="0.2"/>
    <n v="599.6"/>
    <n v="2398.4"/>
    <n v="239.84"/>
    <x v="1"/>
    <s v="Karnataka"/>
    <x v="1"/>
    <s v="Debit Card"/>
    <s v="Standard"/>
    <n v="2025"/>
    <n v="4"/>
    <s v="Apr"/>
    <n v="0.1"/>
    <n v="1798.8"/>
    <n v="0"/>
  </r>
  <r>
    <s v="ORD101989"/>
    <d v="2032-12-20T00:00:00"/>
    <s v="CUST1375"/>
    <s v="Customer_0375"/>
    <s v="P2004"/>
    <s v="Wireless Mouse"/>
    <s v="Electronics"/>
    <s v="Accessories"/>
    <n v="3"/>
    <n v="899"/>
    <n v="2697"/>
    <n v="0"/>
    <n v="0"/>
    <n v="2697"/>
    <n v="431.52"/>
    <x v="0"/>
    <s v="Maharashtra"/>
    <x v="0"/>
    <s v="Credit Card"/>
    <s v="Express"/>
    <n v="2025"/>
    <n v="4"/>
    <s v="Apr"/>
    <n v="0.16"/>
    <n v="2697"/>
    <n v="0"/>
  </r>
  <r>
    <s v="ORD100119"/>
    <d v="2025-10-26T00:00:00"/>
    <s v="CUST1062"/>
    <s v="Customer_0062"/>
    <s v="P2006"/>
    <s v="Power Bank"/>
    <s v="Electronics"/>
    <s v="Accessories"/>
    <n v="1"/>
    <n v="1499"/>
    <n v="1499"/>
    <n v="0.05"/>
    <n v="74.95"/>
    <n v="1424.05"/>
    <n v="206.49"/>
    <x v="10"/>
    <s v="Delhi"/>
    <x v="3"/>
    <s v="Net Banking"/>
    <s v="Standard"/>
    <n v="2024"/>
    <n v="3"/>
    <s v="Mar"/>
    <n v="0.14499999999999999"/>
    <n v="1349.1"/>
    <n v="0"/>
  </r>
  <r>
    <s v="ORD101820"/>
    <d v="2025-10-28T00:00:00"/>
    <s v="CUST1698"/>
    <s v="Customer_0698"/>
    <s v="P2006"/>
    <s v="Power Bank"/>
    <s v="Electronics"/>
    <s v="Accessories"/>
    <n v="1"/>
    <n v="1499"/>
    <n v="1499"/>
    <n v="0.2"/>
    <n v="299.8"/>
    <n v="1199.2"/>
    <n v="119.92"/>
    <x v="9"/>
    <s v="Gujarat"/>
    <x v="0"/>
    <s v="UPI"/>
    <s v="Express"/>
    <n v="2024"/>
    <n v="3"/>
    <s v="Mar"/>
    <n v="0.1"/>
    <n v="899.4"/>
    <n v="0"/>
  </r>
  <r>
    <s v="ORD100700"/>
    <d v="2032-12-12T00:00:00"/>
    <s v="CUST1009"/>
    <s v="Customer_0009"/>
    <s v="P2006"/>
    <s v="Power Bank"/>
    <s v="Electronics"/>
    <s v="Accessories"/>
    <n v="3"/>
    <n v="1499"/>
    <n v="4497"/>
    <n v="0.1"/>
    <n v="449.7"/>
    <n v="4047.3"/>
    <n v="526.15"/>
    <x v="3"/>
    <s v="West Bengal"/>
    <x v="2"/>
    <s v="Credit Card"/>
    <s v="Standard"/>
    <n v="2025"/>
    <n v="4"/>
    <s v="Apr"/>
    <n v="0.13"/>
    <n v="3597.6"/>
    <n v="0"/>
  </r>
  <r>
    <s v="ORD104906"/>
    <d v="2032-12-03T00:00:00"/>
    <s v="CUST1315"/>
    <s v="Customer_0315"/>
    <s v="P2005"/>
    <s v="Keyboard"/>
    <s v="Electronics"/>
    <s v="Accessories"/>
    <n v="2"/>
    <n v="1299"/>
    <n v="2598"/>
    <n v="0.3"/>
    <n v="779.4"/>
    <n v="1818.6"/>
    <n v="127.3"/>
    <x v="11"/>
    <s v="Uttar Pradesh"/>
    <x v="3"/>
    <s v="Debit Card"/>
    <s v="Express"/>
    <n v="2025"/>
    <n v="4"/>
    <s v="Apr"/>
    <n v="7.0000000000000007E-2"/>
    <n v="1039.2"/>
    <n v="0"/>
  </r>
  <r>
    <s v="ORD102554"/>
    <d v="2032-12-01T00:00:00"/>
    <s v="CUST1382"/>
    <s v="Customer_0382"/>
    <s v="P2005"/>
    <s v="Keyboard"/>
    <s v="Electronics"/>
    <s v="Accessories"/>
    <n v="4"/>
    <n v="1299"/>
    <n v="5196"/>
    <n v="0"/>
    <n v="0"/>
    <n v="5196"/>
    <n v="831.36"/>
    <x v="2"/>
    <s v="Tamil Nadu"/>
    <x v="1"/>
    <s v="Credit Card"/>
    <s v="Express"/>
    <n v="2025"/>
    <n v="4"/>
    <s v="Apr"/>
    <n v="0.16"/>
    <n v="5196"/>
    <n v="0"/>
  </r>
  <r>
    <s v="ORD102745"/>
    <d v="2032-11-22T00:00:00"/>
    <s v="CUST1778"/>
    <s v="Customer_0778"/>
    <s v="P2006"/>
    <s v="Power Bank"/>
    <s v="Electronics"/>
    <s v="Accessories"/>
    <n v="1"/>
    <n v="1499"/>
    <n v="1499"/>
    <n v="0.15"/>
    <n v="224.85"/>
    <n v="1274.1500000000001"/>
    <n v="146.53"/>
    <x v="8"/>
    <s v="Haryana"/>
    <x v="3"/>
    <s v="Credit Card"/>
    <s v="Express"/>
    <n v="2025"/>
    <n v="4"/>
    <s v="Apr"/>
    <n v="0.115"/>
    <n v="1049.3"/>
    <n v="0"/>
  </r>
  <r>
    <s v="ORD102333"/>
    <d v="2025-11-06T00:00:00"/>
    <s v="CUST1347"/>
    <s v="Customer_0347"/>
    <s v="P2005"/>
    <s v="Keyboard"/>
    <s v="Electronics"/>
    <s v="Accessories"/>
    <n v="1"/>
    <n v="1299"/>
    <n v="1299"/>
    <n v="0.2"/>
    <n v="259.8"/>
    <n v="1039.2"/>
    <n v="103.92"/>
    <x v="7"/>
    <s v="Uttar Pradesh"/>
    <x v="3"/>
    <s v="Net Banking"/>
    <s v="Standard"/>
    <n v="2024"/>
    <n v="4"/>
    <s v="Apr"/>
    <n v="0.1"/>
    <n v="779.4"/>
    <n v="0"/>
  </r>
  <r>
    <s v="ORD103541"/>
    <d v="2032-11-04T00:00:00"/>
    <s v="CUST1243"/>
    <s v="Customer_0243"/>
    <s v="P2005"/>
    <s v="Keyboard"/>
    <s v="Electronics"/>
    <s v="Accessories"/>
    <n v="1"/>
    <n v="1299"/>
    <n v="1299"/>
    <n v="0.3"/>
    <n v="389.7"/>
    <n v="909.3"/>
    <n v="63.65"/>
    <x v="9"/>
    <s v="Gujarat"/>
    <x v="0"/>
    <s v="Credit Card"/>
    <s v="Standard"/>
    <n v="2025"/>
    <n v="4"/>
    <s v="Apr"/>
    <n v="7.0000000000000007E-2"/>
    <n v="519.6"/>
    <n v="0"/>
  </r>
  <r>
    <s v="ORD103793"/>
    <d v="2032-10-31T00:00:00"/>
    <s v="CUST1302"/>
    <s v="Customer_0302"/>
    <s v="P2006"/>
    <s v="Power Bank"/>
    <s v="Electronics"/>
    <s v="Accessories"/>
    <n v="4"/>
    <n v="1499"/>
    <n v="5996"/>
    <n v="0.05"/>
    <n v="299.8"/>
    <n v="5696.2"/>
    <n v="825.95"/>
    <x v="4"/>
    <s v="Rajasthan"/>
    <x v="3"/>
    <s v="Cash on Delivery"/>
    <s v="Standard"/>
    <n v="2025"/>
    <n v="4"/>
    <s v="Apr"/>
    <n v="0.14499999999999999"/>
    <n v="5396.4"/>
    <n v="0"/>
  </r>
  <r>
    <s v="ORD101351"/>
    <d v="2032-10-29T00:00:00"/>
    <s v="CUST1447"/>
    <s v="Customer_0447"/>
    <s v="P2006"/>
    <s v="Power Bank"/>
    <s v="Electronics"/>
    <s v="Accessories"/>
    <n v="2"/>
    <n v="1499"/>
    <n v="2998"/>
    <n v="0.2"/>
    <n v="599.6"/>
    <n v="2398.4"/>
    <n v="239.84"/>
    <x v="3"/>
    <s v="West Bengal"/>
    <x v="2"/>
    <s v="Net Banking"/>
    <s v="Express"/>
    <n v="2025"/>
    <n v="4"/>
    <s v="Apr"/>
    <n v="0.1"/>
    <n v="1798.8"/>
    <n v="0"/>
  </r>
  <r>
    <s v="ORD103991"/>
    <d v="2032-10-26T00:00:00"/>
    <s v="CUST1132"/>
    <s v="Customer_0132"/>
    <s v="P2006"/>
    <s v="Power Bank"/>
    <s v="Electronics"/>
    <s v="Accessories"/>
    <n v="1"/>
    <n v="1499"/>
    <n v="1499"/>
    <n v="0.2"/>
    <n v="299.8"/>
    <n v="1199.2"/>
    <n v="119.92"/>
    <x v="6"/>
    <s v="Telangana"/>
    <x v="1"/>
    <s v="Debit Card"/>
    <s v="Express"/>
    <n v="2025"/>
    <n v="4"/>
    <s v="Apr"/>
    <n v="0.1"/>
    <n v="899.4"/>
    <n v="0"/>
  </r>
  <r>
    <s v="ORD103397"/>
    <d v="2032-10-25T00:00:00"/>
    <s v="CUST1171"/>
    <s v="Customer_0171"/>
    <s v="P2006"/>
    <s v="Power Bank"/>
    <s v="Electronics"/>
    <s v="Accessories"/>
    <n v="2"/>
    <n v="1499"/>
    <n v="2998"/>
    <n v="0.15"/>
    <n v="449.7"/>
    <n v="2548.3000000000002"/>
    <n v="293.05"/>
    <x v="0"/>
    <s v="Maharashtra"/>
    <x v="0"/>
    <s v="Debit Card"/>
    <s v="Standard"/>
    <n v="2025"/>
    <n v="4"/>
    <s v="Apr"/>
    <n v="0.115"/>
    <n v="2098.6"/>
    <n v="0"/>
  </r>
  <r>
    <s v="ORD101819"/>
    <d v="2032-10-05T00:00:00"/>
    <s v="CUST1119"/>
    <s v="Customer_0119"/>
    <s v="P2005"/>
    <s v="Keyboard"/>
    <s v="Electronics"/>
    <s v="Accessories"/>
    <n v="1"/>
    <n v="1299"/>
    <n v="1299"/>
    <n v="0.15"/>
    <n v="194.85"/>
    <n v="1104.1500000000001"/>
    <n v="126.98"/>
    <x v="3"/>
    <s v="West Bengal"/>
    <x v="2"/>
    <s v="UPI"/>
    <s v="Express"/>
    <n v="2025"/>
    <n v="4"/>
    <s v="Apr"/>
    <n v="0.115"/>
    <n v="909.3"/>
    <n v="0"/>
  </r>
  <r>
    <s v="ORD104106"/>
    <d v="2032-10-03T00:00:00"/>
    <s v="CUST1275"/>
    <s v="Customer_0275"/>
    <s v="P2005"/>
    <s v="Keyboard"/>
    <s v="Electronics"/>
    <s v="Accessories"/>
    <n v="3"/>
    <n v="1299"/>
    <n v="3897"/>
    <n v="0.1"/>
    <n v="389.7"/>
    <n v="3507.3"/>
    <n v="455.95"/>
    <x v="3"/>
    <s v="West Bengal"/>
    <x v="2"/>
    <s v="Debit Card"/>
    <s v="Same Day"/>
    <n v="2025"/>
    <n v="4"/>
    <s v="Apr"/>
    <n v="0.13"/>
    <n v="3117.6"/>
    <n v="0"/>
  </r>
  <r>
    <s v="ORD103958"/>
    <d v="2032-10-02T00:00:00"/>
    <s v="CUST1660"/>
    <s v="Customer_0660"/>
    <s v="P2004"/>
    <s v="Wireless Mouse"/>
    <s v="Electronics"/>
    <s v="Accessories"/>
    <n v="1"/>
    <n v="899"/>
    <n v="899"/>
    <n v="0.25"/>
    <n v="224.75"/>
    <n v="674.25"/>
    <n v="57.31"/>
    <x v="9"/>
    <s v="Gujarat"/>
    <x v="0"/>
    <s v="UPI"/>
    <s v="Standard"/>
    <n v="2025"/>
    <n v="4"/>
    <s v="Apr"/>
    <n v="8.5000000000000006E-2"/>
    <n v="449.5"/>
    <n v="0"/>
  </r>
  <r>
    <s v="ORD104926"/>
    <d v="2025-11-24T00:00:00"/>
    <s v="CUST1659"/>
    <s v="Customer_0659"/>
    <s v="P2006"/>
    <s v="Power Bank"/>
    <s v="Electronics"/>
    <s v="Accessories"/>
    <n v="2"/>
    <n v="1499"/>
    <n v="2998"/>
    <n v="0.1"/>
    <n v="299.8"/>
    <n v="2698.2"/>
    <n v="350.77"/>
    <x v="6"/>
    <s v="Telangana"/>
    <x v="1"/>
    <s v="Credit Card"/>
    <s v="Standard"/>
    <n v="2024"/>
    <n v="4"/>
    <s v="Apr"/>
    <n v="0.13"/>
    <n v="2398.4"/>
    <n v="0"/>
  </r>
  <r>
    <s v="ORD101497"/>
    <d v="2032-09-28T00:00:00"/>
    <s v="CUST1594"/>
    <s v="Customer_0594"/>
    <s v="P2005"/>
    <s v="Keyboard"/>
    <s v="Electronics"/>
    <s v="Accessories"/>
    <n v="1"/>
    <n v="1299"/>
    <n v="1299"/>
    <n v="0.15"/>
    <n v="194.85"/>
    <n v="1104.1500000000001"/>
    <n v="126.98"/>
    <x v="1"/>
    <s v="Karnataka"/>
    <x v="1"/>
    <s v="Debit Card"/>
    <s v="Standard"/>
    <n v="2025"/>
    <n v="4"/>
    <s v="Apr"/>
    <n v="0.115"/>
    <n v="909.3"/>
    <n v="0"/>
  </r>
  <r>
    <s v="ORD104867"/>
    <d v="2032-09-24T00:00:00"/>
    <s v="CUST1585"/>
    <s v="Customer_0585"/>
    <s v="P2004"/>
    <s v="Wireless Mouse"/>
    <s v="Electronics"/>
    <s v="Accessories"/>
    <n v="2"/>
    <n v="899"/>
    <n v="1798"/>
    <n v="0"/>
    <n v="0"/>
    <n v="1798"/>
    <n v="287.68"/>
    <x v="2"/>
    <s v="Tamil Nadu"/>
    <x v="1"/>
    <s v="Credit Card"/>
    <s v="Standard"/>
    <n v="2025"/>
    <n v="4"/>
    <s v="Apr"/>
    <n v="0.16"/>
    <n v="1798"/>
    <n v="0"/>
  </r>
  <r>
    <s v="ORD101478"/>
    <d v="2032-09-19T00:00:00"/>
    <s v="CUST1218"/>
    <s v="Customer_0218"/>
    <s v="P2006"/>
    <s v="Power Bank"/>
    <s v="Electronics"/>
    <s v="Accessories"/>
    <n v="1"/>
    <n v="1499"/>
    <n v="1499"/>
    <n v="0.2"/>
    <n v="299.8"/>
    <n v="1199.2"/>
    <n v="119.92"/>
    <x v="8"/>
    <s v="Haryana"/>
    <x v="3"/>
    <s v="Debit Card"/>
    <s v="Standard"/>
    <n v="2025"/>
    <n v="4"/>
    <s v="Apr"/>
    <n v="0.1"/>
    <n v="899.4"/>
    <n v="0"/>
  </r>
  <r>
    <s v="ORD104123"/>
    <d v="2025-12-01T00:00:00"/>
    <s v="CUST1684"/>
    <s v="Customer_0684"/>
    <s v="P2006"/>
    <s v="Power Bank"/>
    <s v="Electronics"/>
    <s v="Accessories"/>
    <n v="1"/>
    <n v="1499"/>
    <n v="1499"/>
    <n v="0"/>
    <n v="0"/>
    <n v="1499"/>
    <n v="239.84"/>
    <x v="5"/>
    <s v="Maharashtra"/>
    <x v="0"/>
    <s v="UPI"/>
    <s v="Standard"/>
    <n v="2024"/>
    <n v="4"/>
    <s v="Apr"/>
    <n v="0.16"/>
    <n v="1499"/>
    <n v="0"/>
  </r>
  <r>
    <s v="ORD103166"/>
    <d v="2032-09-17T00:00:00"/>
    <s v="CUST1667"/>
    <s v="Customer_0667"/>
    <s v="P2004"/>
    <s v="Wireless Mouse"/>
    <s v="Electronics"/>
    <s v="Accessories"/>
    <n v="1"/>
    <n v="899"/>
    <n v="899"/>
    <n v="0.2"/>
    <n v="179.8"/>
    <n v="719.2"/>
    <n v="71.92"/>
    <x v="7"/>
    <s v="Uttar Pradesh"/>
    <x v="3"/>
    <s v="Net Banking"/>
    <s v="Standard"/>
    <n v="2025"/>
    <n v="4"/>
    <s v="Apr"/>
    <n v="0.1"/>
    <n v="539.4"/>
    <n v="0"/>
  </r>
  <r>
    <s v="ORD103034"/>
    <d v="2032-09-16T00:00:00"/>
    <s v="CUST1022"/>
    <s v="Customer_0022"/>
    <s v="P2005"/>
    <s v="Keyboard"/>
    <s v="Electronics"/>
    <s v="Accessories"/>
    <n v="1"/>
    <n v="1299"/>
    <n v="1299"/>
    <n v="0.05"/>
    <n v="64.95"/>
    <n v="1234.05"/>
    <n v="178.94"/>
    <x v="11"/>
    <s v="Uttar Pradesh"/>
    <x v="3"/>
    <s v="Debit Card"/>
    <s v="Same Day"/>
    <n v="2025"/>
    <n v="4"/>
    <s v="Apr"/>
    <n v="0.14499999999999999"/>
    <n v="1169.0999999999999"/>
    <n v="0"/>
  </r>
  <r>
    <s v="ORD103644"/>
    <d v="2032-08-30T00:00:00"/>
    <s v="CUST1112"/>
    <s v="Customer_0112"/>
    <s v="P2005"/>
    <s v="Keyboard"/>
    <s v="Electronics"/>
    <s v="Accessories"/>
    <n v="1"/>
    <n v="1299"/>
    <n v="1299"/>
    <n v="0"/>
    <n v="0"/>
    <n v="1299"/>
    <n v="207.84"/>
    <x v="2"/>
    <s v="Tamil Nadu"/>
    <x v="1"/>
    <s v="UPI"/>
    <s v="Express"/>
    <n v="2025"/>
    <n v="4"/>
    <s v="Apr"/>
    <n v="0.16"/>
    <n v="1299"/>
    <n v="0"/>
  </r>
  <r>
    <s v="ORD101611"/>
    <d v="2032-08-28T00:00:00"/>
    <s v="CUST1377"/>
    <s v="Customer_0377"/>
    <s v="P2004"/>
    <s v="Wireless Mouse"/>
    <s v="Electronics"/>
    <s v="Accessories"/>
    <n v="1"/>
    <n v="899"/>
    <n v="899"/>
    <n v="0.05"/>
    <n v="44.95"/>
    <n v="854.05"/>
    <n v="123.84"/>
    <x v="1"/>
    <s v="Karnataka"/>
    <x v="1"/>
    <s v="Cash on Delivery"/>
    <s v="Express"/>
    <n v="2025"/>
    <n v="4"/>
    <s v="Apr"/>
    <n v="0.14499999999999999"/>
    <n v="809.1"/>
    <n v="0"/>
  </r>
  <r>
    <s v="ORD101129"/>
    <d v="2025-12-09T00:00:00"/>
    <s v="CUST1212"/>
    <s v="Customer_0212"/>
    <s v="P2004"/>
    <s v="Wireless Mouse"/>
    <s v="Electronics"/>
    <s v="Accessories"/>
    <n v="3"/>
    <n v="899"/>
    <n v="2697"/>
    <n v="0"/>
    <n v="0"/>
    <n v="2697"/>
    <n v="431.52"/>
    <x v="11"/>
    <s v="Uttar Pradesh"/>
    <x v="3"/>
    <s v="Cash on Delivery"/>
    <s v="Express"/>
    <n v="2024"/>
    <n v="4"/>
    <s v="Apr"/>
    <n v="0.16"/>
    <n v="2697"/>
    <n v="0"/>
  </r>
  <r>
    <s v="ORD103264"/>
    <d v="2025-12-13T00:00:00"/>
    <s v="CUST1121"/>
    <s v="Customer_0121"/>
    <s v="P2004"/>
    <s v="Wireless Mouse"/>
    <s v="Electronics"/>
    <s v="Accessories"/>
    <n v="3"/>
    <n v="899"/>
    <n v="2697"/>
    <n v="0.05"/>
    <n v="134.85"/>
    <n v="2562.15"/>
    <n v="371.51"/>
    <x v="0"/>
    <s v="Maharashtra"/>
    <x v="0"/>
    <s v="UPI"/>
    <s v="Standard"/>
    <n v="2024"/>
    <n v="4"/>
    <s v="Apr"/>
    <n v="0.14499999999999999"/>
    <n v="2427.3000000000002"/>
    <n v="0"/>
  </r>
  <r>
    <s v="ORD100534"/>
    <d v="2032-08-12T00:00:00"/>
    <s v="CUST1284"/>
    <s v="Customer_0284"/>
    <s v="P2005"/>
    <s v="Keyboard"/>
    <s v="Electronics"/>
    <s v="Accessories"/>
    <n v="2"/>
    <n v="1299"/>
    <n v="2598"/>
    <n v="0.2"/>
    <n v="519.6"/>
    <n v="2078.4"/>
    <n v="207.84"/>
    <x v="8"/>
    <s v="Haryana"/>
    <x v="3"/>
    <s v="UPI"/>
    <s v="Standard"/>
    <n v="2025"/>
    <n v="4"/>
    <s v="Apr"/>
    <n v="0.1"/>
    <n v="1558.8"/>
    <n v="0"/>
  </r>
  <r>
    <s v="ORD103670"/>
    <d v="2032-08-03T00:00:00"/>
    <s v="CUST1180"/>
    <s v="Customer_0180"/>
    <s v="P2005"/>
    <s v="Keyboard"/>
    <s v="Electronics"/>
    <s v="Accessories"/>
    <n v="1"/>
    <n v="1299"/>
    <n v="1299"/>
    <n v="0.05"/>
    <n v="64.95"/>
    <n v="1234.05"/>
    <n v="178.94"/>
    <x v="0"/>
    <s v="Maharashtra"/>
    <x v="0"/>
    <s v="Debit Card"/>
    <s v="Standard"/>
    <n v="2025"/>
    <n v="4"/>
    <s v="Apr"/>
    <n v="0.14499999999999999"/>
    <n v="1169.0999999999999"/>
    <n v="0"/>
  </r>
  <r>
    <s v="ORD102589"/>
    <d v="2032-07-13T00:00:00"/>
    <s v="CUST1402"/>
    <s v="Customer_0402"/>
    <s v="P2006"/>
    <s v="Power Bank"/>
    <s v="Electronics"/>
    <s v="Accessories"/>
    <n v="1"/>
    <n v="1499"/>
    <n v="1499"/>
    <n v="0.25"/>
    <n v="374.75"/>
    <n v="1124.25"/>
    <n v="95.56"/>
    <x v="11"/>
    <s v="Uttar Pradesh"/>
    <x v="3"/>
    <s v="UPI"/>
    <s v="Same Day"/>
    <n v="2025"/>
    <n v="4"/>
    <s v="Apr"/>
    <n v="8.5000000000000006E-2"/>
    <n v="749.5"/>
    <n v="0"/>
  </r>
  <r>
    <s v="ORD103848"/>
    <d v="2025-12-26T00:00:00"/>
    <s v="CUST1002"/>
    <s v="Customer_0002"/>
    <s v="P2005"/>
    <s v="Keyboard"/>
    <s v="Electronics"/>
    <s v="Accessories"/>
    <n v="1"/>
    <n v="1299"/>
    <n v="1299"/>
    <n v="0.25"/>
    <n v="324.75"/>
    <n v="974.25"/>
    <n v="82.81"/>
    <x v="11"/>
    <s v="Uttar Pradesh"/>
    <x v="3"/>
    <s v="UPI"/>
    <s v="Express"/>
    <n v="2024"/>
    <n v="4"/>
    <s v="Apr"/>
    <n v="8.5000000000000006E-2"/>
    <n v="649.5"/>
    <n v="0"/>
  </r>
  <r>
    <s v="ORD103846"/>
    <d v="2032-07-09T00:00:00"/>
    <s v="CUST1708"/>
    <s v="Customer_0708"/>
    <s v="P2004"/>
    <s v="Wireless Mouse"/>
    <s v="Electronics"/>
    <s v="Accessories"/>
    <n v="2"/>
    <n v="899"/>
    <n v="1798"/>
    <n v="0.2"/>
    <n v="359.6"/>
    <n v="1438.4"/>
    <n v="143.84"/>
    <x v="2"/>
    <s v="Tamil Nadu"/>
    <x v="1"/>
    <s v="UPI"/>
    <s v="Express"/>
    <n v="2025"/>
    <n v="3"/>
    <s v="Mar"/>
    <n v="0.1"/>
    <n v="1078.8"/>
    <n v="0"/>
  </r>
  <r>
    <s v="ORD102841"/>
    <d v="2032-07-07T00:00:00"/>
    <s v="CUST1792"/>
    <s v="Customer_0792"/>
    <s v="P2006"/>
    <s v="Power Bank"/>
    <s v="Electronics"/>
    <s v="Accessories"/>
    <n v="1"/>
    <n v="1499"/>
    <n v="1499"/>
    <n v="0.25"/>
    <n v="374.75"/>
    <n v="1124.25"/>
    <n v="95.56"/>
    <x v="4"/>
    <s v="Rajasthan"/>
    <x v="3"/>
    <s v="Net Banking"/>
    <s v="Express"/>
    <n v="2025"/>
    <n v="3"/>
    <s v="Mar"/>
    <n v="8.5000000000000006E-2"/>
    <n v="749.5"/>
    <n v="0"/>
  </r>
  <r>
    <s v="ORD101518"/>
    <d v="2032-06-28T00:00:00"/>
    <s v="CUST1293"/>
    <s v="Customer_0293"/>
    <s v="P2004"/>
    <s v="Wireless Mouse"/>
    <s v="Electronics"/>
    <s v="Accessories"/>
    <n v="2"/>
    <n v="899"/>
    <n v="1798"/>
    <n v="0.2"/>
    <n v="359.6"/>
    <n v="1438.4"/>
    <n v="143.84"/>
    <x v="7"/>
    <s v="Uttar Pradesh"/>
    <x v="3"/>
    <s v="Debit Card"/>
    <s v="Standard"/>
    <n v="2025"/>
    <n v="3"/>
    <s v="Mar"/>
    <n v="0.1"/>
    <n v="1078.8"/>
    <n v="0"/>
  </r>
  <r>
    <s v="ORD103799"/>
    <d v="2032-06-24T00:00:00"/>
    <s v="CUST1605"/>
    <s v="Customer_0605"/>
    <s v="P2005"/>
    <s v="Keyboard"/>
    <s v="Electronics"/>
    <s v="Accessories"/>
    <n v="1"/>
    <n v="1299"/>
    <n v="1299"/>
    <n v="0.1"/>
    <n v="129.9"/>
    <n v="1169.0999999999999"/>
    <n v="151.97999999999999"/>
    <x v="7"/>
    <s v="Uttar Pradesh"/>
    <x v="3"/>
    <s v="UPI"/>
    <s v="Express"/>
    <n v="2025"/>
    <n v="3"/>
    <s v="Mar"/>
    <n v="0.13"/>
    <n v="1039.2"/>
    <n v="0"/>
  </r>
  <r>
    <s v="ORD101248"/>
    <d v="2032-06-12T00:00:00"/>
    <s v="CUST1389"/>
    <s v="Customer_0389"/>
    <s v="P2005"/>
    <s v="Keyboard"/>
    <s v="Electronics"/>
    <s v="Accessories"/>
    <n v="4"/>
    <n v="1299"/>
    <n v="5196"/>
    <n v="0.1"/>
    <n v="519.6"/>
    <n v="4676.3999999999996"/>
    <n v="607.92999999999995"/>
    <x v="3"/>
    <s v="West Bengal"/>
    <x v="2"/>
    <s v="Debit Card"/>
    <s v="Standard"/>
    <n v="2025"/>
    <n v="3"/>
    <s v="Mar"/>
    <n v="0.13"/>
    <n v="4156.8"/>
    <n v="0"/>
  </r>
  <r>
    <s v="ORD103853"/>
    <d v="2032-06-11T00:00:00"/>
    <s v="CUST1264"/>
    <s v="Customer_0264"/>
    <s v="P2005"/>
    <s v="Keyboard"/>
    <s v="Electronics"/>
    <s v="Accessories"/>
    <n v="2"/>
    <n v="1299"/>
    <n v="2598"/>
    <n v="0.1"/>
    <n v="259.8"/>
    <n v="2338.1999999999998"/>
    <n v="303.97000000000003"/>
    <x v="9"/>
    <s v="Gujarat"/>
    <x v="0"/>
    <s v="UPI"/>
    <s v="Standard"/>
    <n v="2025"/>
    <n v="3"/>
    <s v="Mar"/>
    <n v="0.13"/>
    <n v="2078.4"/>
    <n v="0"/>
  </r>
  <r>
    <s v="ORD102296"/>
    <d v="2032-06-02T00:00:00"/>
    <s v="CUST1344"/>
    <s v="Customer_0344"/>
    <s v="P2004"/>
    <s v="Wireless Mouse"/>
    <s v="Electronics"/>
    <s v="Accessories"/>
    <n v="1"/>
    <n v="899"/>
    <n v="899"/>
    <n v="0"/>
    <n v="0"/>
    <n v="899"/>
    <n v="143.84"/>
    <x v="11"/>
    <s v="Uttar Pradesh"/>
    <x v="3"/>
    <s v="UPI"/>
    <s v="Standard"/>
    <n v="2025"/>
    <n v="3"/>
    <s v="Mar"/>
    <n v="0.16"/>
    <n v="899"/>
    <n v="0"/>
  </r>
  <r>
    <s v="ORD103308"/>
    <d v="2026-01-09T00:00:00"/>
    <s v="CUST1528"/>
    <s v="Customer_0528"/>
    <s v="P2004"/>
    <s v="Wireless Mouse"/>
    <s v="Electronics"/>
    <s v="Accessories"/>
    <n v="2"/>
    <n v="899"/>
    <n v="1798"/>
    <n v="0.1"/>
    <n v="179.8"/>
    <n v="1618.2"/>
    <n v="210.37"/>
    <x v="2"/>
    <s v="Tamil Nadu"/>
    <x v="1"/>
    <s v="Debit Card"/>
    <s v="Express"/>
    <n v="2024"/>
    <n v="4"/>
    <s v="Apr"/>
    <n v="0.13"/>
    <n v="1438.4"/>
    <n v="0"/>
  </r>
  <r>
    <s v="ORD104524"/>
    <d v="2026-01-10T00:00:00"/>
    <s v="CUST1370"/>
    <s v="Customer_0370"/>
    <s v="P2004"/>
    <s v="Wireless Mouse"/>
    <s v="Electronics"/>
    <s v="Accessories"/>
    <n v="2"/>
    <n v="899"/>
    <n v="1798"/>
    <n v="0"/>
    <n v="0"/>
    <n v="1798"/>
    <n v="287.68"/>
    <x v="3"/>
    <s v="West Bengal"/>
    <x v="2"/>
    <s v="Debit Card"/>
    <s v="Standard"/>
    <n v="2024"/>
    <n v="4"/>
    <s v="Apr"/>
    <n v="0.16"/>
    <n v="1798"/>
    <n v="0"/>
  </r>
  <r>
    <s v="ORD103335"/>
    <d v="2026-01-12T00:00:00"/>
    <s v="CUST1325"/>
    <s v="Customer_0325"/>
    <s v="P2004"/>
    <s v="Wireless Mouse"/>
    <s v="Electronics"/>
    <s v="Accessories"/>
    <n v="1"/>
    <n v="899"/>
    <n v="899"/>
    <n v="0.3"/>
    <n v="269.7"/>
    <n v="629.29999999999995"/>
    <n v="44.05"/>
    <x v="9"/>
    <s v="Gujarat"/>
    <x v="0"/>
    <s v="Debit Card"/>
    <s v="Express"/>
    <n v="2024"/>
    <n v="4"/>
    <s v="Apr"/>
    <n v="7.0000000000000007E-2"/>
    <n v="359.6"/>
    <n v="0"/>
  </r>
  <r>
    <s v="ORD103822"/>
    <d v="2026-01-15T00:00:00"/>
    <s v="CUST1496"/>
    <s v="Customer_0496"/>
    <s v="P2004"/>
    <s v="Wireless Mouse"/>
    <s v="Electronics"/>
    <s v="Accessories"/>
    <n v="2"/>
    <n v="899"/>
    <n v="1798"/>
    <n v="0.3"/>
    <n v="539.4"/>
    <n v="1258.5999999999999"/>
    <n v="88.1"/>
    <x v="0"/>
    <s v="Maharashtra"/>
    <x v="0"/>
    <s v="UPI"/>
    <s v="Same Day"/>
    <n v="2024"/>
    <n v="4"/>
    <s v="Apr"/>
    <n v="7.0000000000000007E-2"/>
    <n v="719.2"/>
    <n v="0"/>
  </r>
  <r>
    <s v="ORD102530"/>
    <d v="2032-05-01T00:00:00"/>
    <s v="CUST1369"/>
    <s v="Customer_0369"/>
    <s v="P2004"/>
    <s v="Wireless Mouse"/>
    <s v="Electronics"/>
    <s v="Accessories"/>
    <n v="4"/>
    <n v="899"/>
    <n v="3596"/>
    <n v="0.05"/>
    <n v="179.8"/>
    <n v="3416.2"/>
    <n v="495.35"/>
    <x v="11"/>
    <s v="Uttar Pradesh"/>
    <x v="3"/>
    <s v="Credit Card"/>
    <s v="Express"/>
    <n v="2025"/>
    <n v="3"/>
    <s v="Mar"/>
    <n v="0.14499999999999999"/>
    <n v="3236.4"/>
    <n v="0"/>
  </r>
  <r>
    <s v="ORD101752"/>
    <d v="2032-04-30T00:00:00"/>
    <s v="CUST1193"/>
    <s v="Customer_0193"/>
    <s v="P2006"/>
    <s v="Power Bank"/>
    <s v="Electronics"/>
    <s v="Accessories"/>
    <n v="1"/>
    <n v="1499"/>
    <n v="1499"/>
    <n v="0.15"/>
    <n v="224.85"/>
    <n v="1274.1500000000001"/>
    <n v="146.53"/>
    <x v="5"/>
    <s v="Maharashtra"/>
    <x v="0"/>
    <s v="Net Banking"/>
    <s v="Express"/>
    <n v="2025"/>
    <n v="3"/>
    <s v="Mar"/>
    <n v="0.115"/>
    <n v="1049.3"/>
    <n v="0"/>
  </r>
  <r>
    <s v="ORD100690"/>
    <d v="2032-04-27T00:00:00"/>
    <s v="CUST1234"/>
    <s v="Customer_0234"/>
    <s v="P2006"/>
    <s v="Power Bank"/>
    <s v="Electronics"/>
    <s v="Accessories"/>
    <n v="1"/>
    <n v="1499"/>
    <n v="1499"/>
    <n v="0.05"/>
    <n v="74.95"/>
    <n v="1424.05"/>
    <n v="206.49"/>
    <x v="6"/>
    <s v="Telangana"/>
    <x v="1"/>
    <s v="UPI"/>
    <s v="Standard"/>
    <n v="2025"/>
    <n v="3"/>
    <s v="Mar"/>
    <n v="0.14499999999999999"/>
    <n v="1349.1"/>
    <n v="0"/>
  </r>
  <r>
    <s v="ORD102298"/>
    <d v="2032-04-23T00:00:00"/>
    <s v="CUST1610"/>
    <s v="Customer_0610"/>
    <s v="P2005"/>
    <s v="Keyboard"/>
    <s v="Electronics"/>
    <s v="Accessories"/>
    <n v="1"/>
    <n v="1299"/>
    <n v="1299"/>
    <n v="0.05"/>
    <n v="64.95"/>
    <n v="1234.05"/>
    <n v="178.94"/>
    <x v="5"/>
    <s v="Maharashtra"/>
    <x v="0"/>
    <s v="UPI"/>
    <s v="Express"/>
    <n v="2025"/>
    <n v="3"/>
    <s v="Mar"/>
    <n v="0.14499999999999999"/>
    <n v="1169.0999999999999"/>
    <n v="0"/>
  </r>
  <r>
    <s v="ORD100569"/>
    <d v="2032-04-20T00:00:00"/>
    <s v="CUST1462"/>
    <s v="Customer_0462"/>
    <s v="P2004"/>
    <s v="Wireless Mouse"/>
    <s v="Electronics"/>
    <s v="Accessories"/>
    <n v="1"/>
    <n v="899"/>
    <n v="899"/>
    <n v="0.1"/>
    <n v="89.9"/>
    <n v="809.1"/>
    <n v="105.18"/>
    <x v="2"/>
    <s v="Tamil Nadu"/>
    <x v="1"/>
    <s v="Debit Card"/>
    <s v="Standard"/>
    <n v="2025"/>
    <n v="3"/>
    <s v="Mar"/>
    <n v="0.13"/>
    <n v="719.2"/>
    <n v="0"/>
  </r>
  <r>
    <s v="ORD103401"/>
    <d v="2032-03-23T00:00:00"/>
    <s v="CUST1160"/>
    <s v="Customer_0160"/>
    <s v="P2005"/>
    <s v="Keyboard"/>
    <s v="Electronics"/>
    <s v="Accessories"/>
    <n v="3"/>
    <n v="1299"/>
    <n v="3897"/>
    <n v="0.05"/>
    <n v="194.85"/>
    <n v="3702.15"/>
    <n v="536.80999999999995"/>
    <x v="5"/>
    <s v="Maharashtra"/>
    <x v="0"/>
    <s v="Cash on Delivery"/>
    <s v="Express"/>
    <n v="2025"/>
    <n v="3"/>
    <s v="Mar"/>
    <n v="0.14499999999999999"/>
    <n v="3507.3"/>
    <n v="0"/>
  </r>
  <r>
    <s v="ORD101356"/>
    <d v="2032-03-20T00:00:00"/>
    <s v="CUST1068"/>
    <s v="Customer_0068"/>
    <s v="P2006"/>
    <s v="Power Bank"/>
    <s v="Electronics"/>
    <s v="Accessories"/>
    <n v="1"/>
    <n v="1499"/>
    <n v="1499"/>
    <n v="0"/>
    <n v="0"/>
    <n v="1499"/>
    <n v="239.84"/>
    <x v="3"/>
    <s v="West Bengal"/>
    <x v="2"/>
    <s v="Credit Card"/>
    <s v="Standard"/>
    <n v="2025"/>
    <n v="3"/>
    <s v="Mar"/>
    <n v="0.16"/>
    <n v="1499"/>
    <n v="0"/>
  </r>
  <r>
    <s v="ORD100944"/>
    <d v="2032-03-17T00:00:00"/>
    <s v="CUST1715"/>
    <s v="Customer_0715"/>
    <s v="P2005"/>
    <s v="Keyboard"/>
    <s v="Electronics"/>
    <s v="Accessories"/>
    <n v="1"/>
    <n v="1299"/>
    <n v="1299"/>
    <n v="0.2"/>
    <n v="259.8"/>
    <n v="1039.2"/>
    <n v="103.92"/>
    <x v="2"/>
    <s v="Tamil Nadu"/>
    <x v="1"/>
    <s v="Debit Card"/>
    <s v="Standard"/>
    <n v="2025"/>
    <n v="3"/>
    <s v="Mar"/>
    <n v="0.1"/>
    <n v="779.4"/>
    <n v="0"/>
  </r>
  <r>
    <s v="ORD100623"/>
    <d v="2032-03-09T00:00:00"/>
    <s v="CUST1755"/>
    <s v="Customer_0755"/>
    <s v="P2005"/>
    <s v="Keyboard"/>
    <s v="Electronics"/>
    <s v="Accessories"/>
    <n v="1"/>
    <n v="1299"/>
    <n v="1299"/>
    <n v="0"/>
    <n v="0"/>
    <n v="1299"/>
    <n v="207.84"/>
    <x v="11"/>
    <s v="Uttar Pradesh"/>
    <x v="3"/>
    <s v="Credit Card"/>
    <s v="Express"/>
    <n v="2025"/>
    <n v="3"/>
    <s v="Mar"/>
    <n v="0.16"/>
    <n v="1299"/>
    <n v="0"/>
  </r>
  <r>
    <s v="ORD102713"/>
    <d v="2032-03-05T00:00:00"/>
    <s v="CUST1273"/>
    <s v="Customer_0273"/>
    <s v="P2005"/>
    <s v="Keyboard"/>
    <s v="Electronics"/>
    <s v="Accessories"/>
    <n v="4"/>
    <n v="1299"/>
    <n v="5196"/>
    <n v="0.05"/>
    <n v="259.8"/>
    <n v="4936.2"/>
    <n v="715.75"/>
    <x v="9"/>
    <s v="Gujarat"/>
    <x v="0"/>
    <s v="Credit Card"/>
    <s v="Standard"/>
    <n v="2025"/>
    <n v="3"/>
    <s v="Mar"/>
    <n v="0.14499999999999999"/>
    <n v="4676.3999999999996"/>
    <n v="0"/>
  </r>
  <r>
    <s v="ORD104110"/>
    <d v="2026-02-11T00:00:00"/>
    <s v="CUST1682"/>
    <s v="Customer_0682"/>
    <s v="P2006"/>
    <s v="Power Bank"/>
    <s v="Electronics"/>
    <s v="Accessories"/>
    <n v="2"/>
    <n v="1499"/>
    <n v="2998"/>
    <n v="0.2"/>
    <n v="599.6"/>
    <n v="2398.4"/>
    <n v="239.84"/>
    <x v="5"/>
    <s v="Maharashtra"/>
    <x v="0"/>
    <s v="UPI"/>
    <s v="Express"/>
    <n v="2024"/>
    <n v="4"/>
    <s v="Apr"/>
    <n v="0.1"/>
    <n v="1798.8"/>
    <n v="0"/>
  </r>
  <r>
    <s v="ORD104804"/>
    <d v="2026-02-13T00:00:00"/>
    <s v="CUST1765"/>
    <s v="Customer_0765"/>
    <s v="P2005"/>
    <s v="Keyboard"/>
    <s v="Electronics"/>
    <s v="Accessories"/>
    <n v="3"/>
    <n v="1299"/>
    <n v="3897"/>
    <n v="0.15"/>
    <n v="584.54999999999995"/>
    <n v="3312.45"/>
    <n v="380.93"/>
    <x v="7"/>
    <s v="Uttar Pradesh"/>
    <x v="3"/>
    <s v="Credit Card"/>
    <s v="Standard"/>
    <n v="2024"/>
    <n v="4"/>
    <s v="Apr"/>
    <n v="0.115"/>
    <n v="2727.9"/>
    <n v="0"/>
  </r>
  <r>
    <s v="ORD103773"/>
    <d v="2032-02-11T00:00:00"/>
    <s v="CUST1336"/>
    <s v="Customer_0336"/>
    <s v="P2004"/>
    <s v="Wireless Mouse"/>
    <s v="Electronics"/>
    <s v="Accessories"/>
    <n v="2"/>
    <n v="899"/>
    <n v="1798"/>
    <n v="0.25"/>
    <n v="449.5"/>
    <n v="1348.5"/>
    <n v="114.62"/>
    <x v="11"/>
    <s v="Uttar Pradesh"/>
    <x v="3"/>
    <s v="Net Banking"/>
    <s v="Express"/>
    <n v="2025"/>
    <n v="3"/>
    <s v="Mar"/>
    <n v="8.5000000000000006E-2"/>
    <n v="899"/>
    <n v="0"/>
  </r>
  <r>
    <s v="ORD100905"/>
    <d v="2026-02-15T00:00:00"/>
    <s v="CUST1759"/>
    <s v="Customer_0759"/>
    <s v="P2006"/>
    <s v="Power Bank"/>
    <s v="Electronics"/>
    <s v="Accessories"/>
    <n v="2"/>
    <n v="1499"/>
    <n v="2998"/>
    <n v="0.2"/>
    <n v="599.6"/>
    <n v="2398.4"/>
    <n v="239.84"/>
    <x v="7"/>
    <s v="Uttar Pradesh"/>
    <x v="3"/>
    <s v="Cash on Delivery"/>
    <s v="Express"/>
    <n v="2024"/>
    <n v="4"/>
    <s v="Apr"/>
    <n v="0.1"/>
    <n v="1798.8"/>
    <n v="0"/>
  </r>
  <r>
    <s v="ORD100924"/>
    <d v="2032-02-03T00:00:00"/>
    <s v="CUST1440"/>
    <s v="Customer_0440"/>
    <s v="P2004"/>
    <s v="Wireless Mouse"/>
    <s v="Electronics"/>
    <s v="Accessories"/>
    <n v="2"/>
    <n v="899"/>
    <n v="1798"/>
    <n v="0.3"/>
    <n v="539.4"/>
    <n v="1258.5999999999999"/>
    <n v="88.1"/>
    <x v="1"/>
    <s v="Karnataka"/>
    <x v="1"/>
    <s v="Credit Card"/>
    <s v="Same Day"/>
    <n v="2025"/>
    <n v="3"/>
    <s v="Mar"/>
    <n v="7.0000000000000007E-2"/>
    <n v="719.2"/>
    <n v="0"/>
  </r>
  <r>
    <s v="ORD102099"/>
    <d v="2032-01-30T00:00:00"/>
    <s v="CUST1163"/>
    <s v="Customer_0163"/>
    <s v="P2006"/>
    <s v="Power Bank"/>
    <s v="Electronics"/>
    <s v="Accessories"/>
    <n v="1"/>
    <n v="1499"/>
    <n v="1499"/>
    <n v="0.15"/>
    <n v="224.85"/>
    <n v="1274.1500000000001"/>
    <n v="146.53"/>
    <x v="0"/>
    <s v="Maharashtra"/>
    <x v="0"/>
    <s v="Credit Card"/>
    <s v="Standard"/>
    <n v="2025"/>
    <n v="3"/>
    <s v="Mar"/>
    <n v="0.115"/>
    <n v="1049.3"/>
    <n v="0"/>
  </r>
  <r>
    <s v="ORD102507"/>
    <d v="2026-02-19T00:00:00"/>
    <s v="CUST1695"/>
    <s v="Customer_0695"/>
    <s v="P2005"/>
    <s v="Keyboard"/>
    <s v="Electronics"/>
    <s v="Accessories"/>
    <n v="2"/>
    <n v="1299"/>
    <n v="2598"/>
    <n v="0.1"/>
    <n v="259.8"/>
    <n v="2338.1999999999998"/>
    <n v="303.97000000000003"/>
    <x v="9"/>
    <s v="Gujarat"/>
    <x v="0"/>
    <s v="Debit Card"/>
    <s v="Standard"/>
    <n v="2024"/>
    <n v="4"/>
    <s v="Apr"/>
    <n v="0.13"/>
    <n v="2078.4"/>
    <n v="0"/>
  </r>
  <r>
    <s v="ORD102703"/>
    <d v="2032-01-26T00:00:00"/>
    <s v="CUST1169"/>
    <s v="Customer_0169"/>
    <s v="P2004"/>
    <s v="Wireless Mouse"/>
    <s v="Electronics"/>
    <s v="Accessories"/>
    <n v="2"/>
    <n v="899"/>
    <n v="1798"/>
    <n v="0.25"/>
    <n v="449.5"/>
    <n v="1348.5"/>
    <n v="114.62"/>
    <x v="10"/>
    <s v="Delhi"/>
    <x v="3"/>
    <s v="UPI"/>
    <s v="Express"/>
    <n v="2025"/>
    <n v="3"/>
    <s v="Mar"/>
    <n v="8.5000000000000006E-2"/>
    <n v="899"/>
    <n v="0"/>
  </r>
  <r>
    <s v="ORD101395"/>
    <d v="2032-01-21T00:00:00"/>
    <s v="CUST1030"/>
    <s v="Customer_0030"/>
    <s v="P2004"/>
    <s v="Wireless Mouse"/>
    <s v="Electronics"/>
    <s v="Accessories"/>
    <n v="1"/>
    <n v="899"/>
    <n v="899"/>
    <n v="0.15"/>
    <n v="134.85"/>
    <n v="764.15"/>
    <n v="87.88"/>
    <x v="11"/>
    <s v="Uttar Pradesh"/>
    <x v="3"/>
    <s v="Debit Card"/>
    <s v="Express"/>
    <n v="2025"/>
    <n v="3"/>
    <s v="Mar"/>
    <n v="0.115"/>
    <n v="629.29999999999995"/>
    <n v="0"/>
  </r>
  <r>
    <s v="ORD103111"/>
    <d v="2032-01-14T00:00:00"/>
    <s v="CUST1683"/>
    <s v="Customer_0683"/>
    <s v="P2005"/>
    <s v="Keyboard"/>
    <s v="Electronics"/>
    <s v="Accessories"/>
    <n v="1"/>
    <n v="1299"/>
    <n v="1299"/>
    <n v="0.15"/>
    <n v="194.85"/>
    <n v="1104.1500000000001"/>
    <n v="126.98"/>
    <x v="7"/>
    <s v="Uttar Pradesh"/>
    <x v="3"/>
    <s v="Debit Card"/>
    <s v="Standard"/>
    <n v="2025"/>
    <n v="3"/>
    <s v="Mar"/>
    <n v="0.115"/>
    <n v="909.3"/>
    <n v="0"/>
  </r>
  <r>
    <s v="ORD104575"/>
    <d v="2026-02-27T00:00:00"/>
    <s v="CUST1481"/>
    <s v="Customer_0481"/>
    <s v="P2006"/>
    <s v="Power Bank"/>
    <s v="Electronics"/>
    <s v="Accessories"/>
    <n v="2"/>
    <n v="1499"/>
    <n v="2998"/>
    <n v="0.15"/>
    <n v="449.7"/>
    <n v="2548.3000000000002"/>
    <n v="293.05"/>
    <x v="6"/>
    <s v="Telangana"/>
    <x v="1"/>
    <s v="Cash on Delivery"/>
    <s v="Express"/>
    <n v="2024"/>
    <n v="4"/>
    <s v="Apr"/>
    <n v="0.115"/>
    <n v="2098.6"/>
    <n v="0"/>
  </r>
  <r>
    <s v="ORD102030"/>
    <d v="2032-01-12T00:00:00"/>
    <s v="CUST1171"/>
    <s v="Customer_0171"/>
    <s v="P2004"/>
    <s v="Wireless Mouse"/>
    <s v="Electronics"/>
    <s v="Accessories"/>
    <n v="3"/>
    <n v="899"/>
    <n v="2697"/>
    <n v="0.25"/>
    <n v="674.25"/>
    <n v="2022.75"/>
    <n v="171.93"/>
    <x v="10"/>
    <s v="Delhi"/>
    <x v="3"/>
    <s v="Credit Card"/>
    <s v="Standard"/>
    <n v="2025"/>
    <n v="3"/>
    <s v="Mar"/>
    <n v="8.5000000000000006E-2"/>
    <n v="1348.5"/>
    <n v="0"/>
  </r>
  <r>
    <s v="ORD101492"/>
    <d v="2032-01-10T00:00:00"/>
    <s v="CUST1421"/>
    <s v="Customer_0421"/>
    <s v="P2006"/>
    <s v="Power Bank"/>
    <s v="Electronics"/>
    <s v="Accessories"/>
    <n v="1"/>
    <n v="1499"/>
    <n v="1499"/>
    <n v="0.1"/>
    <n v="149.9"/>
    <n v="1349.1"/>
    <n v="175.38"/>
    <x v="0"/>
    <s v="Maharashtra"/>
    <x v="0"/>
    <s v="Credit Card"/>
    <s v="Standard"/>
    <n v="2025"/>
    <n v="3"/>
    <s v="Mar"/>
    <n v="0.13"/>
    <n v="1199.2"/>
    <n v="0"/>
  </r>
  <r>
    <s v="ORD100785"/>
    <d v="2026-03-07T00:00:00"/>
    <s v="CUST1509"/>
    <s v="Customer_0509"/>
    <s v="P2005"/>
    <s v="Keyboard"/>
    <s v="Electronics"/>
    <s v="Accessories"/>
    <n v="1"/>
    <n v="1299"/>
    <n v="1299"/>
    <n v="0.05"/>
    <n v="64.95"/>
    <n v="1234.05"/>
    <n v="178.94"/>
    <x v="10"/>
    <s v="Delhi"/>
    <x v="3"/>
    <s v="UPI"/>
    <s v="Express"/>
    <n v="2024"/>
    <n v="4"/>
    <s v="Apr"/>
    <n v="0.14499999999999999"/>
    <n v="1169.0999999999999"/>
    <n v="0"/>
  </r>
  <r>
    <s v="ORD101062"/>
    <d v="2032-01-05T00:00:00"/>
    <s v="CUST1013"/>
    <s v="Customer_0013"/>
    <s v="P2005"/>
    <s v="Keyboard"/>
    <s v="Electronics"/>
    <s v="Accessories"/>
    <n v="1"/>
    <n v="1299"/>
    <n v="1299"/>
    <n v="0.3"/>
    <n v="389.7"/>
    <n v="909.3"/>
    <n v="63.65"/>
    <x v="1"/>
    <s v="Karnataka"/>
    <x v="1"/>
    <s v="UPI"/>
    <s v="Standard"/>
    <n v="2025"/>
    <n v="3"/>
    <s v="Mar"/>
    <n v="7.0000000000000007E-2"/>
    <n v="519.6"/>
    <n v="0"/>
  </r>
  <r>
    <s v="ORD102403"/>
    <d v="2026-03-10T00:00:00"/>
    <s v="CUST1426"/>
    <s v="Customer_0426"/>
    <s v="P2006"/>
    <s v="Power Bank"/>
    <s v="Electronics"/>
    <s v="Accessories"/>
    <n v="1"/>
    <n v="1499"/>
    <n v="1499"/>
    <n v="0.1"/>
    <n v="149.9"/>
    <n v="1349.1"/>
    <n v="175.38"/>
    <x v="0"/>
    <s v="Maharashtra"/>
    <x v="0"/>
    <s v="UPI"/>
    <s v="Standard"/>
    <n v="2024"/>
    <n v="4"/>
    <s v="Apr"/>
    <n v="0.13"/>
    <n v="1199.2"/>
    <n v="0"/>
  </r>
  <r>
    <s v="ORD100456"/>
    <d v="2031-12-14T00:00:00"/>
    <s v="CUST1192"/>
    <s v="Customer_0192"/>
    <s v="P2005"/>
    <s v="Keyboard"/>
    <s v="Electronics"/>
    <s v="Accessories"/>
    <n v="1"/>
    <n v="1299"/>
    <n v="1299"/>
    <n v="0.1"/>
    <n v="129.9"/>
    <n v="1169.0999999999999"/>
    <n v="151.97999999999999"/>
    <x v="2"/>
    <s v="Tamil Nadu"/>
    <x v="1"/>
    <s v="Net Banking"/>
    <s v="Standard"/>
    <n v="2025"/>
    <n v="2"/>
    <s v="Feb"/>
    <n v="0.13"/>
    <n v="1039.2"/>
    <n v="0"/>
  </r>
  <r>
    <s v="ORD100648"/>
    <d v="2026-03-20T00:00:00"/>
    <s v="CUST1497"/>
    <s v="Customer_0497"/>
    <s v="P2006"/>
    <s v="Power Bank"/>
    <s v="Electronics"/>
    <s v="Accessories"/>
    <n v="2"/>
    <n v="1499"/>
    <n v="2998"/>
    <n v="0"/>
    <n v="0"/>
    <n v="2998"/>
    <n v="479.68"/>
    <x v="10"/>
    <s v="Delhi"/>
    <x v="3"/>
    <s v="Cash on Delivery"/>
    <s v="Standard"/>
    <n v="2024"/>
    <n v="4"/>
    <s v="Apr"/>
    <n v="0.16"/>
    <n v="2998"/>
    <n v="0"/>
  </r>
  <r>
    <s v="ORD102106"/>
    <d v="2031-12-08T00:00:00"/>
    <s v="CUST1009"/>
    <s v="Customer_0009"/>
    <s v="P2006"/>
    <s v="Power Bank"/>
    <s v="Electronics"/>
    <s v="Accessories"/>
    <n v="1"/>
    <n v="1499"/>
    <n v="1499"/>
    <n v="0"/>
    <n v="0"/>
    <n v="1499"/>
    <n v="239.84"/>
    <x v="0"/>
    <s v="Maharashtra"/>
    <x v="0"/>
    <s v="UPI"/>
    <s v="Express"/>
    <n v="2025"/>
    <n v="2"/>
    <s v="Feb"/>
    <n v="0.16"/>
    <n v="1499"/>
    <n v="0"/>
  </r>
  <r>
    <s v="ORD104225"/>
    <d v="2026-03-26T00:00:00"/>
    <s v="CUST1266"/>
    <s v="Customer_0266"/>
    <s v="P2006"/>
    <s v="Power Bank"/>
    <s v="Electronics"/>
    <s v="Accessories"/>
    <n v="2"/>
    <n v="1499"/>
    <n v="2998"/>
    <n v="0"/>
    <n v="0"/>
    <n v="2998"/>
    <n v="479.68"/>
    <x v="4"/>
    <s v="Rajasthan"/>
    <x v="3"/>
    <s v="UPI"/>
    <s v="Standard"/>
    <n v="2024"/>
    <n v="4"/>
    <s v="Apr"/>
    <n v="0.16"/>
    <n v="2998"/>
    <n v="0"/>
  </r>
  <r>
    <s v="ORD102166"/>
    <d v="2031-11-27T00:00:00"/>
    <s v="CUST1616"/>
    <s v="Customer_0616"/>
    <s v="P2004"/>
    <s v="Wireless Mouse"/>
    <s v="Electronics"/>
    <s v="Accessories"/>
    <n v="1"/>
    <n v="899"/>
    <n v="899"/>
    <n v="0.1"/>
    <n v="89.9"/>
    <n v="809.1"/>
    <n v="105.18"/>
    <x v="6"/>
    <s v="Telangana"/>
    <x v="1"/>
    <s v="UPI"/>
    <s v="Express"/>
    <n v="2025"/>
    <n v="2"/>
    <s v="Feb"/>
    <n v="0.13"/>
    <n v="719.2"/>
    <n v="0"/>
  </r>
  <r>
    <s v="ORD101077"/>
    <d v="2031-11-07T00:00:00"/>
    <s v="CUST1021"/>
    <s v="Customer_0021"/>
    <s v="P2006"/>
    <s v="Power Bank"/>
    <s v="Electronics"/>
    <s v="Accessories"/>
    <n v="3"/>
    <n v="1499"/>
    <n v="4497"/>
    <n v="0.3"/>
    <n v="1349.1"/>
    <n v="3147.9"/>
    <n v="220.35"/>
    <x v="3"/>
    <s v="West Bengal"/>
    <x v="2"/>
    <s v="Credit Card"/>
    <s v="Standard"/>
    <n v="2025"/>
    <n v="2"/>
    <s v="Feb"/>
    <n v="7.0000000000000007E-2"/>
    <n v="1798.8"/>
    <n v="0"/>
  </r>
  <r>
    <s v="ORD100092"/>
    <d v="2031-11-05T00:00:00"/>
    <s v="CUST1051"/>
    <s v="Customer_0051"/>
    <s v="P2006"/>
    <s v="Power Bank"/>
    <s v="Electronics"/>
    <s v="Accessories"/>
    <n v="1"/>
    <n v="1499"/>
    <n v="1499"/>
    <n v="0.1"/>
    <n v="149.9"/>
    <n v="1349.1"/>
    <n v="175.38"/>
    <x v="2"/>
    <s v="Tamil Nadu"/>
    <x v="1"/>
    <s v="Net Banking"/>
    <s v="Express"/>
    <n v="2025"/>
    <n v="2"/>
    <s v="Feb"/>
    <n v="0.13"/>
    <n v="1199.2"/>
    <n v="0"/>
  </r>
  <r>
    <s v="ORD100681"/>
    <d v="2031-10-31T00:00:00"/>
    <s v="CUST1182"/>
    <s v="Customer_0182"/>
    <s v="P2006"/>
    <s v="Power Bank"/>
    <s v="Electronics"/>
    <s v="Accessories"/>
    <n v="1"/>
    <n v="1499"/>
    <n v="1499"/>
    <n v="0.1"/>
    <n v="149.9"/>
    <n v="1349.1"/>
    <n v="175.38"/>
    <x v="5"/>
    <s v="Maharashtra"/>
    <x v="0"/>
    <s v="Credit Card"/>
    <s v="Express"/>
    <n v="2025"/>
    <n v="2"/>
    <s v="Feb"/>
    <n v="0.13"/>
    <n v="1199.2"/>
    <n v="0"/>
  </r>
  <r>
    <s v="ORD104844"/>
    <d v="2031-10-25T00:00:00"/>
    <s v="CUST1408"/>
    <s v="Customer_0408"/>
    <s v="P2006"/>
    <s v="Power Bank"/>
    <s v="Electronics"/>
    <s v="Accessories"/>
    <n v="3"/>
    <n v="1499"/>
    <n v="4497"/>
    <n v="0.1"/>
    <n v="449.7"/>
    <n v="4047.3"/>
    <n v="526.15"/>
    <x v="5"/>
    <s v="Maharashtra"/>
    <x v="0"/>
    <s v="UPI"/>
    <s v="Standard"/>
    <n v="2025"/>
    <n v="2"/>
    <s v="Feb"/>
    <n v="0.13"/>
    <n v="3597.6"/>
    <n v="0"/>
  </r>
  <r>
    <s v="ORD103883"/>
    <d v="2031-10-22T00:00:00"/>
    <s v="CUST1491"/>
    <s v="Customer_0491"/>
    <s v="P2005"/>
    <s v="Keyboard"/>
    <s v="Electronics"/>
    <s v="Accessories"/>
    <n v="2"/>
    <n v="1299"/>
    <n v="2598"/>
    <n v="0.05"/>
    <n v="129.9"/>
    <n v="2468.1"/>
    <n v="357.87"/>
    <x v="10"/>
    <s v="Delhi"/>
    <x v="3"/>
    <s v="Credit Card"/>
    <s v="Standard"/>
    <n v="2025"/>
    <n v="2"/>
    <s v="Feb"/>
    <n v="0.14499999999999999"/>
    <n v="2338.1999999999998"/>
    <n v="0"/>
  </r>
  <r>
    <s v="ORD100390"/>
    <d v="2026-04-10T00:00:00"/>
    <s v="CUST1061"/>
    <s v="Customer_0061"/>
    <s v="P2004"/>
    <s v="Wireless Mouse"/>
    <s v="Electronics"/>
    <s v="Accessories"/>
    <n v="3"/>
    <n v="899"/>
    <n v="2697"/>
    <n v="0.15"/>
    <n v="404.55"/>
    <n v="2292.4499999999998"/>
    <n v="263.63"/>
    <x v="2"/>
    <s v="Tamil Nadu"/>
    <x v="1"/>
    <s v="Debit Card"/>
    <s v="Standard"/>
    <n v="2024"/>
    <n v="4"/>
    <s v="Apr"/>
    <n v="0.115"/>
    <n v="1887.9"/>
    <n v="0"/>
  </r>
  <r>
    <s v="ORD100135"/>
    <d v="2031-10-14T00:00:00"/>
    <s v="CUST1642"/>
    <s v="Customer_0642"/>
    <s v="P2005"/>
    <s v="Keyboard"/>
    <s v="Electronics"/>
    <s v="Accessories"/>
    <n v="2"/>
    <n v="1299"/>
    <n v="2598"/>
    <n v="0.25"/>
    <n v="649.5"/>
    <n v="1948.5"/>
    <n v="165.62"/>
    <x v="3"/>
    <s v="West Bengal"/>
    <x v="2"/>
    <s v="Credit Card"/>
    <s v="Express"/>
    <n v="2025"/>
    <n v="2"/>
    <s v="Feb"/>
    <n v="8.5000000000000006E-2"/>
    <n v="1299"/>
    <n v="0"/>
  </r>
  <r>
    <s v="ORD101259"/>
    <d v="2026-04-13T00:00:00"/>
    <s v="CUST1618"/>
    <s v="Customer_0618"/>
    <s v="P2005"/>
    <s v="Keyboard"/>
    <s v="Electronics"/>
    <s v="Accessories"/>
    <n v="1"/>
    <n v="1299"/>
    <n v="1299"/>
    <n v="0"/>
    <n v="0"/>
    <n v="1299"/>
    <n v="207.84"/>
    <x v="1"/>
    <s v="Karnataka"/>
    <x v="1"/>
    <s v="Cash on Delivery"/>
    <s v="Express"/>
    <n v="2024"/>
    <n v="4"/>
    <s v="Apr"/>
    <n v="0.16"/>
    <n v="1299"/>
    <n v="0"/>
  </r>
  <r>
    <s v="ORD101167"/>
    <d v="2031-10-11T00:00:00"/>
    <s v="CUST1112"/>
    <s v="Customer_0112"/>
    <s v="P2005"/>
    <s v="Keyboard"/>
    <s v="Electronics"/>
    <s v="Accessories"/>
    <n v="2"/>
    <n v="1299"/>
    <n v="2598"/>
    <n v="0.25"/>
    <n v="649.5"/>
    <n v="1948.5"/>
    <n v="165.62"/>
    <x v="0"/>
    <s v="Maharashtra"/>
    <x v="0"/>
    <s v="UPI"/>
    <s v="Express"/>
    <n v="2025"/>
    <n v="2"/>
    <s v="Feb"/>
    <n v="8.5000000000000006E-2"/>
    <n v="1299"/>
    <n v="0"/>
  </r>
  <r>
    <s v="ORD102145"/>
    <d v="2026-04-15T00:00:00"/>
    <s v="CUST1597"/>
    <s v="Customer_0597"/>
    <s v="P2004"/>
    <s v="Wireless Mouse"/>
    <s v="Electronics"/>
    <s v="Accessories"/>
    <n v="2"/>
    <n v="899"/>
    <n v="1798"/>
    <n v="0.15"/>
    <n v="269.7"/>
    <n v="1528.3"/>
    <n v="175.75"/>
    <x v="0"/>
    <s v="Maharashtra"/>
    <x v="0"/>
    <s v="Credit Card"/>
    <s v="Express"/>
    <n v="2024"/>
    <n v="4"/>
    <s v="Apr"/>
    <n v="0.115"/>
    <n v="1258.5999999999999"/>
    <n v="0"/>
  </r>
  <r>
    <s v="ORD103488"/>
    <d v="2031-10-07T00:00:00"/>
    <s v="CUST1062"/>
    <s v="Customer_0062"/>
    <s v="P2004"/>
    <s v="Wireless Mouse"/>
    <s v="Electronics"/>
    <s v="Accessories"/>
    <n v="1"/>
    <n v="899"/>
    <n v="899"/>
    <n v="0.3"/>
    <n v="269.7"/>
    <n v="629.29999999999995"/>
    <n v="44.05"/>
    <x v="6"/>
    <s v="Telangana"/>
    <x v="1"/>
    <s v="Debit Card"/>
    <s v="Standard"/>
    <n v="2025"/>
    <n v="2"/>
    <s v="Feb"/>
    <n v="7.0000000000000007E-2"/>
    <n v="359.6"/>
    <n v="0"/>
  </r>
  <r>
    <s v="ORD102365"/>
    <d v="2031-10-05T00:00:00"/>
    <s v="CUST1548"/>
    <s v="Customer_0548"/>
    <s v="P2005"/>
    <s v="Keyboard"/>
    <s v="Electronics"/>
    <s v="Accessories"/>
    <n v="1"/>
    <n v="1299"/>
    <n v="1299"/>
    <n v="0"/>
    <n v="0"/>
    <n v="1299"/>
    <n v="207.84"/>
    <x v="6"/>
    <s v="Telangana"/>
    <x v="1"/>
    <s v="Debit Card"/>
    <s v="Standard"/>
    <n v="2025"/>
    <n v="2"/>
    <s v="Feb"/>
    <n v="0.16"/>
    <n v="1299"/>
    <n v="0"/>
  </r>
  <r>
    <s v="ORD101326"/>
    <d v="2026-04-20T00:00:00"/>
    <s v="CUST1320"/>
    <s v="Customer_0320"/>
    <s v="P2006"/>
    <s v="Power Bank"/>
    <s v="Electronics"/>
    <s v="Accessories"/>
    <n v="1"/>
    <n v="1499"/>
    <n v="1499"/>
    <n v="0.15"/>
    <n v="224.85"/>
    <n v="1274.1500000000001"/>
    <n v="146.53"/>
    <x v="9"/>
    <s v="Gujarat"/>
    <x v="0"/>
    <s v="Credit Card"/>
    <s v="Standard"/>
    <n v="2024"/>
    <n v="4"/>
    <s v="Apr"/>
    <n v="0.115"/>
    <n v="1049.3"/>
    <n v="0"/>
  </r>
  <r>
    <s v="ORD103890"/>
    <d v="2031-09-30T00:00:00"/>
    <s v="CUST1250"/>
    <s v="Customer_0250"/>
    <s v="P2006"/>
    <s v="Power Bank"/>
    <s v="Electronics"/>
    <s v="Accessories"/>
    <n v="1"/>
    <n v="1499"/>
    <n v="1499"/>
    <n v="0.15"/>
    <n v="224.85"/>
    <n v="1274.1500000000001"/>
    <n v="146.53"/>
    <x v="8"/>
    <s v="Haryana"/>
    <x v="3"/>
    <s v="Net Banking"/>
    <s v="Express"/>
    <n v="2025"/>
    <n v="2"/>
    <s v="Feb"/>
    <n v="0.115"/>
    <n v="1049.3"/>
    <n v="0"/>
  </r>
  <r>
    <s v="ORD103512"/>
    <d v="2026-04-25T00:00:00"/>
    <s v="CUST1508"/>
    <s v="Customer_0508"/>
    <s v="P2006"/>
    <s v="Power Bank"/>
    <s v="Electronics"/>
    <s v="Accessories"/>
    <n v="1"/>
    <n v="1499"/>
    <n v="1499"/>
    <n v="0.2"/>
    <n v="299.8"/>
    <n v="1199.2"/>
    <n v="119.92"/>
    <x v="11"/>
    <s v="Uttar Pradesh"/>
    <x v="3"/>
    <s v="UPI"/>
    <s v="Express"/>
    <n v="2024"/>
    <n v="4"/>
    <s v="Apr"/>
    <n v="0.1"/>
    <n v="899.4"/>
    <n v="0"/>
  </r>
  <r>
    <s v="ORD101206"/>
    <d v="2031-09-26T00:00:00"/>
    <s v="CUST1295"/>
    <s v="Customer_0295"/>
    <s v="P2006"/>
    <s v="Power Bank"/>
    <s v="Electronics"/>
    <s v="Accessories"/>
    <n v="2"/>
    <n v="1499"/>
    <n v="2998"/>
    <n v="0.15"/>
    <n v="449.7"/>
    <n v="2548.3000000000002"/>
    <n v="293.05"/>
    <x v="7"/>
    <s v="Uttar Pradesh"/>
    <x v="3"/>
    <s v="Debit Card"/>
    <s v="Express"/>
    <n v="2025"/>
    <n v="2"/>
    <s v="Feb"/>
    <n v="0.115"/>
    <n v="2098.6"/>
    <n v="0"/>
  </r>
  <r>
    <s v="ORD103805"/>
    <d v="2031-09-22T00:00:00"/>
    <s v="CUST1455"/>
    <s v="Customer_0455"/>
    <s v="P2005"/>
    <s v="Keyboard"/>
    <s v="Electronics"/>
    <s v="Accessories"/>
    <n v="3"/>
    <n v="1299"/>
    <n v="3897"/>
    <n v="0.05"/>
    <n v="194.85"/>
    <n v="3702.15"/>
    <n v="536.80999999999995"/>
    <x v="6"/>
    <s v="Telangana"/>
    <x v="1"/>
    <s v="Debit Card"/>
    <s v="Same Day"/>
    <n v="2025"/>
    <n v="2"/>
    <s v="Feb"/>
    <n v="0.14499999999999999"/>
    <n v="3507.3"/>
    <n v="0"/>
  </r>
  <r>
    <s v="ORD102391"/>
    <d v="2031-09-21T00:00:00"/>
    <s v="CUST1155"/>
    <s v="Customer_0155"/>
    <s v="P2006"/>
    <s v="Power Bank"/>
    <s v="Electronics"/>
    <s v="Accessories"/>
    <n v="4"/>
    <n v="1499"/>
    <n v="5996"/>
    <n v="0.3"/>
    <n v="1798.8"/>
    <n v="4197.2"/>
    <n v="293.8"/>
    <x v="8"/>
    <s v="Haryana"/>
    <x v="3"/>
    <s v="Debit Card"/>
    <s v="Standard"/>
    <n v="2025"/>
    <n v="2"/>
    <s v="Feb"/>
    <n v="7.0000000000000007E-2"/>
    <n v="2398.4"/>
    <n v="0"/>
  </r>
  <r>
    <s v="ORD101667"/>
    <d v="2026-05-04T00:00:00"/>
    <s v="CUST1762"/>
    <s v="Customer_0762"/>
    <s v="P2005"/>
    <s v="Keyboard"/>
    <s v="Electronics"/>
    <s v="Accessories"/>
    <n v="1"/>
    <n v="1299"/>
    <n v="1299"/>
    <n v="0.15"/>
    <n v="194.85"/>
    <n v="1104.1500000000001"/>
    <n v="126.98"/>
    <x v="2"/>
    <s v="Tamil Nadu"/>
    <x v="1"/>
    <s v="Debit Card"/>
    <s v="Express"/>
    <n v="2024"/>
    <n v="4"/>
    <s v="Apr"/>
    <n v="0.115"/>
    <n v="909.3"/>
    <n v="0"/>
  </r>
  <r>
    <s v="ORD104246"/>
    <d v="2031-08-23T00:00:00"/>
    <s v="CUST1197"/>
    <s v="Customer_0197"/>
    <s v="P2006"/>
    <s v="Power Bank"/>
    <s v="Electronics"/>
    <s v="Accessories"/>
    <n v="1"/>
    <n v="1499"/>
    <n v="1499"/>
    <n v="0.05"/>
    <n v="74.95"/>
    <n v="1424.05"/>
    <n v="206.49"/>
    <x v="2"/>
    <s v="Tamil Nadu"/>
    <x v="1"/>
    <s v="UPI"/>
    <s v="Standard"/>
    <n v="2025"/>
    <n v="2"/>
    <s v="Feb"/>
    <n v="0.14499999999999999"/>
    <n v="1349.1"/>
    <n v="0"/>
  </r>
  <r>
    <s v="ORD104481"/>
    <d v="2031-08-14T00:00:00"/>
    <s v="CUST1374"/>
    <s v="Customer_0374"/>
    <s v="P2006"/>
    <s v="Power Bank"/>
    <s v="Electronics"/>
    <s v="Accessories"/>
    <n v="1"/>
    <n v="1499"/>
    <n v="1499"/>
    <n v="0.2"/>
    <n v="299.8"/>
    <n v="1199.2"/>
    <n v="119.92"/>
    <x v="7"/>
    <s v="Uttar Pradesh"/>
    <x v="3"/>
    <s v="UPI"/>
    <s v="Standard"/>
    <n v="2025"/>
    <n v="2"/>
    <s v="Feb"/>
    <n v="0.1"/>
    <n v="899.4"/>
    <n v="0"/>
  </r>
  <r>
    <s v="ORD101775"/>
    <d v="2031-08-08T00:00:00"/>
    <s v="CUST1740"/>
    <s v="Customer_0740"/>
    <s v="P2006"/>
    <s v="Power Bank"/>
    <s v="Electronics"/>
    <s v="Accessories"/>
    <n v="2"/>
    <n v="1499"/>
    <n v="2998"/>
    <n v="0"/>
    <n v="0"/>
    <n v="2998"/>
    <n v="479.68"/>
    <x v="5"/>
    <s v="Maharashtra"/>
    <x v="0"/>
    <s v="Net Banking"/>
    <s v="Standard"/>
    <n v="2025"/>
    <n v="2"/>
    <s v="Feb"/>
    <n v="0.16"/>
    <n v="2998"/>
    <n v="0"/>
  </r>
  <r>
    <s v="ORD101386"/>
    <d v="2031-08-07T00:00:00"/>
    <s v="CUST1789"/>
    <s v="Customer_0789"/>
    <s v="P2006"/>
    <s v="Power Bank"/>
    <s v="Electronics"/>
    <s v="Accessories"/>
    <n v="1"/>
    <n v="1499"/>
    <n v="1499"/>
    <n v="0.05"/>
    <n v="74.95"/>
    <n v="1424.05"/>
    <n v="206.49"/>
    <x v="5"/>
    <s v="Maharashtra"/>
    <x v="0"/>
    <s v="Cash on Delivery"/>
    <s v="Standard"/>
    <n v="2025"/>
    <n v="2"/>
    <s v="Feb"/>
    <n v="0.14499999999999999"/>
    <n v="1349.1"/>
    <n v="0"/>
  </r>
  <r>
    <s v="ORD104133"/>
    <d v="2031-08-06T00:00:00"/>
    <s v="CUST1410"/>
    <s v="Customer_0410"/>
    <s v="P2004"/>
    <s v="Wireless Mouse"/>
    <s v="Electronics"/>
    <s v="Accessories"/>
    <n v="1"/>
    <n v="899"/>
    <n v="899"/>
    <n v="0.1"/>
    <n v="89.9"/>
    <n v="809.1"/>
    <n v="105.18"/>
    <x v="11"/>
    <s v="Uttar Pradesh"/>
    <x v="3"/>
    <s v="UPI"/>
    <s v="Standard"/>
    <n v="2025"/>
    <n v="2"/>
    <s v="Feb"/>
    <n v="0.13"/>
    <n v="719.2"/>
    <n v="0"/>
  </r>
  <r>
    <s v="ORD102675"/>
    <d v="2031-07-29T00:00:00"/>
    <s v="CUST1647"/>
    <s v="Customer_0647"/>
    <s v="P2006"/>
    <s v="Power Bank"/>
    <s v="Electronics"/>
    <s v="Accessories"/>
    <n v="1"/>
    <n v="1499"/>
    <n v="1499"/>
    <n v="0.3"/>
    <n v="449.7"/>
    <n v="1049.3"/>
    <n v="73.45"/>
    <x v="8"/>
    <s v="Haryana"/>
    <x v="3"/>
    <s v="UPI"/>
    <s v="Express"/>
    <n v="2025"/>
    <n v="2"/>
    <s v="Feb"/>
    <n v="7.0000000000000007E-2"/>
    <n v="599.6"/>
    <n v="0"/>
  </r>
  <r>
    <s v="ORD100399"/>
    <d v="2031-07-16T00:00:00"/>
    <s v="CUST1477"/>
    <s v="Customer_0477"/>
    <s v="P2005"/>
    <s v="Keyboard"/>
    <s v="Electronics"/>
    <s v="Accessories"/>
    <n v="1"/>
    <n v="1299"/>
    <n v="1299"/>
    <n v="0.15"/>
    <n v="194.85"/>
    <n v="1104.1500000000001"/>
    <n v="126.98"/>
    <x v="7"/>
    <s v="Uttar Pradesh"/>
    <x v="3"/>
    <s v="UPI"/>
    <s v="Express"/>
    <n v="2025"/>
    <n v="2"/>
    <s v="Feb"/>
    <n v="0.115"/>
    <n v="909.3"/>
    <n v="0"/>
  </r>
  <r>
    <s v="ORD101643"/>
    <d v="2031-07-14T00:00:00"/>
    <s v="CUST1793"/>
    <s v="Customer_0793"/>
    <s v="P2005"/>
    <s v="Keyboard"/>
    <s v="Electronics"/>
    <s v="Accessories"/>
    <n v="2"/>
    <n v="1299"/>
    <n v="2598"/>
    <n v="0.1"/>
    <n v="259.8"/>
    <n v="2338.1999999999998"/>
    <n v="303.97000000000003"/>
    <x v="1"/>
    <s v="Karnataka"/>
    <x v="1"/>
    <s v="Debit Card"/>
    <s v="Standard"/>
    <n v="2025"/>
    <n v="2"/>
    <s v="Feb"/>
    <n v="0.13"/>
    <n v="2078.4"/>
    <n v="0"/>
  </r>
  <r>
    <s v="ORD101737"/>
    <d v="2031-07-05T00:00:00"/>
    <s v="CUST1153"/>
    <s v="Customer_0153"/>
    <s v="P2004"/>
    <s v="Wireless Mouse"/>
    <s v="Electronics"/>
    <s v="Accessories"/>
    <n v="1"/>
    <n v="899"/>
    <n v="899"/>
    <n v="0.05"/>
    <n v="44.95"/>
    <n v="854.05"/>
    <n v="123.84"/>
    <x v="4"/>
    <s v="Rajasthan"/>
    <x v="3"/>
    <s v="Credit Card"/>
    <s v="Standard"/>
    <n v="2025"/>
    <n v="2"/>
    <s v="Feb"/>
    <n v="0.14499999999999999"/>
    <n v="809.1"/>
    <n v="0"/>
  </r>
  <r>
    <s v="ORD103494"/>
    <d v="2031-06-25T00:00:00"/>
    <s v="CUST1333"/>
    <s v="Customer_0333"/>
    <s v="P2005"/>
    <s v="Keyboard"/>
    <s v="Electronics"/>
    <s v="Accessories"/>
    <n v="2"/>
    <n v="1299"/>
    <n v="2598"/>
    <n v="0.25"/>
    <n v="649.5"/>
    <n v="1948.5"/>
    <n v="165.62"/>
    <x v="4"/>
    <s v="Rajasthan"/>
    <x v="3"/>
    <s v="UPI"/>
    <s v="Same Day"/>
    <n v="2025"/>
    <n v="2"/>
    <s v="Feb"/>
    <n v="8.5000000000000006E-2"/>
    <n v="1299"/>
    <n v="0"/>
  </r>
  <r>
    <s v="ORD103458"/>
    <d v="2031-06-24T00:00:00"/>
    <s v="CUST1710"/>
    <s v="Customer_0710"/>
    <s v="P2005"/>
    <s v="Keyboard"/>
    <s v="Electronics"/>
    <s v="Accessories"/>
    <n v="2"/>
    <n v="1299"/>
    <n v="2598"/>
    <n v="0"/>
    <n v="0"/>
    <n v="2598"/>
    <n v="415.68"/>
    <x v="6"/>
    <s v="Telangana"/>
    <x v="1"/>
    <s v="UPI"/>
    <s v="Express"/>
    <n v="2025"/>
    <n v="2"/>
    <s v="Feb"/>
    <n v="0.16"/>
    <n v="2598"/>
    <n v="0"/>
  </r>
  <r>
    <s v="ORD100182"/>
    <d v="2031-06-12T00:00:00"/>
    <s v="CUST1185"/>
    <s v="Customer_0185"/>
    <s v="P2004"/>
    <s v="Wireless Mouse"/>
    <s v="Electronics"/>
    <s v="Accessories"/>
    <n v="1"/>
    <n v="899"/>
    <n v="899"/>
    <n v="0.1"/>
    <n v="89.9"/>
    <n v="809.1"/>
    <n v="105.18"/>
    <x v="6"/>
    <s v="Telangana"/>
    <x v="1"/>
    <s v="UPI"/>
    <s v="Standard"/>
    <n v="2025"/>
    <n v="2"/>
    <s v="Feb"/>
    <n v="0.13"/>
    <n v="719.2"/>
    <n v="0"/>
  </r>
  <r>
    <s v="ORD102840"/>
    <d v="2031-06-05T00:00:00"/>
    <s v="CUST1025"/>
    <s v="Customer_0025"/>
    <s v="P2005"/>
    <s v="Keyboard"/>
    <s v="Electronics"/>
    <s v="Accessories"/>
    <n v="2"/>
    <n v="1299"/>
    <n v="2598"/>
    <n v="0"/>
    <n v="0"/>
    <n v="2598"/>
    <n v="415.68"/>
    <x v="6"/>
    <s v="Telangana"/>
    <x v="1"/>
    <s v="Net Banking"/>
    <s v="Express"/>
    <n v="2025"/>
    <n v="1"/>
    <s v="Jan"/>
    <n v="0.16"/>
    <n v="2598"/>
    <n v="0"/>
  </r>
  <r>
    <s v="ORD100206"/>
    <d v="2031-06-01T00:00:00"/>
    <s v="CUST1193"/>
    <s v="Customer_0193"/>
    <s v="P2004"/>
    <s v="Wireless Mouse"/>
    <s v="Electronics"/>
    <s v="Accessories"/>
    <n v="1"/>
    <n v="899"/>
    <n v="899"/>
    <n v="0.2"/>
    <n v="179.8"/>
    <n v="719.2"/>
    <n v="71.92"/>
    <x v="10"/>
    <s v="Delhi"/>
    <x v="3"/>
    <s v="Credit Card"/>
    <s v="Standard"/>
    <n v="2025"/>
    <n v="1"/>
    <s v="Jan"/>
    <n v="0.1"/>
    <n v="539.4"/>
    <n v="0"/>
  </r>
  <r>
    <s v="ORD102325"/>
    <d v="2031-05-16T00:00:00"/>
    <s v="CUST1083"/>
    <s v="Customer_0083"/>
    <s v="P2004"/>
    <s v="Wireless Mouse"/>
    <s v="Electronics"/>
    <s v="Accessories"/>
    <n v="1"/>
    <n v="899"/>
    <n v="899"/>
    <n v="0.25"/>
    <n v="224.75"/>
    <n v="674.25"/>
    <n v="57.31"/>
    <x v="10"/>
    <s v="Delhi"/>
    <x v="3"/>
    <s v="Debit Card"/>
    <s v="Standard"/>
    <n v="2025"/>
    <n v="1"/>
    <s v="Jan"/>
    <n v="8.5000000000000006E-2"/>
    <n v="449.5"/>
    <n v="0"/>
  </r>
  <r>
    <s v="ORD104650"/>
    <d v="2031-05-14T00:00:00"/>
    <s v="CUST1336"/>
    <s v="Customer_0336"/>
    <s v="P2006"/>
    <s v="Power Bank"/>
    <s v="Electronics"/>
    <s v="Accessories"/>
    <n v="2"/>
    <n v="1499"/>
    <n v="2998"/>
    <n v="0.1"/>
    <n v="299.8"/>
    <n v="2698.2"/>
    <n v="350.77"/>
    <x v="1"/>
    <s v="Karnataka"/>
    <x v="1"/>
    <s v="Credit Card"/>
    <s v="Standard"/>
    <n v="2025"/>
    <n v="1"/>
    <s v="Jan"/>
    <n v="0.13"/>
    <n v="2398.4"/>
    <n v="0"/>
  </r>
  <r>
    <s v="ORD101020"/>
    <d v="2026-06-07T00:00:00"/>
    <s v="CUST1052"/>
    <s v="Customer_0052"/>
    <s v="P2006"/>
    <s v="Power Bank"/>
    <s v="Electronics"/>
    <s v="Accessories"/>
    <n v="1"/>
    <n v="1499"/>
    <n v="1499"/>
    <n v="0.15"/>
    <n v="224.85"/>
    <n v="1274.1500000000001"/>
    <n v="146.53"/>
    <x v="11"/>
    <s v="Uttar Pradesh"/>
    <x v="3"/>
    <s v="Net Banking"/>
    <s v="Standard"/>
    <n v="2024"/>
    <n v="5"/>
    <s v="May"/>
    <n v="0.115"/>
    <n v="1049.3"/>
    <n v="0"/>
  </r>
  <r>
    <s v="ORD101236"/>
    <d v="2031-05-06T00:00:00"/>
    <s v="CUST1570"/>
    <s v="Customer_0570"/>
    <s v="P2005"/>
    <s v="Keyboard"/>
    <s v="Electronics"/>
    <s v="Accessories"/>
    <n v="2"/>
    <n v="1299"/>
    <n v="2598"/>
    <n v="0.1"/>
    <n v="259.8"/>
    <n v="2338.1999999999998"/>
    <n v="303.97000000000003"/>
    <x v="3"/>
    <s v="West Bengal"/>
    <x v="2"/>
    <s v="Debit Card"/>
    <s v="Standard"/>
    <n v="2025"/>
    <n v="1"/>
    <s v="Jan"/>
    <n v="0.13"/>
    <n v="2078.4"/>
    <n v="0"/>
  </r>
  <r>
    <s v="ORD104433"/>
    <d v="2031-05-03T00:00:00"/>
    <s v="CUST1304"/>
    <s v="Customer_0304"/>
    <s v="P2004"/>
    <s v="Wireless Mouse"/>
    <s v="Electronics"/>
    <s v="Accessories"/>
    <n v="1"/>
    <n v="899"/>
    <n v="899"/>
    <n v="0"/>
    <n v="0"/>
    <n v="899"/>
    <n v="143.84"/>
    <x v="1"/>
    <s v="Karnataka"/>
    <x v="1"/>
    <s v="Credit Card"/>
    <s v="Standard"/>
    <n v="2025"/>
    <n v="1"/>
    <s v="Jan"/>
    <n v="0.16"/>
    <n v="899"/>
    <n v="0"/>
  </r>
  <r>
    <s v="ORD102958"/>
    <d v="2026-06-14T00:00:00"/>
    <s v="CUST1503"/>
    <s v="Customer_0503"/>
    <s v="P2004"/>
    <s v="Wireless Mouse"/>
    <s v="Electronics"/>
    <s v="Accessories"/>
    <n v="1"/>
    <n v="899"/>
    <n v="899"/>
    <n v="0.2"/>
    <n v="179.8"/>
    <n v="719.2"/>
    <n v="71.92"/>
    <x v="1"/>
    <s v="Karnataka"/>
    <x v="1"/>
    <s v="Credit Card"/>
    <s v="Express"/>
    <n v="2024"/>
    <n v="5"/>
    <s v="May"/>
    <n v="0.1"/>
    <n v="539.4"/>
    <n v="0"/>
  </r>
  <r>
    <s v="ORD101848"/>
    <d v="2031-04-09T00:00:00"/>
    <s v="CUST1433"/>
    <s v="Customer_0433"/>
    <s v="P2004"/>
    <s v="Wireless Mouse"/>
    <s v="Electronics"/>
    <s v="Accessories"/>
    <n v="1"/>
    <n v="899"/>
    <n v="899"/>
    <n v="0.15"/>
    <n v="134.85"/>
    <n v="764.15"/>
    <n v="87.88"/>
    <x v="8"/>
    <s v="Haryana"/>
    <x v="3"/>
    <s v="Net Banking"/>
    <s v="Standard"/>
    <n v="2025"/>
    <n v="1"/>
    <s v="Jan"/>
    <n v="0.115"/>
    <n v="629.29999999999995"/>
    <n v="0"/>
  </r>
  <r>
    <s v="ORD101644"/>
    <d v="2031-04-08T00:00:00"/>
    <s v="CUST1661"/>
    <s v="Customer_0661"/>
    <s v="P2006"/>
    <s v="Power Bank"/>
    <s v="Electronics"/>
    <s v="Accessories"/>
    <n v="1"/>
    <n v="1499"/>
    <n v="1499"/>
    <n v="0.15"/>
    <n v="224.85"/>
    <n v="1274.1500000000001"/>
    <n v="146.53"/>
    <x v="11"/>
    <s v="Uttar Pradesh"/>
    <x v="3"/>
    <s v="UPI"/>
    <s v="Standard"/>
    <n v="2025"/>
    <n v="1"/>
    <s v="Jan"/>
    <n v="0.115"/>
    <n v="1049.3"/>
    <n v="0"/>
  </r>
  <r>
    <s v="ORD100570"/>
    <d v="2026-06-17T00:00:00"/>
    <s v="CUST1631"/>
    <s v="Customer_0631"/>
    <s v="P2005"/>
    <s v="Keyboard"/>
    <s v="Electronics"/>
    <s v="Accessories"/>
    <n v="1"/>
    <n v="1299"/>
    <n v="1299"/>
    <n v="0.15"/>
    <n v="194.85"/>
    <n v="1104.1500000000001"/>
    <n v="126.98"/>
    <x v="11"/>
    <s v="Uttar Pradesh"/>
    <x v="3"/>
    <s v="Debit Card"/>
    <s v="Standard"/>
    <n v="2024"/>
    <n v="5"/>
    <s v="May"/>
    <n v="0.115"/>
    <n v="909.3"/>
    <n v="0"/>
  </r>
  <r>
    <s v="ORD100948"/>
    <d v="2026-06-18T00:00:00"/>
    <s v="CUST1012"/>
    <s v="Customer_0012"/>
    <s v="P2004"/>
    <s v="Wireless Mouse"/>
    <s v="Electronics"/>
    <s v="Accessories"/>
    <n v="1"/>
    <n v="899"/>
    <n v="899"/>
    <n v="0.1"/>
    <n v="89.9"/>
    <n v="809.1"/>
    <n v="105.18"/>
    <x v="9"/>
    <s v="Gujarat"/>
    <x v="0"/>
    <s v="Credit Card"/>
    <s v="Express"/>
    <n v="2024"/>
    <n v="5"/>
    <s v="May"/>
    <n v="0.13"/>
    <n v="719.2"/>
    <n v="0"/>
  </r>
  <r>
    <s v="ORD104682"/>
    <d v="2031-03-31T00:00:00"/>
    <s v="CUST1338"/>
    <s v="Customer_0338"/>
    <s v="P2005"/>
    <s v="Keyboard"/>
    <s v="Electronics"/>
    <s v="Accessories"/>
    <n v="2"/>
    <n v="1299"/>
    <n v="2598"/>
    <n v="0.1"/>
    <n v="259.8"/>
    <n v="2338.1999999999998"/>
    <n v="303.97000000000003"/>
    <x v="7"/>
    <s v="Uttar Pradesh"/>
    <x v="3"/>
    <s v="Net Banking"/>
    <s v="Standard"/>
    <n v="2025"/>
    <n v="1"/>
    <s v="Jan"/>
    <n v="0.13"/>
    <n v="2078.4"/>
    <n v="0"/>
  </r>
  <r>
    <s v="ORD102758"/>
    <d v="2031-03-29T00:00:00"/>
    <s v="CUST1566"/>
    <s v="Customer_0566"/>
    <s v="P2005"/>
    <s v="Keyboard"/>
    <s v="Electronics"/>
    <s v="Accessories"/>
    <n v="2"/>
    <n v="1299"/>
    <n v="2598"/>
    <n v="0.05"/>
    <n v="129.9"/>
    <n v="2468.1"/>
    <n v="357.87"/>
    <x v="6"/>
    <s v="Telangana"/>
    <x v="1"/>
    <s v="Credit Card"/>
    <s v="Standard"/>
    <n v="2025"/>
    <n v="1"/>
    <s v="Jan"/>
    <n v="0.14499999999999999"/>
    <n v="2338.1999999999998"/>
    <n v="0"/>
  </r>
  <r>
    <s v="ORD101373"/>
    <d v="2031-03-27T00:00:00"/>
    <s v="CUST1184"/>
    <s v="Customer_0184"/>
    <s v="P2006"/>
    <s v="Power Bank"/>
    <s v="Electronics"/>
    <s v="Accessories"/>
    <n v="1"/>
    <n v="1499"/>
    <n v="1499"/>
    <n v="0.15"/>
    <n v="224.85"/>
    <n v="1274.1500000000001"/>
    <n v="146.53"/>
    <x v="3"/>
    <s v="West Bengal"/>
    <x v="2"/>
    <s v="Credit Card"/>
    <s v="Standard"/>
    <n v="2025"/>
    <n v="1"/>
    <s v="Jan"/>
    <n v="0.115"/>
    <n v="1049.3"/>
    <n v="0"/>
  </r>
  <r>
    <s v="ORD101006"/>
    <d v="2026-06-23T00:00:00"/>
    <s v="CUST1200"/>
    <s v="Customer_0200"/>
    <s v="P2006"/>
    <s v="Power Bank"/>
    <s v="Electronics"/>
    <s v="Accessories"/>
    <n v="1"/>
    <n v="1499"/>
    <n v="1499"/>
    <n v="0.15"/>
    <n v="224.85"/>
    <n v="1274.1500000000001"/>
    <n v="146.53"/>
    <x v="6"/>
    <s v="Telangana"/>
    <x v="1"/>
    <s v="Debit Card"/>
    <s v="Standard"/>
    <n v="2024"/>
    <n v="5"/>
    <s v="May"/>
    <n v="0.115"/>
    <n v="1049.3"/>
    <n v="0"/>
  </r>
  <r>
    <s v="ORD103828"/>
    <d v="2031-03-24T00:00:00"/>
    <s v="CUST1169"/>
    <s v="Customer_0169"/>
    <s v="P2006"/>
    <s v="Power Bank"/>
    <s v="Electronics"/>
    <s v="Accessories"/>
    <n v="1"/>
    <n v="1499"/>
    <n v="1499"/>
    <n v="0.15"/>
    <n v="224.85"/>
    <n v="1274.1500000000001"/>
    <n v="146.53"/>
    <x v="11"/>
    <s v="Uttar Pradesh"/>
    <x v="3"/>
    <s v="Debit Card"/>
    <s v="Standard"/>
    <n v="2025"/>
    <n v="1"/>
    <s v="Jan"/>
    <n v="0.115"/>
    <n v="1049.3"/>
    <n v="0"/>
  </r>
  <r>
    <s v="ORD103777"/>
    <d v="2031-03-17T00:00:00"/>
    <s v="CUST1407"/>
    <s v="Customer_0407"/>
    <s v="P2004"/>
    <s v="Wireless Mouse"/>
    <s v="Electronics"/>
    <s v="Accessories"/>
    <n v="1"/>
    <n v="899"/>
    <n v="899"/>
    <n v="0.05"/>
    <n v="44.95"/>
    <n v="854.05"/>
    <n v="123.84"/>
    <x v="0"/>
    <s v="Maharashtra"/>
    <x v="0"/>
    <s v="Net Banking"/>
    <s v="Standard"/>
    <n v="2025"/>
    <n v="1"/>
    <s v="Jan"/>
    <n v="0.14499999999999999"/>
    <n v="809.1"/>
    <n v="0"/>
  </r>
  <r>
    <s v="ORD103366"/>
    <d v="2031-02-27T00:00:00"/>
    <s v="CUST1359"/>
    <s v="Customer_0359"/>
    <s v="P2004"/>
    <s v="Wireless Mouse"/>
    <s v="Electronics"/>
    <s v="Accessories"/>
    <n v="2"/>
    <n v="899"/>
    <n v="1798"/>
    <n v="0.25"/>
    <n v="449.5"/>
    <n v="1348.5"/>
    <n v="114.62"/>
    <x v="3"/>
    <s v="West Bengal"/>
    <x v="2"/>
    <s v="Net Banking"/>
    <s v="Express"/>
    <n v="2025"/>
    <n v="1"/>
    <s v="Jan"/>
    <n v="8.5000000000000006E-2"/>
    <n v="899"/>
    <n v="0"/>
  </r>
  <r>
    <s v="ORD103209"/>
    <d v="2031-02-26T00:00:00"/>
    <s v="CUST1212"/>
    <s v="Customer_0212"/>
    <s v="P2004"/>
    <s v="Wireless Mouse"/>
    <s v="Electronics"/>
    <s v="Accessories"/>
    <n v="5"/>
    <n v="899"/>
    <n v="4495"/>
    <n v="0.2"/>
    <n v="899"/>
    <n v="3596"/>
    <n v="359.6"/>
    <x v="7"/>
    <s v="Uttar Pradesh"/>
    <x v="3"/>
    <s v="Cash on Delivery"/>
    <s v="Express"/>
    <n v="2025"/>
    <n v="1"/>
    <s v="Jan"/>
    <n v="0.1"/>
    <n v="2697"/>
    <n v="0"/>
  </r>
  <r>
    <s v="ORD100161"/>
    <d v="2026-07-05T00:00:00"/>
    <s v="CUST1120"/>
    <s v="Customer_0120"/>
    <s v="P2004"/>
    <s v="Wireless Mouse"/>
    <s v="Electronics"/>
    <s v="Accessories"/>
    <n v="1"/>
    <n v="899"/>
    <n v="899"/>
    <n v="0.1"/>
    <n v="89.9"/>
    <n v="809.1"/>
    <n v="105.18"/>
    <x v="3"/>
    <s v="West Bengal"/>
    <x v="2"/>
    <s v="Net Banking"/>
    <s v="Standard"/>
    <n v="2024"/>
    <n v="5"/>
    <s v="May"/>
    <n v="0.13"/>
    <n v="719.2"/>
    <n v="0"/>
  </r>
  <r>
    <s v="ORD100837"/>
    <d v="2031-02-20T00:00:00"/>
    <s v="CUST1726"/>
    <s v="Customer_0726"/>
    <s v="P2006"/>
    <s v="Power Bank"/>
    <s v="Electronics"/>
    <s v="Accessories"/>
    <n v="2"/>
    <n v="1499"/>
    <n v="2998"/>
    <n v="0.25"/>
    <n v="749.5"/>
    <n v="2248.5"/>
    <n v="191.12"/>
    <x v="0"/>
    <s v="Maharashtra"/>
    <x v="0"/>
    <s v="Credit Card"/>
    <s v="Standard"/>
    <n v="2025"/>
    <n v="1"/>
    <s v="Jan"/>
    <n v="8.5000000000000006E-2"/>
    <n v="1499"/>
    <n v="0"/>
  </r>
  <r>
    <s v="ORD104845"/>
    <d v="2031-02-10T00:00:00"/>
    <s v="CUST1630"/>
    <s v="Customer_0630"/>
    <s v="P2006"/>
    <s v="Power Bank"/>
    <s v="Electronics"/>
    <s v="Accessories"/>
    <n v="2"/>
    <n v="1499"/>
    <n v="2998"/>
    <n v="0.3"/>
    <n v="899.4"/>
    <n v="2098.6"/>
    <n v="146.9"/>
    <x v="9"/>
    <s v="Gujarat"/>
    <x v="0"/>
    <s v="Credit Card"/>
    <s v="Standard"/>
    <n v="2025"/>
    <n v="1"/>
    <s v="Jan"/>
    <n v="7.0000000000000007E-2"/>
    <n v="1199.2"/>
    <n v="0"/>
  </r>
  <r>
    <s v="ORD100331"/>
    <d v="2031-01-26T00:00:00"/>
    <s v="CUST1018"/>
    <s v="Customer_0018"/>
    <s v="P2004"/>
    <s v="Wireless Mouse"/>
    <s v="Electronics"/>
    <s v="Accessories"/>
    <n v="1"/>
    <n v="899"/>
    <n v="899"/>
    <n v="0.15"/>
    <n v="134.85"/>
    <n v="764.15"/>
    <n v="87.88"/>
    <x v="3"/>
    <s v="West Bengal"/>
    <x v="2"/>
    <s v="UPI"/>
    <s v="Same Day"/>
    <n v="2025"/>
    <n v="1"/>
    <s v="Jan"/>
    <n v="0.115"/>
    <n v="629.29999999999995"/>
    <n v="0"/>
  </r>
  <r>
    <s v="ORD101539"/>
    <d v="2031-01-15T00:00:00"/>
    <s v="CUST1686"/>
    <s v="Customer_0686"/>
    <s v="P2006"/>
    <s v="Power Bank"/>
    <s v="Electronics"/>
    <s v="Accessories"/>
    <n v="1"/>
    <n v="1499"/>
    <n v="1499"/>
    <n v="0.05"/>
    <n v="74.95"/>
    <n v="1424.05"/>
    <n v="206.49"/>
    <x v="8"/>
    <s v="Haryana"/>
    <x v="3"/>
    <s v="UPI"/>
    <s v="Standard"/>
    <n v="2025"/>
    <n v="1"/>
    <s v="Jan"/>
    <n v="0.14499999999999999"/>
    <n v="1349.1"/>
    <n v="0"/>
  </r>
  <r>
    <s v="ORD100348"/>
    <d v="2031-01-13T00:00:00"/>
    <s v="CUST1298"/>
    <s v="Customer_0298"/>
    <s v="P2006"/>
    <s v="Power Bank"/>
    <s v="Electronics"/>
    <s v="Accessories"/>
    <n v="1"/>
    <n v="1499"/>
    <n v="1499"/>
    <n v="0.2"/>
    <n v="299.8"/>
    <n v="1199.2"/>
    <n v="119.92"/>
    <x v="9"/>
    <s v="Gujarat"/>
    <x v="0"/>
    <s v="UPI"/>
    <s v="Standard"/>
    <n v="2025"/>
    <n v="1"/>
    <s v="Jan"/>
    <n v="0.1"/>
    <n v="899.4"/>
    <n v="0"/>
  </r>
  <r>
    <s v="ORD103963"/>
    <d v="2031-01-09T00:00:00"/>
    <s v="CUST1028"/>
    <s v="Customer_0028"/>
    <s v="P2006"/>
    <s v="Power Bank"/>
    <s v="Electronics"/>
    <s v="Accessories"/>
    <n v="1"/>
    <n v="1499"/>
    <n v="1499"/>
    <n v="0.15"/>
    <n v="224.85"/>
    <n v="1274.1500000000001"/>
    <n v="146.53"/>
    <x v="6"/>
    <s v="Telangana"/>
    <x v="1"/>
    <s v="UPI"/>
    <s v="Standard"/>
    <n v="2025"/>
    <n v="1"/>
    <s v="Jan"/>
    <n v="0.115"/>
    <n v="1049.3"/>
    <n v="0"/>
  </r>
  <r>
    <s v="ORD101559"/>
    <d v="2031-01-03T00:00:00"/>
    <s v="CUST1095"/>
    <s v="Customer_0095"/>
    <s v="P2004"/>
    <s v="Wireless Mouse"/>
    <s v="Electronics"/>
    <s v="Accessories"/>
    <n v="1"/>
    <n v="899"/>
    <n v="899"/>
    <n v="0.1"/>
    <n v="89.9"/>
    <n v="809.1"/>
    <n v="105.18"/>
    <x v="3"/>
    <s v="West Bengal"/>
    <x v="2"/>
    <s v="UPI"/>
    <s v="Standard"/>
    <n v="2025"/>
    <n v="1"/>
    <s v="Jan"/>
    <n v="0.13"/>
    <n v="719.2"/>
    <n v="0"/>
  </r>
  <r>
    <s v="ORD100235"/>
    <d v="2030-12-23T00:00:00"/>
    <s v="CUST1618"/>
    <s v="Customer_0618"/>
    <s v="P2005"/>
    <s v="Keyboard"/>
    <s v="Electronics"/>
    <s v="Accessories"/>
    <n v="2"/>
    <n v="1299"/>
    <n v="2598"/>
    <n v="0.25"/>
    <n v="649.5"/>
    <n v="1948.5"/>
    <n v="165.62"/>
    <x v="7"/>
    <s v="Uttar Pradesh"/>
    <x v="3"/>
    <s v="UPI"/>
    <s v="Express"/>
    <n v="2025"/>
    <n v="1"/>
    <s v="Jan"/>
    <n v="8.5000000000000006E-2"/>
    <n v="1299"/>
    <n v="0"/>
  </r>
  <r>
    <s v="ORD102508"/>
    <d v="2030-12-13T00:00:00"/>
    <s v="CUST1027"/>
    <s v="Customer_0027"/>
    <s v="P2004"/>
    <s v="Wireless Mouse"/>
    <s v="Electronics"/>
    <s v="Accessories"/>
    <n v="1"/>
    <n v="899"/>
    <n v="899"/>
    <n v="0.1"/>
    <n v="89.9"/>
    <n v="809.1"/>
    <n v="105.18"/>
    <x v="1"/>
    <s v="Karnataka"/>
    <x v="1"/>
    <s v="UPI"/>
    <s v="Standard"/>
    <n v="2025"/>
    <n v="1"/>
    <s v="Jan"/>
    <n v="0.13"/>
    <n v="719.2"/>
    <n v="0"/>
  </r>
  <r>
    <s v="ORD102406"/>
    <d v="2026-07-27T00:00:00"/>
    <s v="CUST1674"/>
    <s v="Customer_0674"/>
    <s v="P2004"/>
    <s v="Wireless Mouse"/>
    <s v="Electronics"/>
    <s v="Accessories"/>
    <n v="1"/>
    <n v="899"/>
    <n v="899"/>
    <n v="0.1"/>
    <n v="89.9"/>
    <n v="809.1"/>
    <n v="105.18"/>
    <x v="1"/>
    <s v="Karnataka"/>
    <x v="1"/>
    <s v="Debit Card"/>
    <s v="Standard"/>
    <n v="2024"/>
    <n v="5"/>
    <s v="May"/>
    <n v="0.13"/>
    <n v="719.2"/>
    <n v="0"/>
  </r>
  <r>
    <s v="ORD100857"/>
    <d v="2030-12-11T00:00:00"/>
    <s v="CUST1373"/>
    <s v="Customer_0373"/>
    <s v="P2006"/>
    <s v="Power Bank"/>
    <s v="Electronics"/>
    <s v="Accessories"/>
    <n v="2"/>
    <n v="1499"/>
    <n v="2998"/>
    <n v="0.3"/>
    <n v="899.4"/>
    <n v="2098.6"/>
    <n v="146.9"/>
    <x v="4"/>
    <s v="Rajasthan"/>
    <x v="3"/>
    <s v="Credit Card"/>
    <s v="Standard"/>
    <n v="2025"/>
    <n v="1"/>
    <s v="Jan"/>
    <n v="7.0000000000000007E-2"/>
    <n v="1199.2"/>
    <n v="0"/>
  </r>
  <r>
    <s v="ORD100970"/>
    <d v="2030-12-08T00:00:00"/>
    <s v="CUST1796"/>
    <s v="Customer_0796"/>
    <s v="P2006"/>
    <s v="Power Bank"/>
    <s v="Electronics"/>
    <s v="Accessories"/>
    <n v="2"/>
    <n v="1499"/>
    <n v="2998"/>
    <n v="0.05"/>
    <n v="149.9"/>
    <n v="2848.1"/>
    <n v="412.97"/>
    <x v="3"/>
    <s v="West Bengal"/>
    <x v="2"/>
    <s v="UPI"/>
    <s v="Standard"/>
    <n v="2025"/>
    <n v="1"/>
    <s v="Jan"/>
    <n v="0.14499999999999999"/>
    <n v="2698.2"/>
    <n v="0"/>
  </r>
  <r>
    <s v="ORD100867"/>
    <d v="2030-12-07T00:00:00"/>
    <s v="CUST1486"/>
    <s v="Customer_0486"/>
    <s v="P2006"/>
    <s v="Power Bank"/>
    <s v="Electronics"/>
    <s v="Accessories"/>
    <n v="1"/>
    <n v="1499"/>
    <n v="1499"/>
    <n v="0.15"/>
    <n v="224.85"/>
    <n v="1274.1500000000001"/>
    <n v="146.53"/>
    <x v="8"/>
    <s v="Haryana"/>
    <x v="3"/>
    <s v="Debit Card"/>
    <s v="Standard"/>
    <n v="2025"/>
    <n v="1"/>
    <s v="Jan"/>
    <n v="0.115"/>
    <n v="1049.3"/>
    <n v="0"/>
  </r>
  <r>
    <s v="ORD101281"/>
    <d v="2030-12-02T00:00:00"/>
    <s v="CUST1079"/>
    <s v="Customer_0079"/>
    <s v="P2006"/>
    <s v="Power Bank"/>
    <s v="Electronics"/>
    <s v="Accessories"/>
    <n v="2"/>
    <n v="1499"/>
    <n v="2998"/>
    <n v="0.15"/>
    <n v="449.7"/>
    <n v="2548.3000000000002"/>
    <n v="293.05"/>
    <x v="8"/>
    <s v="Haryana"/>
    <x v="3"/>
    <s v="Credit Card"/>
    <s v="Standard"/>
    <n v="2025"/>
    <n v="1"/>
    <s v="Jan"/>
    <n v="0.115"/>
    <n v="2098.6"/>
    <n v="0"/>
  </r>
  <r>
    <s v="ORD104928"/>
    <d v="2026-08-05T00:00:00"/>
    <s v="CUST1444"/>
    <s v="Customer_0444"/>
    <s v="P2005"/>
    <s v="Keyboard"/>
    <s v="Electronics"/>
    <s v="Accessories"/>
    <n v="1"/>
    <n v="1299"/>
    <n v="1299"/>
    <n v="0.2"/>
    <n v="259.8"/>
    <n v="1039.2"/>
    <n v="103.92"/>
    <x v="1"/>
    <s v="Karnataka"/>
    <x v="1"/>
    <s v="UPI"/>
    <s v="Standard"/>
    <n v="2024"/>
    <n v="5"/>
    <s v="May"/>
    <n v="0.1"/>
    <n v="779.4"/>
    <n v="0"/>
  </r>
  <r>
    <s v="ORD104608"/>
    <d v="2030-12-01T00:00:00"/>
    <s v="CUST1625"/>
    <s v="Customer_0625"/>
    <s v="P2005"/>
    <s v="Keyboard"/>
    <s v="Electronics"/>
    <s v="Accessories"/>
    <n v="2"/>
    <n v="1299"/>
    <n v="2598"/>
    <n v="0.13"/>
    <n v="337.74"/>
    <n v="2260.2600000000002"/>
    <n v="273.49"/>
    <x v="9"/>
    <s v="Gujarat"/>
    <x v="0"/>
    <s v="Debit Card"/>
    <s v="Express"/>
    <n v="2024"/>
    <n v="12"/>
    <s v="Dec"/>
    <n v="0.121"/>
    <n v="1922.52"/>
    <n v="0"/>
  </r>
  <r>
    <s v="ORD101770"/>
    <d v="2030-11-15T00:00:00"/>
    <s v="CUST1169"/>
    <s v="Customer_0169"/>
    <s v="P2006"/>
    <s v="Power Bank"/>
    <s v="Electronics"/>
    <s v="Accessories"/>
    <n v="1"/>
    <n v="1499"/>
    <n v="1499"/>
    <n v="0.18"/>
    <n v="269.82"/>
    <n v="1229.18"/>
    <n v="130.29"/>
    <x v="7"/>
    <s v="Uttar Pradesh"/>
    <x v="3"/>
    <s v="Debit Card"/>
    <s v="Express"/>
    <n v="2024"/>
    <n v="12"/>
    <s v="Dec"/>
    <n v="0.106"/>
    <n v="959.36"/>
    <n v="0"/>
  </r>
  <r>
    <s v="ORD100469"/>
    <d v="2030-11-06T00:00:00"/>
    <s v="CUST1061"/>
    <s v="Customer_0061"/>
    <s v="P2004"/>
    <s v="Wireless Mouse"/>
    <s v="Electronics"/>
    <s v="Accessories"/>
    <n v="3"/>
    <n v="899"/>
    <n v="2697"/>
    <n v="0.18"/>
    <n v="485.46"/>
    <n v="2211.54"/>
    <n v="234.42"/>
    <x v="9"/>
    <s v="Gujarat"/>
    <x v="0"/>
    <s v="UPI"/>
    <s v="Standard"/>
    <n v="2024"/>
    <n v="12"/>
    <s v="Dec"/>
    <n v="0.106"/>
    <n v="1726.08"/>
    <n v="0"/>
  </r>
  <r>
    <s v="ORD100657"/>
    <d v="2030-10-29T00:00:00"/>
    <s v="CUST1207"/>
    <s v="Customer_0207"/>
    <s v="P2004"/>
    <s v="Wireless Mouse"/>
    <s v="Electronics"/>
    <s v="Accessories"/>
    <n v="2"/>
    <n v="899"/>
    <n v="1798"/>
    <n v="0.23"/>
    <n v="413.54"/>
    <n v="1384.46"/>
    <n v="125.99"/>
    <x v="11"/>
    <s v="Uttar Pradesh"/>
    <x v="3"/>
    <s v="UPI"/>
    <s v="Standard"/>
    <n v="2024"/>
    <n v="12"/>
    <s v="Dec"/>
    <n v="9.0999999999999998E-2"/>
    <n v="970.92"/>
    <n v="0"/>
  </r>
  <r>
    <s v="ORD103122"/>
    <d v="2026-08-14T00:00:00"/>
    <s v="CUST1127"/>
    <s v="Customer_0127"/>
    <s v="P2006"/>
    <s v="Power Bank"/>
    <s v="Electronics"/>
    <s v="Accessories"/>
    <n v="4"/>
    <n v="1499"/>
    <n v="5996"/>
    <n v="0.2"/>
    <n v="1199.2"/>
    <n v="4796.8"/>
    <n v="479.68"/>
    <x v="6"/>
    <s v="Telangana"/>
    <x v="1"/>
    <s v="UPI"/>
    <s v="Standard"/>
    <n v="2024"/>
    <n v="5"/>
    <s v="May"/>
    <n v="0.1"/>
    <n v="3597.6"/>
    <n v="0"/>
  </r>
  <r>
    <s v="ORD101781"/>
    <d v="2030-10-20T00:00:00"/>
    <s v="CUST1608"/>
    <s v="Customer_0608"/>
    <s v="P2005"/>
    <s v="Keyboard"/>
    <s v="Electronics"/>
    <s v="Accessories"/>
    <n v="3"/>
    <n v="1299"/>
    <n v="3897"/>
    <n v="0.03"/>
    <n v="116.91"/>
    <n v="3780.09"/>
    <n v="570.79"/>
    <x v="10"/>
    <s v="Delhi"/>
    <x v="3"/>
    <s v="Debit Card"/>
    <s v="Standard"/>
    <n v="2024"/>
    <n v="12"/>
    <s v="Dec"/>
    <n v="0.151"/>
    <n v="3663.18"/>
    <n v="0"/>
  </r>
  <r>
    <s v="ORD100016"/>
    <d v="2026-08-20T00:00:00"/>
    <s v="CUST1645"/>
    <s v="Customer_0645"/>
    <s v="P2006"/>
    <s v="Power Bank"/>
    <s v="Electronics"/>
    <s v="Accessories"/>
    <n v="1"/>
    <n v="1499"/>
    <n v="1499"/>
    <n v="0.2"/>
    <n v="299.8"/>
    <n v="1199.2"/>
    <n v="119.92"/>
    <x v="10"/>
    <s v="Delhi"/>
    <x v="3"/>
    <s v="UPI"/>
    <s v="Standard"/>
    <n v="2024"/>
    <n v="5"/>
    <s v="May"/>
    <n v="0.1"/>
    <n v="899.4"/>
    <n v="0"/>
  </r>
  <r>
    <s v="ORD103962"/>
    <d v="2030-10-14T00:00:00"/>
    <s v="CUST1259"/>
    <s v="Customer_0259"/>
    <s v="P2005"/>
    <s v="Keyboard"/>
    <s v="Electronics"/>
    <s v="Accessories"/>
    <n v="1"/>
    <n v="1299"/>
    <n v="1299"/>
    <n v="0.13"/>
    <n v="168.87"/>
    <n v="1130.1300000000001"/>
    <n v="136.75"/>
    <x v="11"/>
    <s v="Uttar Pradesh"/>
    <x v="3"/>
    <s v="Credit Card"/>
    <s v="Standard"/>
    <n v="2024"/>
    <n v="12"/>
    <s v="Dec"/>
    <n v="0.121"/>
    <n v="961.26"/>
    <n v="0"/>
  </r>
  <r>
    <s v="ORD101736"/>
    <d v="2026-08-22T00:00:00"/>
    <s v="CUST1237"/>
    <s v="Customer_0237"/>
    <s v="P2004"/>
    <s v="Wireless Mouse"/>
    <s v="Electronics"/>
    <s v="Accessories"/>
    <n v="2"/>
    <n v="899"/>
    <n v="1798"/>
    <n v="0.05"/>
    <n v="89.9"/>
    <n v="1708.1"/>
    <n v="247.67"/>
    <x v="4"/>
    <s v="Rajasthan"/>
    <x v="3"/>
    <s v="Credit Card"/>
    <s v="Standard"/>
    <n v="2024"/>
    <n v="5"/>
    <s v="May"/>
    <n v="0.14499999999999999"/>
    <n v="1618.2"/>
    <n v="0"/>
  </r>
  <r>
    <s v="ORD103018"/>
    <d v="2030-10-12T00:00:00"/>
    <s v="CUST1433"/>
    <s v="Customer_0433"/>
    <s v="P2004"/>
    <s v="Wireless Mouse"/>
    <s v="Electronics"/>
    <s v="Accessories"/>
    <n v="1"/>
    <n v="899"/>
    <n v="899"/>
    <n v="0.13"/>
    <n v="116.87"/>
    <n v="782.13"/>
    <n v="94.64"/>
    <x v="7"/>
    <s v="Uttar Pradesh"/>
    <x v="3"/>
    <s v="Debit Card"/>
    <s v="Standard"/>
    <n v="2024"/>
    <n v="12"/>
    <s v="Dec"/>
    <n v="0.121"/>
    <n v="665.26"/>
    <n v="0"/>
  </r>
  <r>
    <s v="ORD102601"/>
    <d v="2030-10-11T00:00:00"/>
    <s v="CUST1248"/>
    <s v="Customer_0248"/>
    <s v="P2005"/>
    <s v="Keyboard"/>
    <s v="Electronics"/>
    <s v="Accessories"/>
    <n v="2"/>
    <n v="1299"/>
    <n v="2598"/>
    <n v="0.03"/>
    <n v="77.94"/>
    <n v="2520.06"/>
    <n v="380.53"/>
    <x v="2"/>
    <s v="Tamil Nadu"/>
    <x v="1"/>
    <s v="Credit Card"/>
    <s v="Same Day"/>
    <n v="2024"/>
    <n v="12"/>
    <s v="Dec"/>
    <n v="0.151"/>
    <n v="2442.12"/>
    <n v="0"/>
  </r>
  <r>
    <s v="ORD103661"/>
    <d v="2030-10-06T00:00:00"/>
    <s v="CUST1598"/>
    <s v="Customer_0598"/>
    <s v="P2005"/>
    <s v="Keyboard"/>
    <s v="Electronics"/>
    <s v="Accessories"/>
    <n v="1"/>
    <n v="1299"/>
    <n v="1299"/>
    <n v="0.03"/>
    <n v="38.97"/>
    <n v="1260.03"/>
    <n v="190.26"/>
    <x v="2"/>
    <s v="Tamil Nadu"/>
    <x v="1"/>
    <s v="Cash on Delivery"/>
    <s v="Standard"/>
    <n v="2024"/>
    <n v="12"/>
    <s v="Dec"/>
    <n v="0.151"/>
    <n v="1221.06"/>
    <n v="0"/>
  </r>
  <r>
    <s v="ORD102364"/>
    <d v="2026-08-29T00:00:00"/>
    <s v="CUST1677"/>
    <s v="Customer_0677"/>
    <s v="P2005"/>
    <s v="Keyboard"/>
    <s v="Electronics"/>
    <s v="Accessories"/>
    <n v="1"/>
    <n v="1299"/>
    <n v="1299"/>
    <n v="0.25"/>
    <n v="324.75"/>
    <n v="974.25"/>
    <n v="82.81"/>
    <x v="0"/>
    <s v="Maharashtra"/>
    <x v="0"/>
    <s v="Net Banking"/>
    <s v="Standard"/>
    <n v="2024"/>
    <n v="5"/>
    <s v="May"/>
    <n v="8.5000000000000006E-2"/>
    <n v="649.5"/>
    <n v="0"/>
  </r>
  <r>
    <s v="ORD103306"/>
    <d v="2030-09-27T00:00:00"/>
    <s v="CUST1141"/>
    <s v="Customer_0141"/>
    <s v="P2005"/>
    <s v="Keyboard"/>
    <s v="Electronics"/>
    <s v="Accessories"/>
    <n v="1"/>
    <n v="1299"/>
    <n v="1299"/>
    <n v="0.18"/>
    <n v="233.82"/>
    <n v="1065.18"/>
    <n v="112.91"/>
    <x v="9"/>
    <s v="Gujarat"/>
    <x v="0"/>
    <s v="Net Banking"/>
    <s v="Standard"/>
    <n v="2024"/>
    <n v="12"/>
    <s v="Dec"/>
    <n v="0.106"/>
    <n v="831.36"/>
    <n v="0"/>
  </r>
  <r>
    <s v="ORD102778"/>
    <d v="2030-09-26T00:00:00"/>
    <s v="CUST1558"/>
    <s v="Customer_0558"/>
    <s v="P2006"/>
    <s v="Power Bank"/>
    <s v="Electronics"/>
    <s v="Accessories"/>
    <n v="1"/>
    <n v="1499"/>
    <n v="1499"/>
    <n v="0.08"/>
    <n v="119.92"/>
    <n v="1379.08"/>
    <n v="187.55"/>
    <x v="5"/>
    <s v="Maharashtra"/>
    <x v="0"/>
    <s v="UPI"/>
    <s v="Standard"/>
    <n v="2024"/>
    <n v="12"/>
    <s v="Dec"/>
    <n v="0.13600000000000001"/>
    <n v="1259.1600000000001"/>
    <n v="0"/>
  </r>
  <r>
    <s v="ORD101099"/>
    <d v="2030-09-17T00:00:00"/>
    <s v="CUST1633"/>
    <s v="Customer_0633"/>
    <s v="P2004"/>
    <s v="Wireless Mouse"/>
    <s v="Electronics"/>
    <s v="Accessories"/>
    <n v="1"/>
    <n v="899"/>
    <n v="899"/>
    <n v="0.13"/>
    <n v="116.87"/>
    <n v="782.13"/>
    <n v="94.64"/>
    <x v="5"/>
    <s v="Maharashtra"/>
    <x v="0"/>
    <s v="Credit Card"/>
    <s v="Standard"/>
    <n v="2024"/>
    <n v="12"/>
    <s v="Dec"/>
    <n v="0.121"/>
    <n v="665.26"/>
    <n v="0"/>
  </r>
  <r>
    <s v="ORD103207"/>
    <d v="2026-09-09T00:00:00"/>
    <s v="CUST1546"/>
    <s v="Customer_0546"/>
    <s v="P2005"/>
    <s v="Keyboard"/>
    <s v="Electronics"/>
    <s v="Accessories"/>
    <n v="2"/>
    <n v="1299"/>
    <n v="2598"/>
    <n v="0"/>
    <n v="0"/>
    <n v="2598"/>
    <n v="415.68"/>
    <x v="1"/>
    <s v="Karnataka"/>
    <x v="1"/>
    <s v="Credit Card"/>
    <s v="Same Day"/>
    <n v="2024"/>
    <n v="5"/>
    <s v="May"/>
    <n v="0.16"/>
    <n v="2598"/>
    <n v="0"/>
  </r>
  <r>
    <s v="ORD103649"/>
    <d v="2030-09-12T00:00:00"/>
    <s v="CUST1021"/>
    <s v="Customer_0021"/>
    <s v="P2004"/>
    <s v="Wireless Mouse"/>
    <s v="Electronics"/>
    <s v="Accessories"/>
    <n v="2"/>
    <n v="899"/>
    <n v="1798"/>
    <n v="0.18"/>
    <n v="323.64"/>
    <n v="1474.36"/>
    <n v="156.28"/>
    <x v="8"/>
    <s v="Haryana"/>
    <x v="3"/>
    <s v="Debit Card"/>
    <s v="Same Day"/>
    <n v="2024"/>
    <n v="12"/>
    <s v="Dec"/>
    <n v="0.106"/>
    <n v="1150.72"/>
    <n v="0"/>
  </r>
  <r>
    <s v="ORD102003"/>
    <d v="2030-09-08T00:00:00"/>
    <s v="CUST1113"/>
    <s v="Customer_0113"/>
    <s v="P2005"/>
    <s v="Keyboard"/>
    <s v="Electronics"/>
    <s v="Accessories"/>
    <n v="2"/>
    <n v="1299"/>
    <n v="2598"/>
    <n v="0.08"/>
    <n v="207.84"/>
    <n v="2390.16"/>
    <n v="325.06"/>
    <x v="5"/>
    <s v="Maharashtra"/>
    <x v="0"/>
    <s v="Debit Card"/>
    <s v="Standard"/>
    <n v="2024"/>
    <n v="12"/>
    <s v="Dec"/>
    <n v="0.13600000000000001"/>
    <n v="2182.3200000000002"/>
    <n v="0"/>
  </r>
  <r>
    <s v="ORD100164"/>
    <d v="2030-09-04T00:00:00"/>
    <s v="CUST1397"/>
    <s v="Customer_0397"/>
    <s v="P2004"/>
    <s v="Wireless Mouse"/>
    <s v="Electronics"/>
    <s v="Accessories"/>
    <n v="1"/>
    <n v="899"/>
    <n v="899"/>
    <n v="0.13"/>
    <n v="116.87"/>
    <n v="782.13"/>
    <n v="94.64"/>
    <x v="7"/>
    <s v="Uttar Pradesh"/>
    <x v="3"/>
    <s v="Cash on Delivery"/>
    <s v="Standard"/>
    <n v="2024"/>
    <n v="12"/>
    <s v="Dec"/>
    <n v="0.121"/>
    <n v="665.26"/>
    <n v="0"/>
  </r>
  <r>
    <s v="ORD102956"/>
    <d v="2030-09-02T00:00:00"/>
    <s v="CUST1455"/>
    <s v="Customer_0455"/>
    <s v="P2004"/>
    <s v="Wireless Mouse"/>
    <s v="Electronics"/>
    <s v="Accessories"/>
    <n v="3"/>
    <n v="899"/>
    <n v="2697"/>
    <n v="0.23"/>
    <n v="620.30999999999995"/>
    <n v="2076.69"/>
    <n v="188.98"/>
    <x v="6"/>
    <s v="Telangana"/>
    <x v="1"/>
    <s v="UPI"/>
    <s v="Same Day"/>
    <n v="2024"/>
    <n v="12"/>
    <s v="Dec"/>
    <n v="9.0999999999999998E-2"/>
    <n v="1456.38"/>
    <n v="0"/>
  </r>
  <r>
    <s v="ORD100351"/>
    <d v="2030-08-30T00:00:00"/>
    <s v="CUST1520"/>
    <s v="Customer_0520"/>
    <s v="P2005"/>
    <s v="Keyboard"/>
    <s v="Electronics"/>
    <s v="Accessories"/>
    <n v="1"/>
    <n v="1299"/>
    <n v="1299"/>
    <n v="0.18"/>
    <n v="233.82"/>
    <n v="1065.18"/>
    <n v="112.91"/>
    <x v="11"/>
    <s v="Uttar Pradesh"/>
    <x v="3"/>
    <s v="Net Banking"/>
    <s v="Standard"/>
    <n v="2024"/>
    <n v="12"/>
    <s v="Dec"/>
    <n v="0.106"/>
    <n v="831.36"/>
    <n v="0"/>
  </r>
  <r>
    <s v="ORD104413"/>
    <d v="2030-08-28T00:00:00"/>
    <s v="CUST1705"/>
    <s v="Customer_0705"/>
    <s v="P2004"/>
    <s v="Wireless Mouse"/>
    <s v="Electronics"/>
    <s v="Accessories"/>
    <n v="1"/>
    <n v="899"/>
    <n v="899"/>
    <n v="0.18"/>
    <n v="161.82"/>
    <n v="737.18"/>
    <n v="78.14"/>
    <x v="3"/>
    <s v="West Bengal"/>
    <x v="2"/>
    <s v="Credit Card"/>
    <s v="Standard"/>
    <n v="2024"/>
    <n v="12"/>
    <s v="Dec"/>
    <n v="0.106"/>
    <n v="575.36"/>
    <n v="0"/>
  </r>
  <r>
    <s v="ORD104719"/>
    <d v="2026-09-23T00:00:00"/>
    <s v="CUST1572"/>
    <s v="Customer_0572"/>
    <s v="P2006"/>
    <s v="Power Bank"/>
    <s v="Electronics"/>
    <s v="Accessories"/>
    <n v="1"/>
    <n v="1499"/>
    <n v="1499"/>
    <n v="0.15"/>
    <n v="224.85"/>
    <n v="1274.1500000000001"/>
    <n v="146.53"/>
    <x v="6"/>
    <s v="Telangana"/>
    <x v="1"/>
    <s v="UPI"/>
    <s v="Standard"/>
    <n v="2024"/>
    <n v="5"/>
    <s v="May"/>
    <n v="0.115"/>
    <n v="1049.3"/>
    <n v="0"/>
  </r>
  <r>
    <s v="ORD100253"/>
    <d v="2030-08-21T00:00:00"/>
    <s v="CUST1541"/>
    <s v="Customer_0541"/>
    <s v="P2004"/>
    <s v="Wireless Mouse"/>
    <s v="Electronics"/>
    <s v="Accessories"/>
    <n v="2"/>
    <n v="899"/>
    <n v="1798"/>
    <n v="0.23"/>
    <n v="413.54"/>
    <n v="1384.46"/>
    <n v="125.99"/>
    <x v="2"/>
    <s v="Tamil Nadu"/>
    <x v="1"/>
    <s v="Credit Card"/>
    <s v="Standard"/>
    <n v="2024"/>
    <n v="12"/>
    <s v="Dec"/>
    <n v="9.0999999999999998E-2"/>
    <n v="970.92"/>
    <n v="0"/>
  </r>
  <r>
    <s v="ORD104701"/>
    <d v="2030-08-20T00:00:00"/>
    <s v="CUST1463"/>
    <s v="Customer_0463"/>
    <s v="P2005"/>
    <s v="Keyboard"/>
    <s v="Electronics"/>
    <s v="Accessories"/>
    <n v="3"/>
    <n v="1299"/>
    <n v="3897"/>
    <n v="0.28000000000000003"/>
    <n v="1091.1600000000001"/>
    <n v="2805.84"/>
    <n v="213.24"/>
    <x v="11"/>
    <s v="Uttar Pradesh"/>
    <x v="3"/>
    <s v="UPI"/>
    <s v="Standard"/>
    <n v="2024"/>
    <n v="12"/>
    <s v="Dec"/>
    <n v="7.5999999999999998E-2"/>
    <n v="1714.68"/>
    <n v="0"/>
  </r>
  <r>
    <s v="ORD101751"/>
    <d v="2030-08-16T00:00:00"/>
    <s v="CUST1622"/>
    <s v="Customer_0622"/>
    <s v="P2006"/>
    <s v="Power Bank"/>
    <s v="Electronics"/>
    <s v="Accessories"/>
    <n v="4"/>
    <n v="1499"/>
    <n v="5996"/>
    <n v="0.08"/>
    <n v="479.68"/>
    <n v="5516.32"/>
    <n v="750.22"/>
    <x v="11"/>
    <s v="Uttar Pradesh"/>
    <x v="3"/>
    <s v="Debit Card"/>
    <s v="Standard"/>
    <n v="2024"/>
    <n v="12"/>
    <s v="Dec"/>
    <n v="0.13600000000000001"/>
    <n v="5036.6400000000003"/>
    <n v="0"/>
  </r>
  <r>
    <s v="ORD103216"/>
    <d v="2030-08-09T00:00:00"/>
    <s v="CUST1561"/>
    <s v="Customer_0561"/>
    <s v="P2005"/>
    <s v="Keyboard"/>
    <s v="Electronics"/>
    <s v="Accessories"/>
    <n v="2"/>
    <n v="1299"/>
    <n v="2598"/>
    <n v="0.23"/>
    <n v="597.54"/>
    <n v="2000.46"/>
    <n v="182.04"/>
    <x v="6"/>
    <s v="Telangana"/>
    <x v="1"/>
    <s v="Debit Card"/>
    <s v="Standard"/>
    <n v="2024"/>
    <n v="12"/>
    <s v="Dec"/>
    <n v="9.0999999999999998E-2"/>
    <n v="1402.92"/>
    <n v="0"/>
  </r>
  <r>
    <s v="ORD102896"/>
    <d v="2030-08-08T00:00:00"/>
    <s v="CUST1501"/>
    <s v="Customer_0501"/>
    <s v="P2004"/>
    <s v="Wireless Mouse"/>
    <s v="Electronics"/>
    <s v="Accessories"/>
    <n v="3"/>
    <n v="899"/>
    <n v="2697"/>
    <n v="0.23"/>
    <n v="620.30999999999995"/>
    <n v="2076.69"/>
    <n v="188.98"/>
    <x v="0"/>
    <s v="Maharashtra"/>
    <x v="0"/>
    <s v="Credit Card"/>
    <s v="Express"/>
    <n v="2024"/>
    <n v="12"/>
    <s v="Dec"/>
    <n v="9.0999999999999998E-2"/>
    <n v="1456.38"/>
    <n v="0"/>
  </r>
  <r>
    <s v="ORD103097"/>
    <d v="2030-08-03T00:00:00"/>
    <s v="CUST1113"/>
    <s v="Customer_0113"/>
    <s v="P2004"/>
    <s v="Wireless Mouse"/>
    <s v="Electronics"/>
    <s v="Accessories"/>
    <n v="3"/>
    <n v="899"/>
    <n v="2697"/>
    <n v="0.28000000000000003"/>
    <n v="755.16"/>
    <n v="1941.84"/>
    <n v="147.58000000000001"/>
    <x v="8"/>
    <s v="Haryana"/>
    <x v="3"/>
    <s v="Credit Card"/>
    <s v="Same Day"/>
    <n v="2024"/>
    <n v="12"/>
    <s v="Dec"/>
    <n v="7.5999999999999998E-2"/>
    <n v="1186.68"/>
    <n v="0"/>
  </r>
  <r>
    <s v="ORD102294"/>
    <d v="2030-08-01T00:00:00"/>
    <s v="CUST1761"/>
    <s v="Customer_0761"/>
    <s v="P2005"/>
    <s v="Keyboard"/>
    <s v="Electronics"/>
    <s v="Accessories"/>
    <n v="2"/>
    <n v="1299"/>
    <n v="2598"/>
    <n v="0.08"/>
    <n v="207.84"/>
    <n v="2390.16"/>
    <n v="325.06"/>
    <x v="10"/>
    <s v="Delhi"/>
    <x v="3"/>
    <s v="Net Banking"/>
    <s v="Same Day"/>
    <n v="2024"/>
    <n v="12"/>
    <s v="Dec"/>
    <n v="0.13600000000000001"/>
    <n v="2182.3200000000002"/>
    <n v="0"/>
  </r>
  <r>
    <s v="ORD100628"/>
    <d v="2026-10-09T00:00:00"/>
    <s v="CUST1010"/>
    <s v="Customer_0010"/>
    <s v="P2006"/>
    <s v="Power Bank"/>
    <s v="Electronics"/>
    <s v="Accessories"/>
    <n v="1"/>
    <n v="1499"/>
    <n v="1499"/>
    <n v="0.25"/>
    <n v="374.75"/>
    <n v="1124.25"/>
    <n v="95.56"/>
    <x v="2"/>
    <s v="Tamil Nadu"/>
    <x v="1"/>
    <s v="UPI"/>
    <s v="Express"/>
    <n v="2024"/>
    <n v="5"/>
    <s v="May"/>
    <n v="8.5000000000000006E-2"/>
    <n v="749.5"/>
    <n v="0"/>
  </r>
  <r>
    <s v="ORD101937"/>
    <d v="2026-10-11T00:00:00"/>
    <s v="CUST1460"/>
    <s v="Customer_0460"/>
    <s v="P2005"/>
    <s v="Keyboard"/>
    <s v="Electronics"/>
    <s v="Accessories"/>
    <n v="1"/>
    <n v="1299"/>
    <n v="1299"/>
    <n v="0.25"/>
    <n v="324.75"/>
    <n v="974.25"/>
    <n v="82.81"/>
    <x v="2"/>
    <s v="Tamil Nadu"/>
    <x v="1"/>
    <s v="Net Banking"/>
    <s v="Standard"/>
    <n v="2024"/>
    <n v="5"/>
    <s v="May"/>
    <n v="8.5000000000000006E-2"/>
    <n v="649.5"/>
    <n v="0"/>
  </r>
  <r>
    <s v="ORD104232"/>
    <d v="2030-07-20T00:00:00"/>
    <s v="CUST1345"/>
    <s v="Customer_0345"/>
    <s v="P2005"/>
    <s v="Keyboard"/>
    <s v="Electronics"/>
    <s v="Accessories"/>
    <n v="2"/>
    <n v="1299"/>
    <n v="2598"/>
    <n v="0.03"/>
    <n v="77.94"/>
    <n v="2520.06"/>
    <n v="380.53"/>
    <x v="10"/>
    <s v="Delhi"/>
    <x v="3"/>
    <s v="UPI"/>
    <s v="Standard"/>
    <n v="2024"/>
    <n v="12"/>
    <s v="Dec"/>
    <n v="0.151"/>
    <n v="2442.12"/>
    <n v="0"/>
  </r>
  <r>
    <s v="ORD102876"/>
    <d v="2030-07-18T00:00:00"/>
    <s v="CUST1033"/>
    <s v="Customer_0033"/>
    <s v="P2004"/>
    <s v="Wireless Mouse"/>
    <s v="Electronics"/>
    <s v="Accessories"/>
    <n v="2"/>
    <n v="899"/>
    <n v="1798"/>
    <n v="0.23"/>
    <n v="413.54"/>
    <n v="1384.46"/>
    <n v="125.99"/>
    <x v="6"/>
    <s v="Telangana"/>
    <x v="1"/>
    <s v="UPI"/>
    <s v="Standard"/>
    <n v="2024"/>
    <n v="12"/>
    <s v="Dec"/>
    <n v="9.0999999999999998E-2"/>
    <n v="970.92"/>
    <n v="0"/>
  </r>
  <r>
    <s v="ORD103450"/>
    <d v="2026-10-14T00:00:00"/>
    <s v="CUST1573"/>
    <s v="Customer_0573"/>
    <s v="P2004"/>
    <s v="Wireless Mouse"/>
    <s v="Electronics"/>
    <s v="Accessories"/>
    <n v="1"/>
    <n v="899"/>
    <n v="899"/>
    <n v="0.1"/>
    <n v="89.9"/>
    <n v="809.1"/>
    <n v="105.18"/>
    <x v="9"/>
    <s v="Gujarat"/>
    <x v="0"/>
    <s v="UPI"/>
    <s v="Standard"/>
    <n v="2024"/>
    <n v="5"/>
    <s v="May"/>
    <n v="0.13"/>
    <n v="719.2"/>
    <n v="0"/>
  </r>
  <r>
    <s v="ORD102051"/>
    <d v="2030-07-17T00:00:00"/>
    <s v="CUST1015"/>
    <s v="Customer_0015"/>
    <s v="P2004"/>
    <s v="Wireless Mouse"/>
    <s v="Electronics"/>
    <s v="Accessories"/>
    <n v="1"/>
    <n v="899"/>
    <n v="899"/>
    <n v="0.03"/>
    <n v="26.97"/>
    <n v="872.03"/>
    <n v="131.68"/>
    <x v="11"/>
    <s v="Uttar Pradesh"/>
    <x v="3"/>
    <s v="Credit Card"/>
    <s v="Same Day"/>
    <n v="2024"/>
    <n v="12"/>
    <s v="Dec"/>
    <n v="0.151"/>
    <n v="845.06"/>
    <n v="0"/>
  </r>
  <r>
    <s v="ORD100314"/>
    <d v="2030-07-12T00:00:00"/>
    <s v="CUST1141"/>
    <s v="Customer_0141"/>
    <s v="P2005"/>
    <s v="Keyboard"/>
    <s v="Electronics"/>
    <s v="Accessories"/>
    <n v="1"/>
    <n v="1299"/>
    <n v="1299"/>
    <n v="0.13"/>
    <n v="168.87"/>
    <n v="1130.1300000000001"/>
    <n v="136.75"/>
    <x v="1"/>
    <s v="Karnataka"/>
    <x v="1"/>
    <s v="Net Banking"/>
    <s v="Standard"/>
    <n v="2024"/>
    <n v="12"/>
    <s v="Dec"/>
    <n v="0.121"/>
    <n v="961.26"/>
    <n v="0"/>
  </r>
  <r>
    <s v="ORD104191"/>
    <d v="2026-10-19T00:00:00"/>
    <s v="CUST1698"/>
    <s v="Customer_0698"/>
    <s v="P2005"/>
    <s v="Keyboard"/>
    <s v="Electronics"/>
    <s v="Accessories"/>
    <n v="1"/>
    <n v="1299"/>
    <n v="1299"/>
    <n v="0"/>
    <n v="0"/>
    <n v="1299"/>
    <n v="207.84"/>
    <x v="0"/>
    <s v="Maharashtra"/>
    <x v="0"/>
    <s v="Credit Card"/>
    <s v="Express"/>
    <n v="2024"/>
    <n v="5"/>
    <s v="May"/>
    <n v="0.16"/>
    <n v="1299"/>
    <n v="0"/>
  </r>
  <r>
    <s v="ORD103123"/>
    <d v="2026-10-24T00:00:00"/>
    <s v="CUST1237"/>
    <s v="Customer_0237"/>
    <s v="P2006"/>
    <s v="Power Bank"/>
    <s v="Electronics"/>
    <s v="Accessories"/>
    <n v="1"/>
    <n v="1499"/>
    <n v="1499"/>
    <n v="0.1"/>
    <n v="149.9"/>
    <n v="1349.1"/>
    <n v="175.38"/>
    <x v="9"/>
    <s v="Gujarat"/>
    <x v="0"/>
    <s v="UPI"/>
    <s v="Standard"/>
    <n v="2024"/>
    <n v="5"/>
    <s v="May"/>
    <n v="0.13"/>
    <n v="1199.2"/>
    <n v="0"/>
  </r>
  <r>
    <s v="ORD100344"/>
    <d v="2030-06-27T00:00:00"/>
    <s v="CUST1718"/>
    <s v="Customer_0718"/>
    <s v="P2005"/>
    <s v="Keyboard"/>
    <s v="Electronics"/>
    <s v="Accessories"/>
    <n v="3"/>
    <n v="1299"/>
    <n v="3897"/>
    <n v="0.08"/>
    <n v="311.76"/>
    <n v="3585.24"/>
    <n v="487.59"/>
    <x v="10"/>
    <s v="Delhi"/>
    <x v="3"/>
    <s v="UPI"/>
    <s v="Standard"/>
    <n v="2024"/>
    <n v="12"/>
    <s v="Dec"/>
    <n v="0.13600000000000001"/>
    <n v="3273.48"/>
    <n v="0"/>
  </r>
  <r>
    <s v="ORD100815"/>
    <d v="2030-06-17T00:00:00"/>
    <s v="CUST1542"/>
    <s v="Customer_0542"/>
    <s v="P2005"/>
    <s v="Keyboard"/>
    <s v="Electronics"/>
    <s v="Accessories"/>
    <n v="1"/>
    <n v="1299"/>
    <n v="1299"/>
    <n v="0.08"/>
    <n v="103.92"/>
    <n v="1195.08"/>
    <n v="162.53"/>
    <x v="0"/>
    <s v="Maharashtra"/>
    <x v="0"/>
    <s v="Net Banking"/>
    <s v="Express"/>
    <n v="2024"/>
    <n v="12"/>
    <s v="Dec"/>
    <n v="0.13600000000000001"/>
    <n v="1091.1600000000001"/>
    <n v="0"/>
  </r>
  <r>
    <s v="ORD103151"/>
    <d v="2026-10-27T00:00:00"/>
    <s v="CUST1538"/>
    <s v="Customer_0538"/>
    <s v="P2005"/>
    <s v="Keyboard"/>
    <s v="Electronics"/>
    <s v="Accessories"/>
    <n v="2"/>
    <n v="1299"/>
    <n v="2598"/>
    <n v="0.2"/>
    <n v="519.6"/>
    <n v="2078.4"/>
    <n v="207.84"/>
    <x v="9"/>
    <s v="Gujarat"/>
    <x v="0"/>
    <s v="UPI"/>
    <s v="Standard"/>
    <n v="2024"/>
    <n v="5"/>
    <s v="May"/>
    <n v="0.1"/>
    <n v="1558.8"/>
    <n v="0"/>
  </r>
  <r>
    <s v="ORD103880"/>
    <d v="2026-10-29T00:00:00"/>
    <s v="CUST1256"/>
    <s v="Customer_0256"/>
    <s v="P2005"/>
    <s v="Keyboard"/>
    <s v="Electronics"/>
    <s v="Accessories"/>
    <n v="1"/>
    <n v="1299"/>
    <n v="1299"/>
    <n v="0.05"/>
    <n v="64.95"/>
    <n v="1234.05"/>
    <n v="178.94"/>
    <x v="11"/>
    <s v="Uttar Pradesh"/>
    <x v="3"/>
    <s v="Debit Card"/>
    <s v="Standard"/>
    <n v="2024"/>
    <n v="5"/>
    <s v="May"/>
    <n v="0.14499999999999999"/>
    <n v="1169.0999999999999"/>
    <n v="0"/>
  </r>
  <r>
    <s v="ORD101342"/>
    <d v="2030-06-08T00:00:00"/>
    <s v="CUST1612"/>
    <s v="Customer_0612"/>
    <s v="P2005"/>
    <s v="Keyboard"/>
    <s v="Electronics"/>
    <s v="Accessories"/>
    <n v="1"/>
    <n v="1299"/>
    <n v="1299"/>
    <n v="0.08"/>
    <n v="103.92"/>
    <n v="1195.08"/>
    <n v="162.53"/>
    <x v="8"/>
    <s v="Haryana"/>
    <x v="3"/>
    <s v="Credit Card"/>
    <s v="Express"/>
    <n v="2024"/>
    <n v="12"/>
    <s v="Dec"/>
    <n v="0.13600000000000001"/>
    <n v="1091.1600000000001"/>
    <n v="0"/>
  </r>
  <r>
    <s v="ORD104821"/>
    <d v="2030-06-05T00:00:00"/>
    <s v="CUST1448"/>
    <s v="Customer_0448"/>
    <s v="P2004"/>
    <s v="Wireless Mouse"/>
    <s v="Electronics"/>
    <s v="Accessories"/>
    <n v="2"/>
    <n v="899"/>
    <n v="1798"/>
    <n v="0.08"/>
    <n v="143.84"/>
    <n v="1654.16"/>
    <n v="224.97"/>
    <x v="3"/>
    <s v="West Bengal"/>
    <x v="2"/>
    <s v="Credit Card"/>
    <s v="Standard"/>
    <n v="2024"/>
    <n v="12"/>
    <s v="Dec"/>
    <n v="0.13600000000000001"/>
    <n v="1510.32"/>
    <n v="0"/>
  </r>
  <r>
    <s v="ORD101796"/>
    <d v="2030-06-02T00:00:00"/>
    <s v="CUST1026"/>
    <s v="Customer_0026"/>
    <s v="P2005"/>
    <s v="Keyboard"/>
    <s v="Electronics"/>
    <s v="Accessories"/>
    <n v="2"/>
    <n v="1299"/>
    <n v="2598"/>
    <n v="0.08"/>
    <n v="207.84"/>
    <n v="2390.16"/>
    <n v="325.06"/>
    <x v="11"/>
    <s v="Uttar Pradesh"/>
    <x v="3"/>
    <s v="Net Banking"/>
    <s v="Standard"/>
    <n v="2024"/>
    <n v="12"/>
    <s v="Dec"/>
    <n v="0.13600000000000001"/>
    <n v="2182.3200000000002"/>
    <n v="0"/>
  </r>
  <r>
    <s v="ORD104991"/>
    <d v="2026-11-03T00:00:00"/>
    <s v="CUST1206"/>
    <s v="Customer_0206"/>
    <s v="P2004"/>
    <s v="Wireless Mouse"/>
    <s v="Electronics"/>
    <s v="Accessories"/>
    <n v="1"/>
    <n v="899"/>
    <n v="899"/>
    <n v="0.1"/>
    <n v="89.9"/>
    <n v="809.1"/>
    <n v="105.18"/>
    <x v="8"/>
    <s v="Haryana"/>
    <x v="3"/>
    <s v="UPI"/>
    <s v="Standard"/>
    <n v="2024"/>
    <n v="5"/>
    <s v="May"/>
    <n v="0.13"/>
    <n v="719.2"/>
    <n v="0"/>
  </r>
  <r>
    <s v="ORD100971"/>
    <d v="2030-06-01T00:00:00"/>
    <s v="CUST1347"/>
    <s v="Customer_0347"/>
    <s v="P2006"/>
    <s v="Power Bank"/>
    <s v="Electronics"/>
    <s v="Accessories"/>
    <n v="3"/>
    <n v="1499"/>
    <n v="4497"/>
    <n v="0.08"/>
    <n v="359.76"/>
    <n v="4137.24"/>
    <n v="562.66"/>
    <x v="8"/>
    <s v="Haryana"/>
    <x v="3"/>
    <s v="UPI"/>
    <s v="Standard"/>
    <n v="2024"/>
    <n v="12"/>
    <s v="Dec"/>
    <n v="0.13600000000000001"/>
    <n v="3777.48"/>
    <n v="0"/>
  </r>
  <r>
    <s v="ORD103919"/>
    <d v="2030-05-29T00:00:00"/>
    <s v="CUST1021"/>
    <s v="Customer_0021"/>
    <s v="P2004"/>
    <s v="Wireless Mouse"/>
    <s v="Electronics"/>
    <s v="Accessories"/>
    <n v="3"/>
    <n v="899"/>
    <n v="2697"/>
    <n v="0.23"/>
    <n v="620.30999999999995"/>
    <n v="2076.69"/>
    <n v="188.98"/>
    <x v="2"/>
    <s v="Tamil Nadu"/>
    <x v="1"/>
    <s v="UPI"/>
    <s v="Standard"/>
    <n v="2024"/>
    <n v="12"/>
    <s v="Dec"/>
    <n v="9.0999999999999998E-2"/>
    <n v="1456.38"/>
    <n v="0"/>
  </r>
  <r>
    <s v="ORD102643"/>
    <d v="2026-11-10T00:00:00"/>
    <s v="CUST1007"/>
    <s v="Customer_0007"/>
    <s v="P2004"/>
    <s v="Wireless Mouse"/>
    <s v="Electronics"/>
    <s v="Accessories"/>
    <n v="1"/>
    <n v="899"/>
    <n v="899"/>
    <n v="0.25"/>
    <n v="224.75"/>
    <n v="674.25"/>
    <n v="57.31"/>
    <x v="1"/>
    <s v="Karnataka"/>
    <x v="1"/>
    <s v="Cash on Delivery"/>
    <s v="Standard"/>
    <n v="2024"/>
    <n v="5"/>
    <s v="May"/>
    <n v="8.5000000000000006E-2"/>
    <n v="449.5"/>
    <n v="0"/>
  </r>
  <r>
    <s v="ORD101418"/>
    <d v="2030-05-17T00:00:00"/>
    <s v="CUST1650"/>
    <s v="Customer_0650"/>
    <s v="P2005"/>
    <s v="Keyboard"/>
    <s v="Electronics"/>
    <s v="Accessories"/>
    <n v="1"/>
    <n v="1299"/>
    <n v="1299"/>
    <n v="0.23"/>
    <n v="298.77"/>
    <n v="1000.23"/>
    <n v="91.02"/>
    <x v="7"/>
    <s v="Uttar Pradesh"/>
    <x v="3"/>
    <s v="Credit Card"/>
    <s v="Same Day"/>
    <n v="2024"/>
    <n v="12"/>
    <s v="Dec"/>
    <n v="9.0999999999999998E-2"/>
    <n v="701.46"/>
    <n v="0"/>
  </r>
  <r>
    <s v="ORD101332"/>
    <d v="2030-05-16T00:00:00"/>
    <s v="CUST1412"/>
    <s v="Customer_0412"/>
    <s v="P2005"/>
    <s v="Keyboard"/>
    <s v="Electronics"/>
    <s v="Accessories"/>
    <n v="2"/>
    <n v="1299"/>
    <n v="2598"/>
    <n v="0.18"/>
    <n v="467.64"/>
    <n v="2130.36"/>
    <n v="225.82"/>
    <x v="8"/>
    <s v="Haryana"/>
    <x v="3"/>
    <s v="UPI"/>
    <s v="Standard"/>
    <n v="2024"/>
    <n v="12"/>
    <s v="Dec"/>
    <n v="0.106"/>
    <n v="1662.72"/>
    <n v="0"/>
  </r>
  <r>
    <s v="ORD104200"/>
    <d v="2026-11-14T00:00:00"/>
    <s v="CUST1206"/>
    <s v="Customer_0206"/>
    <s v="P2006"/>
    <s v="Power Bank"/>
    <s v="Electronics"/>
    <s v="Accessories"/>
    <n v="1"/>
    <n v="1499"/>
    <n v="1499"/>
    <n v="0.05"/>
    <n v="74.95"/>
    <n v="1424.05"/>
    <n v="206.49"/>
    <x v="6"/>
    <s v="Telangana"/>
    <x v="1"/>
    <s v="Credit Card"/>
    <s v="Standard"/>
    <n v="2024"/>
    <n v="5"/>
    <s v="May"/>
    <n v="0.14499999999999999"/>
    <n v="1349.1"/>
    <n v="0"/>
  </r>
  <r>
    <s v="ORD104522"/>
    <d v="2026-11-15T00:00:00"/>
    <s v="CUST1481"/>
    <s v="Customer_0481"/>
    <s v="P2005"/>
    <s v="Keyboard"/>
    <s v="Electronics"/>
    <s v="Accessories"/>
    <n v="2"/>
    <n v="1299"/>
    <n v="2598"/>
    <n v="0.25"/>
    <n v="649.5"/>
    <n v="1948.5"/>
    <n v="165.62"/>
    <x v="5"/>
    <s v="Maharashtra"/>
    <x v="0"/>
    <s v="Credit Card"/>
    <s v="Express"/>
    <n v="2024"/>
    <n v="5"/>
    <s v="May"/>
    <n v="8.5000000000000006E-2"/>
    <n v="1299"/>
    <n v="0"/>
  </r>
  <r>
    <s v="ORD100825"/>
    <d v="2030-05-14T00:00:00"/>
    <s v="CUST1094"/>
    <s v="Customer_0094"/>
    <s v="P2005"/>
    <s v="Keyboard"/>
    <s v="Electronics"/>
    <s v="Accessories"/>
    <n v="3"/>
    <n v="1299"/>
    <n v="3897"/>
    <n v="0.13"/>
    <n v="506.61"/>
    <n v="3390.39"/>
    <n v="410.24"/>
    <x v="6"/>
    <s v="Telangana"/>
    <x v="1"/>
    <s v="UPI"/>
    <s v="Standard"/>
    <n v="2024"/>
    <n v="12"/>
    <s v="Dec"/>
    <n v="0.121"/>
    <n v="2883.78"/>
    <n v="0"/>
  </r>
  <r>
    <s v="ORD101477"/>
    <d v="2026-11-17T00:00:00"/>
    <s v="CUST1664"/>
    <s v="Customer_0664"/>
    <s v="P2005"/>
    <s v="Keyboard"/>
    <s v="Electronics"/>
    <s v="Accessories"/>
    <n v="2"/>
    <n v="1299"/>
    <n v="2598"/>
    <n v="0.15"/>
    <n v="389.7"/>
    <n v="2208.3000000000002"/>
    <n v="253.95"/>
    <x v="10"/>
    <s v="Delhi"/>
    <x v="3"/>
    <s v="UPI"/>
    <s v="Standard"/>
    <n v="2024"/>
    <n v="5"/>
    <s v="May"/>
    <n v="0.115"/>
    <n v="1818.6"/>
    <n v="0"/>
  </r>
  <r>
    <s v="ORD102198"/>
    <d v="2026-11-18T00:00:00"/>
    <s v="CUST1446"/>
    <s v="Customer_0446"/>
    <s v="P2006"/>
    <s v="Power Bank"/>
    <s v="Electronics"/>
    <s v="Accessories"/>
    <n v="2"/>
    <n v="1499"/>
    <n v="2998"/>
    <n v="0"/>
    <n v="0"/>
    <n v="2998"/>
    <n v="479.68"/>
    <x v="10"/>
    <s v="Delhi"/>
    <x v="3"/>
    <s v="UPI"/>
    <s v="Express"/>
    <n v="2024"/>
    <n v="5"/>
    <s v="May"/>
    <n v="0.16"/>
    <n v="2998"/>
    <n v="0"/>
  </r>
  <r>
    <s v="ORD104338"/>
    <d v="2030-05-11T00:00:00"/>
    <s v="CUST1743"/>
    <s v="Customer_0743"/>
    <s v="P2004"/>
    <s v="Wireless Mouse"/>
    <s v="Electronics"/>
    <s v="Accessories"/>
    <n v="2"/>
    <n v="899"/>
    <n v="1798"/>
    <n v="0.08"/>
    <n v="143.84"/>
    <n v="1654.16"/>
    <n v="224.97"/>
    <x v="2"/>
    <s v="Tamil Nadu"/>
    <x v="1"/>
    <s v="UPI"/>
    <s v="Standard"/>
    <n v="2024"/>
    <n v="12"/>
    <s v="Dec"/>
    <n v="0.13600000000000001"/>
    <n v="1510.32"/>
    <n v="0"/>
  </r>
  <r>
    <s v="ORD100069"/>
    <d v="2030-04-30T00:00:00"/>
    <s v="CUST1073"/>
    <s v="Customer_0073"/>
    <s v="P2005"/>
    <s v="Keyboard"/>
    <s v="Electronics"/>
    <s v="Accessories"/>
    <n v="2"/>
    <n v="1299"/>
    <n v="2598"/>
    <n v="0.23"/>
    <n v="597.54"/>
    <n v="2000.46"/>
    <n v="182.04"/>
    <x v="10"/>
    <s v="Delhi"/>
    <x v="3"/>
    <s v="Credit Card"/>
    <s v="Express"/>
    <n v="2024"/>
    <n v="11"/>
    <s v="Nov"/>
    <n v="9.0999999999999998E-2"/>
    <n v="1402.92"/>
    <n v="0"/>
  </r>
  <r>
    <s v="ORD100394"/>
    <d v="2026-11-22T00:00:00"/>
    <s v="CUST1510"/>
    <s v="Customer_0510"/>
    <s v="P2005"/>
    <s v="Keyboard"/>
    <s v="Electronics"/>
    <s v="Accessories"/>
    <n v="1"/>
    <n v="1299"/>
    <n v="1299"/>
    <n v="0"/>
    <n v="0"/>
    <n v="1299"/>
    <n v="207.84"/>
    <x v="6"/>
    <s v="Telangana"/>
    <x v="1"/>
    <s v="Credit Card"/>
    <s v="Express"/>
    <n v="2024"/>
    <n v="5"/>
    <s v="May"/>
    <n v="0.16"/>
    <n v="1299"/>
    <n v="0"/>
  </r>
  <r>
    <s v="ORD101827"/>
    <d v="2030-04-20T00:00:00"/>
    <s v="CUST1533"/>
    <s v="Customer_0533"/>
    <s v="P2004"/>
    <s v="Wireless Mouse"/>
    <s v="Electronics"/>
    <s v="Accessories"/>
    <n v="1"/>
    <n v="899"/>
    <n v="899"/>
    <n v="0.13"/>
    <n v="116.87"/>
    <n v="782.13"/>
    <n v="94.64"/>
    <x v="0"/>
    <s v="Maharashtra"/>
    <x v="0"/>
    <s v="UPI"/>
    <s v="Standard"/>
    <n v="2024"/>
    <n v="11"/>
    <s v="Nov"/>
    <n v="0.121"/>
    <n v="665.26"/>
    <n v="0"/>
  </r>
  <r>
    <s v="ORD102083"/>
    <d v="2030-04-13T00:00:00"/>
    <s v="CUST1340"/>
    <s v="Customer_0340"/>
    <s v="P2005"/>
    <s v="Keyboard"/>
    <s v="Electronics"/>
    <s v="Accessories"/>
    <n v="1"/>
    <n v="1299"/>
    <n v="1299"/>
    <n v="0.03"/>
    <n v="38.97"/>
    <n v="1260.03"/>
    <n v="190.26"/>
    <x v="2"/>
    <s v="Tamil Nadu"/>
    <x v="1"/>
    <s v="UPI"/>
    <s v="Express"/>
    <n v="2024"/>
    <n v="11"/>
    <s v="Nov"/>
    <n v="0.151"/>
    <n v="1221.06"/>
    <n v="0"/>
  </r>
  <r>
    <s v="ORD100629"/>
    <d v="2030-04-12T00:00:00"/>
    <s v="CUST1580"/>
    <s v="Customer_0580"/>
    <s v="P2004"/>
    <s v="Wireless Mouse"/>
    <s v="Electronics"/>
    <s v="Accessories"/>
    <n v="2"/>
    <n v="899"/>
    <n v="1798"/>
    <n v="0.18"/>
    <n v="323.64"/>
    <n v="1474.36"/>
    <n v="156.28"/>
    <x v="0"/>
    <s v="Maharashtra"/>
    <x v="0"/>
    <s v="UPI"/>
    <s v="Same Day"/>
    <n v="2024"/>
    <n v="11"/>
    <s v="Nov"/>
    <n v="0.106"/>
    <n v="1150.72"/>
    <n v="0"/>
  </r>
  <r>
    <s v="ORD103732"/>
    <d v="2030-04-09T00:00:00"/>
    <s v="CUST1372"/>
    <s v="Customer_0372"/>
    <s v="P2005"/>
    <s v="Keyboard"/>
    <s v="Electronics"/>
    <s v="Accessories"/>
    <n v="2"/>
    <n v="1299"/>
    <n v="2598"/>
    <n v="0.03"/>
    <n v="77.94"/>
    <n v="2520.06"/>
    <n v="380.53"/>
    <x v="7"/>
    <s v="Uttar Pradesh"/>
    <x v="3"/>
    <s v="UPI"/>
    <s v="Standard"/>
    <n v="2024"/>
    <n v="11"/>
    <s v="Nov"/>
    <n v="0.151"/>
    <n v="2442.12"/>
    <n v="0"/>
  </r>
  <r>
    <s v="ORD103518"/>
    <d v="2026-12-01T00:00:00"/>
    <s v="CUST1564"/>
    <s v="Customer_0564"/>
    <s v="P2005"/>
    <s v="Keyboard"/>
    <s v="Electronics"/>
    <s v="Accessories"/>
    <n v="1"/>
    <n v="1299"/>
    <n v="1299"/>
    <n v="0.05"/>
    <n v="64.95"/>
    <n v="1234.05"/>
    <n v="178.94"/>
    <x v="10"/>
    <s v="Delhi"/>
    <x v="3"/>
    <s v="UPI"/>
    <s v="Standard"/>
    <n v="2024"/>
    <n v="5"/>
    <s v="May"/>
    <n v="0.14499999999999999"/>
    <n v="1169.0999999999999"/>
    <n v="0"/>
  </r>
  <r>
    <s v="ORD101764"/>
    <d v="2030-03-21T00:00:00"/>
    <s v="CUST1507"/>
    <s v="Customer_0507"/>
    <s v="P2006"/>
    <s v="Power Bank"/>
    <s v="Electronics"/>
    <s v="Accessories"/>
    <n v="1"/>
    <n v="1499"/>
    <n v="1499"/>
    <n v="0.08"/>
    <n v="119.92"/>
    <n v="1379.08"/>
    <n v="187.55"/>
    <x v="3"/>
    <s v="West Bengal"/>
    <x v="2"/>
    <s v="Net Banking"/>
    <s v="Express"/>
    <n v="2024"/>
    <n v="11"/>
    <s v="Nov"/>
    <n v="0.13600000000000001"/>
    <n v="1259.1600000000001"/>
    <n v="0"/>
  </r>
  <r>
    <s v="ORD104598"/>
    <d v="2030-03-12T00:00:00"/>
    <s v="CUST1409"/>
    <s v="Customer_0409"/>
    <s v="P2004"/>
    <s v="Wireless Mouse"/>
    <s v="Electronics"/>
    <s v="Accessories"/>
    <n v="1"/>
    <n v="899"/>
    <n v="899"/>
    <n v="0.08"/>
    <n v="71.92"/>
    <n v="827.08"/>
    <n v="112.48"/>
    <x v="1"/>
    <s v="Karnataka"/>
    <x v="1"/>
    <s v="Net Banking"/>
    <s v="Express"/>
    <n v="2024"/>
    <n v="11"/>
    <s v="Nov"/>
    <n v="0.13600000000000001"/>
    <n v="755.16"/>
    <n v="0"/>
  </r>
  <r>
    <s v="ORD104283"/>
    <d v="2026-12-10T00:00:00"/>
    <s v="CUST1494"/>
    <s v="Customer_0494"/>
    <s v="P2006"/>
    <s v="Power Bank"/>
    <s v="Electronics"/>
    <s v="Accessories"/>
    <n v="1"/>
    <n v="1499"/>
    <n v="1499"/>
    <n v="0.15"/>
    <n v="224.85"/>
    <n v="1274.1500000000001"/>
    <n v="146.53"/>
    <x v="1"/>
    <s v="Karnataka"/>
    <x v="1"/>
    <s v="UPI"/>
    <s v="Express"/>
    <n v="2024"/>
    <n v="5"/>
    <s v="May"/>
    <n v="0.115"/>
    <n v="1049.3"/>
    <n v="0"/>
  </r>
  <r>
    <s v="ORD101984"/>
    <d v="2030-03-08T00:00:00"/>
    <s v="CUST1255"/>
    <s v="Customer_0255"/>
    <s v="P2004"/>
    <s v="Wireless Mouse"/>
    <s v="Electronics"/>
    <s v="Accessories"/>
    <n v="1"/>
    <n v="899"/>
    <n v="899"/>
    <n v="0.08"/>
    <n v="71.92"/>
    <n v="827.08"/>
    <n v="112.48"/>
    <x v="5"/>
    <s v="Maharashtra"/>
    <x v="0"/>
    <s v="UPI"/>
    <s v="Standard"/>
    <n v="2024"/>
    <n v="11"/>
    <s v="Nov"/>
    <n v="0.13600000000000001"/>
    <n v="755.16"/>
    <n v="0"/>
  </r>
  <r>
    <s v="ORD100724"/>
    <d v="2030-03-07T00:00:00"/>
    <s v="CUST1344"/>
    <s v="Customer_0344"/>
    <s v="P2004"/>
    <s v="Wireless Mouse"/>
    <s v="Electronics"/>
    <s v="Accessories"/>
    <n v="3"/>
    <n v="899"/>
    <n v="2697"/>
    <n v="0.13"/>
    <n v="350.61"/>
    <n v="2346.39"/>
    <n v="283.91000000000003"/>
    <x v="11"/>
    <s v="Uttar Pradesh"/>
    <x v="3"/>
    <s v="Net Banking"/>
    <s v="Express"/>
    <n v="2024"/>
    <n v="11"/>
    <s v="Nov"/>
    <n v="0.121"/>
    <n v="1995.78"/>
    <n v="0"/>
  </r>
  <r>
    <s v="ORD101001"/>
    <d v="2030-02-23T00:00:00"/>
    <s v="CUST1774"/>
    <s v="Customer_0774"/>
    <s v="P2006"/>
    <s v="Power Bank"/>
    <s v="Electronics"/>
    <s v="Accessories"/>
    <n v="2"/>
    <n v="1499"/>
    <n v="2998"/>
    <n v="0.23"/>
    <n v="689.54"/>
    <n v="2308.46"/>
    <n v="210.07"/>
    <x v="6"/>
    <s v="Telangana"/>
    <x v="1"/>
    <s v="UPI"/>
    <s v="Standard"/>
    <n v="2024"/>
    <n v="11"/>
    <s v="Nov"/>
    <n v="9.0999999999999998E-2"/>
    <n v="1618.92"/>
    <n v="0"/>
  </r>
  <r>
    <s v="ORD100021"/>
    <d v="2030-02-22T00:00:00"/>
    <s v="CUST1070"/>
    <s v="Customer_0070"/>
    <s v="P2005"/>
    <s v="Keyboard"/>
    <s v="Electronics"/>
    <s v="Accessories"/>
    <n v="3"/>
    <n v="1299"/>
    <n v="3897"/>
    <n v="0.13"/>
    <n v="506.61"/>
    <n v="3390.39"/>
    <n v="410.24"/>
    <x v="8"/>
    <s v="Haryana"/>
    <x v="3"/>
    <s v="UPI"/>
    <s v="Standard"/>
    <n v="2024"/>
    <n v="11"/>
    <s v="Nov"/>
    <n v="0.121"/>
    <n v="2883.78"/>
    <n v="0"/>
  </r>
  <r>
    <s v="ORD104192"/>
    <d v="2030-02-16T00:00:00"/>
    <s v="CUST1691"/>
    <s v="Customer_0691"/>
    <s v="P2004"/>
    <s v="Wireless Mouse"/>
    <s v="Electronics"/>
    <s v="Accessories"/>
    <n v="1"/>
    <n v="899"/>
    <n v="899"/>
    <n v="0.18"/>
    <n v="161.82"/>
    <n v="737.18"/>
    <n v="78.14"/>
    <x v="6"/>
    <s v="Telangana"/>
    <x v="1"/>
    <s v="UPI"/>
    <s v="Standard"/>
    <n v="2024"/>
    <n v="11"/>
    <s v="Nov"/>
    <n v="0.106"/>
    <n v="575.36"/>
    <n v="0"/>
  </r>
  <r>
    <s v="ORD100514"/>
    <d v="2030-02-11T00:00:00"/>
    <s v="CUST1233"/>
    <s v="Customer_0233"/>
    <s v="P2004"/>
    <s v="Wireless Mouse"/>
    <s v="Electronics"/>
    <s v="Accessories"/>
    <n v="1"/>
    <n v="899"/>
    <n v="899"/>
    <n v="0.28000000000000003"/>
    <n v="251.72"/>
    <n v="647.28"/>
    <n v="49.19"/>
    <x v="8"/>
    <s v="Haryana"/>
    <x v="3"/>
    <s v="UPI"/>
    <s v="Standard"/>
    <n v="2024"/>
    <n v="11"/>
    <s v="Nov"/>
    <n v="7.5999999999999998E-2"/>
    <n v="395.56"/>
    <n v="0"/>
  </r>
  <r>
    <s v="ORD101697"/>
    <d v="2026-12-22T00:00:00"/>
    <s v="CUST1174"/>
    <s v="Customer_0174"/>
    <s v="P2006"/>
    <s v="Power Bank"/>
    <s v="Electronics"/>
    <s v="Accessories"/>
    <n v="2"/>
    <n v="1499"/>
    <n v="2998"/>
    <n v="0.1"/>
    <n v="299.8"/>
    <n v="2698.2"/>
    <n v="350.77"/>
    <x v="1"/>
    <s v="Karnataka"/>
    <x v="1"/>
    <s v="Debit Card"/>
    <s v="Express"/>
    <n v="2024"/>
    <n v="6"/>
    <s v="Jun"/>
    <n v="0.13"/>
    <n v="2398.4"/>
    <n v="0"/>
  </r>
  <r>
    <s v="ORD104910"/>
    <d v="2030-02-04T00:00:00"/>
    <s v="CUST1350"/>
    <s v="Customer_0350"/>
    <s v="P2005"/>
    <s v="Keyboard"/>
    <s v="Electronics"/>
    <s v="Accessories"/>
    <n v="1"/>
    <n v="1299"/>
    <n v="1299"/>
    <n v="0.13"/>
    <n v="168.87"/>
    <n v="1130.1300000000001"/>
    <n v="136.75"/>
    <x v="4"/>
    <s v="Rajasthan"/>
    <x v="3"/>
    <s v="Debit Card"/>
    <s v="Express"/>
    <n v="2024"/>
    <n v="11"/>
    <s v="Nov"/>
    <n v="0.121"/>
    <n v="961.26"/>
    <n v="0"/>
  </r>
  <r>
    <s v="ORD102368"/>
    <d v="2030-01-27T00:00:00"/>
    <s v="CUST1597"/>
    <s v="Customer_0597"/>
    <s v="P2006"/>
    <s v="Power Bank"/>
    <s v="Electronics"/>
    <s v="Accessories"/>
    <n v="3"/>
    <n v="1499"/>
    <n v="4497"/>
    <n v="0.23"/>
    <n v="1034.31"/>
    <n v="3462.69"/>
    <n v="315.10000000000002"/>
    <x v="8"/>
    <s v="Haryana"/>
    <x v="3"/>
    <s v="UPI"/>
    <s v="Standard"/>
    <n v="2024"/>
    <n v="11"/>
    <s v="Nov"/>
    <n v="9.0999999999999998E-2"/>
    <n v="2428.38"/>
    <n v="0"/>
  </r>
  <r>
    <s v="ORD103051"/>
    <d v="2026-12-28T00:00:00"/>
    <s v="CUST1241"/>
    <s v="Customer_0241"/>
    <s v="P2006"/>
    <s v="Power Bank"/>
    <s v="Electronics"/>
    <s v="Accessories"/>
    <n v="2"/>
    <n v="1499"/>
    <n v="2998"/>
    <n v="0.25"/>
    <n v="749.5"/>
    <n v="2248.5"/>
    <n v="191.12"/>
    <x v="1"/>
    <s v="Karnataka"/>
    <x v="1"/>
    <s v="Net Banking"/>
    <s v="Same Day"/>
    <n v="2024"/>
    <n v="6"/>
    <s v="Jun"/>
    <n v="8.5000000000000006E-2"/>
    <n v="1499"/>
    <n v="0"/>
  </r>
  <r>
    <s v="ORD103276"/>
    <d v="2030-01-20T00:00:00"/>
    <s v="CUST1462"/>
    <s v="Customer_0462"/>
    <s v="P2004"/>
    <s v="Wireless Mouse"/>
    <s v="Electronics"/>
    <s v="Accessories"/>
    <n v="2"/>
    <n v="899"/>
    <n v="1798"/>
    <n v="0.13"/>
    <n v="233.74"/>
    <n v="1564.26"/>
    <n v="189.28"/>
    <x v="9"/>
    <s v="Gujarat"/>
    <x v="0"/>
    <s v="Debit Card"/>
    <s v="Standard"/>
    <n v="2024"/>
    <n v="11"/>
    <s v="Nov"/>
    <n v="0.121"/>
    <n v="1330.52"/>
    <n v="0"/>
  </r>
  <r>
    <s v="ORD102830"/>
    <d v="2030-01-19T00:00:00"/>
    <s v="CUST1357"/>
    <s v="Customer_0357"/>
    <s v="P2006"/>
    <s v="Power Bank"/>
    <s v="Electronics"/>
    <s v="Accessories"/>
    <n v="2"/>
    <n v="1499"/>
    <n v="2998"/>
    <n v="0.33"/>
    <n v="989.34"/>
    <n v="2008.66"/>
    <n v="122.53"/>
    <x v="9"/>
    <s v="Gujarat"/>
    <x v="0"/>
    <s v="Debit Card"/>
    <s v="Standard"/>
    <n v="2024"/>
    <n v="11"/>
    <s v="Nov"/>
    <n v="6.0999999999999999E-2"/>
    <n v="1019.32"/>
    <n v="0"/>
  </r>
  <r>
    <s v="ORD101456"/>
    <d v="2030-01-03T00:00:00"/>
    <s v="CUST1683"/>
    <s v="Customer_0683"/>
    <s v="P2006"/>
    <s v="Power Bank"/>
    <s v="Electronics"/>
    <s v="Accessories"/>
    <n v="2"/>
    <n v="1499"/>
    <n v="2998"/>
    <n v="0.28000000000000003"/>
    <n v="839.44"/>
    <n v="2158.56"/>
    <n v="164.05"/>
    <x v="1"/>
    <s v="Karnataka"/>
    <x v="1"/>
    <s v="Debit Card"/>
    <s v="Express"/>
    <n v="2024"/>
    <n v="11"/>
    <s v="Nov"/>
    <n v="7.5999999999999998E-2"/>
    <n v="1319.12"/>
    <n v="0"/>
  </r>
  <r>
    <s v="ORD100900"/>
    <d v="2029-12-29T00:00:00"/>
    <s v="CUST1045"/>
    <s v="Customer_0045"/>
    <s v="P2004"/>
    <s v="Wireless Mouse"/>
    <s v="Electronics"/>
    <s v="Accessories"/>
    <n v="2"/>
    <n v="899"/>
    <n v="1798"/>
    <n v="0.13"/>
    <n v="233.74"/>
    <n v="1564.26"/>
    <n v="189.28"/>
    <x v="2"/>
    <s v="Tamil Nadu"/>
    <x v="1"/>
    <s v="UPI"/>
    <s v="Standard"/>
    <n v="2024"/>
    <n v="11"/>
    <s v="Nov"/>
    <n v="0.121"/>
    <n v="1330.52"/>
    <n v="0"/>
  </r>
  <r>
    <s v="ORD102327"/>
    <d v="2029-12-24T00:00:00"/>
    <s v="CUST1345"/>
    <s v="Customer_0345"/>
    <s v="P2006"/>
    <s v="Power Bank"/>
    <s v="Electronics"/>
    <s v="Accessories"/>
    <n v="1"/>
    <n v="1499"/>
    <n v="1499"/>
    <n v="0.28000000000000003"/>
    <n v="419.72"/>
    <n v="1079.28"/>
    <n v="82.03"/>
    <x v="1"/>
    <s v="Karnataka"/>
    <x v="1"/>
    <s v="Debit Card"/>
    <s v="Express"/>
    <n v="2024"/>
    <n v="11"/>
    <s v="Nov"/>
    <n v="7.5999999999999998E-2"/>
    <n v="659.56"/>
    <n v="0"/>
  </r>
  <r>
    <s v="ORD101213"/>
    <d v="2029-12-18T00:00:00"/>
    <s v="CUST1662"/>
    <s v="Customer_0662"/>
    <s v="P2006"/>
    <s v="Power Bank"/>
    <s v="Electronics"/>
    <s v="Accessories"/>
    <n v="2"/>
    <n v="1499"/>
    <n v="2998"/>
    <n v="0.23"/>
    <n v="689.54"/>
    <n v="2308.46"/>
    <n v="210.07"/>
    <x v="9"/>
    <s v="Gujarat"/>
    <x v="0"/>
    <s v="Net Banking"/>
    <s v="Express"/>
    <n v="2024"/>
    <n v="11"/>
    <s v="Nov"/>
    <n v="9.0999999999999998E-2"/>
    <n v="1618.92"/>
    <n v="0"/>
  </r>
  <r>
    <s v="ORD103447"/>
    <d v="2029-12-15T00:00:00"/>
    <s v="CUST1698"/>
    <s v="Customer_0698"/>
    <s v="P2005"/>
    <s v="Keyboard"/>
    <s v="Electronics"/>
    <s v="Accessories"/>
    <n v="2"/>
    <n v="1299"/>
    <n v="2598"/>
    <n v="0.18"/>
    <n v="467.64"/>
    <n v="2130.36"/>
    <n v="225.82"/>
    <x v="4"/>
    <s v="Rajasthan"/>
    <x v="3"/>
    <s v="UPI"/>
    <s v="Standard"/>
    <n v="2024"/>
    <n v="11"/>
    <s v="Nov"/>
    <n v="0.106"/>
    <n v="1662.72"/>
    <n v="0"/>
  </r>
  <r>
    <s v="ORD102850"/>
    <d v="2029-12-14T00:00:00"/>
    <s v="CUST1454"/>
    <s v="Customer_0454"/>
    <s v="P2004"/>
    <s v="Wireless Mouse"/>
    <s v="Electronics"/>
    <s v="Accessories"/>
    <n v="5"/>
    <n v="899"/>
    <n v="4495"/>
    <n v="0.23"/>
    <n v="1033.8499999999999"/>
    <n v="3461.15"/>
    <n v="314.95999999999998"/>
    <x v="1"/>
    <s v="Karnataka"/>
    <x v="1"/>
    <s v="Cash on Delivery"/>
    <s v="Standard"/>
    <n v="2024"/>
    <n v="11"/>
    <s v="Nov"/>
    <n v="9.0999999999999998E-2"/>
    <n v="2427.3000000000002"/>
    <n v="0"/>
  </r>
  <r>
    <s v="ORD102055"/>
    <d v="2027-01-16T00:00:00"/>
    <s v="CUST1798"/>
    <s v="Customer_0798"/>
    <s v="P2005"/>
    <s v="Keyboard"/>
    <s v="Electronics"/>
    <s v="Accessories"/>
    <n v="1"/>
    <n v="1299"/>
    <n v="1299"/>
    <n v="0.05"/>
    <n v="64.95"/>
    <n v="1234.05"/>
    <n v="178.94"/>
    <x v="2"/>
    <s v="Tamil Nadu"/>
    <x v="1"/>
    <s v="Credit Card"/>
    <s v="Same Day"/>
    <n v="2024"/>
    <n v="6"/>
    <s v="Jun"/>
    <n v="0.14499999999999999"/>
    <n v="1169.0999999999999"/>
    <n v="0"/>
  </r>
  <r>
    <s v="ORD103142"/>
    <d v="2027-01-21T00:00:00"/>
    <s v="CUST1688"/>
    <s v="Customer_0688"/>
    <s v="P2006"/>
    <s v="Power Bank"/>
    <s v="Electronics"/>
    <s v="Accessories"/>
    <n v="1"/>
    <n v="1499"/>
    <n v="1499"/>
    <n v="0"/>
    <n v="0"/>
    <n v="1499"/>
    <n v="239.84"/>
    <x v="6"/>
    <s v="Telangana"/>
    <x v="1"/>
    <s v="UPI"/>
    <s v="Standard"/>
    <n v="2024"/>
    <n v="6"/>
    <s v="Jun"/>
    <n v="0.16"/>
    <n v="1499"/>
    <n v="0"/>
  </r>
  <r>
    <s v="ORD103072"/>
    <d v="2029-11-30T00:00:00"/>
    <s v="CUST1633"/>
    <s v="Customer_0633"/>
    <s v="P2006"/>
    <s v="Power Bank"/>
    <s v="Electronics"/>
    <s v="Accessories"/>
    <n v="1"/>
    <n v="1499"/>
    <n v="1499"/>
    <n v="0.18"/>
    <n v="269.82"/>
    <n v="1229.18"/>
    <n v="130.29"/>
    <x v="3"/>
    <s v="West Bengal"/>
    <x v="2"/>
    <s v="Credit Card"/>
    <s v="Standard"/>
    <n v="2024"/>
    <n v="11"/>
    <s v="Nov"/>
    <n v="0.106"/>
    <n v="959.36"/>
    <n v="0"/>
  </r>
  <r>
    <s v="ORD101070"/>
    <d v="2029-11-23T00:00:00"/>
    <s v="CUST1466"/>
    <s v="Customer_0466"/>
    <s v="P2006"/>
    <s v="Power Bank"/>
    <s v="Electronics"/>
    <s v="Accessories"/>
    <n v="2"/>
    <n v="1499"/>
    <n v="2998"/>
    <n v="0.08"/>
    <n v="239.84"/>
    <n v="2758.16"/>
    <n v="375.11"/>
    <x v="10"/>
    <s v="Delhi"/>
    <x v="3"/>
    <s v="UPI"/>
    <s v="Standard"/>
    <n v="2024"/>
    <n v="11"/>
    <s v="Nov"/>
    <n v="0.13600000000000001"/>
    <n v="2518.3200000000002"/>
    <n v="0"/>
  </r>
  <r>
    <s v="ORD101337"/>
    <d v="2029-11-21T00:00:00"/>
    <s v="CUST1421"/>
    <s v="Customer_0421"/>
    <s v="P2006"/>
    <s v="Power Bank"/>
    <s v="Electronics"/>
    <s v="Accessories"/>
    <n v="1"/>
    <n v="1499"/>
    <n v="1499"/>
    <n v="0.13"/>
    <n v="194.87"/>
    <n v="1304.1300000000001"/>
    <n v="157.80000000000001"/>
    <x v="10"/>
    <s v="Delhi"/>
    <x v="3"/>
    <s v="Cash on Delivery"/>
    <s v="Standard"/>
    <n v="2024"/>
    <n v="11"/>
    <s v="Nov"/>
    <n v="0.121"/>
    <n v="1109.26"/>
    <n v="0"/>
  </r>
  <r>
    <s v="ORD101610"/>
    <d v="2029-11-06T00:00:00"/>
    <s v="CUST1286"/>
    <s v="Customer_0286"/>
    <s v="P2005"/>
    <s v="Keyboard"/>
    <s v="Electronics"/>
    <s v="Accessories"/>
    <n v="1"/>
    <n v="1299"/>
    <n v="1299"/>
    <n v="0.23"/>
    <n v="298.77"/>
    <n v="1000.23"/>
    <n v="91.02"/>
    <x v="8"/>
    <s v="Haryana"/>
    <x v="3"/>
    <s v="Net Banking"/>
    <s v="Express"/>
    <n v="2024"/>
    <n v="11"/>
    <s v="Nov"/>
    <n v="9.0999999999999998E-2"/>
    <n v="701.46"/>
    <n v="0"/>
  </r>
  <r>
    <s v="ORD102283"/>
    <d v="2029-10-27T00:00:00"/>
    <s v="CUST1098"/>
    <s v="Customer_0098"/>
    <s v="P2005"/>
    <s v="Keyboard"/>
    <s v="Electronics"/>
    <s v="Accessories"/>
    <n v="1"/>
    <n v="1299"/>
    <n v="1299"/>
    <n v="0.13"/>
    <n v="168.87"/>
    <n v="1130.1300000000001"/>
    <n v="136.75"/>
    <x v="1"/>
    <s v="Karnataka"/>
    <x v="1"/>
    <s v="Credit Card"/>
    <s v="Standard"/>
    <n v="2024"/>
    <n v="11"/>
    <s v="Nov"/>
    <n v="0.121"/>
    <n v="961.26"/>
    <n v="0"/>
  </r>
  <r>
    <s v="ORD103490"/>
    <d v="2029-10-13T00:00:00"/>
    <s v="CUST1260"/>
    <s v="Customer_0260"/>
    <s v="P2006"/>
    <s v="Power Bank"/>
    <s v="Electronics"/>
    <s v="Accessories"/>
    <n v="1"/>
    <n v="1499"/>
    <n v="1499"/>
    <n v="0.05"/>
    <n v="74.95"/>
    <n v="1424.05"/>
    <n v="206.49"/>
    <x v="5"/>
    <s v="Maharashtra"/>
    <x v="0"/>
    <s v="UPI"/>
    <s v="Express"/>
    <n v="2024"/>
    <n v="10"/>
    <s v="Oct"/>
    <n v="0.14499999999999999"/>
    <n v="1349.1"/>
    <n v="0"/>
  </r>
  <r>
    <s v="ORD100064"/>
    <d v="2027-02-08T00:00:00"/>
    <s v="CUST1013"/>
    <s v="Customer_0013"/>
    <s v="P2006"/>
    <s v="Power Bank"/>
    <s v="Electronics"/>
    <s v="Accessories"/>
    <n v="2"/>
    <n v="1499"/>
    <n v="2998"/>
    <n v="0"/>
    <n v="0"/>
    <n v="2998"/>
    <n v="479.68"/>
    <x v="2"/>
    <s v="Tamil Nadu"/>
    <x v="1"/>
    <s v="UPI"/>
    <s v="Standard"/>
    <n v="2024"/>
    <n v="6"/>
    <s v="Jun"/>
    <n v="0.16"/>
    <n v="2998"/>
    <n v="0"/>
  </r>
  <r>
    <s v="ORD103002"/>
    <d v="2029-09-27T00:00:00"/>
    <s v="CUST1479"/>
    <s v="Customer_0479"/>
    <s v="P2005"/>
    <s v="Keyboard"/>
    <s v="Electronics"/>
    <s v="Accessories"/>
    <n v="1"/>
    <n v="1299"/>
    <n v="1299"/>
    <n v="0.05"/>
    <n v="64.95"/>
    <n v="1234.05"/>
    <n v="178.94"/>
    <x v="2"/>
    <s v="Tamil Nadu"/>
    <x v="1"/>
    <s v="UPI"/>
    <s v="Standard"/>
    <n v="2024"/>
    <n v="10"/>
    <s v="Oct"/>
    <n v="0.14499999999999999"/>
    <n v="1169.0999999999999"/>
    <n v="0"/>
  </r>
  <r>
    <s v="ORD104122"/>
    <d v="2027-02-14T00:00:00"/>
    <s v="CUST1706"/>
    <s v="Customer_0706"/>
    <s v="P2006"/>
    <s v="Power Bank"/>
    <s v="Electronics"/>
    <s v="Accessories"/>
    <n v="2"/>
    <n v="1499"/>
    <n v="2998"/>
    <n v="0.2"/>
    <n v="599.6"/>
    <n v="2398.4"/>
    <n v="239.84"/>
    <x v="5"/>
    <s v="Maharashtra"/>
    <x v="0"/>
    <s v="Cash on Delivery"/>
    <s v="Standard"/>
    <n v="2024"/>
    <n v="6"/>
    <s v="Jun"/>
    <n v="0.1"/>
    <n v="1798.8"/>
    <n v="0"/>
  </r>
  <r>
    <s v="ORD101273"/>
    <d v="2029-09-25T00:00:00"/>
    <s v="CUST1632"/>
    <s v="Customer_0632"/>
    <s v="P2004"/>
    <s v="Wireless Mouse"/>
    <s v="Electronics"/>
    <s v="Accessories"/>
    <n v="1"/>
    <n v="899"/>
    <n v="899"/>
    <n v="0.1"/>
    <n v="89.9"/>
    <n v="809.1"/>
    <n v="105.18"/>
    <x v="2"/>
    <s v="Tamil Nadu"/>
    <x v="1"/>
    <s v="Credit Card"/>
    <s v="Standard"/>
    <n v="2024"/>
    <n v="10"/>
    <s v="Oct"/>
    <n v="0.13"/>
    <n v="719.2"/>
    <n v="0"/>
  </r>
  <r>
    <s v="ORD103154"/>
    <d v="2029-09-13T00:00:00"/>
    <s v="CUST1773"/>
    <s v="Customer_0773"/>
    <s v="P2005"/>
    <s v="Keyboard"/>
    <s v="Electronics"/>
    <s v="Accessories"/>
    <n v="1"/>
    <n v="1299"/>
    <n v="1299"/>
    <n v="0.1"/>
    <n v="129.9"/>
    <n v="1169.0999999999999"/>
    <n v="151.97999999999999"/>
    <x v="2"/>
    <s v="Tamil Nadu"/>
    <x v="1"/>
    <s v="Net Banking"/>
    <s v="Standard"/>
    <n v="2024"/>
    <n v="10"/>
    <s v="Oct"/>
    <n v="0.13"/>
    <n v="1039.2"/>
    <n v="0"/>
  </r>
  <r>
    <s v="ORD103269"/>
    <d v="2027-02-26T00:00:00"/>
    <s v="CUST1478"/>
    <s v="Customer_0478"/>
    <s v="P2004"/>
    <s v="Wireless Mouse"/>
    <s v="Electronics"/>
    <s v="Accessories"/>
    <n v="2"/>
    <n v="899"/>
    <n v="1798"/>
    <n v="0.15"/>
    <n v="269.7"/>
    <n v="1528.3"/>
    <n v="175.75"/>
    <x v="4"/>
    <s v="Rajasthan"/>
    <x v="3"/>
    <s v="UPI"/>
    <s v="Standard"/>
    <n v="2024"/>
    <n v="6"/>
    <s v="Jun"/>
    <n v="0.115"/>
    <n v="1258.5999999999999"/>
    <n v="0"/>
  </r>
  <r>
    <s v="ORD103814"/>
    <d v="2029-08-26T00:00:00"/>
    <s v="CUST1058"/>
    <s v="Customer_0058"/>
    <s v="P2005"/>
    <s v="Keyboard"/>
    <s v="Electronics"/>
    <s v="Accessories"/>
    <n v="1"/>
    <n v="1299"/>
    <n v="1299"/>
    <n v="0"/>
    <n v="0"/>
    <n v="1299"/>
    <n v="207.84"/>
    <x v="10"/>
    <s v="Delhi"/>
    <x v="3"/>
    <s v="Credit Card"/>
    <s v="Express"/>
    <n v="2024"/>
    <n v="10"/>
    <s v="Oct"/>
    <n v="0.16"/>
    <n v="1299"/>
    <n v="0"/>
  </r>
  <r>
    <s v="ORD100904"/>
    <d v="2029-08-18T00:00:00"/>
    <s v="CUST1487"/>
    <s v="Customer_0487"/>
    <s v="P2006"/>
    <s v="Power Bank"/>
    <s v="Electronics"/>
    <s v="Accessories"/>
    <n v="2"/>
    <n v="1499"/>
    <n v="2998"/>
    <n v="0.2"/>
    <n v="599.6"/>
    <n v="2398.4"/>
    <n v="239.84"/>
    <x v="3"/>
    <s v="West Bengal"/>
    <x v="2"/>
    <s v="UPI"/>
    <s v="Standard"/>
    <n v="2024"/>
    <n v="10"/>
    <s v="Oct"/>
    <n v="0.1"/>
    <n v="1798.8"/>
    <n v="0"/>
  </r>
  <r>
    <s v="ORD101423"/>
    <d v="2029-08-09T00:00:00"/>
    <s v="CUST1106"/>
    <s v="Customer_0106"/>
    <s v="P2005"/>
    <s v="Keyboard"/>
    <s v="Electronics"/>
    <s v="Accessories"/>
    <n v="2"/>
    <n v="1299"/>
    <n v="2598"/>
    <n v="0.1"/>
    <n v="259.8"/>
    <n v="2338.1999999999998"/>
    <n v="303.97000000000003"/>
    <x v="11"/>
    <s v="Uttar Pradesh"/>
    <x v="3"/>
    <s v="UPI"/>
    <s v="Same Day"/>
    <n v="2024"/>
    <n v="10"/>
    <s v="Oct"/>
    <n v="0.13"/>
    <n v="2078.4"/>
    <n v="0"/>
  </r>
  <r>
    <s v="ORD104380"/>
    <d v="2029-08-01T00:00:00"/>
    <s v="CUST1403"/>
    <s v="Customer_0403"/>
    <s v="P2006"/>
    <s v="Power Bank"/>
    <s v="Electronics"/>
    <s v="Accessories"/>
    <n v="2"/>
    <n v="1499"/>
    <n v="2998"/>
    <n v="0.1"/>
    <n v="299.8"/>
    <n v="2698.2"/>
    <n v="350.77"/>
    <x v="3"/>
    <s v="West Bengal"/>
    <x v="2"/>
    <s v="UPI"/>
    <s v="Standard"/>
    <n v="2024"/>
    <n v="10"/>
    <s v="Oct"/>
    <n v="0.13"/>
    <n v="2398.4"/>
    <n v="0"/>
  </r>
  <r>
    <s v="ORD102216"/>
    <d v="2029-07-27T00:00:00"/>
    <s v="CUST1469"/>
    <s v="Customer_0469"/>
    <s v="P2005"/>
    <s v="Keyboard"/>
    <s v="Electronics"/>
    <s v="Accessories"/>
    <n v="1"/>
    <n v="1299"/>
    <n v="1299"/>
    <n v="0.15"/>
    <n v="194.85"/>
    <n v="1104.1500000000001"/>
    <n v="126.98"/>
    <x v="2"/>
    <s v="Tamil Nadu"/>
    <x v="1"/>
    <s v="Net Banking"/>
    <s v="Express"/>
    <n v="2024"/>
    <n v="10"/>
    <s v="Oct"/>
    <n v="0.115"/>
    <n v="909.3"/>
    <n v="0"/>
  </r>
  <r>
    <s v="ORD104670"/>
    <d v="2027-03-11T00:00:00"/>
    <s v="CUST1566"/>
    <s v="Customer_0566"/>
    <s v="P2006"/>
    <s v="Power Bank"/>
    <s v="Electronics"/>
    <s v="Accessories"/>
    <n v="1"/>
    <n v="1499"/>
    <n v="1499"/>
    <n v="0.1"/>
    <n v="149.9"/>
    <n v="1349.1"/>
    <n v="175.38"/>
    <x v="11"/>
    <s v="Uttar Pradesh"/>
    <x v="3"/>
    <s v="Net Banking"/>
    <s v="Standard"/>
    <n v="2024"/>
    <n v="6"/>
    <s v="Jun"/>
    <n v="0.13"/>
    <n v="1199.2"/>
    <n v="0"/>
  </r>
  <r>
    <s v="ORD100428"/>
    <d v="2029-07-25T00:00:00"/>
    <s v="CUST1373"/>
    <s v="Customer_0373"/>
    <s v="P2005"/>
    <s v="Keyboard"/>
    <s v="Electronics"/>
    <s v="Accessories"/>
    <n v="3"/>
    <n v="1299"/>
    <n v="3897"/>
    <n v="0.05"/>
    <n v="194.85"/>
    <n v="3702.15"/>
    <n v="536.80999999999995"/>
    <x v="10"/>
    <s v="Delhi"/>
    <x v="3"/>
    <s v="Credit Card"/>
    <s v="Express"/>
    <n v="2024"/>
    <n v="10"/>
    <s v="Oct"/>
    <n v="0.14499999999999999"/>
    <n v="3507.3"/>
    <n v="0"/>
  </r>
  <r>
    <s v="ORD100781"/>
    <d v="2027-03-13T00:00:00"/>
    <s v="CUST1052"/>
    <s v="Customer_0052"/>
    <s v="P2006"/>
    <s v="Power Bank"/>
    <s v="Electronics"/>
    <s v="Accessories"/>
    <n v="1"/>
    <n v="1499"/>
    <n v="1499"/>
    <n v="0.1"/>
    <n v="149.9"/>
    <n v="1349.1"/>
    <n v="175.38"/>
    <x v="1"/>
    <s v="Karnataka"/>
    <x v="1"/>
    <s v="Credit Card"/>
    <s v="Standard"/>
    <n v="2024"/>
    <n v="6"/>
    <s v="Jun"/>
    <n v="0.13"/>
    <n v="1199.2"/>
    <n v="0"/>
  </r>
  <r>
    <s v="ORD104178"/>
    <d v="2027-03-18T00:00:00"/>
    <s v="CUST1015"/>
    <s v="Customer_0015"/>
    <s v="P2005"/>
    <s v="Keyboard"/>
    <s v="Electronics"/>
    <s v="Accessories"/>
    <n v="1"/>
    <n v="1299"/>
    <n v="1299"/>
    <n v="0.1"/>
    <n v="129.9"/>
    <n v="1169.0999999999999"/>
    <n v="151.97999999999999"/>
    <x v="2"/>
    <s v="Tamil Nadu"/>
    <x v="1"/>
    <s v="Debit Card"/>
    <s v="Standard"/>
    <n v="2024"/>
    <n v="6"/>
    <s v="Jun"/>
    <n v="0.13"/>
    <n v="1039.2"/>
    <n v="0"/>
  </r>
  <r>
    <s v="ORD100457"/>
    <d v="2027-03-23T00:00:00"/>
    <s v="CUST1260"/>
    <s v="Customer_0260"/>
    <s v="P2006"/>
    <s v="Power Bank"/>
    <s v="Electronics"/>
    <s v="Accessories"/>
    <n v="1"/>
    <n v="1499"/>
    <n v="1499"/>
    <n v="0.2"/>
    <n v="299.8"/>
    <n v="1199.2"/>
    <n v="119.92"/>
    <x v="7"/>
    <s v="Uttar Pradesh"/>
    <x v="3"/>
    <s v="UPI"/>
    <s v="Express"/>
    <n v="2024"/>
    <n v="6"/>
    <s v="Jun"/>
    <n v="0.1"/>
    <n v="899.4"/>
    <n v="0"/>
  </r>
  <r>
    <s v="ORD104852"/>
    <d v="2029-07-15T00:00:00"/>
    <s v="CUST1506"/>
    <s v="Customer_0506"/>
    <s v="P2005"/>
    <s v="Keyboard"/>
    <s v="Electronics"/>
    <s v="Accessories"/>
    <n v="2"/>
    <n v="1299"/>
    <n v="2598"/>
    <n v="0"/>
    <n v="0"/>
    <n v="2598"/>
    <n v="415.68"/>
    <x v="0"/>
    <s v="Maharashtra"/>
    <x v="0"/>
    <s v="Credit Card"/>
    <s v="Express"/>
    <n v="2024"/>
    <n v="10"/>
    <s v="Oct"/>
    <n v="0.16"/>
    <n v="2598"/>
    <n v="0"/>
  </r>
  <r>
    <s v="ORD102062"/>
    <d v="2027-04-03T00:00:00"/>
    <s v="CUST1541"/>
    <s v="Customer_0541"/>
    <s v="P2004"/>
    <s v="Wireless Mouse"/>
    <s v="Electronics"/>
    <s v="Accessories"/>
    <n v="1"/>
    <n v="899"/>
    <n v="899"/>
    <n v="0.05"/>
    <n v="44.95"/>
    <n v="854.05"/>
    <n v="123.84"/>
    <x v="9"/>
    <s v="Gujarat"/>
    <x v="0"/>
    <s v="Debit Card"/>
    <s v="Express"/>
    <n v="2024"/>
    <n v="6"/>
    <s v="Jun"/>
    <n v="0.14499999999999999"/>
    <n v="809.1"/>
    <n v="0"/>
  </r>
  <r>
    <s v="ORD101283"/>
    <d v="2029-06-24T00:00:00"/>
    <s v="CUST1517"/>
    <s v="Customer_0517"/>
    <s v="P2004"/>
    <s v="Wireless Mouse"/>
    <s v="Electronics"/>
    <s v="Accessories"/>
    <n v="3"/>
    <n v="899"/>
    <n v="2697"/>
    <n v="0.05"/>
    <n v="134.85"/>
    <n v="2562.15"/>
    <n v="371.51"/>
    <x v="8"/>
    <s v="Haryana"/>
    <x v="3"/>
    <s v="Credit Card"/>
    <s v="Express"/>
    <n v="2024"/>
    <n v="10"/>
    <s v="Oct"/>
    <n v="0.14499999999999999"/>
    <n v="2427.3000000000002"/>
    <n v="0"/>
  </r>
  <r>
    <s v="ORD104940"/>
    <d v="2029-06-18T00:00:00"/>
    <s v="CUST1428"/>
    <s v="Customer_0428"/>
    <s v="P2005"/>
    <s v="Keyboard"/>
    <s v="Electronics"/>
    <s v="Accessories"/>
    <n v="3"/>
    <n v="1299"/>
    <n v="3897"/>
    <n v="0.1"/>
    <n v="389.7"/>
    <n v="3507.3"/>
    <n v="455.95"/>
    <x v="9"/>
    <s v="Gujarat"/>
    <x v="0"/>
    <s v="Credit Card"/>
    <s v="Standard"/>
    <n v="2024"/>
    <n v="10"/>
    <s v="Oct"/>
    <n v="0.13"/>
    <n v="3117.6"/>
    <n v="0"/>
  </r>
  <r>
    <s v="ORD104146"/>
    <d v="2027-04-09T00:00:00"/>
    <s v="CUST1042"/>
    <s v="Customer_0042"/>
    <s v="P2005"/>
    <s v="Keyboard"/>
    <s v="Electronics"/>
    <s v="Accessories"/>
    <n v="1"/>
    <n v="1299"/>
    <n v="1299"/>
    <n v="0.15"/>
    <n v="194.85"/>
    <n v="1104.1500000000001"/>
    <n v="126.98"/>
    <x v="10"/>
    <s v="Delhi"/>
    <x v="3"/>
    <s v="UPI"/>
    <s v="Express"/>
    <n v="2024"/>
    <n v="6"/>
    <s v="Jun"/>
    <n v="0.115"/>
    <n v="909.3"/>
    <n v="0"/>
  </r>
  <r>
    <s v="ORD102630"/>
    <d v="2027-04-14T00:00:00"/>
    <s v="CUST1161"/>
    <s v="Customer_0161"/>
    <s v="P2005"/>
    <s v="Keyboard"/>
    <s v="Electronics"/>
    <s v="Accessories"/>
    <n v="1"/>
    <n v="1299"/>
    <n v="1299"/>
    <n v="0.15"/>
    <n v="194.85"/>
    <n v="1104.1500000000001"/>
    <n v="126.98"/>
    <x v="9"/>
    <s v="Gujarat"/>
    <x v="0"/>
    <s v="Debit Card"/>
    <s v="Express"/>
    <n v="2024"/>
    <n v="6"/>
    <s v="Jun"/>
    <n v="0.115"/>
    <n v="909.3"/>
    <n v="0"/>
  </r>
  <r>
    <s v="ORD102252"/>
    <d v="2029-05-31T00:00:00"/>
    <s v="CUST1768"/>
    <s v="Customer_0768"/>
    <s v="P2005"/>
    <s v="Keyboard"/>
    <s v="Electronics"/>
    <s v="Accessories"/>
    <n v="1"/>
    <n v="1299"/>
    <n v="1299"/>
    <n v="0.3"/>
    <n v="389.7"/>
    <n v="909.3"/>
    <n v="63.65"/>
    <x v="6"/>
    <s v="Telangana"/>
    <x v="1"/>
    <s v="Cash on Delivery"/>
    <s v="Standard"/>
    <n v="2024"/>
    <n v="10"/>
    <s v="Oct"/>
    <n v="7.0000000000000007E-2"/>
    <n v="519.6"/>
    <n v="0"/>
  </r>
  <r>
    <s v="ORD103928"/>
    <d v="2027-04-16T00:00:00"/>
    <s v="CUST1626"/>
    <s v="Customer_0626"/>
    <s v="P2004"/>
    <s v="Wireless Mouse"/>
    <s v="Electronics"/>
    <s v="Accessories"/>
    <n v="2"/>
    <n v="899"/>
    <n v="1798"/>
    <n v="0.1"/>
    <n v="179.8"/>
    <n v="1618.2"/>
    <n v="210.37"/>
    <x v="3"/>
    <s v="West Bengal"/>
    <x v="2"/>
    <s v="UPI"/>
    <s v="Standard"/>
    <n v="2024"/>
    <n v="6"/>
    <s v="Jun"/>
    <n v="0.13"/>
    <n v="1438.4"/>
    <n v="0"/>
  </r>
  <r>
    <s v="ORD104872"/>
    <d v="2029-05-06T00:00:00"/>
    <s v="CUST1613"/>
    <s v="Customer_0613"/>
    <s v="P2006"/>
    <s v="Power Bank"/>
    <s v="Electronics"/>
    <s v="Accessories"/>
    <n v="1"/>
    <n v="1499"/>
    <n v="1499"/>
    <n v="0.1"/>
    <n v="149.9"/>
    <n v="1349.1"/>
    <n v="175.38"/>
    <x v="11"/>
    <s v="Uttar Pradesh"/>
    <x v="3"/>
    <s v="UPI"/>
    <s v="Standard"/>
    <n v="2024"/>
    <n v="10"/>
    <s v="Oct"/>
    <n v="0.13"/>
    <n v="1199.2"/>
    <n v="0"/>
  </r>
  <r>
    <s v="ORD102587"/>
    <d v="2029-04-28T00:00:00"/>
    <s v="CUST1094"/>
    <s v="Customer_0094"/>
    <s v="P2005"/>
    <s v="Keyboard"/>
    <s v="Electronics"/>
    <s v="Accessories"/>
    <n v="1"/>
    <n v="1299"/>
    <n v="1299"/>
    <n v="0.25"/>
    <n v="324.75"/>
    <n v="974.25"/>
    <n v="82.81"/>
    <x v="8"/>
    <s v="Haryana"/>
    <x v="3"/>
    <s v="Credit Card"/>
    <s v="Standard"/>
    <n v="2024"/>
    <n v="10"/>
    <s v="Oct"/>
    <n v="8.5000000000000006E-2"/>
    <n v="649.5"/>
    <n v="0"/>
  </r>
  <r>
    <s v="ORD100586"/>
    <d v="2029-04-24T00:00:00"/>
    <s v="CUST1069"/>
    <s v="Customer_0069"/>
    <s v="P2005"/>
    <s v="Keyboard"/>
    <s v="Electronics"/>
    <s v="Accessories"/>
    <n v="2"/>
    <n v="1299"/>
    <n v="2598"/>
    <n v="0.1"/>
    <n v="259.8"/>
    <n v="2338.1999999999998"/>
    <n v="303.97000000000003"/>
    <x v="8"/>
    <s v="Haryana"/>
    <x v="3"/>
    <s v="Credit Card"/>
    <s v="Standard"/>
    <n v="2024"/>
    <n v="10"/>
    <s v="Oct"/>
    <n v="0.13"/>
    <n v="2078.4"/>
    <n v="0"/>
  </r>
  <r>
    <s v="ORD100327"/>
    <d v="2029-04-21T00:00:00"/>
    <s v="CUST1690"/>
    <s v="Customer_0690"/>
    <s v="P2004"/>
    <s v="Wireless Mouse"/>
    <s v="Electronics"/>
    <s v="Accessories"/>
    <n v="1"/>
    <n v="899"/>
    <n v="899"/>
    <n v="0.1"/>
    <n v="89.9"/>
    <n v="809.1"/>
    <n v="105.18"/>
    <x v="4"/>
    <s v="Rajasthan"/>
    <x v="3"/>
    <s v="Debit Card"/>
    <s v="Standard"/>
    <n v="2024"/>
    <n v="10"/>
    <s v="Oct"/>
    <n v="0.13"/>
    <n v="719.2"/>
    <n v="0"/>
  </r>
  <r>
    <s v="ORD103517"/>
    <d v="2029-04-17T00:00:00"/>
    <s v="CUST1613"/>
    <s v="Customer_0613"/>
    <s v="P2006"/>
    <s v="Power Bank"/>
    <s v="Electronics"/>
    <s v="Accessories"/>
    <n v="4"/>
    <n v="1499"/>
    <n v="5996"/>
    <n v="0.1"/>
    <n v="599.6"/>
    <n v="5396.4"/>
    <n v="701.53"/>
    <x v="2"/>
    <s v="Tamil Nadu"/>
    <x v="1"/>
    <s v="Net Banking"/>
    <s v="Express"/>
    <n v="2024"/>
    <n v="10"/>
    <s v="Oct"/>
    <n v="0.13"/>
    <n v="4796.8"/>
    <n v="0"/>
  </r>
  <r>
    <s v="ORD104591"/>
    <d v="2029-04-08T00:00:00"/>
    <s v="CUST1789"/>
    <s v="Customer_0789"/>
    <s v="P2006"/>
    <s v="Power Bank"/>
    <s v="Electronics"/>
    <s v="Accessories"/>
    <n v="1"/>
    <n v="1499"/>
    <n v="1499"/>
    <n v="0.05"/>
    <n v="74.95"/>
    <n v="1424.05"/>
    <n v="206.49"/>
    <x v="3"/>
    <s v="West Bengal"/>
    <x v="2"/>
    <s v="UPI"/>
    <s v="Standard"/>
    <n v="2024"/>
    <n v="9"/>
    <s v="Sep"/>
    <n v="0.14499999999999999"/>
    <n v="1349.1"/>
    <n v="0"/>
  </r>
  <r>
    <s v="ORD102829"/>
    <d v="2029-03-25T00:00:00"/>
    <s v="CUST1363"/>
    <s v="Customer_0363"/>
    <s v="P2004"/>
    <s v="Wireless Mouse"/>
    <s v="Electronics"/>
    <s v="Accessories"/>
    <n v="4"/>
    <n v="899"/>
    <n v="3596"/>
    <n v="0.1"/>
    <n v="359.6"/>
    <n v="3236.4"/>
    <n v="420.73"/>
    <x v="2"/>
    <s v="Tamil Nadu"/>
    <x v="1"/>
    <s v="Credit Card"/>
    <s v="Same Day"/>
    <n v="2024"/>
    <n v="9"/>
    <s v="Sep"/>
    <n v="0.13"/>
    <n v="2876.8"/>
    <n v="0"/>
  </r>
  <r>
    <s v="ORD103086"/>
    <d v="2027-05-10T00:00:00"/>
    <s v="CUST1636"/>
    <s v="Customer_0636"/>
    <s v="P2004"/>
    <s v="Wireless Mouse"/>
    <s v="Electronics"/>
    <s v="Accessories"/>
    <n v="2"/>
    <n v="899"/>
    <n v="1798"/>
    <n v="0.1"/>
    <n v="179.8"/>
    <n v="1618.2"/>
    <n v="210.37"/>
    <x v="11"/>
    <s v="Uttar Pradesh"/>
    <x v="3"/>
    <s v="UPI"/>
    <s v="Standard"/>
    <n v="2024"/>
    <n v="6"/>
    <s v="Jun"/>
    <n v="0.13"/>
    <n v="1438.4"/>
    <n v="0"/>
  </r>
  <r>
    <s v="ORD103337"/>
    <d v="2027-05-11T00:00:00"/>
    <s v="CUST1406"/>
    <s v="Customer_0406"/>
    <s v="P2004"/>
    <s v="Wireless Mouse"/>
    <s v="Electronics"/>
    <s v="Accessories"/>
    <n v="3"/>
    <n v="899"/>
    <n v="2697"/>
    <n v="0.3"/>
    <n v="809.1"/>
    <n v="1887.9"/>
    <n v="132.15"/>
    <x v="7"/>
    <s v="Uttar Pradesh"/>
    <x v="3"/>
    <s v="Debit Card"/>
    <s v="Express"/>
    <n v="2024"/>
    <n v="6"/>
    <s v="Jun"/>
    <n v="7.0000000000000007E-2"/>
    <n v="1078.8"/>
    <n v="0"/>
  </r>
  <r>
    <s v="ORD103452"/>
    <d v="2027-05-12T00:00:00"/>
    <s v="CUST1013"/>
    <s v="Customer_0013"/>
    <s v="P2006"/>
    <s v="Power Bank"/>
    <s v="Electronics"/>
    <s v="Accessories"/>
    <n v="1"/>
    <n v="1499"/>
    <n v="1499"/>
    <n v="0.15"/>
    <n v="224.85"/>
    <n v="1274.1500000000001"/>
    <n v="146.53"/>
    <x v="10"/>
    <s v="Delhi"/>
    <x v="3"/>
    <s v="Debit Card"/>
    <s v="Express"/>
    <n v="2024"/>
    <n v="6"/>
    <s v="Jun"/>
    <n v="0.115"/>
    <n v="1049.3"/>
    <n v="0"/>
  </r>
  <r>
    <s v="ORD104778"/>
    <d v="2027-05-14T00:00:00"/>
    <s v="CUST1397"/>
    <s v="Customer_0397"/>
    <s v="P2004"/>
    <s v="Wireless Mouse"/>
    <s v="Electronics"/>
    <s v="Accessories"/>
    <n v="1"/>
    <n v="899"/>
    <n v="899"/>
    <n v="0.1"/>
    <n v="89.9"/>
    <n v="809.1"/>
    <n v="105.18"/>
    <x v="11"/>
    <s v="Uttar Pradesh"/>
    <x v="3"/>
    <s v="Credit Card"/>
    <s v="Standard"/>
    <n v="2024"/>
    <n v="6"/>
    <s v="Jun"/>
    <n v="0.13"/>
    <n v="719.2"/>
    <n v="0"/>
  </r>
  <r>
    <s v="ORD101874"/>
    <d v="2029-03-15T00:00:00"/>
    <s v="CUST1305"/>
    <s v="Customer_0305"/>
    <s v="P2006"/>
    <s v="Power Bank"/>
    <s v="Electronics"/>
    <s v="Accessories"/>
    <n v="1"/>
    <n v="1499"/>
    <n v="1499"/>
    <n v="0.05"/>
    <n v="74.95"/>
    <n v="1424.05"/>
    <n v="206.49"/>
    <x v="5"/>
    <s v="Maharashtra"/>
    <x v="0"/>
    <s v="UPI"/>
    <s v="Same Day"/>
    <n v="2024"/>
    <n v="9"/>
    <s v="Sep"/>
    <n v="0.14499999999999999"/>
    <n v="1349.1"/>
    <n v="0"/>
  </r>
  <r>
    <s v="ORD101280"/>
    <d v="2029-03-14T00:00:00"/>
    <s v="CUST1189"/>
    <s v="Customer_0189"/>
    <s v="P2005"/>
    <s v="Keyboard"/>
    <s v="Electronics"/>
    <s v="Accessories"/>
    <n v="1"/>
    <n v="1299"/>
    <n v="1299"/>
    <n v="0"/>
    <n v="0"/>
    <n v="1299"/>
    <n v="207.84"/>
    <x v="0"/>
    <s v="Maharashtra"/>
    <x v="0"/>
    <s v="Debit Card"/>
    <s v="Express"/>
    <n v="2024"/>
    <n v="9"/>
    <s v="Sep"/>
    <n v="0.16"/>
    <n v="1299"/>
    <n v="0"/>
  </r>
  <r>
    <s v="ORD100362"/>
    <d v="2029-03-10T00:00:00"/>
    <s v="CUST1171"/>
    <s v="Customer_0171"/>
    <s v="P2004"/>
    <s v="Wireless Mouse"/>
    <s v="Electronics"/>
    <s v="Accessories"/>
    <n v="3"/>
    <n v="899"/>
    <n v="2697"/>
    <n v="0.15"/>
    <n v="404.55"/>
    <n v="2292.4499999999998"/>
    <n v="263.63"/>
    <x v="7"/>
    <s v="Uttar Pradesh"/>
    <x v="3"/>
    <s v="Credit Card"/>
    <s v="Same Day"/>
    <n v="2024"/>
    <n v="9"/>
    <s v="Sep"/>
    <n v="0.115"/>
    <n v="1887.9"/>
    <n v="0"/>
  </r>
  <r>
    <s v="ORD102337"/>
    <d v="2029-03-08T00:00:00"/>
    <s v="CUST1532"/>
    <s v="Customer_0532"/>
    <s v="P2005"/>
    <s v="Keyboard"/>
    <s v="Electronics"/>
    <s v="Accessories"/>
    <n v="3"/>
    <n v="1299"/>
    <n v="3897"/>
    <n v="0.05"/>
    <n v="194.85"/>
    <n v="3702.15"/>
    <n v="536.80999999999995"/>
    <x v="4"/>
    <s v="Rajasthan"/>
    <x v="3"/>
    <s v="UPI"/>
    <s v="Standard"/>
    <n v="2024"/>
    <n v="9"/>
    <s v="Sep"/>
    <n v="0.14499999999999999"/>
    <n v="3507.3"/>
    <n v="0"/>
  </r>
  <r>
    <s v="ORD101046"/>
    <d v="2029-03-02T00:00:00"/>
    <s v="CUST1457"/>
    <s v="Customer_0457"/>
    <s v="P2005"/>
    <s v="Keyboard"/>
    <s v="Electronics"/>
    <s v="Accessories"/>
    <n v="1"/>
    <n v="1299"/>
    <n v="1299"/>
    <n v="0.15"/>
    <n v="194.85"/>
    <n v="1104.1500000000001"/>
    <n v="126.98"/>
    <x v="0"/>
    <s v="Maharashtra"/>
    <x v="0"/>
    <s v="Credit Card"/>
    <s v="Express"/>
    <n v="2024"/>
    <n v="9"/>
    <s v="Sep"/>
    <n v="0.115"/>
    <n v="909.3"/>
    <n v="0"/>
  </r>
  <r>
    <s v="ORD103646"/>
    <d v="2027-05-20T00:00:00"/>
    <s v="CUST1018"/>
    <s v="Customer_0018"/>
    <s v="P2005"/>
    <s v="Keyboard"/>
    <s v="Electronics"/>
    <s v="Accessories"/>
    <n v="1"/>
    <n v="1299"/>
    <n v="1299"/>
    <n v="0.05"/>
    <n v="64.95"/>
    <n v="1234.05"/>
    <n v="178.94"/>
    <x v="0"/>
    <s v="Maharashtra"/>
    <x v="0"/>
    <s v="Credit Card"/>
    <s v="Standard"/>
    <n v="2024"/>
    <n v="6"/>
    <s v="Jun"/>
    <n v="0.14499999999999999"/>
    <n v="1169.0999999999999"/>
    <n v="0"/>
  </r>
  <r>
    <s v="ORD100197"/>
    <d v="2027-05-21T00:00:00"/>
    <s v="CUST1506"/>
    <s v="Customer_0506"/>
    <s v="P2005"/>
    <s v="Keyboard"/>
    <s v="Electronics"/>
    <s v="Accessories"/>
    <n v="2"/>
    <n v="1299"/>
    <n v="2598"/>
    <n v="0.1"/>
    <n v="259.8"/>
    <n v="2338.1999999999998"/>
    <n v="303.97000000000003"/>
    <x v="8"/>
    <s v="Haryana"/>
    <x v="3"/>
    <s v="Debit Card"/>
    <s v="Express"/>
    <n v="2024"/>
    <n v="6"/>
    <s v="Jun"/>
    <n v="0.13"/>
    <n v="2078.4"/>
    <n v="0"/>
  </r>
  <r>
    <s v="ORD100165"/>
    <d v="2029-02-28T00:00:00"/>
    <s v="CUST1404"/>
    <s v="Customer_0404"/>
    <s v="P2006"/>
    <s v="Power Bank"/>
    <s v="Electronics"/>
    <s v="Accessories"/>
    <n v="2"/>
    <n v="1499"/>
    <n v="2998"/>
    <n v="0.2"/>
    <n v="599.6"/>
    <n v="2398.4"/>
    <n v="239.84"/>
    <x v="8"/>
    <s v="Haryana"/>
    <x v="3"/>
    <s v="Credit Card"/>
    <s v="Standard"/>
    <n v="2024"/>
    <n v="9"/>
    <s v="Sep"/>
    <n v="0.1"/>
    <n v="1798.8"/>
    <n v="0"/>
  </r>
  <r>
    <s v="ORD102165"/>
    <d v="2027-05-25T00:00:00"/>
    <s v="CUST1767"/>
    <s v="Customer_0767"/>
    <s v="P2005"/>
    <s v="Keyboard"/>
    <s v="Electronics"/>
    <s v="Accessories"/>
    <n v="1"/>
    <n v="1299"/>
    <n v="1299"/>
    <n v="0"/>
    <n v="0"/>
    <n v="1299"/>
    <n v="207.84"/>
    <x v="4"/>
    <s v="Rajasthan"/>
    <x v="3"/>
    <s v="Net Banking"/>
    <s v="Same Day"/>
    <n v="2024"/>
    <n v="6"/>
    <s v="Jun"/>
    <n v="0.16"/>
    <n v="1299"/>
    <n v="0"/>
  </r>
  <r>
    <s v="ORD104515"/>
    <d v="2027-05-26T00:00:00"/>
    <s v="CUST1374"/>
    <s v="Customer_0374"/>
    <s v="P2005"/>
    <s v="Keyboard"/>
    <s v="Electronics"/>
    <s v="Accessories"/>
    <n v="4"/>
    <n v="1299"/>
    <n v="5196"/>
    <n v="0.1"/>
    <n v="519.6"/>
    <n v="4676.3999999999996"/>
    <n v="607.92999999999995"/>
    <x v="4"/>
    <s v="Rajasthan"/>
    <x v="3"/>
    <s v="UPI"/>
    <s v="Standard"/>
    <n v="2024"/>
    <n v="6"/>
    <s v="Jun"/>
    <n v="0.13"/>
    <n v="4156.8"/>
    <n v="0"/>
  </r>
  <r>
    <s v="ORD101981"/>
    <d v="2029-02-26T00:00:00"/>
    <s v="CUST1706"/>
    <s v="Customer_0706"/>
    <s v="P2005"/>
    <s v="Keyboard"/>
    <s v="Electronics"/>
    <s v="Accessories"/>
    <n v="1"/>
    <n v="1299"/>
    <n v="1299"/>
    <n v="0.05"/>
    <n v="64.95"/>
    <n v="1234.05"/>
    <n v="178.94"/>
    <x v="6"/>
    <s v="Telangana"/>
    <x v="1"/>
    <s v="Credit Card"/>
    <s v="Express"/>
    <n v="2024"/>
    <n v="9"/>
    <s v="Sep"/>
    <n v="0.14499999999999999"/>
    <n v="1169.0999999999999"/>
    <n v="0"/>
  </r>
  <r>
    <s v="ORD101098"/>
    <d v="2027-05-28T00:00:00"/>
    <s v="CUST1004"/>
    <s v="Customer_0004"/>
    <s v="P2004"/>
    <s v="Wireless Mouse"/>
    <s v="Electronics"/>
    <s v="Accessories"/>
    <n v="3"/>
    <n v="899"/>
    <n v="2697"/>
    <n v="0.15"/>
    <n v="404.55"/>
    <n v="2292.4499999999998"/>
    <n v="263.63"/>
    <x v="1"/>
    <s v="Karnataka"/>
    <x v="1"/>
    <s v="Cash on Delivery"/>
    <s v="Standard"/>
    <n v="2024"/>
    <n v="6"/>
    <s v="Jun"/>
    <n v="0.115"/>
    <n v="1887.9"/>
    <n v="0"/>
  </r>
  <r>
    <s v="ORD102213"/>
    <d v="2027-05-30T00:00:00"/>
    <s v="CUST1587"/>
    <s v="Customer_0587"/>
    <s v="P2004"/>
    <s v="Wireless Mouse"/>
    <s v="Electronics"/>
    <s v="Accessories"/>
    <n v="1"/>
    <n v="899"/>
    <n v="899"/>
    <n v="0.2"/>
    <n v="179.8"/>
    <n v="719.2"/>
    <n v="71.92"/>
    <x v="6"/>
    <s v="Telangana"/>
    <x v="1"/>
    <s v="Credit Card"/>
    <s v="Standard"/>
    <n v="2024"/>
    <n v="6"/>
    <s v="Jun"/>
    <n v="0.1"/>
    <n v="539.4"/>
    <n v="0"/>
  </r>
  <r>
    <s v="ORD102393"/>
    <d v="2027-05-31T00:00:00"/>
    <s v="CUST1686"/>
    <s v="Customer_0686"/>
    <s v="P2004"/>
    <s v="Wireless Mouse"/>
    <s v="Electronics"/>
    <s v="Accessories"/>
    <n v="4"/>
    <n v="899"/>
    <n v="3596"/>
    <n v="0.3"/>
    <n v="1078.8"/>
    <n v="2517.1999999999998"/>
    <n v="176.2"/>
    <x v="6"/>
    <s v="Telangana"/>
    <x v="1"/>
    <s v="Credit Card"/>
    <s v="Standard"/>
    <n v="2024"/>
    <n v="6"/>
    <s v="Jun"/>
    <n v="7.0000000000000007E-2"/>
    <n v="1438.4"/>
    <n v="0"/>
  </r>
  <r>
    <s v="ORD100221"/>
    <d v="2029-02-14T00:00:00"/>
    <s v="CUST1042"/>
    <s v="Customer_0042"/>
    <s v="P2005"/>
    <s v="Keyboard"/>
    <s v="Electronics"/>
    <s v="Accessories"/>
    <n v="2"/>
    <n v="1299"/>
    <n v="2598"/>
    <n v="0.25"/>
    <n v="649.5"/>
    <n v="1948.5"/>
    <n v="165.62"/>
    <x v="5"/>
    <s v="Maharashtra"/>
    <x v="0"/>
    <s v="UPI"/>
    <s v="Express"/>
    <n v="2024"/>
    <n v="9"/>
    <s v="Sep"/>
    <n v="8.5000000000000006E-2"/>
    <n v="1299"/>
    <n v="0"/>
  </r>
  <r>
    <s v="ORD100099"/>
    <d v="2029-02-12T00:00:00"/>
    <s v="CUST1026"/>
    <s v="Customer_0026"/>
    <s v="P2004"/>
    <s v="Wireless Mouse"/>
    <s v="Electronics"/>
    <s v="Accessories"/>
    <n v="2"/>
    <n v="899"/>
    <n v="1798"/>
    <n v="0"/>
    <n v="0"/>
    <n v="1798"/>
    <n v="287.68"/>
    <x v="0"/>
    <s v="Maharashtra"/>
    <x v="0"/>
    <s v="Credit Card"/>
    <s v="Standard"/>
    <n v="2024"/>
    <n v="9"/>
    <s v="Sep"/>
    <n v="0.16"/>
    <n v="1798"/>
    <n v="0"/>
  </r>
  <r>
    <s v="ORD104320"/>
    <d v="2029-01-28T00:00:00"/>
    <s v="CUST1621"/>
    <s v="Customer_0621"/>
    <s v="P2004"/>
    <s v="Wireless Mouse"/>
    <s v="Electronics"/>
    <s v="Accessories"/>
    <n v="1"/>
    <n v="899"/>
    <n v="899"/>
    <n v="0.2"/>
    <n v="179.8"/>
    <n v="719.2"/>
    <n v="71.92"/>
    <x v="8"/>
    <s v="Haryana"/>
    <x v="3"/>
    <s v="Debit Card"/>
    <s v="Same Day"/>
    <n v="2024"/>
    <n v="9"/>
    <s v="Sep"/>
    <n v="0.1"/>
    <n v="539.4"/>
    <n v="0"/>
  </r>
  <r>
    <s v="ORD101262"/>
    <d v="2029-01-24T00:00:00"/>
    <s v="CUST1586"/>
    <s v="Customer_0586"/>
    <s v="P2005"/>
    <s v="Keyboard"/>
    <s v="Electronics"/>
    <s v="Accessories"/>
    <n v="1"/>
    <n v="1299"/>
    <n v="1299"/>
    <n v="0.1"/>
    <n v="129.9"/>
    <n v="1169.0999999999999"/>
    <n v="151.97999999999999"/>
    <x v="9"/>
    <s v="Gujarat"/>
    <x v="0"/>
    <s v="Debit Card"/>
    <s v="Express"/>
    <n v="2024"/>
    <n v="9"/>
    <s v="Sep"/>
    <n v="0.13"/>
    <n v="1039.2"/>
    <n v="0"/>
  </r>
  <r>
    <s v="ORD101042"/>
    <d v="2029-01-23T00:00:00"/>
    <s v="CUST1556"/>
    <s v="Customer_0556"/>
    <s v="P2004"/>
    <s v="Wireless Mouse"/>
    <s v="Electronics"/>
    <s v="Accessories"/>
    <n v="2"/>
    <n v="899"/>
    <n v="1798"/>
    <n v="0.1"/>
    <n v="179.8"/>
    <n v="1618.2"/>
    <n v="210.37"/>
    <x v="4"/>
    <s v="Rajasthan"/>
    <x v="3"/>
    <s v="Cash on Delivery"/>
    <s v="Express"/>
    <n v="2024"/>
    <n v="9"/>
    <s v="Sep"/>
    <n v="0.13"/>
    <n v="1438.4"/>
    <n v="0"/>
  </r>
  <r>
    <s v="ORD103684"/>
    <d v="2029-01-20T00:00:00"/>
    <s v="CUST1107"/>
    <s v="Customer_0107"/>
    <s v="P2004"/>
    <s v="Wireless Mouse"/>
    <s v="Electronics"/>
    <s v="Accessories"/>
    <n v="1"/>
    <n v="899"/>
    <n v="899"/>
    <n v="0.2"/>
    <n v="179.8"/>
    <n v="719.2"/>
    <n v="71.92"/>
    <x v="1"/>
    <s v="Karnataka"/>
    <x v="1"/>
    <s v="Credit Card"/>
    <s v="Standard"/>
    <n v="2024"/>
    <n v="9"/>
    <s v="Sep"/>
    <n v="0.1"/>
    <n v="539.4"/>
    <n v="0"/>
  </r>
  <r>
    <s v="ORD103381"/>
    <d v="2027-06-15T00:00:00"/>
    <s v="CUST1276"/>
    <s v="Customer_0276"/>
    <s v="P2004"/>
    <s v="Wireless Mouse"/>
    <s v="Electronics"/>
    <s v="Accessories"/>
    <n v="1"/>
    <n v="899"/>
    <n v="899"/>
    <n v="0.05"/>
    <n v="44.95"/>
    <n v="854.05"/>
    <n v="123.84"/>
    <x v="0"/>
    <s v="Maharashtra"/>
    <x v="0"/>
    <s v="Credit Card"/>
    <s v="Standard"/>
    <n v="2024"/>
    <n v="6"/>
    <s v="Jun"/>
    <n v="0.14499999999999999"/>
    <n v="809.1"/>
    <n v="0"/>
  </r>
  <r>
    <s v="ORD101005"/>
    <d v="2029-01-15T00:00:00"/>
    <s v="CUST1477"/>
    <s v="Customer_0477"/>
    <s v="P2005"/>
    <s v="Keyboard"/>
    <s v="Electronics"/>
    <s v="Accessories"/>
    <n v="1"/>
    <n v="1299"/>
    <n v="1299"/>
    <n v="0.1"/>
    <n v="129.9"/>
    <n v="1169.0999999999999"/>
    <n v="151.97999999999999"/>
    <x v="6"/>
    <s v="Telangana"/>
    <x v="1"/>
    <s v="UPI"/>
    <s v="Standard"/>
    <n v="2024"/>
    <n v="9"/>
    <s v="Sep"/>
    <n v="0.13"/>
    <n v="1039.2"/>
    <n v="0"/>
  </r>
  <r>
    <s v="ORD103558"/>
    <d v="2029-01-11T00:00:00"/>
    <s v="CUST1239"/>
    <s v="Customer_0239"/>
    <s v="P2006"/>
    <s v="Power Bank"/>
    <s v="Electronics"/>
    <s v="Accessories"/>
    <n v="1"/>
    <n v="1499"/>
    <n v="1499"/>
    <n v="0.3"/>
    <n v="449.7"/>
    <n v="1049.3"/>
    <n v="73.45"/>
    <x v="9"/>
    <s v="Gujarat"/>
    <x v="0"/>
    <s v="UPI"/>
    <s v="Standard"/>
    <n v="2024"/>
    <n v="9"/>
    <s v="Sep"/>
    <n v="7.0000000000000007E-2"/>
    <n v="599.6"/>
    <n v="0"/>
  </r>
  <r>
    <s v="ORD101968"/>
    <d v="2029-01-07T00:00:00"/>
    <s v="CUST1213"/>
    <s v="Customer_0213"/>
    <s v="P2005"/>
    <s v="Keyboard"/>
    <s v="Electronics"/>
    <s v="Accessories"/>
    <n v="2"/>
    <n v="1299"/>
    <n v="2598"/>
    <n v="0"/>
    <n v="0"/>
    <n v="2598"/>
    <n v="415.68"/>
    <x v="4"/>
    <s v="Rajasthan"/>
    <x v="3"/>
    <s v="Debit Card"/>
    <s v="Same Day"/>
    <n v="2024"/>
    <n v="9"/>
    <s v="Sep"/>
    <n v="0.16"/>
    <n v="2598"/>
    <n v="0"/>
  </r>
  <r>
    <s v="ORD103735"/>
    <d v="2029-01-02T00:00:00"/>
    <s v="CUST1586"/>
    <s v="Customer_0586"/>
    <s v="P2005"/>
    <s v="Keyboard"/>
    <s v="Electronics"/>
    <s v="Accessories"/>
    <n v="1"/>
    <n v="1299"/>
    <n v="1299"/>
    <n v="0.05"/>
    <n v="64.95"/>
    <n v="1234.05"/>
    <n v="178.94"/>
    <x v="8"/>
    <s v="Haryana"/>
    <x v="3"/>
    <s v="Cash on Delivery"/>
    <s v="Standard"/>
    <n v="2024"/>
    <n v="9"/>
    <s v="Sep"/>
    <n v="0.14499999999999999"/>
    <n v="1169.0999999999999"/>
    <n v="0"/>
  </r>
  <r>
    <s v="ORD103310"/>
    <d v="2029-01-01T00:00:00"/>
    <s v="CUST1417"/>
    <s v="Customer_0417"/>
    <s v="P2005"/>
    <s v="Keyboard"/>
    <s v="Electronics"/>
    <s v="Accessories"/>
    <n v="3"/>
    <n v="1299"/>
    <n v="3897"/>
    <n v="0.05"/>
    <n v="194.85"/>
    <n v="3702.15"/>
    <n v="536.80999999999995"/>
    <x v="10"/>
    <s v="Delhi"/>
    <x v="3"/>
    <s v="Cash on Delivery"/>
    <s v="Express"/>
    <n v="2024"/>
    <n v="9"/>
    <s v="Sep"/>
    <n v="0.14499999999999999"/>
    <n v="3507.3"/>
    <n v="0"/>
  </r>
  <r>
    <s v="ORD100869"/>
    <d v="2027-06-25T00:00:00"/>
    <s v="CUST1578"/>
    <s v="Customer_0578"/>
    <s v="P2004"/>
    <s v="Wireless Mouse"/>
    <s v="Electronics"/>
    <s v="Accessories"/>
    <n v="1"/>
    <n v="899"/>
    <n v="899"/>
    <n v="0.05"/>
    <n v="44.95"/>
    <n v="854.05"/>
    <n v="123.84"/>
    <x v="11"/>
    <s v="Uttar Pradesh"/>
    <x v="3"/>
    <s v="UPI"/>
    <s v="Standard"/>
    <n v="2024"/>
    <n v="6"/>
    <s v="Jun"/>
    <n v="0.14499999999999999"/>
    <n v="809.1"/>
    <n v="0"/>
  </r>
  <r>
    <s v="ORD101794"/>
    <d v="2027-06-27T00:00:00"/>
    <s v="CUST1509"/>
    <s v="Customer_0509"/>
    <s v="P2005"/>
    <s v="Keyboard"/>
    <s v="Electronics"/>
    <s v="Accessories"/>
    <n v="3"/>
    <n v="1299"/>
    <n v="3897"/>
    <n v="0.2"/>
    <n v="779.4"/>
    <n v="3117.6"/>
    <n v="311.76"/>
    <x v="8"/>
    <s v="Haryana"/>
    <x v="3"/>
    <s v="Debit Card"/>
    <s v="Express"/>
    <n v="2024"/>
    <n v="6"/>
    <s v="Jun"/>
    <n v="0.1"/>
    <n v="2338.1999999999998"/>
    <n v="0"/>
  </r>
  <r>
    <s v="ORD100906"/>
    <d v="2028-12-30T00:00:00"/>
    <s v="CUST1641"/>
    <s v="Customer_0641"/>
    <s v="P2005"/>
    <s v="Keyboard"/>
    <s v="Electronics"/>
    <s v="Accessories"/>
    <n v="1"/>
    <n v="1299"/>
    <n v="1299"/>
    <n v="0"/>
    <n v="0"/>
    <n v="1299"/>
    <n v="207.84"/>
    <x v="10"/>
    <s v="Delhi"/>
    <x v="3"/>
    <s v="Debit Card"/>
    <s v="Standard"/>
    <n v="2024"/>
    <n v="9"/>
    <s v="Sep"/>
    <n v="0.16"/>
    <n v="1299"/>
    <n v="0"/>
  </r>
  <r>
    <s v="ORD103628"/>
    <d v="2028-11-26T00:00:00"/>
    <s v="CUST1663"/>
    <s v="Customer_0663"/>
    <s v="P2005"/>
    <s v="Keyboard"/>
    <s v="Electronics"/>
    <s v="Accessories"/>
    <n v="3"/>
    <n v="1299"/>
    <n v="3897"/>
    <n v="0.1"/>
    <n v="389.7"/>
    <n v="3507.3"/>
    <n v="455.95"/>
    <x v="5"/>
    <s v="Maharashtra"/>
    <x v="0"/>
    <s v="UPI"/>
    <s v="Standard"/>
    <n v="2024"/>
    <n v="9"/>
    <s v="Sep"/>
    <n v="0.13"/>
    <n v="3117.6"/>
    <n v="0"/>
  </r>
  <r>
    <s v="ORD101500"/>
    <d v="2028-11-10T00:00:00"/>
    <s v="CUST1434"/>
    <s v="Customer_0434"/>
    <s v="P2006"/>
    <s v="Power Bank"/>
    <s v="Electronics"/>
    <s v="Accessories"/>
    <n v="2"/>
    <n v="1499"/>
    <n v="2998"/>
    <n v="0.2"/>
    <n v="599.6"/>
    <n v="2398.4"/>
    <n v="239.84"/>
    <x v="0"/>
    <s v="Maharashtra"/>
    <x v="0"/>
    <s v="Credit Card"/>
    <s v="Standard"/>
    <n v="2024"/>
    <n v="9"/>
    <s v="Sep"/>
    <n v="0.1"/>
    <n v="1798.8"/>
    <n v="0"/>
  </r>
  <r>
    <s v="ORD103435"/>
    <d v="2027-07-09T00:00:00"/>
    <s v="CUST1297"/>
    <s v="Customer_0297"/>
    <s v="P2005"/>
    <s v="Keyboard"/>
    <s v="Electronics"/>
    <s v="Accessories"/>
    <n v="2"/>
    <n v="1299"/>
    <n v="2598"/>
    <n v="0.3"/>
    <n v="779.4"/>
    <n v="1818.6"/>
    <n v="127.3"/>
    <x v="5"/>
    <s v="Maharashtra"/>
    <x v="0"/>
    <s v="Credit Card"/>
    <s v="Express"/>
    <n v="2024"/>
    <n v="6"/>
    <s v="Jun"/>
    <n v="7.0000000000000007E-2"/>
    <n v="1039.2"/>
    <n v="0"/>
  </r>
  <r>
    <s v="ORD104482"/>
    <d v="2027-07-12T00:00:00"/>
    <s v="CUST1264"/>
    <s v="Customer_0264"/>
    <s v="P2004"/>
    <s v="Wireless Mouse"/>
    <s v="Electronics"/>
    <s v="Accessories"/>
    <n v="3"/>
    <n v="899"/>
    <n v="2697"/>
    <n v="0.05"/>
    <n v="134.85"/>
    <n v="2562.15"/>
    <n v="371.51"/>
    <x v="4"/>
    <s v="Rajasthan"/>
    <x v="3"/>
    <s v="Cash on Delivery"/>
    <s v="Express"/>
    <n v="2024"/>
    <n v="6"/>
    <s v="Jun"/>
    <n v="0.14499999999999999"/>
    <n v="2427.3000000000002"/>
    <n v="0"/>
  </r>
  <r>
    <s v="ORD100315"/>
    <d v="2028-11-02T00:00:00"/>
    <s v="CUST1678"/>
    <s v="Customer_0678"/>
    <s v="P2004"/>
    <s v="Wireless Mouse"/>
    <s v="Electronics"/>
    <s v="Accessories"/>
    <n v="2"/>
    <n v="899"/>
    <n v="1798"/>
    <n v="0.05"/>
    <n v="89.9"/>
    <n v="1708.1"/>
    <n v="247.67"/>
    <x v="6"/>
    <s v="Telangana"/>
    <x v="1"/>
    <s v="Debit Card"/>
    <s v="Standard"/>
    <n v="2024"/>
    <n v="9"/>
    <s v="Sep"/>
    <n v="0.14499999999999999"/>
    <n v="1618.2"/>
    <n v="0"/>
  </r>
  <r>
    <s v="ORD100624"/>
    <d v="2028-10-27T00:00:00"/>
    <s v="CUST1698"/>
    <s v="Customer_0698"/>
    <s v="P2004"/>
    <s v="Wireless Mouse"/>
    <s v="Electronics"/>
    <s v="Accessories"/>
    <n v="1"/>
    <n v="899"/>
    <n v="899"/>
    <n v="0"/>
    <n v="0"/>
    <n v="899"/>
    <n v="143.84"/>
    <x v="9"/>
    <s v="Gujarat"/>
    <x v="0"/>
    <s v="Credit Card"/>
    <s v="Express"/>
    <n v="2024"/>
    <n v="9"/>
    <s v="Sep"/>
    <n v="0.16"/>
    <n v="899"/>
    <n v="0"/>
  </r>
  <r>
    <s v="ORD101192"/>
    <d v="2028-10-16T00:00:00"/>
    <s v="CUST1429"/>
    <s v="Customer_0429"/>
    <s v="P2004"/>
    <s v="Wireless Mouse"/>
    <s v="Electronics"/>
    <s v="Accessories"/>
    <n v="1"/>
    <n v="899"/>
    <n v="899"/>
    <n v="0"/>
    <n v="0"/>
    <n v="899"/>
    <n v="143.84"/>
    <x v="2"/>
    <s v="Tamil Nadu"/>
    <x v="1"/>
    <s v="Net Banking"/>
    <s v="Standard"/>
    <n v="2024"/>
    <n v="9"/>
    <s v="Sep"/>
    <n v="0.16"/>
    <n v="899"/>
    <n v="0"/>
  </r>
  <r>
    <s v="ORD102969"/>
    <d v="2027-07-18T00:00:00"/>
    <s v="CUST1276"/>
    <s v="Customer_0276"/>
    <s v="P2006"/>
    <s v="Power Bank"/>
    <s v="Electronics"/>
    <s v="Accessories"/>
    <n v="1"/>
    <n v="1499"/>
    <n v="1499"/>
    <n v="0.15"/>
    <n v="224.85"/>
    <n v="1274.1500000000001"/>
    <n v="146.53"/>
    <x v="4"/>
    <s v="Rajasthan"/>
    <x v="3"/>
    <s v="Debit Card"/>
    <s v="Standard"/>
    <n v="2024"/>
    <n v="7"/>
    <s v="Jul"/>
    <n v="0.115"/>
    <n v="1049.3"/>
    <n v="0"/>
  </r>
  <r>
    <s v="ORD103052"/>
    <d v="2027-07-19T00:00:00"/>
    <s v="CUST1200"/>
    <s v="Customer_0200"/>
    <s v="P2005"/>
    <s v="Keyboard"/>
    <s v="Electronics"/>
    <s v="Accessories"/>
    <n v="1"/>
    <n v="1299"/>
    <n v="1299"/>
    <n v="0.1"/>
    <n v="129.9"/>
    <n v="1169.0999999999999"/>
    <n v="151.97999999999999"/>
    <x v="1"/>
    <s v="Karnataka"/>
    <x v="1"/>
    <s v="UPI"/>
    <s v="Express"/>
    <n v="2024"/>
    <n v="7"/>
    <s v="Jul"/>
    <n v="0.13"/>
    <n v="1039.2"/>
    <n v="0"/>
  </r>
  <r>
    <s v="ORD100618"/>
    <d v="2028-10-13T00:00:00"/>
    <s v="CUST1435"/>
    <s v="Customer_0435"/>
    <s v="P2006"/>
    <s v="Power Bank"/>
    <s v="Electronics"/>
    <s v="Accessories"/>
    <n v="1"/>
    <n v="1499"/>
    <n v="1499"/>
    <n v="0"/>
    <n v="0"/>
    <n v="1499"/>
    <n v="239.84"/>
    <x v="9"/>
    <s v="Gujarat"/>
    <x v="0"/>
    <s v="Credit Card"/>
    <s v="Standard"/>
    <n v="2024"/>
    <n v="9"/>
    <s v="Sep"/>
    <n v="0.16"/>
    <n v="1499"/>
    <n v="0"/>
  </r>
  <r>
    <s v="ORD101085"/>
    <d v="2027-07-22T00:00:00"/>
    <s v="CUST1747"/>
    <s v="Customer_0747"/>
    <s v="P2005"/>
    <s v="Keyboard"/>
    <s v="Electronics"/>
    <s v="Accessories"/>
    <n v="1"/>
    <n v="1299"/>
    <n v="1299"/>
    <n v="0.15"/>
    <n v="194.85"/>
    <n v="1104.1500000000001"/>
    <n v="126.98"/>
    <x v="8"/>
    <s v="Haryana"/>
    <x v="3"/>
    <s v="Net Banking"/>
    <s v="Express"/>
    <n v="2024"/>
    <n v="7"/>
    <s v="Jul"/>
    <n v="0.115"/>
    <n v="909.3"/>
    <n v="0"/>
  </r>
  <r>
    <s v="ORD102312"/>
    <d v="2027-07-24T00:00:00"/>
    <s v="CUST1196"/>
    <s v="Customer_0196"/>
    <s v="P2004"/>
    <s v="Wireless Mouse"/>
    <s v="Electronics"/>
    <s v="Accessories"/>
    <n v="1"/>
    <n v="899"/>
    <n v="899"/>
    <n v="0"/>
    <n v="0"/>
    <n v="899"/>
    <n v="143.84"/>
    <x v="10"/>
    <s v="Delhi"/>
    <x v="3"/>
    <s v="UPI"/>
    <s v="Same Day"/>
    <n v="2024"/>
    <n v="7"/>
    <s v="Jul"/>
    <n v="0.16"/>
    <n v="899"/>
    <n v="0"/>
  </r>
  <r>
    <s v="ORD103323"/>
    <d v="2027-07-25T00:00:00"/>
    <s v="CUST1336"/>
    <s v="Customer_0336"/>
    <s v="P2006"/>
    <s v="Power Bank"/>
    <s v="Electronics"/>
    <s v="Accessories"/>
    <n v="1"/>
    <n v="1499"/>
    <n v="1499"/>
    <n v="0.05"/>
    <n v="74.95"/>
    <n v="1424.05"/>
    <n v="206.49"/>
    <x v="2"/>
    <s v="Tamil Nadu"/>
    <x v="1"/>
    <s v="UPI"/>
    <s v="Same Day"/>
    <n v="2024"/>
    <n v="7"/>
    <s v="Jul"/>
    <n v="0.14499999999999999"/>
    <n v="1349.1"/>
    <n v="0"/>
  </r>
  <r>
    <s v="ORD104423"/>
    <d v="2027-07-28T00:00:00"/>
    <s v="CUST1664"/>
    <s v="Customer_0664"/>
    <s v="P2006"/>
    <s v="Power Bank"/>
    <s v="Electronics"/>
    <s v="Accessories"/>
    <n v="3"/>
    <n v="1499"/>
    <n v="4497"/>
    <n v="0.1"/>
    <n v="449.7"/>
    <n v="4047.3"/>
    <n v="526.15"/>
    <x v="5"/>
    <s v="Maharashtra"/>
    <x v="0"/>
    <s v="UPI"/>
    <s v="Express"/>
    <n v="2024"/>
    <n v="7"/>
    <s v="Jul"/>
    <n v="0.13"/>
    <n v="3597.6"/>
    <n v="0"/>
  </r>
  <r>
    <s v="ORD104507"/>
    <d v="2027-07-29T00:00:00"/>
    <s v="CUST1586"/>
    <s v="Customer_0586"/>
    <s v="P2004"/>
    <s v="Wireless Mouse"/>
    <s v="Electronics"/>
    <s v="Accessories"/>
    <n v="3"/>
    <n v="899"/>
    <n v="2697"/>
    <n v="0.2"/>
    <n v="539.4"/>
    <n v="2157.6"/>
    <n v="215.76"/>
    <x v="1"/>
    <s v="Karnataka"/>
    <x v="1"/>
    <s v="Credit Card"/>
    <s v="Standard"/>
    <n v="2024"/>
    <n v="7"/>
    <s v="Jul"/>
    <n v="0.1"/>
    <n v="1618.2"/>
    <n v="0"/>
  </r>
  <r>
    <s v="ORD104535"/>
    <d v="2028-09-21T00:00:00"/>
    <s v="CUST1340"/>
    <s v="Customer_0340"/>
    <s v="P2006"/>
    <s v="Power Bank"/>
    <s v="Electronics"/>
    <s v="Accessories"/>
    <n v="1"/>
    <n v="1499"/>
    <n v="1499"/>
    <n v="0.1"/>
    <n v="149.9"/>
    <n v="1349.1"/>
    <n v="175.38"/>
    <x v="0"/>
    <s v="Maharashtra"/>
    <x v="0"/>
    <s v="Cash on Delivery"/>
    <s v="Express"/>
    <n v="2024"/>
    <n v="8"/>
    <s v="Aug"/>
    <n v="0.13"/>
    <n v="1199.2"/>
    <n v="0"/>
  </r>
  <r>
    <s v="ORD101267"/>
    <d v="2028-09-18T00:00:00"/>
    <s v="CUST1288"/>
    <s v="Customer_0288"/>
    <s v="P2005"/>
    <s v="Keyboard"/>
    <s v="Electronics"/>
    <s v="Accessories"/>
    <n v="2"/>
    <n v="1299"/>
    <n v="2598"/>
    <n v="0.05"/>
    <n v="129.9"/>
    <n v="2468.1"/>
    <n v="357.87"/>
    <x v="7"/>
    <s v="Uttar Pradesh"/>
    <x v="3"/>
    <s v="Net Banking"/>
    <s v="Standard"/>
    <n v="2024"/>
    <n v="8"/>
    <s v="Aug"/>
    <n v="0.14499999999999999"/>
    <n v="2338.1999999999998"/>
    <n v="0"/>
  </r>
  <r>
    <s v="ORD104250"/>
    <d v="2028-08-26T00:00:00"/>
    <s v="CUST1269"/>
    <s v="Customer_0269"/>
    <s v="P2006"/>
    <s v="Power Bank"/>
    <s v="Electronics"/>
    <s v="Accessories"/>
    <n v="4"/>
    <n v="1499"/>
    <n v="5996"/>
    <n v="0.1"/>
    <n v="599.6"/>
    <n v="5396.4"/>
    <n v="701.53"/>
    <x v="10"/>
    <s v="Delhi"/>
    <x v="3"/>
    <s v="Net Banking"/>
    <s v="Express"/>
    <n v="2024"/>
    <n v="8"/>
    <s v="Aug"/>
    <n v="0.13"/>
    <n v="4796.8"/>
    <n v="0"/>
  </r>
  <r>
    <s v="ORD102585"/>
    <d v="2027-08-06T00:00:00"/>
    <s v="CUST1455"/>
    <s v="Customer_0455"/>
    <s v="P2006"/>
    <s v="Power Bank"/>
    <s v="Electronics"/>
    <s v="Accessories"/>
    <n v="3"/>
    <n v="1499"/>
    <n v="4497"/>
    <n v="0.1"/>
    <n v="449.7"/>
    <n v="4047.3"/>
    <n v="526.15"/>
    <x v="0"/>
    <s v="Maharashtra"/>
    <x v="0"/>
    <s v="Debit Card"/>
    <s v="Standard"/>
    <n v="2024"/>
    <n v="7"/>
    <s v="Jul"/>
    <n v="0.13"/>
    <n v="3597.6"/>
    <n v="0"/>
  </r>
  <r>
    <s v="ORD100510"/>
    <d v="2027-08-10T00:00:00"/>
    <s v="CUST1637"/>
    <s v="Customer_0637"/>
    <s v="P2004"/>
    <s v="Wireless Mouse"/>
    <s v="Electronics"/>
    <s v="Accessories"/>
    <n v="1"/>
    <n v="899"/>
    <n v="899"/>
    <n v="0.25"/>
    <n v="224.75"/>
    <n v="674.25"/>
    <n v="57.31"/>
    <x v="11"/>
    <s v="Uttar Pradesh"/>
    <x v="3"/>
    <s v="Net Banking"/>
    <s v="Standard"/>
    <n v="2024"/>
    <n v="7"/>
    <s v="Jul"/>
    <n v="8.5000000000000006E-2"/>
    <n v="449.5"/>
    <n v="0"/>
  </r>
  <r>
    <s v="ORD101800"/>
    <d v="2027-08-13T00:00:00"/>
    <s v="CUST1011"/>
    <s v="Customer_0011"/>
    <s v="P2006"/>
    <s v="Power Bank"/>
    <s v="Electronics"/>
    <s v="Accessories"/>
    <n v="1"/>
    <n v="1499"/>
    <n v="1499"/>
    <n v="0.05"/>
    <n v="74.95"/>
    <n v="1424.05"/>
    <n v="206.49"/>
    <x v="9"/>
    <s v="Gujarat"/>
    <x v="0"/>
    <s v="UPI"/>
    <s v="Standard"/>
    <n v="2024"/>
    <n v="7"/>
    <s v="Jul"/>
    <n v="0.14499999999999999"/>
    <n v="1349.1"/>
    <n v="0"/>
  </r>
  <r>
    <s v="ORD101249"/>
    <d v="2028-08-11T00:00:00"/>
    <s v="CUST1552"/>
    <s v="Customer_0552"/>
    <s v="P2005"/>
    <s v="Keyboard"/>
    <s v="Electronics"/>
    <s v="Accessories"/>
    <n v="1"/>
    <n v="1299"/>
    <n v="1299"/>
    <n v="0.1"/>
    <n v="129.9"/>
    <n v="1169.0999999999999"/>
    <n v="151.97999999999999"/>
    <x v="11"/>
    <s v="Uttar Pradesh"/>
    <x v="3"/>
    <s v="Debit Card"/>
    <s v="Express"/>
    <n v="2024"/>
    <n v="8"/>
    <s v="Aug"/>
    <n v="0.13"/>
    <n v="1039.2"/>
    <n v="0"/>
  </r>
  <r>
    <s v="ORD100437"/>
    <d v="2028-08-10T00:00:00"/>
    <s v="CUST1275"/>
    <s v="Customer_0275"/>
    <s v="P2004"/>
    <s v="Wireless Mouse"/>
    <s v="Electronics"/>
    <s v="Accessories"/>
    <n v="3"/>
    <n v="899"/>
    <n v="2697"/>
    <n v="0.15"/>
    <n v="404.55"/>
    <n v="2292.4499999999998"/>
    <n v="263.63"/>
    <x v="9"/>
    <s v="Gujarat"/>
    <x v="0"/>
    <s v="Credit Card"/>
    <s v="Standard"/>
    <n v="2024"/>
    <n v="8"/>
    <s v="Aug"/>
    <n v="0.115"/>
    <n v="1887.9"/>
    <n v="0"/>
  </r>
  <r>
    <s v="ORD101556"/>
    <d v="2027-08-17T00:00:00"/>
    <s v="CUST1121"/>
    <s v="Customer_0121"/>
    <s v="P2004"/>
    <s v="Wireless Mouse"/>
    <s v="Electronics"/>
    <s v="Accessories"/>
    <n v="4"/>
    <n v="899"/>
    <n v="3596"/>
    <n v="0.1"/>
    <n v="359.6"/>
    <n v="3236.4"/>
    <n v="420.73"/>
    <x v="11"/>
    <s v="Uttar Pradesh"/>
    <x v="3"/>
    <s v="Debit Card"/>
    <s v="Standard"/>
    <n v="2024"/>
    <n v="7"/>
    <s v="Jul"/>
    <n v="0.13"/>
    <n v="2876.8"/>
    <n v="0"/>
  </r>
  <r>
    <s v="ORD104208"/>
    <d v="2027-08-20T00:00:00"/>
    <s v="CUST1192"/>
    <s v="Customer_0192"/>
    <s v="P2005"/>
    <s v="Keyboard"/>
    <s v="Electronics"/>
    <s v="Accessories"/>
    <n v="1"/>
    <n v="1299"/>
    <n v="1299"/>
    <n v="0.05"/>
    <n v="64.95"/>
    <n v="1234.05"/>
    <n v="178.94"/>
    <x v="1"/>
    <s v="Karnataka"/>
    <x v="1"/>
    <s v="Credit Card"/>
    <s v="Express"/>
    <n v="2024"/>
    <n v="7"/>
    <s v="Jul"/>
    <n v="0.14499999999999999"/>
    <n v="1169.0999999999999"/>
    <n v="0"/>
  </r>
  <r>
    <s v="ORD100942"/>
    <d v="2028-07-30T00:00:00"/>
    <s v="CUST1129"/>
    <s v="Customer_0129"/>
    <s v="P2005"/>
    <s v="Keyboard"/>
    <s v="Electronics"/>
    <s v="Accessories"/>
    <n v="1"/>
    <n v="1299"/>
    <n v="1299"/>
    <n v="0.1"/>
    <n v="129.9"/>
    <n v="1169.0999999999999"/>
    <n v="151.97999999999999"/>
    <x v="11"/>
    <s v="Uttar Pradesh"/>
    <x v="3"/>
    <s v="Net Banking"/>
    <s v="Standard"/>
    <n v="2024"/>
    <n v="8"/>
    <s v="Aug"/>
    <n v="0.13"/>
    <n v="1039.2"/>
    <n v="0"/>
  </r>
  <r>
    <s v="ORD103675"/>
    <d v="2028-07-23T00:00:00"/>
    <s v="CUST1346"/>
    <s v="Customer_0346"/>
    <s v="P2004"/>
    <s v="Wireless Mouse"/>
    <s v="Electronics"/>
    <s v="Accessories"/>
    <n v="1"/>
    <n v="899"/>
    <n v="899"/>
    <n v="0.1"/>
    <n v="89.9"/>
    <n v="809.1"/>
    <n v="105.18"/>
    <x v="4"/>
    <s v="Rajasthan"/>
    <x v="3"/>
    <s v="Credit Card"/>
    <s v="Express"/>
    <n v="2024"/>
    <n v="8"/>
    <s v="Aug"/>
    <n v="0.13"/>
    <n v="719.2"/>
    <n v="0"/>
  </r>
  <r>
    <s v="ORD104551"/>
    <d v="2028-07-10T00:00:00"/>
    <s v="CUST1088"/>
    <s v="Customer_0088"/>
    <s v="P2005"/>
    <s v="Keyboard"/>
    <s v="Electronics"/>
    <s v="Accessories"/>
    <n v="1"/>
    <n v="1299"/>
    <n v="1299"/>
    <n v="0.3"/>
    <n v="389.7"/>
    <n v="909.3"/>
    <n v="63.65"/>
    <x v="0"/>
    <s v="Maharashtra"/>
    <x v="0"/>
    <s v="Credit Card"/>
    <s v="Express"/>
    <n v="2024"/>
    <n v="8"/>
    <s v="Aug"/>
    <n v="7.0000000000000007E-2"/>
    <n v="519.6"/>
    <n v="0"/>
  </r>
  <r>
    <s v="ORD102103"/>
    <d v="2028-07-04T00:00:00"/>
    <s v="CUST1678"/>
    <s v="Customer_0678"/>
    <s v="P2004"/>
    <s v="Wireless Mouse"/>
    <s v="Electronics"/>
    <s v="Accessories"/>
    <n v="1"/>
    <n v="899"/>
    <n v="899"/>
    <n v="0.15"/>
    <n v="134.85"/>
    <n v="764.15"/>
    <n v="87.88"/>
    <x v="2"/>
    <s v="Tamil Nadu"/>
    <x v="1"/>
    <s v="Debit Card"/>
    <s v="Standard"/>
    <n v="2024"/>
    <n v="8"/>
    <s v="Aug"/>
    <n v="0.115"/>
    <n v="629.29999999999995"/>
    <n v="0"/>
  </r>
  <r>
    <s v="ORD102939"/>
    <d v="2027-08-30T00:00:00"/>
    <s v="CUST1651"/>
    <s v="Customer_0651"/>
    <s v="P2006"/>
    <s v="Power Bank"/>
    <s v="Electronics"/>
    <s v="Accessories"/>
    <n v="1"/>
    <n v="1499"/>
    <n v="1499"/>
    <n v="0.05"/>
    <n v="74.95"/>
    <n v="1424.05"/>
    <n v="206.49"/>
    <x v="11"/>
    <s v="Uttar Pradesh"/>
    <x v="3"/>
    <s v="Net Banking"/>
    <s v="Express"/>
    <n v="2024"/>
    <n v="7"/>
    <s v="Jul"/>
    <n v="0.14499999999999999"/>
    <n v="1349.1"/>
    <n v="0"/>
  </r>
  <r>
    <s v="ORD103288"/>
    <d v="2028-06-19T00:00:00"/>
    <s v="CUST1318"/>
    <s v="Customer_0318"/>
    <s v="P2005"/>
    <s v="Keyboard"/>
    <s v="Electronics"/>
    <s v="Accessories"/>
    <n v="3"/>
    <n v="1299"/>
    <n v="3897"/>
    <n v="0.25"/>
    <n v="974.25"/>
    <n v="2922.75"/>
    <n v="248.43"/>
    <x v="1"/>
    <s v="Karnataka"/>
    <x v="1"/>
    <s v="Credit Card"/>
    <s v="Express"/>
    <n v="2024"/>
    <n v="8"/>
    <s v="Aug"/>
    <n v="8.5000000000000006E-2"/>
    <n v="1948.5"/>
    <n v="0"/>
  </r>
  <r>
    <s v="ORD102792"/>
    <d v="2028-06-07T00:00:00"/>
    <s v="CUST1409"/>
    <s v="Customer_0409"/>
    <s v="P2005"/>
    <s v="Keyboard"/>
    <s v="Electronics"/>
    <s v="Accessories"/>
    <n v="1"/>
    <n v="1299"/>
    <n v="1299"/>
    <n v="0.2"/>
    <n v="259.8"/>
    <n v="1039.2"/>
    <n v="103.92"/>
    <x v="6"/>
    <s v="Telangana"/>
    <x v="1"/>
    <s v="Net Banking"/>
    <s v="Standard"/>
    <n v="2024"/>
    <n v="8"/>
    <s v="Aug"/>
    <n v="0.1"/>
    <n v="779.4"/>
    <n v="0"/>
  </r>
  <r>
    <s v="ORD100466"/>
    <d v="2028-05-26T00:00:00"/>
    <s v="CUST1437"/>
    <s v="Customer_0437"/>
    <s v="P2004"/>
    <s v="Wireless Mouse"/>
    <s v="Electronics"/>
    <s v="Accessories"/>
    <n v="2"/>
    <n v="899"/>
    <n v="1798"/>
    <n v="0.15"/>
    <n v="269.7"/>
    <n v="1528.3"/>
    <n v="175.75"/>
    <x v="8"/>
    <s v="Haryana"/>
    <x v="3"/>
    <s v="Credit Card"/>
    <s v="Express"/>
    <n v="2024"/>
    <n v="8"/>
    <s v="Aug"/>
    <n v="0.115"/>
    <n v="1258.5999999999999"/>
    <n v="0"/>
  </r>
  <r>
    <s v="ORD103508"/>
    <d v="2028-05-19T00:00:00"/>
    <s v="CUST1364"/>
    <s v="Customer_0364"/>
    <s v="P2004"/>
    <s v="Wireless Mouse"/>
    <s v="Electronics"/>
    <s v="Accessories"/>
    <n v="1"/>
    <n v="899"/>
    <n v="899"/>
    <n v="0.25"/>
    <n v="224.75"/>
    <n v="674.25"/>
    <n v="57.31"/>
    <x v="1"/>
    <s v="Karnataka"/>
    <x v="1"/>
    <s v="UPI"/>
    <s v="Standard"/>
    <n v="2024"/>
    <n v="8"/>
    <s v="Aug"/>
    <n v="8.5000000000000006E-2"/>
    <n v="449.5"/>
    <n v="0"/>
  </r>
  <r>
    <s v="ORD100656"/>
    <d v="2028-05-06T00:00:00"/>
    <s v="CUST1170"/>
    <s v="Customer_0170"/>
    <s v="P2004"/>
    <s v="Wireless Mouse"/>
    <s v="Electronics"/>
    <s v="Accessories"/>
    <n v="1"/>
    <n v="899"/>
    <n v="899"/>
    <n v="0"/>
    <n v="0"/>
    <n v="899"/>
    <n v="143.84"/>
    <x v="5"/>
    <s v="Maharashtra"/>
    <x v="0"/>
    <s v="Net Banking"/>
    <s v="Same Day"/>
    <n v="2024"/>
    <n v="8"/>
    <s v="Aug"/>
    <n v="0.16"/>
    <n v="899"/>
    <n v="0"/>
  </r>
  <r>
    <s v="ORD103988"/>
    <d v="2028-05-05T00:00:00"/>
    <s v="CUST1055"/>
    <s v="Customer_0055"/>
    <s v="P2004"/>
    <s v="Wireless Mouse"/>
    <s v="Electronics"/>
    <s v="Accessories"/>
    <n v="1"/>
    <n v="899"/>
    <n v="899"/>
    <n v="0.1"/>
    <n v="89.9"/>
    <n v="809.1"/>
    <n v="105.18"/>
    <x v="11"/>
    <s v="Uttar Pradesh"/>
    <x v="3"/>
    <s v="Credit Card"/>
    <s v="Express"/>
    <n v="2024"/>
    <n v="8"/>
    <s v="Aug"/>
    <n v="0.13"/>
    <n v="719.2"/>
    <n v="0"/>
  </r>
  <r>
    <s v="ORD102769"/>
    <d v="2028-04-30T00:00:00"/>
    <s v="CUST1786"/>
    <s v="Customer_0786"/>
    <s v="P2004"/>
    <s v="Wireless Mouse"/>
    <s v="Electronics"/>
    <s v="Accessories"/>
    <n v="4"/>
    <n v="899"/>
    <n v="3596"/>
    <n v="0.25"/>
    <n v="899"/>
    <n v="2697"/>
    <n v="229.24"/>
    <x v="3"/>
    <s v="West Bengal"/>
    <x v="2"/>
    <s v="Credit Card"/>
    <s v="Express"/>
    <n v="2024"/>
    <n v="8"/>
    <s v="Aug"/>
    <n v="8.5000000000000006E-2"/>
    <n v="1798"/>
    <n v="0"/>
  </r>
  <r>
    <s v="ORD101459"/>
    <d v="2028-04-24T00:00:00"/>
    <s v="CUST1012"/>
    <s v="Customer_0012"/>
    <s v="P2006"/>
    <s v="Power Bank"/>
    <s v="Electronics"/>
    <s v="Accessories"/>
    <n v="1"/>
    <n v="1499"/>
    <n v="1499"/>
    <n v="0.1"/>
    <n v="149.9"/>
    <n v="1349.1"/>
    <n v="175.38"/>
    <x v="11"/>
    <s v="Uttar Pradesh"/>
    <x v="3"/>
    <s v="UPI"/>
    <s v="Express"/>
    <n v="2024"/>
    <n v="8"/>
    <s v="Aug"/>
    <n v="0.13"/>
    <n v="1199.2"/>
    <n v="0"/>
  </r>
  <r>
    <s v="ORD104548"/>
    <d v="2028-04-20T00:00:00"/>
    <s v="CUST1153"/>
    <s v="Customer_0153"/>
    <s v="P2006"/>
    <s v="Power Bank"/>
    <s v="Electronics"/>
    <s v="Accessories"/>
    <n v="1"/>
    <n v="1499"/>
    <n v="1499"/>
    <n v="0"/>
    <n v="0"/>
    <n v="1499"/>
    <n v="239.84"/>
    <x v="11"/>
    <s v="Uttar Pradesh"/>
    <x v="3"/>
    <s v="Net Banking"/>
    <s v="Same Day"/>
    <n v="2024"/>
    <n v="8"/>
    <s v="Aug"/>
    <n v="0.16"/>
    <n v="1499"/>
    <n v="0"/>
  </r>
  <r>
    <s v="ORD103956"/>
    <d v="2027-09-20T00:00:00"/>
    <s v="CUST1607"/>
    <s v="Customer_0607"/>
    <s v="P2006"/>
    <s v="Power Bank"/>
    <s v="Electronics"/>
    <s v="Accessories"/>
    <n v="2"/>
    <n v="1499"/>
    <n v="2998"/>
    <n v="0.1"/>
    <n v="299.8"/>
    <n v="2698.2"/>
    <n v="350.77"/>
    <x v="9"/>
    <s v="Gujarat"/>
    <x v="0"/>
    <s v="Net Banking"/>
    <s v="Standard"/>
    <n v="2024"/>
    <n v="7"/>
    <s v="Jul"/>
    <n v="0.13"/>
    <n v="2398.4"/>
    <n v="0"/>
  </r>
  <r>
    <s v="ORD104714"/>
    <d v="2027-09-21T00:00:00"/>
    <s v="CUST1272"/>
    <s v="Customer_0272"/>
    <s v="P2004"/>
    <s v="Wireless Mouse"/>
    <s v="Electronics"/>
    <s v="Accessories"/>
    <n v="1"/>
    <n v="899"/>
    <n v="899"/>
    <n v="0.05"/>
    <n v="44.95"/>
    <n v="854.05"/>
    <n v="123.84"/>
    <x v="9"/>
    <s v="Gujarat"/>
    <x v="0"/>
    <s v="Credit Card"/>
    <s v="Standard"/>
    <n v="2024"/>
    <n v="7"/>
    <s v="Jul"/>
    <n v="0.14499999999999999"/>
    <n v="809.1"/>
    <n v="0"/>
  </r>
  <r>
    <s v="ORD100461"/>
    <d v="2028-04-14T00:00:00"/>
    <s v="CUST1787"/>
    <s v="Customer_0787"/>
    <s v="P2005"/>
    <s v="Keyboard"/>
    <s v="Electronics"/>
    <s v="Accessories"/>
    <n v="2"/>
    <n v="1299"/>
    <n v="2598"/>
    <n v="0.25"/>
    <n v="649.5"/>
    <n v="1948.5"/>
    <n v="165.62"/>
    <x v="9"/>
    <s v="Gujarat"/>
    <x v="0"/>
    <s v="Credit Card"/>
    <s v="Express"/>
    <n v="2024"/>
    <n v="8"/>
    <s v="Aug"/>
    <n v="8.5000000000000006E-2"/>
    <n v="1299"/>
    <n v="0"/>
  </r>
  <r>
    <s v="ORD104062"/>
    <d v="2028-04-11T00:00:00"/>
    <s v="CUST1133"/>
    <s v="Customer_0133"/>
    <s v="P2006"/>
    <s v="Power Bank"/>
    <s v="Electronics"/>
    <s v="Accessories"/>
    <n v="2"/>
    <n v="1499"/>
    <n v="2998"/>
    <n v="0.15"/>
    <n v="449.7"/>
    <n v="2548.3000000000002"/>
    <n v="293.05"/>
    <x v="9"/>
    <s v="Gujarat"/>
    <x v="0"/>
    <s v="UPI"/>
    <s v="Standard"/>
    <n v="2024"/>
    <n v="8"/>
    <s v="Aug"/>
    <n v="0.115"/>
    <n v="2098.6"/>
    <n v="0"/>
  </r>
  <r>
    <s v="ORD102100"/>
    <d v="2028-04-09T00:00:00"/>
    <s v="CUST1690"/>
    <s v="Customer_0690"/>
    <s v="P2004"/>
    <s v="Wireless Mouse"/>
    <s v="Electronics"/>
    <s v="Accessories"/>
    <n v="4"/>
    <n v="899"/>
    <n v="3596"/>
    <n v="0.05"/>
    <n v="179.8"/>
    <n v="3416.2"/>
    <n v="495.35"/>
    <x v="2"/>
    <s v="Tamil Nadu"/>
    <x v="1"/>
    <s v="UPI"/>
    <s v="Standard"/>
    <n v="2024"/>
    <n v="8"/>
    <s v="Aug"/>
    <n v="0.14499999999999999"/>
    <n v="3236.4"/>
    <n v="0"/>
  </r>
  <r>
    <s v="ORD101255"/>
    <d v="2028-04-05T00:00:00"/>
    <s v="CUST1738"/>
    <s v="Customer_0738"/>
    <s v="P2004"/>
    <s v="Wireless Mouse"/>
    <s v="Electronics"/>
    <s v="Accessories"/>
    <n v="1"/>
    <n v="899"/>
    <n v="899"/>
    <n v="0.1"/>
    <n v="89.9"/>
    <n v="809.1"/>
    <n v="105.18"/>
    <x v="6"/>
    <s v="Telangana"/>
    <x v="1"/>
    <s v="Cash on Delivery"/>
    <s v="Standard"/>
    <n v="2024"/>
    <n v="8"/>
    <s v="Aug"/>
    <n v="0.13"/>
    <n v="719.2"/>
    <n v="0"/>
  </r>
  <r>
    <s v="ORD104076"/>
    <d v="2028-04-03T00:00:00"/>
    <s v="CUST1258"/>
    <s v="Customer_0258"/>
    <s v="P2004"/>
    <s v="Wireless Mouse"/>
    <s v="Electronics"/>
    <s v="Accessories"/>
    <n v="1"/>
    <n v="899"/>
    <n v="899"/>
    <n v="0.1"/>
    <n v="89.9"/>
    <n v="809.1"/>
    <n v="105.18"/>
    <x v="3"/>
    <s v="West Bengal"/>
    <x v="2"/>
    <s v="Credit Card"/>
    <s v="Standard"/>
    <n v="2024"/>
    <n v="8"/>
    <s v="Aug"/>
    <n v="0.13"/>
    <n v="719.2"/>
    <n v="0"/>
  </r>
  <r>
    <s v="ORD101291"/>
    <d v="2027-10-01T00:00:00"/>
    <s v="CUST1586"/>
    <s v="Customer_0586"/>
    <s v="P2005"/>
    <s v="Keyboard"/>
    <s v="Electronics"/>
    <s v="Accessories"/>
    <n v="1"/>
    <n v="1299"/>
    <n v="1299"/>
    <n v="0.05"/>
    <n v="64.95"/>
    <n v="1234.05"/>
    <n v="178.94"/>
    <x v="0"/>
    <s v="Maharashtra"/>
    <x v="0"/>
    <s v="Credit Card"/>
    <s v="Express"/>
    <n v="2024"/>
    <n v="7"/>
    <s v="Jul"/>
    <n v="0.14499999999999999"/>
    <n v="1169.0999999999999"/>
    <n v="0"/>
  </r>
  <r>
    <s v="ORD101806"/>
    <d v="2028-03-22T00:00:00"/>
    <s v="CUST1420"/>
    <s v="Customer_0420"/>
    <s v="P2004"/>
    <s v="Wireless Mouse"/>
    <s v="Electronics"/>
    <s v="Accessories"/>
    <n v="3"/>
    <n v="899"/>
    <n v="2697"/>
    <n v="0.05"/>
    <n v="134.85"/>
    <n v="2562.15"/>
    <n v="371.51"/>
    <x v="8"/>
    <s v="Haryana"/>
    <x v="3"/>
    <s v="Cash on Delivery"/>
    <s v="Standard"/>
    <n v="2024"/>
    <n v="8"/>
    <s v="Aug"/>
    <n v="0.14499999999999999"/>
    <n v="2427.3000000000002"/>
    <n v="0"/>
  </r>
  <r>
    <s v="ORD102048"/>
    <d v="2027-10-03T00:00:00"/>
    <s v="CUST1123"/>
    <s v="Customer_0123"/>
    <s v="P2006"/>
    <s v="Power Bank"/>
    <s v="Electronics"/>
    <s v="Accessories"/>
    <n v="2"/>
    <n v="1499"/>
    <n v="2998"/>
    <n v="0.1"/>
    <n v="299.8"/>
    <n v="2698.2"/>
    <n v="350.77"/>
    <x v="5"/>
    <s v="Maharashtra"/>
    <x v="0"/>
    <s v="Net Banking"/>
    <s v="Same Day"/>
    <n v="2024"/>
    <n v="7"/>
    <s v="Jul"/>
    <n v="0.13"/>
    <n v="2398.4"/>
    <n v="0"/>
  </r>
  <r>
    <s v="ORD104305"/>
    <d v="2028-03-17T00:00:00"/>
    <s v="CUST1706"/>
    <s v="Customer_0706"/>
    <s v="P2005"/>
    <s v="Keyboard"/>
    <s v="Electronics"/>
    <s v="Accessories"/>
    <n v="1"/>
    <n v="1299"/>
    <n v="1299"/>
    <n v="0.15"/>
    <n v="194.85"/>
    <n v="1104.1500000000001"/>
    <n v="126.98"/>
    <x v="11"/>
    <s v="Uttar Pradesh"/>
    <x v="3"/>
    <s v="Credit Card"/>
    <s v="Standard"/>
    <n v="2024"/>
    <n v="8"/>
    <s v="Aug"/>
    <n v="0.115"/>
    <n v="909.3"/>
    <n v="0"/>
  </r>
  <r>
    <s v="ORD104370"/>
    <d v="2027-10-05T00:00:00"/>
    <s v="CUST1635"/>
    <s v="Customer_0635"/>
    <s v="P2005"/>
    <s v="Keyboard"/>
    <s v="Electronics"/>
    <s v="Accessories"/>
    <n v="3"/>
    <n v="1299"/>
    <n v="3897"/>
    <n v="0.05"/>
    <n v="194.85"/>
    <n v="3702.15"/>
    <n v="536.80999999999995"/>
    <x v="9"/>
    <s v="Gujarat"/>
    <x v="0"/>
    <s v="UPI"/>
    <s v="Express"/>
    <n v="2024"/>
    <n v="7"/>
    <s v="Jul"/>
    <n v="0.14499999999999999"/>
    <n v="3507.3"/>
    <n v="0"/>
  </r>
  <r>
    <s v="ORD102918"/>
    <d v="2028-03-14T00:00:00"/>
    <s v="CUST1018"/>
    <s v="Customer_0018"/>
    <s v="P2006"/>
    <s v="Power Bank"/>
    <s v="Electronics"/>
    <s v="Accessories"/>
    <n v="1"/>
    <n v="1499"/>
    <n v="1499"/>
    <n v="0.25"/>
    <n v="374.75"/>
    <n v="1124.25"/>
    <n v="95.56"/>
    <x v="8"/>
    <s v="Haryana"/>
    <x v="3"/>
    <s v="UPI"/>
    <s v="Standard"/>
    <n v="2024"/>
    <n v="8"/>
    <s v="Aug"/>
    <n v="8.5000000000000006E-2"/>
    <n v="749.5"/>
    <n v="0"/>
  </r>
  <r>
    <s v="ORD104553"/>
    <d v="2027-10-10T00:00:00"/>
    <s v="CUST1043"/>
    <s v="Customer_0043"/>
    <s v="P2006"/>
    <s v="Power Bank"/>
    <s v="Electronics"/>
    <s v="Accessories"/>
    <n v="2"/>
    <n v="1499"/>
    <n v="2998"/>
    <n v="0.05"/>
    <n v="149.9"/>
    <n v="2848.1"/>
    <n v="412.97"/>
    <x v="11"/>
    <s v="Uttar Pradesh"/>
    <x v="3"/>
    <s v="Debit Card"/>
    <s v="Standard"/>
    <n v="2024"/>
    <n v="7"/>
    <s v="Jul"/>
    <n v="0.14499999999999999"/>
    <n v="2698.2"/>
    <n v="0"/>
  </r>
  <r>
    <s v="ORD104545"/>
    <d v="2028-02-25T00:00:00"/>
    <s v="CUST1012"/>
    <s v="Customer_0012"/>
    <s v="P2004"/>
    <s v="Wireless Mouse"/>
    <s v="Electronics"/>
    <s v="Accessories"/>
    <n v="2"/>
    <n v="899"/>
    <n v="1798"/>
    <n v="0.2"/>
    <n v="359.6"/>
    <n v="1438.4"/>
    <n v="143.84"/>
    <x v="8"/>
    <s v="Haryana"/>
    <x v="3"/>
    <s v="Credit Card"/>
    <s v="Standard"/>
    <n v="2024"/>
    <n v="8"/>
    <s v="Aug"/>
    <n v="0.1"/>
    <n v="1078.8"/>
    <n v="0"/>
  </r>
  <r>
    <s v="ORD102439"/>
    <d v="2027-10-13T00:00:00"/>
    <s v="CUST1368"/>
    <s v="Customer_0368"/>
    <s v="P2005"/>
    <s v="Keyboard"/>
    <s v="Electronics"/>
    <s v="Accessories"/>
    <n v="1"/>
    <n v="1299"/>
    <n v="1299"/>
    <n v="0.15"/>
    <n v="194.85"/>
    <n v="1104.1500000000001"/>
    <n v="126.98"/>
    <x v="4"/>
    <s v="Rajasthan"/>
    <x v="3"/>
    <s v="Credit Card"/>
    <s v="Standard"/>
    <n v="2024"/>
    <n v="7"/>
    <s v="Jul"/>
    <n v="0.115"/>
    <n v="909.3"/>
    <n v="0"/>
  </r>
  <r>
    <s v="ORD100487"/>
    <d v="2028-01-31T00:00:00"/>
    <s v="CUST1116"/>
    <s v="Customer_0116"/>
    <s v="P2004"/>
    <s v="Wireless Mouse"/>
    <s v="Electronics"/>
    <s v="Accessories"/>
    <n v="3"/>
    <n v="899"/>
    <n v="2697"/>
    <n v="0.1"/>
    <n v="269.7"/>
    <n v="2427.3000000000002"/>
    <n v="315.55"/>
    <x v="0"/>
    <s v="Maharashtra"/>
    <x v="0"/>
    <s v="UPI"/>
    <s v="Standard"/>
    <n v="2024"/>
    <n v="7"/>
    <s v="Jul"/>
    <n v="0.13"/>
    <n v="2157.6"/>
    <n v="0"/>
  </r>
  <r>
    <s v="ORD104324"/>
    <d v="2028-01-30T00:00:00"/>
    <s v="CUST1009"/>
    <s v="Customer_0009"/>
    <s v="P2005"/>
    <s v="Keyboard"/>
    <s v="Electronics"/>
    <s v="Accessories"/>
    <n v="1"/>
    <n v="1299"/>
    <n v="1299"/>
    <n v="0.1"/>
    <n v="129.9"/>
    <n v="1169.0999999999999"/>
    <n v="151.97999999999999"/>
    <x v="10"/>
    <s v="Delhi"/>
    <x v="3"/>
    <s v="Net Banking"/>
    <s v="Standard"/>
    <n v="2024"/>
    <n v="7"/>
    <s v="Jul"/>
    <n v="0.13"/>
    <n v="1039.2"/>
    <n v="0"/>
  </r>
  <r>
    <s v="ORD101113"/>
    <d v="2028-01-26T00:00:00"/>
    <s v="CUST1156"/>
    <s v="Customer_0156"/>
    <s v="P2006"/>
    <s v="Power Bank"/>
    <s v="Electronics"/>
    <s v="Accessories"/>
    <n v="1"/>
    <n v="1499"/>
    <n v="1499"/>
    <n v="0"/>
    <n v="0"/>
    <n v="1499"/>
    <n v="239.84"/>
    <x v="11"/>
    <s v="Uttar Pradesh"/>
    <x v="3"/>
    <s v="Net Banking"/>
    <s v="Standard"/>
    <n v="2024"/>
    <n v="7"/>
    <s v="Jul"/>
    <n v="0.16"/>
    <n v="1499"/>
    <n v="0"/>
  </r>
  <r>
    <s v="ORD103554"/>
    <d v="2027-10-26T00:00:00"/>
    <s v="CUST1078"/>
    <s v="Customer_0078"/>
    <s v="P2004"/>
    <s v="Wireless Mouse"/>
    <s v="Electronics"/>
    <s v="Accessories"/>
    <n v="3"/>
    <n v="899"/>
    <n v="2697"/>
    <n v="0.15"/>
    <n v="404.55"/>
    <n v="2292.4499999999998"/>
    <n v="263.63"/>
    <x v="5"/>
    <s v="Maharashtra"/>
    <x v="0"/>
    <s v="UPI"/>
    <s v="Standard"/>
    <n v="2024"/>
    <n v="7"/>
    <s v="Jul"/>
    <n v="0.115"/>
    <n v="1887.9"/>
    <n v="0"/>
  </r>
  <r>
    <s v="ORD103075"/>
    <d v="2027-12-28T00:00:00"/>
    <s v="CUST1575"/>
    <s v="Customer_0575"/>
    <s v="P2004"/>
    <s v="Wireless Mouse"/>
    <s v="Electronics"/>
    <s v="Accessories"/>
    <n v="1"/>
    <n v="899"/>
    <n v="899"/>
    <n v="0.15"/>
    <n v="134.85"/>
    <n v="764.15"/>
    <n v="87.88"/>
    <x v="1"/>
    <s v="Karnataka"/>
    <x v="1"/>
    <s v="Credit Card"/>
    <s v="Standard"/>
    <n v="2024"/>
    <n v="7"/>
    <s v="Jul"/>
    <n v="0.115"/>
    <n v="629.29999999999995"/>
    <n v="0"/>
  </r>
  <r>
    <s v="ORD104896"/>
    <d v="2027-10-28T00:00:00"/>
    <s v="CUST1625"/>
    <s v="Customer_0625"/>
    <s v="P2004"/>
    <s v="Wireless Mouse"/>
    <s v="Electronics"/>
    <s v="Accessories"/>
    <n v="1"/>
    <n v="899"/>
    <n v="899"/>
    <n v="0.25"/>
    <n v="224.75"/>
    <n v="674.25"/>
    <n v="57.31"/>
    <x v="8"/>
    <s v="Haryana"/>
    <x v="3"/>
    <s v="UPI"/>
    <s v="Standard"/>
    <n v="2024"/>
    <n v="7"/>
    <s v="Jul"/>
    <n v="8.5000000000000006E-2"/>
    <n v="449.5"/>
    <n v="0"/>
  </r>
  <r>
    <s v="ORD101664"/>
    <d v="2027-10-30T00:00:00"/>
    <s v="CUST1222"/>
    <s v="Customer_0222"/>
    <s v="P2005"/>
    <s v="Keyboard"/>
    <s v="Electronics"/>
    <s v="Accessories"/>
    <n v="1"/>
    <n v="1299"/>
    <n v="1299"/>
    <n v="0.2"/>
    <n v="259.8"/>
    <n v="1039.2"/>
    <n v="103.92"/>
    <x v="0"/>
    <s v="Maharashtra"/>
    <x v="0"/>
    <s v="Net Banking"/>
    <s v="Standard"/>
    <n v="2024"/>
    <n v="7"/>
    <s v="Jul"/>
    <n v="0.1"/>
    <n v="779.4"/>
    <n v="0"/>
  </r>
  <r>
    <s v="ORD100602"/>
    <d v="2027-12-20T00:00:00"/>
    <s v="CUST1758"/>
    <s v="Customer_0758"/>
    <s v="P2004"/>
    <s v="Wireless Mouse"/>
    <s v="Electronics"/>
    <s v="Accessories"/>
    <n v="1"/>
    <n v="899"/>
    <n v="899"/>
    <n v="0.1"/>
    <n v="89.9"/>
    <n v="809.1"/>
    <n v="105.18"/>
    <x v="3"/>
    <s v="West Bengal"/>
    <x v="2"/>
    <s v="Credit Card"/>
    <s v="Express"/>
    <n v="2024"/>
    <n v="7"/>
    <s v="Jul"/>
    <n v="0.13"/>
    <n v="719.2"/>
    <n v="0"/>
  </r>
  <r>
    <s v="ORD102808"/>
    <d v="2027-12-14T00:00:00"/>
    <s v="CUST1390"/>
    <s v="Customer_0390"/>
    <s v="P2005"/>
    <s v="Keyboard"/>
    <s v="Electronics"/>
    <s v="Accessories"/>
    <n v="1"/>
    <n v="1299"/>
    <n v="1299"/>
    <n v="0.05"/>
    <n v="64.95"/>
    <n v="1234.05"/>
    <n v="178.94"/>
    <x v="10"/>
    <s v="Delhi"/>
    <x v="3"/>
    <s v="UPI"/>
    <s v="Express"/>
    <n v="2024"/>
    <n v="7"/>
    <s v="Jul"/>
    <n v="0.14499999999999999"/>
    <n v="1169.0999999999999"/>
    <n v="0"/>
  </r>
  <r>
    <s v="ORD102454"/>
    <d v="2027-12-08T00:00:00"/>
    <s v="CUST1479"/>
    <s v="Customer_0479"/>
    <s v="P2006"/>
    <s v="Power Bank"/>
    <s v="Electronics"/>
    <s v="Accessories"/>
    <n v="2"/>
    <n v="1499"/>
    <n v="2998"/>
    <n v="0.1"/>
    <n v="299.8"/>
    <n v="2698.2"/>
    <n v="350.77"/>
    <x v="10"/>
    <s v="Delhi"/>
    <x v="3"/>
    <s v="Credit Card"/>
    <s v="Standard"/>
    <n v="2024"/>
    <n v="7"/>
    <s v="Jul"/>
    <n v="0.13"/>
    <n v="2398.4"/>
    <n v="0"/>
  </r>
  <r>
    <s v="ORD100972"/>
    <d v="2027-11-07T00:00:00"/>
    <s v="CUST1259"/>
    <s v="Customer_0259"/>
    <s v="P2004"/>
    <s v="Wireless Mouse"/>
    <s v="Electronics"/>
    <s v="Accessories"/>
    <n v="5"/>
    <n v="899"/>
    <n v="4495"/>
    <n v="0"/>
    <n v="0"/>
    <n v="4495"/>
    <n v="719.2"/>
    <x v="0"/>
    <s v="Maharashtra"/>
    <x v="0"/>
    <s v="Net Banking"/>
    <s v="Same Day"/>
    <n v="2024"/>
    <n v="7"/>
    <s v="Jul"/>
    <n v="0.16"/>
    <n v="4495"/>
    <n v="0"/>
  </r>
  <r>
    <s v="ORD103476"/>
    <d v="2027-11-25T00:00:00"/>
    <s v="CUST1624"/>
    <s v="Customer_0624"/>
    <s v="P2006"/>
    <s v="Power Bank"/>
    <s v="Electronics"/>
    <s v="Accessories"/>
    <n v="1"/>
    <n v="1499"/>
    <n v="1499"/>
    <n v="0.05"/>
    <n v="74.95"/>
    <n v="1424.05"/>
    <n v="206.49"/>
    <x v="0"/>
    <s v="Maharashtra"/>
    <x v="0"/>
    <s v="Credit Card"/>
    <s v="Standard"/>
    <n v="2024"/>
    <n v="7"/>
    <s v="Jul"/>
    <n v="0.14499999999999999"/>
    <n v="1349.1"/>
    <n v="0"/>
  </r>
  <r>
    <s v="ORD103464"/>
    <d v="2027-11-24T00:00:00"/>
    <s v="CUST1328"/>
    <s v="Customer_0328"/>
    <s v="P2006"/>
    <s v="Power Bank"/>
    <s v="Electronics"/>
    <s v="Accessories"/>
    <n v="2"/>
    <n v="1499"/>
    <n v="2998"/>
    <n v="0.1"/>
    <n v="299.8"/>
    <n v="2698.2"/>
    <n v="350.77"/>
    <x v="1"/>
    <s v="Karnataka"/>
    <x v="1"/>
    <s v="Credit Card"/>
    <s v="Standard"/>
    <n v="2024"/>
    <n v="7"/>
    <s v="Jul"/>
    <n v="0.13"/>
    <n v="2398.4"/>
    <n v="0"/>
  </r>
  <r>
    <s v="ORD103375"/>
    <d v="2027-11-13T00:00:00"/>
    <s v="CUST1462"/>
    <s v="Customer_0462"/>
    <s v="P2005"/>
    <s v="Keyboard"/>
    <s v="Electronics"/>
    <s v="Accessories"/>
    <n v="2"/>
    <n v="1299"/>
    <n v="2598"/>
    <n v="0"/>
    <n v="0"/>
    <n v="2598"/>
    <n v="415.68"/>
    <x v="4"/>
    <s v="Rajasthan"/>
    <x v="3"/>
    <s v="Cash on Delivery"/>
    <s v="Express"/>
    <n v="2024"/>
    <n v="7"/>
    <s v="Jul"/>
    <n v="0.16"/>
    <n v="2598"/>
    <n v="0"/>
  </r>
  <r>
    <s v="ORD104815"/>
    <d v="2027-11-18T00:00:00"/>
    <s v="CUST1230"/>
    <s v="Customer_0230"/>
    <s v="P2006"/>
    <s v="Power Bank"/>
    <s v="Electronics"/>
    <s v="Accessories"/>
    <n v="2"/>
    <n v="1499"/>
    <n v="2998"/>
    <n v="0.1"/>
    <n v="299.8"/>
    <n v="2698.2"/>
    <n v="350.77"/>
    <x v="1"/>
    <s v="Karnataka"/>
    <x v="1"/>
    <s v="Debit Card"/>
    <s v="Standard"/>
    <n v="2024"/>
    <n v="7"/>
    <s v="Jul"/>
    <n v="0.13"/>
    <n v="2398.4"/>
    <n v="0"/>
  </r>
  <r>
    <s v="ORD102248"/>
    <d v="2037-09-06T00:00:00"/>
    <s v="CUST1669"/>
    <s v="Customer_0669"/>
    <s v="P2003"/>
    <s v="Laptop"/>
    <s v="Electronics"/>
    <s v="Computers"/>
    <n v="1"/>
    <n v="59999"/>
    <n v="59999"/>
    <n v="0.13"/>
    <n v="7799.87"/>
    <n v="52199.13"/>
    <n v="6316.09"/>
    <x v="7"/>
    <s v="Uttar Pradesh"/>
    <x v="3"/>
    <s v="Net Banking"/>
    <s v="Standard"/>
    <n v="2025"/>
    <n v="12"/>
    <s v="Dec"/>
    <n v="0.121"/>
    <n v="44399.26"/>
    <n v="0"/>
  </r>
  <r>
    <s v="ORD101977"/>
    <d v="2024-01-04T00:00:00"/>
    <s v="CUST1661"/>
    <s v="Customer_0787"/>
    <s v="P2003"/>
    <s v="Laptop"/>
    <s v="Electronics"/>
    <s v="Computers"/>
    <n v="1"/>
    <n v="59999"/>
    <n v="59999"/>
    <n v="0.15"/>
    <n v="8999.85"/>
    <n v="50999.15"/>
    <n v="5864.9"/>
    <x v="7"/>
    <s v="Uttar Pradesh"/>
    <x v="3"/>
    <s v="Debit Card"/>
    <s v="Same Day"/>
    <n v="2024"/>
    <n v="1"/>
    <s v="Jan"/>
    <n v="0.115"/>
    <n v="41999.3"/>
    <n v="0"/>
  </r>
  <r>
    <s v="ORD101586"/>
    <d v="2037-08-11T00:00:00"/>
    <s v="CUST1422"/>
    <s v="Customer_0422"/>
    <s v="P2003"/>
    <s v="Laptop"/>
    <s v="Electronics"/>
    <s v="Computers"/>
    <n v="2"/>
    <n v="59999"/>
    <n v="119998"/>
    <n v="0.03"/>
    <n v="3599.94"/>
    <n v="116398.06"/>
    <n v="17576.11"/>
    <x v="9"/>
    <s v="Gujarat"/>
    <x v="0"/>
    <s v="UPI"/>
    <s v="Standard"/>
    <n v="2025"/>
    <n v="12"/>
    <s v="Dec"/>
    <n v="0.151"/>
    <n v="112798.12"/>
    <n v="0"/>
  </r>
  <r>
    <s v="ORD101403"/>
    <d v="2037-08-09T00:00:00"/>
    <s v="CUST1428"/>
    <s v="Customer_0428"/>
    <s v="P2003"/>
    <s v="Laptop"/>
    <s v="Electronics"/>
    <s v="Computers"/>
    <n v="2"/>
    <n v="59999"/>
    <n v="119998"/>
    <n v="0.08"/>
    <n v="9599.84"/>
    <n v="110398.16"/>
    <n v="15014.15"/>
    <x v="10"/>
    <s v="Delhi"/>
    <x v="3"/>
    <s v="Credit Card"/>
    <s v="Standard"/>
    <n v="2025"/>
    <n v="12"/>
    <s v="Dec"/>
    <n v="0.13600000000000001"/>
    <n v="100798.32"/>
    <n v="0"/>
  </r>
  <r>
    <s v="ORD101066"/>
    <d v="2037-07-26T00:00:00"/>
    <s v="CUST1590"/>
    <s v="Customer_0590"/>
    <s v="P2003"/>
    <s v="Laptop"/>
    <s v="Electronics"/>
    <s v="Computers"/>
    <n v="1"/>
    <n v="59999"/>
    <n v="59999"/>
    <n v="0.13"/>
    <n v="7799.87"/>
    <n v="52199.13"/>
    <n v="6316.09"/>
    <x v="0"/>
    <s v="Maharashtra"/>
    <x v="0"/>
    <s v="Credit Card"/>
    <s v="Same Day"/>
    <n v="2025"/>
    <n v="12"/>
    <s v="Dec"/>
    <n v="0.121"/>
    <n v="44399.26"/>
    <n v="0"/>
  </r>
  <r>
    <s v="ORD100063"/>
    <d v="2037-07-16T00:00:00"/>
    <s v="CUST1578"/>
    <s v="Customer_0578"/>
    <s v="P2003"/>
    <s v="Laptop"/>
    <s v="Electronics"/>
    <s v="Computers"/>
    <n v="2"/>
    <n v="59999"/>
    <n v="119998"/>
    <n v="0.08"/>
    <n v="9599.84"/>
    <n v="110398.16"/>
    <n v="15014.15"/>
    <x v="6"/>
    <s v="Telangana"/>
    <x v="1"/>
    <s v="Debit Card"/>
    <s v="Standard"/>
    <n v="2025"/>
    <n v="12"/>
    <s v="Dec"/>
    <n v="0.13600000000000001"/>
    <n v="100798.32"/>
    <n v="0"/>
  </r>
  <r>
    <s v="ORD104593"/>
    <d v="2037-07-05T00:00:00"/>
    <s v="CUST1056"/>
    <s v="Customer_0056"/>
    <s v="P2003"/>
    <s v="Laptop"/>
    <s v="Electronics"/>
    <s v="Computers"/>
    <n v="1"/>
    <n v="59999"/>
    <n v="59999"/>
    <n v="0.08"/>
    <n v="4799.92"/>
    <n v="55199.08"/>
    <n v="7507.07"/>
    <x v="9"/>
    <s v="Gujarat"/>
    <x v="0"/>
    <s v="Debit Card"/>
    <s v="Standard"/>
    <n v="2025"/>
    <n v="12"/>
    <s v="Dec"/>
    <n v="0.13600000000000001"/>
    <n v="50399.16"/>
    <n v="0"/>
  </r>
  <r>
    <s v="ORD100707"/>
    <d v="2037-06-22T00:00:00"/>
    <s v="CUST1077"/>
    <s v="Customer_0077"/>
    <s v="P2003"/>
    <s v="Laptop"/>
    <s v="Electronics"/>
    <s v="Computers"/>
    <n v="1"/>
    <n v="59999"/>
    <n v="59999"/>
    <n v="0.13"/>
    <n v="7799.87"/>
    <n v="52199.13"/>
    <n v="6316.09"/>
    <x v="6"/>
    <s v="Telangana"/>
    <x v="1"/>
    <s v="Credit Card"/>
    <s v="Express"/>
    <n v="2025"/>
    <n v="12"/>
    <s v="Dec"/>
    <n v="0.121"/>
    <n v="44399.26"/>
    <n v="0"/>
  </r>
  <r>
    <s v="ORD100573"/>
    <d v="2037-06-21T00:00:00"/>
    <s v="CUST1675"/>
    <s v="Customer_0675"/>
    <s v="P2003"/>
    <s v="Laptop"/>
    <s v="Electronics"/>
    <s v="Computers"/>
    <n v="1"/>
    <n v="59999"/>
    <n v="59999"/>
    <n v="0.23"/>
    <n v="13799.77"/>
    <n v="46199.23"/>
    <n v="4204.13"/>
    <x v="1"/>
    <s v="Karnataka"/>
    <x v="1"/>
    <s v="Credit Card"/>
    <s v="Express"/>
    <n v="2025"/>
    <n v="12"/>
    <s v="Dec"/>
    <n v="9.0999999999999998E-2"/>
    <n v="32399.46"/>
    <n v="0"/>
  </r>
  <r>
    <s v="ORD103006"/>
    <d v="2024-02-15T00:00:00"/>
    <s v="CUST1028"/>
    <s v="Customer_0028"/>
    <s v="P2003"/>
    <s v="Laptop"/>
    <s v="Electronics"/>
    <s v="Computers"/>
    <n v="1"/>
    <n v="59999"/>
    <n v="59999"/>
    <n v="0.1"/>
    <n v="5999.9"/>
    <n v="53999.1"/>
    <n v="7019.88"/>
    <x v="8"/>
    <s v="Haryana"/>
    <x v="3"/>
    <s v="Net Banking"/>
    <s v="Standard"/>
    <n v="2024"/>
    <n v="1"/>
    <s v="Jan"/>
    <n v="0.13"/>
    <n v="47999.199999999997"/>
    <n v="0"/>
  </r>
  <r>
    <s v="ORD104140"/>
    <d v="2037-05-20T00:00:00"/>
    <s v="CUST1639"/>
    <s v="Customer_0639"/>
    <s v="P2003"/>
    <s v="Laptop"/>
    <s v="Electronics"/>
    <s v="Computers"/>
    <n v="2"/>
    <n v="59999"/>
    <n v="119998"/>
    <n v="0.18"/>
    <n v="21599.64"/>
    <n v="98398.36"/>
    <n v="10430.23"/>
    <x v="3"/>
    <s v="West Bengal"/>
    <x v="2"/>
    <s v="UPI"/>
    <s v="Express"/>
    <n v="2025"/>
    <n v="12"/>
    <s v="Dec"/>
    <n v="0.106"/>
    <n v="76798.720000000001"/>
    <n v="0"/>
  </r>
  <r>
    <s v="ORD103303"/>
    <d v="2037-04-29T00:00:00"/>
    <s v="CUST1708"/>
    <s v="Customer_0708"/>
    <s v="P2003"/>
    <s v="Laptop"/>
    <s v="Electronics"/>
    <s v="Computers"/>
    <n v="1"/>
    <n v="59999"/>
    <n v="59999"/>
    <n v="0.23"/>
    <n v="13799.77"/>
    <n v="46199.23"/>
    <n v="4204.13"/>
    <x v="5"/>
    <s v="Maharashtra"/>
    <x v="0"/>
    <s v="UPI"/>
    <s v="Same Day"/>
    <n v="2025"/>
    <n v="12"/>
    <s v="Dec"/>
    <n v="9.0999999999999998E-2"/>
    <n v="32399.46"/>
    <n v="0"/>
  </r>
  <r>
    <s v="ORD100363"/>
    <d v="2037-04-16T00:00:00"/>
    <s v="CUST1255"/>
    <s v="Customer_0255"/>
    <s v="P2003"/>
    <s v="Laptop"/>
    <s v="Electronics"/>
    <s v="Computers"/>
    <n v="3"/>
    <n v="59999"/>
    <n v="179997"/>
    <n v="0.23"/>
    <n v="41399.31"/>
    <n v="138597.69"/>
    <n v="12612.39"/>
    <x v="0"/>
    <s v="Maharashtra"/>
    <x v="0"/>
    <s v="Credit Card"/>
    <s v="Same Day"/>
    <n v="2025"/>
    <n v="12"/>
    <s v="Dec"/>
    <n v="9.0999999999999998E-2"/>
    <n v="97198.38"/>
    <n v="0"/>
  </r>
  <r>
    <s v="ORD103236"/>
    <d v="2037-02-20T00:00:00"/>
    <s v="CUST1315"/>
    <s v="Customer_0315"/>
    <s v="P2003"/>
    <s v="Laptop"/>
    <s v="Electronics"/>
    <s v="Computers"/>
    <n v="1"/>
    <n v="59999"/>
    <n v="59999"/>
    <n v="0.28000000000000003"/>
    <n v="16799.72"/>
    <n v="43199.28"/>
    <n v="3283.15"/>
    <x v="10"/>
    <s v="Delhi"/>
    <x v="3"/>
    <s v="Credit Card"/>
    <s v="Express"/>
    <n v="2025"/>
    <n v="12"/>
    <s v="Dec"/>
    <n v="7.5999999999999998E-2"/>
    <n v="26399.56"/>
    <n v="0"/>
  </r>
  <r>
    <s v="ORD101127"/>
    <d v="2024-03-22T00:00:00"/>
    <s v="CUST1133"/>
    <s v="Customer_0133"/>
    <s v="P2003"/>
    <s v="Laptop"/>
    <s v="Electronics"/>
    <s v="Computers"/>
    <n v="1"/>
    <n v="59999"/>
    <n v="59999"/>
    <n v="0.25"/>
    <n v="14999.75"/>
    <n v="44999.25"/>
    <n v="3824.94"/>
    <x v="2"/>
    <s v="Tamil Nadu"/>
    <x v="1"/>
    <s v="Debit Card"/>
    <s v="Standard"/>
    <n v="2024"/>
    <n v="1"/>
    <s v="Jan"/>
    <n v="8.5000000000000006E-2"/>
    <n v="29999.5"/>
    <n v="0"/>
  </r>
  <r>
    <s v="ORD103708"/>
    <d v="2037-02-11T00:00:00"/>
    <s v="CUST1752"/>
    <s v="Customer_0752"/>
    <s v="P2003"/>
    <s v="Laptop"/>
    <s v="Electronics"/>
    <s v="Computers"/>
    <n v="2"/>
    <n v="59999"/>
    <n v="119998"/>
    <n v="0.28000000000000003"/>
    <n v="33599.440000000002"/>
    <n v="86398.56"/>
    <n v="6566.29"/>
    <x v="2"/>
    <s v="Tamil Nadu"/>
    <x v="1"/>
    <s v="UPI"/>
    <s v="Standard"/>
    <n v="2025"/>
    <n v="12"/>
    <s v="Dec"/>
    <n v="7.5999999999999998E-2"/>
    <n v="52799.12"/>
    <n v="0"/>
  </r>
  <r>
    <s v="ORD101888"/>
    <d v="2037-02-04T00:00:00"/>
    <s v="CUST1189"/>
    <s v="Customer_0189"/>
    <s v="P2003"/>
    <s v="Laptop"/>
    <s v="Electronics"/>
    <s v="Computers"/>
    <n v="1"/>
    <n v="59999"/>
    <n v="59999"/>
    <n v="0.18"/>
    <n v="10799.82"/>
    <n v="49199.18"/>
    <n v="5215.1099999999997"/>
    <x v="7"/>
    <s v="Uttar Pradesh"/>
    <x v="3"/>
    <s v="Credit Card"/>
    <s v="Express"/>
    <n v="2025"/>
    <n v="11"/>
    <s v="Nov"/>
    <n v="0.106"/>
    <n v="38399.360000000001"/>
    <n v="0"/>
  </r>
  <r>
    <s v="ORD104468"/>
    <d v="2024-04-01T00:00:00"/>
    <s v="CUST1476"/>
    <s v="Customer_0476"/>
    <s v="P2003"/>
    <s v="Laptop"/>
    <s v="Electronics"/>
    <s v="Computers"/>
    <n v="5"/>
    <n v="59999"/>
    <n v="299995"/>
    <n v="0.2"/>
    <n v="59999"/>
    <n v="239996"/>
    <n v="23999.599999999999"/>
    <x v="1"/>
    <s v="Karnataka"/>
    <x v="1"/>
    <s v="Net Banking"/>
    <s v="Standard"/>
    <n v="2024"/>
    <n v="1"/>
    <s v="Jan"/>
    <n v="0.1"/>
    <n v="179997"/>
    <n v="0"/>
  </r>
  <r>
    <s v="ORD104959"/>
    <d v="2037-01-22T00:00:00"/>
    <s v="CUST1744"/>
    <s v="Customer_0744"/>
    <s v="P2003"/>
    <s v="Laptop"/>
    <s v="Electronics"/>
    <s v="Computers"/>
    <n v="1"/>
    <n v="59999"/>
    <n v="59999"/>
    <n v="0.18"/>
    <n v="10799.82"/>
    <n v="49199.18"/>
    <n v="5215.1099999999997"/>
    <x v="6"/>
    <s v="Telangana"/>
    <x v="1"/>
    <s v="UPI"/>
    <s v="Standard"/>
    <n v="2025"/>
    <n v="11"/>
    <s v="Nov"/>
    <n v="0.106"/>
    <n v="38399.360000000001"/>
    <n v="0"/>
  </r>
  <r>
    <s v="ORD102440"/>
    <d v="2037-01-13T00:00:00"/>
    <s v="CUST1505"/>
    <s v="Customer_0505"/>
    <s v="P2003"/>
    <s v="Laptop"/>
    <s v="Electronics"/>
    <s v="Computers"/>
    <n v="2"/>
    <n v="59999"/>
    <n v="119998"/>
    <n v="0.03"/>
    <n v="3599.94"/>
    <n v="116398.06"/>
    <n v="17576.11"/>
    <x v="4"/>
    <s v="Rajasthan"/>
    <x v="3"/>
    <s v="Net Banking"/>
    <s v="Express"/>
    <n v="2025"/>
    <n v="11"/>
    <s v="Nov"/>
    <n v="0.151"/>
    <n v="112798.12"/>
    <n v="0"/>
  </r>
  <r>
    <s v="ORD104708"/>
    <d v="2037-01-04T00:00:00"/>
    <s v="CUST1073"/>
    <s v="Customer_0073"/>
    <s v="P2003"/>
    <s v="Laptop"/>
    <s v="Electronics"/>
    <s v="Computers"/>
    <n v="1"/>
    <n v="59999"/>
    <n v="59999"/>
    <n v="0.03"/>
    <n v="1799.97"/>
    <n v="58199.03"/>
    <n v="8788.0499999999993"/>
    <x v="11"/>
    <s v="Uttar Pradesh"/>
    <x v="3"/>
    <s v="Credit Card"/>
    <s v="Standard"/>
    <n v="2025"/>
    <n v="11"/>
    <s v="Nov"/>
    <n v="0.151"/>
    <n v="56399.06"/>
    <n v="0"/>
  </r>
  <r>
    <s v="ORD103074"/>
    <d v="2024-04-25T00:00:00"/>
    <s v="CUST1747"/>
    <s v="Customer_0747"/>
    <s v="P2003"/>
    <s v="Laptop"/>
    <s v="Electronics"/>
    <s v="Computers"/>
    <n v="1"/>
    <n v="59999"/>
    <n v="59999"/>
    <n v="0.25"/>
    <n v="14999.75"/>
    <n v="44999.25"/>
    <n v="3824.94"/>
    <x v="11"/>
    <s v="Uttar Pradesh"/>
    <x v="3"/>
    <s v="Net Banking"/>
    <s v="Standard"/>
    <n v="2024"/>
    <n v="1"/>
    <s v="Jan"/>
    <n v="8.5000000000000006E-2"/>
    <n v="29999.5"/>
    <n v="0"/>
  </r>
  <r>
    <s v="ORD104532"/>
    <d v="2024-05-13T00:00:00"/>
    <s v="CUST1322"/>
    <s v="Customer_0322"/>
    <s v="P2003"/>
    <s v="Laptop"/>
    <s v="Electronics"/>
    <s v="Computers"/>
    <n v="1"/>
    <n v="59999"/>
    <n v="59999"/>
    <n v="0.05"/>
    <n v="2999.95"/>
    <n v="56999.05"/>
    <n v="8264.86"/>
    <x v="7"/>
    <s v="Uttar Pradesh"/>
    <x v="3"/>
    <s v="UPI"/>
    <s v="Express"/>
    <n v="2024"/>
    <n v="1"/>
    <s v="Jan"/>
    <n v="0.14499999999999999"/>
    <n v="53999.1"/>
    <n v="0"/>
  </r>
  <r>
    <s v="ORD100077"/>
    <d v="2024-05-14T00:00:00"/>
    <s v="CUST1053"/>
    <s v="Customer_0053"/>
    <s v="P2003"/>
    <s v="Laptop"/>
    <s v="Electronics"/>
    <s v="Computers"/>
    <n v="1"/>
    <n v="59999"/>
    <n v="59999"/>
    <n v="0.15"/>
    <n v="8999.85"/>
    <n v="50999.15"/>
    <n v="5864.9"/>
    <x v="4"/>
    <s v="Rajasthan"/>
    <x v="3"/>
    <s v="Cash on Delivery"/>
    <s v="Standard"/>
    <n v="2024"/>
    <n v="1"/>
    <s v="Jan"/>
    <n v="0.115"/>
    <n v="41999.3"/>
    <n v="0"/>
  </r>
  <r>
    <s v="ORD104610"/>
    <d v="2024-05-20T00:00:00"/>
    <s v="CUST1700"/>
    <s v="Customer_0700"/>
    <s v="P2003"/>
    <s v="Laptop"/>
    <s v="Electronics"/>
    <s v="Computers"/>
    <n v="2"/>
    <n v="59999"/>
    <n v="119998"/>
    <n v="0.25"/>
    <n v="29999.5"/>
    <n v="89998.5"/>
    <n v="7649.87"/>
    <x v="9"/>
    <s v="Gujarat"/>
    <x v="0"/>
    <s v="Net Banking"/>
    <s v="Express"/>
    <n v="2024"/>
    <n v="1"/>
    <s v="Jan"/>
    <n v="8.5000000000000006E-2"/>
    <n v="59999"/>
    <n v="0"/>
  </r>
  <r>
    <s v="ORD100631"/>
    <d v="2036-07-17T00:00:00"/>
    <s v="CUST1208"/>
    <s v="Customer_0208"/>
    <s v="P2003"/>
    <s v="Laptop"/>
    <s v="Electronics"/>
    <s v="Computers"/>
    <n v="1"/>
    <n v="59999"/>
    <n v="59999"/>
    <n v="0.08"/>
    <n v="4799.92"/>
    <n v="55199.08"/>
    <n v="7507.07"/>
    <x v="4"/>
    <s v="Rajasthan"/>
    <x v="3"/>
    <s v="Credit Card"/>
    <s v="Same Day"/>
    <n v="2025"/>
    <n v="11"/>
    <s v="Nov"/>
    <n v="0.13600000000000001"/>
    <n v="50399.16"/>
    <n v="0"/>
  </r>
  <r>
    <s v="ORD100593"/>
    <d v="2024-06-15T00:00:00"/>
    <s v="CUST1053"/>
    <s v="Customer_0053"/>
    <s v="P2003"/>
    <s v="Laptop"/>
    <s v="Electronics"/>
    <s v="Computers"/>
    <n v="1"/>
    <n v="59999"/>
    <n v="59999"/>
    <n v="0.1"/>
    <n v="5999.9"/>
    <n v="53999.1"/>
    <n v="7019.88"/>
    <x v="3"/>
    <s v="West Bengal"/>
    <x v="2"/>
    <s v="Debit Card"/>
    <s v="Express"/>
    <n v="2024"/>
    <n v="1"/>
    <s v="Jan"/>
    <n v="0.13"/>
    <n v="47999.199999999997"/>
    <n v="0"/>
  </r>
  <r>
    <s v="ORD103155"/>
    <d v="2036-06-16T00:00:00"/>
    <s v="CUST1627"/>
    <s v="Customer_0627"/>
    <s v="P2003"/>
    <s v="Laptop"/>
    <s v="Electronics"/>
    <s v="Computers"/>
    <n v="1"/>
    <n v="59999"/>
    <n v="59999"/>
    <n v="0.2"/>
    <n v="11999.8"/>
    <n v="47999.199999999997"/>
    <n v="4799.92"/>
    <x v="5"/>
    <s v="Maharashtra"/>
    <x v="0"/>
    <s v="Debit Card"/>
    <s v="Standard"/>
    <n v="2025"/>
    <n v="10"/>
    <s v="Oct"/>
    <n v="0.1"/>
    <n v="35999.4"/>
    <n v="0"/>
  </r>
  <r>
    <s v="ORD103080"/>
    <d v="2024-06-21T00:00:00"/>
    <s v="CUST1596"/>
    <s v="Customer_0596"/>
    <s v="P2003"/>
    <s v="Laptop"/>
    <s v="Electronics"/>
    <s v="Computers"/>
    <n v="1"/>
    <n v="59999"/>
    <n v="59999"/>
    <n v="0.2"/>
    <n v="11999.8"/>
    <n v="47999.199999999997"/>
    <n v="4799.92"/>
    <x v="3"/>
    <s v="West Bengal"/>
    <x v="2"/>
    <s v="Credit Card"/>
    <s v="Same Day"/>
    <n v="2024"/>
    <n v="1"/>
    <s v="Jan"/>
    <n v="0.1"/>
    <n v="35999.4"/>
    <n v="0"/>
  </r>
  <r>
    <s v="ORD103751"/>
    <d v="2036-05-28T00:00:00"/>
    <s v="CUST1626"/>
    <s v="Customer_0626"/>
    <s v="P2003"/>
    <s v="Laptop"/>
    <s v="Electronics"/>
    <s v="Computers"/>
    <n v="1"/>
    <n v="59999"/>
    <n v="59999"/>
    <n v="0.15"/>
    <n v="8999.85"/>
    <n v="50999.15"/>
    <n v="5864.9"/>
    <x v="5"/>
    <s v="Maharashtra"/>
    <x v="0"/>
    <s v="Cash on Delivery"/>
    <s v="Standard"/>
    <n v="2025"/>
    <n v="10"/>
    <s v="Oct"/>
    <n v="0.115"/>
    <n v="41999.3"/>
    <n v="0"/>
  </r>
  <r>
    <s v="ORD100446"/>
    <d v="2036-05-22T00:00:00"/>
    <s v="CUST1117"/>
    <s v="Customer_0117"/>
    <s v="P2003"/>
    <s v="Laptop"/>
    <s v="Electronics"/>
    <s v="Computers"/>
    <n v="2"/>
    <n v="59999"/>
    <n v="119998"/>
    <n v="0.1"/>
    <n v="11999.8"/>
    <n v="107998.2"/>
    <n v="14039.77"/>
    <x v="0"/>
    <s v="Maharashtra"/>
    <x v="0"/>
    <s v="UPI"/>
    <s v="Express"/>
    <n v="2025"/>
    <n v="10"/>
    <s v="Oct"/>
    <n v="0.13"/>
    <n v="95998.399999999994"/>
    <n v="0"/>
  </r>
  <r>
    <s v="ORD100029"/>
    <d v="2036-05-06T00:00:00"/>
    <s v="CUST1466"/>
    <s v="Customer_0466"/>
    <s v="P2003"/>
    <s v="Laptop"/>
    <s v="Electronics"/>
    <s v="Computers"/>
    <n v="1"/>
    <n v="59999"/>
    <n v="59999"/>
    <n v="0.05"/>
    <n v="2999.95"/>
    <n v="56999.05"/>
    <n v="8264.86"/>
    <x v="7"/>
    <s v="Uttar Pradesh"/>
    <x v="3"/>
    <s v="UPI"/>
    <s v="Standard"/>
    <n v="2025"/>
    <n v="10"/>
    <s v="Oct"/>
    <n v="0.14499999999999999"/>
    <n v="53999.1"/>
    <n v="0"/>
  </r>
  <r>
    <s v="ORD104190"/>
    <d v="2036-04-02T00:00:00"/>
    <s v="CUST1234"/>
    <s v="Customer_0234"/>
    <s v="P2003"/>
    <s v="Laptop"/>
    <s v="Electronics"/>
    <s v="Computers"/>
    <n v="1"/>
    <n v="59999"/>
    <n v="59999"/>
    <n v="0"/>
    <n v="0"/>
    <n v="59999"/>
    <n v="9599.84"/>
    <x v="7"/>
    <s v="Uttar Pradesh"/>
    <x v="3"/>
    <s v="Net Banking"/>
    <s v="Standard"/>
    <n v="2025"/>
    <n v="10"/>
    <s v="Oct"/>
    <n v="0.16"/>
    <n v="59999"/>
    <n v="0"/>
  </r>
  <r>
    <s v="ORD100582"/>
    <d v="2036-03-09T00:00:00"/>
    <s v="CUST1444"/>
    <s v="Customer_0444"/>
    <s v="P2003"/>
    <s v="Laptop"/>
    <s v="Electronics"/>
    <s v="Computers"/>
    <n v="1"/>
    <n v="59999"/>
    <n v="59999"/>
    <n v="0.25"/>
    <n v="14999.75"/>
    <n v="44999.25"/>
    <n v="3824.94"/>
    <x v="9"/>
    <s v="Gujarat"/>
    <x v="0"/>
    <s v="Debit Card"/>
    <s v="Express"/>
    <n v="2025"/>
    <n v="10"/>
    <s v="Oct"/>
    <n v="8.5000000000000006E-2"/>
    <n v="29999.5"/>
    <n v="0"/>
  </r>
  <r>
    <s v="ORD101166"/>
    <d v="2024-07-26T00:00:00"/>
    <s v="CUST1597"/>
    <s v="Customer_0597"/>
    <s v="P2003"/>
    <s v="Laptop"/>
    <s v="Electronics"/>
    <s v="Computers"/>
    <n v="1"/>
    <n v="59999"/>
    <n v="59999"/>
    <n v="0.1"/>
    <n v="5999.9"/>
    <n v="53999.1"/>
    <n v="7019.88"/>
    <x v="10"/>
    <s v="Delhi"/>
    <x v="3"/>
    <s v="Credit Card"/>
    <s v="Same Day"/>
    <n v="2024"/>
    <n v="1"/>
    <s v="Jan"/>
    <n v="0.13"/>
    <n v="47999.199999999997"/>
    <n v="0"/>
  </r>
  <r>
    <s v="ORD101541"/>
    <d v="2036-02-07T00:00:00"/>
    <s v="CUST1488"/>
    <s v="Customer_0488"/>
    <s v="P2003"/>
    <s v="Laptop"/>
    <s v="Electronics"/>
    <s v="Computers"/>
    <n v="2"/>
    <n v="59999"/>
    <n v="119998"/>
    <n v="0.15"/>
    <n v="17999.7"/>
    <n v="101998.3"/>
    <n v="11729.8"/>
    <x v="10"/>
    <s v="Delhi"/>
    <x v="3"/>
    <s v="Credit Card"/>
    <s v="Standard"/>
    <n v="2025"/>
    <n v="10"/>
    <s v="Oct"/>
    <n v="0.115"/>
    <n v="83998.6"/>
    <n v="0"/>
  </r>
  <r>
    <s v="ORD102280"/>
    <d v="2024-08-03T00:00:00"/>
    <s v="CUST1183"/>
    <s v="Customer_0183"/>
    <s v="P2003"/>
    <s v="Laptop"/>
    <s v="Electronics"/>
    <s v="Computers"/>
    <n v="2"/>
    <n v="59999"/>
    <n v="119998"/>
    <n v="0.1"/>
    <n v="11999.8"/>
    <n v="107998.2"/>
    <n v="14039.77"/>
    <x v="7"/>
    <s v="Uttar Pradesh"/>
    <x v="3"/>
    <s v="UPI"/>
    <s v="Standard"/>
    <n v="2024"/>
    <n v="2"/>
    <s v="Feb"/>
    <n v="0.13"/>
    <n v="95998.399999999994"/>
    <n v="0"/>
  </r>
  <r>
    <s v="ORD104102"/>
    <d v="2036-01-12T00:00:00"/>
    <s v="CUST1582"/>
    <s v="Customer_0582"/>
    <s v="P2003"/>
    <s v="Laptop"/>
    <s v="Electronics"/>
    <s v="Computers"/>
    <n v="2"/>
    <n v="59999"/>
    <n v="119998"/>
    <n v="0.3"/>
    <n v="35999.4"/>
    <n v="83998.6"/>
    <n v="5879.9"/>
    <x v="4"/>
    <s v="Rajasthan"/>
    <x v="3"/>
    <s v="UPI"/>
    <s v="Standard"/>
    <n v="2025"/>
    <n v="10"/>
    <s v="Oct"/>
    <n v="7.0000000000000007E-2"/>
    <n v="47999.199999999997"/>
    <n v="0"/>
  </r>
  <r>
    <s v="ORD103114"/>
    <d v="2035-11-21T00:00:00"/>
    <s v="CUST1578"/>
    <s v="Customer_0578"/>
    <s v="P2003"/>
    <s v="Laptop"/>
    <s v="Electronics"/>
    <s v="Computers"/>
    <n v="2"/>
    <n v="59999"/>
    <n v="119998"/>
    <n v="0.2"/>
    <n v="23999.599999999999"/>
    <n v="95998.399999999994"/>
    <n v="9599.84"/>
    <x v="3"/>
    <s v="West Bengal"/>
    <x v="2"/>
    <s v="Debit Card"/>
    <s v="Standard"/>
    <n v="2025"/>
    <n v="9"/>
    <s v="Sep"/>
    <n v="0.1"/>
    <n v="71998.8"/>
    <n v="0"/>
  </r>
  <r>
    <s v="ORD103187"/>
    <d v="2024-09-02T00:00:00"/>
    <s v="CUST1129"/>
    <s v="Customer_0129"/>
    <s v="P2003"/>
    <s v="Laptop"/>
    <s v="Electronics"/>
    <s v="Computers"/>
    <n v="5"/>
    <n v="59999"/>
    <n v="299995"/>
    <n v="0.2"/>
    <n v="59999"/>
    <n v="239996"/>
    <n v="23999.599999999999"/>
    <x v="4"/>
    <s v="Rajasthan"/>
    <x v="3"/>
    <s v="Credit Card"/>
    <s v="Express"/>
    <n v="2024"/>
    <n v="2"/>
    <s v="Feb"/>
    <n v="0.1"/>
    <n v="179997"/>
    <n v="0"/>
  </r>
  <r>
    <s v="ORD100545"/>
    <d v="2035-11-19T00:00:00"/>
    <s v="CUST1566"/>
    <s v="Customer_0566"/>
    <s v="P2003"/>
    <s v="Laptop"/>
    <s v="Electronics"/>
    <s v="Computers"/>
    <n v="2"/>
    <n v="59999"/>
    <n v="119998"/>
    <n v="0.1"/>
    <n v="11999.8"/>
    <n v="107998.2"/>
    <n v="14039.77"/>
    <x v="9"/>
    <s v="Gujarat"/>
    <x v="0"/>
    <s v="UPI"/>
    <s v="Standard"/>
    <n v="2025"/>
    <n v="9"/>
    <s v="Sep"/>
    <n v="0.13"/>
    <n v="95998.399999999994"/>
    <n v="0"/>
  </r>
  <r>
    <s v="ORD101480"/>
    <d v="2035-10-16T00:00:00"/>
    <s v="CUST1695"/>
    <s v="Customer_0695"/>
    <s v="P2003"/>
    <s v="Laptop"/>
    <s v="Electronics"/>
    <s v="Computers"/>
    <n v="2"/>
    <n v="59999"/>
    <n v="119998"/>
    <n v="0.2"/>
    <n v="23999.599999999999"/>
    <n v="95998.399999999994"/>
    <n v="9599.84"/>
    <x v="3"/>
    <s v="West Bengal"/>
    <x v="2"/>
    <s v="Debit Card"/>
    <s v="Standard"/>
    <n v="2025"/>
    <n v="9"/>
    <s v="Sep"/>
    <n v="0.1"/>
    <n v="71998.8"/>
    <n v="0"/>
  </r>
  <r>
    <s v="ORD100779"/>
    <d v="2024-09-27T00:00:00"/>
    <s v="CUST1633"/>
    <s v="Customer_0633"/>
    <s v="P2003"/>
    <s v="Laptop"/>
    <s v="Electronics"/>
    <s v="Computers"/>
    <n v="2"/>
    <n v="59999"/>
    <n v="119998"/>
    <n v="0.05"/>
    <n v="5999.9"/>
    <n v="113998.1"/>
    <n v="16529.72"/>
    <x v="1"/>
    <s v="Karnataka"/>
    <x v="1"/>
    <s v="Net Banking"/>
    <s v="Standard"/>
    <n v="2024"/>
    <n v="2"/>
    <s v="Feb"/>
    <n v="0.14499999999999999"/>
    <n v="107998.2"/>
    <n v="0"/>
  </r>
  <r>
    <s v="ORD102678"/>
    <d v="2035-09-09T00:00:00"/>
    <s v="CUST1251"/>
    <s v="Customer_0251"/>
    <s v="P2003"/>
    <s v="Laptop"/>
    <s v="Electronics"/>
    <s v="Computers"/>
    <n v="1"/>
    <n v="59999"/>
    <n v="59999"/>
    <n v="0.1"/>
    <n v="5999.9"/>
    <n v="53999.1"/>
    <n v="7019.88"/>
    <x v="7"/>
    <s v="Uttar Pradesh"/>
    <x v="3"/>
    <s v="Cash on Delivery"/>
    <s v="Standard"/>
    <n v="2025"/>
    <n v="9"/>
    <s v="Sep"/>
    <n v="0.13"/>
    <n v="47999.199999999997"/>
    <n v="0"/>
  </r>
  <r>
    <s v="ORD104240"/>
    <d v="2024-10-09T00:00:00"/>
    <s v="CUST1681"/>
    <s v="Customer_0681"/>
    <s v="P2003"/>
    <s v="Laptop"/>
    <s v="Electronics"/>
    <s v="Computers"/>
    <n v="2"/>
    <n v="59999"/>
    <n v="119998"/>
    <n v="0.1"/>
    <n v="11999.8"/>
    <n v="107998.2"/>
    <n v="14039.77"/>
    <x v="1"/>
    <s v="Karnataka"/>
    <x v="1"/>
    <s v="Debit Card"/>
    <s v="Standard"/>
    <n v="2024"/>
    <n v="2"/>
    <s v="Feb"/>
    <n v="0.13"/>
    <n v="95998.399999999994"/>
    <n v="0"/>
  </r>
  <r>
    <s v="ORD104837"/>
    <d v="2035-08-27T00:00:00"/>
    <s v="CUST1139"/>
    <s v="Customer_0139"/>
    <s v="P2003"/>
    <s v="Laptop"/>
    <s v="Electronics"/>
    <s v="Computers"/>
    <n v="1"/>
    <n v="59999"/>
    <n v="59999"/>
    <n v="0"/>
    <n v="0"/>
    <n v="59999"/>
    <n v="9599.84"/>
    <x v="2"/>
    <s v="Tamil Nadu"/>
    <x v="1"/>
    <s v="Credit Card"/>
    <s v="Standard"/>
    <n v="2025"/>
    <n v="9"/>
    <s v="Sep"/>
    <n v="0.16"/>
    <n v="59999"/>
    <n v="0"/>
  </r>
  <r>
    <s v="ORD101999"/>
    <d v="2035-07-15T00:00:00"/>
    <s v="CUST1367"/>
    <s v="Customer_0367"/>
    <s v="P2003"/>
    <s v="Laptop"/>
    <s v="Electronics"/>
    <s v="Computers"/>
    <n v="1"/>
    <n v="59999"/>
    <n v="59999"/>
    <n v="0"/>
    <n v="0"/>
    <n v="59999"/>
    <n v="9599.84"/>
    <x v="4"/>
    <s v="Rajasthan"/>
    <x v="3"/>
    <s v="Net Banking"/>
    <s v="Express"/>
    <n v="2025"/>
    <n v="9"/>
    <s v="Sep"/>
    <n v="0.16"/>
    <n v="59999"/>
    <n v="0"/>
  </r>
  <r>
    <s v="ORD102693"/>
    <d v="2035-07-08T00:00:00"/>
    <s v="CUST1091"/>
    <s v="Customer_0091"/>
    <s v="P2003"/>
    <s v="Laptop"/>
    <s v="Electronics"/>
    <s v="Computers"/>
    <n v="2"/>
    <n v="59999"/>
    <n v="119998"/>
    <n v="0.3"/>
    <n v="35999.4"/>
    <n v="83998.6"/>
    <n v="5879.9"/>
    <x v="10"/>
    <s v="Delhi"/>
    <x v="3"/>
    <s v="UPI"/>
    <s v="Express"/>
    <n v="2025"/>
    <n v="9"/>
    <s v="Sep"/>
    <n v="7.0000000000000007E-2"/>
    <n v="47999.199999999997"/>
    <n v="0"/>
  </r>
  <r>
    <s v="ORD103581"/>
    <d v="2035-06-27T00:00:00"/>
    <s v="CUST1420"/>
    <s v="Customer_0420"/>
    <s v="P2003"/>
    <s v="Laptop"/>
    <s v="Electronics"/>
    <s v="Computers"/>
    <n v="1"/>
    <n v="59999"/>
    <n v="59999"/>
    <n v="0.15"/>
    <n v="8999.85"/>
    <n v="50999.15"/>
    <n v="5864.9"/>
    <x v="0"/>
    <s v="Maharashtra"/>
    <x v="0"/>
    <s v="Credit Card"/>
    <s v="Express"/>
    <n v="2025"/>
    <n v="9"/>
    <s v="Sep"/>
    <n v="0.115"/>
    <n v="41999.3"/>
    <n v="0"/>
  </r>
  <r>
    <s v="ORD104187"/>
    <d v="2024-11-15T00:00:00"/>
    <s v="CUST1702"/>
    <s v="Customer_0702"/>
    <s v="P2003"/>
    <s v="Laptop"/>
    <s v="Electronics"/>
    <s v="Computers"/>
    <n v="5"/>
    <n v="59999"/>
    <n v="299995"/>
    <n v="0"/>
    <n v="0"/>
    <n v="299995"/>
    <n v="47999.199999999997"/>
    <x v="5"/>
    <s v="Maharashtra"/>
    <x v="0"/>
    <s v="Net Banking"/>
    <s v="Express"/>
    <n v="2024"/>
    <n v="2"/>
    <s v="Feb"/>
    <n v="0.16"/>
    <n v="299995"/>
    <n v="0"/>
  </r>
  <r>
    <s v="ORD100268"/>
    <d v="2035-03-08T00:00:00"/>
    <s v="CUST1384"/>
    <s v="Customer_0384"/>
    <s v="P2003"/>
    <s v="Laptop"/>
    <s v="Electronics"/>
    <s v="Computers"/>
    <n v="2"/>
    <n v="59999"/>
    <n v="119998"/>
    <n v="0"/>
    <n v="0"/>
    <n v="119998"/>
    <n v="19199.68"/>
    <x v="5"/>
    <s v="Maharashtra"/>
    <x v="0"/>
    <s v="UPI"/>
    <s v="Standard"/>
    <n v="2025"/>
    <n v="8"/>
    <s v="Aug"/>
    <n v="0.16"/>
    <n v="119998"/>
    <n v="0"/>
  </r>
  <r>
    <s v="ORD103349"/>
    <d v="2024-12-26T00:00:00"/>
    <s v="CUST1305"/>
    <s v="Customer_0305"/>
    <s v="P2003"/>
    <s v="Laptop"/>
    <s v="Electronics"/>
    <s v="Computers"/>
    <n v="3"/>
    <n v="59999"/>
    <n v="179997"/>
    <n v="0.2"/>
    <n v="35999.4"/>
    <n v="143997.6"/>
    <n v="14399.76"/>
    <x v="4"/>
    <s v="Rajasthan"/>
    <x v="3"/>
    <s v="UPI"/>
    <s v="Standard"/>
    <n v="2024"/>
    <n v="2"/>
    <s v="Feb"/>
    <n v="0.1"/>
    <n v="107998.2"/>
    <n v="0"/>
  </r>
  <r>
    <s v="ORD104937"/>
    <d v="2024-12-28T00:00:00"/>
    <s v="CUST1462"/>
    <s v="Customer_0462"/>
    <s v="P2003"/>
    <s v="Laptop"/>
    <s v="Electronics"/>
    <s v="Computers"/>
    <n v="1"/>
    <n v="59999"/>
    <n v="59999"/>
    <n v="0.1"/>
    <n v="5999.9"/>
    <n v="53999.1"/>
    <n v="7019.88"/>
    <x v="4"/>
    <s v="Rajasthan"/>
    <x v="3"/>
    <s v="Debit Card"/>
    <s v="Standard"/>
    <n v="2024"/>
    <n v="2"/>
    <s v="Feb"/>
    <n v="0.13"/>
    <n v="47999.199999999997"/>
    <n v="0"/>
  </r>
  <r>
    <s v="ORD103105"/>
    <d v="2035-02-15T00:00:00"/>
    <s v="CUST1724"/>
    <s v="Customer_0724"/>
    <s v="P2003"/>
    <s v="Laptop"/>
    <s v="Electronics"/>
    <s v="Computers"/>
    <n v="1"/>
    <n v="59999"/>
    <n v="59999"/>
    <n v="0.15"/>
    <n v="8999.85"/>
    <n v="50999.15"/>
    <n v="5864.9"/>
    <x v="10"/>
    <s v="Delhi"/>
    <x v="3"/>
    <s v="Debit Card"/>
    <s v="Standard"/>
    <n v="2025"/>
    <n v="8"/>
    <s v="Aug"/>
    <n v="0.115"/>
    <n v="41999.3"/>
    <n v="0"/>
  </r>
  <r>
    <s v="ORD101353"/>
    <d v="2024-12-30T00:00:00"/>
    <s v="CUST1037"/>
    <s v="Customer_0037"/>
    <s v="P2003"/>
    <s v="Laptop"/>
    <s v="Electronics"/>
    <s v="Computers"/>
    <n v="1"/>
    <n v="59999"/>
    <n v="59999"/>
    <n v="0.25"/>
    <n v="14999.75"/>
    <n v="44999.25"/>
    <n v="3824.94"/>
    <x v="0"/>
    <s v="Maharashtra"/>
    <x v="0"/>
    <s v="Credit Card"/>
    <s v="Standard"/>
    <n v="2024"/>
    <n v="2"/>
    <s v="Feb"/>
    <n v="8.5000000000000006E-2"/>
    <n v="29999.5"/>
    <n v="0"/>
  </r>
  <r>
    <s v="ORD101441"/>
    <d v="2025-01-06T00:00:00"/>
    <s v="CUST1016"/>
    <s v="Customer_0016"/>
    <s v="P2003"/>
    <s v="Laptop"/>
    <s v="Electronics"/>
    <s v="Computers"/>
    <n v="3"/>
    <n v="59999"/>
    <n v="179997"/>
    <n v="0.3"/>
    <n v="53999.1"/>
    <n v="125997.9"/>
    <n v="8819.85"/>
    <x v="10"/>
    <s v="Delhi"/>
    <x v="3"/>
    <s v="Credit Card"/>
    <s v="Standard"/>
    <n v="2024"/>
    <n v="2"/>
    <s v="Feb"/>
    <n v="7.0000000000000007E-2"/>
    <n v="71998.8"/>
    <n v="0"/>
  </r>
  <r>
    <s v="ORD104047"/>
    <d v="2025-01-11T00:00:00"/>
    <s v="CUST1415"/>
    <s v="Customer_0415"/>
    <s v="P2003"/>
    <s v="Laptop"/>
    <s v="Electronics"/>
    <s v="Computers"/>
    <n v="2"/>
    <n v="59999"/>
    <n v="119998"/>
    <n v="0.05"/>
    <n v="5999.9"/>
    <n v="113998.1"/>
    <n v="16529.72"/>
    <x v="11"/>
    <s v="Uttar Pradesh"/>
    <x v="3"/>
    <s v="Credit Card"/>
    <s v="Express"/>
    <n v="2024"/>
    <n v="2"/>
    <s v="Feb"/>
    <n v="0.14499999999999999"/>
    <n v="107998.2"/>
    <n v="0"/>
  </r>
  <r>
    <s v="ORD100864"/>
    <d v="2025-01-13T00:00:00"/>
    <s v="CUST1301"/>
    <s v="Customer_0301"/>
    <s v="P2003"/>
    <s v="Laptop"/>
    <s v="Electronics"/>
    <s v="Computers"/>
    <n v="2"/>
    <n v="59999"/>
    <n v="119998"/>
    <n v="0.2"/>
    <n v="23999.599999999999"/>
    <n v="95998.399999999994"/>
    <n v="9599.84"/>
    <x v="10"/>
    <s v="Delhi"/>
    <x v="3"/>
    <s v="Credit Card"/>
    <s v="Standard"/>
    <n v="2024"/>
    <n v="2"/>
    <s v="Feb"/>
    <n v="0.1"/>
    <n v="71998.8"/>
    <n v="0"/>
  </r>
  <r>
    <s v="ORD104396"/>
    <d v="2035-01-10T00:00:00"/>
    <s v="CUST1298"/>
    <s v="Customer_0298"/>
    <s v="P2003"/>
    <s v="Laptop"/>
    <s v="Electronics"/>
    <s v="Computers"/>
    <n v="1"/>
    <n v="59999"/>
    <n v="59999"/>
    <n v="0.05"/>
    <n v="2999.95"/>
    <n v="56999.05"/>
    <n v="8264.86"/>
    <x v="1"/>
    <s v="Karnataka"/>
    <x v="1"/>
    <s v="Net Banking"/>
    <s v="Same Day"/>
    <n v="2025"/>
    <n v="8"/>
    <s v="Aug"/>
    <n v="0.14499999999999999"/>
    <n v="53999.1"/>
    <n v="0"/>
  </r>
  <r>
    <s v="ORD102571"/>
    <d v="2035-01-06T00:00:00"/>
    <s v="CUST1298"/>
    <s v="Customer_0298"/>
    <s v="P2003"/>
    <s v="Laptop"/>
    <s v="Electronics"/>
    <s v="Computers"/>
    <n v="1"/>
    <n v="59999"/>
    <n v="59999"/>
    <n v="0.2"/>
    <n v="11999.8"/>
    <n v="47999.199999999997"/>
    <n v="4799.92"/>
    <x v="1"/>
    <s v="Karnataka"/>
    <x v="1"/>
    <s v="Credit Card"/>
    <s v="Express"/>
    <n v="2025"/>
    <n v="8"/>
    <s v="Aug"/>
    <n v="0.1"/>
    <n v="35999.4"/>
    <n v="0"/>
  </r>
  <r>
    <s v="ORD101425"/>
    <d v="2025-01-16T00:00:00"/>
    <s v="CUST1746"/>
    <s v="Customer_0746"/>
    <s v="P2003"/>
    <s v="Laptop"/>
    <s v="Electronics"/>
    <s v="Computers"/>
    <n v="1"/>
    <n v="59999"/>
    <n v="59999"/>
    <n v="0.1"/>
    <n v="5999.9"/>
    <n v="53999.1"/>
    <n v="7019.88"/>
    <x v="10"/>
    <s v="Delhi"/>
    <x v="3"/>
    <s v="Net Banking"/>
    <s v="Express"/>
    <n v="2024"/>
    <n v="2"/>
    <s v="Feb"/>
    <n v="0.13"/>
    <n v="47999.199999999997"/>
    <n v="0"/>
  </r>
  <r>
    <s v="ORD102998"/>
    <d v="2025-01-20T00:00:00"/>
    <s v="CUST1200"/>
    <s v="Customer_0200"/>
    <s v="P2003"/>
    <s v="Laptop"/>
    <s v="Electronics"/>
    <s v="Computers"/>
    <n v="4"/>
    <n v="59999"/>
    <n v="239996"/>
    <n v="0.05"/>
    <n v="11999.8"/>
    <n v="227996.2"/>
    <n v="33059.449999999997"/>
    <x v="7"/>
    <s v="Uttar Pradesh"/>
    <x v="3"/>
    <s v="Debit Card"/>
    <s v="Express"/>
    <n v="2024"/>
    <n v="2"/>
    <s v="Feb"/>
    <n v="0.14499999999999999"/>
    <n v="215996.4"/>
    <n v="0"/>
  </r>
  <r>
    <s v="ORD100342"/>
    <d v="2034-12-21T00:00:00"/>
    <s v="CUST1612"/>
    <s v="Customer_0612"/>
    <s v="P2003"/>
    <s v="Laptop"/>
    <s v="Electronics"/>
    <s v="Computers"/>
    <n v="2"/>
    <n v="59999"/>
    <n v="119998"/>
    <n v="0.15"/>
    <n v="17999.7"/>
    <n v="101998.3"/>
    <n v="11729.8"/>
    <x v="11"/>
    <s v="Uttar Pradesh"/>
    <x v="3"/>
    <s v="UPI"/>
    <s v="Standard"/>
    <n v="2025"/>
    <n v="8"/>
    <s v="Aug"/>
    <n v="0.115"/>
    <n v="83998.6"/>
    <n v="0"/>
  </r>
  <r>
    <s v="ORD104277"/>
    <d v="2025-01-23T00:00:00"/>
    <s v="CUST1226"/>
    <s v="Customer_0226"/>
    <s v="P2003"/>
    <s v="Laptop"/>
    <s v="Electronics"/>
    <s v="Computers"/>
    <n v="3"/>
    <n v="59999"/>
    <n v="179997"/>
    <n v="0.1"/>
    <n v="17999.7"/>
    <n v="161997.29999999999"/>
    <n v="21059.65"/>
    <x v="9"/>
    <s v="Gujarat"/>
    <x v="0"/>
    <s v="UPI"/>
    <s v="Standard"/>
    <n v="2024"/>
    <n v="2"/>
    <s v="Feb"/>
    <n v="0.13"/>
    <n v="143997.6"/>
    <n v="0"/>
  </r>
  <r>
    <s v="ORD102990"/>
    <d v="2034-12-08T00:00:00"/>
    <s v="CUST1007"/>
    <s v="Customer_0007"/>
    <s v="P2003"/>
    <s v="Laptop"/>
    <s v="Electronics"/>
    <s v="Computers"/>
    <n v="2"/>
    <n v="59999"/>
    <n v="119998"/>
    <n v="0.1"/>
    <n v="11999.8"/>
    <n v="107998.2"/>
    <n v="14039.77"/>
    <x v="2"/>
    <s v="Tamil Nadu"/>
    <x v="1"/>
    <s v="UPI"/>
    <s v="Express"/>
    <n v="2025"/>
    <n v="8"/>
    <s v="Aug"/>
    <n v="0.13"/>
    <n v="95998.399999999994"/>
    <n v="0"/>
  </r>
  <r>
    <s v="ORD100930"/>
    <d v="2034-11-15T00:00:00"/>
    <s v="CUST1177"/>
    <s v="Customer_0177"/>
    <s v="P2003"/>
    <s v="Laptop"/>
    <s v="Electronics"/>
    <s v="Computers"/>
    <n v="1"/>
    <n v="59999"/>
    <n v="59999"/>
    <n v="0.15"/>
    <n v="8999.85"/>
    <n v="50999.15"/>
    <n v="5864.9"/>
    <x v="4"/>
    <s v="Rajasthan"/>
    <x v="3"/>
    <s v="UPI"/>
    <s v="Standard"/>
    <n v="2025"/>
    <n v="8"/>
    <s v="Aug"/>
    <n v="0.115"/>
    <n v="41999.3"/>
    <n v="0"/>
  </r>
  <r>
    <s v="ORD102374"/>
    <d v="2025-01-31T00:00:00"/>
    <s v="CUST1790"/>
    <s v="Customer_0790"/>
    <s v="P2003"/>
    <s v="Laptop"/>
    <s v="Electronics"/>
    <s v="Computers"/>
    <n v="1"/>
    <n v="59999"/>
    <n v="59999"/>
    <n v="0.05"/>
    <n v="2999.95"/>
    <n v="56999.05"/>
    <n v="8264.86"/>
    <x v="9"/>
    <s v="Gujarat"/>
    <x v="0"/>
    <s v="UPI"/>
    <s v="Standard"/>
    <n v="2024"/>
    <n v="2"/>
    <s v="Feb"/>
    <n v="0.14499999999999999"/>
    <n v="53999.1"/>
    <n v="0"/>
  </r>
  <r>
    <s v="ORD101170"/>
    <d v="2034-10-27T00:00:00"/>
    <s v="CUST1144"/>
    <s v="Customer_0144"/>
    <s v="P2003"/>
    <s v="Laptop"/>
    <s v="Electronics"/>
    <s v="Computers"/>
    <n v="2"/>
    <n v="59999"/>
    <n v="119998"/>
    <n v="0.1"/>
    <n v="11999.8"/>
    <n v="107998.2"/>
    <n v="14039.77"/>
    <x v="11"/>
    <s v="Uttar Pradesh"/>
    <x v="3"/>
    <s v="Debit Card"/>
    <s v="Express"/>
    <n v="2025"/>
    <n v="8"/>
    <s v="Aug"/>
    <n v="0.13"/>
    <n v="95998.399999999994"/>
    <n v="0"/>
  </r>
  <r>
    <s v="ORD102358"/>
    <d v="2034-10-13T00:00:00"/>
    <s v="CUST1181"/>
    <s v="Customer_0181"/>
    <s v="P2003"/>
    <s v="Laptop"/>
    <s v="Electronics"/>
    <s v="Computers"/>
    <n v="2"/>
    <n v="59999"/>
    <n v="119998"/>
    <n v="0"/>
    <n v="0"/>
    <n v="119998"/>
    <n v="19199.68"/>
    <x v="11"/>
    <s v="Uttar Pradesh"/>
    <x v="3"/>
    <s v="Debit Card"/>
    <s v="Standard"/>
    <n v="2025"/>
    <n v="8"/>
    <s v="Aug"/>
    <n v="0.16"/>
    <n v="119998"/>
    <n v="0"/>
  </r>
  <r>
    <s v="ORD102468"/>
    <d v="2034-09-17T00:00:00"/>
    <s v="CUST1529"/>
    <s v="Customer_0529"/>
    <s v="P2003"/>
    <s v="Laptop"/>
    <s v="Electronics"/>
    <s v="Computers"/>
    <n v="1"/>
    <n v="59999"/>
    <n v="59999"/>
    <n v="0.15"/>
    <n v="8999.85"/>
    <n v="50999.15"/>
    <n v="5864.9"/>
    <x v="3"/>
    <s v="West Bengal"/>
    <x v="2"/>
    <s v="UPI"/>
    <s v="Standard"/>
    <n v="2025"/>
    <n v="7"/>
    <s v="Jul"/>
    <n v="0.115"/>
    <n v="41999.3"/>
    <n v="0"/>
  </r>
  <r>
    <s v="ORD103070"/>
    <d v="2034-09-13T00:00:00"/>
    <s v="CUST1066"/>
    <s v="Customer_0066"/>
    <s v="P2003"/>
    <s v="Laptop"/>
    <s v="Electronics"/>
    <s v="Computers"/>
    <n v="2"/>
    <n v="59999"/>
    <n v="119998"/>
    <n v="0.1"/>
    <n v="11999.8"/>
    <n v="107998.2"/>
    <n v="14039.77"/>
    <x v="1"/>
    <s v="Karnataka"/>
    <x v="1"/>
    <s v="UPI"/>
    <s v="Express"/>
    <n v="2025"/>
    <n v="7"/>
    <s v="Jul"/>
    <n v="0.13"/>
    <n v="95998.399999999994"/>
    <n v="0"/>
  </r>
  <r>
    <s v="ORD104333"/>
    <d v="2034-09-05T00:00:00"/>
    <s v="CUST1749"/>
    <s v="Customer_0749"/>
    <s v="P2003"/>
    <s v="Laptop"/>
    <s v="Electronics"/>
    <s v="Computers"/>
    <n v="1"/>
    <n v="59999"/>
    <n v="59999"/>
    <n v="0.1"/>
    <n v="5999.9"/>
    <n v="53999.1"/>
    <n v="7019.88"/>
    <x v="11"/>
    <s v="Uttar Pradesh"/>
    <x v="3"/>
    <s v="Credit Card"/>
    <s v="Express"/>
    <n v="2025"/>
    <n v="7"/>
    <s v="Jul"/>
    <n v="0.13"/>
    <n v="47999.199999999997"/>
    <n v="0"/>
  </r>
  <r>
    <s v="ORD104932"/>
    <d v="2034-08-20T00:00:00"/>
    <s v="CUST1127"/>
    <s v="Customer_0127"/>
    <s v="P2003"/>
    <s v="Laptop"/>
    <s v="Electronics"/>
    <s v="Computers"/>
    <n v="1"/>
    <n v="59999"/>
    <n v="59999"/>
    <n v="0.1"/>
    <n v="5999.9"/>
    <n v="53999.1"/>
    <n v="7019.88"/>
    <x v="0"/>
    <s v="Maharashtra"/>
    <x v="0"/>
    <s v="Debit Card"/>
    <s v="Standard"/>
    <n v="2025"/>
    <n v="7"/>
    <s v="Jul"/>
    <n v="0.13"/>
    <n v="47999.199999999997"/>
    <n v="0"/>
  </r>
  <r>
    <s v="ORD101160"/>
    <d v="2034-07-21T00:00:00"/>
    <s v="CUST1538"/>
    <s v="Customer_0538"/>
    <s v="P2003"/>
    <s v="Laptop"/>
    <s v="Electronics"/>
    <s v="Computers"/>
    <n v="3"/>
    <n v="59999"/>
    <n v="179997"/>
    <n v="0.15"/>
    <n v="26999.55"/>
    <n v="152997.45000000001"/>
    <n v="17594.71"/>
    <x v="10"/>
    <s v="Delhi"/>
    <x v="3"/>
    <s v="Credit Card"/>
    <s v="Express"/>
    <n v="2025"/>
    <n v="7"/>
    <s v="Jul"/>
    <n v="0.115"/>
    <n v="125997.9"/>
    <n v="0"/>
  </r>
  <r>
    <s v="ORD100544"/>
    <d v="2034-06-29T00:00:00"/>
    <s v="CUST1254"/>
    <s v="Customer_0254"/>
    <s v="P2003"/>
    <s v="Laptop"/>
    <s v="Electronics"/>
    <s v="Computers"/>
    <n v="3"/>
    <n v="59999"/>
    <n v="179997"/>
    <n v="0.1"/>
    <n v="17999.7"/>
    <n v="161997.29999999999"/>
    <n v="21059.65"/>
    <x v="10"/>
    <s v="Delhi"/>
    <x v="3"/>
    <s v="Credit Card"/>
    <s v="Standard"/>
    <n v="2025"/>
    <n v="7"/>
    <s v="Jul"/>
    <n v="0.13"/>
    <n v="143997.6"/>
    <n v="0"/>
  </r>
  <r>
    <s v="ORD100376"/>
    <d v="2034-06-20T00:00:00"/>
    <s v="CUST1573"/>
    <s v="Customer_0573"/>
    <s v="P2003"/>
    <s v="Laptop"/>
    <s v="Electronics"/>
    <s v="Computers"/>
    <n v="2"/>
    <n v="59999"/>
    <n v="119998"/>
    <n v="0.15"/>
    <n v="17999.7"/>
    <n v="101998.3"/>
    <n v="11729.8"/>
    <x v="9"/>
    <s v="Gujarat"/>
    <x v="0"/>
    <s v="Debit Card"/>
    <s v="Express"/>
    <n v="2025"/>
    <n v="7"/>
    <s v="Jul"/>
    <n v="0.115"/>
    <n v="83998.6"/>
    <n v="0"/>
  </r>
  <r>
    <s v="ORD102210"/>
    <d v="2034-06-01T00:00:00"/>
    <s v="CUST1397"/>
    <s v="Customer_0397"/>
    <s v="P2003"/>
    <s v="Laptop"/>
    <s v="Electronics"/>
    <s v="Computers"/>
    <n v="1"/>
    <n v="59999"/>
    <n v="59999"/>
    <n v="0.2"/>
    <n v="11999.8"/>
    <n v="47999.199999999997"/>
    <n v="4799.92"/>
    <x v="10"/>
    <s v="Delhi"/>
    <x v="3"/>
    <s v="UPI"/>
    <s v="Standard"/>
    <n v="2025"/>
    <n v="7"/>
    <s v="Jul"/>
    <n v="0.1"/>
    <n v="35999.4"/>
    <n v="0"/>
  </r>
  <r>
    <s v="ORD100291"/>
    <d v="2025-04-12T00:00:00"/>
    <s v="CUST1756"/>
    <s v="Customer_0756"/>
    <s v="P2003"/>
    <s v="Laptop"/>
    <s v="Electronics"/>
    <s v="Computers"/>
    <n v="3"/>
    <n v="59999"/>
    <n v="179997"/>
    <n v="0.2"/>
    <n v="35999.4"/>
    <n v="143997.6"/>
    <n v="14399.76"/>
    <x v="0"/>
    <s v="Maharashtra"/>
    <x v="0"/>
    <s v="Credit Card"/>
    <s v="Same Day"/>
    <n v="2024"/>
    <n v="3"/>
    <s v="Mar"/>
    <n v="0.1"/>
    <n v="107998.2"/>
    <n v="0"/>
  </r>
  <r>
    <s v="ORD104718"/>
    <d v="2034-05-09T00:00:00"/>
    <s v="CUST1443"/>
    <s v="Customer_0443"/>
    <s v="P2003"/>
    <s v="Laptop"/>
    <s v="Electronics"/>
    <s v="Computers"/>
    <n v="2"/>
    <n v="59999"/>
    <n v="119998"/>
    <n v="0.15"/>
    <n v="17999.7"/>
    <n v="101998.3"/>
    <n v="11729.8"/>
    <x v="0"/>
    <s v="Maharashtra"/>
    <x v="0"/>
    <s v="UPI"/>
    <s v="Standard"/>
    <n v="2025"/>
    <n v="7"/>
    <s v="Jul"/>
    <n v="0.115"/>
    <n v="83998.6"/>
    <n v="0"/>
  </r>
  <r>
    <s v="ORD103181"/>
    <d v="2025-04-20T00:00:00"/>
    <s v="CUST1270"/>
    <s v="Customer_0270"/>
    <s v="P2003"/>
    <s v="Laptop"/>
    <s v="Electronics"/>
    <s v="Computers"/>
    <n v="1"/>
    <n v="59999"/>
    <n v="59999"/>
    <n v="0.25"/>
    <n v="14999.75"/>
    <n v="44999.25"/>
    <n v="3824.94"/>
    <x v="4"/>
    <s v="Rajasthan"/>
    <x v="3"/>
    <s v="Credit Card"/>
    <s v="Express"/>
    <n v="2024"/>
    <n v="3"/>
    <s v="Mar"/>
    <n v="8.5000000000000006E-2"/>
    <n v="29999.5"/>
    <n v="0"/>
  </r>
  <r>
    <s v="ORD103553"/>
    <d v="2034-04-13T00:00:00"/>
    <s v="CUST1445"/>
    <s v="Customer_0445"/>
    <s v="P2003"/>
    <s v="Laptop"/>
    <s v="Electronics"/>
    <s v="Computers"/>
    <n v="1"/>
    <n v="59999"/>
    <n v="59999"/>
    <n v="0.3"/>
    <n v="17999.7"/>
    <n v="41999.3"/>
    <n v="2939.95"/>
    <x v="6"/>
    <s v="Telangana"/>
    <x v="1"/>
    <s v="UPI"/>
    <s v="Express"/>
    <n v="2025"/>
    <n v="7"/>
    <s v="Jul"/>
    <n v="7.0000000000000007E-2"/>
    <n v="23999.599999999999"/>
    <n v="0"/>
  </r>
  <r>
    <s v="ORD100065"/>
    <d v="2025-05-08T00:00:00"/>
    <s v="CUST1201"/>
    <s v="Customer_0201"/>
    <s v="P2003"/>
    <s v="Laptop"/>
    <s v="Electronics"/>
    <s v="Computers"/>
    <n v="2"/>
    <n v="59999"/>
    <n v="119998"/>
    <n v="0.25"/>
    <n v="29999.5"/>
    <n v="89998.5"/>
    <n v="7649.87"/>
    <x v="3"/>
    <s v="West Bengal"/>
    <x v="2"/>
    <s v="UPI"/>
    <s v="Express"/>
    <n v="2024"/>
    <n v="3"/>
    <s v="Mar"/>
    <n v="8.5000000000000006E-2"/>
    <n v="59999"/>
    <n v="0"/>
  </r>
  <r>
    <s v="ORD101813"/>
    <d v="2034-03-20T00:00:00"/>
    <s v="CUST1439"/>
    <s v="Customer_0439"/>
    <s v="P2003"/>
    <s v="Laptop"/>
    <s v="Electronics"/>
    <s v="Computers"/>
    <n v="1"/>
    <n v="59999"/>
    <n v="59999"/>
    <n v="0"/>
    <n v="0"/>
    <n v="59999"/>
    <n v="9599.84"/>
    <x v="0"/>
    <s v="Maharashtra"/>
    <x v="0"/>
    <s v="Cash on Delivery"/>
    <s v="Express"/>
    <n v="2025"/>
    <n v="6"/>
    <s v="Jun"/>
    <n v="0.16"/>
    <n v="59999"/>
    <n v="0"/>
  </r>
  <r>
    <s v="ORD103895"/>
    <d v="2034-03-04T00:00:00"/>
    <s v="CUST1522"/>
    <s v="Customer_0522"/>
    <s v="P2003"/>
    <s v="Laptop"/>
    <s v="Electronics"/>
    <s v="Computers"/>
    <n v="2"/>
    <n v="59999"/>
    <n v="119998"/>
    <n v="0.05"/>
    <n v="5999.9"/>
    <n v="113998.1"/>
    <n v="16529.72"/>
    <x v="7"/>
    <s v="Uttar Pradesh"/>
    <x v="3"/>
    <s v="Credit Card"/>
    <s v="Standard"/>
    <n v="2025"/>
    <n v="6"/>
    <s v="Jun"/>
    <n v="0.14499999999999999"/>
    <n v="107998.2"/>
    <n v="0"/>
  </r>
  <r>
    <s v="ORD100547"/>
    <d v="2034-02-28T00:00:00"/>
    <s v="CUST1513"/>
    <s v="Customer_0513"/>
    <s v="P2003"/>
    <s v="Laptop"/>
    <s v="Electronics"/>
    <s v="Computers"/>
    <n v="1"/>
    <n v="59999"/>
    <n v="59999"/>
    <n v="0.15"/>
    <n v="8999.85"/>
    <n v="50999.15"/>
    <n v="5864.9"/>
    <x v="6"/>
    <s v="Telangana"/>
    <x v="1"/>
    <s v="UPI"/>
    <s v="Standard"/>
    <n v="2025"/>
    <n v="6"/>
    <s v="Jun"/>
    <n v="0.115"/>
    <n v="41999.3"/>
    <n v="0"/>
  </r>
  <r>
    <s v="ORD103295"/>
    <d v="2025-05-20T00:00:00"/>
    <s v="CUST1779"/>
    <s v="Customer_0779"/>
    <s v="P2003"/>
    <s v="Laptop"/>
    <s v="Electronics"/>
    <s v="Computers"/>
    <n v="1"/>
    <n v="59999"/>
    <n v="59999"/>
    <n v="0"/>
    <n v="0"/>
    <n v="59999"/>
    <n v="9599.84"/>
    <x v="9"/>
    <s v="Gujarat"/>
    <x v="0"/>
    <s v="UPI"/>
    <s v="Standard"/>
    <n v="2024"/>
    <n v="3"/>
    <s v="Mar"/>
    <n v="0.16"/>
    <n v="59999"/>
    <n v="0"/>
  </r>
  <r>
    <s v="ORD102942"/>
    <d v="2034-02-21T00:00:00"/>
    <s v="CUST1064"/>
    <s v="Customer_0064"/>
    <s v="P2003"/>
    <s v="Laptop"/>
    <s v="Electronics"/>
    <s v="Computers"/>
    <n v="3"/>
    <n v="59999"/>
    <n v="179997"/>
    <n v="0"/>
    <n v="0"/>
    <n v="179997"/>
    <n v="28799.52"/>
    <x v="6"/>
    <s v="Telangana"/>
    <x v="1"/>
    <s v="Net Banking"/>
    <s v="Standard"/>
    <n v="2025"/>
    <n v="6"/>
    <s v="Jun"/>
    <n v="0.16"/>
    <n v="179997"/>
    <n v="0"/>
  </r>
  <r>
    <s v="ORD101276"/>
    <d v="2034-02-13T00:00:00"/>
    <s v="CUST1752"/>
    <s v="Customer_0752"/>
    <s v="P2003"/>
    <s v="Laptop"/>
    <s v="Electronics"/>
    <s v="Computers"/>
    <n v="1"/>
    <n v="59999"/>
    <n v="59999"/>
    <n v="0.15"/>
    <n v="8999.85"/>
    <n v="50999.15"/>
    <n v="5864.9"/>
    <x v="5"/>
    <s v="Maharashtra"/>
    <x v="0"/>
    <s v="Cash on Delivery"/>
    <s v="Express"/>
    <n v="2025"/>
    <n v="6"/>
    <s v="Jun"/>
    <n v="0.115"/>
    <n v="41999.3"/>
    <n v="0"/>
  </r>
  <r>
    <s v="ORD103636"/>
    <d v="2025-06-01T00:00:00"/>
    <s v="CUST1141"/>
    <s v="Customer_0141"/>
    <s v="P2003"/>
    <s v="Laptop"/>
    <s v="Electronics"/>
    <s v="Computers"/>
    <n v="1"/>
    <n v="59999"/>
    <n v="59999"/>
    <n v="0.2"/>
    <n v="11999.8"/>
    <n v="47999.199999999997"/>
    <n v="4799.92"/>
    <x v="2"/>
    <s v="Tamil Nadu"/>
    <x v="1"/>
    <s v="Credit Card"/>
    <s v="Standard"/>
    <n v="2024"/>
    <n v="3"/>
    <s v="Mar"/>
    <n v="0.1"/>
    <n v="35999.4"/>
    <n v="0"/>
  </r>
  <r>
    <s v="ORD104476"/>
    <d v="2025-06-02T00:00:00"/>
    <s v="CUST1037"/>
    <s v="Customer_0037"/>
    <s v="P2003"/>
    <s v="Laptop"/>
    <s v="Electronics"/>
    <s v="Computers"/>
    <n v="5"/>
    <n v="59999"/>
    <n v="299995"/>
    <n v="0.25"/>
    <n v="74998.75"/>
    <n v="224996.25"/>
    <n v="19124.68"/>
    <x v="11"/>
    <s v="Uttar Pradesh"/>
    <x v="3"/>
    <s v="UPI"/>
    <s v="Standard"/>
    <n v="2024"/>
    <n v="3"/>
    <s v="Mar"/>
    <n v="8.5000000000000006E-2"/>
    <n v="149997.5"/>
    <n v="0"/>
  </r>
  <r>
    <s v="ORD103599"/>
    <d v="2033-12-15T00:00:00"/>
    <s v="CUST1320"/>
    <s v="Customer_0320"/>
    <s v="P2003"/>
    <s v="Laptop"/>
    <s v="Electronics"/>
    <s v="Computers"/>
    <n v="1"/>
    <n v="59999"/>
    <n v="59999"/>
    <n v="0.1"/>
    <n v="5999.9"/>
    <n v="53999.1"/>
    <n v="7019.88"/>
    <x v="3"/>
    <s v="West Bengal"/>
    <x v="2"/>
    <s v="UPI"/>
    <s v="Express"/>
    <n v="2025"/>
    <n v="6"/>
    <s v="Jun"/>
    <n v="0.13"/>
    <n v="47999.199999999997"/>
    <n v="0"/>
  </r>
  <r>
    <s v="ORD100468"/>
    <d v="2033-11-13T00:00:00"/>
    <s v="CUST1649"/>
    <s v="Customer_0649"/>
    <s v="P2003"/>
    <s v="Laptop"/>
    <s v="Electronics"/>
    <s v="Computers"/>
    <n v="1"/>
    <n v="59999"/>
    <n v="59999"/>
    <n v="0.1"/>
    <n v="5999.9"/>
    <n v="53999.1"/>
    <n v="7019.88"/>
    <x v="9"/>
    <s v="Gujarat"/>
    <x v="0"/>
    <s v="UPI"/>
    <s v="Express"/>
    <n v="2025"/>
    <n v="6"/>
    <s v="Jun"/>
    <n v="0.13"/>
    <n v="47999.199999999997"/>
    <n v="0"/>
  </r>
  <r>
    <s v="ORD100661"/>
    <d v="2025-06-28T00:00:00"/>
    <s v="CUST1154"/>
    <s v="Customer_0154"/>
    <s v="P2003"/>
    <s v="Laptop"/>
    <s v="Electronics"/>
    <s v="Computers"/>
    <n v="2"/>
    <n v="59999"/>
    <n v="119998"/>
    <n v="0.1"/>
    <n v="11999.8"/>
    <n v="107998.2"/>
    <n v="14039.77"/>
    <x v="11"/>
    <s v="Uttar Pradesh"/>
    <x v="3"/>
    <s v="Credit Card"/>
    <s v="Standard"/>
    <n v="2024"/>
    <n v="3"/>
    <s v="Mar"/>
    <n v="0.13"/>
    <n v="95998.399999999994"/>
    <n v="0"/>
  </r>
  <r>
    <s v="ORD103519"/>
    <d v="2033-10-29T00:00:00"/>
    <s v="CUST1029"/>
    <s v="Customer_0029"/>
    <s v="P2003"/>
    <s v="Laptop"/>
    <s v="Electronics"/>
    <s v="Computers"/>
    <n v="1"/>
    <n v="59999"/>
    <n v="59999"/>
    <n v="0.1"/>
    <n v="5999.9"/>
    <n v="53999.1"/>
    <n v="7019.88"/>
    <x v="3"/>
    <s v="West Bengal"/>
    <x v="2"/>
    <s v="Credit Card"/>
    <s v="Express"/>
    <n v="2025"/>
    <n v="6"/>
    <s v="Jun"/>
    <n v="0.13"/>
    <n v="47999.199999999997"/>
    <n v="0"/>
  </r>
  <r>
    <s v="ORD102609"/>
    <d v="2025-07-11T00:00:00"/>
    <s v="CUST1689"/>
    <s v="Customer_0689"/>
    <s v="P2003"/>
    <s v="Laptop"/>
    <s v="Electronics"/>
    <s v="Computers"/>
    <n v="4"/>
    <n v="59999"/>
    <n v="239996"/>
    <n v="0"/>
    <n v="0"/>
    <n v="239996"/>
    <n v="38399.360000000001"/>
    <x v="4"/>
    <s v="Rajasthan"/>
    <x v="3"/>
    <s v="Net Banking"/>
    <s v="Standard"/>
    <n v="2024"/>
    <n v="3"/>
    <s v="Mar"/>
    <n v="0.16"/>
    <n v="239996"/>
    <n v="0"/>
  </r>
  <r>
    <s v="ORD104550"/>
    <d v="2033-09-14T00:00:00"/>
    <s v="CUST1524"/>
    <s v="Customer_0524"/>
    <s v="P2003"/>
    <s v="Laptop"/>
    <s v="Electronics"/>
    <s v="Computers"/>
    <n v="1"/>
    <n v="59999"/>
    <n v="59999"/>
    <n v="0.05"/>
    <n v="2999.95"/>
    <n v="56999.05"/>
    <n v="8264.86"/>
    <x v="2"/>
    <s v="Tamil Nadu"/>
    <x v="1"/>
    <s v="Credit Card"/>
    <s v="Express"/>
    <n v="2025"/>
    <n v="6"/>
    <s v="Jun"/>
    <n v="0.14499999999999999"/>
    <n v="53999.1"/>
    <n v="0"/>
  </r>
  <r>
    <s v="ORD101195"/>
    <d v="2033-08-21T00:00:00"/>
    <s v="CUST1163"/>
    <s v="Customer_0163"/>
    <s v="P2003"/>
    <s v="Laptop"/>
    <s v="Electronics"/>
    <s v="Computers"/>
    <n v="2"/>
    <n v="59999"/>
    <n v="119998"/>
    <n v="0.15"/>
    <n v="17999.7"/>
    <n v="101998.3"/>
    <n v="11729.8"/>
    <x v="1"/>
    <s v="Karnataka"/>
    <x v="1"/>
    <s v="UPI"/>
    <s v="Standard"/>
    <n v="2025"/>
    <n v="5"/>
    <s v="May"/>
    <n v="0.115"/>
    <n v="83998.6"/>
    <n v="0"/>
  </r>
  <r>
    <s v="ORD104939"/>
    <d v="2033-08-18T00:00:00"/>
    <s v="CUST1172"/>
    <s v="Customer_0172"/>
    <s v="P2003"/>
    <s v="Laptop"/>
    <s v="Electronics"/>
    <s v="Computers"/>
    <n v="1"/>
    <n v="59999"/>
    <n v="59999"/>
    <n v="0.05"/>
    <n v="2999.95"/>
    <n v="56999.05"/>
    <n v="8264.86"/>
    <x v="8"/>
    <s v="Haryana"/>
    <x v="3"/>
    <s v="Debit Card"/>
    <s v="Standard"/>
    <n v="2025"/>
    <n v="5"/>
    <s v="May"/>
    <n v="0.14499999999999999"/>
    <n v="53999.1"/>
    <n v="0"/>
  </r>
  <r>
    <s v="ORD104769"/>
    <d v="2025-08-14T00:00:00"/>
    <s v="CUST1468"/>
    <s v="Customer_0468"/>
    <s v="P2003"/>
    <s v="Laptop"/>
    <s v="Electronics"/>
    <s v="Computers"/>
    <n v="1"/>
    <n v="59999"/>
    <n v="59999"/>
    <n v="0.15"/>
    <n v="8999.85"/>
    <n v="50999.15"/>
    <n v="5864.9"/>
    <x v="5"/>
    <s v="Maharashtra"/>
    <x v="0"/>
    <s v="Net Banking"/>
    <s v="Express"/>
    <n v="2024"/>
    <n v="3"/>
    <s v="Mar"/>
    <n v="0.115"/>
    <n v="41999.3"/>
    <n v="0"/>
  </r>
  <r>
    <s v="ORD103364"/>
    <d v="2033-05-30T00:00:00"/>
    <s v="CUST1670"/>
    <s v="Customer_0670"/>
    <s v="P2003"/>
    <s v="Laptop"/>
    <s v="Electronics"/>
    <s v="Computers"/>
    <n v="2"/>
    <n v="59999"/>
    <n v="119998"/>
    <n v="0.15"/>
    <n v="17999.7"/>
    <n v="101998.3"/>
    <n v="11729.8"/>
    <x v="4"/>
    <s v="Rajasthan"/>
    <x v="3"/>
    <s v="UPI"/>
    <s v="Express"/>
    <n v="2025"/>
    <n v="5"/>
    <s v="May"/>
    <n v="0.115"/>
    <n v="83998.6"/>
    <n v="0"/>
  </r>
  <r>
    <s v="ORD101691"/>
    <d v="2033-05-28T00:00:00"/>
    <s v="CUST1420"/>
    <s v="Customer_0420"/>
    <s v="P2003"/>
    <s v="Laptop"/>
    <s v="Electronics"/>
    <s v="Computers"/>
    <n v="3"/>
    <n v="59999"/>
    <n v="179997"/>
    <n v="0.2"/>
    <n v="35999.4"/>
    <n v="143997.6"/>
    <n v="14399.76"/>
    <x v="4"/>
    <s v="Rajasthan"/>
    <x v="3"/>
    <s v="Credit Card"/>
    <s v="Standard"/>
    <n v="2025"/>
    <n v="5"/>
    <s v="May"/>
    <n v="0.1"/>
    <n v="107998.2"/>
    <n v="0"/>
  </r>
  <r>
    <s v="ORD104711"/>
    <d v="2033-05-19T00:00:00"/>
    <s v="CUST1791"/>
    <s v="Customer_0791"/>
    <s v="P2003"/>
    <s v="Laptop"/>
    <s v="Electronics"/>
    <s v="Computers"/>
    <n v="2"/>
    <n v="59999"/>
    <n v="119998"/>
    <n v="0.1"/>
    <n v="11999.8"/>
    <n v="107998.2"/>
    <n v="14039.77"/>
    <x v="4"/>
    <s v="Rajasthan"/>
    <x v="3"/>
    <s v="Net Banking"/>
    <s v="Express"/>
    <n v="2025"/>
    <n v="5"/>
    <s v="May"/>
    <n v="0.13"/>
    <n v="95998.399999999994"/>
    <n v="0"/>
  </r>
  <r>
    <s v="ORD104340"/>
    <d v="2033-05-18T00:00:00"/>
    <s v="CUST1073"/>
    <s v="Customer_0073"/>
    <s v="P2003"/>
    <s v="Laptop"/>
    <s v="Electronics"/>
    <s v="Computers"/>
    <n v="1"/>
    <n v="59999"/>
    <n v="59999"/>
    <n v="0.1"/>
    <n v="5999.9"/>
    <n v="53999.1"/>
    <n v="7019.88"/>
    <x v="11"/>
    <s v="Uttar Pradesh"/>
    <x v="3"/>
    <s v="Credit Card"/>
    <s v="Standard"/>
    <n v="2025"/>
    <n v="5"/>
    <s v="May"/>
    <n v="0.13"/>
    <n v="47999.199999999997"/>
    <n v="0"/>
  </r>
  <r>
    <s v="ORD104077"/>
    <d v="2033-03-17T00:00:00"/>
    <s v="CUST1718"/>
    <s v="Customer_0718"/>
    <s v="P2003"/>
    <s v="Laptop"/>
    <s v="Electronics"/>
    <s v="Computers"/>
    <n v="2"/>
    <n v="59999"/>
    <n v="119998"/>
    <n v="0.2"/>
    <n v="23999.599999999999"/>
    <n v="95998.399999999994"/>
    <n v="9599.84"/>
    <x v="7"/>
    <s v="Uttar Pradesh"/>
    <x v="3"/>
    <s v="UPI"/>
    <s v="Express"/>
    <n v="2025"/>
    <n v="5"/>
    <s v="May"/>
    <n v="0.1"/>
    <n v="71998.8"/>
    <n v="0"/>
  </r>
  <r>
    <s v="ORD103328"/>
    <d v="2033-03-11T00:00:00"/>
    <s v="CUST1162"/>
    <s v="Customer_0162"/>
    <s v="P2003"/>
    <s v="Laptop"/>
    <s v="Electronics"/>
    <s v="Computers"/>
    <n v="1"/>
    <n v="59999"/>
    <n v="59999"/>
    <n v="0.1"/>
    <n v="5999.9"/>
    <n v="53999.1"/>
    <n v="7019.88"/>
    <x v="6"/>
    <s v="Telangana"/>
    <x v="1"/>
    <s v="Credit Card"/>
    <s v="Standard"/>
    <n v="2025"/>
    <n v="5"/>
    <s v="May"/>
    <n v="0.13"/>
    <n v="47999.199999999997"/>
    <n v="0"/>
  </r>
  <r>
    <s v="ORD104470"/>
    <d v="2025-10-01T00:00:00"/>
    <s v="CUST1752"/>
    <s v="Customer_0752"/>
    <s v="P2003"/>
    <s v="Laptop"/>
    <s v="Electronics"/>
    <s v="Computers"/>
    <n v="1"/>
    <n v="59999"/>
    <n v="59999"/>
    <n v="0"/>
    <n v="0"/>
    <n v="59999"/>
    <n v="9599.84"/>
    <x v="4"/>
    <s v="Rajasthan"/>
    <x v="3"/>
    <s v="UPI"/>
    <s v="Standard"/>
    <n v="2024"/>
    <n v="3"/>
    <s v="Mar"/>
    <n v="0.16"/>
    <n v="59999"/>
    <n v="0"/>
  </r>
  <r>
    <s v="ORD101554"/>
    <d v="2033-03-02T00:00:00"/>
    <s v="CUST1667"/>
    <s v="Customer_0667"/>
    <s v="P2003"/>
    <s v="Laptop"/>
    <s v="Electronics"/>
    <s v="Computers"/>
    <n v="2"/>
    <n v="59999"/>
    <n v="119998"/>
    <n v="0.15"/>
    <n v="17999.7"/>
    <n v="101998.3"/>
    <n v="11729.8"/>
    <x v="5"/>
    <s v="Maharashtra"/>
    <x v="0"/>
    <s v="Debit Card"/>
    <s v="Standard"/>
    <n v="2025"/>
    <n v="5"/>
    <s v="May"/>
    <n v="0.115"/>
    <n v="83998.6"/>
    <n v="0"/>
  </r>
  <r>
    <s v="ORD103849"/>
    <d v="2033-02-01T00:00:00"/>
    <s v="CUST1590"/>
    <s v="Customer_0590"/>
    <s v="P2003"/>
    <s v="Laptop"/>
    <s v="Electronics"/>
    <s v="Computers"/>
    <n v="3"/>
    <n v="59999"/>
    <n v="179997"/>
    <n v="0.1"/>
    <n v="17999.7"/>
    <n v="161997.29999999999"/>
    <n v="21059.65"/>
    <x v="4"/>
    <s v="Rajasthan"/>
    <x v="3"/>
    <s v="Debit Card"/>
    <s v="Standard"/>
    <n v="2025"/>
    <n v="4"/>
    <s v="Apr"/>
    <n v="0.13"/>
    <n v="143997.6"/>
    <n v="0"/>
  </r>
  <r>
    <s v="ORD104570"/>
    <d v="2025-10-15T00:00:00"/>
    <s v="CUST1426"/>
    <s v="Customer_0426"/>
    <s v="P2003"/>
    <s v="Laptop"/>
    <s v="Electronics"/>
    <s v="Computers"/>
    <n v="1"/>
    <n v="59999"/>
    <n v="59999"/>
    <n v="0"/>
    <n v="0"/>
    <n v="59999"/>
    <n v="9599.84"/>
    <x v="9"/>
    <s v="Gujarat"/>
    <x v="0"/>
    <s v="Net Banking"/>
    <s v="Standard"/>
    <n v="2024"/>
    <n v="3"/>
    <s v="Mar"/>
    <n v="0.16"/>
    <n v="59999"/>
    <n v="0"/>
  </r>
  <r>
    <s v="ORD101804"/>
    <d v="2032-12-04T00:00:00"/>
    <s v="CUST1209"/>
    <s v="Customer_0209"/>
    <s v="P2003"/>
    <s v="Laptop"/>
    <s v="Electronics"/>
    <s v="Computers"/>
    <n v="1"/>
    <n v="59999"/>
    <n v="59999"/>
    <n v="0.1"/>
    <n v="5999.9"/>
    <n v="53999.1"/>
    <n v="7019.88"/>
    <x v="1"/>
    <s v="Karnataka"/>
    <x v="1"/>
    <s v="UPI"/>
    <s v="Standard"/>
    <n v="2025"/>
    <n v="4"/>
    <s v="Apr"/>
    <n v="0.13"/>
    <n v="47999.199999999997"/>
    <n v="0"/>
  </r>
  <r>
    <s v="ORD101728"/>
    <d v="2032-11-29T00:00:00"/>
    <s v="CUST1078"/>
    <s v="Customer_0078"/>
    <s v="P2003"/>
    <s v="Laptop"/>
    <s v="Electronics"/>
    <s v="Computers"/>
    <n v="2"/>
    <n v="59999"/>
    <n v="119998"/>
    <n v="0.15"/>
    <n v="17999.7"/>
    <n v="101998.3"/>
    <n v="11729.8"/>
    <x v="1"/>
    <s v="Karnataka"/>
    <x v="1"/>
    <s v="UPI"/>
    <s v="Express"/>
    <n v="2025"/>
    <n v="4"/>
    <s v="Apr"/>
    <n v="0.115"/>
    <n v="83998.6"/>
    <n v="0"/>
  </r>
  <r>
    <s v="ORD102233"/>
    <d v="2032-11-08T00:00:00"/>
    <s v="CUST1516"/>
    <s v="Customer_0516"/>
    <s v="P2003"/>
    <s v="Laptop"/>
    <s v="Electronics"/>
    <s v="Computers"/>
    <n v="1"/>
    <n v="59999"/>
    <n v="59999"/>
    <n v="0"/>
    <n v="0"/>
    <n v="59999"/>
    <n v="9599.84"/>
    <x v="11"/>
    <s v="Uttar Pradesh"/>
    <x v="3"/>
    <s v="Credit Card"/>
    <s v="Standard"/>
    <n v="2025"/>
    <n v="4"/>
    <s v="Apr"/>
    <n v="0.16"/>
    <n v="59999"/>
    <n v="0"/>
  </r>
  <r>
    <s v="ORD100186"/>
    <d v="2032-10-28T00:00:00"/>
    <s v="CUST1231"/>
    <s v="Customer_0231"/>
    <s v="P2003"/>
    <s v="Laptop"/>
    <s v="Electronics"/>
    <s v="Computers"/>
    <n v="2"/>
    <n v="59999"/>
    <n v="119998"/>
    <n v="0.2"/>
    <n v="23999.599999999999"/>
    <n v="95998.399999999994"/>
    <n v="9599.84"/>
    <x v="1"/>
    <s v="Karnataka"/>
    <x v="1"/>
    <s v="UPI"/>
    <s v="Standard"/>
    <n v="2025"/>
    <n v="4"/>
    <s v="Apr"/>
    <n v="0.1"/>
    <n v="71998.8"/>
    <n v="0"/>
  </r>
  <r>
    <s v="ORD100601"/>
    <d v="2032-10-20T00:00:00"/>
    <s v="CUST1427"/>
    <s v="Customer_0427"/>
    <s v="P2003"/>
    <s v="Laptop"/>
    <s v="Electronics"/>
    <s v="Computers"/>
    <n v="1"/>
    <n v="59999"/>
    <n v="59999"/>
    <n v="0"/>
    <n v="0"/>
    <n v="59999"/>
    <n v="9599.84"/>
    <x v="0"/>
    <s v="Maharashtra"/>
    <x v="0"/>
    <s v="UPI"/>
    <s v="Express"/>
    <n v="2025"/>
    <n v="4"/>
    <s v="Apr"/>
    <n v="0.16"/>
    <n v="59999"/>
    <n v="0"/>
  </r>
  <r>
    <s v="ORD101782"/>
    <d v="2025-11-18T00:00:00"/>
    <s v="CUST1604"/>
    <s v="Customer_0604"/>
    <s v="P2003"/>
    <s v="Laptop"/>
    <s v="Electronics"/>
    <s v="Computers"/>
    <n v="3"/>
    <n v="59999"/>
    <n v="179997"/>
    <n v="0.15"/>
    <n v="26999.55"/>
    <n v="152997.45000000001"/>
    <n v="17594.71"/>
    <x v="6"/>
    <s v="Telangana"/>
    <x v="1"/>
    <s v="Cash on Delivery"/>
    <s v="Standard"/>
    <n v="2024"/>
    <n v="4"/>
    <s v="Apr"/>
    <n v="0.115"/>
    <n v="125997.9"/>
    <n v="0"/>
  </r>
  <r>
    <s v="ORD102297"/>
    <d v="2032-09-21T00:00:00"/>
    <s v="CUST1243"/>
    <s v="Customer_0243"/>
    <s v="P2003"/>
    <s v="Laptop"/>
    <s v="Electronics"/>
    <s v="Computers"/>
    <n v="1"/>
    <n v="59999"/>
    <n v="59999"/>
    <n v="0.15"/>
    <n v="8999.85"/>
    <n v="50999.15"/>
    <n v="5864.9"/>
    <x v="7"/>
    <s v="Uttar Pradesh"/>
    <x v="3"/>
    <s v="Credit Card"/>
    <s v="Standard"/>
    <n v="2025"/>
    <n v="4"/>
    <s v="Apr"/>
    <n v="0.115"/>
    <n v="41999.3"/>
    <n v="0"/>
  </r>
  <r>
    <s v="ORD103973"/>
    <d v="2032-09-02T00:00:00"/>
    <s v="CUST1796"/>
    <s v="Customer_0796"/>
    <s v="P2003"/>
    <s v="Laptop"/>
    <s v="Electronics"/>
    <s v="Computers"/>
    <n v="1"/>
    <n v="59999"/>
    <n v="59999"/>
    <n v="0.3"/>
    <n v="17999.7"/>
    <n v="41999.3"/>
    <n v="2939.95"/>
    <x v="0"/>
    <s v="Maharashtra"/>
    <x v="0"/>
    <s v="Credit Card"/>
    <s v="Standard"/>
    <n v="2025"/>
    <n v="4"/>
    <s v="Apr"/>
    <n v="7.0000000000000007E-2"/>
    <n v="23999.599999999999"/>
    <n v="0"/>
  </r>
  <r>
    <s v="ORD102224"/>
    <d v="2025-12-12T00:00:00"/>
    <s v="CUST1099"/>
    <s v="Customer_0099"/>
    <s v="P2003"/>
    <s v="Laptop"/>
    <s v="Electronics"/>
    <s v="Computers"/>
    <n v="3"/>
    <n v="59999"/>
    <n v="179997"/>
    <n v="0.15"/>
    <n v="26999.55"/>
    <n v="152997.45000000001"/>
    <n v="17594.71"/>
    <x v="4"/>
    <s v="Rajasthan"/>
    <x v="3"/>
    <s v="Credit Card"/>
    <s v="Standard"/>
    <n v="2024"/>
    <n v="4"/>
    <s v="Apr"/>
    <n v="0.115"/>
    <n v="125997.9"/>
    <n v="0"/>
  </r>
  <r>
    <s v="ORD101716"/>
    <d v="2032-08-06T00:00:00"/>
    <s v="CUST1137"/>
    <s v="Customer_0137"/>
    <s v="P2003"/>
    <s v="Laptop"/>
    <s v="Electronics"/>
    <s v="Computers"/>
    <n v="1"/>
    <n v="59999"/>
    <n v="59999"/>
    <n v="0.15"/>
    <n v="8999.85"/>
    <n v="50999.15"/>
    <n v="5864.9"/>
    <x v="7"/>
    <s v="Uttar Pradesh"/>
    <x v="3"/>
    <s v="Net Banking"/>
    <s v="Same Day"/>
    <n v="2025"/>
    <n v="4"/>
    <s v="Apr"/>
    <n v="0.115"/>
    <n v="41999.3"/>
    <n v="0"/>
  </r>
  <r>
    <s v="ORD101652"/>
    <d v="2032-08-05T00:00:00"/>
    <s v="CUST1642"/>
    <s v="Customer_0642"/>
    <s v="P2003"/>
    <s v="Laptop"/>
    <s v="Electronics"/>
    <s v="Computers"/>
    <n v="3"/>
    <n v="59999"/>
    <n v="179997"/>
    <n v="0.1"/>
    <n v="17999.7"/>
    <n v="161997.29999999999"/>
    <n v="21059.65"/>
    <x v="3"/>
    <s v="West Bengal"/>
    <x v="2"/>
    <s v="UPI"/>
    <s v="Standard"/>
    <n v="2025"/>
    <n v="4"/>
    <s v="Apr"/>
    <n v="0.13"/>
    <n v="143997.6"/>
    <n v="0"/>
  </r>
  <r>
    <s v="ORD102937"/>
    <d v="2025-12-24T00:00:00"/>
    <s v="CUST1078"/>
    <s v="Customer_0078"/>
    <s v="P2003"/>
    <s v="Laptop"/>
    <s v="Electronics"/>
    <s v="Computers"/>
    <n v="4"/>
    <n v="59999"/>
    <n v="239996"/>
    <n v="0.15"/>
    <n v="35999.4"/>
    <n v="203996.6"/>
    <n v="23459.61"/>
    <x v="2"/>
    <s v="Tamil Nadu"/>
    <x v="1"/>
    <s v="UPI"/>
    <s v="Same Day"/>
    <n v="2024"/>
    <n v="4"/>
    <s v="Apr"/>
    <n v="0.115"/>
    <n v="167997.2"/>
    <n v="0"/>
  </r>
  <r>
    <s v="ORD100964"/>
    <d v="2032-07-12T00:00:00"/>
    <s v="CUST1034"/>
    <s v="Customer_0034"/>
    <s v="P2003"/>
    <s v="Laptop"/>
    <s v="Electronics"/>
    <s v="Computers"/>
    <n v="1"/>
    <n v="59999"/>
    <n v="59999"/>
    <n v="0.2"/>
    <n v="11999.8"/>
    <n v="47999.199999999997"/>
    <n v="4799.92"/>
    <x v="7"/>
    <s v="Uttar Pradesh"/>
    <x v="3"/>
    <s v="Net Banking"/>
    <s v="Same Day"/>
    <n v="2025"/>
    <n v="4"/>
    <s v="Apr"/>
    <n v="0.1"/>
    <n v="35999.4"/>
    <n v="0"/>
  </r>
  <r>
    <s v="ORD104426"/>
    <d v="2032-07-02T00:00:00"/>
    <s v="CUST1224"/>
    <s v="Customer_0224"/>
    <s v="P2003"/>
    <s v="Laptop"/>
    <s v="Electronics"/>
    <s v="Computers"/>
    <n v="2"/>
    <n v="59999"/>
    <n v="119998"/>
    <n v="0"/>
    <n v="0"/>
    <n v="119998"/>
    <n v="19199.68"/>
    <x v="0"/>
    <s v="Maharashtra"/>
    <x v="0"/>
    <s v="UPI"/>
    <s v="Standard"/>
    <n v="2025"/>
    <n v="3"/>
    <s v="Mar"/>
    <n v="0.16"/>
    <n v="119998"/>
    <n v="0"/>
  </r>
  <r>
    <s v="ORD102588"/>
    <d v="2032-05-20T00:00:00"/>
    <s v="CUST1509"/>
    <s v="Customer_0509"/>
    <s v="P2003"/>
    <s v="Laptop"/>
    <s v="Electronics"/>
    <s v="Computers"/>
    <n v="2"/>
    <n v="59999"/>
    <n v="119998"/>
    <n v="0.15"/>
    <n v="17999.7"/>
    <n v="101998.3"/>
    <n v="11729.8"/>
    <x v="5"/>
    <s v="Maharashtra"/>
    <x v="0"/>
    <s v="Credit Card"/>
    <s v="Express"/>
    <n v="2025"/>
    <n v="3"/>
    <s v="Mar"/>
    <n v="0.115"/>
    <n v="83998.6"/>
    <n v="0"/>
  </r>
  <r>
    <s v="ORD100849"/>
    <d v="2032-05-19T00:00:00"/>
    <s v="CUST1052"/>
    <s v="Customer_0052"/>
    <s v="P2003"/>
    <s v="Laptop"/>
    <s v="Electronics"/>
    <s v="Computers"/>
    <n v="1"/>
    <n v="59999"/>
    <n v="59999"/>
    <n v="0"/>
    <n v="0"/>
    <n v="59999"/>
    <n v="9599.84"/>
    <x v="5"/>
    <s v="Maharashtra"/>
    <x v="0"/>
    <s v="Net Banking"/>
    <s v="Standard"/>
    <n v="2025"/>
    <n v="3"/>
    <s v="Mar"/>
    <n v="0.16"/>
    <n v="59999"/>
    <n v="0"/>
  </r>
  <r>
    <s v="ORD104179"/>
    <d v="2032-05-03T00:00:00"/>
    <s v="CUST1751"/>
    <s v="Customer_0751"/>
    <s v="P2003"/>
    <s v="Laptop"/>
    <s v="Electronics"/>
    <s v="Computers"/>
    <n v="1"/>
    <n v="59999"/>
    <n v="59999"/>
    <n v="0.1"/>
    <n v="5999.9"/>
    <n v="53999.1"/>
    <n v="7019.88"/>
    <x v="9"/>
    <s v="Gujarat"/>
    <x v="0"/>
    <s v="Debit Card"/>
    <s v="Standard"/>
    <n v="2025"/>
    <n v="3"/>
    <s v="Mar"/>
    <n v="0.13"/>
    <n v="47999.199999999997"/>
    <n v="0"/>
  </r>
  <r>
    <s v="ORD101921"/>
    <d v="2032-04-14T00:00:00"/>
    <s v="CUST1463"/>
    <s v="Customer_0463"/>
    <s v="P2003"/>
    <s v="Laptop"/>
    <s v="Electronics"/>
    <s v="Computers"/>
    <n v="2"/>
    <n v="59999"/>
    <n v="119998"/>
    <n v="0.15"/>
    <n v="17999.7"/>
    <n v="101998.3"/>
    <n v="11729.8"/>
    <x v="10"/>
    <s v="Delhi"/>
    <x v="3"/>
    <s v="UPI"/>
    <s v="Same Day"/>
    <n v="2025"/>
    <n v="3"/>
    <s v="Mar"/>
    <n v="0.115"/>
    <n v="83998.6"/>
    <n v="0"/>
  </r>
  <r>
    <s v="ORD103426"/>
    <d v="2032-03-24T00:00:00"/>
    <s v="CUST1400"/>
    <s v="Customer_0400"/>
    <s v="P2003"/>
    <s v="Laptop"/>
    <s v="Electronics"/>
    <s v="Computers"/>
    <n v="1"/>
    <n v="59999"/>
    <n v="59999"/>
    <n v="0.2"/>
    <n v="11999.8"/>
    <n v="47999.199999999997"/>
    <n v="4799.92"/>
    <x v="3"/>
    <s v="West Bengal"/>
    <x v="2"/>
    <s v="UPI"/>
    <s v="Express"/>
    <n v="2025"/>
    <n v="3"/>
    <s v="Mar"/>
    <n v="0.1"/>
    <n v="35999.4"/>
    <n v="0"/>
  </r>
  <r>
    <s v="ORD101097"/>
    <d v="2032-03-18T00:00:00"/>
    <s v="CUST1046"/>
    <s v="Customer_0046"/>
    <s v="P2003"/>
    <s v="Laptop"/>
    <s v="Electronics"/>
    <s v="Computers"/>
    <n v="1"/>
    <n v="59999"/>
    <n v="59999"/>
    <n v="0"/>
    <n v="0"/>
    <n v="59999"/>
    <n v="9599.84"/>
    <x v="8"/>
    <s v="Haryana"/>
    <x v="3"/>
    <s v="UPI"/>
    <s v="Standard"/>
    <n v="2025"/>
    <n v="3"/>
    <s v="Mar"/>
    <n v="0.16"/>
    <n v="59999"/>
    <n v="0"/>
  </r>
  <r>
    <s v="ORD103967"/>
    <d v="2032-03-13T00:00:00"/>
    <s v="CUST1712"/>
    <s v="Customer_0712"/>
    <s v="P2003"/>
    <s v="Laptop"/>
    <s v="Electronics"/>
    <s v="Computers"/>
    <n v="2"/>
    <n v="59999"/>
    <n v="119998"/>
    <n v="0"/>
    <n v="0"/>
    <n v="119998"/>
    <n v="19199.68"/>
    <x v="6"/>
    <s v="Telangana"/>
    <x v="1"/>
    <s v="UPI"/>
    <s v="Standard"/>
    <n v="2025"/>
    <n v="3"/>
    <s v="Mar"/>
    <n v="0.16"/>
    <n v="119998"/>
    <n v="0"/>
  </r>
  <r>
    <s v="ORD102517"/>
    <d v="2032-03-11T00:00:00"/>
    <s v="CUST1199"/>
    <s v="Customer_0199"/>
    <s v="P2003"/>
    <s v="Laptop"/>
    <s v="Electronics"/>
    <s v="Computers"/>
    <n v="2"/>
    <n v="59999"/>
    <n v="119998"/>
    <n v="0.1"/>
    <n v="11999.8"/>
    <n v="107998.2"/>
    <n v="14039.77"/>
    <x v="8"/>
    <s v="Haryana"/>
    <x v="3"/>
    <s v="Net Banking"/>
    <s v="Same Day"/>
    <n v="2025"/>
    <n v="3"/>
    <s v="Mar"/>
    <n v="0.13"/>
    <n v="95998.399999999994"/>
    <n v="0"/>
  </r>
  <r>
    <s v="ORD101637"/>
    <d v="2032-02-22T00:00:00"/>
    <s v="CUST1549"/>
    <s v="Customer_0549"/>
    <s v="P2003"/>
    <s v="Laptop"/>
    <s v="Electronics"/>
    <s v="Computers"/>
    <n v="1"/>
    <n v="59999"/>
    <n v="59999"/>
    <n v="0.1"/>
    <n v="5999.9"/>
    <n v="53999.1"/>
    <n v="7019.88"/>
    <x v="7"/>
    <s v="Uttar Pradesh"/>
    <x v="3"/>
    <s v="Debit Card"/>
    <s v="Express"/>
    <n v="2025"/>
    <n v="3"/>
    <s v="Mar"/>
    <n v="0.13"/>
    <n v="47999.199999999997"/>
    <n v="0"/>
  </r>
  <r>
    <s v="ORD102873"/>
    <d v="2026-03-11T00:00:00"/>
    <s v="CUST1768"/>
    <s v="Customer_0768"/>
    <s v="P2003"/>
    <s v="Laptop"/>
    <s v="Electronics"/>
    <s v="Computers"/>
    <n v="1"/>
    <n v="59999"/>
    <n v="59999"/>
    <n v="0.15"/>
    <n v="8999.85"/>
    <n v="50999.15"/>
    <n v="5864.9"/>
    <x v="3"/>
    <s v="West Bengal"/>
    <x v="2"/>
    <s v="Net Banking"/>
    <s v="Standard"/>
    <n v="2024"/>
    <n v="4"/>
    <s v="Apr"/>
    <n v="0.115"/>
    <n v="41999.3"/>
    <n v="0"/>
  </r>
  <r>
    <s v="ORD102008"/>
    <d v="2031-12-27T00:00:00"/>
    <s v="CUST1523"/>
    <s v="Customer_0523"/>
    <s v="P2003"/>
    <s v="Laptop"/>
    <s v="Electronics"/>
    <s v="Computers"/>
    <n v="1"/>
    <n v="59999"/>
    <n v="59999"/>
    <n v="0"/>
    <n v="0"/>
    <n v="59999"/>
    <n v="9599.84"/>
    <x v="6"/>
    <s v="Telangana"/>
    <x v="1"/>
    <s v="UPI"/>
    <s v="Standard"/>
    <n v="2025"/>
    <n v="3"/>
    <s v="Mar"/>
    <n v="0.16"/>
    <n v="59999"/>
    <n v="0"/>
  </r>
  <r>
    <s v="ORD102546"/>
    <d v="2031-12-17T00:00:00"/>
    <s v="CUST1246"/>
    <s v="Customer_0246"/>
    <s v="P2003"/>
    <s v="Laptop"/>
    <s v="Electronics"/>
    <s v="Computers"/>
    <n v="2"/>
    <n v="59999"/>
    <n v="119998"/>
    <n v="0.1"/>
    <n v="11999.8"/>
    <n v="107998.2"/>
    <n v="14039.77"/>
    <x v="5"/>
    <s v="Maharashtra"/>
    <x v="0"/>
    <s v="Credit Card"/>
    <s v="Standard"/>
    <n v="2025"/>
    <n v="2"/>
    <s v="Feb"/>
    <n v="0.13"/>
    <n v="95998.399999999994"/>
    <n v="0"/>
  </r>
  <r>
    <s v="ORD102290"/>
    <d v="2026-03-22T00:00:00"/>
    <s v="CUST1138"/>
    <s v="Customer_0138"/>
    <s v="P2003"/>
    <s v="Laptop"/>
    <s v="Electronics"/>
    <s v="Computers"/>
    <n v="1"/>
    <n v="59999"/>
    <n v="59999"/>
    <n v="0.1"/>
    <n v="5999.9"/>
    <n v="53999.1"/>
    <n v="7019.88"/>
    <x v="5"/>
    <s v="Maharashtra"/>
    <x v="0"/>
    <s v="Credit Card"/>
    <s v="Express"/>
    <n v="2024"/>
    <n v="4"/>
    <s v="Apr"/>
    <n v="0.13"/>
    <n v="47999.199999999997"/>
    <n v="0"/>
  </r>
  <r>
    <s v="ORD103169"/>
    <d v="2031-11-16T00:00:00"/>
    <s v="CUST1190"/>
    <s v="Customer_0190"/>
    <s v="P2003"/>
    <s v="Laptop"/>
    <s v="Electronics"/>
    <s v="Computers"/>
    <n v="1"/>
    <n v="59999"/>
    <n v="59999"/>
    <n v="0.05"/>
    <n v="2999.95"/>
    <n v="56999.05"/>
    <n v="8264.86"/>
    <x v="1"/>
    <s v="Karnataka"/>
    <x v="1"/>
    <s v="Credit Card"/>
    <s v="Express"/>
    <n v="2025"/>
    <n v="2"/>
    <s v="Feb"/>
    <n v="0.14499999999999999"/>
    <n v="53999.1"/>
    <n v="0"/>
  </r>
  <r>
    <s v="ORD102736"/>
    <d v="2026-04-01T00:00:00"/>
    <s v="CUST1028"/>
    <s v="Customer_0028"/>
    <s v="P2003"/>
    <s v="Laptop"/>
    <s v="Electronics"/>
    <s v="Computers"/>
    <n v="1"/>
    <n v="59999"/>
    <n v="59999"/>
    <n v="0.15"/>
    <n v="8999.85"/>
    <n v="50999.15"/>
    <n v="5864.9"/>
    <x v="11"/>
    <s v="Uttar Pradesh"/>
    <x v="3"/>
    <s v="Net Banking"/>
    <s v="Standard"/>
    <n v="2024"/>
    <n v="4"/>
    <s v="Apr"/>
    <n v="0.115"/>
    <n v="41999.3"/>
    <n v="0"/>
  </r>
  <r>
    <s v="ORD101647"/>
    <d v="2031-10-16T00:00:00"/>
    <s v="CUST1321"/>
    <s v="Customer_0321"/>
    <s v="P2003"/>
    <s v="Laptop"/>
    <s v="Electronics"/>
    <s v="Computers"/>
    <n v="2"/>
    <n v="59999"/>
    <n v="119998"/>
    <n v="0.15"/>
    <n v="17999.7"/>
    <n v="101998.3"/>
    <n v="11729.8"/>
    <x v="0"/>
    <s v="Maharashtra"/>
    <x v="0"/>
    <s v="UPI"/>
    <s v="Standard"/>
    <n v="2025"/>
    <n v="2"/>
    <s v="Feb"/>
    <n v="0.115"/>
    <n v="83998.6"/>
    <n v="0"/>
  </r>
  <r>
    <s v="ORD104227"/>
    <d v="2031-10-01T00:00:00"/>
    <s v="CUST1384"/>
    <s v="Customer_0384"/>
    <s v="P2003"/>
    <s v="Laptop"/>
    <s v="Electronics"/>
    <s v="Computers"/>
    <n v="2"/>
    <n v="59999"/>
    <n v="119998"/>
    <n v="0"/>
    <n v="0"/>
    <n v="119998"/>
    <n v="19199.68"/>
    <x v="8"/>
    <s v="Haryana"/>
    <x v="3"/>
    <s v="UPI"/>
    <s v="Standard"/>
    <n v="2025"/>
    <n v="2"/>
    <s v="Feb"/>
    <n v="0.16"/>
    <n v="119998"/>
    <n v="0"/>
  </r>
  <r>
    <s v="ORD102234"/>
    <d v="2031-09-28T00:00:00"/>
    <s v="CUST1549"/>
    <s v="Customer_0549"/>
    <s v="P2003"/>
    <s v="Laptop"/>
    <s v="Electronics"/>
    <s v="Computers"/>
    <n v="1"/>
    <n v="59999"/>
    <n v="59999"/>
    <n v="0.05"/>
    <n v="2999.95"/>
    <n v="56999.05"/>
    <n v="8264.86"/>
    <x v="5"/>
    <s v="Maharashtra"/>
    <x v="0"/>
    <s v="UPI"/>
    <s v="Standard"/>
    <n v="2025"/>
    <n v="2"/>
    <s v="Feb"/>
    <n v="0.14499999999999999"/>
    <n v="53999.1"/>
    <n v="0"/>
  </r>
  <r>
    <s v="ORD104809"/>
    <d v="2026-04-29T00:00:00"/>
    <s v="CUST1461"/>
    <s v="Customer_0461"/>
    <s v="P2003"/>
    <s v="Laptop"/>
    <s v="Electronics"/>
    <s v="Computers"/>
    <n v="3"/>
    <n v="59999"/>
    <n v="179997"/>
    <n v="0.05"/>
    <n v="8999.85"/>
    <n v="170997.15"/>
    <n v="24794.59"/>
    <x v="5"/>
    <s v="Maharashtra"/>
    <x v="0"/>
    <s v="Cash on Delivery"/>
    <s v="Standard"/>
    <n v="2024"/>
    <n v="4"/>
    <s v="Apr"/>
    <n v="0.14499999999999999"/>
    <n v="161997.29999999999"/>
    <n v="0"/>
  </r>
  <r>
    <s v="ORD104526"/>
    <d v="2031-09-16T00:00:00"/>
    <s v="CUST1340"/>
    <s v="Customer_0340"/>
    <s v="P2003"/>
    <s v="Laptop"/>
    <s v="Electronics"/>
    <s v="Computers"/>
    <n v="1"/>
    <n v="59999"/>
    <n v="59999"/>
    <n v="0.05"/>
    <n v="2999.95"/>
    <n v="56999.05"/>
    <n v="8264.86"/>
    <x v="7"/>
    <s v="Uttar Pradesh"/>
    <x v="3"/>
    <s v="Credit Card"/>
    <s v="Same Day"/>
    <n v="2025"/>
    <n v="2"/>
    <s v="Feb"/>
    <n v="0.14499999999999999"/>
    <n v="53999.1"/>
    <n v="0"/>
  </r>
  <r>
    <s v="ORD103116"/>
    <d v="2031-09-04T00:00:00"/>
    <s v="CUST1653"/>
    <s v="Customer_0653"/>
    <s v="P2003"/>
    <s v="Laptop"/>
    <s v="Electronics"/>
    <s v="Computers"/>
    <n v="5"/>
    <n v="59999"/>
    <n v="299995"/>
    <n v="0.05"/>
    <n v="14999.75"/>
    <n v="284995.25"/>
    <n v="41324.31"/>
    <x v="9"/>
    <s v="Gujarat"/>
    <x v="0"/>
    <s v="Credit Card"/>
    <s v="Express"/>
    <n v="2025"/>
    <n v="2"/>
    <s v="Feb"/>
    <n v="0.14499999999999999"/>
    <n v="269995.5"/>
    <n v="0"/>
  </r>
  <r>
    <s v="ORD101939"/>
    <d v="2031-08-28T00:00:00"/>
    <s v="CUST1468"/>
    <s v="Customer_0468"/>
    <s v="P2003"/>
    <s v="Laptop"/>
    <s v="Electronics"/>
    <s v="Computers"/>
    <n v="1"/>
    <n v="59999"/>
    <n v="59999"/>
    <n v="0.2"/>
    <n v="11999.8"/>
    <n v="47999.199999999997"/>
    <n v="4799.92"/>
    <x v="6"/>
    <s v="Telangana"/>
    <x v="1"/>
    <s v="UPI"/>
    <s v="Express"/>
    <n v="2025"/>
    <n v="2"/>
    <s v="Feb"/>
    <n v="0.1"/>
    <n v="35999.4"/>
    <n v="0"/>
  </r>
  <r>
    <s v="ORD102242"/>
    <d v="2026-05-18T00:00:00"/>
    <s v="CUST1713"/>
    <s v="Customer_0713"/>
    <s v="P2003"/>
    <s v="Laptop"/>
    <s v="Electronics"/>
    <s v="Computers"/>
    <n v="1"/>
    <n v="59999"/>
    <n v="59999"/>
    <n v="0.05"/>
    <n v="2999.95"/>
    <n v="56999.05"/>
    <n v="8264.86"/>
    <x v="6"/>
    <s v="Telangana"/>
    <x v="1"/>
    <s v="Credit Card"/>
    <s v="Standard"/>
    <n v="2024"/>
    <n v="4"/>
    <s v="Apr"/>
    <n v="0.14499999999999999"/>
    <n v="53999.1"/>
    <n v="0"/>
  </r>
  <r>
    <s v="ORD101284"/>
    <d v="2026-05-27T00:00:00"/>
    <s v="CUST1242"/>
    <s v="Customer_0242"/>
    <s v="P2003"/>
    <s v="Laptop"/>
    <s v="Electronics"/>
    <s v="Computers"/>
    <n v="2"/>
    <n v="59999"/>
    <n v="119998"/>
    <n v="0.15"/>
    <n v="17999.7"/>
    <n v="101998.3"/>
    <n v="11729.8"/>
    <x v="11"/>
    <s v="Uttar Pradesh"/>
    <x v="3"/>
    <s v="Credit Card"/>
    <s v="Standard"/>
    <n v="2024"/>
    <n v="5"/>
    <s v="May"/>
    <n v="0.115"/>
    <n v="83998.6"/>
    <n v="0"/>
  </r>
  <r>
    <s v="ORD101735"/>
    <d v="2031-06-14T00:00:00"/>
    <s v="CUST1527"/>
    <s v="Customer_0527"/>
    <s v="P2003"/>
    <s v="Laptop"/>
    <s v="Electronics"/>
    <s v="Computers"/>
    <n v="1"/>
    <n v="59999"/>
    <n v="59999"/>
    <n v="0.15"/>
    <n v="8999.85"/>
    <n v="50999.15"/>
    <n v="5864.9"/>
    <x v="2"/>
    <s v="Tamil Nadu"/>
    <x v="1"/>
    <s v="Cash on Delivery"/>
    <s v="Standard"/>
    <n v="2025"/>
    <n v="2"/>
    <s v="Feb"/>
    <n v="0.115"/>
    <n v="41999.3"/>
    <n v="0"/>
  </r>
  <r>
    <s v="ORD104184"/>
    <d v="2026-06-09T00:00:00"/>
    <s v="CUST1144"/>
    <s v="Customer_0144"/>
    <s v="P2003"/>
    <s v="Laptop"/>
    <s v="Electronics"/>
    <s v="Computers"/>
    <n v="1"/>
    <n v="59999"/>
    <n v="59999"/>
    <n v="0.05"/>
    <n v="2999.95"/>
    <n v="56999.05"/>
    <n v="8264.86"/>
    <x v="9"/>
    <s v="Gujarat"/>
    <x v="0"/>
    <s v="Credit Card"/>
    <s v="Standard"/>
    <n v="2024"/>
    <n v="5"/>
    <s v="May"/>
    <n v="0.14499999999999999"/>
    <n v="53999.1"/>
    <n v="0"/>
  </r>
  <r>
    <s v="ORD103754"/>
    <d v="2031-04-30T00:00:00"/>
    <s v="CUST1592"/>
    <s v="Customer_0592"/>
    <s v="P2003"/>
    <s v="Laptop"/>
    <s v="Electronics"/>
    <s v="Computers"/>
    <n v="1"/>
    <n v="59999"/>
    <n v="59999"/>
    <n v="0.1"/>
    <n v="5999.9"/>
    <n v="53999.1"/>
    <n v="7019.88"/>
    <x v="1"/>
    <s v="Karnataka"/>
    <x v="1"/>
    <s v="Credit Card"/>
    <s v="Standard"/>
    <n v="2025"/>
    <n v="1"/>
    <s v="Jan"/>
    <n v="0.13"/>
    <n v="47999.199999999997"/>
    <n v="0"/>
  </r>
  <r>
    <s v="ORD103863"/>
    <d v="2031-03-18T00:00:00"/>
    <s v="CUST1297"/>
    <s v="Customer_0297"/>
    <s v="P2003"/>
    <s v="Laptop"/>
    <s v="Electronics"/>
    <s v="Computers"/>
    <n v="1"/>
    <n v="59999"/>
    <n v="59999"/>
    <n v="0.1"/>
    <n v="5999.9"/>
    <n v="53999.1"/>
    <n v="7019.88"/>
    <x v="5"/>
    <s v="Maharashtra"/>
    <x v="0"/>
    <s v="Credit Card"/>
    <s v="Standard"/>
    <n v="2025"/>
    <n v="1"/>
    <s v="Jan"/>
    <n v="0.13"/>
    <n v="47999.199999999997"/>
    <n v="0"/>
  </r>
  <r>
    <s v="ORD100126"/>
    <d v="2031-02-04T00:00:00"/>
    <s v="CUST1638"/>
    <s v="Customer_0638"/>
    <s v="P2003"/>
    <s v="Laptop"/>
    <s v="Electronics"/>
    <s v="Computers"/>
    <n v="2"/>
    <n v="59999"/>
    <n v="119998"/>
    <n v="0.1"/>
    <n v="11999.8"/>
    <n v="107998.2"/>
    <n v="14039.77"/>
    <x v="4"/>
    <s v="Rajasthan"/>
    <x v="3"/>
    <s v="Net Banking"/>
    <s v="Express"/>
    <n v="2025"/>
    <n v="1"/>
    <s v="Jan"/>
    <n v="0.13"/>
    <n v="95998.399999999994"/>
    <n v="0"/>
  </r>
  <r>
    <s v="ORD102881"/>
    <d v="2031-01-31T00:00:00"/>
    <s v="CUST1091"/>
    <s v="Customer_0091"/>
    <s v="P2003"/>
    <s v="Laptop"/>
    <s v="Electronics"/>
    <s v="Computers"/>
    <n v="3"/>
    <n v="59999"/>
    <n v="179997"/>
    <n v="0.1"/>
    <n v="17999.7"/>
    <n v="161997.29999999999"/>
    <n v="21059.65"/>
    <x v="9"/>
    <s v="Gujarat"/>
    <x v="0"/>
    <s v="Debit Card"/>
    <s v="Standard"/>
    <n v="2025"/>
    <n v="1"/>
    <s v="Jan"/>
    <n v="0.13"/>
    <n v="143997.6"/>
    <n v="0"/>
  </r>
  <r>
    <s v="ORD103669"/>
    <d v="2026-07-28T00:00:00"/>
    <s v="CUST1331"/>
    <s v="Customer_0331"/>
    <s v="P2003"/>
    <s v="Laptop"/>
    <s v="Electronics"/>
    <s v="Computers"/>
    <n v="1"/>
    <n v="59999"/>
    <n v="59999"/>
    <n v="0.1"/>
    <n v="5999.9"/>
    <n v="53999.1"/>
    <n v="7019.88"/>
    <x v="8"/>
    <s v="Haryana"/>
    <x v="3"/>
    <s v="UPI"/>
    <s v="Standard"/>
    <n v="2024"/>
    <n v="5"/>
    <s v="May"/>
    <n v="0.13"/>
    <n v="47999.199999999997"/>
    <n v="0"/>
  </r>
  <r>
    <s v="ORD101835"/>
    <d v="2026-07-30T00:00:00"/>
    <s v="CUST1226"/>
    <s v="Customer_0226"/>
    <s v="P2003"/>
    <s v="Laptop"/>
    <s v="Electronics"/>
    <s v="Computers"/>
    <n v="2"/>
    <n v="59999"/>
    <n v="119998"/>
    <n v="0.1"/>
    <n v="11999.8"/>
    <n v="107998.2"/>
    <n v="14039.77"/>
    <x v="7"/>
    <s v="Uttar Pradesh"/>
    <x v="3"/>
    <s v="Credit Card"/>
    <s v="Standard"/>
    <n v="2024"/>
    <n v="5"/>
    <s v="May"/>
    <n v="0.13"/>
    <n v="95998.399999999994"/>
    <n v="0"/>
  </r>
  <r>
    <s v="ORD100411"/>
    <d v="2030-11-12T00:00:00"/>
    <s v="CUST1351"/>
    <s v="Customer_0351"/>
    <s v="P2003"/>
    <s v="Laptop"/>
    <s v="Electronics"/>
    <s v="Computers"/>
    <n v="2"/>
    <n v="59999"/>
    <n v="119998"/>
    <n v="0.08"/>
    <n v="9599.84"/>
    <n v="110398.16"/>
    <n v="15014.15"/>
    <x v="7"/>
    <s v="Uttar Pradesh"/>
    <x v="3"/>
    <s v="Credit Card"/>
    <s v="Standard"/>
    <n v="2024"/>
    <n v="12"/>
    <s v="Dec"/>
    <n v="0.13600000000000001"/>
    <n v="100798.32"/>
    <n v="0"/>
  </r>
  <r>
    <s v="ORD102267"/>
    <d v="2030-10-31T00:00:00"/>
    <s v="CUST1475"/>
    <s v="Customer_0475"/>
    <s v="P2003"/>
    <s v="Laptop"/>
    <s v="Electronics"/>
    <s v="Computers"/>
    <n v="1"/>
    <n v="59999"/>
    <n v="59999"/>
    <n v="0.18"/>
    <n v="10799.82"/>
    <n v="49199.18"/>
    <n v="5215.1099999999997"/>
    <x v="10"/>
    <s v="Delhi"/>
    <x v="3"/>
    <s v="UPI"/>
    <s v="Standard"/>
    <n v="2024"/>
    <n v="12"/>
    <s v="Dec"/>
    <n v="0.106"/>
    <n v="38399.360000000001"/>
    <n v="0"/>
  </r>
  <r>
    <s v="ORD102676"/>
    <d v="2026-08-17T00:00:00"/>
    <s v="CUST1066"/>
    <s v="Customer_0066"/>
    <s v="P2003"/>
    <s v="Laptop"/>
    <s v="Electronics"/>
    <s v="Computers"/>
    <n v="1"/>
    <n v="59999"/>
    <n v="59999"/>
    <n v="0.3"/>
    <n v="17999.7"/>
    <n v="41999.3"/>
    <n v="2939.95"/>
    <x v="3"/>
    <s v="West Bengal"/>
    <x v="2"/>
    <s v="Credit Card"/>
    <s v="Standard"/>
    <n v="2024"/>
    <n v="5"/>
    <s v="May"/>
    <n v="7.0000000000000007E-2"/>
    <n v="23999.599999999999"/>
    <n v="0"/>
  </r>
  <r>
    <s v="ORD100472"/>
    <d v="2030-10-17T00:00:00"/>
    <s v="CUST1497"/>
    <s v="Customer_0497"/>
    <s v="P2003"/>
    <s v="Laptop"/>
    <s v="Electronics"/>
    <s v="Computers"/>
    <n v="3"/>
    <n v="59999"/>
    <n v="179997"/>
    <n v="0.23"/>
    <n v="41399.31"/>
    <n v="138597.69"/>
    <n v="12612.39"/>
    <x v="7"/>
    <s v="Uttar Pradesh"/>
    <x v="3"/>
    <s v="Debit Card"/>
    <s v="Standard"/>
    <n v="2024"/>
    <n v="12"/>
    <s v="Dec"/>
    <n v="9.0999999999999998E-2"/>
    <n v="97198.38"/>
    <n v="0"/>
  </r>
  <r>
    <s v="ORD103485"/>
    <d v="2030-10-13T00:00:00"/>
    <s v="CUST1545"/>
    <s v="Customer_0545"/>
    <s v="P2003"/>
    <s v="Laptop"/>
    <s v="Electronics"/>
    <s v="Computers"/>
    <n v="3"/>
    <n v="59999"/>
    <n v="179997"/>
    <n v="0.23"/>
    <n v="41399.31"/>
    <n v="138597.69"/>
    <n v="12612.39"/>
    <x v="7"/>
    <s v="Uttar Pradesh"/>
    <x v="3"/>
    <s v="Credit Card"/>
    <s v="Express"/>
    <n v="2024"/>
    <n v="12"/>
    <s v="Dec"/>
    <n v="9.0999999999999998E-2"/>
    <n v="97198.38"/>
    <n v="0"/>
  </r>
  <r>
    <s v="ORD103586"/>
    <d v="2030-10-05T00:00:00"/>
    <s v="CUST1283"/>
    <s v="Customer_0283"/>
    <s v="P2003"/>
    <s v="Laptop"/>
    <s v="Electronics"/>
    <s v="Computers"/>
    <n v="2"/>
    <n v="59999"/>
    <n v="119998"/>
    <n v="0.18"/>
    <n v="21599.64"/>
    <n v="98398.36"/>
    <n v="10430.23"/>
    <x v="8"/>
    <s v="Haryana"/>
    <x v="3"/>
    <s v="Net Banking"/>
    <s v="Standard"/>
    <n v="2024"/>
    <n v="12"/>
    <s v="Dec"/>
    <n v="0.106"/>
    <n v="76798.720000000001"/>
    <n v="0"/>
  </r>
  <r>
    <s v="ORD101354"/>
    <d v="2030-09-06T00:00:00"/>
    <s v="CUST1146"/>
    <s v="Customer_0146"/>
    <s v="P2003"/>
    <s v="Laptop"/>
    <s v="Electronics"/>
    <s v="Computers"/>
    <n v="1"/>
    <n v="59999"/>
    <n v="59999"/>
    <n v="0.18"/>
    <n v="10799.82"/>
    <n v="49199.18"/>
    <n v="5215.1099999999997"/>
    <x v="4"/>
    <s v="Rajasthan"/>
    <x v="3"/>
    <s v="UPI"/>
    <s v="Standard"/>
    <n v="2024"/>
    <n v="12"/>
    <s v="Dec"/>
    <n v="0.106"/>
    <n v="38399.360000000001"/>
    <n v="0"/>
  </r>
  <r>
    <s v="ORD102026"/>
    <d v="2026-09-14T00:00:00"/>
    <s v="CUST1203"/>
    <s v="Customer_0203"/>
    <s v="P2003"/>
    <s v="Laptop"/>
    <s v="Electronics"/>
    <s v="Computers"/>
    <n v="1"/>
    <n v="59999"/>
    <n v="59999"/>
    <n v="0"/>
    <n v="0"/>
    <n v="59999"/>
    <n v="9599.84"/>
    <x v="7"/>
    <s v="Uttar Pradesh"/>
    <x v="3"/>
    <s v="Credit Card"/>
    <s v="Same Day"/>
    <n v="2024"/>
    <n v="5"/>
    <s v="May"/>
    <n v="0.16"/>
    <n v="59999"/>
    <n v="0"/>
  </r>
  <r>
    <s v="ORD103053"/>
    <d v="2030-09-03T00:00:00"/>
    <s v="CUST1189"/>
    <s v="Customer_0189"/>
    <s v="P2003"/>
    <s v="Laptop"/>
    <s v="Electronics"/>
    <s v="Computers"/>
    <n v="3"/>
    <n v="59999"/>
    <n v="179997"/>
    <n v="0.13"/>
    <n v="23399.61"/>
    <n v="156597.39000000001"/>
    <n v="18948.28"/>
    <x v="0"/>
    <s v="Maharashtra"/>
    <x v="0"/>
    <s v="UPI"/>
    <s v="Express"/>
    <n v="2024"/>
    <n v="12"/>
    <s v="Dec"/>
    <n v="0.121"/>
    <n v="133197.78"/>
    <n v="0"/>
  </r>
  <r>
    <s v="ORD100057"/>
    <d v="2026-09-19T00:00:00"/>
    <s v="CUST1618"/>
    <s v="Customer_0618"/>
    <s v="P2003"/>
    <s v="Laptop"/>
    <s v="Electronics"/>
    <s v="Computers"/>
    <n v="1"/>
    <n v="59999"/>
    <n v="59999"/>
    <n v="0.05"/>
    <n v="2999.95"/>
    <n v="56999.05"/>
    <n v="8264.86"/>
    <x v="5"/>
    <s v="Maharashtra"/>
    <x v="0"/>
    <s v="UPI"/>
    <s v="Same Day"/>
    <n v="2024"/>
    <n v="5"/>
    <s v="May"/>
    <n v="0.14499999999999999"/>
    <n v="53999.1"/>
    <n v="0"/>
  </r>
  <r>
    <s v="ORD103790"/>
    <d v="2026-09-21T00:00:00"/>
    <s v="CUST1083"/>
    <s v="Customer_0083"/>
    <s v="P2003"/>
    <s v="Laptop"/>
    <s v="Electronics"/>
    <s v="Computers"/>
    <n v="2"/>
    <n v="59999"/>
    <n v="119998"/>
    <n v="0"/>
    <n v="0"/>
    <n v="119998"/>
    <n v="19199.68"/>
    <x v="3"/>
    <s v="West Bengal"/>
    <x v="2"/>
    <s v="Credit Card"/>
    <s v="Express"/>
    <n v="2024"/>
    <n v="5"/>
    <s v="May"/>
    <n v="0.16"/>
    <n v="119998"/>
    <n v="0"/>
  </r>
  <r>
    <s v="ORD101732"/>
    <d v="2030-08-15T00:00:00"/>
    <s v="CUST1135"/>
    <s v="Customer_0135"/>
    <s v="P2003"/>
    <s v="Laptop"/>
    <s v="Electronics"/>
    <s v="Computers"/>
    <n v="2"/>
    <n v="59999"/>
    <n v="119998"/>
    <n v="0.03"/>
    <n v="3599.94"/>
    <n v="116398.06"/>
    <n v="17576.11"/>
    <x v="9"/>
    <s v="Gujarat"/>
    <x v="0"/>
    <s v="Debit Card"/>
    <s v="Same Day"/>
    <n v="2024"/>
    <n v="12"/>
    <s v="Dec"/>
    <n v="0.151"/>
    <n v="112798.12"/>
    <n v="0"/>
  </r>
  <r>
    <s v="ORD104905"/>
    <d v="2030-07-11T00:00:00"/>
    <s v="CUST1489"/>
    <s v="Customer_0489"/>
    <s v="P2003"/>
    <s v="Laptop"/>
    <s v="Electronics"/>
    <s v="Computers"/>
    <n v="1"/>
    <n v="59999"/>
    <n v="59999"/>
    <n v="0.23"/>
    <n v="13799.77"/>
    <n v="46199.23"/>
    <n v="4204.13"/>
    <x v="11"/>
    <s v="Uttar Pradesh"/>
    <x v="3"/>
    <s v="UPI"/>
    <s v="Express"/>
    <n v="2024"/>
    <n v="12"/>
    <s v="Dec"/>
    <n v="9.0999999999999998E-2"/>
    <n v="32399.46"/>
    <n v="0"/>
  </r>
  <r>
    <s v="ORD103802"/>
    <d v="2030-07-01T00:00:00"/>
    <s v="CUST1381"/>
    <s v="Customer_0381"/>
    <s v="P2003"/>
    <s v="Laptop"/>
    <s v="Electronics"/>
    <s v="Computers"/>
    <n v="2"/>
    <n v="59999"/>
    <n v="119998"/>
    <n v="0.13"/>
    <n v="15599.74"/>
    <n v="104398.26"/>
    <n v="12632.19"/>
    <x v="2"/>
    <s v="Tamil Nadu"/>
    <x v="1"/>
    <s v="UPI"/>
    <s v="Same Day"/>
    <n v="2024"/>
    <n v="12"/>
    <s v="Dec"/>
    <n v="0.121"/>
    <n v="88798.52"/>
    <n v="0"/>
  </r>
  <r>
    <s v="ORD103246"/>
    <d v="2030-06-30T00:00:00"/>
    <s v="CUST1413"/>
    <s v="Customer_0413"/>
    <s v="P2003"/>
    <s v="Laptop"/>
    <s v="Electronics"/>
    <s v="Computers"/>
    <n v="4"/>
    <n v="59999"/>
    <n v="239996"/>
    <n v="0.18"/>
    <n v="43199.28"/>
    <n v="196796.72"/>
    <n v="20860.45"/>
    <x v="8"/>
    <s v="Haryana"/>
    <x v="3"/>
    <s v="Credit Card"/>
    <s v="Standard"/>
    <n v="2024"/>
    <n v="12"/>
    <s v="Dec"/>
    <n v="0.106"/>
    <n v="153597.44"/>
    <n v="0"/>
  </r>
  <r>
    <s v="ORD102579"/>
    <d v="2026-11-08T00:00:00"/>
    <s v="CUST1474"/>
    <s v="Customer_0474"/>
    <s v="P2003"/>
    <s v="Laptop"/>
    <s v="Electronics"/>
    <s v="Computers"/>
    <n v="2"/>
    <n v="59999"/>
    <n v="119998"/>
    <n v="0.15"/>
    <n v="17999.7"/>
    <n v="101998.3"/>
    <n v="11729.8"/>
    <x v="5"/>
    <s v="Maharashtra"/>
    <x v="0"/>
    <s v="Credit Card"/>
    <s v="Standard"/>
    <n v="2024"/>
    <n v="5"/>
    <s v="May"/>
    <n v="0.115"/>
    <n v="83998.6"/>
    <n v="0"/>
  </r>
  <r>
    <s v="ORD102153"/>
    <d v="2030-05-19T00:00:00"/>
    <s v="CUST1118"/>
    <s v="Customer_0118"/>
    <s v="P2003"/>
    <s v="Laptop"/>
    <s v="Electronics"/>
    <s v="Computers"/>
    <n v="1"/>
    <n v="59999"/>
    <n v="59999"/>
    <n v="0.13"/>
    <n v="7799.87"/>
    <n v="52199.13"/>
    <n v="6316.09"/>
    <x v="6"/>
    <s v="Telangana"/>
    <x v="1"/>
    <s v="UPI"/>
    <s v="Standard"/>
    <n v="2024"/>
    <n v="12"/>
    <s v="Dec"/>
    <n v="0.121"/>
    <n v="44399.26"/>
    <n v="0"/>
  </r>
  <r>
    <s v="ORD102668"/>
    <d v="2030-04-23T00:00:00"/>
    <s v="CUST1164"/>
    <s v="Customer_0164"/>
    <s v="P2003"/>
    <s v="Laptop"/>
    <s v="Electronics"/>
    <s v="Computers"/>
    <n v="1"/>
    <n v="59999"/>
    <n v="59999"/>
    <n v="0.08"/>
    <n v="4799.92"/>
    <n v="55199.08"/>
    <n v="7507.07"/>
    <x v="5"/>
    <s v="Maharashtra"/>
    <x v="0"/>
    <s v="Credit Card"/>
    <s v="Express"/>
    <n v="2024"/>
    <n v="11"/>
    <s v="Nov"/>
    <n v="0.13600000000000001"/>
    <n v="50399.16"/>
    <n v="0"/>
  </r>
  <r>
    <s v="ORD104519"/>
    <d v="2026-11-26T00:00:00"/>
    <s v="CUST1343"/>
    <s v="Customer_0343"/>
    <s v="P2003"/>
    <s v="Laptop"/>
    <s v="Electronics"/>
    <s v="Computers"/>
    <n v="1"/>
    <n v="59999"/>
    <n v="59999"/>
    <n v="0"/>
    <n v="0"/>
    <n v="59999"/>
    <n v="9599.84"/>
    <x v="6"/>
    <s v="Telangana"/>
    <x v="1"/>
    <s v="Credit Card"/>
    <s v="Express"/>
    <n v="2024"/>
    <n v="5"/>
    <s v="May"/>
    <n v="0.16"/>
    <n v="59999"/>
    <n v="0"/>
  </r>
  <r>
    <s v="ORD101686"/>
    <d v="2026-11-29T00:00:00"/>
    <s v="CUST1198"/>
    <s v="Customer_0198"/>
    <s v="P2003"/>
    <s v="Laptop"/>
    <s v="Electronics"/>
    <s v="Computers"/>
    <n v="2"/>
    <n v="59999"/>
    <n v="119998"/>
    <n v="0.1"/>
    <n v="11999.8"/>
    <n v="107998.2"/>
    <n v="14039.77"/>
    <x v="1"/>
    <s v="Karnataka"/>
    <x v="1"/>
    <s v="UPI"/>
    <s v="Standard"/>
    <n v="2024"/>
    <n v="5"/>
    <s v="May"/>
    <n v="0.13"/>
    <n v="95998.399999999994"/>
    <n v="0"/>
  </r>
  <r>
    <s v="ORD104142"/>
    <d v="2030-04-02T00:00:00"/>
    <s v="CUST1025"/>
    <s v="Customer_0025"/>
    <s v="P2003"/>
    <s v="Laptop"/>
    <s v="Electronics"/>
    <s v="Computers"/>
    <n v="3"/>
    <n v="59999"/>
    <n v="179997"/>
    <n v="0.33"/>
    <n v="59399.01"/>
    <n v="120597.99"/>
    <n v="7356.48"/>
    <x v="0"/>
    <s v="Maharashtra"/>
    <x v="0"/>
    <s v="UPI"/>
    <s v="Standard"/>
    <n v="2024"/>
    <n v="11"/>
    <s v="Nov"/>
    <n v="6.0999999999999999E-2"/>
    <n v="61198.98"/>
    <n v="0"/>
  </r>
  <r>
    <s v="ORD104968"/>
    <d v="2030-03-26T00:00:00"/>
    <s v="CUST1220"/>
    <s v="Customer_0220"/>
    <s v="P2003"/>
    <s v="Laptop"/>
    <s v="Electronics"/>
    <s v="Computers"/>
    <n v="2"/>
    <n v="59999"/>
    <n v="119998"/>
    <n v="0.08"/>
    <n v="9599.84"/>
    <n v="110398.16"/>
    <n v="15014.15"/>
    <x v="2"/>
    <s v="Tamil Nadu"/>
    <x v="1"/>
    <s v="Cash on Delivery"/>
    <s v="Express"/>
    <n v="2024"/>
    <n v="11"/>
    <s v="Nov"/>
    <n v="0.13600000000000001"/>
    <n v="100798.32"/>
    <n v="0"/>
  </r>
  <r>
    <s v="ORD102526"/>
    <d v="2026-12-06T00:00:00"/>
    <s v="CUST1546"/>
    <s v="Customer_0546"/>
    <s v="P2003"/>
    <s v="Laptop"/>
    <s v="Electronics"/>
    <s v="Computers"/>
    <n v="2"/>
    <n v="59999"/>
    <n v="119998"/>
    <n v="0.1"/>
    <n v="11999.8"/>
    <n v="107998.2"/>
    <n v="14039.77"/>
    <x v="3"/>
    <s v="West Bengal"/>
    <x v="2"/>
    <s v="UPI"/>
    <s v="Standard"/>
    <n v="2024"/>
    <n v="5"/>
    <s v="May"/>
    <n v="0.13"/>
    <n v="95998.399999999994"/>
    <n v="0"/>
  </r>
  <r>
    <s v="ORD101048"/>
    <d v="2030-03-17T00:00:00"/>
    <s v="CUST1187"/>
    <s v="Customer_0187"/>
    <s v="P2003"/>
    <s v="Laptop"/>
    <s v="Electronics"/>
    <s v="Computers"/>
    <n v="3"/>
    <n v="59999"/>
    <n v="179997"/>
    <n v="0.03"/>
    <n v="5399.91"/>
    <n v="174597.09"/>
    <n v="26364.16"/>
    <x v="11"/>
    <s v="Uttar Pradesh"/>
    <x v="3"/>
    <s v="Credit Card"/>
    <s v="Express"/>
    <n v="2024"/>
    <n v="11"/>
    <s v="Nov"/>
    <n v="0.151"/>
    <n v="169197.18"/>
    <n v="0"/>
  </r>
  <r>
    <s v="ORD103090"/>
    <d v="2030-02-14T00:00:00"/>
    <s v="CUST1325"/>
    <s v="Customer_0325"/>
    <s v="P2003"/>
    <s v="Laptop"/>
    <s v="Electronics"/>
    <s v="Computers"/>
    <n v="1"/>
    <n v="59999"/>
    <n v="59999"/>
    <n v="0.13"/>
    <n v="7799.87"/>
    <n v="52199.13"/>
    <n v="6316.09"/>
    <x v="2"/>
    <s v="Tamil Nadu"/>
    <x v="1"/>
    <s v="UPI"/>
    <s v="Standard"/>
    <n v="2024"/>
    <n v="11"/>
    <s v="Nov"/>
    <n v="0.121"/>
    <n v="44399.26"/>
    <n v="0"/>
  </r>
  <r>
    <s v="ORD100330"/>
    <d v="2030-01-24T00:00:00"/>
    <s v="CUST1443"/>
    <s v="Customer_0443"/>
    <s v="P2003"/>
    <s v="Laptop"/>
    <s v="Electronics"/>
    <s v="Computers"/>
    <n v="1"/>
    <n v="59999"/>
    <n v="59999"/>
    <n v="0.08"/>
    <n v="4799.92"/>
    <n v="55199.08"/>
    <n v="7507.07"/>
    <x v="10"/>
    <s v="Delhi"/>
    <x v="3"/>
    <s v="Net Banking"/>
    <s v="Express"/>
    <n v="2024"/>
    <n v="11"/>
    <s v="Nov"/>
    <n v="0.13600000000000001"/>
    <n v="50399.16"/>
    <n v="0"/>
  </r>
  <r>
    <s v="ORD104031"/>
    <d v="2026-12-31T00:00:00"/>
    <s v="CUST1339"/>
    <s v="Customer_0339"/>
    <s v="P2003"/>
    <s v="Laptop"/>
    <s v="Electronics"/>
    <s v="Computers"/>
    <n v="1"/>
    <n v="59999"/>
    <n v="59999"/>
    <n v="0.2"/>
    <n v="11999.8"/>
    <n v="47999.199999999997"/>
    <n v="4799.92"/>
    <x v="11"/>
    <s v="Uttar Pradesh"/>
    <x v="3"/>
    <s v="UPI"/>
    <s v="Standard"/>
    <n v="2024"/>
    <n v="6"/>
    <s v="Jun"/>
    <n v="0.1"/>
    <n v="35999.4"/>
    <n v="0"/>
  </r>
  <r>
    <s v="ORD101862"/>
    <d v="2030-01-14T00:00:00"/>
    <s v="CUST1071"/>
    <s v="Customer_0071"/>
    <s v="P2003"/>
    <s v="Laptop"/>
    <s v="Electronics"/>
    <s v="Computers"/>
    <n v="1"/>
    <n v="59999"/>
    <n v="59999"/>
    <n v="0.03"/>
    <n v="1799.97"/>
    <n v="58199.03"/>
    <n v="8788.0499999999993"/>
    <x v="2"/>
    <s v="Tamil Nadu"/>
    <x v="1"/>
    <s v="UPI"/>
    <s v="Express"/>
    <n v="2024"/>
    <n v="11"/>
    <s v="Nov"/>
    <n v="0.151"/>
    <n v="56399.06"/>
    <n v="0"/>
  </r>
  <r>
    <s v="ORD100667"/>
    <d v="2030-01-11T00:00:00"/>
    <s v="CUST1220"/>
    <s v="Customer_0220"/>
    <s v="P2003"/>
    <s v="Laptop"/>
    <s v="Electronics"/>
    <s v="Computers"/>
    <n v="1"/>
    <n v="59999"/>
    <n v="59999"/>
    <n v="0.28000000000000003"/>
    <n v="16799.72"/>
    <n v="43199.28"/>
    <n v="3283.15"/>
    <x v="8"/>
    <s v="Haryana"/>
    <x v="3"/>
    <s v="Net Banking"/>
    <s v="Standard"/>
    <n v="2024"/>
    <n v="11"/>
    <s v="Nov"/>
    <n v="7.5999999999999998E-2"/>
    <n v="26399.56"/>
    <n v="0"/>
  </r>
  <r>
    <s v="ORD100289"/>
    <d v="2030-01-10T00:00:00"/>
    <s v="CUST1743"/>
    <s v="Customer_0743"/>
    <s v="P2003"/>
    <s v="Laptop"/>
    <s v="Electronics"/>
    <s v="Computers"/>
    <n v="1"/>
    <n v="59999"/>
    <n v="59999"/>
    <n v="0.28000000000000003"/>
    <n v="16799.72"/>
    <n v="43199.28"/>
    <n v="3283.15"/>
    <x v="11"/>
    <s v="Uttar Pradesh"/>
    <x v="3"/>
    <s v="UPI"/>
    <s v="Standard"/>
    <n v="2024"/>
    <n v="11"/>
    <s v="Nov"/>
    <n v="7.5999999999999998E-2"/>
    <n v="26399.56"/>
    <n v="0"/>
  </r>
  <r>
    <s v="ORD104958"/>
    <d v="2030-01-01T00:00:00"/>
    <s v="CUST1244"/>
    <s v="Customer_0244"/>
    <s v="P2003"/>
    <s v="Laptop"/>
    <s v="Electronics"/>
    <s v="Computers"/>
    <n v="3"/>
    <n v="59999"/>
    <n v="179997"/>
    <n v="0.08"/>
    <n v="14399.76"/>
    <n v="165597.24"/>
    <n v="22521.22"/>
    <x v="9"/>
    <s v="Gujarat"/>
    <x v="0"/>
    <s v="UPI"/>
    <s v="Standard"/>
    <n v="2024"/>
    <n v="11"/>
    <s v="Nov"/>
    <n v="0.13600000000000001"/>
    <n v="151197.48000000001"/>
    <n v="0"/>
  </r>
  <r>
    <s v="ORD101117"/>
    <d v="2029-12-06T00:00:00"/>
    <s v="CUST1197"/>
    <s v="Customer_0197"/>
    <s v="P2003"/>
    <s v="Laptop"/>
    <s v="Electronics"/>
    <s v="Computers"/>
    <n v="2"/>
    <n v="59999"/>
    <n v="119998"/>
    <n v="0.13"/>
    <n v="15599.74"/>
    <n v="104398.26"/>
    <n v="12632.19"/>
    <x v="7"/>
    <s v="Uttar Pradesh"/>
    <x v="3"/>
    <s v="Debit Card"/>
    <s v="Express"/>
    <n v="2024"/>
    <n v="11"/>
    <s v="Nov"/>
    <n v="0.121"/>
    <n v="88798.52"/>
    <n v="0"/>
  </r>
  <r>
    <s v="ORD104359"/>
    <d v="2027-01-27T00:00:00"/>
    <s v="CUST1348"/>
    <s v="Customer_0348"/>
    <s v="P2003"/>
    <s v="Laptop"/>
    <s v="Electronics"/>
    <s v="Computers"/>
    <n v="1"/>
    <n v="59999"/>
    <n v="59999"/>
    <n v="0.15"/>
    <n v="8999.85"/>
    <n v="50999.15"/>
    <n v="5864.9"/>
    <x v="0"/>
    <s v="Maharashtra"/>
    <x v="0"/>
    <s v="UPI"/>
    <s v="Express"/>
    <n v="2024"/>
    <n v="6"/>
    <s v="Jun"/>
    <n v="0.115"/>
    <n v="41999.3"/>
    <n v="0"/>
  </r>
  <r>
    <s v="ORD100679"/>
    <d v="2029-11-18T00:00:00"/>
    <s v="CUST1454"/>
    <s v="Customer_0454"/>
    <s v="P2003"/>
    <s v="Laptop"/>
    <s v="Electronics"/>
    <s v="Computers"/>
    <n v="1"/>
    <n v="59999"/>
    <n v="59999"/>
    <n v="0.18"/>
    <n v="10799.82"/>
    <n v="49199.18"/>
    <n v="5215.1099999999997"/>
    <x v="8"/>
    <s v="Haryana"/>
    <x v="3"/>
    <s v="UPI"/>
    <s v="Same Day"/>
    <n v="2024"/>
    <n v="11"/>
    <s v="Nov"/>
    <n v="0.106"/>
    <n v="38399.360000000001"/>
    <n v="0"/>
  </r>
  <r>
    <s v="ORD104997"/>
    <d v="2029-11-17T00:00:00"/>
    <s v="CUST1101"/>
    <s v="Customer_0101"/>
    <s v="P2003"/>
    <s v="Laptop"/>
    <s v="Electronics"/>
    <s v="Computers"/>
    <n v="2"/>
    <n v="59999"/>
    <n v="119998"/>
    <n v="0.03"/>
    <n v="3599.94"/>
    <n v="116398.06"/>
    <n v="17576.11"/>
    <x v="8"/>
    <s v="Haryana"/>
    <x v="3"/>
    <s v="UPI"/>
    <s v="Standard"/>
    <n v="2024"/>
    <n v="11"/>
    <s v="Nov"/>
    <n v="0.151"/>
    <n v="112798.12"/>
    <n v="0"/>
  </r>
  <r>
    <s v="ORD103908"/>
    <d v="2029-11-15T00:00:00"/>
    <s v="CUST1161"/>
    <s v="Customer_0161"/>
    <s v="P2003"/>
    <s v="Laptop"/>
    <s v="Electronics"/>
    <s v="Computers"/>
    <n v="2"/>
    <n v="59999"/>
    <n v="119998"/>
    <n v="0.13"/>
    <n v="15599.74"/>
    <n v="104398.26"/>
    <n v="12632.19"/>
    <x v="1"/>
    <s v="Karnataka"/>
    <x v="1"/>
    <s v="UPI"/>
    <s v="Standard"/>
    <n v="2024"/>
    <n v="11"/>
    <s v="Nov"/>
    <n v="0.121"/>
    <n v="88798.52"/>
    <n v="0"/>
  </r>
  <r>
    <s v="ORD103067"/>
    <d v="2029-10-12T00:00:00"/>
    <s v="CUST1301"/>
    <s v="Customer_0301"/>
    <s v="P2003"/>
    <s v="Laptop"/>
    <s v="Electronics"/>
    <s v="Computers"/>
    <n v="3"/>
    <n v="59999"/>
    <n v="179997"/>
    <n v="0.05"/>
    <n v="8999.85"/>
    <n v="170997.15"/>
    <n v="24794.59"/>
    <x v="1"/>
    <s v="Karnataka"/>
    <x v="1"/>
    <s v="UPI"/>
    <s v="Standard"/>
    <n v="2024"/>
    <n v="10"/>
    <s v="Oct"/>
    <n v="0.14499999999999999"/>
    <n v="161997.29999999999"/>
    <n v="0"/>
  </r>
  <r>
    <s v="ORD104074"/>
    <d v="2029-10-01T00:00:00"/>
    <s v="CUST1564"/>
    <s v="Customer_0564"/>
    <s v="P2003"/>
    <s v="Laptop"/>
    <s v="Electronics"/>
    <s v="Computers"/>
    <n v="1"/>
    <n v="59999"/>
    <n v="59999"/>
    <n v="0.1"/>
    <n v="5999.9"/>
    <n v="53999.1"/>
    <n v="7019.88"/>
    <x v="2"/>
    <s v="Tamil Nadu"/>
    <x v="1"/>
    <s v="Debit Card"/>
    <s v="Same Day"/>
    <n v="2024"/>
    <n v="10"/>
    <s v="Oct"/>
    <n v="0.13"/>
    <n v="47999.199999999997"/>
    <n v="0"/>
  </r>
  <r>
    <s v="ORD103655"/>
    <d v="2029-09-23T00:00:00"/>
    <s v="CUST1664"/>
    <s v="Customer_0664"/>
    <s v="P2003"/>
    <s v="Laptop"/>
    <s v="Electronics"/>
    <s v="Computers"/>
    <n v="2"/>
    <n v="59999"/>
    <n v="119998"/>
    <n v="0.2"/>
    <n v="23999.599999999999"/>
    <n v="95998.399999999994"/>
    <n v="9599.84"/>
    <x v="7"/>
    <s v="Uttar Pradesh"/>
    <x v="3"/>
    <s v="Credit Card"/>
    <s v="Standard"/>
    <n v="2024"/>
    <n v="10"/>
    <s v="Oct"/>
    <n v="0.1"/>
    <n v="71998.8"/>
    <n v="0"/>
  </r>
  <r>
    <s v="ORD101121"/>
    <d v="2027-02-18T00:00:00"/>
    <s v="CUST1629"/>
    <s v="Customer_0629"/>
    <s v="P2003"/>
    <s v="Laptop"/>
    <s v="Electronics"/>
    <s v="Computers"/>
    <n v="2"/>
    <n v="59999"/>
    <n v="119998"/>
    <n v="0.15"/>
    <n v="17999.7"/>
    <n v="101998.3"/>
    <n v="11729.8"/>
    <x v="4"/>
    <s v="Rajasthan"/>
    <x v="3"/>
    <s v="UPI"/>
    <s v="Standard"/>
    <n v="2024"/>
    <n v="6"/>
    <s v="Jun"/>
    <n v="0.115"/>
    <n v="83998.6"/>
    <n v="0"/>
  </r>
  <r>
    <s v="ORD100151"/>
    <d v="2029-09-12T00:00:00"/>
    <s v="CUST1481"/>
    <s v="Customer_0481"/>
    <s v="P2003"/>
    <s v="Laptop"/>
    <s v="Electronics"/>
    <s v="Computers"/>
    <n v="2"/>
    <n v="59999"/>
    <n v="119998"/>
    <n v="0.25"/>
    <n v="29999.5"/>
    <n v="89998.5"/>
    <n v="7649.87"/>
    <x v="7"/>
    <s v="Uttar Pradesh"/>
    <x v="3"/>
    <s v="Credit Card"/>
    <s v="Standard"/>
    <n v="2024"/>
    <n v="10"/>
    <s v="Oct"/>
    <n v="8.5000000000000006E-2"/>
    <n v="59999"/>
    <n v="0"/>
  </r>
  <r>
    <s v="ORD104744"/>
    <d v="2029-09-01T00:00:00"/>
    <s v="CUST1727"/>
    <s v="Customer_0727"/>
    <s v="P2003"/>
    <s v="Laptop"/>
    <s v="Electronics"/>
    <s v="Computers"/>
    <n v="1"/>
    <n v="59999"/>
    <n v="59999"/>
    <n v="0.05"/>
    <n v="2999.95"/>
    <n v="56999.05"/>
    <n v="8264.86"/>
    <x v="11"/>
    <s v="Uttar Pradesh"/>
    <x v="3"/>
    <s v="Debit Card"/>
    <s v="Express"/>
    <n v="2024"/>
    <n v="10"/>
    <s v="Oct"/>
    <n v="0.14499999999999999"/>
    <n v="53999.1"/>
    <n v="0"/>
  </r>
  <r>
    <s v="ORD100891"/>
    <d v="2027-03-02T00:00:00"/>
    <s v="CUST1455"/>
    <s v="Customer_0455"/>
    <s v="P2003"/>
    <s v="Laptop"/>
    <s v="Electronics"/>
    <s v="Computers"/>
    <n v="2"/>
    <n v="59999"/>
    <n v="119998"/>
    <n v="0.15"/>
    <n v="17999.7"/>
    <n v="101998.3"/>
    <n v="11729.8"/>
    <x v="4"/>
    <s v="Rajasthan"/>
    <x v="3"/>
    <s v="UPI"/>
    <s v="Standard"/>
    <n v="2024"/>
    <n v="6"/>
    <s v="Jun"/>
    <n v="0.115"/>
    <n v="83998.6"/>
    <n v="0"/>
  </r>
  <r>
    <s v="ORD104467"/>
    <d v="2027-03-08T00:00:00"/>
    <s v="CUST1307"/>
    <s v="Customer_0307"/>
    <s v="P2003"/>
    <s v="Laptop"/>
    <s v="Electronics"/>
    <s v="Computers"/>
    <n v="2"/>
    <n v="59999"/>
    <n v="119998"/>
    <n v="0.1"/>
    <n v="11999.8"/>
    <n v="107998.2"/>
    <n v="14039.77"/>
    <x v="10"/>
    <s v="Delhi"/>
    <x v="3"/>
    <s v="UPI"/>
    <s v="Express"/>
    <n v="2024"/>
    <n v="6"/>
    <s v="Jun"/>
    <n v="0.13"/>
    <n v="95998.399999999994"/>
    <n v="0"/>
  </r>
  <r>
    <s v="ORD100177"/>
    <d v="2027-03-15T00:00:00"/>
    <s v="CUST1616"/>
    <s v="Customer_0616"/>
    <s v="P2003"/>
    <s v="Laptop"/>
    <s v="Electronics"/>
    <s v="Computers"/>
    <n v="1"/>
    <n v="59999"/>
    <n v="59999"/>
    <n v="0.2"/>
    <n v="11999.8"/>
    <n v="47999.199999999997"/>
    <n v="4799.92"/>
    <x v="3"/>
    <s v="West Bengal"/>
    <x v="2"/>
    <s v="Credit Card"/>
    <s v="Standard"/>
    <n v="2024"/>
    <n v="6"/>
    <s v="Jun"/>
    <n v="0.1"/>
    <n v="35999.4"/>
    <n v="0"/>
  </r>
  <r>
    <s v="ORD100257"/>
    <d v="2029-07-18T00:00:00"/>
    <s v="CUST1732"/>
    <s v="Customer_0732"/>
    <s v="P2003"/>
    <s v="Laptop"/>
    <s v="Electronics"/>
    <s v="Computers"/>
    <n v="3"/>
    <n v="59999"/>
    <n v="179997"/>
    <n v="0.15"/>
    <n v="26999.55"/>
    <n v="152997.45000000001"/>
    <n v="17594.71"/>
    <x v="6"/>
    <s v="Telangana"/>
    <x v="1"/>
    <s v="Debit Card"/>
    <s v="Standard"/>
    <n v="2024"/>
    <n v="10"/>
    <s v="Oct"/>
    <n v="0.115"/>
    <n v="125997.9"/>
    <n v="0"/>
  </r>
  <r>
    <s v="ORD103420"/>
    <d v="2029-07-14T00:00:00"/>
    <s v="CUST1410"/>
    <s v="Customer_0410"/>
    <s v="P2003"/>
    <s v="Laptop"/>
    <s v="Electronics"/>
    <s v="Computers"/>
    <n v="2"/>
    <n v="59999"/>
    <n v="119998"/>
    <n v="0.15"/>
    <n v="17999.7"/>
    <n v="101998.3"/>
    <n v="11729.8"/>
    <x v="7"/>
    <s v="Uttar Pradesh"/>
    <x v="3"/>
    <s v="Net Banking"/>
    <s v="Standard"/>
    <n v="2024"/>
    <n v="10"/>
    <s v="Oct"/>
    <n v="0.115"/>
    <n v="83998.6"/>
    <n v="0"/>
  </r>
  <r>
    <s v="ORD103084"/>
    <d v="2029-07-13T00:00:00"/>
    <s v="CUST1264"/>
    <s v="Customer_0264"/>
    <s v="P2003"/>
    <s v="Laptop"/>
    <s v="Electronics"/>
    <s v="Computers"/>
    <n v="2"/>
    <n v="59999"/>
    <n v="119998"/>
    <n v="0.05"/>
    <n v="5999.9"/>
    <n v="113998.1"/>
    <n v="16529.72"/>
    <x v="5"/>
    <s v="Maharashtra"/>
    <x v="0"/>
    <s v="UPI"/>
    <s v="Standard"/>
    <n v="2024"/>
    <n v="10"/>
    <s v="Oct"/>
    <n v="0.14499999999999999"/>
    <n v="107998.2"/>
    <n v="0"/>
  </r>
  <r>
    <s v="ORD104712"/>
    <d v="2027-03-28T00:00:00"/>
    <s v="CUST1775"/>
    <s v="Customer_0775"/>
    <s v="P2003"/>
    <s v="Laptop"/>
    <s v="Electronics"/>
    <s v="Computers"/>
    <n v="1"/>
    <n v="59999"/>
    <n v="59999"/>
    <n v="0.15"/>
    <n v="8999.85"/>
    <n v="50999.15"/>
    <n v="5864.9"/>
    <x v="4"/>
    <s v="Rajasthan"/>
    <x v="3"/>
    <s v="UPI"/>
    <s v="Standard"/>
    <n v="2024"/>
    <n v="6"/>
    <s v="Jun"/>
    <n v="0.115"/>
    <n v="41999.3"/>
    <n v="0"/>
  </r>
  <r>
    <s v="ORD102431"/>
    <d v="2029-07-02T00:00:00"/>
    <s v="CUST1593"/>
    <s v="Customer_0593"/>
    <s v="P2003"/>
    <s v="Laptop"/>
    <s v="Electronics"/>
    <s v="Computers"/>
    <n v="2"/>
    <n v="59999"/>
    <n v="119998"/>
    <n v="0.15"/>
    <n v="17999.7"/>
    <n v="101998.3"/>
    <n v="11729.8"/>
    <x v="11"/>
    <s v="Uttar Pradesh"/>
    <x v="3"/>
    <s v="Credit Card"/>
    <s v="Express"/>
    <n v="2024"/>
    <n v="10"/>
    <s v="Oct"/>
    <n v="0.115"/>
    <n v="83998.6"/>
    <n v="0"/>
  </r>
  <r>
    <s v="ORD103544"/>
    <d v="2029-06-16T00:00:00"/>
    <s v="CUST1639"/>
    <s v="Customer_0639"/>
    <s v="P2003"/>
    <s v="Laptop"/>
    <s v="Electronics"/>
    <s v="Computers"/>
    <n v="1"/>
    <n v="59999"/>
    <n v="59999"/>
    <n v="0.15"/>
    <n v="8999.85"/>
    <n v="50999.15"/>
    <n v="5864.9"/>
    <x v="4"/>
    <s v="Rajasthan"/>
    <x v="3"/>
    <s v="Cash on Delivery"/>
    <s v="Express"/>
    <n v="2024"/>
    <n v="10"/>
    <s v="Oct"/>
    <n v="0.115"/>
    <n v="41999.3"/>
    <n v="0"/>
  </r>
  <r>
    <s v="ORD101065"/>
    <d v="2029-05-28T00:00:00"/>
    <s v="CUST1059"/>
    <s v="Customer_0059"/>
    <s v="P2003"/>
    <s v="Laptop"/>
    <s v="Electronics"/>
    <s v="Computers"/>
    <n v="1"/>
    <n v="59999"/>
    <n v="59999"/>
    <n v="0.15"/>
    <n v="8999.85"/>
    <n v="50999.15"/>
    <n v="5864.9"/>
    <x v="2"/>
    <s v="Tamil Nadu"/>
    <x v="1"/>
    <s v="UPI"/>
    <s v="Standard"/>
    <n v="2024"/>
    <n v="10"/>
    <s v="Oct"/>
    <n v="0.115"/>
    <n v="41999.3"/>
    <n v="0"/>
  </r>
  <r>
    <s v="ORD100947"/>
    <d v="2029-05-21T00:00:00"/>
    <s v="CUST1239"/>
    <s v="Customer_0239"/>
    <s v="P2003"/>
    <s v="Laptop"/>
    <s v="Electronics"/>
    <s v="Computers"/>
    <n v="2"/>
    <n v="59999"/>
    <n v="119998"/>
    <n v="0"/>
    <n v="0"/>
    <n v="119998"/>
    <n v="19199.68"/>
    <x v="8"/>
    <s v="Haryana"/>
    <x v="3"/>
    <s v="UPI"/>
    <s v="Express"/>
    <n v="2024"/>
    <n v="10"/>
    <s v="Oct"/>
    <n v="0.16"/>
    <n v="119998"/>
    <n v="0"/>
  </r>
  <r>
    <s v="ORD102637"/>
    <d v="2029-05-20T00:00:00"/>
    <s v="CUST1173"/>
    <s v="Customer_0173"/>
    <s v="P2003"/>
    <s v="Laptop"/>
    <s v="Electronics"/>
    <s v="Computers"/>
    <n v="3"/>
    <n v="59999"/>
    <n v="179997"/>
    <n v="0.15"/>
    <n v="26999.55"/>
    <n v="152997.45000000001"/>
    <n v="17594.71"/>
    <x v="0"/>
    <s v="Maharashtra"/>
    <x v="0"/>
    <s v="Credit Card"/>
    <s v="Express"/>
    <n v="2024"/>
    <n v="10"/>
    <s v="Oct"/>
    <n v="0.115"/>
    <n v="125997.9"/>
    <n v="0"/>
  </r>
  <r>
    <s v="ORD101416"/>
    <d v="2029-05-09T00:00:00"/>
    <s v="CUST1281"/>
    <s v="Customer_0281"/>
    <s v="P2003"/>
    <s v="Laptop"/>
    <s v="Electronics"/>
    <s v="Computers"/>
    <n v="1"/>
    <n v="59999"/>
    <n v="59999"/>
    <n v="0.15"/>
    <n v="8999.85"/>
    <n v="50999.15"/>
    <n v="5864.9"/>
    <x v="0"/>
    <s v="Maharashtra"/>
    <x v="0"/>
    <s v="Cash on Delivery"/>
    <s v="Standard"/>
    <n v="2024"/>
    <n v="10"/>
    <s v="Oct"/>
    <n v="0.115"/>
    <n v="41999.3"/>
    <n v="0"/>
  </r>
  <r>
    <s v="ORD104826"/>
    <d v="2029-05-05T00:00:00"/>
    <s v="CUST1707"/>
    <s v="Customer_0707"/>
    <s v="P2003"/>
    <s v="Laptop"/>
    <s v="Electronics"/>
    <s v="Computers"/>
    <n v="2"/>
    <n v="59999"/>
    <n v="119998"/>
    <n v="0.1"/>
    <n v="11999.8"/>
    <n v="107998.2"/>
    <n v="14039.77"/>
    <x v="10"/>
    <s v="Delhi"/>
    <x v="3"/>
    <s v="Net Banking"/>
    <s v="Standard"/>
    <n v="2024"/>
    <n v="10"/>
    <s v="Oct"/>
    <n v="0.13"/>
    <n v="95998.399999999994"/>
    <n v="0"/>
  </r>
  <r>
    <s v="ORD104951"/>
    <d v="2029-04-10T00:00:00"/>
    <s v="CUST1115"/>
    <s v="Customer_0115"/>
    <s v="P2003"/>
    <s v="Laptop"/>
    <s v="Electronics"/>
    <s v="Computers"/>
    <n v="4"/>
    <n v="59999"/>
    <n v="239996"/>
    <n v="0.1"/>
    <n v="23999.599999999999"/>
    <n v="215996.4"/>
    <n v="28079.53"/>
    <x v="0"/>
    <s v="Maharashtra"/>
    <x v="0"/>
    <s v="Debit Card"/>
    <s v="Standard"/>
    <n v="2024"/>
    <n v="9"/>
    <s v="Sep"/>
    <n v="0.13"/>
    <n v="191996.79999999999"/>
    <n v="0"/>
  </r>
  <r>
    <s v="ORD103384"/>
    <d v="2029-03-21T00:00:00"/>
    <s v="CUST1339"/>
    <s v="Customer_0339"/>
    <s v="P2003"/>
    <s v="Laptop"/>
    <s v="Electronics"/>
    <s v="Computers"/>
    <n v="4"/>
    <n v="59999"/>
    <n v="239996"/>
    <n v="0"/>
    <n v="0"/>
    <n v="239996"/>
    <n v="38399.360000000001"/>
    <x v="3"/>
    <s v="West Bengal"/>
    <x v="2"/>
    <s v="Net Banking"/>
    <s v="Standard"/>
    <n v="2024"/>
    <n v="9"/>
    <s v="Sep"/>
    <n v="0.16"/>
    <n v="239996"/>
    <n v="0"/>
  </r>
  <r>
    <s v="ORD104952"/>
    <d v="2027-06-03T00:00:00"/>
    <s v="CUST1035"/>
    <s v="Customer_0035"/>
    <s v="P2003"/>
    <s v="Laptop"/>
    <s v="Electronics"/>
    <s v="Computers"/>
    <n v="5"/>
    <n v="59999"/>
    <n v="299995"/>
    <n v="0.05"/>
    <n v="14999.75"/>
    <n v="284995.25"/>
    <n v="41324.31"/>
    <x v="7"/>
    <s v="Uttar Pradesh"/>
    <x v="3"/>
    <s v="Credit Card"/>
    <s v="Standard"/>
    <n v="2024"/>
    <n v="6"/>
    <s v="Jun"/>
    <n v="0.14499999999999999"/>
    <n v="269995.5"/>
    <n v="0"/>
  </r>
  <r>
    <s v="ORD102596"/>
    <d v="2029-01-27T00:00:00"/>
    <s v="CUST1204"/>
    <s v="Customer_0204"/>
    <s v="P2003"/>
    <s v="Laptop"/>
    <s v="Electronics"/>
    <s v="Computers"/>
    <n v="1"/>
    <n v="59999"/>
    <n v="59999"/>
    <n v="0.25"/>
    <n v="14999.75"/>
    <n v="44999.25"/>
    <n v="3824.94"/>
    <x v="6"/>
    <s v="Telangana"/>
    <x v="1"/>
    <s v="Debit Card"/>
    <s v="Standard"/>
    <n v="2024"/>
    <n v="9"/>
    <s v="Sep"/>
    <n v="8.5000000000000006E-2"/>
    <n v="29999.5"/>
    <n v="0"/>
  </r>
  <r>
    <s v="ORD104490"/>
    <d v="2027-06-18T00:00:00"/>
    <s v="CUST1306"/>
    <s v="Customer_0306"/>
    <s v="P2003"/>
    <s v="Laptop"/>
    <s v="Electronics"/>
    <s v="Computers"/>
    <n v="1"/>
    <n v="59999"/>
    <n v="59999"/>
    <n v="0"/>
    <n v="0"/>
    <n v="59999"/>
    <n v="9599.84"/>
    <x v="7"/>
    <s v="Uttar Pradesh"/>
    <x v="3"/>
    <s v="Credit Card"/>
    <s v="Express"/>
    <n v="2024"/>
    <n v="6"/>
    <s v="Jun"/>
    <n v="0.16"/>
    <n v="59999"/>
    <n v="0"/>
  </r>
  <r>
    <s v="ORD103936"/>
    <d v="2029-01-12T00:00:00"/>
    <s v="CUST1213"/>
    <s v="Customer_0213"/>
    <s v="P2003"/>
    <s v="Laptop"/>
    <s v="Electronics"/>
    <s v="Computers"/>
    <n v="2"/>
    <n v="59999"/>
    <n v="119998"/>
    <n v="0.05"/>
    <n v="5999.9"/>
    <n v="113998.1"/>
    <n v="16529.72"/>
    <x v="10"/>
    <s v="Delhi"/>
    <x v="3"/>
    <s v="Cash on Delivery"/>
    <s v="Express"/>
    <n v="2024"/>
    <n v="9"/>
    <s v="Sep"/>
    <n v="0.14499999999999999"/>
    <n v="107998.2"/>
    <n v="0"/>
  </r>
  <r>
    <s v="ORD104652"/>
    <d v="2029-01-04T00:00:00"/>
    <s v="CUST1155"/>
    <s v="Customer_0155"/>
    <s v="P2003"/>
    <s v="Laptop"/>
    <s v="Electronics"/>
    <s v="Computers"/>
    <n v="1"/>
    <n v="59999"/>
    <n v="59999"/>
    <n v="0.1"/>
    <n v="5999.9"/>
    <n v="53999.1"/>
    <n v="7019.88"/>
    <x v="6"/>
    <s v="Telangana"/>
    <x v="1"/>
    <s v="UPI"/>
    <s v="Express"/>
    <n v="2024"/>
    <n v="9"/>
    <s v="Sep"/>
    <n v="0.13"/>
    <n v="47999.199999999997"/>
    <n v="0"/>
  </r>
  <r>
    <s v="ORD103966"/>
    <d v="2028-12-05T00:00:00"/>
    <s v="CUST1647"/>
    <s v="Customer_0647"/>
    <s v="P2003"/>
    <s v="Laptop"/>
    <s v="Electronics"/>
    <s v="Computers"/>
    <n v="1"/>
    <n v="59999"/>
    <n v="59999"/>
    <n v="0.1"/>
    <n v="5999.9"/>
    <n v="53999.1"/>
    <n v="7019.88"/>
    <x v="10"/>
    <s v="Delhi"/>
    <x v="3"/>
    <s v="UPI"/>
    <s v="Express"/>
    <n v="2024"/>
    <n v="9"/>
    <s v="Sep"/>
    <n v="0.13"/>
    <n v="47999.199999999997"/>
    <n v="0"/>
  </r>
  <r>
    <s v="ORD100421"/>
    <d v="2028-11-03T00:00:00"/>
    <s v="CUST1446"/>
    <s v="Customer_0446"/>
    <s v="P2003"/>
    <s v="Laptop"/>
    <s v="Electronics"/>
    <s v="Computers"/>
    <n v="2"/>
    <n v="59999"/>
    <n v="119998"/>
    <n v="0.25"/>
    <n v="29999.5"/>
    <n v="89998.5"/>
    <n v="7649.87"/>
    <x v="4"/>
    <s v="Rajasthan"/>
    <x v="3"/>
    <s v="Credit Card"/>
    <s v="Standard"/>
    <n v="2024"/>
    <n v="9"/>
    <s v="Sep"/>
    <n v="8.5000000000000006E-2"/>
    <n v="59999"/>
    <n v="0"/>
  </r>
  <r>
    <s v="ORD104317"/>
    <d v="2027-07-11T00:00:00"/>
    <s v="CUST1045"/>
    <s v="Customer_0045"/>
    <s v="P2003"/>
    <s v="Laptop"/>
    <s v="Electronics"/>
    <s v="Computers"/>
    <n v="1"/>
    <n v="59999"/>
    <n v="59999"/>
    <n v="0.15"/>
    <n v="8999.85"/>
    <n v="50999.15"/>
    <n v="5864.9"/>
    <x v="1"/>
    <s v="Karnataka"/>
    <x v="1"/>
    <s v="Debit Card"/>
    <s v="Standard"/>
    <n v="2024"/>
    <n v="6"/>
    <s v="Jun"/>
    <n v="0.115"/>
    <n v="41999.3"/>
    <n v="0"/>
  </r>
  <r>
    <s v="ORD100843"/>
    <d v="2028-10-14T00:00:00"/>
    <s v="CUST1616"/>
    <s v="Customer_0616"/>
    <s v="P2003"/>
    <s v="Laptop"/>
    <s v="Electronics"/>
    <s v="Computers"/>
    <n v="1"/>
    <n v="59999"/>
    <n v="59999"/>
    <n v="0"/>
    <n v="0"/>
    <n v="59999"/>
    <n v="9599.84"/>
    <x v="11"/>
    <s v="Uttar Pradesh"/>
    <x v="3"/>
    <s v="Debit Card"/>
    <s v="Standard"/>
    <n v="2024"/>
    <n v="9"/>
    <s v="Sep"/>
    <n v="0.16"/>
    <n v="59999"/>
    <n v="0"/>
  </r>
  <r>
    <s v="ORD103390"/>
    <d v="2027-07-26T00:00:00"/>
    <s v="CUST1547"/>
    <s v="Customer_0547"/>
    <s v="P2003"/>
    <s v="Laptop"/>
    <s v="Electronics"/>
    <s v="Computers"/>
    <n v="1"/>
    <n v="59999"/>
    <n v="59999"/>
    <n v="0"/>
    <n v="0"/>
    <n v="59999"/>
    <n v="9599.84"/>
    <x v="9"/>
    <s v="Gujarat"/>
    <x v="0"/>
    <s v="Net Banking"/>
    <s v="Standard"/>
    <n v="2024"/>
    <n v="7"/>
    <s v="Jul"/>
    <n v="0.16"/>
    <n v="59999"/>
    <n v="0"/>
  </r>
  <r>
    <s v="ORD104454"/>
    <d v="2028-08-04T00:00:00"/>
    <s v="CUST1188"/>
    <s v="Customer_0188"/>
    <s v="P2003"/>
    <s v="Laptop"/>
    <s v="Electronics"/>
    <s v="Computers"/>
    <n v="3"/>
    <n v="59999"/>
    <n v="179997"/>
    <n v="0"/>
    <n v="0"/>
    <n v="179997"/>
    <n v="28799.52"/>
    <x v="0"/>
    <s v="Maharashtra"/>
    <x v="0"/>
    <s v="Credit Card"/>
    <s v="Standard"/>
    <n v="2024"/>
    <n v="8"/>
    <s v="Aug"/>
    <n v="0.16"/>
    <n v="179997"/>
    <n v="0"/>
  </r>
  <r>
    <s v="ORD100854"/>
    <d v="2028-07-19T00:00:00"/>
    <s v="CUST1306"/>
    <s v="Customer_0306"/>
    <s v="P2003"/>
    <s v="Laptop"/>
    <s v="Electronics"/>
    <s v="Computers"/>
    <n v="1"/>
    <n v="59999"/>
    <n v="59999"/>
    <n v="0.2"/>
    <n v="11999.8"/>
    <n v="47999.199999999997"/>
    <n v="4799.92"/>
    <x v="6"/>
    <s v="Telangana"/>
    <x v="1"/>
    <s v="Debit Card"/>
    <s v="Express"/>
    <n v="2024"/>
    <n v="8"/>
    <s v="Aug"/>
    <n v="0.1"/>
    <n v="35999.4"/>
    <n v="0"/>
  </r>
  <r>
    <s v="ORD100853"/>
    <d v="2028-07-03T00:00:00"/>
    <s v="CUST1468"/>
    <s v="Customer_0468"/>
    <s v="P2003"/>
    <s v="Laptop"/>
    <s v="Electronics"/>
    <s v="Computers"/>
    <n v="1"/>
    <n v="59999"/>
    <n v="59999"/>
    <n v="0.1"/>
    <n v="5999.9"/>
    <n v="53999.1"/>
    <n v="7019.88"/>
    <x v="10"/>
    <s v="Delhi"/>
    <x v="3"/>
    <s v="UPI"/>
    <s v="Standard"/>
    <n v="2024"/>
    <n v="8"/>
    <s v="Aug"/>
    <n v="0.13"/>
    <n v="47999.199999999997"/>
    <n v="0"/>
  </r>
  <r>
    <s v="ORD100830"/>
    <d v="2027-08-28T00:00:00"/>
    <s v="CUST1668"/>
    <s v="Customer_0668"/>
    <s v="P2003"/>
    <s v="Laptop"/>
    <s v="Electronics"/>
    <s v="Computers"/>
    <n v="1"/>
    <n v="59999"/>
    <n v="59999"/>
    <n v="0.15"/>
    <n v="8999.85"/>
    <n v="50999.15"/>
    <n v="5864.9"/>
    <x v="2"/>
    <s v="Tamil Nadu"/>
    <x v="1"/>
    <s v="UPI"/>
    <s v="Standard"/>
    <n v="2024"/>
    <n v="7"/>
    <s v="Jul"/>
    <n v="0.115"/>
    <n v="41999.3"/>
    <n v="0"/>
  </r>
  <r>
    <s v="ORD100317"/>
    <d v="2028-06-29T00:00:00"/>
    <s v="CUST1062"/>
    <s v="Customer_0062"/>
    <s v="P2003"/>
    <s v="Laptop"/>
    <s v="Electronics"/>
    <s v="Computers"/>
    <n v="1"/>
    <n v="59999"/>
    <n v="59999"/>
    <n v="0.1"/>
    <n v="5999.9"/>
    <n v="53999.1"/>
    <n v="7019.88"/>
    <x v="10"/>
    <s v="Delhi"/>
    <x v="3"/>
    <s v="Net Banking"/>
    <s v="Standard"/>
    <n v="2024"/>
    <n v="8"/>
    <s v="Aug"/>
    <n v="0.13"/>
    <n v="47999.199999999997"/>
    <n v="0"/>
  </r>
  <r>
    <s v="ORD100090"/>
    <d v="2028-06-27T00:00:00"/>
    <s v="CUST1384"/>
    <s v="Customer_0384"/>
    <s v="P2003"/>
    <s v="Laptop"/>
    <s v="Electronics"/>
    <s v="Computers"/>
    <n v="1"/>
    <n v="59999"/>
    <n v="59999"/>
    <n v="0.05"/>
    <n v="2999.95"/>
    <n v="56999.05"/>
    <n v="8264.86"/>
    <x v="4"/>
    <s v="Rajasthan"/>
    <x v="3"/>
    <s v="UPI"/>
    <s v="Express"/>
    <n v="2024"/>
    <n v="8"/>
    <s v="Aug"/>
    <n v="0.14499999999999999"/>
    <n v="53999.1"/>
    <n v="0"/>
  </r>
  <r>
    <s v="ORD103872"/>
    <d v="2028-05-21T00:00:00"/>
    <s v="CUST1725"/>
    <s v="Customer_0725"/>
    <s v="P2003"/>
    <s v="Laptop"/>
    <s v="Electronics"/>
    <s v="Computers"/>
    <n v="1"/>
    <n v="59999"/>
    <n v="59999"/>
    <n v="0.2"/>
    <n v="11999.8"/>
    <n v="47999.199999999997"/>
    <n v="4799.92"/>
    <x v="1"/>
    <s v="Karnataka"/>
    <x v="1"/>
    <s v="Credit Card"/>
    <s v="Express"/>
    <n v="2024"/>
    <n v="8"/>
    <s v="Aug"/>
    <n v="0.1"/>
    <n v="35999.4"/>
    <n v="0"/>
  </r>
  <r>
    <s v="ORD101948"/>
    <d v="2028-05-10T00:00:00"/>
    <s v="CUST1334"/>
    <s v="Customer_0334"/>
    <s v="P2003"/>
    <s v="Laptop"/>
    <s v="Electronics"/>
    <s v="Computers"/>
    <n v="1"/>
    <n v="59999"/>
    <n v="59999"/>
    <n v="0.1"/>
    <n v="5999.9"/>
    <n v="53999.1"/>
    <n v="7019.88"/>
    <x v="0"/>
    <s v="Maharashtra"/>
    <x v="0"/>
    <s v="UPI"/>
    <s v="Standard"/>
    <n v="2024"/>
    <n v="8"/>
    <s v="Aug"/>
    <n v="0.13"/>
    <n v="47999.199999999997"/>
    <n v="0"/>
  </r>
  <r>
    <s v="ORD101975"/>
    <d v="2028-03-23T00:00:00"/>
    <s v="CUST1462"/>
    <s v="Customer_0462"/>
    <s v="P2003"/>
    <s v="Laptop"/>
    <s v="Electronics"/>
    <s v="Computers"/>
    <n v="1"/>
    <n v="59999"/>
    <n v="59999"/>
    <n v="0.1"/>
    <n v="5999.9"/>
    <n v="53999.1"/>
    <n v="7019.88"/>
    <x v="6"/>
    <s v="Telangana"/>
    <x v="1"/>
    <s v="Credit Card"/>
    <s v="Standard"/>
    <n v="2024"/>
    <n v="8"/>
    <s v="Aug"/>
    <n v="0.13"/>
    <n v="47999.199999999997"/>
    <n v="0"/>
  </r>
  <r>
    <s v="ORD101082"/>
    <d v="2028-03-02T00:00:00"/>
    <s v="CUST1433"/>
    <s v="Customer_0433"/>
    <s v="P2003"/>
    <s v="Laptop"/>
    <s v="Electronics"/>
    <s v="Computers"/>
    <n v="2"/>
    <n v="59999"/>
    <n v="119998"/>
    <n v="0.2"/>
    <n v="23999.599999999999"/>
    <n v="95998.399999999994"/>
    <n v="9599.84"/>
    <x v="3"/>
    <s v="West Bengal"/>
    <x v="2"/>
    <s v="Debit Card"/>
    <s v="Express"/>
    <n v="2024"/>
    <n v="8"/>
    <s v="Aug"/>
    <n v="0.1"/>
    <n v="71998.8"/>
    <n v="0"/>
  </r>
  <r>
    <s v="ORD104009"/>
    <d v="2028-02-24T00:00:00"/>
    <s v="CUST1244"/>
    <s v="Customer_0244"/>
    <s v="P2003"/>
    <s v="Laptop"/>
    <s v="Electronics"/>
    <s v="Computers"/>
    <n v="1"/>
    <n v="59999"/>
    <n v="59999"/>
    <n v="0.25"/>
    <n v="14999.75"/>
    <n v="44999.25"/>
    <n v="3824.94"/>
    <x v="8"/>
    <s v="Haryana"/>
    <x v="3"/>
    <s v="UPI"/>
    <s v="Standard"/>
    <n v="2024"/>
    <n v="8"/>
    <s v="Aug"/>
    <n v="8.5000000000000006E-2"/>
    <n v="29999.5"/>
    <n v="0"/>
  </r>
  <r>
    <s v="ORD103687"/>
    <d v="2028-01-17T00:00:00"/>
    <s v="CUST1441"/>
    <s v="Customer_0441"/>
    <s v="P2003"/>
    <s v="Laptop"/>
    <s v="Electronics"/>
    <s v="Computers"/>
    <n v="1"/>
    <n v="59999"/>
    <n v="59999"/>
    <n v="0.15"/>
    <n v="8999.85"/>
    <n v="50999.15"/>
    <n v="5864.9"/>
    <x v="9"/>
    <s v="Gujarat"/>
    <x v="0"/>
    <s v="UPI"/>
    <s v="Express"/>
    <n v="2024"/>
    <n v="7"/>
    <s v="Jul"/>
    <n v="0.115"/>
    <n v="41999.3"/>
    <n v="0"/>
  </r>
  <r>
    <s v="ORD101957"/>
    <d v="2028-01-14T00:00:00"/>
    <s v="CUST1743"/>
    <s v="Customer_0743"/>
    <s v="P2003"/>
    <s v="Laptop"/>
    <s v="Electronics"/>
    <s v="Computers"/>
    <n v="2"/>
    <n v="59999"/>
    <n v="119998"/>
    <n v="0.25"/>
    <n v="29999.5"/>
    <n v="89998.5"/>
    <n v="7649.87"/>
    <x v="8"/>
    <s v="Haryana"/>
    <x v="3"/>
    <s v="UPI"/>
    <s v="Standard"/>
    <n v="2024"/>
    <n v="7"/>
    <s v="Jul"/>
    <n v="8.5000000000000006E-2"/>
    <n v="59999"/>
    <n v="0"/>
  </r>
  <r>
    <s v="ORD101542"/>
    <d v="2027-12-27T00:00:00"/>
    <s v="CUST1117"/>
    <s v="Customer_0117"/>
    <s v="P2003"/>
    <s v="Laptop"/>
    <s v="Electronics"/>
    <s v="Computers"/>
    <n v="1"/>
    <n v="59999"/>
    <n v="59999"/>
    <n v="0.25"/>
    <n v="14999.75"/>
    <n v="44999.25"/>
    <n v="3824.94"/>
    <x v="10"/>
    <s v="Delhi"/>
    <x v="3"/>
    <s v="UPI"/>
    <s v="Standard"/>
    <n v="2024"/>
    <n v="7"/>
    <s v="Jul"/>
    <n v="8.5000000000000006E-2"/>
    <n v="29999.5"/>
    <n v="0"/>
  </r>
  <r>
    <s v="ORD100982"/>
    <d v="2037-08-27T00:00:00"/>
    <s v="CUST1450"/>
    <s v="Customer_0450"/>
    <s v="P2001"/>
    <s v="Smartphone"/>
    <s v="Electronics"/>
    <s v="Mobiles"/>
    <n v="1"/>
    <n v="24999"/>
    <n v="24999"/>
    <n v="0.18"/>
    <n v="4499.82"/>
    <n v="20499.18"/>
    <n v="2172.91"/>
    <x v="9"/>
    <s v="Gujarat"/>
    <x v="0"/>
    <s v="Net Banking"/>
    <s v="Standard"/>
    <n v="2025"/>
    <n v="12"/>
    <s v="Dec"/>
    <n v="0.106"/>
    <n v="15999.36"/>
    <n v="0"/>
  </r>
  <r>
    <s v="ORD102690"/>
    <d v="2024-01-14T00:00:00"/>
    <s v="CUST1245"/>
    <s v="Customer_0245"/>
    <s v="P2001"/>
    <s v="Smartphone"/>
    <s v="Electronics"/>
    <s v="Mobiles"/>
    <n v="1"/>
    <n v="24999"/>
    <n v="24999"/>
    <n v="0.05"/>
    <n v="1249.95"/>
    <n v="23749.05"/>
    <n v="3443.61"/>
    <x v="2"/>
    <s v="Tamil Nadu"/>
    <x v="1"/>
    <s v="Debit Card"/>
    <s v="Standard"/>
    <n v="2024"/>
    <n v="1"/>
    <s v="Jan"/>
    <n v="0.14499999999999999"/>
    <n v="22499.1"/>
    <n v="0"/>
  </r>
  <r>
    <s v="ORD103451"/>
    <d v="2024-01-16T00:00:00"/>
    <s v="CUST1064"/>
    <s v="Customer_0064"/>
    <s v="P2002"/>
    <s v="Wireless Earbuds"/>
    <s v="Electronics"/>
    <s v="Mobiles"/>
    <n v="1"/>
    <n v="2999"/>
    <n v="2999"/>
    <n v="0.05"/>
    <n v="149.94999999999999"/>
    <n v="2849.05"/>
    <n v="413.11"/>
    <x v="11"/>
    <s v="Uttar Pradesh"/>
    <x v="3"/>
    <s v="Debit Card"/>
    <s v="Standard"/>
    <n v="2024"/>
    <n v="1"/>
    <s v="Jan"/>
    <n v="0.14499999999999999"/>
    <n v="2699.1"/>
    <n v="0"/>
  </r>
  <r>
    <s v="ORD104925"/>
    <d v="2024-01-19T00:00:00"/>
    <s v="CUST1785"/>
    <s v="Customer_0785"/>
    <s v="P2001"/>
    <s v="Smartphone"/>
    <s v="Electronics"/>
    <s v="Mobiles"/>
    <n v="1"/>
    <n v="24999"/>
    <n v="24999"/>
    <n v="0.05"/>
    <n v="1249.95"/>
    <n v="23749.05"/>
    <n v="3443.61"/>
    <x v="4"/>
    <s v="Rajasthan"/>
    <x v="3"/>
    <s v="UPI"/>
    <s v="Standard"/>
    <n v="2024"/>
    <n v="1"/>
    <s v="Jan"/>
    <n v="0.14499999999999999"/>
    <n v="22499.1"/>
    <n v="0"/>
  </r>
  <r>
    <s v="ORD101741"/>
    <d v="2037-08-04T00:00:00"/>
    <s v="CUST1369"/>
    <s v="Customer_0369"/>
    <s v="P2001"/>
    <s v="Smartphone"/>
    <s v="Electronics"/>
    <s v="Mobiles"/>
    <n v="2"/>
    <n v="24999"/>
    <n v="49998"/>
    <n v="0.18"/>
    <n v="8999.64"/>
    <n v="40998.36"/>
    <n v="4345.83"/>
    <x v="11"/>
    <s v="Uttar Pradesh"/>
    <x v="3"/>
    <s v="Credit Card"/>
    <s v="Express"/>
    <n v="2025"/>
    <n v="12"/>
    <s v="Dec"/>
    <n v="0.106"/>
    <n v="31998.720000000001"/>
    <n v="0"/>
  </r>
  <r>
    <s v="ORD104484"/>
    <d v="2037-07-31T00:00:00"/>
    <s v="CUST1417"/>
    <s v="Customer_0417"/>
    <s v="P2002"/>
    <s v="Wireless Earbuds"/>
    <s v="Electronics"/>
    <s v="Mobiles"/>
    <n v="1"/>
    <n v="2999"/>
    <n v="2999"/>
    <n v="0.18"/>
    <n v="539.82000000000005"/>
    <n v="2459.1799999999998"/>
    <n v="260.67"/>
    <x v="10"/>
    <s v="Delhi"/>
    <x v="3"/>
    <s v="Credit Card"/>
    <s v="Standard"/>
    <n v="2025"/>
    <n v="12"/>
    <s v="Dec"/>
    <n v="0.106"/>
    <n v="1919.36"/>
    <n v="0"/>
  </r>
  <r>
    <s v="ORD101352"/>
    <d v="2037-06-23T00:00:00"/>
    <s v="CUST1698"/>
    <s v="Customer_0698"/>
    <s v="P2002"/>
    <s v="Wireless Earbuds"/>
    <s v="Electronics"/>
    <s v="Mobiles"/>
    <n v="3"/>
    <n v="2999"/>
    <n v="8997"/>
    <n v="0.08"/>
    <n v="719.76"/>
    <n v="8277.24"/>
    <n v="1125.7"/>
    <x v="9"/>
    <s v="Gujarat"/>
    <x v="0"/>
    <s v="UPI"/>
    <s v="Standard"/>
    <n v="2025"/>
    <n v="12"/>
    <s v="Dec"/>
    <n v="0.13600000000000001"/>
    <n v="7557.48"/>
    <n v="0"/>
  </r>
  <r>
    <s v="ORD104839"/>
    <d v="2037-06-19T00:00:00"/>
    <s v="CUST1077"/>
    <s v="Customer_0077"/>
    <s v="P2001"/>
    <s v="Smartphone"/>
    <s v="Electronics"/>
    <s v="Mobiles"/>
    <n v="1"/>
    <n v="24999"/>
    <n v="24999"/>
    <n v="0.18"/>
    <n v="4499.82"/>
    <n v="20499.18"/>
    <n v="2172.91"/>
    <x v="8"/>
    <s v="Haryana"/>
    <x v="3"/>
    <s v="UPI"/>
    <s v="Standard"/>
    <n v="2025"/>
    <n v="12"/>
    <s v="Dec"/>
    <n v="0.106"/>
    <n v="15999.36"/>
    <n v="0"/>
  </r>
  <r>
    <s v="ORD103756"/>
    <d v="2037-06-16T00:00:00"/>
    <s v="CUST1710"/>
    <s v="Customer_0710"/>
    <s v="P2001"/>
    <s v="Smartphone"/>
    <s v="Electronics"/>
    <s v="Mobiles"/>
    <n v="2"/>
    <n v="24999"/>
    <n v="49998"/>
    <n v="0.28000000000000003"/>
    <n v="13999.44"/>
    <n v="35998.559999999998"/>
    <n v="2735.89"/>
    <x v="0"/>
    <s v="Maharashtra"/>
    <x v="0"/>
    <s v="Net Banking"/>
    <s v="Express"/>
    <n v="2025"/>
    <n v="12"/>
    <s v="Dec"/>
    <n v="7.5999999999999998E-2"/>
    <n v="21999.119999999999"/>
    <n v="0"/>
  </r>
  <r>
    <s v="ORD102352"/>
    <d v="2037-05-23T00:00:00"/>
    <s v="CUST1627"/>
    <s v="Customer_0627"/>
    <s v="P2001"/>
    <s v="Smartphone"/>
    <s v="Electronics"/>
    <s v="Mobiles"/>
    <n v="4"/>
    <n v="24999"/>
    <n v="99996"/>
    <n v="0.13"/>
    <n v="12999.48"/>
    <n v="86996.52"/>
    <n v="10526.58"/>
    <x v="3"/>
    <s v="West Bengal"/>
    <x v="2"/>
    <s v="Debit Card"/>
    <s v="Standard"/>
    <n v="2025"/>
    <n v="12"/>
    <s v="Dec"/>
    <n v="0.121"/>
    <n v="73997.039999999994"/>
    <n v="0"/>
  </r>
  <r>
    <s v="ORD101653"/>
    <d v="2024-02-20T00:00:00"/>
    <s v="CUST1682"/>
    <s v="Customer_0682"/>
    <s v="P2002"/>
    <s v="Wireless Earbuds"/>
    <s v="Electronics"/>
    <s v="Mobiles"/>
    <n v="1"/>
    <n v="2999"/>
    <n v="2999"/>
    <n v="0.15"/>
    <n v="449.85"/>
    <n v="2549.15"/>
    <n v="293.14999999999998"/>
    <x v="5"/>
    <s v="Maharashtra"/>
    <x v="0"/>
    <s v="UPI"/>
    <s v="Standard"/>
    <n v="2024"/>
    <n v="1"/>
    <s v="Jan"/>
    <n v="0.115"/>
    <n v="2099.3000000000002"/>
    <n v="0"/>
  </r>
  <r>
    <s v="ORD103714"/>
    <d v="2037-05-18T00:00:00"/>
    <s v="CUST1414"/>
    <s v="Customer_0414"/>
    <s v="P2001"/>
    <s v="Smartphone"/>
    <s v="Electronics"/>
    <s v="Mobiles"/>
    <n v="1"/>
    <n v="24999"/>
    <n v="24999"/>
    <n v="0.18"/>
    <n v="4499.82"/>
    <n v="20499.18"/>
    <n v="2172.91"/>
    <x v="7"/>
    <s v="Uttar Pradesh"/>
    <x v="3"/>
    <s v="UPI"/>
    <s v="Standard"/>
    <n v="2025"/>
    <n v="12"/>
    <s v="Dec"/>
    <n v="0.106"/>
    <n v="15999.36"/>
    <n v="0"/>
  </r>
  <r>
    <s v="ORD101084"/>
    <d v="2037-05-16T00:00:00"/>
    <s v="CUST1137"/>
    <s v="Customer_0137"/>
    <s v="P2001"/>
    <s v="Smartphone"/>
    <s v="Electronics"/>
    <s v="Mobiles"/>
    <n v="1"/>
    <n v="24999"/>
    <n v="24999"/>
    <n v="0.18"/>
    <n v="4499.82"/>
    <n v="20499.18"/>
    <n v="2172.91"/>
    <x v="4"/>
    <s v="Rajasthan"/>
    <x v="3"/>
    <s v="UPI"/>
    <s v="Standard"/>
    <n v="2025"/>
    <n v="12"/>
    <s v="Dec"/>
    <n v="0.106"/>
    <n v="15999.36"/>
    <n v="0"/>
  </r>
  <r>
    <s v="ORD102154"/>
    <d v="2037-05-05T00:00:00"/>
    <s v="CUST1040"/>
    <s v="Customer_0040"/>
    <s v="P2001"/>
    <s v="Smartphone"/>
    <s v="Electronics"/>
    <s v="Mobiles"/>
    <n v="1"/>
    <n v="24999"/>
    <n v="24999"/>
    <n v="0.23"/>
    <n v="5749.77"/>
    <n v="19249.23"/>
    <n v="1751.68"/>
    <x v="8"/>
    <s v="Haryana"/>
    <x v="3"/>
    <s v="UPI"/>
    <s v="Standard"/>
    <n v="2025"/>
    <n v="12"/>
    <s v="Dec"/>
    <n v="9.0999999999999998E-2"/>
    <n v="13499.46"/>
    <n v="0"/>
  </r>
  <r>
    <s v="ORD103834"/>
    <d v="2024-02-28T00:00:00"/>
    <s v="CUST1527"/>
    <s v="Customer_0527"/>
    <s v="P2002"/>
    <s v="Wireless Earbuds"/>
    <s v="Electronics"/>
    <s v="Mobiles"/>
    <n v="3"/>
    <n v="2999"/>
    <n v="8997"/>
    <n v="0.15"/>
    <n v="1349.55"/>
    <n v="7647.45"/>
    <n v="879.46"/>
    <x v="0"/>
    <s v="Maharashtra"/>
    <x v="0"/>
    <s v="Debit Card"/>
    <s v="Standard"/>
    <n v="2024"/>
    <n v="1"/>
    <s v="Jan"/>
    <n v="0.115"/>
    <n v="6297.9"/>
    <n v="0"/>
  </r>
  <r>
    <s v="ORD102209"/>
    <d v="2024-03-02T00:00:00"/>
    <s v="CUST1065"/>
    <s v="Customer_0065"/>
    <s v="P2001"/>
    <s v="Smartphone"/>
    <s v="Electronics"/>
    <s v="Mobiles"/>
    <n v="1"/>
    <n v="24999"/>
    <n v="24999"/>
    <n v="0"/>
    <n v="0"/>
    <n v="24999"/>
    <n v="3999.84"/>
    <x v="2"/>
    <s v="Tamil Nadu"/>
    <x v="1"/>
    <s v="Debit Card"/>
    <s v="Standard"/>
    <n v="2024"/>
    <n v="1"/>
    <s v="Jan"/>
    <n v="0.16"/>
    <n v="24999"/>
    <n v="0"/>
  </r>
  <r>
    <s v="ORD104341"/>
    <d v="2037-04-12T00:00:00"/>
    <s v="CUST1759"/>
    <s v="Customer_0759"/>
    <s v="P2002"/>
    <s v="Wireless Earbuds"/>
    <s v="Electronics"/>
    <s v="Mobiles"/>
    <n v="5"/>
    <n v="2999"/>
    <n v="14995"/>
    <n v="0.18"/>
    <n v="2699.1"/>
    <n v="12295.9"/>
    <n v="1303.3699999999999"/>
    <x v="9"/>
    <s v="Gujarat"/>
    <x v="0"/>
    <s v="Credit Card"/>
    <s v="Standard"/>
    <n v="2025"/>
    <n v="12"/>
    <s v="Dec"/>
    <n v="0.106"/>
    <n v="9596.7999999999993"/>
    <n v="0"/>
  </r>
  <r>
    <s v="ORD103854"/>
    <d v="2037-04-02T00:00:00"/>
    <s v="CUST1287"/>
    <s v="Customer_0287"/>
    <s v="P2001"/>
    <s v="Smartphone"/>
    <s v="Electronics"/>
    <s v="Mobiles"/>
    <n v="1"/>
    <n v="24999"/>
    <n v="24999"/>
    <n v="0.03"/>
    <n v="749.97"/>
    <n v="24249.03"/>
    <n v="3661.6"/>
    <x v="3"/>
    <s v="West Bengal"/>
    <x v="2"/>
    <s v="Net Banking"/>
    <s v="Standard"/>
    <n v="2025"/>
    <n v="12"/>
    <s v="Dec"/>
    <n v="0.151"/>
    <n v="23499.06"/>
    <n v="0"/>
  </r>
  <r>
    <s v="ORD100088"/>
    <d v="2037-03-28T00:00:00"/>
    <s v="CUST1146"/>
    <s v="Customer_0146"/>
    <s v="P2002"/>
    <s v="Wireless Earbuds"/>
    <s v="Electronics"/>
    <s v="Mobiles"/>
    <n v="1"/>
    <n v="2999"/>
    <n v="2999"/>
    <n v="0.18"/>
    <n v="539.82000000000005"/>
    <n v="2459.1799999999998"/>
    <n v="260.67"/>
    <x v="3"/>
    <s v="West Bengal"/>
    <x v="2"/>
    <s v="Credit Card"/>
    <s v="Standard"/>
    <n v="2025"/>
    <n v="12"/>
    <s v="Dec"/>
    <n v="0.106"/>
    <n v="1919.36"/>
    <n v="0"/>
  </r>
  <r>
    <s v="ORD104938"/>
    <d v="2037-03-27T00:00:00"/>
    <s v="CUST1273"/>
    <s v="Customer_0273"/>
    <s v="P2002"/>
    <s v="Wireless Earbuds"/>
    <s v="Electronics"/>
    <s v="Mobiles"/>
    <n v="5"/>
    <n v="2999"/>
    <n v="14995"/>
    <n v="0.13"/>
    <n v="1949.35"/>
    <n v="13045.65"/>
    <n v="1578.52"/>
    <x v="8"/>
    <s v="Haryana"/>
    <x v="3"/>
    <s v="Credit Card"/>
    <s v="Standard"/>
    <n v="2025"/>
    <n v="12"/>
    <s v="Dec"/>
    <n v="0.121"/>
    <n v="11096.3"/>
    <n v="0"/>
  </r>
  <r>
    <s v="ORD103020"/>
    <d v="2037-02-19T00:00:00"/>
    <s v="CUST1468"/>
    <s v="Customer_0468"/>
    <s v="P2002"/>
    <s v="Wireless Earbuds"/>
    <s v="Electronics"/>
    <s v="Mobiles"/>
    <n v="2"/>
    <n v="2999"/>
    <n v="5998"/>
    <n v="0.08"/>
    <n v="479.84"/>
    <n v="5518.16"/>
    <n v="750.47"/>
    <x v="8"/>
    <s v="Haryana"/>
    <x v="3"/>
    <s v="Debit Card"/>
    <s v="Express"/>
    <n v="2025"/>
    <n v="12"/>
    <s v="Dec"/>
    <n v="0.13600000000000001"/>
    <n v="5038.32"/>
    <n v="0"/>
  </r>
  <r>
    <s v="ORD103992"/>
    <d v="2037-02-12T00:00:00"/>
    <s v="CUST1023"/>
    <s v="Customer_0023"/>
    <s v="P2001"/>
    <s v="Smartphone"/>
    <s v="Electronics"/>
    <s v="Mobiles"/>
    <n v="1"/>
    <n v="24999"/>
    <n v="24999"/>
    <n v="0.13"/>
    <n v="3249.87"/>
    <n v="21749.13"/>
    <n v="2631.64"/>
    <x v="1"/>
    <s v="Karnataka"/>
    <x v="1"/>
    <s v="Net Banking"/>
    <s v="Standard"/>
    <n v="2025"/>
    <n v="12"/>
    <s v="Dec"/>
    <n v="0.121"/>
    <n v="18499.259999999998"/>
    <n v="0"/>
  </r>
  <r>
    <s v="ORD101115"/>
    <d v="2037-01-29T00:00:00"/>
    <s v="CUST1109"/>
    <s v="Customer_0109"/>
    <s v="P2002"/>
    <s v="Wireless Earbuds"/>
    <s v="Electronics"/>
    <s v="Mobiles"/>
    <n v="2"/>
    <n v="2999"/>
    <n v="5998"/>
    <n v="0.28000000000000003"/>
    <n v="1679.44"/>
    <n v="4318.5600000000004"/>
    <n v="328.21"/>
    <x v="5"/>
    <s v="Maharashtra"/>
    <x v="0"/>
    <s v="Debit Card"/>
    <s v="Standard"/>
    <n v="2025"/>
    <n v="11"/>
    <s v="Nov"/>
    <n v="7.5999999999999998E-2"/>
    <n v="2639.12"/>
    <n v="0"/>
  </r>
  <r>
    <s v="ORD104372"/>
    <d v="2024-03-31T00:00:00"/>
    <s v="CUST1389"/>
    <s v="Customer_0389"/>
    <s v="P2001"/>
    <s v="Smartphone"/>
    <s v="Electronics"/>
    <s v="Mobiles"/>
    <n v="3"/>
    <n v="24999"/>
    <n v="74997"/>
    <n v="0.15"/>
    <n v="11249.55"/>
    <n v="63747.45"/>
    <n v="7330.96"/>
    <x v="2"/>
    <s v="Tamil Nadu"/>
    <x v="1"/>
    <s v="Credit Card"/>
    <s v="Standard"/>
    <n v="2024"/>
    <n v="1"/>
    <s v="Jan"/>
    <n v="0.115"/>
    <n v="52497.9"/>
    <n v="0"/>
  </r>
  <r>
    <s v="ORD104614"/>
    <d v="2024-04-02T00:00:00"/>
    <s v="CUST1704"/>
    <s v="Customer_0704"/>
    <s v="P2002"/>
    <s v="Wireless Earbuds"/>
    <s v="Electronics"/>
    <s v="Mobiles"/>
    <n v="2"/>
    <n v="2999"/>
    <n v="5998"/>
    <n v="0.15"/>
    <n v="899.7"/>
    <n v="5098.3"/>
    <n v="586.29999999999995"/>
    <x v="6"/>
    <s v="Telangana"/>
    <x v="1"/>
    <s v="UPI"/>
    <s v="Express"/>
    <n v="2024"/>
    <n v="1"/>
    <s v="Jan"/>
    <n v="0.115"/>
    <n v="4198.6000000000004"/>
    <n v="0"/>
  </r>
  <r>
    <s v="ORD100493"/>
    <d v="2037-01-27T00:00:00"/>
    <s v="CUST1110"/>
    <s v="Customer_0110"/>
    <s v="P2002"/>
    <s v="Wireless Earbuds"/>
    <s v="Electronics"/>
    <s v="Mobiles"/>
    <n v="1"/>
    <n v="2999"/>
    <n v="2999"/>
    <n v="0.18"/>
    <n v="539.82000000000005"/>
    <n v="2459.1799999999998"/>
    <n v="260.67"/>
    <x v="10"/>
    <s v="Delhi"/>
    <x v="3"/>
    <s v="Credit Card"/>
    <s v="Standard"/>
    <n v="2025"/>
    <n v="11"/>
    <s v="Nov"/>
    <n v="0.106"/>
    <n v="1919.36"/>
    <n v="0"/>
  </r>
  <r>
    <s v="ORD100450"/>
    <d v="2037-01-23T00:00:00"/>
    <s v="CUST1519"/>
    <s v="Customer_0519"/>
    <s v="P2001"/>
    <s v="Smartphone"/>
    <s v="Electronics"/>
    <s v="Mobiles"/>
    <n v="5"/>
    <n v="24999"/>
    <n v="124995"/>
    <n v="0.18"/>
    <n v="22499.1"/>
    <n v="102495.9"/>
    <n v="10864.57"/>
    <x v="9"/>
    <s v="Gujarat"/>
    <x v="0"/>
    <s v="UPI"/>
    <s v="Express"/>
    <n v="2025"/>
    <n v="11"/>
    <s v="Nov"/>
    <n v="0.106"/>
    <n v="79996.800000000003"/>
    <n v="0"/>
  </r>
  <r>
    <s v="ORD103293"/>
    <d v="2037-01-19T00:00:00"/>
    <s v="CUST1428"/>
    <s v="Customer_0428"/>
    <s v="P2002"/>
    <s v="Wireless Earbuds"/>
    <s v="Electronics"/>
    <s v="Mobiles"/>
    <n v="2"/>
    <n v="2999"/>
    <n v="5998"/>
    <n v="0.18"/>
    <n v="1079.6400000000001"/>
    <n v="4918.3599999999997"/>
    <n v="521.35"/>
    <x v="7"/>
    <s v="Uttar Pradesh"/>
    <x v="3"/>
    <s v="Debit Card"/>
    <s v="Standard"/>
    <n v="2025"/>
    <n v="11"/>
    <s v="Nov"/>
    <n v="0.106"/>
    <n v="3838.72"/>
    <n v="0"/>
  </r>
  <r>
    <s v="ORD101690"/>
    <d v="2024-04-09T00:00:00"/>
    <s v="CUST1285"/>
    <s v="Customer_0285"/>
    <s v="P2001"/>
    <s v="Smartphone"/>
    <s v="Electronics"/>
    <s v="Mobiles"/>
    <n v="1"/>
    <n v="24999"/>
    <n v="24999"/>
    <n v="0.1"/>
    <n v="2499.9"/>
    <n v="22499.1"/>
    <n v="2924.88"/>
    <x v="11"/>
    <s v="Uttar Pradesh"/>
    <x v="3"/>
    <s v="UPI"/>
    <s v="Standard"/>
    <n v="2024"/>
    <n v="1"/>
    <s v="Jan"/>
    <n v="0.13"/>
    <n v="19999.2"/>
    <n v="0"/>
  </r>
  <r>
    <s v="ORD103477"/>
    <d v="2037-01-08T00:00:00"/>
    <s v="CUST1327"/>
    <s v="Customer_0327"/>
    <s v="P2001"/>
    <s v="Smartphone"/>
    <s v="Electronics"/>
    <s v="Mobiles"/>
    <n v="1"/>
    <n v="24999"/>
    <n v="24999"/>
    <n v="0.03"/>
    <n v="749.97"/>
    <n v="24249.03"/>
    <n v="3661.6"/>
    <x v="0"/>
    <s v="Maharashtra"/>
    <x v="0"/>
    <s v="UPI"/>
    <s v="Express"/>
    <n v="2025"/>
    <n v="11"/>
    <s v="Nov"/>
    <n v="0.151"/>
    <n v="23499.06"/>
    <n v="0"/>
  </r>
  <r>
    <s v="ORD104292"/>
    <d v="2037-01-03T00:00:00"/>
    <s v="CUST1336"/>
    <s v="Customer_0336"/>
    <s v="P2002"/>
    <s v="Wireless Earbuds"/>
    <s v="Electronics"/>
    <s v="Mobiles"/>
    <n v="1"/>
    <n v="2999"/>
    <n v="2999"/>
    <n v="0.23"/>
    <n v="689.77"/>
    <n v="2309.23"/>
    <n v="210.14"/>
    <x v="0"/>
    <s v="Maharashtra"/>
    <x v="0"/>
    <s v="Net Banking"/>
    <s v="Standard"/>
    <n v="2025"/>
    <n v="11"/>
    <s v="Nov"/>
    <n v="9.0999999999999998E-2"/>
    <n v="1619.46"/>
    <n v="0"/>
  </r>
  <r>
    <s v="ORD104816"/>
    <d v="2024-04-14T00:00:00"/>
    <s v="CUST1424"/>
    <s v="Customer_0424"/>
    <s v="P2001"/>
    <s v="Smartphone"/>
    <s v="Electronics"/>
    <s v="Mobiles"/>
    <n v="2"/>
    <n v="24999"/>
    <n v="49998"/>
    <n v="0.05"/>
    <n v="2499.9"/>
    <n v="47498.1"/>
    <n v="6887.22"/>
    <x v="4"/>
    <s v="Rajasthan"/>
    <x v="3"/>
    <s v="Debit Card"/>
    <s v="Standard"/>
    <n v="2024"/>
    <n v="1"/>
    <s v="Jan"/>
    <n v="0.14499999999999999"/>
    <n v="44998.2"/>
    <n v="0"/>
  </r>
  <r>
    <s v="ORD103003"/>
    <d v="2037-01-01T00:00:00"/>
    <s v="CUST1139"/>
    <s v="Customer_0139"/>
    <s v="P2001"/>
    <s v="Smartphone"/>
    <s v="Electronics"/>
    <s v="Mobiles"/>
    <n v="2"/>
    <n v="24999"/>
    <n v="49998"/>
    <n v="0.23"/>
    <n v="11499.54"/>
    <n v="38498.46"/>
    <n v="3503.36"/>
    <x v="4"/>
    <s v="Rajasthan"/>
    <x v="3"/>
    <s v="UPI"/>
    <s v="Express"/>
    <n v="2025"/>
    <n v="11"/>
    <s v="Nov"/>
    <n v="9.0999999999999998E-2"/>
    <n v="26998.92"/>
    <n v="0"/>
  </r>
  <r>
    <s v="ORD101826"/>
    <d v="2024-04-19T00:00:00"/>
    <s v="CUST1169"/>
    <s v="Customer_0169"/>
    <s v="P2002"/>
    <s v="Wireless Earbuds"/>
    <s v="Electronics"/>
    <s v="Mobiles"/>
    <n v="1"/>
    <n v="2999"/>
    <n v="2999"/>
    <n v="0"/>
    <n v="0"/>
    <n v="2999"/>
    <n v="479.84"/>
    <x v="11"/>
    <s v="Uttar Pradesh"/>
    <x v="3"/>
    <s v="Credit Card"/>
    <s v="Express"/>
    <n v="2024"/>
    <n v="1"/>
    <s v="Jan"/>
    <n v="0.16"/>
    <n v="2999"/>
    <n v="0"/>
  </r>
  <r>
    <s v="ORD104990"/>
    <d v="2024-04-21T00:00:00"/>
    <s v="CUST1154"/>
    <s v="Customer_0154"/>
    <s v="P2001"/>
    <s v="Smartphone"/>
    <s v="Electronics"/>
    <s v="Mobiles"/>
    <n v="1"/>
    <n v="24999"/>
    <n v="24999"/>
    <n v="0.3"/>
    <n v="7499.7"/>
    <n v="17499.3"/>
    <n v="1224.95"/>
    <x v="7"/>
    <s v="Uttar Pradesh"/>
    <x v="3"/>
    <s v="Credit Card"/>
    <s v="Standard"/>
    <n v="2024"/>
    <n v="1"/>
    <s v="Jan"/>
    <n v="7.0000000000000007E-2"/>
    <n v="9999.6"/>
    <n v="0"/>
  </r>
  <r>
    <s v="ORD100920"/>
    <d v="2024-04-28T00:00:00"/>
    <s v="CUST1292"/>
    <s v="Customer_0292"/>
    <s v="P2002"/>
    <s v="Wireless Earbuds"/>
    <s v="Electronics"/>
    <s v="Mobiles"/>
    <n v="2"/>
    <n v="2999"/>
    <n v="5998"/>
    <n v="0.1"/>
    <n v="599.79999999999995"/>
    <n v="5398.2"/>
    <n v="701.77"/>
    <x v="1"/>
    <s v="Karnataka"/>
    <x v="1"/>
    <s v="UPI"/>
    <s v="Standard"/>
    <n v="2024"/>
    <n v="1"/>
    <s v="Jan"/>
    <n v="0.13"/>
    <n v="4798.3999999999996"/>
    <n v="0"/>
  </r>
  <r>
    <s v="ORD104115"/>
    <d v="2036-12-03T00:00:00"/>
    <s v="CUST1109"/>
    <s v="Customer_0109"/>
    <s v="P2001"/>
    <s v="Smartphone"/>
    <s v="Electronics"/>
    <s v="Mobiles"/>
    <n v="2"/>
    <n v="24999"/>
    <n v="49998"/>
    <n v="0.18"/>
    <n v="8999.64"/>
    <n v="40998.36"/>
    <n v="4345.83"/>
    <x v="1"/>
    <s v="Karnataka"/>
    <x v="1"/>
    <s v="Net Banking"/>
    <s v="Standard"/>
    <n v="2025"/>
    <n v="11"/>
    <s v="Nov"/>
    <n v="0.106"/>
    <n v="31998.720000000001"/>
    <n v="0"/>
  </r>
  <r>
    <s v="ORD104091"/>
    <d v="2036-11-13T00:00:00"/>
    <s v="CUST1325"/>
    <s v="Customer_0325"/>
    <s v="P2002"/>
    <s v="Wireless Earbuds"/>
    <s v="Electronics"/>
    <s v="Mobiles"/>
    <n v="4"/>
    <n v="2999"/>
    <n v="11996"/>
    <n v="0.23"/>
    <n v="2759.08"/>
    <n v="9236.92"/>
    <n v="840.56"/>
    <x v="8"/>
    <s v="Haryana"/>
    <x v="3"/>
    <s v="Net Banking"/>
    <s v="Standard"/>
    <n v="2025"/>
    <n v="11"/>
    <s v="Nov"/>
    <n v="9.0999999999999998E-2"/>
    <n v="6477.84"/>
    <n v="0"/>
  </r>
  <r>
    <s v="ORD101887"/>
    <d v="2036-10-27T00:00:00"/>
    <s v="CUST1380"/>
    <s v="Customer_0380"/>
    <s v="P2002"/>
    <s v="Wireless Earbuds"/>
    <s v="Electronics"/>
    <s v="Mobiles"/>
    <n v="5"/>
    <n v="2999"/>
    <n v="14995"/>
    <n v="0.28000000000000003"/>
    <n v="4198.6000000000004"/>
    <n v="10796.4"/>
    <n v="820.53"/>
    <x v="1"/>
    <s v="Karnataka"/>
    <x v="1"/>
    <s v="Cash on Delivery"/>
    <s v="Standard"/>
    <n v="2025"/>
    <n v="11"/>
    <s v="Nov"/>
    <n v="7.5999999999999998E-2"/>
    <n v="6597.8"/>
    <n v="0"/>
  </r>
  <r>
    <s v="ORD101795"/>
    <d v="2024-05-07T00:00:00"/>
    <s v="CUST1008"/>
    <s v="Customer_0008"/>
    <s v="P2002"/>
    <s v="Wireless Earbuds"/>
    <s v="Electronics"/>
    <s v="Mobiles"/>
    <n v="1"/>
    <n v="2999"/>
    <n v="2999"/>
    <n v="0.1"/>
    <n v="299.89999999999998"/>
    <n v="2699.1"/>
    <n v="350.88"/>
    <x v="1"/>
    <s v="Karnataka"/>
    <x v="1"/>
    <s v="UPI"/>
    <s v="Express"/>
    <n v="2024"/>
    <n v="1"/>
    <s v="Jan"/>
    <n v="0.13"/>
    <n v="2399.1999999999998"/>
    <n v="0"/>
  </r>
  <r>
    <s v="ORD103768"/>
    <d v="2036-10-19T00:00:00"/>
    <s v="CUST1084"/>
    <s v="Customer_0084"/>
    <s v="P2002"/>
    <s v="Wireless Earbuds"/>
    <s v="Electronics"/>
    <s v="Mobiles"/>
    <n v="2"/>
    <n v="2999"/>
    <n v="5998"/>
    <n v="0.33"/>
    <n v="1979.34"/>
    <n v="4018.66"/>
    <n v="245.14"/>
    <x v="0"/>
    <s v="Maharashtra"/>
    <x v="0"/>
    <s v="UPI"/>
    <s v="Standard"/>
    <n v="2025"/>
    <n v="11"/>
    <s v="Nov"/>
    <n v="6.0999999999999999E-2"/>
    <n v="2039.32"/>
    <n v="0"/>
  </r>
  <r>
    <s v="ORD100714"/>
    <d v="2036-10-07T00:00:00"/>
    <s v="CUST1768"/>
    <s v="Customer_0768"/>
    <s v="P2001"/>
    <s v="Smartphone"/>
    <s v="Electronics"/>
    <s v="Mobiles"/>
    <n v="1"/>
    <n v="24999"/>
    <n v="24999"/>
    <n v="0.13"/>
    <n v="3249.87"/>
    <n v="21749.13"/>
    <n v="2631.64"/>
    <x v="2"/>
    <s v="Tamil Nadu"/>
    <x v="1"/>
    <s v="Credit Card"/>
    <s v="Express"/>
    <n v="2025"/>
    <n v="11"/>
    <s v="Nov"/>
    <n v="0.121"/>
    <n v="18499.259999999998"/>
    <n v="0"/>
  </r>
  <r>
    <s v="ORD102681"/>
    <d v="2036-09-22T00:00:00"/>
    <s v="CUST1334"/>
    <s v="Customer_0334"/>
    <s v="P2001"/>
    <s v="Smartphone"/>
    <s v="Electronics"/>
    <s v="Mobiles"/>
    <n v="1"/>
    <n v="24999"/>
    <n v="24999"/>
    <n v="0.18"/>
    <n v="4499.82"/>
    <n v="20499.18"/>
    <n v="2172.91"/>
    <x v="1"/>
    <s v="Karnataka"/>
    <x v="1"/>
    <s v="Credit Card"/>
    <s v="Standard"/>
    <n v="2025"/>
    <n v="11"/>
    <s v="Nov"/>
    <n v="0.106"/>
    <n v="15999.36"/>
    <n v="0"/>
  </r>
  <r>
    <s v="ORD103094"/>
    <d v="2036-09-02T00:00:00"/>
    <s v="CUST1313"/>
    <s v="Customer_0313"/>
    <s v="P2001"/>
    <s v="Smartphone"/>
    <s v="Electronics"/>
    <s v="Mobiles"/>
    <n v="1"/>
    <n v="24999"/>
    <n v="24999"/>
    <n v="0.08"/>
    <n v="1999.92"/>
    <n v="22999.08"/>
    <n v="3127.87"/>
    <x v="9"/>
    <s v="Gujarat"/>
    <x v="0"/>
    <s v="Credit Card"/>
    <s v="Standard"/>
    <n v="2025"/>
    <n v="11"/>
    <s v="Nov"/>
    <n v="0.13600000000000001"/>
    <n v="20999.16"/>
    <n v="0"/>
  </r>
  <r>
    <s v="ORD103552"/>
    <d v="2036-08-27T00:00:00"/>
    <s v="CUST1481"/>
    <s v="Customer_0481"/>
    <s v="P2002"/>
    <s v="Wireless Earbuds"/>
    <s v="Electronics"/>
    <s v="Mobiles"/>
    <n v="1"/>
    <n v="2999"/>
    <n v="2999"/>
    <n v="0.13"/>
    <n v="389.87"/>
    <n v="2609.13"/>
    <n v="315.7"/>
    <x v="6"/>
    <s v="Telangana"/>
    <x v="1"/>
    <s v="Debit Card"/>
    <s v="Standard"/>
    <n v="2025"/>
    <n v="11"/>
    <s v="Nov"/>
    <n v="0.121"/>
    <n v="2219.2600000000002"/>
    <n v="0"/>
  </r>
  <r>
    <s v="ORD103214"/>
    <d v="2036-08-02T00:00:00"/>
    <s v="CUST1179"/>
    <s v="Customer_0179"/>
    <s v="P2001"/>
    <s v="Smartphone"/>
    <s v="Electronics"/>
    <s v="Mobiles"/>
    <n v="2"/>
    <n v="24999"/>
    <n v="49998"/>
    <n v="0.33"/>
    <n v="16499.34"/>
    <n v="33498.660000000003"/>
    <n v="2043.42"/>
    <x v="9"/>
    <s v="Gujarat"/>
    <x v="0"/>
    <s v="Credit Card"/>
    <s v="Express"/>
    <n v="2025"/>
    <n v="11"/>
    <s v="Nov"/>
    <n v="6.0999999999999999E-2"/>
    <n v="16999.32"/>
    <n v="0"/>
  </r>
  <r>
    <s v="ORD101597"/>
    <d v="2036-07-25T00:00:00"/>
    <s v="CUST1739"/>
    <s v="Customer_0739"/>
    <s v="P2002"/>
    <s v="Wireless Earbuds"/>
    <s v="Electronics"/>
    <s v="Mobiles"/>
    <n v="1"/>
    <n v="2999"/>
    <n v="2999"/>
    <n v="0.03"/>
    <n v="89.97"/>
    <n v="2909.03"/>
    <n v="439.26"/>
    <x v="3"/>
    <s v="West Bengal"/>
    <x v="2"/>
    <s v="Debit Card"/>
    <s v="Standard"/>
    <n v="2025"/>
    <n v="11"/>
    <s v="Nov"/>
    <n v="0.151"/>
    <n v="2819.06"/>
    <n v="0"/>
  </r>
  <r>
    <s v="ORD101377"/>
    <d v="2036-07-24T00:00:00"/>
    <s v="CUST1019"/>
    <s v="Customer_0019"/>
    <s v="P2001"/>
    <s v="Smartphone"/>
    <s v="Electronics"/>
    <s v="Mobiles"/>
    <n v="1"/>
    <n v="24999"/>
    <n v="24999"/>
    <n v="0.13"/>
    <n v="3249.87"/>
    <n v="21749.13"/>
    <n v="2631.64"/>
    <x v="10"/>
    <s v="Delhi"/>
    <x v="3"/>
    <s v="Net Banking"/>
    <s v="Express"/>
    <n v="2025"/>
    <n v="11"/>
    <s v="Nov"/>
    <n v="0.121"/>
    <n v="18499.259999999998"/>
    <n v="0"/>
  </r>
  <r>
    <s v="ORD102999"/>
    <d v="2036-07-04T00:00:00"/>
    <s v="CUST1660"/>
    <s v="Customer_0660"/>
    <s v="P2002"/>
    <s v="Wireless Earbuds"/>
    <s v="Electronics"/>
    <s v="Mobiles"/>
    <n v="1"/>
    <n v="2999"/>
    <n v="2999"/>
    <n v="0.2"/>
    <n v="599.79999999999995"/>
    <n v="2399.1999999999998"/>
    <n v="239.92"/>
    <x v="5"/>
    <s v="Maharashtra"/>
    <x v="0"/>
    <s v="UPI"/>
    <s v="Express"/>
    <n v="2025"/>
    <n v="10"/>
    <s v="Oct"/>
    <n v="0.1"/>
    <n v="1799.4"/>
    <n v="0"/>
  </r>
  <r>
    <s v="ORD101765"/>
    <d v="2036-07-01T00:00:00"/>
    <s v="CUST1611"/>
    <s v="Customer_0611"/>
    <s v="P2002"/>
    <s v="Wireless Earbuds"/>
    <s v="Electronics"/>
    <s v="Mobiles"/>
    <n v="3"/>
    <n v="2999"/>
    <n v="8997"/>
    <n v="0.05"/>
    <n v="449.85"/>
    <n v="8547.15"/>
    <n v="1239.3399999999999"/>
    <x v="4"/>
    <s v="Rajasthan"/>
    <x v="3"/>
    <s v="Debit Card"/>
    <s v="Standard"/>
    <n v="2025"/>
    <n v="10"/>
    <s v="Oct"/>
    <n v="0.14499999999999999"/>
    <n v="8097.3"/>
    <n v="0"/>
  </r>
  <r>
    <s v="ORD100727"/>
    <d v="2036-06-27T00:00:00"/>
    <s v="CUST1248"/>
    <s v="Customer_0248"/>
    <s v="P2001"/>
    <s v="Smartphone"/>
    <s v="Electronics"/>
    <s v="Mobiles"/>
    <n v="3"/>
    <n v="24999"/>
    <n v="74997"/>
    <n v="0.05"/>
    <n v="3749.85"/>
    <n v="71247.149999999994"/>
    <n v="10330.84"/>
    <x v="11"/>
    <s v="Uttar Pradesh"/>
    <x v="3"/>
    <s v="Credit Card"/>
    <s v="Standard"/>
    <n v="2025"/>
    <n v="10"/>
    <s v="Oct"/>
    <n v="0.14499999999999999"/>
    <n v="67497.3"/>
    <n v="0"/>
  </r>
  <r>
    <s v="ORD102183"/>
    <d v="2036-06-15T00:00:00"/>
    <s v="CUST1019"/>
    <s v="Customer_0019"/>
    <s v="P2001"/>
    <s v="Smartphone"/>
    <s v="Electronics"/>
    <s v="Mobiles"/>
    <n v="2"/>
    <n v="24999"/>
    <n v="49998"/>
    <n v="0.15"/>
    <n v="7499.7"/>
    <n v="42498.3"/>
    <n v="4887.3"/>
    <x v="0"/>
    <s v="Maharashtra"/>
    <x v="0"/>
    <s v="Debit Card"/>
    <s v="Standard"/>
    <n v="2025"/>
    <n v="10"/>
    <s v="Oct"/>
    <n v="0.115"/>
    <n v="34998.6"/>
    <n v="0"/>
  </r>
  <r>
    <s v="ORD103064"/>
    <d v="2036-06-09T00:00:00"/>
    <s v="CUST1463"/>
    <s v="Customer_0463"/>
    <s v="P2001"/>
    <s v="Smartphone"/>
    <s v="Electronics"/>
    <s v="Mobiles"/>
    <n v="2"/>
    <n v="24999"/>
    <n v="49998"/>
    <n v="0.2"/>
    <n v="9999.6"/>
    <n v="39998.400000000001"/>
    <n v="3999.84"/>
    <x v="5"/>
    <s v="Maharashtra"/>
    <x v="0"/>
    <s v="Net Banking"/>
    <s v="Standard"/>
    <n v="2025"/>
    <n v="10"/>
    <s v="Oct"/>
    <n v="0.1"/>
    <n v="29998.799999999999"/>
    <n v="0"/>
  </r>
  <r>
    <s v="ORD100294"/>
    <d v="2036-06-06T00:00:00"/>
    <s v="CUST1781"/>
    <s v="Customer_0781"/>
    <s v="P2002"/>
    <s v="Wireless Earbuds"/>
    <s v="Electronics"/>
    <s v="Mobiles"/>
    <n v="2"/>
    <n v="2999"/>
    <n v="5998"/>
    <n v="0.1"/>
    <n v="599.79999999999995"/>
    <n v="5398.2"/>
    <n v="701.77"/>
    <x v="3"/>
    <s v="West Bengal"/>
    <x v="2"/>
    <s v="UPI"/>
    <s v="Express"/>
    <n v="2025"/>
    <n v="10"/>
    <s v="Oct"/>
    <n v="0.13"/>
    <n v="4798.3999999999996"/>
    <n v="0"/>
  </r>
  <r>
    <s v="ORD100216"/>
    <d v="2024-06-26T00:00:00"/>
    <s v="CUST1036"/>
    <s v="Customer_0036"/>
    <s v="P2001"/>
    <s v="Smartphone"/>
    <s v="Electronics"/>
    <s v="Mobiles"/>
    <n v="1"/>
    <n v="24999"/>
    <n v="24999"/>
    <n v="0.25"/>
    <n v="6249.75"/>
    <n v="18749.25"/>
    <n v="1593.69"/>
    <x v="0"/>
    <s v="Maharashtra"/>
    <x v="0"/>
    <s v="UPI"/>
    <s v="Standard"/>
    <n v="2024"/>
    <n v="1"/>
    <s v="Jan"/>
    <n v="8.5000000000000006E-2"/>
    <n v="12499.5"/>
    <n v="0"/>
  </r>
  <r>
    <s v="ORD102549"/>
    <d v="2036-06-01T00:00:00"/>
    <s v="CUST1288"/>
    <s v="Customer_0288"/>
    <s v="P2002"/>
    <s v="Wireless Earbuds"/>
    <s v="Electronics"/>
    <s v="Mobiles"/>
    <n v="1"/>
    <n v="2999"/>
    <n v="2999"/>
    <n v="0.1"/>
    <n v="299.89999999999998"/>
    <n v="2699.1"/>
    <n v="350.88"/>
    <x v="5"/>
    <s v="Maharashtra"/>
    <x v="0"/>
    <s v="UPI"/>
    <s v="Express"/>
    <n v="2025"/>
    <n v="10"/>
    <s v="Oct"/>
    <n v="0.13"/>
    <n v="2399.1999999999998"/>
    <n v="0"/>
  </r>
  <r>
    <s v="ORD101089"/>
    <d v="2036-05-07T00:00:00"/>
    <s v="CUST1152"/>
    <s v="Customer_0152"/>
    <s v="P2002"/>
    <s v="Wireless Earbuds"/>
    <s v="Electronics"/>
    <s v="Mobiles"/>
    <n v="2"/>
    <n v="2999"/>
    <n v="5998"/>
    <n v="0.15"/>
    <n v="899.7"/>
    <n v="5098.3"/>
    <n v="586.29999999999995"/>
    <x v="10"/>
    <s v="Delhi"/>
    <x v="3"/>
    <s v="Credit Card"/>
    <s v="Standard"/>
    <n v="2025"/>
    <n v="10"/>
    <s v="Oct"/>
    <n v="0.115"/>
    <n v="4198.6000000000004"/>
    <n v="0"/>
  </r>
  <r>
    <s v="ORD100874"/>
    <d v="2036-04-30T00:00:00"/>
    <s v="CUST1200"/>
    <s v="Customer_0200"/>
    <s v="P2002"/>
    <s v="Wireless Earbuds"/>
    <s v="Electronics"/>
    <s v="Mobiles"/>
    <n v="1"/>
    <n v="2999"/>
    <n v="2999"/>
    <n v="0.1"/>
    <n v="299.89999999999998"/>
    <n v="2699.1"/>
    <n v="350.88"/>
    <x v="5"/>
    <s v="Maharashtra"/>
    <x v="0"/>
    <s v="Credit Card"/>
    <s v="Standard"/>
    <n v="2025"/>
    <n v="10"/>
    <s v="Oct"/>
    <n v="0.13"/>
    <n v="2399.1999999999998"/>
    <n v="0"/>
  </r>
  <r>
    <s v="ORD104734"/>
    <d v="2036-04-27T00:00:00"/>
    <s v="CUST1147"/>
    <s v="Customer_0147"/>
    <s v="P2002"/>
    <s v="Wireless Earbuds"/>
    <s v="Electronics"/>
    <s v="Mobiles"/>
    <n v="2"/>
    <n v="2999"/>
    <n v="5998"/>
    <n v="0.1"/>
    <n v="599.79999999999995"/>
    <n v="5398.2"/>
    <n v="701.77"/>
    <x v="3"/>
    <s v="West Bengal"/>
    <x v="2"/>
    <s v="UPI"/>
    <s v="Standard"/>
    <n v="2025"/>
    <n v="10"/>
    <s v="Oct"/>
    <n v="0.13"/>
    <n v="4798.3999999999996"/>
    <n v="0"/>
  </r>
  <r>
    <s v="ORD100802"/>
    <d v="2024-07-16T00:00:00"/>
    <s v="CUST1146"/>
    <s v="Customer_0146"/>
    <s v="P2001"/>
    <s v="Smartphone"/>
    <s v="Electronics"/>
    <s v="Mobiles"/>
    <n v="2"/>
    <n v="24999"/>
    <n v="49998"/>
    <n v="0.1"/>
    <n v="4999.8"/>
    <n v="44998.2"/>
    <n v="5849.77"/>
    <x v="11"/>
    <s v="Uttar Pradesh"/>
    <x v="3"/>
    <s v="Net Banking"/>
    <s v="Standard"/>
    <n v="2024"/>
    <n v="1"/>
    <s v="Jan"/>
    <n v="0.13"/>
    <n v="39998.400000000001"/>
    <n v="0"/>
  </r>
  <r>
    <s v="ORD101143"/>
    <d v="2036-03-01T00:00:00"/>
    <s v="CUST1185"/>
    <s v="Customer_0185"/>
    <s v="P2002"/>
    <s v="Wireless Earbuds"/>
    <s v="Electronics"/>
    <s v="Mobiles"/>
    <n v="1"/>
    <n v="2999"/>
    <n v="2999"/>
    <n v="0"/>
    <n v="0"/>
    <n v="2999"/>
    <n v="479.84"/>
    <x v="8"/>
    <s v="Haryana"/>
    <x v="3"/>
    <s v="Credit Card"/>
    <s v="Standard"/>
    <n v="2025"/>
    <n v="10"/>
    <s v="Oct"/>
    <n v="0.16"/>
    <n v="2999"/>
    <n v="0"/>
  </r>
  <r>
    <s v="ORD100492"/>
    <d v="2036-02-29T00:00:00"/>
    <s v="CUST1328"/>
    <s v="Customer_0328"/>
    <s v="P2002"/>
    <s v="Wireless Earbuds"/>
    <s v="Electronics"/>
    <s v="Mobiles"/>
    <n v="1"/>
    <n v="2999"/>
    <n v="2999"/>
    <n v="0"/>
    <n v="0"/>
    <n v="2999"/>
    <n v="479.84"/>
    <x v="11"/>
    <s v="Uttar Pradesh"/>
    <x v="3"/>
    <s v="UPI"/>
    <s v="Express"/>
    <n v="2025"/>
    <n v="10"/>
    <s v="Oct"/>
    <n v="0.16"/>
    <n v="2999"/>
    <n v="0"/>
  </r>
  <r>
    <s v="ORD104500"/>
    <d v="2036-02-28T00:00:00"/>
    <s v="CUST1504"/>
    <s v="Customer_0504"/>
    <s v="P2001"/>
    <s v="Smartphone"/>
    <s v="Electronics"/>
    <s v="Mobiles"/>
    <n v="2"/>
    <n v="24999"/>
    <n v="49998"/>
    <n v="0.05"/>
    <n v="2499.9"/>
    <n v="47498.1"/>
    <n v="6887.22"/>
    <x v="0"/>
    <s v="Maharashtra"/>
    <x v="0"/>
    <s v="UPI"/>
    <s v="Same Day"/>
    <n v="2025"/>
    <n v="10"/>
    <s v="Oct"/>
    <n v="0.14499999999999999"/>
    <n v="44998.2"/>
    <n v="0"/>
  </r>
  <r>
    <s v="ORD104331"/>
    <d v="2036-01-26T00:00:00"/>
    <s v="CUST1359"/>
    <s v="Customer_0359"/>
    <s v="P2002"/>
    <s v="Wireless Earbuds"/>
    <s v="Electronics"/>
    <s v="Mobiles"/>
    <n v="3"/>
    <n v="2999"/>
    <n v="8997"/>
    <n v="0.25"/>
    <n v="2249.25"/>
    <n v="6747.75"/>
    <n v="573.55999999999995"/>
    <x v="11"/>
    <s v="Uttar Pradesh"/>
    <x v="3"/>
    <s v="Debit Card"/>
    <s v="Standard"/>
    <n v="2025"/>
    <n v="10"/>
    <s v="Oct"/>
    <n v="8.5000000000000006E-2"/>
    <n v="4498.5"/>
    <n v="0"/>
  </r>
  <r>
    <s v="ORD104411"/>
    <d v="2024-08-06T00:00:00"/>
    <s v="CUST1170"/>
    <s v="Customer_0170"/>
    <s v="P2002"/>
    <s v="Wireless Earbuds"/>
    <s v="Electronics"/>
    <s v="Mobiles"/>
    <n v="2"/>
    <n v="2999"/>
    <n v="5998"/>
    <n v="0.15"/>
    <n v="899.7"/>
    <n v="5098.3"/>
    <n v="586.29999999999995"/>
    <x v="6"/>
    <s v="Telangana"/>
    <x v="1"/>
    <s v="UPI"/>
    <s v="Express"/>
    <n v="2024"/>
    <n v="2"/>
    <s v="Feb"/>
    <n v="0.115"/>
    <n v="4198.6000000000004"/>
    <n v="0"/>
  </r>
  <r>
    <s v="ORD101762"/>
    <d v="2036-01-23T00:00:00"/>
    <s v="CUST1192"/>
    <s v="Customer_0192"/>
    <s v="P2002"/>
    <s v="Wireless Earbuds"/>
    <s v="Electronics"/>
    <s v="Mobiles"/>
    <n v="2"/>
    <n v="2999"/>
    <n v="5998"/>
    <n v="0.1"/>
    <n v="599.79999999999995"/>
    <n v="5398.2"/>
    <n v="701.77"/>
    <x v="3"/>
    <s v="West Bengal"/>
    <x v="2"/>
    <s v="Cash on Delivery"/>
    <s v="Same Day"/>
    <n v="2025"/>
    <n v="10"/>
    <s v="Oct"/>
    <n v="0.13"/>
    <n v="4798.3999999999996"/>
    <n v="0"/>
  </r>
  <r>
    <s v="ORD100112"/>
    <d v="2024-08-08T00:00:00"/>
    <s v="CUST1624"/>
    <s v="Customer_0624"/>
    <s v="P2002"/>
    <s v="Wireless Earbuds"/>
    <s v="Electronics"/>
    <s v="Mobiles"/>
    <n v="1"/>
    <n v="2999"/>
    <n v="2999"/>
    <n v="0.05"/>
    <n v="149.94999999999999"/>
    <n v="2849.05"/>
    <n v="413.11"/>
    <x v="7"/>
    <s v="Uttar Pradesh"/>
    <x v="3"/>
    <s v="Credit Card"/>
    <s v="Standard"/>
    <n v="2024"/>
    <n v="2"/>
    <s v="Feb"/>
    <n v="0.14499999999999999"/>
    <n v="2699.1"/>
    <n v="0"/>
  </r>
  <r>
    <s v="ORD100103"/>
    <d v="2036-01-13T00:00:00"/>
    <s v="CUST1132"/>
    <s v="Customer_0132"/>
    <s v="P2002"/>
    <s v="Wireless Earbuds"/>
    <s v="Electronics"/>
    <s v="Mobiles"/>
    <n v="2"/>
    <n v="2999"/>
    <n v="5998"/>
    <n v="0.1"/>
    <n v="599.79999999999995"/>
    <n v="5398.2"/>
    <n v="701.77"/>
    <x v="11"/>
    <s v="Uttar Pradesh"/>
    <x v="3"/>
    <s v="UPI"/>
    <s v="Express"/>
    <n v="2025"/>
    <n v="10"/>
    <s v="Oct"/>
    <n v="0.13"/>
    <n v="4798.3999999999996"/>
    <n v="0"/>
  </r>
  <r>
    <s v="ORD101706"/>
    <d v="2036-01-10T00:00:00"/>
    <s v="CUST1100"/>
    <s v="Customer_0100"/>
    <s v="P2002"/>
    <s v="Wireless Earbuds"/>
    <s v="Electronics"/>
    <s v="Mobiles"/>
    <n v="2"/>
    <n v="2999"/>
    <n v="5998"/>
    <n v="0.1"/>
    <n v="599.79999999999995"/>
    <n v="5398.2"/>
    <n v="701.77"/>
    <x v="0"/>
    <s v="Maharashtra"/>
    <x v="0"/>
    <s v="Debit Card"/>
    <s v="Standard"/>
    <n v="2025"/>
    <n v="10"/>
    <s v="Oct"/>
    <n v="0.13"/>
    <n v="4798.3999999999996"/>
    <n v="0"/>
  </r>
  <r>
    <s v="ORD102190"/>
    <d v="2035-12-29T00:00:00"/>
    <s v="CUST1206"/>
    <s v="Customer_0206"/>
    <s v="P2002"/>
    <s v="Wireless Earbuds"/>
    <s v="Electronics"/>
    <s v="Mobiles"/>
    <n v="3"/>
    <n v="2999"/>
    <n v="8997"/>
    <n v="0.25"/>
    <n v="2249.25"/>
    <n v="6747.75"/>
    <n v="573.55999999999995"/>
    <x v="7"/>
    <s v="Uttar Pradesh"/>
    <x v="3"/>
    <s v="UPI"/>
    <s v="Express"/>
    <n v="2025"/>
    <n v="10"/>
    <s v="Oct"/>
    <n v="8.5000000000000006E-2"/>
    <n v="4498.5"/>
    <n v="0"/>
  </r>
  <r>
    <s v="ORD102469"/>
    <d v="2035-12-14T00:00:00"/>
    <s v="CUST1194"/>
    <s v="Customer_0194"/>
    <s v="P2002"/>
    <s v="Wireless Earbuds"/>
    <s v="Electronics"/>
    <s v="Mobiles"/>
    <n v="3"/>
    <n v="2999"/>
    <n v="8997"/>
    <n v="0.3"/>
    <n v="2699.1"/>
    <n v="6297.9"/>
    <n v="440.85"/>
    <x v="0"/>
    <s v="Maharashtra"/>
    <x v="0"/>
    <s v="Credit Card"/>
    <s v="Standard"/>
    <n v="2025"/>
    <n v="10"/>
    <s v="Oct"/>
    <n v="7.0000000000000007E-2"/>
    <n v="3598.8"/>
    <n v="0"/>
  </r>
  <r>
    <s v="ORD103137"/>
    <d v="2035-12-03T00:00:00"/>
    <s v="CUST1608"/>
    <s v="Customer_0608"/>
    <s v="P2002"/>
    <s v="Wireless Earbuds"/>
    <s v="Electronics"/>
    <s v="Mobiles"/>
    <n v="1"/>
    <n v="2999"/>
    <n v="2999"/>
    <n v="0.1"/>
    <n v="299.89999999999998"/>
    <n v="2699.1"/>
    <n v="350.88"/>
    <x v="6"/>
    <s v="Telangana"/>
    <x v="1"/>
    <s v="Credit Card"/>
    <s v="Standard"/>
    <n v="2025"/>
    <n v="9"/>
    <s v="Sep"/>
    <n v="0.13"/>
    <n v="2399.1999999999998"/>
    <n v="0"/>
  </r>
  <r>
    <s v="ORD104647"/>
    <d v="2024-08-26T00:00:00"/>
    <s v="CUST1091"/>
    <s v="Customer_0091"/>
    <s v="P2001"/>
    <s v="Smartphone"/>
    <s v="Electronics"/>
    <s v="Mobiles"/>
    <n v="1"/>
    <n v="24999"/>
    <n v="24999"/>
    <n v="0.15"/>
    <n v="3749.85"/>
    <n v="21249.15"/>
    <n v="2443.65"/>
    <x v="6"/>
    <s v="Telangana"/>
    <x v="1"/>
    <s v="Net Banking"/>
    <s v="Standard"/>
    <n v="2024"/>
    <n v="2"/>
    <s v="Feb"/>
    <n v="0.115"/>
    <n v="17499.3"/>
    <n v="0"/>
  </r>
  <r>
    <s v="ORD103148"/>
    <d v="2035-11-22T00:00:00"/>
    <s v="CUST1084"/>
    <s v="Customer_0084"/>
    <s v="P2001"/>
    <s v="Smartphone"/>
    <s v="Electronics"/>
    <s v="Mobiles"/>
    <n v="1"/>
    <n v="24999"/>
    <n v="24999"/>
    <n v="0.1"/>
    <n v="2499.9"/>
    <n v="22499.1"/>
    <n v="2924.88"/>
    <x v="10"/>
    <s v="Delhi"/>
    <x v="3"/>
    <s v="UPI"/>
    <s v="Standard"/>
    <n v="2025"/>
    <n v="9"/>
    <s v="Sep"/>
    <n v="0.13"/>
    <n v="19999.2"/>
    <n v="0"/>
  </r>
  <r>
    <s v="ORD102940"/>
    <d v="2024-08-31T00:00:00"/>
    <s v="CUST1260"/>
    <s v="Customer_0260"/>
    <s v="P2002"/>
    <s v="Wireless Earbuds"/>
    <s v="Electronics"/>
    <s v="Mobiles"/>
    <n v="1"/>
    <n v="2999"/>
    <n v="2999"/>
    <n v="0.05"/>
    <n v="149.94999999999999"/>
    <n v="2849.05"/>
    <n v="413.11"/>
    <x v="1"/>
    <s v="Karnataka"/>
    <x v="1"/>
    <s v="UPI"/>
    <s v="Express"/>
    <n v="2024"/>
    <n v="2"/>
    <s v="Feb"/>
    <n v="0.14499999999999999"/>
    <n v="2699.1"/>
    <n v="0"/>
  </r>
  <r>
    <s v="ORD101212"/>
    <d v="2024-09-07T00:00:00"/>
    <s v="CUST1419"/>
    <s v="Customer_0419"/>
    <s v="P2002"/>
    <s v="Wireless Earbuds"/>
    <s v="Electronics"/>
    <s v="Mobiles"/>
    <n v="1"/>
    <n v="2999"/>
    <n v="2999"/>
    <n v="0.2"/>
    <n v="599.79999999999995"/>
    <n v="2399.1999999999998"/>
    <n v="239.92"/>
    <x v="7"/>
    <s v="Uttar Pradesh"/>
    <x v="3"/>
    <s v="Credit Card"/>
    <s v="Same Day"/>
    <n v="2024"/>
    <n v="2"/>
    <s v="Feb"/>
    <n v="0.1"/>
    <n v="1799.4"/>
    <n v="0"/>
  </r>
  <r>
    <s v="ORD103267"/>
    <d v="2035-10-31T00:00:00"/>
    <s v="CUST1665"/>
    <s v="Customer_0665"/>
    <s v="P2002"/>
    <s v="Wireless Earbuds"/>
    <s v="Electronics"/>
    <s v="Mobiles"/>
    <n v="1"/>
    <n v="2999"/>
    <n v="2999"/>
    <n v="0.2"/>
    <n v="599.79999999999995"/>
    <n v="2399.1999999999998"/>
    <n v="239.92"/>
    <x v="0"/>
    <s v="Maharashtra"/>
    <x v="0"/>
    <s v="Net Banking"/>
    <s v="Standard"/>
    <n v="2025"/>
    <n v="9"/>
    <s v="Sep"/>
    <n v="0.1"/>
    <n v="1799.4"/>
    <n v="0"/>
  </r>
  <r>
    <s v="ORD103271"/>
    <d v="2035-10-25T00:00:00"/>
    <s v="CUST1757"/>
    <s v="Customer_0757"/>
    <s v="P2002"/>
    <s v="Wireless Earbuds"/>
    <s v="Electronics"/>
    <s v="Mobiles"/>
    <n v="1"/>
    <n v="2999"/>
    <n v="2999"/>
    <n v="0.1"/>
    <n v="299.89999999999998"/>
    <n v="2699.1"/>
    <n v="350.88"/>
    <x v="5"/>
    <s v="Maharashtra"/>
    <x v="0"/>
    <s v="Credit Card"/>
    <s v="Standard"/>
    <n v="2025"/>
    <n v="9"/>
    <s v="Sep"/>
    <n v="0.13"/>
    <n v="2399.1999999999998"/>
    <n v="0"/>
  </r>
  <r>
    <s v="ORD103028"/>
    <d v="2035-10-23T00:00:00"/>
    <s v="CUST1171"/>
    <s v="Customer_0171"/>
    <s v="P2002"/>
    <s v="Wireless Earbuds"/>
    <s v="Electronics"/>
    <s v="Mobiles"/>
    <n v="1"/>
    <n v="2999"/>
    <n v="2999"/>
    <n v="0.1"/>
    <n v="299.89999999999998"/>
    <n v="2699.1"/>
    <n v="350.88"/>
    <x v="0"/>
    <s v="Maharashtra"/>
    <x v="0"/>
    <s v="Cash on Delivery"/>
    <s v="Standard"/>
    <n v="2025"/>
    <n v="9"/>
    <s v="Sep"/>
    <n v="0.13"/>
    <n v="2399.1999999999998"/>
    <n v="0"/>
  </r>
  <r>
    <s v="ORD103764"/>
    <d v="2024-09-12T00:00:00"/>
    <s v="CUST1148"/>
    <s v="Customer_0148"/>
    <s v="P2002"/>
    <s v="Wireless Earbuds"/>
    <s v="Electronics"/>
    <s v="Mobiles"/>
    <n v="2"/>
    <n v="2999"/>
    <n v="5998"/>
    <n v="0.3"/>
    <n v="1799.4"/>
    <n v="4198.6000000000004"/>
    <n v="293.89999999999998"/>
    <x v="8"/>
    <s v="Haryana"/>
    <x v="3"/>
    <s v="UPI"/>
    <s v="Standard"/>
    <n v="2024"/>
    <n v="2"/>
    <s v="Feb"/>
    <n v="7.0000000000000007E-2"/>
    <n v="2399.1999999999998"/>
    <n v="0"/>
  </r>
  <r>
    <s v="ORD104358"/>
    <d v="2024-09-13T00:00:00"/>
    <s v="CUST1413"/>
    <s v="Customer_0413"/>
    <s v="P2002"/>
    <s v="Wireless Earbuds"/>
    <s v="Electronics"/>
    <s v="Mobiles"/>
    <n v="1"/>
    <n v="2999"/>
    <n v="2999"/>
    <n v="0.25"/>
    <n v="749.75"/>
    <n v="2249.25"/>
    <n v="191.19"/>
    <x v="10"/>
    <s v="Delhi"/>
    <x v="3"/>
    <s v="UPI"/>
    <s v="Standard"/>
    <n v="2024"/>
    <n v="2"/>
    <s v="Feb"/>
    <n v="8.5000000000000006E-2"/>
    <n v="1499.5"/>
    <n v="0"/>
  </r>
  <r>
    <s v="ORD104217"/>
    <d v="2035-10-18T00:00:00"/>
    <s v="CUST1638"/>
    <s v="Customer_0638"/>
    <s v="P2002"/>
    <s v="Wireless Earbuds"/>
    <s v="Electronics"/>
    <s v="Mobiles"/>
    <n v="4"/>
    <n v="2999"/>
    <n v="11996"/>
    <n v="0.2"/>
    <n v="2399.1999999999998"/>
    <n v="9596.7999999999993"/>
    <n v="959.68"/>
    <x v="10"/>
    <s v="Delhi"/>
    <x v="3"/>
    <s v="UPI"/>
    <s v="Express"/>
    <n v="2025"/>
    <n v="9"/>
    <s v="Sep"/>
    <n v="0.1"/>
    <n v="7197.6"/>
    <n v="0"/>
  </r>
  <r>
    <s v="ORD102341"/>
    <d v="2035-10-17T00:00:00"/>
    <s v="CUST1234"/>
    <s v="Customer_0234"/>
    <s v="P2001"/>
    <s v="Smartphone"/>
    <s v="Electronics"/>
    <s v="Mobiles"/>
    <n v="1"/>
    <n v="24999"/>
    <n v="24999"/>
    <n v="0.2"/>
    <n v="4999.8"/>
    <n v="19999.2"/>
    <n v="1999.92"/>
    <x v="11"/>
    <s v="Uttar Pradesh"/>
    <x v="3"/>
    <s v="UPI"/>
    <s v="Standard"/>
    <n v="2025"/>
    <n v="9"/>
    <s v="Sep"/>
    <n v="0.1"/>
    <n v="14999.4"/>
    <n v="0"/>
  </r>
  <r>
    <s v="ORD100172"/>
    <d v="2035-10-15T00:00:00"/>
    <s v="CUST1130"/>
    <s v="Customer_0130"/>
    <s v="P2001"/>
    <s v="Smartphone"/>
    <s v="Electronics"/>
    <s v="Mobiles"/>
    <n v="2"/>
    <n v="24999"/>
    <n v="49998"/>
    <n v="0.15"/>
    <n v="7499.7"/>
    <n v="42498.3"/>
    <n v="4887.3"/>
    <x v="6"/>
    <s v="Telangana"/>
    <x v="1"/>
    <s v="Credit Card"/>
    <s v="Standard"/>
    <n v="2025"/>
    <n v="9"/>
    <s v="Sep"/>
    <n v="0.115"/>
    <n v="34998.6"/>
    <n v="0"/>
  </r>
  <r>
    <s v="ORD104492"/>
    <d v="2035-10-07T00:00:00"/>
    <s v="CUST1363"/>
    <s v="Customer_0363"/>
    <s v="P2002"/>
    <s v="Wireless Earbuds"/>
    <s v="Electronics"/>
    <s v="Mobiles"/>
    <n v="1"/>
    <n v="2999"/>
    <n v="2999"/>
    <n v="0.1"/>
    <n v="299.89999999999998"/>
    <n v="2699.1"/>
    <n v="350.88"/>
    <x v="6"/>
    <s v="Telangana"/>
    <x v="1"/>
    <s v="Debit Card"/>
    <s v="Standard"/>
    <n v="2025"/>
    <n v="9"/>
    <s v="Sep"/>
    <n v="0.13"/>
    <n v="2399.1999999999998"/>
    <n v="0"/>
  </r>
  <r>
    <s v="ORD103629"/>
    <d v="2035-10-06T00:00:00"/>
    <s v="CUST1412"/>
    <s v="Customer_0412"/>
    <s v="P2002"/>
    <s v="Wireless Earbuds"/>
    <s v="Electronics"/>
    <s v="Mobiles"/>
    <n v="1"/>
    <n v="2999"/>
    <n v="2999"/>
    <n v="0.25"/>
    <n v="749.75"/>
    <n v="2249.25"/>
    <n v="191.19"/>
    <x v="3"/>
    <s v="West Bengal"/>
    <x v="2"/>
    <s v="Net Banking"/>
    <s v="Standard"/>
    <n v="2025"/>
    <n v="9"/>
    <s v="Sep"/>
    <n v="8.5000000000000006E-2"/>
    <n v="1499.5"/>
    <n v="0"/>
  </r>
  <r>
    <s v="ORD103921"/>
    <d v="2035-09-19T00:00:00"/>
    <s v="CUST1350"/>
    <s v="Customer_0350"/>
    <s v="P2001"/>
    <s v="Smartphone"/>
    <s v="Electronics"/>
    <s v="Mobiles"/>
    <n v="1"/>
    <n v="24999"/>
    <n v="24999"/>
    <n v="0.2"/>
    <n v="4999.8"/>
    <n v="19999.2"/>
    <n v="1999.92"/>
    <x v="2"/>
    <s v="Tamil Nadu"/>
    <x v="1"/>
    <s v="UPI"/>
    <s v="Same Day"/>
    <n v="2025"/>
    <n v="9"/>
    <s v="Sep"/>
    <n v="0.1"/>
    <n v="14999.4"/>
    <n v="0"/>
  </r>
  <r>
    <s v="ORD101247"/>
    <d v="2035-09-16T00:00:00"/>
    <s v="CUST1126"/>
    <s v="Customer_0126"/>
    <s v="P2001"/>
    <s v="Smartphone"/>
    <s v="Electronics"/>
    <s v="Mobiles"/>
    <n v="2"/>
    <n v="24999"/>
    <n v="49998"/>
    <n v="0.1"/>
    <n v="4999.8"/>
    <n v="44998.2"/>
    <n v="5849.77"/>
    <x v="11"/>
    <s v="Uttar Pradesh"/>
    <x v="3"/>
    <s v="UPI"/>
    <s v="Express"/>
    <n v="2025"/>
    <n v="9"/>
    <s v="Sep"/>
    <n v="0.13"/>
    <n v="39998.400000000001"/>
    <n v="0"/>
  </r>
  <r>
    <s v="ORD103453"/>
    <d v="2024-09-30T00:00:00"/>
    <s v="CUST1705"/>
    <s v="Customer_0705"/>
    <s v="P2001"/>
    <s v="Smartphone"/>
    <s v="Electronics"/>
    <s v="Mobiles"/>
    <n v="1"/>
    <n v="24999"/>
    <n v="24999"/>
    <n v="0.15"/>
    <n v="3749.85"/>
    <n v="21249.15"/>
    <n v="2443.65"/>
    <x v="4"/>
    <s v="Rajasthan"/>
    <x v="3"/>
    <s v="UPI"/>
    <s v="Standard"/>
    <n v="2024"/>
    <n v="2"/>
    <s v="Feb"/>
    <n v="0.115"/>
    <n v="17499.3"/>
    <n v="0"/>
  </r>
  <r>
    <s v="ORD103559"/>
    <d v="2035-09-11T00:00:00"/>
    <s v="CUST1523"/>
    <s v="Customer_0523"/>
    <s v="P2002"/>
    <s v="Wireless Earbuds"/>
    <s v="Electronics"/>
    <s v="Mobiles"/>
    <n v="2"/>
    <n v="2999"/>
    <n v="5998"/>
    <n v="0.05"/>
    <n v="299.89999999999998"/>
    <n v="5698.1"/>
    <n v="826.22"/>
    <x v="6"/>
    <s v="Telangana"/>
    <x v="1"/>
    <s v="Credit Card"/>
    <s v="Standard"/>
    <n v="2025"/>
    <n v="9"/>
    <s v="Sep"/>
    <n v="0.14499999999999999"/>
    <n v="5398.2"/>
    <n v="0"/>
  </r>
  <r>
    <s v="ORD102344"/>
    <d v="2024-10-04T00:00:00"/>
    <s v="CUST1216"/>
    <s v="Customer_0216"/>
    <s v="P2002"/>
    <s v="Wireless Earbuds"/>
    <s v="Electronics"/>
    <s v="Mobiles"/>
    <n v="4"/>
    <n v="2999"/>
    <n v="11996"/>
    <n v="0.05"/>
    <n v="599.79999999999995"/>
    <n v="11396.2"/>
    <n v="1652.45"/>
    <x v="0"/>
    <s v="Maharashtra"/>
    <x v="0"/>
    <s v="Debit Card"/>
    <s v="Same Day"/>
    <n v="2024"/>
    <n v="2"/>
    <s v="Feb"/>
    <n v="0.14499999999999999"/>
    <n v="10796.4"/>
    <n v="0"/>
  </r>
  <r>
    <s v="ORD102759"/>
    <d v="2024-10-05T00:00:00"/>
    <s v="CUST1329"/>
    <s v="Customer_0329"/>
    <s v="P2001"/>
    <s v="Smartphone"/>
    <s v="Electronics"/>
    <s v="Mobiles"/>
    <n v="3"/>
    <n v="24999"/>
    <n v="74997"/>
    <n v="0.05"/>
    <n v="3749.85"/>
    <n v="71247.149999999994"/>
    <n v="10330.84"/>
    <x v="0"/>
    <s v="Maharashtra"/>
    <x v="0"/>
    <s v="UPI"/>
    <s v="Standard"/>
    <n v="2024"/>
    <n v="2"/>
    <s v="Feb"/>
    <n v="0.14499999999999999"/>
    <n v="67497.3"/>
    <n v="0"/>
  </r>
  <r>
    <s v="ORD100980"/>
    <d v="2035-09-05T00:00:00"/>
    <s v="CUST1776"/>
    <s v="Customer_0776"/>
    <s v="P2002"/>
    <s v="Wireless Earbuds"/>
    <s v="Electronics"/>
    <s v="Mobiles"/>
    <n v="2"/>
    <n v="2999"/>
    <n v="5998"/>
    <n v="0.3"/>
    <n v="1799.4"/>
    <n v="4198.6000000000004"/>
    <n v="293.89999999999998"/>
    <x v="6"/>
    <s v="Telangana"/>
    <x v="1"/>
    <s v="UPI"/>
    <s v="Express"/>
    <n v="2025"/>
    <n v="9"/>
    <s v="Sep"/>
    <n v="7.0000000000000007E-2"/>
    <n v="2399.1999999999998"/>
    <n v="0"/>
  </r>
  <r>
    <s v="ORD101328"/>
    <d v="2035-08-31T00:00:00"/>
    <s v="CUST1787"/>
    <s v="Customer_0787"/>
    <s v="P2002"/>
    <s v="Wireless Earbuds"/>
    <s v="Electronics"/>
    <s v="Mobiles"/>
    <n v="2"/>
    <n v="2999"/>
    <n v="5998"/>
    <n v="0.15"/>
    <n v="899.7"/>
    <n v="5098.3"/>
    <n v="586.29999999999995"/>
    <x v="5"/>
    <s v="Maharashtra"/>
    <x v="0"/>
    <s v="Credit Card"/>
    <s v="Standard"/>
    <n v="2025"/>
    <n v="9"/>
    <s v="Sep"/>
    <n v="0.115"/>
    <n v="4198.6000000000004"/>
    <n v="0"/>
  </r>
  <r>
    <s v="ORD103513"/>
    <d v="2035-08-25T00:00:00"/>
    <s v="CUST1512"/>
    <s v="Customer_0512"/>
    <s v="P2001"/>
    <s v="Smartphone"/>
    <s v="Electronics"/>
    <s v="Mobiles"/>
    <n v="1"/>
    <n v="24999"/>
    <n v="24999"/>
    <n v="0.3"/>
    <n v="7499.7"/>
    <n v="17499.3"/>
    <n v="1224.95"/>
    <x v="5"/>
    <s v="Maharashtra"/>
    <x v="0"/>
    <s v="Debit Card"/>
    <s v="Standard"/>
    <n v="2025"/>
    <n v="9"/>
    <s v="Sep"/>
    <n v="7.0000000000000007E-2"/>
    <n v="9999.6"/>
    <n v="0"/>
  </r>
  <r>
    <s v="ORD102540"/>
    <d v="2035-08-24T00:00:00"/>
    <s v="CUST1199"/>
    <s v="Customer_0199"/>
    <s v="P2002"/>
    <s v="Wireless Earbuds"/>
    <s v="Electronics"/>
    <s v="Mobiles"/>
    <n v="5"/>
    <n v="2999"/>
    <n v="14995"/>
    <n v="0.15"/>
    <n v="2249.25"/>
    <n v="12745.75"/>
    <n v="1465.76"/>
    <x v="5"/>
    <s v="Maharashtra"/>
    <x v="0"/>
    <s v="Debit Card"/>
    <s v="Standard"/>
    <n v="2025"/>
    <n v="9"/>
    <s v="Sep"/>
    <n v="0.115"/>
    <n v="10496.5"/>
    <n v="0"/>
  </r>
  <r>
    <s v="ORD100017"/>
    <d v="2035-08-22T00:00:00"/>
    <s v="CUST1024"/>
    <s v="Customer_0024"/>
    <s v="P2002"/>
    <s v="Wireless Earbuds"/>
    <s v="Electronics"/>
    <s v="Mobiles"/>
    <n v="4"/>
    <n v="2999"/>
    <n v="11996"/>
    <n v="0.15"/>
    <n v="1799.4"/>
    <n v="10196.6"/>
    <n v="1172.6099999999999"/>
    <x v="1"/>
    <s v="Karnataka"/>
    <x v="1"/>
    <s v="Net Banking"/>
    <s v="Standard"/>
    <n v="2025"/>
    <n v="9"/>
    <s v="Sep"/>
    <n v="0.115"/>
    <n v="8397.2000000000007"/>
    <n v="0"/>
  </r>
  <r>
    <s v="ORD104680"/>
    <d v="2035-08-20T00:00:00"/>
    <s v="CUST1123"/>
    <s v="Customer_0123"/>
    <s v="P2002"/>
    <s v="Wireless Earbuds"/>
    <s v="Electronics"/>
    <s v="Mobiles"/>
    <n v="1"/>
    <n v="2999"/>
    <n v="2999"/>
    <n v="0.2"/>
    <n v="599.79999999999995"/>
    <n v="2399.1999999999998"/>
    <n v="239.92"/>
    <x v="4"/>
    <s v="Rajasthan"/>
    <x v="3"/>
    <s v="Credit Card"/>
    <s v="Standard"/>
    <n v="2025"/>
    <n v="9"/>
    <s v="Sep"/>
    <n v="0.1"/>
    <n v="1799.4"/>
    <n v="0"/>
  </r>
  <r>
    <s v="ORD103063"/>
    <d v="2024-10-23T00:00:00"/>
    <s v="CUST1247"/>
    <s v="Customer_0247"/>
    <s v="P2002"/>
    <s v="Wireless Earbuds"/>
    <s v="Electronics"/>
    <s v="Mobiles"/>
    <n v="1"/>
    <n v="2999"/>
    <n v="2999"/>
    <n v="0.15"/>
    <n v="449.85"/>
    <n v="2549.15"/>
    <n v="293.14999999999998"/>
    <x v="3"/>
    <s v="West Bengal"/>
    <x v="2"/>
    <s v="Debit Card"/>
    <s v="Standard"/>
    <n v="2024"/>
    <n v="2"/>
    <s v="Feb"/>
    <n v="0.115"/>
    <n v="2099.3000000000002"/>
    <n v="0"/>
  </r>
  <r>
    <s v="ORD103025"/>
    <d v="2035-08-15T00:00:00"/>
    <s v="CUST1619"/>
    <s v="Customer_0619"/>
    <s v="P2001"/>
    <s v="Smartphone"/>
    <s v="Electronics"/>
    <s v="Mobiles"/>
    <n v="1"/>
    <n v="24999"/>
    <n v="24999"/>
    <n v="0.15"/>
    <n v="3749.85"/>
    <n v="21249.15"/>
    <n v="2443.65"/>
    <x v="2"/>
    <s v="Tamil Nadu"/>
    <x v="1"/>
    <s v="Credit Card"/>
    <s v="Standard"/>
    <n v="2025"/>
    <n v="9"/>
    <s v="Sep"/>
    <n v="0.115"/>
    <n v="17499.3"/>
    <n v="0"/>
  </r>
  <r>
    <s v="ORD100589"/>
    <d v="2035-08-10T00:00:00"/>
    <s v="CUST1218"/>
    <s v="Customer_0218"/>
    <s v="P2001"/>
    <s v="Smartphone"/>
    <s v="Electronics"/>
    <s v="Mobiles"/>
    <n v="5"/>
    <n v="24999"/>
    <n v="124995"/>
    <n v="0.2"/>
    <n v="24999"/>
    <n v="99996"/>
    <n v="9999.6"/>
    <x v="3"/>
    <s v="West Bengal"/>
    <x v="2"/>
    <s v="Net Banking"/>
    <s v="Same Day"/>
    <n v="2025"/>
    <n v="9"/>
    <s v="Sep"/>
    <n v="0.1"/>
    <n v="74997"/>
    <n v="0"/>
  </r>
  <r>
    <s v="ORD102001"/>
    <d v="2035-07-22T00:00:00"/>
    <s v="CUST1678"/>
    <s v="Customer_0678"/>
    <s v="P2001"/>
    <s v="Smartphone"/>
    <s v="Electronics"/>
    <s v="Mobiles"/>
    <n v="3"/>
    <n v="24999"/>
    <n v="74997"/>
    <n v="0.25"/>
    <n v="18749.25"/>
    <n v="56247.75"/>
    <n v="4781.0600000000004"/>
    <x v="1"/>
    <s v="Karnataka"/>
    <x v="1"/>
    <s v="Credit Card"/>
    <s v="Standard"/>
    <n v="2025"/>
    <n v="9"/>
    <s v="Sep"/>
    <n v="8.5000000000000006E-2"/>
    <n v="37498.5"/>
    <n v="0"/>
  </r>
  <r>
    <s v="ORD101758"/>
    <d v="2024-11-11T00:00:00"/>
    <s v="CUST1166"/>
    <s v="Customer_0166"/>
    <s v="P2002"/>
    <s v="Wireless Earbuds"/>
    <s v="Electronics"/>
    <s v="Mobiles"/>
    <n v="3"/>
    <n v="2999"/>
    <n v="8997"/>
    <n v="0.2"/>
    <n v="1799.4"/>
    <n v="7197.6"/>
    <n v="719.76"/>
    <x v="8"/>
    <s v="Haryana"/>
    <x v="3"/>
    <s v="Net Banking"/>
    <s v="Standard"/>
    <n v="2024"/>
    <n v="2"/>
    <s v="Feb"/>
    <n v="0.1"/>
    <n v="5398.2"/>
    <n v="0"/>
  </r>
  <r>
    <s v="ORD100756"/>
    <d v="2035-06-17T00:00:00"/>
    <s v="CUST1204"/>
    <s v="Customer_0204"/>
    <s v="P2001"/>
    <s v="Smartphone"/>
    <s v="Electronics"/>
    <s v="Mobiles"/>
    <n v="3"/>
    <n v="24999"/>
    <n v="74997"/>
    <n v="0.2"/>
    <n v="14999.4"/>
    <n v="59997.599999999999"/>
    <n v="5999.76"/>
    <x v="9"/>
    <s v="Gujarat"/>
    <x v="0"/>
    <s v="Debit Card"/>
    <s v="Express"/>
    <n v="2025"/>
    <n v="9"/>
    <s v="Sep"/>
    <n v="0.1"/>
    <n v="44998.2"/>
    <n v="0"/>
  </r>
  <r>
    <s v="ORD101609"/>
    <d v="2035-06-08T00:00:00"/>
    <s v="CUST1395"/>
    <s v="Customer_0395"/>
    <s v="P2001"/>
    <s v="Smartphone"/>
    <s v="Electronics"/>
    <s v="Mobiles"/>
    <n v="3"/>
    <n v="24999"/>
    <n v="74997"/>
    <n v="0.15"/>
    <n v="11249.55"/>
    <n v="63747.45"/>
    <n v="7330.96"/>
    <x v="2"/>
    <s v="Tamil Nadu"/>
    <x v="1"/>
    <s v="Credit Card"/>
    <s v="Same Day"/>
    <n v="2025"/>
    <n v="9"/>
    <s v="Sep"/>
    <n v="0.115"/>
    <n v="52497.9"/>
    <n v="0"/>
  </r>
  <r>
    <s v="ORD101973"/>
    <d v="2035-05-21T00:00:00"/>
    <s v="CUST1123"/>
    <s v="Customer_0123"/>
    <s v="P2001"/>
    <s v="Smartphone"/>
    <s v="Electronics"/>
    <s v="Mobiles"/>
    <n v="2"/>
    <n v="24999"/>
    <n v="49998"/>
    <n v="0.15"/>
    <n v="7499.7"/>
    <n v="42498.3"/>
    <n v="4887.3"/>
    <x v="2"/>
    <s v="Tamil Nadu"/>
    <x v="1"/>
    <s v="UPI"/>
    <s v="Standard"/>
    <n v="2025"/>
    <n v="9"/>
    <s v="Sep"/>
    <n v="0.115"/>
    <n v="34998.6"/>
    <n v="0"/>
  </r>
  <r>
    <s v="ORD103566"/>
    <d v="2024-11-25T00:00:00"/>
    <s v="CUST1092"/>
    <s v="Customer_0092"/>
    <s v="P2002"/>
    <s v="Wireless Earbuds"/>
    <s v="Electronics"/>
    <s v="Mobiles"/>
    <n v="1"/>
    <n v="2999"/>
    <n v="2999"/>
    <n v="0.1"/>
    <n v="299.89999999999998"/>
    <n v="2699.1"/>
    <n v="350.88"/>
    <x v="8"/>
    <s v="Haryana"/>
    <x v="3"/>
    <s v="UPI"/>
    <s v="Standard"/>
    <n v="2024"/>
    <n v="2"/>
    <s v="Feb"/>
    <n v="0.13"/>
    <n v="2399.1999999999998"/>
    <n v="0"/>
  </r>
  <r>
    <s v="ORD100015"/>
    <d v="2035-05-04T00:00:00"/>
    <s v="CUST1293"/>
    <s v="Customer_0293"/>
    <s v="P2002"/>
    <s v="Wireless Earbuds"/>
    <s v="Electronics"/>
    <s v="Mobiles"/>
    <n v="3"/>
    <n v="2999"/>
    <n v="8997"/>
    <n v="0.05"/>
    <n v="449.85"/>
    <n v="8547.15"/>
    <n v="1239.3399999999999"/>
    <x v="3"/>
    <s v="West Bengal"/>
    <x v="2"/>
    <s v="Credit Card"/>
    <s v="Same Day"/>
    <n v="2025"/>
    <n v="8"/>
    <s v="Aug"/>
    <n v="0.14499999999999999"/>
    <n v="8097.3"/>
    <n v="0"/>
  </r>
  <r>
    <s v="ORD102809"/>
    <d v="2035-04-29T00:00:00"/>
    <s v="CUST1159"/>
    <s v="Customer_0159"/>
    <s v="P2001"/>
    <s v="Smartphone"/>
    <s v="Electronics"/>
    <s v="Mobiles"/>
    <n v="1"/>
    <n v="24999"/>
    <n v="24999"/>
    <n v="0.1"/>
    <n v="2499.9"/>
    <n v="22499.1"/>
    <n v="2924.88"/>
    <x v="0"/>
    <s v="Maharashtra"/>
    <x v="0"/>
    <s v="Debit Card"/>
    <s v="Standard"/>
    <n v="2025"/>
    <n v="8"/>
    <s v="Aug"/>
    <n v="0.13"/>
    <n v="19999.2"/>
    <n v="0"/>
  </r>
  <r>
    <s v="ORD101627"/>
    <d v="2035-04-26T00:00:00"/>
    <s v="CUST1571"/>
    <s v="Customer_0571"/>
    <s v="P2001"/>
    <s v="Smartphone"/>
    <s v="Electronics"/>
    <s v="Mobiles"/>
    <n v="1"/>
    <n v="24999"/>
    <n v="24999"/>
    <n v="0.25"/>
    <n v="6249.75"/>
    <n v="18749.25"/>
    <n v="1593.69"/>
    <x v="2"/>
    <s v="Tamil Nadu"/>
    <x v="1"/>
    <s v="Credit Card"/>
    <s v="Same Day"/>
    <n v="2025"/>
    <n v="8"/>
    <s v="Aug"/>
    <n v="8.5000000000000006E-2"/>
    <n v="12499.5"/>
    <n v="0"/>
  </r>
  <r>
    <s v="ORD103826"/>
    <d v="2035-04-24T00:00:00"/>
    <s v="CUST1199"/>
    <s v="Customer_0199"/>
    <s v="P2001"/>
    <s v="Smartphone"/>
    <s v="Electronics"/>
    <s v="Mobiles"/>
    <n v="1"/>
    <n v="24999"/>
    <n v="24999"/>
    <n v="0.05"/>
    <n v="1249.95"/>
    <n v="23749.05"/>
    <n v="3443.61"/>
    <x v="9"/>
    <s v="Gujarat"/>
    <x v="0"/>
    <s v="UPI"/>
    <s v="Standard"/>
    <n v="2025"/>
    <n v="8"/>
    <s v="Aug"/>
    <n v="0.14499999999999999"/>
    <n v="22499.1"/>
    <n v="0"/>
  </r>
  <r>
    <s v="ORD100140"/>
    <d v="2035-04-15T00:00:00"/>
    <s v="CUST1348"/>
    <s v="Customer_0348"/>
    <s v="P2002"/>
    <s v="Wireless Earbuds"/>
    <s v="Electronics"/>
    <s v="Mobiles"/>
    <n v="2"/>
    <n v="2999"/>
    <n v="5998"/>
    <n v="0.1"/>
    <n v="599.79999999999995"/>
    <n v="5398.2"/>
    <n v="701.77"/>
    <x v="4"/>
    <s v="Rajasthan"/>
    <x v="3"/>
    <s v="Debit Card"/>
    <s v="Standard"/>
    <n v="2025"/>
    <n v="8"/>
    <s v="Aug"/>
    <n v="0.13"/>
    <n v="4798.3999999999996"/>
    <n v="0"/>
  </r>
  <r>
    <s v="ORD104634"/>
    <d v="2035-04-01T00:00:00"/>
    <s v="CUST1594"/>
    <s v="Customer_0594"/>
    <s v="P2001"/>
    <s v="Smartphone"/>
    <s v="Electronics"/>
    <s v="Mobiles"/>
    <n v="1"/>
    <n v="24999"/>
    <n v="24999"/>
    <n v="0.05"/>
    <n v="1249.95"/>
    <n v="23749.05"/>
    <n v="3443.61"/>
    <x v="9"/>
    <s v="Gujarat"/>
    <x v="0"/>
    <s v="Debit Card"/>
    <s v="Standard"/>
    <n v="2025"/>
    <n v="8"/>
    <s v="Aug"/>
    <n v="0.14499999999999999"/>
    <n v="22499.1"/>
    <n v="0"/>
  </r>
  <r>
    <s v="ORD103254"/>
    <d v="2024-12-14T00:00:00"/>
    <s v="CUST1480"/>
    <s v="Customer_0480"/>
    <s v="P2002"/>
    <s v="Wireless Earbuds"/>
    <s v="Electronics"/>
    <s v="Mobiles"/>
    <n v="1"/>
    <n v="2999"/>
    <n v="2999"/>
    <n v="0.15"/>
    <n v="449.85"/>
    <n v="2549.15"/>
    <n v="293.14999999999998"/>
    <x v="0"/>
    <s v="Maharashtra"/>
    <x v="0"/>
    <s v="Credit Card"/>
    <s v="Standard"/>
    <n v="2024"/>
    <n v="2"/>
    <s v="Feb"/>
    <n v="0.115"/>
    <n v="2099.3000000000002"/>
    <n v="0"/>
  </r>
  <r>
    <s v="ORD103663"/>
    <d v="2035-03-07T00:00:00"/>
    <s v="CUST1066"/>
    <s v="Customer_0066"/>
    <s v="P2002"/>
    <s v="Wireless Earbuds"/>
    <s v="Electronics"/>
    <s v="Mobiles"/>
    <n v="1"/>
    <n v="2999"/>
    <n v="2999"/>
    <n v="0"/>
    <n v="0"/>
    <n v="2999"/>
    <n v="479.84"/>
    <x v="8"/>
    <s v="Haryana"/>
    <x v="3"/>
    <s v="Credit Card"/>
    <s v="Standard"/>
    <n v="2025"/>
    <n v="8"/>
    <s v="Aug"/>
    <n v="0.16"/>
    <n v="2999"/>
    <n v="0"/>
  </r>
  <r>
    <s v="ORD102591"/>
    <d v="2035-03-03T00:00:00"/>
    <s v="CUST1143"/>
    <s v="Customer_0143"/>
    <s v="P2001"/>
    <s v="Smartphone"/>
    <s v="Electronics"/>
    <s v="Mobiles"/>
    <n v="3"/>
    <n v="24999"/>
    <n v="74997"/>
    <n v="0.15"/>
    <n v="11249.55"/>
    <n v="63747.45"/>
    <n v="7330.96"/>
    <x v="9"/>
    <s v="Gujarat"/>
    <x v="0"/>
    <s v="UPI"/>
    <s v="Standard"/>
    <n v="2025"/>
    <n v="8"/>
    <s v="Aug"/>
    <n v="0.115"/>
    <n v="52497.9"/>
    <n v="0"/>
  </r>
  <r>
    <s v="ORD100334"/>
    <d v="2035-02-25T00:00:00"/>
    <s v="CUST1528"/>
    <s v="Customer_0528"/>
    <s v="P2002"/>
    <s v="Wireless Earbuds"/>
    <s v="Electronics"/>
    <s v="Mobiles"/>
    <n v="5"/>
    <n v="2999"/>
    <n v="14995"/>
    <n v="0.1"/>
    <n v="1499.5"/>
    <n v="13495.5"/>
    <n v="1754.42"/>
    <x v="3"/>
    <s v="West Bengal"/>
    <x v="2"/>
    <s v="UPI"/>
    <s v="Express"/>
    <n v="2025"/>
    <n v="8"/>
    <s v="Aug"/>
    <n v="0.13"/>
    <n v="11996"/>
    <n v="0"/>
  </r>
  <r>
    <s v="ORD104238"/>
    <d v="2035-02-22T00:00:00"/>
    <s v="CUST1059"/>
    <s v="Customer_0059"/>
    <s v="P2002"/>
    <s v="Wireless Earbuds"/>
    <s v="Electronics"/>
    <s v="Mobiles"/>
    <n v="1"/>
    <n v="2999"/>
    <n v="2999"/>
    <n v="0.2"/>
    <n v="599.79999999999995"/>
    <n v="2399.1999999999998"/>
    <n v="239.92"/>
    <x v="4"/>
    <s v="Rajasthan"/>
    <x v="3"/>
    <s v="Credit Card"/>
    <s v="Standard"/>
    <n v="2025"/>
    <n v="8"/>
    <s v="Aug"/>
    <n v="0.1"/>
    <n v="1799.4"/>
    <n v="0"/>
  </r>
  <r>
    <s v="ORD102659"/>
    <d v="2035-02-20T00:00:00"/>
    <s v="CUST1448"/>
    <s v="Customer_0448"/>
    <s v="P2001"/>
    <s v="Smartphone"/>
    <s v="Electronics"/>
    <s v="Mobiles"/>
    <n v="2"/>
    <n v="24999"/>
    <n v="49998"/>
    <n v="0.1"/>
    <n v="4999.8"/>
    <n v="44998.2"/>
    <n v="5849.77"/>
    <x v="2"/>
    <s v="Tamil Nadu"/>
    <x v="1"/>
    <s v="Cash on Delivery"/>
    <s v="Express"/>
    <n v="2025"/>
    <n v="8"/>
    <s v="Aug"/>
    <n v="0.13"/>
    <n v="39998.400000000001"/>
    <n v="0"/>
  </r>
  <r>
    <s v="ORD104369"/>
    <d v="2035-02-17T00:00:00"/>
    <s v="CUST1102"/>
    <s v="Customer_0102"/>
    <s v="P2001"/>
    <s v="Smartphone"/>
    <s v="Electronics"/>
    <s v="Mobiles"/>
    <n v="1"/>
    <n v="24999"/>
    <n v="24999"/>
    <n v="0.2"/>
    <n v="4999.8"/>
    <n v="19999.2"/>
    <n v="1999.92"/>
    <x v="8"/>
    <s v="Haryana"/>
    <x v="3"/>
    <s v="UPI"/>
    <s v="Express"/>
    <n v="2025"/>
    <n v="8"/>
    <s v="Aug"/>
    <n v="0.1"/>
    <n v="14999.4"/>
    <n v="0"/>
  </r>
  <r>
    <s v="ORD101319"/>
    <d v="2035-02-06T00:00:00"/>
    <s v="CUST1721"/>
    <s v="Customer_0721"/>
    <s v="P2002"/>
    <s v="Wireless Earbuds"/>
    <s v="Electronics"/>
    <s v="Mobiles"/>
    <n v="1"/>
    <n v="2999"/>
    <n v="2999"/>
    <n v="0.2"/>
    <n v="599.79999999999995"/>
    <n v="2399.1999999999998"/>
    <n v="239.92"/>
    <x v="6"/>
    <s v="Telangana"/>
    <x v="1"/>
    <s v="UPI"/>
    <s v="Standard"/>
    <n v="2025"/>
    <n v="8"/>
    <s v="Aug"/>
    <n v="0.1"/>
    <n v="1799.4"/>
    <n v="0"/>
  </r>
  <r>
    <s v="ORD103887"/>
    <d v="2035-02-04T00:00:00"/>
    <s v="CUST1161"/>
    <s v="Customer_0161"/>
    <s v="P2002"/>
    <s v="Wireless Earbuds"/>
    <s v="Electronics"/>
    <s v="Mobiles"/>
    <n v="1"/>
    <n v="2999"/>
    <n v="2999"/>
    <n v="0"/>
    <n v="0"/>
    <n v="2999"/>
    <n v="479.84"/>
    <x v="1"/>
    <s v="Karnataka"/>
    <x v="1"/>
    <s v="Net Banking"/>
    <s v="Express"/>
    <n v="2025"/>
    <n v="8"/>
    <s v="Aug"/>
    <n v="0.16"/>
    <n v="2999"/>
    <n v="0"/>
  </r>
  <r>
    <s v="ORD101787"/>
    <d v="2035-01-30T00:00:00"/>
    <s v="CUST1111"/>
    <s v="Customer_0111"/>
    <s v="P2001"/>
    <s v="Smartphone"/>
    <s v="Electronics"/>
    <s v="Mobiles"/>
    <n v="1"/>
    <n v="24999"/>
    <n v="24999"/>
    <n v="0.3"/>
    <n v="7499.7"/>
    <n v="17499.3"/>
    <n v="1224.95"/>
    <x v="7"/>
    <s v="Uttar Pradesh"/>
    <x v="3"/>
    <s v="Credit Card"/>
    <s v="Standard"/>
    <n v="2025"/>
    <n v="8"/>
    <s v="Aug"/>
    <n v="7.0000000000000007E-2"/>
    <n v="9999.6"/>
    <n v="0"/>
  </r>
  <r>
    <s v="ORD100767"/>
    <d v="2035-01-23T00:00:00"/>
    <s v="CUST1013"/>
    <s v="Customer_0013"/>
    <s v="P2001"/>
    <s v="Smartphone"/>
    <s v="Electronics"/>
    <s v="Mobiles"/>
    <n v="1"/>
    <n v="24999"/>
    <n v="24999"/>
    <n v="0.25"/>
    <n v="6249.75"/>
    <n v="18749.25"/>
    <n v="1593.69"/>
    <x v="1"/>
    <s v="Karnataka"/>
    <x v="1"/>
    <s v="Credit Card"/>
    <s v="Express"/>
    <n v="2025"/>
    <n v="8"/>
    <s v="Aug"/>
    <n v="8.5000000000000006E-2"/>
    <n v="12499.5"/>
    <n v="0"/>
  </r>
  <r>
    <s v="ORD101959"/>
    <d v="2034-12-31T00:00:00"/>
    <s v="CUST1254"/>
    <s v="Customer_0254"/>
    <s v="P2001"/>
    <s v="Smartphone"/>
    <s v="Electronics"/>
    <s v="Mobiles"/>
    <n v="3"/>
    <n v="24999"/>
    <n v="74997"/>
    <n v="0.05"/>
    <n v="3749.85"/>
    <n v="71247.149999999994"/>
    <n v="10330.84"/>
    <x v="5"/>
    <s v="Maharashtra"/>
    <x v="0"/>
    <s v="UPI"/>
    <s v="Standard"/>
    <n v="2025"/>
    <n v="8"/>
    <s v="Aug"/>
    <n v="0.14499999999999999"/>
    <n v="67497.3"/>
    <n v="0"/>
  </r>
  <r>
    <s v="ORD101484"/>
    <d v="2034-12-23T00:00:00"/>
    <s v="CUST1469"/>
    <s v="Customer_0469"/>
    <s v="P2001"/>
    <s v="Smartphone"/>
    <s v="Electronics"/>
    <s v="Mobiles"/>
    <n v="2"/>
    <n v="24999"/>
    <n v="49998"/>
    <n v="0.15"/>
    <n v="7499.7"/>
    <n v="42498.3"/>
    <n v="4887.3"/>
    <x v="10"/>
    <s v="Delhi"/>
    <x v="3"/>
    <s v="UPI"/>
    <s v="Standard"/>
    <n v="2025"/>
    <n v="8"/>
    <s v="Aug"/>
    <n v="0.115"/>
    <n v="34998.6"/>
    <n v="0"/>
  </r>
  <r>
    <s v="ORD101693"/>
    <d v="2034-12-12T00:00:00"/>
    <s v="CUST1540"/>
    <s v="Customer_0540"/>
    <s v="P2002"/>
    <s v="Wireless Earbuds"/>
    <s v="Electronics"/>
    <s v="Mobiles"/>
    <n v="4"/>
    <n v="2999"/>
    <n v="11996"/>
    <n v="0.1"/>
    <n v="1199.5999999999999"/>
    <n v="10796.4"/>
    <n v="1403.53"/>
    <x v="0"/>
    <s v="Maharashtra"/>
    <x v="0"/>
    <s v="UPI"/>
    <s v="Standard"/>
    <n v="2025"/>
    <n v="8"/>
    <s v="Aug"/>
    <n v="0.13"/>
    <n v="9596.7999999999993"/>
    <n v="0"/>
  </r>
  <r>
    <s v="ORD100523"/>
    <d v="2025-01-26T00:00:00"/>
    <s v="CUST1680"/>
    <s v="Customer_0680"/>
    <s v="P2002"/>
    <s v="Wireless Earbuds"/>
    <s v="Electronics"/>
    <s v="Mobiles"/>
    <n v="2"/>
    <n v="2999"/>
    <n v="5998"/>
    <n v="0.1"/>
    <n v="599.79999999999995"/>
    <n v="5398.2"/>
    <n v="701.77"/>
    <x v="7"/>
    <s v="Uttar Pradesh"/>
    <x v="3"/>
    <s v="UPI"/>
    <s v="Standard"/>
    <n v="2024"/>
    <n v="2"/>
    <s v="Feb"/>
    <n v="0.13"/>
    <n v="4798.3999999999996"/>
    <n v="0"/>
  </r>
  <r>
    <s v="ORD102218"/>
    <d v="2034-11-24T00:00:00"/>
    <s v="CUST1579"/>
    <s v="Customer_0579"/>
    <s v="P2001"/>
    <s v="Smartphone"/>
    <s v="Electronics"/>
    <s v="Mobiles"/>
    <n v="1"/>
    <n v="24999"/>
    <n v="24999"/>
    <n v="0"/>
    <n v="0"/>
    <n v="24999"/>
    <n v="3999.84"/>
    <x v="7"/>
    <s v="Uttar Pradesh"/>
    <x v="3"/>
    <s v="Net Banking"/>
    <s v="Express"/>
    <n v="2025"/>
    <n v="8"/>
    <s v="Aug"/>
    <n v="0.16"/>
    <n v="24999"/>
    <n v="0"/>
  </r>
  <r>
    <s v="ORD104274"/>
    <d v="2034-11-22T00:00:00"/>
    <s v="CUST1053"/>
    <s v="Customer_0053"/>
    <s v="P2002"/>
    <s v="Wireless Earbuds"/>
    <s v="Electronics"/>
    <s v="Mobiles"/>
    <n v="3"/>
    <n v="2999"/>
    <n v="8997"/>
    <n v="0.15"/>
    <n v="1349.55"/>
    <n v="7647.45"/>
    <n v="879.46"/>
    <x v="11"/>
    <s v="Uttar Pradesh"/>
    <x v="3"/>
    <s v="Credit Card"/>
    <s v="Express"/>
    <n v="2025"/>
    <n v="8"/>
    <s v="Aug"/>
    <n v="0.115"/>
    <n v="6297.9"/>
    <n v="0"/>
  </r>
  <r>
    <s v="ORD102038"/>
    <d v="2025-02-06T00:00:00"/>
    <s v="CUST1455"/>
    <s v="Customer_0455"/>
    <s v="P2002"/>
    <s v="Wireless Earbuds"/>
    <s v="Electronics"/>
    <s v="Mobiles"/>
    <n v="1"/>
    <n v="2999"/>
    <n v="2999"/>
    <n v="0.1"/>
    <n v="299.89999999999998"/>
    <n v="2699.1"/>
    <n v="350.88"/>
    <x v="10"/>
    <s v="Delhi"/>
    <x v="3"/>
    <s v="Cash on Delivery"/>
    <s v="Standard"/>
    <n v="2024"/>
    <n v="2"/>
    <s v="Feb"/>
    <n v="0.13"/>
    <n v="2399.1999999999998"/>
    <n v="0"/>
  </r>
  <r>
    <s v="ORD103325"/>
    <d v="2025-02-10T00:00:00"/>
    <s v="CUST1387"/>
    <s v="Customer_0387"/>
    <s v="P2002"/>
    <s v="Wireless Earbuds"/>
    <s v="Electronics"/>
    <s v="Mobiles"/>
    <n v="2"/>
    <n v="2999"/>
    <n v="5998"/>
    <n v="0"/>
    <n v="0"/>
    <n v="5998"/>
    <n v="959.68"/>
    <x v="4"/>
    <s v="Rajasthan"/>
    <x v="3"/>
    <s v="UPI"/>
    <s v="Standard"/>
    <n v="2024"/>
    <n v="2"/>
    <s v="Feb"/>
    <n v="0.16"/>
    <n v="5998"/>
    <n v="0"/>
  </r>
  <r>
    <s v="ORD104029"/>
    <d v="2034-10-24T00:00:00"/>
    <s v="CUST1066"/>
    <s v="Customer_0066"/>
    <s v="P2001"/>
    <s v="Smartphone"/>
    <s v="Electronics"/>
    <s v="Mobiles"/>
    <n v="1"/>
    <n v="24999"/>
    <n v="24999"/>
    <n v="0.15"/>
    <n v="3749.85"/>
    <n v="21249.15"/>
    <n v="2443.65"/>
    <x v="3"/>
    <s v="West Bengal"/>
    <x v="2"/>
    <s v="Net Banking"/>
    <s v="Standard"/>
    <n v="2025"/>
    <n v="8"/>
    <s v="Aug"/>
    <n v="0.115"/>
    <n v="17499.3"/>
    <n v="0"/>
  </r>
  <r>
    <s v="ORD103429"/>
    <d v="2034-09-18T00:00:00"/>
    <s v="CUST1048"/>
    <s v="Customer_0048"/>
    <s v="P2001"/>
    <s v="Smartphone"/>
    <s v="Electronics"/>
    <s v="Mobiles"/>
    <n v="1"/>
    <n v="24999"/>
    <n v="24999"/>
    <n v="0.15"/>
    <n v="3749.85"/>
    <n v="21249.15"/>
    <n v="2443.65"/>
    <x v="2"/>
    <s v="Tamil Nadu"/>
    <x v="1"/>
    <s v="Net Banking"/>
    <s v="Same Day"/>
    <n v="2025"/>
    <n v="7"/>
    <s v="Jul"/>
    <n v="0.115"/>
    <n v="17499.3"/>
    <n v="0"/>
  </r>
  <r>
    <s v="ORD101721"/>
    <d v="2025-02-19T00:00:00"/>
    <s v="CUST1031"/>
    <s v="Customer_0031"/>
    <s v="P2001"/>
    <s v="Smartphone"/>
    <s v="Electronics"/>
    <s v="Mobiles"/>
    <n v="3"/>
    <n v="24999"/>
    <n v="74997"/>
    <n v="0.1"/>
    <n v="7499.7"/>
    <n v="67497.3"/>
    <n v="8774.65"/>
    <x v="10"/>
    <s v="Delhi"/>
    <x v="3"/>
    <s v="UPI"/>
    <s v="Standard"/>
    <n v="2024"/>
    <n v="2"/>
    <s v="Feb"/>
    <n v="0.13"/>
    <n v="59997.599999999999"/>
    <n v="0"/>
  </r>
  <r>
    <s v="ORD100804"/>
    <d v="2025-03-01T00:00:00"/>
    <s v="CUST1721"/>
    <s v="Customer_0721"/>
    <s v="P2002"/>
    <s v="Wireless Earbuds"/>
    <s v="Electronics"/>
    <s v="Mobiles"/>
    <n v="3"/>
    <n v="2999"/>
    <n v="8997"/>
    <n v="0.15"/>
    <n v="1349.55"/>
    <n v="7647.45"/>
    <n v="879.46"/>
    <x v="0"/>
    <s v="Maharashtra"/>
    <x v="0"/>
    <s v="Net Banking"/>
    <s v="Standard"/>
    <n v="2024"/>
    <n v="2"/>
    <s v="Feb"/>
    <n v="0.115"/>
    <n v="6297.9"/>
    <n v="0"/>
  </r>
  <r>
    <s v="ORD104749"/>
    <d v="2034-08-30T00:00:00"/>
    <s v="CUST1679"/>
    <s v="Customer_0679"/>
    <s v="P2002"/>
    <s v="Wireless Earbuds"/>
    <s v="Electronics"/>
    <s v="Mobiles"/>
    <n v="1"/>
    <n v="2999"/>
    <n v="2999"/>
    <n v="0.3"/>
    <n v="899.7"/>
    <n v="2099.3000000000002"/>
    <n v="146.94999999999999"/>
    <x v="1"/>
    <s v="Karnataka"/>
    <x v="1"/>
    <s v="Credit Card"/>
    <s v="Standard"/>
    <n v="2025"/>
    <n v="7"/>
    <s v="Jul"/>
    <n v="7.0000000000000007E-2"/>
    <n v="1199.5999999999999"/>
    <n v="0"/>
  </r>
  <r>
    <s v="ORD101400"/>
    <d v="2034-08-28T00:00:00"/>
    <s v="CUST1291"/>
    <s v="Customer_0291"/>
    <s v="P2001"/>
    <s v="Smartphone"/>
    <s v="Electronics"/>
    <s v="Mobiles"/>
    <n v="1"/>
    <n v="24999"/>
    <n v="24999"/>
    <n v="0.25"/>
    <n v="6249.75"/>
    <n v="18749.25"/>
    <n v="1593.69"/>
    <x v="6"/>
    <s v="Telangana"/>
    <x v="1"/>
    <s v="Credit Card"/>
    <s v="Standard"/>
    <n v="2025"/>
    <n v="7"/>
    <s v="Jul"/>
    <n v="8.5000000000000006E-2"/>
    <n v="12499.5"/>
    <n v="0"/>
  </r>
  <r>
    <s v="ORD103580"/>
    <d v="2034-08-26T00:00:00"/>
    <s v="CUST1563"/>
    <s v="Customer_0563"/>
    <s v="P2001"/>
    <s v="Smartphone"/>
    <s v="Electronics"/>
    <s v="Mobiles"/>
    <n v="2"/>
    <n v="24999"/>
    <n v="49998"/>
    <n v="0.15"/>
    <n v="7499.7"/>
    <n v="42498.3"/>
    <n v="4887.3"/>
    <x v="5"/>
    <s v="Maharashtra"/>
    <x v="0"/>
    <s v="Credit Card"/>
    <s v="Standard"/>
    <n v="2025"/>
    <n v="7"/>
    <s v="Jul"/>
    <n v="0.115"/>
    <n v="34998.6"/>
    <n v="0"/>
  </r>
  <r>
    <s v="ORD103058"/>
    <d v="2034-08-22T00:00:00"/>
    <s v="CUST1082"/>
    <s v="Customer_0082"/>
    <s v="P2002"/>
    <s v="Wireless Earbuds"/>
    <s v="Electronics"/>
    <s v="Mobiles"/>
    <n v="1"/>
    <n v="2999"/>
    <n v="2999"/>
    <n v="0.1"/>
    <n v="299.89999999999998"/>
    <n v="2699.1"/>
    <n v="350.88"/>
    <x v="4"/>
    <s v="Rajasthan"/>
    <x v="3"/>
    <s v="Cash on Delivery"/>
    <s v="Same Day"/>
    <n v="2025"/>
    <n v="7"/>
    <s v="Jul"/>
    <n v="0.13"/>
    <n v="2399.1999999999998"/>
    <n v="0"/>
  </r>
  <r>
    <s v="ORD104354"/>
    <d v="2034-07-26T00:00:00"/>
    <s v="CUST1462"/>
    <s v="Customer_0462"/>
    <s v="P2001"/>
    <s v="Smartphone"/>
    <s v="Electronics"/>
    <s v="Mobiles"/>
    <n v="2"/>
    <n v="24999"/>
    <n v="49998"/>
    <n v="0.15"/>
    <n v="7499.7"/>
    <n v="42498.3"/>
    <n v="4887.3"/>
    <x v="5"/>
    <s v="Maharashtra"/>
    <x v="0"/>
    <s v="Credit Card"/>
    <s v="Express"/>
    <n v="2025"/>
    <n v="7"/>
    <s v="Jul"/>
    <n v="0.115"/>
    <n v="34998.6"/>
    <n v="0"/>
  </r>
  <r>
    <s v="ORD103023"/>
    <d v="2034-07-24T00:00:00"/>
    <s v="CUST1139"/>
    <s v="Customer_0139"/>
    <s v="P2001"/>
    <s v="Smartphone"/>
    <s v="Electronics"/>
    <s v="Mobiles"/>
    <n v="1"/>
    <n v="24999"/>
    <n v="24999"/>
    <n v="0.25"/>
    <n v="6249.75"/>
    <n v="18749.25"/>
    <n v="1593.69"/>
    <x v="7"/>
    <s v="Uttar Pradesh"/>
    <x v="3"/>
    <s v="Debit Card"/>
    <s v="Express"/>
    <n v="2025"/>
    <n v="7"/>
    <s v="Jul"/>
    <n v="8.5000000000000006E-2"/>
    <n v="12499.5"/>
    <n v="0"/>
  </r>
  <r>
    <s v="ORD100267"/>
    <d v="2034-07-20T00:00:00"/>
    <s v="CUST1553"/>
    <s v="Customer_0553"/>
    <s v="P2002"/>
    <s v="Wireless Earbuds"/>
    <s v="Electronics"/>
    <s v="Mobiles"/>
    <n v="1"/>
    <n v="2999"/>
    <n v="2999"/>
    <n v="0.15"/>
    <n v="449.85"/>
    <n v="2549.15"/>
    <n v="293.14999999999998"/>
    <x v="0"/>
    <s v="Maharashtra"/>
    <x v="0"/>
    <s v="Net Banking"/>
    <s v="Standard"/>
    <n v="2025"/>
    <n v="7"/>
    <s v="Jul"/>
    <n v="0.115"/>
    <n v="2099.3000000000002"/>
    <n v="0"/>
  </r>
  <r>
    <s v="ORD103626"/>
    <d v="2034-07-04T00:00:00"/>
    <s v="CUST1143"/>
    <s v="Customer_0143"/>
    <s v="P2002"/>
    <s v="Wireless Earbuds"/>
    <s v="Electronics"/>
    <s v="Mobiles"/>
    <n v="3"/>
    <n v="2999"/>
    <n v="8997"/>
    <n v="0.15"/>
    <n v="1349.55"/>
    <n v="7647.45"/>
    <n v="879.46"/>
    <x v="6"/>
    <s v="Telangana"/>
    <x v="1"/>
    <s v="Net Banking"/>
    <s v="Standard"/>
    <n v="2025"/>
    <n v="7"/>
    <s v="Jul"/>
    <n v="0.115"/>
    <n v="6297.9"/>
    <n v="0"/>
  </r>
  <r>
    <s v="ORD102634"/>
    <d v="2025-03-31T00:00:00"/>
    <s v="CUST1639"/>
    <s v="Customer_0639"/>
    <s v="P2001"/>
    <s v="Smartphone"/>
    <s v="Electronics"/>
    <s v="Mobiles"/>
    <n v="1"/>
    <n v="24999"/>
    <n v="24999"/>
    <n v="0.05"/>
    <n v="1249.95"/>
    <n v="23749.05"/>
    <n v="3443.61"/>
    <x v="3"/>
    <s v="West Bengal"/>
    <x v="2"/>
    <s v="Debit Card"/>
    <s v="Standard"/>
    <n v="2024"/>
    <n v="3"/>
    <s v="Mar"/>
    <n v="0.14499999999999999"/>
    <n v="22499.1"/>
    <n v="0"/>
  </r>
  <r>
    <s v="ORD103720"/>
    <d v="2034-06-08T00:00:00"/>
    <s v="CUST1630"/>
    <s v="Customer_0630"/>
    <s v="P2002"/>
    <s v="Wireless Earbuds"/>
    <s v="Electronics"/>
    <s v="Mobiles"/>
    <n v="3"/>
    <n v="2999"/>
    <n v="8997"/>
    <n v="0.2"/>
    <n v="1799.4"/>
    <n v="7197.6"/>
    <n v="719.76"/>
    <x v="7"/>
    <s v="Uttar Pradesh"/>
    <x v="3"/>
    <s v="UPI"/>
    <s v="Express"/>
    <n v="2025"/>
    <n v="7"/>
    <s v="Jul"/>
    <n v="0.1"/>
    <n v="5398.2"/>
    <n v="0"/>
  </r>
  <r>
    <s v="ORD103205"/>
    <d v="2034-06-07T00:00:00"/>
    <s v="CUST1148"/>
    <s v="Customer_0148"/>
    <s v="P2001"/>
    <s v="Smartphone"/>
    <s v="Electronics"/>
    <s v="Mobiles"/>
    <n v="2"/>
    <n v="24999"/>
    <n v="49998"/>
    <n v="0.1"/>
    <n v="4999.8"/>
    <n v="44998.2"/>
    <n v="5849.77"/>
    <x v="4"/>
    <s v="Rajasthan"/>
    <x v="3"/>
    <s v="UPI"/>
    <s v="Express"/>
    <n v="2025"/>
    <n v="7"/>
    <s v="Jul"/>
    <n v="0.13"/>
    <n v="39998.400000000001"/>
    <n v="0"/>
  </r>
  <r>
    <s v="ORD100728"/>
    <d v="2034-05-29T00:00:00"/>
    <s v="CUST1177"/>
    <s v="Customer_0177"/>
    <s v="P2001"/>
    <s v="Smartphone"/>
    <s v="Electronics"/>
    <s v="Mobiles"/>
    <n v="1"/>
    <n v="24999"/>
    <n v="24999"/>
    <n v="0.1"/>
    <n v="2499.9"/>
    <n v="22499.1"/>
    <n v="2924.88"/>
    <x v="7"/>
    <s v="Uttar Pradesh"/>
    <x v="3"/>
    <s v="UPI"/>
    <s v="Standard"/>
    <n v="2025"/>
    <n v="7"/>
    <s v="Jul"/>
    <n v="0.13"/>
    <n v="19999.2"/>
    <n v="0"/>
  </r>
  <r>
    <s v="ORD102837"/>
    <d v="2034-05-23T00:00:00"/>
    <s v="CUST1374"/>
    <s v="Customer_0374"/>
    <s v="P2002"/>
    <s v="Wireless Earbuds"/>
    <s v="Electronics"/>
    <s v="Mobiles"/>
    <n v="1"/>
    <n v="2999"/>
    <n v="2999"/>
    <n v="0.05"/>
    <n v="149.94999999999999"/>
    <n v="2849.05"/>
    <n v="413.11"/>
    <x v="4"/>
    <s v="Rajasthan"/>
    <x v="3"/>
    <s v="Net Banking"/>
    <s v="Standard"/>
    <n v="2025"/>
    <n v="7"/>
    <s v="Jul"/>
    <n v="0.14499999999999999"/>
    <n v="2699.1"/>
    <n v="0"/>
  </r>
  <r>
    <s v="ORD102986"/>
    <d v="2025-04-09T00:00:00"/>
    <s v="CUST1202"/>
    <s v="Customer_0202"/>
    <s v="P2002"/>
    <s v="Wireless Earbuds"/>
    <s v="Electronics"/>
    <s v="Mobiles"/>
    <n v="2"/>
    <n v="2999"/>
    <n v="5998"/>
    <n v="0.15"/>
    <n v="899.7"/>
    <n v="5098.3"/>
    <n v="586.29999999999995"/>
    <x v="1"/>
    <s v="Karnataka"/>
    <x v="1"/>
    <s v="Credit Card"/>
    <s v="Express"/>
    <n v="2024"/>
    <n v="3"/>
    <s v="Mar"/>
    <n v="0.115"/>
    <n v="4198.6000000000004"/>
    <n v="0"/>
  </r>
  <r>
    <s v="ORD100306"/>
    <d v="2025-04-13T00:00:00"/>
    <s v="CUST1025"/>
    <s v="Customer_0025"/>
    <s v="P2001"/>
    <s v="Smartphone"/>
    <s v="Electronics"/>
    <s v="Mobiles"/>
    <n v="2"/>
    <n v="24999"/>
    <n v="49998"/>
    <n v="0"/>
    <n v="0"/>
    <n v="49998"/>
    <n v="7999.68"/>
    <x v="4"/>
    <s v="Rajasthan"/>
    <x v="3"/>
    <s v="Debit Card"/>
    <s v="Express"/>
    <n v="2024"/>
    <n v="3"/>
    <s v="Mar"/>
    <n v="0.16"/>
    <n v="49998"/>
    <n v="0"/>
  </r>
  <r>
    <s v="ORD101816"/>
    <d v="2025-04-17T00:00:00"/>
    <s v="CUST1210"/>
    <s v="Customer_0210"/>
    <s v="P2001"/>
    <s v="Smartphone"/>
    <s v="Electronics"/>
    <s v="Mobiles"/>
    <n v="3"/>
    <n v="24999"/>
    <n v="74997"/>
    <n v="0.15"/>
    <n v="11249.55"/>
    <n v="63747.45"/>
    <n v="7330.96"/>
    <x v="9"/>
    <s v="Gujarat"/>
    <x v="0"/>
    <s v="Cash on Delivery"/>
    <s v="Standard"/>
    <n v="2024"/>
    <n v="3"/>
    <s v="Mar"/>
    <n v="0.115"/>
    <n v="52497.9"/>
    <n v="0"/>
  </r>
  <r>
    <s v="ORD102429"/>
    <d v="2025-04-18T00:00:00"/>
    <s v="CUST1765"/>
    <s v="Customer_0765"/>
    <s v="P2002"/>
    <s v="Wireless Earbuds"/>
    <s v="Electronics"/>
    <s v="Mobiles"/>
    <n v="1"/>
    <n v="2999"/>
    <n v="2999"/>
    <n v="0.05"/>
    <n v="149.94999999999999"/>
    <n v="2849.05"/>
    <n v="413.11"/>
    <x v="6"/>
    <s v="Telangana"/>
    <x v="1"/>
    <s v="Net Banking"/>
    <s v="Standard"/>
    <n v="2024"/>
    <n v="3"/>
    <s v="Mar"/>
    <n v="0.14499999999999999"/>
    <n v="2699.1"/>
    <n v="0"/>
  </r>
  <r>
    <s v="ORD100886"/>
    <d v="2034-04-19T00:00:00"/>
    <s v="CUST1650"/>
    <s v="Customer_0650"/>
    <s v="P2002"/>
    <s v="Wireless Earbuds"/>
    <s v="Electronics"/>
    <s v="Mobiles"/>
    <n v="1"/>
    <n v="2999"/>
    <n v="2999"/>
    <n v="0.3"/>
    <n v="899.7"/>
    <n v="2099.3000000000002"/>
    <n v="146.94999999999999"/>
    <x v="6"/>
    <s v="Telangana"/>
    <x v="1"/>
    <s v="Net Banking"/>
    <s v="Standard"/>
    <n v="2025"/>
    <n v="7"/>
    <s v="Jul"/>
    <n v="7.0000000000000007E-2"/>
    <n v="1199.5999999999999"/>
    <n v="0"/>
  </r>
  <r>
    <s v="ORD102409"/>
    <d v="2025-04-27T00:00:00"/>
    <s v="CUST1346"/>
    <s v="Customer_0346"/>
    <s v="P2001"/>
    <s v="Smartphone"/>
    <s v="Electronics"/>
    <s v="Mobiles"/>
    <n v="1"/>
    <n v="24999"/>
    <n v="24999"/>
    <n v="0.25"/>
    <n v="6249.75"/>
    <n v="18749.25"/>
    <n v="1593.69"/>
    <x v="2"/>
    <s v="Tamil Nadu"/>
    <x v="1"/>
    <s v="UPI"/>
    <s v="Same Day"/>
    <n v="2024"/>
    <n v="3"/>
    <s v="Mar"/>
    <n v="8.5000000000000006E-2"/>
    <n v="12499.5"/>
    <n v="0"/>
  </r>
  <r>
    <s v="ORD103983"/>
    <d v="2034-04-06T00:00:00"/>
    <s v="CUST1476"/>
    <s v="Customer_0476"/>
    <s v="P2001"/>
    <s v="Smartphone"/>
    <s v="Electronics"/>
    <s v="Mobiles"/>
    <n v="2"/>
    <n v="24999"/>
    <n v="49998"/>
    <n v="0.1"/>
    <n v="4999.8"/>
    <n v="44998.2"/>
    <n v="5849.77"/>
    <x v="5"/>
    <s v="Maharashtra"/>
    <x v="0"/>
    <s v="Credit Card"/>
    <s v="Standard"/>
    <n v="2025"/>
    <n v="7"/>
    <s v="Jul"/>
    <n v="0.13"/>
    <n v="39998.400000000001"/>
    <n v="0"/>
  </r>
  <r>
    <s v="ORD104563"/>
    <d v="2025-05-01T00:00:00"/>
    <s v="CUST1382"/>
    <s v="Customer_0382"/>
    <s v="P2002"/>
    <s v="Wireless Earbuds"/>
    <s v="Electronics"/>
    <s v="Mobiles"/>
    <n v="1"/>
    <n v="2999"/>
    <n v="2999"/>
    <n v="0.15"/>
    <n v="449.85"/>
    <n v="2549.15"/>
    <n v="293.14999999999998"/>
    <x v="4"/>
    <s v="Rajasthan"/>
    <x v="3"/>
    <s v="Credit Card"/>
    <s v="Standard"/>
    <n v="2024"/>
    <n v="3"/>
    <s v="Mar"/>
    <n v="0.115"/>
    <n v="2099.3000000000002"/>
    <n v="0"/>
  </r>
  <r>
    <s v="ORD100168"/>
    <d v="2034-04-01T00:00:00"/>
    <s v="CUST1516"/>
    <s v="Customer_0516"/>
    <s v="P2001"/>
    <s v="Smartphone"/>
    <s v="Electronics"/>
    <s v="Mobiles"/>
    <n v="1"/>
    <n v="24999"/>
    <n v="24999"/>
    <n v="0.15"/>
    <n v="3749.85"/>
    <n v="21249.15"/>
    <n v="2443.65"/>
    <x v="10"/>
    <s v="Delhi"/>
    <x v="3"/>
    <s v="Credit Card"/>
    <s v="Same Day"/>
    <n v="2025"/>
    <n v="7"/>
    <s v="Jul"/>
    <n v="0.115"/>
    <n v="17499.3"/>
    <n v="0"/>
  </r>
  <r>
    <s v="ORD104214"/>
    <d v="2034-03-30T00:00:00"/>
    <s v="CUST1344"/>
    <s v="Customer_0344"/>
    <s v="P2002"/>
    <s v="Wireless Earbuds"/>
    <s v="Electronics"/>
    <s v="Mobiles"/>
    <n v="1"/>
    <n v="2999"/>
    <n v="2999"/>
    <n v="0.1"/>
    <n v="299.89999999999998"/>
    <n v="2699.1"/>
    <n v="350.88"/>
    <x v="3"/>
    <s v="West Bengal"/>
    <x v="2"/>
    <s v="Debit Card"/>
    <s v="Express"/>
    <n v="2025"/>
    <n v="7"/>
    <s v="Jul"/>
    <n v="0.13"/>
    <n v="2399.1999999999998"/>
    <n v="0"/>
  </r>
  <r>
    <s v="ORD102683"/>
    <d v="2034-03-25T00:00:00"/>
    <s v="CUST1164"/>
    <s v="Customer_0164"/>
    <s v="P2002"/>
    <s v="Wireless Earbuds"/>
    <s v="Electronics"/>
    <s v="Mobiles"/>
    <n v="1"/>
    <n v="2999"/>
    <n v="2999"/>
    <n v="0.25"/>
    <n v="749.75"/>
    <n v="2249.25"/>
    <n v="191.19"/>
    <x v="7"/>
    <s v="Uttar Pradesh"/>
    <x v="3"/>
    <s v="Credit Card"/>
    <s v="Express"/>
    <n v="2025"/>
    <n v="7"/>
    <s v="Jul"/>
    <n v="8.5000000000000006E-2"/>
    <n v="1499.5"/>
    <n v="0"/>
  </r>
  <r>
    <s v="ORD104737"/>
    <d v="2034-03-05T00:00:00"/>
    <s v="CUST1188"/>
    <s v="Customer_0188"/>
    <s v="P2002"/>
    <s v="Wireless Earbuds"/>
    <s v="Electronics"/>
    <s v="Mobiles"/>
    <n v="1"/>
    <n v="2999"/>
    <n v="2999"/>
    <n v="0"/>
    <n v="0"/>
    <n v="2999"/>
    <n v="479.84"/>
    <x v="5"/>
    <s v="Maharashtra"/>
    <x v="0"/>
    <s v="Credit Card"/>
    <s v="Standard"/>
    <n v="2025"/>
    <n v="6"/>
    <s v="Jun"/>
    <n v="0.16"/>
    <n v="2999"/>
    <n v="0"/>
  </r>
  <r>
    <s v="ORD102089"/>
    <d v="2025-05-15T00:00:00"/>
    <s v="CUST1450"/>
    <s v="Customer_0450"/>
    <s v="P2002"/>
    <s v="Wireless Earbuds"/>
    <s v="Electronics"/>
    <s v="Mobiles"/>
    <n v="1"/>
    <n v="2999"/>
    <n v="2999"/>
    <n v="0.05"/>
    <n v="149.94999999999999"/>
    <n v="2849.05"/>
    <n v="413.11"/>
    <x v="8"/>
    <s v="Haryana"/>
    <x v="3"/>
    <s v="Credit Card"/>
    <s v="Same Day"/>
    <n v="2024"/>
    <n v="3"/>
    <s v="Mar"/>
    <n v="0.14499999999999999"/>
    <n v="2699.1"/>
    <n v="0"/>
  </r>
  <r>
    <s v="ORD102631"/>
    <d v="2025-05-17T00:00:00"/>
    <s v="CUST1058"/>
    <s v="Customer_0058"/>
    <s v="P2002"/>
    <s v="Wireless Earbuds"/>
    <s v="Electronics"/>
    <s v="Mobiles"/>
    <n v="1"/>
    <n v="2999"/>
    <n v="2999"/>
    <n v="0.1"/>
    <n v="299.89999999999998"/>
    <n v="2699.1"/>
    <n v="350.88"/>
    <x v="10"/>
    <s v="Delhi"/>
    <x v="3"/>
    <s v="Credit Card"/>
    <s v="Standard"/>
    <n v="2024"/>
    <n v="3"/>
    <s v="Mar"/>
    <n v="0.13"/>
    <n v="2399.1999999999998"/>
    <n v="0"/>
  </r>
  <r>
    <s v="ORD101633"/>
    <d v="2034-03-02T00:00:00"/>
    <s v="CUST1166"/>
    <s v="Customer_0166"/>
    <s v="P2001"/>
    <s v="Smartphone"/>
    <s v="Electronics"/>
    <s v="Mobiles"/>
    <n v="1"/>
    <n v="24999"/>
    <n v="24999"/>
    <n v="0.2"/>
    <n v="4999.8"/>
    <n v="19999.2"/>
    <n v="1999.92"/>
    <x v="6"/>
    <s v="Telangana"/>
    <x v="1"/>
    <s v="Cash on Delivery"/>
    <s v="Standard"/>
    <n v="2025"/>
    <n v="6"/>
    <s v="Jun"/>
    <n v="0.1"/>
    <n v="14999.4"/>
    <n v="0"/>
  </r>
  <r>
    <s v="ORD101147"/>
    <d v="2025-05-26T00:00:00"/>
    <s v="CUST1034"/>
    <s v="Customer_0034"/>
    <s v="P2002"/>
    <s v="Wireless Earbuds"/>
    <s v="Electronics"/>
    <s v="Mobiles"/>
    <n v="3"/>
    <n v="2999"/>
    <n v="8997"/>
    <n v="0"/>
    <n v="0"/>
    <n v="8997"/>
    <n v="1439.52"/>
    <x v="3"/>
    <s v="West Bengal"/>
    <x v="2"/>
    <s v="Credit Card"/>
    <s v="Express"/>
    <n v="2024"/>
    <n v="3"/>
    <s v="Mar"/>
    <n v="0.16"/>
    <n v="8997"/>
    <n v="0"/>
  </r>
  <r>
    <s v="ORD100184"/>
    <d v="2025-06-05T00:00:00"/>
    <s v="CUST1056"/>
    <s v="Customer_0056"/>
    <s v="P2001"/>
    <s v="Smartphone"/>
    <s v="Electronics"/>
    <s v="Mobiles"/>
    <n v="1"/>
    <n v="24999"/>
    <n v="24999"/>
    <n v="0.1"/>
    <n v="2499.9"/>
    <n v="22499.1"/>
    <n v="2924.88"/>
    <x v="8"/>
    <s v="Haryana"/>
    <x v="3"/>
    <s v="UPI"/>
    <s v="Standard"/>
    <n v="2024"/>
    <n v="3"/>
    <s v="Mar"/>
    <n v="0.13"/>
    <n v="19999.2"/>
    <n v="0"/>
  </r>
  <r>
    <s v="ORD102977"/>
    <d v="2025-06-09T00:00:00"/>
    <s v="CUST1547"/>
    <s v="Customer_0547"/>
    <s v="P2001"/>
    <s v="Smartphone"/>
    <s v="Electronics"/>
    <s v="Mobiles"/>
    <n v="1"/>
    <n v="24999"/>
    <n v="24999"/>
    <n v="0.15"/>
    <n v="3749.85"/>
    <n v="21249.15"/>
    <n v="2443.65"/>
    <x v="0"/>
    <s v="Maharashtra"/>
    <x v="0"/>
    <s v="Debit Card"/>
    <s v="Express"/>
    <n v="2024"/>
    <n v="3"/>
    <s v="Mar"/>
    <n v="0.115"/>
    <n v="17499.3"/>
    <n v="0"/>
  </r>
  <r>
    <s v="ORD104626"/>
    <d v="2033-12-16T00:00:00"/>
    <s v="CUST1150"/>
    <s v="Customer_0150"/>
    <s v="P2002"/>
    <s v="Wireless Earbuds"/>
    <s v="Electronics"/>
    <s v="Mobiles"/>
    <n v="3"/>
    <n v="2999"/>
    <n v="8997"/>
    <n v="0.15"/>
    <n v="1349.55"/>
    <n v="7647.45"/>
    <n v="879.46"/>
    <x v="8"/>
    <s v="Haryana"/>
    <x v="3"/>
    <s v="Credit Card"/>
    <s v="Express"/>
    <n v="2025"/>
    <n v="6"/>
    <s v="Jun"/>
    <n v="0.115"/>
    <n v="6297.9"/>
    <n v="0"/>
  </r>
  <r>
    <s v="ORD102473"/>
    <d v="2033-12-07T00:00:00"/>
    <s v="CUST1519"/>
    <s v="Customer_0519"/>
    <s v="P2001"/>
    <s v="Smartphone"/>
    <s v="Electronics"/>
    <s v="Mobiles"/>
    <n v="3"/>
    <n v="24999"/>
    <n v="74997"/>
    <n v="0.25"/>
    <n v="18749.25"/>
    <n v="56247.75"/>
    <n v="4781.0600000000004"/>
    <x v="1"/>
    <s v="Karnataka"/>
    <x v="1"/>
    <s v="UPI"/>
    <s v="Express"/>
    <n v="2025"/>
    <n v="6"/>
    <s v="Jun"/>
    <n v="8.5000000000000006E-2"/>
    <n v="37498.5"/>
    <n v="0"/>
  </r>
  <r>
    <s v="ORD100723"/>
    <d v="2033-12-03T00:00:00"/>
    <s v="CUST1539"/>
    <s v="Customer_0539"/>
    <s v="P2001"/>
    <s v="Smartphone"/>
    <s v="Electronics"/>
    <s v="Mobiles"/>
    <n v="5"/>
    <n v="24999"/>
    <n v="124995"/>
    <n v="0.2"/>
    <n v="24999"/>
    <n v="99996"/>
    <n v="9999.6"/>
    <x v="3"/>
    <s v="West Bengal"/>
    <x v="2"/>
    <s v="Debit Card"/>
    <s v="Express"/>
    <n v="2025"/>
    <n v="6"/>
    <s v="Jun"/>
    <n v="0.1"/>
    <n v="74997"/>
    <n v="0"/>
  </r>
  <r>
    <s v="ORD100264"/>
    <d v="2033-12-02T00:00:00"/>
    <s v="CUST1211"/>
    <s v="Customer_0211"/>
    <s v="P2002"/>
    <s v="Wireless Earbuds"/>
    <s v="Electronics"/>
    <s v="Mobiles"/>
    <n v="1"/>
    <n v="2999"/>
    <n v="2999"/>
    <n v="0.1"/>
    <n v="299.89999999999998"/>
    <n v="2699.1"/>
    <n v="350.88"/>
    <x v="0"/>
    <s v="Maharashtra"/>
    <x v="0"/>
    <s v="Cash on Delivery"/>
    <s v="Express"/>
    <n v="2025"/>
    <n v="6"/>
    <s v="Jun"/>
    <n v="0.13"/>
    <n v="2399.1999999999998"/>
    <n v="0"/>
  </r>
  <r>
    <s v="ORD100225"/>
    <d v="2033-12-01T00:00:00"/>
    <s v="CUST1463"/>
    <s v="Customer_0463"/>
    <s v="P2001"/>
    <s v="Smartphone"/>
    <s v="Electronics"/>
    <s v="Mobiles"/>
    <n v="4"/>
    <n v="24999"/>
    <n v="99996"/>
    <n v="0.2"/>
    <n v="19999.2"/>
    <n v="79996.800000000003"/>
    <n v="7999.68"/>
    <x v="3"/>
    <s v="West Bengal"/>
    <x v="2"/>
    <s v="Credit Card"/>
    <s v="Express"/>
    <n v="2025"/>
    <n v="6"/>
    <s v="Jun"/>
    <n v="0.1"/>
    <n v="59997.599999999999"/>
    <n v="0"/>
  </r>
  <r>
    <s v="ORD104351"/>
    <d v="2025-06-24T00:00:00"/>
    <s v="CUST1425"/>
    <s v="Customer_0425"/>
    <s v="P2002"/>
    <s v="Wireless Earbuds"/>
    <s v="Electronics"/>
    <s v="Mobiles"/>
    <n v="2"/>
    <n v="2999"/>
    <n v="5998"/>
    <n v="0.1"/>
    <n v="599.79999999999995"/>
    <n v="5398.2"/>
    <n v="701.77"/>
    <x v="0"/>
    <s v="Maharashtra"/>
    <x v="0"/>
    <s v="Debit Card"/>
    <s v="Standard"/>
    <n v="2024"/>
    <n v="3"/>
    <s v="Mar"/>
    <n v="0.13"/>
    <n v="4798.3999999999996"/>
    <n v="0"/>
  </r>
  <r>
    <s v="ORD101301"/>
    <d v="2033-11-04T00:00:00"/>
    <s v="CUST1221"/>
    <s v="Customer_0221"/>
    <s v="P2001"/>
    <s v="Smartphone"/>
    <s v="Electronics"/>
    <s v="Mobiles"/>
    <n v="1"/>
    <n v="24999"/>
    <n v="24999"/>
    <n v="0.2"/>
    <n v="4999.8"/>
    <n v="19999.2"/>
    <n v="1999.92"/>
    <x v="3"/>
    <s v="West Bengal"/>
    <x v="2"/>
    <s v="Credit Card"/>
    <s v="Standard"/>
    <n v="2025"/>
    <n v="6"/>
    <s v="Jun"/>
    <n v="0.1"/>
    <n v="14999.4"/>
    <n v="0"/>
  </r>
  <r>
    <s v="ORD103666"/>
    <d v="2033-10-16T00:00:00"/>
    <s v="CUST1271"/>
    <s v="Customer_0271"/>
    <s v="P2001"/>
    <s v="Smartphone"/>
    <s v="Electronics"/>
    <s v="Mobiles"/>
    <n v="1"/>
    <n v="24999"/>
    <n v="24999"/>
    <n v="0.15"/>
    <n v="3749.85"/>
    <n v="21249.15"/>
    <n v="2443.65"/>
    <x v="9"/>
    <s v="Gujarat"/>
    <x v="0"/>
    <s v="Debit Card"/>
    <s v="Express"/>
    <n v="2025"/>
    <n v="6"/>
    <s v="Jun"/>
    <n v="0.115"/>
    <n v="17499.3"/>
    <n v="0"/>
  </r>
  <r>
    <s v="ORD102129"/>
    <d v="2033-10-07T00:00:00"/>
    <s v="CUST1072"/>
    <s v="Customer_0072"/>
    <s v="P2001"/>
    <s v="Smartphone"/>
    <s v="Electronics"/>
    <s v="Mobiles"/>
    <n v="1"/>
    <n v="24999"/>
    <n v="24999"/>
    <n v="0.15"/>
    <n v="3749.85"/>
    <n v="21249.15"/>
    <n v="2443.65"/>
    <x v="9"/>
    <s v="Gujarat"/>
    <x v="0"/>
    <s v="UPI"/>
    <s v="Standard"/>
    <n v="2025"/>
    <n v="6"/>
    <s v="Jun"/>
    <n v="0.115"/>
    <n v="17499.3"/>
    <n v="0"/>
  </r>
  <r>
    <s v="ORD101861"/>
    <d v="2033-10-06T00:00:00"/>
    <s v="CUST1396"/>
    <s v="Customer_0396"/>
    <s v="P2001"/>
    <s v="Smartphone"/>
    <s v="Electronics"/>
    <s v="Mobiles"/>
    <n v="3"/>
    <n v="24999"/>
    <n v="74997"/>
    <n v="0.05"/>
    <n v="3749.85"/>
    <n v="71247.149999999994"/>
    <n v="10330.84"/>
    <x v="8"/>
    <s v="Haryana"/>
    <x v="3"/>
    <s v="Debit Card"/>
    <s v="Standard"/>
    <n v="2025"/>
    <n v="6"/>
    <s v="Jun"/>
    <n v="0.14499999999999999"/>
    <n v="67497.3"/>
    <n v="0"/>
  </r>
  <r>
    <s v="ORD101629"/>
    <d v="2033-10-03T00:00:00"/>
    <s v="CUST1088"/>
    <s v="Customer_0088"/>
    <s v="P2002"/>
    <s v="Wireless Earbuds"/>
    <s v="Electronics"/>
    <s v="Mobiles"/>
    <n v="2"/>
    <n v="2999"/>
    <n v="5998"/>
    <n v="0.1"/>
    <n v="599.79999999999995"/>
    <n v="5398.2"/>
    <n v="701.77"/>
    <x v="3"/>
    <s v="West Bengal"/>
    <x v="2"/>
    <s v="UPI"/>
    <s v="Express"/>
    <n v="2025"/>
    <n v="6"/>
    <s v="Jun"/>
    <n v="0.13"/>
    <n v="4798.3999999999996"/>
    <n v="0"/>
  </r>
  <r>
    <s v="ORD103351"/>
    <d v="2025-07-14T00:00:00"/>
    <s v="CUST1583"/>
    <s v="Customer_0583"/>
    <s v="P2001"/>
    <s v="Smartphone"/>
    <s v="Electronics"/>
    <s v="Mobiles"/>
    <n v="3"/>
    <n v="24999"/>
    <n v="74997"/>
    <n v="0.25"/>
    <n v="18749.25"/>
    <n v="56247.75"/>
    <n v="4781.0600000000004"/>
    <x v="0"/>
    <s v="Maharashtra"/>
    <x v="0"/>
    <s v="UPI"/>
    <s v="Standard"/>
    <n v="2024"/>
    <n v="3"/>
    <s v="Mar"/>
    <n v="8.5000000000000006E-2"/>
    <n v="37498.5"/>
    <n v="0"/>
  </r>
  <r>
    <s v="ORD100590"/>
    <d v="2033-10-01T00:00:00"/>
    <s v="CUST1171"/>
    <s v="Customer_0171"/>
    <s v="P2001"/>
    <s v="Smartphone"/>
    <s v="Electronics"/>
    <s v="Mobiles"/>
    <n v="2"/>
    <n v="24999"/>
    <n v="49998"/>
    <n v="0.2"/>
    <n v="9999.6"/>
    <n v="39998.400000000001"/>
    <n v="3999.84"/>
    <x v="5"/>
    <s v="Maharashtra"/>
    <x v="0"/>
    <s v="Net Banking"/>
    <s v="Standard"/>
    <n v="2025"/>
    <n v="6"/>
    <s v="Jun"/>
    <n v="0.1"/>
    <n v="29998.799999999999"/>
    <n v="0"/>
  </r>
  <r>
    <s v="ORD100304"/>
    <d v="2033-09-30T00:00:00"/>
    <s v="CUST1134"/>
    <s v="Customer_0134"/>
    <s v="P2001"/>
    <s v="Smartphone"/>
    <s v="Electronics"/>
    <s v="Mobiles"/>
    <n v="2"/>
    <n v="24999"/>
    <n v="49998"/>
    <n v="0.05"/>
    <n v="2499.9"/>
    <n v="47498.1"/>
    <n v="6887.22"/>
    <x v="11"/>
    <s v="Uttar Pradesh"/>
    <x v="3"/>
    <s v="Credit Card"/>
    <s v="Standard"/>
    <n v="2025"/>
    <n v="6"/>
    <s v="Jun"/>
    <n v="0.14499999999999999"/>
    <n v="44998.2"/>
    <n v="0"/>
  </r>
  <r>
    <s v="ORD100211"/>
    <d v="2033-09-28T00:00:00"/>
    <s v="CUST1449"/>
    <s v="Customer_0449"/>
    <s v="P2001"/>
    <s v="Smartphone"/>
    <s v="Electronics"/>
    <s v="Mobiles"/>
    <n v="1"/>
    <n v="24999"/>
    <n v="24999"/>
    <n v="0.1"/>
    <n v="2499.9"/>
    <n v="22499.1"/>
    <n v="2924.88"/>
    <x v="2"/>
    <s v="Tamil Nadu"/>
    <x v="1"/>
    <s v="Credit Card"/>
    <s v="Same Day"/>
    <n v="2025"/>
    <n v="6"/>
    <s v="Jun"/>
    <n v="0.13"/>
    <n v="19999.2"/>
    <n v="0"/>
  </r>
  <r>
    <s v="ORD102484"/>
    <d v="2033-09-23T00:00:00"/>
    <s v="CUST1474"/>
    <s v="Customer_0474"/>
    <s v="P2001"/>
    <s v="Smartphone"/>
    <s v="Electronics"/>
    <s v="Mobiles"/>
    <n v="1"/>
    <n v="24999"/>
    <n v="24999"/>
    <n v="0.15"/>
    <n v="3749.85"/>
    <n v="21249.15"/>
    <n v="2443.65"/>
    <x v="1"/>
    <s v="Karnataka"/>
    <x v="1"/>
    <s v="Net Banking"/>
    <s v="Express"/>
    <n v="2025"/>
    <n v="6"/>
    <s v="Jun"/>
    <n v="0.115"/>
    <n v="17499.3"/>
    <n v="0"/>
  </r>
  <r>
    <s v="ORD101588"/>
    <d v="2025-07-25T00:00:00"/>
    <s v="CUST1190"/>
    <s v="Customer_0190"/>
    <s v="P2002"/>
    <s v="Wireless Earbuds"/>
    <s v="Electronics"/>
    <s v="Mobiles"/>
    <n v="1"/>
    <n v="2999"/>
    <n v="2999"/>
    <n v="0.15"/>
    <n v="449.85"/>
    <n v="2549.15"/>
    <n v="293.14999999999998"/>
    <x v="0"/>
    <s v="Maharashtra"/>
    <x v="0"/>
    <s v="UPI"/>
    <s v="Same Day"/>
    <n v="2024"/>
    <n v="3"/>
    <s v="Mar"/>
    <n v="0.115"/>
    <n v="2099.3000000000002"/>
    <n v="0"/>
  </r>
  <r>
    <s v="ORD101717"/>
    <d v="2033-08-23T00:00:00"/>
    <s v="CUST1163"/>
    <s v="Customer_0163"/>
    <s v="P2001"/>
    <s v="Smartphone"/>
    <s v="Electronics"/>
    <s v="Mobiles"/>
    <n v="2"/>
    <n v="24999"/>
    <n v="49998"/>
    <n v="0.2"/>
    <n v="9999.6"/>
    <n v="39998.400000000001"/>
    <n v="3999.84"/>
    <x v="7"/>
    <s v="Uttar Pradesh"/>
    <x v="3"/>
    <s v="Credit Card"/>
    <s v="Express"/>
    <n v="2025"/>
    <n v="5"/>
    <s v="May"/>
    <n v="0.1"/>
    <n v="29998.799999999999"/>
    <n v="0"/>
  </r>
  <r>
    <s v="ORD101063"/>
    <d v="2025-08-01T00:00:00"/>
    <s v="CUST1364"/>
    <s v="Customer_0364"/>
    <s v="P2002"/>
    <s v="Wireless Earbuds"/>
    <s v="Electronics"/>
    <s v="Mobiles"/>
    <n v="1"/>
    <n v="2999"/>
    <n v="2999"/>
    <n v="0.25"/>
    <n v="749.75"/>
    <n v="2249.25"/>
    <n v="191.19"/>
    <x v="11"/>
    <s v="Uttar Pradesh"/>
    <x v="3"/>
    <s v="UPI"/>
    <s v="Same Day"/>
    <n v="2024"/>
    <n v="3"/>
    <s v="Mar"/>
    <n v="8.5000000000000006E-2"/>
    <n v="1499.5"/>
    <n v="0"/>
  </r>
  <r>
    <s v="ORD101924"/>
    <d v="2033-08-14T00:00:00"/>
    <s v="CUST1628"/>
    <s v="Customer_0628"/>
    <s v="P2002"/>
    <s v="Wireless Earbuds"/>
    <s v="Electronics"/>
    <s v="Mobiles"/>
    <n v="3"/>
    <n v="2999"/>
    <n v="8997"/>
    <n v="0.15"/>
    <n v="1349.55"/>
    <n v="7647.45"/>
    <n v="879.46"/>
    <x v="10"/>
    <s v="Delhi"/>
    <x v="3"/>
    <s v="Net Banking"/>
    <s v="Standard"/>
    <n v="2025"/>
    <n v="5"/>
    <s v="May"/>
    <n v="0.115"/>
    <n v="6297.9"/>
    <n v="0"/>
  </r>
  <r>
    <s v="ORD100078"/>
    <d v="2033-08-04T00:00:00"/>
    <s v="CUST1242"/>
    <s v="Customer_0242"/>
    <s v="P2001"/>
    <s v="Smartphone"/>
    <s v="Electronics"/>
    <s v="Mobiles"/>
    <n v="1"/>
    <n v="24999"/>
    <n v="24999"/>
    <n v="0.15"/>
    <n v="3749.85"/>
    <n v="21249.15"/>
    <n v="2443.65"/>
    <x v="3"/>
    <s v="West Bengal"/>
    <x v="2"/>
    <s v="UPI"/>
    <s v="Same Day"/>
    <n v="2025"/>
    <n v="5"/>
    <s v="May"/>
    <n v="0.115"/>
    <n v="17499.3"/>
    <n v="0"/>
  </r>
  <r>
    <s v="ORD103496"/>
    <d v="2033-07-19T00:00:00"/>
    <s v="CUST1763"/>
    <s v="Customer_0763"/>
    <s v="P2002"/>
    <s v="Wireless Earbuds"/>
    <s v="Electronics"/>
    <s v="Mobiles"/>
    <n v="2"/>
    <n v="2999"/>
    <n v="5998"/>
    <n v="0"/>
    <n v="0"/>
    <n v="5998"/>
    <n v="959.68"/>
    <x v="0"/>
    <s v="Maharashtra"/>
    <x v="0"/>
    <s v="Net Banking"/>
    <s v="Standard"/>
    <n v="2025"/>
    <n v="5"/>
    <s v="May"/>
    <n v="0.16"/>
    <n v="5998"/>
    <n v="0"/>
  </r>
  <r>
    <s v="ORD100265"/>
    <d v="2033-07-13T00:00:00"/>
    <s v="CUST1383"/>
    <s v="Customer_0383"/>
    <s v="P2001"/>
    <s v="Smartphone"/>
    <s v="Electronics"/>
    <s v="Mobiles"/>
    <n v="3"/>
    <n v="24999"/>
    <n v="74997"/>
    <n v="0.1"/>
    <n v="7499.7"/>
    <n v="67497.3"/>
    <n v="8774.65"/>
    <x v="1"/>
    <s v="Karnataka"/>
    <x v="1"/>
    <s v="UPI"/>
    <s v="Express"/>
    <n v="2025"/>
    <n v="5"/>
    <s v="May"/>
    <n v="0.13"/>
    <n v="59997.599999999999"/>
    <n v="0"/>
  </r>
  <r>
    <s v="ORD104533"/>
    <d v="2033-07-06T00:00:00"/>
    <s v="CUST1164"/>
    <s v="Customer_0164"/>
    <s v="P2001"/>
    <s v="Smartphone"/>
    <s v="Electronics"/>
    <s v="Mobiles"/>
    <n v="3"/>
    <n v="24999"/>
    <n v="74997"/>
    <n v="0.1"/>
    <n v="7499.7"/>
    <n v="67497.3"/>
    <n v="8774.65"/>
    <x v="11"/>
    <s v="Uttar Pradesh"/>
    <x v="3"/>
    <s v="UPI"/>
    <s v="Standard"/>
    <n v="2025"/>
    <n v="5"/>
    <s v="May"/>
    <n v="0.13"/>
    <n v="59997.599999999999"/>
    <n v="0"/>
  </r>
  <r>
    <s v="ORD101952"/>
    <d v="2033-07-05T00:00:00"/>
    <s v="CUST1367"/>
    <s v="Customer_0367"/>
    <s v="P2002"/>
    <s v="Wireless Earbuds"/>
    <s v="Electronics"/>
    <s v="Mobiles"/>
    <n v="1"/>
    <n v="2999"/>
    <n v="2999"/>
    <n v="0.15"/>
    <n v="449.85"/>
    <n v="2549.15"/>
    <n v="293.14999999999998"/>
    <x v="0"/>
    <s v="Maharashtra"/>
    <x v="0"/>
    <s v="Net Banking"/>
    <s v="Express"/>
    <n v="2025"/>
    <n v="5"/>
    <s v="May"/>
    <n v="0.115"/>
    <n v="2099.3000000000002"/>
    <n v="0"/>
  </r>
  <r>
    <s v="ORD101843"/>
    <d v="2025-08-18T00:00:00"/>
    <s v="CUST1643"/>
    <s v="Customer_0643"/>
    <s v="P2002"/>
    <s v="Wireless Earbuds"/>
    <s v="Electronics"/>
    <s v="Mobiles"/>
    <n v="2"/>
    <n v="2999"/>
    <n v="5998"/>
    <n v="0.15"/>
    <n v="899.7"/>
    <n v="5098.3"/>
    <n v="586.29999999999995"/>
    <x v="1"/>
    <s v="Karnataka"/>
    <x v="1"/>
    <s v="Net Banking"/>
    <s v="Standard"/>
    <n v="2024"/>
    <n v="3"/>
    <s v="Mar"/>
    <n v="0.115"/>
    <n v="4198.6000000000004"/>
    <n v="0"/>
  </r>
  <r>
    <s v="ORD102780"/>
    <d v="2025-08-19T00:00:00"/>
    <s v="CUST1056"/>
    <s v="Customer_0056"/>
    <s v="P2001"/>
    <s v="Smartphone"/>
    <s v="Electronics"/>
    <s v="Mobiles"/>
    <n v="1"/>
    <n v="24999"/>
    <n v="24999"/>
    <n v="0.2"/>
    <n v="4999.8"/>
    <n v="19999.2"/>
    <n v="1999.92"/>
    <x v="2"/>
    <s v="Tamil Nadu"/>
    <x v="1"/>
    <s v="UPI"/>
    <s v="Express"/>
    <n v="2024"/>
    <n v="3"/>
    <s v="Mar"/>
    <n v="0.1"/>
    <n v="14999.4"/>
    <n v="0"/>
  </r>
  <r>
    <s v="ORD102514"/>
    <d v="2033-06-27T00:00:00"/>
    <s v="CUST1373"/>
    <s v="Customer_0373"/>
    <s v="P2002"/>
    <s v="Wireless Earbuds"/>
    <s v="Electronics"/>
    <s v="Mobiles"/>
    <n v="1"/>
    <n v="2999"/>
    <n v="2999"/>
    <n v="0.15"/>
    <n v="449.85"/>
    <n v="2549.15"/>
    <n v="293.14999999999998"/>
    <x v="1"/>
    <s v="Karnataka"/>
    <x v="1"/>
    <s v="UPI"/>
    <s v="Standard"/>
    <n v="2025"/>
    <n v="5"/>
    <s v="May"/>
    <n v="0.115"/>
    <n v="2099.3000000000002"/>
    <n v="0"/>
  </r>
  <r>
    <s v="ORD103587"/>
    <d v="2033-05-31T00:00:00"/>
    <s v="CUST1777"/>
    <s v="Customer_0777"/>
    <s v="P2002"/>
    <s v="Wireless Earbuds"/>
    <s v="Electronics"/>
    <s v="Mobiles"/>
    <n v="2"/>
    <n v="2999"/>
    <n v="5998"/>
    <n v="0.05"/>
    <n v="299.89999999999998"/>
    <n v="5698.1"/>
    <n v="826.22"/>
    <x v="2"/>
    <s v="Tamil Nadu"/>
    <x v="1"/>
    <s v="Cash on Delivery"/>
    <s v="Same Day"/>
    <n v="2025"/>
    <n v="5"/>
    <s v="May"/>
    <n v="0.14499999999999999"/>
    <n v="5398.2"/>
    <n v="0"/>
  </r>
  <r>
    <s v="ORD100402"/>
    <d v="2033-05-27T00:00:00"/>
    <s v="CUST1736"/>
    <s v="Customer_0736"/>
    <s v="P2002"/>
    <s v="Wireless Earbuds"/>
    <s v="Electronics"/>
    <s v="Mobiles"/>
    <n v="1"/>
    <n v="2999"/>
    <n v="2999"/>
    <n v="0.3"/>
    <n v="899.7"/>
    <n v="2099.3000000000002"/>
    <n v="146.94999999999999"/>
    <x v="10"/>
    <s v="Delhi"/>
    <x v="3"/>
    <s v="Debit Card"/>
    <s v="Standard"/>
    <n v="2025"/>
    <n v="5"/>
    <s v="May"/>
    <n v="7.0000000000000007E-2"/>
    <n v="1199.5999999999999"/>
    <n v="0"/>
  </r>
  <r>
    <s v="ORD103382"/>
    <d v="2033-05-24T00:00:00"/>
    <s v="CUST1489"/>
    <s v="Customer_0489"/>
    <s v="P2002"/>
    <s v="Wireless Earbuds"/>
    <s v="Electronics"/>
    <s v="Mobiles"/>
    <n v="2"/>
    <n v="2999"/>
    <n v="5998"/>
    <n v="0.1"/>
    <n v="599.79999999999995"/>
    <n v="5398.2"/>
    <n v="701.77"/>
    <x v="10"/>
    <s v="Delhi"/>
    <x v="3"/>
    <s v="Debit Card"/>
    <s v="Express"/>
    <n v="2025"/>
    <n v="5"/>
    <s v="May"/>
    <n v="0.13"/>
    <n v="4798.3999999999996"/>
    <n v="0"/>
  </r>
  <r>
    <s v="ORD104014"/>
    <d v="2025-09-06T00:00:00"/>
    <s v="CUST1352"/>
    <s v="Customer_0352"/>
    <s v="P2002"/>
    <s v="Wireless Earbuds"/>
    <s v="Electronics"/>
    <s v="Mobiles"/>
    <n v="2"/>
    <n v="2999"/>
    <n v="5998"/>
    <n v="0.1"/>
    <n v="599.79999999999995"/>
    <n v="5398.2"/>
    <n v="701.77"/>
    <x v="4"/>
    <s v="Rajasthan"/>
    <x v="3"/>
    <s v="UPI"/>
    <s v="Standard"/>
    <n v="2024"/>
    <n v="3"/>
    <s v="Mar"/>
    <n v="0.13"/>
    <n v="4798.3999999999996"/>
    <n v="0"/>
  </r>
  <r>
    <s v="ORD102578"/>
    <d v="2033-05-15T00:00:00"/>
    <s v="CUST1039"/>
    <s v="Customer_0039"/>
    <s v="P2002"/>
    <s v="Wireless Earbuds"/>
    <s v="Electronics"/>
    <s v="Mobiles"/>
    <n v="1"/>
    <n v="2999"/>
    <n v="2999"/>
    <n v="0.05"/>
    <n v="149.94999999999999"/>
    <n v="2849.05"/>
    <n v="413.11"/>
    <x v="2"/>
    <s v="Tamil Nadu"/>
    <x v="1"/>
    <s v="UPI"/>
    <s v="Standard"/>
    <n v="2025"/>
    <n v="5"/>
    <s v="May"/>
    <n v="0.14499999999999999"/>
    <n v="2699.1"/>
    <n v="0"/>
  </r>
  <r>
    <s v="ORD101831"/>
    <d v="2033-05-12T00:00:00"/>
    <s v="CUST1454"/>
    <s v="Customer_0454"/>
    <s v="P2001"/>
    <s v="Smartphone"/>
    <s v="Electronics"/>
    <s v="Mobiles"/>
    <n v="3"/>
    <n v="24999"/>
    <n v="74997"/>
    <n v="0.1"/>
    <n v="7499.7"/>
    <n v="67497.3"/>
    <n v="8774.65"/>
    <x v="3"/>
    <s v="West Bengal"/>
    <x v="2"/>
    <s v="Net Banking"/>
    <s v="Standard"/>
    <n v="2025"/>
    <n v="5"/>
    <s v="May"/>
    <n v="0.13"/>
    <n v="59997.599999999999"/>
    <n v="0"/>
  </r>
  <r>
    <s v="ORD102011"/>
    <d v="2025-09-11T00:00:00"/>
    <s v="CUST1069"/>
    <s v="Customer_0069"/>
    <s v="P2001"/>
    <s v="Smartphone"/>
    <s v="Electronics"/>
    <s v="Mobiles"/>
    <n v="1"/>
    <n v="24999"/>
    <n v="24999"/>
    <n v="0.05"/>
    <n v="1249.95"/>
    <n v="23749.05"/>
    <n v="3443.61"/>
    <x v="2"/>
    <s v="Tamil Nadu"/>
    <x v="1"/>
    <s v="Net Banking"/>
    <s v="Same Day"/>
    <n v="2024"/>
    <n v="3"/>
    <s v="Mar"/>
    <n v="0.14499999999999999"/>
    <n v="22499.1"/>
    <n v="0"/>
  </r>
  <r>
    <s v="ORD104747"/>
    <d v="2033-05-02T00:00:00"/>
    <s v="CUST1285"/>
    <s v="Customer_0285"/>
    <s v="P2001"/>
    <s v="Smartphone"/>
    <s v="Electronics"/>
    <s v="Mobiles"/>
    <n v="1"/>
    <n v="24999"/>
    <n v="24999"/>
    <n v="0.05"/>
    <n v="1249.95"/>
    <n v="23749.05"/>
    <n v="3443.61"/>
    <x v="3"/>
    <s v="West Bengal"/>
    <x v="2"/>
    <s v="Credit Card"/>
    <s v="Standard"/>
    <n v="2025"/>
    <n v="5"/>
    <s v="May"/>
    <n v="0.14499999999999999"/>
    <n v="22499.1"/>
    <n v="0"/>
  </r>
  <r>
    <s v="ORD104638"/>
    <d v="2033-05-01T00:00:00"/>
    <s v="CUST1639"/>
    <s v="Customer_0639"/>
    <s v="P2001"/>
    <s v="Smartphone"/>
    <s v="Electronics"/>
    <s v="Mobiles"/>
    <n v="1"/>
    <n v="24999"/>
    <n v="24999"/>
    <n v="0"/>
    <n v="0"/>
    <n v="24999"/>
    <n v="3999.84"/>
    <x v="3"/>
    <s v="West Bengal"/>
    <x v="2"/>
    <s v="Credit Card"/>
    <s v="Standard"/>
    <n v="2025"/>
    <n v="5"/>
    <s v="May"/>
    <n v="0.16"/>
    <n v="24999"/>
    <n v="0"/>
  </r>
  <r>
    <s v="ORD102010"/>
    <d v="2033-04-27T00:00:00"/>
    <s v="CUST1179"/>
    <s v="Customer_0179"/>
    <s v="P2001"/>
    <s v="Smartphone"/>
    <s v="Electronics"/>
    <s v="Mobiles"/>
    <n v="1"/>
    <n v="24999"/>
    <n v="24999"/>
    <n v="0.15"/>
    <n v="3749.85"/>
    <n v="21249.15"/>
    <n v="2443.65"/>
    <x v="2"/>
    <s v="Tamil Nadu"/>
    <x v="1"/>
    <s v="UPI"/>
    <s v="Standard"/>
    <n v="2025"/>
    <n v="5"/>
    <s v="May"/>
    <n v="0.115"/>
    <n v="17499.3"/>
    <n v="0"/>
  </r>
  <r>
    <s v="ORD104462"/>
    <d v="2025-09-15T00:00:00"/>
    <s v="CUST1438"/>
    <s v="Customer_0438"/>
    <s v="P2002"/>
    <s v="Wireless Earbuds"/>
    <s v="Electronics"/>
    <s v="Mobiles"/>
    <n v="3"/>
    <n v="2999"/>
    <n v="8997"/>
    <n v="0.05"/>
    <n v="449.85"/>
    <n v="8547.15"/>
    <n v="1239.3399999999999"/>
    <x v="9"/>
    <s v="Gujarat"/>
    <x v="0"/>
    <s v="Credit Card"/>
    <s v="Express"/>
    <n v="2024"/>
    <n v="3"/>
    <s v="Mar"/>
    <n v="0.14499999999999999"/>
    <n v="8097.3"/>
    <n v="0"/>
  </r>
  <r>
    <s v="ORD100914"/>
    <d v="2033-04-25T00:00:00"/>
    <s v="CUST1485"/>
    <s v="Customer_0485"/>
    <s v="P2002"/>
    <s v="Wireless Earbuds"/>
    <s v="Electronics"/>
    <s v="Mobiles"/>
    <n v="2"/>
    <n v="2999"/>
    <n v="5998"/>
    <n v="0.1"/>
    <n v="599.79999999999995"/>
    <n v="5398.2"/>
    <n v="701.77"/>
    <x v="9"/>
    <s v="Gujarat"/>
    <x v="0"/>
    <s v="Net Banking"/>
    <s v="Standard"/>
    <n v="2025"/>
    <n v="5"/>
    <s v="May"/>
    <n v="0.13"/>
    <n v="4798.3999999999996"/>
    <n v="0"/>
  </r>
  <r>
    <s v="ORD100674"/>
    <d v="2033-04-13T00:00:00"/>
    <s v="CUST1228"/>
    <s v="Customer_0228"/>
    <s v="P2001"/>
    <s v="Smartphone"/>
    <s v="Electronics"/>
    <s v="Mobiles"/>
    <n v="2"/>
    <n v="24999"/>
    <n v="49998"/>
    <n v="0.1"/>
    <n v="4999.8"/>
    <n v="44998.2"/>
    <n v="5849.77"/>
    <x v="1"/>
    <s v="Karnataka"/>
    <x v="1"/>
    <s v="Credit Card"/>
    <s v="Standard"/>
    <n v="2025"/>
    <n v="5"/>
    <s v="May"/>
    <n v="0.13"/>
    <n v="39998.400000000001"/>
    <n v="0"/>
  </r>
  <r>
    <s v="ORD102217"/>
    <d v="2033-04-09T00:00:00"/>
    <s v="CUST1067"/>
    <s v="Customer_0067"/>
    <s v="P2002"/>
    <s v="Wireless Earbuds"/>
    <s v="Electronics"/>
    <s v="Mobiles"/>
    <n v="4"/>
    <n v="2999"/>
    <n v="11996"/>
    <n v="0.1"/>
    <n v="1199.5999999999999"/>
    <n v="10796.4"/>
    <n v="1403.53"/>
    <x v="10"/>
    <s v="Delhi"/>
    <x v="3"/>
    <s v="Net Banking"/>
    <s v="Express"/>
    <n v="2025"/>
    <n v="5"/>
    <s v="May"/>
    <n v="0.13"/>
    <n v="9596.7999999999993"/>
    <n v="0"/>
  </r>
  <r>
    <s v="ORD101634"/>
    <d v="2033-04-02T00:00:00"/>
    <s v="CUST1277"/>
    <s v="Customer_0277"/>
    <s v="P2001"/>
    <s v="Smartphone"/>
    <s v="Electronics"/>
    <s v="Mobiles"/>
    <n v="1"/>
    <n v="24999"/>
    <n v="24999"/>
    <n v="0.15"/>
    <n v="3749.85"/>
    <n v="21249.15"/>
    <n v="2443.65"/>
    <x v="11"/>
    <s v="Uttar Pradesh"/>
    <x v="3"/>
    <s v="Net Banking"/>
    <s v="Standard"/>
    <n v="2025"/>
    <n v="5"/>
    <s v="May"/>
    <n v="0.115"/>
    <n v="17499.3"/>
    <n v="0"/>
  </r>
  <r>
    <s v="ORD101420"/>
    <d v="2033-03-25T00:00:00"/>
    <s v="CUST1603"/>
    <s v="Customer_0603"/>
    <s v="P2001"/>
    <s v="Smartphone"/>
    <s v="Electronics"/>
    <s v="Mobiles"/>
    <n v="1"/>
    <n v="24999"/>
    <n v="24999"/>
    <n v="0.05"/>
    <n v="1249.95"/>
    <n v="23749.05"/>
    <n v="3443.61"/>
    <x v="0"/>
    <s v="Maharashtra"/>
    <x v="0"/>
    <s v="UPI"/>
    <s v="Express"/>
    <n v="2025"/>
    <n v="5"/>
    <s v="May"/>
    <n v="0.14499999999999999"/>
    <n v="22499.1"/>
    <n v="0"/>
  </r>
  <r>
    <s v="ORD100911"/>
    <d v="2033-03-21T00:00:00"/>
    <s v="CUST1241"/>
    <s v="Customer_0241"/>
    <s v="P2002"/>
    <s v="Wireless Earbuds"/>
    <s v="Electronics"/>
    <s v="Mobiles"/>
    <n v="1"/>
    <n v="2999"/>
    <n v="2999"/>
    <n v="0.1"/>
    <n v="299.89999999999998"/>
    <n v="2699.1"/>
    <n v="350.88"/>
    <x v="9"/>
    <s v="Gujarat"/>
    <x v="0"/>
    <s v="Cash on Delivery"/>
    <s v="Standard"/>
    <n v="2025"/>
    <n v="5"/>
    <s v="May"/>
    <n v="0.13"/>
    <n v="2399.1999999999998"/>
    <n v="0"/>
  </r>
  <r>
    <s v="ORD100266"/>
    <d v="2033-02-16T00:00:00"/>
    <s v="CUST1796"/>
    <s v="Customer_0796"/>
    <s v="P2001"/>
    <s v="Smartphone"/>
    <s v="Electronics"/>
    <s v="Mobiles"/>
    <n v="1"/>
    <n v="24999"/>
    <n v="24999"/>
    <n v="0.05"/>
    <n v="1249.95"/>
    <n v="23749.05"/>
    <n v="3443.61"/>
    <x v="1"/>
    <s v="Karnataka"/>
    <x v="1"/>
    <s v="UPI"/>
    <s v="Standard"/>
    <n v="2025"/>
    <n v="5"/>
    <s v="May"/>
    <n v="0.14499999999999999"/>
    <n v="22499.1"/>
    <n v="0"/>
  </r>
  <r>
    <s v="ORD101440"/>
    <d v="2033-02-05T00:00:00"/>
    <s v="CUST1098"/>
    <s v="Customer_0098"/>
    <s v="P2001"/>
    <s v="Smartphone"/>
    <s v="Electronics"/>
    <s v="Mobiles"/>
    <n v="5"/>
    <n v="24999"/>
    <n v="124995"/>
    <n v="0.2"/>
    <n v="24999"/>
    <n v="99996"/>
    <n v="9999.6"/>
    <x v="7"/>
    <s v="Uttar Pradesh"/>
    <x v="3"/>
    <s v="UPI"/>
    <s v="Standard"/>
    <n v="2025"/>
    <n v="5"/>
    <s v="May"/>
    <n v="0.1"/>
    <n v="74997"/>
    <n v="0"/>
  </r>
  <r>
    <s v="ORD104913"/>
    <d v="2033-02-03T00:00:00"/>
    <s v="CUST1391"/>
    <s v="Customer_0391"/>
    <s v="P2001"/>
    <s v="Smartphone"/>
    <s v="Electronics"/>
    <s v="Mobiles"/>
    <n v="2"/>
    <n v="24999"/>
    <n v="49998"/>
    <n v="0.1"/>
    <n v="4999.8"/>
    <n v="44998.2"/>
    <n v="5849.77"/>
    <x v="0"/>
    <s v="Maharashtra"/>
    <x v="0"/>
    <s v="Net Banking"/>
    <s v="Standard"/>
    <n v="2025"/>
    <n v="4"/>
    <s v="Apr"/>
    <n v="0.13"/>
    <n v="39998.400000000001"/>
    <n v="0"/>
  </r>
  <r>
    <s v="ORD101955"/>
    <d v="2033-01-23T00:00:00"/>
    <s v="CUST1382"/>
    <s v="Customer_0382"/>
    <s v="P2001"/>
    <s v="Smartphone"/>
    <s v="Electronics"/>
    <s v="Mobiles"/>
    <n v="1"/>
    <n v="24999"/>
    <n v="24999"/>
    <n v="0.1"/>
    <n v="2499.9"/>
    <n v="22499.1"/>
    <n v="2924.88"/>
    <x v="10"/>
    <s v="Delhi"/>
    <x v="3"/>
    <s v="Credit Card"/>
    <s v="Express"/>
    <n v="2025"/>
    <n v="4"/>
    <s v="Apr"/>
    <n v="0.13"/>
    <n v="19999.2"/>
    <n v="0"/>
  </r>
  <r>
    <s v="ORD102842"/>
    <d v="2025-10-18T00:00:00"/>
    <s v="CUST1254"/>
    <s v="Customer_0254"/>
    <s v="P2002"/>
    <s v="Wireless Earbuds"/>
    <s v="Electronics"/>
    <s v="Mobiles"/>
    <n v="1"/>
    <n v="2999"/>
    <n v="2999"/>
    <n v="0.1"/>
    <n v="299.89999999999998"/>
    <n v="2699.1"/>
    <n v="350.88"/>
    <x v="5"/>
    <s v="Maharashtra"/>
    <x v="0"/>
    <s v="Net Banking"/>
    <s v="Same Day"/>
    <n v="2024"/>
    <n v="3"/>
    <s v="Mar"/>
    <n v="0.13"/>
    <n v="2399.1999999999998"/>
    <n v="0"/>
  </r>
  <r>
    <s v="ORD104772"/>
    <d v="2032-12-19T00:00:00"/>
    <s v="CUST1203"/>
    <s v="Customer_0203"/>
    <s v="P2002"/>
    <s v="Wireless Earbuds"/>
    <s v="Electronics"/>
    <s v="Mobiles"/>
    <n v="1"/>
    <n v="2999"/>
    <n v="2999"/>
    <n v="0.05"/>
    <n v="149.94999999999999"/>
    <n v="2849.05"/>
    <n v="413.11"/>
    <x v="2"/>
    <s v="Tamil Nadu"/>
    <x v="1"/>
    <s v="Credit Card"/>
    <s v="Standard"/>
    <n v="2025"/>
    <n v="4"/>
    <s v="Apr"/>
    <n v="0.14499999999999999"/>
    <n v="2699.1"/>
    <n v="0"/>
  </r>
  <r>
    <s v="ORD100862"/>
    <d v="2032-12-14T00:00:00"/>
    <s v="CUST1760"/>
    <s v="Customer_0760"/>
    <s v="P2001"/>
    <s v="Smartphone"/>
    <s v="Electronics"/>
    <s v="Mobiles"/>
    <n v="1"/>
    <n v="24999"/>
    <n v="24999"/>
    <n v="0.05"/>
    <n v="1249.95"/>
    <n v="23749.05"/>
    <n v="3443.61"/>
    <x v="7"/>
    <s v="Uttar Pradesh"/>
    <x v="3"/>
    <s v="Credit Card"/>
    <s v="Express"/>
    <n v="2025"/>
    <n v="4"/>
    <s v="Apr"/>
    <n v="0.14499999999999999"/>
    <n v="22499.1"/>
    <n v="0"/>
  </r>
  <r>
    <s v="ORD104116"/>
    <d v="2025-10-31T00:00:00"/>
    <s v="CUST1663"/>
    <s v="Customer_0663"/>
    <s v="P2002"/>
    <s v="Wireless Earbuds"/>
    <s v="Electronics"/>
    <s v="Mobiles"/>
    <n v="2"/>
    <n v="2999"/>
    <n v="5998"/>
    <n v="0.05"/>
    <n v="299.89999999999998"/>
    <n v="5698.1"/>
    <n v="826.22"/>
    <x v="7"/>
    <s v="Uttar Pradesh"/>
    <x v="3"/>
    <s v="UPI"/>
    <s v="Standard"/>
    <n v="2024"/>
    <n v="3"/>
    <s v="Mar"/>
    <n v="0.14499999999999999"/>
    <n v="5398.2"/>
    <n v="0"/>
  </r>
  <r>
    <s v="ORD101832"/>
    <d v="2025-11-04T00:00:00"/>
    <s v="CUST1545"/>
    <s v="Customer_0545"/>
    <s v="P2002"/>
    <s v="Wireless Earbuds"/>
    <s v="Electronics"/>
    <s v="Mobiles"/>
    <n v="2"/>
    <n v="2999"/>
    <n v="5998"/>
    <n v="0.1"/>
    <n v="599.79999999999995"/>
    <n v="5398.2"/>
    <n v="701.77"/>
    <x v="1"/>
    <s v="Karnataka"/>
    <x v="1"/>
    <s v="UPI"/>
    <s v="Express"/>
    <n v="2024"/>
    <n v="4"/>
    <s v="Apr"/>
    <n v="0.13"/>
    <n v="4798.3999999999996"/>
    <n v="0"/>
  </r>
  <r>
    <s v="ORD104069"/>
    <d v="2025-11-08T00:00:00"/>
    <s v="CUST1413"/>
    <s v="Customer_0413"/>
    <s v="P2001"/>
    <s v="Smartphone"/>
    <s v="Electronics"/>
    <s v="Mobiles"/>
    <n v="4"/>
    <n v="24999"/>
    <n v="99996"/>
    <n v="0.1"/>
    <n v="9999.6"/>
    <n v="89996.4"/>
    <n v="11699.53"/>
    <x v="1"/>
    <s v="Karnataka"/>
    <x v="1"/>
    <s v="Credit Card"/>
    <s v="Express"/>
    <n v="2024"/>
    <n v="4"/>
    <s v="Apr"/>
    <n v="0.13"/>
    <n v="79996.800000000003"/>
    <n v="0"/>
  </r>
  <r>
    <s v="ORD101839"/>
    <d v="2025-11-10T00:00:00"/>
    <s v="CUST1163"/>
    <s v="Customer_0163"/>
    <s v="P2002"/>
    <s v="Wireless Earbuds"/>
    <s v="Electronics"/>
    <s v="Mobiles"/>
    <n v="1"/>
    <n v="2999"/>
    <n v="2999"/>
    <n v="0.15"/>
    <n v="449.85"/>
    <n v="2549.15"/>
    <n v="293.14999999999998"/>
    <x v="2"/>
    <s v="Tamil Nadu"/>
    <x v="1"/>
    <s v="UPI"/>
    <s v="Standard"/>
    <n v="2024"/>
    <n v="4"/>
    <s v="Apr"/>
    <n v="0.115"/>
    <n v="2099.3000000000002"/>
    <n v="0"/>
  </r>
  <r>
    <s v="ORD100124"/>
    <d v="2032-10-11T00:00:00"/>
    <s v="CUST1083"/>
    <s v="Customer_0083"/>
    <s v="P2001"/>
    <s v="Smartphone"/>
    <s v="Electronics"/>
    <s v="Mobiles"/>
    <n v="1"/>
    <n v="24999"/>
    <n v="24999"/>
    <n v="0.1"/>
    <n v="2499.9"/>
    <n v="22499.1"/>
    <n v="2924.88"/>
    <x v="6"/>
    <s v="Telangana"/>
    <x v="1"/>
    <s v="UPI"/>
    <s v="Express"/>
    <n v="2025"/>
    <n v="4"/>
    <s v="Apr"/>
    <n v="0.13"/>
    <n v="19999.2"/>
    <n v="0"/>
  </r>
  <r>
    <s v="ORD103140"/>
    <d v="2032-10-08T00:00:00"/>
    <s v="CUST1667"/>
    <s v="Customer_0667"/>
    <s v="P2001"/>
    <s v="Smartphone"/>
    <s v="Electronics"/>
    <s v="Mobiles"/>
    <n v="2"/>
    <n v="24999"/>
    <n v="49998"/>
    <n v="0.05"/>
    <n v="2499.9"/>
    <n v="47498.1"/>
    <n v="6887.22"/>
    <x v="4"/>
    <s v="Rajasthan"/>
    <x v="3"/>
    <s v="Cash on Delivery"/>
    <s v="Standard"/>
    <n v="2025"/>
    <n v="4"/>
    <s v="Apr"/>
    <n v="0.14499999999999999"/>
    <n v="44998.2"/>
    <n v="0"/>
  </r>
  <r>
    <s v="ORD103583"/>
    <d v="2025-11-23T00:00:00"/>
    <s v="CUST1155"/>
    <s v="Customer_0155"/>
    <s v="P2002"/>
    <s v="Wireless Earbuds"/>
    <s v="Electronics"/>
    <s v="Mobiles"/>
    <n v="3"/>
    <n v="2999"/>
    <n v="8997"/>
    <n v="0.15"/>
    <n v="1349.55"/>
    <n v="7647.45"/>
    <n v="879.46"/>
    <x v="7"/>
    <s v="Uttar Pradesh"/>
    <x v="3"/>
    <s v="Net Banking"/>
    <s v="Standard"/>
    <n v="2024"/>
    <n v="4"/>
    <s v="Apr"/>
    <n v="0.115"/>
    <n v="6297.9"/>
    <n v="0"/>
  </r>
  <r>
    <s v="ORD101096"/>
    <d v="2025-11-27T00:00:00"/>
    <s v="CUST1556"/>
    <s v="Customer_0556"/>
    <s v="P2002"/>
    <s v="Wireless Earbuds"/>
    <s v="Electronics"/>
    <s v="Mobiles"/>
    <n v="3"/>
    <n v="2999"/>
    <n v="8997"/>
    <n v="0.1"/>
    <n v="899.7"/>
    <n v="8097.3"/>
    <n v="1052.6500000000001"/>
    <x v="8"/>
    <s v="Haryana"/>
    <x v="3"/>
    <s v="Cash on Delivery"/>
    <s v="Express"/>
    <n v="2024"/>
    <n v="4"/>
    <s v="Apr"/>
    <n v="0.13"/>
    <n v="7197.6"/>
    <n v="0"/>
  </r>
  <r>
    <s v="ORD103522"/>
    <d v="2025-11-29T00:00:00"/>
    <s v="CUST1385"/>
    <s v="Customer_0385"/>
    <s v="P2002"/>
    <s v="Wireless Earbuds"/>
    <s v="Electronics"/>
    <s v="Mobiles"/>
    <n v="3"/>
    <n v="2999"/>
    <n v="8997"/>
    <n v="0.3"/>
    <n v="2699.1"/>
    <n v="6297.9"/>
    <n v="440.85"/>
    <x v="10"/>
    <s v="Delhi"/>
    <x v="3"/>
    <s v="UPI"/>
    <s v="Express"/>
    <n v="2024"/>
    <n v="4"/>
    <s v="Apr"/>
    <n v="7.0000000000000007E-2"/>
    <n v="3598.8"/>
    <n v="0"/>
  </r>
  <r>
    <s v="ORD103719"/>
    <d v="2032-09-10T00:00:00"/>
    <s v="CUST1002"/>
    <s v="Customer_0002"/>
    <s v="P2001"/>
    <s v="Smartphone"/>
    <s v="Electronics"/>
    <s v="Mobiles"/>
    <n v="2"/>
    <n v="24999"/>
    <n v="49998"/>
    <n v="0.05"/>
    <n v="2499.9"/>
    <n v="47498.1"/>
    <n v="6887.22"/>
    <x v="10"/>
    <s v="Delhi"/>
    <x v="3"/>
    <s v="UPI"/>
    <s v="Standard"/>
    <n v="2025"/>
    <n v="4"/>
    <s v="Apr"/>
    <n v="0.14499999999999999"/>
    <n v="44998.2"/>
    <n v="0"/>
  </r>
  <r>
    <s v="ORD100248"/>
    <d v="2032-09-04T00:00:00"/>
    <s v="CUST1542"/>
    <s v="Customer_0542"/>
    <s v="P2002"/>
    <s v="Wireless Earbuds"/>
    <s v="Electronics"/>
    <s v="Mobiles"/>
    <n v="1"/>
    <n v="2999"/>
    <n v="2999"/>
    <n v="0.2"/>
    <n v="599.79999999999995"/>
    <n v="2399.1999999999998"/>
    <n v="239.92"/>
    <x v="6"/>
    <s v="Telangana"/>
    <x v="1"/>
    <s v="Credit Card"/>
    <s v="Standard"/>
    <n v="2025"/>
    <n v="4"/>
    <s v="Apr"/>
    <n v="0.1"/>
    <n v="1799.4"/>
    <n v="0"/>
  </r>
  <r>
    <s v="ORD100066"/>
    <d v="2032-08-27T00:00:00"/>
    <s v="CUST1564"/>
    <s v="Customer_0564"/>
    <s v="P2001"/>
    <s v="Smartphone"/>
    <s v="Electronics"/>
    <s v="Mobiles"/>
    <n v="2"/>
    <n v="24999"/>
    <n v="49998"/>
    <n v="0.1"/>
    <n v="4999.8"/>
    <n v="44998.2"/>
    <n v="5849.77"/>
    <x v="1"/>
    <s v="Karnataka"/>
    <x v="1"/>
    <s v="Credit Card"/>
    <s v="Standard"/>
    <n v="2025"/>
    <n v="4"/>
    <s v="Apr"/>
    <n v="0.13"/>
    <n v="39998.400000000001"/>
    <n v="0"/>
  </r>
  <r>
    <s v="ORD101473"/>
    <d v="2032-08-13T00:00:00"/>
    <s v="CUST1479"/>
    <s v="Customer_0479"/>
    <s v="P2001"/>
    <s v="Smartphone"/>
    <s v="Electronics"/>
    <s v="Mobiles"/>
    <n v="1"/>
    <n v="24999"/>
    <n v="24999"/>
    <n v="0.2"/>
    <n v="4999.8"/>
    <n v="19999.2"/>
    <n v="1999.92"/>
    <x v="0"/>
    <s v="Maharashtra"/>
    <x v="0"/>
    <s v="Net Banking"/>
    <s v="Standard"/>
    <n v="2025"/>
    <n v="4"/>
    <s v="Apr"/>
    <n v="0.1"/>
    <n v="14999.4"/>
    <n v="0"/>
  </r>
  <r>
    <s v="ORD104572"/>
    <d v="2025-12-18T00:00:00"/>
    <s v="CUST1129"/>
    <s v="Customer_0129"/>
    <s v="P2002"/>
    <s v="Wireless Earbuds"/>
    <s v="Electronics"/>
    <s v="Mobiles"/>
    <n v="1"/>
    <n v="2999"/>
    <n v="2999"/>
    <n v="0.1"/>
    <n v="299.89999999999998"/>
    <n v="2699.1"/>
    <n v="350.88"/>
    <x v="10"/>
    <s v="Delhi"/>
    <x v="3"/>
    <s v="Debit Card"/>
    <s v="Standard"/>
    <n v="2024"/>
    <n v="4"/>
    <s v="Apr"/>
    <n v="0.13"/>
    <n v="2399.1999999999998"/>
    <n v="0"/>
  </r>
  <r>
    <s v="ORD101625"/>
    <d v="2032-07-30T00:00:00"/>
    <s v="CUST1205"/>
    <s v="Customer_0205"/>
    <s v="P2001"/>
    <s v="Smartphone"/>
    <s v="Electronics"/>
    <s v="Mobiles"/>
    <n v="1"/>
    <n v="24999"/>
    <n v="24999"/>
    <n v="0"/>
    <n v="0"/>
    <n v="24999"/>
    <n v="3999.84"/>
    <x v="5"/>
    <s v="Maharashtra"/>
    <x v="0"/>
    <s v="Net Banking"/>
    <s v="Standard"/>
    <n v="2025"/>
    <n v="4"/>
    <s v="Apr"/>
    <n v="0.16"/>
    <n v="24999"/>
    <n v="0"/>
  </r>
  <r>
    <s v="ORD103132"/>
    <d v="2032-07-25T00:00:00"/>
    <s v="CUST1495"/>
    <s v="Customer_0495"/>
    <s v="P2002"/>
    <s v="Wireless Earbuds"/>
    <s v="Electronics"/>
    <s v="Mobiles"/>
    <n v="4"/>
    <n v="2999"/>
    <n v="11996"/>
    <n v="0.25"/>
    <n v="2999"/>
    <n v="8997"/>
    <n v="764.74"/>
    <x v="4"/>
    <s v="Rajasthan"/>
    <x v="3"/>
    <s v="UPI"/>
    <s v="Standard"/>
    <n v="2025"/>
    <n v="4"/>
    <s v="Apr"/>
    <n v="8.5000000000000006E-2"/>
    <n v="5998"/>
    <n v="0"/>
  </r>
  <r>
    <s v="ORD100934"/>
    <d v="2032-07-24T00:00:00"/>
    <s v="CUST1511"/>
    <s v="Customer_0511"/>
    <s v="P2002"/>
    <s v="Wireless Earbuds"/>
    <s v="Electronics"/>
    <s v="Mobiles"/>
    <n v="1"/>
    <n v="2999"/>
    <n v="2999"/>
    <n v="0"/>
    <n v="0"/>
    <n v="2999"/>
    <n v="479.84"/>
    <x v="1"/>
    <s v="Karnataka"/>
    <x v="1"/>
    <s v="Net Banking"/>
    <s v="Express"/>
    <n v="2025"/>
    <n v="4"/>
    <s v="Apr"/>
    <n v="0.16"/>
    <n v="2999"/>
    <n v="0"/>
  </r>
  <r>
    <s v="ORD101731"/>
    <d v="2025-12-22T00:00:00"/>
    <s v="CUST1333"/>
    <s v="Customer_0333"/>
    <s v="P2002"/>
    <s v="Wireless Earbuds"/>
    <s v="Electronics"/>
    <s v="Mobiles"/>
    <n v="2"/>
    <n v="2999"/>
    <n v="5998"/>
    <n v="0"/>
    <n v="0"/>
    <n v="5998"/>
    <n v="959.68"/>
    <x v="10"/>
    <s v="Delhi"/>
    <x v="3"/>
    <s v="Credit Card"/>
    <s v="Standard"/>
    <n v="2024"/>
    <n v="4"/>
    <s v="Apr"/>
    <n v="0.16"/>
    <n v="5998"/>
    <n v="0"/>
  </r>
  <r>
    <s v="ORD104763"/>
    <d v="2032-07-23T00:00:00"/>
    <s v="CUST1029"/>
    <s v="Customer_0029"/>
    <s v="P2001"/>
    <s v="Smartphone"/>
    <s v="Electronics"/>
    <s v="Mobiles"/>
    <n v="2"/>
    <n v="24999"/>
    <n v="49998"/>
    <n v="0"/>
    <n v="0"/>
    <n v="49998"/>
    <n v="7999.68"/>
    <x v="10"/>
    <s v="Delhi"/>
    <x v="3"/>
    <s v="Debit Card"/>
    <s v="Express"/>
    <n v="2025"/>
    <n v="4"/>
    <s v="Apr"/>
    <n v="0.16"/>
    <n v="49998"/>
    <n v="0"/>
  </r>
  <r>
    <s v="ORD103257"/>
    <d v="2032-06-14T00:00:00"/>
    <s v="CUST1334"/>
    <s v="Customer_0334"/>
    <s v="P2002"/>
    <s v="Wireless Earbuds"/>
    <s v="Electronics"/>
    <s v="Mobiles"/>
    <n v="4"/>
    <n v="2999"/>
    <n v="11996"/>
    <n v="0.15"/>
    <n v="1799.4"/>
    <n v="10196.6"/>
    <n v="1172.6099999999999"/>
    <x v="0"/>
    <s v="Maharashtra"/>
    <x v="0"/>
    <s v="Credit Card"/>
    <s v="Standard"/>
    <n v="2025"/>
    <n v="3"/>
    <s v="Mar"/>
    <n v="0.115"/>
    <n v="8397.2000000000007"/>
    <n v="0"/>
  </r>
  <r>
    <s v="ORD101288"/>
    <d v="2026-01-03T00:00:00"/>
    <s v="CUST1602"/>
    <s v="Customer_0602"/>
    <s v="P2001"/>
    <s v="Smartphone"/>
    <s v="Electronics"/>
    <s v="Mobiles"/>
    <n v="1"/>
    <n v="24999"/>
    <n v="24999"/>
    <n v="0.15"/>
    <n v="3749.85"/>
    <n v="21249.15"/>
    <n v="2443.65"/>
    <x v="10"/>
    <s v="Delhi"/>
    <x v="3"/>
    <s v="UPI"/>
    <s v="Standard"/>
    <n v="2024"/>
    <n v="4"/>
    <s v="Apr"/>
    <n v="0.115"/>
    <n v="17499.3"/>
    <n v="0"/>
  </r>
  <r>
    <s v="ORD101612"/>
    <d v="2032-06-09T00:00:00"/>
    <s v="CUST1387"/>
    <s v="Customer_0387"/>
    <s v="P2001"/>
    <s v="Smartphone"/>
    <s v="Electronics"/>
    <s v="Mobiles"/>
    <n v="3"/>
    <n v="24999"/>
    <n v="74997"/>
    <n v="0.1"/>
    <n v="7499.7"/>
    <n v="67497.3"/>
    <n v="8774.65"/>
    <x v="10"/>
    <s v="Delhi"/>
    <x v="3"/>
    <s v="UPI"/>
    <s v="Standard"/>
    <n v="2025"/>
    <n v="3"/>
    <s v="Mar"/>
    <n v="0.13"/>
    <n v="59997.599999999999"/>
    <n v="0"/>
  </r>
  <r>
    <s v="ORD100907"/>
    <d v="2032-05-15T00:00:00"/>
    <s v="CUST1671"/>
    <s v="Customer_0671"/>
    <s v="P2001"/>
    <s v="Smartphone"/>
    <s v="Electronics"/>
    <s v="Mobiles"/>
    <n v="3"/>
    <n v="24999"/>
    <n v="74997"/>
    <n v="0.05"/>
    <n v="3749.85"/>
    <n v="71247.149999999994"/>
    <n v="10330.84"/>
    <x v="0"/>
    <s v="Maharashtra"/>
    <x v="0"/>
    <s v="UPI"/>
    <s v="Standard"/>
    <n v="2025"/>
    <n v="3"/>
    <s v="Mar"/>
    <n v="0.14499999999999999"/>
    <n v="67497.3"/>
    <n v="0"/>
  </r>
  <r>
    <s v="ORD104113"/>
    <d v="2026-01-16T00:00:00"/>
    <s v="CUST1366"/>
    <s v="Customer_0366"/>
    <s v="P2001"/>
    <s v="Smartphone"/>
    <s v="Electronics"/>
    <s v="Mobiles"/>
    <n v="2"/>
    <n v="24999"/>
    <n v="49998"/>
    <n v="0.05"/>
    <n v="2499.9"/>
    <n v="47498.1"/>
    <n v="6887.22"/>
    <x v="6"/>
    <s v="Telangana"/>
    <x v="1"/>
    <s v="UPI"/>
    <s v="Express"/>
    <n v="2024"/>
    <n v="4"/>
    <s v="Apr"/>
    <n v="0.14499999999999999"/>
    <n v="44998.2"/>
    <n v="0"/>
  </r>
  <r>
    <s v="ORD102523"/>
    <d v="2026-01-21T00:00:00"/>
    <s v="CUST1478"/>
    <s v="Customer_0478"/>
    <s v="P2001"/>
    <s v="Smartphone"/>
    <s v="Electronics"/>
    <s v="Mobiles"/>
    <n v="3"/>
    <n v="24999"/>
    <n v="74997"/>
    <n v="0.05"/>
    <n v="3749.85"/>
    <n v="71247.149999999994"/>
    <n v="10330.84"/>
    <x v="3"/>
    <s v="West Bengal"/>
    <x v="2"/>
    <s v="UPI"/>
    <s v="Standard"/>
    <n v="2024"/>
    <n v="4"/>
    <s v="Apr"/>
    <n v="0.14499999999999999"/>
    <n v="67497.3"/>
    <n v="0"/>
  </r>
  <r>
    <s v="ORD104567"/>
    <d v="2026-01-22T00:00:00"/>
    <s v="CUST1395"/>
    <s v="Customer_0395"/>
    <s v="P2001"/>
    <s v="Smartphone"/>
    <s v="Electronics"/>
    <s v="Mobiles"/>
    <n v="2"/>
    <n v="24999"/>
    <n v="49998"/>
    <n v="0.05"/>
    <n v="2499.9"/>
    <n v="47498.1"/>
    <n v="6887.22"/>
    <x v="11"/>
    <s v="Uttar Pradesh"/>
    <x v="3"/>
    <s v="Cash on Delivery"/>
    <s v="Standard"/>
    <n v="2024"/>
    <n v="4"/>
    <s v="Apr"/>
    <n v="0.14499999999999999"/>
    <n v="44998.2"/>
    <n v="0"/>
  </r>
  <r>
    <s v="ORD103539"/>
    <d v="2032-04-17T00:00:00"/>
    <s v="CUST1725"/>
    <s v="Customer_0725"/>
    <s v="P2001"/>
    <s v="Smartphone"/>
    <s v="Electronics"/>
    <s v="Mobiles"/>
    <n v="2"/>
    <n v="24999"/>
    <n v="49998"/>
    <n v="0.1"/>
    <n v="4999.8"/>
    <n v="44998.2"/>
    <n v="5849.77"/>
    <x v="10"/>
    <s v="Delhi"/>
    <x v="3"/>
    <s v="UPI"/>
    <s v="Standard"/>
    <n v="2025"/>
    <n v="3"/>
    <s v="Mar"/>
    <n v="0.13"/>
    <n v="39998.400000000001"/>
    <n v="0"/>
  </r>
  <r>
    <s v="ORD102580"/>
    <d v="2032-04-10T00:00:00"/>
    <s v="CUST1777"/>
    <s v="Customer_0777"/>
    <s v="P2001"/>
    <s v="Smartphone"/>
    <s v="Electronics"/>
    <s v="Mobiles"/>
    <n v="1"/>
    <n v="24999"/>
    <n v="24999"/>
    <n v="0.3"/>
    <n v="7499.7"/>
    <n v="17499.3"/>
    <n v="1224.95"/>
    <x v="3"/>
    <s v="West Bengal"/>
    <x v="2"/>
    <s v="Net Banking"/>
    <s v="Express"/>
    <n v="2025"/>
    <n v="3"/>
    <s v="Mar"/>
    <n v="7.0000000000000007E-2"/>
    <n v="9999.6"/>
    <n v="0"/>
  </r>
  <r>
    <s v="ORD103472"/>
    <d v="2032-03-30T00:00:00"/>
    <s v="CUST1646"/>
    <s v="Customer_0646"/>
    <s v="P2002"/>
    <s v="Wireless Earbuds"/>
    <s v="Electronics"/>
    <s v="Mobiles"/>
    <n v="2"/>
    <n v="2999"/>
    <n v="5998"/>
    <n v="0.1"/>
    <n v="599.79999999999995"/>
    <n v="5398.2"/>
    <n v="701.77"/>
    <x v="2"/>
    <s v="Tamil Nadu"/>
    <x v="1"/>
    <s v="Credit Card"/>
    <s v="Express"/>
    <n v="2025"/>
    <n v="3"/>
    <s v="Mar"/>
    <n v="0.13"/>
    <n v="4798.3999999999996"/>
    <n v="0"/>
  </r>
  <r>
    <s v="ORD103830"/>
    <d v="2026-02-01T00:00:00"/>
    <s v="CUST1090"/>
    <s v="Customer_0090"/>
    <s v="P2001"/>
    <s v="Smartphone"/>
    <s v="Electronics"/>
    <s v="Mobiles"/>
    <n v="1"/>
    <n v="24999"/>
    <n v="24999"/>
    <n v="0.1"/>
    <n v="2499.9"/>
    <n v="22499.1"/>
    <n v="2924.88"/>
    <x v="5"/>
    <s v="Maharashtra"/>
    <x v="0"/>
    <s v="UPI"/>
    <s v="Same Day"/>
    <n v="2024"/>
    <n v="4"/>
    <s v="Apr"/>
    <n v="0.13"/>
    <n v="19999.2"/>
    <n v="0"/>
  </r>
  <r>
    <s v="ORD101448"/>
    <d v="2032-03-04T00:00:00"/>
    <s v="CUST1723"/>
    <s v="Customer_0723"/>
    <s v="P2002"/>
    <s v="Wireless Earbuds"/>
    <s v="Electronics"/>
    <s v="Mobiles"/>
    <n v="2"/>
    <n v="2999"/>
    <n v="5998"/>
    <n v="0"/>
    <n v="0"/>
    <n v="5998"/>
    <n v="959.68"/>
    <x v="3"/>
    <s v="West Bengal"/>
    <x v="2"/>
    <s v="Credit Card"/>
    <s v="Standard"/>
    <n v="2025"/>
    <n v="3"/>
    <s v="Mar"/>
    <n v="0.16"/>
    <n v="5998"/>
    <n v="0"/>
  </r>
  <r>
    <s v="ORD102849"/>
    <d v="2032-02-23T00:00:00"/>
    <s v="CUST1127"/>
    <s v="Customer_0127"/>
    <s v="P2001"/>
    <s v="Smartphone"/>
    <s v="Electronics"/>
    <s v="Mobiles"/>
    <n v="2"/>
    <n v="24999"/>
    <n v="49998"/>
    <n v="0.15"/>
    <n v="7499.7"/>
    <n v="42498.3"/>
    <n v="4887.3"/>
    <x v="11"/>
    <s v="Uttar Pradesh"/>
    <x v="3"/>
    <s v="Debit Card"/>
    <s v="Standard"/>
    <n v="2025"/>
    <n v="3"/>
    <s v="Mar"/>
    <n v="0.115"/>
    <n v="34998.6"/>
    <n v="0"/>
  </r>
  <r>
    <s v="ORD100356"/>
    <d v="2032-02-16T00:00:00"/>
    <s v="CUST1381"/>
    <s v="Customer_0381"/>
    <s v="P2001"/>
    <s v="Smartphone"/>
    <s v="Electronics"/>
    <s v="Mobiles"/>
    <n v="2"/>
    <n v="24999"/>
    <n v="49998"/>
    <n v="0.15"/>
    <n v="7499.7"/>
    <n v="42498.3"/>
    <n v="4887.3"/>
    <x v="2"/>
    <s v="Tamil Nadu"/>
    <x v="1"/>
    <s v="UPI"/>
    <s v="Standard"/>
    <n v="2025"/>
    <n v="3"/>
    <s v="Mar"/>
    <n v="0.115"/>
    <n v="34998.6"/>
    <n v="0"/>
  </r>
  <r>
    <s v="ORD104752"/>
    <d v="2026-02-12T00:00:00"/>
    <s v="CUST1623"/>
    <s v="Customer_0623"/>
    <s v="P2001"/>
    <s v="Smartphone"/>
    <s v="Electronics"/>
    <s v="Mobiles"/>
    <n v="1"/>
    <n v="24999"/>
    <n v="24999"/>
    <n v="0.05"/>
    <n v="1249.95"/>
    <n v="23749.05"/>
    <n v="3443.61"/>
    <x v="4"/>
    <s v="Rajasthan"/>
    <x v="3"/>
    <s v="UPI"/>
    <s v="Standard"/>
    <n v="2024"/>
    <n v="4"/>
    <s v="Apr"/>
    <n v="0.14499999999999999"/>
    <n v="22499.1"/>
    <n v="0"/>
  </r>
  <r>
    <s v="ORD101702"/>
    <d v="2026-02-17T00:00:00"/>
    <s v="CUST1189"/>
    <s v="Customer_0189"/>
    <s v="P2002"/>
    <s v="Wireless Earbuds"/>
    <s v="Electronics"/>
    <s v="Mobiles"/>
    <n v="2"/>
    <n v="2999"/>
    <n v="5998"/>
    <n v="0.15"/>
    <n v="899.7"/>
    <n v="5098.3"/>
    <n v="586.29999999999995"/>
    <x v="11"/>
    <s v="Uttar Pradesh"/>
    <x v="3"/>
    <s v="Credit Card"/>
    <s v="Standard"/>
    <n v="2024"/>
    <n v="4"/>
    <s v="Apr"/>
    <n v="0.115"/>
    <n v="4198.6000000000004"/>
    <n v="0"/>
  </r>
  <r>
    <s v="ORD103546"/>
    <d v="2026-02-20T00:00:00"/>
    <s v="CUST1127"/>
    <s v="Customer_0127"/>
    <s v="P2001"/>
    <s v="Smartphone"/>
    <s v="Electronics"/>
    <s v="Mobiles"/>
    <n v="1"/>
    <n v="24999"/>
    <n v="24999"/>
    <n v="0.1"/>
    <n v="2499.9"/>
    <n v="22499.1"/>
    <n v="2924.88"/>
    <x v="0"/>
    <s v="Maharashtra"/>
    <x v="0"/>
    <s v="Debit Card"/>
    <s v="Standard"/>
    <n v="2024"/>
    <n v="4"/>
    <s v="Apr"/>
    <n v="0.13"/>
    <n v="19999.2"/>
    <n v="0"/>
  </r>
  <r>
    <s v="ORD104738"/>
    <d v="2026-02-21T00:00:00"/>
    <s v="CUST1235"/>
    <s v="Customer_0235"/>
    <s v="P2002"/>
    <s v="Wireless Earbuds"/>
    <s v="Electronics"/>
    <s v="Mobiles"/>
    <n v="1"/>
    <n v="2999"/>
    <n v="2999"/>
    <n v="0.1"/>
    <n v="299.89999999999998"/>
    <n v="2699.1"/>
    <n v="350.88"/>
    <x v="2"/>
    <s v="Tamil Nadu"/>
    <x v="1"/>
    <s v="UPI"/>
    <s v="Same Day"/>
    <n v="2024"/>
    <n v="4"/>
    <s v="Apr"/>
    <n v="0.13"/>
    <n v="2399.1999999999998"/>
    <n v="0"/>
  </r>
  <r>
    <s v="ORD101225"/>
    <d v="2026-02-23T00:00:00"/>
    <s v="CUST1057"/>
    <s v="Customer_0057"/>
    <s v="P2001"/>
    <s v="Smartphone"/>
    <s v="Electronics"/>
    <s v="Mobiles"/>
    <n v="1"/>
    <n v="24999"/>
    <n v="24999"/>
    <n v="0.25"/>
    <n v="6249.75"/>
    <n v="18749.25"/>
    <n v="1593.69"/>
    <x v="8"/>
    <s v="Haryana"/>
    <x v="3"/>
    <s v="UPI"/>
    <s v="Standard"/>
    <n v="2024"/>
    <n v="4"/>
    <s v="Apr"/>
    <n v="8.5000000000000006E-2"/>
    <n v="12499.5"/>
    <n v="0"/>
  </r>
  <r>
    <s v="ORD103437"/>
    <d v="2032-01-16T00:00:00"/>
    <s v="CUST1021"/>
    <s v="Customer_0021"/>
    <s v="P2002"/>
    <s v="Wireless Earbuds"/>
    <s v="Electronics"/>
    <s v="Mobiles"/>
    <n v="2"/>
    <n v="2999"/>
    <n v="5998"/>
    <n v="0.05"/>
    <n v="299.89999999999998"/>
    <n v="5698.1"/>
    <n v="826.22"/>
    <x v="1"/>
    <s v="Karnataka"/>
    <x v="1"/>
    <s v="Credit Card"/>
    <s v="Standard"/>
    <n v="2025"/>
    <n v="3"/>
    <s v="Mar"/>
    <n v="0.14499999999999999"/>
    <n v="5398.2"/>
    <n v="0"/>
  </r>
  <r>
    <s v="ORD102611"/>
    <d v="2032-01-13T00:00:00"/>
    <s v="CUST1087"/>
    <s v="Customer_0087"/>
    <s v="P2002"/>
    <s v="Wireless Earbuds"/>
    <s v="Electronics"/>
    <s v="Mobiles"/>
    <n v="1"/>
    <n v="2999"/>
    <n v="2999"/>
    <n v="0"/>
    <n v="0"/>
    <n v="2999"/>
    <n v="479.84"/>
    <x v="2"/>
    <s v="Tamil Nadu"/>
    <x v="1"/>
    <s v="UPI"/>
    <s v="Standard"/>
    <n v="2025"/>
    <n v="3"/>
    <s v="Mar"/>
    <n v="0.16"/>
    <n v="2999"/>
    <n v="0"/>
  </r>
  <r>
    <s v="ORD101840"/>
    <d v="2032-01-11T00:00:00"/>
    <s v="CUST1548"/>
    <s v="Customer_0548"/>
    <s v="P2002"/>
    <s v="Wireless Earbuds"/>
    <s v="Electronics"/>
    <s v="Mobiles"/>
    <n v="2"/>
    <n v="2999"/>
    <n v="5998"/>
    <n v="0"/>
    <n v="0"/>
    <n v="5998"/>
    <n v="959.68"/>
    <x v="8"/>
    <s v="Haryana"/>
    <x v="3"/>
    <s v="Debit Card"/>
    <s v="Standard"/>
    <n v="2025"/>
    <n v="3"/>
    <s v="Mar"/>
    <n v="0.16"/>
    <n v="5998"/>
    <n v="0"/>
  </r>
  <r>
    <s v="ORD103438"/>
    <d v="2026-03-03T00:00:00"/>
    <s v="CUST1194"/>
    <s v="Customer_0194"/>
    <s v="P2001"/>
    <s v="Smartphone"/>
    <s v="Electronics"/>
    <s v="Mobiles"/>
    <n v="1"/>
    <n v="24999"/>
    <n v="24999"/>
    <n v="0"/>
    <n v="0"/>
    <n v="24999"/>
    <n v="3999.84"/>
    <x v="2"/>
    <s v="Tamil Nadu"/>
    <x v="1"/>
    <s v="UPI"/>
    <s v="Standard"/>
    <n v="2024"/>
    <n v="4"/>
    <s v="Apr"/>
    <n v="0.16"/>
    <n v="24999"/>
    <n v="0"/>
  </r>
  <r>
    <s v="ORD103968"/>
    <d v="2026-03-05T00:00:00"/>
    <s v="CUST1506"/>
    <s v="Customer_0506"/>
    <s v="P2002"/>
    <s v="Wireless Earbuds"/>
    <s v="Electronics"/>
    <s v="Mobiles"/>
    <n v="2"/>
    <n v="2999"/>
    <n v="5998"/>
    <n v="0.05"/>
    <n v="299.89999999999998"/>
    <n v="5698.1"/>
    <n v="826.22"/>
    <x v="10"/>
    <s v="Delhi"/>
    <x v="3"/>
    <s v="Debit Card"/>
    <s v="Standard"/>
    <n v="2024"/>
    <n v="4"/>
    <s v="Apr"/>
    <n v="0.14499999999999999"/>
    <n v="5398.2"/>
    <n v="0"/>
  </r>
  <r>
    <s v="ORD102988"/>
    <d v="2032-01-08T00:00:00"/>
    <s v="CUST1010"/>
    <s v="Customer_0010"/>
    <s v="P2002"/>
    <s v="Wireless Earbuds"/>
    <s v="Electronics"/>
    <s v="Mobiles"/>
    <n v="1"/>
    <n v="2999"/>
    <n v="2999"/>
    <n v="0.2"/>
    <n v="599.79999999999995"/>
    <n v="2399.1999999999998"/>
    <n v="239.92"/>
    <x v="4"/>
    <s v="Rajasthan"/>
    <x v="3"/>
    <s v="Credit Card"/>
    <s v="Standard"/>
    <n v="2025"/>
    <n v="3"/>
    <s v="Mar"/>
    <n v="0.1"/>
    <n v="1799.4"/>
    <n v="0"/>
  </r>
  <r>
    <s v="ORD104429"/>
    <d v="2032-01-04T00:00:00"/>
    <s v="CUST1543"/>
    <s v="Customer_0543"/>
    <s v="P2002"/>
    <s v="Wireless Earbuds"/>
    <s v="Electronics"/>
    <s v="Mobiles"/>
    <n v="1"/>
    <n v="2999"/>
    <n v="2999"/>
    <n v="0"/>
    <n v="0"/>
    <n v="2999"/>
    <n v="479.84"/>
    <x v="5"/>
    <s v="Maharashtra"/>
    <x v="0"/>
    <s v="Cash on Delivery"/>
    <s v="Standard"/>
    <n v="2025"/>
    <n v="3"/>
    <s v="Mar"/>
    <n v="0.16"/>
    <n v="2999"/>
    <n v="0"/>
  </r>
  <r>
    <s v="ORD102819"/>
    <d v="2031-12-31T00:00:00"/>
    <s v="CUST1507"/>
    <s v="Customer_0507"/>
    <s v="P2002"/>
    <s v="Wireless Earbuds"/>
    <s v="Electronics"/>
    <s v="Mobiles"/>
    <n v="1"/>
    <n v="2999"/>
    <n v="2999"/>
    <n v="0.15"/>
    <n v="449.85"/>
    <n v="2549.15"/>
    <n v="293.14999999999998"/>
    <x v="4"/>
    <s v="Rajasthan"/>
    <x v="3"/>
    <s v="Credit Card"/>
    <s v="Express"/>
    <n v="2025"/>
    <n v="3"/>
    <s v="Mar"/>
    <n v="0.115"/>
    <n v="2099.3000000000002"/>
    <n v="0"/>
  </r>
  <r>
    <s v="ORD102672"/>
    <d v="2031-12-30T00:00:00"/>
    <s v="CUST1434"/>
    <s v="Customer_0434"/>
    <s v="P2002"/>
    <s v="Wireless Earbuds"/>
    <s v="Electronics"/>
    <s v="Mobiles"/>
    <n v="1"/>
    <n v="2999"/>
    <n v="2999"/>
    <n v="0.1"/>
    <n v="299.89999999999998"/>
    <n v="2699.1"/>
    <n v="350.88"/>
    <x v="3"/>
    <s v="West Bengal"/>
    <x v="2"/>
    <s v="UPI"/>
    <s v="Standard"/>
    <n v="2025"/>
    <n v="3"/>
    <s v="Mar"/>
    <n v="0.13"/>
    <n v="2399.1999999999998"/>
    <n v="0"/>
  </r>
  <r>
    <s v="ORD102539"/>
    <d v="2031-12-23T00:00:00"/>
    <s v="CUST1688"/>
    <s v="Customer_0688"/>
    <s v="P2002"/>
    <s v="Wireless Earbuds"/>
    <s v="Electronics"/>
    <s v="Mobiles"/>
    <n v="1"/>
    <n v="2999"/>
    <n v="2999"/>
    <n v="0.1"/>
    <n v="299.89999999999998"/>
    <n v="2699.1"/>
    <n v="350.88"/>
    <x v="6"/>
    <s v="Telangana"/>
    <x v="1"/>
    <s v="UPI"/>
    <s v="Express"/>
    <n v="2025"/>
    <n v="2"/>
    <s v="Feb"/>
    <n v="0.13"/>
    <n v="2399.1999999999998"/>
    <n v="0"/>
  </r>
  <r>
    <s v="ORD104961"/>
    <d v="2031-12-13T00:00:00"/>
    <s v="CUST1434"/>
    <s v="Customer_0434"/>
    <s v="P2001"/>
    <s v="Smartphone"/>
    <s v="Electronics"/>
    <s v="Mobiles"/>
    <n v="1"/>
    <n v="24999"/>
    <n v="24999"/>
    <n v="0.15"/>
    <n v="3749.85"/>
    <n v="21249.15"/>
    <n v="2443.65"/>
    <x v="1"/>
    <s v="Karnataka"/>
    <x v="1"/>
    <s v="UPI"/>
    <s v="Standard"/>
    <n v="2025"/>
    <n v="2"/>
    <s v="Feb"/>
    <n v="0.115"/>
    <n v="17499.3"/>
    <n v="0"/>
  </r>
  <r>
    <s v="ORD104346"/>
    <d v="2031-12-12T00:00:00"/>
    <s v="CUST1666"/>
    <s v="Customer_0666"/>
    <s v="P2002"/>
    <s v="Wireless Earbuds"/>
    <s v="Electronics"/>
    <s v="Mobiles"/>
    <n v="1"/>
    <n v="2999"/>
    <n v="2999"/>
    <n v="0.25"/>
    <n v="749.75"/>
    <n v="2249.25"/>
    <n v="191.19"/>
    <x v="11"/>
    <s v="Uttar Pradesh"/>
    <x v="3"/>
    <s v="UPI"/>
    <s v="Standard"/>
    <n v="2025"/>
    <n v="2"/>
    <s v="Feb"/>
    <n v="8.5000000000000006E-2"/>
    <n v="1499.5"/>
    <n v="0"/>
  </r>
  <r>
    <s v="ORD102270"/>
    <d v="2031-11-28T00:00:00"/>
    <s v="CUST1593"/>
    <s v="Customer_0593"/>
    <s v="P2001"/>
    <s v="Smartphone"/>
    <s v="Electronics"/>
    <s v="Mobiles"/>
    <n v="1"/>
    <n v="24999"/>
    <n v="24999"/>
    <n v="0.1"/>
    <n v="2499.9"/>
    <n v="22499.1"/>
    <n v="2924.88"/>
    <x v="0"/>
    <s v="Maharashtra"/>
    <x v="0"/>
    <s v="Credit Card"/>
    <s v="Standard"/>
    <n v="2025"/>
    <n v="2"/>
    <s v="Feb"/>
    <n v="0.13"/>
    <n v="19999.2"/>
    <n v="0"/>
  </r>
  <r>
    <s v="ORD103767"/>
    <d v="2026-03-24T00:00:00"/>
    <s v="CUST1257"/>
    <s v="Customer_0257"/>
    <s v="P2002"/>
    <s v="Wireless Earbuds"/>
    <s v="Electronics"/>
    <s v="Mobiles"/>
    <n v="2"/>
    <n v="2999"/>
    <n v="5998"/>
    <n v="0.1"/>
    <n v="599.79999999999995"/>
    <n v="5398.2"/>
    <n v="701.77"/>
    <x v="4"/>
    <s v="Rajasthan"/>
    <x v="3"/>
    <s v="UPI"/>
    <s v="Standard"/>
    <n v="2024"/>
    <n v="4"/>
    <s v="Apr"/>
    <n v="0.13"/>
    <n v="4798.3999999999996"/>
    <n v="0"/>
  </r>
  <r>
    <s v="ORD104193"/>
    <d v="2026-03-25T00:00:00"/>
    <s v="CUST1766"/>
    <s v="Customer_0766"/>
    <s v="P2002"/>
    <s v="Wireless Earbuds"/>
    <s v="Electronics"/>
    <s v="Mobiles"/>
    <n v="3"/>
    <n v="2999"/>
    <n v="8997"/>
    <n v="0.15"/>
    <n v="1349.55"/>
    <n v="7647.45"/>
    <n v="879.46"/>
    <x v="3"/>
    <s v="West Bengal"/>
    <x v="2"/>
    <s v="Cash on Delivery"/>
    <s v="Standard"/>
    <n v="2024"/>
    <n v="4"/>
    <s v="Apr"/>
    <n v="0.115"/>
    <n v="6297.9"/>
    <n v="0"/>
  </r>
  <r>
    <s v="ORD103911"/>
    <d v="2031-11-04T00:00:00"/>
    <s v="CUST1152"/>
    <s v="Customer_0152"/>
    <s v="P2001"/>
    <s v="Smartphone"/>
    <s v="Electronics"/>
    <s v="Mobiles"/>
    <n v="3"/>
    <n v="24999"/>
    <n v="74997"/>
    <n v="0.2"/>
    <n v="14999.4"/>
    <n v="59997.599999999999"/>
    <n v="5999.76"/>
    <x v="6"/>
    <s v="Telangana"/>
    <x v="1"/>
    <s v="UPI"/>
    <s v="Standard"/>
    <n v="2025"/>
    <n v="2"/>
    <s v="Feb"/>
    <n v="0.1"/>
    <n v="44998.2"/>
    <n v="0"/>
  </r>
  <r>
    <s v="ORD103758"/>
    <d v="2031-11-03T00:00:00"/>
    <s v="CUST1277"/>
    <s v="Customer_0277"/>
    <s v="P2002"/>
    <s v="Wireless Earbuds"/>
    <s v="Electronics"/>
    <s v="Mobiles"/>
    <n v="1"/>
    <n v="2999"/>
    <n v="2999"/>
    <n v="0.05"/>
    <n v="149.94999999999999"/>
    <n v="2849.05"/>
    <n v="413.11"/>
    <x v="9"/>
    <s v="Gujarat"/>
    <x v="0"/>
    <s v="Credit Card"/>
    <s v="Standard"/>
    <n v="2025"/>
    <n v="2"/>
    <s v="Feb"/>
    <n v="0.14499999999999999"/>
    <n v="2699.1"/>
    <n v="0"/>
  </r>
  <r>
    <s v="ORD102983"/>
    <d v="2031-10-20T00:00:00"/>
    <s v="CUST1609"/>
    <s v="Customer_0609"/>
    <s v="P2002"/>
    <s v="Wireless Earbuds"/>
    <s v="Electronics"/>
    <s v="Mobiles"/>
    <n v="1"/>
    <n v="2999"/>
    <n v="2999"/>
    <n v="0.25"/>
    <n v="749.75"/>
    <n v="2249.25"/>
    <n v="191.19"/>
    <x v="0"/>
    <s v="Maharashtra"/>
    <x v="0"/>
    <s v="UPI"/>
    <s v="Same Day"/>
    <n v="2025"/>
    <n v="2"/>
    <s v="Feb"/>
    <n v="8.5000000000000006E-2"/>
    <n v="1499.5"/>
    <n v="0"/>
  </r>
  <r>
    <s v="ORD104656"/>
    <d v="2026-04-07T00:00:00"/>
    <s v="CUST1603"/>
    <s v="Customer_0603"/>
    <s v="P2001"/>
    <s v="Smartphone"/>
    <s v="Electronics"/>
    <s v="Mobiles"/>
    <n v="1"/>
    <n v="24999"/>
    <n v="24999"/>
    <n v="0.15"/>
    <n v="3749.85"/>
    <n v="21249.15"/>
    <n v="2443.65"/>
    <x v="8"/>
    <s v="Haryana"/>
    <x v="3"/>
    <s v="Net Banking"/>
    <s v="Express"/>
    <n v="2024"/>
    <n v="4"/>
    <s v="Apr"/>
    <n v="0.115"/>
    <n v="17499.3"/>
    <n v="0"/>
  </r>
  <r>
    <s v="ORD100155"/>
    <d v="2026-04-09T00:00:00"/>
    <s v="CUST1359"/>
    <s v="Customer_0359"/>
    <s v="P2002"/>
    <s v="Wireless Earbuds"/>
    <s v="Electronics"/>
    <s v="Mobiles"/>
    <n v="2"/>
    <n v="2999"/>
    <n v="5998"/>
    <n v="0.15"/>
    <n v="899.7"/>
    <n v="5098.3"/>
    <n v="586.29999999999995"/>
    <x v="11"/>
    <s v="Uttar Pradesh"/>
    <x v="3"/>
    <s v="Credit Card"/>
    <s v="Same Day"/>
    <n v="2024"/>
    <n v="4"/>
    <s v="Apr"/>
    <n v="0.115"/>
    <n v="4198.6000000000004"/>
    <n v="0"/>
  </r>
  <r>
    <s v="ORD101196"/>
    <d v="2026-04-12T00:00:00"/>
    <s v="CUST1514"/>
    <s v="Customer_0514"/>
    <s v="P2001"/>
    <s v="Smartphone"/>
    <s v="Electronics"/>
    <s v="Mobiles"/>
    <n v="2"/>
    <n v="24999"/>
    <n v="49998"/>
    <n v="0.05"/>
    <n v="2499.9"/>
    <n v="47498.1"/>
    <n v="6887.22"/>
    <x v="8"/>
    <s v="Haryana"/>
    <x v="3"/>
    <s v="UPI"/>
    <s v="Same Day"/>
    <n v="2024"/>
    <n v="4"/>
    <s v="Apr"/>
    <n v="0.14499999999999999"/>
    <n v="44998.2"/>
    <n v="0"/>
  </r>
  <r>
    <s v="ORD104528"/>
    <d v="2031-10-10T00:00:00"/>
    <s v="CUST1038"/>
    <s v="Customer_0038"/>
    <s v="P2002"/>
    <s v="Wireless Earbuds"/>
    <s v="Electronics"/>
    <s v="Mobiles"/>
    <n v="2"/>
    <n v="2999"/>
    <n v="5998"/>
    <n v="0.1"/>
    <n v="599.79999999999995"/>
    <n v="5398.2"/>
    <n v="701.77"/>
    <x v="6"/>
    <s v="Telangana"/>
    <x v="1"/>
    <s v="Credit Card"/>
    <s v="Express"/>
    <n v="2025"/>
    <n v="2"/>
    <s v="Feb"/>
    <n v="0.13"/>
    <n v="4798.3999999999996"/>
    <n v="0"/>
  </r>
  <r>
    <s v="ORD100131"/>
    <d v="2026-04-18T00:00:00"/>
    <s v="CUST1473"/>
    <s v="Customer_0473"/>
    <s v="P2002"/>
    <s v="Wireless Earbuds"/>
    <s v="Electronics"/>
    <s v="Mobiles"/>
    <n v="5"/>
    <n v="2999"/>
    <n v="14995"/>
    <n v="0"/>
    <n v="0"/>
    <n v="14995"/>
    <n v="2399.1999999999998"/>
    <x v="1"/>
    <s v="Karnataka"/>
    <x v="1"/>
    <s v="Credit Card"/>
    <s v="Standard"/>
    <n v="2024"/>
    <n v="4"/>
    <s v="Apr"/>
    <n v="0.16"/>
    <n v="14995"/>
    <n v="0"/>
  </r>
  <r>
    <s v="ORD101311"/>
    <d v="2031-10-03T00:00:00"/>
    <s v="CUST1723"/>
    <s v="Customer_0723"/>
    <s v="P2001"/>
    <s v="Smartphone"/>
    <s v="Electronics"/>
    <s v="Mobiles"/>
    <n v="3"/>
    <n v="24999"/>
    <n v="74997"/>
    <n v="0.05"/>
    <n v="3749.85"/>
    <n v="71247.149999999994"/>
    <n v="10330.84"/>
    <x v="11"/>
    <s v="Uttar Pradesh"/>
    <x v="3"/>
    <s v="UPI"/>
    <s v="Standard"/>
    <n v="2025"/>
    <n v="2"/>
    <s v="Feb"/>
    <n v="0.14499999999999999"/>
    <n v="67497.3"/>
    <n v="0"/>
  </r>
  <r>
    <s v="ORD104197"/>
    <d v="2026-04-26T00:00:00"/>
    <s v="CUST1112"/>
    <s v="Customer_0112"/>
    <s v="P2002"/>
    <s v="Wireless Earbuds"/>
    <s v="Electronics"/>
    <s v="Mobiles"/>
    <n v="1"/>
    <n v="2999"/>
    <n v="2999"/>
    <n v="0.15"/>
    <n v="449.85"/>
    <n v="2549.15"/>
    <n v="293.14999999999998"/>
    <x v="7"/>
    <s v="Uttar Pradesh"/>
    <x v="3"/>
    <s v="UPI"/>
    <s v="Express"/>
    <n v="2024"/>
    <n v="4"/>
    <s v="Apr"/>
    <n v="0.115"/>
    <n v="2099.3000000000002"/>
    <n v="0"/>
  </r>
  <r>
    <s v="ORD102177"/>
    <d v="2031-09-27T00:00:00"/>
    <s v="CUST1086"/>
    <s v="Customer_0086"/>
    <s v="P2001"/>
    <s v="Smartphone"/>
    <s v="Electronics"/>
    <s v="Mobiles"/>
    <n v="1"/>
    <n v="24999"/>
    <n v="24999"/>
    <n v="0.1"/>
    <n v="2499.9"/>
    <n v="22499.1"/>
    <n v="2924.88"/>
    <x v="5"/>
    <s v="Maharashtra"/>
    <x v="0"/>
    <s v="UPI"/>
    <s v="Standard"/>
    <n v="2025"/>
    <n v="2"/>
    <s v="Feb"/>
    <n v="0.13"/>
    <n v="19999.2"/>
    <n v="0"/>
  </r>
  <r>
    <s v="ORD101545"/>
    <d v="2026-05-02T00:00:00"/>
    <s v="CUST1301"/>
    <s v="Customer_0301"/>
    <s v="P2002"/>
    <s v="Wireless Earbuds"/>
    <s v="Electronics"/>
    <s v="Mobiles"/>
    <n v="2"/>
    <n v="2999"/>
    <n v="5998"/>
    <n v="0.1"/>
    <n v="599.79999999999995"/>
    <n v="5398.2"/>
    <n v="701.77"/>
    <x v="8"/>
    <s v="Haryana"/>
    <x v="3"/>
    <s v="UPI"/>
    <s v="Express"/>
    <n v="2024"/>
    <n v="4"/>
    <s v="Apr"/>
    <n v="0.13"/>
    <n v="4798.3999999999996"/>
    <n v="0"/>
  </r>
  <r>
    <s v="ORD103717"/>
    <d v="2031-09-07T00:00:00"/>
    <s v="CUST1004"/>
    <s v="Customer_0004"/>
    <s v="P2001"/>
    <s v="Smartphone"/>
    <s v="Electronics"/>
    <s v="Mobiles"/>
    <n v="1"/>
    <n v="24999"/>
    <n v="24999"/>
    <n v="0.05"/>
    <n v="1249.95"/>
    <n v="23749.05"/>
    <n v="3443.61"/>
    <x v="7"/>
    <s v="Uttar Pradesh"/>
    <x v="3"/>
    <s v="UPI"/>
    <s v="Standard"/>
    <n v="2025"/>
    <n v="2"/>
    <s v="Feb"/>
    <n v="0.14499999999999999"/>
    <n v="22499.1"/>
    <n v="0"/>
  </r>
  <r>
    <s v="ORD103282"/>
    <d v="2026-05-07T00:00:00"/>
    <s v="CUST1275"/>
    <s v="Customer_0275"/>
    <s v="P2001"/>
    <s v="Smartphone"/>
    <s v="Electronics"/>
    <s v="Mobiles"/>
    <n v="1"/>
    <n v="24999"/>
    <n v="24999"/>
    <n v="0.15"/>
    <n v="3749.85"/>
    <n v="21249.15"/>
    <n v="2443.65"/>
    <x v="0"/>
    <s v="Maharashtra"/>
    <x v="0"/>
    <s v="Debit Card"/>
    <s v="Standard"/>
    <n v="2024"/>
    <n v="4"/>
    <s v="Apr"/>
    <n v="0.115"/>
    <n v="17499.3"/>
    <n v="0"/>
  </r>
  <r>
    <s v="ORD102123"/>
    <d v="2031-08-13T00:00:00"/>
    <s v="CUST1172"/>
    <s v="Customer_0172"/>
    <s v="P2002"/>
    <s v="Wireless Earbuds"/>
    <s v="Electronics"/>
    <s v="Mobiles"/>
    <n v="1"/>
    <n v="2999"/>
    <n v="2999"/>
    <n v="0.15"/>
    <n v="449.85"/>
    <n v="2549.15"/>
    <n v="293.14999999999998"/>
    <x v="8"/>
    <s v="Haryana"/>
    <x v="3"/>
    <s v="UPI"/>
    <s v="Standard"/>
    <n v="2025"/>
    <n v="2"/>
    <s v="Feb"/>
    <n v="0.115"/>
    <n v="2099.3000000000002"/>
    <n v="0"/>
  </r>
  <r>
    <s v="ORD102016"/>
    <d v="2026-05-12T00:00:00"/>
    <s v="CUST1027"/>
    <s v="Customer_0027"/>
    <s v="P2001"/>
    <s v="Smartphone"/>
    <s v="Electronics"/>
    <s v="Mobiles"/>
    <n v="2"/>
    <n v="24999"/>
    <n v="49998"/>
    <n v="0.2"/>
    <n v="9999.6"/>
    <n v="39998.400000000001"/>
    <n v="3999.84"/>
    <x v="0"/>
    <s v="Maharashtra"/>
    <x v="0"/>
    <s v="UPI"/>
    <s v="Same Day"/>
    <n v="2024"/>
    <n v="4"/>
    <s v="Apr"/>
    <n v="0.1"/>
    <n v="29998.799999999999"/>
    <n v="0"/>
  </r>
  <r>
    <s v="ORD104664"/>
    <d v="2031-08-10T00:00:00"/>
    <s v="CUST1318"/>
    <s v="Customer_0318"/>
    <s v="P2001"/>
    <s v="Smartphone"/>
    <s v="Electronics"/>
    <s v="Mobiles"/>
    <n v="2"/>
    <n v="24999"/>
    <n v="49998"/>
    <n v="0.05"/>
    <n v="2499.9"/>
    <n v="47498.1"/>
    <n v="6887.22"/>
    <x v="6"/>
    <s v="Telangana"/>
    <x v="1"/>
    <s v="Credit Card"/>
    <s v="Standard"/>
    <n v="2025"/>
    <n v="2"/>
    <s v="Feb"/>
    <n v="0.14499999999999999"/>
    <n v="44998.2"/>
    <n v="0"/>
  </r>
  <r>
    <s v="ORD102378"/>
    <d v="2031-07-27T00:00:00"/>
    <s v="CUST1503"/>
    <s v="Customer_0503"/>
    <s v="P2002"/>
    <s v="Wireless Earbuds"/>
    <s v="Electronics"/>
    <s v="Mobiles"/>
    <n v="1"/>
    <n v="2999"/>
    <n v="2999"/>
    <n v="0.05"/>
    <n v="149.94999999999999"/>
    <n v="2849.05"/>
    <n v="413.11"/>
    <x v="9"/>
    <s v="Gujarat"/>
    <x v="0"/>
    <s v="UPI"/>
    <s v="Standard"/>
    <n v="2025"/>
    <n v="2"/>
    <s v="Feb"/>
    <n v="0.14499999999999999"/>
    <n v="2699.1"/>
    <n v="0"/>
  </r>
  <r>
    <s v="ORD103794"/>
    <d v="2031-07-21T00:00:00"/>
    <s v="CUST1640"/>
    <s v="Customer_0640"/>
    <s v="P2001"/>
    <s v="Smartphone"/>
    <s v="Electronics"/>
    <s v="Mobiles"/>
    <n v="2"/>
    <n v="24999"/>
    <n v="49998"/>
    <n v="0.1"/>
    <n v="4999.8"/>
    <n v="44998.2"/>
    <n v="5849.77"/>
    <x v="6"/>
    <s v="Telangana"/>
    <x v="1"/>
    <s v="Debit Card"/>
    <s v="Standard"/>
    <n v="2025"/>
    <n v="2"/>
    <s v="Feb"/>
    <n v="0.13"/>
    <n v="39998.400000000001"/>
    <n v="0"/>
  </r>
  <r>
    <s v="ORD101340"/>
    <d v="2031-07-13T00:00:00"/>
    <s v="CUST1776"/>
    <s v="Customer_0776"/>
    <s v="P2002"/>
    <s v="Wireless Earbuds"/>
    <s v="Electronics"/>
    <s v="Mobiles"/>
    <n v="2"/>
    <n v="2999"/>
    <n v="5998"/>
    <n v="0.1"/>
    <n v="599.79999999999995"/>
    <n v="5398.2"/>
    <n v="701.77"/>
    <x v="0"/>
    <s v="Maharashtra"/>
    <x v="0"/>
    <s v="Debit Card"/>
    <s v="Express"/>
    <n v="2025"/>
    <n v="2"/>
    <s v="Feb"/>
    <n v="0.13"/>
    <n v="4798.3999999999996"/>
    <n v="0"/>
  </r>
  <r>
    <s v="ORD101933"/>
    <d v="2031-06-16T00:00:00"/>
    <s v="CUST1277"/>
    <s v="Customer_0277"/>
    <s v="P2001"/>
    <s v="Smartphone"/>
    <s v="Electronics"/>
    <s v="Mobiles"/>
    <n v="2"/>
    <n v="24999"/>
    <n v="49998"/>
    <n v="0.25"/>
    <n v="12499.5"/>
    <n v="37498.5"/>
    <n v="3187.37"/>
    <x v="5"/>
    <s v="Maharashtra"/>
    <x v="0"/>
    <s v="Credit Card"/>
    <s v="Standard"/>
    <n v="2025"/>
    <n v="2"/>
    <s v="Feb"/>
    <n v="8.5000000000000006E-2"/>
    <n v="24999"/>
    <n v="0"/>
  </r>
  <r>
    <s v="ORD102222"/>
    <d v="2031-06-10T00:00:00"/>
    <s v="CUST1274"/>
    <s v="Customer_0274"/>
    <s v="P2002"/>
    <s v="Wireless Earbuds"/>
    <s v="Electronics"/>
    <s v="Mobiles"/>
    <n v="1"/>
    <n v="2999"/>
    <n v="2999"/>
    <n v="0.25"/>
    <n v="749.75"/>
    <n v="2249.25"/>
    <n v="191.19"/>
    <x v="5"/>
    <s v="Maharashtra"/>
    <x v="0"/>
    <s v="Credit Card"/>
    <s v="Standard"/>
    <n v="2025"/>
    <n v="1"/>
    <s v="Jan"/>
    <n v="8.5000000000000006E-2"/>
    <n v="1499.5"/>
    <n v="0"/>
  </r>
  <r>
    <s v="ORD104437"/>
    <d v="2031-05-21T00:00:00"/>
    <s v="CUST1506"/>
    <s v="Customer_0506"/>
    <s v="P2001"/>
    <s v="Smartphone"/>
    <s v="Electronics"/>
    <s v="Mobiles"/>
    <n v="3"/>
    <n v="24999"/>
    <n v="74997"/>
    <n v="0"/>
    <n v="0"/>
    <n v="74997"/>
    <n v="11999.52"/>
    <x v="0"/>
    <s v="Maharashtra"/>
    <x v="0"/>
    <s v="UPI"/>
    <s v="Standard"/>
    <n v="2025"/>
    <n v="1"/>
    <s v="Jan"/>
    <n v="0.16"/>
    <n v="74997"/>
    <n v="0"/>
  </r>
  <r>
    <s v="ORD103159"/>
    <d v="2026-06-05T00:00:00"/>
    <s v="CUST1422"/>
    <s v="Customer_0422"/>
    <s v="P2002"/>
    <s v="Wireless Earbuds"/>
    <s v="Electronics"/>
    <s v="Mobiles"/>
    <n v="1"/>
    <n v="2999"/>
    <n v="2999"/>
    <n v="0.05"/>
    <n v="149.94999999999999"/>
    <n v="2849.05"/>
    <n v="413.11"/>
    <x v="5"/>
    <s v="Maharashtra"/>
    <x v="0"/>
    <s v="Credit Card"/>
    <s v="Standard"/>
    <n v="2024"/>
    <n v="5"/>
    <s v="May"/>
    <n v="0.14499999999999999"/>
    <n v="2699.1"/>
    <n v="0"/>
  </r>
  <r>
    <s v="ORD103888"/>
    <d v="2031-05-01T00:00:00"/>
    <s v="CUST1698"/>
    <s v="Customer_0698"/>
    <s v="P2001"/>
    <s v="Smartphone"/>
    <s v="Electronics"/>
    <s v="Mobiles"/>
    <n v="1"/>
    <n v="24999"/>
    <n v="24999"/>
    <n v="0.15"/>
    <n v="3749.85"/>
    <n v="21249.15"/>
    <n v="2443.65"/>
    <x v="5"/>
    <s v="Maharashtra"/>
    <x v="0"/>
    <s v="UPI"/>
    <s v="Standard"/>
    <n v="2025"/>
    <n v="1"/>
    <s v="Jan"/>
    <n v="0.115"/>
    <n v="17499.3"/>
    <n v="0"/>
  </r>
  <r>
    <s v="ORD101899"/>
    <d v="2031-04-24T00:00:00"/>
    <s v="CUST1576"/>
    <s v="Customer_0576"/>
    <s v="P2001"/>
    <s v="Smartphone"/>
    <s v="Electronics"/>
    <s v="Mobiles"/>
    <n v="4"/>
    <n v="24999"/>
    <n v="99996"/>
    <n v="0.05"/>
    <n v="4999.8"/>
    <n v="94996.2"/>
    <n v="13774.45"/>
    <x v="8"/>
    <s v="Haryana"/>
    <x v="3"/>
    <s v="Credit Card"/>
    <s v="Standard"/>
    <n v="2025"/>
    <n v="1"/>
    <s v="Jan"/>
    <n v="0.14499999999999999"/>
    <n v="89996.4"/>
    <n v="0"/>
  </r>
  <r>
    <s v="ORD102960"/>
    <d v="2031-04-05T00:00:00"/>
    <s v="CUST1561"/>
    <s v="Customer_0561"/>
    <s v="P2001"/>
    <s v="Smartphone"/>
    <s v="Electronics"/>
    <s v="Mobiles"/>
    <n v="1"/>
    <n v="24999"/>
    <n v="24999"/>
    <n v="0.05"/>
    <n v="1249.95"/>
    <n v="23749.05"/>
    <n v="3443.61"/>
    <x v="6"/>
    <s v="Telangana"/>
    <x v="1"/>
    <s v="UPI"/>
    <s v="Standard"/>
    <n v="2025"/>
    <n v="1"/>
    <s v="Jan"/>
    <n v="0.14499999999999999"/>
    <n v="22499.1"/>
    <n v="0"/>
  </r>
  <r>
    <s v="ORD101620"/>
    <d v="2031-03-14T00:00:00"/>
    <s v="CUST1763"/>
    <s v="Customer_0763"/>
    <s v="P2002"/>
    <s v="Wireless Earbuds"/>
    <s v="Electronics"/>
    <s v="Mobiles"/>
    <n v="1"/>
    <n v="2999"/>
    <n v="2999"/>
    <n v="0.2"/>
    <n v="599.79999999999995"/>
    <n v="2399.1999999999998"/>
    <n v="239.92"/>
    <x v="11"/>
    <s v="Uttar Pradesh"/>
    <x v="3"/>
    <s v="Credit Card"/>
    <s v="Standard"/>
    <n v="2025"/>
    <n v="1"/>
    <s v="Jan"/>
    <n v="0.1"/>
    <n v="1799.4"/>
    <n v="0"/>
  </r>
  <r>
    <s v="ORD103077"/>
    <d v="2031-03-07T00:00:00"/>
    <s v="CUST1667"/>
    <s v="Customer_0667"/>
    <s v="P2001"/>
    <s v="Smartphone"/>
    <s v="Electronics"/>
    <s v="Mobiles"/>
    <n v="1"/>
    <n v="24999"/>
    <n v="24999"/>
    <n v="0.2"/>
    <n v="4999.8"/>
    <n v="19999.2"/>
    <n v="1999.92"/>
    <x v="4"/>
    <s v="Rajasthan"/>
    <x v="3"/>
    <s v="Net Banking"/>
    <s v="Standard"/>
    <n v="2025"/>
    <n v="1"/>
    <s v="Jan"/>
    <n v="0.1"/>
    <n v="14999.4"/>
    <n v="0"/>
  </r>
  <r>
    <s v="ORD101040"/>
    <d v="2026-06-29T00:00:00"/>
    <s v="CUST1229"/>
    <s v="Customer_0229"/>
    <s v="P2001"/>
    <s v="Smartphone"/>
    <s v="Electronics"/>
    <s v="Mobiles"/>
    <n v="3"/>
    <n v="24999"/>
    <n v="74997"/>
    <n v="0.1"/>
    <n v="7499.7"/>
    <n v="67497.3"/>
    <n v="8774.65"/>
    <x v="2"/>
    <s v="Tamil Nadu"/>
    <x v="1"/>
    <s v="UPI"/>
    <s v="Express"/>
    <n v="2024"/>
    <n v="5"/>
    <s v="May"/>
    <n v="0.13"/>
    <n v="59997.599999999999"/>
    <n v="0"/>
  </r>
  <r>
    <s v="ORD100640"/>
    <d v="2031-03-03T00:00:00"/>
    <s v="CUST1259"/>
    <s v="Customer_0259"/>
    <s v="P2001"/>
    <s v="Smartphone"/>
    <s v="Electronics"/>
    <s v="Mobiles"/>
    <n v="4"/>
    <n v="24999"/>
    <n v="99996"/>
    <n v="0.05"/>
    <n v="4999.8"/>
    <n v="94996.2"/>
    <n v="13774.45"/>
    <x v="2"/>
    <s v="Tamil Nadu"/>
    <x v="1"/>
    <s v="Debit Card"/>
    <s v="Standard"/>
    <n v="2025"/>
    <n v="1"/>
    <s v="Jan"/>
    <n v="0.14499999999999999"/>
    <n v="89996.4"/>
    <n v="0"/>
  </r>
  <r>
    <s v="ORD102913"/>
    <d v="2031-02-25T00:00:00"/>
    <s v="CUST1417"/>
    <s v="Customer_0417"/>
    <s v="P2002"/>
    <s v="Wireless Earbuds"/>
    <s v="Electronics"/>
    <s v="Mobiles"/>
    <n v="2"/>
    <n v="2999"/>
    <n v="5998"/>
    <n v="0.25"/>
    <n v="1499.5"/>
    <n v="4498.5"/>
    <n v="382.37"/>
    <x v="7"/>
    <s v="Uttar Pradesh"/>
    <x v="3"/>
    <s v="Debit Card"/>
    <s v="Standard"/>
    <n v="2025"/>
    <n v="1"/>
    <s v="Jan"/>
    <n v="8.5000000000000006E-2"/>
    <n v="2999"/>
    <n v="0"/>
  </r>
  <r>
    <s v="ORD102883"/>
    <d v="2031-02-24T00:00:00"/>
    <s v="CUST1769"/>
    <s v="Customer_0769"/>
    <s v="P2002"/>
    <s v="Wireless Earbuds"/>
    <s v="Electronics"/>
    <s v="Mobiles"/>
    <n v="1"/>
    <n v="2999"/>
    <n v="2999"/>
    <n v="0.15"/>
    <n v="449.85"/>
    <n v="2549.15"/>
    <n v="293.14999999999998"/>
    <x v="11"/>
    <s v="Uttar Pradesh"/>
    <x v="3"/>
    <s v="Net Banking"/>
    <s v="Express"/>
    <n v="2025"/>
    <n v="1"/>
    <s v="Jan"/>
    <n v="0.115"/>
    <n v="2099.3000000000002"/>
    <n v="0"/>
  </r>
  <r>
    <s v="ORD100238"/>
    <d v="2026-07-06T00:00:00"/>
    <s v="CUST1760"/>
    <s v="Customer_0760"/>
    <s v="P2002"/>
    <s v="Wireless Earbuds"/>
    <s v="Electronics"/>
    <s v="Mobiles"/>
    <n v="3"/>
    <n v="2999"/>
    <n v="8997"/>
    <n v="0.2"/>
    <n v="1799.4"/>
    <n v="7197.6"/>
    <n v="719.76"/>
    <x v="11"/>
    <s v="Uttar Pradesh"/>
    <x v="3"/>
    <s v="Cash on Delivery"/>
    <s v="Standard"/>
    <n v="2024"/>
    <n v="5"/>
    <s v="May"/>
    <n v="0.1"/>
    <n v="5398.2"/>
    <n v="0"/>
  </r>
  <r>
    <s v="ORD102773"/>
    <d v="2031-02-23T00:00:00"/>
    <s v="CUST1046"/>
    <s v="Customer_0046"/>
    <s v="P2002"/>
    <s v="Wireless Earbuds"/>
    <s v="Electronics"/>
    <s v="Mobiles"/>
    <n v="1"/>
    <n v="2999"/>
    <n v="2999"/>
    <n v="0.05"/>
    <n v="149.94999999999999"/>
    <n v="2849.05"/>
    <n v="413.11"/>
    <x v="4"/>
    <s v="Rajasthan"/>
    <x v="3"/>
    <s v="Credit Card"/>
    <s v="Standard"/>
    <n v="2025"/>
    <n v="1"/>
    <s v="Jan"/>
    <n v="0.14499999999999999"/>
    <n v="2699.1"/>
    <n v="0"/>
  </r>
  <r>
    <s v="ORD104603"/>
    <d v="2031-02-19T00:00:00"/>
    <s v="CUST1265"/>
    <s v="Customer_0265"/>
    <s v="P2002"/>
    <s v="Wireless Earbuds"/>
    <s v="Electronics"/>
    <s v="Mobiles"/>
    <n v="1"/>
    <n v="2999"/>
    <n v="2999"/>
    <n v="0.15"/>
    <n v="449.85"/>
    <n v="2549.15"/>
    <n v="293.14999999999998"/>
    <x v="2"/>
    <s v="Tamil Nadu"/>
    <x v="1"/>
    <s v="Debit Card"/>
    <s v="Standard"/>
    <n v="2025"/>
    <n v="1"/>
    <s v="Jan"/>
    <n v="0.115"/>
    <n v="2099.3000000000002"/>
    <n v="0"/>
  </r>
  <r>
    <s v="ORD104508"/>
    <d v="2031-02-02T00:00:00"/>
    <s v="CUST1340"/>
    <s v="Customer_0340"/>
    <s v="P2002"/>
    <s v="Wireless Earbuds"/>
    <s v="Electronics"/>
    <s v="Mobiles"/>
    <n v="4"/>
    <n v="2999"/>
    <n v="11996"/>
    <n v="0.05"/>
    <n v="599.79999999999995"/>
    <n v="11396.2"/>
    <n v="1652.45"/>
    <x v="0"/>
    <s v="Maharashtra"/>
    <x v="0"/>
    <s v="Debit Card"/>
    <s v="Standard"/>
    <n v="2025"/>
    <n v="1"/>
    <s v="Jan"/>
    <n v="0.14499999999999999"/>
    <n v="10796.4"/>
    <n v="0"/>
  </r>
  <r>
    <s v="ORD103410"/>
    <d v="2031-01-24T00:00:00"/>
    <s v="CUST1775"/>
    <s v="Customer_0775"/>
    <s v="P2002"/>
    <s v="Wireless Earbuds"/>
    <s v="Electronics"/>
    <s v="Mobiles"/>
    <n v="1"/>
    <n v="2999"/>
    <n v="2999"/>
    <n v="0.05"/>
    <n v="149.94999999999999"/>
    <n v="2849.05"/>
    <n v="413.11"/>
    <x v="8"/>
    <s v="Haryana"/>
    <x v="3"/>
    <s v="Debit Card"/>
    <s v="Standard"/>
    <n v="2025"/>
    <n v="1"/>
    <s v="Jan"/>
    <n v="0.14499999999999999"/>
    <n v="2699.1"/>
    <n v="0"/>
  </r>
  <r>
    <s v="ORD103338"/>
    <d v="2031-01-07T00:00:00"/>
    <s v="CUST1279"/>
    <s v="Customer_0279"/>
    <s v="P2002"/>
    <s v="Wireless Earbuds"/>
    <s v="Electronics"/>
    <s v="Mobiles"/>
    <n v="1"/>
    <n v="2999"/>
    <n v="2999"/>
    <n v="0.05"/>
    <n v="149.94999999999999"/>
    <n v="2849.05"/>
    <n v="413.11"/>
    <x v="10"/>
    <s v="Delhi"/>
    <x v="3"/>
    <s v="UPI"/>
    <s v="Standard"/>
    <n v="2025"/>
    <n v="1"/>
    <s v="Jan"/>
    <n v="0.14499999999999999"/>
    <n v="2699.1"/>
    <n v="0"/>
  </r>
  <r>
    <s v="ORD101339"/>
    <d v="2026-07-20T00:00:00"/>
    <s v="CUST1297"/>
    <s v="Customer_0297"/>
    <s v="P2001"/>
    <s v="Smartphone"/>
    <s v="Electronics"/>
    <s v="Mobiles"/>
    <n v="2"/>
    <n v="24999"/>
    <n v="49998"/>
    <n v="0.1"/>
    <n v="4999.8"/>
    <n v="44998.2"/>
    <n v="5849.77"/>
    <x v="0"/>
    <s v="Maharashtra"/>
    <x v="0"/>
    <s v="Credit Card"/>
    <s v="Standard"/>
    <n v="2024"/>
    <n v="5"/>
    <s v="May"/>
    <n v="0.13"/>
    <n v="39998.400000000001"/>
    <n v="0"/>
  </r>
  <r>
    <s v="ORD101990"/>
    <d v="2031-01-06T00:00:00"/>
    <s v="CUST1744"/>
    <s v="Customer_0744"/>
    <s v="P2001"/>
    <s v="Smartphone"/>
    <s v="Electronics"/>
    <s v="Mobiles"/>
    <n v="1"/>
    <n v="24999"/>
    <n v="24999"/>
    <n v="0.1"/>
    <n v="2499.9"/>
    <n v="22499.1"/>
    <n v="2924.88"/>
    <x v="11"/>
    <s v="Uttar Pradesh"/>
    <x v="3"/>
    <s v="Credit Card"/>
    <s v="Standard"/>
    <n v="2025"/>
    <n v="1"/>
    <s v="Jan"/>
    <n v="0.13"/>
    <n v="19999.2"/>
    <n v="0"/>
  </r>
  <r>
    <s v="ORD102410"/>
    <d v="2030-12-29T00:00:00"/>
    <s v="CUST1204"/>
    <s v="Customer_0204"/>
    <s v="P2002"/>
    <s v="Wireless Earbuds"/>
    <s v="Electronics"/>
    <s v="Mobiles"/>
    <n v="2"/>
    <n v="2999"/>
    <n v="5998"/>
    <n v="0.15"/>
    <n v="899.7"/>
    <n v="5098.3"/>
    <n v="586.29999999999995"/>
    <x v="0"/>
    <s v="Maharashtra"/>
    <x v="0"/>
    <s v="Credit Card"/>
    <s v="Express"/>
    <n v="2025"/>
    <n v="1"/>
    <s v="Jan"/>
    <n v="0.115"/>
    <n v="4198.6000000000004"/>
    <n v="0"/>
  </r>
  <r>
    <s v="ORD104585"/>
    <d v="2030-12-17T00:00:00"/>
    <s v="CUST1669"/>
    <s v="Customer_0669"/>
    <s v="P2002"/>
    <s v="Wireless Earbuds"/>
    <s v="Electronics"/>
    <s v="Mobiles"/>
    <n v="2"/>
    <n v="2999"/>
    <n v="5998"/>
    <n v="0.15"/>
    <n v="899.7"/>
    <n v="5098.3"/>
    <n v="586.29999999999995"/>
    <x v="11"/>
    <s v="Uttar Pradesh"/>
    <x v="3"/>
    <s v="Debit Card"/>
    <s v="Standard"/>
    <n v="2025"/>
    <n v="1"/>
    <s v="Jan"/>
    <n v="0.115"/>
    <n v="4198.6000000000004"/>
    <n v="0"/>
  </r>
  <r>
    <s v="ORD101971"/>
    <d v="2026-07-31T00:00:00"/>
    <s v="CUST1771"/>
    <s v="Customer_0771"/>
    <s v="P2002"/>
    <s v="Wireless Earbuds"/>
    <s v="Electronics"/>
    <s v="Mobiles"/>
    <n v="1"/>
    <n v="2999"/>
    <n v="2999"/>
    <n v="0.1"/>
    <n v="299.89999999999998"/>
    <n v="2699.1"/>
    <n v="350.88"/>
    <x v="11"/>
    <s v="Uttar Pradesh"/>
    <x v="3"/>
    <s v="Debit Card"/>
    <s v="Standard"/>
    <n v="2024"/>
    <n v="5"/>
    <s v="May"/>
    <n v="0.13"/>
    <n v="2399.1999999999998"/>
    <n v="0"/>
  </r>
  <r>
    <s v="ORD103971"/>
    <d v="2026-08-03T00:00:00"/>
    <s v="CUST1217"/>
    <s v="Customer_0217"/>
    <s v="P2002"/>
    <s v="Wireless Earbuds"/>
    <s v="Electronics"/>
    <s v="Mobiles"/>
    <n v="2"/>
    <n v="2999"/>
    <n v="5998"/>
    <n v="0.05"/>
    <n v="299.89999999999998"/>
    <n v="5698.1"/>
    <n v="826.22"/>
    <x v="11"/>
    <s v="Uttar Pradesh"/>
    <x v="3"/>
    <s v="Debit Card"/>
    <s v="Standard"/>
    <n v="2024"/>
    <n v="5"/>
    <s v="May"/>
    <n v="0.14499999999999999"/>
    <n v="5398.2"/>
    <n v="0"/>
  </r>
  <r>
    <s v="ORD104126"/>
    <d v="2030-11-30T00:00:00"/>
    <s v="CUST1189"/>
    <s v="Customer_0189"/>
    <s v="P2001"/>
    <s v="Smartphone"/>
    <s v="Electronics"/>
    <s v="Mobiles"/>
    <n v="2"/>
    <n v="24999"/>
    <n v="49998"/>
    <n v="0.08"/>
    <n v="3999.84"/>
    <n v="45998.16"/>
    <n v="6255.75"/>
    <x v="11"/>
    <s v="Uttar Pradesh"/>
    <x v="3"/>
    <s v="Credit Card"/>
    <s v="Standard"/>
    <n v="2024"/>
    <n v="12"/>
    <s v="Dec"/>
    <n v="0.13600000000000001"/>
    <n v="41998.32"/>
    <n v="0"/>
  </r>
  <r>
    <s v="ORD104891"/>
    <d v="2030-11-26T00:00:00"/>
    <s v="CUST1010"/>
    <s v="Customer_0010"/>
    <s v="P2001"/>
    <s v="Smartphone"/>
    <s v="Electronics"/>
    <s v="Mobiles"/>
    <n v="1"/>
    <n v="24999"/>
    <n v="24999"/>
    <n v="0.23"/>
    <n v="5749.77"/>
    <n v="19249.23"/>
    <n v="1751.68"/>
    <x v="3"/>
    <s v="West Bengal"/>
    <x v="2"/>
    <s v="UPI"/>
    <s v="Standard"/>
    <n v="2024"/>
    <n v="12"/>
    <s v="Dec"/>
    <n v="9.0999999999999998E-2"/>
    <n v="13499.46"/>
    <n v="0"/>
  </r>
  <r>
    <s v="ORD100083"/>
    <d v="2030-10-24T00:00:00"/>
    <s v="CUST1473"/>
    <s v="Customer_0473"/>
    <s v="P2001"/>
    <s v="Smartphone"/>
    <s v="Electronics"/>
    <s v="Mobiles"/>
    <n v="1"/>
    <n v="24999"/>
    <n v="24999"/>
    <n v="0.18"/>
    <n v="4499.82"/>
    <n v="20499.18"/>
    <n v="2172.91"/>
    <x v="2"/>
    <s v="Tamil Nadu"/>
    <x v="1"/>
    <s v="Net Banking"/>
    <s v="Standard"/>
    <n v="2024"/>
    <n v="12"/>
    <s v="Dec"/>
    <n v="0.106"/>
    <n v="15999.36"/>
    <n v="0"/>
  </r>
  <r>
    <s v="ORD103339"/>
    <d v="2030-10-23T00:00:00"/>
    <s v="CUST1575"/>
    <s v="Customer_0575"/>
    <s v="P2001"/>
    <s v="Smartphone"/>
    <s v="Electronics"/>
    <s v="Mobiles"/>
    <n v="1"/>
    <n v="24999"/>
    <n v="24999"/>
    <n v="0.23"/>
    <n v="5749.77"/>
    <n v="19249.23"/>
    <n v="1751.68"/>
    <x v="7"/>
    <s v="Uttar Pradesh"/>
    <x v="3"/>
    <s v="Credit Card"/>
    <s v="Express"/>
    <n v="2024"/>
    <n v="12"/>
    <s v="Dec"/>
    <n v="9.0999999999999998E-2"/>
    <n v="13499.46"/>
    <n v="0"/>
  </r>
  <r>
    <s v="ORD100366"/>
    <d v="2030-10-01T00:00:00"/>
    <s v="CUST1607"/>
    <s v="Customer_0607"/>
    <s v="P2001"/>
    <s v="Smartphone"/>
    <s v="Electronics"/>
    <s v="Mobiles"/>
    <n v="2"/>
    <n v="24999"/>
    <n v="49998"/>
    <n v="0.18"/>
    <n v="8999.64"/>
    <n v="40998.36"/>
    <n v="4345.83"/>
    <x v="5"/>
    <s v="Maharashtra"/>
    <x v="0"/>
    <s v="UPI"/>
    <s v="Standard"/>
    <n v="2024"/>
    <n v="12"/>
    <s v="Dec"/>
    <n v="0.106"/>
    <n v="31998.720000000001"/>
    <n v="0"/>
  </r>
  <r>
    <s v="ORD104101"/>
    <d v="2030-09-30T00:00:00"/>
    <s v="CUST1217"/>
    <s v="Customer_0217"/>
    <s v="P2002"/>
    <s v="Wireless Earbuds"/>
    <s v="Electronics"/>
    <s v="Mobiles"/>
    <n v="1"/>
    <n v="2999"/>
    <n v="2999"/>
    <n v="0.18"/>
    <n v="539.82000000000005"/>
    <n v="2459.1799999999998"/>
    <n v="260.67"/>
    <x v="1"/>
    <s v="Karnataka"/>
    <x v="1"/>
    <s v="UPI"/>
    <s v="Standard"/>
    <n v="2024"/>
    <n v="12"/>
    <s v="Dec"/>
    <n v="0.106"/>
    <n v="1919.36"/>
    <n v="0"/>
  </r>
  <r>
    <s v="ORD103582"/>
    <d v="2030-09-29T00:00:00"/>
    <s v="CUST1122"/>
    <s v="Customer_0122"/>
    <s v="P2001"/>
    <s v="Smartphone"/>
    <s v="Electronics"/>
    <s v="Mobiles"/>
    <n v="3"/>
    <n v="24999"/>
    <n v="74997"/>
    <n v="0.08"/>
    <n v="5999.76"/>
    <n v="68997.240000000005"/>
    <n v="9383.6200000000008"/>
    <x v="3"/>
    <s v="West Bengal"/>
    <x v="2"/>
    <s v="Credit Card"/>
    <s v="Standard"/>
    <n v="2024"/>
    <n v="12"/>
    <s v="Dec"/>
    <n v="0.13600000000000001"/>
    <n v="62997.48"/>
    <n v="0"/>
  </r>
  <r>
    <s v="ORD103436"/>
    <d v="2030-09-28T00:00:00"/>
    <s v="CUST1609"/>
    <s v="Customer_0609"/>
    <s v="P2001"/>
    <s v="Smartphone"/>
    <s v="Electronics"/>
    <s v="Mobiles"/>
    <n v="5"/>
    <n v="24999"/>
    <n v="124995"/>
    <n v="0.18"/>
    <n v="22499.1"/>
    <n v="102495.9"/>
    <n v="10864.57"/>
    <x v="6"/>
    <s v="Telangana"/>
    <x v="1"/>
    <s v="Credit Card"/>
    <s v="Same Day"/>
    <n v="2024"/>
    <n v="12"/>
    <s v="Dec"/>
    <n v="0.106"/>
    <n v="79996.800000000003"/>
    <n v="0"/>
  </r>
  <r>
    <s v="ORD104487"/>
    <d v="2026-09-03T00:00:00"/>
    <s v="CUST1228"/>
    <s v="Customer_0228"/>
    <s v="P2002"/>
    <s v="Wireless Earbuds"/>
    <s v="Electronics"/>
    <s v="Mobiles"/>
    <n v="1"/>
    <n v="2999"/>
    <n v="2999"/>
    <n v="0.1"/>
    <n v="299.89999999999998"/>
    <n v="2699.1"/>
    <n v="350.88"/>
    <x v="4"/>
    <s v="Rajasthan"/>
    <x v="3"/>
    <s v="Cash on Delivery"/>
    <s v="Standard"/>
    <n v="2024"/>
    <n v="5"/>
    <s v="May"/>
    <n v="0.13"/>
    <n v="2399.1999999999998"/>
    <n v="0"/>
  </r>
  <r>
    <s v="ORD102461"/>
    <d v="2030-09-24T00:00:00"/>
    <s v="CUST1780"/>
    <s v="Customer_0780"/>
    <s v="P2002"/>
    <s v="Wireless Earbuds"/>
    <s v="Electronics"/>
    <s v="Mobiles"/>
    <n v="2"/>
    <n v="2999"/>
    <n v="5998"/>
    <n v="0.18"/>
    <n v="1079.6400000000001"/>
    <n v="4918.3599999999997"/>
    <n v="521.35"/>
    <x v="3"/>
    <s v="West Bengal"/>
    <x v="2"/>
    <s v="Credit Card"/>
    <s v="Standard"/>
    <n v="2024"/>
    <n v="12"/>
    <s v="Dec"/>
    <n v="0.106"/>
    <n v="3838.72"/>
    <n v="0"/>
  </r>
  <r>
    <s v="ORD104629"/>
    <d v="2030-09-21T00:00:00"/>
    <s v="CUST1351"/>
    <s v="Customer_0351"/>
    <s v="P2002"/>
    <s v="Wireless Earbuds"/>
    <s v="Electronics"/>
    <s v="Mobiles"/>
    <n v="2"/>
    <n v="2999"/>
    <n v="5998"/>
    <n v="0.03"/>
    <n v="179.94"/>
    <n v="5818.06"/>
    <n v="878.53"/>
    <x v="3"/>
    <s v="West Bengal"/>
    <x v="2"/>
    <s v="Net Banking"/>
    <s v="Standard"/>
    <n v="2024"/>
    <n v="12"/>
    <s v="Dec"/>
    <n v="0.151"/>
    <n v="5638.12"/>
    <n v="0"/>
  </r>
  <r>
    <s v="ORD103984"/>
    <d v="2030-09-13T00:00:00"/>
    <s v="CUST1470"/>
    <s v="Customer_0470"/>
    <s v="P2001"/>
    <s v="Smartphone"/>
    <s v="Electronics"/>
    <s v="Mobiles"/>
    <n v="1"/>
    <n v="24999"/>
    <n v="24999"/>
    <n v="0.23"/>
    <n v="5749.77"/>
    <n v="19249.23"/>
    <n v="1751.68"/>
    <x v="2"/>
    <s v="Tamil Nadu"/>
    <x v="1"/>
    <s v="Credit Card"/>
    <s v="Express"/>
    <n v="2024"/>
    <n v="12"/>
    <s v="Dec"/>
    <n v="9.0999999999999998E-2"/>
    <n v="13499.46"/>
    <n v="0"/>
  </r>
  <r>
    <s v="ORD101309"/>
    <d v="2030-09-05T00:00:00"/>
    <s v="CUST1369"/>
    <s v="Customer_0369"/>
    <s v="P2001"/>
    <s v="Smartphone"/>
    <s v="Electronics"/>
    <s v="Mobiles"/>
    <n v="1"/>
    <n v="24999"/>
    <n v="24999"/>
    <n v="0.23"/>
    <n v="5749.77"/>
    <n v="19249.23"/>
    <n v="1751.68"/>
    <x v="6"/>
    <s v="Telangana"/>
    <x v="1"/>
    <s v="UPI"/>
    <s v="Standard"/>
    <n v="2024"/>
    <n v="12"/>
    <s v="Dec"/>
    <n v="9.0999999999999998E-2"/>
    <n v="13499.46"/>
    <n v="0"/>
  </r>
  <r>
    <s v="ORD102961"/>
    <d v="2026-09-20T00:00:00"/>
    <s v="CUST1507"/>
    <s v="Customer_0507"/>
    <s v="P2002"/>
    <s v="Wireless Earbuds"/>
    <s v="Electronics"/>
    <s v="Mobiles"/>
    <n v="1"/>
    <n v="2999"/>
    <n v="2999"/>
    <n v="0"/>
    <n v="0"/>
    <n v="2999"/>
    <n v="479.84"/>
    <x v="2"/>
    <s v="Tamil Nadu"/>
    <x v="1"/>
    <s v="Credit Card"/>
    <s v="Same Day"/>
    <n v="2024"/>
    <n v="5"/>
    <s v="May"/>
    <n v="0.16"/>
    <n v="2999"/>
    <n v="0"/>
  </r>
  <r>
    <s v="ORD100392"/>
    <d v="2026-09-24T00:00:00"/>
    <s v="CUST1139"/>
    <s v="Customer_0139"/>
    <s v="P2001"/>
    <s v="Smartphone"/>
    <s v="Electronics"/>
    <s v="Mobiles"/>
    <n v="1"/>
    <n v="24999"/>
    <n v="24999"/>
    <n v="0"/>
    <n v="0"/>
    <n v="24999"/>
    <n v="3999.84"/>
    <x v="0"/>
    <s v="Maharashtra"/>
    <x v="0"/>
    <s v="UPI"/>
    <s v="Standard"/>
    <n v="2024"/>
    <n v="5"/>
    <s v="May"/>
    <n v="0.16"/>
    <n v="24999"/>
    <n v="0"/>
  </r>
  <r>
    <s v="ORD104781"/>
    <d v="2030-08-13T00:00:00"/>
    <s v="CUST1291"/>
    <s v="Customer_0291"/>
    <s v="P2002"/>
    <s v="Wireless Earbuds"/>
    <s v="Electronics"/>
    <s v="Mobiles"/>
    <n v="1"/>
    <n v="2999"/>
    <n v="2999"/>
    <n v="0.18"/>
    <n v="539.82000000000005"/>
    <n v="2459.1799999999998"/>
    <n v="260.67"/>
    <x v="10"/>
    <s v="Delhi"/>
    <x v="3"/>
    <s v="UPI"/>
    <s v="Standard"/>
    <n v="2024"/>
    <n v="12"/>
    <s v="Dec"/>
    <n v="0.106"/>
    <n v="1919.36"/>
    <n v="0"/>
  </r>
  <r>
    <s v="ORD104051"/>
    <d v="2030-08-10T00:00:00"/>
    <s v="CUST1683"/>
    <s v="Customer_0683"/>
    <s v="P2002"/>
    <s v="Wireless Earbuds"/>
    <s v="Electronics"/>
    <s v="Mobiles"/>
    <n v="2"/>
    <n v="2999"/>
    <n v="5998"/>
    <n v="0.08"/>
    <n v="479.84"/>
    <n v="5518.16"/>
    <n v="750.47"/>
    <x v="0"/>
    <s v="Maharashtra"/>
    <x v="0"/>
    <s v="UPI"/>
    <s v="Same Day"/>
    <n v="2024"/>
    <n v="12"/>
    <s v="Dec"/>
    <n v="0.13600000000000001"/>
    <n v="5038.32"/>
    <n v="0"/>
  </r>
  <r>
    <s v="ORD104201"/>
    <d v="2026-10-01T00:00:00"/>
    <s v="CUST1726"/>
    <s v="Customer_0726"/>
    <s v="P2001"/>
    <s v="Smartphone"/>
    <s v="Electronics"/>
    <s v="Mobiles"/>
    <n v="2"/>
    <n v="24999"/>
    <n v="49998"/>
    <n v="0.15"/>
    <n v="7499.7"/>
    <n v="42498.3"/>
    <n v="4887.3"/>
    <x v="3"/>
    <s v="West Bengal"/>
    <x v="2"/>
    <s v="Credit Card"/>
    <s v="Express"/>
    <n v="2024"/>
    <n v="5"/>
    <s v="May"/>
    <n v="0.115"/>
    <n v="34998.6"/>
    <n v="0"/>
  </r>
  <r>
    <s v="ORD101600"/>
    <d v="2030-07-31T00:00:00"/>
    <s v="CUST1078"/>
    <s v="Customer_0078"/>
    <s v="P2001"/>
    <s v="Smartphone"/>
    <s v="Electronics"/>
    <s v="Mobiles"/>
    <n v="2"/>
    <n v="24999"/>
    <n v="49998"/>
    <n v="0.13"/>
    <n v="6499.74"/>
    <n v="43498.26"/>
    <n v="5263.29"/>
    <x v="1"/>
    <s v="Karnataka"/>
    <x v="1"/>
    <s v="Net Banking"/>
    <s v="Express"/>
    <n v="2024"/>
    <n v="12"/>
    <s v="Dec"/>
    <n v="0.121"/>
    <n v="36998.519999999997"/>
    <n v="0"/>
  </r>
  <r>
    <s v="ORD101083"/>
    <d v="2030-07-30T00:00:00"/>
    <s v="CUST1632"/>
    <s v="Customer_0632"/>
    <s v="P2001"/>
    <s v="Smartphone"/>
    <s v="Electronics"/>
    <s v="Mobiles"/>
    <n v="1"/>
    <n v="24999"/>
    <n v="24999"/>
    <n v="0.23"/>
    <n v="5749.77"/>
    <n v="19249.23"/>
    <n v="1751.68"/>
    <x v="9"/>
    <s v="Gujarat"/>
    <x v="0"/>
    <s v="UPI"/>
    <s v="Standard"/>
    <n v="2024"/>
    <n v="12"/>
    <s v="Dec"/>
    <n v="9.0999999999999998E-2"/>
    <n v="13499.46"/>
    <n v="0"/>
  </r>
  <r>
    <s v="ORD100612"/>
    <d v="2026-10-08T00:00:00"/>
    <s v="CUST1184"/>
    <s v="Customer_0184"/>
    <s v="P2002"/>
    <s v="Wireless Earbuds"/>
    <s v="Electronics"/>
    <s v="Mobiles"/>
    <n v="1"/>
    <n v="2999"/>
    <n v="2999"/>
    <n v="0.05"/>
    <n v="149.94999999999999"/>
    <n v="2849.05"/>
    <n v="413.11"/>
    <x v="10"/>
    <s v="Delhi"/>
    <x v="3"/>
    <s v="Debit Card"/>
    <s v="Express"/>
    <n v="2024"/>
    <n v="5"/>
    <s v="May"/>
    <n v="0.14499999999999999"/>
    <n v="2699.1"/>
    <n v="0"/>
  </r>
  <r>
    <s v="ORD102271"/>
    <d v="2030-07-24T00:00:00"/>
    <s v="CUST1140"/>
    <s v="Customer_0140"/>
    <s v="P2002"/>
    <s v="Wireless Earbuds"/>
    <s v="Electronics"/>
    <s v="Mobiles"/>
    <n v="1"/>
    <n v="2999"/>
    <n v="2999"/>
    <n v="0.13"/>
    <n v="389.87"/>
    <n v="2609.13"/>
    <n v="315.7"/>
    <x v="11"/>
    <s v="Uttar Pradesh"/>
    <x v="3"/>
    <s v="Net Banking"/>
    <s v="Standard"/>
    <n v="2024"/>
    <n v="12"/>
    <s v="Dec"/>
    <n v="0.121"/>
    <n v="2219.2600000000002"/>
    <n v="0"/>
  </r>
  <r>
    <s v="ORD100578"/>
    <d v="2030-07-13T00:00:00"/>
    <s v="CUST1694"/>
    <s v="Customer_0694"/>
    <s v="P2002"/>
    <s v="Wireless Earbuds"/>
    <s v="Electronics"/>
    <s v="Mobiles"/>
    <n v="2"/>
    <n v="2999"/>
    <n v="5998"/>
    <n v="0.23"/>
    <n v="1379.54"/>
    <n v="4618.46"/>
    <n v="420.28"/>
    <x v="7"/>
    <s v="Uttar Pradesh"/>
    <x v="3"/>
    <s v="Debit Card"/>
    <s v="Standard"/>
    <n v="2024"/>
    <n v="12"/>
    <s v="Dec"/>
    <n v="9.0999999999999998E-2"/>
    <n v="3238.92"/>
    <n v="0"/>
  </r>
  <r>
    <s v="ORD104139"/>
    <d v="2030-07-09T00:00:00"/>
    <s v="CUST1635"/>
    <s v="Customer_0635"/>
    <s v="P2002"/>
    <s v="Wireless Earbuds"/>
    <s v="Electronics"/>
    <s v="Mobiles"/>
    <n v="4"/>
    <n v="2999"/>
    <n v="11996"/>
    <n v="0.23"/>
    <n v="2759.08"/>
    <n v="9236.92"/>
    <n v="840.56"/>
    <x v="9"/>
    <s v="Gujarat"/>
    <x v="0"/>
    <s v="Net Banking"/>
    <s v="Express"/>
    <n v="2024"/>
    <n v="12"/>
    <s v="Dec"/>
    <n v="9.0999999999999998E-2"/>
    <n v="6477.84"/>
    <n v="0"/>
  </r>
  <r>
    <s v="ORD102174"/>
    <d v="2030-07-07T00:00:00"/>
    <s v="CUST1760"/>
    <s v="Customer_0760"/>
    <s v="P2001"/>
    <s v="Smartphone"/>
    <s v="Electronics"/>
    <s v="Mobiles"/>
    <n v="1"/>
    <n v="24999"/>
    <n v="24999"/>
    <n v="0.18"/>
    <n v="4499.82"/>
    <n v="20499.18"/>
    <n v="2172.91"/>
    <x v="1"/>
    <s v="Karnataka"/>
    <x v="1"/>
    <s v="Debit Card"/>
    <s v="Express"/>
    <n v="2024"/>
    <n v="12"/>
    <s v="Dec"/>
    <n v="0.106"/>
    <n v="15999.36"/>
    <n v="0"/>
  </r>
  <r>
    <s v="ORD102684"/>
    <d v="2030-06-09T00:00:00"/>
    <s v="CUST1496"/>
    <s v="Customer_0496"/>
    <s v="P2002"/>
    <s v="Wireless Earbuds"/>
    <s v="Electronics"/>
    <s v="Mobiles"/>
    <n v="1"/>
    <n v="2999"/>
    <n v="2999"/>
    <n v="0.18"/>
    <n v="539.82000000000005"/>
    <n v="2459.1799999999998"/>
    <n v="260.67"/>
    <x v="7"/>
    <s v="Uttar Pradesh"/>
    <x v="3"/>
    <s v="UPI"/>
    <s v="Standard"/>
    <n v="2024"/>
    <n v="12"/>
    <s v="Dec"/>
    <n v="0.106"/>
    <n v="1919.36"/>
    <n v="0"/>
  </r>
  <r>
    <s v="ORD104286"/>
    <d v="2026-10-30T00:00:00"/>
    <s v="CUST1555"/>
    <s v="Customer_0555"/>
    <s v="P2001"/>
    <s v="Smartphone"/>
    <s v="Electronics"/>
    <s v="Mobiles"/>
    <n v="2"/>
    <n v="24999"/>
    <n v="49998"/>
    <n v="0"/>
    <n v="0"/>
    <n v="49998"/>
    <n v="7999.68"/>
    <x v="5"/>
    <s v="Maharashtra"/>
    <x v="0"/>
    <s v="Debit Card"/>
    <s v="Standard"/>
    <n v="2024"/>
    <n v="5"/>
    <s v="May"/>
    <n v="0.16"/>
    <n v="49998"/>
    <n v="0"/>
  </r>
  <r>
    <s v="ORD101595"/>
    <d v="2026-11-06T00:00:00"/>
    <s v="CUST1403"/>
    <s v="Customer_0403"/>
    <s v="P2001"/>
    <s v="Smartphone"/>
    <s v="Electronics"/>
    <s v="Mobiles"/>
    <n v="1"/>
    <n v="24999"/>
    <n v="24999"/>
    <n v="0.05"/>
    <n v="1249.95"/>
    <n v="23749.05"/>
    <n v="3443.61"/>
    <x v="9"/>
    <s v="Gujarat"/>
    <x v="0"/>
    <s v="UPI"/>
    <s v="Standard"/>
    <n v="2024"/>
    <n v="5"/>
    <s v="May"/>
    <n v="0.14499999999999999"/>
    <n v="22499.1"/>
    <n v="0"/>
  </r>
  <r>
    <s v="ORD102856"/>
    <d v="2030-05-28T00:00:00"/>
    <s v="CUST1188"/>
    <s v="Customer_0188"/>
    <s v="P2001"/>
    <s v="Smartphone"/>
    <s v="Electronics"/>
    <s v="Mobiles"/>
    <n v="2"/>
    <n v="24999"/>
    <n v="49998"/>
    <n v="0.13"/>
    <n v="6499.74"/>
    <n v="43498.26"/>
    <n v="5263.29"/>
    <x v="4"/>
    <s v="Rajasthan"/>
    <x v="3"/>
    <s v="Credit Card"/>
    <s v="Express"/>
    <n v="2024"/>
    <n v="12"/>
    <s v="Dec"/>
    <n v="0.121"/>
    <n v="36998.519999999997"/>
    <n v="0"/>
  </r>
  <r>
    <s v="ORD102351"/>
    <d v="2030-05-20T00:00:00"/>
    <s v="CUST1496"/>
    <s v="Customer_0496"/>
    <s v="P2002"/>
    <s v="Wireless Earbuds"/>
    <s v="Electronics"/>
    <s v="Mobiles"/>
    <n v="1"/>
    <n v="2999"/>
    <n v="2999"/>
    <n v="0.08"/>
    <n v="239.92"/>
    <n v="2759.08"/>
    <n v="375.23"/>
    <x v="11"/>
    <s v="Uttar Pradesh"/>
    <x v="3"/>
    <s v="Debit Card"/>
    <s v="Standard"/>
    <n v="2024"/>
    <n v="12"/>
    <s v="Dec"/>
    <n v="0.13600000000000001"/>
    <n v="2519.16"/>
    <n v="0"/>
  </r>
  <r>
    <s v="ORD104613"/>
    <d v="2030-04-25T00:00:00"/>
    <s v="CUST1688"/>
    <s v="Customer_0688"/>
    <s v="P2002"/>
    <s v="Wireless Earbuds"/>
    <s v="Electronics"/>
    <s v="Mobiles"/>
    <n v="1"/>
    <n v="2999"/>
    <n v="2999"/>
    <n v="0.03"/>
    <n v="89.97"/>
    <n v="2909.03"/>
    <n v="439.26"/>
    <x v="1"/>
    <s v="Karnataka"/>
    <x v="1"/>
    <s v="Credit Card"/>
    <s v="Same Day"/>
    <n v="2024"/>
    <n v="11"/>
    <s v="Nov"/>
    <n v="0.151"/>
    <n v="2819.06"/>
    <n v="0"/>
  </r>
  <r>
    <s v="ORD103940"/>
    <d v="2030-04-11T00:00:00"/>
    <s v="CUST1426"/>
    <s v="Customer_0426"/>
    <s v="P2001"/>
    <s v="Smartphone"/>
    <s v="Electronics"/>
    <s v="Mobiles"/>
    <n v="1"/>
    <n v="24999"/>
    <n v="24999"/>
    <n v="0.23"/>
    <n v="5749.77"/>
    <n v="19249.23"/>
    <n v="1751.68"/>
    <x v="8"/>
    <s v="Haryana"/>
    <x v="3"/>
    <s v="UPI"/>
    <s v="Standard"/>
    <n v="2024"/>
    <n v="11"/>
    <s v="Nov"/>
    <n v="9.0999999999999998E-2"/>
    <n v="13499.46"/>
    <n v="0"/>
  </r>
  <r>
    <s v="ORD101201"/>
    <d v="2030-04-04T00:00:00"/>
    <s v="CUST1041"/>
    <s v="Customer_0041"/>
    <s v="P2002"/>
    <s v="Wireless Earbuds"/>
    <s v="Electronics"/>
    <s v="Mobiles"/>
    <n v="1"/>
    <n v="2999"/>
    <n v="2999"/>
    <n v="0.13"/>
    <n v="389.87"/>
    <n v="2609.13"/>
    <n v="315.7"/>
    <x v="0"/>
    <s v="Maharashtra"/>
    <x v="0"/>
    <s v="Credit Card"/>
    <s v="Standard"/>
    <n v="2024"/>
    <n v="11"/>
    <s v="Nov"/>
    <n v="0.121"/>
    <n v="2219.2600000000002"/>
    <n v="0"/>
  </r>
  <r>
    <s v="ORD101052"/>
    <d v="2030-03-20T00:00:00"/>
    <s v="CUST1401"/>
    <s v="Customer_0401"/>
    <s v="P2001"/>
    <s v="Smartphone"/>
    <s v="Electronics"/>
    <s v="Mobiles"/>
    <n v="1"/>
    <n v="24999"/>
    <n v="24999"/>
    <n v="0.13"/>
    <n v="3249.87"/>
    <n v="21749.13"/>
    <n v="2631.64"/>
    <x v="9"/>
    <s v="Gujarat"/>
    <x v="0"/>
    <s v="UPI"/>
    <s v="Standard"/>
    <n v="2024"/>
    <n v="11"/>
    <s v="Nov"/>
    <n v="0.121"/>
    <n v="18499.259999999998"/>
    <n v="0"/>
  </r>
  <r>
    <s v="ORD102396"/>
    <d v="2030-03-10T00:00:00"/>
    <s v="CUST1189"/>
    <s v="Customer_0189"/>
    <s v="P2002"/>
    <s v="Wireless Earbuds"/>
    <s v="Electronics"/>
    <s v="Mobiles"/>
    <n v="3"/>
    <n v="2999"/>
    <n v="8997"/>
    <n v="0.33"/>
    <n v="2969.01"/>
    <n v="6027.99"/>
    <n v="367.71"/>
    <x v="2"/>
    <s v="Tamil Nadu"/>
    <x v="1"/>
    <s v="Credit Card"/>
    <s v="Standard"/>
    <n v="2024"/>
    <n v="11"/>
    <s v="Nov"/>
    <n v="6.0999999999999999E-2"/>
    <n v="3058.98"/>
    <n v="0"/>
  </r>
  <r>
    <s v="ORD102594"/>
    <d v="2030-03-01T00:00:00"/>
    <s v="CUST1734"/>
    <s v="Customer_0734"/>
    <s v="P2002"/>
    <s v="Wireless Earbuds"/>
    <s v="Electronics"/>
    <s v="Mobiles"/>
    <n v="2"/>
    <n v="2999"/>
    <n v="5998"/>
    <n v="0.18"/>
    <n v="1079.6400000000001"/>
    <n v="4918.3599999999997"/>
    <n v="521.35"/>
    <x v="4"/>
    <s v="Rajasthan"/>
    <x v="3"/>
    <s v="Net Banking"/>
    <s v="Express"/>
    <n v="2024"/>
    <n v="11"/>
    <s v="Nov"/>
    <n v="0.106"/>
    <n v="3838.72"/>
    <n v="0"/>
  </r>
  <r>
    <s v="ORD102141"/>
    <d v="2026-12-17T00:00:00"/>
    <s v="CUST1205"/>
    <s v="Customer_0205"/>
    <s v="P2001"/>
    <s v="Smartphone"/>
    <s v="Electronics"/>
    <s v="Mobiles"/>
    <n v="1"/>
    <n v="24999"/>
    <n v="24999"/>
    <n v="0.05"/>
    <n v="1249.95"/>
    <n v="23749.05"/>
    <n v="3443.61"/>
    <x v="3"/>
    <s v="West Bengal"/>
    <x v="2"/>
    <s v="Net Banking"/>
    <s v="Standard"/>
    <n v="2024"/>
    <n v="6"/>
    <s v="Jun"/>
    <n v="0.14499999999999999"/>
    <n v="22499.1"/>
    <n v="0"/>
  </r>
  <r>
    <s v="ORD101222"/>
    <d v="2030-02-07T00:00:00"/>
    <s v="CUST1080"/>
    <s v="Customer_0080"/>
    <s v="P2002"/>
    <s v="Wireless Earbuds"/>
    <s v="Electronics"/>
    <s v="Mobiles"/>
    <n v="3"/>
    <n v="2999"/>
    <n v="8997"/>
    <n v="0.23"/>
    <n v="2069.31"/>
    <n v="6927.69"/>
    <n v="630.41999999999996"/>
    <x v="0"/>
    <s v="Maharashtra"/>
    <x v="0"/>
    <s v="UPI"/>
    <s v="Same Day"/>
    <n v="2024"/>
    <n v="11"/>
    <s v="Nov"/>
    <n v="9.0999999999999998E-2"/>
    <n v="4858.38"/>
    <n v="0"/>
  </r>
  <r>
    <s v="ORD100673"/>
    <d v="2030-02-05T00:00:00"/>
    <s v="CUST1162"/>
    <s v="Customer_0162"/>
    <s v="P2001"/>
    <s v="Smartphone"/>
    <s v="Electronics"/>
    <s v="Mobiles"/>
    <n v="1"/>
    <n v="24999"/>
    <n v="24999"/>
    <n v="0.08"/>
    <n v="1999.92"/>
    <n v="22999.08"/>
    <n v="3127.87"/>
    <x v="3"/>
    <s v="West Bengal"/>
    <x v="2"/>
    <s v="Debit Card"/>
    <s v="Express"/>
    <n v="2024"/>
    <n v="11"/>
    <s v="Nov"/>
    <n v="0.13600000000000001"/>
    <n v="20999.16"/>
    <n v="0"/>
  </r>
  <r>
    <s v="ORD104242"/>
    <d v="2030-02-01T00:00:00"/>
    <s v="CUST1269"/>
    <s v="Customer_0269"/>
    <s v="P2001"/>
    <s v="Smartphone"/>
    <s v="Electronics"/>
    <s v="Mobiles"/>
    <n v="2"/>
    <n v="24999"/>
    <n v="49998"/>
    <n v="0.28000000000000003"/>
    <n v="13999.44"/>
    <n v="35998.559999999998"/>
    <n v="2735.89"/>
    <x v="0"/>
    <s v="Maharashtra"/>
    <x v="0"/>
    <s v="Credit Card"/>
    <s v="Express"/>
    <n v="2024"/>
    <n v="11"/>
    <s v="Nov"/>
    <n v="7.5999999999999998E-2"/>
    <n v="21999.119999999999"/>
    <n v="0"/>
  </r>
  <r>
    <s v="ORD102625"/>
    <d v="2026-12-26T00:00:00"/>
    <s v="CUST1524"/>
    <s v="Customer_0524"/>
    <s v="P2002"/>
    <s v="Wireless Earbuds"/>
    <s v="Electronics"/>
    <s v="Mobiles"/>
    <n v="1"/>
    <n v="2999"/>
    <n v="2999"/>
    <n v="0.15"/>
    <n v="449.85"/>
    <n v="2549.15"/>
    <n v="293.14999999999998"/>
    <x v="9"/>
    <s v="Gujarat"/>
    <x v="0"/>
    <s v="Credit Card"/>
    <s v="Same Day"/>
    <n v="2024"/>
    <n v="6"/>
    <s v="Jun"/>
    <n v="0.115"/>
    <n v="2099.3000000000002"/>
    <n v="0"/>
  </r>
  <r>
    <s v="ORD102651"/>
    <d v="2027-01-03T00:00:00"/>
    <s v="CUST1202"/>
    <s v="Customer_0202"/>
    <s v="P2001"/>
    <s v="Smartphone"/>
    <s v="Electronics"/>
    <s v="Mobiles"/>
    <n v="1"/>
    <n v="24999"/>
    <n v="24999"/>
    <n v="0.15"/>
    <n v="3749.85"/>
    <n v="21249.15"/>
    <n v="2443.65"/>
    <x v="4"/>
    <s v="Rajasthan"/>
    <x v="3"/>
    <s v="UPI"/>
    <s v="Express"/>
    <n v="2024"/>
    <n v="6"/>
    <s v="Jun"/>
    <n v="0.115"/>
    <n v="17499.3"/>
    <n v="0"/>
  </r>
  <r>
    <s v="ORD102196"/>
    <d v="2030-01-04T00:00:00"/>
    <s v="CUST1525"/>
    <s v="Customer_0525"/>
    <s v="P2002"/>
    <s v="Wireless Earbuds"/>
    <s v="Electronics"/>
    <s v="Mobiles"/>
    <n v="1"/>
    <n v="2999"/>
    <n v="2999"/>
    <n v="0.13"/>
    <n v="389.87"/>
    <n v="2609.13"/>
    <n v="315.7"/>
    <x v="10"/>
    <s v="Delhi"/>
    <x v="3"/>
    <s v="Debit Card"/>
    <s v="Standard"/>
    <n v="2024"/>
    <n v="11"/>
    <s v="Nov"/>
    <n v="0.121"/>
    <n v="2219.2600000000002"/>
    <n v="0"/>
  </r>
  <r>
    <s v="ORD103974"/>
    <d v="2027-01-09T00:00:00"/>
    <s v="CUST1124"/>
    <s v="Customer_0124"/>
    <s v="P2002"/>
    <s v="Wireless Earbuds"/>
    <s v="Electronics"/>
    <s v="Mobiles"/>
    <n v="1"/>
    <n v="2999"/>
    <n v="2999"/>
    <n v="0.15"/>
    <n v="449.85"/>
    <n v="2549.15"/>
    <n v="293.14999999999998"/>
    <x v="1"/>
    <s v="Karnataka"/>
    <x v="1"/>
    <s v="Credit Card"/>
    <s v="Standard"/>
    <n v="2024"/>
    <n v="6"/>
    <s v="Jun"/>
    <n v="0.115"/>
    <n v="2099.3000000000002"/>
    <n v="0"/>
  </r>
  <r>
    <s v="ORD104256"/>
    <d v="2027-01-10T00:00:00"/>
    <s v="CUST1271"/>
    <s v="Customer_0271"/>
    <s v="P2001"/>
    <s v="Smartphone"/>
    <s v="Electronics"/>
    <s v="Mobiles"/>
    <n v="1"/>
    <n v="24999"/>
    <n v="24999"/>
    <n v="0.1"/>
    <n v="2499.9"/>
    <n v="22499.1"/>
    <n v="2924.88"/>
    <x v="5"/>
    <s v="Maharashtra"/>
    <x v="0"/>
    <s v="UPI"/>
    <s v="Standard"/>
    <n v="2024"/>
    <n v="6"/>
    <s v="Jun"/>
    <n v="0.13"/>
    <n v="19999.2"/>
    <n v="0"/>
  </r>
  <r>
    <s v="ORD102476"/>
    <d v="2027-01-17T00:00:00"/>
    <s v="CUST1705"/>
    <s v="Customer_0705"/>
    <s v="P2002"/>
    <s v="Wireless Earbuds"/>
    <s v="Electronics"/>
    <s v="Mobiles"/>
    <n v="3"/>
    <n v="2999"/>
    <n v="8997"/>
    <n v="0.15"/>
    <n v="1349.55"/>
    <n v="7647.45"/>
    <n v="879.46"/>
    <x v="2"/>
    <s v="Tamil Nadu"/>
    <x v="1"/>
    <s v="Credit Card"/>
    <s v="Standard"/>
    <n v="2024"/>
    <n v="6"/>
    <s v="Jun"/>
    <n v="0.115"/>
    <n v="6297.9"/>
    <n v="0"/>
  </r>
  <r>
    <s v="ORD104229"/>
    <d v="2029-12-11T00:00:00"/>
    <s v="CUST1549"/>
    <s v="Customer_0549"/>
    <s v="P2002"/>
    <s v="Wireless Earbuds"/>
    <s v="Electronics"/>
    <s v="Mobiles"/>
    <n v="1"/>
    <n v="2999"/>
    <n v="2999"/>
    <n v="0.08"/>
    <n v="239.92"/>
    <n v="2759.08"/>
    <n v="375.23"/>
    <x v="4"/>
    <s v="Rajasthan"/>
    <x v="3"/>
    <s v="UPI"/>
    <s v="Same Day"/>
    <n v="2024"/>
    <n v="11"/>
    <s v="Nov"/>
    <n v="0.13600000000000001"/>
    <n v="2519.16"/>
    <n v="0"/>
  </r>
  <r>
    <s v="ORD103208"/>
    <d v="2029-12-01T00:00:00"/>
    <s v="CUST1085"/>
    <s v="Customer_0085"/>
    <s v="P2001"/>
    <s v="Smartphone"/>
    <s v="Electronics"/>
    <s v="Mobiles"/>
    <n v="1"/>
    <n v="24999"/>
    <n v="24999"/>
    <n v="0.03"/>
    <n v="749.97"/>
    <n v="24249.03"/>
    <n v="3661.6"/>
    <x v="10"/>
    <s v="Delhi"/>
    <x v="3"/>
    <s v="Debit Card"/>
    <s v="Standard"/>
    <n v="2024"/>
    <n v="11"/>
    <s v="Nov"/>
    <n v="0.151"/>
    <n v="23499.06"/>
    <n v="0"/>
  </r>
  <r>
    <s v="ORD101675"/>
    <d v="2029-11-22T00:00:00"/>
    <s v="CUST1654"/>
    <s v="Customer_0654"/>
    <s v="P2002"/>
    <s v="Wireless Earbuds"/>
    <s v="Electronics"/>
    <s v="Mobiles"/>
    <n v="1"/>
    <n v="2999"/>
    <n v="2999"/>
    <n v="0.08"/>
    <n v="239.92"/>
    <n v="2759.08"/>
    <n v="375.23"/>
    <x v="7"/>
    <s v="Uttar Pradesh"/>
    <x v="3"/>
    <s v="Credit Card"/>
    <s v="Standard"/>
    <n v="2024"/>
    <n v="11"/>
    <s v="Nov"/>
    <n v="0.13600000000000001"/>
    <n v="2519.16"/>
    <n v="0"/>
  </r>
  <r>
    <s v="ORD103574"/>
    <d v="2027-01-26T00:00:00"/>
    <s v="CUST1276"/>
    <s v="Customer_0276"/>
    <s v="P2002"/>
    <s v="Wireless Earbuds"/>
    <s v="Electronics"/>
    <s v="Mobiles"/>
    <n v="1"/>
    <n v="2999"/>
    <n v="2999"/>
    <n v="0.25"/>
    <n v="749.75"/>
    <n v="2249.25"/>
    <n v="191.19"/>
    <x v="10"/>
    <s v="Delhi"/>
    <x v="3"/>
    <s v="Debit Card"/>
    <s v="Standard"/>
    <n v="2024"/>
    <n v="6"/>
    <s v="Jun"/>
    <n v="8.5000000000000006E-2"/>
    <n v="1499.5"/>
    <n v="0"/>
  </r>
  <r>
    <s v="ORD104707"/>
    <d v="2029-11-10T00:00:00"/>
    <s v="CUST1345"/>
    <s v="Customer_0345"/>
    <s v="P2001"/>
    <s v="Smartphone"/>
    <s v="Electronics"/>
    <s v="Mobiles"/>
    <n v="1"/>
    <n v="24999"/>
    <n v="24999"/>
    <n v="0.03"/>
    <n v="749.97"/>
    <n v="24249.03"/>
    <n v="3661.6"/>
    <x v="6"/>
    <s v="Telangana"/>
    <x v="1"/>
    <s v="Net Banking"/>
    <s v="Standard"/>
    <n v="2024"/>
    <n v="11"/>
    <s v="Nov"/>
    <n v="0.151"/>
    <n v="23499.06"/>
    <n v="0"/>
  </r>
  <r>
    <s v="ORD104118"/>
    <d v="2029-11-08T00:00:00"/>
    <s v="CUST1652"/>
    <s v="Customer_0652"/>
    <s v="P2002"/>
    <s v="Wireless Earbuds"/>
    <s v="Electronics"/>
    <s v="Mobiles"/>
    <n v="4"/>
    <n v="2999"/>
    <n v="11996"/>
    <n v="0.08"/>
    <n v="959.68"/>
    <n v="11036.32"/>
    <n v="1500.94"/>
    <x v="7"/>
    <s v="Uttar Pradesh"/>
    <x v="3"/>
    <s v="Credit Card"/>
    <s v="Express"/>
    <n v="2024"/>
    <n v="11"/>
    <s v="Nov"/>
    <n v="0.13600000000000001"/>
    <n v="10076.64"/>
    <n v="0"/>
  </r>
  <r>
    <s v="ORD101035"/>
    <d v="2027-02-02T00:00:00"/>
    <s v="CUST1181"/>
    <s v="Customer_0181"/>
    <s v="P2002"/>
    <s v="Wireless Earbuds"/>
    <s v="Electronics"/>
    <s v="Mobiles"/>
    <n v="2"/>
    <n v="2999"/>
    <n v="5998"/>
    <n v="0.05"/>
    <n v="299.89999999999998"/>
    <n v="5698.1"/>
    <n v="826.22"/>
    <x v="7"/>
    <s v="Uttar Pradesh"/>
    <x v="3"/>
    <s v="Cash on Delivery"/>
    <s v="Standard"/>
    <n v="2024"/>
    <n v="6"/>
    <s v="Jun"/>
    <n v="0.14499999999999999"/>
    <n v="5398.2"/>
    <n v="0"/>
  </r>
  <r>
    <s v="ORD101294"/>
    <d v="2029-10-25T00:00:00"/>
    <s v="CUST1314"/>
    <s v="Customer_0314"/>
    <s v="P2001"/>
    <s v="Smartphone"/>
    <s v="Electronics"/>
    <s v="Mobiles"/>
    <n v="1"/>
    <n v="24999"/>
    <n v="24999"/>
    <n v="0.13"/>
    <n v="3249.87"/>
    <n v="21749.13"/>
    <n v="2631.64"/>
    <x v="7"/>
    <s v="Uttar Pradesh"/>
    <x v="3"/>
    <s v="Credit Card"/>
    <s v="Express"/>
    <n v="2024"/>
    <n v="11"/>
    <s v="Nov"/>
    <n v="0.121"/>
    <n v="18499.259999999998"/>
    <n v="0"/>
  </r>
  <r>
    <s v="ORD102480"/>
    <d v="2029-10-11T00:00:00"/>
    <s v="CUST1155"/>
    <s v="Customer_0155"/>
    <s v="P2001"/>
    <s v="Smartphone"/>
    <s v="Electronics"/>
    <s v="Mobiles"/>
    <n v="1"/>
    <n v="24999"/>
    <n v="24999"/>
    <n v="0.1"/>
    <n v="2499.9"/>
    <n v="22499.1"/>
    <n v="2924.88"/>
    <x v="0"/>
    <s v="Maharashtra"/>
    <x v="0"/>
    <s v="Credit Card"/>
    <s v="Standard"/>
    <n v="2024"/>
    <n v="10"/>
    <s v="Oct"/>
    <n v="0.13"/>
    <n v="19999.2"/>
    <n v="0"/>
  </r>
  <r>
    <s v="ORD101685"/>
    <d v="2027-02-10T00:00:00"/>
    <s v="CUST1030"/>
    <s v="Customer_0030"/>
    <s v="P2002"/>
    <s v="Wireless Earbuds"/>
    <s v="Electronics"/>
    <s v="Mobiles"/>
    <n v="2"/>
    <n v="2999"/>
    <n v="5998"/>
    <n v="0.15"/>
    <n v="899.7"/>
    <n v="5098.3"/>
    <n v="586.29999999999995"/>
    <x v="7"/>
    <s v="Uttar Pradesh"/>
    <x v="3"/>
    <s v="UPI"/>
    <s v="Standard"/>
    <n v="2024"/>
    <n v="6"/>
    <s v="Jun"/>
    <n v="0.115"/>
    <n v="4198.6000000000004"/>
    <n v="0"/>
  </r>
  <r>
    <s v="ORD104167"/>
    <d v="2029-09-28T00:00:00"/>
    <s v="CUST1741"/>
    <s v="Customer_0741"/>
    <s v="P2002"/>
    <s v="Wireless Earbuds"/>
    <s v="Electronics"/>
    <s v="Mobiles"/>
    <n v="1"/>
    <n v="2999"/>
    <n v="2999"/>
    <n v="0.15"/>
    <n v="449.85"/>
    <n v="2549.15"/>
    <n v="293.14999999999998"/>
    <x v="6"/>
    <s v="Telangana"/>
    <x v="1"/>
    <s v="Credit Card"/>
    <s v="Standard"/>
    <n v="2024"/>
    <n v="10"/>
    <s v="Oct"/>
    <n v="0.115"/>
    <n v="2099.3000000000002"/>
    <n v="0"/>
  </r>
  <r>
    <s v="ORD104182"/>
    <d v="2027-02-15T00:00:00"/>
    <s v="CUST1109"/>
    <s v="Customer_0109"/>
    <s v="P2002"/>
    <s v="Wireless Earbuds"/>
    <s v="Electronics"/>
    <s v="Mobiles"/>
    <n v="3"/>
    <n v="2999"/>
    <n v="8997"/>
    <n v="0.2"/>
    <n v="1799.4"/>
    <n v="7197.6"/>
    <n v="719.76"/>
    <x v="1"/>
    <s v="Karnataka"/>
    <x v="1"/>
    <s v="Cash on Delivery"/>
    <s v="Standard"/>
    <n v="2024"/>
    <n v="6"/>
    <s v="Jun"/>
    <n v="0.1"/>
    <n v="5398.2"/>
    <n v="0"/>
  </r>
  <r>
    <s v="ORD101231"/>
    <d v="2029-09-20T00:00:00"/>
    <s v="CUST1276"/>
    <s v="Customer_0276"/>
    <s v="P2002"/>
    <s v="Wireless Earbuds"/>
    <s v="Electronics"/>
    <s v="Mobiles"/>
    <n v="1"/>
    <n v="2999"/>
    <n v="2999"/>
    <n v="0.05"/>
    <n v="149.94999999999999"/>
    <n v="2849.05"/>
    <n v="413.11"/>
    <x v="7"/>
    <s v="Uttar Pradesh"/>
    <x v="3"/>
    <s v="UPI"/>
    <s v="Standard"/>
    <n v="2024"/>
    <n v="10"/>
    <s v="Oct"/>
    <n v="0.14499999999999999"/>
    <n v="2699.1"/>
    <n v="0"/>
  </r>
  <r>
    <s v="ORD103059"/>
    <d v="2027-02-20T00:00:00"/>
    <s v="CUST1101"/>
    <s v="Customer_0101"/>
    <s v="P2002"/>
    <s v="Wireless Earbuds"/>
    <s v="Electronics"/>
    <s v="Mobiles"/>
    <n v="1"/>
    <n v="2999"/>
    <n v="2999"/>
    <n v="0.1"/>
    <n v="299.89999999999998"/>
    <n v="2699.1"/>
    <n v="350.88"/>
    <x v="4"/>
    <s v="Rajasthan"/>
    <x v="3"/>
    <s v="Cash on Delivery"/>
    <s v="Standard"/>
    <n v="2024"/>
    <n v="6"/>
    <s v="Jun"/>
    <n v="0.13"/>
    <n v="2399.1999999999998"/>
    <n v="0"/>
  </r>
  <r>
    <s v="ORD103943"/>
    <d v="2029-09-17T00:00:00"/>
    <s v="CUST1426"/>
    <s v="Customer_0426"/>
    <s v="P2002"/>
    <s v="Wireless Earbuds"/>
    <s v="Electronics"/>
    <s v="Mobiles"/>
    <n v="1"/>
    <n v="2999"/>
    <n v="2999"/>
    <n v="0.1"/>
    <n v="299.89999999999998"/>
    <n v="2699.1"/>
    <n v="350.88"/>
    <x v="1"/>
    <s v="Karnataka"/>
    <x v="1"/>
    <s v="Debit Card"/>
    <s v="Standard"/>
    <n v="2024"/>
    <n v="10"/>
    <s v="Oct"/>
    <n v="0.13"/>
    <n v="2399.1999999999998"/>
    <n v="0"/>
  </r>
  <r>
    <s v="ORD100579"/>
    <d v="2027-02-23T00:00:00"/>
    <s v="CUST1463"/>
    <s v="Customer_0463"/>
    <s v="P2001"/>
    <s v="Smartphone"/>
    <s v="Electronics"/>
    <s v="Mobiles"/>
    <n v="1"/>
    <n v="24999"/>
    <n v="24999"/>
    <n v="0.05"/>
    <n v="1249.95"/>
    <n v="23749.05"/>
    <n v="3443.61"/>
    <x v="8"/>
    <s v="Haryana"/>
    <x v="3"/>
    <s v="Credit Card"/>
    <s v="Standard"/>
    <n v="2024"/>
    <n v="6"/>
    <s v="Jun"/>
    <n v="0.14499999999999999"/>
    <n v="22499.1"/>
    <n v="0"/>
  </r>
  <r>
    <s v="ORD104789"/>
    <d v="2029-09-06T00:00:00"/>
    <s v="CUST1370"/>
    <s v="Customer_0370"/>
    <s v="P2002"/>
    <s v="Wireless Earbuds"/>
    <s v="Electronics"/>
    <s v="Mobiles"/>
    <n v="1"/>
    <n v="2999"/>
    <n v="2999"/>
    <n v="0.2"/>
    <n v="599.79999999999995"/>
    <n v="2399.1999999999998"/>
    <n v="239.92"/>
    <x v="8"/>
    <s v="Haryana"/>
    <x v="3"/>
    <s v="Debit Card"/>
    <s v="Express"/>
    <n v="2024"/>
    <n v="10"/>
    <s v="Oct"/>
    <n v="0.1"/>
    <n v="1799.4"/>
    <n v="0"/>
  </r>
  <r>
    <s v="ORD103503"/>
    <d v="2027-02-27T00:00:00"/>
    <s v="CUST1064"/>
    <s v="Customer_0064"/>
    <s v="P2001"/>
    <s v="Smartphone"/>
    <s v="Electronics"/>
    <s v="Mobiles"/>
    <n v="3"/>
    <n v="24999"/>
    <n v="74997"/>
    <n v="0.1"/>
    <n v="7499.7"/>
    <n v="67497.3"/>
    <n v="8774.65"/>
    <x v="4"/>
    <s v="Rajasthan"/>
    <x v="3"/>
    <s v="UPI"/>
    <s v="Standard"/>
    <n v="2024"/>
    <n v="6"/>
    <s v="Jun"/>
    <n v="0.13"/>
    <n v="59997.599999999999"/>
    <n v="0"/>
  </r>
  <r>
    <s v="ORD100693"/>
    <d v="2029-08-29T00:00:00"/>
    <s v="CUST1346"/>
    <s v="Customer_0346"/>
    <s v="P2001"/>
    <s v="Smartphone"/>
    <s v="Electronics"/>
    <s v="Mobiles"/>
    <n v="1"/>
    <n v="24999"/>
    <n v="24999"/>
    <n v="0.05"/>
    <n v="1249.95"/>
    <n v="23749.05"/>
    <n v="3443.61"/>
    <x v="9"/>
    <s v="Gujarat"/>
    <x v="0"/>
    <s v="Credit Card"/>
    <s v="Same Day"/>
    <n v="2024"/>
    <n v="10"/>
    <s v="Oct"/>
    <n v="0.14499999999999999"/>
    <n v="22499.1"/>
    <n v="0"/>
  </r>
  <r>
    <s v="ORD101658"/>
    <d v="2029-08-19T00:00:00"/>
    <s v="CUST1047"/>
    <s v="Customer_0047"/>
    <s v="P2002"/>
    <s v="Wireless Earbuds"/>
    <s v="Electronics"/>
    <s v="Mobiles"/>
    <n v="3"/>
    <n v="2999"/>
    <n v="8997"/>
    <n v="0.15"/>
    <n v="1349.55"/>
    <n v="7647.45"/>
    <n v="879.46"/>
    <x v="11"/>
    <s v="Uttar Pradesh"/>
    <x v="3"/>
    <s v="Net Banking"/>
    <s v="Express"/>
    <n v="2024"/>
    <n v="10"/>
    <s v="Oct"/>
    <n v="0.115"/>
    <n v="6297.9"/>
    <n v="0"/>
  </r>
  <r>
    <s v="ORD100750"/>
    <d v="2029-08-05T00:00:00"/>
    <s v="CUST1738"/>
    <s v="Customer_0738"/>
    <s v="P2001"/>
    <s v="Smartphone"/>
    <s v="Electronics"/>
    <s v="Mobiles"/>
    <n v="1"/>
    <n v="24999"/>
    <n v="24999"/>
    <n v="0.1"/>
    <n v="2499.9"/>
    <n v="22499.1"/>
    <n v="2924.88"/>
    <x v="2"/>
    <s v="Tamil Nadu"/>
    <x v="1"/>
    <s v="UPI"/>
    <s v="Standard"/>
    <n v="2024"/>
    <n v="10"/>
    <s v="Oct"/>
    <n v="0.13"/>
    <n v="19999.2"/>
    <n v="0"/>
  </r>
  <r>
    <s v="ORD104529"/>
    <d v="2029-07-24T00:00:00"/>
    <s v="CUST1180"/>
    <s v="Customer_0180"/>
    <s v="P2002"/>
    <s v="Wireless Earbuds"/>
    <s v="Electronics"/>
    <s v="Mobiles"/>
    <n v="2"/>
    <n v="2999"/>
    <n v="5998"/>
    <n v="0.1"/>
    <n v="599.79999999999995"/>
    <n v="5398.2"/>
    <n v="701.77"/>
    <x v="11"/>
    <s v="Uttar Pradesh"/>
    <x v="3"/>
    <s v="Credit Card"/>
    <s v="Standard"/>
    <n v="2024"/>
    <n v="10"/>
    <s v="Oct"/>
    <n v="0.13"/>
    <n v="4798.3999999999996"/>
    <n v="0"/>
  </r>
  <r>
    <s v="ORD102715"/>
    <d v="2029-07-21T00:00:00"/>
    <s v="CUST1462"/>
    <s v="Customer_0462"/>
    <s v="P2001"/>
    <s v="Smartphone"/>
    <s v="Electronics"/>
    <s v="Mobiles"/>
    <n v="2"/>
    <n v="24999"/>
    <n v="49998"/>
    <n v="0.15"/>
    <n v="7499.7"/>
    <n v="42498.3"/>
    <n v="4887.3"/>
    <x v="6"/>
    <s v="Telangana"/>
    <x v="1"/>
    <s v="Cash on Delivery"/>
    <s v="Standard"/>
    <n v="2024"/>
    <n v="10"/>
    <s v="Oct"/>
    <n v="0.115"/>
    <n v="34998.6"/>
    <n v="0"/>
  </r>
  <r>
    <s v="ORD102158"/>
    <d v="2029-07-20T00:00:00"/>
    <s v="CUST1235"/>
    <s v="Customer_0235"/>
    <s v="P2002"/>
    <s v="Wireless Earbuds"/>
    <s v="Electronics"/>
    <s v="Mobiles"/>
    <n v="1"/>
    <n v="2999"/>
    <n v="2999"/>
    <n v="0.15"/>
    <n v="449.85"/>
    <n v="2549.15"/>
    <n v="293.14999999999998"/>
    <x v="6"/>
    <s v="Telangana"/>
    <x v="1"/>
    <s v="UPI"/>
    <s v="Standard"/>
    <n v="2024"/>
    <n v="10"/>
    <s v="Oct"/>
    <n v="0.115"/>
    <n v="2099.3000000000002"/>
    <n v="0"/>
  </r>
  <r>
    <s v="ORD100062"/>
    <d v="2029-07-17T00:00:00"/>
    <s v="CUST1096"/>
    <s v="Customer_0096"/>
    <s v="P2001"/>
    <s v="Smartphone"/>
    <s v="Electronics"/>
    <s v="Mobiles"/>
    <n v="1"/>
    <n v="24999"/>
    <n v="24999"/>
    <n v="0.2"/>
    <n v="4999.8"/>
    <n v="19999.2"/>
    <n v="1999.92"/>
    <x v="2"/>
    <s v="Tamil Nadu"/>
    <x v="1"/>
    <s v="UPI"/>
    <s v="Express"/>
    <n v="2024"/>
    <n v="10"/>
    <s v="Oct"/>
    <n v="0.1"/>
    <n v="14999.4"/>
    <n v="0"/>
  </r>
  <r>
    <s v="ORD103772"/>
    <d v="2027-03-21T00:00:00"/>
    <s v="CUST1253"/>
    <s v="Customer_0253"/>
    <s v="P2001"/>
    <s v="Smartphone"/>
    <s v="Electronics"/>
    <s v="Mobiles"/>
    <n v="1"/>
    <n v="24999"/>
    <n v="24999"/>
    <n v="0.1"/>
    <n v="2499.9"/>
    <n v="22499.1"/>
    <n v="2924.88"/>
    <x v="7"/>
    <s v="Uttar Pradesh"/>
    <x v="3"/>
    <s v="Cash on Delivery"/>
    <s v="Standard"/>
    <n v="2024"/>
    <n v="6"/>
    <s v="Jun"/>
    <n v="0.13"/>
    <n v="19999.2"/>
    <n v="0"/>
  </r>
  <r>
    <s v="ORD104902"/>
    <d v="2027-03-22T00:00:00"/>
    <s v="CUST1480"/>
    <s v="Customer_0480"/>
    <s v="P2002"/>
    <s v="Wireless Earbuds"/>
    <s v="Electronics"/>
    <s v="Mobiles"/>
    <n v="1"/>
    <n v="2999"/>
    <n v="2999"/>
    <n v="0.2"/>
    <n v="599.79999999999995"/>
    <n v="2399.1999999999998"/>
    <n v="239.92"/>
    <x v="11"/>
    <s v="Uttar Pradesh"/>
    <x v="3"/>
    <s v="UPI"/>
    <s v="Express"/>
    <n v="2024"/>
    <n v="6"/>
    <s v="Jun"/>
    <n v="0.1"/>
    <n v="1799.4"/>
    <n v="0"/>
  </r>
  <r>
    <s v="ORD101107"/>
    <d v="2027-03-25T00:00:00"/>
    <s v="CUST1607"/>
    <s v="Customer_0607"/>
    <s v="P2002"/>
    <s v="Wireless Earbuds"/>
    <s v="Electronics"/>
    <s v="Mobiles"/>
    <n v="1"/>
    <n v="2999"/>
    <n v="2999"/>
    <n v="0.3"/>
    <n v="899.7"/>
    <n v="2099.3000000000002"/>
    <n v="146.94999999999999"/>
    <x v="4"/>
    <s v="Rajasthan"/>
    <x v="3"/>
    <s v="UPI"/>
    <s v="Express"/>
    <n v="2024"/>
    <n v="6"/>
    <s v="Jun"/>
    <n v="7.0000000000000007E-2"/>
    <n v="1199.5999999999999"/>
    <n v="0"/>
  </r>
  <r>
    <s v="ORD100746"/>
    <d v="2029-07-10T00:00:00"/>
    <s v="CUST1204"/>
    <s v="Customer_0204"/>
    <s v="P2002"/>
    <s v="Wireless Earbuds"/>
    <s v="Electronics"/>
    <s v="Mobiles"/>
    <n v="1"/>
    <n v="2999"/>
    <n v="2999"/>
    <n v="0.1"/>
    <n v="299.89999999999998"/>
    <n v="2699.1"/>
    <n v="350.88"/>
    <x v="4"/>
    <s v="Rajasthan"/>
    <x v="3"/>
    <s v="Cash on Delivery"/>
    <s v="Standard"/>
    <n v="2024"/>
    <n v="10"/>
    <s v="Oct"/>
    <n v="0.13"/>
    <n v="2399.1999999999998"/>
    <n v="0"/>
  </r>
  <r>
    <s v="ORD104911"/>
    <d v="2027-03-30T00:00:00"/>
    <s v="CUST1020"/>
    <s v="Customer_0020"/>
    <s v="P2002"/>
    <s v="Wireless Earbuds"/>
    <s v="Electronics"/>
    <s v="Mobiles"/>
    <n v="1"/>
    <n v="2999"/>
    <n v="2999"/>
    <n v="0.05"/>
    <n v="149.94999999999999"/>
    <n v="2849.05"/>
    <n v="413.11"/>
    <x v="0"/>
    <s v="Maharashtra"/>
    <x v="0"/>
    <s v="Debit Card"/>
    <s v="Express"/>
    <n v="2024"/>
    <n v="6"/>
    <s v="Jun"/>
    <n v="0.14499999999999999"/>
    <n v="2699.1"/>
    <n v="0"/>
  </r>
  <r>
    <s v="ORD100355"/>
    <d v="2029-07-09T00:00:00"/>
    <s v="CUST1641"/>
    <s v="Customer_0641"/>
    <s v="P2002"/>
    <s v="Wireless Earbuds"/>
    <s v="Electronics"/>
    <s v="Mobiles"/>
    <n v="1"/>
    <n v="2999"/>
    <n v="2999"/>
    <n v="0.2"/>
    <n v="599.79999999999995"/>
    <n v="2399.1999999999998"/>
    <n v="239.92"/>
    <x v="4"/>
    <s v="Rajasthan"/>
    <x v="3"/>
    <s v="Debit Card"/>
    <s v="Standard"/>
    <n v="2024"/>
    <n v="10"/>
    <s v="Oct"/>
    <n v="0.1"/>
    <n v="1799.4"/>
    <n v="0"/>
  </r>
  <r>
    <s v="ORD100757"/>
    <d v="2029-07-01T00:00:00"/>
    <s v="CUST1341"/>
    <s v="Customer_0341"/>
    <s v="P2002"/>
    <s v="Wireless Earbuds"/>
    <s v="Electronics"/>
    <s v="Mobiles"/>
    <n v="1"/>
    <n v="2999"/>
    <n v="2999"/>
    <n v="0.15"/>
    <n v="449.85"/>
    <n v="2549.15"/>
    <n v="293.14999999999998"/>
    <x v="2"/>
    <s v="Tamil Nadu"/>
    <x v="1"/>
    <s v="Net Banking"/>
    <s v="Standard"/>
    <n v="2024"/>
    <n v="10"/>
    <s v="Oct"/>
    <n v="0.115"/>
    <n v="2099.3000000000002"/>
    <n v="0"/>
  </r>
  <r>
    <s v="ORD102459"/>
    <d v="2029-06-26T00:00:00"/>
    <s v="CUST1237"/>
    <s v="Customer_0237"/>
    <s v="P2001"/>
    <s v="Smartphone"/>
    <s v="Electronics"/>
    <s v="Mobiles"/>
    <n v="1"/>
    <n v="24999"/>
    <n v="24999"/>
    <n v="0.15"/>
    <n v="3749.85"/>
    <n v="21249.15"/>
    <n v="2443.65"/>
    <x v="9"/>
    <s v="Gujarat"/>
    <x v="0"/>
    <s v="Credit Card"/>
    <s v="Standard"/>
    <n v="2024"/>
    <n v="10"/>
    <s v="Oct"/>
    <n v="0.115"/>
    <n v="17499.3"/>
    <n v="0"/>
  </r>
  <r>
    <s v="ORD101164"/>
    <d v="2029-06-19T00:00:00"/>
    <s v="CUST1513"/>
    <s v="Customer_0513"/>
    <s v="P2001"/>
    <s v="Smartphone"/>
    <s v="Electronics"/>
    <s v="Mobiles"/>
    <n v="4"/>
    <n v="24999"/>
    <n v="99996"/>
    <n v="0"/>
    <n v="0"/>
    <n v="99996"/>
    <n v="15999.36"/>
    <x v="0"/>
    <s v="Maharashtra"/>
    <x v="0"/>
    <s v="Credit Card"/>
    <s v="Express"/>
    <n v="2024"/>
    <n v="10"/>
    <s v="Oct"/>
    <n v="0.16"/>
    <n v="99996"/>
    <n v="0"/>
  </r>
  <r>
    <s v="ORD103748"/>
    <d v="2029-06-17T00:00:00"/>
    <s v="CUST1616"/>
    <s v="Customer_0616"/>
    <s v="P2002"/>
    <s v="Wireless Earbuds"/>
    <s v="Electronics"/>
    <s v="Mobiles"/>
    <n v="1"/>
    <n v="2999"/>
    <n v="2999"/>
    <n v="0.1"/>
    <n v="299.89999999999998"/>
    <n v="2699.1"/>
    <n v="350.88"/>
    <x v="10"/>
    <s v="Delhi"/>
    <x v="3"/>
    <s v="UPI"/>
    <s v="Same Day"/>
    <n v="2024"/>
    <n v="10"/>
    <s v="Oct"/>
    <n v="0.13"/>
    <n v="2399.1999999999998"/>
    <n v="0"/>
  </r>
  <r>
    <s v="ORD100672"/>
    <d v="2029-06-12T00:00:00"/>
    <s v="CUST1708"/>
    <s v="Customer_0708"/>
    <s v="P2001"/>
    <s v="Smartphone"/>
    <s v="Electronics"/>
    <s v="Mobiles"/>
    <n v="1"/>
    <n v="24999"/>
    <n v="24999"/>
    <n v="0.15"/>
    <n v="3749.85"/>
    <n v="21249.15"/>
    <n v="2443.65"/>
    <x v="7"/>
    <s v="Uttar Pradesh"/>
    <x v="3"/>
    <s v="UPI"/>
    <s v="Standard"/>
    <n v="2024"/>
    <n v="10"/>
    <s v="Oct"/>
    <n v="0.115"/>
    <n v="17499.3"/>
    <n v="0"/>
  </r>
  <r>
    <s v="ORD100881"/>
    <d v="2027-04-12T00:00:00"/>
    <s v="CUST1758"/>
    <s v="Customer_0758"/>
    <s v="P2001"/>
    <s v="Smartphone"/>
    <s v="Electronics"/>
    <s v="Mobiles"/>
    <n v="1"/>
    <n v="24999"/>
    <n v="24999"/>
    <n v="0.05"/>
    <n v="1249.95"/>
    <n v="23749.05"/>
    <n v="3443.61"/>
    <x v="8"/>
    <s v="Haryana"/>
    <x v="3"/>
    <s v="UPI"/>
    <s v="Standard"/>
    <n v="2024"/>
    <n v="6"/>
    <s v="Jun"/>
    <n v="0.14499999999999999"/>
    <n v="22499.1"/>
    <n v="0"/>
  </r>
  <r>
    <s v="ORD102606"/>
    <d v="2029-06-05T00:00:00"/>
    <s v="CUST1368"/>
    <s v="Customer_0368"/>
    <s v="P2001"/>
    <s v="Smartphone"/>
    <s v="Electronics"/>
    <s v="Mobiles"/>
    <n v="1"/>
    <n v="24999"/>
    <n v="24999"/>
    <n v="0.15"/>
    <n v="3749.85"/>
    <n v="21249.15"/>
    <n v="2443.65"/>
    <x v="8"/>
    <s v="Haryana"/>
    <x v="3"/>
    <s v="Debit Card"/>
    <s v="Express"/>
    <n v="2024"/>
    <n v="10"/>
    <s v="Oct"/>
    <n v="0.115"/>
    <n v="17499.3"/>
    <n v="0"/>
  </r>
  <r>
    <s v="ORD102122"/>
    <d v="2029-05-29T00:00:00"/>
    <s v="CUST1665"/>
    <s v="Customer_0665"/>
    <s v="P2001"/>
    <s v="Smartphone"/>
    <s v="Electronics"/>
    <s v="Mobiles"/>
    <n v="1"/>
    <n v="24999"/>
    <n v="24999"/>
    <n v="0"/>
    <n v="0"/>
    <n v="24999"/>
    <n v="3999.84"/>
    <x v="2"/>
    <s v="Tamil Nadu"/>
    <x v="1"/>
    <s v="UPI"/>
    <s v="Express"/>
    <n v="2024"/>
    <n v="10"/>
    <s v="Oct"/>
    <n v="0.16"/>
    <n v="24999"/>
    <n v="0"/>
  </r>
  <r>
    <s v="ORD103752"/>
    <d v="2029-05-24T00:00:00"/>
    <s v="CUST1389"/>
    <s v="Customer_0389"/>
    <s v="P2001"/>
    <s v="Smartphone"/>
    <s v="Electronics"/>
    <s v="Mobiles"/>
    <n v="2"/>
    <n v="24999"/>
    <n v="49998"/>
    <n v="0.1"/>
    <n v="4999.8"/>
    <n v="44998.2"/>
    <n v="5849.77"/>
    <x v="6"/>
    <s v="Telangana"/>
    <x v="1"/>
    <s v="Credit Card"/>
    <s v="Standard"/>
    <n v="2024"/>
    <n v="10"/>
    <s v="Oct"/>
    <n v="0.13"/>
    <n v="39998.400000000001"/>
    <n v="0"/>
  </r>
  <r>
    <s v="ORD100646"/>
    <d v="2029-05-16T00:00:00"/>
    <s v="CUST1396"/>
    <s v="Customer_0396"/>
    <s v="P2001"/>
    <s v="Smartphone"/>
    <s v="Electronics"/>
    <s v="Mobiles"/>
    <n v="1"/>
    <n v="24999"/>
    <n v="24999"/>
    <n v="0.1"/>
    <n v="2499.9"/>
    <n v="22499.1"/>
    <n v="2924.88"/>
    <x v="1"/>
    <s v="Karnataka"/>
    <x v="1"/>
    <s v="Cash on Delivery"/>
    <s v="Standard"/>
    <n v="2024"/>
    <n v="10"/>
    <s v="Oct"/>
    <n v="0.13"/>
    <n v="19999.2"/>
    <n v="0"/>
  </r>
  <r>
    <s v="ORD103275"/>
    <d v="2029-05-12T00:00:00"/>
    <s v="CUST1667"/>
    <s v="Customer_0667"/>
    <s v="P2002"/>
    <s v="Wireless Earbuds"/>
    <s v="Electronics"/>
    <s v="Mobiles"/>
    <n v="5"/>
    <n v="2999"/>
    <n v="14995"/>
    <n v="0.1"/>
    <n v="1499.5"/>
    <n v="13495.5"/>
    <n v="1754.42"/>
    <x v="2"/>
    <s v="Tamil Nadu"/>
    <x v="1"/>
    <s v="Credit Card"/>
    <s v="Express"/>
    <n v="2024"/>
    <n v="10"/>
    <s v="Oct"/>
    <n v="0.13"/>
    <n v="11996"/>
    <n v="0"/>
  </r>
  <r>
    <s v="ORD101049"/>
    <d v="2029-04-11T00:00:00"/>
    <s v="CUST1523"/>
    <s v="Customer_0523"/>
    <s v="P2001"/>
    <s v="Smartphone"/>
    <s v="Electronics"/>
    <s v="Mobiles"/>
    <n v="2"/>
    <n v="24999"/>
    <n v="49998"/>
    <n v="0.1"/>
    <n v="4999.8"/>
    <n v="44998.2"/>
    <n v="5849.77"/>
    <x v="6"/>
    <s v="Telangana"/>
    <x v="1"/>
    <s v="Debit Card"/>
    <s v="Same Day"/>
    <n v="2024"/>
    <n v="10"/>
    <s v="Oct"/>
    <n v="0.13"/>
    <n v="39998.400000000001"/>
    <n v="0"/>
  </r>
  <r>
    <s v="ORD102496"/>
    <d v="2029-03-30T00:00:00"/>
    <s v="CUST1644"/>
    <s v="Customer_0644"/>
    <s v="P2001"/>
    <s v="Smartphone"/>
    <s v="Electronics"/>
    <s v="Mobiles"/>
    <n v="2"/>
    <n v="24999"/>
    <n v="49998"/>
    <n v="0.05"/>
    <n v="2499.9"/>
    <n v="47498.1"/>
    <n v="6887.22"/>
    <x v="7"/>
    <s v="Uttar Pradesh"/>
    <x v="3"/>
    <s v="Net Banking"/>
    <s v="Standard"/>
    <n v="2024"/>
    <n v="9"/>
    <s v="Sep"/>
    <n v="0.14499999999999999"/>
    <n v="44998.2"/>
    <n v="0"/>
  </r>
  <r>
    <s v="ORD100115"/>
    <d v="2029-03-27T00:00:00"/>
    <s v="CUST1366"/>
    <s v="Customer_0366"/>
    <s v="P2002"/>
    <s v="Wireless Earbuds"/>
    <s v="Electronics"/>
    <s v="Mobiles"/>
    <n v="2"/>
    <n v="2999"/>
    <n v="5998"/>
    <n v="0.15"/>
    <n v="899.7"/>
    <n v="5098.3"/>
    <n v="586.29999999999995"/>
    <x v="5"/>
    <s v="Maharashtra"/>
    <x v="0"/>
    <s v="Credit Card"/>
    <s v="Standard"/>
    <n v="2024"/>
    <n v="9"/>
    <s v="Sep"/>
    <n v="0.115"/>
    <n v="4198.6000000000004"/>
    <n v="0"/>
  </r>
  <r>
    <s v="ORD100950"/>
    <d v="2027-05-06T00:00:00"/>
    <s v="CUST1608"/>
    <s v="Customer_0608"/>
    <s v="P2002"/>
    <s v="Wireless Earbuds"/>
    <s v="Electronics"/>
    <s v="Mobiles"/>
    <n v="1"/>
    <n v="2999"/>
    <n v="2999"/>
    <n v="0.1"/>
    <n v="299.89999999999998"/>
    <n v="2699.1"/>
    <n v="350.88"/>
    <x v="6"/>
    <s v="Telangana"/>
    <x v="1"/>
    <s v="Debit Card"/>
    <s v="Express"/>
    <n v="2024"/>
    <n v="6"/>
    <s v="Jun"/>
    <n v="0.13"/>
    <n v="2399.1999999999998"/>
    <n v="0"/>
  </r>
  <r>
    <s v="ORD102796"/>
    <d v="2029-03-18T00:00:00"/>
    <s v="CUST1730"/>
    <s v="Customer_0730"/>
    <s v="P2002"/>
    <s v="Wireless Earbuds"/>
    <s v="Electronics"/>
    <s v="Mobiles"/>
    <n v="1"/>
    <n v="2999"/>
    <n v="2999"/>
    <n v="0.1"/>
    <n v="299.89999999999998"/>
    <n v="2699.1"/>
    <n v="350.88"/>
    <x v="4"/>
    <s v="Rajasthan"/>
    <x v="3"/>
    <s v="Credit Card"/>
    <s v="Standard"/>
    <n v="2024"/>
    <n v="9"/>
    <s v="Sep"/>
    <n v="0.13"/>
    <n v="2399.1999999999998"/>
    <n v="0"/>
  </r>
  <r>
    <s v="ORD102756"/>
    <d v="2029-03-17T00:00:00"/>
    <s v="CUST1018"/>
    <s v="Customer_0018"/>
    <s v="P2002"/>
    <s v="Wireless Earbuds"/>
    <s v="Electronics"/>
    <s v="Mobiles"/>
    <n v="1"/>
    <n v="2999"/>
    <n v="2999"/>
    <n v="0.1"/>
    <n v="299.89999999999998"/>
    <n v="2699.1"/>
    <n v="350.88"/>
    <x v="1"/>
    <s v="Karnataka"/>
    <x v="1"/>
    <s v="UPI"/>
    <s v="Standard"/>
    <n v="2024"/>
    <n v="9"/>
    <s v="Sep"/>
    <n v="0.13"/>
    <n v="2399.1999999999998"/>
    <n v="0"/>
  </r>
  <r>
    <s v="ORD100223"/>
    <d v="2027-05-22T00:00:00"/>
    <s v="CUST1239"/>
    <s v="Customer_0239"/>
    <s v="P2002"/>
    <s v="Wireless Earbuds"/>
    <s v="Electronics"/>
    <s v="Mobiles"/>
    <n v="1"/>
    <n v="2999"/>
    <n v="2999"/>
    <n v="0.3"/>
    <n v="899.7"/>
    <n v="2099.3000000000002"/>
    <n v="146.94999999999999"/>
    <x v="3"/>
    <s v="West Bengal"/>
    <x v="2"/>
    <s v="Credit Card"/>
    <s v="Standard"/>
    <n v="2024"/>
    <n v="6"/>
    <s v="Jun"/>
    <n v="7.0000000000000007E-2"/>
    <n v="1199.5999999999999"/>
    <n v="0"/>
  </r>
  <r>
    <s v="ORD101576"/>
    <d v="2027-05-24T00:00:00"/>
    <s v="CUST1073"/>
    <s v="Customer_0073"/>
    <s v="P2001"/>
    <s v="Smartphone"/>
    <s v="Electronics"/>
    <s v="Mobiles"/>
    <n v="1"/>
    <n v="24999"/>
    <n v="24999"/>
    <n v="0.1"/>
    <n v="2499.9"/>
    <n v="22499.1"/>
    <n v="2924.88"/>
    <x v="3"/>
    <s v="West Bengal"/>
    <x v="2"/>
    <s v="Debit Card"/>
    <s v="Standard"/>
    <n v="2024"/>
    <n v="6"/>
    <s v="Jun"/>
    <n v="0.13"/>
    <n v="19999.2"/>
    <n v="0"/>
  </r>
  <r>
    <s v="ORD100856"/>
    <d v="2029-02-20T00:00:00"/>
    <s v="CUST1134"/>
    <s v="Customer_0134"/>
    <s v="P2001"/>
    <s v="Smartphone"/>
    <s v="Electronics"/>
    <s v="Mobiles"/>
    <n v="1"/>
    <n v="24999"/>
    <n v="24999"/>
    <n v="0.05"/>
    <n v="1249.95"/>
    <n v="23749.05"/>
    <n v="3443.61"/>
    <x v="11"/>
    <s v="Uttar Pradesh"/>
    <x v="3"/>
    <s v="UPI"/>
    <s v="Express"/>
    <n v="2024"/>
    <n v="9"/>
    <s v="Sep"/>
    <n v="0.14499999999999999"/>
    <n v="22499.1"/>
    <n v="0"/>
  </r>
  <r>
    <s v="ORD100404"/>
    <d v="2029-02-19T00:00:00"/>
    <s v="CUST1461"/>
    <s v="Customer_0461"/>
    <s v="P2002"/>
    <s v="Wireless Earbuds"/>
    <s v="Electronics"/>
    <s v="Mobiles"/>
    <n v="4"/>
    <n v="2999"/>
    <n v="11996"/>
    <n v="0.15"/>
    <n v="1799.4"/>
    <n v="10196.6"/>
    <n v="1172.6099999999999"/>
    <x v="6"/>
    <s v="Telangana"/>
    <x v="1"/>
    <s v="Credit Card"/>
    <s v="Express"/>
    <n v="2024"/>
    <n v="9"/>
    <s v="Sep"/>
    <n v="0.115"/>
    <n v="8397.2000000000007"/>
    <n v="0"/>
  </r>
  <r>
    <s v="ORD104903"/>
    <d v="2029-02-11T00:00:00"/>
    <s v="CUST1372"/>
    <s v="Customer_0372"/>
    <s v="P2002"/>
    <s v="Wireless Earbuds"/>
    <s v="Electronics"/>
    <s v="Mobiles"/>
    <n v="4"/>
    <n v="2999"/>
    <n v="11996"/>
    <n v="0.15"/>
    <n v="1799.4"/>
    <n v="10196.6"/>
    <n v="1172.6099999999999"/>
    <x v="4"/>
    <s v="Rajasthan"/>
    <x v="3"/>
    <s v="Credit Card"/>
    <s v="Express"/>
    <n v="2024"/>
    <n v="9"/>
    <s v="Sep"/>
    <n v="0.115"/>
    <n v="8397.2000000000007"/>
    <n v="0"/>
  </r>
  <r>
    <s v="ORD104212"/>
    <d v="2029-02-07T00:00:00"/>
    <s v="CUST1440"/>
    <s v="Customer_0440"/>
    <s v="P2002"/>
    <s v="Wireless Earbuds"/>
    <s v="Electronics"/>
    <s v="Mobiles"/>
    <n v="1"/>
    <n v="2999"/>
    <n v="2999"/>
    <n v="0.2"/>
    <n v="599.79999999999995"/>
    <n v="2399.1999999999998"/>
    <n v="239.92"/>
    <x v="7"/>
    <s v="Uttar Pradesh"/>
    <x v="3"/>
    <s v="UPI"/>
    <s v="Express"/>
    <n v="2024"/>
    <n v="9"/>
    <s v="Sep"/>
    <n v="0.1"/>
    <n v="1799.4"/>
    <n v="0"/>
  </r>
  <r>
    <s v="ORD102897"/>
    <d v="2029-02-06T00:00:00"/>
    <s v="CUST1013"/>
    <s v="Customer_0013"/>
    <s v="P2002"/>
    <s v="Wireless Earbuds"/>
    <s v="Electronics"/>
    <s v="Mobiles"/>
    <n v="1"/>
    <n v="2999"/>
    <n v="2999"/>
    <n v="0.1"/>
    <n v="299.89999999999998"/>
    <n v="2699.1"/>
    <n v="350.88"/>
    <x v="4"/>
    <s v="Rajasthan"/>
    <x v="3"/>
    <s v="Net Banking"/>
    <s v="Standard"/>
    <n v="2024"/>
    <n v="9"/>
    <s v="Sep"/>
    <n v="0.13"/>
    <n v="2399.1999999999998"/>
    <n v="0"/>
  </r>
  <r>
    <s v="ORD100916"/>
    <d v="2027-06-08T00:00:00"/>
    <s v="CUST1628"/>
    <s v="Customer_0628"/>
    <s v="P2002"/>
    <s v="Wireless Earbuds"/>
    <s v="Electronics"/>
    <s v="Mobiles"/>
    <n v="5"/>
    <n v="2999"/>
    <n v="14995"/>
    <n v="0.1"/>
    <n v="1499.5"/>
    <n v="13495.5"/>
    <n v="1754.42"/>
    <x v="2"/>
    <s v="Tamil Nadu"/>
    <x v="1"/>
    <s v="Credit Card"/>
    <s v="Standard"/>
    <n v="2024"/>
    <n v="6"/>
    <s v="Jun"/>
    <n v="0.13"/>
    <n v="11996"/>
    <n v="0"/>
  </r>
  <r>
    <s v="ORD100725"/>
    <d v="2029-02-04T00:00:00"/>
    <s v="CUST1655"/>
    <s v="Customer_0655"/>
    <s v="P2002"/>
    <s v="Wireless Earbuds"/>
    <s v="Electronics"/>
    <s v="Mobiles"/>
    <n v="5"/>
    <n v="2999"/>
    <n v="14995"/>
    <n v="0.15"/>
    <n v="2249.25"/>
    <n v="12745.75"/>
    <n v="1465.76"/>
    <x v="8"/>
    <s v="Haryana"/>
    <x v="3"/>
    <s v="UPI"/>
    <s v="Standard"/>
    <n v="2024"/>
    <n v="9"/>
    <s v="Sep"/>
    <n v="0.115"/>
    <n v="10496.5"/>
    <n v="0"/>
  </r>
  <r>
    <s v="ORD101277"/>
    <d v="2029-01-18T00:00:00"/>
    <s v="CUST1713"/>
    <s v="Customer_0713"/>
    <s v="P2002"/>
    <s v="Wireless Earbuds"/>
    <s v="Electronics"/>
    <s v="Mobiles"/>
    <n v="1"/>
    <n v="2999"/>
    <n v="2999"/>
    <n v="0.3"/>
    <n v="899.7"/>
    <n v="2099.3000000000002"/>
    <n v="146.94999999999999"/>
    <x v="10"/>
    <s v="Delhi"/>
    <x v="3"/>
    <s v="Debit Card"/>
    <s v="Express"/>
    <n v="2024"/>
    <n v="9"/>
    <s v="Sep"/>
    <n v="7.0000000000000007E-2"/>
    <n v="1199.5999999999999"/>
    <n v="0"/>
  </r>
  <r>
    <s v="ORD101482"/>
    <d v="2027-06-26T00:00:00"/>
    <s v="CUST1663"/>
    <s v="Customer_0663"/>
    <s v="P2001"/>
    <s v="Smartphone"/>
    <s v="Electronics"/>
    <s v="Mobiles"/>
    <n v="2"/>
    <n v="24999"/>
    <n v="49998"/>
    <n v="0.05"/>
    <n v="2499.9"/>
    <n v="47498.1"/>
    <n v="6887.22"/>
    <x v="8"/>
    <s v="Haryana"/>
    <x v="3"/>
    <s v="Credit Card"/>
    <s v="Standard"/>
    <n v="2024"/>
    <n v="6"/>
    <s v="Jun"/>
    <n v="0.14499999999999999"/>
    <n v="44998.2"/>
    <n v="0"/>
  </r>
  <r>
    <s v="ORD102721"/>
    <d v="2028-12-23T00:00:00"/>
    <s v="CUST1304"/>
    <s v="Customer_0304"/>
    <s v="P2002"/>
    <s v="Wireless Earbuds"/>
    <s v="Electronics"/>
    <s v="Mobiles"/>
    <n v="2"/>
    <n v="2999"/>
    <n v="5998"/>
    <n v="0.3"/>
    <n v="1799.4"/>
    <n v="4198.6000000000004"/>
    <n v="293.89999999999998"/>
    <x v="6"/>
    <s v="Telangana"/>
    <x v="1"/>
    <s v="Credit Card"/>
    <s v="Standard"/>
    <n v="2024"/>
    <n v="9"/>
    <s v="Sep"/>
    <n v="7.0000000000000007E-2"/>
    <n v="2399.1999999999998"/>
    <n v="0"/>
  </r>
  <r>
    <s v="ORD101811"/>
    <d v="2028-12-17T00:00:00"/>
    <s v="CUST1135"/>
    <s v="Customer_0135"/>
    <s v="P2001"/>
    <s v="Smartphone"/>
    <s v="Electronics"/>
    <s v="Mobiles"/>
    <n v="1"/>
    <n v="24999"/>
    <n v="24999"/>
    <n v="0.1"/>
    <n v="2499.9"/>
    <n v="22499.1"/>
    <n v="2924.88"/>
    <x v="2"/>
    <s v="Tamil Nadu"/>
    <x v="1"/>
    <s v="Debit Card"/>
    <s v="Express"/>
    <n v="2024"/>
    <n v="9"/>
    <s v="Sep"/>
    <n v="0.13"/>
    <n v="19999.2"/>
    <n v="0"/>
  </r>
  <r>
    <s v="ORD104604"/>
    <d v="2028-12-12T00:00:00"/>
    <s v="CUST1130"/>
    <s v="Customer_0130"/>
    <s v="P2002"/>
    <s v="Wireless Earbuds"/>
    <s v="Electronics"/>
    <s v="Mobiles"/>
    <n v="1"/>
    <n v="2999"/>
    <n v="2999"/>
    <n v="0.15"/>
    <n v="449.85"/>
    <n v="2549.15"/>
    <n v="293.14999999999998"/>
    <x v="6"/>
    <s v="Telangana"/>
    <x v="1"/>
    <s v="Net Banking"/>
    <s v="Standard"/>
    <n v="2024"/>
    <n v="9"/>
    <s v="Sep"/>
    <n v="0.115"/>
    <n v="2099.3000000000002"/>
    <n v="0"/>
  </r>
  <r>
    <s v="ORD101579"/>
    <d v="2028-12-09T00:00:00"/>
    <s v="CUST1251"/>
    <s v="Customer_0251"/>
    <s v="P2001"/>
    <s v="Smartphone"/>
    <s v="Electronics"/>
    <s v="Mobiles"/>
    <n v="1"/>
    <n v="24999"/>
    <n v="24999"/>
    <n v="0.05"/>
    <n v="1249.95"/>
    <n v="23749.05"/>
    <n v="3443.61"/>
    <x v="11"/>
    <s v="Uttar Pradesh"/>
    <x v="3"/>
    <s v="Credit Card"/>
    <s v="Standard"/>
    <n v="2024"/>
    <n v="9"/>
    <s v="Sep"/>
    <n v="0.14499999999999999"/>
    <n v="22499.1"/>
    <n v="0"/>
  </r>
  <r>
    <s v="ORD101876"/>
    <d v="2027-07-04T00:00:00"/>
    <s v="CUST1617"/>
    <s v="Customer_0617"/>
    <s v="P2002"/>
    <s v="Wireless Earbuds"/>
    <s v="Electronics"/>
    <s v="Mobiles"/>
    <n v="1"/>
    <n v="2999"/>
    <n v="2999"/>
    <n v="0.1"/>
    <n v="299.89999999999998"/>
    <n v="2699.1"/>
    <n v="350.88"/>
    <x v="2"/>
    <s v="Tamil Nadu"/>
    <x v="1"/>
    <s v="UPI"/>
    <s v="Standard"/>
    <n v="2024"/>
    <n v="6"/>
    <s v="Jun"/>
    <n v="0.13"/>
    <n v="2399.1999999999998"/>
    <n v="0"/>
  </r>
  <r>
    <s v="ORD100070"/>
    <d v="2028-11-28T00:00:00"/>
    <s v="CUST1598"/>
    <s v="Customer_0598"/>
    <s v="P2001"/>
    <s v="Smartphone"/>
    <s v="Electronics"/>
    <s v="Mobiles"/>
    <n v="2"/>
    <n v="24999"/>
    <n v="49998"/>
    <n v="0.15"/>
    <n v="7499.7"/>
    <n v="42498.3"/>
    <n v="4887.3"/>
    <x v="10"/>
    <s v="Delhi"/>
    <x v="3"/>
    <s v="Net Banking"/>
    <s v="Standard"/>
    <n v="2024"/>
    <n v="9"/>
    <s v="Sep"/>
    <n v="0.115"/>
    <n v="34998.6"/>
    <n v="0"/>
  </r>
  <r>
    <s v="ORD102582"/>
    <d v="2027-07-08T00:00:00"/>
    <s v="CUST1033"/>
    <s v="Customer_0033"/>
    <s v="P2002"/>
    <s v="Wireless Earbuds"/>
    <s v="Electronics"/>
    <s v="Mobiles"/>
    <n v="1"/>
    <n v="2999"/>
    <n v="2999"/>
    <n v="0.2"/>
    <n v="599.79999999999995"/>
    <n v="2399.1999999999998"/>
    <n v="239.92"/>
    <x v="2"/>
    <s v="Tamil Nadu"/>
    <x v="1"/>
    <s v="UPI"/>
    <s v="Express"/>
    <n v="2024"/>
    <n v="6"/>
    <s v="Jun"/>
    <n v="0.1"/>
    <n v="1799.4"/>
    <n v="0"/>
  </r>
  <r>
    <s v="ORD102492"/>
    <d v="2028-10-19T00:00:00"/>
    <s v="CUST1101"/>
    <s v="Customer_0101"/>
    <s v="P2001"/>
    <s v="Smartphone"/>
    <s v="Electronics"/>
    <s v="Mobiles"/>
    <n v="3"/>
    <n v="24999"/>
    <n v="74997"/>
    <n v="0.1"/>
    <n v="7499.7"/>
    <n v="67497.3"/>
    <n v="8774.65"/>
    <x v="6"/>
    <s v="Telangana"/>
    <x v="1"/>
    <s v="Cash on Delivery"/>
    <s v="Standard"/>
    <n v="2024"/>
    <n v="9"/>
    <s v="Sep"/>
    <n v="0.13"/>
    <n v="59997.599999999999"/>
    <n v="0"/>
  </r>
  <r>
    <s v="ORD102112"/>
    <d v="2027-07-17T00:00:00"/>
    <s v="CUST1273"/>
    <s v="Customer_0273"/>
    <s v="P2002"/>
    <s v="Wireless Earbuds"/>
    <s v="Electronics"/>
    <s v="Mobiles"/>
    <n v="2"/>
    <n v="2999"/>
    <n v="5998"/>
    <n v="0.1"/>
    <n v="599.79999999999995"/>
    <n v="5398.2"/>
    <n v="701.77"/>
    <x v="9"/>
    <s v="Gujarat"/>
    <x v="0"/>
    <s v="Debit Card"/>
    <s v="Express"/>
    <n v="2024"/>
    <n v="7"/>
    <s v="Jul"/>
    <n v="0.13"/>
    <n v="4798.3999999999996"/>
    <n v="0"/>
  </r>
  <r>
    <s v="ORD103211"/>
    <d v="2028-10-07T00:00:00"/>
    <s v="CUST1724"/>
    <s v="Customer_0724"/>
    <s v="P2002"/>
    <s v="Wireless Earbuds"/>
    <s v="Electronics"/>
    <s v="Mobiles"/>
    <n v="1"/>
    <n v="2999"/>
    <n v="2999"/>
    <n v="0.2"/>
    <n v="599.79999999999995"/>
    <n v="2399.1999999999998"/>
    <n v="239.92"/>
    <x v="5"/>
    <s v="Maharashtra"/>
    <x v="0"/>
    <s v="Cash on Delivery"/>
    <s v="Standard"/>
    <n v="2024"/>
    <n v="9"/>
    <s v="Sep"/>
    <n v="0.1"/>
    <n v="1799.4"/>
    <n v="0"/>
  </r>
  <r>
    <s v="ORD104698"/>
    <d v="2028-09-30T00:00:00"/>
    <s v="CUST1729"/>
    <s v="Customer_0729"/>
    <s v="P2002"/>
    <s v="Wireless Earbuds"/>
    <s v="Electronics"/>
    <s v="Mobiles"/>
    <n v="2"/>
    <n v="2999"/>
    <n v="5998"/>
    <n v="0.2"/>
    <n v="1199.5999999999999"/>
    <n v="4798.3999999999996"/>
    <n v="479.84"/>
    <x v="8"/>
    <s v="Haryana"/>
    <x v="3"/>
    <s v="Net Banking"/>
    <s v="Standard"/>
    <n v="2024"/>
    <n v="8"/>
    <s v="Aug"/>
    <n v="0.1"/>
    <n v="3598.8"/>
    <n v="0"/>
  </r>
  <r>
    <s v="ORD102629"/>
    <d v="2028-09-27T00:00:00"/>
    <s v="CUST1744"/>
    <s v="Customer_0744"/>
    <s v="P2002"/>
    <s v="Wireless Earbuds"/>
    <s v="Electronics"/>
    <s v="Mobiles"/>
    <n v="2"/>
    <n v="2999"/>
    <n v="5998"/>
    <n v="0.15"/>
    <n v="899.7"/>
    <n v="5098.3"/>
    <n v="586.29999999999995"/>
    <x v="9"/>
    <s v="Gujarat"/>
    <x v="0"/>
    <s v="UPI"/>
    <s v="Express"/>
    <n v="2024"/>
    <n v="8"/>
    <s v="Aug"/>
    <n v="0.115"/>
    <n v="4198.6000000000004"/>
    <n v="0"/>
  </r>
  <r>
    <s v="ORD101064"/>
    <d v="2028-09-24T00:00:00"/>
    <s v="CUST1383"/>
    <s v="Customer_0383"/>
    <s v="P2001"/>
    <s v="Smartphone"/>
    <s v="Electronics"/>
    <s v="Mobiles"/>
    <n v="1"/>
    <n v="24999"/>
    <n v="24999"/>
    <n v="0.1"/>
    <n v="2499.9"/>
    <n v="22499.1"/>
    <n v="2924.88"/>
    <x v="3"/>
    <s v="West Bengal"/>
    <x v="2"/>
    <s v="Debit Card"/>
    <s v="Standard"/>
    <n v="2024"/>
    <n v="8"/>
    <s v="Aug"/>
    <n v="0.13"/>
    <n v="19999.2"/>
    <n v="0"/>
  </r>
  <r>
    <s v="ORD104889"/>
    <d v="2028-09-23T00:00:00"/>
    <s v="CUST1733"/>
    <s v="Customer_0733"/>
    <s v="P2001"/>
    <s v="Smartphone"/>
    <s v="Electronics"/>
    <s v="Mobiles"/>
    <n v="1"/>
    <n v="24999"/>
    <n v="24999"/>
    <n v="0.2"/>
    <n v="4999.8"/>
    <n v="19999.2"/>
    <n v="1999.92"/>
    <x v="2"/>
    <s v="Tamil Nadu"/>
    <x v="1"/>
    <s v="UPI"/>
    <s v="Express"/>
    <n v="2024"/>
    <n v="8"/>
    <s v="Aug"/>
    <n v="0.1"/>
    <n v="14999.4"/>
    <n v="0"/>
  </r>
  <r>
    <s v="ORD102648"/>
    <d v="2028-09-04T00:00:00"/>
    <s v="CUST1197"/>
    <s v="Customer_0197"/>
    <s v="P2001"/>
    <s v="Smartphone"/>
    <s v="Electronics"/>
    <s v="Mobiles"/>
    <n v="1"/>
    <n v="24999"/>
    <n v="24999"/>
    <n v="0.1"/>
    <n v="2499.9"/>
    <n v="22499.1"/>
    <n v="2924.88"/>
    <x v="4"/>
    <s v="Rajasthan"/>
    <x v="3"/>
    <s v="Credit Card"/>
    <s v="Express"/>
    <n v="2024"/>
    <n v="8"/>
    <s v="Aug"/>
    <n v="0.13"/>
    <n v="19999.2"/>
    <n v="0"/>
  </r>
  <r>
    <s v="ORD102735"/>
    <d v="2027-08-07T00:00:00"/>
    <s v="CUST1220"/>
    <s v="Customer_0220"/>
    <s v="P2001"/>
    <s v="Smartphone"/>
    <s v="Electronics"/>
    <s v="Mobiles"/>
    <n v="1"/>
    <n v="24999"/>
    <n v="24999"/>
    <n v="0.05"/>
    <n v="1249.95"/>
    <n v="23749.05"/>
    <n v="3443.61"/>
    <x v="3"/>
    <s v="West Bengal"/>
    <x v="2"/>
    <s v="Net Banking"/>
    <s v="Standard"/>
    <n v="2024"/>
    <n v="7"/>
    <s v="Jul"/>
    <n v="0.14499999999999999"/>
    <n v="22499.1"/>
    <n v="0"/>
  </r>
  <r>
    <s v="ORD102787"/>
    <d v="2028-08-25T00:00:00"/>
    <s v="CUST1227"/>
    <s v="Customer_0227"/>
    <s v="P2001"/>
    <s v="Smartphone"/>
    <s v="Electronics"/>
    <s v="Mobiles"/>
    <n v="4"/>
    <n v="24999"/>
    <n v="99996"/>
    <n v="0.15"/>
    <n v="14999.4"/>
    <n v="84996.6"/>
    <n v="9774.61"/>
    <x v="8"/>
    <s v="Haryana"/>
    <x v="3"/>
    <s v="Debit Card"/>
    <s v="Same Day"/>
    <n v="2024"/>
    <n v="8"/>
    <s v="Aug"/>
    <n v="0.115"/>
    <n v="69997.2"/>
    <n v="0"/>
  </r>
  <r>
    <s v="ORD103168"/>
    <d v="2028-08-17T00:00:00"/>
    <s v="CUST1662"/>
    <s v="Customer_0662"/>
    <s v="P2001"/>
    <s v="Smartphone"/>
    <s v="Electronics"/>
    <s v="Mobiles"/>
    <n v="2"/>
    <n v="24999"/>
    <n v="49998"/>
    <n v="0.2"/>
    <n v="9999.6"/>
    <n v="39998.400000000001"/>
    <n v="3999.84"/>
    <x v="8"/>
    <s v="Haryana"/>
    <x v="3"/>
    <s v="Debit Card"/>
    <s v="Standard"/>
    <n v="2024"/>
    <n v="8"/>
    <s v="Aug"/>
    <n v="0.1"/>
    <n v="29998.799999999999"/>
    <n v="0"/>
  </r>
  <r>
    <s v="ORD101672"/>
    <d v="2028-08-16T00:00:00"/>
    <s v="CUST1665"/>
    <s v="Customer_0665"/>
    <s v="P2001"/>
    <s v="Smartphone"/>
    <s v="Electronics"/>
    <s v="Mobiles"/>
    <n v="1"/>
    <n v="24999"/>
    <n v="24999"/>
    <n v="0.15"/>
    <n v="3749.85"/>
    <n v="21249.15"/>
    <n v="2443.65"/>
    <x v="3"/>
    <s v="West Bengal"/>
    <x v="2"/>
    <s v="Credit Card"/>
    <s v="Express"/>
    <n v="2024"/>
    <n v="8"/>
    <s v="Aug"/>
    <n v="0.115"/>
    <n v="17499.3"/>
    <n v="0"/>
  </r>
  <r>
    <s v="ORD104595"/>
    <d v="2028-08-13T00:00:00"/>
    <s v="CUST1053"/>
    <s v="Customer_0053"/>
    <s v="P2002"/>
    <s v="Wireless Earbuds"/>
    <s v="Electronics"/>
    <s v="Mobiles"/>
    <n v="2"/>
    <n v="2999"/>
    <n v="5998"/>
    <n v="0.05"/>
    <n v="299.89999999999998"/>
    <n v="5698.1"/>
    <n v="826.22"/>
    <x v="3"/>
    <s v="West Bengal"/>
    <x v="2"/>
    <s v="Credit Card"/>
    <s v="Express"/>
    <n v="2024"/>
    <n v="8"/>
    <s v="Aug"/>
    <n v="0.14499999999999999"/>
    <n v="5398.2"/>
    <n v="0"/>
  </r>
  <r>
    <s v="ORD103530"/>
    <d v="2027-08-16T00:00:00"/>
    <s v="CUST1083"/>
    <s v="Customer_0083"/>
    <s v="P2001"/>
    <s v="Smartphone"/>
    <s v="Electronics"/>
    <s v="Mobiles"/>
    <n v="1"/>
    <n v="24999"/>
    <n v="24999"/>
    <n v="0.1"/>
    <n v="2499.9"/>
    <n v="22499.1"/>
    <n v="2924.88"/>
    <x v="6"/>
    <s v="Telangana"/>
    <x v="1"/>
    <s v="Debit Card"/>
    <s v="Express"/>
    <n v="2024"/>
    <n v="7"/>
    <s v="Jul"/>
    <n v="0.13"/>
    <n v="19999.2"/>
    <n v="0"/>
  </r>
  <r>
    <s v="ORD103529"/>
    <d v="2027-08-19T00:00:00"/>
    <s v="CUST1628"/>
    <s v="Customer_0628"/>
    <s v="P2002"/>
    <s v="Wireless Earbuds"/>
    <s v="Electronics"/>
    <s v="Mobiles"/>
    <n v="2"/>
    <n v="2999"/>
    <n v="5998"/>
    <n v="0.1"/>
    <n v="599.79999999999995"/>
    <n v="5398.2"/>
    <n v="701.77"/>
    <x v="11"/>
    <s v="Uttar Pradesh"/>
    <x v="3"/>
    <s v="Debit Card"/>
    <s v="Express"/>
    <n v="2024"/>
    <n v="7"/>
    <s v="Jul"/>
    <n v="0.13"/>
    <n v="4798.3999999999996"/>
    <n v="0"/>
  </r>
  <r>
    <s v="ORD104690"/>
    <d v="2028-07-11T00:00:00"/>
    <s v="CUST1105"/>
    <s v="Customer_0105"/>
    <s v="P2002"/>
    <s v="Wireless Earbuds"/>
    <s v="Electronics"/>
    <s v="Mobiles"/>
    <n v="2"/>
    <n v="2999"/>
    <n v="5998"/>
    <n v="0.05"/>
    <n v="299.89999999999998"/>
    <n v="5698.1"/>
    <n v="826.22"/>
    <x v="4"/>
    <s v="Rajasthan"/>
    <x v="3"/>
    <s v="Net Banking"/>
    <s v="Express"/>
    <n v="2024"/>
    <n v="8"/>
    <s v="Aug"/>
    <n v="0.14499999999999999"/>
    <n v="5398.2"/>
    <n v="0"/>
  </r>
  <r>
    <s v="ORD100870"/>
    <d v="2028-06-01T00:00:00"/>
    <s v="CUST1324"/>
    <s v="Customer_0324"/>
    <s v="P2002"/>
    <s v="Wireless Earbuds"/>
    <s v="Electronics"/>
    <s v="Mobiles"/>
    <n v="1"/>
    <n v="2999"/>
    <n v="2999"/>
    <n v="0.1"/>
    <n v="299.89999999999998"/>
    <n v="2699.1"/>
    <n v="350.88"/>
    <x v="10"/>
    <s v="Delhi"/>
    <x v="3"/>
    <s v="UPI"/>
    <s v="Standard"/>
    <n v="2024"/>
    <n v="8"/>
    <s v="Aug"/>
    <n v="0.13"/>
    <n v="2399.1999999999998"/>
    <n v="0"/>
  </r>
  <r>
    <s v="ORD100748"/>
    <d v="2028-05-27T00:00:00"/>
    <s v="CUST1154"/>
    <s v="Customer_0154"/>
    <s v="P2001"/>
    <s v="Smartphone"/>
    <s v="Electronics"/>
    <s v="Mobiles"/>
    <n v="2"/>
    <n v="24999"/>
    <n v="49998"/>
    <n v="0.2"/>
    <n v="9999.6"/>
    <n v="39998.400000000001"/>
    <n v="3999.84"/>
    <x v="6"/>
    <s v="Telangana"/>
    <x v="1"/>
    <s v="UPI"/>
    <s v="Standard"/>
    <n v="2024"/>
    <n v="8"/>
    <s v="Aug"/>
    <n v="0.1"/>
    <n v="29998.799999999999"/>
    <n v="0"/>
  </r>
  <r>
    <s v="ORD103237"/>
    <d v="2027-09-06T00:00:00"/>
    <s v="CUST1284"/>
    <s v="Customer_0284"/>
    <s v="P2002"/>
    <s v="Wireless Earbuds"/>
    <s v="Electronics"/>
    <s v="Mobiles"/>
    <n v="1"/>
    <n v="2999"/>
    <n v="2999"/>
    <n v="0.05"/>
    <n v="149.94999999999999"/>
    <n v="2849.05"/>
    <n v="413.11"/>
    <x v="7"/>
    <s v="Uttar Pradesh"/>
    <x v="3"/>
    <s v="Net Banking"/>
    <s v="Standard"/>
    <n v="2024"/>
    <n v="7"/>
    <s v="Jul"/>
    <n v="0.14499999999999999"/>
    <n v="2699.1"/>
    <n v="0"/>
  </r>
  <r>
    <s v="ORD103710"/>
    <d v="2028-05-20T00:00:00"/>
    <s v="CUST1361"/>
    <s v="Customer_0361"/>
    <s v="P2002"/>
    <s v="Wireless Earbuds"/>
    <s v="Electronics"/>
    <s v="Mobiles"/>
    <n v="1"/>
    <n v="2999"/>
    <n v="2999"/>
    <n v="0.05"/>
    <n v="149.94999999999999"/>
    <n v="2849.05"/>
    <n v="413.11"/>
    <x v="1"/>
    <s v="Karnataka"/>
    <x v="1"/>
    <s v="Net Banking"/>
    <s v="Same Day"/>
    <n v="2024"/>
    <n v="8"/>
    <s v="Aug"/>
    <n v="0.14499999999999999"/>
    <n v="2699.1"/>
    <n v="0"/>
  </r>
  <r>
    <s v="ORD100170"/>
    <d v="2028-05-15T00:00:00"/>
    <s v="CUST1766"/>
    <s v="Customer_0766"/>
    <s v="P2001"/>
    <s v="Smartphone"/>
    <s v="Electronics"/>
    <s v="Mobiles"/>
    <n v="2"/>
    <n v="24999"/>
    <n v="49998"/>
    <n v="0.05"/>
    <n v="2499.9"/>
    <n v="47498.1"/>
    <n v="6887.22"/>
    <x v="9"/>
    <s v="Gujarat"/>
    <x v="0"/>
    <s v="Credit Card"/>
    <s v="Standard"/>
    <n v="2024"/>
    <n v="8"/>
    <s v="Aug"/>
    <n v="0.14499999999999999"/>
    <n v="44998.2"/>
    <n v="0"/>
  </r>
  <r>
    <s v="ORD101792"/>
    <d v="2027-09-12T00:00:00"/>
    <s v="CUST1026"/>
    <s v="Customer_0026"/>
    <s v="P2002"/>
    <s v="Wireless Earbuds"/>
    <s v="Electronics"/>
    <s v="Mobiles"/>
    <n v="1"/>
    <n v="2999"/>
    <n v="2999"/>
    <n v="0.15"/>
    <n v="449.85"/>
    <n v="2549.15"/>
    <n v="293.14999999999998"/>
    <x v="9"/>
    <s v="Gujarat"/>
    <x v="0"/>
    <s v="Cash on Delivery"/>
    <s v="Standard"/>
    <n v="2024"/>
    <n v="7"/>
    <s v="Jul"/>
    <n v="0.115"/>
    <n v="2099.3000000000002"/>
    <n v="0"/>
  </r>
  <r>
    <s v="ORD103577"/>
    <d v="2027-09-13T00:00:00"/>
    <s v="CUST1741"/>
    <s v="Customer_0741"/>
    <s v="P2002"/>
    <s v="Wireless Earbuds"/>
    <s v="Electronics"/>
    <s v="Mobiles"/>
    <n v="3"/>
    <n v="2999"/>
    <n v="8997"/>
    <n v="0"/>
    <n v="0"/>
    <n v="8997"/>
    <n v="1439.52"/>
    <x v="1"/>
    <s v="Karnataka"/>
    <x v="1"/>
    <s v="UPI"/>
    <s v="Standard"/>
    <n v="2024"/>
    <n v="7"/>
    <s v="Jul"/>
    <n v="0.16"/>
    <n v="8997"/>
    <n v="0"/>
  </r>
  <r>
    <s v="ORD100507"/>
    <d v="2028-04-15T00:00:00"/>
    <s v="CUST1633"/>
    <s v="Customer_0633"/>
    <s v="P2002"/>
    <s v="Wireless Earbuds"/>
    <s v="Electronics"/>
    <s v="Mobiles"/>
    <n v="1"/>
    <n v="2999"/>
    <n v="2999"/>
    <n v="0"/>
    <n v="0"/>
    <n v="2999"/>
    <n v="479.84"/>
    <x v="10"/>
    <s v="Delhi"/>
    <x v="3"/>
    <s v="Credit Card"/>
    <s v="Same Day"/>
    <n v="2024"/>
    <n v="8"/>
    <s v="Aug"/>
    <n v="0.16"/>
    <n v="2999"/>
    <n v="0"/>
  </r>
  <r>
    <s v="ORD101722"/>
    <d v="2028-04-06T00:00:00"/>
    <s v="CUST1358"/>
    <s v="Customer_0358"/>
    <s v="P2001"/>
    <s v="Smartphone"/>
    <s v="Electronics"/>
    <s v="Mobiles"/>
    <n v="1"/>
    <n v="24999"/>
    <n v="24999"/>
    <n v="0.1"/>
    <n v="2499.9"/>
    <n v="22499.1"/>
    <n v="2924.88"/>
    <x v="3"/>
    <s v="West Bengal"/>
    <x v="2"/>
    <s v="Credit Card"/>
    <s v="Standard"/>
    <n v="2024"/>
    <n v="8"/>
    <s v="Aug"/>
    <n v="0.13"/>
    <n v="19999.2"/>
    <n v="0"/>
  </r>
  <r>
    <s v="ORD103307"/>
    <d v="2027-09-26T00:00:00"/>
    <s v="CUST1238"/>
    <s v="Customer_0238"/>
    <s v="P2001"/>
    <s v="Smartphone"/>
    <s v="Electronics"/>
    <s v="Mobiles"/>
    <n v="3"/>
    <n v="24999"/>
    <n v="74997"/>
    <n v="0.15"/>
    <n v="11249.55"/>
    <n v="63747.45"/>
    <n v="7330.96"/>
    <x v="7"/>
    <s v="Uttar Pradesh"/>
    <x v="3"/>
    <s v="Net Banking"/>
    <s v="Same Day"/>
    <n v="2024"/>
    <n v="7"/>
    <s v="Jul"/>
    <n v="0.115"/>
    <n v="52497.9"/>
    <n v="0"/>
  </r>
  <r>
    <s v="ORD103014"/>
    <d v="2028-04-01T00:00:00"/>
    <s v="CUST1073"/>
    <s v="Customer_0073"/>
    <s v="P2002"/>
    <s v="Wireless Earbuds"/>
    <s v="Electronics"/>
    <s v="Mobiles"/>
    <n v="3"/>
    <n v="2999"/>
    <n v="8997"/>
    <n v="0"/>
    <n v="0"/>
    <n v="8997"/>
    <n v="1439.52"/>
    <x v="9"/>
    <s v="Gujarat"/>
    <x v="0"/>
    <s v="UPI"/>
    <s v="Same Day"/>
    <n v="2024"/>
    <n v="8"/>
    <s v="Aug"/>
    <n v="0.16"/>
    <n v="8997"/>
    <n v="0"/>
  </r>
  <r>
    <s v="ORD100555"/>
    <d v="2028-03-07T00:00:00"/>
    <s v="CUST1404"/>
    <s v="Customer_0404"/>
    <s v="P2002"/>
    <s v="Wireless Earbuds"/>
    <s v="Electronics"/>
    <s v="Mobiles"/>
    <n v="3"/>
    <n v="2999"/>
    <n v="8997"/>
    <n v="0"/>
    <n v="0"/>
    <n v="8997"/>
    <n v="1439.52"/>
    <x v="11"/>
    <s v="Uttar Pradesh"/>
    <x v="3"/>
    <s v="Net Banking"/>
    <s v="Standard"/>
    <n v="2024"/>
    <n v="8"/>
    <s v="Aug"/>
    <n v="0.16"/>
    <n v="8997"/>
    <n v="0"/>
  </r>
  <r>
    <s v="ORD101043"/>
    <d v="2028-02-29T00:00:00"/>
    <s v="CUST1544"/>
    <s v="Customer_0544"/>
    <s v="P2001"/>
    <s v="Smartphone"/>
    <s v="Electronics"/>
    <s v="Mobiles"/>
    <n v="3"/>
    <n v="24999"/>
    <n v="74997"/>
    <n v="0.15"/>
    <n v="11249.55"/>
    <n v="63747.45"/>
    <n v="7330.96"/>
    <x v="5"/>
    <s v="Maharashtra"/>
    <x v="0"/>
    <s v="Debit Card"/>
    <s v="Standard"/>
    <n v="2024"/>
    <n v="8"/>
    <s v="Aug"/>
    <n v="0.115"/>
    <n v="52497.9"/>
    <n v="0"/>
  </r>
  <r>
    <s v="ORD104668"/>
    <d v="2028-02-19T00:00:00"/>
    <s v="CUST1193"/>
    <s v="Customer_0193"/>
    <s v="P2001"/>
    <s v="Smartphone"/>
    <s v="Electronics"/>
    <s v="Mobiles"/>
    <n v="1"/>
    <n v="24999"/>
    <n v="24999"/>
    <n v="0.05"/>
    <n v="1249.95"/>
    <n v="23749.05"/>
    <n v="3443.61"/>
    <x v="2"/>
    <s v="Tamil Nadu"/>
    <x v="1"/>
    <s v="Credit Card"/>
    <s v="Standard"/>
    <n v="2024"/>
    <n v="7"/>
    <s v="Jul"/>
    <n v="0.14499999999999999"/>
    <n v="22499.1"/>
    <n v="0"/>
  </r>
  <r>
    <s v="ORD103164"/>
    <d v="2028-02-16T00:00:00"/>
    <s v="CUST1471"/>
    <s v="Customer_0471"/>
    <s v="P2002"/>
    <s v="Wireless Earbuds"/>
    <s v="Electronics"/>
    <s v="Mobiles"/>
    <n v="2"/>
    <n v="2999"/>
    <n v="5998"/>
    <n v="0.3"/>
    <n v="1799.4"/>
    <n v="4198.6000000000004"/>
    <n v="293.89999999999998"/>
    <x v="7"/>
    <s v="Uttar Pradesh"/>
    <x v="3"/>
    <s v="Credit Card"/>
    <s v="Same Day"/>
    <n v="2024"/>
    <n v="7"/>
    <s v="Jul"/>
    <n v="7.0000000000000007E-2"/>
    <n v="2399.1999999999998"/>
    <n v="0"/>
  </r>
  <r>
    <s v="ORD100613"/>
    <d v="2028-02-01T00:00:00"/>
    <s v="CUST1678"/>
    <s v="Customer_0678"/>
    <s v="P2001"/>
    <s v="Smartphone"/>
    <s v="Electronics"/>
    <s v="Mobiles"/>
    <n v="1"/>
    <n v="24999"/>
    <n v="24999"/>
    <n v="0.05"/>
    <n v="1249.95"/>
    <n v="23749.05"/>
    <n v="3443.61"/>
    <x v="5"/>
    <s v="Maharashtra"/>
    <x v="0"/>
    <s v="Credit Card"/>
    <s v="Standard"/>
    <n v="2024"/>
    <n v="7"/>
    <s v="Jul"/>
    <n v="0.14499999999999999"/>
    <n v="22499.1"/>
    <n v="0"/>
  </r>
  <r>
    <s v="ORD100500"/>
    <d v="2028-01-24T00:00:00"/>
    <s v="CUST1797"/>
    <s v="Customer_0797"/>
    <s v="P2001"/>
    <s v="Smartphone"/>
    <s v="Electronics"/>
    <s v="Mobiles"/>
    <n v="1"/>
    <n v="24999"/>
    <n v="24999"/>
    <n v="0.3"/>
    <n v="7499.7"/>
    <n v="17499.3"/>
    <n v="1224.95"/>
    <x v="5"/>
    <s v="Maharashtra"/>
    <x v="0"/>
    <s v="Credit Card"/>
    <s v="Standard"/>
    <n v="2024"/>
    <n v="7"/>
    <s v="Jul"/>
    <n v="7.0000000000000007E-2"/>
    <n v="9999.6"/>
    <n v="0"/>
  </r>
  <r>
    <s v="ORD102599"/>
    <d v="2028-01-16T00:00:00"/>
    <s v="CUST1177"/>
    <s v="Customer_0177"/>
    <s v="P2001"/>
    <s v="Smartphone"/>
    <s v="Electronics"/>
    <s v="Mobiles"/>
    <n v="1"/>
    <n v="24999"/>
    <n v="24999"/>
    <n v="0.3"/>
    <n v="7499.7"/>
    <n v="17499.3"/>
    <n v="1224.95"/>
    <x v="6"/>
    <s v="Telangana"/>
    <x v="1"/>
    <s v="UPI"/>
    <s v="Express"/>
    <n v="2024"/>
    <n v="7"/>
    <s v="Jul"/>
    <n v="7.0000000000000007E-2"/>
    <n v="9999.6"/>
    <n v="0"/>
  </r>
  <r>
    <s v="ORD102362"/>
    <d v="2028-01-15T00:00:00"/>
    <s v="CUST1014"/>
    <s v="Customer_0014"/>
    <s v="P2001"/>
    <s v="Smartphone"/>
    <s v="Electronics"/>
    <s v="Mobiles"/>
    <n v="1"/>
    <n v="24999"/>
    <n v="24999"/>
    <n v="0.05"/>
    <n v="1249.95"/>
    <n v="23749.05"/>
    <n v="3443.61"/>
    <x v="4"/>
    <s v="Rajasthan"/>
    <x v="3"/>
    <s v="Debit Card"/>
    <s v="Same Day"/>
    <n v="2024"/>
    <n v="7"/>
    <s v="Jul"/>
    <n v="0.14499999999999999"/>
    <n v="22499.1"/>
    <n v="0"/>
  </r>
  <r>
    <s v="ORD103947"/>
    <d v="2028-01-09T00:00:00"/>
    <s v="CUST1371"/>
    <s v="Customer_0371"/>
    <s v="P2002"/>
    <s v="Wireless Earbuds"/>
    <s v="Electronics"/>
    <s v="Mobiles"/>
    <n v="1"/>
    <n v="2999"/>
    <n v="2999"/>
    <n v="0.25"/>
    <n v="749.75"/>
    <n v="2249.25"/>
    <n v="191.19"/>
    <x v="7"/>
    <s v="Uttar Pradesh"/>
    <x v="3"/>
    <s v="UPI"/>
    <s v="Standard"/>
    <n v="2024"/>
    <n v="7"/>
    <s v="Jul"/>
    <n v="8.5000000000000006E-2"/>
    <n v="1499.5"/>
    <n v="0"/>
  </r>
  <r>
    <s v="ORD101394"/>
    <d v="2027-10-29T00:00:00"/>
    <s v="CUST1058"/>
    <s v="Customer_0058"/>
    <s v="P2002"/>
    <s v="Wireless Earbuds"/>
    <s v="Electronics"/>
    <s v="Mobiles"/>
    <n v="3"/>
    <n v="2999"/>
    <n v="8997"/>
    <n v="0.25"/>
    <n v="2249.25"/>
    <n v="6747.75"/>
    <n v="573.55999999999995"/>
    <x v="1"/>
    <s v="Karnataka"/>
    <x v="1"/>
    <s v="Net Banking"/>
    <s v="Standard"/>
    <n v="2024"/>
    <n v="7"/>
    <s v="Jul"/>
    <n v="8.5000000000000006E-2"/>
    <n v="4498.5"/>
    <n v="0"/>
  </r>
  <r>
    <s v="ORD100605"/>
    <d v="2027-12-25T00:00:00"/>
    <s v="CUST1525"/>
    <s v="Customer_0525"/>
    <s v="P2001"/>
    <s v="Smartphone"/>
    <s v="Electronics"/>
    <s v="Mobiles"/>
    <n v="2"/>
    <n v="24999"/>
    <n v="49998"/>
    <n v="0"/>
    <n v="0"/>
    <n v="49998"/>
    <n v="7999.68"/>
    <x v="4"/>
    <s v="Rajasthan"/>
    <x v="3"/>
    <s v="UPI"/>
    <s v="Same Day"/>
    <n v="2024"/>
    <n v="7"/>
    <s v="Jul"/>
    <n v="0.16"/>
    <n v="49998"/>
    <n v="0"/>
  </r>
  <r>
    <s v="ORD102347"/>
    <d v="2027-11-02T00:00:00"/>
    <s v="CUST1459"/>
    <s v="Customer_0459"/>
    <s v="P2001"/>
    <s v="Smartphone"/>
    <s v="Electronics"/>
    <s v="Mobiles"/>
    <n v="1"/>
    <n v="24999"/>
    <n v="24999"/>
    <n v="0"/>
    <n v="0"/>
    <n v="24999"/>
    <n v="3999.84"/>
    <x v="5"/>
    <s v="Maharashtra"/>
    <x v="0"/>
    <s v="Credit Card"/>
    <s v="Same Day"/>
    <n v="2024"/>
    <n v="7"/>
    <s v="Jul"/>
    <n v="0.16"/>
    <n v="24999"/>
    <n v="0"/>
  </r>
  <r>
    <s v="ORD104336"/>
    <d v="2027-12-23T00:00:00"/>
    <s v="CUST1483"/>
    <s v="Customer_0483"/>
    <s v="P2002"/>
    <s v="Wireless Earbuds"/>
    <s v="Electronics"/>
    <s v="Mobiles"/>
    <n v="1"/>
    <n v="2999"/>
    <n v="2999"/>
    <n v="0"/>
    <n v="0"/>
    <n v="2999"/>
    <n v="479.84"/>
    <x v="7"/>
    <s v="Uttar Pradesh"/>
    <x v="3"/>
    <s v="Net Banking"/>
    <s v="Standard"/>
    <n v="2024"/>
    <n v="7"/>
    <s v="Jul"/>
    <n v="0.16"/>
    <n v="2999"/>
    <n v="0"/>
  </r>
  <r>
    <s v="ORD100133"/>
    <d v="2027-12-04T00:00:00"/>
    <s v="CUST1051"/>
    <s v="Customer_0051"/>
    <s v="P2001"/>
    <s v="Smartphone"/>
    <s v="Electronics"/>
    <s v="Mobiles"/>
    <n v="2"/>
    <n v="24999"/>
    <n v="49998"/>
    <n v="0"/>
    <n v="0"/>
    <n v="49998"/>
    <n v="7999.68"/>
    <x v="9"/>
    <s v="Gujarat"/>
    <x v="0"/>
    <s v="UPI"/>
    <s v="Standard"/>
    <n v="2024"/>
    <n v="7"/>
    <s v="Jul"/>
    <n v="0.16"/>
    <n v="49998"/>
    <n v="0"/>
  </r>
  <r>
    <s v="ORD104615"/>
    <d v="2027-12-03T00:00:00"/>
    <s v="CUST1309"/>
    <s v="Customer_0309"/>
    <s v="P2002"/>
    <s v="Wireless Earbuds"/>
    <s v="Electronics"/>
    <s v="Mobiles"/>
    <n v="1"/>
    <n v="2999"/>
    <n v="2999"/>
    <n v="0.1"/>
    <n v="299.89999999999998"/>
    <n v="2699.1"/>
    <n v="350.88"/>
    <x v="9"/>
    <s v="Gujarat"/>
    <x v="0"/>
    <s v="UPI"/>
    <s v="Standard"/>
    <n v="2024"/>
    <n v="7"/>
    <s v="Jul"/>
    <n v="0.13"/>
    <n v="2399.1999999999998"/>
    <n v="0"/>
  </r>
  <r>
    <s v="ORD100024"/>
    <d v="2027-11-26T00:00:00"/>
    <s v="CUST1506"/>
    <s v="Customer_0506"/>
    <s v="P2002"/>
    <s v="Wireless Earbuds"/>
    <s v="Electronics"/>
    <s v="Mobiles"/>
    <n v="1"/>
    <n v="2999"/>
    <n v="2999"/>
    <n v="0.1"/>
    <n v="299.89999999999998"/>
    <n v="2699.1"/>
    <n v="350.88"/>
    <x v="7"/>
    <s v="Uttar Pradesh"/>
    <x v="3"/>
    <s v="Credit Card"/>
    <s v="Express"/>
    <n v="2024"/>
    <n v="7"/>
    <s v="Jul"/>
    <n v="0.13"/>
    <n v="2399.1999999999998"/>
    <n v="0"/>
  </r>
  <r>
    <s v="ORD103825"/>
    <d v="2027-11-15T00:00:00"/>
    <s v="CUST1765"/>
    <s v="Customer_0765"/>
    <s v="P2001"/>
    <s v="Smartphone"/>
    <s v="Electronics"/>
    <s v="Mobiles"/>
    <n v="1"/>
    <n v="24999"/>
    <n v="24999"/>
    <n v="0"/>
    <n v="0"/>
    <n v="24999"/>
    <n v="3999.84"/>
    <x v="5"/>
    <s v="Maharashtra"/>
    <x v="0"/>
    <s v="Net Banking"/>
    <s v="Standard"/>
    <n v="2024"/>
    <n v="7"/>
    <s v="Jul"/>
    <n v="0.16"/>
    <n v="24999"/>
    <n v="0"/>
  </r>
  <r>
    <s v="ORD104674"/>
    <d v="2027-11-17T00:00:00"/>
    <s v="CUST1596"/>
    <s v="Customer_0596"/>
    <s v="P2002"/>
    <s v="Wireless Earbuds"/>
    <s v="Electronics"/>
    <s v="Mobiles"/>
    <n v="1"/>
    <n v="2999"/>
    <n v="2999"/>
    <n v="0.15"/>
    <n v="449.85"/>
    <n v="2549.15"/>
    <n v="293.14999999999998"/>
    <x v="11"/>
    <s v="Uttar Pradesh"/>
    <x v="3"/>
    <s v="UPI"/>
    <s v="Standard"/>
    <n v="2024"/>
    <n v="7"/>
    <s v="Jul"/>
    <n v="0.115"/>
    <n v="2099.300000000000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104668"/>
    <d v="2028-02-19T00:00:00"/>
    <s v="CUST1193"/>
    <s v="Customer_0193"/>
    <s v="P2001"/>
    <s v="Smartphone"/>
    <s v="Electronics"/>
    <s v="Mobiles"/>
    <n v="1"/>
    <n v="24999"/>
    <n v="24999"/>
    <n v="0.05"/>
    <n v="1249.95"/>
    <n v="23749.05"/>
    <n v="3443.61"/>
    <x v="0"/>
    <s v="Tamil Nadu"/>
    <s v="South"/>
    <s v="Credit Card"/>
    <s v="Standard"/>
    <n v="2024"/>
    <n v="7"/>
    <s v="Jul"/>
    <n v="0.14499999999999999"/>
    <n v="22499.1"/>
    <n v="0"/>
  </r>
  <r>
    <s v="ORD104889"/>
    <d v="2028-09-23T00:00:00"/>
    <s v="CUST1733"/>
    <s v="Customer_0733"/>
    <s v="P2001"/>
    <s v="Smartphone"/>
    <s v="Electronics"/>
    <s v="Mobiles"/>
    <n v="1"/>
    <n v="24999"/>
    <n v="24999"/>
    <n v="0.2"/>
    <n v="4999.8"/>
    <n v="19999.2"/>
    <n v="1999.92"/>
    <x v="1"/>
    <s v="Tamil Nadu"/>
    <s v="South"/>
    <s v="UPI"/>
    <s v="Express"/>
    <n v="2024"/>
    <n v="8"/>
    <s v="Aug"/>
    <n v="0.1"/>
    <n v="14999.4"/>
    <n v="0"/>
  </r>
  <r>
    <s v="ORD102078"/>
    <d v="2024-01-05T00:00:00"/>
    <s v="CUST1228"/>
    <s v="Customer_0228"/>
    <s v="P2005"/>
    <s v="Keyboard"/>
    <s v="Electronics"/>
    <s v="Accessories"/>
    <n v="2"/>
    <n v="1299"/>
    <n v="2598"/>
    <n v="0.3"/>
    <n v="779.4"/>
    <n v="1818.6"/>
    <n v="127.3"/>
    <x v="0"/>
    <s v="Tamil Nadu"/>
    <s v="South"/>
    <s v="UPI"/>
    <s v="Standard"/>
    <n v="2024"/>
    <n v="1"/>
    <s v="Jan"/>
    <n v="7.0000000000000007E-2"/>
    <n v="1039.2"/>
    <n v="0"/>
  </r>
  <r>
    <s v="ORD102582"/>
    <d v="2027-07-08T00:00:00"/>
    <s v="CUST1033"/>
    <s v="Customer_0033"/>
    <s v="P2002"/>
    <s v="Wireless Earbuds"/>
    <s v="Electronics"/>
    <s v="Mobiles"/>
    <n v="1"/>
    <n v="2999"/>
    <n v="2999"/>
    <n v="0.2"/>
    <n v="599.79999999999995"/>
    <n v="2399.1999999999998"/>
    <n v="239.92"/>
    <x v="2"/>
    <s v="Tamil Nadu"/>
    <s v="South"/>
    <s v="UPI"/>
    <s v="Express"/>
    <n v="2024"/>
    <n v="6"/>
    <s v="Jun"/>
    <n v="0.1"/>
    <n v="1799.4"/>
    <n v="0"/>
  </r>
  <r>
    <s v="ORD101876"/>
    <d v="2027-07-04T00:00:00"/>
    <s v="CUST1617"/>
    <s v="Customer_0617"/>
    <s v="P2002"/>
    <s v="Wireless Earbuds"/>
    <s v="Electronics"/>
    <s v="Mobiles"/>
    <n v="1"/>
    <n v="2999"/>
    <n v="2999"/>
    <n v="0.1"/>
    <n v="299.89999999999998"/>
    <n v="2699.1"/>
    <n v="350.88"/>
    <x v="1"/>
    <s v="Tamil Nadu"/>
    <s v="South"/>
    <s v="UPI"/>
    <s v="Standard"/>
    <n v="2024"/>
    <n v="6"/>
    <s v="Jun"/>
    <n v="0.13"/>
    <n v="2399.1999999999998"/>
    <n v="0"/>
  </r>
  <r>
    <s v="ORD101811"/>
    <d v="2028-12-17T00:00:00"/>
    <s v="CUST1135"/>
    <s v="Customer_0135"/>
    <s v="P2001"/>
    <s v="Smartphone"/>
    <s v="Electronics"/>
    <s v="Mobiles"/>
    <n v="1"/>
    <n v="24999"/>
    <n v="24999"/>
    <n v="0.1"/>
    <n v="2499.9"/>
    <n v="22499.1"/>
    <n v="2924.88"/>
    <x v="0"/>
    <s v="Tamil Nadu"/>
    <s v="South"/>
    <s v="Debit Card"/>
    <s v="Express"/>
    <n v="2024"/>
    <n v="9"/>
    <s v="Sep"/>
    <n v="0.13"/>
    <n v="19999.2"/>
    <n v="0"/>
  </r>
  <r>
    <s v="ORD100916"/>
    <d v="2027-06-08T00:00:00"/>
    <s v="CUST1628"/>
    <s v="Customer_0628"/>
    <s v="P2002"/>
    <s v="Wireless Earbuds"/>
    <s v="Electronics"/>
    <s v="Mobiles"/>
    <n v="5"/>
    <n v="2999"/>
    <n v="14995"/>
    <n v="0.1"/>
    <n v="1499.5"/>
    <n v="13495.5"/>
    <n v="1754.42"/>
    <x v="3"/>
    <s v="Tamil Nadu"/>
    <s v="South"/>
    <s v="Credit Card"/>
    <s v="Standard"/>
    <n v="2024"/>
    <n v="6"/>
    <s v="Jun"/>
    <n v="0.13"/>
    <n v="11996"/>
    <n v="0"/>
  </r>
  <r>
    <s v="ORD103275"/>
    <d v="2029-05-12T00:00:00"/>
    <s v="CUST1667"/>
    <s v="Customer_0667"/>
    <s v="P2002"/>
    <s v="Wireless Earbuds"/>
    <s v="Electronics"/>
    <s v="Mobiles"/>
    <n v="5"/>
    <n v="2999"/>
    <n v="14995"/>
    <n v="0.1"/>
    <n v="1499.5"/>
    <n v="13495.5"/>
    <n v="1754.42"/>
    <x v="4"/>
    <s v="Tamil Nadu"/>
    <s v="South"/>
    <s v="Credit Card"/>
    <s v="Express"/>
    <n v="2024"/>
    <n v="10"/>
    <s v="Oct"/>
    <n v="0.13"/>
    <n v="11996"/>
    <n v="0"/>
  </r>
  <r>
    <s v="ORD102122"/>
    <d v="2029-05-29T00:00:00"/>
    <s v="CUST1665"/>
    <s v="Customer_0665"/>
    <s v="P2001"/>
    <s v="Smartphone"/>
    <s v="Electronics"/>
    <s v="Mobiles"/>
    <n v="1"/>
    <n v="24999"/>
    <n v="24999"/>
    <n v="0"/>
    <n v="0"/>
    <n v="24999"/>
    <n v="3999.84"/>
    <x v="5"/>
    <s v="Tamil Nadu"/>
    <s v="South"/>
    <s v="UPI"/>
    <s v="Express"/>
    <n v="2024"/>
    <n v="10"/>
    <s v="Oct"/>
    <n v="0.16"/>
    <n v="24999"/>
    <n v="0"/>
  </r>
  <r>
    <s v="ORD100757"/>
    <d v="2029-07-01T00:00:00"/>
    <s v="CUST1341"/>
    <s v="Customer_0341"/>
    <s v="P2002"/>
    <s v="Wireless Earbuds"/>
    <s v="Electronics"/>
    <s v="Mobiles"/>
    <n v="1"/>
    <n v="2999"/>
    <n v="2999"/>
    <n v="0.15"/>
    <n v="449.85"/>
    <n v="2549.15"/>
    <n v="293.14999999999998"/>
    <x v="4"/>
    <s v="Tamil Nadu"/>
    <s v="South"/>
    <s v="Net Banking"/>
    <s v="Standard"/>
    <n v="2024"/>
    <n v="10"/>
    <s v="Oct"/>
    <n v="0.115"/>
    <n v="2099.3000000000002"/>
    <n v="0"/>
  </r>
  <r>
    <s v="ORD100062"/>
    <d v="2029-07-17T00:00:00"/>
    <s v="CUST1096"/>
    <s v="Customer_0096"/>
    <s v="P2001"/>
    <s v="Smartphone"/>
    <s v="Electronics"/>
    <s v="Mobiles"/>
    <n v="1"/>
    <n v="24999"/>
    <n v="24999"/>
    <n v="0.2"/>
    <n v="4999.8"/>
    <n v="19999.2"/>
    <n v="1999.92"/>
    <x v="6"/>
    <s v="Tamil Nadu"/>
    <s v="South"/>
    <s v="UPI"/>
    <s v="Express"/>
    <n v="2024"/>
    <n v="10"/>
    <s v="Oct"/>
    <n v="0.1"/>
    <n v="14999.4"/>
    <n v="0"/>
  </r>
  <r>
    <s v="ORD100750"/>
    <d v="2029-08-05T00:00:00"/>
    <s v="CUST1738"/>
    <s v="Customer_0738"/>
    <s v="P2001"/>
    <s v="Smartphone"/>
    <s v="Electronics"/>
    <s v="Mobiles"/>
    <n v="1"/>
    <n v="24999"/>
    <n v="24999"/>
    <n v="0.1"/>
    <n v="2499.9"/>
    <n v="22499.1"/>
    <n v="2924.88"/>
    <x v="4"/>
    <s v="Tamil Nadu"/>
    <s v="South"/>
    <s v="UPI"/>
    <s v="Standard"/>
    <n v="2024"/>
    <n v="10"/>
    <s v="Oct"/>
    <n v="0.13"/>
    <n v="19999.2"/>
    <n v="0"/>
  </r>
  <r>
    <s v="ORD102476"/>
    <d v="2027-01-17T00:00:00"/>
    <s v="CUST1705"/>
    <s v="Customer_0705"/>
    <s v="P2002"/>
    <s v="Wireless Earbuds"/>
    <s v="Electronics"/>
    <s v="Mobiles"/>
    <n v="3"/>
    <n v="2999"/>
    <n v="8997"/>
    <n v="0.15"/>
    <n v="1349.55"/>
    <n v="7647.45"/>
    <n v="879.46"/>
    <x v="2"/>
    <s v="Tamil Nadu"/>
    <s v="South"/>
    <s v="Credit Card"/>
    <s v="Standard"/>
    <n v="2024"/>
    <n v="6"/>
    <s v="Jun"/>
    <n v="0.115"/>
    <n v="6297.9"/>
    <n v="0"/>
  </r>
  <r>
    <s v="ORD102396"/>
    <d v="2030-03-10T00:00:00"/>
    <s v="CUST1189"/>
    <s v="Customer_0189"/>
    <s v="P2002"/>
    <s v="Wireless Earbuds"/>
    <s v="Electronics"/>
    <s v="Mobiles"/>
    <n v="3"/>
    <n v="2999"/>
    <n v="8997"/>
    <n v="0.33"/>
    <n v="2969.01"/>
    <n v="6027.99"/>
    <n v="367.71"/>
    <x v="1"/>
    <s v="Tamil Nadu"/>
    <s v="South"/>
    <s v="Credit Card"/>
    <s v="Standard"/>
    <n v="2024"/>
    <n v="11"/>
    <s v="Nov"/>
    <n v="6.0999999999999999E-2"/>
    <n v="3058.98"/>
    <n v="0"/>
  </r>
  <r>
    <s v="ORD102961"/>
    <d v="2026-09-20T00:00:00"/>
    <s v="CUST1507"/>
    <s v="Customer_0507"/>
    <s v="P2002"/>
    <s v="Wireless Earbuds"/>
    <s v="Electronics"/>
    <s v="Mobiles"/>
    <n v="1"/>
    <n v="2999"/>
    <n v="2999"/>
    <n v="0"/>
    <n v="0"/>
    <n v="2999"/>
    <n v="479.84"/>
    <x v="1"/>
    <s v="Tamil Nadu"/>
    <s v="South"/>
    <s v="Credit Card"/>
    <s v="Same Day"/>
    <n v="2024"/>
    <n v="5"/>
    <s v="May"/>
    <n v="0.16"/>
    <n v="2999"/>
    <n v="0"/>
  </r>
  <r>
    <s v="ORD103984"/>
    <d v="2030-09-13T00:00:00"/>
    <s v="CUST1470"/>
    <s v="Customer_0470"/>
    <s v="P2001"/>
    <s v="Smartphone"/>
    <s v="Electronics"/>
    <s v="Mobiles"/>
    <n v="1"/>
    <n v="24999"/>
    <n v="24999"/>
    <n v="0.23"/>
    <n v="5749.77"/>
    <n v="19249.23"/>
    <n v="1751.68"/>
    <x v="5"/>
    <s v="Tamil Nadu"/>
    <s v="South"/>
    <s v="Credit Card"/>
    <s v="Express"/>
    <n v="2024"/>
    <n v="12"/>
    <s v="Dec"/>
    <n v="9.0999999999999998E-2"/>
    <n v="13499.46"/>
    <n v="0"/>
  </r>
  <r>
    <s v="ORD100083"/>
    <d v="2030-10-24T00:00:00"/>
    <s v="CUST1473"/>
    <s v="Customer_0473"/>
    <s v="P2001"/>
    <s v="Smartphone"/>
    <s v="Electronics"/>
    <s v="Mobiles"/>
    <n v="1"/>
    <n v="24999"/>
    <n v="24999"/>
    <n v="0.18"/>
    <n v="4499.82"/>
    <n v="20499.18"/>
    <n v="2172.91"/>
    <x v="6"/>
    <s v="Tamil Nadu"/>
    <s v="South"/>
    <s v="Net Banking"/>
    <s v="Standard"/>
    <n v="2024"/>
    <n v="12"/>
    <s v="Dec"/>
    <n v="0.106"/>
    <n v="15999.36"/>
    <n v="0"/>
  </r>
  <r>
    <s v="ORD102987"/>
    <d v="2037-07-20T00:00:00"/>
    <s v="CUST1471"/>
    <s v="Customer_0471"/>
    <s v="P2004"/>
    <s v="Wireless Mouse"/>
    <s v="Electronics"/>
    <s v="Accessories"/>
    <n v="2"/>
    <n v="899"/>
    <n v="1798"/>
    <n v="0.13"/>
    <n v="233.74"/>
    <n v="1564.26"/>
    <n v="189.28"/>
    <x v="0"/>
    <s v="Tamil Nadu"/>
    <s v="South"/>
    <s v="Debit Card"/>
    <s v="Standard"/>
    <n v="2025"/>
    <n v="12"/>
    <s v="Dec"/>
    <n v="0.121"/>
    <n v="1330.52"/>
    <n v="0"/>
  </r>
  <r>
    <s v="ORD104603"/>
    <d v="2031-02-19T00:00:00"/>
    <s v="CUST1265"/>
    <s v="Customer_0265"/>
    <s v="P2002"/>
    <s v="Wireless Earbuds"/>
    <s v="Electronics"/>
    <s v="Mobiles"/>
    <n v="1"/>
    <n v="2999"/>
    <n v="2999"/>
    <n v="0.15"/>
    <n v="449.85"/>
    <n v="2549.15"/>
    <n v="293.14999999999998"/>
    <x v="7"/>
    <s v="Tamil Nadu"/>
    <s v="South"/>
    <s v="Debit Card"/>
    <s v="Standard"/>
    <n v="2025"/>
    <n v="1"/>
    <s v="Jan"/>
    <n v="0.115"/>
    <n v="2099.3000000000002"/>
    <n v="0"/>
  </r>
  <r>
    <s v="ORD100640"/>
    <d v="2031-03-03T00:00:00"/>
    <s v="CUST1259"/>
    <s v="Customer_0259"/>
    <s v="P2001"/>
    <s v="Smartphone"/>
    <s v="Electronics"/>
    <s v="Mobiles"/>
    <n v="4"/>
    <n v="24999"/>
    <n v="99996"/>
    <n v="0.05"/>
    <n v="4999.8"/>
    <n v="94996.2"/>
    <n v="13774.45"/>
    <x v="2"/>
    <s v="Tamil Nadu"/>
    <s v="South"/>
    <s v="Debit Card"/>
    <s v="Standard"/>
    <n v="2025"/>
    <n v="1"/>
    <s v="Jan"/>
    <n v="0.14499999999999999"/>
    <n v="89996.4"/>
    <n v="0"/>
  </r>
  <r>
    <s v="ORD101040"/>
    <d v="2026-06-29T00:00:00"/>
    <s v="CUST1229"/>
    <s v="Customer_0229"/>
    <s v="P2001"/>
    <s v="Smartphone"/>
    <s v="Electronics"/>
    <s v="Mobiles"/>
    <n v="3"/>
    <n v="24999"/>
    <n v="74997"/>
    <n v="0.1"/>
    <n v="7499.7"/>
    <n v="67497.3"/>
    <n v="8774.65"/>
    <x v="6"/>
    <s v="Tamil Nadu"/>
    <s v="South"/>
    <s v="UPI"/>
    <s v="Express"/>
    <n v="2024"/>
    <n v="5"/>
    <s v="May"/>
    <n v="0.13"/>
    <n v="59997.599999999999"/>
    <n v="0"/>
  </r>
  <r>
    <s v="ORD103438"/>
    <d v="2026-03-03T00:00:00"/>
    <s v="CUST1194"/>
    <s v="Customer_0194"/>
    <s v="P2001"/>
    <s v="Smartphone"/>
    <s v="Electronics"/>
    <s v="Mobiles"/>
    <n v="1"/>
    <n v="24999"/>
    <n v="24999"/>
    <n v="0"/>
    <n v="0"/>
    <n v="24999"/>
    <n v="3999.84"/>
    <x v="2"/>
    <s v="Tamil Nadu"/>
    <s v="South"/>
    <s v="UPI"/>
    <s v="Standard"/>
    <n v="2024"/>
    <n v="4"/>
    <s v="Apr"/>
    <n v="0.16"/>
    <n v="24999"/>
    <n v="0"/>
  </r>
  <r>
    <s v="ORD102611"/>
    <d v="2032-01-13T00:00:00"/>
    <s v="CUST1087"/>
    <s v="Customer_0087"/>
    <s v="P2002"/>
    <s v="Wireless Earbuds"/>
    <s v="Electronics"/>
    <s v="Mobiles"/>
    <n v="1"/>
    <n v="2999"/>
    <n v="2999"/>
    <n v="0"/>
    <n v="0"/>
    <n v="2999"/>
    <n v="479.84"/>
    <x v="8"/>
    <s v="Tamil Nadu"/>
    <s v="South"/>
    <s v="UPI"/>
    <s v="Standard"/>
    <n v="2025"/>
    <n v="3"/>
    <s v="Mar"/>
    <n v="0.16"/>
    <n v="2999"/>
    <n v="0"/>
  </r>
  <r>
    <s v="ORD104738"/>
    <d v="2026-02-21T00:00:00"/>
    <s v="CUST1235"/>
    <s v="Customer_0235"/>
    <s v="P2002"/>
    <s v="Wireless Earbuds"/>
    <s v="Electronics"/>
    <s v="Mobiles"/>
    <n v="1"/>
    <n v="2999"/>
    <n v="2999"/>
    <n v="0.1"/>
    <n v="299.89999999999998"/>
    <n v="2699.1"/>
    <n v="350.88"/>
    <x v="4"/>
    <s v="Tamil Nadu"/>
    <s v="South"/>
    <s v="UPI"/>
    <s v="Same Day"/>
    <n v="2024"/>
    <n v="4"/>
    <s v="Apr"/>
    <n v="0.13"/>
    <n v="2399.1999999999998"/>
    <n v="0"/>
  </r>
  <r>
    <s v="ORD100356"/>
    <d v="2032-02-16T00:00:00"/>
    <s v="CUST1381"/>
    <s v="Customer_0381"/>
    <s v="P2001"/>
    <s v="Smartphone"/>
    <s v="Electronics"/>
    <s v="Mobiles"/>
    <n v="2"/>
    <n v="24999"/>
    <n v="49998"/>
    <n v="0.15"/>
    <n v="7499.7"/>
    <n v="42498.3"/>
    <n v="4887.3"/>
    <x v="9"/>
    <s v="Tamil Nadu"/>
    <s v="South"/>
    <s v="UPI"/>
    <s v="Standard"/>
    <n v="2025"/>
    <n v="3"/>
    <s v="Mar"/>
    <n v="0.115"/>
    <n v="34998.6"/>
    <n v="0"/>
  </r>
  <r>
    <s v="ORD103472"/>
    <d v="2032-03-30T00:00:00"/>
    <s v="CUST1646"/>
    <s v="Customer_0646"/>
    <s v="P2002"/>
    <s v="Wireless Earbuds"/>
    <s v="Electronics"/>
    <s v="Mobiles"/>
    <n v="2"/>
    <n v="2999"/>
    <n v="5998"/>
    <n v="0.1"/>
    <n v="599.79999999999995"/>
    <n v="5398.2"/>
    <n v="701.77"/>
    <x v="7"/>
    <s v="Tamil Nadu"/>
    <s v="South"/>
    <s v="Credit Card"/>
    <s v="Express"/>
    <n v="2025"/>
    <n v="3"/>
    <s v="Mar"/>
    <n v="0.13"/>
    <n v="4798.3999999999996"/>
    <n v="0"/>
  </r>
  <r>
    <s v="ORD101839"/>
    <d v="2025-11-10T00:00:00"/>
    <s v="CUST1163"/>
    <s v="Customer_0163"/>
    <s v="P2002"/>
    <s v="Wireless Earbuds"/>
    <s v="Electronics"/>
    <s v="Mobiles"/>
    <n v="1"/>
    <n v="2999"/>
    <n v="2999"/>
    <n v="0.15"/>
    <n v="449.85"/>
    <n v="2549.15"/>
    <n v="293.14999999999998"/>
    <x v="5"/>
    <s v="Tamil Nadu"/>
    <s v="South"/>
    <s v="UPI"/>
    <s v="Standard"/>
    <n v="2024"/>
    <n v="4"/>
    <s v="Apr"/>
    <n v="0.115"/>
    <n v="2099.3000000000002"/>
    <n v="0"/>
  </r>
  <r>
    <s v="ORD104772"/>
    <d v="2032-12-19T00:00:00"/>
    <s v="CUST1203"/>
    <s v="Customer_0203"/>
    <s v="P2002"/>
    <s v="Wireless Earbuds"/>
    <s v="Electronics"/>
    <s v="Mobiles"/>
    <n v="1"/>
    <n v="2999"/>
    <n v="2999"/>
    <n v="0.05"/>
    <n v="149.94999999999999"/>
    <n v="2849.05"/>
    <n v="413.11"/>
    <x v="0"/>
    <s v="Tamil Nadu"/>
    <s v="South"/>
    <s v="Credit Card"/>
    <s v="Standard"/>
    <n v="2025"/>
    <n v="4"/>
    <s v="Apr"/>
    <n v="0.14499999999999999"/>
    <n v="2699.1"/>
    <n v="0"/>
  </r>
  <r>
    <s v="ORD102010"/>
    <d v="2033-04-27T00:00:00"/>
    <s v="CUST1179"/>
    <s v="Customer_0179"/>
    <s v="P2001"/>
    <s v="Smartphone"/>
    <s v="Electronics"/>
    <s v="Mobiles"/>
    <n v="1"/>
    <n v="24999"/>
    <n v="24999"/>
    <n v="0.15"/>
    <n v="3749.85"/>
    <n v="21249.15"/>
    <n v="2443.65"/>
    <x v="10"/>
    <s v="Tamil Nadu"/>
    <s v="South"/>
    <s v="UPI"/>
    <s v="Standard"/>
    <n v="2025"/>
    <n v="5"/>
    <s v="May"/>
    <n v="0.115"/>
    <n v="17499.3"/>
    <n v="0"/>
  </r>
  <r>
    <s v="ORD102011"/>
    <d v="2025-09-11T00:00:00"/>
    <s v="CUST1069"/>
    <s v="Customer_0069"/>
    <s v="P2001"/>
    <s v="Smartphone"/>
    <s v="Electronics"/>
    <s v="Mobiles"/>
    <n v="1"/>
    <n v="24999"/>
    <n v="24999"/>
    <n v="0.05"/>
    <n v="1249.95"/>
    <n v="23749.05"/>
    <n v="3443.61"/>
    <x v="11"/>
    <s v="Tamil Nadu"/>
    <s v="South"/>
    <s v="Net Banking"/>
    <s v="Same Day"/>
    <n v="2024"/>
    <n v="3"/>
    <s v="Mar"/>
    <n v="0.14499999999999999"/>
    <n v="22499.1"/>
    <n v="0"/>
  </r>
  <r>
    <s v="ORD102578"/>
    <d v="2033-05-15T00:00:00"/>
    <s v="CUST1039"/>
    <s v="Customer_0039"/>
    <s v="P2002"/>
    <s v="Wireless Earbuds"/>
    <s v="Electronics"/>
    <s v="Mobiles"/>
    <n v="1"/>
    <n v="2999"/>
    <n v="2999"/>
    <n v="0.05"/>
    <n v="149.94999999999999"/>
    <n v="2849.05"/>
    <n v="413.11"/>
    <x v="2"/>
    <s v="Tamil Nadu"/>
    <s v="South"/>
    <s v="UPI"/>
    <s v="Standard"/>
    <n v="2025"/>
    <n v="5"/>
    <s v="May"/>
    <n v="0.14499999999999999"/>
    <n v="2699.1"/>
    <n v="0"/>
  </r>
  <r>
    <s v="ORD103587"/>
    <d v="2033-05-31T00:00:00"/>
    <s v="CUST1777"/>
    <s v="Customer_0777"/>
    <s v="P2002"/>
    <s v="Wireless Earbuds"/>
    <s v="Electronics"/>
    <s v="Mobiles"/>
    <n v="2"/>
    <n v="2999"/>
    <n v="5998"/>
    <n v="0.05"/>
    <n v="299.89999999999998"/>
    <n v="5698.1"/>
    <n v="826.22"/>
    <x v="2"/>
    <s v="Tamil Nadu"/>
    <s v="South"/>
    <s v="Cash on Delivery"/>
    <s v="Same Day"/>
    <n v="2025"/>
    <n v="5"/>
    <s v="May"/>
    <n v="0.14499999999999999"/>
    <n v="5398.2"/>
    <n v="0"/>
  </r>
  <r>
    <s v="ORD100561"/>
    <d v="2037-05-02T00:00:00"/>
    <s v="CUST1567"/>
    <s v="Customer_0567"/>
    <s v="P2006"/>
    <s v="Power Bank"/>
    <s v="Electronics"/>
    <s v="Accessories"/>
    <n v="4"/>
    <n v="1499"/>
    <n v="5996"/>
    <n v="0.18"/>
    <n v="1079.28"/>
    <n v="4916.72"/>
    <n v="521.16999999999996"/>
    <x v="3"/>
    <s v="Tamil Nadu"/>
    <s v="South"/>
    <s v="UPI"/>
    <s v="Express"/>
    <n v="2025"/>
    <n v="12"/>
    <s v="Dec"/>
    <n v="0.106"/>
    <n v="3837.44"/>
    <n v="0"/>
  </r>
  <r>
    <s v="ORD102780"/>
    <d v="2025-08-19T00:00:00"/>
    <s v="CUST1056"/>
    <s v="Customer_0056"/>
    <s v="P2001"/>
    <s v="Smartphone"/>
    <s v="Electronics"/>
    <s v="Mobiles"/>
    <n v="1"/>
    <n v="24999"/>
    <n v="24999"/>
    <n v="0.2"/>
    <n v="4999.8"/>
    <n v="19999.2"/>
    <n v="1999.92"/>
    <x v="6"/>
    <s v="Tamil Nadu"/>
    <s v="South"/>
    <s v="UPI"/>
    <s v="Express"/>
    <n v="2024"/>
    <n v="3"/>
    <s v="Mar"/>
    <n v="0.1"/>
    <n v="14999.4"/>
    <n v="0"/>
  </r>
  <r>
    <s v="ORD100211"/>
    <d v="2033-09-28T00:00:00"/>
    <s v="CUST1449"/>
    <s v="Customer_0449"/>
    <s v="P2001"/>
    <s v="Smartphone"/>
    <s v="Electronics"/>
    <s v="Mobiles"/>
    <n v="1"/>
    <n v="24999"/>
    <n v="24999"/>
    <n v="0.1"/>
    <n v="2499.9"/>
    <n v="22499.1"/>
    <n v="2924.88"/>
    <x v="2"/>
    <s v="Tamil Nadu"/>
    <s v="South"/>
    <s v="Credit Card"/>
    <s v="Same Day"/>
    <n v="2025"/>
    <n v="6"/>
    <s v="Jun"/>
    <n v="0.13"/>
    <n v="19999.2"/>
    <n v="0"/>
  </r>
  <r>
    <s v="ORD102409"/>
    <d v="2025-04-27T00:00:00"/>
    <s v="CUST1346"/>
    <s v="Customer_0346"/>
    <s v="P2001"/>
    <s v="Smartphone"/>
    <s v="Electronics"/>
    <s v="Mobiles"/>
    <n v="1"/>
    <n v="24999"/>
    <n v="24999"/>
    <n v="0.25"/>
    <n v="6249.75"/>
    <n v="18749.25"/>
    <n v="1593.69"/>
    <x v="8"/>
    <s v="Tamil Nadu"/>
    <s v="South"/>
    <s v="UPI"/>
    <s v="Same Day"/>
    <n v="2024"/>
    <n v="3"/>
    <s v="Mar"/>
    <n v="8.5000000000000006E-2"/>
    <n v="12499.5"/>
    <n v="0"/>
  </r>
  <r>
    <s v="ORD103429"/>
    <d v="2034-09-18T00:00:00"/>
    <s v="CUST1048"/>
    <s v="Customer_0048"/>
    <s v="P2001"/>
    <s v="Smartphone"/>
    <s v="Electronics"/>
    <s v="Mobiles"/>
    <n v="1"/>
    <n v="24999"/>
    <n v="24999"/>
    <n v="0.15"/>
    <n v="3749.85"/>
    <n v="21249.15"/>
    <n v="2443.65"/>
    <x v="7"/>
    <s v="Tamil Nadu"/>
    <s v="South"/>
    <s v="Net Banking"/>
    <s v="Same Day"/>
    <n v="2025"/>
    <n v="7"/>
    <s v="Jul"/>
    <n v="0.115"/>
    <n v="17499.3"/>
    <n v="0"/>
  </r>
  <r>
    <s v="ORD102659"/>
    <d v="2035-02-20T00:00:00"/>
    <s v="CUST1448"/>
    <s v="Customer_0448"/>
    <s v="P2001"/>
    <s v="Smartphone"/>
    <s v="Electronics"/>
    <s v="Mobiles"/>
    <n v="2"/>
    <n v="24999"/>
    <n v="49998"/>
    <n v="0.1"/>
    <n v="4999.8"/>
    <n v="44998.2"/>
    <n v="5849.77"/>
    <x v="11"/>
    <s v="Tamil Nadu"/>
    <s v="South"/>
    <s v="Cash on Delivery"/>
    <s v="Express"/>
    <n v="2025"/>
    <n v="8"/>
    <s v="Aug"/>
    <n v="0.13"/>
    <n v="39998.400000000001"/>
    <n v="0"/>
  </r>
  <r>
    <s v="ORD101627"/>
    <d v="2035-04-26T00:00:00"/>
    <s v="CUST1571"/>
    <s v="Customer_0571"/>
    <s v="P2001"/>
    <s v="Smartphone"/>
    <s v="Electronics"/>
    <s v="Mobiles"/>
    <n v="1"/>
    <n v="24999"/>
    <n v="24999"/>
    <n v="0.25"/>
    <n v="6249.75"/>
    <n v="18749.25"/>
    <n v="1593.69"/>
    <x v="5"/>
    <s v="Tamil Nadu"/>
    <s v="South"/>
    <s v="Credit Card"/>
    <s v="Same Day"/>
    <n v="2025"/>
    <n v="8"/>
    <s v="Aug"/>
    <n v="8.5000000000000006E-2"/>
    <n v="12499.5"/>
    <n v="0"/>
  </r>
  <r>
    <s v="ORD101973"/>
    <d v="2035-05-21T00:00:00"/>
    <s v="CUST1123"/>
    <s v="Customer_0123"/>
    <s v="P2001"/>
    <s v="Smartphone"/>
    <s v="Electronics"/>
    <s v="Mobiles"/>
    <n v="2"/>
    <n v="24999"/>
    <n v="49998"/>
    <n v="0.15"/>
    <n v="7499.7"/>
    <n v="42498.3"/>
    <n v="4887.3"/>
    <x v="3"/>
    <s v="Tamil Nadu"/>
    <s v="South"/>
    <s v="UPI"/>
    <s v="Standard"/>
    <n v="2025"/>
    <n v="9"/>
    <s v="Sep"/>
    <n v="0.115"/>
    <n v="34998.6"/>
    <n v="0"/>
  </r>
  <r>
    <s v="ORD101609"/>
    <d v="2035-06-08T00:00:00"/>
    <s v="CUST1395"/>
    <s v="Customer_0395"/>
    <s v="P2001"/>
    <s v="Smartphone"/>
    <s v="Electronics"/>
    <s v="Mobiles"/>
    <n v="3"/>
    <n v="24999"/>
    <n v="74997"/>
    <n v="0.15"/>
    <n v="11249.55"/>
    <n v="63747.45"/>
    <n v="7330.96"/>
    <x v="10"/>
    <s v="Tamil Nadu"/>
    <s v="South"/>
    <s v="Credit Card"/>
    <s v="Same Day"/>
    <n v="2025"/>
    <n v="9"/>
    <s v="Sep"/>
    <n v="0.115"/>
    <n v="52497.9"/>
    <n v="0"/>
  </r>
  <r>
    <s v="ORD104082"/>
    <d v="2037-03-19T00:00:00"/>
    <s v="CUST1299"/>
    <s v="Customer_0299"/>
    <s v="P2006"/>
    <s v="Power Bank"/>
    <s v="Electronics"/>
    <s v="Accessories"/>
    <n v="4"/>
    <n v="1499"/>
    <n v="5996"/>
    <n v="0.13"/>
    <n v="779.48"/>
    <n v="5216.5200000000004"/>
    <n v="631.20000000000005"/>
    <x v="0"/>
    <s v="Tamil Nadu"/>
    <s v="South"/>
    <s v="UPI"/>
    <s v="Standard"/>
    <n v="2025"/>
    <n v="12"/>
    <s v="Dec"/>
    <n v="0.121"/>
    <n v="4437.04"/>
    <n v="0"/>
  </r>
  <r>
    <s v="ORD103025"/>
    <d v="2035-08-15T00:00:00"/>
    <s v="CUST1619"/>
    <s v="Customer_0619"/>
    <s v="P2001"/>
    <s v="Smartphone"/>
    <s v="Electronics"/>
    <s v="Mobiles"/>
    <n v="1"/>
    <n v="24999"/>
    <n v="24999"/>
    <n v="0.15"/>
    <n v="3749.85"/>
    <n v="21249.15"/>
    <n v="2443.65"/>
    <x v="3"/>
    <s v="Tamil Nadu"/>
    <s v="South"/>
    <s v="Credit Card"/>
    <s v="Standard"/>
    <n v="2025"/>
    <n v="9"/>
    <s v="Sep"/>
    <n v="0.115"/>
    <n v="17499.3"/>
    <n v="0"/>
  </r>
  <r>
    <s v="ORD103921"/>
    <d v="2035-09-19T00:00:00"/>
    <s v="CUST1350"/>
    <s v="Customer_0350"/>
    <s v="P2001"/>
    <s v="Smartphone"/>
    <s v="Electronics"/>
    <s v="Mobiles"/>
    <n v="1"/>
    <n v="24999"/>
    <n v="24999"/>
    <n v="0.2"/>
    <n v="4999.8"/>
    <n v="19999.2"/>
    <n v="1999.92"/>
    <x v="1"/>
    <s v="Tamil Nadu"/>
    <s v="South"/>
    <s v="UPI"/>
    <s v="Same Day"/>
    <n v="2025"/>
    <n v="9"/>
    <s v="Sep"/>
    <n v="0.1"/>
    <n v="14999.4"/>
    <n v="0"/>
  </r>
  <r>
    <s v="ORD100714"/>
    <d v="2036-10-07T00:00:00"/>
    <s v="CUST1768"/>
    <s v="Customer_0768"/>
    <s v="P2001"/>
    <s v="Smartphone"/>
    <s v="Electronics"/>
    <s v="Mobiles"/>
    <n v="1"/>
    <n v="24999"/>
    <n v="24999"/>
    <n v="0.13"/>
    <n v="3249.87"/>
    <n v="21749.13"/>
    <n v="2631.64"/>
    <x v="5"/>
    <s v="Tamil Nadu"/>
    <s v="South"/>
    <s v="Credit Card"/>
    <s v="Express"/>
    <n v="2025"/>
    <n v="11"/>
    <s v="Nov"/>
    <n v="0.121"/>
    <n v="18499.259999999998"/>
    <n v="0"/>
  </r>
  <r>
    <s v="ORD104372"/>
    <d v="2024-03-31T00:00:00"/>
    <s v="CUST1389"/>
    <s v="Customer_0389"/>
    <s v="P2001"/>
    <s v="Smartphone"/>
    <s v="Electronics"/>
    <s v="Mobiles"/>
    <n v="3"/>
    <n v="24999"/>
    <n v="74997"/>
    <n v="0.15"/>
    <n v="11249.55"/>
    <n v="63747.45"/>
    <n v="7330.96"/>
    <x v="4"/>
    <s v="Tamil Nadu"/>
    <s v="South"/>
    <s v="Credit Card"/>
    <s v="Standard"/>
    <n v="2024"/>
    <n v="1"/>
    <s v="Jan"/>
    <n v="0.115"/>
    <n v="52497.9"/>
    <n v="0"/>
  </r>
  <r>
    <s v="ORD102209"/>
    <d v="2024-03-02T00:00:00"/>
    <s v="CUST1065"/>
    <s v="Customer_0065"/>
    <s v="P2001"/>
    <s v="Smartphone"/>
    <s v="Electronics"/>
    <s v="Mobiles"/>
    <n v="1"/>
    <n v="24999"/>
    <n v="24999"/>
    <n v="0"/>
    <n v="0"/>
    <n v="24999"/>
    <n v="3999.84"/>
    <x v="11"/>
    <s v="Tamil Nadu"/>
    <s v="South"/>
    <s v="Debit Card"/>
    <s v="Standard"/>
    <n v="2024"/>
    <n v="1"/>
    <s v="Jan"/>
    <n v="0.16"/>
    <n v="24999"/>
    <n v="0"/>
  </r>
  <r>
    <s v="ORD102690"/>
    <d v="2024-01-14T00:00:00"/>
    <s v="CUST1245"/>
    <s v="Customer_0245"/>
    <s v="P2001"/>
    <s v="Smartphone"/>
    <s v="Electronics"/>
    <s v="Mobiles"/>
    <n v="1"/>
    <n v="24999"/>
    <n v="24999"/>
    <n v="0.05"/>
    <n v="1249.95"/>
    <n v="23749.05"/>
    <n v="3443.61"/>
    <x v="9"/>
    <s v="Tamil Nadu"/>
    <s v="South"/>
    <s v="Debit Card"/>
    <s v="Standard"/>
    <n v="2024"/>
    <n v="1"/>
    <s v="Jan"/>
    <n v="0.14499999999999999"/>
    <n v="22499.1"/>
    <n v="0"/>
  </r>
  <r>
    <s v="ORD103481"/>
    <d v="2024-03-25T00:00:00"/>
    <s v="CUST1307"/>
    <s v="Customer_0307"/>
    <s v="P2005"/>
    <s v="Keyboard"/>
    <s v="Electronics"/>
    <s v="Accessories"/>
    <n v="5"/>
    <n v="1299"/>
    <n v="6495"/>
    <n v="0.1"/>
    <n v="649.5"/>
    <n v="5845.5"/>
    <n v="759.92"/>
    <x v="3"/>
    <s v="Tamil Nadu"/>
    <s v="South"/>
    <s v="Credit Card"/>
    <s v="Express"/>
    <n v="2024"/>
    <n v="1"/>
    <s v="Jan"/>
    <n v="0.13"/>
    <n v="5196"/>
    <n v="0"/>
  </r>
  <r>
    <s v="ORD102695"/>
    <d v="2037-02-16T00:00:00"/>
    <s v="CUST1343"/>
    <s v="Customer_0343"/>
    <s v="P2004"/>
    <s v="Wireless Mouse"/>
    <s v="Electronics"/>
    <s v="Accessories"/>
    <n v="1"/>
    <n v="899"/>
    <n v="899"/>
    <n v="0.13"/>
    <n v="116.87"/>
    <n v="782.13"/>
    <n v="94.64"/>
    <x v="10"/>
    <s v="Tamil Nadu"/>
    <s v="South"/>
    <s v="UPI"/>
    <s v="Standard"/>
    <n v="2025"/>
    <n v="12"/>
    <s v="Dec"/>
    <n v="0.121"/>
    <n v="665.26"/>
    <n v="0"/>
  </r>
  <r>
    <s v="ORD100830"/>
    <d v="2027-08-28T00:00:00"/>
    <s v="CUST1668"/>
    <s v="Customer_0668"/>
    <s v="P2003"/>
    <s v="Laptop"/>
    <s v="Electronics"/>
    <s v="Computers"/>
    <n v="1"/>
    <n v="59999"/>
    <n v="59999"/>
    <n v="0.15"/>
    <n v="8999.85"/>
    <n v="50999.15"/>
    <n v="5864.9"/>
    <x v="11"/>
    <s v="Tamil Nadu"/>
    <s v="South"/>
    <s v="UPI"/>
    <s v="Standard"/>
    <n v="2024"/>
    <n v="7"/>
    <s v="Jul"/>
    <n v="0.115"/>
    <n v="41999.3"/>
    <n v="0"/>
  </r>
  <r>
    <s v="ORD101065"/>
    <d v="2029-05-28T00:00:00"/>
    <s v="CUST1059"/>
    <s v="Customer_0059"/>
    <s v="P2003"/>
    <s v="Laptop"/>
    <s v="Electronics"/>
    <s v="Computers"/>
    <n v="1"/>
    <n v="59999"/>
    <n v="59999"/>
    <n v="0.15"/>
    <n v="8999.85"/>
    <n v="50999.15"/>
    <n v="5864.9"/>
    <x v="2"/>
    <s v="Tamil Nadu"/>
    <s v="South"/>
    <s v="UPI"/>
    <s v="Standard"/>
    <n v="2024"/>
    <n v="10"/>
    <s v="Oct"/>
    <n v="0.115"/>
    <n v="41999.3"/>
    <n v="0"/>
  </r>
  <r>
    <s v="ORD104074"/>
    <d v="2029-10-01T00:00:00"/>
    <s v="CUST1564"/>
    <s v="Customer_0564"/>
    <s v="P2003"/>
    <s v="Laptop"/>
    <s v="Electronics"/>
    <s v="Computers"/>
    <n v="1"/>
    <n v="59999"/>
    <n v="59999"/>
    <n v="0.1"/>
    <n v="5999.9"/>
    <n v="53999.1"/>
    <n v="7019.88"/>
    <x v="11"/>
    <s v="Tamil Nadu"/>
    <s v="South"/>
    <s v="Debit Card"/>
    <s v="Same Day"/>
    <n v="2024"/>
    <n v="10"/>
    <s v="Oct"/>
    <n v="0.13"/>
    <n v="47999.199999999997"/>
    <n v="0"/>
  </r>
  <r>
    <s v="ORD101862"/>
    <d v="2030-01-14T00:00:00"/>
    <s v="CUST1071"/>
    <s v="Customer_0071"/>
    <s v="P2003"/>
    <s v="Laptop"/>
    <s v="Electronics"/>
    <s v="Computers"/>
    <n v="1"/>
    <n v="59999"/>
    <n v="59999"/>
    <n v="0.03"/>
    <n v="1799.97"/>
    <n v="58199.03"/>
    <n v="8788.0499999999993"/>
    <x v="9"/>
    <s v="Tamil Nadu"/>
    <s v="South"/>
    <s v="UPI"/>
    <s v="Express"/>
    <n v="2024"/>
    <n v="11"/>
    <s v="Nov"/>
    <n v="0.151"/>
    <n v="56399.06"/>
    <n v="0"/>
  </r>
  <r>
    <s v="ORD103090"/>
    <d v="2030-02-14T00:00:00"/>
    <s v="CUST1325"/>
    <s v="Customer_0325"/>
    <s v="P2003"/>
    <s v="Laptop"/>
    <s v="Electronics"/>
    <s v="Computers"/>
    <n v="1"/>
    <n v="59999"/>
    <n v="59999"/>
    <n v="0.13"/>
    <n v="7799.87"/>
    <n v="52199.13"/>
    <n v="6316.09"/>
    <x v="9"/>
    <s v="Tamil Nadu"/>
    <s v="South"/>
    <s v="UPI"/>
    <s v="Standard"/>
    <n v="2024"/>
    <n v="11"/>
    <s v="Nov"/>
    <n v="0.121"/>
    <n v="44399.26"/>
    <n v="0"/>
  </r>
  <r>
    <s v="ORD104968"/>
    <d v="2030-03-26T00:00:00"/>
    <s v="CUST1220"/>
    <s v="Customer_0220"/>
    <s v="P2003"/>
    <s v="Laptop"/>
    <s v="Electronics"/>
    <s v="Computers"/>
    <n v="2"/>
    <n v="59999"/>
    <n v="119998"/>
    <n v="0.08"/>
    <n v="9599.84"/>
    <n v="110398.16"/>
    <n v="15014.15"/>
    <x v="11"/>
    <s v="Tamil Nadu"/>
    <s v="South"/>
    <s v="Cash on Delivery"/>
    <s v="Express"/>
    <n v="2024"/>
    <n v="11"/>
    <s v="Nov"/>
    <n v="0.13600000000000001"/>
    <n v="100798.32"/>
    <n v="0"/>
  </r>
  <r>
    <s v="ORD103802"/>
    <d v="2030-07-01T00:00:00"/>
    <s v="CUST1381"/>
    <s v="Customer_0381"/>
    <s v="P2003"/>
    <s v="Laptop"/>
    <s v="Electronics"/>
    <s v="Computers"/>
    <n v="2"/>
    <n v="59999"/>
    <n v="119998"/>
    <n v="0.13"/>
    <n v="15599.74"/>
    <n v="104398.26"/>
    <n v="12632.19"/>
    <x v="11"/>
    <s v="Tamil Nadu"/>
    <s v="South"/>
    <s v="UPI"/>
    <s v="Same Day"/>
    <n v="2024"/>
    <n v="12"/>
    <s v="Dec"/>
    <n v="0.121"/>
    <n v="88798.52"/>
    <n v="0"/>
  </r>
  <r>
    <s v="ORD101735"/>
    <d v="2031-06-14T00:00:00"/>
    <s v="CUST1527"/>
    <s v="Customer_0527"/>
    <s v="P2003"/>
    <s v="Laptop"/>
    <s v="Electronics"/>
    <s v="Computers"/>
    <n v="1"/>
    <n v="59999"/>
    <n v="59999"/>
    <n v="0.15"/>
    <n v="8999.85"/>
    <n v="50999.15"/>
    <n v="5864.9"/>
    <x v="0"/>
    <s v="Tamil Nadu"/>
    <s v="South"/>
    <s v="Cash on Delivery"/>
    <s v="Standard"/>
    <n v="2025"/>
    <n v="2"/>
    <s v="Feb"/>
    <n v="0.115"/>
    <n v="41999.3"/>
    <n v="0"/>
  </r>
  <r>
    <s v="ORD102795"/>
    <d v="2024-04-24T00:00:00"/>
    <s v="CUST1412"/>
    <s v="Customer_0412"/>
    <s v="P2006"/>
    <s v="Power Bank"/>
    <s v="Electronics"/>
    <s v="Accessories"/>
    <n v="1"/>
    <n v="1499"/>
    <n v="1499"/>
    <n v="0.2"/>
    <n v="299.8"/>
    <n v="1199.2"/>
    <n v="119.92"/>
    <x v="10"/>
    <s v="Tamil Nadu"/>
    <s v="South"/>
    <s v="Debit Card"/>
    <s v="Express"/>
    <n v="2024"/>
    <n v="1"/>
    <s v="Jan"/>
    <n v="0.1"/>
    <n v="899.4"/>
    <n v="0"/>
  </r>
  <r>
    <s v="ORD102937"/>
    <d v="2025-12-24T00:00:00"/>
    <s v="CUST1078"/>
    <s v="Customer_0078"/>
    <s v="P2003"/>
    <s v="Laptop"/>
    <s v="Electronics"/>
    <s v="Computers"/>
    <n v="4"/>
    <n v="59999"/>
    <n v="239996"/>
    <n v="0.15"/>
    <n v="35999.4"/>
    <n v="203996.6"/>
    <n v="23459.61"/>
    <x v="4"/>
    <s v="Tamil Nadu"/>
    <s v="South"/>
    <s v="UPI"/>
    <s v="Same Day"/>
    <n v="2024"/>
    <n v="4"/>
    <s v="Apr"/>
    <n v="0.115"/>
    <n v="167997.2"/>
    <n v="0"/>
  </r>
  <r>
    <s v="ORD104550"/>
    <d v="2033-09-14T00:00:00"/>
    <s v="CUST1524"/>
    <s v="Customer_0524"/>
    <s v="P2003"/>
    <s v="Laptop"/>
    <s v="Electronics"/>
    <s v="Computers"/>
    <n v="1"/>
    <n v="59999"/>
    <n v="59999"/>
    <n v="0.05"/>
    <n v="2999.95"/>
    <n v="56999.05"/>
    <n v="8264.86"/>
    <x v="7"/>
    <s v="Tamil Nadu"/>
    <s v="South"/>
    <s v="Credit Card"/>
    <s v="Express"/>
    <n v="2025"/>
    <n v="6"/>
    <s v="Jun"/>
    <n v="0.14499999999999999"/>
    <n v="53999.1"/>
    <n v="0"/>
  </r>
  <r>
    <s v="ORD103636"/>
    <d v="2025-06-01T00:00:00"/>
    <s v="CUST1141"/>
    <s v="Customer_0141"/>
    <s v="P2003"/>
    <s v="Laptop"/>
    <s v="Electronics"/>
    <s v="Computers"/>
    <n v="1"/>
    <n v="59999"/>
    <n v="59999"/>
    <n v="0.2"/>
    <n v="11999.8"/>
    <n v="47999.199999999997"/>
    <n v="4799.92"/>
    <x v="1"/>
    <s v="Tamil Nadu"/>
    <s v="South"/>
    <s v="Credit Card"/>
    <s v="Standard"/>
    <n v="2024"/>
    <n v="3"/>
    <s v="Mar"/>
    <n v="0.1"/>
    <n v="35999.4"/>
    <n v="0"/>
  </r>
  <r>
    <s v="ORD102990"/>
    <d v="2034-12-08T00:00:00"/>
    <s v="CUST1007"/>
    <s v="Customer_0007"/>
    <s v="P2003"/>
    <s v="Laptop"/>
    <s v="Electronics"/>
    <s v="Computers"/>
    <n v="2"/>
    <n v="59999"/>
    <n v="119998"/>
    <n v="0.1"/>
    <n v="11999.8"/>
    <n v="107998.2"/>
    <n v="14039.77"/>
    <x v="11"/>
    <s v="Tamil Nadu"/>
    <s v="South"/>
    <s v="UPI"/>
    <s v="Express"/>
    <n v="2025"/>
    <n v="8"/>
    <s v="Aug"/>
    <n v="0.13"/>
    <n v="95998.399999999994"/>
    <n v="0"/>
  </r>
  <r>
    <s v="ORD104837"/>
    <d v="2035-08-27T00:00:00"/>
    <s v="CUST1139"/>
    <s v="Customer_0139"/>
    <s v="P2003"/>
    <s v="Laptop"/>
    <s v="Electronics"/>
    <s v="Computers"/>
    <n v="1"/>
    <n v="59999"/>
    <n v="59999"/>
    <n v="0"/>
    <n v="0"/>
    <n v="59999"/>
    <n v="9599.84"/>
    <x v="4"/>
    <s v="Tamil Nadu"/>
    <s v="South"/>
    <s v="Credit Card"/>
    <s v="Standard"/>
    <n v="2025"/>
    <n v="9"/>
    <s v="Sep"/>
    <n v="0.16"/>
    <n v="59999"/>
    <n v="0"/>
  </r>
  <r>
    <s v="ORD103708"/>
    <d v="2037-02-11T00:00:00"/>
    <s v="CUST1752"/>
    <s v="Customer_0752"/>
    <s v="P2003"/>
    <s v="Laptop"/>
    <s v="Electronics"/>
    <s v="Computers"/>
    <n v="2"/>
    <n v="59999"/>
    <n v="119998"/>
    <n v="0.28000000000000003"/>
    <n v="33599.440000000002"/>
    <n v="86398.56"/>
    <n v="6566.29"/>
    <x v="5"/>
    <s v="Tamil Nadu"/>
    <s v="South"/>
    <s v="UPI"/>
    <s v="Standard"/>
    <n v="2025"/>
    <n v="12"/>
    <s v="Dec"/>
    <n v="7.5999999999999998E-2"/>
    <n v="52799.12"/>
    <n v="0"/>
  </r>
  <r>
    <s v="ORD101127"/>
    <d v="2024-03-22T00:00:00"/>
    <s v="CUST1133"/>
    <s v="Customer_0133"/>
    <s v="P2003"/>
    <s v="Laptop"/>
    <s v="Electronics"/>
    <s v="Computers"/>
    <n v="1"/>
    <n v="59999"/>
    <n v="59999"/>
    <n v="0.25"/>
    <n v="14999.75"/>
    <n v="44999.25"/>
    <n v="3824.94"/>
    <x v="8"/>
    <s v="Tamil Nadu"/>
    <s v="South"/>
    <s v="Debit Card"/>
    <s v="Standard"/>
    <n v="2024"/>
    <n v="1"/>
    <s v="Jan"/>
    <n v="8.5000000000000006E-2"/>
    <n v="29999.5"/>
    <n v="0"/>
  </r>
  <r>
    <s v="ORD102100"/>
    <d v="2028-04-09T00:00:00"/>
    <s v="CUST1690"/>
    <s v="Customer_0690"/>
    <s v="P2004"/>
    <s v="Wireless Mouse"/>
    <s v="Electronics"/>
    <s v="Accessories"/>
    <n v="4"/>
    <n v="899"/>
    <n v="3596"/>
    <n v="0.05"/>
    <n v="179.8"/>
    <n v="3416.2"/>
    <n v="495.35"/>
    <x v="2"/>
    <s v="Tamil Nadu"/>
    <s v="South"/>
    <s v="UPI"/>
    <s v="Standard"/>
    <n v="2024"/>
    <n v="8"/>
    <s v="Aug"/>
    <n v="0.14499999999999999"/>
    <n v="3236.4"/>
    <n v="0"/>
  </r>
  <r>
    <s v="ORD102103"/>
    <d v="2028-07-04T00:00:00"/>
    <s v="CUST1678"/>
    <s v="Customer_0678"/>
    <s v="P2004"/>
    <s v="Wireless Mouse"/>
    <s v="Electronics"/>
    <s v="Accessories"/>
    <n v="1"/>
    <n v="899"/>
    <n v="899"/>
    <n v="0.15"/>
    <n v="134.85"/>
    <n v="764.15"/>
    <n v="87.88"/>
    <x v="3"/>
    <s v="Tamil Nadu"/>
    <s v="South"/>
    <s v="Debit Card"/>
    <s v="Standard"/>
    <n v="2024"/>
    <n v="8"/>
    <s v="Aug"/>
    <n v="0.115"/>
    <n v="629.29999999999995"/>
    <n v="0"/>
  </r>
  <r>
    <s v="ORD103323"/>
    <d v="2027-07-25T00:00:00"/>
    <s v="CUST1336"/>
    <s v="Customer_0336"/>
    <s v="P2006"/>
    <s v="Power Bank"/>
    <s v="Electronics"/>
    <s v="Accessories"/>
    <n v="1"/>
    <n v="1499"/>
    <n v="1499"/>
    <n v="0.05"/>
    <n v="74.95"/>
    <n v="1424.05"/>
    <n v="206.49"/>
    <x v="2"/>
    <s v="Tamil Nadu"/>
    <s v="South"/>
    <s v="UPI"/>
    <s v="Same Day"/>
    <n v="2024"/>
    <n v="7"/>
    <s v="Jul"/>
    <n v="0.14499999999999999"/>
    <n v="1349.1"/>
    <n v="0"/>
  </r>
  <r>
    <s v="ORD101192"/>
    <d v="2028-10-16T00:00:00"/>
    <s v="CUST1429"/>
    <s v="Customer_0429"/>
    <s v="P2004"/>
    <s v="Wireless Mouse"/>
    <s v="Electronics"/>
    <s v="Accessories"/>
    <n v="1"/>
    <n v="899"/>
    <n v="899"/>
    <n v="0"/>
    <n v="0"/>
    <n v="899"/>
    <n v="143.84"/>
    <x v="11"/>
    <s v="Tamil Nadu"/>
    <s v="South"/>
    <s v="Net Banking"/>
    <s v="Standard"/>
    <n v="2024"/>
    <n v="9"/>
    <s v="Sep"/>
    <n v="0.16"/>
    <n v="899"/>
    <n v="0"/>
  </r>
  <r>
    <s v="ORD102829"/>
    <d v="2029-03-25T00:00:00"/>
    <s v="CUST1363"/>
    <s v="Customer_0363"/>
    <s v="P2004"/>
    <s v="Wireless Mouse"/>
    <s v="Electronics"/>
    <s v="Accessories"/>
    <n v="4"/>
    <n v="899"/>
    <n v="3596"/>
    <n v="0.1"/>
    <n v="359.6"/>
    <n v="3236.4"/>
    <n v="420.73"/>
    <x v="6"/>
    <s v="Tamil Nadu"/>
    <s v="South"/>
    <s v="Credit Card"/>
    <s v="Same Day"/>
    <n v="2024"/>
    <n v="9"/>
    <s v="Sep"/>
    <n v="0.13"/>
    <n v="2876.8"/>
    <n v="0"/>
  </r>
  <r>
    <s v="ORD103517"/>
    <d v="2029-04-17T00:00:00"/>
    <s v="CUST1613"/>
    <s v="Customer_0613"/>
    <s v="P2006"/>
    <s v="Power Bank"/>
    <s v="Electronics"/>
    <s v="Accessories"/>
    <n v="4"/>
    <n v="1499"/>
    <n v="5996"/>
    <n v="0.1"/>
    <n v="599.6"/>
    <n v="5396.4"/>
    <n v="701.53"/>
    <x v="6"/>
    <s v="Tamil Nadu"/>
    <s v="South"/>
    <s v="Net Banking"/>
    <s v="Express"/>
    <n v="2024"/>
    <n v="10"/>
    <s v="Oct"/>
    <n v="0.13"/>
    <n v="4796.8"/>
    <n v="0"/>
  </r>
  <r>
    <s v="ORD104178"/>
    <d v="2027-03-18T00:00:00"/>
    <s v="CUST1015"/>
    <s v="Customer_0015"/>
    <s v="P2005"/>
    <s v="Keyboard"/>
    <s v="Electronics"/>
    <s v="Accessories"/>
    <n v="1"/>
    <n v="1299"/>
    <n v="1299"/>
    <n v="0.1"/>
    <n v="129.9"/>
    <n v="1169.0999999999999"/>
    <n v="151.97999999999999"/>
    <x v="8"/>
    <s v="Tamil Nadu"/>
    <s v="South"/>
    <s v="Debit Card"/>
    <s v="Standard"/>
    <n v="2024"/>
    <n v="6"/>
    <s v="Jun"/>
    <n v="0.13"/>
    <n v="1039.2"/>
    <n v="0"/>
  </r>
  <r>
    <s v="ORD102216"/>
    <d v="2029-07-27T00:00:00"/>
    <s v="CUST1469"/>
    <s v="Customer_0469"/>
    <s v="P2005"/>
    <s v="Keyboard"/>
    <s v="Electronics"/>
    <s v="Accessories"/>
    <n v="1"/>
    <n v="1299"/>
    <n v="1299"/>
    <n v="0.15"/>
    <n v="194.85"/>
    <n v="1104.1500000000001"/>
    <n v="126.98"/>
    <x v="1"/>
    <s v="Tamil Nadu"/>
    <s v="South"/>
    <s v="Net Banking"/>
    <s v="Express"/>
    <n v="2024"/>
    <n v="10"/>
    <s v="Oct"/>
    <n v="0.115"/>
    <n v="909.3"/>
    <n v="0"/>
  </r>
  <r>
    <s v="ORD103154"/>
    <d v="2029-09-13T00:00:00"/>
    <s v="CUST1773"/>
    <s v="Customer_0773"/>
    <s v="P2005"/>
    <s v="Keyboard"/>
    <s v="Electronics"/>
    <s v="Accessories"/>
    <n v="1"/>
    <n v="1299"/>
    <n v="1299"/>
    <n v="0.1"/>
    <n v="129.9"/>
    <n v="1169.0999999999999"/>
    <n v="151.97999999999999"/>
    <x v="4"/>
    <s v="Tamil Nadu"/>
    <s v="South"/>
    <s v="Net Banking"/>
    <s v="Standard"/>
    <n v="2024"/>
    <n v="10"/>
    <s v="Oct"/>
    <n v="0.13"/>
    <n v="1039.2"/>
    <n v="0"/>
  </r>
  <r>
    <s v="ORD102718"/>
    <d v="2036-09-23T00:00:00"/>
    <s v="CUST1244"/>
    <s v="Customer_0244"/>
    <s v="P2005"/>
    <s v="Keyboard"/>
    <s v="Electronics"/>
    <s v="Accessories"/>
    <n v="1"/>
    <n v="1299"/>
    <n v="1299"/>
    <n v="0.18"/>
    <n v="233.82"/>
    <n v="1065.18"/>
    <n v="112.91"/>
    <x v="5"/>
    <s v="Tamil Nadu"/>
    <s v="South"/>
    <s v="Credit Card"/>
    <s v="Standard"/>
    <n v="2025"/>
    <n v="11"/>
    <s v="Nov"/>
    <n v="0.106"/>
    <n v="831.36"/>
    <n v="0"/>
  </r>
  <r>
    <s v="ORD101273"/>
    <d v="2029-09-25T00:00:00"/>
    <s v="CUST1632"/>
    <s v="Customer_0632"/>
    <s v="P2004"/>
    <s v="Wireless Mouse"/>
    <s v="Electronics"/>
    <s v="Accessories"/>
    <n v="1"/>
    <n v="899"/>
    <n v="899"/>
    <n v="0.1"/>
    <n v="89.9"/>
    <n v="809.1"/>
    <n v="105.18"/>
    <x v="3"/>
    <s v="Tamil Nadu"/>
    <s v="South"/>
    <s v="Credit Card"/>
    <s v="Standard"/>
    <n v="2024"/>
    <n v="10"/>
    <s v="Oct"/>
    <n v="0.13"/>
    <n v="719.2"/>
    <n v="0"/>
  </r>
  <r>
    <s v="ORD103002"/>
    <d v="2029-09-27T00:00:00"/>
    <s v="CUST1479"/>
    <s v="Customer_0479"/>
    <s v="P2005"/>
    <s v="Keyboard"/>
    <s v="Electronics"/>
    <s v="Accessories"/>
    <n v="1"/>
    <n v="1299"/>
    <n v="1299"/>
    <n v="0.05"/>
    <n v="64.95"/>
    <n v="1234.05"/>
    <n v="178.94"/>
    <x v="10"/>
    <s v="Tamil Nadu"/>
    <s v="South"/>
    <s v="UPI"/>
    <s v="Standard"/>
    <n v="2024"/>
    <n v="10"/>
    <s v="Oct"/>
    <n v="0.14499999999999999"/>
    <n v="1169.0999999999999"/>
    <n v="0"/>
  </r>
  <r>
    <s v="ORD100064"/>
    <d v="2027-02-08T00:00:00"/>
    <s v="CUST1013"/>
    <s v="Customer_0013"/>
    <s v="P2006"/>
    <s v="Power Bank"/>
    <s v="Electronics"/>
    <s v="Accessories"/>
    <n v="2"/>
    <n v="1499"/>
    <n v="2998"/>
    <n v="0"/>
    <n v="0"/>
    <n v="2998"/>
    <n v="479.68"/>
    <x v="4"/>
    <s v="Tamil Nadu"/>
    <s v="South"/>
    <s v="UPI"/>
    <s v="Standard"/>
    <n v="2024"/>
    <n v="6"/>
    <s v="Jun"/>
    <n v="0.16"/>
    <n v="2998"/>
    <n v="0"/>
  </r>
  <r>
    <s v="ORD102055"/>
    <d v="2027-01-16T00:00:00"/>
    <s v="CUST1798"/>
    <s v="Customer_0798"/>
    <s v="P2005"/>
    <s v="Keyboard"/>
    <s v="Electronics"/>
    <s v="Accessories"/>
    <n v="1"/>
    <n v="1299"/>
    <n v="1299"/>
    <n v="0.05"/>
    <n v="64.95"/>
    <n v="1234.05"/>
    <n v="178.94"/>
    <x v="5"/>
    <s v="Tamil Nadu"/>
    <s v="South"/>
    <s v="Credit Card"/>
    <s v="Same Day"/>
    <n v="2024"/>
    <n v="6"/>
    <s v="Jun"/>
    <n v="0.14499999999999999"/>
    <n v="1169.0999999999999"/>
    <n v="0"/>
  </r>
  <r>
    <s v="ORD100900"/>
    <d v="2029-12-29T00:00:00"/>
    <s v="CUST1045"/>
    <s v="Customer_0045"/>
    <s v="P2004"/>
    <s v="Wireless Mouse"/>
    <s v="Electronics"/>
    <s v="Accessories"/>
    <n v="2"/>
    <n v="899"/>
    <n v="1798"/>
    <n v="0.13"/>
    <n v="233.74"/>
    <n v="1564.26"/>
    <n v="189.28"/>
    <x v="1"/>
    <s v="Tamil Nadu"/>
    <s v="South"/>
    <s v="UPI"/>
    <s v="Standard"/>
    <n v="2024"/>
    <n v="11"/>
    <s v="Nov"/>
    <n v="0.121"/>
    <n v="1330.52"/>
    <n v="0"/>
  </r>
  <r>
    <s v="ORD102083"/>
    <d v="2030-04-13T00:00:00"/>
    <s v="CUST1340"/>
    <s v="Customer_0340"/>
    <s v="P2005"/>
    <s v="Keyboard"/>
    <s v="Electronics"/>
    <s v="Accessories"/>
    <n v="1"/>
    <n v="1299"/>
    <n v="1299"/>
    <n v="0.03"/>
    <n v="38.97"/>
    <n v="1260.03"/>
    <n v="190.26"/>
    <x v="1"/>
    <s v="Tamil Nadu"/>
    <s v="South"/>
    <s v="UPI"/>
    <s v="Express"/>
    <n v="2024"/>
    <n v="11"/>
    <s v="Nov"/>
    <n v="0.151"/>
    <n v="1221.06"/>
    <n v="0"/>
  </r>
  <r>
    <s v="ORD104338"/>
    <d v="2030-05-11T00:00:00"/>
    <s v="CUST1743"/>
    <s v="Customer_0743"/>
    <s v="P2004"/>
    <s v="Wireless Mouse"/>
    <s v="Electronics"/>
    <s v="Accessories"/>
    <n v="2"/>
    <n v="899"/>
    <n v="1798"/>
    <n v="0.08"/>
    <n v="143.84"/>
    <n v="1654.16"/>
    <n v="224.97"/>
    <x v="8"/>
    <s v="Tamil Nadu"/>
    <s v="South"/>
    <s v="UPI"/>
    <s v="Standard"/>
    <n v="2024"/>
    <n v="12"/>
    <s v="Dec"/>
    <n v="0.13600000000000001"/>
    <n v="1510.32"/>
    <n v="0"/>
  </r>
  <r>
    <s v="ORD103919"/>
    <d v="2030-05-29T00:00:00"/>
    <s v="CUST1021"/>
    <s v="Customer_0021"/>
    <s v="P2004"/>
    <s v="Wireless Mouse"/>
    <s v="Electronics"/>
    <s v="Accessories"/>
    <n v="3"/>
    <n v="899"/>
    <n v="2697"/>
    <n v="0.23"/>
    <n v="620.30999999999995"/>
    <n v="2076.69"/>
    <n v="188.98"/>
    <x v="1"/>
    <s v="Tamil Nadu"/>
    <s v="South"/>
    <s v="UPI"/>
    <s v="Standard"/>
    <n v="2024"/>
    <n v="12"/>
    <s v="Dec"/>
    <n v="9.0999999999999998E-2"/>
    <n v="1456.38"/>
    <n v="0"/>
  </r>
  <r>
    <s v="ORD101937"/>
    <d v="2026-10-11T00:00:00"/>
    <s v="CUST1460"/>
    <s v="Customer_0460"/>
    <s v="P2005"/>
    <s v="Keyboard"/>
    <s v="Electronics"/>
    <s v="Accessories"/>
    <n v="1"/>
    <n v="1299"/>
    <n v="1299"/>
    <n v="0.25"/>
    <n v="324.75"/>
    <n v="974.25"/>
    <n v="82.81"/>
    <x v="1"/>
    <s v="Tamil Nadu"/>
    <s v="South"/>
    <s v="Net Banking"/>
    <s v="Standard"/>
    <n v="2024"/>
    <n v="5"/>
    <s v="May"/>
    <n v="8.5000000000000006E-2"/>
    <n v="649.5"/>
    <n v="0"/>
  </r>
  <r>
    <s v="ORD100628"/>
    <d v="2026-10-09T00:00:00"/>
    <s v="CUST1010"/>
    <s v="Customer_0010"/>
    <s v="P2006"/>
    <s v="Power Bank"/>
    <s v="Electronics"/>
    <s v="Accessories"/>
    <n v="1"/>
    <n v="1499"/>
    <n v="1499"/>
    <n v="0.25"/>
    <n v="374.75"/>
    <n v="1124.25"/>
    <n v="95.56"/>
    <x v="1"/>
    <s v="Tamil Nadu"/>
    <s v="South"/>
    <s v="UPI"/>
    <s v="Express"/>
    <n v="2024"/>
    <n v="5"/>
    <s v="May"/>
    <n v="8.5000000000000006E-2"/>
    <n v="749.5"/>
    <n v="0"/>
  </r>
  <r>
    <s v="ORD100253"/>
    <d v="2030-08-21T00:00:00"/>
    <s v="CUST1541"/>
    <s v="Customer_0541"/>
    <s v="P2004"/>
    <s v="Wireless Mouse"/>
    <s v="Electronics"/>
    <s v="Accessories"/>
    <n v="2"/>
    <n v="899"/>
    <n v="1798"/>
    <n v="0.23"/>
    <n v="413.54"/>
    <n v="1384.46"/>
    <n v="125.99"/>
    <x v="3"/>
    <s v="Tamil Nadu"/>
    <s v="South"/>
    <s v="Credit Card"/>
    <s v="Standard"/>
    <n v="2024"/>
    <n v="12"/>
    <s v="Dec"/>
    <n v="9.0999999999999998E-2"/>
    <n v="970.92"/>
    <n v="0"/>
  </r>
  <r>
    <s v="ORD103661"/>
    <d v="2030-10-06T00:00:00"/>
    <s v="CUST1598"/>
    <s v="Customer_0598"/>
    <s v="P2005"/>
    <s v="Keyboard"/>
    <s v="Electronics"/>
    <s v="Accessories"/>
    <n v="1"/>
    <n v="1299"/>
    <n v="1299"/>
    <n v="0.03"/>
    <n v="38.97"/>
    <n v="1260.03"/>
    <n v="190.26"/>
    <x v="5"/>
    <s v="Tamil Nadu"/>
    <s v="South"/>
    <s v="Cash on Delivery"/>
    <s v="Standard"/>
    <n v="2024"/>
    <n v="12"/>
    <s v="Dec"/>
    <n v="0.151"/>
    <n v="1221.06"/>
    <n v="0"/>
  </r>
  <r>
    <s v="ORD102601"/>
    <d v="2030-10-11T00:00:00"/>
    <s v="CUST1248"/>
    <s v="Customer_0248"/>
    <s v="P2005"/>
    <s v="Keyboard"/>
    <s v="Electronics"/>
    <s v="Accessories"/>
    <n v="2"/>
    <n v="1299"/>
    <n v="2598"/>
    <n v="0.03"/>
    <n v="77.94"/>
    <n v="2520.06"/>
    <n v="380.53"/>
    <x v="4"/>
    <s v="Tamil Nadu"/>
    <s v="South"/>
    <s v="Credit Card"/>
    <s v="Same Day"/>
    <n v="2024"/>
    <n v="12"/>
    <s v="Dec"/>
    <n v="0.151"/>
    <n v="2442.12"/>
    <n v="0"/>
  </r>
  <r>
    <s v="ORD100572"/>
    <d v="2036-07-11T00:00:00"/>
    <s v="CUST1594"/>
    <s v="Customer_0594"/>
    <s v="P2006"/>
    <s v="Power Bank"/>
    <s v="Electronics"/>
    <s v="Accessories"/>
    <n v="3"/>
    <n v="1499"/>
    <n v="4497"/>
    <n v="0.05"/>
    <n v="224.85"/>
    <n v="4272.1499999999996"/>
    <n v="619.46"/>
    <x v="9"/>
    <s v="Tamil Nadu"/>
    <s v="South"/>
    <s v="Credit Card"/>
    <s v="Same Day"/>
    <n v="2025"/>
    <n v="10"/>
    <s v="Oct"/>
    <n v="0.14499999999999999"/>
    <n v="4047.3"/>
    <n v="0"/>
  </r>
  <r>
    <s v="ORD104246"/>
    <d v="2031-08-23T00:00:00"/>
    <s v="CUST1197"/>
    <s v="Customer_0197"/>
    <s v="P2006"/>
    <s v="Power Bank"/>
    <s v="Electronics"/>
    <s v="Accessories"/>
    <n v="1"/>
    <n v="1499"/>
    <n v="1499"/>
    <n v="0.05"/>
    <n v="74.95"/>
    <n v="1424.05"/>
    <n v="206.49"/>
    <x v="1"/>
    <s v="Tamil Nadu"/>
    <s v="South"/>
    <s v="UPI"/>
    <s v="Standard"/>
    <n v="2025"/>
    <n v="2"/>
    <s v="Feb"/>
    <n v="0.14499999999999999"/>
    <n v="1349.1"/>
    <n v="0"/>
  </r>
  <r>
    <s v="ORD101667"/>
    <d v="2026-05-04T00:00:00"/>
    <s v="CUST1762"/>
    <s v="Customer_0762"/>
    <s v="P2005"/>
    <s v="Keyboard"/>
    <s v="Electronics"/>
    <s v="Accessories"/>
    <n v="1"/>
    <n v="1299"/>
    <n v="1299"/>
    <n v="0.15"/>
    <n v="194.85"/>
    <n v="1104.1500000000001"/>
    <n v="126.98"/>
    <x v="9"/>
    <s v="Tamil Nadu"/>
    <s v="South"/>
    <s v="Debit Card"/>
    <s v="Express"/>
    <n v="2024"/>
    <n v="4"/>
    <s v="Apr"/>
    <n v="0.115"/>
    <n v="909.3"/>
    <n v="0"/>
  </r>
  <r>
    <s v="ORD100390"/>
    <d v="2026-04-10T00:00:00"/>
    <s v="CUST1061"/>
    <s v="Customer_0061"/>
    <s v="P2004"/>
    <s v="Wireless Mouse"/>
    <s v="Electronics"/>
    <s v="Accessories"/>
    <n v="3"/>
    <n v="899"/>
    <n v="2697"/>
    <n v="0.15"/>
    <n v="404.55"/>
    <n v="2292.4499999999998"/>
    <n v="263.63"/>
    <x v="6"/>
    <s v="Tamil Nadu"/>
    <s v="South"/>
    <s v="Debit Card"/>
    <s v="Standard"/>
    <n v="2024"/>
    <n v="4"/>
    <s v="Apr"/>
    <n v="0.115"/>
    <n v="1887.9"/>
    <n v="0"/>
  </r>
  <r>
    <s v="ORD100092"/>
    <d v="2031-11-05T00:00:00"/>
    <s v="CUST1051"/>
    <s v="Customer_0051"/>
    <s v="P2006"/>
    <s v="Power Bank"/>
    <s v="Electronics"/>
    <s v="Accessories"/>
    <n v="1"/>
    <n v="1499"/>
    <n v="1499"/>
    <n v="0.1"/>
    <n v="149.9"/>
    <n v="1349.1"/>
    <n v="175.38"/>
    <x v="8"/>
    <s v="Tamil Nadu"/>
    <s v="South"/>
    <s v="Net Banking"/>
    <s v="Express"/>
    <n v="2025"/>
    <n v="2"/>
    <s v="Feb"/>
    <n v="0.13"/>
    <n v="1199.2"/>
    <n v="0"/>
  </r>
  <r>
    <s v="ORD103590"/>
    <d v="2036-06-03T00:00:00"/>
    <s v="CUST1182"/>
    <s v="Customer_0182"/>
    <s v="P2004"/>
    <s v="Wireless Mouse"/>
    <s v="Electronics"/>
    <s v="Accessories"/>
    <n v="1"/>
    <n v="899"/>
    <n v="899"/>
    <n v="0.15"/>
    <n v="134.85"/>
    <n v="764.15"/>
    <n v="87.88"/>
    <x v="10"/>
    <s v="Tamil Nadu"/>
    <s v="South"/>
    <s v="Debit Card"/>
    <s v="Standard"/>
    <n v="2025"/>
    <n v="10"/>
    <s v="Oct"/>
    <n v="0.115"/>
    <n v="629.29999999999995"/>
    <n v="0"/>
  </r>
  <r>
    <s v="ORD100456"/>
    <d v="2031-12-14T00:00:00"/>
    <s v="CUST1192"/>
    <s v="Customer_0192"/>
    <s v="P2005"/>
    <s v="Keyboard"/>
    <s v="Electronics"/>
    <s v="Accessories"/>
    <n v="1"/>
    <n v="1299"/>
    <n v="1299"/>
    <n v="0.1"/>
    <n v="129.9"/>
    <n v="1169.0999999999999"/>
    <n v="151.97999999999999"/>
    <x v="4"/>
    <s v="Tamil Nadu"/>
    <s v="South"/>
    <s v="Net Banking"/>
    <s v="Standard"/>
    <n v="2025"/>
    <n v="2"/>
    <s v="Feb"/>
    <n v="0.13"/>
    <n v="1039.2"/>
    <n v="0"/>
  </r>
  <r>
    <s v="ORD100944"/>
    <d v="2032-03-17T00:00:00"/>
    <s v="CUST1715"/>
    <s v="Customer_0715"/>
    <s v="P2005"/>
    <s v="Keyboard"/>
    <s v="Electronics"/>
    <s v="Accessories"/>
    <n v="1"/>
    <n v="1299"/>
    <n v="1299"/>
    <n v="0.2"/>
    <n v="259.8"/>
    <n v="1039.2"/>
    <n v="103.92"/>
    <x v="4"/>
    <s v="Tamil Nadu"/>
    <s v="South"/>
    <s v="Debit Card"/>
    <s v="Standard"/>
    <n v="2025"/>
    <n v="3"/>
    <s v="Mar"/>
    <n v="0.1"/>
    <n v="779.4"/>
    <n v="0"/>
  </r>
  <r>
    <s v="ORD100569"/>
    <d v="2032-04-20T00:00:00"/>
    <s v="CUST1462"/>
    <s v="Customer_0462"/>
    <s v="P2004"/>
    <s v="Wireless Mouse"/>
    <s v="Electronics"/>
    <s v="Accessories"/>
    <n v="1"/>
    <n v="899"/>
    <n v="899"/>
    <n v="0.1"/>
    <n v="89.9"/>
    <n v="809.1"/>
    <n v="105.18"/>
    <x v="1"/>
    <s v="Tamil Nadu"/>
    <s v="South"/>
    <s v="Debit Card"/>
    <s v="Standard"/>
    <n v="2025"/>
    <n v="3"/>
    <s v="Mar"/>
    <n v="0.13"/>
    <n v="719.2"/>
    <n v="0"/>
  </r>
  <r>
    <s v="ORD103308"/>
    <d v="2026-01-09T00:00:00"/>
    <s v="CUST1528"/>
    <s v="Customer_0528"/>
    <s v="P2004"/>
    <s v="Wireless Mouse"/>
    <s v="Electronics"/>
    <s v="Accessories"/>
    <n v="2"/>
    <n v="899"/>
    <n v="1798"/>
    <n v="0.1"/>
    <n v="179.8"/>
    <n v="1618.2"/>
    <n v="210.37"/>
    <x v="11"/>
    <s v="Tamil Nadu"/>
    <s v="South"/>
    <s v="Debit Card"/>
    <s v="Express"/>
    <n v="2024"/>
    <n v="4"/>
    <s v="Apr"/>
    <n v="0.13"/>
    <n v="1438.4"/>
    <n v="0"/>
  </r>
  <r>
    <s v="ORD103846"/>
    <d v="2032-07-09T00:00:00"/>
    <s v="CUST1708"/>
    <s v="Customer_0708"/>
    <s v="P2004"/>
    <s v="Wireless Mouse"/>
    <s v="Electronics"/>
    <s v="Accessories"/>
    <n v="2"/>
    <n v="899"/>
    <n v="1798"/>
    <n v="0.2"/>
    <n v="359.6"/>
    <n v="1438.4"/>
    <n v="143.84"/>
    <x v="5"/>
    <s v="Tamil Nadu"/>
    <s v="South"/>
    <s v="UPI"/>
    <s v="Express"/>
    <n v="2025"/>
    <n v="3"/>
    <s v="Mar"/>
    <n v="0.1"/>
    <n v="1078.8"/>
    <n v="0"/>
  </r>
  <r>
    <s v="ORD103644"/>
    <d v="2032-08-30T00:00:00"/>
    <s v="CUST1112"/>
    <s v="Customer_0112"/>
    <s v="P2005"/>
    <s v="Keyboard"/>
    <s v="Electronics"/>
    <s v="Accessories"/>
    <n v="1"/>
    <n v="1299"/>
    <n v="1299"/>
    <n v="0"/>
    <n v="0"/>
    <n v="1299"/>
    <n v="207.84"/>
    <x v="4"/>
    <s v="Tamil Nadu"/>
    <s v="South"/>
    <s v="UPI"/>
    <s v="Express"/>
    <n v="2025"/>
    <n v="4"/>
    <s v="Apr"/>
    <n v="0.16"/>
    <n v="1299"/>
    <n v="0"/>
  </r>
  <r>
    <s v="ORD104867"/>
    <d v="2032-09-24T00:00:00"/>
    <s v="CUST1585"/>
    <s v="Customer_0585"/>
    <s v="P2004"/>
    <s v="Wireless Mouse"/>
    <s v="Electronics"/>
    <s v="Accessories"/>
    <n v="2"/>
    <n v="899"/>
    <n v="1798"/>
    <n v="0"/>
    <n v="0"/>
    <n v="1798"/>
    <n v="287.68"/>
    <x v="0"/>
    <s v="Tamil Nadu"/>
    <s v="South"/>
    <s v="Credit Card"/>
    <s v="Standard"/>
    <n v="2025"/>
    <n v="4"/>
    <s v="Apr"/>
    <n v="0.16"/>
    <n v="1798"/>
    <n v="0"/>
  </r>
  <r>
    <s v="ORD102554"/>
    <d v="2032-12-01T00:00:00"/>
    <s v="CUST1382"/>
    <s v="Customer_0382"/>
    <s v="P2005"/>
    <s v="Keyboard"/>
    <s v="Electronics"/>
    <s v="Accessories"/>
    <n v="4"/>
    <n v="1299"/>
    <n v="5196"/>
    <n v="0"/>
    <n v="0"/>
    <n v="5196"/>
    <n v="831.36"/>
    <x v="5"/>
    <s v="Tamil Nadu"/>
    <s v="South"/>
    <s v="Credit Card"/>
    <s v="Express"/>
    <n v="2025"/>
    <n v="4"/>
    <s v="Apr"/>
    <n v="0.16"/>
    <n v="5196"/>
    <n v="0"/>
  </r>
  <r>
    <s v="ORD102728"/>
    <d v="2033-01-11T00:00:00"/>
    <s v="CUST1359"/>
    <s v="Customer_0359"/>
    <s v="P2004"/>
    <s v="Wireless Mouse"/>
    <s v="Electronics"/>
    <s v="Accessories"/>
    <n v="2"/>
    <n v="899"/>
    <n v="1798"/>
    <n v="0.05"/>
    <n v="89.9"/>
    <n v="1708.1"/>
    <n v="247.67"/>
    <x v="11"/>
    <s v="Tamil Nadu"/>
    <s v="South"/>
    <s v="UPI"/>
    <s v="Standard"/>
    <n v="2025"/>
    <n v="4"/>
    <s v="Apr"/>
    <n v="0.14499999999999999"/>
    <n v="1618.2"/>
    <n v="0"/>
  </r>
  <r>
    <s v="ORD103509"/>
    <d v="2033-02-21T00:00:00"/>
    <s v="CUST1096"/>
    <s v="Customer_0096"/>
    <s v="P2004"/>
    <s v="Wireless Mouse"/>
    <s v="Electronics"/>
    <s v="Accessories"/>
    <n v="1"/>
    <n v="899"/>
    <n v="899"/>
    <n v="0.1"/>
    <n v="89.9"/>
    <n v="809.1"/>
    <n v="105.18"/>
    <x v="7"/>
    <s v="Tamil Nadu"/>
    <s v="South"/>
    <s v="Credit Card"/>
    <s v="Express"/>
    <n v="2025"/>
    <n v="5"/>
    <s v="May"/>
    <n v="0.13"/>
    <n v="719.2"/>
    <n v="0"/>
  </r>
  <r>
    <s v="ORD104131"/>
    <d v="2033-03-18T00:00:00"/>
    <s v="CUST1217"/>
    <s v="Customer_0217"/>
    <s v="P2004"/>
    <s v="Wireless Mouse"/>
    <s v="Electronics"/>
    <s v="Accessories"/>
    <n v="1"/>
    <n v="899"/>
    <n v="899"/>
    <n v="0.15"/>
    <n v="134.85"/>
    <n v="764.15"/>
    <n v="87.88"/>
    <x v="10"/>
    <s v="Tamil Nadu"/>
    <s v="South"/>
    <s v="UPI"/>
    <s v="Standard"/>
    <n v="2025"/>
    <n v="5"/>
    <s v="May"/>
    <n v="0.115"/>
    <n v="629.29999999999995"/>
    <n v="0"/>
  </r>
  <r>
    <s v="ORD103948"/>
    <d v="2025-08-24T00:00:00"/>
    <s v="CUST1109"/>
    <s v="Customer_0109"/>
    <s v="P2005"/>
    <s v="Keyboard"/>
    <s v="Electronics"/>
    <s v="Accessories"/>
    <n v="1"/>
    <n v="1299"/>
    <n v="1299"/>
    <n v="0.05"/>
    <n v="64.95"/>
    <n v="1234.05"/>
    <n v="178.94"/>
    <x v="11"/>
    <s v="Tamil Nadu"/>
    <s v="South"/>
    <s v="UPI"/>
    <s v="Standard"/>
    <n v="2024"/>
    <n v="3"/>
    <s v="Mar"/>
    <n v="0.14499999999999999"/>
    <n v="1169.0999999999999"/>
    <n v="0"/>
  </r>
  <r>
    <s v="ORD101075"/>
    <d v="2025-06-19T00:00:00"/>
    <s v="CUST1285"/>
    <s v="Customer_0285"/>
    <s v="P2006"/>
    <s v="Power Bank"/>
    <s v="Electronics"/>
    <s v="Accessories"/>
    <n v="1"/>
    <n v="1499"/>
    <n v="1499"/>
    <n v="0.15"/>
    <n v="224.85"/>
    <n v="1274.1500000000001"/>
    <n v="146.53"/>
    <x v="5"/>
    <s v="Tamil Nadu"/>
    <s v="South"/>
    <s v="Credit Card"/>
    <s v="Standard"/>
    <n v="2024"/>
    <n v="3"/>
    <s v="Mar"/>
    <n v="0.115"/>
    <n v="1049.3"/>
    <n v="0"/>
  </r>
  <r>
    <s v="ORD104144"/>
    <d v="2034-01-07T00:00:00"/>
    <s v="CUST1130"/>
    <s v="Customer_0130"/>
    <s v="P2006"/>
    <s v="Power Bank"/>
    <s v="Electronics"/>
    <s v="Accessories"/>
    <n v="1"/>
    <n v="1499"/>
    <n v="1499"/>
    <n v="0.05"/>
    <n v="74.95"/>
    <n v="1424.05"/>
    <n v="206.49"/>
    <x v="5"/>
    <s v="Tamil Nadu"/>
    <s v="South"/>
    <s v="Net Banking"/>
    <s v="Standard"/>
    <n v="2025"/>
    <n v="6"/>
    <s v="Jun"/>
    <n v="0.14499999999999999"/>
    <n v="1349.1"/>
    <n v="0"/>
  </r>
  <r>
    <s v="ORD102720"/>
    <d v="2025-06-07T00:00:00"/>
    <s v="CUST1753"/>
    <s v="Customer_0753"/>
    <s v="P2005"/>
    <s v="Keyboard"/>
    <s v="Electronics"/>
    <s v="Accessories"/>
    <n v="1"/>
    <n v="1299"/>
    <n v="1299"/>
    <n v="0.05"/>
    <n v="64.95"/>
    <n v="1234.05"/>
    <n v="178.94"/>
    <x v="5"/>
    <s v="Tamil Nadu"/>
    <s v="South"/>
    <s v="Credit Card"/>
    <s v="Standard"/>
    <n v="2024"/>
    <n v="3"/>
    <s v="Mar"/>
    <n v="0.14499999999999999"/>
    <n v="1169.0999999999999"/>
    <n v="0"/>
  </r>
  <r>
    <s v="ORD101594"/>
    <d v="2025-04-26T00:00:00"/>
    <s v="CUST1277"/>
    <s v="Customer_0277"/>
    <s v="P2005"/>
    <s v="Keyboard"/>
    <s v="Electronics"/>
    <s v="Accessories"/>
    <n v="2"/>
    <n v="1299"/>
    <n v="2598"/>
    <n v="0"/>
    <n v="0"/>
    <n v="2598"/>
    <n v="415.68"/>
    <x v="7"/>
    <s v="Tamil Nadu"/>
    <s v="South"/>
    <s v="Cash on Delivery"/>
    <s v="Standard"/>
    <n v="2024"/>
    <n v="3"/>
    <s v="Mar"/>
    <n v="0.16"/>
    <n v="2598"/>
    <n v="0"/>
  </r>
  <r>
    <s v="ORD102515"/>
    <d v="2034-07-23T00:00:00"/>
    <s v="CUST1532"/>
    <s v="Customer_0532"/>
    <s v="P2006"/>
    <s v="Power Bank"/>
    <s v="Electronics"/>
    <s v="Accessories"/>
    <n v="1"/>
    <n v="1499"/>
    <n v="1499"/>
    <n v="0.15"/>
    <n v="224.85"/>
    <n v="1274.1500000000001"/>
    <n v="146.53"/>
    <x v="2"/>
    <s v="Tamil Nadu"/>
    <s v="South"/>
    <s v="UPI"/>
    <s v="Standard"/>
    <n v="2025"/>
    <n v="7"/>
    <s v="Jul"/>
    <n v="0.115"/>
    <n v="1049.3"/>
    <n v="0"/>
  </r>
  <r>
    <s v="ORD104392"/>
    <d v="2034-10-14T00:00:00"/>
    <s v="CUST1549"/>
    <s v="Customer_0549"/>
    <s v="P2005"/>
    <s v="Keyboard"/>
    <s v="Electronics"/>
    <s v="Accessories"/>
    <n v="1"/>
    <n v="1299"/>
    <n v="1299"/>
    <n v="0.05"/>
    <n v="64.95"/>
    <n v="1234.05"/>
    <n v="178.94"/>
    <x v="4"/>
    <s v="Tamil Nadu"/>
    <s v="South"/>
    <s v="Net Banking"/>
    <s v="Express"/>
    <n v="2025"/>
    <n v="8"/>
    <s v="Aug"/>
    <n v="0.14499999999999999"/>
    <n v="1169.0999999999999"/>
    <n v="0"/>
  </r>
  <r>
    <s v="ORD102102"/>
    <d v="2034-11-04T00:00:00"/>
    <s v="CUST1624"/>
    <s v="Customer_0624"/>
    <s v="P2006"/>
    <s v="Power Bank"/>
    <s v="Electronics"/>
    <s v="Accessories"/>
    <n v="3"/>
    <n v="1499"/>
    <n v="4497"/>
    <n v="0.05"/>
    <n v="224.85"/>
    <n v="4272.1499999999996"/>
    <n v="619.46"/>
    <x v="10"/>
    <s v="Tamil Nadu"/>
    <s v="South"/>
    <s v="Net Banking"/>
    <s v="Same Day"/>
    <n v="2025"/>
    <n v="8"/>
    <s v="Aug"/>
    <n v="0.14499999999999999"/>
    <n v="4047.3"/>
    <n v="0"/>
  </r>
  <r>
    <s v="ORD101596"/>
    <d v="2024-12-01T00:00:00"/>
    <s v="CUST1597"/>
    <s v="Customer_0597"/>
    <s v="P2005"/>
    <s v="Keyboard"/>
    <s v="Electronics"/>
    <s v="Accessories"/>
    <n v="3"/>
    <n v="1299"/>
    <n v="3897"/>
    <n v="0.2"/>
    <n v="779.4"/>
    <n v="3117.6"/>
    <n v="311.76"/>
    <x v="1"/>
    <s v="Tamil Nadu"/>
    <s v="South"/>
    <s v="UPI"/>
    <s v="Same Day"/>
    <n v="2024"/>
    <n v="2"/>
    <s v="Feb"/>
    <n v="0.1"/>
    <n v="2338.1999999999998"/>
    <n v="0"/>
  </r>
  <r>
    <s v="ORD103685"/>
    <d v="2035-06-22T00:00:00"/>
    <s v="CUST1241"/>
    <s v="Customer_0241"/>
    <s v="P2005"/>
    <s v="Keyboard"/>
    <s v="Electronics"/>
    <s v="Accessories"/>
    <n v="1"/>
    <n v="1299"/>
    <n v="1299"/>
    <n v="0.2"/>
    <n v="259.8"/>
    <n v="1039.2"/>
    <n v="103.92"/>
    <x v="5"/>
    <s v="Tamil Nadu"/>
    <s v="South"/>
    <s v="Debit Card"/>
    <s v="Express"/>
    <n v="2025"/>
    <n v="9"/>
    <s v="Sep"/>
    <n v="0.1"/>
    <n v="779.4"/>
    <n v="0"/>
  </r>
  <r>
    <s v="ORD103885"/>
    <d v="2035-08-16T00:00:00"/>
    <s v="CUST1172"/>
    <s v="Customer_0172"/>
    <s v="P2004"/>
    <s v="Wireless Mouse"/>
    <s v="Electronics"/>
    <s v="Accessories"/>
    <n v="2"/>
    <n v="899"/>
    <n v="1798"/>
    <n v="0.05"/>
    <n v="89.9"/>
    <n v="1708.1"/>
    <n v="247.67"/>
    <x v="11"/>
    <s v="Tamil Nadu"/>
    <s v="South"/>
    <s v="Debit Card"/>
    <s v="Express"/>
    <n v="2025"/>
    <n v="9"/>
    <s v="Sep"/>
    <n v="0.14499999999999999"/>
    <n v="1618.2"/>
    <n v="0"/>
  </r>
  <r>
    <s v="ORD103219"/>
    <d v="2024-10-16T00:00:00"/>
    <s v="CUST1043"/>
    <s v="Customer_0043"/>
    <s v="P2006"/>
    <s v="Power Bank"/>
    <s v="Electronics"/>
    <s v="Accessories"/>
    <n v="2"/>
    <n v="1499"/>
    <n v="2998"/>
    <n v="0.05"/>
    <n v="149.9"/>
    <n v="2848.1"/>
    <n v="412.97"/>
    <x v="1"/>
    <s v="Tamil Nadu"/>
    <s v="South"/>
    <s v="UPI"/>
    <s v="Standard"/>
    <n v="2024"/>
    <n v="2"/>
    <s v="Feb"/>
    <n v="0.14499999999999999"/>
    <n v="2698.2"/>
    <n v="0"/>
  </r>
  <r>
    <s v="ORD100343"/>
    <d v="2024-08-27T00:00:00"/>
    <s v="CUST1285"/>
    <s v="Customer_0285"/>
    <s v="P2004"/>
    <s v="Wireless Mouse"/>
    <s v="Electronics"/>
    <s v="Accessories"/>
    <n v="1"/>
    <n v="899"/>
    <n v="899"/>
    <n v="0.05"/>
    <n v="44.95"/>
    <n v="854.05"/>
    <n v="123.84"/>
    <x v="9"/>
    <s v="Tamil Nadu"/>
    <s v="South"/>
    <s v="Credit Card"/>
    <s v="Express"/>
    <n v="2024"/>
    <n v="2"/>
    <s v="Feb"/>
    <n v="0.14499999999999999"/>
    <n v="809.1"/>
    <n v="0"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6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5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4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1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  <r>
    <m/>
    <m/>
    <m/>
    <m/>
    <m/>
    <m/>
    <m/>
    <m/>
    <m/>
    <m/>
    <m/>
    <m/>
    <m/>
    <m/>
    <m/>
    <x v="0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7"/>
    <m/>
    <m/>
    <m/>
    <m/>
    <m/>
    <m/>
    <m/>
    <m/>
    <m/>
    <m/>
  </r>
  <r>
    <m/>
    <m/>
    <m/>
    <m/>
    <m/>
    <m/>
    <m/>
    <m/>
    <m/>
    <m/>
    <m/>
    <m/>
    <m/>
    <m/>
    <m/>
    <x v="3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x v="9"/>
    <m/>
    <m/>
    <m/>
    <m/>
    <m/>
    <m/>
    <m/>
    <m/>
    <m/>
    <m/>
  </r>
  <r>
    <m/>
    <m/>
    <m/>
    <m/>
    <m/>
    <m/>
    <m/>
    <m/>
    <m/>
    <m/>
    <m/>
    <m/>
    <m/>
    <m/>
    <m/>
    <x v="10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2"/>
    <m/>
    <m/>
    <m/>
    <m/>
    <m/>
    <m/>
    <m/>
    <m/>
    <m/>
    <m/>
  </r>
  <r>
    <m/>
    <m/>
    <m/>
    <m/>
    <m/>
    <m/>
    <m/>
    <m/>
    <m/>
    <m/>
    <m/>
    <m/>
    <m/>
    <m/>
    <m/>
    <x v="8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4-01-01T00:00:00"/>
    <x v="0"/>
    <s v="Customer_0658"/>
    <s v="P2010"/>
    <x v="0"/>
    <x v="0"/>
    <x v="0"/>
    <n v="1"/>
    <n v="1999"/>
    <n v="1999"/>
    <x v="0"/>
    <n v="199.9"/>
    <n v="1799.1"/>
    <n v="521.74"/>
    <s v="Kolkata"/>
    <s v="West Bengal"/>
    <s v="East"/>
    <s v="Cash on Delivery"/>
    <x v="0"/>
    <x v="0"/>
    <x v="0"/>
    <x v="0"/>
    <n v="0.28999999999999998"/>
    <n v="1599.2"/>
    <n v="0"/>
  </r>
  <r>
    <x v="1"/>
    <d v="2024-01-02T00:00:00"/>
    <x v="1"/>
    <s v="Customer_0555"/>
    <s v="P2009"/>
    <x v="1"/>
    <x v="0"/>
    <x v="0"/>
    <n v="1"/>
    <n v="1199"/>
    <n v="1199"/>
    <x v="1"/>
    <n v="59.95"/>
    <n v="1139.05"/>
    <n v="347.41"/>
    <s v="Chennai"/>
    <s v="Tamil Nadu"/>
    <s v="South"/>
    <s v="UPI"/>
    <x v="1"/>
    <x v="0"/>
    <x v="0"/>
    <x v="0"/>
    <n v="0.30499999999999999"/>
    <n v="1079.0999999999999"/>
    <n v="0"/>
  </r>
  <r>
    <x v="2"/>
    <d v="2024-01-03T00:00:00"/>
    <x v="2"/>
    <s v="Customer_0799"/>
    <s v="P2014"/>
    <x v="2"/>
    <x v="1"/>
    <x v="1"/>
    <n v="1"/>
    <n v="2999"/>
    <n v="2999"/>
    <x v="0"/>
    <n v="299.89999999999998"/>
    <n v="2699.1"/>
    <n v="566.80999999999995"/>
    <s v="Kolkata"/>
    <s v="West Bengal"/>
    <s v="East"/>
    <s v="Debit Card"/>
    <x v="2"/>
    <x v="0"/>
    <x v="0"/>
    <x v="0"/>
    <n v="0.21"/>
    <n v="2399.1999999999998"/>
    <n v="0"/>
  </r>
  <r>
    <x v="3"/>
    <d v="2024-01-04T00:00:00"/>
    <x v="3"/>
    <s v="Customer_0787"/>
    <s v="P2003"/>
    <x v="3"/>
    <x v="2"/>
    <x v="2"/>
    <n v="1"/>
    <n v="59999"/>
    <n v="59999"/>
    <x v="2"/>
    <n v="8999.85"/>
    <n v="50999.15"/>
    <n v="5864.9"/>
    <s v="Noida"/>
    <s v="Uttar Pradesh"/>
    <s v="North"/>
    <s v="Debit Card"/>
    <x v="1"/>
    <x v="0"/>
    <x v="0"/>
    <x v="0"/>
    <n v="0.115"/>
    <n v="41999.3"/>
    <n v="0"/>
  </r>
  <r>
    <x v="4"/>
    <d v="2024-01-05T00:00:00"/>
    <x v="4"/>
    <s v="Customer_0228"/>
    <s v="P2005"/>
    <x v="4"/>
    <x v="2"/>
    <x v="3"/>
    <n v="2"/>
    <n v="1299"/>
    <n v="2598"/>
    <x v="3"/>
    <n v="779.4"/>
    <n v="1818.6"/>
    <n v="127.3"/>
    <s v="Chennai"/>
    <s v="Tamil Nadu"/>
    <s v="South"/>
    <s v="UPI"/>
    <x v="0"/>
    <x v="0"/>
    <x v="0"/>
    <x v="0"/>
    <n v="7.0000000000000007E-2"/>
    <n v="1039.2"/>
    <n v="0"/>
  </r>
  <r>
    <x v="5"/>
    <d v="2024-01-06T00:00:00"/>
    <x v="5"/>
    <s v="Customer_0286"/>
    <s v="P2006"/>
    <x v="5"/>
    <x v="2"/>
    <x v="3"/>
    <n v="1"/>
    <n v="1499"/>
    <n v="1499"/>
    <x v="4"/>
    <n v="299.8"/>
    <n v="1199.2"/>
    <n v="119.92"/>
    <s v="Kolkata"/>
    <s v="West Bengal"/>
    <s v="East"/>
    <s v="Debit Card"/>
    <x v="0"/>
    <x v="0"/>
    <x v="0"/>
    <x v="0"/>
    <n v="0.1"/>
    <n v="899.4"/>
    <n v="0"/>
  </r>
  <r>
    <x v="6"/>
    <d v="2024-01-07T00:00:00"/>
    <x v="6"/>
    <s v="Customer_0175"/>
    <s v="P2013"/>
    <x v="6"/>
    <x v="1"/>
    <x v="1"/>
    <n v="1"/>
    <n v="3499"/>
    <n v="3499"/>
    <x v="4"/>
    <n v="699.8"/>
    <n v="2799.2"/>
    <n v="503.86"/>
    <s v="Delhi"/>
    <s v="Delhi"/>
    <s v="North"/>
    <s v="Cash on Delivery"/>
    <x v="1"/>
    <x v="0"/>
    <x v="0"/>
    <x v="0"/>
    <n v="0.18"/>
    <n v="2099.4"/>
    <n v="0"/>
  </r>
  <r>
    <x v="7"/>
    <d v="2024-01-08T00:00:00"/>
    <x v="7"/>
    <s v="Customer_0311"/>
    <s v="P2012"/>
    <x v="7"/>
    <x v="0"/>
    <x v="4"/>
    <n v="4"/>
    <n v="1299"/>
    <n v="5196"/>
    <x v="2"/>
    <n v="779.4"/>
    <n v="4416.6000000000004"/>
    <n v="1214.57"/>
    <s v="Gurugram"/>
    <s v="Haryana"/>
    <s v="North"/>
    <s v="UPI"/>
    <x v="0"/>
    <x v="0"/>
    <x v="0"/>
    <x v="0"/>
    <n v="0.27500000000000002"/>
    <n v="3637.2"/>
    <n v="0"/>
  </r>
  <r>
    <x v="8"/>
    <d v="2024-01-09T00:00:00"/>
    <x v="8"/>
    <s v="Customer_0071"/>
    <s v="P2014"/>
    <x v="2"/>
    <x v="1"/>
    <x v="1"/>
    <n v="2"/>
    <n v="2999"/>
    <n v="5998"/>
    <x v="2"/>
    <n v="899.7"/>
    <n v="5098.3"/>
    <n v="994.17"/>
    <s v="Lucknow"/>
    <s v="Uttar Pradesh"/>
    <s v="North"/>
    <s v="UPI"/>
    <x v="0"/>
    <x v="0"/>
    <x v="0"/>
    <x v="0"/>
    <n v="0.19500000000000001"/>
    <n v="4198.6000000000004"/>
    <n v="0"/>
  </r>
  <r>
    <x v="9"/>
    <d v="2024-01-10T00:00:00"/>
    <x v="9"/>
    <s v="Customer_0085"/>
    <s v="P2013"/>
    <x v="6"/>
    <x v="1"/>
    <x v="1"/>
    <n v="1"/>
    <n v="3499"/>
    <n v="3499"/>
    <x v="1"/>
    <n v="174.95"/>
    <n v="3324.05"/>
    <n v="747.91"/>
    <s v="Gurugram"/>
    <s v="Haryana"/>
    <s v="North"/>
    <s v="Net Banking"/>
    <x v="2"/>
    <x v="0"/>
    <x v="0"/>
    <x v="0"/>
    <n v="0.22500000000000001"/>
    <n v="3149.1"/>
    <n v="0"/>
  </r>
  <r>
    <x v="10"/>
    <d v="2024-01-11T00:00:00"/>
    <x v="10"/>
    <s v="Customer_0055"/>
    <s v="P2017"/>
    <x v="8"/>
    <x v="1"/>
    <x v="5"/>
    <n v="5"/>
    <n v="5999"/>
    <n v="29995"/>
    <x v="2"/>
    <n v="4499.25"/>
    <n v="25495.75"/>
    <n v="4971.67"/>
    <s v="Hyderabad"/>
    <s v="Telangana"/>
    <s v="South"/>
    <s v="Credit Card"/>
    <x v="0"/>
    <x v="0"/>
    <x v="0"/>
    <x v="0"/>
    <n v="0.19500000000000001"/>
    <n v="20996.5"/>
    <n v="0"/>
  </r>
  <r>
    <x v="11"/>
    <d v="2024-01-12T00:00:00"/>
    <x v="11"/>
    <s v="Customer_0241"/>
    <s v="P2025"/>
    <x v="9"/>
    <x v="3"/>
    <x v="6"/>
    <n v="1"/>
    <n v="999"/>
    <n v="999"/>
    <x v="5"/>
    <n v="249.75"/>
    <n v="749.25"/>
    <n v="153.6"/>
    <s v="Gurugram"/>
    <s v="Haryana"/>
    <s v="North"/>
    <s v="UPI"/>
    <x v="1"/>
    <x v="0"/>
    <x v="0"/>
    <x v="0"/>
    <n v="0.20499999999999999"/>
    <n v="499.5"/>
    <n v="0"/>
  </r>
  <r>
    <x v="12"/>
    <d v="2024-01-13T00:00:00"/>
    <x v="12"/>
    <s v="Customer_0689"/>
    <s v="P2014"/>
    <x v="2"/>
    <x v="1"/>
    <x v="1"/>
    <n v="2"/>
    <n v="2999"/>
    <n v="5998"/>
    <x v="2"/>
    <n v="899.7"/>
    <n v="5098.3"/>
    <n v="994.17"/>
    <s v="Noida"/>
    <s v="Uttar Pradesh"/>
    <s v="North"/>
    <s v="Cash on Delivery"/>
    <x v="2"/>
    <x v="0"/>
    <x v="0"/>
    <x v="0"/>
    <n v="0.19500000000000001"/>
    <n v="4198.6000000000004"/>
    <n v="0"/>
  </r>
  <r>
    <x v="13"/>
    <d v="2024-01-14T00:00:00"/>
    <x v="13"/>
    <s v="Customer_0245"/>
    <s v="P2001"/>
    <x v="10"/>
    <x v="2"/>
    <x v="7"/>
    <n v="1"/>
    <n v="24999"/>
    <n v="24999"/>
    <x v="1"/>
    <n v="1249.95"/>
    <n v="23749.05"/>
    <n v="3443.61"/>
    <s v="Chennai"/>
    <s v="Tamil Nadu"/>
    <s v="South"/>
    <s v="Debit Card"/>
    <x v="0"/>
    <x v="0"/>
    <x v="0"/>
    <x v="0"/>
    <n v="0.14499999999999999"/>
    <n v="22499.1"/>
    <n v="0"/>
  </r>
  <r>
    <x v="14"/>
    <d v="2024-01-15T00:00:00"/>
    <x v="14"/>
    <s v="Customer_0726"/>
    <s v="P2015"/>
    <x v="11"/>
    <x v="1"/>
    <x v="8"/>
    <n v="3"/>
    <n v="1299"/>
    <n v="3897"/>
    <x v="6"/>
    <n v="0"/>
    <n v="3897"/>
    <n v="935.28"/>
    <s v="Chennai"/>
    <s v="Tamil Nadu"/>
    <s v="South"/>
    <s v="Credit Card"/>
    <x v="0"/>
    <x v="0"/>
    <x v="0"/>
    <x v="0"/>
    <n v="0.24"/>
    <n v="3897"/>
    <n v="0"/>
  </r>
  <r>
    <x v="15"/>
    <d v="2024-01-16T00:00:00"/>
    <x v="15"/>
    <s v="Customer_0064"/>
    <s v="P2002"/>
    <x v="12"/>
    <x v="2"/>
    <x v="7"/>
    <n v="1"/>
    <n v="2999"/>
    <n v="2999"/>
    <x v="1"/>
    <n v="149.94999999999999"/>
    <n v="2849.05"/>
    <n v="413.11"/>
    <s v="Lucknow"/>
    <s v="Uttar Pradesh"/>
    <s v="North"/>
    <s v="Debit Card"/>
    <x v="0"/>
    <x v="0"/>
    <x v="0"/>
    <x v="0"/>
    <n v="0.14499999999999999"/>
    <n v="2699.1"/>
    <n v="0"/>
  </r>
  <r>
    <x v="16"/>
    <d v="2024-01-17T00:00:00"/>
    <x v="16"/>
    <s v="Customer_0592"/>
    <s v="P2005"/>
    <x v="4"/>
    <x v="2"/>
    <x v="3"/>
    <n v="2"/>
    <n v="1299"/>
    <n v="2598"/>
    <x v="2"/>
    <n v="389.7"/>
    <n v="2208.3000000000002"/>
    <n v="253.95"/>
    <s v="Hyderabad"/>
    <s v="Telangana"/>
    <s v="South"/>
    <s v="UPI"/>
    <x v="0"/>
    <x v="0"/>
    <x v="0"/>
    <x v="0"/>
    <n v="0.115"/>
    <n v="1818.6"/>
    <n v="0"/>
  </r>
  <r>
    <x v="17"/>
    <d v="2024-01-18T00:00:00"/>
    <x v="17"/>
    <s v="Customer_0156"/>
    <s v="P2025"/>
    <x v="9"/>
    <x v="3"/>
    <x v="6"/>
    <n v="2"/>
    <n v="999"/>
    <n v="1998"/>
    <x v="1"/>
    <n v="99.9"/>
    <n v="1898.1"/>
    <n v="503"/>
    <s v="Kolkata"/>
    <s v="West Bengal"/>
    <s v="East"/>
    <s v="Debit Card"/>
    <x v="0"/>
    <x v="0"/>
    <x v="0"/>
    <x v="0"/>
    <n v="0.26500000000000001"/>
    <n v="1798.2"/>
    <n v="0"/>
  </r>
  <r>
    <x v="18"/>
    <d v="2024-01-19T00:00:00"/>
    <x v="18"/>
    <s v="Customer_0785"/>
    <s v="P2001"/>
    <x v="10"/>
    <x v="2"/>
    <x v="7"/>
    <n v="1"/>
    <n v="24999"/>
    <n v="24999"/>
    <x v="1"/>
    <n v="1249.95"/>
    <n v="23749.05"/>
    <n v="3443.61"/>
    <s v="Jaipur"/>
    <s v="Rajasthan"/>
    <s v="North"/>
    <s v="UPI"/>
    <x v="0"/>
    <x v="0"/>
    <x v="0"/>
    <x v="0"/>
    <n v="0.14499999999999999"/>
    <n v="22499.1"/>
    <n v="0"/>
  </r>
  <r>
    <x v="19"/>
    <d v="2024-01-20T00:00:00"/>
    <x v="19"/>
    <s v="Customer_0715"/>
    <s v="P2005"/>
    <x v="4"/>
    <x v="2"/>
    <x v="3"/>
    <n v="3"/>
    <n v="1299"/>
    <n v="3897"/>
    <x v="5"/>
    <n v="974.25"/>
    <n v="2922.75"/>
    <n v="248.43"/>
    <s v="Noida"/>
    <s v="Uttar Pradesh"/>
    <s v="North"/>
    <s v="Debit Card"/>
    <x v="0"/>
    <x v="0"/>
    <x v="0"/>
    <x v="0"/>
    <n v="8.5000000000000006E-2"/>
    <n v="1948.5"/>
    <n v="0"/>
  </r>
  <r>
    <x v="20"/>
    <d v="2024-01-21T00:00:00"/>
    <x v="20"/>
    <s v="Customer_0623"/>
    <s v="P2025"/>
    <x v="9"/>
    <x v="3"/>
    <x v="6"/>
    <n v="1"/>
    <n v="999"/>
    <n v="999"/>
    <x v="0"/>
    <n v="99.9"/>
    <n v="899.1"/>
    <n v="224.78"/>
    <s v="Hyderabad"/>
    <s v="Telangana"/>
    <s v="South"/>
    <s v="Credit Card"/>
    <x v="2"/>
    <x v="0"/>
    <x v="0"/>
    <x v="0"/>
    <n v="0.25"/>
    <n v="799.2"/>
    <n v="0"/>
  </r>
  <r>
    <x v="21"/>
    <d v="2024-01-22T00:00:00"/>
    <x v="21"/>
    <s v="Customer_0021"/>
    <s v="P2005"/>
    <x v="4"/>
    <x v="2"/>
    <x v="3"/>
    <n v="1"/>
    <n v="1299"/>
    <n v="1299"/>
    <x v="5"/>
    <n v="324.75"/>
    <n v="974.25"/>
    <n v="82.81"/>
    <s v="Noida"/>
    <s v="Uttar Pradesh"/>
    <s v="North"/>
    <s v="Net Banking"/>
    <x v="0"/>
    <x v="0"/>
    <x v="0"/>
    <x v="0"/>
    <n v="8.5000000000000006E-2"/>
    <n v="649.5"/>
    <n v="0"/>
  </r>
  <r>
    <x v="22"/>
    <d v="2024-01-23T00:00:00"/>
    <x v="22"/>
    <s v="Customer_0151"/>
    <s v="P2010"/>
    <x v="0"/>
    <x v="0"/>
    <x v="0"/>
    <n v="1"/>
    <n v="1999"/>
    <n v="1999"/>
    <x v="6"/>
    <n v="0"/>
    <n v="1999"/>
    <n v="639.67999999999995"/>
    <s v="Ahmedabad"/>
    <s v="Gujarat"/>
    <s v="West"/>
    <s v="UPI"/>
    <x v="0"/>
    <x v="0"/>
    <x v="0"/>
    <x v="0"/>
    <n v="0.32"/>
    <n v="1999"/>
    <n v="0"/>
  </r>
  <r>
    <x v="23"/>
    <d v="2024-01-24T00:00:00"/>
    <x v="23"/>
    <s v="Customer_0745"/>
    <s v="P2013"/>
    <x v="6"/>
    <x v="1"/>
    <x v="1"/>
    <n v="1"/>
    <n v="3499"/>
    <n v="3499"/>
    <x v="6"/>
    <n v="0"/>
    <n v="3499"/>
    <n v="839.76"/>
    <s v="Gurugram"/>
    <s v="Haryana"/>
    <s v="North"/>
    <s v="Credit Card"/>
    <x v="2"/>
    <x v="0"/>
    <x v="0"/>
    <x v="0"/>
    <n v="0.24"/>
    <n v="3499"/>
    <n v="0"/>
  </r>
  <r>
    <x v="24"/>
    <d v="2024-01-25T00:00:00"/>
    <x v="24"/>
    <s v="Customer_0521"/>
    <s v="P2022"/>
    <x v="13"/>
    <x v="3"/>
    <x v="9"/>
    <n v="1"/>
    <n v="899"/>
    <n v="899"/>
    <x v="0"/>
    <n v="89.9"/>
    <n v="809.1"/>
    <n v="202.28"/>
    <s v="Bengaluru"/>
    <s v="Karnataka"/>
    <s v="South"/>
    <s v="UPI"/>
    <x v="0"/>
    <x v="0"/>
    <x v="0"/>
    <x v="0"/>
    <n v="0.25"/>
    <n v="719.2"/>
    <n v="0"/>
  </r>
  <r>
    <x v="25"/>
    <d v="2024-01-26T00:00:00"/>
    <x v="25"/>
    <s v="Customer_0104"/>
    <s v="P2017"/>
    <x v="8"/>
    <x v="1"/>
    <x v="5"/>
    <n v="1"/>
    <n v="5999"/>
    <n v="5999"/>
    <x v="0"/>
    <n v="599.9"/>
    <n v="5399.1"/>
    <n v="1133.81"/>
    <s v="Jaipur"/>
    <s v="Rajasthan"/>
    <s v="North"/>
    <s v="Net Banking"/>
    <x v="0"/>
    <x v="0"/>
    <x v="0"/>
    <x v="0"/>
    <n v="0.21"/>
    <n v="4799.2"/>
    <n v="0"/>
  </r>
  <r>
    <x v="26"/>
    <d v="2024-01-27T00:00:00"/>
    <x v="26"/>
    <s v="Customer_0119"/>
    <s v="P2014"/>
    <x v="2"/>
    <x v="1"/>
    <x v="1"/>
    <n v="2"/>
    <n v="2999"/>
    <n v="5998"/>
    <x v="1"/>
    <n v="299.89999999999998"/>
    <n v="5698.1"/>
    <n v="1282.07"/>
    <s v="Lucknow"/>
    <s v="Uttar Pradesh"/>
    <s v="North"/>
    <s v="UPI"/>
    <x v="0"/>
    <x v="0"/>
    <x v="0"/>
    <x v="0"/>
    <n v="0.22500000000000001"/>
    <n v="5398.2"/>
    <n v="0"/>
  </r>
  <r>
    <x v="27"/>
    <d v="2024-01-28T00:00:00"/>
    <x v="27"/>
    <s v="Customer_0552"/>
    <s v="P2024"/>
    <x v="14"/>
    <x v="3"/>
    <x v="6"/>
    <n v="1"/>
    <n v="2499"/>
    <n v="2499"/>
    <x v="0"/>
    <n v="249.9"/>
    <n v="2249.1"/>
    <n v="562.28"/>
    <s v="Kolkata"/>
    <s v="West Bengal"/>
    <s v="East"/>
    <s v="Net Banking"/>
    <x v="1"/>
    <x v="0"/>
    <x v="0"/>
    <x v="0"/>
    <n v="0.25"/>
    <n v="1999.2"/>
    <n v="0"/>
  </r>
  <r>
    <x v="28"/>
    <d v="2024-01-29T00:00:00"/>
    <x v="28"/>
    <s v="Customer_0467"/>
    <s v="P2012"/>
    <x v="7"/>
    <x v="0"/>
    <x v="4"/>
    <n v="1"/>
    <n v="1299"/>
    <n v="1299"/>
    <x v="6"/>
    <n v="0"/>
    <n v="1299"/>
    <n v="415.68"/>
    <s v="Pune"/>
    <s v="Maharashtra"/>
    <s v="West"/>
    <s v="UPI"/>
    <x v="0"/>
    <x v="0"/>
    <x v="0"/>
    <x v="0"/>
    <n v="0.32"/>
    <n v="1299"/>
    <n v="0"/>
  </r>
  <r>
    <x v="29"/>
    <d v="2024-01-30T00:00:00"/>
    <x v="29"/>
    <s v="Customer_0222"/>
    <s v="P2010"/>
    <x v="0"/>
    <x v="0"/>
    <x v="0"/>
    <n v="2"/>
    <n v="1999"/>
    <n v="3998"/>
    <x v="5"/>
    <n v="999.5"/>
    <n v="2998.5"/>
    <n v="734.63"/>
    <s v="Mumbai"/>
    <s v="Maharashtra"/>
    <s v="West"/>
    <s v="Credit Card"/>
    <x v="0"/>
    <x v="0"/>
    <x v="0"/>
    <x v="0"/>
    <n v="0.245"/>
    <n v="1999"/>
    <n v="0"/>
  </r>
  <r>
    <x v="30"/>
    <d v="2024-01-31T00:00:00"/>
    <x v="30"/>
    <s v="Customer_0754"/>
    <s v="P2024"/>
    <x v="14"/>
    <x v="3"/>
    <x v="6"/>
    <n v="2"/>
    <n v="2499"/>
    <n v="4998"/>
    <x v="6"/>
    <n v="0"/>
    <n v="4998"/>
    <n v="1399.44"/>
    <s v="Noida"/>
    <s v="Uttar Pradesh"/>
    <s v="North"/>
    <s v="Cash on Delivery"/>
    <x v="1"/>
    <x v="0"/>
    <x v="0"/>
    <x v="0"/>
    <n v="0.28000000000000003"/>
    <n v="4998"/>
    <n v="0"/>
  </r>
  <r>
    <x v="31"/>
    <d v="2024-02-01T00:00:00"/>
    <x v="31"/>
    <s v="Customer_0093"/>
    <s v="P2004"/>
    <x v="15"/>
    <x v="2"/>
    <x v="3"/>
    <n v="1"/>
    <n v="899"/>
    <n v="899"/>
    <x v="1"/>
    <n v="44.95"/>
    <n v="854.05"/>
    <n v="123.84"/>
    <s v="Noida"/>
    <s v="Uttar Pradesh"/>
    <s v="North"/>
    <s v="UPI"/>
    <x v="0"/>
    <x v="0"/>
    <x v="0"/>
    <x v="0"/>
    <n v="0.14499999999999999"/>
    <n v="809.1"/>
    <n v="0"/>
  </r>
  <r>
    <x v="32"/>
    <d v="2024-02-02T00:00:00"/>
    <x v="32"/>
    <s v="Customer_0295"/>
    <s v="P2009"/>
    <x v="1"/>
    <x v="0"/>
    <x v="0"/>
    <n v="1"/>
    <n v="1199"/>
    <n v="1199"/>
    <x v="2"/>
    <n v="179.85"/>
    <n v="1019.15"/>
    <n v="280.27"/>
    <s v="Delhi"/>
    <s v="Delhi"/>
    <s v="North"/>
    <s v="Debit Card"/>
    <x v="0"/>
    <x v="0"/>
    <x v="0"/>
    <x v="0"/>
    <n v="0.27500000000000002"/>
    <n v="839.3"/>
    <n v="0"/>
  </r>
  <r>
    <x v="33"/>
    <d v="2024-02-03T00:00:00"/>
    <x v="33"/>
    <s v="Customer_0107"/>
    <s v="P2014"/>
    <x v="2"/>
    <x v="1"/>
    <x v="1"/>
    <n v="2"/>
    <n v="2999"/>
    <n v="5998"/>
    <x v="1"/>
    <n v="299.89999999999998"/>
    <n v="5698.1"/>
    <n v="1282.07"/>
    <s v="Hyderabad"/>
    <s v="Telangana"/>
    <s v="South"/>
    <s v="Credit Card"/>
    <x v="0"/>
    <x v="0"/>
    <x v="0"/>
    <x v="0"/>
    <n v="0.22500000000000001"/>
    <n v="5398.2"/>
    <n v="0"/>
  </r>
  <r>
    <x v="34"/>
    <d v="2024-02-04T00:00:00"/>
    <x v="34"/>
    <s v="Customer_0057"/>
    <s v="P2022"/>
    <x v="13"/>
    <x v="3"/>
    <x v="9"/>
    <n v="3"/>
    <n v="899"/>
    <n v="2697"/>
    <x v="4"/>
    <n v="539.4"/>
    <n v="2157.6"/>
    <n v="474.67"/>
    <s v="Noida"/>
    <s v="Uttar Pradesh"/>
    <s v="North"/>
    <s v="Debit Card"/>
    <x v="0"/>
    <x v="0"/>
    <x v="0"/>
    <x v="0"/>
    <n v="0.22"/>
    <n v="1618.2"/>
    <n v="0"/>
  </r>
  <r>
    <x v="35"/>
    <d v="2024-02-05T00:00:00"/>
    <x v="35"/>
    <s v="Customer_0548"/>
    <s v="P2020"/>
    <x v="16"/>
    <x v="4"/>
    <x v="10"/>
    <n v="1"/>
    <n v="599"/>
    <n v="599"/>
    <x v="1"/>
    <n v="29.95"/>
    <n v="569.04999999999995"/>
    <n v="207.7"/>
    <s v="Ahmedabad"/>
    <s v="Gujarat"/>
    <s v="West"/>
    <s v="Debit Card"/>
    <x v="1"/>
    <x v="0"/>
    <x v="0"/>
    <x v="0"/>
    <n v="0.36499999999999999"/>
    <n v="539.1"/>
    <n v="0"/>
  </r>
  <r>
    <x v="36"/>
    <d v="2024-02-06T00:00:00"/>
    <x v="36"/>
    <s v="Customer_0625"/>
    <s v="P2022"/>
    <x v="13"/>
    <x v="3"/>
    <x v="9"/>
    <n v="1"/>
    <n v="899"/>
    <n v="899"/>
    <x v="2"/>
    <n v="134.85"/>
    <n v="764.15"/>
    <n v="179.58"/>
    <s v="Jaipur"/>
    <s v="Rajasthan"/>
    <s v="North"/>
    <s v="UPI"/>
    <x v="0"/>
    <x v="0"/>
    <x v="0"/>
    <x v="0"/>
    <n v="0.23499999999999999"/>
    <n v="629.29999999999995"/>
    <n v="0"/>
  </r>
  <r>
    <x v="37"/>
    <d v="2024-02-07T00:00:00"/>
    <x v="37"/>
    <s v="Customer_0461"/>
    <s v="P2020"/>
    <x v="16"/>
    <x v="4"/>
    <x v="10"/>
    <n v="1"/>
    <n v="599"/>
    <n v="599"/>
    <x v="0"/>
    <n v="59.9"/>
    <n v="539.1"/>
    <n v="188.68"/>
    <s v="Mumbai"/>
    <s v="Maharashtra"/>
    <s v="West"/>
    <s v="Credit Card"/>
    <x v="0"/>
    <x v="0"/>
    <x v="0"/>
    <x v="0"/>
    <n v="0.35"/>
    <n v="479.2"/>
    <n v="0"/>
  </r>
  <r>
    <x v="38"/>
    <d v="2024-02-08T00:00:00"/>
    <x v="38"/>
    <s v="Customer_0053"/>
    <s v="P2017"/>
    <x v="8"/>
    <x v="1"/>
    <x v="5"/>
    <n v="3"/>
    <n v="5999"/>
    <n v="17997"/>
    <x v="1"/>
    <n v="899.85"/>
    <n v="17097.150000000001"/>
    <n v="3846.86"/>
    <s v="Lucknow"/>
    <s v="Uttar Pradesh"/>
    <s v="North"/>
    <s v="Cash on Delivery"/>
    <x v="2"/>
    <x v="0"/>
    <x v="0"/>
    <x v="0"/>
    <n v="0.22500000000000001"/>
    <n v="16197.3"/>
    <n v="0"/>
  </r>
  <r>
    <x v="39"/>
    <d v="2024-02-09T00:00:00"/>
    <x v="39"/>
    <s v="Customer_0527"/>
    <s v="P2022"/>
    <x v="13"/>
    <x v="3"/>
    <x v="9"/>
    <n v="1"/>
    <n v="899"/>
    <n v="899"/>
    <x v="2"/>
    <n v="134.85"/>
    <n v="764.15"/>
    <n v="179.58"/>
    <s v="Delhi"/>
    <s v="Delhi"/>
    <s v="North"/>
    <s v="UPI"/>
    <x v="0"/>
    <x v="0"/>
    <x v="0"/>
    <x v="0"/>
    <n v="0.23499999999999999"/>
    <n v="629.29999999999995"/>
    <n v="0"/>
  </r>
  <r>
    <x v="40"/>
    <d v="2024-02-10T00:00:00"/>
    <x v="40"/>
    <s v="Customer_0751"/>
    <s v="P2013"/>
    <x v="6"/>
    <x v="1"/>
    <x v="1"/>
    <n v="1"/>
    <n v="3499"/>
    <n v="3499"/>
    <x v="2"/>
    <n v="524.85"/>
    <n v="2974.15"/>
    <n v="579.96"/>
    <s v="Pune"/>
    <s v="Maharashtra"/>
    <s v="West"/>
    <s v="UPI"/>
    <x v="0"/>
    <x v="0"/>
    <x v="0"/>
    <x v="0"/>
    <n v="0.19500000000000001"/>
    <n v="2449.3000000000002"/>
    <n v="0"/>
  </r>
  <r>
    <x v="41"/>
    <d v="2024-02-11T00:00:00"/>
    <x v="41"/>
    <s v="Customer_0334"/>
    <s v="P2006"/>
    <x v="5"/>
    <x v="2"/>
    <x v="3"/>
    <n v="4"/>
    <n v="1499"/>
    <n v="5996"/>
    <x v="0"/>
    <n v="599.6"/>
    <n v="5396.4"/>
    <n v="701.53"/>
    <s v="Kolkata"/>
    <s v="West Bengal"/>
    <s v="East"/>
    <s v="UPI"/>
    <x v="2"/>
    <x v="0"/>
    <x v="0"/>
    <x v="0"/>
    <n v="0.13"/>
    <n v="4796.8"/>
    <n v="0"/>
  </r>
  <r>
    <x v="42"/>
    <d v="2024-02-12T00:00:00"/>
    <x v="42"/>
    <s v="Customer_0431"/>
    <s v="P2017"/>
    <x v="8"/>
    <x v="1"/>
    <x v="5"/>
    <n v="1"/>
    <n v="5999"/>
    <n v="5999"/>
    <x v="1"/>
    <n v="299.95"/>
    <n v="5699.05"/>
    <n v="1282.29"/>
    <s v="Delhi"/>
    <s v="Delhi"/>
    <s v="North"/>
    <s v="Credit Card"/>
    <x v="0"/>
    <x v="0"/>
    <x v="0"/>
    <x v="0"/>
    <n v="0.22500000000000001"/>
    <n v="5399.1"/>
    <n v="0"/>
  </r>
  <r>
    <x v="43"/>
    <d v="2024-02-13T00:00:00"/>
    <x v="43"/>
    <s v="Customer_0572"/>
    <s v="P2022"/>
    <x v="13"/>
    <x v="3"/>
    <x v="9"/>
    <n v="1"/>
    <n v="899"/>
    <n v="899"/>
    <x v="6"/>
    <n v="0"/>
    <n v="899"/>
    <n v="251.72"/>
    <s v="Chennai"/>
    <s v="Tamil Nadu"/>
    <s v="South"/>
    <s v="Credit Card"/>
    <x v="0"/>
    <x v="0"/>
    <x v="0"/>
    <x v="0"/>
    <n v="0.28000000000000003"/>
    <n v="899"/>
    <n v="0"/>
  </r>
  <r>
    <x v="44"/>
    <d v="2024-02-14T00:00:00"/>
    <x v="44"/>
    <s v="Customer_0440"/>
    <s v="P2024"/>
    <x v="14"/>
    <x v="3"/>
    <x v="6"/>
    <n v="4"/>
    <n v="2499"/>
    <n v="9996"/>
    <x v="5"/>
    <n v="2499"/>
    <n v="7497"/>
    <n v="1536.89"/>
    <s v="Lucknow"/>
    <s v="Uttar Pradesh"/>
    <s v="North"/>
    <s v="Debit Card"/>
    <x v="2"/>
    <x v="0"/>
    <x v="0"/>
    <x v="0"/>
    <n v="0.20499999999999999"/>
    <n v="4998"/>
    <n v="0"/>
  </r>
  <r>
    <x v="45"/>
    <d v="2024-02-15T00:00:00"/>
    <x v="45"/>
    <s v="Customer_0028"/>
    <s v="P2003"/>
    <x v="3"/>
    <x v="2"/>
    <x v="2"/>
    <n v="1"/>
    <n v="59999"/>
    <n v="59999"/>
    <x v="0"/>
    <n v="5999.9"/>
    <n v="53999.1"/>
    <n v="7019.88"/>
    <s v="Gurugram"/>
    <s v="Haryana"/>
    <s v="North"/>
    <s v="Net Banking"/>
    <x v="0"/>
    <x v="0"/>
    <x v="0"/>
    <x v="0"/>
    <n v="0.13"/>
    <n v="47999.199999999997"/>
    <n v="0"/>
  </r>
  <r>
    <x v="46"/>
    <d v="2024-02-16T00:00:00"/>
    <x v="46"/>
    <s v="Customer_0397"/>
    <s v="P2013"/>
    <x v="6"/>
    <x v="1"/>
    <x v="1"/>
    <n v="2"/>
    <n v="3499"/>
    <n v="6998"/>
    <x v="0"/>
    <n v="699.8"/>
    <n v="6298.2"/>
    <n v="1322.62"/>
    <s v="Mumbai"/>
    <s v="Maharashtra"/>
    <s v="West"/>
    <s v="UPI"/>
    <x v="0"/>
    <x v="0"/>
    <x v="0"/>
    <x v="0"/>
    <n v="0.21"/>
    <n v="5598.4"/>
    <n v="0"/>
  </r>
  <r>
    <x v="47"/>
    <d v="2024-02-17T00:00:00"/>
    <x v="47"/>
    <s v="Customer_0413"/>
    <s v="P2004"/>
    <x v="15"/>
    <x v="2"/>
    <x v="3"/>
    <n v="2"/>
    <n v="899"/>
    <n v="1798"/>
    <x v="0"/>
    <n v="179.8"/>
    <n v="1618.2"/>
    <n v="210.37"/>
    <s v="Bengaluru"/>
    <s v="Karnataka"/>
    <s v="South"/>
    <s v="UPI"/>
    <x v="0"/>
    <x v="0"/>
    <x v="0"/>
    <x v="0"/>
    <n v="0.13"/>
    <n v="1438.4"/>
    <n v="0"/>
  </r>
  <r>
    <x v="48"/>
    <d v="2024-02-18T00:00:00"/>
    <x v="48"/>
    <s v="Customer_0456"/>
    <s v="P2006"/>
    <x v="5"/>
    <x v="2"/>
    <x v="3"/>
    <n v="1"/>
    <n v="1499"/>
    <n v="1499"/>
    <x v="0"/>
    <n v="149.9"/>
    <n v="1349.1"/>
    <n v="175.38"/>
    <s v="Delhi"/>
    <s v="Delhi"/>
    <s v="North"/>
    <s v="Net Banking"/>
    <x v="2"/>
    <x v="0"/>
    <x v="0"/>
    <x v="0"/>
    <n v="0.13"/>
    <n v="1199.2"/>
    <n v="0"/>
  </r>
  <r>
    <x v="49"/>
    <d v="2024-02-19T00:00:00"/>
    <x v="49"/>
    <s v="Customer_0137"/>
    <s v="P2018"/>
    <x v="17"/>
    <x v="4"/>
    <x v="11"/>
    <n v="1"/>
    <n v="399"/>
    <n v="399"/>
    <x v="2"/>
    <n v="59.85"/>
    <n v="339.15"/>
    <n v="113.62"/>
    <s v="Pune"/>
    <s v="Maharashtra"/>
    <s v="West"/>
    <s v="Debit Card"/>
    <x v="0"/>
    <x v="0"/>
    <x v="0"/>
    <x v="0"/>
    <n v="0.33500000000000002"/>
    <n v="279.3"/>
    <n v="0"/>
  </r>
  <r>
    <x v="50"/>
    <d v="2024-02-20T00:00:00"/>
    <x v="50"/>
    <s v="Customer_0682"/>
    <s v="P2002"/>
    <x v="12"/>
    <x v="2"/>
    <x v="7"/>
    <n v="1"/>
    <n v="2999"/>
    <n v="2999"/>
    <x v="2"/>
    <n v="449.85"/>
    <n v="2549.15"/>
    <n v="293.14999999999998"/>
    <s v="Mumbai"/>
    <s v="Maharashtra"/>
    <s v="West"/>
    <s v="UPI"/>
    <x v="0"/>
    <x v="0"/>
    <x v="0"/>
    <x v="0"/>
    <n v="0.115"/>
    <n v="2099.3000000000002"/>
    <n v="0"/>
  </r>
  <r>
    <x v="51"/>
    <d v="2024-02-21T00:00:00"/>
    <x v="51"/>
    <s v="Customer_0480"/>
    <s v="P2004"/>
    <x v="15"/>
    <x v="2"/>
    <x v="3"/>
    <n v="2"/>
    <n v="899"/>
    <n v="1798"/>
    <x v="0"/>
    <n v="179.8"/>
    <n v="1618.2"/>
    <n v="210.37"/>
    <s v="Noida"/>
    <s v="Uttar Pradesh"/>
    <s v="North"/>
    <s v="UPI"/>
    <x v="0"/>
    <x v="0"/>
    <x v="0"/>
    <x v="0"/>
    <n v="0.13"/>
    <n v="1438.4"/>
    <n v="0"/>
  </r>
  <r>
    <x v="52"/>
    <d v="2024-02-22T00:00:00"/>
    <x v="52"/>
    <s v="Customer_0680"/>
    <s v="P2022"/>
    <x v="13"/>
    <x v="3"/>
    <x v="9"/>
    <n v="2"/>
    <n v="899"/>
    <n v="1798"/>
    <x v="5"/>
    <n v="449.5"/>
    <n v="1348.5"/>
    <n v="276.44"/>
    <s v="Mumbai"/>
    <s v="Maharashtra"/>
    <s v="West"/>
    <s v="UPI"/>
    <x v="2"/>
    <x v="0"/>
    <x v="0"/>
    <x v="0"/>
    <n v="0.20499999999999999"/>
    <n v="899"/>
    <n v="0"/>
  </r>
  <r>
    <x v="53"/>
    <d v="2024-02-23T00:00:00"/>
    <x v="53"/>
    <s v="Customer_0084"/>
    <s v="P2011"/>
    <x v="18"/>
    <x v="0"/>
    <x v="4"/>
    <n v="2"/>
    <n v="2499"/>
    <n v="4998"/>
    <x v="3"/>
    <n v="1499.4"/>
    <n v="3498.6"/>
    <n v="804.68"/>
    <s v="Bengaluru"/>
    <s v="Karnataka"/>
    <s v="South"/>
    <s v="Debit Card"/>
    <x v="0"/>
    <x v="0"/>
    <x v="0"/>
    <x v="0"/>
    <n v="0.23"/>
    <n v="1999.2"/>
    <n v="0"/>
  </r>
  <r>
    <x v="54"/>
    <d v="2024-02-24T00:00:00"/>
    <x v="54"/>
    <s v="Customer_0687"/>
    <s v="P2005"/>
    <x v="4"/>
    <x v="2"/>
    <x v="3"/>
    <n v="1"/>
    <n v="1299"/>
    <n v="1299"/>
    <x v="3"/>
    <n v="389.7"/>
    <n v="909.3"/>
    <n v="63.65"/>
    <s v="Bengaluru"/>
    <s v="Karnataka"/>
    <s v="South"/>
    <s v="Cash on Delivery"/>
    <x v="2"/>
    <x v="0"/>
    <x v="0"/>
    <x v="0"/>
    <n v="7.0000000000000007E-2"/>
    <n v="519.6"/>
    <n v="0"/>
  </r>
  <r>
    <x v="55"/>
    <d v="2024-02-25T00:00:00"/>
    <x v="55"/>
    <s v="Customer_0234"/>
    <s v="P2025"/>
    <x v="9"/>
    <x v="3"/>
    <x v="6"/>
    <n v="1"/>
    <n v="999"/>
    <n v="999"/>
    <x v="4"/>
    <n v="199.8"/>
    <n v="799.2"/>
    <n v="175.82"/>
    <s v="Mumbai"/>
    <s v="Maharashtra"/>
    <s v="West"/>
    <s v="Debit Card"/>
    <x v="2"/>
    <x v="0"/>
    <x v="0"/>
    <x v="0"/>
    <n v="0.22"/>
    <n v="599.4"/>
    <n v="0"/>
  </r>
  <r>
    <x v="56"/>
    <d v="2024-02-26T00:00:00"/>
    <x v="56"/>
    <s v="Customer_0074"/>
    <s v="P2016"/>
    <x v="19"/>
    <x v="1"/>
    <x v="8"/>
    <n v="1"/>
    <n v="999"/>
    <n v="999"/>
    <x v="0"/>
    <n v="99.9"/>
    <n v="899.1"/>
    <n v="188.81"/>
    <s v="Mumbai"/>
    <s v="Maharashtra"/>
    <s v="West"/>
    <s v="UPI"/>
    <x v="0"/>
    <x v="0"/>
    <x v="0"/>
    <x v="0"/>
    <n v="0.21"/>
    <n v="799.2"/>
    <n v="0"/>
  </r>
  <r>
    <x v="57"/>
    <d v="2024-02-27T00:00:00"/>
    <x v="57"/>
    <s v="Customer_0707"/>
    <s v="P2016"/>
    <x v="19"/>
    <x v="1"/>
    <x v="8"/>
    <n v="2"/>
    <n v="999"/>
    <n v="1998"/>
    <x v="6"/>
    <n v="0"/>
    <n v="1998"/>
    <n v="479.52"/>
    <s v="Kolkata"/>
    <s v="West Bengal"/>
    <s v="East"/>
    <s v="UPI"/>
    <x v="0"/>
    <x v="0"/>
    <x v="0"/>
    <x v="0"/>
    <n v="0.24"/>
    <n v="1998"/>
    <n v="0"/>
  </r>
  <r>
    <x v="58"/>
    <d v="2024-02-28T00:00:00"/>
    <x v="39"/>
    <s v="Customer_0527"/>
    <s v="P2002"/>
    <x v="12"/>
    <x v="2"/>
    <x v="7"/>
    <n v="3"/>
    <n v="2999"/>
    <n v="8997"/>
    <x v="2"/>
    <n v="1349.55"/>
    <n v="7647.45"/>
    <n v="879.46"/>
    <s v="Pune"/>
    <s v="Maharashtra"/>
    <s v="West"/>
    <s v="Debit Card"/>
    <x v="0"/>
    <x v="0"/>
    <x v="0"/>
    <x v="0"/>
    <n v="0.115"/>
    <n v="6297.9"/>
    <n v="0"/>
  </r>
  <r>
    <x v="59"/>
    <d v="2024-02-29T00:00:00"/>
    <x v="58"/>
    <s v="Customer_0716"/>
    <s v="P2017"/>
    <x v="8"/>
    <x v="1"/>
    <x v="5"/>
    <n v="2"/>
    <n v="5999"/>
    <n v="11998"/>
    <x v="0"/>
    <n v="1199.8"/>
    <n v="10798.2"/>
    <n v="2267.62"/>
    <s v="Gurugram"/>
    <s v="Haryana"/>
    <s v="North"/>
    <s v="UPI"/>
    <x v="0"/>
    <x v="0"/>
    <x v="0"/>
    <x v="0"/>
    <n v="0.21"/>
    <n v="9598.4"/>
    <n v="0"/>
  </r>
  <r>
    <x v="60"/>
    <d v="2024-03-01T00:00:00"/>
    <x v="59"/>
    <s v="Customer_0479"/>
    <s v="P2024"/>
    <x v="14"/>
    <x v="3"/>
    <x v="6"/>
    <n v="2"/>
    <n v="2499"/>
    <n v="4998"/>
    <x v="2"/>
    <n v="749.7"/>
    <n v="4248.3"/>
    <n v="998.35"/>
    <s v="Jaipur"/>
    <s v="Rajasthan"/>
    <s v="North"/>
    <s v="Credit Card"/>
    <x v="0"/>
    <x v="0"/>
    <x v="0"/>
    <x v="0"/>
    <n v="0.23499999999999999"/>
    <n v="3498.6"/>
    <n v="0"/>
  </r>
  <r>
    <x v="61"/>
    <d v="2024-03-02T00:00:00"/>
    <x v="60"/>
    <s v="Customer_0065"/>
    <s v="P2001"/>
    <x v="10"/>
    <x v="2"/>
    <x v="7"/>
    <n v="1"/>
    <n v="24999"/>
    <n v="24999"/>
    <x v="6"/>
    <n v="0"/>
    <n v="24999"/>
    <n v="3999.84"/>
    <s v="Chennai"/>
    <s v="Tamil Nadu"/>
    <s v="South"/>
    <s v="Debit Card"/>
    <x v="0"/>
    <x v="0"/>
    <x v="0"/>
    <x v="0"/>
    <n v="0.16"/>
    <n v="24999"/>
    <n v="0"/>
  </r>
  <r>
    <x v="62"/>
    <d v="2024-03-03T00:00:00"/>
    <x v="61"/>
    <s v="Customer_0036"/>
    <s v="P2008"/>
    <x v="20"/>
    <x v="0"/>
    <x v="12"/>
    <n v="1"/>
    <n v="1799"/>
    <n v="1799"/>
    <x v="1"/>
    <n v="89.95"/>
    <n v="1709.05"/>
    <n v="521.26"/>
    <s v="Mumbai"/>
    <s v="Maharashtra"/>
    <s v="West"/>
    <s v="Cash on Delivery"/>
    <x v="1"/>
    <x v="0"/>
    <x v="0"/>
    <x v="0"/>
    <n v="0.30499999999999999"/>
    <n v="1619.1"/>
    <n v="0"/>
  </r>
  <r>
    <x v="63"/>
    <d v="2024-03-04T00:00:00"/>
    <x v="62"/>
    <s v="Customer_0204"/>
    <s v="P2008"/>
    <x v="20"/>
    <x v="0"/>
    <x v="12"/>
    <n v="2"/>
    <n v="1799"/>
    <n v="3598"/>
    <x v="1"/>
    <n v="179.9"/>
    <n v="3418.1"/>
    <n v="1042.52"/>
    <s v="Gurugram"/>
    <s v="Haryana"/>
    <s v="North"/>
    <s v="Credit Card"/>
    <x v="0"/>
    <x v="0"/>
    <x v="0"/>
    <x v="0"/>
    <n v="0.30499999999999999"/>
    <n v="3238.2"/>
    <n v="0"/>
  </r>
  <r>
    <x v="64"/>
    <d v="2024-03-05T00:00:00"/>
    <x v="63"/>
    <s v="Customer_0339"/>
    <s v="P2010"/>
    <x v="0"/>
    <x v="0"/>
    <x v="0"/>
    <n v="1"/>
    <n v="1999"/>
    <n v="1999"/>
    <x v="0"/>
    <n v="199.9"/>
    <n v="1799.1"/>
    <n v="521.74"/>
    <s v="Lucknow"/>
    <s v="Uttar Pradesh"/>
    <s v="North"/>
    <s v="Debit Card"/>
    <x v="2"/>
    <x v="0"/>
    <x v="0"/>
    <x v="0"/>
    <n v="0.28999999999999998"/>
    <n v="1599.2"/>
    <n v="0"/>
  </r>
  <r>
    <x v="65"/>
    <d v="2024-03-06T00:00:00"/>
    <x v="64"/>
    <s v="Customer_0734"/>
    <s v="P2009"/>
    <x v="1"/>
    <x v="0"/>
    <x v="0"/>
    <n v="1"/>
    <n v="1199"/>
    <n v="1199"/>
    <x v="2"/>
    <n v="179.85"/>
    <n v="1019.15"/>
    <n v="280.27"/>
    <s v="Ahmedabad"/>
    <s v="Gujarat"/>
    <s v="West"/>
    <s v="Credit Card"/>
    <x v="2"/>
    <x v="0"/>
    <x v="0"/>
    <x v="0"/>
    <n v="0.27500000000000002"/>
    <n v="839.3"/>
    <n v="0"/>
  </r>
  <r>
    <x v="66"/>
    <d v="2024-03-07T00:00:00"/>
    <x v="65"/>
    <s v="Customer_0120"/>
    <s v="P2005"/>
    <x v="4"/>
    <x v="2"/>
    <x v="3"/>
    <n v="3"/>
    <n v="1299"/>
    <n v="3897"/>
    <x v="6"/>
    <n v="0"/>
    <n v="3897"/>
    <n v="623.52"/>
    <s v="Noida"/>
    <s v="Uttar Pradesh"/>
    <s v="North"/>
    <s v="UPI"/>
    <x v="0"/>
    <x v="0"/>
    <x v="0"/>
    <x v="0"/>
    <n v="0.16"/>
    <n v="3897"/>
    <n v="0"/>
  </r>
  <r>
    <x v="67"/>
    <d v="2024-03-08T00:00:00"/>
    <x v="66"/>
    <s v="Customer_0091"/>
    <s v="P2006"/>
    <x v="5"/>
    <x v="2"/>
    <x v="3"/>
    <n v="2"/>
    <n v="1499"/>
    <n v="2998"/>
    <x v="5"/>
    <n v="749.5"/>
    <n v="2248.5"/>
    <n v="191.12"/>
    <s v="Delhi"/>
    <s v="Delhi"/>
    <s v="North"/>
    <s v="Credit Card"/>
    <x v="0"/>
    <x v="0"/>
    <x v="0"/>
    <x v="0"/>
    <n v="8.5000000000000006E-2"/>
    <n v="1499"/>
    <n v="0"/>
  </r>
  <r>
    <x v="68"/>
    <d v="2024-03-09T00:00:00"/>
    <x v="67"/>
    <s v="Customer_0508"/>
    <s v="P2007"/>
    <x v="21"/>
    <x v="0"/>
    <x v="12"/>
    <n v="2"/>
    <n v="799"/>
    <n v="1598"/>
    <x v="1"/>
    <n v="79.900000000000006"/>
    <n v="1518.1"/>
    <n v="463.02"/>
    <s v="Noida"/>
    <s v="Uttar Pradesh"/>
    <s v="North"/>
    <s v="UPI"/>
    <x v="0"/>
    <x v="0"/>
    <x v="0"/>
    <x v="0"/>
    <n v="0.30499999999999999"/>
    <n v="1438.2"/>
    <n v="0"/>
  </r>
  <r>
    <x v="69"/>
    <d v="2024-03-10T00:00:00"/>
    <x v="68"/>
    <s v="Customer_0452"/>
    <s v="P2012"/>
    <x v="7"/>
    <x v="0"/>
    <x v="4"/>
    <n v="2"/>
    <n v="1299"/>
    <n v="2598"/>
    <x v="1"/>
    <n v="129.9"/>
    <n v="2468.1"/>
    <n v="752.77"/>
    <s v="Mumbai"/>
    <s v="Maharashtra"/>
    <s v="West"/>
    <s v="Debit Card"/>
    <x v="1"/>
    <x v="0"/>
    <x v="0"/>
    <x v="0"/>
    <n v="0.30499999999999999"/>
    <n v="2338.1999999999998"/>
    <n v="0"/>
  </r>
  <r>
    <x v="70"/>
    <d v="2024-03-11T00:00:00"/>
    <x v="69"/>
    <s v="Customer_0044"/>
    <s v="P2010"/>
    <x v="0"/>
    <x v="0"/>
    <x v="0"/>
    <n v="1"/>
    <n v="1999"/>
    <n v="1999"/>
    <x v="4"/>
    <n v="399.8"/>
    <n v="1599.2"/>
    <n v="415.79"/>
    <s v="Hyderabad"/>
    <s v="Telangana"/>
    <s v="South"/>
    <s v="UPI"/>
    <x v="0"/>
    <x v="0"/>
    <x v="0"/>
    <x v="0"/>
    <n v="0.26"/>
    <n v="1199.4000000000001"/>
    <n v="0"/>
  </r>
  <r>
    <x v="71"/>
    <d v="2024-03-12T00:00:00"/>
    <x v="70"/>
    <s v="Customer_0268"/>
    <s v="P2020"/>
    <x v="16"/>
    <x v="4"/>
    <x v="10"/>
    <n v="5"/>
    <n v="599"/>
    <n v="2995"/>
    <x v="0"/>
    <n v="299.5"/>
    <n v="2695.5"/>
    <n v="943.42"/>
    <s v="Hyderabad"/>
    <s v="Telangana"/>
    <s v="South"/>
    <s v="UPI"/>
    <x v="2"/>
    <x v="0"/>
    <x v="0"/>
    <x v="0"/>
    <n v="0.35"/>
    <n v="2396"/>
    <n v="0"/>
  </r>
  <r>
    <x v="72"/>
    <d v="2024-03-13T00:00:00"/>
    <x v="71"/>
    <s v="Customer_0007"/>
    <s v="P2008"/>
    <x v="20"/>
    <x v="0"/>
    <x v="12"/>
    <n v="2"/>
    <n v="1799"/>
    <n v="3598"/>
    <x v="6"/>
    <n v="0"/>
    <n v="3598"/>
    <n v="1151.3599999999999"/>
    <s v="Ahmedabad"/>
    <s v="Gujarat"/>
    <s v="West"/>
    <s v="Net Banking"/>
    <x v="1"/>
    <x v="0"/>
    <x v="0"/>
    <x v="0"/>
    <n v="0.32"/>
    <n v="3598"/>
    <n v="0"/>
  </r>
  <r>
    <x v="73"/>
    <d v="2024-03-14T00:00:00"/>
    <x v="72"/>
    <s v="Customer_0445"/>
    <s v="P2014"/>
    <x v="2"/>
    <x v="1"/>
    <x v="1"/>
    <n v="1"/>
    <n v="2999"/>
    <n v="2999"/>
    <x v="1"/>
    <n v="149.94999999999999"/>
    <n v="2849.05"/>
    <n v="641.04"/>
    <s v="Chennai"/>
    <s v="Tamil Nadu"/>
    <s v="South"/>
    <s v="Debit Card"/>
    <x v="0"/>
    <x v="0"/>
    <x v="0"/>
    <x v="0"/>
    <n v="0.22500000000000001"/>
    <n v="2699.1"/>
    <n v="0"/>
  </r>
  <r>
    <x v="74"/>
    <d v="2024-03-15T00:00:00"/>
    <x v="73"/>
    <s v="Customer_0620"/>
    <s v="P2022"/>
    <x v="13"/>
    <x v="3"/>
    <x v="9"/>
    <n v="3"/>
    <n v="899"/>
    <n v="2697"/>
    <x v="4"/>
    <n v="539.4"/>
    <n v="2157.6"/>
    <n v="474.67"/>
    <s v="Gurugram"/>
    <s v="Haryana"/>
    <s v="North"/>
    <s v="Net Banking"/>
    <x v="0"/>
    <x v="0"/>
    <x v="0"/>
    <x v="0"/>
    <n v="0.22"/>
    <n v="1618.2"/>
    <n v="0"/>
  </r>
  <r>
    <x v="75"/>
    <d v="2024-03-16T00:00:00"/>
    <x v="16"/>
    <s v="Customer_0592"/>
    <s v="P2018"/>
    <x v="17"/>
    <x v="4"/>
    <x v="11"/>
    <n v="3"/>
    <n v="399"/>
    <n v="1197"/>
    <x v="0"/>
    <n v="119.7"/>
    <n v="1077.3"/>
    <n v="377.05"/>
    <s v="Lucknow"/>
    <s v="Uttar Pradesh"/>
    <s v="North"/>
    <s v="Credit Card"/>
    <x v="1"/>
    <x v="0"/>
    <x v="0"/>
    <x v="0"/>
    <n v="0.35"/>
    <n v="957.6"/>
    <n v="0"/>
  </r>
  <r>
    <x v="76"/>
    <d v="2024-03-17T00:00:00"/>
    <x v="74"/>
    <s v="Customer_0388"/>
    <s v="P2005"/>
    <x v="4"/>
    <x v="2"/>
    <x v="3"/>
    <n v="2"/>
    <n v="1299"/>
    <n v="2598"/>
    <x v="0"/>
    <n v="259.8"/>
    <n v="2338.1999999999998"/>
    <n v="303.97000000000003"/>
    <s v="Delhi"/>
    <s v="Delhi"/>
    <s v="North"/>
    <s v="UPI"/>
    <x v="0"/>
    <x v="0"/>
    <x v="0"/>
    <x v="0"/>
    <n v="0.13"/>
    <n v="2078.4"/>
    <n v="0"/>
  </r>
  <r>
    <x v="77"/>
    <d v="2024-03-18T00:00:00"/>
    <x v="75"/>
    <s v="Customer_0114"/>
    <s v="P2011"/>
    <x v="18"/>
    <x v="0"/>
    <x v="4"/>
    <n v="3"/>
    <n v="2499"/>
    <n v="7497"/>
    <x v="0"/>
    <n v="749.7"/>
    <n v="6747.3"/>
    <n v="1956.72"/>
    <s v="Pune"/>
    <s v="Maharashtra"/>
    <s v="West"/>
    <s v="Credit Card"/>
    <x v="0"/>
    <x v="0"/>
    <x v="0"/>
    <x v="0"/>
    <n v="0.28999999999999998"/>
    <n v="5997.6"/>
    <n v="0"/>
  </r>
  <r>
    <x v="78"/>
    <d v="2024-03-19T00:00:00"/>
    <x v="76"/>
    <s v="Customer_0614"/>
    <s v="P2014"/>
    <x v="2"/>
    <x v="1"/>
    <x v="1"/>
    <n v="1"/>
    <n v="2999"/>
    <n v="2999"/>
    <x v="4"/>
    <n v="599.79999999999995"/>
    <n v="2399.1999999999998"/>
    <n v="431.86"/>
    <s v="Gurugram"/>
    <s v="Haryana"/>
    <s v="North"/>
    <s v="UPI"/>
    <x v="2"/>
    <x v="0"/>
    <x v="0"/>
    <x v="0"/>
    <n v="0.18"/>
    <n v="1799.4"/>
    <n v="0"/>
  </r>
  <r>
    <x v="79"/>
    <d v="2024-03-20T00:00:00"/>
    <x v="77"/>
    <s v="Customer_0075"/>
    <s v="P2019"/>
    <x v="22"/>
    <x v="4"/>
    <x v="11"/>
    <n v="1"/>
    <n v="699"/>
    <n v="699"/>
    <x v="4"/>
    <n v="139.80000000000001"/>
    <n v="559.20000000000005"/>
    <n v="178.94"/>
    <s v="Lucknow"/>
    <s v="Uttar Pradesh"/>
    <s v="North"/>
    <s v="Credit Card"/>
    <x v="0"/>
    <x v="0"/>
    <x v="0"/>
    <x v="0"/>
    <n v="0.32"/>
    <n v="419.4"/>
    <n v="0"/>
  </r>
  <r>
    <x v="80"/>
    <d v="2024-03-21T00:00:00"/>
    <x v="78"/>
    <s v="Customer_0212"/>
    <s v="P2024"/>
    <x v="14"/>
    <x v="3"/>
    <x v="6"/>
    <n v="1"/>
    <n v="2499"/>
    <n v="2499"/>
    <x v="4"/>
    <n v="499.8"/>
    <n v="1999.2"/>
    <n v="439.82"/>
    <s v="Chennai"/>
    <s v="Tamil Nadu"/>
    <s v="South"/>
    <s v="UPI"/>
    <x v="2"/>
    <x v="0"/>
    <x v="0"/>
    <x v="0"/>
    <n v="0.22"/>
    <n v="1499.4"/>
    <n v="0"/>
  </r>
  <r>
    <x v="81"/>
    <d v="2024-03-22T00:00:00"/>
    <x v="79"/>
    <s v="Customer_0133"/>
    <s v="P2003"/>
    <x v="3"/>
    <x v="2"/>
    <x v="2"/>
    <n v="1"/>
    <n v="59999"/>
    <n v="59999"/>
    <x v="5"/>
    <n v="14999.75"/>
    <n v="44999.25"/>
    <n v="3824.94"/>
    <s v="Chennai"/>
    <s v="Tamil Nadu"/>
    <s v="South"/>
    <s v="Debit Card"/>
    <x v="0"/>
    <x v="0"/>
    <x v="0"/>
    <x v="0"/>
    <n v="8.5000000000000006E-2"/>
    <n v="29999.5"/>
    <n v="0"/>
  </r>
  <r>
    <x v="82"/>
    <d v="2024-03-23T00:00:00"/>
    <x v="80"/>
    <s v="Customer_0082"/>
    <s v="P2004"/>
    <x v="15"/>
    <x v="2"/>
    <x v="3"/>
    <n v="1"/>
    <n v="899"/>
    <n v="899"/>
    <x v="0"/>
    <n v="89.9"/>
    <n v="809.1"/>
    <n v="105.18"/>
    <s v="Ahmedabad"/>
    <s v="Gujarat"/>
    <s v="West"/>
    <s v="Debit Card"/>
    <x v="0"/>
    <x v="0"/>
    <x v="0"/>
    <x v="0"/>
    <n v="0.13"/>
    <n v="719.2"/>
    <n v="0"/>
  </r>
  <r>
    <x v="83"/>
    <d v="2024-03-24T00:00:00"/>
    <x v="81"/>
    <s v="Customer_0047"/>
    <s v="P2015"/>
    <x v="11"/>
    <x v="1"/>
    <x v="8"/>
    <n v="3"/>
    <n v="1299"/>
    <n v="3897"/>
    <x v="6"/>
    <n v="0"/>
    <n v="3897"/>
    <n v="935.28"/>
    <s v="Chennai"/>
    <s v="Tamil Nadu"/>
    <s v="South"/>
    <s v="UPI"/>
    <x v="2"/>
    <x v="0"/>
    <x v="0"/>
    <x v="0"/>
    <n v="0.24"/>
    <n v="3897"/>
    <n v="0"/>
  </r>
  <r>
    <x v="84"/>
    <d v="2024-03-25T00:00:00"/>
    <x v="82"/>
    <s v="Customer_0307"/>
    <s v="P2005"/>
    <x v="4"/>
    <x v="2"/>
    <x v="3"/>
    <n v="5"/>
    <n v="1299"/>
    <n v="6495"/>
    <x v="0"/>
    <n v="649.5"/>
    <n v="5845.5"/>
    <n v="759.92"/>
    <s v="Chennai"/>
    <s v="Tamil Nadu"/>
    <s v="South"/>
    <s v="Credit Card"/>
    <x v="2"/>
    <x v="0"/>
    <x v="0"/>
    <x v="0"/>
    <n v="0.13"/>
    <n v="5196"/>
    <n v="0"/>
  </r>
  <r>
    <x v="85"/>
    <d v="2024-03-26T00:00:00"/>
    <x v="83"/>
    <s v="Customer_0190"/>
    <s v="P2022"/>
    <x v="13"/>
    <x v="3"/>
    <x v="9"/>
    <n v="2"/>
    <n v="899"/>
    <n v="1798"/>
    <x v="2"/>
    <n v="269.7"/>
    <n v="1528.3"/>
    <n v="359.15"/>
    <s v="Chennai"/>
    <s v="Tamil Nadu"/>
    <s v="South"/>
    <s v="Debit Card"/>
    <x v="0"/>
    <x v="0"/>
    <x v="0"/>
    <x v="0"/>
    <n v="0.23499999999999999"/>
    <n v="1258.5999999999999"/>
    <n v="0"/>
  </r>
  <r>
    <x v="86"/>
    <d v="2024-03-27T00:00:00"/>
    <x v="84"/>
    <s v="Customer_0256"/>
    <s v="P2007"/>
    <x v="21"/>
    <x v="0"/>
    <x v="12"/>
    <n v="2"/>
    <n v="799"/>
    <n v="1598"/>
    <x v="0"/>
    <n v="159.80000000000001"/>
    <n v="1438.2"/>
    <n v="417.08"/>
    <s v="Delhi"/>
    <s v="Delhi"/>
    <s v="North"/>
    <s v="Credit Card"/>
    <x v="2"/>
    <x v="0"/>
    <x v="0"/>
    <x v="0"/>
    <n v="0.28999999999999998"/>
    <n v="1278.4000000000001"/>
    <n v="0"/>
  </r>
  <r>
    <x v="87"/>
    <d v="2024-03-28T00:00:00"/>
    <x v="85"/>
    <s v="Customer_0583"/>
    <s v="P2024"/>
    <x v="14"/>
    <x v="3"/>
    <x v="6"/>
    <n v="2"/>
    <n v="2499"/>
    <n v="4998"/>
    <x v="0"/>
    <n v="499.8"/>
    <n v="4498.2"/>
    <n v="1124.55"/>
    <s v="Lucknow"/>
    <s v="Uttar Pradesh"/>
    <s v="North"/>
    <s v="Credit Card"/>
    <x v="1"/>
    <x v="0"/>
    <x v="0"/>
    <x v="0"/>
    <n v="0.25"/>
    <n v="3998.4"/>
    <n v="0"/>
  </r>
  <r>
    <x v="88"/>
    <d v="2024-03-29T00:00:00"/>
    <x v="86"/>
    <s v="Customer_0035"/>
    <s v="P2008"/>
    <x v="20"/>
    <x v="0"/>
    <x v="12"/>
    <n v="2"/>
    <n v="1799"/>
    <n v="3598"/>
    <x v="1"/>
    <n v="179.9"/>
    <n v="3418.1"/>
    <n v="1042.52"/>
    <s v="Gurugram"/>
    <s v="Haryana"/>
    <s v="North"/>
    <s v="Credit Card"/>
    <x v="0"/>
    <x v="0"/>
    <x v="0"/>
    <x v="0"/>
    <n v="0.30499999999999999"/>
    <n v="3238.2"/>
    <n v="0"/>
  </r>
  <r>
    <x v="89"/>
    <d v="2024-03-30T00:00:00"/>
    <x v="87"/>
    <s v="Customer_0423"/>
    <s v="P2018"/>
    <x v="17"/>
    <x v="4"/>
    <x v="11"/>
    <n v="1"/>
    <n v="399"/>
    <n v="399"/>
    <x v="4"/>
    <n v="79.8"/>
    <n v="319.2"/>
    <n v="102.14"/>
    <s v="Bengaluru"/>
    <s v="Karnataka"/>
    <s v="South"/>
    <s v="Credit Card"/>
    <x v="0"/>
    <x v="0"/>
    <x v="0"/>
    <x v="0"/>
    <n v="0.32"/>
    <n v="239.4"/>
    <n v="0"/>
  </r>
  <r>
    <x v="90"/>
    <d v="2024-03-31T00:00:00"/>
    <x v="88"/>
    <s v="Customer_0389"/>
    <s v="P2001"/>
    <x v="10"/>
    <x v="2"/>
    <x v="7"/>
    <n v="3"/>
    <n v="24999"/>
    <n v="74997"/>
    <x v="2"/>
    <n v="11249.55"/>
    <n v="63747.45"/>
    <n v="7330.96"/>
    <s v="Chennai"/>
    <s v="Tamil Nadu"/>
    <s v="South"/>
    <s v="Credit Card"/>
    <x v="0"/>
    <x v="0"/>
    <x v="0"/>
    <x v="0"/>
    <n v="0.115"/>
    <n v="52497.9"/>
    <n v="0"/>
  </r>
  <r>
    <x v="91"/>
    <d v="2024-04-01T00:00:00"/>
    <x v="89"/>
    <s v="Customer_0476"/>
    <s v="P2003"/>
    <x v="3"/>
    <x v="2"/>
    <x v="2"/>
    <n v="5"/>
    <n v="59999"/>
    <n v="299995"/>
    <x v="4"/>
    <n v="59999"/>
    <n v="239996"/>
    <n v="23999.599999999999"/>
    <s v="Bengaluru"/>
    <s v="Karnataka"/>
    <s v="South"/>
    <s v="Net Banking"/>
    <x v="0"/>
    <x v="0"/>
    <x v="0"/>
    <x v="0"/>
    <n v="0.1"/>
    <n v="179997"/>
    <n v="0"/>
  </r>
  <r>
    <x v="92"/>
    <d v="2024-04-02T00:00:00"/>
    <x v="90"/>
    <s v="Customer_0704"/>
    <s v="P2002"/>
    <x v="12"/>
    <x v="2"/>
    <x v="7"/>
    <n v="2"/>
    <n v="2999"/>
    <n v="5998"/>
    <x v="2"/>
    <n v="899.7"/>
    <n v="5098.3"/>
    <n v="586.29999999999995"/>
    <s v="Hyderabad"/>
    <s v="Telangana"/>
    <s v="South"/>
    <s v="UPI"/>
    <x v="2"/>
    <x v="0"/>
    <x v="0"/>
    <x v="0"/>
    <n v="0.115"/>
    <n v="4198.6000000000004"/>
    <n v="0"/>
  </r>
  <r>
    <x v="93"/>
    <d v="2024-04-03T00:00:00"/>
    <x v="91"/>
    <s v="Customer_0012"/>
    <s v="P2014"/>
    <x v="2"/>
    <x v="1"/>
    <x v="1"/>
    <n v="1"/>
    <n v="2999"/>
    <n v="2999"/>
    <x v="4"/>
    <n v="599.79999999999995"/>
    <n v="2399.1999999999998"/>
    <n v="431.86"/>
    <s v="Ahmedabad"/>
    <s v="Gujarat"/>
    <s v="West"/>
    <s v="Net Banking"/>
    <x v="0"/>
    <x v="0"/>
    <x v="0"/>
    <x v="0"/>
    <n v="0.18"/>
    <n v="1799.4"/>
    <n v="0"/>
  </r>
  <r>
    <x v="94"/>
    <d v="2024-04-04T00:00:00"/>
    <x v="92"/>
    <s v="Customer_0428"/>
    <s v="P2022"/>
    <x v="13"/>
    <x v="3"/>
    <x v="9"/>
    <n v="2"/>
    <n v="899"/>
    <n v="1798"/>
    <x v="2"/>
    <n v="269.7"/>
    <n v="1528.3"/>
    <n v="359.15"/>
    <s v="Pune"/>
    <s v="Maharashtra"/>
    <s v="West"/>
    <s v="Cash on Delivery"/>
    <x v="1"/>
    <x v="0"/>
    <x v="0"/>
    <x v="0"/>
    <n v="0.23499999999999999"/>
    <n v="1258.5999999999999"/>
    <n v="0"/>
  </r>
  <r>
    <x v="95"/>
    <d v="2024-04-05T00:00:00"/>
    <x v="93"/>
    <s v="Customer_0409"/>
    <s v="P2004"/>
    <x v="15"/>
    <x v="2"/>
    <x v="3"/>
    <n v="1"/>
    <n v="899"/>
    <n v="899"/>
    <x v="0"/>
    <n v="89.9"/>
    <n v="809.1"/>
    <n v="105.18"/>
    <s v="Gurugram"/>
    <s v="Haryana"/>
    <s v="North"/>
    <s v="Debit Card"/>
    <x v="2"/>
    <x v="0"/>
    <x v="0"/>
    <x v="0"/>
    <n v="0.13"/>
    <n v="719.2"/>
    <n v="0"/>
  </r>
  <r>
    <x v="96"/>
    <d v="2024-04-06T00:00:00"/>
    <x v="94"/>
    <s v="Customer_0206"/>
    <s v="P2012"/>
    <x v="7"/>
    <x v="0"/>
    <x v="4"/>
    <n v="1"/>
    <n v="1299"/>
    <n v="1299"/>
    <x v="6"/>
    <n v="0"/>
    <n v="1299"/>
    <n v="415.68"/>
    <s v="Gurugram"/>
    <s v="Haryana"/>
    <s v="North"/>
    <s v="Net Banking"/>
    <x v="1"/>
    <x v="0"/>
    <x v="0"/>
    <x v="0"/>
    <n v="0.32"/>
    <n v="1299"/>
    <n v="0"/>
  </r>
  <r>
    <x v="97"/>
    <d v="2024-04-07T00:00:00"/>
    <x v="95"/>
    <s v="Customer_0551"/>
    <s v="P2013"/>
    <x v="6"/>
    <x v="1"/>
    <x v="1"/>
    <n v="1"/>
    <n v="3499"/>
    <n v="3499"/>
    <x v="0"/>
    <n v="349.9"/>
    <n v="3149.1"/>
    <n v="661.31"/>
    <s v="Chennai"/>
    <s v="Tamil Nadu"/>
    <s v="South"/>
    <s v="UPI"/>
    <x v="0"/>
    <x v="0"/>
    <x v="0"/>
    <x v="0"/>
    <n v="0.21"/>
    <n v="2799.2"/>
    <n v="0"/>
  </r>
  <r>
    <x v="98"/>
    <d v="2024-04-08T00:00:00"/>
    <x v="96"/>
    <s v="Customer_0752"/>
    <s v="P2004"/>
    <x v="15"/>
    <x v="2"/>
    <x v="3"/>
    <n v="3"/>
    <n v="899"/>
    <n v="2697"/>
    <x v="4"/>
    <n v="539.4"/>
    <n v="2157.6"/>
    <n v="215.76"/>
    <s v="Mumbai"/>
    <s v="Maharashtra"/>
    <s v="West"/>
    <s v="Cash on Delivery"/>
    <x v="1"/>
    <x v="0"/>
    <x v="0"/>
    <x v="0"/>
    <n v="0.1"/>
    <n v="1618.2"/>
    <n v="0"/>
  </r>
  <r>
    <x v="99"/>
    <d v="2024-04-09T00:00:00"/>
    <x v="97"/>
    <s v="Customer_0285"/>
    <s v="P2001"/>
    <x v="10"/>
    <x v="2"/>
    <x v="7"/>
    <n v="1"/>
    <n v="24999"/>
    <n v="24999"/>
    <x v="0"/>
    <n v="2499.9"/>
    <n v="22499.1"/>
    <n v="2924.88"/>
    <s v="Lucknow"/>
    <s v="Uttar Pradesh"/>
    <s v="North"/>
    <s v="UPI"/>
    <x v="0"/>
    <x v="0"/>
    <x v="0"/>
    <x v="0"/>
    <n v="0.13"/>
    <n v="19999.2"/>
    <n v="0"/>
  </r>
  <r>
    <x v="100"/>
    <d v="2024-04-10T00:00:00"/>
    <x v="98"/>
    <s v="Customer_0211"/>
    <s v="P2011"/>
    <x v="18"/>
    <x v="0"/>
    <x v="4"/>
    <n v="1"/>
    <n v="2499"/>
    <n v="2499"/>
    <x v="4"/>
    <n v="499.8"/>
    <n v="1999.2"/>
    <n v="519.79"/>
    <s v="Gurugram"/>
    <s v="Haryana"/>
    <s v="North"/>
    <s v="Cash on Delivery"/>
    <x v="0"/>
    <x v="0"/>
    <x v="0"/>
    <x v="0"/>
    <n v="0.26"/>
    <n v="1499.4"/>
    <n v="0"/>
  </r>
  <r>
    <x v="101"/>
    <d v="2024-04-11T00:00:00"/>
    <x v="99"/>
    <s v="Customer_0498"/>
    <s v="P2022"/>
    <x v="13"/>
    <x v="3"/>
    <x v="9"/>
    <n v="3"/>
    <n v="899"/>
    <n v="2697"/>
    <x v="6"/>
    <n v="0"/>
    <n v="2697"/>
    <n v="755.16"/>
    <s v="Kolkata"/>
    <s v="West Bengal"/>
    <s v="East"/>
    <s v="Debit Card"/>
    <x v="0"/>
    <x v="0"/>
    <x v="0"/>
    <x v="0"/>
    <n v="0.28000000000000003"/>
    <n v="2697"/>
    <n v="0"/>
  </r>
  <r>
    <x v="102"/>
    <d v="2024-04-12T00:00:00"/>
    <x v="100"/>
    <s v="Customer_0169"/>
    <s v="P2022"/>
    <x v="13"/>
    <x v="3"/>
    <x v="9"/>
    <n v="1"/>
    <n v="899"/>
    <n v="899"/>
    <x v="2"/>
    <n v="134.85"/>
    <n v="764.15"/>
    <n v="179.58"/>
    <s v="Lucknow"/>
    <s v="Uttar Pradesh"/>
    <s v="North"/>
    <s v="Credit Card"/>
    <x v="0"/>
    <x v="0"/>
    <x v="0"/>
    <x v="0"/>
    <n v="0.23499999999999999"/>
    <n v="629.29999999999995"/>
    <n v="0"/>
  </r>
  <r>
    <x v="103"/>
    <d v="2024-04-13T00:00:00"/>
    <x v="101"/>
    <s v="Customer_0089"/>
    <s v="P2016"/>
    <x v="19"/>
    <x v="1"/>
    <x v="8"/>
    <n v="3"/>
    <n v="999"/>
    <n v="2997"/>
    <x v="1"/>
    <n v="149.85"/>
    <n v="2847.15"/>
    <n v="640.61"/>
    <s v="Mumbai"/>
    <s v="Maharashtra"/>
    <s v="West"/>
    <s v="Debit Card"/>
    <x v="0"/>
    <x v="0"/>
    <x v="0"/>
    <x v="0"/>
    <n v="0.22500000000000001"/>
    <n v="2697.3"/>
    <n v="0"/>
  </r>
  <r>
    <x v="104"/>
    <d v="2024-04-14T00:00:00"/>
    <x v="102"/>
    <s v="Customer_0424"/>
    <s v="P2001"/>
    <x v="10"/>
    <x v="2"/>
    <x v="7"/>
    <n v="2"/>
    <n v="24999"/>
    <n v="49998"/>
    <x v="1"/>
    <n v="2499.9"/>
    <n v="47498.1"/>
    <n v="6887.22"/>
    <s v="Jaipur"/>
    <s v="Rajasthan"/>
    <s v="North"/>
    <s v="Debit Card"/>
    <x v="0"/>
    <x v="0"/>
    <x v="0"/>
    <x v="0"/>
    <n v="0.14499999999999999"/>
    <n v="44998.2"/>
    <n v="0"/>
  </r>
  <r>
    <x v="105"/>
    <d v="2024-04-15T00:00:00"/>
    <x v="103"/>
    <s v="Customer_0453"/>
    <s v="P2007"/>
    <x v="21"/>
    <x v="0"/>
    <x v="12"/>
    <n v="1"/>
    <n v="799"/>
    <n v="799"/>
    <x v="5"/>
    <n v="199.75"/>
    <n v="599.25"/>
    <n v="146.82"/>
    <s v="Pune"/>
    <s v="Maharashtra"/>
    <s v="West"/>
    <s v="UPI"/>
    <x v="0"/>
    <x v="0"/>
    <x v="0"/>
    <x v="0"/>
    <n v="0.245"/>
    <n v="399.5"/>
    <n v="0"/>
  </r>
  <r>
    <x v="106"/>
    <d v="2024-04-16T00:00:00"/>
    <x v="104"/>
    <s v="Customer_0374"/>
    <s v="P2006"/>
    <x v="5"/>
    <x v="2"/>
    <x v="3"/>
    <n v="1"/>
    <n v="1499"/>
    <n v="1499"/>
    <x v="0"/>
    <n v="149.9"/>
    <n v="1349.1"/>
    <n v="175.38"/>
    <s v="Mumbai"/>
    <s v="Maharashtra"/>
    <s v="West"/>
    <s v="Debit Card"/>
    <x v="1"/>
    <x v="0"/>
    <x v="0"/>
    <x v="0"/>
    <n v="0.13"/>
    <n v="1199.2"/>
    <n v="0"/>
  </r>
  <r>
    <x v="107"/>
    <d v="2024-04-17T00:00:00"/>
    <x v="105"/>
    <s v="Customer_0534"/>
    <s v="P2016"/>
    <x v="19"/>
    <x v="1"/>
    <x v="8"/>
    <n v="1"/>
    <n v="999"/>
    <n v="999"/>
    <x v="1"/>
    <n v="49.95"/>
    <n v="949.05"/>
    <n v="213.54"/>
    <s v="Lucknow"/>
    <s v="Uttar Pradesh"/>
    <s v="North"/>
    <s v="UPI"/>
    <x v="0"/>
    <x v="0"/>
    <x v="0"/>
    <x v="0"/>
    <n v="0.22500000000000001"/>
    <n v="899.1"/>
    <n v="0"/>
  </r>
  <r>
    <x v="108"/>
    <d v="2024-04-18T00:00:00"/>
    <x v="106"/>
    <s v="Customer_0491"/>
    <s v="P2004"/>
    <x v="15"/>
    <x v="2"/>
    <x v="3"/>
    <n v="1"/>
    <n v="899"/>
    <n v="899"/>
    <x v="5"/>
    <n v="224.75"/>
    <n v="674.25"/>
    <n v="57.31"/>
    <s v="Lucknow"/>
    <s v="Uttar Pradesh"/>
    <s v="North"/>
    <s v="UPI"/>
    <x v="0"/>
    <x v="0"/>
    <x v="0"/>
    <x v="0"/>
    <n v="8.5000000000000006E-2"/>
    <n v="449.5"/>
    <n v="0"/>
  </r>
  <r>
    <x v="109"/>
    <d v="2024-04-19T00:00:00"/>
    <x v="100"/>
    <s v="Customer_0169"/>
    <s v="P2002"/>
    <x v="12"/>
    <x v="2"/>
    <x v="7"/>
    <n v="1"/>
    <n v="2999"/>
    <n v="2999"/>
    <x v="6"/>
    <n v="0"/>
    <n v="2999"/>
    <n v="479.84"/>
    <s v="Lucknow"/>
    <s v="Uttar Pradesh"/>
    <s v="North"/>
    <s v="Credit Card"/>
    <x v="2"/>
    <x v="0"/>
    <x v="0"/>
    <x v="0"/>
    <n v="0.16"/>
    <n v="2999"/>
    <n v="0"/>
  </r>
  <r>
    <x v="110"/>
    <d v="2024-04-20T00:00:00"/>
    <x v="101"/>
    <s v="Customer_0089"/>
    <s v="P2015"/>
    <x v="11"/>
    <x v="1"/>
    <x v="8"/>
    <n v="1"/>
    <n v="1299"/>
    <n v="1299"/>
    <x v="2"/>
    <n v="194.85"/>
    <n v="1104.1500000000001"/>
    <n v="215.31"/>
    <s v="Jaipur"/>
    <s v="Rajasthan"/>
    <s v="North"/>
    <s v="Credit Card"/>
    <x v="2"/>
    <x v="0"/>
    <x v="0"/>
    <x v="0"/>
    <n v="0.19500000000000001"/>
    <n v="909.3"/>
    <n v="0"/>
  </r>
  <r>
    <x v="111"/>
    <d v="2024-04-21T00:00:00"/>
    <x v="107"/>
    <s v="Customer_0154"/>
    <s v="P2001"/>
    <x v="10"/>
    <x v="2"/>
    <x v="7"/>
    <n v="1"/>
    <n v="24999"/>
    <n v="24999"/>
    <x v="3"/>
    <n v="7499.7"/>
    <n v="17499.3"/>
    <n v="1224.95"/>
    <s v="Noida"/>
    <s v="Uttar Pradesh"/>
    <s v="North"/>
    <s v="Credit Card"/>
    <x v="0"/>
    <x v="0"/>
    <x v="0"/>
    <x v="0"/>
    <n v="7.0000000000000007E-2"/>
    <n v="9999.6"/>
    <n v="0"/>
  </r>
  <r>
    <x v="112"/>
    <d v="2024-04-22T00:00:00"/>
    <x v="108"/>
    <s v="Customer_0562"/>
    <s v="P2017"/>
    <x v="8"/>
    <x v="1"/>
    <x v="5"/>
    <n v="4"/>
    <n v="5999"/>
    <n v="23996"/>
    <x v="1"/>
    <n v="1199.8"/>
    <n v="22796.2"/>
    <n v="5129.1400000000003"/>
    <s v="Gurugram"/>
    <s v="Haryana"/>
    <s v="North"/>
    <s v="UPI"/>
    <x v="0"/>
    <x v="0"/>
    <x v="0"/>
    <x v="0"/>
    <n v="0.22500000000000001"/>
    <n v="21596.400000000001"/>
    <n v="0"/>
  </r>
  <r>
    <x v="113"/>
    <d v="2024-04-23T00:00:00"/>
    <x v="109"/>
    <s v="Customer_0735"/>
    <s v="P2004"/>
    <x v="15"/>
    <x v="2"/>
    <x v="3"/>
    <n v="2"/>
    <n v="899"/>
    <n v="1798"/>
    <x v="1"/>
    <n v="89.9"/>
    <n v="1708.1"/>
    <n v="247.67"/>
    <s v="Pune"/>
    <s v="Maharashtra"/>
    <s v="West"/>
    <s v="UPI"/>
    <x v="1"/>
    <x v="0"/>
    <x v="0"/>
    <x v="0"/>
    <n v="0.14499999999999999"/>
    <n v="1618.2"/>
    <n v="0"/>
  </r>
  <r>
    <x v="114"/>
    <d v="2024-04-24T00:00:00"/>
    <x v="110"/>
    <s v="Customer_0412"/>
    <s v="P2006"/>
    <x v="5"/>
    <x v="2"/>
    <x v="3"/>
    <n v="1"/>
    <n v="1499"/>
    <n v="1499"/>
    <x v="4"/>
    <n v="299.8"/>
    <n v="1199.2"/>
    <n v="119.92"/>
    <s v="Chennai"/>
    <s v="Tamil Nadu"/>
    <s v="South"/>
    <s v="Debit Card"/>
    <x v="2"/>
    <x v="0"/>
    <x v="0"/>
    <x v="0"/>
    <n v="0.1"/>
    <n v="899.4"/>
    <n v="0"/>
  </r>
  <r>
    <x v="115"/>
    <d v="2024-04-25T00:00:00"/>
    <x v="111"/>
    <s v="Customer_0747"/>
    <s v="P2003"/>
    <x v="3"/>
    <x v="2"/>
    <x v="2"/>
    <n v="1"/>
    <n v="59999"/>
    <n v="59999"/>
    <x v="5"/>
    <n v="14999.75"/>
    <n v="44999.25"/>
    <n v="3824.94"/>
    <s v="Lucknow"/>
    <s v="Uttar Pradesh"/>
    <s v="North"/>
    <s v="Net Banking"/>
    <x v="0"/>
    <x v="0"/>
    <x v="0"/>
    <x v="0"/>
    <n v="8.5000000000000006E-2"/>
    <n v="29999.5"/>
    <n v="0"/>
  </r>
  <r>
    <x v="116"/>
    <d v="2024-04-26T00:00:00"/>
    <x v="94"/>
    <s v="Customer_0206"/>
    <s v="P2008"/>
    <x v="20"/>
    <x v="0"/>
    <x v="12"/>
    <n v="2"/>
    <n v="1799"/>
    <n v="3598"/>
    <x v="1"/>
    <n v="179.9"/>
    <n v="3418.1"/>
    <n v="1042.52"/>
    <s v="Mumbai"/>
    <s v="Maharashtra"/>
    <s v="West"/>
    <s v="Debit Card"/>
    <x v="0"/>
    <x v="0"/>
    <x v="0"/>
    <x v="0"/>
    <n v="0.30499999999999999"/>
    <n v="3238.2"/>
    <n v="0"/>
  </r>
  <r>
    <x v="117"/>
    <d v="2024-04-27T00:00:00"/>
    <x v="112"/>
    <s v="Customer_0310"/>
    <s v="P2018"/>
    <x v="17"/>
    <x v="4"/>
    <x v="11"/>
    <n v="2"/>
    <n v="399"/>
    <n v="798"/>
    <x v="4"/>
    <n v="159.6"/>
    <n v="638.4"/>
    <n v="204.29"/>
    <s v="Chennai"/>
    <s v="Tamil Nadu"/>
    <s v="South"/>
    <s v="Debit Card"/>
    <x v="0"/>
    <x v="0"/>
    <x v="0"/>
    <x v="0"/>
    <n v="0.32"/>
    <n v="478.8"/>
    <n v="0"/>
  </r>
  <r>
    <x v="118"/>
    <d v="2024-04-28T00:00:00"/>
    <x v="113"/>
    <s v="Customer_0292"/>
    <s v="P2002"/>
    <x v="12"/>
    <x v="2"/>
    <x v="7"/>
    <n v="2"/>
    <n v="2999"/>
    <n v="5998"/>
    <x v="0"/>
    <n v="599.79999999999995"/>
    <n v="5398.2"/>
    <n v="701.77"/>
    <s v="Bengaluru"/>
    <s v="Karnataka"/>
    <s v="South"/>
    <s v="UPI"/>
    <x v="0"/>
    <x v="0"/>
    <x v="0"/>
    <x v="0"/>
    <n v="0.13"/>
    <n v="4798.3999999999996"/>
    <n v="0"/>
  </r>
  <r>
    <x v="119"/>
    <d v="2024-04-29T00:00:00"/>
    <x v="114"/>
    <s v="Customer_0386"/>
    <s v="P2019"/>
    <x v="22"/>
    <x v="4"/>
    <x v="11"/>
    <n v="2"/>
    <n v="699"/>
    <n v="1398"/>
    <x v="0"/>
    <n v="139.80000000000001"/>
    <n v="1258.2"/>
    <n v="440.37"/>
    <s v="Jaipur"/>
    <s v="Rajasthan"/>
    <s v="North"/>
    <s v="Net Banking"/>
    <x v="2"/>
    <x v="0"/>
    <x v="0"/>
    <x v="0"/>
    <n v="0.35"/>
    <n v="1118.4000000000001"/>
    <n v="0"/>
  </r>
  <r>
    <x v="120"/>
    <d v="2024-04-30T00:00:00"/>
    <x v="115"/>
    <s v="Customer_0015"/>
    <s v="P2013"/>
    <x v="6"/>
    <x v="1"/>
    <x v="1"/>
    <n v="1"/>
    <n v="3499"/>
    <n v="3499"/>
    <x v="6"/>
    <n v="0"/>
    <n v="3499"/>
    <n v="839.76"/>
    <s v="Noida"/>
    <s v="Uttar Pradesh"/>
    <s v="North"/>
    <s v="Credit Card"/>
    <x v="0"/>
    <x v="0"/>
    <x v="0"/>
    <x v="0"/>
    <n v="0.24"/>
    <n v="3499"/>
    <n v="0"/>
  </r>
  <r>
    <x v="121"/>
    <d v="2024-05-01T00:00:00"/>
    <x v="116"/>
    <s v="Customer_0158"/>
    <s v="P2018"/>
    <x v="17"/>
    <x v="4"/>
    <x v="11"/>
    <n v="5"/>
    <n v="399"/>
    <n v="1995"/>
    <x v="4"/>
    <n v="399"/>
    <n v="1596"/>
    <n v="510.72"/>
    <s v="Jaipur"/>
    <s v="Rajasthan"/>
    <s v="North"/>
    <s v="Debit Card"/>
    <x v="0"/>
    <x v="0"/>
    <x v="0"/>
    <x v="0"/>
    <n v="0.32"/>
    <n v="1197"/>
    <n v="0"/>
  </r>
  <r>
    <x v="122"/>
    <d v="2024-05-02T00:00:00"/>
    <x v="117"/>
    <s v="Customer_0112"/>
    <s v="P2017"/>
    <x v="8"/>
    <x v="1"/>
    <x v="5"/>
    <n v="2"/>
    <n v="5999"/>
    <n v="11998"/>
    <x v="4"/>
    <n v="2399.6"/>
    <n v="9598.4"/>
    <n v="1727.71"/>
    <s v="Chennai"/>
    <s v="Tamil Nadu"/>
    <s v="South"/>
    <s v="UPI"/>
    <x v="0"/>
    <x v="0"/>
    <x v="0"/>
    <x v="0"/>
    <n v="0.18"/>
    <n v="7198.8"/>
    <n v="0"/>
  </r>
  <r>
    <x v="123"/>
    <d v="2024-05-03T00:00:00"/>
    <x v="118"/>
    <s v="Customer_0086"/>
    <s v="P2023"/>
    <x v="23"/>
    <x v="3"/>
    <x v="9"/>
    <n v="1"/>
    <n v="1599"/>
    <n v="1599"/>
    <x v="2"/>
    <n v="239.85"/>
    <n v="1359.15"/>
    <n v="319.39999999999998"/>
    <s v="Delhi"/>
    <s v="Delhi"/>
    <s v="North"/>
    <s v="UPI"/>
    <x v="0"/>
    <x v="0"/>
    <x v="0"/>
    <x v="0"/>
    <n v="0.23499999999999999"/>
    <n v="1119.3"/>
    <n v="0"/>
  </r>
  <r>
    <x v="124"/>
    <d v="2024-05-04T00:00:00"/>
    <x v="119"/>
    <s v="Customer_0709"/>
    <s v="P2009"/>
    <x v="1"/>
    <x v="0"/>
    <x v="0"/>
    <n v="1"/>
    <n v="1199"/>
    <n v="1199"/>
    <x v="1"/>
    <n v="59.95"/>
    <n v="1139.05"/>
    <n v="347.41"/>
    <s v="Noida"/>
    <s v="Uttar Pradesh"/>
    <s v="North"/>
    <s v="Net Banking"/>
    <x v="0"/>
    <x v="0"/>
    <x v="0"/>
    <x v="0"/>
    <n v="0.30499999999999999"/>
    <n v="1079.0999999999999"/>
    <n v="0"/>
  </r>
  <r>
    <x v="125"/>
    <d v="2024-05-05T00:00:00"/>
    <x v="120"/>
    <s v="Customer_0385"/>
    <s v="P2021"/>
    <x v="24"/>
    <x v="4"/>
    <x v="13"/>
    <n v="2"/>
    <n v="1499"/>
    <n v="2998"/>
    <x v="0"/>
    <n v="299.8"/>
    <n v="2698.2"/>
    <n v="944.37"/>
    <s v="Delhi"/>
    <s v="Delhi"/>
    <s v="North"/>
    <s v="UPI"/>
    <x v="0"/>
    <x v="0"/>
    <x v="0"/>
    <x v="0"/>
    <n v="0.35"/>
    <n v="2398.4"/>
    <n v="0"/>
  </r>
  <r>
    <x v="126"/>
    <d v="2024-05-06T00:00:00"/>
    <x v="121"/>
    <s v="Customer_0373"/>
    <s v="P2017"/>
    <x v="8"/>
    <x v="1"/>
    <x v="5"/>
    <n v="5"/>
    <n v="5999"/>
    <n v="29995"/>
    <x v="1"/>
    <n v="1499.75"/>
    <n v="28495.25"/>
    <n v="6411.43"/>
    <s v="Hyderabad"/>
    <s v="Telangana"/>
    <s v="South"/>
    <s v="UPI"/>
    <x v="2"/>
    <x v="0"/>
    <x v="0"/>
    <x v="0"/>
    <n v="0.22500000000000001"/>
    <n v="26995.5"/>
    <n v="0"/>
  </r>
  <r>
    <x v="127"/>
    <d v="2024-05-07T00:00:00"/>
    <x v="122"/>
    <s v="Customer_0008"/>
    <s v="P2002"/>
    <x v="12"/>
    <x v="2"/>
    <x v="7"/>
    <n v="1"/>
    <n v="2999"/>
    <n v="2999"/>
    <x v="0"/>
    <n v="299.89999999999998"/>
    <n v="2699.1"/>
    <n v="350.88"/>
    <s v="Bengaluru"/>
    <s v="Karnataka"/>
    <s v="South"/>
    <s v="UPI"/>
    <x v="2"/>
    <x v="0"/>
    <x v="0"/>
    <x v="0"/>
    <n v="0.13"/>
    <n v="2399.1999999999998"/>
    <n v="0"/>
  </r>
  <r>
    <x v="128"/>
    <d v="2024-05-08T00:00:00"/>
    <x v="123"/>
    <s v="Customer_0118"/>
    <s v="P2016"/>
    <x v="19"/>
    <x v="1"/>
    <x v="8"/>
    <n v="1"/>
    <n v="999"/>
    <n v="999"/>
    <x v="0"/>
    <n v="99.9"/>
    <n v="899.1"/>
    <n v="188.81"/>
    <s v="Noida"/>
    <s v="Uttar Pradesh"/>
    <s v="North"/>
    <s v="Credit Card"/>
    <x v="0"/>
    <x v="0"/>
    <x v="0"/>
    <x v="0"/>
    <n v="0.21"/>
    <n v="799.2"/>
    <n v="0"/>
  </r>
  <r>
    <x v="129"/>
    <d v="2024-05-09T00:00:00"/>
    <x v="124"/>
    <s v="Customer_0550"/>
    <s v="P2014"/>
    <x v="2"/>
    <x v="1"/>
    <x v="1"/>
    <n v="1"/>
    <n v="2999"/>
    <n v="2999"/>
    <x v="4"/>
    <n v="599.79999999999995"/>
    <n v="2399.1999999999998"/>
    <n v="431.86"/>
    <s v="Noida"/>
    <s v="Uttar Pradesh"/>
    <s v="North"/>
    <s v="Debit Card"/>
    <x v="0"/>
    <x v="0"/>
    <x v="0"/>
    <x v="0"/>
    <n v="0.18"/>
    <n v="1799.4"/>
    <n v="0"/>
  </r>
  <r>
    <x v="130"/>
    <d v="2024-05-10T00:00:00"/>
    <x v="125"/>
    <s v="Customer_0030"/>
    <s v="P2023"/>
    <x v="23"/>
    <x v="3"/>
    <x v="9"/>
    <n v="1"/>
    <n v="1599"/>
    <n v="1599"/>
    <x v="1"/>
    <n v="79.95"/>
    <n v="1519.05"/>
    <n v="402.55"/>
    <s v="Ahmedabad"/>
    <s v="Gujarat"/>
    <s v="West"/>
    <s v="Cash on Delivery"/>
    <x v="2"/>
    <x v="0"/>
    <x v="0"/>
    <x v="0"/>
    <n v="0.26500000000000001"/>
    <n v="1439.1"/>
    <n v="0"/>
  </r>
  <r>
    <x v="131"/>
    <d v="2024-05-11T00:00:00"/>
    <x v="7"/>
    <s v="Customer_0311"/>
    <s v="P2008"/>
    <x v="20"/>
    <x v="0"/>
    <x v="12"/>
    <n v="3"/>
    <n v="1799"/>
    <n v="5397"/>
    <x v="0"/>
    <n v="539.70000000000005"/>
    <n v="4857.3"/>
    <n v="1408.62"/>
    <s v="Jaipur"/>
    <s v="Rajasthan"/>
    <s v="North"/>
    <s v="UPI"/>
    <x v="0"/>
    <x v="0"/>
    <x v="0"/>
    <x v="0"/>
    <n v="0.28999999999999998"/>
    <n v="4317.6000000000004"/>
    <n v="0"/>
  </r>
  <r>
    <x v="132"/>
    <d v="2024-05-12T00:00:00"/>
    <x v="126"/>
    <s v="Customer_0571"/>
    <s v="P2007"/>
    <x v="21"/>
    <x v="0"/>
    <x v="12"/>
    <n v="3"/>
    <n v="799"/>
    <n v="2397"/>
    <x v="2"/>
    <n v="359.55"/>
    <n v="2037.45"/>
    <n v="560.29999999999995"/>
    <s v="Mumbai"/>
    <s v="Maharashtra"/>
    <s v="West"/>
    <s v="UPI"/>
    <x v="0"/>
    <x v="0"/>
    <x v="0"/>
    <x v="0"/>
    <n v="0.27500000000000002"/>
    <n v="1677.9"/>
    <n v="0"/>
  </r>
  <r>
    <x v="133"/>
    <d v="2024-05-13T00:00:00"/>
    <x v="127"/>
    <s v="Customer_0322"/>
    <s v="P2003"/>
    <x v="3"/>
    <x v="2"/>
    <x v="2"/>
    <n v="1"/>
    <n v="59999"/>
    <n v="59999"/>
    <x v="1"/>
    <n v="2999.95"/>
    <n v="56999.05"/>
    <n v="8264.86"/>
    <s v="Noida"/>
    <s v="Uttar Pradesh"/>
    <s v="North"/>
    <s v="UPI"/>
    <x v="2"/>
    <x v="0"/>
    <x v="0"/>
    <x v="0"/>
    <n v="0.14499999999999999"/>
    <n v="53999.1"/>
    <n v="0"/>
  </r>
  <r>
    <x v="134"/>
    <d v="2024-05-14T00:00:00"/>
    <x v="38"/>
    <s v="Customer_0053"/>
    <s v="P2003"/>
    <x v="3"/>
    <x v="2"/>
    <x v="2"/>
    <n v="1"/>
    <n v="59999"/>
    <n v="59999"/>
    <x v="2"/>
    <n v="8999.85"/>
    <n v="50999.15"/>
    <n v="5864.9"/>
    <s v="Jaipur"/>
    <s v="Rajasthan"/>
    <s v="North"/>
    <s v="Cash on Delivery"/>
    <x v="0"/>
    <x v="0"/>
    <x v="0"/>
    <x v="0"/>
    <n v="0.115"/>
    <n v="41999.3"/>
    <n v="0"/>
  </r>
  <r>
    <x v="135"/>
    <d v="2024-05-15T00:00:00"/>
    <x v="128"/>
    <s v="Customer_0340"/>
    <s v="P2004"/>
    <x v="15"/>
    <x v="2"/>
    <x v="3"/>
    <n v="2"/>
    <n v="899"/>
    <n v="1798"/>
    <x v="2"/>
    <n v="269.7"/>
    <n v="1528.3"/>
    <n v="175.75"/>
    <s v="Hyderabad"/>
    <s v="Telangana"/>
    <s v="South"/>
    <s v="Net Banking"/>
    <x v="2"/>
    <x v="0"/>
    <x v="0"/>
    <x v="0"/>
    <n v="0.115"/>
    <n v="1258.5999999999999"/>
    <n v="0"/>
  </r>
  <r>
    <x v="136"/>
    <d v="2024-05-16T00:00:00"/>
    <x v="129"/>
    <s v="Customer_0798"/>
    <s v="P2012"/>
    <x v="7"/>
    <x v="0"/>
    <x v="4"/>
    <n v="5"/>
    <n v="1299"/>
    <n v="6495"/>
    <x v="6"/>
    <n v="0"/>
    <n v="6495"/>
    <n v="2078.4"/>
    <s v="Bengaluru"/>
    <s v="Karnataka"/>
    <s v="South"/>
    <s v="UPI"/>
    <x v="1"/>
    <x v="0"/>
    <x v="0"/>
    <x v="0"/>
    <n v="0.32"/>
    <n v="6495"/>
    <n v="0"/>
  </r>
  <r>
    <x v="137"/>
    <d v="2024-05-17T00:00:00"/>
    <x v="130"/>
    <s v="Customer_0052"/>
    <s v="P2014"/>
    <x v="2"/>
    <x v="1"/>
    <x v="1"/>
    <n v="1"/>
    <n v="2999"/>
    <n v="2999"/>
    <x v="2"/>
    <n v="449.85"/>
    <n v="2549.15"/>
    <n v="497.08"/>
    <s v="Lucknow"/>
    <s v="Uttar Pradesh"/>
    <s v="North"/>
    <s v="Debit Card"/>
    <x v="1"/>
    <x v="0"/>
    <x v="0"/>
    <x v="0"/>
    <n v="0.19500000000000001"/>
    <n v="2099.3000000000002"/>
    <n v="0"/>
  </r>
  <r>
    <x v="138"/>
    <d v="2024-05-18T00:00:00"/>
    <x v="131"/>
    <s v="Customer_0705"/>
    <s v="P2005"/>
    <x v="4"/>
    <x v="2"/>
    <x v="3"/>
    <n v="2"/>
    <n v="1299"/>
    <n v="2598"/>
    <x v="0"/>
    <n v="259.8"/>
    <n v="2338.1999999999998"/>
    <n v="303.97000000000003"/>
    <s v="Kolkata"/>
    <s v="West Bengal"/>
    <s v="East"/>
    <s v="UPI"/>
    <x v="0"/>
    <x v="0"/>
    <x v="0"/>
    <x v="0"/>
    <n v="0.13"/>
    <n v="2078.4"/>
    <n v="0"/>
  </r>
  <r>
    <x v="139"/>
    <d v="2024-05-19T00:00:00"/>
    <x v="132"/>
    <s v="Customer_0270"/>
    <s v="P2023"/>
    <x v="23"/>
    <x v="3"/>
    <x v="9"/>
    <n v="1"/>
    <n v="1599"/>
    <n v="1599"/>
    <x v="6"/>
    <n v="0"/>
    <n v="1599"/>
    <n v="447.72"/>
    <s v="Delhi"/>
    <s v="Delhi"/>
    <s v="North"/>
    <s v="Credit Card"/>
    <x v="2"/>
    <x v="0"/>
    <x v="0"/>
    <x v="0"/>
    <n v="0.28000000000000003"/>
    <n v="1599"/>
    <n v="0"/>
  </r>
  <r>
    <x v="140"/>
    <d v="2024-05-20T00:00:00"/>
    <x v="133"/>
    <s v="Customer_0700"/>
    <s v="P2003"/>
    <x v="3"/>
    <x v="2"/>
    <x v="2"/>
    <n v="2"/>
    <n v="59999"/>
    <n v="119998"/>
    <x v="5"/>
    <n v="29999.5"/>
    <n v="89998.5"/>
    <n v="7649.87"/>
    <s v="Ahmedabad"/>
    <s v="Gujarat"/>
    <s v="West"/>
    <s v="Net Banking"/>
    <x v="2"/>
    <x v="0"/>
    <x v="0"/>
    <x v="0"/>
    <n v="8.5000000000000006E-2"/>
    <n v="59999"/>
    <n v="0"/>
  </r>
  <r>
    <x v="141"/>
    <d v="2024-05-21T00:00:00"/>
    <x v="134"/>
    <s v="Customer_0331"/>
    <s v="P2017"/>
    <x v="8"/>
    <x v="1"/>
    <x v="5"/>
    <n v="1"/>
    <n v="5999"/>
    <n v="5999"/>
    <x v="4"/>
    <n v="1199.8"/>
    <n v="4799.2"/>
    <n v="863.86"/>
    <s v="Lucknow"/>
    <s v="Uttar Pradesh"/>
    <s v="North"/>
    <s v="Credit Card"/>
    <x v="0"/>
    <x v="0"/>
    <x v="0"/>
    <x v="0"/>
    <n v="0.18"/>
    <n v="3599.4"/>
    <n v="0"/>
  </r>
  <r>
    <x v="142"/>
    <d v="2024-05-22T00:00:00"/>
    <x v="135"/>
    <s v="Customer_0100"/>
    <s v="P2020"/>
    <x v="16"/>
    <x v="4"/>
    <x v="10"/>
    <n v="3"/>
    <n v="599"/>
    <n v="1797"/>
    <x v="1"/>
    <n v="89.85"/>
    <n v="1707.15"/>
    <n v="623.11"/>
    <s v="Delhi"/>
    <s v="Delhi"/>
    <s v="North"/>
    <s v="Credit Card"/>
    <x v="0"/>
    <x v="0"/>
    <x v="0"/>
    <x v="0"/>
    <n v="0.36499999999999999"/>
    <n v="1617.3"/>
    <n v="0"/>
  </r>
  <r>
    <x v="143"/>
    <d v="2024-05-23T00:00:00"/>
    <x v="136"/>
    <s v="Customer_0224"/>
    <s v="P2024"/>
    <x v="14"/>
    <x v="3"/>
    <x v="6"/>
    <n v="5"/>
    <n v="2499"/>
    <n v="12495"/>
    <x v="0"/>
    <n v="1249.5"/>
    <n v="11245.5"/>
    <n v="2811.38"/>
    <s v="Gurugram"/>
    <s v="Haryana"/>
    <s v="North"/>
    <s v="Credit Card"/>
    <x v="2"/>
    <x v="0"/>
    <x v="0"/>
    <x v="0"/>
    <n v="0.25"/>
    <n v="9996"/>
    <n v="0"/>
  </r>
  <r>
    <x v="144"/>
    <d v="2024-05-24T00:00:00"/>
    <x v="137"/>
    <s v="Customer_0783"/>
    <s v="P2014"/>
    <x v="2"/>
    <x v="1"/>
    <x v="1"/>
    <n v="1"/>
    <n v="2999"/>
    <n v="2999"/>
    <x v="2"/>
    <n v="449.85"/>
    <n v="2549.15"/>
    <n v="497.08"/>
    <s v="Kolkata"/>
    <s v="West Bengal"/>
    <s v="East"/>
    <s v="Debit Card"/>
    <x v="0"/>
    <x v="0"/>
    <x v="0"/>
    <x v="0"/>
    <n v="0.19500000000000001"/>
    <n v="2099.3000000000002"/>
    <n v="0"/>
  </r>
  <r>
    <x v="145"/>
    <d v="2024-05-25T00:00:00"/>
    <x v="138"/>
    <s v="Customer_0565"/>
    <s v="P2016"/>
    <x v="19"/>
    <x v="1"/>
    <x v="8"/>
    <n v="1"/>
    <n v="999"/>
    <n v="999"/>
    <x v="3"/>
    <n v="299.7"/>
    <n v="699.3"/>
    <n v="104.9"/>
    <s v="Pune"/>
    <s v="Maharashtra"/>
    <s v="West"/>
    <s v="Credit Card"/>
    <x v="0"/>
    <x v="0"/>
    <x v="0"/>
    <x v="0"/>
    <n v="0.15"/>
    <n v="399.6"/>
    <n v="0"/>
  </r>
  <r>
    <x v="146"/>
    <d v="2024-05-26T00:00:00"/>
    <x v="139"/>
    <s v="Customer_0622"/>
    <s v="P2024"/>
    <x v="14"/>
    <x v="3"/>
    <x v="6"/>
    <n v="4"/>
    <n v="2499"/>
    <n v="9996"/>
    <x v="1"/>
    <n v="499.8"/>
    <n v="9496.2000000000007"/>
    <n v="2516.4899999999998"/>
    <s v="Hyderabad"/>
    <s v="Telangana"/>
    <s v="South"/>
    <s v="UPI"/>
    <x v="0"/>
    <x v="0"/>
    <x v="0"/>
    <x v="0"/>
    <n v="0.26500000000000001"/>
    <n v="8996.4"/>
    <n v="0"/>
  </r>
  <r>
    <x v="147"/>
    <d v="2024-05-27T00:00:00"/>
    <x v="140"/>
    <s v="Customer_0506"/>
    <s v="P2016"/>
    <x v="19"/>
    <x v="1"/>
    <x v="8"/>
    <n v="1"/>
    <n v="999"/>
    <n v="999"/>
    <x v="2"/>
    <n v="149.85"/>
    <n v="849.15"/>
    <n v="165.58"/>
    <s v="Hyderabad"/>
    <s v="Telangana"/>
    <s v="South"/>
    <s v="Cash on Delivery"/>
    <x v="2"/>
    <x v="0"/>
    <x v="0"/>
    <x v="0"/>
    <n v="0.19500000000000001"/>
    <n v="699.3"/>
    <n v="0"/>
  </r>
  <r>
    <x v="148"/>
    <d v="2024-05-28T00:00:00"/>
    <x v="141"/>
    <s v="Customer_0646"/>
    <s v="P2009"/>
    <x v="1"/>
    <x v="0"/>
    <x v="0"/>
    <n v="3"/>
    <n v="1199"/>
    <n v="3597"/>
    <x v="2"/>
    <n v="539.54999999999995"/>
    <n v="3057.45"/>
    <n v="840.8"/>
    <s v="Jaipur"/>
    <s v="Rajasthan"/>
    <s v="North"/>
    <s v="Cash on Delivery"/>
    <x v="2"/>
    <x v="0"/>
    <x v="0"/>
    <x v="0"/>
    <n v="0.27500000000000002"/>
    <n v="2517.9"/>
    <n v="0"/>
  </r>
  <r>
    <x v="149"/>
    <d v="2024-05-29T00:00:00"/>
    <x v="142"/>
    <s v="Customer_0092"/>
    <s v="P2015"/>
    <x v="11"/>
    <x v="1"/>
    <x v="8"/>
    <n v="1"/>
    <n v="1299"/>
    <n v="1299"/>
    <x v="1"/>
    <n v="64.95"/>
    <n v="1234.05"/>
    <n v="277.66000000000003"/>
    <s v="Noida"/>
    <s v="Uttar Pradesh"/>
    <s v="North"/>
    <s v="Debit Card"/>
    <x v="2"/>
    <x v="0"/>
    <x v="0"/>
    <x v="0"/>
    <n v="0.22500000000000001"/>
    <n v="1169.0999999999999"/>
    <n v="0"/>
  </r>
  <r>
    <x v="150"/>
    <d v="2024-05-30T00:00:00"/>
    <x v="143"/>
    <s v="Customer_0140"/>
    <s v="P2010"/>
    <x v="0"/>
    <x v="0"/>
    <x v="0"/>
    <n v="2"/>
    <n v="1999"/>
    <n v="3998"/>
    <x v="4"/>
    <n v="799.6"/>
    <n v="3198.4"/>
    <n v="831.58"/>
    <s v="Bengaluru"/>
    <s v="Karnataka"/>
    <s v="South"/>
    <s v="Net Banking"/>
    <x v="2"/>
    <x v="0"/>
    <x v="0"/>
    <x v="0"/>
    <n v="0.26"/>
    <n v="2398.8000000000002"/>
    <n v="0"/>
  </r>
  <r>
    <x v="151"/>
    <d v="2024-05-31T00:00:00"/>
    <x v="144"/>
    <s v="Customer_0666"/>
    <s v="P2011"/>
    <x v="18"/>
    <x v="0"/>
    <x v="4"/>
    <n v="2"/>
    <n v="2499"/>
    <n v="4998"/>
    <x v="2"/>
    <n v="749.7"/>
    <n v="4248.3"/>
    <n v="1168.28"/>
    <s v="Gurugram"/>
    <s v="Haryana"/>
    <s v="North"/>
    <s v="UPI"/>
    <x v="0"/>
    <x v="0"/>
    <x v="0"/>
    <x v="0"/>
    <n v="0.27500000000000002"/>
    <n v="3498.6"/>
    <n v="0"/>
  </r>
  <r>
    <x v="152"/>
    <d v="2024-06-01T00:00:00"/>
    <x v="145"/>
    <s v="Customer_0740"/>
    <s v="P2010"/>
    <x v="0"/>
    <x v="0"/>
    <x v="0"/>
    <n v="1"/>
    <n v="1999"/>
    <n v="1999"/>
    <x v="6"/>
    <n v="0"/>
    <n v="1999"/>
    <n v="639.67999999999995"/>
    <s v="Chennai"/>
    <s v="Tamil Nadu"/>
    <s v="South"/>
    <s v="Credit Card"/>
    <x v="0"/>
    <x v="0"/>
    <x v="0"/>
    <x v="0"/>
    <n v="0.32"/>
    <n v="1999"/>
    <n v="0"/>
  </r>
  <r>
    <x v="153"/>
    <d v="2024-06-02T00:00:00"/>
    <x v="146"/>
    <s v="Customer_0426"/>
    <s v="P2016"/>
    <x v="19"/>
    <x v="1"/>
    <x v="8"/>
    <n v="1"/>
    <n v="999"/>
    <n v="999"/>
    <x v="1"/>
    <n v="49.95"/>
    <n v="949.05"/>
    <n v="213.54"/>
    <s v="Lucknow"/>
    <s v="Uttar Pradesh"/>
    <s v="North"/>
    <s v="UPI"/>
    <x v="2"/>
    <x v="0"/>
    <x v="0"/>
    <x v="0"/>
    <n v="0.22500000000000001"/>
    <n v="899.1"/>
    <n v="0"/>
  </r>
  <r>
    <x v="154"/>
    <d v="2024-06-03T00:00:00"/>
    <x v="147"/>
    <s v="Customer_0243"/>
    <s v="P2016"/>
    <x v="19"/>
    <x v="1"/>
    <x v="8"/>
    <n v="2"/>
    <n v="999"/>
    <n v="1998"/>
    <x v="2"/>
    <n v="299.7"/>
    <n v="1698.3"/>
    <n v="331.17"/>
    <s v="Jaipur"/>
    <s v="Rajasthan"/>
    <s v="North"/>
    <s v="UPI"/>
    <x v="0"/>
    <x v="0"/>
    <x v="0"/>
    <x v="0"/>
    <n v="0.19500000000000001"/>
    <n v="1398.6"/>
    <n v="0"/>
  </r>
  <r>
    <x v="155"/>
    <d v="2024-06-04T00:00:00"/>
    <x v="148"/>
    <s v="Customer_0130"/>
    <s v="P2005"/>
    <x v="4"/>
    <x v="2"/>
    <x v="3"/>
    <n v="2"/>
    <n v="1299"/>
    <n v="2598"/>
    <x v="6"/>
    <n v="0"/>
    <n v="2598"/>
    <n v="415.68"/>
    <s v="Kolkata"/>
    <s v="West Bengal"/>
    <s v="East"/>
    <s v="UPI"/>
    <x v="2"/>
    <x v="0"/>
    <x v="0"/>
    <x v="0"/>
    <n v="0.16"/>
    <n v="2598"/>
    <n v="0"/>
  </r>
  <r>
    <x v="156"/>
    <d v="2024-06-05T00:00:00"/>
    <x v="149"/>
    <s v="Customer_0593"/>
    <s v="P2014"/>
    <x v="2"/>
    <x v="1"/>
    <x v="1"/>
    <n v="1"/>
    <n v="2999"/>
    <n v="2999"/>
    <x v="0"/>
    <n v="299.89999999999998"/>
    <n v="2699.1"/>
    <n v="566.80999999999995"/>
    <s v="Pune"/>
    <s v="Maharashtra"/>
    <s v="West"/>
    <s v="UPI"/>
    <x v="0"/>
    <x v="0"/>
    <x v="0"/>
    <x v="0"/>
    <n v="0.21"/>
    <n v="2399.1999999999998"/>
    <n v="0"/>
  </r>
  <r>
    <x v="157"/>
    <d v="2024-06-06T00:00:00"/>
    <x v="150"/>
    <s v="Customer_0088"/>
    <s v="P2014"/>
    <x v="2"/>
    <x v="1"/>
    <x v="1"/>
    <n v="4"/>
    <n v="2999"/>
    <n v="11996"/>
    <x v="2"/>
    <n v="1799.4"/>
    <n v="10196.6"/>
    <n v="1988.34"/>
    <s v="Chennai"/>
    <s v="Tamil Nadu"/>
    <s v="South"/>
    <s v="UPI"/>
    <x v="2"/>
    <x v="0"/>
    <x v="0"/>
    <x v="0"/>
    <n v="0.19500000000000001"/>
    <n v="8397.2000000000007"/>
    <n v="0"/>
  </r>
  <r>
    <x v="158"/>
    <d v="2024-06-07T00:00:00"/>
    <x v="151"/>
    <s v="Customer_0279"/>
    <s v="P2016"/>
    <x v="19"/>
    <x v="1"/>
    <x v="8"/>
    <n v="2"/>
    <n v="999"/>
    <n v="1998"/>
    <x v="5"/>
    <n v="499.5"/>
    <n v="1498.5"/>
    <n v="247.25"/>
    <s v="Delhi"/>
    <s v="Delhi"/>
    <s v="North"/>
    <s v="Debit Card"/>
    <x v="0"/>
    <x v="0"/>
    <x v="0"/>
    <x v="0"/>
    <n v="0.16500000000000001"/>
    <n v="999"/>
    <n v="0"/>
  </r>
  <r>
    <x v="159"/>
    <d v="2024-06-08T00:00:00"/>
    <x v="152"/>
    <s v="Customer_0702"/>
    <s v="P2013"/>
    <x v="6"/>
    <x v="1"/>
    <x v="1"/>
    <n v="1"/>
    <n v="3499"/>
    <n v="3499"/>
    <x v="0"/>
    <n v="349.9"/>
    <n v="3149.1"/>
    <n v="661.31"/>
    <s v="Hyderabad"/>
    <s v="Telangana"/>
    <s v="South"/>
    <s v="Debit Card"/>
    <x v="0"/>
    <x v="0"/>
    <x v="0"/>
    <x v="0"/>
    <n v="0.21"/>
    <n v="2799.2"/>
    <n v="0"/>
  </r>
  <r>
    <x v="160"/>
    <d v="2024-06-09T00:00:00"/>
    <x v="153"/>
    <s v="Customer_0323"/>
    <s v="P2025"/>
    <x v="9"/>
    <x v="3"/>
    <x v="6"/>
    <n v="2"/>
    <n v="999"/>
    <n v="1998"/>
    <x v="2"/>
    <n v="299.7"/>
    <n v="1698.3"/>
    <n v="399.1"/>
    <s v="Hyderabad"/>
    <s v="Telangana"/>
    <s v="South"/>
    <s v="Debit Card"/>
    <x v="0"/>
    <x v="0"/>
    <x v="0"/>
    <x v="0"/>
    <n v="0.23499999999999999"/>
    <n v="1398.6"/>
    <n v="0"/>
  </r>
  <r>
    <x v="161"/>
    <d v="2024-06-10T00:00:00"/>
    <x v="154"/>
    <s v="Customer_0390"/>
    <s v="P2021"/>
    <x v="24"/>
    <x v="4"/>
    <x v="13"/>
    <n v="1"/>
    <n v="1499"/>
    <n v="1499"/>
    <x v="1"/>
    <n v="74.95"/>
    <n v="1424.05"/>
    <n v="519.78"/>
    <s v="Mumbai"/>
    <s v="Maharashtra"/>
    <s v="West"/>
    <s v="Credit Card"/>
    <x v="0"/>
    <x v="0"/>
    <x v="0"/>
    <x v="0"/>
    <n v="0.36499999999999999"/>
    <n v="1349.1"/>
    <n v="0"/>
  </r>
  <r>
    <x v="162"/>
    <d v="2024-06-11T00:00:00"/>
    <x v="155"/>
    <s v="Customer_0067"/>
    <s v="P2006"/>
    <x v="5"/>
    <x v="2"/>
    <x v="3"/>
    <n v="2"/>
    <n v="1499"/>
    <n v="2998"/>
    <x v="1"/>
    <n v="149.9"/>
    <n v="2848.1"/>
    <n v="412.97"/>
    <s v="Noida"/>
    <s v="Uttar Pradesh"/>
    <s v="North"/>
    <s v="Credit Card"/>
    <x v="1"/>
    <x v="0"/>
    <x v="0"/>
    <x v="0"/>
    <n v="0.14499999999999999"/>
    <n v="2698.2"/>
    <n v="0"/>
  </r>
  <r>
    <x v="163"/>
    <d v="2024-06-12T00:00:00"/>
    <x v="156"/>
    <s v="Customer_0509"/>
    <s v="P2008"/>
    <x v="20"/>
    <x v="0"/>
    <x v="12"/>
    <n v="1"/>
    <n v="1799"/>
    <n v="1799"/>
    <x v="0"/>
    <n v="179.9"/>
    <n v="1619.1"/>
    <n v="469.54"/>
    <s v="Noida"/>
    <s v="Uttar Pradesh"/>
    <s v="North"/>
    <s v="Debit Card"/>
    <x v="0"/>
    <x v="0"/>
    <x v="0"/>
    <x v="0"/>
    <n v="0.28999999999999998"/>
    <n v="1439.2"/>
    <n v="0"/>
  </r>
  <r>
    <x v="164"/>
    <d v="2024-06-13T00:00:00"/>
    <x v="157"/>
    <s v="Customer_0545"/>
    <s v="P2010"/>
    <x v="0"/>
    <x v="0"/>
    <x v="0"/>
    <n v="1"/>
    <n v="1999"/>
    <n v="1999"/>
    <x v="0"/>
    <n v="199.9"/>
    <n v="1799.1"/>
    <n v="521.74"/>
    <s v="Delhi"/>
    <s v="Delhi"/>
    <s v="North"/>
    <s v="UPI"/>
    <x v="0"/>
    <x v="0"/>
    <x v="0"/>
    <x v="0"/>
    <n v="0.28999999999999998"/>
    <n v="1599.2"/>
    <n v="0"/>
  </r>
  <r>
    <x v="165"/>
    <d v="2024-06-14T00:00:00"/>
    <x v="110"/>
    <s v="Customer_0412"/>
    <s v="P2017"/>
    <x v="8"/>
    <x v="1"/>
    <x v="5"/>
    <n v="2"/>
    <n v="5999"/>
    <n v="11998"/>
    <x v="1"/>
    <n v="599.9"/>
    <n v="11398.1"/>
    <n v="2564.5700000000002"/>
    <s v="Delhi"/>
    <s v="Delhi"/>
    <s v="North"/>
    <s v="Credit Card"/>
    <x v="1"/>
    <x v="0"/>
    <x v="0"/>
    <x v="0"/>
    <n v="0.22500000000000001"/>
    <n v="10798.2"/>
    <n v="0"/>
  </r>
  <r>
    <x v="166"/>
    <d v="2024-06-15T00:00:00"/>
    <x v="38"/>
    <s v="Customer_0053"/>
    <s v="P2003"/>
    <x v="3"/>
    <x v="2"/>
    <x v="2"/>
    <n v="1"/>
    <n v="59999"/>
    <n v="59999"/>
    <x v="0"/>
    <n v="5999.9"/>
    <n v="53999.1"/>
    <n v="7019.88"/>
    <s v="Kolkata"/>
    <s v="West Bengal"/>
    <s v="East"/>
    <s v="Debit Card"/>
    <x v="2"/>
    <x v="0"/>
    <x v="0"/>
    <x v="0"/>
    <n v="0.13"/>
    <n v="47999.199999999997"/>
    <n v="0"/>
  </r>
  <r>
    <x v="167"/>
    <d v="2024-06-16T00:00:00"/>
    <x v="23"/>
    <s v="Customer_0745"/>
    <s v="P2009"/>
    <x v="1"/>
    <x v="0"/>
    <x v="0"/>
    <n v="2"/>
    <n v="1199"/>
    <n v="2398"/>
    <x v="4"/>
    <n v="479.6"/>
    <n v="1918.4"/>
    <n v="498.78"/>
    <s v="Jaipur"/>
    <s v="Rajasthan"/>
    <s v="North"/>
    <s v="Credit Card"/>
    <x v="2"/>
    <x v="0"/>
    <x v="0"/>
    <x v="0"/>
    <n v="0.26"/>
    <n v="1438.8"/>
    <n v="0"/>
  </r>
  <r>
    <x v="168"/>
    <d v="2024-06-17T00:00:00"/>
    <x v="158"/>
    <s v="Customer_0758"/>
    <s v="P2006"/>
    <x v="5"/>
    <x v="2"/>
    <x v="3"/>
    <n v="3"/>
    <n v="1499"/>
    <n v="4497"/>
    <x v="6"/>
    <n v="0"/>
    <n v="4497"/>
    <n v="719.52"/>
    <s v="Jaipur"/>
    <s v="Rajasthan"/>
    <s v="North"/>
    <s v="Net Banking"/>
    <x v="0"/>
    <x v="0"/>
    <x v="0"/>
    <x v="0"/>
    <n v="0.16"/>
    <n v="4497"/>
    <n v="0"/>
  </r>
  <r>
    <x v="169"/>
    <d v="2024-06-18T00:00:00"/>
    <x v="159"/>
    <s v="Customer_0510"/>
    <s v="P2005"/>
    <x v="4"/>
    <x v="2"/>
    <x v="3"/>
    <n v="1"/>
    <n v="1299"/>
    <n v="1299"/>
    <x v="2"/>
    <n v="194.85"/>
    <n v="1104.1500000000001"/>
    <n v="126.98"/>
    <s v="Bengaluru"/>
    <s v="Karnataka"/>
    <s v="South"/>
    <s v="UPI"/>
    <x v="0"/>
    <x v="0"/>
    <x v="0"/>
    <x v="0"/>
    <n v="0.115"/>
    <n v="909.3"/>
    <n v="0"/>
  </r>
  <r>
    <x v="170"/>
    <d v="2024-06-19T00:00:00"/>
    <x v="160"/>
    <s v="Customer_0570"/>
    <s v="P2010"/>
    <x v="0"/>
    <x v="0"/>
    <x v="0"/>
    <n v="2"/>
    <n v="1999"/>
    <n v="3998"/>
    <x v="0"/>
    <n v="399.8"/>
    <n v="3598.2"/>
    <n v="1043.48"/>
    <s v="Gurugram"/>
    <s v="Haryana"/>
    <s v="North"/>
    <s v="Credit Card"/>
    <x v="0"/>
    <x v="0"/>
    <x v="0"/>
    <x v="0"/>
    <n v="0.28999999999999998"/>
    <n v="3198.4"/>
    <n v="0"/>
  </r>
  <r>
    <x v="171"/>
    <d v="2024-06-20T00:00:00"/>
    <x v="161"/>
    <s v="Customer_0192"/>
    <s v="P2020"/>
    <x v="16"/>
    <x v="4"/>
    <x v="10"/>
    <n v="1"/>
    <n v="599"/>
    <n v="599"/>
    <x v="4"/>
    <n v="119.8"/>
    <n v="479.2"/>
    <n v="153.34"/>
    <s v="Mumbai"/>
    <s v="Maharashtra"/>
    <s v="West"/>
    <s v="Debit Card"/>
    <x v="1"/>
    <x v="0"/>
    <x v="0"/>
    <x v="0"/>
    <n v="0.32"/>
    <n v="359.4"/>
    <n v="0"/>
  </r>
  <r>
    <x v="172"/>
    <d v="2024-06-21T00:00:00"/>
    <x v="162"/>
    <s v="Customer_0596"/>
    <s v="P2003"/>
    <x v="3"/>
    <x v="2"/>
    <x v="2"/>
    <n v="1"/>
    <n v="59999"/>
    <n v="59999"/>
    <x v="4"/>
    <n v="11999.8"/>
    <n v="47999.199999999997"/>
    <n v="4799.92"/>
    <s v="Kolkata"/>
    <s v="West Bengal"/>
    <s v="East"/>
    <s v="Credit Card"/>
    <x v="1"/>
    <x v="0"/>
    <x v="0"/>
    <x v="0"/>
    <n v="0.1"/>
    <n v="35999.4"/>
    <n v="0"/>
  </r>
  <r>
    <x v="173"/>
    <d v="2024-06-22T00:00:00"/>
    <x v="163"/>
    <s v="Customer_0454"/>
    <s v="P2023"/>
    <x v="23"/>
    <x v="3"/>
    <x v="9"/>
    <n v="1"/>
    <n v="1599"/>
    <n v="1599"/>
    <x v="1"/>
    <n v="79.95"/>
    <n v="1519.05"/>
    <n v="402.55"/>
    <s v="Pune"/>
    <s v="Maharashtra"/>
    <s v="West"/>
    <s v="Debit Card"/>
    <x v="0"/>
    <x v="0"/>
    <x v="0"/>
    <x v="0"/>
    <n v="0.26500000000000001"/>
    <n v="1439.1"/>
    <n v="0"/>
  </r>
  <r>
    <x v="174"/>
    <d v="2024-06-23T00:00:00"/>
    <x v="66"/>
    <s v="Customer_0091"/>
    <s v="P2011"/>
    <x v="18"/>
    <x v="0"/>
    <x v="4"/>
    <n v="2"/>
    <n v="2499"/>
    <n v="4998"/>
    <x v="6"/>
    <n v="0"/>
    <n v="4998"/>
    <n v="1599.36"/>
    <s v="Lucknow"/>
    <s v="Uttar Pradesh"/>
    <s v="North"/>
    <s v="UPI"/>
    <x v="0"/>
    <x v="0"/>
    <x v="0"/>
    <x v="0"/>
    <n v="0.32"/>
    <n v="4998"/>
    <n v="0"/>
  </r>
  <r>
    <x v="175"/>
    <d v="2024-06-24T00:00:00"/>
    <x v="164"/>
    <s v="Customer_0147"/>
    <s v="P2007"/>
    <x v="21"/>
    <x v="0"/>
    <x v="12"/>
    <n v="2"/>
    <n v="799"/>
    <n v="1598"/>
    <x v="4"/>
    <n v="319.60000000000002"/>
    <n v="1278.4000000000001"/>
    <n v="332.38"/>
    <s v="Bengaluru"/>
    <s v="Karnataka"/>
    <s v="South"/>
    <s v="UPI"/>
    <x v="0"/>
    <x v="0"/>
    <x v="0"/>
    <x v="0"/>
    <n v="0.26"/>
    <n v="958.8"/>
    <n v="0"/>
  </r>
  <r>
    <x v="176"/>
    <d v="2024-06-25T00:00:00"/>
    <x v="80"/>
    <s v="Customer_0082"/>
    <s v="P2019"/>
    <x v="22"/>
    <x v="4"/>
    <x v="11"/>
    <n v="1"/>
    <n v="699"/>
    <n v="699"/>
    <x v="2"/>
    <n v="104.85"/>
    <n v="594.15"/>
    <n v="199.04"/>
    <s v="Gurugram"/>
    <s v="Haryana"/>
    <s v="North"/>
    <s v="UPI"/>
    <x v="2"/>
    <x v="0"/>
    <x v="0"/>
    <x v="0"/>
    <n v="0.33500000000000002"/>
    <n v="489.3"/>
    <n v="0"/>
  </r>
  <r>
    <x v="177"/>
    <d v="2024-06-26T00:00:00"/>
    <x v="61"/>
    <s v="Customer_0036"/>
    <s v="P2001"/>
    <x v="10"/>
    <x v="2"/>
    <x v="7"/>
    <n v="1"/>
    <n v="24999"/>
    <n v="24999"/>
    <x v="5"/>
    <n v="6249.75"/>
    <n v="18749.25"/>
    <n v="1593.69"/>
    <s v="Pune"/>
    <s v="Maharashtra"/>
    <s v="West"/>
    <s v="UPI"/>
    <x v="0"/>
    <x v="0"/>
    <x v="0"/>
    <x v="0"/>
    <n v="8.5000000000000006E-2"/>
    <n v="12499.5"/>
    <n v="0"/>
  </r>
  <r>
    <x v="178"/>
    <d v="2024-06-27T00:00:00"/>
    <x v="165"/>
    <s v="Customer_0631"/>
    <s v="P2022"/>
    <x v="13"/>
    <x v="3"/>
    <x v="9"/>
    <n v="1"/>
    <n v="899"/>
    <n v="899"/>
    <x v="1"/>
    <n v="44.95"/>
    <n v="854.05"/>
    <n v="226.32"/>
    <s v="Ahmedabad"/>
    <s v="Gujarat"/>
    <s v="West"/>
    <s v="Credit Card"/>
    <x v="0"/>
    <x v="0"/>
    <x v="0"/>
    <x v="0"/>
    <n v="0.26500000000000001"/>
    <n v="809.1"/>
    <n v="0"/>
  </r>
  <r>
    <x v="179"/>
    <d v="2024-06-28T00:00:00"/>
    <x v="166"/>
    <s v="Customer_0289"/>
    <s v="P2015"/>
    <x v="11"/>
    <x v="1"/>
    <x v="8"/>
    <n v="2"/>
    <n v="1299"/>
    <n v="2598"/>
    <x v="4"/>
    <n v="519.6"/>
    <n v="2078.4"/>
    <n v="374.11"/>
    <s v="Ahmedabad"/>
    <s v="Gujarat"/>
    <s v="West"/>
    <s v="Debit Card"/>
    <x v="0"/>
    <x v="0"/>
    <x v="0"/>
    <x v="0"/>
    <n v="0.18"/>
    <n v="1558.8"/>
    <n v="0"/>
  </r>
  <r>
    <x v="180"/>
    <d v="2024-06-29T00:00:00"/>
    <x v="167"/>
    <s v="Customer_0351"/>
    <s v="P2017"/>
    <x v="8"/>
    <x v="1"/>
    <x v="5"/>
    <n v="1"/>
    <n v="5999"/>
    <n v="5999"/>
    <x v="1"/>
    <n v="299.95"/>
    <n v="5699.05"/>
    <n v="1282.29"/>
    <s v="Noida"/>
    <s v="Uttar Pradesh"/>
    <s v="North"/>
    <s v="UPI"/>
    <x v="0"/>
    <x v="0"/>
    <x v="0"/>
    <x v="0"/>
    <n v="0.22500000000000001"/>
    <n v="5399.1"/>
    <n v="0"/>
  </r>
  <r>
    <x v="181"/>
    <d v="2024-06-30T00:00:00"/>
    <x v="168"/>
    <s v="Customer_0333"/>
    <s v="P2011"/>
    <x v="18"/>
    <x v="0"/>
    <x v="4"/>
    <n v="1"/>
    <n v="2499"/>
    <n v="2499"/>
    <x v="0"/>
    <n v="249.9"/>
    <n v="2249.1"/>
    <n v="652.24"/>
    <s v="Chennai"/>
    <s v="Tamil Nadu"/>
    <s v="South"/>
    <s v="UPI"/>
    <x v="1"/>
    <x v="0"/>
    <x v="0"/>
    <x v="0"/>
    <n v="0.28999999999999998"/>
    <n v="1999.2"/>
    <n v="0"/>
  </r>
  <r>
    <x v="182"/>
    <d v="2024-07-01T00:00:00"/>
    <x v="145"/>
    <s v="Customer_0740"/>
    <s v="P2014"/>
    <x v="2"/>
    <x v="1"/>
    <x v="1"/>
    <n v="3"/>
    <n v="2999"/>
    <n v="8997"/>
    <x v="5"/>
    <n v="2249.25"/>
    <n v="6747.75"/>
    <n v="1113.3800000000001"/>
    <s v="Lucknow"/>
    <s v="Uttar Pradesh"/>
    <s v="North"/>
    <s v="UPI"/>
    <x v="0"/>
    <x v="0"/>
    <x v="0"/>
    <x v="0"/>
    <n v="0.16500000000000001"/>
    <n v="4498.5"/>
    <n v="0"/>
  </r>
  <r>
    <x v="183"/>
    <d v="2024-07-02T00:00:00"/>
    <x v="169"/>
    <s v="Customer_0179"/>
    <s v="P2022"/>
    <x v="13"/>
    <x v="3"/>
    <x v="9"/>
    <n v="1"/>
    <n v="899"/>
    <n v="899"/>
    <x v="0"/>
    <n v="89.9"/>
    <n v="809.1"/>
    <n v="202.28"/>
    <s v="Lucknow"/>
    <s v="Uttar Pradesh"/>
    <s v="North"/>
    <s v="Net Banking"/>
    <x v="0"/>
    <x v="0"/>
    <x v="0"/>
    <x v="0"/>
    <n v="0.25"/>
    <n v="719.2"/>
    <n v="0"/>
  </r>
  <r>
    <x v="184"/>
    <d v="2024-07-03T00:00:00"/>
    <x v="170"/>
    <s v="Customer_0601"/>
    <s v="P2006"/>
    <x v="5"/>
    <x v="2"/>
    <x v="3"/>
    <n v="2"/>
    <n v="1499"/>
    <n v="2998"/>
    <x v="3"/>
    <n v="899.4"/>
    <n v="2098.6"/>
    <n v="146.9"/>
    <s v="Bengaluru"/>
    <s v="Karnataka"/>
    <s v="South"/>
    <s v="Net Banking"/>
    <x v="0"/>
    <x v="0"/>
    <x v="0"/>
    <x v="0"/>
    <n v="7.0000000000000007E-2"/>
    <n v="1199.2"/>
    <n v="0"/>
  </r>
  <r>
    <x v="185"/>
    <d v="2024-07-04T00:00:00"/>
    <x v="171"/>
    <s v="Customer_0382"/>
    <s v="P2020"/>
    <x v="16"/>
    <x v="4"/>
    <x v="10"/>
    <n v="1"/>
    <n v="599"/>
    <n v="599"/>
    <x v="0"/>
    <n v="59.9"/>
    <n v="539.1"/>
    <n v="188.68"/>
    <s v="Bengaluru"/>
    <s v="Karnataka"/>
    <s v="South"/>
    <s v="Net Banking"/>
    <x v="2"/>
    <x v="0"/>
    <x v="0"/>
    <x v="0"/>
    <n v="0.35"/>
    <n v="479.2"/>
    <n v="0"/>
  </r>
  <r>
    <x v="186"/>
    <d v="2024-07-05T00:00:00"/>
    <x v="172"/>
    <s v="Customer_0477"/>
    <s v="P2015"/>
    <x v="11"/>
    <x v="1"/>
    <x v="8"/>
    <n v="3"/>
    <n v="1299"/>
    <n v="3897"/>
    <x v="1"/>
    <n v="194.85"/>
    <n v="3702.15"/>
    <n v="832.98"/>
    <s v="Noida"/>
    <s v="Uttar Pradesh"/>
    <s v="North"/>
    <s v="UPI"/>
    <x v="0"/>
    <x v="0"/>
    <x v="0"/>
    <x v="0"/>
    <n v="0.22500000000000001"/>
    <n v="3507.3"/>
    <n v="0"/>
  </r>
  <r>
    <x v="187"/>
    <d v="2024-07-06T00:00:00"/>
    <x v="115"/>
    <s v="Customer_0015"/>
    <s v="P2008"/>
    <x v="20"/>
    <x v="0"/>
    <x v="12"/>
    <n v="1"/>
    <n v="1799"/>
    <n v="1799"/>
    <x v="5"/>
    <n v="449.75"/>
    <n v="1349.25"/>
    <n v="330.57"/>
    <s v="Gurugram"/>
    <s v="Haryana"/>
    <s v="North"/>
    <s v="UPI"/>
    <x v="2"/>
    <x v="0"/>
    <x v="0"/>
    <x v="0"/>
    <n v="0.245"/>
    <n v="899.5"/>
    <n v="0"/>
  </r>
  <r>
    <x v="188"/>
    <d v="2024-07-07T00:00:00"/>
    <x v="173"/>
    <s v="Customer_0024"/>
    <s v="P2004"/>
    <x v="15"/>
    <x v="2"/>
    <x v="3"/>
    <n v="5"/>
    <n v="899"/>
    <n v="4495"/>
    <x v="2"/>
    <n v="674.25"/>
    <n v="3820.75"/>
    <n v="439.39"/>
    <s v="Hyderabad"/>
    <s v="Telangana"/>
    <s v="South"/>
    <s v="UPI"/>
    <x v="2"/>
    <x v="0"/>
    <x v="0"/>
    <x v="0"/>
    <n v="0.115"/>
    <n v="3146.5"/>
    <n v="0"/>
  </r>
  <r>
    <x v="189"/>
    <d v="2024-07-08T00:00:00"/>
    <x v="174"/>
    <s v="Customer_0282"/>
    <s v="P2015"/>
    <x v="11"/>
    <x v="1"/>
    <x v="8"/>
    <n v="1"/>
    <n v="1299"/>
    <n v="1299"/>
    <x v="4"/>
    <n v="259.8"/>
    <n v="1039.2"/>
    <n v="187.06"/>
    <s v="Lucknow"/>
    <s v="Uttar Pradesh"/>
    <s v="North"/>
    <s v="Credit Card"/>
    <x v="0"/>
    <x v="0"/>
    <x v="0"/>
    <x v="0"/>
    <n v="0.18"/>
    <n v="779.4"/>
    <n v="0"/>
  </r>
  <r>
    <x v="190"/>
    <d v="2024-07-09T00:00:00"/>
    <x v="30"/>
    <s v="Customer_0754"/>
    <s v="P2013"/>
    <x v="6"/>
    <x v="1"/>
    <x v="1"/>
    <n v="3"/>
    <n v="3499"/>
    <n v="10497"/>
    <x v="6"/>
    <n v="0"/>
    <n v="10497"/>
    <n v="2519.2800000000002"/>
    <s v="Jaipur"/>
    <s v="Rajasthan"/>
    <s v="North"/>
    <s v="Debit Card"/>
    <x v="2"/>
    <x v="0"/>
    <x v="0"/>
    <x v="0"/>
    <n v="0.24"/>
    <n v="10497"/>
    <n v="0"/>
  </r>
  <r>
    <x v="191"/>
    <d v="2024-07-10T00:00:00"/>
    <x v="175"/>
    <s v="Customer_0742"/>
    <s v="P2010"/>
    <x v="0"/>
    <x v="0"/>
    <x v="0"/>
    <n v="1"/>
    <n v="1999"/>
    <n v="1999"/>
    <x v="4"/>
    <n v="399.8"/>
    <n v="1599.2"/>
    <n v="415.79"/>
    <s v="Jaipur"/>
    <s v="Rajasthan"/>
    <s v="North"/>
    <s v="Net Banking"/>
    <x v="0"/>
    <x v="0"/>
    <x v="0"/>
    <x v="0"/>
    <n v="0.26"/>
    <n v="1199.4000000000001"/>
    <n v="0"/>
  </r>
  <r>
    <x v="192"/>
    <d v="2024-07-11T00:00:00"/>
    <x v="176"/>
    <s v="Customer_0697"/>
    <s v="P2006"/>
    <x v="5"/>
    <x v="2"/>
    <x v="3"/>
    <n v="2"/>
    <n v="1499"/>
    <n v="2998"/>
    <x v="0"/>
    <n v="299.8"/>
    <n v="2698.2"/>
    <n v="350.77"/>
    <s v="Jaipur"/>
    <s v="Rajasthan"/>
    <s v="North"/>
    <s v="UPI"/>
    <x v="0"/>
    <x v="0"/>
    <x v="0"/>
    <x v="0"/>
    <n v="0.13"/>
    <n v="2398.4"/>
    <n v="0"/>
  </r>
  <r>
    <x v="193"/>
    <d v="2024-07-12T00:00:00"/>
    <x v="177"/>
    <s v="Customer_0136"/>
    <s v="P2004"/>
    <x v="15"/>
    <x v="2"/>
    <x v="3"/>
    <n v="2"/>
    <n v="899"/>
    <n v="1798"/>
    <x v="5"/>
    <n v="449.5"/>
    <n v="1348.5"/>
    <n v="114.62"/>
    <s v="Hyderabad"/>
    <s v="Telangana"/>
    <s v="South"/>
    <s v="Net Banking"/>
    <x v="1"/>
    <x v="0"/>
    <x v="0"/>
    <x v="0"/>
    <n v="8.5000000000000006E-2"/>
    <n v="899"/>
    <n v="0"/>
  </r>
  <r>
    <x v="194"/>
    <d v="2024-07-13T00:00:00"/>
    <x v="178"/>
    <s v="Customer_0275"/>
    <s v="P2008"/>
    <x v="20"/>
    <x v="0"/>
    <x v="12"/>
    <n v="3"/>
    <n v="1799"/>
    <n v="5397"/>
    <x v="5"/>
    <n v="1349.25"/>
    <n v="4047.75"/>
    <n v="991.7"/>
    <s v="Gurugram"/>
    <s v="Haryana"/>
    <s v="North"/>
    <s v="Debit Card"/>
    <x v="2"/>
    <x v="0"/>
    <x v="0"/>
    <x v="0"/>
    <n v="0.245"/>
    <n v="2698.5"/>
    <n v="0"/>
  </r>
  <r>
    <x v="195"/>
    <d v="2024-07-14T00:00:00"/>
    <x v="179"/>
    <s v="Customer_0367"/>
    <s v="P2011"/>
    <x v="18"/>
    <x v="0"/>
    <x v="4"/>
    <n v="3"/>
    <n v="2499"/>
    <n v="7497"/>
    <x v="5"/>
    <n v="1874.25"/>
    <n v="5622.75"/>
    <n v="1377.57"/>
    <s v="Noida"/>
    <s v="Uttar Pradesh"/>
    <s v="North"/>
    <s v="UPI"/>
    <x v="0"/>
    <x v="0"/>
    <x v="0"/>
    <x v="0"/>
    <n v="0.245"/>
    <n v="3748.5"/>
    <n v="0"/>
  </r>
  <r>
    <x v="196"/>
    <d v="2024-07-15T00:00:00"/>
    <x v="163"/>
    <s v="Customer_0454"/>
    <s v="P2020"/>
    <x v="16"/>
    <x v="4"/>
    <x v="10"/>
    <n v="1"/>
    <n v="599"/>
    <n v="599"/>
    <x v="0"/>
    <n v="59.9"/>
    <n v="539.1"/>
    <n v="188.68"/>
    <s v="Ahmedabad"/>
    <s v="Gujarat"/>
    <s v="West"/>
    <s v="UPI"/>
    <x v="0"/>
    <x v="0"/>
    <x v="0"/>
    <x v="0"/>
    <n v="0.35"/>
    <n v="479.2"/>
    <n v="0"/>
  </r>
  <r>
    <x v="197"/>
    <d v="2024-07-16T00:00:00"/>
    <x v="180"/>
    <s v="Customer_0146"/>
    <s v="P2001"/>
    <x v="10"/>
    <x v="2"/>
    <x v="7"/>
    <n v="2"/>
    <n v="24999"/>
    <n v="49998"/>
    <x v="0"/>
    <n v="4999.8"/>
    <n v="44998.2"/>
    <n v="5849.77"/>
    <s v="Lucknow"/>
    <s v="Uttar Pradesh"/>
    <s v="North"/>
    <s v="Net Banking"/>
    <x v="0"/>
    <x v="0"/>
    <x v="0"/>
    <x v="0"/>
    <n v="0.13"/>
    <n v="39998.400000000001"/>
    <n v="0"/>
  </r>
  <r>
    <x v="198"/>
    <d v="2024-07-17T00:00:00"/>
    <x v="181"/>
    <s v="Customer_0633"/>
    <s v="P2018"/>
    <x v="17"/>
    <x v="4"/>
    <x v="11"/>
    <n v="1"/>
    <n v="399"/>
    <n v="399"/>
    <x v="2"/>
    <n v="59.85"/>
    <n v="339.15"/>
    <n v="113.62"/>
    <s v="Jaipur"/>
    <s v="Rajasthan"/>
    <s v="North"/>
    <s v="Net Banking"/>
    <x v="2"/>
    <x v="0"/>
    <x v="0"/>
    <x v="0"/>
    <n v="0.33500000000000002"/>
    <n v="279.3"/>
    <n v="0"/>
  </r>
  <r>
    <x v="199"/>
    <d v="2024-07-18T00:00:00"/>
    <x v="182"/>
    <s v="Customer_0277"/>
    <s v="P2013"/>
    <x v="6"/>
    <x v="1"/>
    <x v="1"/>
    <n v="2"/>
    <n v="3499"/>
    <n v="6998"/>
    <x v="6"/>
    <n v="0"/>
    <n v="6998"/>
    <n v="1679.52"/>
    <s v="Noida"/>
    <s v="Uttar Pradesh"/>
    <s v="North"/>
    <s v="UPI"/>
    <x v="0"/>
    <x v="0"/>
    <x v="0"/>
    <x v="0"/>
    <n v="0.24"/>
    <n v="6998"/>
    <n v="0"/>
  </r>
  <r>
    <x v="200"/>
    <d v="2024-07-19T00:00:00"/>
    <x v="45"/>
    <s v="Customer_0028"/>
    <s v="P2022"/>
    <x v="13"/>
    <x v="3"/>
    <x v="9"/>
    <n v="2"/>
    <n v="899"/>
    <n v="1798"/>
    <x v="1"/>
    <n v="89.9"/>
    <n v="1708.1"/>
    <n v="452.65"/>
    <s v="Mumbai"/>
    <s v="Maharashtra"/>
    <s v="West"/>
    <s v="Credit Card"/>
    <x v="0"/>
    <x v="0"/>
    <x v="0"/>
    <x v="0"/>
    <n v="0.26500000000000001"/>
    <n v="1618.2"/>
    <n v="0"/>
  </r>
  <r>
    <x v="201"/>
    <d v="2024-07-20T00:00:00"/>
    <x v="183"/>
    <s v="Customer_0363"/>
    <s v="P2008"/>
    <x v="20"/>
    <x v="0"/>
    <x v="12"/>
    <n v="1"/>
    <n v="1799"/>
    <n v="1799"/>
    <x v="0"/>
    <n v="179.9"/>
    <n v="1619.1"/>
    <n v="469.54"/>
    <s v="Hyderabad"/>
    <s v="Telangana"/>
    <s v="South"/>
    <s v="Net Banking"/>
    <x v="1"/>
    <x v="0"/>
    <x v="0"/>
    <x v="0"/>
    <n v="0.28999999999999998"/>
    <n v="1439.2"/>
    <n v="0"/>
  </r>
  <r>
    <x v="202"/>
    <d v="2024-07-21T00:00:00"/>
    <x v="184"/>
    <s v="Customer_0327"/>
    <s v="P2023"/>
    <x v="23"/>
    <x v="3"/>
    <x v="9"/>
    <n v="1"/>
    <n v="1599"/>
    <n v="1599"/>
    <x v="6"/>
    <n v="0"/>
    <n v="1599"/>
    <n v="447.72"/>
    <s v="Ahmedabad"/>
    <s v="Gujarat"/>
    <s v="West"/>
    <s v="UPI"/>
    <x v="1"/>
    <x v="0"/>
    <x v="0"/>
    <x v="0"/>
    <n v="0.28000000000000003"/>
    <n v="1599"/>
    <n v="0"/>
  </r>
  <r>
    <x v="203"/>
    <d v="2024-07-22T00:00:00"/>
    <x v="34"/>
    <s v="Customer_0057"/>
    <s v="P2009"/>
    <x v="1"/>
    <x v="0"/>
    <x v="0"/>
    <n v="2"/>
    <n v="1199"/>
    <n v="2398"/>
    <x v="0"/>
    <n v="239.8"/>
    <n v="2158.1999999999998"/>
    <n v="625.88"/>
    <s v="Delhi"/>
    <s v="Delhi"/>
    <s v="North"/>
    <s v="Cash on Delivery"/>
    <x v="2"/>
    <x v="0"/>
    <x v="0"/>
    <x v="0"/>
    <n v="0.28999999999999998"/>
    <n v="1918.4"/>
    <n v="0"/>
  </r>
  <r>
    <x v="204"/>
    <d v="2024-07-23T00:00:00"/>
    <x v="32"/>
    <s v="Customer_0295"/>
    <s v="P2004"/>
    <x v="15"/>
    <x v="2"/>
    <x v="3"/>
    <n v="2"/>
    <n v="899"/>
    <n v="1798"/>
    <x v="5"/>
    <n v="449.5"/>
    <n v="1348.5"/>
    <n v="114.62"/>
    <s v="Hyderabad"/>
    <s v="Telangana"/>
    <s v="South"/>
    <s v="Credit Card"/>
    <x v="0"/>
    <x v="0"/>
    <x v="0"/>
    <x v="0"/>
    <n v="8.5000000000000006E-2"/>
    <n v="899"/>
    <n v="0"/>
  </r>
  <r>
    <x v="205"/>
    <d v="2024-07-24T00:00:00"/>
    <x v="185"/>
    <s v="Customer_0401"/>
    <s v="P2007"/>
    <x v="21"/>
    <x v="0"/>
    <x v="12"/>
    <n v="1"/>
    <n v="799"/>
    <n v="799"/>
    <x v="1"/>
    <n v="39.950000000000003"/>
    <n v="759.05"/>
    <n v="231.51"/>
    <s v="Delhi"/>
    <s v="Delhi"/>
    <s v="North"/>
    <s v="UPI"/>
    <x v="0"/>
    <x v="0"/>
    <x v="0"/>
    <x v="0"/>
    <n v="0.30499999999999999"/>
    <n v="719.1"/>
    <n v="0"/>
  </r>
  <r>
    <x v="206"/>
    <d v="2024-07-25T00:00:00"/>
    <x v="179"/>
    <s v="Customer_0367"/>
    <s v="P2014"/>
    <x v="2"/>
    <x v="1"/>
    <x v="1"/>
    <n v="3"/>
    <n v="2999"/>
    <n v="8997"/>
    <x v="2"/>
    <n v="1349.55"/>
    <n v="7647.45"/>
    <n v="1491.25"/>
    <s v="Chennai"/>
    <s v="Tamil Nadu"/>
    <s v="South"/>
    <s v="Credit Card"/>
    <x v="0"/>
    <x v="0"/>
    <x v="0"/>
    <x v="0"/>
    <n v="0.19500000000000001"/>
    <n v="6297.9"/>
    <n v="0"/>
  </r>
  <r>
    <x v="207"/>
    <d v="2024-07-26T00:00:00"/>
    <x v="186"/>
    <s v="Customer_0597"/>
    <s v="P2003"/>
    <x v="3"/>
    <x v="2"/>
    <x v="2"/>
    <n v="1"/>
    <n v="59999"/>
    <n v="59999"/>
    <x v="0"/>
    <n v="5999.9"/>
    <n v="53999.1"/>
    <n v="7019.88"/>
    <s v="Delhi"/>
    <s v="Delhi"/>
    <s v="North"/>
    <s v="Credit Card"/>
    <x v="1"/>
    <x v="0"/>
    <x v="0"/>
    <x v="0"/>
    <n v="0.13"/>
    <n v="47999.199999999997"/>
    <n v="0"/>
  </r>
  <r>
    <x v="208"/>
    <d v="2024-07-27T00:00:00"/>
    <x v="187"/>
    <s v="Customer_0262"/>
    <s v="P2016"/>
    <x v="19"/>
    <x v="1"/>
    <x v="8"/>
    <n v="1"/>
    <n v="999"/>
    <n v="999"/>
    <x v="2"/>
    <n v="149.85"/>
    <n v="849.15"/>
    <n v="165.58"/>
    <s v="Noida"/>
    <s v="Uttar Pradesh"/>
    <s v="North"/>
    <s v="Net Banking"/>
    <x v="0"/>
    <x v="0"/>
    <x v="0"/>
    <x v="0"/>
    <n v="0.19500000000000001"/>
    <n v="699.3"/>
    <n v="0"/>
  </r>
  <r>
    <x v="209"/>
    <d v="2024-07-28T00:00:00"/>
    <x v="188"/>
    <s v="Customer_0794"/>
    <s v="P2007"/>
    <x v="21"/>
    <x v="0"/>
    <x v="12"/>
    <n v="2"/>
    <n v="799"/>
    <n v="1598"/>
    <x v="4"/>
    <n v="319.60000000000002"/>
    <n v="1278.4000000000001"/>
    <n v="332.38"/>
    <s v="Bengaluru"/>
    <s v="Karnataka"/>
    <s v="South"/>
    <s v="Credit Card"/>
    <x v="0"/>
    <x v="0"/>
    <x v="0"/>
    <x v="0"/>
    <n v="0.26"/>
    <n v="958.8"/>
    <n v="0"/>
  </r>
  <r>
    <x v="210"/>
    <d v="2024-07-29T00:00:00"/>
    <x v="189"/>
    <s v="Customer_0484"/>
    <s v="P2009"/>
    <x v="1"/>
    <x v="0"/>
    <x v="0"/>
    <n v="1"/>
    <n v="1199"/>
    <n v="1199"/>
    <x v="4"/>
    <n v="239.8"/>
    <n v="959.2"/>
    <n v="249.39"/>
    <s v="Hyderabad"/>
    <s v="Telangana"/>
    <s v="South"/>
    <s v="UPI"/>
    <x v="2"/>
    <x v="0"/>
    <x v="0"/>
    <x v="0"/>
    <n v="0.26"/>
    <n v="719.4"/>
    <n v="0"/>
  </r>
  <r>
    <x v="211"/>
    <d v="2024-07-30T00:00:00"/>
    <x v="28"/>
    <s v="Customer_0467"/>
    <s v="P2009"/>
    <x v="1"/>
    <x v="0"/>
    <x v="0"/>
    <n v="1"/>
    <n v="1199"/>
    <n v="1199"/>
    <x v="2"/>
    <n v="179.85"/>
    <n v="1019.15"/>
    <n v="280.27"/>
    <s v="Noida"/>
    <s v="Uttar Pradesh"/>
    <s v="North"/>
    <s v="Credit Card"/>
    <x v="0"/>
    <x v="0"/>
    <x v="0"/>
    <x v="0"/>
    <n v="0.27500000000000002"/>
    <n v="839.3"/>
    <n v="0"/>
  </r>
  <r>
    <x v="212"/>
    <d v="2024-07-31T00:00:00"/>
    <x v="190"/>
    <s v="Customer_0360"/>
    <s v="P2016"/>
    <x v="19"/>
    <x v="1"/>
    <x v="8"/>
    <n v="1"/>
    <n v="999"/>
    <n v="999"/>
    <x v="0"/>
    <n v="99.9"/>
    <n v="899.1"/>
    <n v="188.81"/>
    <s v="Gurugram"/>
    <s v="Haryana"/>
    <s v="North"/>
    <s v="Debit Card"/>
    <x v="1"/>
    <x v="0"/>
    <x v="0"/>
    <x v="0"/>
    <n v="0.21"/>
    <n v="799.2"/>
    <n v="0"/>
  </r>
  <r>
    <x v="213"/>
    <d v="2024-08-01T00:00:00"/>
    <x v="191"/>
    <s v="Customer_0619"/>
    <s v="P2012"/>
    <x v="7"/>
    <x v="0"/>
    <x v="4"/>
    <n v="1"/>
    <n v="1299"/>
    <n v="1299"/>
    <x v="2"/>
    <n v="194.85"/>
    <n v="1104.1500000000001"/>
    <n v="303.64"/>
    <s v="Pune"/>
    <s v="Maharashtra"/>
    <s v="West"/>
    <s v="Credit Card"/>
    <x v="0"/>
    <x v="0"/>
    <x v="0"/>
    <x v="0"/>
    <n v="0.27500000000000002"/>
    <n v="909.3"/>
    <n v="0"/>
  </r>
  <r>
    <x v="214"/>
    <d v="2024-08-02T00:00:00"/>
    <x v="192"/>
    <s v="Customer_0764"/>
    <s v="P2014"/>
    <x v="2"/>
    <x v="1"/>
    <x v="1"/>
    <n v="3"/>
    <n v="2999"/>
    <n v="8997"/>
    <x v="2"/>
    <n v="1349.55"/>
    <n v="7647.45"/>
    <n v="1491.25"/>
    <s v="Mumbai"/>
    <s v="Maharashtra"/>
    <s v="West"/>
    <s v="Credit Card"/>
    <x v="2"/>
    <x v="0"/>
    <x v="1"/>
    <x v="1"/>
    <n v="0.19500000000000001"/>
    <n v="6297.9"/>
    <n v="0"/>
  </r>
  <r>
    <x v="215"/>
    <d v="2024-08-03T00:00:00"/>
    <x v="193"/>
    <s v="Customer_0183"/>
    <s v="P2003"/>
    <x v="3"/>
    <x v="2"/>
    <x v="2"/>
    <n v="2"/>
    <n v="59999"/>
    <n v="119998"/>
    <x v="0"/>
    <n v="11999.8"/>
    <n v="107998.2"/>
    <n v="14039.77"/>
    <s v="Noida"/>
    <s v="Uttar Pradesh"/>
    <s v="North"/>
    <s v="UPI"/>
    <x v="0"/>
    <x v="0"/>
    <x v="1"/>
    <x v="1"/>
    <n v="0.13"/>
    <n v="95998.399999999994"/>
    <n v="0"/>
  </r>
  <r>
    <x v="216"/>
    <d v="2024-08-04T00:00:00"/>
    <x v="194"/>
    <s v="Customer_0124"/>
    <s v="P2019"/>
    <x v="22"/>
    <x v="4"/>
    <x v="11"/>
    <n v="1"/>
    <n v="699"/>
    <n v="699"/>
    <x v="1"/>
    <n v="34.950000000000003"/>
    <n v="664.05"/>
    <n v="242.38"/>
    <s v="Pune"/>
    <s v="Maharashtra"/>
    <s v="West"/>
    <s v="UPI"/>
    <x v="1"/>
    <x v="0"/>
    <x v="1"/>
    <x v="1"/>
    <n v="0.36499999999999999"/>
    <n v="629.1"/>
    <n v="0"/>
  </r>
  <r>
    <x v="217"/>
    <d v="2024-08-05T00:00:00"/>
    <x v="181"/>
    <s v="Customer_0633"/>
    <s v="P2008"/>
    <x v="20"/>
    <x v="0"/>
    <x v="12"/>
    <n v="1"/>
    <n v="1799"/>
    <n v="1799"/>
    <x v="1"/>
    <n v="89.95"/>
    <n v="1709.05"/>
    <n v="521.26"/>
    <s v="Chennai"/>
    <s v="Tamil Nadu"/>
    <s v="South"/>
    <s v="UPI"/>
    <x v="1"/>
    <x v="0"/>
    <x v="1"/>
    <x v="1"/>
    <n v="0.30499999999999999"/>
    <n v="1619.1"/>
    <n v="0"/>
  </r>
  <r>
    <x v="218"/>
    <d v="2024-08-06T00:00:00"/>
    <x v="195"/>
    <s v="Customer_0170"/>
    <s v="P2002"/>
    <x v="12"/>
    <x v="2"/>
    <x v="7"/>
    <n v="2"/>
    <n v="2999"/>
    <n v="5998"/>
    <x v="2"/>
    <n v="899.7"/>
    <n v="5098.3"/>
    <n v="586.29999999999995"/>
    <s v="Hyderabad"/>
    <s v="Telangana"/>
    <s v="South"/>
    <s v="UPI"/>
    <x v="2"/>
    <x v="0"/>
    <x v="1"/>
    <x v="1"/>
    <n v="0.115"/>
    <n v="4198.6000000000004"/>
    <n v="0"/>
  </r>
  <r>
    <x v="219"/>
    <d v="2024-08-07T00:00:00"/>
    <x v="196"/>
    <s v="Customer_0713"/>
    <s v="P2013"/>
    <x v="6"/>
    <x v="1"/>
    <x v="1"/>
    <n v="3"/>
    <n v="3499"/>
    <n v="10497"/>
    <x v="4"/>
    <n v="2099.4"/>
    <n v="8397.6"/>
    <n v="1511.57"/>
    <s v="Mumbai"/>
    <s v="Maharashtra"/>
    <s v="West"/>
    <s v="Debit Card"/>
    <x v="1"/>
    <x v="0"/>
    <x v="1"/>
    <x v="1"/>
    <n v="0.18"/>
    <n v="6298.2"/>
    <n v="0"/>
  </r>
  <r>
    <x v="220"/>
    <d v="2024-08-08T00:00:00"/>
    <x v="197"/>
    <s v="Customer_0624"/>
    <s v="P2002"/>
    <x v="12"/>
    <x v="2"/>
    <x v="7"/>
    <n v="1"/>
    <n v="2999"/>
    <n v="2999"/>
    <x v="1"/>
    <n v="149.94999999999999"/>
    <n v="2849.05"/>
    <n v="413.11"/>
    <s v="Noida"/>
    <s v="Uttar Pradesh"/>
    <s v="North"/>
    <s v="Credit Card"/>
    <x v="0"/>
    <x v="0"/>
    <x v="1"/>
    <x v="1"/>
    <n v="0.14499999999999999"/>
    <n v="2699.1"/>
    <n v="0"/>
  </r>
  <r>
    <x v="221"/>
    <d v="2024-08-09T00:00:00"/>
    <x v="198"/>
    <s v="Customer_0581"/>
    <s v="P2017"/>
    <x v="8"/>
    <x v="1"/>
    <x v="5"/>
    <n v="1"/>
    <n v="5999"/>
    <n v="5999"/>
    <x v="1"/>
    <n v="299.95"/>
    <n v="5699.05"/>
    <n v="1282.29"/>
    <s v="Pune"/>
    <s v="Maharashtra"/>
    <s v="West"/>
    <s v="Debit Card"/>
    <x v="0"/>
    <x v="0"/>
    <x v="1"/>
    <x v="1"/>
    <n v="0.22500000000000001"/>
    <n v="5399.1"/>
    <n v="0"/>
  </r>
  <r>
    <x v="222"/>
    <d v="2024-08-10T00:00:00"/>
    <x v="199"/>
    <s v="Customer_0553"/>
    <s v="P2020"/>
    <x v="16"/>
    <x v="4"/>
    <x v="10"/>
    <n v="4"/>
    <n v="599"/>
    <n v="2396"/>
    <x v="2"/>
    <n v="359.4"/>
    <n v="2036.6"/>
    <n v="682.26"/>
    <s v="Ahmedabad"/>
    <s v="Gujarat"/>
    <s v="West"/>
    <s v="Credit Card"/>
    <x v="0"/>
    <x v="0"/>
    <x v="1"/>
    <x v="1"/>
    <n v="0.33500000000000002"/>
    <n v="1677.2"/>
    <n v="0"/>
  </r>
  <r>
    <x v="223"/>
    <d v="2024-08-11T00:00:00"/>
    <x v="200"/>
    <s v="Customer_0301"/>
    <s v="P2020"/>
    <x v="16"/>
    <x v="4"/>
    <x v="10"/>
    <n v="1"/>
    <n v="599"/>
    <n v="599"/>
    <x v="2"/>
    <n v="89.85"/>
    <n v="509.15"/>
    <n v="170.57"/>
    <s v="Gurugram"/>
    <s v="Haryana"/>
    <s v="North"/>
    <s v="Credit Card"/>
    <x v="0"/>
    <x v="0"/>
    <x v="1"/>
    <x v="1"/>
    <n v="0.33500000000000002"/>
    <n v="419.3"/>
    <n v="0"/>
  </r>
  <r>
    <x v="224"/>
    <d v="2024-08-12T00:00:00"/>
    <x v="201"/>
    <s v="Customer_0634"/>
    <s v="P2014"/>
    <x v="2"/>
    <x v="1"/>
    <x v="1"/>
    <n v="1"/>
    <n v="2999"/>
    <n v="2999"/>
    <x v="0"/>
    <n v="299.89999999999998"/>
    <n v="2699.1"/>
    <n v="566.80999999999995"/>
    <s v="Mumbai"/>
    <s v="Maharashtra"/>
    <s v="West"/>
    <s v="Credit Card"/>
    <x v="0"/>
    <x v="0"/>
    <x v="1"/>
    <x v="1"/>
    <n v="0.21"/>
    <n v="2399.1999999999998"/>
    <n v="0"/>
  </r>
  <r>
    <x v="225"/>
    <d v="2024-08-13T00:00:00"/>
    <x v="202"/>
    <s v="Customer_0531"/>
    <s v="P2006"/>
    <x v="5"/>
    <x v="2"/>
    <x v="3"/>
    <n v="3"/>
    <n v="1499"/>
    <n v="4497"/>
    <x v="6"/>
    <n v="0"/>
    <n v="4497"/>
    <n v="719.52"/>
    <s v="Kolkata"/>
    <s v="West Bengal"/>
    <s v="East"/>
    <s v="UPI"/>
    <x v="1"/>
    <x v="0"/>
    <x v="1"/>
    <x v="1"/>
    <n v="0.16"/>
    <n v="4497"/>
    <n v="0"/>
  </r>
  <r>
    <x v="226"/>
    <d v="2024-08-14T00:00:00"/>
    <x v="203"/>
    <s v="Customer_0395"/>
    <s v="P2018"/>
    <x v="17"/>
    <x v="4"/>
    <x v="11"/>
    <n v="2"/>
    <n v="399"/>
    <n v="798"/>
    <x v="2"/>
    <n v="119.7"/>
    <n v="678.3"/>
    <n v="227.23"/>
    <s v="Gurugram"/>
    <s v="Haryana"/>
    <s v="North"/>
    <s v="UPI"/>
    <x v="0"/>
    <x v="0"/>
    <x v="1"/>
    <x v="1"/>
    <n v="0.33500000000000002"/>
    <n v="558.6"/>
    <n v="0"/>
  </r>
  <r>
    <x v="227"/>
    <d v="2024-08-15T00:00:00"/>
    <x v="100"/>
    <s v="Customer_0169"/>
    <s v="P2013"/>
    <x v="6"/>
    <x v="1"/>
    <x v="1"/>
    <n v="3"/>
    <n v="3499"/>
    <n v="10497"/>
    <x v="5"/>
    <n v="2624.25"/>
    <n v="7872.75"/>
    <n v="1299"/>
    <s v="Lucknow"/>
    <s v="Uttar Pradesh"/>
    <s v="North"/>
    <s v="UPI"/>
    <x v="0"/>
    <x v="0"/>
    <x v="1"/>
    <x v="1"/>
    <n v="0.16500000000000001"/>
    <n v="5248.5"/>
    <n v="0"/>
  </r>
  <r>
    <x v="228"/>
    <d v="2024-08-16T00:00:00"/>
    <x v="19"/>
    <s v="Customer_0715"/>
    <s v="P2013"/>
    <x v="6"/>
    <x v="1"/>
    <x v="1"/>
    <n v="2"/>
    <n v="3499"/>
    <n v="6998"/>
    <x v="6"/>
    <n v="0"/>
    <n v="6998"/>
    <n v="1679.52"/>
    <s v="Bengaluru"/>
    <s v="Karnataka"/>
    <s v="South"/>
    <s v="Debit Card"/>
    <x v="0"/>
    <x v="0"/>
    <x v="1"/>
    <x v="1"/>
    <n v="0.24"/>
    <n v="6998"/>
    <n v="0"/>
  </r>
  <r>
    <x v="229"/>
    <d v="2024-08-17T00:00:00"/>
    <x v="204"/>
    <s v="Customer_0287"/>
    <s v="P2005"/>
    <x v="4"/>
    <x v="2"/>
    <x v="3"/>
    <n v="1"/>
    <n v="1299"/>
    <n v="1299"/>
    <x v="1"/>
    <n v="64.95"/>
    <n v="1234.05"/>
    <n v="178.94"/>
    <s v="Pune"/>
    <s v="Maharashtra"/>
    <s v="West"/>
    <s v="Net Banking"/>
    <x v="0"/>
    <x v="0"/>
    <x v="1"/>
    <x v="1"/>
    <n v="0.14499999999999999"/>
    <n v="1169.0999999999999"/>
    <n v="0"/>
  </r>
  <r>
    <x v="230"/>
    <d v="2024-08-18T00:00:00"/>
    <x v="205"/>
    <s v="Customer_0761"/>
    <s v="P2012"/>
    <x v="7"/>
    <x v="0"/>
    <x v="4"/>
    <n v="1"/>
    <n v="1299"/>
    <n v="1299"/>
    <x v="2"/>
    <n v="194.85"/>
    <n v="1104.1500000000001"/>
    <n v="303.64"/>
    <s v="Kolkata"/>
    <s v="West Bengal"/>
    <s v="East"/>
    <s v="UPI"/>
    <x v="0"/>
    <x v="0"/>
    <x v="1"/>
    <x v="1"/>
    <n v="0.27500000000000002"/>
    <n v="909.3"/>
    <n v="0"/>
  </r>
  <r>
    <x v="231"/>
    <d v="2024-08-19T00:00:00"/>
    <x v="118"/>
    <s v="Customer_0086"/>
    <s v="P2015"/>
    <x v="11"/>
    <x v="1"/>
    <x v="8"/>
    <n v="1"/>
    <n v="1299"/>
    <n v="1299"/>
    <x v="1"/>
    <n v="64.95"/>
    <n v="1234.05"/>
    <n v="277.66000000000003"/>
    <s v="Hyderabad"/>
    <s v="Telangana"/>
    <s v="South"/>
    <s v="Net Banking"/>
    <x v="0"/>
    <x v="0"/>
    <x v="1"/>
    <x v="1"/>
    <n v="0.22500000000000001"/>
    <n v="1169.0999999999999"/>
    <n v="0"/>
  </r>
  <r>
    <x v="232"/>
    <d v="2024-08-20T00:00:00"/>
    <x v="206"/>
    <s v="Customer_0540"/>
    <s v="P2014"/>
    <x v="2"/>
    <x v="1"/>
    <x v="1"/>
    <n v="1"/>
    <n v="2999"/>
    <n v="2999"/>
    <x v="6"/>
    <n v="0"/>
    <n v="2999"/>
    <n v="719.76"/>
    <s v="Gurugram"/>
    <s v="Haryana"/>
    <s v="North"/>
    <s v="Debit Card"/>
    <x v="0"/>
    <x v="0"/>
    <x v="1"/>
    <x v="1"/>
    <n v="0.24"/>
    <n v="2999"/>
    <n v="0"/>
  </r>
  <r>
    <x v="233"/>
    <d v="2024-08-21T00:00:00"/>
    <x v="141"/>
    <s v="Customer_0646"/>
    <s v="P2014"/>
    <x v="2"/>
    <x v="1"/>
    <x v="1"/>
    <n v="1"/>
    <n v="2999"/>
    <n v="2999"/>
    <x v="4"/>
    <n v="599.79999999999995"/>
    <n v="2399.1999999999998"/>
    <n v="431.86"/>
    <s v="Bengaluru"/>
    <s v="Karnataka"/>
    <s v="South"/>
    <s v="Credit Card"/>
    <x v="1"/>
    <x v="0"/>
    <x v="1"/>
    <x v="1"/>
    <n v="0.18"/>
    <n v="1799.4"/>
    <n v="0"/>
  </r>
  <r>
    <x v="234"/>
    <d v="2024-08-22T00:00:00"/>
    <x v="207"/>
    <s v="Customer_0517"/>
    <s v="P2013"/>
    <x v="6"/>
    <x v="1"/>
    <x v="1"/>
    <n v="1"/>
    <n v="3499"/>
    <n v="3499"/>
    <x v="0"/>
    <n v="349.9"/>
    <n v="3149.1"/>
    <n v="661.31"/>
    <s v="Chennai"/>
    <s v="Tamil Nadu"/>
    <s v="South"/>
    <s v="Debit Card"/>
    <x v="2"/>
    <x v="0"/>
    <x v="1"/>
    <x v="1"/>
    <n v="0.21"/>
    <n v="2799.2"/>
    <n v="0"/>
  </r>
  <r>
    <x v="235"/>
    <d v="2024-08-23T00:00:00"/>
    <x v="208"/>
    <s v="Customer_0059"/>
    <s v="P2022"/>
    <x v="13"/>
    <x v="3"/>
    <x v="9"/>
    <n v="1"/>
    <n v="899"/>
    <n v="899"/>
    <x v="0"/>
    <n v="89.9"/>
    <n v="809.1"/>
    <n v="202.28"/>
    <s v="Gurugram"/>
    <s v="Haryana"/>
    <s v="North"/>
    <s v="Net Banking"/>
    <x v="0"/>
    <x v="0"/>
    <x v="1"/>
    <x v="1"/>
    <n v="0.25"/>
    <n v="719.2"/>
    <n v="0"/>
  </r>
  <r>
    <x v="236"/>
    <d v="2024-08-24T00:00:00"/>
    <x v="53"/>
    <s v="Customer_0084"/>
    <s v="P2008"/>
    <x v="20"/>
    <x v="0"/>
    <x v="12"/>
    <n v="1"/>
    <n v="1799"/>
    <n v="1799"/>
    <x v="5"/>
    <n v="449.75"/>
    <n v="1349.25"/>
    <n v="330.57"/>
    <s v="Delhi"/>
    <s v="Delhi"/>
    <s v="North"/>
    <s v="Credit Card"/>
    <x v="0"/>
    <x v="0"/>
    <x v="1"/>
    <x v="1"/>
    <n v="0.245"/>
    <n v="899.5"/>
    <n v="0"/>
  </r>
  <r>
    <x v="237"/>
    <d v="2024-08-25T00:00:00"/>
    <x v="209"/>
    <s v="Customer_0655"/>
    <s v="P2019"/>
    <x v="22"/>
    <x v="4"/>
    <x v="11"/>
    <n v="2"/>
    <n v="699"/>
    <n v="1398"/>
    <x v="2"/>
    <n v="209.7"/>
    <n v="1188.3"/>
    <n v="398.08"/>
    <s v="Kolkata"/>
    <s v="West Bengal"/>
    <s v="East"/>
    <s v="Cash on Delivery"/>
    <x v="0"/>
    <x v="0"/>
    <x v="1"/>
    <x v="1"/>
    <n v="0.33500000000000002"/>
    <n v="978.6"/>
    <n v="0"/>
  </r>
  <r>
    <x v="238"/>
    <d v="2024-08-26T00:00:00"/>
    <x v="66"/>
    <s v="Customer_0091"/>
    <s v="P2001"/>
    <x v="10"/>
    <x v="2"/>
    <x v="7"/>
    <n v="1"/>
    <n v="24999"/>
    <n v="24999"/>
    <x v="2"/>
    <n v="3749.85"/>
    <n v="21249.15"/>
    <n v="2443.65"/>
    <s v="Hyderabad"/>
    <s v="Telangana"/>
    <s v="South"/>
    <s v="Net Banking"/>
    <x v="0"/>
    <x v="0"/>
    <x v="1"/>
    <x v="1"/>
    <n v="0.115"/>
    <n v="17499.3"/>
    <n v="0"/>
  </r>
  <r>
    <x v="239"/>
    <d v="2024-08-27T00:00:00"/>
    <x v="97"/>
    <s v="Customer_0285"/>
    <s v="P2004"/>
    <x v="15"/>
    <x v="2"/>
    <x v="3"/>
    <n v="1"/>
    <n v="899"/>
    <n v="899"/>
    <x v="1"/>
    <n v="44.95"/>
    <n v="854.05"/>
    <n v="123.84"/>
    <s v="Chennai"/>
    <s v="Tamil Nadu"/>
    <s v="South"/>
    <s v="Credit Card"/>
    <x v="2"/>
    <x v="0"/>
    <x v="1"/>
    <x v="1"/>
    <n v="0.14499999999999999"/>
    <n v="809.1"/>
    <n v="0"/>
  </r>
  <r>
    <x v="240"/>
    <d v="2024-08-28T00:00:00"/>
    <x v="210"/>
    <s v="Customer_0218"/>
    <s v="P2023"/>
    <x v="23"/>
    <x v="3"/>
    <x v="9"/>
    <n v="2"/>
    <n v="1599"/>
    <n v="3198"/>
    <x v="3"/>
    <n v="959.4"/>
    <n v="2238.6"/>
    <n v="425.33"/>
    <s v="Gurugram"/>
    <s v="Haryana"/>
    <s v="North"/>
    <s v="Credit Card"/>
    <x v="0"/>
    <x v="0"/>
    <x v="1"/>
    <x v="1"/>
    <n v="0.19"/>
    <n v="1279.2"/>
    <n v="0"/>
  </r>
  <r>
    <x v="241"/>
    <d v="2024-08-29T00:00:00"/>
    <x v="211"/>
    <s v="Customer_0775"/>
    <s v="P2004"/>
    <x v="15"/>
    <x v="2"/>
    <x v="3"/>
    <n v="1"/>
    <n v="899"/>
    <n v="899"/>
    <x v="1"/>
    <n v="44.95"/>
    <n v="854.05"/>
    <n v="123.84"/>
    <s v="Pune"/>
    <s v="Maharashtra"/>
    <s v="West"/>
    <s v="UPI"/>
    <x v="2"/>
    <x v="0"/>
    <x v="1"/>
    <x v="1"/>
    <n v="0.14499999999999999"/>
    <n v="809.1"/>
    <n v="0"/>
  </r>
  <r>
    <x v="242"/>
    <d v="2024-08-30T00:00:00"/>
    <x v="212"/>
    <s v="Customer_0309"/>
    <s v="P2013"/>
    <x v="6"/>
    <x v="1"/>
    <x v="1"/>
    <n v="2"/>
    <n v="3499"/>
    <n v="6998"/>
    <x v="2"/>
    <n v="1049.7"/>
    <n v="5948.3"/>
    <n v="1159.92"/>
    <s v="Ahmedabad"/>
    <s v="Gujarat"/>
    <s v="West"/>
    <s v="Credit Card"/>
    <x v="2"/>
    <x v="0"/>
    <x v="1"/>
    <x v="1"/>
    <n v="0.19500000000000001"/>
    <n v="4898.6000000000004"/>
    <n v="0"/>
  </r>
  <r>
    <x v="243"/>
    <d v="2024-08-31T00:00:00"/>
    <x v="213"/>
    <s v="Customer_0260"/>
    <s v="P2002"/>
    <x v="12"/>
    <x v="2"/>
    <x v="7"/>
    <n v="1"/>
    <n v="2999"/>
    <n v="2999"/>
    <x v="1"/>
    <n v="149.94999999999999"/>
    <n v="2849.05"/>
    <n v="413.11"/>
    <s v="Bengaluru"/>
    <s v="Karnataka"/>
    <s v="South"/>
    <s v="UPI"/>
    <x v="2"/>
    <x v="0"/>
    <x v="1"/>
    <x v="1"/>
    <n v="0.14499999999999999"/>
    <n v="2699.1"/>
    <n v="0"/>
  </r>
  <r>
    <x v="244"/>
    <d v="2024-09-01T00:00:00"/>
    <x v="146"/>
    <s v="Customer_0426"/>
    <s v="P2010"/>
    <x v="0"/>
    <x v="0"/>
    <x v="0"/>
    <n v="1"/>
    <n v="1999"/>
    <n v="1999"/>
    <x v="2"/>
    <n v="299.85000000000002"/>
    <n v="1699.15"/>
    <n v="467.27"/>
    <s v="Bengaluru"/>
    <s v="Karnataka"/>
    <s v="South"/>
    <s v="Debit Card"/>
    <x v="0"/>
    <x v="0"/>
    <x v="1"/>
    <x v="1"/>
    <n v="0.27500000000000002"/>
    <n v="1399.3"/>
    <n v="0"/>
  </r>
  <r>
    <x v="245"/>
    <d v="2024-09-02T00:00:00"/>
    <x v="214"/>
    <s v="Customer_0129"/>
    <s v="P2003"/>
    <x v="3"/>
    <x v="2"/>
    <x v="2"/>
    <n v="5"/>
    <n v="59999"/>
    <n v="299995"/>
    <x v="4"/>
    <n v="59999"/>
    <n v="239996"/>
    <n v="23999.599999999999"/>
    <s v="Jaipur"/>
    <s v="Rajasthan"/>
    <s v="North"/>
    <s v="Credit Card"/>
    <x v="2"/>
    <x v="0"/>
    <x v="1"/>
    <x v="1"/>
    <n v="0.1"/>
    <n v="179997"/>
    <n v="0"/>
  </r>
  <r>
    <x v="246"/>
    <d v="2024-09-03T00:00:00"/>
    <x v="215"/>
    <s v="Customer_0271"/>
    <s v="P2020"/>
    <x v="16"/>
    <x v="4"/>
    <x v="10"/>
    <n v="1"/>
    <n v="599"/>
    <n v="599"/>
    <x v="2"/>
    <n v="89.85"/>
    <n v="509.15"/>
    <n v="170.57"/>
    <s v="Kolkata"/>
    <s v="West Bengal"/>
    <s v="East"/>
    <s v="Credit Card"/>
    <x v="2"/>
    <x v="0"/>
    <x v="1"/>
    <x v="1"/>
    <n v="0.33500000000000002"/>
    <n v="419.3"/>
    <n v="0"/>
  </r>
  <r>
    <x v="247"/>
    <d v="2024-09-04T00:00:00"/>
    <x v="216"/>
    <s v="Customer_0606"/>
    <s v="P2024"/>
    <x v="14"/>
    <x v="3"/>
    <x v="6"/>
    <n v="1"/>
    <n v="2499"/>
    <n v="2499"/>
    <x v="3"/>
    <n v="749.7"/>
    <n v="1749.3"/>
    <n v="332.37"/>
    <s v="Gurugram"/>
    <s v="Haryana"/>
    <s v="North"/>
    <s v="Debit Card"/>
    <x v="0"/>
    <x v="0"/>
    <x v="1"/>
    <x v="1"/>
    <n v="0.19"/>
    <n v="999.6"/>
    <n v="0"/>
  </r>
  <r>
    <x v="248"/>
    <d v="2024-09-05T00:00:00"/>
    <x v="217"/>
    <s v="Customer_0061"/>
    <s v="P2016"/>
    <x v="19"/>
    <x v="1"/>
    <x v="8"/>
    <n v="1"/>
    <n v="999"/>
    <n v="999"/>
    <x v="4"/>
    <n v="199.8"/>
    <n v="799.2"/>
    <n v="143.86000000000001"/>
    <s v="Chennai"/>
    <s v="Tamil Nadu"/>
    <s v="South"/>
    <s v="Credit Card"/>
    <x v="2"/>
    <x v="0"/>
    <x v="1"/>
    <x v="1"/>
    <n v="0.18"/>
    <n v="599.4"/>
    <n v="0"/>
  </r>
  <r>
    <x v="249"/>
    <d v="2024-09-06T00:00:00"/>
    <x v="218"/>
    <s v="Customer_0706"/>
    <s v="P2004"/>
    <x v="15"/>
    <x v="2"/>
    <x v="3"/>
    <n v="2"/>
    <n v="899"/>
    <n v="1798"/>
    <x v="6"/>
    <n v="0"/>
    <n v="1798"/>
    <n v="287.68"/>
    <s v="Hyderabad"/>
    <s v="Telangana"/>
    <s v="South"/>
    <s v="UPI"/>
    <x v="0"/>
    <x v="0"/>
    <x v="1"/>
    <x v="1"/>
    <n v="0.16"/>
    <n v="1798"/>
    <n v="0"/>
  </r>
  <r>
    <x v="250"/>
    <d v="2024-09-07T00:00:00"/>
    <x v="219"/>
    <s v="Customer_0419"/>
    <s v="P2002"/>
    <x v="12"/>
    <x v="2"/>
    <x v="7"/>
    <n v="1"/>
    <n v="2999"/>
    <n v="2999"/>
    <x v="4"/>
    <n v="599.79999999999995"/>
    <n v="2399.1999999999998"/>
    <n v="239.92"/>
    <s v="Noida"/>
    <s v="Uttar Pradesh"/>
    <s v="North"/>
    <s v="Credit Card"/>
    <x v="1"/>
    <x v="0"/>
    <x v="1"/>
    <x v="1"/>
    <n v="0.1"/>
    <n v="1799.4"/>
    <n v="0"/>
  </r>
  <r>
    <x v="251"/>
    <d v="2024-09-08T00:00:00"/>
    <x v="184"/>
    <s v="Customer_0327"/>
    <s v="P2007"/>
    <x v="21"/>
    <x v="0"/>
    <x v="12"/>
    <n v="5"/>
    <n v="799"/>
    <n v="3995"/>
    <x v="1"/>
    <n v="199.75"/>
    <n v="3795.25"/>
    <n v="1157.55"/>
    <s v="Delhi"/>
    <s v="Delhi"/>
    <s v="North"/>
    <s v="Credit Card"/>
    <x v="1"/>
    <x v="0"/>
    <x v="1"/>
    <x v="1"/>
    <n v="0.30499999999999999"/>
    <n v="3595.5"/>
    <n v="0"/>
  </r>
  <r>
    <x v="252"/>
    <d v="2024-09-09T00:00:00"/>
    <x v="65"/>
    <s v="Customer_0120"/>
    <s v="P2010"/>
    <x v="0"/>
    <x v="0"/>
    <x v="0"/>
    <n v="1"/>
    <n v="1999"/>
    <n v="1999"/>
    <x v="6"/>
    <n v="0"/>
    <n v="1999"/>
    <n v="639.67999999999995"/>
    <s v="Noida"/>
    <s v="Uttar Pradesh"/>
    <s v="North"/>
    <s v="UPI"/>
    <x v="0"/>
    <x v="0"/>
    <x v="1"/>
    <x v="1"/>
    <n v="0.32"/>
    <n v="1999"/>
    <n v="0"/>
  </r>
  <r>
    <x v="253"/>
    <d v="2024-09-10T00:00:00"/>
    <x v="67"/>
    <s v="Customer_0508"/>
    <s v="P2013"/>
    <x v="6"/>
    <x v="1"/>
    <x v="1"/>
    <n v="1"/>
    <n v="3499"/>
    <n v="3499"/>
    <x v="1"/>
    <n v="174.95"/>
    <n v="3324.05"/>
    <n v="747.91"/>
    <s v="Ahmedabad"/>
    <s v="Gujarat"/>
    <s v="West"/>
    <s v="Credit Card"/>
    <x v="2"/>
    <x v="0"/>
    <x v="1"/>
    <x v="1"/>
    <n v="0.22500000000000001"/>
    <n v="3149.1"/>
    <n v="0"/>
  </r>
  <r>
    <x v="254"/>
    <d v="2024-09-11T00:00:00"/>
    <x v="220"/>
    <s v="Customer_0557"/>
    <s v="P2005"/>
    <x v="4"/>
    <x v="2"/>
    <x v="3"/>
    <n v="1"/>
    <n v="1299"/>
    <n v="1299"/>
    <x v="6"/>
    <n v="0"/>
    <n v="1299"/>
    <n v="207.84"/>
    <s v="Delhi"/>
    <s v="Delhi"/>
    <s v="North"/>
    <s v="Credit Card"/>
    <x v="2"/>
    <x v="0"/>
    <x v="1"/>
    <x v="1"/>
    <n v="0.16"/>
    <n v="1299"/>
    <n v="0"/>
  </r>
  <r>
    <x v="255"/>
    <d v="2024-09-12T00:00:00"/>
    <x v="221"/>
    <s v="Customer_0148"/>
    <s v="P2002"/>
    <x v="12"/>
    <x v="2"/>
    <x v="7"/>
    <n v="2"/>
    <n v="2999"/>
    <n v="5998"/>
    <x v="3"/>
    <n v="1799.4"/>
    <n v="4198.6000000000004"/>
    <n v="293.89999999999998"/>
    <s v="Gurugram"/>
    <s v="Haryana"/>
    <s v="North"/>
    <s v="UPI"/>
    <x v="0"/>
    <x v="0"/>
    <x v="1"/>
    <x v="1"/>
    <n v="7.0000000000000007E-2"/>
    <n v="2399.1999999999998"/>
    <n v="0"/>
  </r>
  <r>
    <x v="256"/>
    <d v="2024-09-13T00:00:00"/>
    <x v="47"/>
    <s v="Customer_0413"/>
    <s v="P2002"/>
    <x v="12"/>
    <x v="2"/>
    <x v="7"/>
    <n v="1"/>
    <n v="2999"/>
    <n v="2999"/>
    <x v="5"/>
    <n v="749.75"/>
    <n v="2249.25"/>
    <n v="191.19"/>
    <s v="Delhi"/>
    <s v="Delhi"/>
    <s v="North"/>
    <s v="UPI"/>
    <x v="0"/>
    <x v="0"/>
    <x v="1"/>
    <x v="1"/>
    <n v="8.5000000000000006E-2"/>
    <n v="1499.5"/>
    <n v="0"/>
  </r>
  <r>
    <x v="257"/>
    <d v="2024-09-14T00:00:00"/>
    <x v="222"/>
    <s v="Customer_0240"/>
    <s v="P2011"/>
    <x v="18"/>
    <x v="0"/>
    <x v="4"/>
    <n v="2"/>
    <n v="2499"/>
    <n v="4998"/>
    <x v="0"/>
    <n v="499.8"/>
    <n v="4498.2"/>
    <n v="1304.48"/>
    <s v="Gurugram"/>
    <s v="Haryana"/>
    <s v="North"/>
    <s v="Cash on Delivery"/>
    <x v="0"/>
    <x v="0"/>
    <x v="1"/>
    <x v="1"/>
    <n v="0.28999999999999998"/>
    <n v="3998.4"/>
    <n v="0"/>
  </r>
  <r>
    <x v="258"/>
    <d v="2024-09-15T00:00:00"/>
    <x v="223"/>
    <s v="Customer_0229"/>
    <s v="P2012"/>
    <x v="7"/>
    <x v="0"/>
    <x v="4"/>
    <n v="3"/>
    <n v="1299"/>
    <n v="3897"/>
    <x v="6"/>
    <n v="0"/>
    <n v="3897"/>
    <n v="1247.04"/>
    <s v="Lucknow"/>
    <s v="Uttar Pradesh"/>
    <s v="North"/>
    <s v="Cash on Delivery"/>
    <x v="1"/>
    <x v="0"/>
    <x v="1"/>
    <x v="1"/>
    <n v="0.32"/>
    <n v="3897"/>
    <n v="0"/>
  </r>
  <r>
    <x v="259"/>
    <d v="2024-09-16T00:00:00"/>
    <x v="224"/>
    <s v="Customer_0325"/>
    <s v="P2004"/>
    <x v="15"/>
    <x v="2"/>
    <x v="3"/>
    <n v="1"/>
    <n v="899"/>
    <n v="899"/>
    <x v="1"/>
    <n v="44.95"/>
    <n v="854.05"/>
    <n v="123.84"/>
    <s v="Noida"/>
    <s v="Uttar Pradesh"/>
    <s v="North"/>
    <s v="UPI"/>
    <x v="1"/>
    <x v="0"/>
    <x v="1"/>
    <x v="1"/>
    <n v="0.14499999999999999"/>
    <n v="809.1"/>
    <n v="0"/>
  </r>
  <r>
    <x v="260"/>
    <d v="2024-09-17T00:00:00"/>
    <x v="94"/>
    <s v="Customer_0206"/>
    <s v="P2014"/>
    <x v="2"/>
    <x v="1"/>
    <x v="1"/>
    <n v="1"/>
    <n v="2999"/>
    <n v="2999"/>
    <x v="0"/>
    <n v="299.89999999999998"/>
    <n v="2699.1"/>
    <n v="566.80999999999995"/>
    <s v="Lucknow"/>
    <s v="Uttar Pradesh"/>
    <s v="North"/>
    <s v="UPI"/>
    <x v="0"/>
    <x v="0"/>
    <x v="1"/>
    <x v="1"/>
    <n v="0.21"/>
    <n v="2399.1999999999998"/>
    <n v="0"/>
  </r>
  <r>
    <x v="261"/>
    <d v="2024-09-18T00:00:00"/>
    <x v="95"/>
    <s v="Customer_0551"/>
    <s v="P2005"/>
    <x v="4"/>
    <x v="2"/>
    <x v="3"/>
    <n v="4"/>
    <n v="1299"/>
    <n v="5196"/>
    <x v="1"/>
    <n v="259.8"/>
    <n v="4936.2"/>
    <n v="715.75"/>
    <s v="Lucknow"/>
    <s v="Uttar Pradesh"/>
    <s v="North"/>
    <s v="Credit Card"/>
    <x v="2"/>
    <x v="0"/>
    <x v="1"/>
    <x v="1"/>
    <n v="0.14499999999999999"/>
    <n v="4676.3999999999996"/>
    <n v="0"/>
  </r>
  <r>
    <x v="262"/>
    <d v="2024-09-19T00:00:00"/>
    <x v="56"/>
    <s v="Customer_0074"/>
    <s v="P2008"/>
    <x v="20"/>
    <x v="0"/>
    <x v="12"/>
    <n v="3"/>
    <n v="1799"/>
    <n v="5397"/>
    <x v="6"/>
    <n v="0"/>
    <n v="5397"/>
    <n v="1727.04"/>
    <s v="Bengaluru"/>
    <s v="Karnataka"/>
    <s v="South"/>
    <s v="Debit Card"/>
    <x v="0"/>
    <x v="0"/>
    <x v="1"/>
    <x v="1"/>
    <n v="0.32"/>
    <n v="5397"/>
    <n v="0"/>
  </r>
  <r>
    <x v="263"/>
    <d v="2024-09-20T00:00:00"/>
    <x v="225"/>
    <s v="Customer_0111"/>
    <s v="P2008"/>
    <x v="20"/>
    <x v="0"/>
    <x v="12"/>
    <n v="5"/>
    <n v="1799"/>
    <n v="8995"/>
    <x v="1"/>
    <n v="449.75"/>
    <n v="8545.25"/>
    <n v="2606.3000000000002"/>
    <s v="Jaipur"/>
    <s v="Rajasthan"/>
    <s v="North"/>
    <s v="Credit Card"/>
    <x v="0"/>
    <x v="0"/>
    <x v="1"/>
    <x v="1"/>
    <n v="0.30499999999999999"/>
    <n v="8095.5"/>
    <n v="0"/>
  </r>
  <r>
    <x v="264"/>
    <d v="2024-09-21T00:00:00"/>
    <x v="226"/>
    <s v="Customer_0526"/>
    <s v="P2004"/>
    <x v="15"/>
    <x v="2"/>
    <x v="3"/>
    <n v="1"/>
    <n v="899"/>
    <n v="899"/>
    <x v="0"/>
    <n v="89.9"/>
    <n v="809.1"/>
    <n v="105.18"/>
    <s v="Noida"/>
    <s v="Uttar Pradesh"/>
    <s v="North"/>
    <s v="Net Banking"/>
    <x v="0"/>
    <x v="0"/>
    <x v="1"/>
    <x v="1"/>
    <n v="0.13"/>
    <n v="719.2"/>
    <n v="0"/>
  </r>
  <r>
    <x v="265"/>
    <d v="2024-09-22T00:00:00"/>
    <x v="227"/>
    <s v="Customer_0242"/>
    <s v="P2010"/>
    <x v="0"/>
    <x v="0"/>
    <x v="0"/>
    <n v="1"/>
    <n v="1999"/>
    <n v="1999"/>
    <x v="1"/>
    <n v="99.95"/>
    <n v="1899.05"/>
    <n v="579.21"/>
    <s v="Ahmedabad"/>
    <s v="Gujarat"/>
    <s v="West"/>
    <s v="Credit Card"/>
    <x v="0"/>
    <x v="0"/>
    <x v="1"/>
    <x v="1"/>
    <n v="0.30499999999999999"/>
    <n v="1799.1"/>
    <n v="0"/>
  </r>
  <r>
    <x v="266"/>
    <d v="2024-09-23T00:00:00"/>
    <x v="228"/>
    <s v="Customer_0577"/>
    <s v="P2009"/>
    <x v="1"/>
    <x v="0"/>
    <x v="0"/>
    <n v="1"/>
    <n v="1199"/>
    <n v="1199"/>
    <x v="3"/>
    <n v="359.7"/>
    <n v="839.3"/>
    <n v="193.04"/>
    <s v="Delhi"/>
    <s v="Delhi"/>
    <s v="North"/>
    <s v="UPI"/>
    <x v="1"/>
    <x v="0"/>
    <x v="1"/>
    <x v="1"/>
    <n v="0.23"/>
    <n v="479.6"/>
    <n v="0"/>
  </r>
  <r>
    <x v="267"/>
    <d v="2024-09-24T00:00:00"/>
    <x v="229"/>
    <s v="Customer_0315"/>
    <s v="P2006"/>
    <x v="5"/>
    <x v="2"/>
    <x v="3"/>
    <n v="3"/>
    <n v="1499"/>
    <n v="4497"/>
    <x v="0"/>
    <n v="449.7"/>
    <n v="4047.3"/>
    <n v="526.15"/>
    <s v="Lucknow"/>
    <s v="Uttar Pradesh"/>
    <s v="North"/>
    <s v="UPI"/>
    <x v="0"/>
    <x v="0"/>
    <x v="1"/>
    <x v="1"/>
    <n v="0.13"/>
    <n v="3597.6"/>
    <n v="0"/>
  </r>
  <r>
    <x v="268"/>
    <d v="2024-09-25T00:00:00"/>
    <x v="230"/>
    <s v="Customer_0096"/>
    <s v="P2008"/>
    <x v="20"/>
    <x v="0"/>
    <x v="12"/>
    <n v="1"/>
    <n v="1799"/>
    <n v="1799"/>
    <x v="6"/>
    <n v="0"/>
    <n v="1799"/>
    <n v="575.67999999999995"/>
    <s v="Gurugram"/>
    <s v="Haryana"/>
    <s v="North"/>
    <s v="Credit Card"/>
    <x v="0"/>
    <x v="0"/>
    <x v="1"/>
    <x v="1"/>
    <n v="0.32"/>
    <n v="1799"/>
    <n v="0"/>
  </r>
  <r>
    <x v="269"/>
    <d v="2024-09-26T00:00:00"/>
    <x v="231"/>
    <s v="Customer_0238"/>
    <s v="P2009"/>
    <x v="1"/>
    <x v="0"/>
    <x v="0"/>
    <n v="3"/>
    <n v="1199"/>
    <n v="3597"/>
    <x v="0"/>
    <n v="359.7"/>
    <n v="3237.3"/>
    <n v="938.82"/>
    <s v="Lucknow"/>
    <s v="Uttar Pradesh"/>
    <s v="North"/>
    <s v="Debit Card"/>
    <x v="0"/>
    <x v="0"/>
    <x v="1"/>
    <x v="1"/>
    <n v="0.28999999999999998"/>
    <n v="2877.6"/>
    <n v="0"/>
  </r>
  <r>
    <x v="270"/>
    <d v="2024-09-27T00:00:00"/>
    <x v="181"/>
    <s v="Customer_0633"/>
    <s v="P2003"/>
    <x v="3"/>
    <x v="2"/>
    <x v="2"/>
    <n v="2"/>
    <n v="59999"/>
    <n v="119998"/>
    <x v="1"/>
    <n v="5999.9"/>
    <n v="113998.1"/>
    <n v="16529.72"/>
    <s v="Bengaluru"/>
    <s v="Karnataka"/>
    <s v="South"/>
    <s v="Net Banking"/>
    <x v="0"/>
    <x v="0"/>
    <x v="1"/>
    <x v="1"/>
    <n v="0.14499999999999999"/>
    <n v="107998.2"/>
    <n v="0"/>
  </r>
  <r>
    <x v="271"/>
    <d v="2024-09-28T00:00:00"/>
    <x v="232"/>
    <s v="Customer_0070"/>
    <s v="P2016"/>
    <x v="19"/>
    <x v="1"/>
    <x v="8"/>
    <n v="1"/>
    <n v="999"/>
    <n v="999"/>
    <x v="5"/>
    <n v="249.75"/>
    <n v="749.25"/>
    <n v="123.63"/>
    <s v="Mumbai"/>
    <s v="Maharashtra"/>
    <s v="West"/>
    <s v="UPI"/>
    <x v="0"/>
    <x v="0"/>
    <x v="1"/>
    <x v="1"/>
    <n v="0.16500000000000001"/>
    <n v="499.5"/>
    <n v="0"/>
  </r>
  <r>
    <x v="272"/>
    <d v="2024-09-29T00:00:00"/>
    <x v="10"/>
    <s v="Customer_0055"/>
    <s v="P2004"/>
    <x v="15"/>
    <x v="2"/>
    <x v="3"/>
    <n v="2"/>
    <n v="899"/>
    <n v="1798"/>
    <x v="4"/>
    <n v="359.6"/>
    <n v="1438.4"/>
    <n v="143.84"/>
    <s v="Lucknow"/>
    <s v="Uttar Pradesh"/>
    <s v="North"/>
    <s v="Net Banking"/>
    <x v="0"/>
    <x v="0"/>
    <x v="1"/>
    <x v="1"/>
    <n v="0.1"/>
    <n v="1078.8"/>
    <n v="0"/>
  </r>
  <r>
    <x v="273"/>
    <d v="2024-09-30T00:00:00"/>
    <x v="131"/>
    <s v="Customer_0705"/>
    <s v="P2001"/>
    <x v="10"/>
    <x v="2"/>
    <x v="7"/>
    <n v="1"/>
    <n v="24999"/>
    <n v="24999"/>
    <x v="2"/>
    <n v="3749.85"/>
    <n v="21249.15"/>
    <n v="2443.65"/>
    <s v="Jaipur"/>
    <s v="Rajasthan"/>
    <s v="North"/>
    <s v="UPI"/>
    <x v="0"/>
    <x v="0"/>
    <x v="1"/>
    <x v="1"/>
    <n v="0.115"/>
    <n v="17499.3"/>
    <n v="0"/>
  </r>
  <r>
    <x v="274"/>
    <d v="2024-10-01T00:00:00"/>
    <x v="181"/>
    <s v="Customer_0633"/>
    <s v="P2004"/>
    <x v="15"/>
    <x v="2"/>
    <x v="3"/>
    <n v="2"/>
    <n v="899"/>
    <n v="1798"/>
    <x v="4"/>
    <n v="359.6"/>
    <n v="1438.4"/>
    <n v="143.84"/>
    <s v="Kolkata"/>
    <s v="West Bengal"/>
    <s v="East"/>
    <s v="Credit Card"/>
    <x v="0"/>
    <x v="0"/>
    <x v="1"/>
    <x v="1"/>
    <n v="0.1"/>
    <n v="1078.8"/>
    <n v="0"/>
  </r>
  <r>
    <x v="275"/>
    <d v="2024-10-02T00:00:00"/>
    <x v="59"/>
    <s v="Customer_0479"/>
    <s v="P2016"/>
    <x v="19"/>
    <x v="1"/>
    <x v="8"/>
    <n v="2"/>
    <n v="999"/>
    <n v="1998"/>
    <x v="1"/>
    <n v="99.9"/>
    <n v="1898.1"/>
    <n v="427.07"/>
    <s v="Mumbai"/>
    <s v="Maharashtra"/>
    <s v="West"/>
    <s v="UPI"/>
    <x v="0"/>
    <x v="0"/>
    <x v="1"/>
    <x v="1"/>
    <n v="0.22500000000000001"/>
    <n v="1798.2"/>
    <n v="0"/>
  </r>
  <r>
    <x v="276"/>
    <d v="2024-10-03T00:00:00"/>
    <x v="233"/>
    <s v="Customer_0209"/>
    <s v="P2012"/>
    <x v="7"/>
    <x v="0"/>
    <x v="4"/>
    <n v="1"/>
    <n v="1299"/>
    <n v="1299"/>
    <x v="1"/>
    <n v="64.95"/>
    <n v="1234.05"/>
    <n v="376.39"/>
    <s v="Ahmedabad"/>
    <s v="Gujarat"/>
    <s v="West"/>
    <s v="Credit Card"/>
    <x v="0"/>
    <x v="0"/>
    <x v="1"/>
    <x v="1"/>
    <n v="0.30499999999999999"/>
    <n v="1169.0999999999999"/>
    <n v="0"/>
  </r>
  <r>
    <x v="277"/>
    <d v="2024-10-04T00:00:00"/>
    <x v="234"/>
    <s v="Customer_0216"/>
    <s v="P2002"/>
    <x v="12"/>
    <x v="2"/>
    <x v="7"/>
    <n v="4"/>
    <n v="2999"/>
    <n v="11996"/>
    <x v="1"/>
    <n v="599.79999999999995"/>
    <n v="11396.2"/>
    <n v="1652.45"/>
    <s v="Pune"/>
    <s v="Maharashtra"/>
    <s v="West"/>
    <s v="Debit Card"/>
    <x v="1"/>
    <x v="0"/>
    <x v="1"/>
    <x v="1"/>
    <n v="0.14499999999999999"/>
    <n v="10796.4"/>
    <n v="0"/>
  </r>
  <r>
    <x v="278"/>
    <d v="2024-10-05T00:00:00"/>
    <x v="235"/>
    <s v="Customer_0329"/>
    <s v="P2001"/>
    <x v="10"/>
    <x v="2"/>
    <x v="7"/>
    <n v="3"/>
    <n v="24999"/>
    <n v="74997"/>
    <x v="1"/>
    <n v="3749.85"/>
    <n v="71247.149999999994"/>
    <n v="10330.84"/>
    <s v="Pune"/>
    <s v="Maharashtra"/>
    <s v="West"/>
    <s v="UPI"/>
    <x v="0"/>
    <x v="0"/>
    <x v="1"/>
    <x v="1"/>
    <n v="0.14499999999999999"/>
    <n v="67497.3"/>
    <n v="0"/>
  </r>
  <r>
    <x v="279"/>
    <d v="2024-10-06T00:00:00"/>
    <x v="236"/>
    <s v="Customer_0443"/>
    <s v="P2016"/>
    <x v="19"/>
    <x v="1"/>
    <x v="8"/>
    <n v="1"/>
    <n v="999"/>
    <n v="999"/>
    <x v="0"/>
    <n v="99.9"/>
    <n v="899.1"/>
    <n v="188.81"/>
    <s v="Kolkata"/>
    <s v="West Bengal"/>
    <s v="East"/>
    <s v="Credit Card"/>
    <x v="0"/>
    <x v="0"/>
    <x v="1"/>
    <x v="1"/>
    <n v="0.21"/>
    <n v="799.2"/>
    <n v="0"/>
  </r>
  <r>
    <x v="280"/>
    <d v="2024-10-07T00:00:00"/>
    <x v="237"/>
    <s v="Customer_0447"/>
    <s v="P2015"/>
    <x v="11"/>
    <x v="1"/>
    <x v="8"/>
    <n v="1"/>
    <n v="1299"/>
    <n v="1299"/>
    <x v="0"/>
    <n v="129.9"/>
    <n v="1169.0999999999999"/>
    <n v="245.51"/>
    <s v="Delhi"/>
    <s v="Delhi"/>
    <s v="North"/>
    <s v="Debit Card"/>
    <x v="2"/>
    <x v="0"/>
    <x v="1"/>
    <x v="1"/>
    <n v="0.21"/>
    <n v="1039.2"/>
    <n v="0"/>
  </r>
  <r>
    <x v="281"/>
    <d v="2024-10-08T00:00:00"/>
    <x v="238"/>
    <s v="Customer_0731"/>
    <s v="P2022"/>
    <x v="13"/>
    <x v="3"/>
    <x v="9"/>
    <n v="1"/>
    <n v="899"/>
    <n v="899"/>
    <x v="0"/>
    <n v="89.9"/>
    <n v="809.1"/>
    <n v="202.28"/>
    <s v="Lucknow"/>
    <s v="Uttar Pradesh"/>
    <s v="North"/>
    <s v="Credit Card"/>
    <x v="0"/>
    <x v="0"/>
    <x v="1"/>
    <x v="1"/>
    <n v="0.25"/>
    <n v="719.2"/>
    <n v="0"/>
  </r>
  <r>
    <x v="282"/>
    <d v="2024-10-09T00:00:00"/>
    <x v="239"/>
    <s v="Customer_0681"/>
    <s v="P2003"/>
    <x v="3"/>
    <x v="2"/>
    <x v="2"/>
    <n v="2"/>
    <n v="59999"/>
    <n v="119998"/>
    <x v="0"/>
    <n v="11999.8"/>
    <n v="107998.2"/>
    <n v="14039.77"/>
    <s v="Bengaluru"/>
    <s v="Karnataka"/>
    <s v="South"/>
    <s v="Debit Card"/>
    <x v="0"/>
    <x v="0"/>
    <x v="1"/>
    <x v="1"/>
    <n v="0.13"/>
    <n v="95998.399999999994"/>
    <n v="0"/>
  </r>
  <r>
    <x v="283"/>
    <d v="2024-10-10T00:00:00"/>
    <x v="240"/>
    <s v="Customer_0237"/>
    <s v="P2004"/>
    <x v="15"/>
    <x v="2"/>
    <x v="3"/>
    <n v="2"/>
    <n v="899"/>
    <n v="1798"/>
    <x v="2"/>
    <n v="269.7"/>
    <n v="1528.3"/>
    <n v="175.75"/>
    <s v="Pune"/>
    <s v="Maharashtra"/>
    <s v="West"/>
    <s v="Credit Card"/>
    <x v="0"/>
    <x v="0"/>
    <x v="1"/>
    <x v="1"/>
    <n v="0.115"/>
    <n v="1258.5999999999999"/>
    <n v="0"/>
  </r>
  <r>
    <x v="284"/>
    <d v="2024-10-11T00:00:00"/>
    <x v="241"/>
    <s v="Customer_0348"/>
    <s v="P2021"/>
    <x v="24"/>
    <x v="4"/>
    <x v="13"/>
    <n v="1"/>
    <n v="1499"/>
    <n v="1499"/>
    <x v="0"/>
    <n v="149.9"/>
    <n v="1349.1"/>
    <n v="472.18"/>
    <s v="Ahmedabad"/>
    <s v="Gujarat"/>
    <s v="West"/>
    <s v="Cash on Delivery"/>
    <x v="0"/>
    <x v="0"/>
    <x v="1"/>
    <x v="1"/>
    <n v="0.35"/>
    <n v="1199.2"/>
    <n v="0"/>
  </r>
  <r>
    <x v="285"/>
    <d v="2024-10-12T00:00:00"/>
    <x v="242"/>
    <s v="Customer_0135"/>
    <s v="P2018"/>
    <x v="17"/>
    <x v="4"/>
    <x v="11"/>
    <n v="1"/>
    <n v="399"/>
    <n v="399"/>
    <x v="5"/>
    <n v="99.75"/>
    <n v="299.25"/>
    <n v="91.27"/>
    <s v="Mumbai"/>
    <s v="Maharashtra"/>
    <s v="West"/>
    <s v="UPI"/>
    <x v="0"/>
    <x v="0"/>
    <x v="1"/>
    <x v="1"/>
    <n v="0.30499999999999999"/>
    <n v="199.5"/>
    <n v="0"/>
  </r>
  <r>
    <x v="286"/>
    <d v="2024-10-13T00:00:00"/>
    <x v="243"/>
    <s v="Customer_0464"/>
    <s v="P2006"/>
    <x v="5"/>
    <x v="2"/>
    <x v="3"/>
    <n v="2"/>
    <n v="1499"/>
    <n v="2998"/>
    <x v="0"/>
    <n v="299.8"/>
    <n v="2698.2"/>
    <n v="350.77"/>
    <s v="Noida"/>
    <s v="Uttar Pradesh"/>
    <s v="North"/>
    <s v="UPI"/>
    <x v="0"/>
    <x v="0"/>
    <x v="1"/>
    <x v="1"/>
    <n v="0.13"/>
    <n v="2398.4"/>
    <n v="0"/>
  </r>
  <r>
    <x v="287"/>
    <d v="2024-10-14T00:00:00"/>
    <x v="244"/>
    <s v="Customer_0574"/>
    <s v="P2015"/>
    <x v="11"/>
    <x v="1"/>
    <x v="8"/>
    <n v="2"/>
    <n v="1299"/>
    <n v="2598"/>
    <x v="3"/>
    <n v="779.4"/>
    <n v="1818.6"/>
    <n v="272.79000000000002"/>
    <s v="Kolkata"/>
    <s v="West Bengal"/>
    <s v="East"/>
    <s v="Cash on Delivery"/>
    <x v="2"/>
    <x v="0"/>
    <x v="1"/>
    <x v="1"/>
    <n v="0.15"/>
    <n v="1039.2"/>
    <n v="0"/>
  </r>
  <r>
    <x v="288"/>
    <d v="2024-10-15T00:00:00"/>
    <x v="69"/>
    <s v="Customer_0044"/>
    <s v="P2012"/>
    <x v="7"/>
    <x v="0"/>
    <x v="4"/>
    <n v="1"/>
    <n v="1299"/>
    <n v="1299"/>
    <x v="0"/>
    <n v="129.9"/>
    <n v="1169.0999999999999"/>
    <n v="339.04"/>
    <s v="Chennai"/>
    <s v="Tamil Nadu"/>
    <s v="South"/>
    <s v="Debit Card"/>
    <x v="2"/>
    <x v="0"/>
    <x v="1"/>
    <x v="1"/>
    <n v="0.28999999999999998"/>
    <n v="1039.2"/>
    <n v="0"/>
  </r>
  <r>
    <x v="289"/>
    <d v="2024-10-16T00:00:00"/>
    <x v="245"/>
    <s v="Customer_0043"/>
    <s v="P2006"/>
    <x v="5"/>
    <x v="2"/>
    <x v="3"/>
    <n v="2"/>
    <n v="1499"/>
    <n v="2998"/>
    <x v="1"/>
    <n v="149.9"/>
    <n v="2848.1"/>
    <n v="412.97"/>
    <s v="Chennai"/>
    <s v="Tamil Nadu"/>
    <s v="South"/>
    <s v="UPI"/>
    <x v="0"/>
    <x v="0"/>
    <x v="1"/>
    <x v="1"/>
    <n v="0.14499999999999999"/>
    <n v="2698.2"/>
    <n v="0"/>
  </r>
  <r>
    <x v="290"/>
    <d v="2024-10-17T00:00:00"/>
    <x v="10"/>
    <s v="Customer_0055"/>
    <s v="P2007"/>
    <x v="21"/>
    <x v="0"/>
    <x v="12"/>
    <n v="1"/>
    <n v="799"/>
    <n v="799"/>
    <x v="2"/>
    <n v="119.85"/>
    <n v="679.15"/>
    <n v="186.77"/>
    <s v="Delhi"/>
    <s v="Delhi"/>
    <s v="North"/>
    <s v="UPI"/>
    <x v="0"/>
    <x v="0"/>
    <x v="1"/>
    <x v="1"/>
    <n v="0.27500000000000002"/>
    <n v="559.29999999999995"/>
    <n v="0"/>
  </r>
  <r>
    <x v="291"/>
    <d v="2024-10-18T00:00:00"/>
    <x v="246"/>
    <s v="Customer_0584"/>
    <s v="P2010"/>
    <x v="0"/>
    <x v="0"/>
    <x v="0"/>
    <n v="2"/>
    <n v="1999"/>
    <n v="3998"/>
    <x v="2"/>
    <n v="599.70000000000005"/>
    <n v="3398.3"/>
    <n v="934.53"/>
    <s v="Jaipur"/>
    <s v="Rajasthan"/>
    <s v="North"/>
    <s v="Credit Card"/>
    <x v="0"/>
    <x v="0"/>
    <x v="1"/>
    <x v="1"/>
    <n v="0.27500000000000002"/>
    <n v="2798.6"/>
    <n v="0"/>
  </r>
  <r>
    <x v="292"/>
    <d v="2024-10-19T00:00:00"/>
    <x v="247"/>
    <s v="Customer_0493"/>
    <s v="P2010"/>
    <x v="0"/>
    <x v="0"/>
    <x v="0"/>
    <n v="2"/>
    <n v="1999"/>
    <n v="3998"/>
    <x v="6"/>
    <n v="0"/>
    <n v="3998"/>
    <n v="1279.3599999999999"/>
    <s v="Delhi"/>
    <s v="Delhi"/>
    <s v="North"/>
    <s v="UPI"/>
    <x v="2"/>
    <x v="0"/>
    <x v="1"/>
    <x v="1"/>
    <n v="0.32"/>
    <n v="3998"/>
    <n v="0"/>
  </r>
  <r>
    <x v="293"/>
    <d v="2024-10-20T00:00:00"/>
    <x v="82"/>
    <s v="Customer_0307"/>
    <s v="P2006"/>
    <x v="5"/>
    <x v="2"/>
    <x v="3"/>
    <n v="3"/>
    <n v="1499"/>
    <n v="4497"/>
    <x v="4"/>
    <n v="899.4"/>
    <n v="3597.6"/>
    <n v="359.76"/>
    <s v="Bengaluru"/>
    <s v="Karnataka"/>
    <s v="South"/>
    <s v="Credit Card"/>
    <x v="2"/>
    <x v="0"/>
    <x v="1"/>
    <x v="1"/>
    <n v="0.1"/>
    <n v="2698.2"/>
    <n v="0"/>
  </r>
  <r>
    <x v="294"/>
    <d v="2024-10-21T00:00:00"/>
    <x v="248"/>
    <s v="Customer_0336"/>
    <s v="P2021"/>
    <x v="24"/>
    <x v="4"/>
    <x v="13"/>
    <n v="2"/>
    <n v="1499"/>
    <n v="2998"/>
    <x v="2"/>
    <n v="449.7"/>
    <n v="2548.3000000000002"/>
    <n v="853.68"/>
    <s v="Lucknow"/>
    <s v="Uttar Pradesh"/>
    <s v="North"/>
    <s v="Cash on Delivery"/>
    <x v="2"/>
    <x v="0"/>
    <x v="1"/>
    <x v="1"/>
    <n v="0.33500000000000002"/>
    <n v="2098.6"/>
    <n v="0"/>
  </r>
  <r>
    <x v="295"/>
    <d v="2024-10-22T00:00:00"/>
    <x v="174"/>
    <s v="Customer_0282"/>
    <s v="P2014"/>
    <x v="2"/>
    <x v="1"/>
    <x v="1"/>
    <n v="1"/>
    <n v="2999"/>
    <n v="2999"/>
    <x v="6"/>
    <n v="0"/>
    <n v="2999"/>
    <n v="719.76"/>
    <s v="Noida"/>
    <s v="Uttar Pradesh"/>
    <s v="North"/>
    <s v="UPI"/>
    <x v="0"/>
    <x v="0"/>
    <x v="1"/>
    <x v="1"/>
    <n v="0.24"/>
    <n v="2999"/>
    <n v="0"/>
  </r>
  <r>
    <x v="296"/>
    <d v="2024-10-23T00:00:00"/>
    <x v="249"/>
    <s v="Customer_0247"/>
    <s v="P2002"/>
    <x v="12"/>
    <x v="2"/>
    <x v="7"/>
    <n v="1"/>
    <n v="2999"/>
    <n v="2999"/>
    <x v="2"/>
    <n v="449.85"/>
    <n v="2549.15"/>
    <n v="293.14999999999998"/>
    <s v="Kolkata"/>
    <s v="West Bengal"/>
    <s v="East"/>
    <s v="Debit Card"/>
    <x v="0"/>
    <x v="0"/>
    <x v="1"/>
    <x v="1"/>
    <n v="0.115"/>
    <n v="2099.3000000000002"/>
    <n v="0"/>
  </r>
  <r>
    <x v="297"/>
    <d v="2024-10-24T00:00:00"/>
    <x v="23"/>
    <s v="Customer_0745"/>
    <s v="P2020"/>
    <x v="16"/>
    <x v="4"/>
    <x v="10"/>
    <n v="1"/>
    <n v="599"/>
    <n v="599"/>
    <x v="1"/>
    <n v="29.95"/>
    <n v="569.04999999999995"/>
    <n v="207.7"/>
    <s v="Noida"/>
    <s v="Uttar Pradesh"/>
    <s v="North"/>
    <s v="UPI"/>
    <x v="0"/>
    <x v="0"/>
    <x v="1"/>
    <x v="1"/>
    <n v="0.36499999999999999"/>
    <n v="539.1"/>
    <n v="0"/>
  </r>
  <r>
    <x v="298"/>
    <d v="2024-10-25T00:00:00"/>
    <x v="90"/>
    <s v="Customer_0704"/>
    <s v="P2018"/>
    <x v="17"/>
    <x v="4"/>
    <x v="11"/>
    <n v="1"/>
    <n v="399"/>
    <n v="399"/>
    <x v="0"/>
    <n v="39.9"/>
    <n v="359.1"/>
    <n v="125.68"/>
    <s v="Jaipur"/>
    <s v="Rajasthan"/>
    <s v="North"/>
    <s v="Credit Card"/>
    <x v="2"/>
    <x v="0"/>
    <x v="1"/>
    <x v="1"/>
    <n v="0.35"/>
    <n v="319.2"/>
    <n v="0"/>
  </r>
  <r>
    <x v="299"/>
    <d v="2024-10-26T00:00:00"/>
    <x v="250"/>
    <s v="Customer_0011"/>
    <s v="P2014"/>
    <x v="2"/>
    <x v="1"/>
    <x v="1"/>
    <n v="1"/>
    <n v="2999"/>
    <n v="2999"/>
    <x v="5"/>
    <n v="749.75"/>
    <n v="2249.25"/>
    <n v="371.13"/>
    <s v="Chennai"/>
    <s v="Tamil Nadu"/>
    <s v="South"/>
    <s v="UPI"/>
    <x v="2"/>
    <x v="0"/>
    <x v="1"/>
    <x v="1"/>
    <n v="0.16500000000000001"/>
    <n v="1499.5"/>
    <n v="0"/>
  </r>
  <r>
    <x v="300"/>
    <d v="2024-10-27T00:00:00"/>
    <x v="251"/>
    <s v="Customer_0693"/>
    <s v="P2018"/>
    <x v="17"/>
    <x v="4"/>
    <x v="11"/>
    <n v="2"/>
    <n v="399"/>
    <n v="798"/>
    <x v="0"/>
    <n v="79.8"/>
    <n v="718.2"/>
    <n v="251.37"/>
    <s v="Lucknow"/>
    <s v="Uttar Pradesh"/>
    <s v="North"/>
    <s v="Credit Card"/>
    <x v="0"/>
    <x v="0"/>
    <x v="1"/>
    <x v="1"/>
    <n v="0.35"/>
    <n v="638.4"/>
    <n v="0"/>
  </r>
  <r>
    <x v="301"/>
    <d v="2024-10-28T00:00:00"/>
    <x v="252"/>
    <s v="Customer_0123"/>
    <s v="P2016"/>
    <x v="19"/>
    <x v="1"/>
    <x v="8"/>
    <n v="2"/>
    <n v="999"/>
    <n v="1998"/>
    <x v="2"/>
    <n v="299.7"/>
    <n v="1698.3"/>
    <n v="331.17"/>
    <s v="Noida"/>
    <s v="Uttar Pradesh"/>
    <s v="North"/>
    <s v="Debit Card"/>
    <x v="0"/>
    <x v="0"/>
    <x v="1"/>
    <x v="1"/>
    <n v="0.19500000000000001"/>
    <n v="1398.6"/>
    <n v="0"/>
  </r>
  <r>
    <x v="302"/>
    <d v="2024-10-29T00:00:00"/>
    <x v="253"/>
    <s v="Customer_0481"/>
    <s v="P2022"/>
    <x v="13"/>
    <x v="3"/>
    <x v="9"/>
    <n v="2"/>
    <n v="899"/>
    <n v="1798"/>
    <x v="6"/>
    <n v="0"/>
    <n v="1798"/>
    <n v="503.44"/>
    <s v="Pune"/>
    <s v="Maharashtra"/>
    <s v="West"/>
    <s v="Credit Card"/>
    <x v="0"/>
    <x v="0"/>
    <x v="1"/>
    <x v="1"/>
    <n v="0.28000000000000003"/>
    <n v="1798"/>
    <n v="0"/>
  </r>
  <r>
    <x v="303"/>
    <d v="2024-10-30T00:00:00"/>
    <x v="85"/>
    <s v="Customer_0583"/>
    <s v="P2020"/>
    <x v="16"/>
    <x v="4"/>
    <x v="10"/>
    <n v="1"/>
    <n v="599"/>
    <n v="599"/>
    <x v="2"/>
    <n v="89.85"/>
    <n v="509.15"/>
    <n v="170.57"/>
    <s v="Noida"/>
    <s v="Uttar Pradesh"/>
    <s v="North"/>
    <s v="UPI"/>
    <x v="1"/>
    <x v="0"/>
    <x v="1"/>
    <x v="1"/>
    <n v="0.33500000000000002"/>
    <n v="419.3"/>
    <n v="0"/>
  </r>
  <r>
    <x v="304"/>
    <d v="2024-10-31T00:00:00"/>
    <x v="151"/>
    <s v="Customer_0279"/>
    <s v="P2007"/>
    <x v="21"/>
    <x v="0"/>
    <x v="12"/>
    <n v="1"/>
    <n v="799"/>
    <n v="799"/>
    <x v="1"/>
    <n v="39.950000000000003"/>
    <n v="759.05"/>
    <n v="231.51"/>
    <s v="Lucknow"/>
    <s v="Uttar Pradesh"/>
    <s v="North"/>
    <s v="UPI"/>
    <x v="2"/>
    <x v="0"/>
    <x v="1"/>
    <x v="1"/>
    <n v="0.30499999999999999"/>
    <n v="719.1"/>
    <n v="0"/>
  </r>
  <r>
    <x v="305"/>
    <d v="2024-11-01T00:00:00"/>
    <x v="254"/>
    <s v="Customer_0617"/>
    <s v="P2024"/>
    <x v="14"/>
    <x v="3"/>
    <x v="6"/>
    <n v="3"/>
    <n v="2499"/>
    <n v="7497"/>
    <x v="2"/>
    <n v="1124.55"/>
    <n v="6372.45"/>
    <n v="1497.53"/>
    <s v="Mumbai"/>
    <s v="Maharashtra"/>
    <s v="West"/>
    <s v="Debit Card"/>
    <x v="2"/>
    <x v="0"/>
    <x v="1"/>
    <x v="1"/>
    <n v="0.23499999999999999"/>
    <n v="5247.9"/>
    <n v="0"/>
  </r>
  <r>
    <x v="306"/>
    <d v="2024-11-02T00:00:00"/>
    <x v="255"/>
    <s v="Customer_0188"/>
    <s v="P2005"/>
    <x v="4"/>
    <x v="2"/>
    <x v="3"/>
    <n v="1"/>
    <n v="1299"/>
    <n v="1299"/>
    <x v="5"/>
    <n v="324.75"/>
    <n v="974.25"/>
    <n v="82.81"/>
    <s v="Jaipur"/>
    <s v="Rajasthan"/>
    <s v="North"/>
    <s v="Credit Card"/>
    <x v="0"/>
    <x v="0"/>
    <x v="1"/>
    <x v="1"/>
    <n v="8.5000000000000006E-2"/>
    <n v="649.5"/>
    <n v="0"/>
  </r>
  <r>
    <x v="307"/>
    <d v="2024-11-03T00:00:00"/>
    <x v="182"/>
    <s v="Customer_0277"/>
    <s v="P2010"/>
    <x v="0"/>
    <x v="0"/>
    <x v="0"/>
    <n v="2"/>
    <n v="1999"/>
    <n v="3998"/>
    <x v="1"/>
    <n v="199.9"/>
    <n v="3798.1"/>
    <n v="1158.42"/>
    <s v="Lucknow"/>
    <s v="Uttar Pradesh"/>
    <s v="North"/>
    <s v="Net Banking"/>
    <x v="0"/>
    <x v="0"/>
    <x v="1"/>
    <x v="1"/>
    <n v="0.30499999999999999"/>
    <n v="3598.2"/>
    <n v="0"/>
  </r>
  <r>
    <x v="308"/>
    <d v="2024-11-04T00:00:00"/>
    <x v="256"/>
    <s v="Customer_0168"/>
    <s v="P2005"/>
    <x v="4"/>
    <x v="2"/>
    <x v="3"/>
    <n v="1"/>
    <n v="1299"/>
    <n v="1299"/>
    <x v="6"/>
    <n v="0"/>
    <n v="1299"/>
    <n v="207.84"/>
    <s v="Lucknow"/>
    <s v="Uttar Pradesh"/>
    <s v="North"/>
    <s v="UPI"/>
    <x v="1"/>
    <x v="0"/>
    <x v="1"/>
    <x v="1"/>
    <n v="0.16"/>
    <n v="1299"/>
    <n v="0"/>
  </r>
  <r>
    <x v="309"/>
    <d v="2024-11-05T00:00:00"/>
    <x v="37"/>
    <s v="Customer_0461"/>
    <s v="P2009"/>
    <x v="1"/>
    <x v="0"/>
    <x v="0"/>
    <n v="2"/>
    <n v="1199"/>
    <n v="2398"/>
    <x v="5"/>
    <n v="599.5"/>
    <n v="1798.5"/>
    <n v="440.63"/>
    <s v="Kolkata"/>
    <s v="West Bengal"/>
    <s v="East"/>
    <s v="Credit Card"/>
    <x v="0"/>
    <x v="0"/>
    <x v="1"/>
    <x v="1"/>
    <n v="0.245"/>
    <n v="1199"/>
    <n v="0"/>
  </r>
  <r>
    <x v="310"/>
    <d v="2024-11-06T00:00:00"/>
    <x v="161"/>
    <s v="Customer_0192"/>
    <s v="P2018"/>
    <x v="17"/>
    <x v="4"/>
    <x v="11"/>
    <n v="4"/>
    <n v="399"/>
    <n v="1596"/>
    <x v="4"/>
    <n v="319.2"/>
    <n v="1276.8"/>
    <n v="408.58"/>
    <s v="Bengaluru"/>
    <s v="Karnataka"/>
    <s v="South"/>
    <s v="Net Banking"/>
    <x v="1"/>
    <x v="0"/>
    <x v="1"/>
    <x v="1"/>
    <n v="0.32"/>
    <n v="957.6"/>
    <n v="0"/>
  </r>
  <r>
    <x v="311"/>
    <d v="2024-11-07T00:00:00"/>
    <x v="257"/>
    <s v="Customer_0770"/>
    <s v="P2018"/>
    <x v="17"/>
    <x v="4"/>
    <x v="11"/>
    <n v="1"/>
    <n v="399"/>
    <n v="399"/>
    <x v="0"/>
    <n v="39.9"/>
    <n v="359.1"/>
    <n v="125.68"/>
    <s v="Hyderabad"/>
    <s v="Telangana"/>
    <s v="South"/>
    <s v="Cash on Delivery"/>
    <x v="0"/>
    <x v="0"/>
    <x v="1"/>
    <x v="1"/>
    <n v="0.35"/>
    <n v="319.2"/>
    <n v="0"/>
  </r>
  <r>
    <x v="312"/>
    <d v="2024-11-08T00:00:00"/>
    <x v="258"/>
    <s v="Customer_0087"/>
    <s v="P2016"/>
    <x v="19"/>
    <x v="1"/>
    <x v="8"/>
    <n v="3"/>
    <n v="999"/>
    <n v="2997"/>
    <x v="5"/>
    <n v="749.25"/>
    <n v="2247.75"/>
    <n v="370.88"/>
    <s v="Bengaluru"/>
    <s v="Karnataka"/>
    <s v="South"/>
    <s v="UPI"/>
    <x v="0"/>
    <x v="0"/>
    <x v="1"/>
    <x v="1"/>
    <n v="0.16500000000000001"/>
    <n v="1498.5"/>
    <n v="0"/>
  </r>
  <r>
    <x v="313"/>
    <d v="2024-11-09T00:00:00"/>
    <x v="259"/>
    <s v="Customer_0668"/>
    <s v="P2017"/>
    <x v="8"/>
    <x v="1"/>
    <x v="5"/>
    <n v="1"/>
    <n v="5999"/>
    <n v="5999"/>
    <x v="6"/>
    <n v="0"/>
    <n v="5999"/>
    <n v="1439.76"/>
    <s v="Noida"/>
    <s v="Uttar Pradesh"/>
    <s v="North"/>
    <s v="Credit Card"/>
    <x v="2"/>
    <x v="0"/>
    <x v="1"/>
    <x v="1"/>
    <n v="0.24"/>
    <n v="5999"/>
    <n v="0"/>
  </r>
  <r>
    <x v="314"/>
    <d v="2024-11-10T00:00:00"/>
    <x v="260"/>
    <s v="Customer_0470"/>
    <s v="P2008"/>
    <x v="20"/>
    <x v="0"/>
    <x v="12"/>
    <n v="1"/>
    <n v="1799"/>
    <n v="1799"/>
    <x v="0"/>
    <n v="179.9"/>
    <n v="1619.1"/>
    <n v="469.54"/>
    <s v="Mumbai"/>
    <s v="Maharashtra"/>
    <s v="West"/>
    <s v="Credit Card"/>
    <x v="2"/>
    <x v="0"/>
    <x v="1"/>
    <x v="1"/>
    <n v="0.28999999999999998"/>
    <n v="1439.2"/>
    <n v="0"/>
  </r>
  <r>
    <x v="315"/>
    <d v="2024-11-11T00:00:00"/>
    <x v="261"/>
    <s v="Customer_0166"/>
    <s v="P2002"/>
    <x v="12"/>
    <x v="2"/>
    <x v="7"/>
    <n v="3"/>
    <n v="2999"/>
    <n v="8997"/>
    <x v="4"/>
    <n v="1799.4"/>
    <n v="7197.6"/>
    <n v="719.76"/>
    <s v="Gurugram"/>
    <s v="Haryana"/>
    <s v="North"/>
    <s v="Net Banking"/>
    <x v="0"/>
    <x v="0"/>
    <x v="1"/>
    <x v="1"/>
    <n v="0.1"/>
    <n v="5398.2"/>
    <n v="0"/>
  </r>
  <r>
    <x v="316"/>
    <d v="2024-11-12T00:00:00"/>
    <x v="87"/>
    <s v="Customer_0423"/>
    <s v="P2014"/>
    <x v="2"/>
    <x v="1"/>
    <x v="1"/>
    <n v="3"/>
    <n v="2999"/>
    <n v="8997"/>
    <x v="2"/>
    <n v="1349.55"/>
    <n v="7647.45"/>
    <n v="1491.25"/>
    <s v="Delhi"/>
    <s v="Delhi"/>
    <s v="North"/>
    <s v="UPI"/>
    <x v="0"/>
    <x v="0"/>
    <x v="1"/>
    <x v="1"/>
    <n v="0.19500000000000001"/>
    <n v="6297.9"/>
    <n v="0"/>
  </r>
  <r>
    <x v="317"/>
    <d v="2024-11-13T00:00:00"/>
    <x v="221"/>
    <s v="Customer_0148"/>
    <s v="P2018"/>
    <x v="17"/>
    <x v="4"/>
    <x v="11"/>
    <n v="2"/>
    <n v="399"/>
    <n v="798"/>
    <x v="4"/>
    <n v="159.6"/>
    <n v="638.4"/>
    <n v="204.29"/>
    <s v="Kolkata"/>
    <s v="West Bengal"/>
    <s v="East"/>
    <s v="Net Banking"/>
    <x v="0"/>
    <x v="0"/>
    <x v="1"/>
    <x v="1"/>
    <n v="0.32"/>
    <n v="478.8"/>
    <n v="0"/>
  </r>
  <r>
    <x v="318"/>
    <d v="2024-11-14T00:00:00"/>
    <x v="23"/>
    <s v="Customer_0745"/>
    <s v="P2015"/>
    <x v="11"/>
    <x v="1"/>
    <x v="8"/>
    <n v="1"/>
    <n v="1299"/>
    <n v="1299"/>
    <x v="1"/>
    <n v="64.95"/>
    <n v="1234.05"/>
    <n v="277.66000000000003"/>
    <s v="Delhi"/>
    <s v="Delhi"/>
    <s v="North"/>
    <s v="Cash on Delivery"/>
    <x v="2"/>
    <x v="0"/>
    <x v="1"/>
    <x v="1"/>
    <n v="0.22500000000000001"/>
    <n v="1169.0999999999999"/>
    <n v="0"/>
  </r>
  <r>
    <x v="319"/>
    <d v="2024-11-15T00:00:00"/>
    <x v="152"/>
    <s v="Customer_0702"/>
    <s v="P2003"/>
    <x v="3"/>
    <x v="2"/>
    <x v="2"/>
    <n v="5"/>
    <n v="59999"/>
    <n v="299995"/>
    <x v="6"/>
    <n v="0"/>
    <n v="299995"/>
    <n v="47999.199999999997"/>
    <s v="Mumbai"/>
    <s v="Maharashtra"/>
    <s v="West"/>
    <s v="Net Banking"/>
    <x v="2"/>
    <x v="0"/>
    <x v="1"/>
    <x v="1"/>
    <n v="0.16"/>
    <n v="299995"/>
    <n v="0"/>
  </r>
  <r>
    <x v="320"/>
    <d v="2024-11-16T00:00:00"/>
    <x v="262"/>
    <s v="Customer_0796"/>
    <s v="P2009"/>
    <x v="1"/>
    <x v="0"/>
    <x v="0"/>
    <n v="1"/>
    <n v="1199"/>
    <n v="1199"/>
    <x v="1"/>
    <n v="59.95"/>
    <n v="1139.05"/>
    <n v="347.41"/>
    <s v="Jaipur"/>
    <s v="Rajasthan"/>
    <s v="North"/>
    <s v="Debit Card"/>
    <x v="0"/>
    <x v="0"/>
    <x v="1"/>
    <x v="1"/>
    <n v="0.30499999999999999"/>
    <n v="1079.0999999999999"/>
    <n v="0"/>
  </r>
  <r>
    <x v="321"/>
    <d v="2024-11-17T00:00:00"/>
    <x v="231"/>
    <s v="Customer_0238"/>
    <s v="P2022"/>
    <x v="13"/>
    <x v="3"/>
    <x v="9"/>
    <n v="1"/>
    <n v="899"/>
    <n v="899"/>
    <x v="4"/>
    <n v="179.8"/>
    <n v="719.2"/>
    <n v="158.22"/>
    <s v="Gurugram"/>
    <s v="Haryana"/>
    <s v="North"/>
    <s v="UPI"/>
    <x v="2"/>
    <x v="0"/>
    <x v="1"/>
    <x v="1"/>
    <n v="0.22"/>
    <n v="539.4"/>
    <n v="0"/>
  </r>
  <r>
    <x v="322"/>
    <d v="2024-11-18T00:00:00"/>
    <x v="157"/>
    <s v="Customer_0545"/>
    <s v="P2005"/>
    <x v="4"/>
    <x v="2"/>
    <x v="3"/>
    <n v="1"/>
    <n v="1299"/>
    <n v="1299"/>
    <x v="2"/>
    <n v="194.85"/>
    <n v="1104.1500000000001"/>
    <n v="126.98"/>
    <s v="Bengaluru"/>
    <s v="Karnataka"/>
    <s v="South"/>
    <s v="Debit Card"/>
    <x v="2"/>
    <x v="0"/>
    <x v="1"/>
    <x v="1"/>
    <n v="0.115"/>
    <n v="909.3"/>
    <n v="0"/>
  </r>
  <r>
    <x v="323"/>
    <d v="2024-11-19T00:00:00"/>
    <x v="263"/>
    <s v="Customer_0487"/>
    <s v="P2004"/>
    <x v="15"/>
    <x v="2"/>
    <x v="3"/>
    <n v="1"/>
    <n v="899"/>
    <n v="899"/>
    <x v="2"/>
    <n v="134.85"/>
    <n v="764.15"/>
    <n v="87.88"/>
    <s v="Bengaluru"/>
    <s v="Karnataka"/>
    <s v="South"/>
    <s v="Credit Card"/>
    <x v="0"/>
    <x v="0"/>
    <x v="1"/>
    <x v="1"/>
    <n v="0.115"/>
    <n v="629.29999999999995"/>
    <n v="0"/>
  </r>
  <r>
    <x v="324"/>
    <d v="2024-11-20T00:00:00"/>
    <x v="264"/>
    <s v="Customer_0150"/>
    <s v="P2016"/>
    <x v="19"/>
    <x v="1"/>
    <x v="8"/>
    <n v="2"/>
    <n v="999"/>
    <n v="1998"/>
    <x v="1"/>
    <n v="99.9"/>
    <n v="1898.1"/>
    <n v="427.07"/>
    <s v="Ahmedabad"/>
    <s v="Gujarat"/>
    <s v="West"/>
    <s v="Credit Card"/>
    <x v="2"/>
    <x v="0"/>
    <x v="1"/>
    <x v="1"/>
    <n v="0.22500000000000001"/>
    <n v="1798.2"/>
    <n v="0"/>
  </r>
  <r>
    <x v="325"/>
    <d v="2024-11-21T00:00:00"/>
    <x v="265"/>
    <s v="Customer_0554"/>
    <s v="P2007"/>
    <x v="21"/>
    <x v="0"/>
    <x v="12"/>
    <n v="1"/>
    <n v="799"/>
    <n v="799"/>
    <x v="2"/>
    <n v="119.85"/>
    <n v="679.15"/>
    <n v="186.77"/>
    <s v="Chennai"/>
    <s v="Tamil Nadu"/>
    <s v="South"/>
    <s v="Net Banking"/>
    <x v="0"/>
    <x v="0"/>
    <x v="1"/>
    <x v="1"/>
    <n v="0.27500000000000002"/>
    <n v="559.29999999999995"/>
    <n v="0"/>
  </r>
  <r>
    <x v="326"/>
    <d v="2024-11-22T00:00:00"/>
    <x v="173"/>
    <s v="Customer_0024"/>
    <s v="P2012"/>
    <x v="7"/>
    <x v="0"/>
    <x v="4"/>
    <n v="2"/>
    <n v="1299"/>
    <n v="2598"/>
    <x v="1"/>
    <n v="129.9"/>
    <n v="2468.1"/>
    <n v="752.77"/>
    <s v="Jaipur"/>
    <s v="Rajasthan"/>
    <s v="North"/>
    <s v="Net Banking"/>
    <x v="1"/>
    <x v="0"/>
    <x v="1"/>
    <x v="1"/>
    <n v="0.30499999999999999"/>
    <n v="2338.1999999999998"/>
    <n v="0"/>
  </r>
  <r>
    <x v="327"/>
    <d v="2024-11-23T00:00:00"/>
    <x v="266"/>
    <s v="Customer_0314"/>
    <s v="P2013"/>
    <x v="6"/>
    <x v="1"/>
    <x v="1"/>
    <n v="1"/>
    <n v="3499"/>
    <n v="3499"/>
    <x v="1"/>
    <n v="174.95"/>
    <n v="3324.05"/>
    <n v="747.91"/>
    <s v="Mumbai"/>
    <s v="Maharashtra"/>
    <s v="West"/>
    <s v="Cash on Delivery"/>
    <x v="0"/>
    <x v="0"/>
    <x v="1"/>
    <x v="1"/>
    <n v="0.22500000000000001"/>
    <n v="3149.1"/>
    <n v="0"/>
  </r>
  <r>
    <x v="328"/>
    <d v="2024-11-24T00:00:00"/>
    <x v="146"/>
    <s v="Customer_0426"/>
    <s v="P2018"/>
    <x v="17"/>
    <x v="4"/>
    <x v="11"/>
    <n v="1"/>
    <n v="399"/>
    <n v="399"/>
    <x v="2"/>
    <n v="59.85"/>
    <n v="339.15"/>
    <n v="113.62"/>
    <s v="Jaipur"/>
    <s v="Rajasthan"/>
    <s v="North"/>
    <s v="Debit Card"/>
    <x v="0"/>
    <x v="0"/>
    <x v="1"/>
    <x v="1"/>
    <n v="0.33500000000000002"/>
    <n v="279.3"/>
    <n v="0"/>
  </r>
  <r>
    <x v="329"/>
    <d v="2024-11-25T00:00:00"/>
    <x v="142"/>
    <s v="Customer_0092"/>
    <s v="P2002"/>
    <x v="12"/>
    <x v="2"/>
    <x v="7"/>
    <n v="1"/>
    <n v="2999"/>
    <n v="2999"/>
    <x v="0"/>
    <n v="299.89999999999998"/>
    <n v="2699.1"/>
    <n v="350.88"/>
    <s v="Gurugram"/>
    <s v="Haryana"/>
    <s v="North"/>
    <s v="UPI"/>
    <x v="0"/>
    <x v="0"/>
    <x v="1"/>
    <x v="1"/>
    <n v="0.13"/>
    <n v="2399.1999999999998"/>
    <n v="0"/>
  </r>
  <r>
    <x v="330"/>
    <d v="2024-11-26T00:00:00"/>
    <x v="267"/>
    <s v="Customer_0185"/>
    <s v="P2006"/>
    <x v="5"/>
    <x v="2"/>
    <x v="3"/>
    <n v="1"/>
    <n v="1499"/>
    <n v="1499"/>
    <x v="0"/>
    <n v="149.9"/>
    <n v="1349.1"/>
    <n v="175.38"/>
    <s v="Lucknow"/>
    <s v="Uttar Pradesh"/>
    <s v="North"/>
    <s v="UPI"/>
    <x v="0"/>
    <x v="0"/>
    <x v="1"/>
    <x v="1"/>
    <n v="0.13"/>
    <n v="1199.2"/>
    <n v="0"/>
  </r>
  <r>
    <x v="331"/>
    <d v="2024-11-27T00:00:00"/>
    <x v="236"/>
    <s v="Customer_0443"/>
    <s v="P2022"/>
    <x v="13"/>
    <x v="3"/>
    <x v="9"/>
    <n v="1"/>
    <n v="899"/>
    <n v="899"/>
    <x v="0"/>
    <n v="89.9"/>
    <n v="809.1"/>
    <n v="202.28"/>
    <s v="Bengaluru"/>
    <s v="Karnataka"/>
    <s v="South"/>
    <s v="UPI"/>
    <x v="2"/>
    <x v="0"/>
    <x v="1"/>
    <x v="1"/>
    <n v="0.25"/>
    <n v="719.2"/>
    <n v="0"/>
  </r>
  <r>
    <x v="332"/>
    <d v="2024-11-28T00:00:00"/>
    <x v="13"/>
    <s v="Customer_0245"/>
    <s v="P2005"/>
    <x v="4"/>
    <x v="2"/>
    <x v="3"/>
    <n v="1"/>
    <n v="1299"/>
    <n v="1299"/>
    <x v="2"/>
    <n v="194.85"/>
    <n v="1104.1500000000001"/>
    <n v="126.98"/>
    <s v="Ahmedabad"/>
    <s v="Gujarat"/>
    <s v="West"/>
    <s v="Net Banking"/>
    <x v="0"/>
    <x v="0"/>
    <x v="1"/>
    <x v="1"/>
    <n v="0.115"/>
    <n v="909.3"/>
    <n v="0"/>
  </r>
  <r>
    <x v="333"/>
    <d v="2024-11-29T00:00:00"/>
    <x v="268"/>
    <s v="Customer_0636"/>
    <s v="P2012"/>
    <x v="7"/>
    <x v="0"/>
    <x v="4"/>
    <n v="4"/>
    <n v="1299"/>
    <n v="5196"/>
    <x v="6"/>
    <n v="0"/>
    <n v="5196"/>
    <n v="1662.72"/>
    <s v="Jaipur"/>
    <s v="Rajasthan"/>
    <s v="North"/>
    <s v="UPI"/>
    <x v="0"/>
    <x v="0"/>
    <x v="1"/>
    <x v="1"/>
    <n v="0.32"/>
    <n v="5196"/>
    <n v="0"/>
  </r>
  <r>
    <x v="334"/>
    <d v="2024-11-30T00:00:00"/>
    <x v="179"/>
    <s v="Customer_0367"/>
    <s v="P2012"/>
    <x v="7"/>
    <x v="0"/>
    <x v="4"/>
    <n v="1"/>
    <n v="1299"/>
    <n v="1299"/>
    <x v="0"/>
    <n v="129.9"/>
    <n v="1169.0999999999999"/>
    <n v="339.04"/>
    <s v="Kolkata"/>
    <s v="West Bengal"/>
    <s v="East"/>
    <s v="Net Banking"/>
    <x v="1"/>
    <x v="0"/>
    <x v="1"/>
    <x v="1"/>
    <n v="0.28999999999999998"/>
    <n v="1039.2"/>
    <n v="0"/>
  </r>
  <r>
    <x v="335"/>
    <d v="2024-12-01T00:00:00"/>
    <x v="186"/>
    <s v="Customer_0597"/>
    <s v="P2005"/>
    <x v="4"/>
    <x v="2"/>
    <x v="3"/>
    <n v="3"/>
    <n v="1299"/>
    <n v="3897"/>
    <x v="4"/>
    <n v="779.4"/>
    <n v="3117.6"/>
    <n v="311.76"/>
    <s v="Chennai"/>
    <s v="Tamil Nadu"/>
    <s v="South"/>
    <s v="UPI"/>
    <x v="1"/>
    <x v="0"/>
    <x v="1"/>
    <x v="1"/>
    <n v="0.1"/>
    <n v="2338.1999999999998"/>
    <n v="0"/>
  </r>
  <r>
    <x v="336"/>
    <d v="2024-12-02T00:00:00"/>
    <x v="269"/>
    <s v="Customer_0002"/>
    <s v="P2014"/>
    <x v="2"/>
    <x v="1"/>
    <x v="1"/>
    <n v="1"/>
    <n v="2999"/>
    <n v="2999"/>
    <x v="4"/>
    <n v="599.79999999999995"/>
    <n v="2399.1999999999998"/>
    <n v="431.86"/>
    <s v="Mumbai"/>
    <s v="Maharashtra"/>
    <s v="West"/>
    <s v="Credit Card"/>
    <x v="1"/>
    <x v="0"/>
    <x v="1"/>
    <x v="1"/>
    <n v="0.18"/>
    <n v="1799.4"/>
    <n v="0"/>
  </r>
  <r>
    <x v="337"/>
    <d v="2024-12-03T00:00:00"/>
    <x v="154"/>
    <s v="Customer_0390"/>
    <s v="P2015"/>
    <x v="11"/>
    <x v="1"/>
    <x v="8"/>
    <n v="1"/>
    <n v="1299"/>
    <n v="1299"/>
    <x v="0"/>
    <n v="129.9"/>
    <n v="1169.0999999999999"/>
    <n v="245.51"/>
    <s v="Mumbai"/>
    <s v="Maharashtra"/>
    <s v="West"/>
    <s v="UPI"/>
    <x v="0"/>
    <x v="0"/>
    <x v="1"/>
    <x v="1"/>
    <n v="0.21"/>
    <n v="1039.2"/>
    <n v="0"/>
  </r>
  <r>
    <x v="338"/>
    <d v="2024-12-04T00:00:00"/>
    <x v="91"/>
    <s v="Customer_0012"/>
    <s v="P2009"/>
    <x v="1"/>
    <x v="0"/>
    <x v="0"/>
    <n v="1"/>
    <n v="1199"/>
    <n v="1199"/>
    <x v="0"/>
    <n v="119.9"/>
    <n v="1079.0999999999999"/>
    <n v="312.94"/>
    <s v="Chennai"/>
    <s v="Tamil Nadu"/>
    <s v="South"/>
    <s v="UPI"/>
    <x v="2"/>
    <x v="0"/>
    <x v="1"/>
    <x v="1"/>
    <n v="0.28999999999999998"/>
    <n v="959.2"/>
    <n v="0"/>
  </r>
  <r>
    <x v="339"/>
    <d v="2024-12-05T00:00:00"/>
    <x v="270"/>
    <s v="Customer_0455"/>
    <s v="P2007"/>
    <x v="21"/>
    <x v="0"/>
    <x v="12"/>
    <n v="3"/>
    <n v="799"/>
    <n v="2397"/>
    <x v="5"/>
    <n v="599.25"/>
    <n v="1797.75"/>
    <n v="440.45"/>
    <s v="Gurugram"/>
    <s v="Haryana"/>
    <s v="North"/>
    <s v="Net Banking"/>
    <x v="0"/>
    <x v="0"/>
    <x v="1"/>
    <x v="1"/>
    <n v="0.245"/>
    <n v="1198.5"/>
    <n v="0"/>
  </r>
  <r>
    <x v="340"/>
    <d v="2024-12-06T00:00:00"/>
    <x v="271"/>
    <s v="Customer_0771"/>
    <s v="P2011"/>
    <x v="18"/>
    <x v="0"/>
    <x v="4"/>
    <n v="1"/>
    <n v="2499"/>
    <n v="2499"/>
    <x v="0"/>
    <n v="249.9"/>
    <n v="2249.1"/>
    <n v="652.24"/>
    <s v="Delhi"/>
    <s v="Delhi"/>
    <s v="North"/>
    <s v="Credit Card"/>
    <x v="2"/>
    <x v="0"/>
    <x v="1"/>
    <x v="1"/>
    <n v="0.28999999999999998"/>
    <n v="1999.2"/>
    <n v="0"/>
  </r>
  <r>
    <x v="341"/>
    <d v="2024-12-07T00:00:00"/>
    <x v="114"/>
    <s v="Customer_0386"/>
    <s v="P2009"/>
    <x v="1"/>
    <x v="0"/>
    <x v="0"/>
    <n v="2"/>
    <n v="1199"/>
    <n v="2398"/>
    <x v="2"/>
    <n v="359.7"/>
    <n v="2038.3"/>
    <n v="560.53"/>
    <s v="Pune"/>
    <s v="Maharashtra"/>
    <s v="West"/>
    <s v="Net Banking"/>
    <x v="2"/>
    <x v="0"/>
    <x v="1"/>
    <x v="1"/>
    <n v="0.27500000000000002"/>
    <n v="1678.6"/>
    <n v="0"/>
  </r>
  <r>
    <x v="342"/>
    <d v="2024-12-08T00:00:00"/>
    <x v="254"/>
    <s v="Customer_0617"/>
    <s v="P2010"/>
    <x v="0"/>
    <x v="0"/>
    <x v="0"/>
    <n v="2"/>
    <n v="1999"/>
    <n v="3998"/>
    <x v="6"/>
    <n v="0"/>
    <n v="3998"/>
    <n v="1279.3599999999999"/>
    <s v="Kolkata"/>
    <s v="West Bengal"/>
    <s v="East"/>
    <s v="Cash on Delivery"/>
    <x v="0"/>
    <x v="0"/>
    <x v="1"/>
    <x v="1"/>
    <n v="0.32"/>
    <n v="3998"/>
    <n v="0"/>
  </r>
  <r>
    <x v="343"/>
    <d v="2024-12-09T00:00:00"/>
    <x v="272"/>
    <s v="Customer_0448"/>
    <s v="P2022"/>
    <x v="13"/>
    <x v="3"/>
    <x v="9"/>
    <n v="1"/>
    <n v="899"/>
    <n v="899"/>
    <x v="2"/>
    <n v="134.85"/>
    <n v="764.15"/>
    <n v="179.58"/>
    <s v="Ahmedabad"/>
    <s v="Gujarat"/>
    <s v="West"/>
    <s v="UPI"/>
    <x v="0"/>
    <x v="0"/>
    <x v="1"/>
    <x v="1"/>
    <n v="0.23499999999999999"/>
    <n v="629.29999999999995"/>
    <n v="0"/>
  </r>
  <r>
    <x v="344"/>
    <d v="2024-12-10T00:00:00"/>
    <x v="273"/>
    <s v="Customer_0787"/>
    <s v="P2011"/>
    <x v="18"/>
    <x v="0"/>
    <x v="4"/>
    <n v="3"/>
    <n v="2499"/>
    <n v="7497"/>
    <x v="0"/>
    <n v="749.7"/>
    <n v="6747.3"/>
    <n v="1956.72"/>
    <s v="Chennai"/>
    <s v="Tamil Nadu"/>
    <s v="South"/>
    <s v="UPI"/>
    <x v="0"/>
    <x v="0"/>
    <x v="1"/>
    <x v="1"/>
    <n v="0.28999999999999998"/>
    <n v="5997.6"/>
    <n v="0"/>
  </r>
  <r>
    <x v="345"/>
    <d v="2024-12-11T00:00:00"/>
    <x v="274"/>
    <s v="Customer_0611"/>
    <s v="P2012"/>
    <x v="7"/>
    <x v="0"/>
    <x v="4"/>
    <n v="1"/>
    <n v="1299"/>
    <n v="1299"/>
    <x v="2"/>
    <n v="194.85"/>
    <n v="1104.1500000000001"/>
    <n v="303.64"/>
    <s v="Noida"/>
    <s v="Uttar Pradesh"/>
    <s v="North"/>
    <s v="Credit Card"/>
    <x v="2"/>
    <x v="0"/>
    <x v="1"/>
    <x v="1"/>
    <n v="0.27500000000000002"/>
    <n v="909.3"/>
    <n v="0"/>
  </r>
  <r>
    <x v="346"/>
    <d v="2024-12-12T00:00:00"/>
    <x v="275"/>
    <s v="Customer_0632"/>
    <s v="P2013"/>
    <x v="6"/>
    <x v="1"/>
    <x v="1"/>
    <n v="3"/>
    <n v="3499"/>
    <n v="10497"/>
    <x v="4"/>
    <n v="2099.4"/>
    <n v="8397.6"/>
    <n v="1511.57"/>
    <s v="Bengaluru"/>
    <s v="Karnataka"/>
    <s v="South"/>
    <s v="UPI"/>
    <x v="2"/>
    <x v="0"/>
    <x v="1"/>
    <x v="1"/>
    <n v="0.18"/>
    <n v="6298.2"/>
    <n v="0"/>
  </r>
  <r>
    <x v="347"/>
    <d v="2024-12-13T00:00:00"/>
    <x v="276"/>
    <s v="Customer_0276"/>
    <s v="P2013"/>
    <x v="6"/>
    <x v="1"/>
    <x v="1"/>
    <n v="4"/>
    <n v="3499"/>
    <n v="13996"/>
    <x v="1"/>
    <n v="699.8"/>
    <n v="13296.2"/>
    <n v="2991.64"/>
    <s v="Delhi"/>
    <s v="Delhi"/>
    <s v="North"/>
    <s v="Net Banking"/>
    <x v="0"/>
    <x v="0"/>
    <x v="1"/>
    <x v="1"/>
    <n v="0.22500000000000001"/>
    <n v="12596.4"/>
    <n v="0"/>
  </r>
  <r>
    <x v="348"/>
    <d v="2024-12-14T00:00:00"/>
    <x v="51"/>
    <s v="Customer_0480"/>
    <s v="P2002"/>
    <x v="12"/>
    <x v="2"/>
    <x v="7"/>
    <n v="1"/>
    <n v="2999"/>
    <n v="2999"/>
    <x v="2"/>
    <n v="449.85"/>
    <n v="2549.15"/>
    <n v="293.14999999999998"/>
    <s v="Pune"/>
    <s v="Maharashtra"/>
    <s v="West"/>
    <s v="Credit Card"/>
    <x v="0"/>
    <x v="0"/>
    <x v="1"/>
    <x v="1"/>
    <n v="0.115"/>
    <n v="2099.3000000000002"/>
    <n v="0"/>
  </r>
  <r>
    <x v="349"/>
    <d v="2024-12-15T00:00:00"/>
    <x v="277"/>
    <s v="Customer_0361"/>
    <s v="P2020"/>
    <x v="16"/>
    <x v="4"/>
    <x v="10"/>
    <n v="1"/>
    <n v="599"/>
    <n v="599"/>
    <x v="6"/>
    <n v="0"/>
    <n v="599"/>
    <n v="227.62"/>
    <s v="Hyderabad"/>
    <s v="Telangana"/>
    <s v="South"/>
    <s v="Debit Card"/>
    <x v="0"/>
    <x v="0"/>
    <x v="1"/>
    <x v="1"/>
    <n v="0.38"/>
    <n v="599"/>
    <n v="0"/>
  </r>
  <r>
    <x v="350"/>
    <d v="2024-12-16T00:00:00"/>
    <x v="261"/>
    <s v="Customer_0166"/>
    <s v="P2017"/>
    <x v="8"/>
    <x v="1"/>
    <x v="5"/>
    <n v="3"/>
    <n v="5999"/>
    <n v="17997"/>
    <x v="2"/>
    <n v="2699.55"/>
    <n v="15297.45"/>
    <n v="2983"/>
    <s v="Chennai"/>
    <s v="Tamil Nadu"/>
    <s v="South"/>
    <s v="Credit Card"/>
    <x v="2"/>
    <x v="0"/>
    <x v="1"/>
    <x v="1"/>
    <n v="0.19500000000000001"/>
    <n v="12597.9"/>
    <n v="0"/>
  </r>
  <r>
    <x v="351"/>
    <d v="2024-12-17T00:00:00"/>
    <x v="43"/>
    <s v="Customer_0572"/>
    <s v="P2018"/>
    <x v="17"/>
    <x v="4"/>
    <x v="11"/>
    <n v="1"/>
    <n v="399"/>
    <n v="399"/>
    <x v="3"/>
    <n v="119.7"/>
    <n v="279.3"/>
    <n v="81"/>
    <s v="Ahmedabad"/>
    <s v="Gujarat"/>
    <s v="West"/>
    <s v="Net Banking"/>
    <x v="0"/>
    <x v="0"/>
    <x v="1"/>
    <x v="1"/>
    <n v="0.28999999999999998"/>
    <n v="159.6"/>
    <n v="0"/>
  </r>
  <r>
    <x v="352"/>
    <d v="2024-12-18T00:00:00"/>
    <x v="131"/>
    <s v="Customer_0705"/>
    <s v="P2004"/>
    <x v="15"/>
    <x v="2"/>
    <x v="3"/>
    <n v="4"/>
    <n v="899"/>
    <n v="3596"/>
    <x v="2"/>
    <n v="539.4"/>
    <n v="3056.6"/>
    <n v="351.51"/>
    <s v="Ahmedabad"/>
    <s v="Gujarat"/>
    <s v="West"/>
    <s v="Debit Card"/>
    <x v="0"/>
    <x v="0"/>
    <x v="1"/>
    <x v="1"/>
    <n v="0.115"/>
    <n v="2517.1999999999998"/>
    <n v="0"/>
  </r>
  <r>
    <x v="353"/>
    <d v="2024-12-19T00:00:00"/>
    <x v="278"/>
    <s v="Customer_0217"/>
    <s v="P2025"/>
    <x v="9"/>
    <x v="3"/>
    <x v="6"/>
    <n v="1"/>
    <n v="999"/>
    <n v="999"/>
    <x v="2"/>
    <n v="149.85"/>
    <n v="849.15"/>
    <n v="199.55"/>
    <s v="Noida"/>
    <s v="Uttar Pradesh"/>
    <s v="North"/>
    <s v="Credit Card"/>
    <x v="0"/>
    <x v="0"/>
    <x v="1"/>
    <x v="1"/>
    <n v="0.23499999999999999"/>
    <n v="699.3"/>
    <n v="0"/>
  </r>
  <r>
    <x v="354"/>
    <d v="2024-12-20T00:00:00"/>
    <x v="279"/>
    <s v="Customer_0004"/>
    <s v="P2006"/>
    <x v="5"/>
    <x v="2"/>
    <x v="3"/>
    <n v="1"/>
    <n v="1499"/>
    <n v="1499"/>
    <x v="4"/>
    <n v="299.8"/>
    <n v="1199.2"/>
    <n v="119.92"/>
    <s v="Mumbai"/>
    <s v="Maharashtra"/>
    <s v="West"/>
    <s v="Credit Card"/>
    <x v="0"/>
    <x v="0"/>
    <x v="1"/>
    <x v="1"/>
    <n v="0.1"/>
    <n v="899.4"/>
    <n v="0"/>
  </r>
  <r>
    <x v="355"/>
    <d v="2024-12-21T00:00:00"/>
    <x v="132"/>
    <s v="Customer_0270"/>
    <s v="P2022"/>
    <x v="13"/>
    <x v="3"/>
    <x v="9"/>
    <n v="1"/>
    <n v="899"/>
    <n v="899"/>
    <x v="6"/>
    <n v="0"/>
    <n v="899"/>
    <n v="251.72"/>
    <s v="Lucknow"/>
    <s v="Uttar Pradesh"/>
    <s v="North"/>
    <s v="UPI"/>
    <x v="0"/>
    <x v="0"/>
    <x v="1"/>
    <x v="1"/>
    <n v="0.28000000000000003"/>
    <n v="899"/>
    <n v="0"/>
  </r>
  <r>
    <x v="356"/>
    <d v="2024-12-22T00:00:00"/>
    <x v="280"/>
    <s v="Customer_0599"/>
    <s v="P2008"/>
    <x v="20"/>
    <x v="0"/>
    <x v="12"/>
    <n v="2"/>
    <n v="1799"/>
    <n v="3598"/>
    <x v="3"/>
    <n v="1079.4000000000001"/>
    <n v="2518.6"/>
    <n v="579.28"/>
    <s v="Ahmedabad"/>
    <s v="Gujarat"/>
    <s v="West"/>
    <s v="Credit Card"/>
    <x v="2"/>
    <x v="0"/>
    <x v="1"/>
    <x v="1"/>
    <n v="0.23"/>
    <n v="1439.2"/>
    <n v="0"/>
  </r>
  <r>
    <x v="357"/>
    <d v="2024-12-23T00:00:00"/>
    <x v="281"/>
    <s v="Customer_0352"/>
    <s v="P2015"/>
    <x v="11"/>
    <x v="1"/>
    <x v="8"/>
    <n v="1"/>
    <n v="1299"/>
    <n v="1299"/>
    <x v="4"/>
    <n v="259.8"/>
    <n v="1039.2"/>
    <n v="187.06"/>
    <s v="Mumbai"/>
    <s v="Maharashtra"/>
    <s v="West"/>
    <s v="UPI"/>
    <x v="0"/>
    <x v="0"/>
    <x v="1"/>
    <x v="1"/>
    <n v="0.18"/>
    <n v="779.4"/>
    <n v="0"/>
  </r>
  <r>
    <x v="358"/>
    <d v="2024-12-24T00:00:00"/>
    <x v="282"/>
    <s v="Customer_0615"/>
    <s v="P2025"/>
    <x v="9"/>
    <x v="3"/>
    <x v="6"/>
    <n v="1"/>
    <n v="999"/>
    <n v="999"/>
    <x v="2"/>
    <n v="149.85"/>
    <n v="849.15"/>
    <n v="199.55"/>
    <s v="Lucknow"/>
    <s v="Uttar Pradesh"/>
    <s v="North"/>
    <s v="UPI"/>
    <x v="0"/>
    <x v="0"/>
    <x v="1"/>
    <x v="1"/>
    <n v="0.23499999999999999"/>
    <n v="699.3"/>
    <n v="0"/>
  </r>
  <r>
    <x v="359"/>
    <d v="2024-12-25T00:00:00"/>
    <x v="283"/>
    <s v="Customer_0040"/>
    <s v="P2023"/>
    <x v="23"/>
    <x v="3"/>
    <x v="9"/>
    <n v="4"/>
    <n v="1599"/>
    <n v="6396"/>
    <x v="5"/>
    <n v="1599"/>
    <n v="4797"/>
    <n v="983.39"/>
    <s v="Bengaluru"/>
    <s v="Karnataka"/>
    <s v="South"/>
    <s v="Debit Card"/>
    <x v="0"/>
    <x v="0"/>
    <x v="1"/>
    <x v="1"/>
    <n v="0.20499999999999999"/>
    <n v="3198"/>
    <n v="0"/>
  </r>
  <r>
    <x v="360"/>
    <d v="2024-12-26T00:00:00"/>
    <x v="284"/>
    <s v="Customer_0305"/>
    <s v="P2003"/>
    <x v="3"/>
    <x v="2"/>
    <x v="2"/>
    <n v="3"/>
    <n v="59999"/>
    <n v="179997"/>
    <x v="4"/>
    <n v="35999.4"/>
    <n v="143997.6"/>
    <n v="14399.76"/>
    <s v="Jaipur"/>
    <s v="Rajasthan"/>
    <s v="North"/>
    <s v="UPI"/>
    <x v="0"/>
    <x v="0"/>
    <x v="1"/>
    <x v="1"/>
    <n v="0.1"/>
    <n v="107998.2"/>
    <n v="0"/>
  </r>
  <r>
    <x v="361"/>
    <d v="2024-12-27T00:00:00"/>
    <x v="285"/>
    <s v="Customer_0549"/>
    <s v="P2004"/>
    <x v="15"/>
    <x v="2"/>
    <x v="3"/>
    <n v="1"/>
    <n v="899"/>
    <n v="899"/>
    <x v="2"/>
    <n v="134.85"/>
    <n v="764.15"/>
    <n v="87.88"/>
    <s v="Ahmedabad"/>
    <s v="Gujarat"/>
    <s v="West"/>
    <s v="UPI"/>
    <x v="0"/>
    <x v="0"/>
    <x v="1"/>
    <x v="1"/>
    <n v="0.115"/>
    <n v="629.29999999999995"/>
    <n v="0"/>
  </r>
  <r>
    <x v="362"/>
    <d v="2024-12-28T00:00:00"/>
    <x v="286"/>
    <s v="Customer_0462"/>
    <s v="P2003"/>
    <x v="3"/>
    <x v="2"/>
    <x v="2"/>
    <n v="1"/>
    <n v="59999"/>
    <n v="59999"/>
    <x v="0"/>
    <n v="5999.9"/>
    <n v="53999.1"/>
    <n v="7019.88"/>
    <s v="Jaipur"/>
    <s v="Rajasthan"/>
    <s v="North"/>
    <s v="Debit Card"/>
    <x v="0"/>
    <x v="0"/>
    <x v="1"/>
    <x v="1"/>
    <n v="0.13"/>
    <n v="47999.199999999997"/>
    <n v="0"/>
  </r>
  <r>
    <x v="363"/>
    <d v="2024-12-29T00:00:00"/>
    <x v="245"/>
    <s v="Customer_0043"/>
    <s v="P2009"/>
    <x v="1"/>
    <x v="0"/>
    <x v="0"/>
    <n v="2"/>
    <n v="1199"/>
    <n v="2398"/>
    <x v="2"/>
    <n v="359.7"/>
    <n v="2038.3"/>
    <n v="560.53"/>
    <s v="Gurugram"/>
    <s v="Haryana"/>
    <s v="North"/>
    <s v="Credit Card"/>
    <x v="2"/>
    <x v="0"/>
    <x v="1"/>
    <x v="1"/>
    <n v="0.27500000000000002"/>
    <n v="1678.6"/>
    <n v="0"/>
  </r>
  <r>
    <x v="364"/>
    <d v="2024-12-30T00:00:00"/>
    <x v="287"/>
    <s v="Customer_0037"/>
    <s v="P2003"/>
    <x v="3"/>
    <x v="2"/>
    <x v="2"/>
    <n v="1"/>
    <n v="59999"/>
    <n v="59999"/>
    <x v="5"/>
    <n v="14999.75"/>
    <n v="44999.25"/>
    <n v="3824.94"/>
    <s v="Pune"/>
    <s v="Maharashtra"/>
    <s v="West"/>
    <s v="Credit Card"/>
    <x v="0"/>
    <x v="0"/>
    <x v="1"/>
    <x v="1"/>
    <n v="8.5000000000000006E-2"/>
    <n v="29999.5"/>
    <n v="0"/>
  </r>
  <r>
    <x v="365"/>
    <d v="2024-12-31T00:00:00"/>
    <x v="288"/>
    <s v="Customer_0650"/>
    <s v="P2023"/>
    <x v="23"/>
    <x v="3"/>
    <x v="9"/>
    <n v="3"/>
    <n v="1599"/>
    <n v="4797"/>
    <x v="6"/>
    <n v="0"/>
    <n v="4797"/>
    <n v="1343.16"/>
    <s v="Jaipur"/>
    <s v="Rajasthan"/>
    <s v="North"/>
    <s v="Credit Card"/>
    <x v="1"/>
    <x v="0"/>
    <x v="1"/>
    <x v="1"/>
    <n v="0.28000000000000003"/>
    <n v="4797"/>
    <n v="0"/>
  </r>
  <r>
    <x v="366"/>
    <d v="2025-01-01T00:00:00"/>
    <x v="13"/>
    <s v="Customer_0245"/>
    <s v="P2012"/>
    <x v="7"/>
    <x v="0"/>
    <x v="4"/>
    <n v="2"/>
    <n v="1299"/>
    <n v="2598"/>
    <x v="4"/>
    <n v="519.6"/>
    <n v="2078.4"/>
    <n v="540.38"/>
    <s v="Kolkata"/>
    <s v="West Bengal"/>
    <s v="East"/>
    <s v="Credit Card"/>
    <x v="0"/>
    <x v="0"/>
    <x v="1"/>
    <x v="1"/>
    <n v="0.26"/>
    <n v="1558.8"/>
    <n v="0"/>
  </r>
  <r>
    <x v="367"/>
    <d v="2025-01-02T00:00:00"/>
    <x v="276"/>
    <s v="Customer_0276"/>
    <s v="P2014"/>
    <x v="2"/>
    <x v="1"/>
    <x v="1"/>
    <n v="1"/>
    <n v="2999"/>
    <n v="2999"/>
    <x v="1"/>
    <n v="149.94999999999999"/>
    <n v="2849.05"/>
    <n v="641.04"/>
    <s v="Bengaluru"/>
    <s v="Karnataka"/>
    <s v="South"/>
    <s v="UPI"/>
    <x v="2"/>
    <x v="0"/>
    <x v="1"/>
    <x v="1"/>
    <n v="0.22500000000000001"/>
    <n v="2699.1"/>
    <n v="0"/>
  </r>
  <r>
    <x v="368"/>
    <d v="2025-01-03T00:00:00"/>
    <x v="288"/>
    <s v="Customer_0650"/>
    <s v="P2023"/>
    <x v="23"/>
    <x v="3"/>
    <x v="9"/>
    <n v="1"/>
    <n v="1599"/>
    <n v="1599"/>
    <x v="6"/>
    <n v="0"/>
    <n v="1599"/>
    <n v="447.72"/>
    <s v="Kolkata"/>
    <s v="West Bengal"/>
    <s v="East"/>
    <s v="Credit Card"/>
    <x v="2"/>
    <x v="0"/>
    <x v="1"/>
    <x v="1"/>
    <n v="0.28000000000000003"/>
    <n v="1599"/>
    <n v="0"/>
  </r>
  <r>
    <x v="369"/>
    <d v="2025-01-04T00:00:00"/>
    <x v="289"/>
    <s v="Customer_0505"/>
    <s v="P2024"/>
    <x v="14"/>
    <x v="3"/>
    <x v="6"/>
    <n v="1"/>
    <n v="2499"/>
    <n v="2499"/>
    <x v="0"/>
    <n v="249.9"/>
    <n v="2249.1"/>
    <n v="562.28"/>
    <s v="Mumbai"/>
    <s v="Maharashtra"/>
    <s v="West"/>
    <s v="Credit Card"/>
    <x v="0"/>
    <x v="0"/>
    <x v="1"/>
    <x v="1"/>
    <n v="0.25"/>
    <n v="1999.2"/>
    <n v="0"/>
  </r>
  <r>
    <x v="370"/>
    <d v="2025-01-05T00:00:00"/>
    <x v="290"/>
    <s v="Customer_0539"/>
    <s v="P2007"/>
    <x v="21"/>
    <x v="0"/>
    <x v="12"/>
    <n v="1"/>
    <n v="799"/>
    <n v="799"/>
    <x v="6"/>
    <n v="0"/>
    <n v="799"/>
    <n v="255.68"/>
    <s v="Chennai"/>
    <s v="Tamil Nadu"/>
    <s v="South"/>
    <s v="Debit Card"/>
    <x v="0"/>
    <x v="0"/>
    <x v="1"/>
    <x v="1"/>
    <n v="0.32"/>
    <n v="799"/>
    <n v="0"/>
  </r>
  <r>
    <x v="371"/>
    <d v="2025-01-06T00:00:00"/>
    <x v="291"/>
    <s v="Customer_0016"/>
    <s v="P2003"/>
    <x v="3"/>
    <x v="2"/>
    <x v="2"/>
    <n v="3"/>
    <n v="59999"/>
    <n v="179997"/>
    <x v="3"/>
    <n v="53999.1"/>
    <n v="125997.9"/>
    <n v="8819.85"/>
    <s v="Delhi"/>
    <s v="Delhi"/>
    <s v="North"/>
    <s v="Credit Card"/>
    <x v="0"/>
    <x v="0"/>
    <x v="1"/>
    <x v="1"/>
    <n v="7.0000000000000007E-2"/>
    <n v="71998.8"/>
    <n v="0"/>
  </r>
  <r>
    <x v="372"/>
    <d v="2025-01-07T00:00:00"/>
    <x v="292"/>
    <s v="Customer_0095"/>
    <s v="P2010"/>
    <x v="0"/>
    <x v="0"/>
    <x v="0"/>
    <n v="1"/>
    <n v="1999"/>
    <n v="1999"/>
    <x v="0"/>
    <n v="199.9"/>
    <n v="1799.1"/>
    <n v="521.74"/>
    <s v="Pune"/>
    <s v="Maharashtra"/>
    <s v="West"/>
    <s v="UPI"/>
    <x v="0"/>
    <x v="0"/>
    <x v="1"/>
    <x v="1"/>
    <n v="0.28999999999999998"/>
    <n v="1599.2"/>
    <n v="0"/>
  </r>
  <r>
    <x v="373"/>
    <d v="2025-01-08T00:00:00"/>
    <x v="293"/>
    <s v="Customer_0748"/>
    <s v="P2005"/>
    <x v="4"/>
    <x v="2"/>
    <x v="3"/>
    <n v="2"/>
    <n v="1299"/>
    <n v="2598"/>
    <x v="2"/>
    <n v="389.7"/>
    <n v="2208.3000000000002"/>
    <n v="253.95"/>
    <s v="Jaipur"/>
    <s v="Rajasthan"/>
    <s v="North"/>
    <s v="UPI"/>
    <x v="0"/>
    <x v="0"/>
    <x v="1"/>
    <x v="1"/>
    <n v="0.115"/>
    <n v="1818.6"/>
    <n v="0"/>
  </r>
  <r>
    <x v="374"/>
    <d v="2025-01-09T00:00:00"/>
    <x v="294"/>
    <s v="Customer_0181"/>
    <s v="P2009"/>
    <x v="1"/>
    <x v="0"/>
    <x v="0"/>
    <n v="1"/>
    <n v="1199"/>
    <n v="1199"/>
    <x v="0"/>
    <n v="119.9"/>
    <n v="1079.0999999999999"/>
    <n v="312.94"/>
    <s v="Mumbai"/>
    <s v="Maharashtra"/>
    <s v="West"/>
    <s v="UPI"/>
    <x v="2"/>
    <x v="0"/>
    <x v="1"/>
    <x v="1"/>
    <n v="0.28999999999999998"/>
    <n v="959.2"/>
    <n v="0"/>
  </r>
  <r>
    <x v="375"/>
    <d v="2025-01-10T00:00:00"/>
    <x v="198"/>
    <s v="Customer_0581"/>
    <s v="P2023"/>
    <x v="23"/>
    <x v="3"/>
    <x v="9"/>
    <n v="1"/>
    <n v="1599"/>
    <n v="1599"/>
    <x v="1"/>
    <n v="79.95"/>
    <n v="1519.05"/>
    <n v="402.55"/>
    <s v="Mumbai"/>
    <s v="Maharashtra"/>
    <s v="West"/>
    <s v="UPI"/>
    <x v="0"/>
    <x v="0"/>
    <x v="1"/>
    <x v="1"/>
    <n v="0.26500000000000001"/>
    <n v="1439.1"/>
    <n v="0"/>
  </r>
  <r>
    <x v="376"/>
    <d v="2025-01-11T00:00:00"/>
    <x v="295"/>
    <s v="Customer_0415"/>
    <s v="P2003"/>
    <x v="3"/>
    <x v="2"/>
    <x v="2"/>
    <n v="2"/>
    <n v="59999"/>
    <n v="119998"/>
    <x v="1"/>
    <n v="5999.9"/>
    <n v="113998.1"/>
    <n v="16529.72"/>
    <s v="Lucknow"/>
    <s v="Uttar Pradesh"/>
    <s v="North"/>
    <s v="Credit Card"/>
    <x v="2"/>
    <x v="0"/>
    <x v="1"/>
    <x v="1"/>
    <n v="0.14499999999999999"/>
    <n v="107998.2"/>
    <n v="0"/>
  </r>
  <r>
    <x v="377"/>
    <d v="2025-01-12T00:00:00"/>
    <x v="296"/>
    <s v="Customer_0736"/>
    <s v="P2013"/>
    <x v="6"/>
    <x v="1"/>
    <x v="1"/>
    <n v="2"/>
    <n v="3499"/>
    <n v="6998"/>
    <x v="0"/>
    <n v="699.8"/>
    <n v="6298.2"/>
    <n v="1322.62"/>
    <s v="Jaipur"/>
    <s v="Rajasthan"/>
    <s v="North"/>
    <s v="Net Banking"/>
    <x v="0"/>
    <x v="0"/>
    <x v="1"/>
    <x v="1"/>
    <n v="0.21"/>
    <n v="5598.4"/>
    <n v="0"/>
  </r>
  <r>
    <x v="378"/>
    <d v="2025-01-13T00:00:00"/>
    <x v="200"/>
    <s v="Customer_0301"/>
    <s v="P2003"/>
    <x v="3"/>
    <x v="2"/>
    <x v="2"/>
    <n v="2"/>
    <n v="59999"/>
    <n v="119998"/>
    <x v="4"/>
    <n v="23999.599999999999"/>
    <n v="95998.399999999994"/>
    <n v="9599.84"/>
    <s v="Delhi"/>
    <s v="Delhi"/>
    <s v="North"/>
    <s v="Credit Card"/>
    <x v="0"/>
    <x v="0"/>
    <x v="1"/>
    <x v="1"/>
    <n v="0.1"/>
    <n v="71998.8"/>
    <n v="0"/>
  </r>
  <r>
    <x v="379"/>
    <d v="2025-01-14T00:00:00"/>
    <x v="42"/>
    <s v="Customer_0431"/>
    <s v="P2014"/>
    <x v="2"/>
    <x v="1"/>
    <x v="1"/>
    <n v="1"/>
    <n v="2999"/>
    <n v="2999"/>
    <x v="2"/>
    <n v="449.85"/>
    <n v="2549.15"/>
    <n v="497.08"/>
    <s v="Kolkata"/>
    <s v="West Bengal"/>
    <s v="East"/>
    <s v="Net Banking"/>
    <x v="0"/>
    <x v="0"/>
    <x v="1"/>
    <x v="1"/>
    <n v="0.19500000000000001"/>
    <n v="2099.3000000000002"/>
    <n v="0"/>
  </r>
  <r>
    <x v="380"/>
    <d v="2025-01-15T00:00:00"/>
    <x v="215"/>
    <s v="Customer_0271"/>
    <s v="P2010"/>
    <x v="0"/>
    <x v="0"/>
    <x v="0"/>
    <n v="1"/>
    <n v="1999"/>
    <n v="1999"/>
    <x v="2"/>
    <n v="299.85000000000002"/>
    <n v="1699.15"/>
    <n v="467.27"/>
    <s v="Hyderabad"/>
    <s v="Telangana"/>
    <s v="South"/>
    <s v="Debit Card"/>
    <x v="2"/>
    <x v="0"/>
    <x v="1"/>
    <x v="1"/>
    <n v="0.27500000000000002"/>
    <n v="1399.3"/>
    <n v="0"/>
  </r>
  <r>
    <x v="381"/>
    <d v="2025-01-16T00:00:00"/>
    <x v="297"/>
    <s v="Customer_0746"/>
    <s v="P2003"/>
    <x v="3"/>
    <x v="2"/>
    <x v="2"/>
    <n v="1"/>
    <n v="59999"/>
    <n v="59999"/>
    <x v="0"/>
    <n v="5999.9"/>
    <n v="53999.1"/>
    <n v="7019.88"/>
    <s v="Delhi"/>
    <s v="Delhi"/>
    <s v="North"/>
    <s v="Net Banking"/>
    <x v="2"/>
    <x v="0"/>
    <x v="1"/>
    <x v="1"/>
    <n v="0.13"/>
    <n v="47999.199999999997"/>
    <n v="0"/>
  </r>
  <r>
    <x v="382"/>
    <d v="2025-01-17T00:00:00"/>
    <x v="298"/>
    <s v="Customer_0642"/>
    <s v="P2011"/>
    <x v="18"/>
    <x v="0"/>
    <x v="4"/>
    <n v="3"/>
    <n v="2499"/>
    <n v="7497"/>
    <x v="1"/>
    <n v="374.85"/>
    <n v="7122.15"/>
    <n v="2172.2600000000002"/>
    <s v="Kolkata"/>
    <s v="West Bengal"/>
    <s v="East"/>
    <s v="UPI"/>
    <x v="0"/>
    <x v="0"/>
    <x v="1"/>
    <x v="1"/>
    <n v="0.30499999999999999"/>
    <n v="6747.3"/>
    <n v="0"/>
  </r>
  <r>
    <x v="383"/>
    <d v="2025-01-18T00:00:00"/>
    <x v="299"/>
    <s v="Customer_0033"/>
    <s v="P2012"/>
    <x v="7"/>
    <x v="0"/>
    <x v="4"/>
    <n v="1"/>
    <n v="1299"/>
    <n v="1299"/>
    <x v="1"/>
    <n v="64.95"/>
    <n v="1234.05"/>
    <n v="376.39"/>
    <s v="Lucknow"/>
    <s v="Uttar Pradesh"/>
    <s v="North"/>
    <s v="Credit Card"/>
    <x v="0"/>
    <x v="0"/>
    <x v="1"/>
    <x v="1"/>
    <n v="0.30499999999999999"/>
    <n v="1169.0999999999999"/>
    <n v="0"/>
  </r>
  <r>
    <x v="384"/>
    <d v="2025-01-19T00:00:00"/>
    <x v="300"/>
    <s v="Customer_0471"/>
    <s v="P2020"/>
    <x v="16"/>
    <x v="4"/>
    <x v="10"/>
    <n v="2"/>
    <n v="599"/>
    <n v="1198"/>
    <x v="2"/>
    <n v="179.7"/>
    <n v="1018.3"/>
    <n v="341.13"/>
    <s v="Pune"/>
    <s v="Maharashtra"/>
    <s v="West"/>
    <s v="Debit Card"/>
    <x v="0"/>
    <x v="0"/>
    <x v="1"/>
    <x v="1"/>
    <n v="0.33500000000000002"/>
    <n v="838.6"/>
    <n v="0"/>
  </r>
  <r>
    <x v="385"/>
    <d v="2025-01-20T00:00:00"/>
    <x v="301"/>
    <s v="Customer_0200"/>
    <s v="P2003"/>
    <x v="3"/>
    <x v="2"/>
    <x v="2"/>
    <n v="4"/>
    <n v="59999"/>
    <n v="239996"/>
    <x v="1"/>
    <n v="11999.8"/>
    <n v="227996.2"/>
    <n v="33059.449999999997"/>
    <s v="Noida"/>
    <s v="Uttar Pradesh"/>
    <s v="North"/>
    <s v="Debit Card"/>
    <x v="2"/>
    <x v="0"/>
    <x v="1"/>
    <x v="1"/>
    <n v="0.14499999999999999"/>
    <n v="215996.4"/>
    <n v="0"/>
  </r>
  <r>
    <x v="386"/>
    <d v="2025-01-21T00:00:00"/>
    <x v="257"/>
    <s v="Customer_0770"/>
    <s v="P2017"/>
    <x v="8"/>
    <x v="1"/>
    <x v="5"/>
    <n v="2"/>
    <n v="5999"/>
    <n v="11998"/>
    <x v="1"/>
    <n v="599.9"/>
    <n v="11398.1"/>
    <n v="2564.5700000000002"/>
    <s v="Gurugram"/>
    <s v="Haryana"/>
    <s v="North"/>
    <s v="Credit Card"/>
    <x v="0"/>
    <x v="0"/>
    <x v="1"/>
    <x v="1"/>
    <n v="0.22500000000000001"/>
    <n v="10798.2"/>
    <n v="0"/>
  </r>
  <r>
    <x v="387"/>
    <d v="2025-01-22T00:00:00"/>
    <x v="302"/>
    <s v="Customer_0272"/>
    <s v="P2014"/>
    <x v="2"/>
    <x v="1"/>
    <x v="1"/>
    <n v="1"/>
    <n v="2999"/>
    <n v="2999"/>
    <x v="2"/>
    <n v="449.85"/>
    <n v="2549.15"/>
    <n v="497.08"/>
    <s v="Kolkata"/>
    <s v="West Bengal"/>
    <s v="East"/>
    <s v="UPI"/>
    <x v="1"/>
    <x v="0"/>
    <x v="1"/>
    <x v="1"/>
    <n v="0.19500000000000001"/>
    <n v="2099.3000000000002"/>
    <n v="0"/>
  </r>
  <r>
    <x v="388"/>
    <d v="2025-01-23T00:00:00"/>
    <x v="303"/>
    <s v="Customer_0226"/>
    <s v="P2003"/>
    <x v="3"/>
    <x v="2"/>
    <x v="2"/>
    <n v="3"/>
    <n v="59999"/>
    <n v="179997"/>
    <x v="0"/>
    <n v="17999.7"/>
    <n v="161997.29999999999"/>
    <n v="21059.65"/>
    <s v="Ahmedabad"/>
    <s v="Gujarat"/>
    <s v="West"/>
    <s v="UPI"/>
    <x v="0"/>
    <x v="0"/>
    <x v="1"/>
    <x v="1"/>
    <n v="0.13"/>
    <n v="143997.6"/>
    <n v="0"/>
  </r>
  <r>
    <x v="389"/>
    <d v="2025-01-24T00:00:00"/>
    <x v="304"/>
    <s v="Customer_0109"/>
    <s v="P2014"/>
    <x v="2"/>
    <x v="1"/>
    <x v="1"/>
    <n v="1"/>
    <n v="2999"/>
    <n v="2999"/>
    <x v="6"/>
    <n v="0"/>
    <n v="2999"/>
    <n v="719.76"/>
    <s v="Delhi"/>
    <s v="Delhi"/>
    <s v="North"/>
    <s v="Debit Card"/>
    <x v="0"/>
    <x v="0"/>
    <x v="1"/>
    <x v="1"/>
    <n v="0.24"/>
    <n v="2999"/>
    <n v="0"/>
  </r>
  <r>
    <x v="390"/>
    <d v="2025-01-25T00:00:00"/>
    <x v="305"/>
    <s v="Customer_0369"/>
    <s v="P2025"/>
    <x v="9"/>
    <x v="3"/>
    <x v="6"/>
    <n v="1"/>
    <n v="999"/>
    <n v="999"/>
    <x v="0"/>
    <n v="99.9"/>
    <n v="899.1"/>
    <n v="224.78"/>
    <s v="Jaipur"/>
    <s v="Rajasthan"/>
    <s v="North"/>
    <s v="UPI"/>
    <x v="0"/>
    <x v="0"/>
    <x v="1"/>
    <x v="1"/>
    <n v="0.25"/>
    <n v="799.2"/>
    <n v="0"/>
  </r>
  <r>
    <x v="391"/>
    <d v="2025-01-26T00:00:00"/>
    <x v="52"/>
    <s v="Customer_0680"/>
    <s v="P2002"/>
    <x v="12"/>
    <x v="2"/>
    <x v="7"/>
    <n v="2"/>
    <n v="2999"/>
    <n v="5998"/>
    <x v="0"/>
    <n v="599.79999999999995"/>
    <n v="5398.2"/>
    <n v="701.77"/>
    <s v="Noida"/>
    <s v="Uttar Pradesh"/>
    <s v="North"/>
    <s v="UPI"/>
    <x v="0"/>
    <x v="0"/>
    <x v="1"/>
    <x v="1"/>
    <n v="0.13"/>
    <n v="4798.3999999999996"/>
    <n v="0"/>
  </r>
  <r>
    <x v="392"/>
    <d v="2025-01-27T00:00:00"/>
    <x v="306"/>
    <s v="Customer_0518"/>
    <s v="P2011"/>
    <x v="18"/>
    <x v="0"/>
    <x v="4"/>
    <n v="4"/>
    <n v="2499"/>
    <n v="9996"/>
    <x v="3"/>
    <n v="2998.8"/>
    <n v="6997.2"/>
    <n v="1609.36"/>
    <s v="Jaipur"/>
    <s v="Rajasthan"/>
    <s v="North"/>
    <s v="UPI"/>
    <x v="2"/>
    <x v="0"/>
    <x v="1"/>
    <x v="1"/>
    <n v="0.23"/>
    <n v="3998.4"/>
    <n v="0"/>
  </r>
  <r>
    <x v="393"/>
    <d v="2025-01-28T00:00:00"/>
    <x v="307"/>
    <s v="Customer_0244"/>
    <s v="P2008"/>
    <x v="20"/>
    <x v="0"/>
    <x v="12"/>
    <n v="2"/>
    <n v="1799"/>
    <n v="3598"/>
    <x v="1"/>
    <n v="179.9"/>
    <n v="3418.1"/>
    <n v="1042.52"/>
    <s v="Delhi"/>
    <s v="Delhi"/>
    <s v="North"/>
    <s v="Net Banking"/>
    <x v="0"/>
    <x v="0"/>
    <x v="1"/>
    <x v="1"/>
    <n v="0.30499999999999999"/>
    <n v="3238.2"/>
    <n v="0"/>
  </r>
  <r>
    <x v="394"/>
    <d v="2025-01-29T00:00:00"/>
    <x v="308"/>
    <s v="Customer_0054"/>
    <s v="P2008"/>
    <x v="20"/>
    <x v="0"/>
    <x v="12"/>
    <n v="1"/>
    <n v="1799"/>
    <n v="1799"/>
    <x v="2"/>
    <n v="269.85000000000002"/>
    <n v="1529.15"/>
    <n v="420.52"/>
    <s v="Delhi"/>
    <s v="Delhi"/>
    <s v="North"/>
    <s v="Debit Card"/>
    <x v="2"/>
    <x v="0"/>
    <x v="1"/>
    <x v="1"/>
    <n v="0.27500000000000002"/>
    <n v="1259.3"/>
    <n v="0"/>
  </r>
  <r>
    <x v="395"/>
    <d v="2025-01-30T00:00:00"/>
    <x v="147"/>
    <s v="Customer_0243"/>
    <s v="P2021"/>
    <x v="24"/>
    <x v="4"/>
    <x v="13"/>
    <n v="3"/>
    <n v="1499"/>
    <n v="4497"/>
    <x v="4"/>
    <n v="899.4"/>
    <n v="3597.6"/>
    <n v="1151.23"/>
    <s v="Noida"/>
    <s v="Uttar Pradesh"/>
    <s v="North"/>
    <s v="UPI"/>
    <x v="0"/>
    <x v="0"/>
    <x v="1"/>
    <x v="1"/>
    <n v="0.32"/>
    <n v="2698.2"/>
    <n v="0"/>
  </r>
  <r>
    <x v="396"/>
    <d v="2025-01-31T00:00:00"/>
    <x v="309"/>
    <s v="Customer_0790"/>
    <s v="P2003"/>
    <x v="3"/>
    <x v="2"/>
    <x v="2"/>
    <n v="1"/>
    <n v="59999"/>
    <n v="59999"/>
    <x v="1"/>
    <n v="2999.95"/>
    <n v="56999.05"/>
    <n v="8264.86"/>
    <s v="Ahmedabad"/>
    <s v="Gujarat"/>
    <s v="West"/>
    <s v="UPI"/>
    <x v="0"/>
    <x v="0"/>
    <x v="1"/>
    <x v="1"/>
    <n v="0.14499999999999999"/>
    <n v="53999.1"/>
    <n v="0"/>
  </r>
  <r>
    <x v="397"/>
    <d v="2025-02-01T00:00:00"/>
    <x v="310"/>
    <s v="Customer_0664"/>
    <s v="P2007"/>
    <x v="21"/>
    <x v="0"/>
    <x v="12"/>
    <n v="1"/>
    <n v="799"/>
    <n v="799"/>
    <x v="5"/>
    <n v="199.75"/>
    <n v="599.25"/>
    <n v="146.82"/>
    <s v="Delhi"/>
    <s v="Delhi"/>
    <s v="North"/>
    <s v="Debit Card"/>
    <x v="0"/>
    <x v="0"/>
    <x v="1"/>
    <x v="1"/>
    <n v="0.245"/>
    <n v="399.5"/>
    <n v="0"/>
  </r>
  <r>
    <x v="398"/>
    <d v="2025-02-02T00:00:00"/>
    <x v="225"/>
    <s v="Customer_0111"/>
    <s v="P2013"/>
    <x v="6"/>
    <x v="1"/>
    <x v="1"/>
    <n v="2"/>
    <n v="3499"/>
    <n v="6998"/>
    <x v="4"/>
    <n v="1399.6"/>
    <n v="5598.4"/>
    <n v="1007.71"/>
    <s v="Jaipur"/>
    <s v="Rajasthan"/>
    <s v="North"/>
    <s v="UPI"/>
    <x v="0"/>
    <x v="0"/>
    <x v="1"/>
    <x v="1"/>
    <n v="0.18"/>
    <n v="4198.8"/>
    <n v="0"/>
  </r>
  <r>
    <x v="399"/>
    <d v="2025-02-03T00:00:00"/>
    <x v="311"/>
    <s v="Customer_0031"/>
    <s v="P2013"/>
    <x v="6"/>
    <x v="1"/>
    <x v="1"/>
    <n v="1"/>
    <n v="3499"/>
    <n v="3499"/>
    <x v="6"/>
    <n v="0"/>
    <n v="3499"/>
    <n v="839.76"/>
    <s v="Lucknow"/>
    <s v="Uttar Pradesh"/>
    <s v="North"/>
    <s v="Debit Card"/>
    <x v="2"/>
    <x v="0"/>
    <x v="1"/>
    <x v="1"/>
    <n v="0.24"/>
    <n v="3499"/>
    <n v="0"/>
  </r>
  <r>
    <x v="400"/>
    <d v="2025-02-04T00:00:00"/>
    <x v="312"/>
    <s v="Customer_0750"/>
    <s v="P2005"/>
    <x v="4"/>
    <x v="2"/>
    <x v="3"/>
    <n v="1"/>
    <n v="1299"/>
    <n v="1299"/>
    <x v="5"/>
    <n v="324.75"/>
    <n v="974.25"/>
    <n v="82.81"/>
    <s v="Ahmedabad"/>
    <s v="Gujarat"/>
    <s v="West"/>
    <s v="UPI"/>
    <x v="0"/>
    <x v="0"/>
    <x v="1"/>
    <x v="1"/>
    <n v="8.5000000000000006E-2"/>
    <n v="649.5"/>
    <n v="0"/>
  </r>
  <r>
    <x v="401"/>
    <d v="2025-02-05T00:00:00"/>
    <x v="313"/>
    <s v="Customer_0430"/>
    <s v="P2024"/>
    <x v="14"/>
    <x v="3"/>
    <x v="6"/>
    <n v="1"/>
    <n v="2499"/>
    <n v="2499"/>
    <x v="0"/>
    <n v="249.9"/>
    <n v="2249.1"/>
    <n v="562.28"/>
    <s v="Hyderabad"/>
    <s v="Telangana"/>
    <s v="South"/>
    <s v="Net Banking"/>
    <x v="2"/>
    <x v="0"/>
    <x v="1"/>
    <x v="1"/>
    <n v="0.25"/>
    <n v="1999.2"/>
    <n v="0"/>
  </r>
  <r>
    <x v="402"/>
    <d v="2025-02-06T00:00:00"/>
    <x v="270"/>
    <s v="Customer_0455"/>
    <s v="P2002"/>
    <x v="12"/>
    <x v="2"/>
    <x v="7"/>
    <n v="1"/>
    <n v="2999"/>
    <n v="2999"/>
    <x v="0"/>
    <n v="299.89999999999998"/>
    <n v="2699.1"/>
    <n v="350.88"/>
    <s v="Delhi"/>
    <s v="Delhi"/>
    <s v="North"/>
    <s v="Cash on Delivery"/>
    <x v="0"/>
    <x v="0"/>
    <x v="1"/>
    <x v="1"/>
    <n v="0.13"/>
    <n v="2399.1999999999998"/>
    <n v="0"/>
  </r>
  <r>
    <x v="403"/>
    <d v="2025-02-07T00:00:00"/>
    <x v="314"/>
    <s v="Customer_0105"/>
    <s v="P2017"/>
    <x v="8"/>
    <x v="1"/>
    <x v="5"/>
    <n v="1"/>
    <n v="5999"/>
    <n v="5999"/>
    <x v="6"/>
    <n v="0"/>
    <n v="5999"/>
    <n v="1439.76"/>
    <s v="Jaipur"/>
    <s v="Rajasthan"/>
    <s v="North"/>
    <s v="Debit Card"/>
    <x v="2"/>
    <x v="0"/>
    <x v="1"/>
    <x v="1"/>
    <n v="0.24"/>
    <n v="5999"/>
    <n v="0"/>
  </r>
  <r>
    <x v="404"/>
    <d v="2025-02-08T00:00:00"/>
    <x v="152"/>
    <s v="Customer_0702"/>
    <s v="P2010"/>
    <x v="0"/>
    <x v="0"/>
    <x v="0"/>
    <n v="3"/>
    <n v="1999"/>
    <n v="5997"/>
    <x v="6"/>
    <n v="0"/>
    <n v="5997"/>
    <n v="1919.04"/>
    <s v="Lucknow"/>
    <s v="Uttar Pradesh"/>
    <s v="North"/>
    <s v="Credit Card"/>
    <x v="0"/>
    <x v="0"/>
    <x v="1"/>
    <x v="1"/>
    <n v="0.32"/>
    <n v="5997"/>
    <n v="0"/>
  </r>
  <r>
    <x v="405"/>
    <d v="2025-02-09T00:00:00"/>
    <x v="315"/>
    <s v="Customer_0468"/>
    <s v="P2016"/>
    <x v="19"/>
    <x v="1"/>
    <x v="8"/>
    <n v="2"/>
    <n v="999"/>
    <n v="1998"/>
    <x v="0"/>
    <n v="199.8"/>
    <n v="1798.2"/>
    <n v="377.62"/>
    <s v="Ahmedabad"/>
    <s v="Gujarat"/>
    <s v="West"/>
    <s v="Debit Card"/>
    <x v="2"/>
    <x v="0"/>
    <x v="1"/>
    <x v="1"/>
    <n v="0.21"/>
    <n v="1598.4"/>
    <n v="0"/>
  </r>
  <r>
    <x v="406"/>
    <d v="2025-02-10T00:00:00"/>
    <x v="316"/>
    <s v="Customer_0387"/>
    <s v="P2002"/>
    <x v="12"/>
    <x v="2"/>
    <x v="7"/>
    <n v="2"/>
    <n v="2999"/>
    <n v="5998"/>
    <x v="6"/>
    <n v="0"/>
    <n v="5998"/>
    <n v="959.68"/>
    <s v="Jaipur"/>
    <s v="Rajasthan"/>
    <s v="North"/>
    <s v="UPI"/>
    <x v="0"/>
    <x v="0"/>
    <x v="1"/>
    <x v="1"/>
    <n v="0.16"/>
    <n v="5998"/>
    <n v="0"/>
  </r>
  <r>
    <x v="407"/>
    <d v="2025-02-11T00:00:00"/>
    <x v="317"/>
    <s v="Customer_0546"/>
    <s v="P2013"/>
    <x v="6"/>
    <x v="1"/>
    <x v="1"/>
    <n v="2"/>
    <n v="3499"/>
    <n v="6998"/>
    <x v="2"/>
    <n v="1049.7"/>
    <n v="5948.3"/>
    <n v="1159.92"/>
    <s v="Mumbai"/>
    <s v="Maharashtra"/>
    <s v="West"/>
    <s v="Credit Card"/>
    <x v="0"/>
    <x v="0"/>
    <x v="1"/>
    <x v="1"/>
    <n v="0.19500000000000001"/>
    <n v="4898.6000000000004"/>
    <n v="0"/>
  </r>
  <r>
    <x v="408"/>
    <d v="2025-02-12T00:00:00"/>
    <x v="318"/>
    <s v="Customer_0669"/>
    <s v="P2013"/>
    <x v="6"/>
    <x v="1"/>
    <x v="1"/>
    <n v="2"/>
    <n v="3499"/>
    <n v="6998"/>
    <x v="2"/>
    <n v="1049.7"/>
    <n v="5948.3"/>
    <n v="1159.92"/>
    <s v="Chennai"/>
    <s v="Tamil Nadu"/>
    <s v="South"/>
    <s v="UPI"/>
    <x v="2"/>
    <x v="0"/>
    <x v="1"/>
    <x v="1"/>
    <n v="0.19500000000000001"/>
    <n v="4898.6000000000004"/>
    <n v="0"/>
  </r>
  <r>
    <x v="409"/>
    <d v="2025-02-13T00:00:00"/>
    <x v="4"/>
    <s v="Customer_0228"/>
    <s v="P2019"/>
    <x v="22"/>
    <x v="4"/>
    <x v="11"/>
    <n v="2"/>
    <n v="699"/>
    <n v="1398"/>
    <x v="5"/>
    <n v="349.5"/>
    <n v="1048.5"/>
    <n v="319.79000000000002"/>
    <s v="Gurugram"/>
    <s v="Haryana"/>
    <s v="North"/>
    <s v="UPI"/>
    <x v="0"/>
    <x v="0"/>
    <x v="1"/>
    <x v="1"/>
    <n v="0.30499999999999999"/>
    <n v="699"/>
    <n v="0"/>
  </r>
  <r>
    <x v="410"/>
    <d v="2025-02-14T00:00:00"/>
    <x v="319"/>
    <s v="Customer_0638"/>
    <s v="P2015"/>
    <x v="11"/>
    <x v="1"/>
    <x v="8"/>
    <n v="1"/>
    <n v="1299"/>
    <n v="1299"/>
    <x v="2"/>
    <n v="194.85"/>
    <n v="1104.1500000000001"/>
    <n v="215.31"/>
    <s v="Noida"/>
    <s v="Uttar Pradesh"/>
    <s v="North"/>
    <s v="Net Banking"/>
    <x v="0"/>
    <x v="0"/>
    <x v="1"/>
    <x v="1"/>
    <n v="0.19500000000000001"/>
    <n v="909.3"/>
    <n v="0"/>
  </r>
  <r>
    <x v="411"/>
    <d v="2025-02-15T00:00:00"/>
    <x v="142"/>
    <s v="Customer_0092"/>
    <s v="P2023"/>
    <x v="23"/>
    <x v="3"/>
    <x v="9"/>
    <n v="2"/>
    <n v="1599"/>
    <n v="3198"/>
    <x v="0"/>
    <n v="319.8"/>
    <n v="2878.2"/>
    <n v="719.55"/>
    <s v="Delhi"/>
    <s v="Delhi"/>
    <s v="North"/>
    <s v="UPI"/>
    <x v="1"/>
    <x v="0"/>
    <x v="1"/>
    <x v="1"/>
    <n v="0.25"/>
    <n v="2558.4"/>
    <n v="0"/>
  </r>
  <r>
    <x v="412"/>
    <d v="2025-02-16T00:00:00"/>
    <x v="320"/>
    <s v="Customer_0511"/>
    <s v="P2015"/>
    <x v="11"/>
    <x v="1"/>
    <x v="8"/>
    <n v="1"/>
    <n v="1299"/>
    <n v="1299"/>
    <x v="5"/>
    <n v="324.75"/>
    <n v="974.25"/>
    <n v="160.75"/>
    <s v="Delhi"/>
    <s v="Delhi"/>
    <s v="North"/>
    <s v="Net Banking"/>
    <x v="0"/>
    <x v="0"/>
    <x v="1"/>
    <x v="1"/>
    <n v="0.16500000000000001"/>
    <n v="649.5"/>
    <n v="0"/>
  </r>
  <r>
    <x v="413"/>
    <d v="2025-02-17T00:00:00"/>
    <x v="26"/>
    <s v="Customer_0119"/>
    <s v="P2024"/>
    <x v="14"/>
    <x v="3"/>
    <x v="6"/>
    <n v="1"/>
    <n v="2499"/>
    <n v="2499"/>
    <x v="0"/>
    <n v="249.9"/>
    <n v="2249.1"/>
    <n v="562.28"/>
    <s v="Lucknow"/>
    <s v="Uttar Pradesh"/>
    <s v="North"/>
    <s v="UPI"/>
    <x v="0"/>
    <x v="0"/>
    <x v="1"/>
    <x v="1"/>
    <n v="0.25"/>
    <n v="1999.2"/>
    <n v="0"/>
  </r>
  <r>
    <x v="414"/>
    <d v="2025-02-18T00:00:00"/>
    <x v="236"/>
    <s v="Customer_0443"/>
    <s v="P2007"/>
    <x v="21"/>
    <x v="0"/>
    <x v="12"/>
    <n v="2"/>
    <n v="799"/>
    <n v="1598"/>
    <x v="3"/>
    <n v="479.4"/>
    <n v="1118.5999999999999"/>
    <n v="257.27999999999997"/>
    <s v="Lucknow"/>
    <s v="Uttar Pradesh"/>
    <s v="North"/>
    <s v="Debit Card"/>
    <x v="2"/>
    <x v="0"/>
    <x v="1"/>
    <x v="1"/>
    <n v="0.23"/>
    <n v="639.20000000000005"/>
    <n v="0"/>
  </r>
  <r>
    <x v="415"/>
    <d v="2025-02-19T00:00:00"/>
    <x v="311"/>
    <s v="Customer_0031"/>
    <s v="P2001"/>
    <x v="10"/>
    <x v="2"/>
    <x v="7"/>
    <n v="3"/>
    <n v="24999"/>
    <n v="74997"/>
    <x v="0"/>
    <n v="7499.7"/>
    <n v="67497.3"/>
    <n v="8774.65"/>
    <s v="Delhi"/>
    <s v="Delhi"/>
    <s v="North"/>
    <s v="UPI"/>
    <x v="0"/>
    <x v="0"/>
    <x v="1"/>
    <x v="1"/>
    <n v="0.13"/>
    <n v="59997.599999999999"/>
    <n v="0"/>
  </r>
  <r>
    <x v="416"/>
    <d v="2025-02-20T00:00:00"/>
    <x v="321"/>
    <s v="Customer_0645"/>
    <s v="P2006"/>
    <x v="5"/>
    <x v="2"/>
    <x v="3"/>
    <n v="2"/>
    <n v="1499"/>
    <n v="2998"/>
    <x v="0"/>
    <n v="299.8"/>
    <n v="2698.2"/>
    <n v="350.77"/>
    <s v="Hyderabad"/>
    <s v="Telangana"/>
    <s v="South"/>
    <s v="UPI"/>
    <x v="0"/>
    <x v="0"/>
    <x v="1"/>
    <x v="1"/>
    <n v="0.13"/>
    <n v="2398.4"/>
    <n v="0"/>
  </r>
  <r>
    <x v="417"/>
    <d v="2025-02-21T00:00:00"/>
    <x v="139"/>
    <s v="Customer_0622"/>
    <s v="P2019"/>
    <x v="22"/>
    <x v="4"/>
    <x v="11"/>
    <n v="1"/>
    <n v="699"/>
    <n v="699"/>
    <x v="2"/>
    <n v="104.85"/>
    <n v="594.15"/>
    <n v="199.04"/>
    <s v="Pune"/>
    <s v="Maharashtra"/>
    <s v="West"/>
    <s v="UPI"/>
    <x v="2"/>
    <x v="0"/>
    <x v="1"/>
    <x v="1"/>
    <n v="0.33500000000000002"/>
    <n v="489.3"/>
    <n v="0"/>
  </r>
  <r>
    <x v="418"/>
    <d v="2025-02-22T00:00:00"/>
    <x v="196"/>
    <s v="Customer_0713"/>
    <s v="P2019"/>
    <x v="22"/>
    <x v="4"/>
    <x v="11"/>
    <n v="1"/>
    <n v="699"/>
    <n v="699"/>
    <x v="4"/>
    <n v="139.80000000000001"/>
    <n v="559.20000000000005"/>
    <n v="178.94"/>
    <s v="Noida"/>
    <s v="Uttar Pradesh"/>
    <s v="North"/>
    <s v="UPI"/>
    <x v="0"/>
    <x v="0"/>
    <x v="1"/>
    <x v="1"/>
    <n v="0.32"/>
    <n v="419.4"/>
    <n v="0"/>
  </r>
  <r>
    <x v="419"/>
    <d v="2025-02-23T00:00:00"/>
    <x v="322"/>
    <s v="Customer_0547"/>
    <s v="P2016"/>
    <x v="19"/>
    <x v="1"/>
    <x v="8"/>
    <n v="2"/>
    <n v="999"/>
    <n v="1998"/>
    <x v="1"/>
    <n v="99.9"/>
    <n v="1898.1"/>
    <n v="427.07"/>
    <s v="Bengaluru"/>
    <s v="Karnataka"/>
    <s v="South"/>
    <s v="UPI"/>
    <x v="0"/>
    <x v="0"/>
    <x v="1"/>
    <x v="1"/>
    <n v="0.22500000000000001"/>
    <n v="1798.2"/>
    <n v="0"/>
  </r>
  <r>
    <x v="420"/>
    <d v="2025-02-24T00:00:00"/>
    <x v="323"/>
    <s v="Customer_0396"/>
    <s v="P2004"/>
    <x v="15"/>
    <x v="2"/>
    <x v="3"/>
    <n v="1"/>
    <n v="899"/>
    <n v="899"/>
    <x v="2"/>
    <n v="134.85"/>
    <n v="764.15"/>
    <n v="87.88"/>
    <s v="Kolkata"/>
    <s v="West Bengal"/>
    <s v="East"/>
    <s v="UPI"/>
    <x v="1"/>
    <x v="0"/>
    <x v="1"/>
    <x v="1"/>
    <n v="0.115"/>
    <n v="629.29999999999995"/>
    <n v="0"/>
  </r>
  <r>
    <x v="421"/>
    <d v="2025-02-25T00:00:00"/>
    <x v="324"/>
    <s v="Customer_0263"/>
    <s v="P2014"/>
    <x v="2"/>
    <x v="1"/>
    <x v="1"/>
    <n v="5"/>
    <n v="2999"/>
    <n v="14995"/>
    <x v="1"/>
    <n v="749.75"/>
    <n v="14245.25"/>
    <n v="3205.18"/>
    <s v="Delhi"/>
    <s v="Delhi"/>
    <s v="North"/>
    <s v="Debit Card"/>
    <x v="0"/>
    <x v="0"/>
    <x v="1"/>
    <x v="1"/>
    <n v="0.22500000000000001"/>
    <n v="13495.5"/>
    <n v="0"/>
  </r>
  <r>
    <x v="422"/>
    <d v="2025-02-26T00:00:00"/>
    <x v="325"/>
    <s v="Customer_0503"/>
    <s v="P2010"/>
    <x v="0"/>
    <x v="0"/>
    <x v="0"/>
    <n v="2"/>
    <n v="1999"/>
    <n v="3998"/>
    <x v="2"/>
    <n v="599.70000000000005"/>
    <n v="3398.3"/>
    <n v="934.53"/>
    <s v="Ahmedabad"/>
    <s v="Gujarat"/>
    <s v="West"/>
    <s v="UPI"/>
    <x v="0"/>
    <x v="0"/>
    <x v="1"/>
    <x v="1"/>
    <n v="0.27500000000000002"/>
    <n v="2798.6"/>
    <n v="0"/>
  </r>
  <r>
    <x v="423"/>
    <d v="2025-02-27T00:00:00"/>
    <x v="33"/>
    <s v="Customer_0107"/>
    <s v="P2021"/>
    <x v="24"/>
    <x v="4"/>
    <x v="13"/>
    <n v="1"/>
    <n v="1499"/>
    <n v="1499"/>
    <x v="0"/>
    <n v="149.9"/>
    <n v="1349.1"/>
    <n v="472.18"/>
    <s v="Jaipur"/>
    <s v="Rajasthan"/>
    <s v="North"/>
    <s v="Credit Card"/>
    <x v="2"/>
    <x v="0"/>
    <x v="1"/>
    <x v="1"/>
    <n v="0.35"/>
    <n v="1199.2"/>
    <n v="0"/>
  </r>
  <r>
    <x v="424"/>
    <d v="2025-02-28T00:00:00"/>
    <x v="326"/>
    <s v="Customer_0800"/>
    <s v="P2015"/>
    <x v="11"/>
    <x v="1"/>
    <x v="8"/>
    <n v="1"/>
    <n v="1299"/>
    <n v="1299"/>
    <x v="2"/>
    <n v="194.85"/>
    <n v="1104.1500000000001"/>
    <n v="215.31"/>
    <s v="Bengaluru"/>
    <s v="Karnataka"/>
    <s v="South"/>
    <s v="Cash on Delivery"/>
    <x v="0"/>
    <x v="0"/>
    <x v="1"/>
    <x v="1"/>
    <n v="0.19500000000000001"/>
    <n v="909.3"/>
    <n v="0"/>
  </r>
  <r>
    <x v="425"/>
    <d v="2025-03-01T00:00:00"/>
    <x v="327"/>
    <s v="Customer_0721"/>
    <s v="P2002"/>
    <x v="12"/>
    <x v="2"/>
    <x v="7"/>
    <n v="3"/>
    <n v="2999"/>
    <n v="8997"/>
    <x v="2"/>
    <n v="1349.55"/>
    <n v="7647.45"/>
    <n v="879.46"/>
    <s v="Pune"/>
    <s v="Maharashtra"/>
    <s v="West"/>
    <s v="Net Banking"/>
    <x v="0"/>
    <x v="0"/>
    <x v="1"/>
    <x v="1"/>
    <n v="0.115"/>
    <n v="6297.9"/>
    <n v="0"/>
  </r>
  <r>
    <x v="426"/>
    <d v="2025-03-02T00:00:00"/>
    <x v="328"/>
    <s v="Customer_0207"/>
    <s v="P2016"/>
    <x v="19"/>
    <x v="1"/>
    <x v="8"/>
    <n v="1"/>
    <n v="999"/>
    <n v="999"/>
    <x v="2"/>
    <n v="149.85"/>
    <n v="849.15"/>
    <n v="165.58"/>
    <s v="Pune"/>
    <s v="Maharashtra"/>
    <s v="West"/>
    <s v="Debit Card"/>
    <x v="0"/>
    <x v="0"/>
    <x v="1"/>
    <x v="1"/>
    <n v="0.19500000000000001"/>
    <n v="699.3"/>
    <n v="0"/>
  </r>
  <r>
    <x v="427"/>
    <d v="2025-03-03T00:00:00"/>
    <x v="329"/>
    <s v="Customer_0466"/>
    <s v="P2011"/>
    <x v="18"/>
    <x v="0"/>
    <x v="4"/>
    <n v="2"/>
    <n v="2499"/>
    <n v="4998"/>
    <x v="4"/>
    <n v="999.6"/>
    <n v="3998.4"/>
    <n v="1039.58"/>
    <s v="Noida"/>
    <s v="Uttar Pradesh"/>
    <s v="North"/>
    <s v="Net Banking"/>
    <x v="0"/>
    <x v="0"/>
    <x v="1"/>
    <x v="1"/>
    <n v="0.26"/>
    <n v="2998.8"/>
    <n v="0"/>
  </r>
  <r>
    <x v="428"/>
    <d v="2025-03-04T00:00:00"/>
    <x v="217"/>
    <s v="Customer_0061"/>
    <s v="P2007"/>
    <x v="21"/>
    <x v="0"/>
    <x v="12"/>
    <n v="1"/>
    <n v="799"/>
    <n v="799"/>
    <x v="0"/>
    <n v="79.900000000000006"/>
    <n v="719.1"/>
    <n v="208.54"/>
    <s v="Delhi"/>
    <s v="Delhi"/>
    <s v="North"/>
    <s v="Credit Card"/>
    <x v="2"/>
    <x v="0"/>
    <x v="1"/>
    <x v="1"/>
    <n v="0.28999999999999998"/>
    <n v="639.20000000000005"/>
    <n v="0"/>
  </r>
  <r>
    <x v="429"/>
    <d v="2025-03-05T00:00:00"/>
    <x v="42"/>
    <s v="Customer_0431"/>
    <s v="P2012"/>
    <x v="7"/>
    <x v="0"/>
    <x v="4"/>
    <n v="1"/>
    <n v="1299"/>
    <n v="1299"/>
    <x v="1"/>
    <n v="64.95"/>
    <n v="1234.05"/>
    <n v="376.39"/>
    <s v="Chennai"/>
    <s v="Tamil Nadu"/>
    <s v="South"/>
    <s v="Credit Card"/>
    <x v="1"/>
    <x v="0"/>
    <x v="1"/>
    <x v="1"/>
    <n v="0.30499999999999999"/>
    <n v="1169.0999999999999"/>
    <n v="0"/>
  </r>
  <r>
    <x v="430"/>
    <d v="2025-03-06T00:00:00"/>
    <x v="87"/>
    <s v="Customer_0423"/>
    <s v="P2025"/>
    <x v="9"/>
    <x v="3"/>
    <x v="6"/>
    <n v="2"/>
    <n v="999"/>
    <n v="1998"/>
    <x v="2"/>
    <n v="299.7"/>
    <n v="1698.3"/>
    <n v="399.1"/>
    <s v="Lucknow"/>
    <s v="Uttar Pradesh"/>
    <s v="North"/>
    <s v="Credit Card"/>
    <x v="1"/>
    <x v="0"/>
    <x v="1"/>
    <x v="1"/>
    <n v="0.23499999999999999"/>
    <n v="1398.6"/>
    <n v="0"/>
  </r>
  <r>
    <x v="431"/>
    <d v="2025-03-07T00:00:00"/>
    <x v="330"/>
    <s v="Customer_0513"/>
    <s v="P2016"/>
    <x v="19"/>
    <x v="1"/>
    <x v="8"/>
    <n v="2"/>
    <n v="999"/>
    <n v="1998"/>
    <x v="5"/>
    <n v="499.5"/>
    <n v="1498.5"/>
    <n v="247.25"/>
    <s v="Pune"/>
    <s v="Maharashtra"/>
    <s v="West"/>
    <s v="Credit Card"/>
    <x v="2"/>
    <x v="0"/>
    <x v="1"/>
    <x v="1"/>
    <n v="0.16500000000000001"/>
    <n v="999"/>
    <n v="0"/>
  </r>
  <r>
    <x v="432"/>
    <d v="2025-03-08T00:00:00"/>
    <x v="312"/>
    <s v="Customer_0750"/>
    <s v="P2012"/>
    <x v="7"/>
    <x v="0"/>
    <x v="4"/>
    <n v="3"/>
    <n v="1299"/>
    <n v="3897"/>
    <x v="2"/>
    <n v="584.54999999999995"/>
    <n v="3312.45"/>
    <n v="910.92"/>
    <s v="Ahmedabad"/>
    <s v="Gujarat"/>
    <s v="West"/>
    <s v="Credit Card"/>
    <x v="0"/>
    <x v="0"/>
    <x v="1"/>
    <x v="1"/>
    <n v="0.27500000000000002"/>
    <n v="2727.9"/>
    <n v="0"/>
  </r>
  <r>
    <x v="433"/>
    <d v="2025-03-09T00:00:00"/>
    <x v="200"/>
    <s v="Customer_0301"/>
    <s v="P2013"/>
    <x v="6"/>
    <x v="1"/>
    <x v="1"/>
    <n v="1"/>
    <n v="3499"/>
    <n v="3499"/>
    <x v="0"/>
    <n v="349.9"/>
    <n v="3149.1"/>
    <n v="661.31"/>
    <s v="Mumbai"/>
    <s v="Maharashtra"/>
    <s v="West"/>
    <s v="UPI"/>
    <x v="0"/>
    <x v="0"/>
    <x v="1"/>
    <x v="1"/>
    <n v="0.21"/>
    <n v="2799.2"/>
    <n v="0"/>
  </r>
  <r>
    <x v="434"/>
    <d v="2025-03-10T00:00:00"/>
    <x v="331"/>
    <s v="Customer_0251"/>
    <s v="P2014"/>
    <x v="2"/>
    <x v="1"/>
    <x v="1"/>
    <n v="1"/>
    <n v="2999"/>
    <n v="2999"/>
    <x v="3"/>
    <n v="899.7"/>
    <n v="2099.3000000000002"/>
    <n v="314.89999999999998"/>
    <s v="Delhi"/>
    <s v="Delhi"/>
    <s v="North"/>
    <s v="Credit Card"/>
    <x v="0"/>
    <x v="0"/>
    <x v="1"/>
    <x v="1"/>
    <n v="0.15"/>
    <n v="1199.5999999999999"/>
    <n v="0"/>
  </r>
  <r>
    <x v="435"/>
    <d v="2025-03-11T00:00:00"/>
    <x v="77"/>
    <s v="Customer_0075"/>
    <s v="P2007"/>
    <x v="21"/>
    <x v="0"/>
    <x v="12"/>
    <n v="2"/>
    <n v="799"/>
    <n v="1598"/>
    <x v="4"/>
    <n v="319.60000000000002"/>
    <n v="1278.4000000000001"/>
    <n v="332.38"/>
    <s v="Bengaluru"/>
    <s v="Karnataka"/>
    <s v="South"/>
    <s v="Credit Card"/>
    <x v="0"/>
    <x v="0"/>
    <x v="1"/>
    <x v="1"/>
    <n v="0.26"/>
    <n v="958.8"/>
    <n v="0"/>
  </r>
  <r>
    <x v="436"/>
    <d v="2025-03-12T00:00:00"/>
    <x v="90"/>
    <s v="Customer_0704"/>
    <s v="P2013"/>
    <x v="6"/>
    <x v="1"/>
    <x v="1"/>
    <n v="2"/>
    <n v="3499"/>
    <n v="6998"/>
    <x v="3"/>
    <n v="2099.4"/>
    <n v="4898.6000000000004"/>
    <n v="734.79"/>
    <s v="Kolkata"/>
    <s v="West Bengal"/>
    <s v="East"/>
    <s v="Net Banking"/>
    <x v="0"/>
    <x v="0"/>
    <x v="1"/>
    <x v="1"/>
    <n v="0.15"/>
    <n v="2799.2"/>
    <n v="0"/>
  </r>
  <r>
    <x v="437"/>
    <d v="2025-03-13T00:00:00"/>
    <x v="332"/>
    <s v="Customer_0308"/>
    <s v="P2014"/>
    <x v="2"/>
    <x v="1"/>
    <x v="1"/>
    <n v="1"/>
    <n v="2999"/>
    <n v="2999"/>
    <x v="0"/>
    <n v="299.89999999999998"/>
    <n v="2699.1"/>
    <n v="566.80999999999995"/>
    <s v="Noida"/>
    <s v="Uttar Pradesh"/>
    <s v="North"/>
    <s v="Credit Card"/>
    <x v="0"/>
    <x v="0"/>
    <x v="1"/>
    <x v="1"/>
    <n v="0.21"/>
    <n v="2399.1999999999998"/>
    <n v="0"/>
  </r>
  <r>
    <x v="438"/>
    <d v="2025-03-14T00:00:00"/>
    <x v="333"/>
    <s v="Customer_0227"/>
    <s v="P2005"/>
    <x v="4"/>
    <x v="2"/>
    <x v="3"/>
    <n v="1"/>
    <n v="1299"/>
    <n v="1299"/>
    <x v="2"/>
    <n v="194.85"/>
    <n v="1104.1500000000001"/>
    <n v="126.98"/>
    <s v="Ahmedabad"/>
    <s v="Gujarat"/>
    <s v="West"/>
    <s v="UPI"/>
    <x v="0"/>
    <x v="0"/>
    <x v="1"/>
    <x v="1"/>
    <n v="0.115"/>
    <n v="909.3"/>
    <n v="0"/>
  </r>
  <r>
    <x v="439"/>
    <d v="2025-03-15T00:00:00"/>
    <x v="334"/>
    <s v="Customer_0032"/>
    <s v="P2015"/>
    <x v="11"/>
    <x v="1"/>
    <x v="8"/>
    <n v="1"/>
    <n v="1299"/>
    <n v="1299"/>
    <x v="6"/>
    <n v="0"/>
    <n v="1299"/>
    <n v="311.76"/>
    <s v="Jaipur"/>
    <s v="Rajasthan"/>
    <s v="North"/>
    <s v="Debit Card"/>
    <x v="0"/>
    <x v="0"/>
    <x v="1"/>
    <x v="1"/>
    <n v="0.24"/>
    <n v="1299"/>
    <n v="0"/>
  </r>
  <r>
    <x v="440"/>
    <d v="2025-03-16T00:00:00"/>
    <x v="25"/>
    <s v="Customer_0104"/>
    <s v="P2004"/>
    <x v="15"/>
    <x v="2"/>
    <x v="3"/>
    <n v="1"/>
    <n v="899"/>
    <n v="899"/>
    <x v="6"/>
    <n v="0"/>
    <n v="899"/>
    <n v="143.84"/>
    <s v="Jaipur"/>
    <s v="Rajasthan"/>
    <s v="North"/>
    <s v="UPI"/>
    <x v="2"/>
    <x v="0"/>
    <x v="1"/>
    <x v="1"/>
    <n v="0.16"/>
    <n v="899"/>
    <n v="0"/>
  </r>
  <r>
    <x v="441"/>
    <d v="2025-03-17T00:00:00"/>
    <x v="335"/>
    <s v="Customer_0429"/>
    <s v="P2004"/>
    <x v="15"/>
    <x v="2"/>
    <x v="3"/>
    <n v="1"/>
    <n v="899"/>
    <n v="899"/>
    <x v="5"/>
    <n v="224.75"/>
    <n v="674.25"/>
    <n v="57.31"/>
    <s v="Kolkata"/>
    <s v="West Bengal"/>
    <s v="East"/>
    <s v="Cash on Delivery"/>
    <x v="0"/>
    <x v="0"/>
    <x v="1"/>
    <x v="1"/>
    <n v="8.5000000000000006E-2"/>
    <n v="449.5"/>
    <n v="0"/>
  </r>
  <r>
    <x v="442"/>
    <d v="2025-03-18T00:00:00"/>
    <x v="336"/>
    <s v="Customer_0003"/>
    <s v="P2022"/>
    <x v="13"/>
    <x v="3"/>
    <x v="9"/>
    <n v="2"/>
    <n v="899"/>
    <n v="1798"/>
    <x v="4"/>
    <n v="359.6"/>
    <n v="1438.4"/>
    <n v="316.45"/>
    <s v="Bengaluru"/>
    <s v="Karnataka"/>
    <s v="South"/>
    <s v="UPI"/>
    <x v="0"/>
    <x v="0"/>
    <x v="1"/>
    <x v="1"/>
    <n v="0.22"/>
    <n v="1078.8"/>
    <n v="0"/>
  </r>
  <r>
    <x v="443"/>
    <d v="2025-03-19T00:00:00"/>
    <x v="126"/>
    <s v="Customer_0571"/>
    <s v="P2007"/>
    <x v="21"/>
    <x v="0"/>
    <x v="12"/>
    <n v="2"/>
    <n v="799"/>
    <n v="1598"/>
    <x v="0"/>
    <n v="159.80000000000001"/>
    <n v="1438.2"/>
    <n v="417.08"/>
    <s v="Lucknow"/>
    <s v="Uttar Pradesh"/>
    <s v="North"/>
    <s v="Net Banking"/>
    <x v="2"/>
    <x v="0"/>
    <x v="1"/>
    <x v="1"/>
    <n v="0.28999999999999998"/>
    <n v="1278.4000000000001"/>
    <n v="0"/>
  </r>
  <r>
    <x v="444"/>
    <d v="2025-03-20T00:00:00"/>
    <x v="337"/>
    <s v="Customer_0640"/>
    <s v="P2004"/>
    <x v="15"/>
    <x v="2"/>
    <x v="3"/>
    <n v="1"/>
    <n v="899"/>
    <n v="899"/>
    <x v="2"/>
    <n v="134.85"/>
    <n v="764.15"/>
    <n v="87.88"/>
    <s v="Mumbai"/>
    <s v="Maharashtra"/>
    <s v="West"/>
    <s v="UPI"/>
    <x v="2"/>
    <x v="0"/>
    <x v="1"/>
    <x v="1"/>
    <n v="0.115"/>
    <n v="629.29999999999995"/>
    <n v="0"/>
  </r>
  <r>
    <x v="445"/>
    <d v="2025-03-21T00:00:00"/>
    <x v="83"/>
    <s v="Customer_0190"/>
    <s v="P2005"/>
    <x v="4"/>
    <x v="2"/>
    <x v="3"/>
    <n v="2"/>
    <n v="1299"/>
    <n v="2598"/>
    <x v="0"/>
    <n v="259.8"/>
    <n v="2338.1999999999998"/>
    <n v="303.97000000000003"/>
    <s v="Kolkata"/>
    <s v="West Bengal"/>
    <s v="East"/>
    <s v="UPI"/>
    <x v="0"/>
    <x v="0"/>
    <x v="2"/>
    <x v="2"/>
    <n v="0.13"/>
    <n v="2078.4"/>
    <n v="0"/>
  </r>
  <r>
    <x v="446"/>
    <d v="2025-03-22T00:00:00"/>
    <x v="338"/>
    <s v="Customer_0451"/>
    <s v="P2012"/>
    <x v="7"/>
    <x v="0"/>
    <x v="4"/>
    <n v="1"/>
    <n v="1299"/>
    <n v="1299"/>
    <x v="0"/>
    <n v="129.9"/>
    <n v="1169.0999999999999"/>
    <n v="339.04"/>
    <s v="Delhi"/>
    <s v="Delhi"/>
    <s v="North"/>
    <s v="UPI"/>
    <x v="0"/>
    <x v="0"/>
    <x v="2"/>
    <x v="2"/>
    <n v="0.28999999999999998"/>
    <n v="1039.2"/>
    <n v="0"/>
  </r>
  <r>
    <x v="447"/>
    <d v="2025-03-23T00:00:00"/>
    <x v="339"/>
    <s v="Customer_0760"/>
    <s v="P2021"/>
    <x v="24"/>
    <x v="4"/>
    <x v="13"/>
    <n v="2"/>
    <n v="1499"/>
    <n v="2998"/>
    <x v="2"/>
    <n v="449.7"/>
    <n v="2548.3000000000002"/>
    <n v="853.68"/>
    <s v="Lucknow"/>
    <s v="Uttar Pradesh"/>
    <s v="North"/>
    <s v="Debit Card"/>
    <x v="2"/>
    <x v="0"/>
    <x v="2"/>
    <x v="2"/>
    <n v="0.33500000000000002"/>
    <n v="2098.6"/>
    <n v="0"/>
  </r>
  <r>
    <x v="448"/>
    <d v="2025-03-24T00:00:00"/>
    <x v="340"/>
    <s v="Customer_0490"/>
    <s v="P2008"/>
    <x v="20"/>
    <x v="0"/>
    <x v="12"/>
    <n v="3"/>
    <n v="1799"/>
    <n v="5397"/>
    <x v="1"/>
    <n v="269.85000000000002"/>
    <n v="5127.1499999999996"/>
    <n v="1563.78"/>
    <s v="Bengaluru"/>
    <s v="Karnataka"/>
    <s v="South"/>
    <s v="UPI"/>
    <x v="0"/>
    <x v="0"/>
    <x v="2"/>
    <x v="2"/>
    <n v="0.30499999999999999"/>
    <n v="4857.3"/>
    <n v="0"/>
  </r>
  <r>
    <x v="449"/>
    <d v="2025-03-25T00:00:00"/>
    <x v="341"/>
    <s v="Customer_0555"/>
    <s v="P2012"/>
    <x v="7"/>
    <x v="0"/>
    <x v="4"/>
    <n v="1"/>
    <n v="1299"/>
    <n v="1299"/>
    <x v="4"/>
    <n v="259.8"/>
    <n v="1039.2"/>
    <n v="270.19"/>
    <s v="Chennai"/>
    <s v="Tamil Nadu"/>
    <s v="South"/>
    <s v="UPI"/>
    <x v="2"/>
    <x v="0"/>
    <x v="2"/>
    <x v="2"/>
    <n v="0.26"/>
    <n v="779.4"/>
    <n v="0"/>
  </r>
  <r>
    <x v="450"/>
    <d v="2025-03-26T00:00:00"/>
    <x v="342"/>
    <s v="Customer_0081"/>
    <s v="P2004"/>
    <x v="15"/>
    <x v="2"/>
    <x v="3"/>
    <n v="2"/>
    <n v="899"/>
    <n v="1798"/>
    <x v="1"/>
    <n v="89.9"/>
    <n v="1708.1"/>
    <n v="247.67"/>
    <s v="Ahmedabad"/>
    <s v="Gujarat"/>
    <s v="West"/>
    <s v="Credit Card"/>
    <x v="0"/>
    <x v="0"/>
    <x v="2"/>
    <x v="2"/>
    <n v="0.14499999999999999"/>
    <n v="1618.2"/>
    <n v="0"/>
  </r>
  <r>
    <x v="451"/>
    <d v="2025-03-27T00:00:00"/>
    <x v="241"/>
    <s v="Customer_0348"/>
    <s v="P2008"/>
    <x v="20"/>
    <x v="0"/>
    <x v="12"/>
    <n v="1"/>
    <n v="1799"/>
    <n v="1799"/>
    <x v="2"/>
    <n v="269.85000000000002"/>
    <n v="1529.15"/>
    <n v="420.52"/>
    <s v="Lucknow"/>
    <s v="Uttar Pradesh"/>
    <s v="North"/>
    <s v="UPI"/>
    <x v="0"/>
    <x v="0"/>
    <x v="2"/>
    <x v="2"/>
    <n v="0.27500000000000002"/>
    <n v="1259.3"/>
    <n v="0"/>
  </r>
  <r>
    <x v="452"/>
    <d v="2025-03-28T00:00:00"/>
    <x v="290"/>
    <s v="Customer_0539"/>
    <s v="P2015"/>
    <x v="11"/>
    <x v="1"/>
    <x v="8"/>
    <n v="3"/>
    <n v="1299"/>
    <n v="3897"/>
    <x v="0"/>
    <n v="389.7"/>
    <n v="3507.3"/>
    <n v="736.53"/>
    <s v="Jaipur"/>
    <s v="Rajasthan"/>
    <s v="North"/>
    <s v="Debit Card"/>
    <x v="0"/>
    <x v="0"/>
    <x v="2"/>
    <x v="2"/>
    <n v="0.21"/>
    <n v="3117.6"/>
    <n v="0"/>
  </r>
  <r>
    <x v="453"/>
    <d v="2025-03-29T00:00:00"/>
    <x v="343"/>
    <s v="Customer_0449"/>
    <s v="P2005"/>
    <x v="4"/>
    <x v="2"/>
    <x v="3"/>
    <n v="1"/>
    <n v="1299"/>
    <n v="1299"/>
    <x v="1"/>
    <n v="64.95"/>
    <n v="1234.05"/>
    <n v="178.94"/>
    <s v="Ahmedabad"/>
    <s v="Gujarat"/>
    <s v="West"/>
    <s v="UPI"/>
    <x v="0"/>
    <x v="0"/>
    <x v="2"/>
    <x v="2"/>
    <n v="0.14499999999999999"/>
    <n v="1169.0999999999999"/>
    <n v="0"/>
  </r>
  <r>
    <x v="454"/>
    <d v="2025-03-30T00:00:00"/>
    <x v="344"/>
    <s v="Customer_0524"/>
    <s v="P2018"/>
    <x v="17"/>
    <x v="4"/>
    <x v="11"/>
    <n v="1"/>
    <n v="399"/>
    <n v="399"/>
    <x v="1"/>
    <n v="19.95"/>
    <n v="379.05"/>
    <n v="138.35"/>
    <s v="Lucknow"/>
    <s v="Uttar Pradesh"/>
    <s v="North"/>
    <s v="Credit Card"/>
    <x v="0"/>
    <x v="0"/>
    <x v="2"/>
    <x v="2"/>
    <n v="0.36499999999999999"/>
    <n v="359.1"/>
    <n v="0"/>
  </r>
  <r>
    <x v="455"/>
    <d v="2025-03-31T00:00:00"/>
    <x v="345"/>
    <s v="Customer_0639"/>
    <s v="P2001"/>
    <x v="10"/>
    <x v="2"/>
    <x v="7"/>
    <n v="1"/>
    <n v="24999"/>
    <n v="24999"/>
    <x v="1"/>
    <n v="1249.95"/>
    <n v="23749.05"/>
    <n v="3443.61"/>
    <s v="Kolkata"/>
    <s v="West Bengal"/>
    <s v="East"/>
    <s v="Debit Card"/>
    <x v="0"/>
    <x v="0"/>
    <x v="2"/>
    <x v="2"/>
    <n v="0.14499999999999999"/>
    <n v="22499.1"/>
    <n v="0"/>
  </r>
  <r>
    <x v="456"/>
    <d v="2025-04-01T00:00:00"/>
    <x v="346"/>
    <s v="Customer_0248"/>
    <s v="P2016"/>
    <x v="19"/>
    <x v="1"/>
    <x v="8"/>
    <n v="1"/>
    <n v="999"/>
    <n v="999"/>
    <x v="2"/>
    <n v="149.85"/>
    <n v="849.15"/>
    <n v="165.58"/>
    <s v="Jaipur"/>
    <s v="Rajasthan"/>
    <s v="North"/>
    <s v="Credit Card"/>
    <x v="0"/>
    <x v="0"/>
    <x v="2"/>
    <x v="2"/>
    <n v="0.19500000000000001"/>
    <n v="699.3"/>
    <n v="0"/>
  </r>
  <r>
    <x v="457"/>
    <d v="2025-04-02T00:00:00"/>
    <x v="210"/>
    <s v="Customer_0218"/>
    <s v="P2008"/>
    <x v="20"/>
    <x v="0"/>
    <x v="12"/>
    <n v="2"/>
    <n v="1799"/>
    <n v="3598"/>
    <x v="2"/>
    <n v="539.70000000000005"/>
    <n v="3058.3"/>
    <n v="841.03"/>
    <s v="Lucknow"/>
    <s v="Uttar Pradesh"/>
    <s v="North"/>
    <s v="Net Banking"/>
    <x v="0"/>
    <x v="0"/>
    <x v="2"/>
    <x v="2"/>
    <n v="0.27500000000000002"/>
    <n v="2518.6"/>
    <n v="0"/>
  </r>
  <r>
    <x v="458"/>
    <d v="2025-04-03T00:00:00"/>
    <x v="276"/>
    <s v="Customer_0276"/>
    <s v="P2008"/>
    <x v="20"/>
    <x v="0"/>
    <x v="12"/>
    <n v="1"/>
    <n v="1799"/>
    <n v="1799"/>
    <x v="0"/>
    <n v="179.9"/>
    <n v="1619.1"/>
    <n v="469.54"/>
    <s v="Mumbai"/>
    <s v="Maharashtra"/>
    <s v="West"/>
    <s v="Debit Card"/>
    <x v="0"/>
    <x v="0"/>
    <x v="2"/>
    <x v="2"/>
    <n v="0.28999999999999998"/>
    <n v="1439.2"/>
    <n v="0"/>
  </r>
  <r>
    <x v="459"/>
    <d v="2025-04-04T00:00:00"/>
    <x v="347"/>
    <s v="Customer_0630"/>
    <s v="P2006"/>
    <x v="5"/>
    <x v="2"/>
    <x v="3"/>
    <n v="4"/>
    <n v="1499"/>
    <n v="5996"/>
    <x v="4"/>
    <n v="1199.2"/>
    <n v="4796.8"/>
    <n v="479.68"/>
    <s v="Noida"/>
    <s v="Uttar Pradesh"/>
    <s v="North"/>
    <s v="UPI"/>
    <x v="0"/>
    <x v="0"/>
    <x v="2"/>
    <x v="2"/>
    <n v="0.1"/>
    <n v="3597.6"/>
    <n v="0"/>
  </r>
  <r>
    <x v="460"/>
    <d v="2025-04-05T00:00:00"/>
    <x v="229"/>
    <s v="Customer_0315"/>
    <s v="P2019"/>
    <x v="22"/>
    <x v="4"/>
    <x v="11"/>
    <n v="2"/>
    <n v="699"/>
    <n v="1398"/>
    <x v="2"/>
    <n v="209.7"/>
    <n v="1188.3"/>
    <n v="398.08"/>
    <s v="Bengaluru"/>
    <s v="Karnataka"/>
    <s v="South"/>
    <s v="Credit Card"/>
    <x v="0"/>
    <x v="0"/>
    <x v="2"/>
    <x v="2"/>
    <n v="0.33500000000000002"/>
    <n v="978.6"/>
    <n v="0"/>
  </r>
  <r>
    <x v="461"/>
    <d v="2025-04-06T00:00:00"/>
    <x v="132"/>
    <s v="Customer_0270"/>
    <s v="P2019"/>
    <x v="22"/>
    <x v="4"/>
    <x v="11"/>
    <n v="1"/>
    <n v="699"/>
    <n v="699"/>
    <x v="0"/>
    <n v="69.900000000000006"/>
    <n v="629.1"/>
    <n v="220.18"/>
    <s v="Jaipur"/>
    <s v="Rajasthan"/>
    <s v="North"/>
    <s v="UPI"/>
    <x v="0"/>
    <x v="0"/>
    <x v="2"/>
    <x v="2"/>
    <n v="0.35"/>
    <n v="559.20000000000005"/>
    <n v="0"/>
  </r>
  <r>
    <x v="462"/>
    <d v="2025-04-07T00:00:00"/>
    <x v="308"/>
    <s v="Customer_0054"/>
    <s v="P2025"/>
    <x v="9"/>
    <x v="3"/>
    <x v="6"/>
    <n v="2"/>
    <n v="999"/>
    <n v="1998"/>
    <x v="2"/>
    <n v="299.7"/>
    <n v="1698.3"/>
    <n v="399.1"/>
    <s v="Bengaluru"/>
    <s v="Karnataka"/>
    <s v="South"/>
    <s v="Credit Card"/>
    <x v="0"/>
    <x v="0"/>
    <x v="2"/>
    <x v="2"/>
    <n v="0.23499999999999999"/>
    <n v="1398.6"/>
    <n v="0"/>
  </r>
  <r>
    <x v="463"/>
    <d v="2025-04-08T00:00:00"/>
    <x v="348"/>
    <s v="Customer_0418"/>
    <s v="P2011"/>
    <x v="18"/>
    <x v="0"/>
    <x v="4"/>
    <n v="2"/>
    <n v="2499"/>
    <n v="4998"/>
    <x v="2"/>
    <n v="749.7"/>
    <n v="4248.3"/>
    <n v="1168.28"/>
    <s v="Lucknow"/>
    <s v="Uttar Pradesh"/>
    <s v="North"/>
    <s v="UPI"/>
    <x v="0"/>
    <x v="0"/>
    <x v="2"/>
    <x v="2"/>
    <n v="0.27500000000000002"/>
    <n v="3498.6"/>
    <n v="0"/>
  </r>
  <r>
    <x v="464"/>
    <d v="2025-04-09T00:00:00"/>
    <x v="349"/>
    <s v="Customer_0202"/>
    <s v="P2002"/>
    <x v="12"/>
    <x v="2"/>
    <x v="7"/>
    <n v="2"/>
    <n v="2999"/>
    <n v="5998"/>
    <x v="2"/>
    <n v="899.7"/>
    <n v="5098.3"/>
    <n v="586.29999999999995"/>
    <s v="Bengaluru"/>
    <s v="Karnataka"/>
    <s v="South"/>
    <s v="Credit Card"/>
    <x v="2"/>
    <x v="0"/>
    <x v="2"/>
    <x v="2"/>
    <n v="0.115"/>
    <n v="4198.6000000000004"/>
    <n v="0"/>
  </r>
  <r>
    <x v="465"/>
    <d v="2025-04-10T00:00:00"/>
    <x v="350"/>
    <s v="Customer_0266"/>
    <s v="P2020"/>
    <x v="16"/>
    <x v="4"/>
    <x v="10"/>
    <n v="3"/>
    <n v="599"/>
    <n v="1797"/>
    <x v="6"/>
    <n v="0"/>
    <n v="1797"/>
    <n v="682.86"/>
    <s v="Ahmedabad"/>
    <s v="Gujarat"/>
    <s v="West"/>
    <s v="UPI"/>
    <x v="0"/>
    <x v="0"/>
    <x v="2"/>
    <x v="2"/>
    <n v="0.38"/>
    <n v="1797"/>
    <n v="0"/>
  </r>
  <r>
    <x v="466"/>
    <d v="2025-04-11T00:00:00"/>
    <x v="351"/>
    <s v="Customer_0543"/>
    <s v="P2024"/>
    <x v="14"/>
    <x v="3"/>
    <x v="6"/>
    <n v="3"/>
    <n v="2499"/>
    <n v="7497"/>
    <x v="2"/>
    <n v="1124.55"/>
    <n v="6372.45"/>
    <n v="1497.53"/>
    <s v="Pune"/>
    <s v="Maharashtra"/>
    <s v="West"/>
    <s v="Credit Card"/>
    <x v="0"/>
    <x v="0"/>
    <x v="2"/>
    <x v="2"/>
    <n v="0.23499999999999999"/>
    <n v="5247.9"/>
    <n v="0"/>
  </r>
  <r>
    <x v="467"/>
    <d v="2025-04-12T00:00:00"/>
    <x v="352"/>
    <s v="Customer_0756"/>
    <s v="P2003"/>
    <x v="3"/>
    <x v="2"/>
    <x v="2"/>
    <n v="3"/>
    <n v="59999"/>
    <n v="179997"/>
    <x v="4"/>
    <n v="35999.4"/>
    <n v="143997.6"/>
    <n v="14399.76"/>
    <s v="Pune"/>
    <s v="Maharashtra"/>
    <s v="West"/>
    <s v="Credit Card"/>
    <x v="1"/>
    <x v="0"/>
    <x v="2"/>
    <x v="2"/>
    <n v="0.1"/>
    <n v="107998.2"/>
    <n v="0"/>
  </r>
  <r>
    <x v="468"/>
    <d v="2025-04-13T00:00:00"/>
    <x v="353"/>
    <s v="Customer_0025"/>
    <s v="P2001"/>
    <x v="10"/>
    <x v="2"/>
    <x v="7"/>
    <n v="2"/>
    <n v="24999"/>
    <n v="49998"/>
    <x v="6"/>
    <n v="0"/>
    <n v="49998"/>
    <n v="7999.68"/>
    <s v="Jaipur"/>
    <s v="Rajasthan"/>
    <s v="North"/>
    <s v="Debit Card"/>
    <x v="2"/>
    <x v="0"/>
    <x v="2"/>
    <x v="2"/>
    <n v="0.16"/>
    <n v="49998"/>
    <n v="0"/>
  </r>
  <r>
    <x v="469"/>
    <d v="2025-04-14T00:00:00"/>
    <x v="207"/>
    <s v="Customer_0517"/>
    <s v="P2018"/>
    <x v="17"/>
    <x v="4"/>
    <x v="11"/>
    <n v="2"/>
    <n v="399"/>
    <n v="798"/>
    <x v="4"/>
    <n v="159.6"/>
    <n v="638.4"/>
    <n v="204.29"/>
    <s v="Noida"/>
    <s v="Uttar Pradesh"/>
    <s v="North"/>
    <s v="Cash on Delivery"/>
    <x v="0"/>
    <x v="0"/>
    <x v="2"/>
    <x v="2"/>
    <n v="0.32"/>
    <n v="478.8"/>
    <n v="0"/>
  </r>
  <r>
    <x v="470"/>
    <d v="2025-04-15T00:00:00"/>
    <x v="68"/>
    <s v="Customer_0452"/>
    <s v="P2018"/>
    <x v="17"/>
    <x v="4"/>
    <x v="11"/>
    <n v="1"/>
    <n v="399"/>
    <n v="399"/>
    <x v="6"/>
    <n v="0"/>
    <n v="399"/>
    <n v="151.62"/>
    <s v="Delhi"/>
    <s v="Delhi"/>
    <s v="North"/>
    <s v="UPI"/>
    <x v="0"/>
    <x v="0"/>
    <x v="2"/>
    <x v="2"/>
    <n v="0.38"/>
    <n v="399"/>
    <n v="0"/>
  </r>
  <r>
    <x v="471"/>
    <d v="2025-04-16T00:00:00"/>
    <x v="45"/>
    <s v="Customer_0028"/>
    <s v="P2013"/>
    <x v="6"/>
    <x v="1"/>
    <x v="1"/>
    <n v="2"/>
    <n v="3499"/>
    <n v="6998"/>
    <x v="6"/>
    <n v="0"/>
    <n v="6998"/>
    <n v="1679.52"/>
    <s v="Chennai"/>
    <s v="Tamil Nadu"/>
    <s v="South"/>
    <s v="UPI"/>
    <x v="0"/>
    <x v="0"/>
    <x v="2"/>
    <x v="2"/>
    <n v="0.24"/>
    <n v="6998"/>
    <n v="0"/>
  </r>
  <r>
    <x v="472"/>
    <d v="2025-04-17T00:00:00"/>
    <x v="354"/>
    <s v="Customer_0210"/>
    <s v="P2001"/>
    <x v="10"/>
    <x v="2"/>
    <x v="7"/>
    <n v="3"/>
    <n v="24999"/>
    <n v="74997"/>
    <x v="2"/>
    <n v="11249.55"/>
    <n v="63747.45"/>
    <n v="7330.96"/>
    <s v="Ahmedabad"/>
    <s v="Gujarat"/>
    <s v="West"/>
    <s v="Cash on Delivery"/>
    <x v="0"/>
    <x v="0"/>
    <x v="2"/>
    <x v="2"/>
    <n v="0.115"/>
    <n v="52497.9"/>
    <n v="0"/>
  </r>
  <r>
    <x v="473"/>
    <d v="2025-04-18T00:00:00"/>
    <x v="355"/>
    <s v="Customer_0765"/>
    <s v="P2002"/>
    <x v="12"/>
    <x v="2"/>
    <x v="7"/>
    <n v="1"/>
    <n v="2999"/>
    <n v="2999"/>
    <x v="1"/>
    <n v="149.94999999999999"/>
    <n v="2849.05"/>
    <n v="413.11"/>
    <s v="Hyderabad"/>
    <s v="Telangana"/>
    <s v="South"/>
    <s v="Net Banking"/>
    <x v="0"/>
    <x v="0"/>
    <x v="2"/>
    <x v="2"/>
    <n v="0.14499999999999999"/>
    <n v="2699.1"/>
    <n v="0"/>
  </r>
  <r>
    <x v="474"/>
    <d v="2025-04-19T00:00:00"/>
    <x v="4"/>
    <s v="Customer_0228"/>
    <s v="P2009"/>
    <x v="1"/>
    <x v="0"/>
    <x v="0"/>
    <n v="2"/>
    <n v="1199"/>
    <n v="2398"/>
    <x v="3"/>
    <n v="719.4"/>
    <n v="1678.6"/>
    <n v="386.08"/>
    <s v="Mumbai"/>
    <s v="Maharashtra"/>
    <s v="West"/>
    <s v="Debit Card"/>
    <x v="2"/>
    <x v="0"/>
    <x v="2"/>
    <x v="2"/>
    <n v="0.23"/>
    <n v="959.2"/>
    <n v="0"/>
  </r>
  <r>
    <x v="475"/>
    <d v="2025-04-20T00:00:00"/>
    <x v="132"/>
    <s v="Customer_0270"/>
    <s v="P2003"/>
    <x v="3"/>
    <x v="2"/>
    <x v="2"/>
    <n v="1"/>
    <n v="59999"/>
    <n v="59999"/>
    <x v="5"/>
    <n v="14999.75"/>
    <n v="44999.25"/>
    <n v="3824.94"/>
    <s v="Jaipur"/>
    <s v="Rajasthan"/>
    <s v="North"/>
    <s v="Credit Card"/>
    <x v="2"/>
    <x v="0"/>
    <x v="2"/>
    <x v="2"/>
    <n v="8.5000000000000006E-2"/>
    <n v="29999.5"/>
    <n v="0"/>
  </r>
  <r>
    <x v="476"/>
    <d v="2025-04-21T00:00:00"/>
    <x v="356"/>
    <s v="Customer_0654"/>
    <s v="P2024"/>
    <x v="14"/>
    <x v="3"/>
    <x v="6"/>
    <n v="1"/>
    <n v="2499"/>
    <n v="2499"/>
    <x v="6"/>
    <n v="0"/>
    <n v="2499"/>
    <n v="699.72"/>
    <s v="Noida"/>
    <s v="Uttar Pradesh"/>
    <s v="North"/>
    <s v="Net Banking"/>
    <x v="0"/>
    <x v="0"/>
    <x v="2"/>
    <x v="2"/>
    <n v="0.28000000000000003"/>
    <n v="2499"/>
    <n v="0"/>
  </r>
  <r>
    <x v="477"/>
    <d v="2025-04-22T00:00:00"/>
    <x v="267"/>
    <s v="Customer_0185"/>
    <s v="P2006"/>
    <x v="5"/>
    <x v="2"/>
    <x v="3"/>
    <n v="3"/>
    <n v="1499"/>
    <n v="4497"/>
    <x v="0"/>
    <n v="449.7"/>
    <n v="4047.3"/>
    <n v="526.15"/>
    <s v="Bengaluru"/>
    <s v="Karnataka"/>
    <s v="South"/>
    <s v="UPI"/>
    <x v="2"/>
    <x v="0"/>
    <x v="2"/>
    <x v="2"/>
    <n v="0.13"/>
    <n v="3597.6"/>
    <n v="0"/>
  </r>
  <r>
    <x v="478"/>
    <d v="2025-04-23T00:00:00"/>
    <x v="357"/>
    <s v="Customer_0160"/>
    <s v="P2016"/>
    <x v="19"/>
    <x v="1"/>
    <x v="8"/>
    <n v="1"/>
    <n v="999"/>
    <n v="999"/>
    <x v="2"/>
    <n v="149.85"/>
    <n v="849.15"/>
    <n v="165.58"/>
    <s v="Pune"/>
    <s v="Maharashtra"/>
    <s v="West"/>
    <s v="Cash on Delivery"/>
    <x v="2"/>
    <x v="0"/>
    <x v="2"/>
    <x v="2"/>
    <n v="0.19500000000000001"/>
    <n v="699.3"/>
    <n v="0"/>
  </r>
  <r>
    <x v="479"/>
    <d v="2025-04-24T00:00:00"/>
    <x v="358"/>
    <s v="Customer_0300"/>
    <s v="P2006"/>
    <x v="5"/>
    <x v="2"/>
    <x v="3"/>
    <n v="3"/>
    <n v="1499"/>
    <n v="4497"/>
    <x v="6"/>
    <n v="0"/>
    <n v="4497"/>
    <n v="719.52"/>
    <s v="Kolkata"/>
    <s v="West Bengal"/>
    <s v="East"/>
    <s v="Net Banking"/>
    <x v="0"/>
    <x v="0"/>
    <x v="2"/>
    <x v="2"/>
    <n v="0.16"/>
    <n v="4497"/>
    <n v="0"/>
  </r>
  <r>
    <x v="480"/>
    <d v="2025-04-25T00:00:00"/>
    <x v="359"/>
    <s v="Customer_0714"/>
    <s v="P2015"/>
    <x v="11"/>
    <x v="1"/>
    <x v="8"/>
    <n v="5"/>
    <n v="1299"/>
    <n v="6495"/>
    <x v="2"/>
    <n v="974.25"/>
    <n v="5520.75"/>
    <n v="1076.55"/>
    <s v="Kolkata"/>
    <s v="West Bengal"/>
    <s v="East"/>
    <s v="Credit Card"/>
    <x v="2"/>
    <x v="0"/>
    <x v="2"/>
    <x v="2"/>
    <n v="0.19500000000000001"/>
    <n v="4546.5"/>
    <n v="0"/>
  </r>
  <r>
    <x v="481"/>
    <d v="2025-04-26T00:00:00"/>
    <x v="182"/>
    <s v="Customer_0277"/>
    <s v="P2005"/>
    <x v="4"/>
    <x v="2"/>
    <x v="3"/>
    <n v="2"/>
    <n v="1299"/>
    <n v="2598"/>
    <x v="6"/>
    <n v="0"/>
    <n v="2598"/>
    <n v="415.68"/>
    <s v="Chennai"/>
    <s v="Tamil Nadu"/>
    <s v="South"/>
    <s v="Cash on Delivery"/>
    <x v="0"/>
    <x v="0"/>
    <x v="2"/>
    <x v="2"/>
    <n v="0.16"/>
    <n v="2598"/>
    <n v="0"/>
  </r>
  <r>
    <x v="482"/>
    <d v="2025-04-27T00:00:00"/>
    <x v="360"/>
    <s v="Customer_0346"/>
    <s v="P2001"/>
    <x v="10"/>
    <x v="2"/>
    <x v="7"/>
    <n v="1"/>
    <n v="24999"/>
    <n v="24999"/>
    <x v="5"/>
    <n v="6249.75"/>
    <n v="18749.25"/>
    <n v="1593.69"/>
    <s v="Chennai"/>
    <s v="Tamil Nadu"/>
    <s v="South"/>
    <s v="UPI"/>
    <x v="1"/>
    <x v="0"/>
    <x v="2"/>
    <x v="2"/>
    <n v="8.5000000000000006E-2"/>
    <n v="12499.5"/>
    <n v="0"/>
  </r>
  <r>
    <x v="483"/>
    <d v="2025-04-28T00:00:00"/>
    <x v="361"/>
    <s v="Customer_0671"/>
    <s v="P2005"/>
    <x v="4"/>
    <x v="2"/>
    <x v="3"/>
    <n v="1"/>
    <n v="1299"/>
    <n v="1299"/>
    <x v="4"/>
    <n v="259.8"/>
    <n v="1039.2"/>
    <n v="103.92"/>
    <s v="Delhi"/>
    <s v="Delhi"/>
    <s v="North"/>
    <s v="Net Banking"/>
    <x v="2"/>
    <x v="0"/>
    <x v="2"/>
    <x v="2"/>
    <n v="0.1"/>
    <n v="779.4"/>
    <n v="0"/>
  </r>
  <r>
    <x v="484"/>
    <d v="2025-04-29T00:00:00"/>
    <x v="362"/>
    <s v="Customer_0125"/>
    <s v="P2009"/>
    <x v="1"/>
    <x v="0"/>
    <x v="0"/>
    <n v="2"/>
    <n v="1199"/>
    <n v="2398"/>
    <x v="0"/>
    <n v="239.8"/>
    <n v="2158.1999999999998"/>
    <n v="625.88"/>
    <s v="Hyderabad"/>
    <s v="Telangana"/>
    <s v="South"/>
    <s v="UPI"/>
    <x v="2"/>
    <x v="0"/>
    <x v="2"/>
    <x v="2"/>
    <n v="0.28999999999999998"/>
    <n v="1918.4"/>
    <n v="0"/>
  </r>
  <r>
    <x v="485"/>
    <d v="2025-04-30T00:00:00"/>
    <x v="363"/>
    <s v="Customer_0737"/>
    <s v="P2025"/>
    <x v="9"/>
    <x v="3"/>
    <x v="6"/>
    <n v="1"/>
    <n v="999"/>
    <n v="999"/>
    <x v="5"/>
    <n v="249.75"/>
    <n v="749.25"/>
    <n v="153.6"/>
    <s v="Ahmedabad"/>
    <s v="Gujarat"/>
    <s v="West"/>
    <s v="Credit Card"/>
    <x v="0"/>
    <x v="0"/>
    <x v="2"/>
    <x v="2"/>
    <n v="0.20499999999999999"/>
    <n v="499.5"/>
    <n v="0"/>
  </r>
  <r>
    <x v="486"/>
    <d v="2025-05-01T00:00:00"/>
    <x v="171"/>
    <s v="Customer_0382"/>
    <s v="P2002"/>
    <x v="12"/>
    <x v="2"/>
    <x v="7"/>
    <n v="1"/>
    <n v="2999"/>
    <n v="2999"/>
    <x v="2"/>
    <n v="449.85"/>
    <n v="2549.15"/>
    <n v="293.14999999999998"/>
    <s v="Jaipur"/>
    <s v="Rajasthan"/>
    <s v="North"/>
    <s v="Credit Card"/>
    <x v="0"/>
    <x v="0"/>
    <x v="2"/>
    <x v="2"/>
    <n v="0.115"/>
    <n v="2099.3000000000002"/>
    <n v="0"/>
  </r>
  <r>
    <x v="487"/>
    <d v="2025-05-02T00:00:00"/>
    <x v="364"/>
    <s v="Customer_0342"/>
    <s v="P2022"/>
    <x v="13"/>
    <x v="3"/>
    <x v="9"/>
    <n v="2"/>
    <n v="899"/>
    <n v="1798"/>
    <x v="2"/>
    <n v="269.7"/>
    <n v="1528.3"/>
    <n v="359.15"/>
    <s v="Hyderabad"/>
    <s v="Telangana"/>
    <s v="South"/>
    <s v="UPI"/>
    <x v="0"/>
    <x v="0"/>
    <x v="2"/>
    <x v="2"/>
    <n v="0.23499999999999999"/>
    <n v="1258.5999999999999"/>
    <n v="0"/>
  </r>
  <r>
    <x v="488"/>
    <d v="2025-05-03T00:00:00"/>
    <x v="343"/>
    <s v="Customer_0449"/>
    <s v="P2015"/>
    <x v="11"/>
    <x v="1"/>
    <x v="8"/>
    <n v="1"/>
    <n v="1299"/>
    <n v="1299"/>
    <x v="2"/>
    <n v="194.85"/>
    <n v="1104.1500000000001"/>
    <n v="215.31"/>
    <s v="Mumbai"/>
    <s v="Maharashtra"/>
    <s v="West"/>
    <s v="Credit Card"/>
    <x v="2"/>
    <x v="0"/>
    <x v="2"/>
    <x v="2"/>
    <n v="0.19500000000000001"/>
    <n v="909.3"/>
    <n v="0"/>
  </r>
  <r>
    <x v="489"/>
    <d v="2025-05-04T00:00:00"/>
    <x v="355"/>
    <s v="Customer_0765"/>
    <s v="P2012"/>
    <x v="7"/>
    <x v="0"/>
    <x v="4"/>
    <n v="1"/>
    <n v="1299"/>
    <n v="1299"/>
    <x v="2"/>
    <n v="194.85"/>
    <n v="1104.1500000000001"/>
    <n v="303.64"/>
    <s v="Noida"/>
    <s v="Uttar Pradesh"/>
    <s v="North"/>
    <s v="Net Banking"/>
    <x v="1"/>
    <x v="0"/>
    <x v="2"/>
    <x v="2"/>
    <n v="0.27500000000000002"/>
    <n v="909.3"/>
    <n v="0"/>
  </r>
  <r>
    <x v="490"/>
    <d v="2025-05-05T00:00:00"/>
    <x v="188"/>
    <s v="Customer_0794"/>
    <s v="P2012"/>
    <x v="7"/>
    <x v="0"/>
    <x v="4"/>
    <n v="2"/>
    <n v="1299"/>
    <n v="2598"/>
    <x v="1"/>
    <n v="129.9"/>
    <n v="2468.1"/>
    <n v="752.77"/>
    <s v="Noida"/>
    <s v="Uttar Pradesh"/>
    <s v="North"/>
    <s v="Net Banking"/>
    <x v="0"/>
    <x v="0"/>
    <x v="2"/>
    <x v="2"/>
    <n v="0.30499999999999999"/>
    <n v="2338.1999999999998"/>
    <n v="0"/>
  </r>
  <r>
    <x v="491"/>
    <d v="2025-05-06T00:00:00"/>
    <x v="284"/>
    <s v="Customer_0305"/>
    <s v="P2014"/>
    <x v="2"/>
    <x v="1"/>
    <x v="1"/>
    <n v="1"/>
    <n v="2999"/>
    <n v="2999"/>
    <x v="2"/>
    <n v="449.85"/>
    <n v="2549.15"/>
    <n v="497.08"/>
    <s v="Chennai"/>
    <s v="Tamil Nadu"/>
    <s v="South"/>
    <s v="Credit Card"/>
    <x v="2"/>
    <x v="0"/>
    <x v="2"/>
    <x v="2"/>
    <n v="0.19500000000000001"/>
    <n v="2099.3000000000002"/>
    <n v="0"/>
  </r>
  <r>
    <x v="492"/>
    <d v="2025-05-07T00:00:00"/>
    <x v="338"/>
    <s v="Customer_0451"/>
    <s v="P2010"/>
    <x v="0"/>
    <x v="0"/>
    <x v="0"/>
    <n v="1"/>
    <n v="1999"/>
    <n v="1999"/>
    <x v="6"/>
    <n v="0"/>
    <n v="1999"/>
    <n v="639.67999999999995"/>
    <s v="Mumbai"/>
    <s v="Maharashtra"/>
    <s v="West"/>
    <s v="Credit Card"/>
    <x v="0"/>
    <x v="0"/>
    <x v="2"/>
    <x v="2"/>
    <n v="0.32"/>
    <n v="1999"/>
    <n v="0"/>
  </r>
  <r>
    <x v="493"/>
    <d v="2025-05-08T00:00:00"/>
    <x v="365"/>
    <s v="Customer_0201"/>
    <s v="P2003"/>
    <x v="3"/>
    <x v="2"/>
    <x v="2"/>
    <n v="2"/>
    <n v="59999"/>
    <n v="119998"/>
    <x v="5"/>
    <n v="29999.5"/>
    <n v="89998.5"/>
    <n v="7649.87"/>
    <s v="Kolkata"/>
    <s v="West Bengal"/>
    <s v="East"/>
    <s v="UPI"/>
    <x v="2"/>
    <x v="0"/>
    <x v="2"/>
    <x v="2"/>
    <n v="8.5000000000000006E-2"/>
    <n v="59999"/>
    <n v="0"/>
  </r>
  <r>
    <x v="494"/>
    <d v="2025-05-09T00:00:00"/>
    <x v="366"/>
    <s v="Customer_0294"/>
    <s v="P2020"/>
    <x v="16"/>
    <x v="4"/>
    <x v="10"/>
    <n v="2"/>
    <n v="599"/>
    <n v="1198"/>
    <x v="5"/>
    <n v="299.5"/>
    <n v="898.5"/>
    <n v="274.04000000000002"/>
    <s v="Bengaluru"/>
    <s v="Karnataka"/>
    <s v="South"/>
    <s v="Credit Card"/>
    <x v="0"/>
    <x v="0"/>
    <x v="2"/>
    <x v="2"/>
    <n v="0.30499999999999999"/>
    <n v="599"/>
    <n v="0"/>
  </r>
  <r>
    <x v="495"/>
    <d v="2025-05-10T00:00:00"/>
    <x v="345"/>
    <s v="Customer_0639"/>
    <s v="P2005"/>
    <x v="4"/>
    <x v="2"/>
    <x v="3"/>
    <n v="3"/>
    <n v="1299"/>
    <n v="3897"/>
    <x v="1"/>
    <n v="194.85"/>
    <n v="3702.15"/>
    <n v="536.80999999999995"/>
    <s v="Gurugram"/>
    <s v="Haryana"/>
    <s v="North"/>
    <s v="UPI"/>
    <x v="1"/>
    <x v="0"/>
    <x v="2"/>
    <x v="2"/>
    <n v="0.14499999999999999"/>
    <n v="3507.3"/>
    <n v="0"/>
  </r>
  <r>
    <x v="496"/>
    <d v="2025-05-11T00:00:00"/>
    <x v="158"/>
    <s v="Customer_0758"/>
    <s v="P2013"/>
    <x v="6"/>
    <x v="1"/>
    <x v="1"/>
    <n v="3"/>
    <n v="3499"/>
    <n v="10497"/>
    <x v="6"/>
    <n v="0"/>
    <n v="10497"/>
    <n v="2519.2800000000002"/>
    <s v="Chennai"/>
    <s v="Tamil Nadu"/>
    <s v="South"/>
    <s v="Credit Card"/>
    <x v="2"/>
    <x v="0"/>
    <x v="2"/>
    <x v="2"/>
    <n v="0.24"/>
    <n v="10497"/>
    <n v="0"/>
  </r>
  <r>
    <x v="497"/>
    <d v="2025-05-12T00:00:00"/>
    <x v="367"/>
    <s v="Customer_0255"/>
    <s v="P2020"/>
    <x v="16"/>
    <x v="4"/>
    <x v="10"/>
    <n v="2"/>
    <n v="599"/>
    <n v="1198"/>
    <x v="0"/>
    <n v="119.8"/>
    <n v="1078.2"/>
    <n v="377.37"/>
    <s v="Noida"/>
    <s v="Uttar Pradesh"/>
    <s v="North"/>
    <s v="Net Banking"/>
    <x v="0"/>
    <x v="0"/>
    <x v="2"/>
    <x v="2"/>
    <n v="0.35"/>
    <n v="958.4"/>
    <n v="0"/>
  </r>
  <r>
    <x v="498"/>
    <d v="2025-05-13T00:00:00"/>
    <x v="182"/>
    <s v="Customer_0277"/>
    <s v="P2009"/>
    <x v="1"/>
    <x v="0"/>
    <x v="0"/>
    <n v="1"/>
    <n v="1199"/>
    <n v="1199"/>
    <x v="2"/>
    <n v="179.85"/>
    <n v="1019.15"/>
    <n v="280.27"/>
    <s v="Delhi"/>
    <s v="Delhi"/>
    <s v="North"/>
    <s v="UPI"/>
    <x v="0"/>
    <x v="0"/>
    <x v="2"/>
    <x v="2"/>
    <n v="0.27500000000000002"/>
    <n v="839.3"/>
    <n v="0"/>
  </r>
  <r>
    <x v="499"/>
    <d v="2025-05-14T00:00:00"/>
    <x v="368"/>
    <s v="Customer_0609"/>
    <s v="P2012"/>
    <x v="7"/>
    <x v="0"/>
    <x v="4"/>
    <n v="1"/>
    <n v="1299"/>
    <n v="1299"/>
    <x v="1"/>
    <n v="64.95"/>
    <n v="1234.05"/>
    <n v="376.39"/>
    <s v="Hyderabad"/>
    <s v="Telangana"/>
    <s v="South"/>
    <s v="Credit Card"/>
    <x v="0"/>
    <x v="0"/>
    <x v="2"/>
    <x v="2"/>
    <n v="0.30499999999999999"/>
    <n v="1169.0999999999999"/>
    <n v="0"/>
  </r>
  <r>
    <x v="500"/>
    <d v="2025-05-15T00:00:00"/>
    <x v="369"/>
    <s v="Customer_0450"/>
    <s v="P2002"/>
    <x v="12"/>
    <x v="2"/>
    <x v="7"/>
    <n v="1"/>
    <n v="2999"/>
    <n v="2999"/>
    <x v="1"/>
    <n v="149.94999999999999"/>
    <n v="2849.05"/>
    <n v="413.11"/>
    <s v="Gurugram"/>
    <s v="Haryana"/>
    <s v="North"/>
    <s v="Credit Card"/>
    <x v="1"/>
    <x v="0"/>
    <x v="2"/>
    <x v="2"/>
    <n v="0.14499999999999999"/>
    <n v="2699.1"/>
    <n v="0"/>
  </r>
  <r>
    <x v="501"/>
    <d v="2025-05-16T00:00:00"/>
    <x v="204"/>
    <s v="Customer_0287"/>
    <s v="P2005"/>
    <x v="4"/>
    <x v="2"/>
    <x v="3"/>
    <n v="1"/>
    <n v="1299"/>
    <n v="1299"/>
    <x v="3"/>
    <n v="389.7"/>
    <n v="909.3"/>
    <n v="63.65"/>
    <s v="Lucknow"/>
    <s v="Uttar Pradesh"/>
    <s v="North"/>
    <s v="UPI"/>
    <x v="0"/>
    <x v="0"/>
    <x v="2"/>
    <x v="2"/>
    <n v="7.0000000000000007E-2"/>
    <n v="519.6"/>
    <n v="0"/>
  </r>
  <r>
    <x v="502"/>
    <d v="2025-05-17T00:00:00"/>
    <x v="370"/>
    <s v="Customer_0058"/>
    <s v="P2002"/>
    <x v="12"/>
    <x v="2"/>
    <x v="7"/>
    <n v="1"/>
    <n v="2999"/>
    <n v="2999"/>
    <x v="0"/>
    <n v="299.89999999999998"/>
    <n v="2699.1"/>
    <n v="350.88"/>
    <s v="Delhi"/>
    <s v="Delhi"/>
    <s v="North"/>
    <s v="Credit Card"/>
    <x v="0"/>
    <x v="0"/>
    <x v="2"/>
    <x v="2"/>
    <n v="0.13"/>
    <n v="2399.1999999999998"/>
    <n v="0"/>
  </r>
  <r>
    <x v="503"/>
    <d v="2025-05-18T00:00:00"/>
    <x v="145"/>
    <s v="Customer_0740"/>
    <s v="P2007"/>
    <x v="21"/>
    <x v="0"/>
    <x v="12"/>
    <n v="1"/>
    <n v="799"/>
    <n v="799"/>
    <x v="1"/>
    <n v="39.950000000000003"/>
    <n v="759.05"/>
    <n v="231.51"/>
    <s v="Mumbai"/>
    <s v="Maharashtra"/>
    <s v="West"/>
    <s v="UPI"/>
    <x v="2"/>
    <x v="0"/>
    <x v="2"/>
    <x v="2"/>
    <n v="0.30499999999999999"/>
    <n v="719.1"/>
    <n v="0"/>
  </r>
  <r>
    <x v="504"/>
    <d v="2025-05-19T00:00:00"/>
    <x v="371"/>
    <s v="Customer_0772"/>
    <s v="P2011"/>
    <x v="18"/>
    <x v="0"/>
    <x v="4"/>
    <n v="1"/>
    <n v="2499"/>
    <n v="2499"/>
    <x v="4"/>
    <n v="499.8"/>
    <n v="1999.2"/>
    <n v="519.79"/>
    <s v="Hyderabad"/>
    <s v="Telangana"/>
    <s v="South"/>
    <s v="Credit Card"/>
    <x v="1"/>
    <x v="0"/>
    <x v="2"/>
    <x v="2"/>
    <n v="0.26"/>
    <n v="1499.4"/>
    <n v="0"/>
  </r>
  <r>
    <x v="505"/>
    <d v="2025-05-20T00:00:00"/>
    <x v="372"/>
    <s v="Customer_0779"/>
    <s v="P2003"/>
    <x v="3"/>
    <x v="2"/>
    <x v="2"/>
    <n v="1"/>
    <n v="59999"/>
    <n v="59999"/>
    <x v="6"/>
    <n v="0"/>
    <n v="59999"/>
    <n v="9599.84"/>
    <s v="Ahmedabad"/>
    <s v="Gujarat"/>
    <s v="West"/>
    <s v="UPI"/>
    <x v="0"/>
    <x v="0"/>
    <x v="2"/>
    <x v="2"/>
    <n v="0.16"/>
    <n v="59999"/>
    <n v="0"/>
  </r>
  <r>
    <x v="506"/>
    <d v="2025-05-21T00:00:00"/>
    <x v="373"/>
    <s v="Customer_0603"/>
    <s v="P2007"/>
    <x v="21"/>
    <x v="0"/>
    <x v="12"/>
    <n v="1"/>
    <n v="799"/>
    <n v="799"/>
    <x v="2"/>
    <n v="119.85"/>
    <n v="679.15"/>
    <n v="186.77"/>
    <s v="Mumbai"/>
    <s v="Maharashtra"/>
    <s v="West"/>
    <s v="Debit Card"/>
    <x v="0"/>
    <x v="0"/>
    <x v="2"/>
    <x v="2"/>
    <n v="0.27500000000000002"/>
    <n v="559.29999999999995"/>
    <n v="0"/>
  </r>
  <r>
    <x v="507"/>
    <d v="2025-05-22T00:00:00"/>
    <x v="201"/>
    <s v="Customer_0634"/>
    <s v="P2005"/>
    <x v="4"/>
    <x v="2"/>
    <x v="3"/>
    <n v="1"/>
    <n v="1299"/>
    <n v="1299"/>
    <x v="2"/>
    <n v="194.85"/>
    <n v="1104.1500000000001"/>
    <n v="126.98"/>
    <s v="Hyderabad"/>
    <s v="Telangana"/>
    <s v="South"/>
    <s v="Credit Card"/>
    <x v="0"/>
    <x v="0"/>
    <x v="2"/>
    <x v="2"/>
    <n v="0.115"/>
    <n v="909.3"/>
    <n v="0"/>
  </r>
  <r>
    <x v="508"/>
    <d v="2025-05-23T00:00:00"/>
    <x v="32"/>
    <s v="Customer_0295"/>
    <s v="P2005"/>
    <x v="4"/>
    <x v="2"/>
    <x v="3"/>
    <n v="1"/>
    <n v="1299"/>
    <n v="1299"/>
    <x v="1"/>
    <n v="64.95"/>
    <n v="1234.05"/>
    <n v="178.94"/>
    <s v="Gurugram"/>
    <s v="Haryana"/>
    <s v="North"/>
    <s v="UPI"/>
    <x v="0"/>
    <x v="0"/>
    <x v="2"/>
    <x v="2"/>
    <n v="0.14499999999999999"/>
    <n v="1169.0999999999999"/>
    <n v="0"/>
  </r>
  <r>
    <x v="509"/>
    <d v="2025-05-24T00:00:00"/>
    <x v="346"/>
    <s v="Customer_0248"/>
    <s v="P2022"/>
    <x v="13"/>
    <x v="3"/>
    <x v="9"/>
    <n v="2"/>
    <n v="899"/>
    <n v="1798"/>
    <x v="2"/>
    <n v="269.7"/>
    <n v="1528.3"/>
    <n v="359.15"/>
    <s v="Kolkata"/>
    <s v="West Bengal"/>
    <s v="East"/>
    <s v="UPI"/>
    <x v="0"/>
    <x v="0"/>
    <x v="2"/>
    <x v="2"/>
    <n v="0.23499999999999999"/>
    <n v="1258.5999999999999"/>
    <n v="0"/>
  </r>
  <r>
    <x v="510"/>
    <d v="2025-05-25T00:00:00"/>
    <x v="374"/>
    <s v="Customer_0398"/>
    <s v="P2007"/>
    <x v="21"/>
    <x v="0"/>
    <x v="12"/>
    <n v="1"/>
    <n v="799"/>
    <n v="799"/>
    <x v="3"/>
    <n v="239.7"/>
    <n v="559.29999999999995"/>
    <n v="128.63999999999999"/>
    <s v="Mumbai"/>
    <s v="Maharashtra"/>
    <s v="West"/>
    <s v="Debit Card"/>
    <x v="0"/>
    <x v="0"/>
    <x v="2"/>
    <x v="2"/>
    <n v="0.23"/>
    <n v="319.60000000000002"/>
    <n v="0"/>
  </r>
  <r>
    <x v="511"/>
    <d v="2025-05-26T00:00:00"/>
    <x v="375"/>
    <s v="Customer_0034"/>
    <s v="P2002"/>
    <x v="12"/>
    <x v="2"/>
    <x v="7"/>
    <n v="3"/>
    <n v="2999"/>
    <n v="8997"/>
    <x v="6"/>
    <n v="0"/>
    <n v="8997"/>
    <n v="1439.52"/>
    <s v="Kolkata"/>
    <s v="West Bengal"/>
    <s v="East"/>
    <s v="Credit Card"/>
    <x v="2"/>
    <x v="0"/>
    <x v="2"/>
    <x v="2"/>
    <n v="0.16"/>
    <n v="8997"/>
    <n v="0"/>
  </r>
  <r>
    <x v="512"/>
    <d v="2025-05-27T00:00:00"/>
    <x v="139"/>
    <s v="Customer_0622"/>
    <s v="P2004"/>
    <x v="15"/>
    <x v="2"/>
    <x v="3"/>
    <n v="2"/>
    <n v="899"/>
    <n v="1798"/>
    <x v="1"/>
    <n v="89.9"/>
    <n v="1708.1"/>
    <n v="247.67"/>
    <s v="Mumbai"/>
    <s v="Maharashtra"/>
    <s v="West"/>
    <s v="Net Banking"/>
    <x v="2"/>
    <x v="0"/>
    <x v="2"/>
    <x v="2"/>
    <n v="0.14499999999999999"/>
    <n v="1618.2"/>
    <n v="0"/>
  </r>
  <r>
    <x v="513"/>
    <d v="2025-05-28T00:00:00"/>
    <x v="175"/>
    <s v="Customer_0742"/>
    <s v="P2009"/>
    <x v="1"/>
    <x v="0"/>
    <x v="0"/>
    <n v="3"/>
    <n v="1199"/>
    <n v="3597"/>
    <x v="0"/>
    <n v="359.7"/>
    <n v="3237.3"/>
    <n v="938.82"/>
    <s v="Kolkata"/>
    <s v="West Bengal"/>
    <s v="East"/>
    <s v="UPI"/>
    <x v="2"/>
    <x v="0"/>
    <x v="2"/>
    <x v="2"/>
    <n v="0.28999999999999998"/>
    <n v="2877.6"/>
    <n v="0"/>
  </r>
  <r>
    <x v="514"/>
    <d v="2025-05-29T00:00:00"/>
    <x v="309"/>
    <s v="Customer_0790"/>
    <s v="P2023"/>
    <x v="23"/>
    <x v="3"/>
    <x v="9"/>
    <n v="1"/>
    <n v="1599"/>
    <n v="1599"/>
    <x v="4"/>
    <n v="319.8"/>
    <n v="1279.2"/>
    <n v="281.42"/>
    <s v="Gurugram"/>
    <s v="Haryana"/>
    <s v="North"/>
    <s v="Credit Card"/>
    <x v="0"/>
    <x v="0"/>
    <x v="2"/>
    <x v="2"/>
    <n v="0.22"/>
    <n v="959.4"/>
    <n v="0"/>
  </r>
  <r>
    <x v="515"/>
    <d v="2025-05-30T00:00:00"/>
    <x v="164"/>
    <s v="Customer_0147"/>
    <s v="P2015"/>
    <x v="11"/>
    <x v="1"/>
    <x v="8"/>
    <n v="1"/>
    <n v="1299"/>
    <n v="1299"/>
    <x v="5"/>
    <n v="324.75"/>
    <n v="974.25"/>
    <n v="160.75"/>
    <s v="Jaipur"/>
    <s v="Rajasthan"/>
    <s v="North"/>
    <s v="UPI"/>
    <x v="0"/>
    <x v="0"/>
    <x v="2"/>
    <x v="2"/>
    <n v="0.16500000000000001"/>
    <n v="649.5"/>
    <n v="0"/>
  </r>
  <r>
    <x v="516"/>
    <d v="2025-05-31T00:00:00"/>
    <x v="376"/>
    <s v="Customer_0394"/>
    <s v="P2022"/>
    <x v="13"/>
    <x v="3"/>
    <x v="9"/>
    <n v="3"/>
    <n v="899"/>
    <n v="2697"/>
    <x v="4"/>
    <n v="539.4"/>
    <n v="2157.6"/>
    <n v="474.67"/>
    <s v="Pune"/>
    <s v="Maharashtra"/>
    <s v="West"/>
    <s v="Debit Card"/>
    <x v="0"/>
    <x v="0"/>
    <x v="2"/>
    <x v="2"/>
    <n v="0.22"/>
    <n v="1618.2"/>
    <n v="0"/>
  </r>
  <r>
    <x v="517"/>
    <d v="2025-06-01T00:00:00"/>
    <x v="377"/>
    <s v="Customer_0141"/>
    <s v="P2003"/>
    <x v="3"/>
    <x v="2"/>
    <x v="2"/>
    <n v="1"/>
    <n v="59999"/>
    <n v="59999"/>
    <x v="4"/>
    <n v="11999.8"/>
    <n v="47999.199999999997"/>
    <n v="4799.92"/>
    <s v="Chennai"/>
    <s v="Tamil Nadu"/>
    <s v="South"/>
    <s v="Credit Card"/>
    <x v="0"/>
    <x v="0"/>
    <x v="2"/>
    <x v="2"/>
    <n v="0.1"/>
    <n v="35999.4"/>
    <n v="0"/>
  </r>
  <r>
    <x v="518"/>
    <d v="2025-06-02T00:00:00"/>
    <x v="287"/>
    <s v="Customer_0037"/>
    <s v="P2003"/>
    <x v="3"/>
    <x v="2"/>
    <x v="2"/>
    <n v="5"/>
    <n v="59999"/>
    <n v="299995"/>
    <x v="5"/>
    <n v="74998.75"/>
    <n v="224996.25"/>
    <n v="19124.68"/>
    <s v="Lucknow"/>
    <s v="Uttar Pradesh"/>
    <s v="North"/>
    <s v="UPI"/>
    <x v="0"/>
    <x v="0"/>
    <x v="2"/>
    <x v="2"/>
    <n v="8.5000000000000006E-2"/>
    <n v="149997.5"/>
    <n v="0"/>
  </r>
  <r>
    <x v="519"/>
    <d v="2025-06-03T00:00:00"/>
    <x v="378"/>
    <s v="Customer_0159"/>
    <s v="P2006"/>
    <x v="5"/>
    <x v="2"/>
    <x v="3"/>
    <n v="2"/>
    <n v="1499"/>
    <n v="2998"/>
    <x v="6"/>
    <n v="0"/>
    <n v="2998"/>
    <n v="479.68"/>
    <s v="Pune"/>
    <s v="Maharashtra"/>
    <s v="West"/>
    <s v="Credit Card"/>
    <x v="0"/>
    <x v="0"/>
    <x v="2"/>
    <x v="2"/>
    <n v="0.16"/>
    <n v="2998"/>
    <n v="0"/>
  </r>
  <r>
    <x v="520"/>
    <d v="2025-06-04T00:00:00"/>
    <x v="379"/>
    <s v="Customer_0145"/>
    <s v="P2013"/>
    <x v="6"/>
    <x v="1"/>
    <x v="1"/>
    <n v="3"/>
    <n v="3499"/>
    <n v="10497"/>
    <x v="6"/>
    <n v="0"/>
    <n v="10497"/>
    <n v="2519.2800000000002"/>
    <s v="Lucknow"/>
    <s v="Uttar Pradesh"/>
    <s v="North"/>
    <s v="Net Banking"/>
    <x v="0"/>
    <x v="0"/>
    <x v="2"/>
    <x v="2"/>
    <n v="0.24"/>
    <n v="10497"/>
    <n v="0"/>
  </r>
  <r>
    <x v="521"/>
    <d v="2025-06-05T00:00:00"/>
    <x v="380"/>
    <s v="Customer_0056"/>
    <s v="P2001"/>
    <x v="10"/>
    <x v="2"/>
    <x v="7"/>
    <n v="1"/>
    <n v="24999"/>
    <n v="24999"/>
    <x v="0"/>
    <n v="2499.9"/>
    <n v="22499.1"/>
    <n v="2924.88"/>
    <s v="Gurugram"/>
    <s v="Haryana"/>
    <s v="North"/>
    <s v="UPI"/>
    <x v="0"/>
    <x v="0"/>
    <x v="2"/>
    <x v="2"/>
    <n v="0.13"/>
    <n v="19999.2"/>
    <n v="0"/>
  </r>
  <r>
    <x v="522"/>
    <d v="2025-06-06T00:00:00"/>
    <x v="381"/>
    <s v="Customer_0196"/>
    <s v="P2017"/>
    <x v="8"/>
    <x v="1"/>
    <x v="5"/>
    <n v="1"/>
    <n v="5999"/>
    <n v="5999"/>
    <x v="6"/>
    <n v="0"/>
    <n v="5999"/>
    <n v="1439.76"/>
    <s v="Mumbai"/>
    <s v="Maharashtra"/>
    <s v="West"/>
    <s v="Cash on Delivery"/>
    <x v="0"/>
    <x v="0"/>
    <x v="2"/>
    <x v="2"/>
    <n v="0.24"/>
    <n v="5999"/>
    <n v="0"/>
  </r>
  <r>
    <x v="523"/>
    <d v="2025-06-07T00:00:00"/>
    <x v="382"/>
    <s v="Customer_0753"/>
    <s v="P2005"/>
    <x v="4"/>
    <x v="2"/>
    <x v="3"/>
    <n v="1"/>
    <n v="1299"/>
    <n v="1299"/>
    <x v="1"/>
    <n v="64.95"/>
    <n v="1234.05"/>
    <n v="178.94"/>
    <s v="Chennai"/>
    <s v="Tamil Nadu"/>
    <s v="South"/>
    <s v="Credit Card"/>
    <x v="0"/>
    <x v="0"/>
    <x v="2"/>
    <x v="2"/>
    <n v="0.14499999999999999"/>
    <n v="1169.0999999999999"/>
    <n v="0"/>
  </r>
  <r>
    <x v="524"/>
    <d v="2025-06-08T00:00:00"/>
    <x v="82"/>
    <s v="Customer_0307"/>
    <s v="P2007"/>
    <x v="21"/>
    <x v="0"/>
    <x v="12"/>
    <n v="1"/>
    <n v="799"/>
    <n v="799"/>
    <x v="2"/>
    <n v="119.85"/>
    <n v="679.15"/>
    <n v="186.77"/>
    <s v="Lucknow"/>
    <s v="Uttar Pradesh"/>
    <s v="North"/>
    <s v="Net Banking"/>
    <x v="2"/>
    <x v="0"/>
    <x v="2"/>
    <x v="2"/>
    <n v="0.27500000000000002"/>
    <n v="559.29999999999995"/>
    <n v="0"/>
  </r>
  <r>
    <x v="525"/>
    <d v="2025-06-09T00:00:00"/>
    <x v="322"/>
    <s v="Customer_0547"/>
    <s v="P2001"/>
    <x v="10"/>
    <x v="2"/>
    <x v="7"/>
    <n v="1"/>
    <n v="24999"/>
    <n v="24999"/>
    <x v="2"/>
    <n v="3749.85"/>
    <n v="21249.15"/>
    <n v="2443.65"/>
    <s v="Pune"/>
    <s v="Maharashtra"/>
    <s v="West"/>
    <s v="Debit Card"/>
    <x v="2"/>
    <x v="0"/>
    <x v="2"/>
    <x v="2"/>
    <n v="0.115"/>
    <n v="17499.3"/>
    <n v="0"/>
  </r>
  <r>
    <x v="526"/>
    <d v="2025-06-10T00:00:00"/>
    <x v="383"/>
    <s v="Customer_0502"/>
    <s v="P2005"/>
    <x v="4"/>
    <x v="2"/>
    <x v="3"/>
    <n v="3"/>
    <n v="1299"/>
    <n v="3897"/>
    <x v="6"/>
    <n v="0"/>
    <n v="3897"/>
    <n v="623.52"/>
    <s v="Lucknow"/>
    <s v="Uttar Pradesh"/>
    <s v="North"/>
    <s v="UPI"/>
    <x v="0"/>
    <x v="0"/>
    <x v="2"/>
    <x v="2"/>
    <n v="0.16"/>
    <n v="3897"/>
    <n v="0"/>
  </r>
  <r>
    <x v="527"/>
    <d v="2025-06-11T00:00:00"/>
    <x v="384"/>
    <s v="Customer_0377"/>
    <s v="P2007"/>
    <x v="21"/>
    <x v="0"/>
    <x v="12"/>
    <n v="1"/>
    <n v="799"/>
    <n v="799"/>
    <x v="5"/>
    <n v="199.75"/>
    <n v="599.25"/>
    <n v="146.82"/>
    <s v="Ahmedabad"/>
    <s v="Gujarat"/>
    <s v="West"/>
    <s v="UPI"/>
    <x v="0"/>
    <x v="0"/>
    <x v="2"/>
    <x v="2"/>
    <n v="0.245"/>
    <n v="399.5"/>
    <n v="0"/>
  </r>
  <r>
    <x v="528"/>
    <d v="2025-06-12T00:00:00"/>
    <x v="385"/>
    <s v="Customer_0544"/>
    <s v="P2016"/>
    <x v="19"/>
    <x v="1"/>
    <x v="8"/>
    <n v="2"/>
    <n v="999"/>
    <n v="1998"/>
    <x v="6"/>
    <n v="0"/>
    <n v="1998"/>
    <n v="479.52"/>
    <s v="Mumbai"/>
    <s v="Maharashtra"/>
    <s v="West"/>
    <s v="Debit Card"/>
    <x v="2"/>
    <x v="0"/>
    <x v="2"/>
    <x v="2"/>
    <n v="0.24"/>
    <n v="1998"/>
    <n v="0"/>
  </r>
  <r>
    <x v="529"/>
    <d v="2025-06-13T00:00:00"/>
    <x v="386"/>
    <s v="Customer_0284"/>
    <s v="P2016"/>
    <x v="19"/>
    <x v="1"/>
    <x v="8"/>
    <n v="1"/>
    <n v="999"/>
    <n v="999"/>
    <x v="4"/>
    <n v="199.8"/>
    <n v="799.2"/>
    <n v="143.86000000000001"/>
    <s v="Chennai"/>
    <s v="Tamil Nadu"/>
    <s v="South"/>
    <s v="Net Banking"/>
    <x v="0"/>
    <x v="0"/>
    <x v="2"/>
    <x v="2"/>
    <n v="0.18"/>
    <n v="599.4"/>
    <n v="0"/>
  </r>
  <r>
    <x v="530"/>
    <d v="2025-06-14T00:00:00"/>
    <x v="387"/>
    <s v="Customer_0197"/>
    <s v="P2007"/>
    <x v="21"/>
    <x v="0"/>
    <x v="12"/>
    <n v="1"/>
    <n v="799"/>
    <n v="799"/>
    <x v="2"/>
    <n v="119.85"/>
    <n v="679.15"/>
    <n v="186.77"/>
    <s v="Ahmedabad"/>
    <s v="Gujarat"/>
    <s v="West"/>
    <s v="UPI"/>
    <x v="2"/>
    <x v="0"/>
    <x v="2"/>
    <x v="2"/>
    <n v="0.27500000000000002"/>
    <n v="559.29999999999995"/>
    <n v="0"/>
  </r>
  <r>
    <x v="531"/>
    <d v="2025-06-15T00:00:00"/>
    <x v="388"/>
    <s v="Customer_0536"/>
    <s v="P2010"/>
    <x v="0"/>
    <x v="0"/>
    <x v="0"/>
    <n v="1"/>
    <n v="1999"/>
    <n v="1999"/>
    <x v="2"/>
    <n v="299.85000000000002"/>
    <n v="1699.15"/>
    <n v="467.27"/>
    <s v="Lucknow"/>
    <s v="Uttar Pradesh"/>
    <s v="North"/>
    <s v="Net Banking"/>
    <x v="0"/>
    <x v="0"/>
    <x v="2"/>
    <x v="2"/>
    <n v="0.27500000000000002"/>
    <n v="1399.3"/>
    <n v="0"/>
  </r>
  <r>
    <x v="532"/>
    <d v="2025-06-16T00:00:00"/>
    <x v="389"/>
    <s v="Customer_0782"/>
    <s v="P2017"/>
    <x v="8"/>
    <x v="1"/>
    <x v="5"/>
    <n v="1"/>
    <n v="5999"/>
    <n v="5999"/>
    <x v="2"/>
    <n v="899.85"/>
    <n v="5099.1499999999996"/>
    <n v="994.33"/>
    <s v="Lucknow"/>
    <s v="Uttar Pradesh"/>
    <s v="North"/>
    <s v="Credit Card"/>
    <x v="0"/>
    <x v="0"/>
    <x v="2"/>
    <x v="2"/>
    <n v="0.19500000000000001"/>
    <n v="4199.3"/>
    <n v="0"/>
  </r>
  <r>
    <x v="533"/>
    <d v="2025-06-17T00:00:00"/>
    <x v="390"/>
    <s v="Customer_0391"/>
    <s v="P2010"/>
    <x v="0"/>
    <x v="0"/>
    <x v="0"/>
    <n v="1"/>
    <n v="1999"/>
    <n v="1999"/>
    <x v="1"/>
    <n v="99.95"/>
    <n v="1899.05"/>
    <n v="579.21"/>
    <s v="Delhi"/>
    <s v="Delhi"/>
    <s v="North"/>
    <s v="Credit Card"/>
    <x v="0"/>
    <x v="0"/>
    <x v="2"/>
    <x v="2"/>
    <n v="0.30499999999999999"/>
    <n v="1799.1"/>
    <n v="0"/>
  </r>
  <r>
    <x v="534"/>
    <d v="2025-06-18T00:00:00"/>
    <x v="391"/>
    <s v="Customer_0069"/>
    <s v="P2022"/>
    <x v="13"/>
    <x v="3"/>
    <x v="9"/>
    <n v="4"/>
    <n v="899"/>
    <n v="3596"/>
    <x v="2"/>
    <n v="539.4"/>
    <n v="3056.6"/>
    <n v="718.3"/>
    <s v="Bengaluru"/>
    <s v="Karnataka"/>
    <s v="South"/>
    <s v="Credit Card"/>
    <x v="0"/>
    <x v="0"/>
    <x v="2"/>
    <x v="2"/>
    <n v="0.23499999999999999"/>
    <n v="2517.1999999999998"/>
    <n v="0"/>
  </r>
  <r>
    <x v="535"/>
    <d v="2025-06-19T00:00:00"/>
    <x v="97"/>
    <s v="Customer_0285"/>
    <s v="P2006"/>
    <x v="5"/>
    <x v="2"/>
    <x v="3"/>
    <n v="1"/>
    <n v="1499"/>
    <n v="1499"/>
    <x v="2"/>
    <n v="224.85"/>
    <n v="1274.1500000000001"/>
    <n v="146.53"/>
    <s v="Chennai"/>
    <s v="Tamil Nadu"/>
    <s v="South"/>
    <s v="Credit Card"/>
    <x v="0"/>
    <x v="0"/>
    <x v="2"/>
    <x v="2"/>
    <n v="0.115"/>
    <n v="1049.3"/>
    <n v="0"/>
  </r>
  <r>
    <x v="536"/>
    <d v="2025-06-20T00:00:00"/>
    <x v="392"/>
    <s v="Customer_0332"/>
    <s v="P2010"/>
    <x v="0"/>
    <x v="0"/>
    <x v="0"/>
    <n v="1"/>
    <n v="1999"/>
    <n v="1999"/>
    <x v="1"/>
    <n v="99.95"/>
    <n v="1899.05"/>
    <n v="579.21"/>
    <s v="Noida"/>
    <s v="Uttar Pradesh"/>
    <s v="North"/>
    <s v="UPI"/>
    <x v="2"/>
    <x v="0"/>
    <x v="2"/>
    <x v="2"/>
    <n v="0.30499999999999999"/>
    <n v="1799.1"/>
    <n v="0"/>
  </r>
  <r>
    <x v="537"/>
    <d v="2025-06-21T00:00:00"/>
    <x v="306"/>
    <s v="Customer_0518"/>
    <s v="P2009"/>
    <x v="1"/>
    <x v="0"/>
    <x v="0"/>
    <n v="2"/>
    <n v="1199"/>
    <n v="2398"/>
    <x v="0"/>
    <n v="239.8"/>
    <n v="2158.1999999999998"/>
    <n v="625.88"/>
    <s v="Hyderabad"/>
    <s v="Telangana"/>
    <s v="South"/>
    <s v="Credit Card"/>
    <x v="0"/>
    <x v="0"/>
    <x v="2"/>
    <x v="2"/>
    <n v="0.28999999999999998"/>
    <n v="1918.4"/>
    <n v="0"/>
  </r>
  <r>
    <x v="538"/>
    <d v="2025-06-22T00:00:00"/>
    <x v="393"/>
    <s v="Customer_0157"/>
    <s v="P2010"/>
    <x v="0"/>
    <x v="0"/>
    <x v="0"/>
    <n v="3"/>
    <n v="1999"/>
    <n v="5997"/>
    <x v="2"/>
    <n v="899.55"/>
    <n v="5097.45"/>
    <n v="1401.8"/>
    <s v="Noida"/>
    <s v="Uttar Pradesh"/>
    <s v="North"/>
    <s v="Debit Card"/>
    <x v="0"/>
    <x v="0"/>
    <x v="2"/>
    <x v="2"/>
    <n v="0.27500000000000002"/>
    <n v="4197.8999999999996"/>
    <n v="0"/>
  </r>
  <r>
    <x v="539"/>
    <d v="2025-06-23T00:00:00"/>
    <x v="51"/>
    <s v="Customer_0480"/>
    <s v="P2020"/>
    <x v="16"/>
    <x v="4"/>
    <x v="10"/>
    <n v="1"/>
    <n v="599"/>
    <n v="599"/>
    <x v="1"/>
    <n v="29.95"/>
    <n v="569.04999999999995"/>
    <n v="207.7"/>
    <s v="Delhi"/>
    <s v="Delhi"/>
    <s v="North"/>
    <s v="Credit Card"/>
    <x v="2"/>
    <x v="0"/>
    <x v="2"/>
    <x v="2"/>
    <n v="0.36499999999999999"/>
    <n v="539.1"/>
    <n v="0"/>
  </r>
  <r>
    <x v="540"/>
    <d v="2025-06-24T00:00:00"/>
    <x v="394"/>
    <s v="Customer_0425"/>
    <s v="P2002"/>
    <x v="12"/>
    <x v="2"/>
    <x v="7"/>
    <n v="2"/>
    <n v="2999"/>
    <n v="5998"/>
    <x v="0"/>
    <n v="599.79999999999995"/>
    <n v="5398.2"/>
    <n v="701.77"/>
    <s v="Pune"/>
    <s v="Maharashtra"/>
    <s v="West"/>
    <s v="Debit Card"/>
    <x v="0"/>
    <x v="0"/>
    <x v="2"/>
    <x v="2"/>
    <n v="0.13"/>
    <n v="4798.3999999999996"/>
    <n v="0"/>
  </r>
  <r>
    <x v="541"/>
    <d v="2025-06-25T00:00:00"/>
    <x v="395"/>
    <s v="Customer_0122"/>
    <s v="P2019"/>
    <x v="22"/>
    <x v="4"/>
    <x v="11"/>
    <n v="1"/>
    <n v="699"/>
    <n v="699"/>
    <x v="2"/>
    <n v="104.85"/>
    <n v="594.15"/>
    <n v="199.04"/>
    <s v="Chennai"/>
    <s v="Tamil Nadu"/>
    <s v="South"/>
    <s v="UPI"/>
    <x v="0"/>
    <x v="0"/>
    <x v="2"/>
    <x v="2"/>
    <n v="0.33500000000000002"/>
    <n v="489.3"/>
    <n v="0"/>
  </r>
  <r>
    <x v="542"/>
    <d v="2025-06-26T00:00:00"/>
    <x v="396"/>
    <s v="Customer_0278"/>
    <s v="P2011"/>
    <x v="18"/>
    <x v="0"/>
    <x v="4"/>
    <n v="2"/>
    <n v="2499"/>
    <n v="4998"/>
    <x v="1"/>
    <n v="249.9"/>
    <n v="4748.1000000000004"/>
    <n v="1448.17"/>
    <s v="Mumbai"/>
    <s v="Maharashtra"/>
    <s v="West"/>
    <s v="UPI"/>
    <x v="0"/>
    <x v="0"/>
    <x v="2"/>
    <x v="2"/>
    <n v="0.30499999999999999"/>
    <n v="4498.2"/>
    <n v="0"/>
  </r>
  <r>
    <x v="543"/>
    <d v="2025-06-27T00:00:00"/>
    <x v="241"/>
    <s v="Customer_0348"/>
    <s v="P2007"/>
    <x v="21"/>
    <x v="0"/>
    <x v="12"/>
    <n v="2"/>
    <n v="799"/>
    <n v="1598"/>
    <x v="0"/>
    <n v="159.80000000000001"/>
    <n v="1438.2"/>
    <n v="417.08"/>
    <s v="Mumbai"/>
    <s v="Maharashtra"/>
    <s v="West"/>
    <s v="Credit Card"/>
    <x v="0"/>
    <x v="0"/>
    <x v="2"/>
    <x v="2"/>
    <n v="0.28999999999999998"/>
    <n v="1278.4000000000001"/>
    <n v="0"/>
  </r>
  <r>
    <x v="544"/>
    <d v="2025-06-28T00:00:00"/>
    <x v="107"/>
    <s v="Customer_0154"/>
    <s v="P2003"/>
    <x v="3"/>
    <x v="2"/>
    <x v="2"/>
    <n v="2"/>
    <n v="59999"/>
    <n v="119998"/>
    <x v="0"/>
    <n v="11999.8"/>
    <n v="107998.2"/>
    <n v="14039.77"/>
    <s v="Lucknow"/>
    <s v="Uttar Pradesh"/>
    <s v="North"/>
    <s v="Credit Card"/>
    <x v="0"/>
    <x v="0"/>
    <x v="2"/>
    <x v="2"/>
    <n v="0.13"/>
    <n v="95998.399999999994"/>
    <n v="0"/>
  </r>
  <r>
    <x v="545"/>
    <d v="2025-06-29T00:00:00"/>
    <x v="397"/>
    <s v="Customer_0403"/>
    <s v="P2010"/>
    <x v="0"/>
    <x v="0"/>
    <x v="0"/>
    <n v="2"/>
    <n v="1999"/>
    <n v="3998"/>
    <x v="0"/>
    <n v="399.8"/>
    <n v="3598.2"/>
    <n v="1043.48"/>
    <s v="Noida"/>
    <s v="Uttar Pradesh"/>
    <s v="North"/>
    <s v="Credit Card"/>
    <x v="0"/>
    <x v="0"/>
    <x v="2"/>
    <x v="2"/>
    <n v="0.28999999999999998"/>
    <n v="3198.4"/>
    <n v="0"/>
  </r>
  <r>
    <x v="546"/>
    <d v="2025-06-30T00:00:00"/>
    <x v="398"/>
    <s v="Customer_0496"/>
    <s v="P2010"/>
    <x v="0"/>
    <x v="0"/>
    <x v="0"/>
    <n v="2"/>
    <n v="1999"/>
    <n v="3998"/>
    <x v="1"/>
    <n v="199.9"/>
    <n v="3798.1"/>
    <n v="1158.42"/>
    <s v="Bengaluru"/>
    <s v="Karnataka"/>
    <s v="South"/>
    <s v="UPI"/>
    <x v="0"/>
    <x v="0"/>
    <x v="2"/>
    <x v="2"/>
    <n v="0.30499999999999999"/>
    <n v="3598.2"/>
    <n v="0"/>
  </r>
  <r>
    <x v="547"/>
    <d v="2025-07-01T00:00:00"/>
    <x v="399"/>
    <s v="Customer_0019"/>
    <s v="P2019"/>
    <x v="22"/>
    <x v="4"/>
    <x v="11"/>
    <n v="3"/>
    <n v="699"/>
    <n v="2097"/>
    <x v="0"/>
    <n v="209.7"/>
    <n v="1887.3"/>
    <n v="660.56"/>
    <s v="Hyderabad"/>
    <s v="Telangana"/>
    <s v="South"/>
    <s v="UPI"/>
    <x v="0"/>
    <x v="0"/>
    <x v="2"/>
    <x v="2"/>
    <n v="0.35"/>
    <n v="1677.6"/>
    <n v="0"/>
  </r>
  <r>
    <x v="548"/>
    <d v="2025-07-02T00:00:00"/>
    <x v="400"/>
    <s v="Customer_0153"/>
    <s v="P2025"/>
    <x v="9"/>
    <x v="3"/>
    <x v="6"/>
    <n v="1"/>
    <n v="999"/>
    <n v="999"/>
    <x v="1"/>
    <n v="49.95"/>
    <n v="949.05"/>
    <n v="251.5"/>
    <s v="Delhi"/>
    <s v="Delhi"/>
    <s v="North"/>
    <s v="Net Banking"/>
    <x v="0"/>
    <x v="0"/>
    <x v="2"/>
    <x v="2"/>
    <n v="0.26500000000000001"/>
    <n v="899.1"/>
    <n v="0"/>
  </r>
  <r>
    <x v="549"/>
    <d v="2025-07-03T00:00:00"/>
    <x v="222"/>
    <s v="Customer_0240"/>
    <s v="P2009"/>
    <x v="1"/>
    <x v="0"/>
    <x v="0"/>
    <n v="1"/>
    <n v="1199"/>
    <n v="1199"/>
    <x v="2"/>
    <n v="179.85"/>
    <n v="1019.15"/>
    <n v="280.27"/>
    <s v="Lucknow"/>
    <s v="Uttar Pradesh"/>
    <s v="North"/>
    <s v="UPI"/>
    <x v="1"/>
    <x v="0"/>
    <x v="2"/>
    <x v="2"/>
    <n v="0.27500000000000002"/>
    <n v="839.3"/>
    <n v="0"/>
  </r>
  <r>
    <x v="550"/>
    <d v="2025-07-04T00:00:00"/>
    <x v="401"/>
    <s v="Customer_0335"/>
    <s v="P2016"/>
    <x v="19"/>
    <x v="1"/>
    <x v="8"/>
    <n v="1"/>
    <n v="999"/>
    <n v="999"/>
    <x v="0"/>
    <n v="99.9"/>
    <n v="899.1"/>
    <n v="188.81"/>
    <s v="Noida"/>
    <s v="Uttar Pradesh"/>
    <s v="North"/>
    <s v="UPI"/>
    <x v="2"/>
    <x v="0"/>
    <x v="2"/>
    <x v="2"/>
    <n v="0.21"/>
    <n v="799.2"/>
    <n v="0"/>
  </r>
  <r>
    <x v="551"/>
    <d v="2025-07-05T00:00:00"/>
    <x v="402"/>
    <s v="Customer_0110"/>
    <s v="P2006"/>
    <x v="5"/>
    <x v="2"/>
    <x v="3"/>
    <n v="2"/>
    <n v="1499"/>
    <n v="2998"/>
    <x v="0"/>
    <n v="299.8"/>
    <n v="2698.2"/>
    <n v="350.77"/>
    <s v="Gurugram"/>
    <s v="Haryana"/>
    <s v="North"/>
    <s v="UPI"/>
    <x v="2"/>
    <x v="0"/>
    <x v="2"/>
    <x v="2"/>
    <n v="0.13"/>
    <n v="2398.4"/>
    <n v="0"/>
  </r>
  <r>
    <x v="552"/>
    <d v="2025-07-06T00:00:00"/>
    <x v="403"/>
    <s v="Customer_0344"/>
    <s v="P2007"/>
    <x v="21"/>
    <x v="0"/>
    <x v="12"/>
    <n v="1"/>
    <n v="799"/>
    <n v="799"/>
    <x v="1"/>
    <n v="39.950000000000003"/>
    <n v="759.05"/>
    <n v="231.51"/>
    <s v="Mumbai"/>
    <s v="Maharashtra"/>
    <s v="West"/>
    <s v="UPI"/>
    <x v="1"/>
    <x v="0"/>
    <x v="2"/>
    <x v="2"/>
    <n v="0.30499999999999999"/>
    <n v="719.1"/>
    <n v="0"/>
  </r>
  <r>
    <x v="553"/>
    <d v="2025-07-07T00:00:00"/>
    <x v="404"/>
    <s v="Customer_0213"/>
    <s v="P2008"/>
    <x v="20"/>
    <x v="0"/>
    <x v="12"/>
    <n v="1"/>
    <n v="1799"/>
    <n v="1799"/>
    <x v="6"/>
    <n v="0"/>
    <n v="1799"/>
    <n v="575.67999999999995"/>
    <s v="Mumbai"/>
    <s v="Maharashtra"/>
    <s v="West"/>
    <s v="Credit Card"/>
    <x v="2"/>
    <x v="0"/>
    <x v="2"/>
    <x v="2"/>
    <n v="0.32"/>
    <n v="1799"/>
    <n v="0"/>
  </r>
  <r>
    <x v="554"/>
    <d v="2025-07-08T00:00:00"/>
    <x v="330"/>
    <s v="Customer_0513"/>
    <s v="P2016"/>
    <x v="19"/>
    <x v="1"/>
    <x v="8"/>
    <n v="1"/>
    <n v="999"/>
    <n v="999"/>
    <x v="2"/>
    <n v="149.85"/>
    <n v="849.15"/>
    <n v="165.58"/>
    <s v="Jaipur"/>
    <s v="Rajasthan"/>
    <s v="North"/>
    <s v="Net Banking"/>
    <x v="2"/>
    <x v="0"/>
    <x v="2"/>
    <x v="2"/>
    <n v="0.19500000000000001"/>
    <n v="699.3"/>
    <n v="0"/>
  </r>
  <r>
    <x v="555"/>
    <d v="2025-07-09T00:00:00"/>
    <x v="405"/>
    <s v="Customer_0665"/>
    <s v="P2019"/>
    <x v="22"/>
    <x v="4"/>
    <x v="11"/>
    <n v="1"/>
    <n v="699"/>
    <n v="699"/>
    <x v="6"/>
    <n v="0"/>
    <n v="699"/>
    <n v="265.62"/>
    <s v="Lucknow"/>
    <s v="Uttar Pradesh"/>
    <s v="North"/>
    <s v="UPI"/>
    <x v="0"/>
    <x v="0"/>
    <x v="2"/>
    <x v="2"/>
    <n v="0.38"/>
    <n v="699"/>
    <n v="0"/>
  </r>
  <r>
    <x v="556"/>
    <d v="2025-07-10T00:00:00"/>
    <x v="406"/>
    <s v="Customer_0077"/>
    <s v="P2013"/>
    <x v="6"/>
    <x v="1"/>
    <x v="1"/>
    <n v="1"/>
    <n v="3499"/>
    <n v="3499"/>
    <x v="2"/>
    <n v="524.85"/>
    <n v="2974.15"/>
    <n v="579.96"/>
    <s v="Kolkata"/>
    <s v="West Bengal"/>
    <s v="East"/>
    <s v="UPI"/>
    <x v="0"/>
    <x v="0"/>
    <x v="2"/>
    <x v="2"/>
    <n v="0.19500000000000001"/>
    <n v="2449.3000000000002"/>
    <n v="0"/>
  </r>
  <r>
    <x v="557"/>
    <d v="2025-07-11T00:00:00"/>
    <x v="12"/>
    <s v="Customer_0689"/>
    <s v="P2003"/>
    <x v="3"/>
    <x v="2"/>
    <x v="2"/>
    <n v="4"/>
    <n v="59999"/>
    <n v="239996"/>
    <x v="6"/>
    <n v="0"/>
    <n v="239996"/>
    <n v="38399.360000000001"/>
    <s v="Jaipur"/>
    <s v="Rajasthan"/>
    <s v="North"/>
    <s v="Net Banking"/>
    <x v="0"/>
    <x v="0"/>
    <x v="2"/>
    <x v="2"/>
    <n v="0.16"/>
    <n v="239996"/>
    <n v="0"/>
  </r>
  <r>
    <x v="558"/>
    <d v="2025-07-12T00:00:00"/>
    <x v="382"/>
    <s v="Customer_0753"/>
    <s v="P2018"/>
    <x v="17"/>
    <x v="4"/>
    <x v="11"/>
    <n v="5"/>
    <n v="399"/>
    <n v="1995"/>
    <x v="4"/>
    <n v="399"/>
    <n v="1596"/>
    <n v="510.72"/>
    <s v="Pune"/>
    <s v="Maharashtra"/>
    <s v="West"/>
    <s v="UPI"/>
    <x v="0"/>
    <x v="0"/>
    <x v="2"/>
    <x v="2"/>
    <n v="0.32"/>
    <n v="1197"/>
    <n v="0"/>
  </r>
  <r>
    <x v="559"/>
    <d v="2025-07-13T00:00:00"/>
    <x v="242"/>
    <s v="Customer_0135"/>
    <s v="P2016"/>
    <x v="19"/>
    <x v="1"/>
    <x v="8"/>
    <n v="1"/>
    <n v="999"/>
    <n v="999"/>
    <x v="4"/>
    <n v="199.8"/>
    <n v="799.2"/>
    <n v="143.86000000000001"/>
    <s v="Pune"/>
    <s v="Maharashtra"/>
    <s v="West"/>
    <s v="Credit Card"/>
    <x v="0"/>
    <x v="0"/>
    <x v="2"/>
    <x v="2"/>
    <n v="0.18"/>
    <n v="599.4"/>
    <n v="0"/>
  </r>
  <r>
    <x v="560"/>
    <d v="2025-07-14T00:00:00"/>
    <x v="85"/>
    <s v="Customer_0583"/>
    <s v="P2001"/>
    <x v="10"/>
    <x v="2"/>
    <x v="7"/>
    <n v="3"/>
    <n v="24999"/>
    <n v="74997"/>
    <x v="5"/>
    <n v="18749.25"/>
    <n v="56247.75"/>
    <n v="4781.0600000000004"/>
    <s v="Pune"/>
    <s v="Maharashtra"/>
    <s v="West"/>
    <s v="UPI"/>
    <x v="0"/>
    <x v="0"/>
    <x v="2"/>
    <x v="2"/>
    <n v="8.5000000000000006E-2"/>
    <n v="37498.5"/>
    <n v="0"/>
  </r>
  <r>
    <x v="561"/>
    <d v="2025-07-15T00:00:00"/>
    <x v="374"/>
    <s v="Customer_0398"/>
    <s v="P2010"/>
    <x v="0"/>
    <x v="0"/>
    <x v="0"/>
    <n v="3"/>
    <n v="1999"/>
    <n v="5997"/>
    <x v="1"/>
    <n v="299.85000000000002"/>
    <n v="5697.15"/>
    <n v="1737.63"/>
    <s v="Mumbai"/>
    <s v="Maharashtra"/>
    <s v="West"/>
    <s v="Credit Card"/>
    <x v="0"/>
    <x v="0"/>
    <x v="2"/>
    <x v="2"/>
    <n v="0.30499999999999999"/>
    <n v="5397.3"/>
    <n v="0"/>
  </r>
  <r>
    <x v="562"/>
    <d v="2025-07-16T00:00:00"/>
    <x v="407"/>
    <s v="Customer_0010"/>
    <s v="P2004"/>
    <x v="15"/>
    <x v="2"/>
    <x v="3"/>
    <n v="2"/>
    <n v="899"/>
    <n v="1798"/>
    <x v="1"/>
    <n v="89.9"/>
    <n v="1708.1"/>
    <n v="247.67"/>
    <s v="Hyderabad"/>
    <s v="Telangana"/>
    <s v="South"/>
    <s v="Debit Card"/>
    <x v="0"/>
    <x v="0"/>
    <x v="2"/>
    <x v="2"/>
    <n v="0.14499999999999999"/>
    <n v="1618.2"/>
    <n v="0"/>
  </r>
  <r>
    <x v="563"/>
    <d v="2025-07-17T00:00:00"/>
    <x v="408"/>
    <s v="Customer_0529"/>
    <s v="P2009"/>
    <x v="1"/>
    <x v="0"/>
    <x v="0"/>
    <n v="1"/>
    <n v="1199"/>
    <n v="1199"/>
    <x v="0"/>
    <n v="119.9"/>
    <n v="1079.0999999999999"/>
    <n v="312.94"/>
    <s v="Mumbai"/>
    <s v="Maharashtra"/>
    <s v="West"/>
    <s v="UPI"/>
    <x v="2"/>
    <x v="0"/>
    <x v="2"/>
    <x v="2"/>
    <n v="0.28999999999999998"/>
    <n v="959.2"/>
    <n v="0"/>
  </r>
  <r>
    <x v="564"/>
    <d v="2025-07-18T00:00:00"/>
    <x v="409"/>
    <s v="Customer_0319"/>
    <s v="P2025"/>
    <x v="9"/>
    <x v="3"/>
    <x v="6"/>
    <n v="4"/>
    <n v="999"/>
    <n v="3996"/>
    <x v="4"/>
    <n v="799.2"/>
    <n v="3196.8"/>
    <n v="703.3"/>
    <s v="Gurugram"/>
    <s v="Haryana"/>
    <s v="North"/>
    <s v="Credit Card"/>
    <x v="2"/>
    <x v="0"/>
    <x v="2"/>
    <x v="2"/>
    <n v="0.22"/>
    <n v="2397.6"/>
    <n v="0"/>
  </r>
  <r>
    <x v="565"/>
    <d v="2025-07-19T00:00:00"/>
    <x v="410"/>
    <s v="Customer_0051"/>
    <s v="P2017"/>
    <x v="8"/>
    <x v="1"/>
    <x v="5"/>
    <n v="2"/>
    <n v="5999"/>
    <n v="11998"/>
    <x v="3"/>
    <n v="3599.4"/>
    <n v="8398.6"/>
    <n v="1259.79"/>
    <s v="Bengaluru"/>
    <s v="Karnataka"/>
    <s v="South"/>
    <s v="Credit Card"/>
    <x v="0"/>
    <x v="0"/>
    <x v="2"/>
    <x v="2"/>
    <n v="0.15"/>
    <n v="4799.2"/>
    <n v="0"/>
  </r>
  <r>
    <x v="566"/>
    <d v="2025-07-20T00:00:00"/>
    <x v="411"/>
    <s v="Customer_0297"/>
    <s v="P2013"/>
    <x v="6"/>
    <x v="1"/>
    <x v="1"/>
    <n v="1"/>
    <n v="3499"/>
    <n v="3499"/>
    <x v="6"/>
    <n v="0"/>
    <n v="3499"/>
    <n v="839.76"/>
    <s v="Lucknow"/>
    <s v="Uttar Pradesh"/>
    <s v="North"/>
    <s v="Debit Card"/>
    <x v="2"/>
    <x v="0"/>
    <x v="2"/>
    <x v="2"/>
    <n v="0.24"/>
    <n v="3499"/>
    <n v="0"/>
  </r>
  <r>
    <x v="567"/>
    <d v="2025-07-21T00:00:00"/>
    <x v="173"/>
    <s v="Customer_0024"/>
    <s v="P2004"/>
    <x v="15"/>
    <x v="2"/>
    <x v="3"/>
    <n v="2"/>
    <n v="899"/>
    <n v="1798"/>
    <x v="0"/>
    <n v="179.8"/>
    <n v="1618.2"/>
    <n v="210.37"/>
    <s v="Bengaluru"/>
    <s v="Karnataka"/>
    <s v="South"/>
    <s v="Cash on Delivery"/>
    <x v="0"/>
    <x v="0"/>
    <x v="2"/>
    <x v="2"/>
    <n v="0.13"/>
    <n v="1438.4"/>
    <n v="0"/>
  </r>
  <r>
    <x v="568"/>
    <d v="2025-07-22T00:00:00"/>
    <x v="412"/>
    <s v="Customer_0189"/>
    <s v="P2010"/>
    <x v="0"/>
    <x v="0"/>
    <x v="0"/>
    <n v="2"/>
    <n v="1999"/>
    <n v="3998"/>
    <x v="6"/>
    <n v="0"/>
    <n v="3998"/>
    <n v="1279.3599999999999"/>
    <s v="Bengaluru"/>
    <s v="Karnataka"/>
    <s v="South"/>
    <s v="UPI"/>
    <x v="2"/>
    <x v="0"/>
    <x v="2"/>
    <x v="2"/>
    <n v="0.32"/>
    <n v="3998"/>
    <n v="0"/>
  </r>
  <r>
    <x v="569"/>
    <d v="2025-07-23T00:00:00"/>
    <x v="179"/>
    <s v="Customer_0367"/>
    <s v="P2015"/>
    <x v="11"/>
    <x v="1"/>
    <x v="8"/>
    <n v="2"/>
    <n v="1299"/>
    <n v="2598"/>
    <x v="6"/>
    <n v="0"/>
    <n v="2598"/>
    <n v="623.52"/>
    <s v="Noida"/>
    <s v="Uttar Pradesh"/>
    <s v="North"/>
    <s v="Net Banking"/>
    <x v="2"/>
    <x v="0"/>
    <x v="2"/>
    <x v="2"/>
    <n v="0.24"/>
    <n v="2598"/>
    <n v="0"/>
  </r>
  <r>
    <x v="570"/>
    <d v="2025-07-24T00:00:00"/>
    <x v="413"/>
    <s v="Customer_0362"/>
    <s v="P2024"/>
    <x v="14"/>
    <x v="3"/>
    <x v="6"/>
    <n v="1"/>
    <n v="2499"/>
    <n v="2499"/>
    <x v="2"/>
    <n v="374.85"/>
    <n v="2124.15"/>
    <n v="499.18"/>
    <s v="Delhi"/>
    <s v="Delhi"/>
    <s v="North"/>
    <s v="UPI"/>
    <x v="1"/>
    <x v="0"/>
    <x v="2"/>
    <x v="2"/>
    <n v="0.23499999999999999"/>
    <n v="1749.3"/>
    <n v="0"/>
  </r>
  <r>
    <x v="571"/>
    <d v="2025-07-25T00:00:00"/>
    <x v="83"/>
    <s v="Customer_0190"/>
    <s v="P2002"/>
    <x v="12"/>
    <x v="2"/>
    <x v="7"/>
    <n v="1"/>
    <n v="2999"/>
    <n v="2999"/>
    <x v="2"/>
    <n v="449.85"/>
    <n v="2549.15"/>
    <n v="293.14999999999998"/>
    <s v="Pune"/>
    <s v="Maharashtra"/>
    <s v="West"/>
    <s v="UPI"/>
    <x v="1"/>
    <x v="0"/>
    <x v="2"/>
    <x v="2"/>
    <n v="0.115"/>
    <n v="2099.3000000000002"/>
    <n v="0"/>
  </r>
  <r>
    <x v="572"/>
    <d v="2025-07-26T00:00:00"/>
    <x v="414"/>
    <s v="Customer_0094"/>
    <s v="P2005"/>
    <x v="4"/>
    <x v="2"/>
    <x v="3"/>
    <n v="1"/>
    <n v="1299"/>
    <n v="1299"/>
    <x v="1"/>
    <n v="64.95"/>
    <n v="1234.05"/>
    <n v="178.94"/>
    <s v="Kolkata"/>
    <s v="West Bengal"/>
    <s v="East"/>
    <s v="Debit Card"/>
    <x v="0"/>
    <x v="0"/>
    <x v="2"/>
    <x v="2"/>
    <n v="0.14499999999999999"/>
    <n v="1169.0999999999999"/>
    <n v="0"/>
  </r>
  <r>
    <x v="573"/>
    <d v="2025-07-27T00:00:00"/>
    <x v="258"/>
    <s v="Customer_0087"/>
    <s v="P2022"/>
    <x v="13"/>
    <x v="3"/>
    <x v="9"/>
    <n v="1"/>
    <n v="899"/>
    <n v="899"/>
    <x v="0"/>
    <n v="89.9"/>
    <n v="809.1"/>
    <n v="202.28"/>
    <s v="Pune"/>
    <s v="Maharashtra"/>
    <s v="West"/>
    <s v="Debit Card"/>
    <x v="0"/>
    <x v="0"/>
    <x v="2"/>
    <x v="2"/>
    <n v="0.25"/>
    <n v="719.2"/>
    <n v="0"/>
  </r>
  <r>
    <x v="574"/>
    <d v="2025-07-28T00:00:00"/>
    <x v="415"/>
    <s v="Customer_0635"/>
    <s v="P2022"/>
    <x v="13"/>
    <x v="3"/>
    <x v="9"/>
    <n v="1"/>
    <n v="899"/>
    <n v="899"/>
    <x v="4"/>
    <n v="179.8"/>
    <n v="719.2"/>
    <n v="158.22"/>
    <s v="Mumbai"/>
    <s v="Maharashtra"/>
    <s v="West"/>
    <s v="Credit Card"/>
    <x v="0"/>
    <x v="0"/>
    <x v="2"/>
    <x v="2"/>
    <n v="0.22"/>
    <n v="539.4"/>
    <n v="0"/>
  </r>
  <r>
    <x v="575"/>
    <d v="2025-07-29T00:00:00"/>
    <x v="8"/>
    <s v="Customer_0071"/>
    <s v="P2007"/>
    <x v="21"/>
    <x v="0"/>
    <x v="12"/>
    <n v="1"/>
    <n v="799"/>
    <n v="799"/>
    <x v="0"/>
    <n v="79.900000000000006"/>
    <n v="719.1"/>
    <n v="208.54"/>
    <s v="Jaipur"/>
    <s v="Rajasthan"/>
    <s v="North"/>
    <s v="UPI"/>
    <x v="0"/>
    <x v="0"/>
    <x v="2"/>
    <x v="2"/>
    <n v="0.28999999999999998"/>
    <n v="639.20000000000005"/>
    <n v="0"/>
  </r>
  <r>
    <x v="576"/>
    <d v="2025-07-30T00:00:00"/>
    <x v="416"/>
    <s v="Customer_0324"/>
    <s v="P2013"/>
    <x v="6"/>
    <x v="1"/>
    <x v="1"/>
    <n v="3"/>
    <n v="3499"/>
    <n v="10497"/>
    <x v="0"/>
    <n v="1049.7"/>
    <n v="9447.2999999999993"/>
    <n v="1983.93"/>
    <s v="Bengaluru"/>
    <s v="Karnataka"/>
    <s v="South"/>
    <s v="UPI"/>
    <x v="0"/>
    <x v="0"/>
    <x v="2"/>
    <x v="2"/>
    <n v="0.21"/>
    <n v="8397.6"/>
    <n v="0"/>
  </r>
  <r>
    <x v="577"/>
    <d v="2025-07-31T00:00:00"/>
    <x v="278"/>
    <s v="Customer_0217"/>
    <s v="P2016"/>
    <x v="19"/>
    <x v="1"/>
    <x v="8"/>
    <n v="3"/>
    <n v="999"/>
    <n v="2997"/>
    <x v="2"/>
    <n v="449.55"/>
    <n v="2547.4499999999998"/>
    <n v="496.75"/>
    <s v="Noida"/>
    <s v="Uttar Pradesh"/>
    <s v="North"/>
    <s v="UPI"/>
    <x v="0"/>
    <x v="0"/>
    <x v="2"/>
    <x v="2"/>
    <n v="0.19500000000000001"/>
    <n v="2097.9"/>
    <n v="0"/>
  </r>
  <r>
    <x v="578"/>
    <d v="2025-08-01T00:00:00"/>
    <x v="417"/>
    <s v="Customer_0364"/>
    <s v="P2002"/>
    <x v="12"/>
    <x v="2"/>
    <x v="7"/>
    <n v="1"/>
    <n v="2999"/>
    <n v="2999"/>
    <x v="5"/>
    <n v="749.75"/>
    <n v="2249.25"/>
    <n v="191.19"/>
    <s v="Lucknow"/>
    <s v="Uttar Pradesh"/>
    <s v="North"/>
    <s v="UPI"/>
    <x v="1"/>
    <x v="0"/>
    <x v="2"/>
    <x v="2"/>
    <n v="8.5000000000000006E-2"/>
    <n v="1499.5"/>
    <n v="0"/>
  </r>
  <r>
    <x v="579"/>
    <d v="2025-08-02T00:00:00"/>
    <x v="418"/>
    <s v="Customer_0717"/>
    <s v="P2013"/>
    <x v="6"/>
    <x v="1"/>
    <x v="1"/>
    <n v="4"/>
    <n v="3499"/>
    <n v="13996"/>
    <x v="2"/>
    <n v="2099.4"/>
    <n v="11896.6"/>
    <n v="2319.84"/>
    <s v="Noida"/>
    <s v="Uttar Pradesh"/>
    <s v="North"/>
    <s v="Credit Card"/>
    <x v="1"/>
    <x v="0"/>
    <x v="2"/>
    <x v="2"/>
    <n v="0.19500000000000001"/>
    <n v="9797.2000000000007"/>
    <n v="0"/>
  </r>
  <r>
    <x v="580"/>
    <d v="2025-08-03T00:00:00"/>
    <x v="419"/>
    <s v="Customer_0022"/>
    <s v="P2008"/>
    <x v="20"/>
    <x v="0"/>
    <x v="12"/>
    <n v="1"/>
    <n v="1799"/>
    <n v="1799"/>
    <x v="0"/>
    <n v="179.9"/>
    <n v="1619.1"/>
    <n v="469.54"/>
    <s v="Gurugram"/>
    <s v="Haryana"/>
    <s v="North"/>
    <s v="Cash on Delivery"/>
    <x v="2"/>
    <x v="0"/>
    <x v="2"/>
    <x v="2"/>
    <n v="0.28999999999999998"/>
    <n v="1439.2"/>
    <n v="0"/>
  </r>
  <r>
    <x v="581"/>
    <d v="2025-08-04T00:00:00"/>
    <x v="151"/>
    <s v="Customer_0279"/>
    <s v="P2006"/>
    <x v="5"/>
    <x v="2"/>
    <x v="3"/>
    <n v="2"/>
    <n v="1499"/>
    <n v="2998"/>
    <x v="2"/>
    <n v="449.7"/>
    <n v="2548.3000000000002"/>
    <n v="293.05"/>
    <s v="Pune"/>
    <s v="Maharashtra"/>
    <s v="West"/>
    <s v="UPI"/>
    <x v="0"/>
    <x v="0"/>
    <x v="2"/>
    <x v="2"/>
    <n v="0.115"/>
    <n v="2098.6"/>
    <n v="0"/>
  </r>
  <r>
    <x v="582"/>
    <d v="2025-08-05T00:00:00"/>
    <x v="138"/>
    <s v="Customer_0565"/>
    <s v="P2016"/>
    <x v="19"/>
    <x v="1"/>
    <x v="8"/>
    <n v="1"/>
    <n v="999"/>
    <n v="999"/>
    <x v="1"/>
    <n v="49.95"/>
    <n v="949.05"/>
    <n v="213.54"/>
    <s v="Noida"/>
    <s v="Uttar Pradesh"/>
    <s v="North"/>
    <s v="Debit Card"/>
    <x v="0"/>
    <x v="0"/>
    <x v="2"/>
    <x v="2"/>
    <n v="0.22500000000000001"/>
    <n v="899.1"/>
    <n v="0"/>
  </r>
  <r>
    <x v="583"/>
    <d v="2025-08-06T00:00:00"/>
    <x v="390"/>
    <s v="Customer_0391"/>
    <s v="P2011"/>
    <x v="18"/>
    <x v="0"/>
    <x v="4"/>
    <n v="2"/>
    <n v="2499"/>
    <n v="4998"/>
    <x v="2"/>
    <n v="749.7"/>
    <n v="4248.3"/>
    <n v="1168.28"/>
    <s v="Bengaluru"/>
    <s v="Karnataka"/>
    <s v="South"/>
    <s v="UPI"/>
    <x v="2"/>
    <x v="0"/>
    <x v="2"/>
    <x v="2"/>
    <n v="0.27500000000000002"/>
    <n v="3498.6"/>
    <n v="0"/>
  </r>
  <r>
    <x v="584"/>
    <d v="2025-08-07T00:00:00"/>
    <x v="76"/>
    <s v="Customer_0614"/>
    <s v="P2011"/>
    <x v="18"/>
    <x v="0"/>
    <x v="4"/>
    <n v="1"/>
    <n v="2499"/>
    <n v="2499"/>
    <x v="0"/>
    <n v="249.9"/>
    <n v="2249.1"/>
    <n v="652.24"/>
    <s v="Noida"/>
    <s v="Uttar Pradesh"/>
    <s v="North"/>
    <s v="Credit Card"/>
    <x v="1"/>
    <x v="0"/>
    <x v="2"/>
    <x v="2"/>
    <n v="0.28999999999999998"/>
    <n v="1999.2"/>
    <n v="0"/>
  </r>
  <r>
    <x v="585"/>
    <d v="2025-08-08T00:00:00"/>
    <x v="420"/>
    <s v="Customer_0381"/>
    <s v="P2013"/>
    <x v="6"/>
    <x v="1"/>
    <x v="1"/>
    <n v="4"/>
    <n v="3499"/>
    <n v="13996"/>
    <x v="1"/>
    <n v="699.8"/>
    <n v="13296.2"/>
    <n v="2991.64"/>
    <s v="Lucknow"/>
    <s v="Uttar Pradesh"/>
    <s v="North"/>
    <s v="UPI"/>
    <x v="2"/>
    <x v="0"/>
    <x v="2"/>
    <x v="2"/>
    <n v="0.22500000000000001"/>
    <n v="12596.4"/>
    <n v="0"/>
  </r>
  <r>
    <x v="586"/>
    <d v="2025-08-09T00:00:00"/>
    <x v="421"/>
    <s v="Customer_0318"/>
    <s v="P2005"/>
    <x v="4"/>
    <x v="2"/>
    <x v="3"/>
    <n v="2"/>
    <n v="1299"/>
    <n v="2598"/>
    <x v="4"/>
    <n v="519.6"/>
    <n v="2078.4"/>
    <n v="207.84"/>
    <s v="Jaipur"/>
    <s v="Rajasthan"/>
    <s v="North"/>
    <s v="Credit Card"/>
    <x v="0"/>
    <x v="0"/>
    <x v="2"/>
    <x v="2"/>
    <n v="0.1"/>
    <n v="1558.8"/>
    <n v="0"/>
  </r>
  <r>
    <x v="587"/>
    <d v="2025-08-10T00:00:00"/>
    <x v="199"/>
    <s v="Customer_0553"/>
    <s v="P2019"/>
    <x v="22"/>
    <x v="4"/>
    <x v="11"/>
    <n v="1"/>
    <n v="699"/>
    <n v="699"/>
    <x v="4"/>
    <n v="139.80000000000001"/>
    <n v="559.20000000000005"/>
    <n v="178.94"/>
    <s v="Lucknow"/>
    <s v="Uttar Pradesh"/>
    <s v="North"/>
    <s v="Credit Card"/>
    <x v="2"/>
    <x v="0"/>
    <x v="2"/>
    <x v="2"/>
    <n v="0.32"/>
    <n v="419.4"/>
    <n v="0"/>
  </r>
  <r>
    <x v="588"/>
    <d v="2025-08-11T00:00:00"/>
    <x v="422"/>
    <s v="Customer_0328"/>
    <s v="P2015"/>
    <x v="11"/>
    <x v="1"/>
    <x v="8"/>
    <n v="1"/>
    <n v="1299"/>
    <n v="1299"/>
    <x v="0"/>
    <n v="129.9"/>
    <n v="1169.0999999999999"/>
    <n v="245.51"/>
    <s v="Hyderabad"/>
    <s v="Telangana"/>
    <s v="South"/>
    <s v="Credit Card"/>
    <x v="2"/>
    <x v="0"/>
    <x v="2"/>
    <x v="2"/>
    <n v="0.21"/>
    <n v="1039.2"/>
    <n v="0"/>
  </r>
  <r>
    <x v="589"/>
    <d v="2025-08-12T00:00:00"/>
    <x v="423"/>
    <s v="Customer_0290"/>
    <s v="P2009"/>
    <x v="1"/>
    <x v="0"/>
    <x v="0"/>
    <n v="2"/>
    <n v="1199"/>
    <n v="2398"/>
    <x v="4"/>
    <n v="479.6"/>
    <n v="1918.4"/>
    <n v="498.78"/>
    <s v="Noida"/>
    <s v="Uttar Pradesh"/>
    <s v="North"/>
    <s v="Debit Card"/>
    <x v="0"/>
    <x v="0"/>
    <x v="2"/>
    <x v="2"/>
    <n v="0.26"/>
    <n v="1438.8"/>
    <n v="0"/>
  </r>
  <r>
    <x v="590"/>
    <d v="2025-08-13T00:00:00"/>
    <x v="135"/>
    <s v="Customer_0100"/>
    <s v="P2005"/>
    <x v="4"/>
    <x v="2"/>
    <x v="3"/>
    <n v="2"/>
    <n v="1299"/>
    <n v="2598"/>
    <x v="6"/>
    <n v="0"/>
    <n v="2598"/>
    <n v="415.68"/>
    <s v="Jaipur"/>
    <s v="Rajasthan"/>
    <s v="North"/>
    <s v="Credit Card"/>
    <x v="2"/>
    <x v="0"/>
    <x v="2"/>
    <x v="2"/>
    <n v="0.16"/>
    <n v="2598"/>
    <n v="0"/>
  </r>
  <r>
    <x v="591"/>
    <d v="2025-08-14T00:00:00"/>
    <x v="315"/>
    <s v="Customer_0468"/>
    <s v="P2003"/>
    <x v="3"/>
    <x v="2"/>
    <x v="2"/>
    <n v="1"/>
    <n v="59999"/>
    <n v="59999"/>
    <x v="2"/>
    <n v="8999.85"/>
    <n v="50999.15"/>
    <n v="5864.9"/>
    <s v="Mumbai"/>
    <s v="Maharashtra"/>
    <s v="West"/>
    <s v="Net Banking"/>
    <x v="2"/>
    <x v="0"/>
    <x v="2"/>
    <x v="2"/>
    <n v="0.115"/>
    <n v="41999.3"/>
    <n v="0"/>
  </r>
  <r>
    <x v="592"/>
    <d v="2025-08-15T00:00:00"/>
    <x v="424"/>
    <s v="Customer_0768"/>
    <s v="P2014"/>
    <x v="2"/>
    <x v="1"/>
    <x v="1"/>
    <n v="1"/>
    <n v="2999"/>
    <n v="2999"/>
    <x v="5"/>
    <n v="749.75"/>
    <n v="2249.25"/>
    <n v="371.13"/>
    <s v="Hyderabad"/>
    <s v="Telangana"/>
    <s v="South"/>
    <s v="Debit Card"/>
    <x v="0"/>
    <x v="0"/>
    <x v="2"/>
    <x v="2"/>
    <n v="0.16500000000000001"/>
    <n v="1499.5"/>
    <n v="0"/>
  </r>
  <r>
    <x v="593"/>
    <d v="2025-08-16T00:00:00"/>
    <x v="425"/>
    <s v="Customer_0048"/>
    <s v="P2021"/>
    <x v="24"/>
    <x v="4"/>
    <x v="13"/>
    <n v="3"/>
    <n v="1499"/>
    <n v="4497"/>
    <x v="1"/>
    <n v="224.85"/>
    <n v="4272.1499999999996"/>
    <n v="1559.33"/>
    <s v="Lucknow"/>
    <s v="Uttar Pradesh"/>
    <s v="North"/>
    <s v="UPI"/>
    <x v="2"/>
    <x v="0"/>
    <x v="2"/>
    <x v="2"/>
    <n v="0.36499999999999999"/>
    <n v="4047.3"/>
    <n v="0"/>
  </r>
  <r>
    <x v="594"/>
    <d v="2025-08-17T00:00:00"/>
    <x v="296"/>
    <s v="Customer_0736"/>
    <s v="P2012"/>
    <x v="7"/>
    <x v="0"/>
    <x v="4"/>
    <n v="1"/>
    <n v="1299"/>
    <n v="1299"/>
    <x v="5"/>
    <n v="324.75"/>
    <n v="974.25"/>
    <n v="238.69"/>
    <s v="Hyderabad"/>
    <s v="Telangana"/>
    <s v="South"/>
    <s v="Credit Card"/>
    <x v="0"/>
    <x v="0"/>
    <x v="2"/>
    <x v="2"/>
    <n v="0.245"/>
    <n v="649.5"/>
    <n v="0"/>
  </r>
  <r>
    <x v="595"/>
    <d v="2025-08-18T00:00:00"/>
    <x v="426"/>
    <s v="Customer_0643"/>
    <s v="P2002"/>
    <x v="12"/>
    <x v="2"/>
    <x v="7"/>
    <n v="2"/>
    <n v="2999"/>
    <n v="5998"/>
    <x v="2"/>
    <n v="899.7"/>
    <n v="5098.3"/>
    <n v="586.29999999999995"/>
    <s v="Bengaluru"/>
    <s v="Karnataka"/>
    <s v="South"/>
    <s v="Net Banking"/>
    <x v="0"/>
    <x v="0"/>
    <x v="2"/>
    <x v="2"/>
    <n v="0.115"/>
    <n v="4198.6000000000004"/>
    <n v="0"/>
  </r>
  <r>
    <x v="596"/>
    <d v="2025-08-19T00:00:00"/>
    <x v="380"/>
    <s v="Customer_0056"/>
    <s v="P2001"/>
    <x v="10"/>
    <x v="2"/>
    <x v="7"/>
    <n v="1"/>
    <n v="24999"/>
    <n v="24999"/>
    <x v="4"/>
    <n v="4999.8"/>
    <n v="19999.2"/>
    <n v="1999.92"/>
    <s v="Chennai"/>
    <s v="Tamil Nadu"/>
    <s v="South"/>
    <s v="UPI"/>
    <x v="2"/>
    <x v="0"/>
    <x v="2"/>
    <x v="2"/>
    <n v="0.1"/>
    <n v="14999.4"/>
    <n v="0"/>
  </r>
  <r>
    <x v="597"/>
    <d v="2025-08-20T00:00:00"/>
    <x v="327"/>
    <s v="Customer_0721"/>
    <s v="P2004"/>
    <x v="15"/>
    <x v="2"/>
    <x v="3"/>
    <n v="1"/>
    <n v="899"/>
    <n v="899"/>
    <x v="2"/>
    <n v="134.85"/>
    <n v="764.15"/>
    <n v="87.88"/>
    <s v="Ahmedabad"/>
    <s v="Gujarat"/>
    <s v="West"/>
    <s v="UPI"/>
    <x v="0"/>
    <x v="0"/>
    <x v="2"/>
    <x v="2"/>
    <n v="0.115"/>
    <n v="629.29999999999995"/>
    <n v="0"/>
  </r>
  <r>
    <x v="598"/>
    <d v="2025-08-21T00:00:00"/>
    <x v="419"/>
    <s v="Customer_0022"/>
    <s v="P2019"/>
    <x v="22"/>
    <x v="4"/>
    <x v="11"/>
    <n v="4"/>
    <n v="699"/>
    <n v="2796"/>
    <x v="5"/>
    <n v="699"/>
    <n v="2097"/>
    <n v="639.58000000000004"/>
    <s v="Pune"/>
    <s v="Maharashtra"/>
    <s v="West"/>
    <s v="Debit Card"/>
    <x v="2"/>
    <x v="0"/>
    <x v="2"/>
    <x v="2"/>
    <n v="0.30499999999999999"/>
    <n v="1398"/>
    <n v="0"/>
  </r>
  <r>
    <x v="599"/>
    <d v="2025-08-22T00:00:00"/>
    <x v="427"/>
    <s v="Customer_0795"/>
    <s v="P2006"/>
    <x v="5"/>
    <x v="2"/>
    <x v="3"/>
    <n v="2"/>
    <n v="1499"/>
    <n v="2998"/>
    <x v="5"/>
    <n v="749.5"/>
    <n v="2248.5"/>
    <n v="191.12"/>
    <s v="Gurugram"/>
    <s v="Haryana"/>
    <s v="North"/>
    <s v="Debit Card"/>
    <x v="1"/>
    <x v="0"/>
    <x v="2"/>
    <x v="2"/>
    <n v="8.5000000000000006E-2"/>
    <n v="1499"/>
    <n v="0"/>
  </r>
  <r>
    <x v="600"/>
    <d v="2025-08-23T00:00:00"/>
    <x v="428"/>
    <s v="Customer_0708"/>
    <s v="P2008"/>
    <x v="20"/>
    <x v="0"/>
    <x v="12"/>
    <n v="1"/>
    <n v="1799"/>
    <n v="1799"/>
    <x v="4"/>
    <n v="359.8"/>
    <n v="1439.2"/>
    <n v="374.19"/>
    <s v="Gurugram"/>
    <s v="Haryana"/>
    <s v="North"/>
    <s v="Credit Card"/>
    <x v="2"/>
    <x v="0"/>
    <x v="2"/>
    <x v="2"/>
    <n v="0.26"/>
    <n v="1079.4000000000001"/>
    <n v="0"/>
  </r>
  <r>
    <x v="601"/>
    <d v="2025-08-24T00:00:00"/>
    <x v="304"/>
    <s v="Customer_0109"/>
    <s v="P2005"/>
    <x v="4"/>
    <x v="2"/>
    <x v="3"/>
    <n v="1"/>
    <n v="1299"/>
    <n v="1299"/>
    <x v="1"/>
    <n v="64.95"/>
    <n v="1234.05"/>
    <n v="178.94"/>
    <s v="Chennai"/>
    <s v="Tamil Nadu"/>
    <s v="South"/>
    <s v="UPI"/>
    <x v="0"/>
    <x v="0"/>
    <x v="2"/>
    <x v="2"/>
    <n v="0.14499999999999999"/>
    <n v="1169.0999999999999"/>
    <n v="0"/>
  </r>
  <r>
    <x v="602"/>
    <d v="2025-08-25T00:00:00"/>
    <x v="429"/>
    <s v="Customer_0163"/>
    <s v="P2021"/>
    <x v="24"/>
    <x v="4"/>
    <x v="13"/>
    <n v="1"/>
    <n v="1499"/>
    <n v="1499"/>
    <x v="2"/>
    <n v="224.85"/>
    <n v="1274.1500000000001"/>
    <n v="426.84"/>
    <s v="Mumbai"/>
    <s v="Maharashtra"/>
    <s v="West"/>
    <s v="UPI"/>
    <x v="0"/>
    <x v="0"/>
    <x v="2"/>
    <x v="2"/>
    <n v="0.33500000000000002"/>
    <n v="1049.3"/>
    <n v="0"/>
  </r>
  <r>
    <x v="603"/>
    <d v="2025-08-26T00:00:00"/>
    <x v="195"/>
    <s v="Customer_0170"/>
    <s v="P2007"/>
    <x v="21"/>
    <x v="0"/>
    <x v="12"/>
    <n v="1"/>
    <n v="799"/>
    <n v="799"/>
    <x v="4"/>
    <n v="159.80000000000001"/>
    <n v="639.20000000000005"/>
    <n v="166.19"/>
    <s v="Jaipur"/>
    <s v="Rajasthan"/>
    <s v="North"/>
    <s v="Credit Card"/>
    <x v="0"/>
    <x v="0"/>
    <x v="2"/>
    <x v="2"/>
    <n v="0.26"/>
    <n v="479.4"/>
    <n v="0"/>
  </r>
  <r>
    <x v="604"/>
    <d v="2025-08-27T00:00:00"/>
    <x v="430"/>
    <s v="Customer_0793"/>
    <s v="P2010"/>
    <x v="0"/>
    <x v="0"/>
    <x v="0"/>
    <n v="2"/>
    <n v="1999"/>
    <n v="3998"/>
    <x v="6"/>
    <n v="0"/>
    <n v="3998"/>
    <n v="1279.3599999999999"/>
    <s v="Ahmedabad"/>
    <s v="Gujarat"/>
    <s v="West"/>
    <s v="UPI"/>
    <x v="1"/>
    <x v="0"/>
    <x v="2"/>
    <x v="2"/>
    <n v="0.32"/>
    <n v="3998"/>
    <n v="0"/>
  </r>
  <r>
    <x v="605"/>
    <d v="2025-08-28T00:00:00"/>
    <x v="431"/>
    <s v="Customer_0686"/>
    <s v="P2005"/>
    <x v="4"/>
    <x v="2"/>
    <x v="3"/>
    <n v="1"/>
    <n v="1299"/>
    <n v="1299"/>
    <x v="1"/>
    <n v="64.95"/>
    <n v="1234.05"/>
    <n v="178.94"/>
    <s v="Ahmedabad"/>
    <s v="Gujarat"/>
    <s v="West"/>
    <s v="Debit Card"/>
    <x v="0"/>
    <x v="0"/>
    <x v="2"/>
    <x v="2"/>
    <n v="0.14499999999999999"/>
    <n v="1169.0999999999999"/>
    <n v="0"/>
  </r>
  <r>
    <x v="606"/>
    <d v="2025-08-29T00:00:00"/>
    <x v="432"/>
    <s v="Customer_0427"/>
    <s v="P2008"/>
    <x v="20"/>
    <x v="0"/>
    <x v="12"/>
    <n v="1"/>
    <n v="1799"/>
    <n v="1799"/>
    <x v="4"/>
    <n v="359.8"/>
    <n v="1439.2"/>
    <n v="374.19"/>
    <s v="Hyderabad"/>
    <s v="Telangana"/>
    <s v="South"/>
    <s v="Net Banking"/>
    <x v="0"/>
    <x v="0"/>
    <x v="2"/>
    <x v="2"/>
    <n v="0.26"/>
    <n v="1079.4000000000001"/>
    <n v="0"/>
  </r>
  <r>
    <x v="607"/>
    <d v="2025-08-30T00:00:00"/>
    <x v="90"/>
    <s v="Customer_0704"/>
    <s v="P2008"/>
    <x v="20"/>
    <x v="0"/>
    <x v="12"/>
    <n v="2"/>
    <n v="1799"/>
    <n v="3598"/>
    <x v="5"/>
    <n v="899.5"/>
    <n v="2698.5"/>
    <n v="661.13"/>
    <s v="Chennai"/>
    <s v="Tamil Nadu"/>
    <s v="South"/>
    <s v="Net Banking"/>
    <x v="0"/>
    <x v="0"/>
    <x v="2"/>
    <x v="2"/>
    <n v="0.245"/>
    <n v="1799"/>
    <n v="0"/>
  </r>
  <r>
    <x v="608"/>
    <d v="2025-08-31T00:00:00"/>
    <x v="404"/>
    <s v="Customer_0213"/>
    <s v="P2025"/>
    <x v="9"/>
    <x v="3"/>
    <x v="6"/>
    <n v="1"/>
    <n v="999"/>
    <n v="999"/>
    <x v="5"/>
    <n v="249.75"/>
    <n v="749.25"/>
    <n v="153.6"/>
    <s v="Noida"/>
    <s v="Uttar Pradesh"/>
    <s v="North"/>
    <s v="Net Banking"/>
    <x v="0"/>
    <x v="0"/>
    <x v="2"/>
    <x v="2"/>
    <n v="0.20499999999999999"/>
    <n v="499.5"/>
    <n v="0"/>
  </r>
  <r>
    <x v="609"/>
    <d v="2025-09-01T00:00:00"/>
    <x v="302"/>
    <s v="Customer_0272"/>
    <s v="P2019"/>
    <x v="22"/>
    <x v="4"/>
    <x v="11"/>
    <n v="1"/>
    <n v="699"/>
    <n v="699"/>
    <x v="2"/>
    <n v="104.85"/>
    <n v="594.15"/>
    <n v="199.04"/>
    <s v="Gurugram"/>
    <s v="Haryana"/>
    <s v="North"/>
    <s v="UPI"/>
    <x v="0"/>
    <x v="0"/>
    <x v="2"/>
    <x v="2"/>
    <n v="0.33500000000000002"/>
    <n v="489.3"/>
    <n v="0"/>
  </r>
  <r>
    <x v="610"/>
    <d v="2025-09-02T00:00:00"/>
    <x v="126"/>
    <s v="Customer_0571"/>
    <s v="P2015"/>
    <x v="11"/>
    <x v="1"/>
    <x v="8"/>
    <n v="1"/>
    <n v="1299"/>
    <n v="1299"/>
    <x v="1"/>
    <n v="64.95"/>
    <n v="1234.05"/>
    <n v="277.66000000000003"/>
    <s v="Jaipur"/>
    <s v="Rajasthan"/>
    <s v="North"/>
    <s v="Credit Card"/>
    <x v="2"/>
    <x v="0"/>
    <x v="2"/>
    <x v="2"/>
    <n v="0.22500000000000001"/>
    <n v="1169.0999999999999"/>
    <n v="0"/>
  </r>
  <r>
    <x v="611"/>
    <d v="2025-09-03T00:00:00"/>
    <x v="433"/>
    <s v="Customer_0559"/>
    <s v="P2007"/>
    <x v="21"/>
    <x v="0"/>
    <x v="12"/>
    <n v="1"/>
    <n v="799"/>
    <n v="799"/>
    <x v="2"/>
    <n v="119.85"/>
    <n v="679.15"/>
    <n v="186.77"/>
    <s v="Jaipur"/>
    <s v="Rajasthan"/>
    <s v="North"/>
    <s v="UPI"/>
    <x v="2"/>
    <x v="0"/>
    <x v="2"/>
    <x v="2"/>
    <n v="0.27500000000000002"/>
    <n v="559.29999999999995"/>
    <n v="0"/>
  </r>
  <r>
    <x v="612"/>
    <d v="2025-09-04T00:00:00"/>
    <x v="434"/>
    <s v="Customer_0208"/>
    <s v="P2014"/>
    <x v="2"/>
    <x v="1"/>
    <x v="1"/>
    <n v="1"/>
    <n v="2999"/>
    <n v="2999"/>
    <x v="5"/>
    <n v="749.75"/>
    <n v="2249.25"/>
    <n v="371.13"/>
    <s v="Pune"/>
    <s v="Maharashtra"/>
    <s v="West"/>
    <s v="Debit Card"/>
    <x v="2"/>
    <x v="0"/>
    <x v="2"/>
    <x v="2"/>
    <n v="0.16500000000000001"/>
    <n v="1499.5"/>
    <n v="0"/>
  </r>
  <r>
    <x v="613"/>
    <d v="2025-09-05T00:00:00"/>
    <x v="435"/>
    <s v="Customer_0442"/>
    <s v="P2013"/>
    <x v="6"/>
    <x v="1"/>
    <x v="1"/>
    <n v="1"/>
    <n v="3499"/>
    <n v="3499"/>
    <x v="1"/>
    <n v="174.95"/>
    <n v="3324.05"/>
    <n v="747.91"/>
    <s v="Chennai"/>
    <s v="Tamil Nadu"/>
    <s v="South"/>
    <s v="UPI"/>
    <x v="0"/>
    <x v="0"/>
    <x v="2"/>
    <x v="2"/>
    <n v="0.22500000000000001"/>
    <n v="3149.1"/>
    <n v="0"/>
  </r>
  <r>
    <x v="614"/>
    <d v="2025-09-06T00:00:00"/>
    <x v="281"/>
    <s v="Customer_0352"/>
    <s v="P2002"/>
    <x v="12"/>
    <x v="2"/>
    <x v="7"/>
    <n v="2"/>
    <n v="2999"/>
    <n v="5998"/>
    <x v="0"/>
    <n v="599.79999999999995"/>
    <n v="5398.2"/>
    <n v="701.77"/>
    <s v="Jaipur"/>
    <s v="Rajasthan"/>
    <s v="North"/>
    <s v="UPI"/>
    <x v="0"/>
    <x v="0"/>
    <x v="2"/>
    <x v="2"/>
    <n v="0.13"/>
    <n v="4798.3999999999996"/>
    <n v="0"/>
  </r>
  <r>
    <x v="615"/>
    <d v="2025-09-07T00:00:00"/>
    <x v="436"/>
    <s v="Customer_0755"/>
    <s v="P2025"/>
    <x v="9"/>
    <x v="3"/>
    <x v="6"/>
    <n v="3"/>
    <n v="999"/>
    <n v="2997"/>
    <x v="2"/>
    <n v="449.55"/>
    <n v="2547.4499999999998"/>
    <n v="598.65"/>
    <s v="Hyderabad"/>
    <s v="Telangana"/>
    <s v="South"/>
    <s v="Debit Card"/>
    <x v="0"/>
    <x v="0"/>
    <x v="2"/>
    <x v="2"/>
    <n v="0.23499999999999999"/>
    <n v="2097.9"/>
    <n v="0"/>
  </r>
  <r>
    <x v="616"/>
    <d v="2025-09-08T00:00:00"/>
    <x v="401"/>
    <s v="Customer_0335"/>
    <s v="P2023"/>
    <x v="23"/>
    <x v="3"/>
    <x v="9"/>
    <n v="1"/>
    <n v="1599"/>
    <n v="1599"/>
    <x v="0"/>
    <n v="159.9"/>
    <n v="1439.1"/>
    <n v="359.78"/>
    <s v="Noida"/>
    <s v="Uttar Pradesh"/>
    <s v="North"/>
    <s v="Net Banking"/>
    <x v="1"/>
    <x v="0"/>
    <x v="2"/>
    <x v="2"/>
    <n v="0.25"/>
    <n v="1279.2"/>
    <n v="0"/>
  </r>
  <r>
    <x v="617"/>
    <d v="2025-09-09T00:00:00"/>
    <x v="301"/>
    <s v="Customer_0200"/>
    <s v="P2025"/>
    <x v="9"/>
    <x v="3"/>
    <x v="6"/>
    <n v="1"/>
    <n v="999"/>
    <n v="999"/>
    <x v="1"/>
    <n v="49.95"/>
    <n v="949.05"/>
    <n v="251.5"/>
    <s v="Kolkata"/>
    <s v="West Bengal"/>
    <s v="East"/>
    <s v="Credit Card"/>
    <x v="1"/>
    <x v="0"/>
    <x v="2"/>
    <x v="2"/>
    <n v="0.26500000000000001"/>
    <n v="899.1"/>
    <n v="0"/>
  </r>
  <r>
    <x v="618"/>
    <d v="2025-09-10T00:00:00"/>
    <x v="437"/>
    <s v="Customer_0306"/>
    <s v="P2009"/>
    <x v="1"/>
    <x v="0"/>
    <x v="0"/>
    <n v="1"/>
    <n v="1199"/>
    <n v="1199"/>
    <x v="0"/>
    <n v="119.9"/>
    <n v="1079.0999999999999"/>
    <n v="312.94"/>
    <s v="Jaipur"/>
    <s v="Rajasthan"/>
    <s v="North"/>
    <s v="UPI"/>
    <x v="0"/>
    <x v="0"/>
    <x v="2"/>
    <x v="2"/>
    <n v="0.28999999999999998"/>
    <n v="959.2"/>
    <n v="0"/>
  </r>
  <r>
    <x v="619"/>
    <d v="2025-09-11T00:00:00"/>
    <x v="391"/>
    <s v="Customer_0069"/>
    <s v="P2001"/>
    <x v="10"/>
    <x v="2"/>
    <x v="7"/>
    <n v="1"/>
    <n v="24999"/>
    <n v="24999"/>
    <x v="1"/>
    <n v="1249.95"/>
    <n v="23749.05"/>
    <n v="3443.61"/>
    <s v="Chennai"/>
    <s v="Tamil Nadu"/>
    <s v="South"/>
    <s v="Net Banking"/>
    <x v="1"/>
    <x v="0"/>
    <x v="2"/>
    <x v="2"/>
    <n v="0.14499999999999999"/>
    <n v="22499.1"/>
    <n v="0"/>
  </r>
  <r>
    <x v="620"/>
    <d v="2025-09-12T00:00:00"/>
    <x v="329"/>
    <s v="Customer_0466"/>
    <s v="P2014"/>
    <x v="2"/>
    <x v="1"/>
    <x v="1"/>
    <n v="1"/>
    <n v="2999"/>
    <n v="2999"/>
    <x v="2"/>
    <n v="449.85"/>
    <n v="2549.15"/>
    <n v="497.08"/>
    <s v="Noida"/>
    <s v="Uttar Pradesh"/>
    <s v="North"/>
    <s v="Net Banking"/>
    <x v="0"/>
    <x v="0"/>
    <x v="2"/>
    <x v="2"/>
    <n v="0.19500000000000001"/>
    <n v="2099.3000000000002"/>
    <n v="0"/>
  </r>
  <r>
    <x v="621"/>
    <d v="2025-09-13T00:00:00"/>
    <x v="438"/>
    <s v="Customer_0792"/>
    <s v="P2009"/>
    <x v="1"/>
    <x v="0"/>
    <x v="0"/>
    <n v="1"/>
    <n v="1199"/>
    <n v="1199"/>
    <x v="0"/>
    <n v="119.9"/>
    <n v="1079.0999999999999"/>
    <n v="312.94"/>
    <s v="Noida"/>
    <s v="Uttar Pradesh"/>
    <s v="North"/>
    <s v="UPI"/>
    <x v="1"/>
    <x v="0"/>
    <x v="2"/>
    <x v="2"/>
    <n v="0.28999999999999998"/>
    <n v="959.2"/>
    <n v="0"/>
  </r>
  <r>
    <x v="622"/>
    <d v="2025-09-14T00:00:00"/>
    <x v="116"/>
    <s v="Customer_0158"/>
    <s v="P2014"/>
    <x v="2"/>
    <x v="1"/>
    <x v="1"/>
    <n v="2"/>
    <n v="2999"/>
    <n v="5998"/>
    <x v="4"/>
    <n v="1199.5999999999999"/>
    <n v="4798.3999999999996"/>
    <n v="863.71"/>
    <s v="Gurugram"/>
    <s v="Haryana"/>
    <s v="North"/>
    <s v="Credit Card"/>
    <x v="1"/>
    <x v="0"/>
    <x v="2"/>
    <x v="2"/>
    <n v="0.18"/>
    <n v="3598.8"/>
    <n v="0"/>
  </r>
  <r>
    <x v="623"/>
    <d v="2025-09-15T00:00:00"/>
    <x v="439"/>
    <s v="Customer_0438"/>
    <s v="P2002"/>
    <x v="12"/>
    <x v="2"/>
    <x v="7"/>
    <n v="3"/>
    <n v="2999"/>
    <n v="8997"/>
    <x v="1"/>
    <n v="449.85"/>
    <n v="8547.15"/>
    <n v="1239.3399999999999"/>
    <s v="Ahmedabad"/>
    <s v="Gujarat"/>
    <s v="West"/>
    <s v="Credit Card"/>
    <x v="2"/>
    <x v="0"/>
    <x v="2"/>
    <x v="2"/>
    <n v="0.14499999999999999"/>
    <n v="8097.3"/>
    <n v="0"/>
  </r>
  <r>
    <x v="624"/>
    <d v="2025-09-16T00:00:00"/>
    <x v="412"/>
    <s v="Customer_0189"/>
    <s v="P2018"/>
    <x v="17"/>
    <x v="4"/>
    <x v="11"/>
    <n v="1"/>
    <n v="399"/>
    <n v="399"/>
    <x v="6"/>
    <n v="0"/>
    <n v="399"/>
    <n v="151.62"/>
    <s v="Mumbai"/>
    <s v="Maharashtra"/>
    <s v="West"/>
    <s v="Credit Card"/>
    <x v="1"/>
    <x v="0"/>
    <x v="2"/>
    <x v="2"/>
    <n v="0.38"/>
    <n v="399"/>
    <n v="0"/>
  </r>
  <r>
    <x v="625"/>
    <d v="2025-09-17T00:00:00"/>
    <x v="440"/>
    <s v="Customer_0115"/>
    <s v="P2016"/>
    <x v="19"/>
    <x v="1"/>
    <x v="8"/>
    <n v="2"/>
    <n v="999"/>
    <n v="1998"/>
    <x v="5"/>
    <n v="499.5"/>
    <n v="1498.5"/>
    <n v="247.25"/>
    <s v="Kolkata"/>
    <s v="West Bengal"/>
    <s v="East"/>
    <s v="UPI"/>
    <x v="1"/>
    <x v="0"/>
    <x v="2"/>
    <x v="2"/>
    <n v="0.16500000000000001"/>
    <n v="999"/>
    <n v="0"/>
  </r>
  <r>
    <x v="626"/>
    <d v="2025-09-18T00:00:00"/>
    <x v="441"/>
    <s v="Customer_0678"/>
    <s v="P2006"/>
    <x v="5"/>
    <x v="2"/>
    <x v="3"/>
    <n v="2"/>
    <n v="1499"/>
    <n v="2998"/>
    <x v="6"/>
    <n v="0"/>
    <n v="2998"/>
    <n v="479.68"/>
    <s v="Jaipur"/>
    <s v="Rajasthan"/>
    <s v="North"/>
    <s v="Net Banking"/>
    <x v="0"/>
    <x v="0"/>
    <x v="2"/>
    <x v="2"/>
    <n v="0.16"/>
    <n v="2998"/>
    <n v="0"/>
  </r>
  <r>
    <x v="627"/>
    <d v="2025-09-19T00:00:00"/>
    <x v="54"/>
    <s v="Customer_0687"/>
    <s v="P2010"/>
    <x v="0"/>
    <x v="0"/>
    <x v="0"/>
    <n v="2"/>
    <n v="1999"/>
    <n v="3998"/>
    <x v="1"/>
    <n v="199.9"/>
    <n v="3798.1"/>
    <n v="1158.42"/>
    <s v="Gurugram"/>
    <s v="Haryana"/>
    <s v="North"/>
    <s v="Net Banking"/>
    <x v="0"/>
    <x v="0"/>
    <x v="2"/>
    <x v="2"/>
    <n v="0.30499999999999999"/>
    <n v="3598.2"/>
    <n v="0"/>
  </r>
  <r>
    <x v="628"/>
    <d v="2025-09-20T00:00:00"/>
    <x v="329"/>
    <s v="Customer_0466"/>
    <s v="P2008"/>
    <x v="20"/>
    <x v="0"/>
    <x v="12"/>
    <n v="1"/>
    <n v="1799"/>
    <n v="1799"/>
    <x v="1"/>
    <n v="89.95"/>
    <n v="1709.05"/>
    <n v="521.26"/>
    <s v="Mumbai"/>
    <s v="Maharashtra"/>
    <s v="West"/>
    <s v="Cash on Delivery"/>
    <x v="2"/>
    <x v="0"/>
    <x v="2"/>
    <x v="2"/>
    <n v="0.30499999999999999"/>
    <n v="1619.1"/>
    <n v="0"/>
  </r>
  <r>
    <x v="629"/>
    <d v="2025-09-21T00:00:00"/>
    <x v="402"/>
    <s v="Customer_0110"/>
    <s v="P2007"/>
    <x v="21"/>
    <x v="0"/>
    <x v="12"/>
    <n v="1"/>
    <n v="799"/>
    <n v="799"/>
    <x v="4"/>
    <n v="159.80000000000001"/>
    <n v="639.20000000000005"/>
    <n v="166.19"/>
    <s v="Noida"/>
    <s v="Uttar Pradesh"/>
    <s v="North"/>
    <s v="Credit Card"/>
    <x v="1"/>
    <x v="0"/>
    <x v="2"/>
    <x v="2"/>
    <n v="0.26"/>
    <n v="479.4"/>
    <n v="0"/>
  </r>
  <r>
    <x v="630"/>
    <d v="2025-09-22T00:00:00"/>
    <x v="389"/>
    <s v="Customer_0782"/>
    <s v="P2019"/>
    <x v="22"/>
    <x v="4"/>
    <x v="11"/>
    <n v="1"/>
    <n v="699"/>
    <n v="699"/>
    <x v="3"/>
    <n v="209.7"/>
    <n v="489.3"/>
    <n v="141.9"/>
    <s v="Bengaluru"/>
    <s v="Karnataka"/>
    <s v="South"/>
    <s v="Net Banking"/>
    <x v="0"/>
    <x v="0"/>
    <x v="2"/>
    <x v="2"/>
    <n v="0.28999999999999998"/>
    <n v="279.60000000000002"/>
    <n v="0"/>
  </r>
  <r>
    <x v="631"/>
    <d v="2025-09-23T00:00:00"/>
    <x v="352"/>
    <s v="Customer_0756"/>
    <s v="P2024"/>
    <x v="14"/>
    <x v="3"/>
    <x v="6"/>
    <n v="2"/>
    <n v="2499"/>
    <n v="4998"/>
    <x v="0"/>
    <n v="499.8"/>
    <n v="4498.2"/>
    <n v="1124.55"/>
    <s v="Hyderabad"/>
    <s v="Telangana"/>
    <s v="South"/>
    <s v="Credit Card"/>
    <x v="0"/>
    <x v="0"/>
    <x v="2"/>
    <x v="2"/>
    <n v="0.25"/>
    <n v="3998.4"/>
    <n v="0"/>
  </r>
  <r>
    <x v="632"/>
    <d v="2025-09-24T00:00:00"/>
    <x v="442"/>
    <s v="Customer_0444"/>
    <s v="P2024"/>
    <x v="14"/>
    <x v="3"/>
    <x v="6"/>
    <n v="2"/>
    <n v="2499"/>
    <n v="4998"/>
    <x v="5"/>
    <n v="1249.5"/>
    <n v="3748.5"/>
    <n v="768.44"/>
    <s v="Mumbai"/>
    <s v="Maharashtra"/>
    <s v="West"/>
    <s v="Cash on Delivery"/>
    <x v="0"/>
    <x v="0"/>
    <x v="2"/>
    <x v="2"/>
    <n v="0.20499999999999999"/>
    <n v="2499"/>
    <n v="0"/>
  </r>
  <r>
    <x v="633"/>
    <d v="2025-09-25T00:00:00"/>
    <x v="15"/>
    <s v="Customer_0064"/>
    <s v="P2017"/>
    <x v="8"/>
    <x v="1"/>
    <x v="5"/>
    <n v="2"/>
    <n v="5999"/>
    <n v="11998"/>
    <x v="4"/>
    <n v="2399.6"/>
    <n v="9598.4"/>
    <n v="1727.71"/>
    <s v="Pune"/>
    <s v="Maharashtra"/>
    <s v="West"/>
    <s v="Debit Card"/>
    <x v="0"/>
    <x v="0"/>
    <x v="2"/>
    <x v="2"/>
    <n v="0.18"/>
    <n v="7198.8"/>
    <n v="0"/>
  </r>
  <r>
    <x v="634"/>
    <d v="2025-09-26T00:00:00"/>
    <x v="350"/>
    <s v="Customer_0266"/>
    <s v="P2013"/>
    <x v="6"/>
    <x v="1"/>
    <x v="1"/>
    <n v="2"/>
    <n v="3499"/>
    <n v="6998"/>
    <x v="2"/>
    <n v="1049.7"/>
    <n v="5948.3"/>
    <n v="1159.92"/>
    <s v="Kolkata"/>
    <s v="West Bengal"/>
    <s v="East"/>
    <s v="UPI"/>
    <x v="0"/>
    <x v="0"/>
    <x v="2"/>
    <x v="2"/>
    <n v="0.19500000000000001"/>
    <n v="4898.6000000000004"/>
    <n v="0"/>
  </r>
  <r>
    <x v="635"/>
    <d v="2025-09-27T00:00:00"/>
    <x v="150"/>
    <s v="Customer_0088"/>
    <s v="P2016"/>
    <x v="19"/>
    <x v="1"/>
    <x v="8"/>
    <n v="2"/>
    <n v="999"/>
    <n v="1998"/>
    <x v="4"/>
    <n v="399.6"/>
    <n v="1598.4"/>
    <n v="287.70999999999998"/>
    <s v="Bengaluru"/>
    <s v="Karnataka"/>
    <s v="South"/>
    <s v="UPI"/>
    <x v="0"/>
    <x v="0"/>
    <x v="2"/>
    <x v="2"/>
    <n v="0.18"/>
    <n v="1198.8"/>
    <n v="0"/>
  </r>
  <r>
    <x v="636"/>
    <d v="2025-09-28T00:00:00"/>
    <x v="443"/>
    <s v="Customer_0683"/>
    <s v="P2020"/>
    <x v="16"/>
    <x v="4"/>
    <x v="10"/>
    <n v="1"/>
    <n v="599"/>
    <n v="599"/>
    <x v="1"/>
    <n v="29.95"/>
    <n v="569.04999999999995"/>
    <n v="207.7"/>
    <s v="Bengaluru"/>
    <s v="Karnataka"/>
    <s v="South"/>
    <s v="Net Banking"/>
    <x v="0"/>
    <x v="0"/>
    <x v="2"/>
    <x v="2"/>
    <n v="0.36499999999999999"/>
    <n v="539.1"/>
    <n v="0"/>
  </r>
  <r>
    <x v="637"/>
    <d v="2025-09-29T00:00:00"/>
    <x v="444"/>
    <s v="Customer_0045"/>
    <s v="P2010"/>
    <x v="0"/>
    <x v="0"/>
    <x v="0"/>
    <n v="2"/>
    <n v="1999"/>
    <n v="3998"/>
    <x v="4"/>
    <n v="799.6"/>
    <n v="3198.4"/>
    <n v="831.58"/>
    <s v="Mumbai"/>
    <s v="Maharashtra"/>
    <s v="West"/>
    <s v="Credit Card"/>
    <x v="0"/>
    <x v="0"/>
    <x v="2"/>
    <x v="2"/>
    <n v="0.26"/>
    <n v="2398.8000000000002"/>
    <n v="0"/>
  </r>
  <r>
    <x v="638"/>
    <d v="2025-09-30T00:00:00"/>
    <x v="223"/>
    <s v="Customer_0229"/>
    <s v="P2009"/>
    <x v="1"/>
    <x v="0"/>
    <x v="0"/>
    <n v="1"/>
    <n v="1199"/>
    <n v="1199"/>
    <x v="2"/>
    <n v="179.85"/>
    <n v="1019.15"/>
    <n v="280.27"/>
    <s v="Chennai"/>
    <s v="Tamil Nadu"/>
    <s v="South"/>
    <s v="Cash on Delivery"/>
    <x v="0"/>
    <x v="0"/>
    <x v="2"/>
    <x v="2"/>
    <n v="0.27500000000000002"/>
    <n v="839.3"/>
    <n v="0"/>
  </r>
  <r>
    <x v="639"/>
    <d v="2025-10-01T00:00:00"/>
    <x v="96"/>
    <s v="Customer_0752"/>
    <s v="P2003"/>
    <x v="3"/>
    <x v="2"/>
    <x v="2"/>
    <n v="1"/>
    <n v="59999"/>
    <n v="59999"/>
    <x v="6"/>
    <n v="0"/>
    <n v="59999"/>
    <n v="9599.84"/>
    <s v="Jaipur"/>
    <s v="Rajasthan"/>
    <s v="North"/>
    <s v="UPI"/>
    <x v="0"/>
    <x v="0"/>
    <x v="2"/>
    <x v="2"/>
    <n v="0.16"/>
    <n v="59999"/>
    <n v="0"/>
  </r>
  <r>
    <x v="640"/>
    <d v="2025-10-02T00:00:00"/>
    <x v="38"/>
    <s v="Customer_0053"/>
    <s v="P2004"/>
    <x v="15"/>
    <x v="2"/>
    <x v="3"/>
    <n v="1"/>
    <n v="899"/>
    <n v="899"/>
    <x v="0"/>
    <n v="89.9"/>
    <n v="809.1"/>
    <n v="105.18"/>
    <s v="Ahmedabad"/>
    <s v="Gujarat"/>
    <s v="West"/>
    <s v="UPI"/>
    <x v="2"/>
    <x v="0"/>
    <x v="2"/>
    <x v="2"/>
    <n v="0.13"/>
    <n v="719.2"/>
    <n v="0"/>
  </r>
  <r>
    <x v="641"/>
    <d v="2025-10-03T00:00:00"/>
    <x v="445"/>
    <s v="Customer_0046"/>
    <s v="P2006"/>
    <x v="5"/>
    <x v="2"/>
    <x v="3"/>
    <n v="3"/>
    <n v="1499"/>
    <n v="4497"/>
    <x v="1"/>
    <n v="224.85"/>
    <n v="4272.1499999999996"/>
    <n v="619.46"/>
    <s v="Delhi"/>
    <s v="Delhi"/>
    <s v="North"/>
    <s v="Credit Card"/>
    <x v="0"/>
    <x v="0"/>
    <x v="2"/>
    <x v="2"/>
    <n v="0.14499999999999999"/>
    <n v="4047.3"/>
    <n v="0"/>
  </r>
  <r>
    <x v="642"/>
    <d v="2025-10-04T00:00:00"/>
    <x v="446"/>
    <s v="Customer_0357"/>
    <s v="P2014"/>
    <x v="2"/>
    <x v="1"/>
    <x v="1"/>
    <n v="4"/>
    <n v="2999"/>
    <n v="11996"/>
    <x v="0"/>
    <n v="1199.5999999999999"/>
    <n v="10796.4"/>
    <n v="2267.2399999999998"/>
    <s v="Mumbai"/>
    <s v="Maharashtra"/>
    <s v="West"/>
    <s v="UPI"/>
    <x v="2"/>
    <x v="0"/>
    <x v="2"/>
    <x v="2"/>
    <n v="0.21"/>
    <n v="9596.7999999999993"/>
    <n v="0"/>
  </r>
  <r>
    <x v="643"/>
    <d v="2025-10-05T00:00:00"/>
    <x v="447"/>
    <s v="Customer_0191"/>
    <s v="P2012"/>
    <x v="7"/>
    <x v="0"/>
    <x v="4"/>
    <n v="1"/>
    <n v="1299"/>
    <n v="1299"/>
    <x v="1"/>
    <n v="64.95"/>
    <n v="1234.05"/>
    <n v="376.39"/>
    <s v="Hyderabad"/>
    <s v="Telangana"/>
    <s v="South"/>
    <s v="UPI"/>
    <x v="1"/>
    <x v="0"/>
    <x v="2"/>
    <x v="2"/>
    <n v="0.30499999999999999"/>
    <n v="1169.0999999999999"/>
    <n v="0"/>
  </r>
  <r>
    <x v="644"/>
    <d v="2025-10-06T00:00:00"/>
    <x v="448"/>
    <s v="Customer_0439"/>
    <s v="P2006"/>
    <x v="5"/>
    <x v="2"/>
    <x v="3"/>
    <n v="3"/>
    <n v="1499"/>
    <n v="4497"/>
    <x v="6"/>
    <n v="0"/>
    <n v="4497"/>
    <n v="719.52"/>
    <s v="Noida"/>
    <s v="Uttar Pradesh"/>
    <s v="North"/>
    <s v="Credit Card"/>
    <x v="0"/>
    <x v="0"/>
    <x v="2"/>
    <x v="2"/>
    <n v="0.16"/>
    <n v="4497"/>
    <n v="0"/>
  </r>
  <r>
    <x v="645"/>
    <d v="2025-10-07T00:00:00"/>
    <x v="449"/>
    <s v="Customer_0144"/>
    <s v="P2011"/>
    <x v="18"/>
    <x v="0"/>
    <x v="4"/>
    <n v="4"/>
    <n v="2499"/>
    <n v="9996"/>
    <x v="1"/>
    <n v="499.8"/>
    <n v="9496.2000000000007"/>
    <n v="2896.34"/>
    <s v="Bengaluru"/>
    <s v="Karnataka"/>
    <s v="South"/>
    <s v="UPI"/>
    <x v="0"/>
    <x v="0"/>
    <x v="2"/>
    <x v="2"/>
    <n v="0.30499999999999999"/>
    <n v="8996.4"/>
    <n v="0"/>
  </r>
  <r>
    <x v="646"/>
    <d v="2025-10-08T00:00:00"/>
    <x v="368"/>
    <s v="Customer_0609"/>
    <s v="P2009"/>
    <x v="1"/>
    <x v="0"/>
    <x v="0"/>
    <n v="2"/>
    <n v="1199"/>
    <n v="2398"/>
    <x v="4"/>
    <n v="479.6"/>
    <n v="1918.4"/>
    <n v="498.78"/>
    <s v="Pune"/>
    <s v="Maharashtra"/>
    <s v="West"/>
    <s v="Debit Card"/>
    <x v="0"/>
    <x v="0"/>
    <x v="2"/>
    <x v="2"/>
    <n v="0.26"/>
    <n v="1438.8"/>
    <n v="0"/>
  </r>
  <r>
    <x v="647"/>
    <d v="2025-10-09T00:00:00"/>
    <x v="216"/>
    <s v="Customer_0606"/>
    <s v="P2025"/>
    <x v="9"/>
    <x v="3"/>
    <x v="6"/>
    <n v="4"/>
    <n v="999"/>
    <n v="3996"/>
    <x v="5"/>
    <n v="999"/>
    <n v="2997"/>
    <n v="614.38"/>
    <s v="Bengaluru"/>
    <s v="Karnataka"/>
    <s v="South"/>
    <s v="UPI"/>
    <x v="0"/>
    <x v="0"/>
    <x v="2"/>
    <x v="2"/>
    <n v="0.20499999999999999"/>
    <n v="1998"/>
    <n v="0"/>
  </r>
  <r>
    <x v="648"/>
    <d v="2025-10-10T00:00:00"/>
    <x v="450"/>
    <s v="Customer_0647"/>
    <s v="P2013"/>
    <x v="6"/>
    <x v="1"/>
    <x v="1"/>
    <n v="1"/>
    <n v="3499"/>
    <n v="3499"/>
    <x v="4"/>
    <n v="699.8"/>
    <n v="2799.2"/>
    <n v="503.86"/>
    <s v="Ahmedabad"/>
    <s v="Gujarat"/>
    <s v="West"/>
    <s v="Net Banking"/>
    <x v="1"/>
    <x v="0"/>
    <x v="2"/>
    <x v="2"/>
    <n v="0.18"/>
    <n v="2099.4"/>
    <n v="0"/>
  </r>
  <r>
    <x v="649"/>
    <d v="2025-10-11T00:00:00"/>
    <x v="446"/>
    <s v="Customer_0357"/>
    <s v="P2013"/>
    <x v="6"/>
    <x v="1"/>
    <x v="1"/>
    <n v="1"/>
    <n v="3499"/>
    <n v="3499"/>
    <x v="0"/>
    <n v="349.9"/>
    <n v="3149.1"/>
    <n v="661.31"/>
    <s v="Ahmedabad"/>
    <s v="Gujarat"/>
    <s v="West"/>
    <s v="Net Banking"/>
    <x v="2"/>
    <x v="0"/>
    <x v="2"/>
    <x v="2"/>
    <n v="0.21"/>
    <n v="2799.2"/>
    <n v="0"/>
  </r>
  <r>
    <x v="650"/>
    <d v="2025-10-12T00:00:00"/>
    <x v="197"/>
    <s v="Customer_0624"/>
    <s v="P2009"/>
    <x v="1"/>
    <x v="0"/>
    <x v="0"/>
    <n v="2"/>
    <n v="1199"/>
    <n v="2398"/>
    <x v="2"/>
    <n v="359.7"/>
    <n v="2038.3"/>
    <n v="560.53"/>
    <s v="Pune"/>
    <s v="Maharashtra"/>
    <s v="West"/>
    <s v="UPI"/>
    <x v="0"/>
    <x v="0"/>
    <x v="2"/>
    <x v="2"/>
    <n v="0.27500000000000002"/>
    <n v="1678.6"/>
    <n v="0"/>
  </r>
  <r>
    <x v="651"/>
    <d v="2025-10-13T00:00:00"/>
    <x v="451"/>
    <s v="Customer_0724"/>
    <s v="P2024"/>
    <x v="14"/>
    <x v="3"/>
    <x v="6"/>
    <n v="3"/>
    <n v="2499"/>
    <n v="7497"/>
    <x v="0"/>
    <n v="749.7"/>
    <n v="6747.3"/>
    <n v="1686.82"/>
    <s v="Bengaluru"/>
    <s v="Karnataka"/>
    <s v="South"/>
    <s v="Credit Card"/>
    <x v="0"/>
    <x v="0"/>
    <x v="2"/>
    <x v="2"/>
    <n v="0.25"/>
    <n v="5997.6"/>
    <n v="0"/>
  </r>
  <r>
    <x v="652"/>
    <d v="2025-10-14T00:00:00"/>
    <x v="126"/>
    <s v="Customer_0571"/>
    <s v="P2022"/>
    <x v="13"/>
    <x v="3"/>
    <x v="9"/>
    <n v="1"/>
    <n v="899"/>
    <n v="899"/>
    <x v="2"/>
    <n v="134.85"/>
    <n v="764.15"/>
    <n v="179.58"/>
    <s v="Noida"/>
    <s v="Uttar Pradesh"/>
    <s v="North"/>
    <s v="Net Banking"/>
    <x v="0"/>
    <x v="0"/>
    <x v="2"/>
    <x v="2"/>
    <n v="0.23499999999999999"/>
    <n v="629.29999999999995"/>
    <n v="0"/>
  </r>
  <r>
    <x v="653"/>
    <d v="2025-10-15T00:00:00"/>
    <x v="146"/>
    <s v="Customer_0426"/>
    <s v="P2003"/>
    <x v="3"/>
    <x v="2"/>
    <x v="2"/>
    <n v="1"/>
    <n v="59999"/>
    <n v="59999"/>
    <x v="6"/>
    <n v="0"/>
    <n v="59999"/>
    <n v="9599.84"/>
    <s v="Ahmedabad"/>
    <s v="Gujarat"/>
    <s v="West"/>
    <s v="Net Banking"/>
    <x v="0"/>
    <x v="0"/>
    <x v="2"/>
    <x v="2"/>
    <n v="0.16"/>
    <n v="59999"/>
    <n v="0"/>
  </r>
  <r>
    <x v="654"/>
    <d v="2025-10-16T00:00:00"/>
    <x v="452"/>
    <s v="Customer_0023"/>
    <s v="P2017"/>
    <x v="8"/>
    <x v="1"/>
    <x v="5"/>
    <n v="3"/>
    <n v="5999"/>
    <n v="17997"/>
    <x v="0"/>
    <n v="1799.7"/>
    <n v="16197.3"/>
    <n v="3401.43"/>
    <s v="Jaipur"/>
    <s v="Rajasthan"/>
    <s v="North"/>
    <s v="UPI"/>
    <x v="1"/>
    <x v="0"/>
    <x v="2"/>
    <x v="2"/>
    <n v="0.21"/>
    <n v="14397.6"/>
    <n v="0"/>
  </r>
  <r>
    <x v="655"/>
    <d v="2025-10-17T00:00:00"/>
    <x v="453"/>
    <s v="Customer_0749"/>
    <s v="P2007"/>
    <x v="21"/>
    <x v="0"/>
    <x v="12"/>
    <n v="1"/>
    <n v="799"/>
    <n v="799"/>
    <x v="4"/>
    <n v="159.80000000000001"/>
    <n v="639.20000000000005"/>
    <n v="166.19"/>
    <s v="Jaipur"/>
    <s v="Rajasthan"/>
    <s v="North"/>
    <s v="UPI"/>
    <x v="0"/>
    <x v="0"/>
    <x v="2"/>
    <x v="2"/>
    <n v="0.26"/>
    <n v="479.4"/>
    <n v="0"/>
  </r>
  <r>
    <x v="656"/>
    <d v="2025-10-18T00:00:00"/>
    <x v="454"/>
    <s v="Customer_0254"/>
    <s v="P2002"/>
    <x v="12"/>
    <x v="2"/>
    <x v="7"/>
    <n v="1"/>
    <n v="2999"/>
    <n v="2999"/>
    <x v="0"/>
    <n v="299.89999999999998"/>
    <n v="2699.1"/>
    <n v="350.88"/>
    <s v="Mumbai"/>
    <s v="Maharashtra"/>
    <s v="West"/>
    <s v="Net Banking"/>
    <x v="1"/>
    <x v="0"/>
    <x v="2"/>
    <x v="2"/>
    <n v="0.13"/>
    <n v="2399.1999999999998"/>
    <n v="0"/>
  </r>
  <r>
    <x v="657"/>
    <d v="2025-10-19T00:00:00"/>
    <x v="328"/>
    <s v="Customer_0207"/>
    <s v="P2011"/>
    <x v="18"/>
    <x v="0"/>
    <x v="4"/>
    <n v="1"/>
    <n v="2499"/>
    <n v="2499"/>
    <x v="4"/>
    <n v="499.8"/>
    <n v="1999.2"/>
    <n v="519.79"/>
    <s v="Ahmedabad"/>
    <s v="Gujarat"/>
    <s v="West"/>
    <s v="Credit Card"/>
    <x v="2"/>
    <x v="0"/>
    <x v="2"/>
    <x v="2"/>
    <n v="0.26"/>
    <n v="1499.4"/>
    <n v="0"/>
  </r>
  <r>
    <x v="658"/>
    <d v="2025-10-20T00:00:00"/>
    <x v="455"/>
    <s v="Customer_0410"/>
    <s v="P2006"/>
    <x v="5"/>
    <x v="2"/>
    <x v="3"/>
    <n v="1"/>
    <n v="1499"/>
    <n v="1499"/>
    <x v="6"/>
    <n v="0"/>
    <n v="1499"/>
    <n v="239.84"/>
    <s v="Ahmedabad"/>
    <s v="Gujarat"/>
    <s v="West"/>
    <s v="Net Banking"/>
    <x v="0"/>
    <x v="0"/>
    <x v="2"/>
    <x v="2"/>
    <n v="0.16"/>
    <n v="1499"/>
    <n v="0"/>
  </r>
  <r>
    <x v="659"/>
    <d v="2025-10-21T00:00:00"/>
    <x v="142"/>
    <s v="Customer_0092"/>
    <s v="P2021"/>
    <x v="24"/>
    <x v="4"/>
    <x v="13"/>
    <n v="1"/>
    <n v="1499"/>
    <n v="1499"/>
    <x v="4"/>
    <n v="299.8"/>
    <n v="1199.2"/>
    <n v="383.74"/>
    <s v="Pune"/>
    <s v="Maharashtra"/>
    <s v="West"/>
    <s v="UPI"/>
    <x v="0"/>
    <x v="0"/>
    <x v="2"/>
    <x v="2"/>
    <n v="0.32"/>
    <n v="899.4"/>
    <n v="0"/>
  </r>
  <r>
    <x v="660"/>
    <d v="2025-10-22T00:00:00"/>
    <x v="456"/>
    <s v="Customer_0727"/>
    <s v="P2015"/>
    <x v="11"/>
    <x v="1"/>
    <x v="8"/>
    <n v="1"/>
    <n v="1299"/>
    <n v="1299"/>
    <x v="2"/>
    <n v="194.85"/>
    <n v="1104.1500000000001"/>
    <n v="215.31"/>
    <s v="Ahmedabad"/>
    <s v="Gujarat"/>
    <s v="West"/>
    <s v="Credit Card"/>
    <x v="0"/>
    <x v="0"/>
    <x v="2"/>
    <x v="2"/>
    <n v="0.19500000000000001"/>
    <n v="909.3"/>
    <n v="0"/>
  </r>
  <r>
    <x v="661"/>
    <d v="2025-10-23T00:00:00"/>
    <x v="457"/>
    <s v="Customer_0773"/>
    <s v="P2016"/>
    <x v="19"/>
    <x v="1"/>
    <x v="8"/>
    <n v="2"/>
    <n v="999"/>
    <n v="1998"/>
    <x v="0"/>
    <n v="199.8"/>
    <n v="1798.2"/>
    <n v="377.62"/>
    <s v="Pune"/>
    <s v="Maharashtra"/>
    <s v="West"/>
    <s v="Debit Card"/>
    <x v="1"/>
    <x v="0"/>
    <x v="2"/>
    <x v="2"/>
    <n v="0.21"/>
    <n v="1598.4"/>
    <n v="0"/>
  </r>
  <r>
    <x v="662"/>
    <d v="2025-10-24T00:00:00"/>
    <x v="141"/>
    <s v="Customer_0646"/>
    <s v="P2022"/>
    <x v="13"/>
    <x v="3"/>
    <x v="9"/>
    <n v="1"/>
    <n v="899"/>
    <n v="899"/>
    <x v="3"/>
    <n v="269.7"/>
    <n v="629.29999999999995"/>
    <n v="119.57"/>
    <s v="Delhi"/>
    <s v="Delhi"/>
    <s v="North"/>
    <s v="Net Banking"/>
    <x v="2"/>
    <x v="0"/>
    <x v="2"/>
    <x v="2"/>
    <n v="0.19"/>
    <n v="359.6"/>
    <n v="0"/>
  </r>
  <r>
    <x v="663"/>
    <d v="2025-10-25T00:00:00"/>
    <x v="458"/>
    <s v="Customer_0164"/>
    <s v="P2008"/>
    <x v="20"/>
    <x v="0"/>
    <x v="12"/>
    <n v="2"/>
    <n v="1799"/>
    <n v="3598"/>
    <x v="0"/>
    <n v="359.8"/>
    <n v="3238.2"/>
    <n v="939.08"/>
    <s v="Noida"/>
    <s v="Uttar Pradesh"/>
    <s v="North"/>
    <s v="UPI"/>
    <x v="0"/>
    <x v="0"/>
    <x v="2"/>
    <x v="2"/>
    <n v="0.28999999999999998"/>
    <n v="2878.4"/>
    <n v="0"/>
  </r>
  <r>
    <x v="664"/>
    <d v="2025-10-26T00:00:00"/>
    <x v="459"/>
    <s v="Customer_0062"/>
    <s v="P2006"/>
    <x v="5"/>
    <x v="2"/>
    <x v="3"/>
    <n v="1"/>
    <n v="1499"/>
    <n v="1499"/>
    <x v="1"/>
    <n v="74.95"/>
    <n v="1424.05"/>
    <n v="206.49"/>
    <s v="Delhi"/>
    <s v="Delhi"/>
    <s v="North"/>
    <s v="Net Banking"/>
    <x v="0"/>
    <x v="0"/>
    <x v="2"/>
    <x v="2"/>
    <n v="0.14499999999999999"/>
    <n v="1349.1"/>
    <n v="0"/>
  </r>
  <r>
    <x v="665"/>
    <d v="2025-10-27T00:00:00"/>
    <x v="460"/>
    <s v="Customer_0474"/>
    <s v="P2012"/>
    <x v="7"/>
    <x v="0"/>
    <x v="4"/>
    <n v="2"/>
    <n v="1299"/>
    <n v="2598"/>
    <x v="0"/>
    <n v="259.8"/>
    <n v="2338.1999999999998"/>
    <n v="678.08"/>
    <s v="Noida"/>
    <s v="Uttar Pradesh"/>
    <s v="North"/>
    <s v="Credit Card"/>
    <x v="0"/>
    <x v="0"/>
    <x v="2"/>
    <x v="2"/>
    <n v="0.28999999999999998"/>
    <n v="2078.4"/>
    <n v="0"/>
  </r>
  <r>
    <x v="666"/>
    <d v="2025-10-28T00:00:00"/>
    <x v="461"/>
    <s v="Customer_0698"/>
    <s v="P2006"/>
    <x v="5"/>
    <x v="2"/>
    <x v="3"/>
    <n v="1"/>
    <n v="1499"/>
    <n v="1499"/>
    <x v="4"/>
    <n v="299.8"/>
    <n v="1199.2"/>
    <n v="119.92"/>
    <s v="Ahmedabad"/>
    <s v="Gujarat"/>
    <s v="West"/>
    <s v="UPI"/>
    <x v="2"/>
    <x v="0"/>
    <x v="2"/>
    <x v="2"/>
    <n v="0.1"/>
    <n v="899.4"/>
    <n v="0"/>
  </r>
  <r>
    <x v="667"/>
    <d v="2025-10-29T00:00:00"/>
    <x v="462"/>
    <s v="Customer_0298"/>
    <s v="P2022"/>
    <x v="13"/>
    <x v="3"/>
    <x v="9"/>
    <n v="1"/>
    <n v="899"/>
    <n v="899"/>
    <x v="4"/>
    <n v="179.8"/>
    <n v="719.2"/>
    <n v="158.22"/>
    <s v="Jaipur"/>
    <s v="Rajasthan"/>
    <s v="North"/>
    <s v="Debit Card"/>
    <x v="0"/>
    <x v="0"/>
    <x v="2"/>
    <x v="2"/>
    <n v="0.22"/>
    <n v="539.4"/>
    <n v="0"/>
  </r>
  <r>
    <x v="668"/>
    <d v="2025-10-30T00:00:00"/>
    <x v="343"/>
    <s v="Customer_0449"/>
    <s v="P2016"/>
    <x v="19"/>
    <x v="1"/>
    <x v="8"/>
    <n v="1"/>
    <n v="999"/>
    <n v="999"/>
    <x v="6"/>
    <n v="0"/>
    <n v="999"/>
    <n v="239.76"/>
    <s v="Noida"/>
    <s v="Uttar Pradesh"/>
    <s v="North"/>
    <s v="Net Banking"/>
    <x v="2"/>
    <x v="0"/>
    <x v="2"/>
    <x v="2"/>
    <n v="0.24"/>
    <n v="999"/>
    <n v="0"/>
  </r>
  <r>
    <x v="669"/>
    <d v="2025-10-31T00:00:00"/>
    <x v="463"/>
    <s v="Customer_0663"/>
    <s v="P2002"/>
    <x v="12"/>
    <x v="2"/>
    <x v="7"/>
    <n v="2"/>
    <n v="2999"/>
    <n v="5998"/>
    <x v="1"/>
    <n v="299.89999999999998"/>
    <n v="5698.1"/>
    <n v="826.22"/>
    <s v="Noida"/>
    <s v="Uttar Pradesh"/>
    <s v="North"/>
    <s v="UPI"/>
    <x v="0"/>
    <x v="0"/>
    <x v="2"/>
    <x v="2"/>
    <n v="0.14499999999999999"/>
    <n v="5398.2"/>
    <n v="0"/>
  </r>
  <r>
    <x v="670"/>
    <d v="2025-11-01T00:00:00"/>
    <x v="464"/>
    <s v="Customer_0299"/>
    <s v="P2009"/>
    <x v="1"/>
    <x v="0"/>
    <x v="0"/>
    <n v="2"/>
    <n v="1199"/>
    <n v="2398"/>
    <x v="4"/>
    <n v="479.6"/>
    <n v="1918.4"/>
    <n v="498.78"/>
    <s v="Delhi"/>
    <s v="Delhi"/>
    <s v="North"/>
    <s v="UPI"/>
    <x v="0"/>
    <x v="0"/>
    <x v="2"/>
    <x v="2"/>
    <n v="0.26"/>
    <n v="1438.8"/>
    <n v="0"/>
  </r>
  <r>
    <x v="671"/>
    <d v="2025-11-02T00:00:00"/>
    <x v="369"/>
    <s v="Customer_0450"/>
    <s v="P2012"/>
    <x v="7"/>
    <x v="0"/>
    <x v="4"/>
    <n v="1"/>
    <n v="1299"/>
    <n v="1299"/>
    <x v="2"/>
    <n v="194.85"/>
    <n v="1104.1500000000001"/>
    <n v="303.64"/>
    <s v="Hyderabad"/>
    <s v="Telangana"/>
    <s v="South"/>
    <s v="UPI"/>
    <x v="1"/>
    <x v="0"/>
    <x v="2"/>
    <x v="2"/>
    <n v="0.27500000000000002"/>
    <n v="909.3"/>
    <n v="0"/>
  </r>
  <r>
    <x v="672"/>
    <d v="2025-11-03T00:00:00"/>
    <x v="465"/>
    <s v="Customer_0701"/>
    <s v="P2007"/>
    <x v="21"/>
    <x v="0"/>
    <x v="12"/>
    <n v="1"/>
    <n v="799"/>
    <n v="799"/>
    <x v="1"/>
    <n v="39.950000000000003"/>
    <n v="759.05"/>
    <n v="231.51"/>
    <s v="Gurugram"/>
    <s v="Haryana"/>
    <s v="North"/>
    <s v="UPI"/>
    <x v="2"/>
    <x v="0"/>
    <x v="3"/>
    <x v="3"/>
    <n v="0.30499999999999999"/>
    <n v="719.1"/>
    <n v="0"/>
  </r>
  <r>
    <x v="673"/>
    <d v="2025-11-04T00:00:00"/>
    <x v="157"/>
    <s v="Customer_0545"/>
    <s v="P2002"/>
    <x v="12"/>
    <x v="2"/>
    <x v="7"/>
    <n v="2"/>
    <n v="2999"/>
    <n v="5998"/>
    <x v="0"/>
    <n v="599.79999999999995"/>
    <n v="5398.2"/>
    <n v="701.77"/>
    <s v="Bengaluru"/>
    <s v="Karnataka"/>
    <s v="South"/>
    <s v="UPI"/>
    <x v="2"/>
    <x v="0"/>
    <x v="3"/>
    <x v="3"/>
    <n v="0.13"/>
    <n v="4798.3999999999996"/>
    <n v="0"/>
  </r>
  <r>
    <x v="674"/>
    <d v="2025-11-05T00:00:00"/>
    <x v="219"/>
    <s v="Customer_0419"/>
    <s v="P2010"/>
    <x v="0"/>
    <x v="0"/>
    <x v="0"/>
    <n v="1"/>
    <n v="1999"/>
    <n v="1999"/>
    <x v="1"/>
    <n v="99.95"/>
    <n v="1899.05"/>
    <n v="579.21"/>
    <s v="Mumbai"/>
    <s v="Maharashtra"/>
    <s v="West"/>
    <s v="Net Banking"/>
    <x v="0"/>
    <x v="0"/>
    <x v="3"/>
    <x v="3"/>
    <n v="0.30499999999999999"/>
    <n v="1799.1"/>
    <n v="0"/>
  </r>
  <r>
    <x v="675"/>
    <d v="2025-11-06T00:00:00"/>
    <x v="466"/>
    <s v="Customer_0347"/>
    <s v="P2005"/>
    <x v="4"/>
    <x v="2"/>
    <x v="3"/>
    <n v="1"/>
    <n v="1299"/>
    <n v="1299"/>
    <x v="4"/>
    <n v="259.8"/>
    <n v="1039.2"/>
    <n v="103.92"/>
    <s v="Noida"/>
    <s v="Uttar Pradesh"/>
    <s v="North"/>
    <s v="Net Banking"/>
    <x v="0"/>
    <x v="0"/>
    <x v="3"/>
    <x v="3"/>
    <n v="0.1"/>
    <n v="779.4"/>
    <n v="0"/>
  </r>
  <r>
    <x v="676"/>
    <d v="2025-11-07T00:00:00"/>
    <x v="99"/>
    <s v="Customer_0498"/>
    <s v="P2014"/>
    <x v="2"/>
    <x v="1"/>
    <x v="1"/>
    <n v="2"/>
    <n v="2999"/>
    <n v="5998"/>
    <x v="2"/>
    <n v="899.7"/>
    <n v="5098.3"/>
    <n v="994.17"/>
    <s v="Hyderabad"/>
    <s v="Telangana"/>
    <s v="South"/>
    <s v="Net Banking"/>
    <x v="2"/>
    <x v="0"/>
    <x v="3"/>
    <x v="3"/>
    <n v="0.19500000000000001"/>
    <n v="4198.6000000000004"/>
    <n v="0"/>
  </r>
  <r>
    <x v="677"/>
    <d v="2025-11-08T00:00:00"/>
    <x v="47"/>
    <s v="Customer_0413"/>
    <s v="P2001"/>
    <x v="10"/>
    <x v="2"/>
    <x v="7"/>
    <n v="4"/>
    <n v="24999"/>
    <n v="99996"/>
    <x v="0"/>
    <n v="9999.6"/>
    <n v="89996.4"/>
    <n v="11699.53"/>
    <s v="Bengaluru"/>
    <s v="Karnataka"/>
    <s v="South"/>
    <s v="Credit Card"/>
    <x v="2"/>
    <x v="0"/>
    <x v="3"/>
    <x v="3"/>
    <n v="0.13"/>
    <n v="79996.800000000003"/>
    <n v="0"/>
  </r>
  <r>
    <x v="678"/>
    <d v="2025-11-09T00:00:00"/>
    <x v="45"/>
    <s v="Customer_0028"/>
    <s v="P2017"/>
    <x v="8"/>
    <x v="1"/>
    <x v="5"/>
    <n v="5"/>
    <n v="5999"/>
    <n v="29995"/>
    <x v="0"/>
    <n v="2999.5"/>
    <n v="26995.5"/>
    <n v="5669.05"/>
    <s v="Ahmedabad"/>
    <s v="Gujarat"/>
    <s v="West"/>
    <s v="Credit Card"/>
    <x v="1"/>
    <x v="0"/>
    <x v="3"/>
    <x v="3"/>
    <n v="0.21"/>
    <n v="23996"/>
    <n v="0"/>
  </r>
  <r>
    <x v="679"/>
    <d v="2025-11-10T00:00:00"/>
    <x v="429"/>
    <s v="Customer_0163"/>
    <s v="P2002"/>
    <x v="12"/>
    <x v="2"/>
    <x v="7"/>
    <n v="1"/>
    <n v="2999"/>
    <n v="2999"/>
    <x v="2"/>
    <n v="449.85"/>
    <n v="2549.15"/>
    <n v="293.14999999999998"/>
    <s v="Chennai"/>
    <s v="Tamil Nadu"/>
    <s v="South"/>
    <s v="UPI"/>
    <x v="0"/>
    <x v="0"/>
    <x v="3"/>
    <x v="3"/>
    <n v="0.115"/>
    <n v="2099.3000000000002"/>
    <n v="0"/>
  </r>
  <r>
    <x v="680"/>
    <d v="2025-11-11T00:00:00"/>
    <x v="219"/>
    <s v="Customer_0419"/>
    <s v="P2015"/>
    <x v="11"/>
    <x v="1"/>
    <x v="8"/>
    <n v="1"/>
    <n v="1299"/>
    <n v="1299"/>
    <x v="6"/>
    <n v="0"/>
    <n v="1299"/>
    <n v="311.76"/>
    <s v="Ahmedabad"/>
    <s v="Gujarat"/>
    <s v="West"/>
    <s v="Credit Card"/>
    <x v="0"/>
    <x v="0"/>
    <x v="3"/>
    <x v="3"/>
    <n v="0.24"/>
    <n v="1299"/>
    <n v="0"/>
  </r>
  <r>
    <x v="681"/>
    <d v="2025-11-12T00:00:00"/>
    <x v="467"/>
    <s v="Customer_0778"/>
    <s v="P2025"/>
    <x v="9"/>
    <x v="3"/>
    <x v="6"/>
    <n v="1"/>
    <n v="999"/>
    <n v="999"/>
    <x v="1"/>
    <n v="49.95"/>
    <n v="949.05"/>
    <n v="251.5"/>
    <s v="Pune"/>
    <s v="Maharashtra"/>
    <s v="West"/>
    <s v="Debit Card"/>
    <x v="0"/>
    <x v="0"/>
    <x v="3"/>
    <x v="3"/>
    <n v="0.26500000000000001"/>
    <n v="899.1"/>
    <n v="0"/>
  </r>
  <r>
    <x v="682"/>
    <d v="2025-11-13T00:00:00"/>
    <x v="468"/>
    <s v="Customer_0380"/>
    <s v="P2016"/>
    <x v="19"/>
    <x v="1"/>
    <x v="8"/>
    <n v="3"/>
    <n v="999"/>
    <n v="2997"/>
    <x v="1"/>
    <n v="149.85"/>
    <n v="2847.15"/>
    <n v="640.61"/>
    <s v="Ahmedabad"/>
    <s v="Gujarat"/>
    <s v="West"/>
    <s v="UPI"/>
    <x v="0"/>
    <x v="0"/>
    <x v="3"/>
    <x v="3"/>
    <n v="0.22500000000000001"/>
    <n v="2697.3"/>
    <n v="0"/>
  </r>
  <r>
    <x v="683"/>
    <d v="2025-11-14T00:00:00"/>
    <x v="99"/>
    <s v="Customer_0498"/>
    <s v="P2014"/>
    <x v="2"/>
    <x v="1"/>
    <x v="1"/>
    <n v="1"/>
    <n v="2999"/>
    <n v="2999"/>
    <x v="6"/>
    <n v="0"/>
    <n v="2999"/>
    <n v="719.76"/>
    <s v="Delhi"/>
    <s v="Delhi"/>
    <s v="North"/>
    <s v="UPI"/>
    <x v="0"/>
    <x v="0"/>
    <x v="3"/>
    <x v="3"/>
    <n v="0.24"/>
    <n v="2999"/>
    <n v="0"/>
  </r>
  <r>
    <x v="684"/>
    <d v="2025-11-15T00:00:00"/>
    <x v="469"/>
    <s v="Customer_0446"/>
    <s v="P2022"/>
    <x v="13"/>
    <x v="3"/>
    <x v="9"/>
    <n v="2"/>
    <n v="899"/>
    <n v="1798"/>
    <x v="2"/>
    <n v="269.7"/>
    <n v="1528.3"/>
    <n v="359.15"/>
    <s v="Chennai"/>
    <s v="Tamil Nadu"/>
    <s v="South"/>
    <s v="Debit Card"/>
    <x v="0"/>
    <x v="0"/>
    <x v="3"/>
    <x v="3"/>
    <n v="0.23499999999999999"/>
    <n v="1258.5999999999999"/>
    <n v="0"/>
  </r>
  <r>
    <x v="685"/>
    <d v="2025-11-16T00:00:00"/>
    <x v="56"/>
    <s v="Customer_0074"/>
    <s v="P2009"/>
    <x v="1"/>
    <x v="0"/>
    <x v="0"/>
    <n v="2"/>
    <n v="1199"/>
    <n v="2398"/>
    <x v="2"/>
    <n v="359.7"/>
    <n v="2038.3"/>
    <n v="560.53"/>
    <s v="Lucknow"/>
    <s v="Uttar Pradesh"/>
    <s v="North"/>
    <s v="UPI"/>
    <x v="2"/>
    <x v="0"/>
    <x v="3"/>
    <x v="3"/>
    <n v="0.27500000000000002"/>
    <n v="1678.6"/>
    <n v="0"/>
  </r>
  <r>
    <x v="686"/>
    <d v="2025-11-17T00:00:00"/>
    <x v="191"/>
    <s v="Customer_0619"/>
    <s v="P2012"/>
    <x v="7"/>
    <x v="0"/>
    <x v="4"/>
    <n v="1"/>
    <n v="1299"/>
    <n v="1299"/>
    <x v="4"/>
    <n v="259.8"/>
    <n v="1039.2"/>
    <n v="270.19"/>
    <s v="Noida"/>
    <s v="Uttar Pradesh"/>
    <s v="North"/>
    <s v="Cash on Delivery"/>
    <x v="1"/>
    <x v="0"/>
    <x v="3"/>
    <x v="3"/>
    <n v="0.26"/>
    <n v="779.4"/>
    <n v="0"/>
  </r>
  <r>
    <x v="687"/>
    <d v="2025-11-18T00:00:00"/>
    <x v="470"/>
    <s v="Customer_0604"/>
    <s v="P2003"/>
    <x v="3"/>
    <x v="2"/>
    <x v="2"/>
    <n v="3"/>
    <n v="59999"/>
    <n v="179997"/>
    <x v="2"/>
    <n v="26999.55"/>
    <n v="152997.45000000001"/>
    <n v="17594.71"/>
    <s v="Hyderabad"/>
    <s v="Telangana"/>
    <s v="South"/>
    <s v="Cash on Delivery"/>
    <x v="0"/>
    <x v="0"/>
    <x v="3"/>
    <x v="3"/>
    <n v="0.115"/>
    <n v="125997.9"/>
    <n v="0"/>
  </r>
  <r>
    <x v="688"/>
    <d v="2025-11-19T00:00:00"/>
    <x v="471"/>
    <s v="Customer_0005"/>
    <s v="P2020"/>
    <x v="16"/>
    <x v="4"/>
    <x v="10"/>
    <n v="1"/>
    <n v="599"/>
    <n v="599"/>
    <x v="2"/>
    <n v="89.85"/>
    <n v="509.15"/>
    <n v="170.57"/>
    <s v="Jaipur"/>
    <s v="Rajasthan"/>
    <s v="North"/>
    <s v="UPI"/>
    <x v="2"/>
    <x v="0"/>
    <x v="3"/>
    <x v="3"/>
    <n v="0.33500000000000002"/>
    <n v="419.3"/>
    <n v="0"/>
  </r>
  <r>
    <x v="689"/>
    <d v="2025-11-20T00:00:00"/>
    <x v="402"/>
    <s v="Customer_0110"/>
    <s v="P2020"/>
    <x v="16"/>
    <x v="4"/>
    <x v="10"/>
    <n v="1"/>
    <n v="599"/>
    <n v="599"/>
    <x v="5"/>
    <n v="149.75"/>
    <n v="449.25"/>
    <n v="137.02000000000001"/>
    <s v="Gurugram"/>
    <s v="Haryana"/>
    <s v="North"/>
    <s v="Credit Card"/>
    <x v="0"/>
    <x v="0"/>
    <x v="3"/>
    <x v="3"/>
    <n v="0.30499999999999999"/>
    <n v="299.5"/>
    <n v="0"/>
  </r>
  <r>
    <x v="690"/>
    <d v="2025-11-21T00:00:00"/>
    <x v="79"/>
    <s v="Customer_0133"/>
    <s v="P2017"/>
    <x v="8"/>
    <x v="1"/>
    <x v="5"/>
    <n v="1"/>
    <n v="5999"/>
    <n v="5999"/>
    <x v="6"/>
    <n v="0"/>
    <n v="5999"/>
    <n v="1439.76"/>
    <s v="Jaipur"/>
    <s v="Rajasthan"/>
    <s v="North"/>
    <s v="UPI"/>
    <x v="0"/>
    <x v="0"/>
    <x v="3"/>
    <x v="3"/>
    <n v="0.24"/>
    <n v="5999"/>
    <n v="0"/>
  </r>
  <r>
    <x v="691"/>
    <d v="2025-11-22T00:00:00"/>
    <x v="472"/>
    <s v="Customer_0488"/>
    <s v="P2025"/>
    <x v="9"/>
    <x v="3"/>
    <x v="6"/>
    <n v="2"/>
    <n v="999"/>
    <n v="1998"/>
    <x v="0"/>
    <n v="199.8"/>
    <n v="1798.2"/>
    <n v="449.55"/>
    <s v="Gurugram"/>
    <s v="Haryana"/>
    <s v="North"/>
    <s v="UPI"/>
    <x v="0"/>
    <x v="0"/>
    <x v="3"/>
    <x v="3"/>
    <n v="0.25"/>
    <n v="1598.4"/>
    <n v="0"/>
  </r>
  <r>
    <x v="692"/>
    <d v="2025-11-23T00:00:00"/>
    <x v="473"/>
    <s v="Customer_0155"/>
    <s v="P2002"/>
    <x v="12"/>
    <x v="2"/>
    <x v="7"/>
    <n v="3"/>
    <n v="2999"/>
    <n v="8997"/>
    <x v="2"/>
    <n v="1349.55"/>
    <n v="7647.45"/>
    <n v="879.46"/>
    <s v="Noida"/>
    <s v="Uttar Pradesh"/>
    <s v="North"/>
    <s v="Net Banking"/>
    <x v="0"/>
    <x v="0"/>
    <x v="3"/>
    <x v="3"/>
    <n v="0.115"/>
    <n v="6297.9"/>
    <n v="0"/>
  </r>
  <r>
    <x v="693"/>
    <d v="2025-11-24T00:00:00"/>
    <x v="1"/>
    <s v="Customer_0659"/>
    <s v="P2006"/>
    <x v="5"/>
    <x v="2"/>
    <x v="3"/>
    <n v="2"/>
    <n v="1499"/>
    <n v="2998"/>
    <x v="0"/>
    <n v="299.8"/>
    <n v="2698.2"/>
    <n v="350.77"/>
    <s v="Hyderabad"/>
    <s v="Telangana"/>
    <s v="South"/>
    <s v="Credit Card"/>
    <x v="0"/>
    <x v="0"/>
    <x v="3"/>
    <x v="3"/>
    <n v="0.13"/>
    <n v="2398.4"/>
    <n v="0"/>
  </r>
  <r>
    <x v="694"/>
    <d v="2025-11-25T00:00:00"/>
    <x v="474"/>
    <s v="Customer_0478"/>
    <s v="P2011"/>
    <x v="18"/>
    <x v="0"/>
    <x v="4"/>
    <n v="2"/>
    <n v="2499"/>
    <n v="4998"/>
    <x v="0"/>
    <n v="499.8"/>
    <n v="4498.2"/>
    <n v="1304.48"/>
    <s v="Noida"/>
    <s v="Uttar Pradesh"/>
    <s v="North"/>
    <s v="Debit Card"/>
    <x v="1"/>
    <x v="0"/>
    <x v="3"/>
    <x v="3"/>
    <n v="0.28999999999999998"/>
    <n v="3998.4"/>
    <n v="0"/>
  </r>
  <r>
    <x v="695"/>
    <d v="2025-11-26T00:00:00"/>
    <x v="475"/>
    <s v="Customer_0657"/>
    <s v="P2016"/>
    <x v="19"/>
    <x v="1"/>
    <x v="8"/>
    <n v="1"/>
    <n v="999"/>
    <n v="999"/>
    <x v="5"/>
    <n v="249.75"/>
    <n v="749.25"/>
    <n v="123.63"/>
    <s v="Jaipur"/>
    <s v="Rajasthan"/>
    <s v="North"/>
    <s v="Cash on Delivery"/>
    <x v="0"/>
    <x v="0"/>
    <x v="3"/>
    <x v="3"/>
    <n v="0.16500000000000001"/>
    <n v="499.5"/>
    <n v="0"/>
  </r>
  <r>
    <x v="696"/>
    <d v="2025-11-27T00:00:00"/>
    <x v="476"/>
    <s v="Customer_0556"/>
    <s v="P2002"/>
    <x v="12"/>
    <x v="2"/>
    <x v="7"/>
    <n v="3"/>
    <n v="2999"/>
    <n v="8997"/>
    <x v="0"/>
    <n v="899.7"/>
    <n v="8097.3"/>
    <n v="1052.6500000000001"/>
    <s v="Gurugram"/>
    <s v="Haryana"/>
    <s v="North"/>
    <s v="Cash on Delivery"/>
    <x v="2"/>
    <x v="0"/>
    <x v="3"/>
    <x v="3"/>
    <n v="0.13"/>
    <n v="7197.6"/>
    <n v="0"/>
  </r>
  <r>
    <x v="697"/>
    <d v="2025-11-28T00:00:00"/>
    <x v="285"/>
    <s v="Customer_0549"/>
    <s v="P2010"/>
    <x v="0"/>
    <x v="0"/>
    <x v="0"/>
    <n v="2"/>
    <n v="1999"/>
    <n v="3998"/>
    <x v="0"/>
    <n v="399.8"/>
    <n v="3598.2"/>
    <n v="1043.48"/>
    <s v="Delhi"/>
    <s v="Delhi"/>
    <s v="North"/>
    <s v="Credit Card"/>
    <x v="0"/>
    <x v="0"/>
    <x v="3"/>
    <x v="3"/>
    <n v="0.28999999999999998"/>
    <n v="3198.4"/>
    <n v="0"/>
  </r>
  <r>
    <x v="698"/>
    <d v="2025-11-29T00:00:00"/>
    <x v="120"/>
    <s v="Customer_0385"/>
    <s v="P2002"/>
    <x v="12"/>
    <x v="2"/>
    <x v="7"/>
    <n v="3"/>
    <n v="2999"/>
    <n v="8997"/>
    <x v="3"/>
    <n v="2699.1"/>
    <n v="6297.9"/>
    <n v="440.85"/>
    <s v="Delhi"/>
    <s v="Delhi"/>
    <s v="North"/>
    <s v="UPI"/>
    <x v="2"/>
    <x v="0"/>
    <x v="3"/>
    <x v="3"/>
    <n v="7.0000000000000007E-2"/>
    <n v="3598.8"/>
    <n v="0"/>
  </r>
  <r>
    <x v="699"/>
    <d v="2025-11-30T00:00:00"/>
    <x v="477"/>
    <s v="Customer_0733"/>
    <s v="P2010"/>
    <x v="0"/>
    <x v="0"/>
    <x v="0"/>
    <n v="1"/>
    <n v="1999"/>
    <n v="1999"/>
    <x v="6"/>
    <n v="0"/>
    <n v="1999"/>
    <n v="639.67999999999995"/>
    <s v="Bengaluru"/>
    <s v="Karnataka"/>
    <s v="South"/>
    <s v="UPI"/>
    <x v="0"/>
    <x v="0"/>
    <x v="3"/>
    <x v="3"/>
    <n v="0.32"/>
    <n v="1999"/>
    <n v="0"/>
  </r>
  <r>
    <x v="700"/>
    <d v="2025-12-01T00:00:00"/>
    <x v="478"/>
    <s v="Customer_0684"/>
    <s v="P2006"/>
    <x v="5"/>
    <x v="2"/>
    <x v="3"/>
    <n v="1"/>
    <n v="1499"/>
    <n v="1499"/>
    <x v="6"/>
    <n v="0"/>
    <n v="1499"/>
    <n v="239.84"/>
    <s v="Mumbai"/>
    <s v="Maharashtra"/>
    <s v="West"/>
    <s v="UPI"/>
    <x v="0"/>
    <x v="0"/>
    <x v="3"/>
    <x v="3"/>
    <n v="0.16"/>
    <n v="1499"/>
    <n v="0"/>
  </r>
  <r>
    <x v="701"/>
    <d v="2025-12-02T00:00:00"/>
    <x v="479"/>
    <s v="Customer_0020"/>
    <s v="P2025"/>
    <x v="9"/>
    <x v="3"/>
    <x v="6"/>
    <n v="1"/>
    <n v="999"/>
    <n v="999"/>
    <x v="5"/>
    <n v="249.75"/>
    <n v="749.25"/>
    <n v="153.6"/>
    <s v="Hyderabad"/>
    <s v="Telangana"/>
    <s v="South"/>
    <s v="UPI"/>
    <x v="0"/>
    <x v="0"/>
    <x v="3"/>
    <x v="3"/>
    <n v="0.20499999999999999"/>
    <n v="499.5"/>
    <n v="0"/>
  </r>
  <r>
    <x v="702"/>
    <d v="2025-12-03T00:00:00"/>
    <x v="275"/>
    <s v="Customer_0632"/>
    <s v="P2011"/>
    <x v="18"/>
    <x v="0"/>
    <x v="4"/>
    <n v="2"/>
    <n v="2499"/>
    <n v="4998"/>
    <x v="0"/>
    <n v="499.8"/>
    <n v="4498.2"/>
    <n v="1304.48"/>
    <s v="Noida"/>
    <s v="Uttar Pradesh"/>
    <s v="North"/>
    <s v="UPI"/>
    <x v="2"/>
    <x v="0"/>
    <x v="3"/>
    <x v="3"/>
    <n v="0.28999999999999998"/>
    <n v="3998.4"/>
    <n v="0"/>
  </r>
  <r>
    <x v="703"/>
    <d v="2025-12-04T00:00:00"/>
    <x v="480"/>
    <s v="Customer_0267"/>
    <s v="P2012"/>
    <x v="7"/>
    <x v="0"/>
    <x v="4"/>
    <n v="2"/>
    <n v="1299"/>
    <n v="2598"/>
    <x v="4"/>
    <n v="519.6"/>
    <n v="2078.4"/>
    <n v="540.38"/>
    <s v="Mumbai"/>
    <s v="Maharashtra"/>
    <s v="West"/>
    <s v="UPI"/>
    <x v="0"/>
    <x v="0"/>
    <x v="3"/>
    <x v="3"/>
    <n v="0.26"/>
    <n v="1558.8"/>
    <n v="0"/>
  </r>
  <r>
    <x v="704"/>
    <d v="2025-12-05T00:00:00"/>
    <x v="370"/>
    <s v="Customer_0058"/>
    <s v="P2012"/>
    <x v="7"/>
    <x v="0"/>
    <x v="4"/>
    <n v="4"/>
    <n v="1299"/>
    <n v="5196"/>
    <x v="0"/>
    <n v="519.6"/>
    <n v="4676.3999999999996"/>
    <n v="1356.16"/>
    <s v="Bengaluru"/>
    <s v="Karnataka"/>
    <s v="South"/>
    <s v="UPI"/>
    <x v="1"/>
    <x v="0"/>
    <x v="3"/>
    <x v="3"/>
    <n v="0.28999999999999998"/>
    <n v="4156.8"/>
    <n v="0"/>
  </r>
  <r>
    <x v="705"/>
    <d v="2025-12-06T00:00:00"/>
    <x v="94"/>
    <s v="Customer_0206"/>
    <s v="P2022"/>
    <x v="13"/>
    <x v="3"/>
    <x v="9"/>
    <n v="4"/>
    <n v="899"/>
    <n v="3596"/>
    <x v="1"/>
    <n v="179.8"/>
    <n v="3416.2"/>
    <n v="905.29"/>
    <s v="Jaipur"/>
    <s v="Rajasthan"/>
    <s v="North"/>
    <s v="Net Banking"/>
    <x v="0"/>
    <x v="0"/>
    <x v="3"/>
    <x v="3"/>
    <n v="0.26500000000000001"/>
    <n v="3236.4"/>
    <n v="0"/>
  </r>
  <r>
    <x v="706"/>
    <d v="2025-12-07T00:00:00"/>
    <x v="259"/>
    <s v="Customer_0668"/>
    <s v="P2022"/>
    <x v="13"/>
    <x v="3"/>
    <x v="9"/>
    <n v="1"/>
    <n v="899"/>
    <n v="899"/>
    <x v="5"/>
    <n v="224.75"/>
    <n v="674.25"/>
    <n v="138.22"/>
    <s v="Ahmedabad"/>
    <s v="Gujarat"/>
    <s v="West"/>
    <s v="UPI"/>
    <x v="2"/>
    <x v="0"/>
    <x v="3"/>
    <x v="3"/>
    <n v="0.20499999999999999"/>
    <n v="449.5"/>
    <n v="0"/>
  </r>
  <r>
    <x v="707"/>
    <d v="2025-12-08T00:00:00"/>
    <x v="481"/>
    <s v="Customer_0486"/>
    <s v="P2011"/>
    <x v="18"/>
    <x v="0"/>
    <x v="4"/>
    <n v="2"/>
    <n v="2499"/>
    <n v="4998"/>
    <x v="2"/>
    <n v="749.7"/>
    <n v="4248.3"/>
    <n v="1168.28"/>
    <s v="Hyderabad"/>
    <s v="Telangana"/>
    <s v="South"/>
    <s v="UPI"/>
    <x v="0"/>
    <x v="0"/>
    <x v="3"/>
    <x v="3"/>
    <n v="0.27500000000000002"/>
    <n v="3498.6"/>
    <n v="0"/>
  </r>
  <r>
    <x v="708"/>
    <d v="2025-12-09T00:00:00"/>
    <x v="78"/>
    <s v="Customer_0212"/>
    <s v="P2004"/>
    <x v="15"/>
    <x v="2"/>
    <x v="3"/>
    <n v="3"/>
    <n v="899"/>
    <n v="2697"/>
    <x v="6"/>
    <n v="0"/>
    <n v="2697"/>
    <n v="431.52"/>
    <s v="Lucknow"/>
    <s v="Uttar Pradesh"/>
    <s v="North"/>
    <s v="Cash on Delivery"/>
    <x v="2"/>
    <x v="0"/>
    <x v="3"/>
    <x v="3"/>
    <n v="0.16"/>
    <n v="2697"/>
    <n v="0"/>
  </r>
  <r>
    <x v="709"/>
    <d v="2025-12-10T00:00:00"/>
    <x v="383"/>
    <s v="Customer_0502"/>
    <s v="P2014"/>
    <x v="2"/>
    <x v="1"/>
    <x v="1"/>
    <n v="2"/>
    <n v="2999"/>
    <n v="5998"/>
    <x v="2"/>
    <n v="899.7"/>
    <n v="5098.3"/>
    <n v="994.17"/>
    <s v="Delhi"/>
    <s v="Delhi"/>
    <s v="North"/>
    <s v="UPI"/>
    <x v="0"/>
    <x v="0"/>
    <x v="3"/>
    <x v="3"/>
    <n v="0.19500000000000001"/>
    <n v="4198.6000000000004"/>
    <n v="0"/>
  </r>
  <r>
    <x v="710"/>
    <d v="2025-12-11T00:00:00"/>
    <x v="101"/>
    <s v="Customer_0089"/>
    <s v="P2017"/>
    <x v="8"/>
    <x v="1"/>
    <x v="5"/>
    <n v="1"/>
    <n v="5999"/>
    <n v="5999"/>
    <x v="0"/>
    <n v="599.9"/>
    <n v="5399.1"/>
    <n v="1133.81"/>
    <s v="Bengaluru"/>
    <s v="Karnataka"/>
    <s v="South"/>
    <s v="UPI"/>
    <x v="1"/>
    <x v="0"/>
    <x v="3"/>
    <x v="3"/>
    <n v="0.21"/>
    <n v="4799.2"/>
    <n v="0"/>
  </r>
  <r>
    <x v="711"/>
    <d v="2025-12-12T00:00:00"/>
    <x v="482"/>
    <s v="Customer_0099"/>
    <s v="P2003"/>
    <x v="3"/>
    <x v="2"/>
    <x v="2"/>
    <n v="3"/>
    <n v="59999"/>
    <n v="179997"/>
    <x v="2"/>
    <n v="26999.55"/>
    <n v="152997.45000000001"/>
    <n v="17594.71"/>
    <s v="Jaipur"/>
    <s v="Rajasthan"/>
    <s v="North"/>
    <s v="Credit Card"/>
    <x v="0"/>
    <x v="0"/>
    <x v="3"/>
    <x v="3"/>
    <n v="0.115"/>
    <n v="125997.9"/>
    <n v="0"/>
  </r>
  <r>
    <x v="712"/>
    <d v="2025-12-13T00:00:00"/>
    <x v="483"/>
    <s v="Customer_0121"/>
    <s v="P2004"/>
    <x v="15"/>
    <x v="2"/>
    <x v="3"/>
    <n v="3"/>
    <n v="899"/>
    <n v="2697"/>
    <x v="1"/>
    <n v="134.85"/>
    <n v="2562.15"/>
    <n v="371.51"/>
    <s v="Pune"/>
    <s v="Maharashtra"/>
    <s v="West"/>
    <s v="UPI"/>
    <x v="0"/>
    <x v="0"/>
    <x v="3"/>
    <x v="3"/>
    <n v="0.14499999999999999"/>
    <n v="2427.3000000000002"/>
    <n v="0"/>
  </r>
  <r>
    <x v="713"/>
    <d v="2025-12-14T00:00:00"/>
    <x v="440"/>
    <s v="Customer_0115"/>
    <s v="P2010"/>
    <x v="0"/>
    <x v="0"/>
    <x v="0"/>
    <n v="2"/>
    <n v="1999"/>
    <n v="3998"/>
    <x v="4"/>
    <n v="799.6"/>
    <n v="3198.4"/>
    <n v="831.58"/>
    <s v="Gurugram"/>
    <s v="Haryana"/>
    <s v="North"/>
    <s v="Credit Card"/>
    <x v="1"/>
    <x v="0"/>
    <x v="3"/>
    <x v="3"/>
    <n v="0.26"/>
    <n v="2398.8000000000002"/>
    <n v="0"/>
  </r>
  <r>
    <x v="714"/>
    <d v="2025-12-15T00:00:00"/>
    <x v="484"/>
    <s v="Customer_0411"/>
    <s v="P2014"/>
    <x v="2"/>
    <x v="1"/>
    <x v="1"/>
    <n v="2"/>
    <n v="2999"/>
    <n v="5998"/>
    <x v="2"/>
    <n v="899.7"/>
    <n v="5098.3"/>
    <n v="994.17"/>
    <s v="Chennai"/>
    <s v="Tamil Nadu"/>
    <s v="South"/>
    <s v="Net Banking"/>
    <x v="0"/>
    <x v="0"/>
    <x v="3"/>
    <x v="3"/>
    <n v="0.19500000000000001"/>
    <n v="4198.6000000000004"/>
    <n v="0"/>
  </r>
  <r>
    <x v="715"/>
    <d v="2025-12-16T00:00:00"/>
    <x v="485"/>
    <s v="Customer_0090"/>
    <s v="P2014"/>
    <x v="2"/>
    <x v="1"/>
    <x v="1"/>
    <n v="2"/>
    <n v="2999"/>
    <n v="5998"/>
    <x v="0"/>
    <n v="599.79999999999995"/>
    <n v="5398.2"/>
    <n v="1133.6199999999999"/>
    <s v="Ahmedabad"/>
    <s v="Gujarat"/>
    <s v="West"/>
    <s v="Net Banking"/>
    <x v="2"/>
    <x v="0"/>
    <x v="3"/>
    <x v="3"/>
    <n v="0.21"/>
    <n v="4798.3999999999996"/>
    <n v="0"/>
  </r>
  <r>
    <x v="716"/>
    <d v="2025-12-17T00:00:00"/>
    <x v="237"/>
    <s v="Customer_0447"/>
    <s v="P2008"/>
    <x v="20"/>
    <x v="0"/>
    <x v="12"/>
    <n v="2"/>
    <n v="1799"/>
    <n v="3598"/>
    <x v="4"/>
    <n v="719.6"/>
    <n v="2878.4"/>
    <n v="748.38"/>
    <s v="Bengaluru"/>
    <s v="Karnataka"/>
    <s v="South"/>
    <s v="UPI"/>
    <x v="2"/>
    <x v="0"/>
    <x v="3"/>
    <x v="3"/>
    <n v="0.26"/>
    <n v="2158.8000000000002"/>
    <n v="0"/>
  </r>
  <r>
    <x v="717"/>
    <d v="2025-12-18T00:00:00"/>
    <x v="214"/>
    <s v="Customer_0129"/>
    <s v="P2002"/>
    <x v="12"/>
    <x v="2"/>
    <x v="7"/>
    <n v="1"/>
    <n v="2999"/>
    <n v="2999"/>
    <x v="0"/>
    <n v="299.89999999999998"/>
    <n v="2699.1"/>
    <n v="350.88"/>
    <s v="Delhi"/>
    <s v="Delhi"/>
    <s v="North"/>
    <s v="Debit Card"/>
    <x v="0"/>
    <x v="0"/>
    <x v="3"/>
    <x v="3"/>
    <n v="0.13"/>
    <n v="2399.1999999999998"/>
    <n v="0"/>
  </r>
  <r>
    <x v="718"/>
    <d v="2025-12-19T00:00:00"/>
    <x v="486"/>
    <s v="Customer_0612"/>
    <s v="P2008"/>
    <x v="20"/>
    <x v="0"/>
    <x v="12"/>
    <n v="4"/>
    <n v="1799"/>
    <n v="7196"/>
    <x v="1"/>
    <n v="359.8"/>
    <n v="6836.2"/>
    <n v="2085.04"/>
    <s v="Ahmedabad"/>
    <s v="Gujarat"/>
    <s v="West"/>
    <s v="Credit Card"/>
    <x v="0"/>
    <x v="0"/>
    <x v="3"/>
    <x v="3"/>
    <n v="0.30499999999999999"/>
    <n v="6476.4"/>
    <n v="0"/>
  </r>
  <r>
    <x v="719"/>
    <d v="2025-12-20T00:00:00"/>
    <x v="429"/>
    <s v="Customer_0163"/>
    <s v="P2008"/>
    <x v="20"/>
    <x v="0"/>
    <x v="12"/>
    <n v="2"/>
    <n v="1799"/>
    <n v="3598"/>
    <x v="1"/>
    <n v="179.9"/>
    <n v="3418.1"/>
    <n v="1042.52"/>
    <s v="Bengaluru"/>
    <s v="Karnataka"/>
    <s v="South"/>
    <s v="UPI"/>
    <x v="0"/>
    <x v="0"/>
    <x v="3"/>
    <x v="3"/>
    <n v="0.30499999999999999"/>
    <n v="3238.2"/>
    <n v="0"/>
  </r>
  <r>
    <x v="720"/>
    <d v="2025-12-21T00:00:00"/>
    <x v="163"/>
    <s v="Customer_0454"/>
    <s v="P2015"/>
    <x v="11"/>
    <x v="1"/>
    <x v="8"/>
    <n v="4"/>
    <n v="1299"/>
    <n v="5196"/>
    <x v="0"/>
    <n v="519.6"/>
    <n v="4676.3999999999996"/>
    <n v="982.04"/>
    <s v="Chennai"/>
    <s v="Tamil Nadu"/>
    <s v="South"/>
    <s v="Credit Card"/>
    <x v="0"/>
    <x v="0"/>
    <x v="3"/>
    <x v="3"/>
    <n v="0.21"/>
    <n v="4156.8"/>
    <n v="0"/>
  </r>
  <r>
    <x v="721"/>
    <d v="2025-12-22T00:00:00"/>
    <x v="168"/>
    <s v="Customer_0333"/>
    <s v="P2002"/>
    <x v="12"/>
    <x v="2"/>
    <x v="7"/>
    <n v="2"/>
    <n v="2999"/>
    <n v="5998"/>
    <x v="6"/>
    <n v="0"/>
    <n v="5998"/>
    <n v="959.68"/>
    <s v="Delhi"/>
    <s v="Delhi"/>
    <s v="North"/>
    <s v="Credit Card"/>
    <x v="0"/>
    <x v="0"/>
    <x v="3"/>
    <x v="3"/>
    <n v="0.16"/>
    <n v="5998"/>
    <n v="0"/>
  </r>
  <r>
    <x v="722"/>
    <d v="2025-12-23T00:00:00"/>
    <x v="62"/>
    <s v="Customer_0204"/>
    <s v="P2008"/>
    <x v="20"/>
    <x v="0"/>
    <x v="12"/>
    <n v="1"/>
    <n v="1799"/>
    <n v="1799"/>
    <x v="4"/>
    <n v="359.8"/>
    <n v="1439.2"/>
    <n v="374.19"/>
    <s v="Delhi"/>
    <s v="Delhi"/>
    <s v="North"/>
    <s v="Net Banking"/>
    <x v="2"/>
    <x v="0"/>
    <x v="3"/>
    <x v="3"/>
    <n v="0.26"/>
    <n v="1079.4000000000001"/>
    <n v="0"/>
  </r>
  <r>
    <x v="723"/>
    <d v="2025-12-24T00:00:00"/>
    <x v="487"/>
    <s v="Customer_0078"/>
    <s v="P2003"/>
    <x v="3"/>
    <x v="2"/>
    <x v="2"/>
    <n v="4"/>
    <n v="59999"/>
    <n v="239996"/>
    <x v="2"/>
    <n v="35999.4"/>
    <n v="203996.6"/>
    <n v="23459.61"/>
    <s v="Chennai"/>
    <s v="Tamil Nadu"/>
    <s v="South"/>
    <s v="UPI"/>
    <x v="1"/>
    <x v="0"/>
    <x v="3"/>
    <x v="3"/>
    <n v="0.115"/>
    <n v="167997.2"/>
    <n v="0"/>
  </r>
  <r>
    <x v="724"/>
    <d v="2025-12-25T00:00:00"/>
    <x v="226"/>
    <s v="Customer_0526"/>
    <s v="P2011"/>
    <x v="18"/>
    <x v="0"/>
    <x v="4"/>
    <n v="4"/>
    <n v="2499"/>
    <n v="9996"/>
    <x v="1"/>
    <n v="499.8"/>
    <n v="9496.2000000000007"/>
    <n v="2896.34"/>
    <s v="Kolkata"/>
    <s v="West Bengal"/>
    <s v="East"/>
    <s v="Credit Card"/>
    <x v="0"/>
    <x v="0"/>
    <x v="3"/>
    <x v="3"/>
    <n v="0.30499999999999999"/>
    <n v="8996.4"/>
    <n v="0"/>
  </r>
  <r>
    <x v="725"/>
    <d v="2025-12-26T00:00:00"/>
    <x v="269"/>
    <s v="Customer_0002"/>
    <s v="P2005"/>
    <x v="4"/>
    <x v="2"/>
    <x v="3"/>
    <n v="1"/>
    <n v="1299"/>
    <n v="1299"/>
    <x v="5"/>
    <n v="324.75"/>
    <n v="974.25"/>
    <n v="82.81"/>
    <s v="Lucknow"/>
    <s v="Uttar Pradesh"/>
    <s v="North"/>
    <s v="UPI"/>
    <x v="2"/>
    <x v="0"/>
    <x v="3"/>
    <x v="3"/>
    <n v="8.5000000000000006E-2"/>
    <n v="649.5"/>
    <n v="0"/>
  </r>
  <r>
    <x v="726"/>
    <d v="2025-12-27T00:00:00"/>
    <x v="267"/>
    <s v="Customer_0185"/>
    <s v="P2021"/>
    <x v="24"/>
    <x v="4"/>
    <x v="13"/>
    <n v="3"/>
    <n v="1499"/>
    <n v="4497"/>
    <x v="2"/>
    <n v="674.55"/>
    <n v="3822.45"/>
    <n v="1280.52"/>
    <s v="Mumbai"/>
    <s v="Maharashtra"/>
    <s v="West"/>
    <s v="Credit Card"/>
    <x v="1"/>
    <x v="0"/>
    <x v="3"/>
    <x v="3"/>
    <n v="0.33500000000000002"/>
    <n v="3147.9"/>
    <n v="0"/>
  </r>
  <r>
    <x v="727"/>
    <d v="2025-12-28T00:00:00"/>
    <x v="488"/>
    <s v="Customer_0729"/>
    <s v="P2018"/>
    <x v="17"/>
    <x v="4"/>
    <x v="11"/>
    <n v="2"/>
    <n v="399"/>
    <n v="798"/>
    <x v="6"/>
    <n v="0"/>
    <n v="798"/>
    <n v="303.24"/>
    <s v="Delhi"/>
    <s v="Delhi"/>
    <s v="North"/>
    <s v="UPI"/>
    <x v="2"/>
    <x v="0"/>
    <x v="3"/>
    <x v="3"/>
    <n v="0.38"/>
    <n v="798"/>
    <n v="0"/>
  </r>
  <r>
    <x v="728"/>
    <d v="2025-12-29T00:00:00"/>
    <x v="489"/>
    <s v="Customer_0718"/>
    <s v="P2014"/>
    <x v="2"/>
    <x v="1"/>
    <x v="1"/>
    <n v="1"/>
    <n v="2999"/>
    <n v="2999"/>
    <x v="2"/>
    <n v="449.85"/>
    <n v="2549.15"/>
    <n v="497.08"/>
    <s v="Gurugram"/>
    <s v="Haryana"/>
    <s v="North"/>
    <s v="Net Banking"/>
    <x v="0"/>
    <x v="0"/>
    <x v="3"/>
    <x v="3"/>
    <n v="0.19500000000000001"/>
    <n v="2099.3000000000002"/>
    <n v="0"/>
  </r>
  <r>
    <x v="729"/>
    <d v="2025-12-30T00:00:00"/>
    <x v="460"/>
    <s v="Customer_0474"/>
    <s v="P2012"/>
    <x v="7"/>
    <x v="0"/>
    <x v="4"/>
    <n v="1"/>
    <n v="1299"/>
    <n v="1299"/>
    <x v="6"/>
    <n v="0"/>
    <n v="1299"/>
    <n v="415.68"/>
    <s v="Pune"/>
    <s v="Maharashtra"/>
    <s v="West"/>
    <s v="Credit Card"/>
    <x v="0"/>
    <x v="0"/>
    <x v="3"/>
    <x v="3"/>
    <n v="0.32"/>
    <n v="1299"/>
    <n v="0"/>
  </r>
  <r>
    <x v="730"/>
    <d v="2025-12-31T00:00:00"/>
    <x v="38"/>
    <s v="Customer_0053"/>
    <s v="P2022"/>
    <x v="13"/>
    <x v="3"/>
    <x v="9"/>
    <n v="2"/>
    <n v="899"/>
    <n v="1798"/>
    <x v="0"/>
    <n v="179.8"/>
    <n v="1618.2"/>
    <n v="404.55"/>
    <s v="Jaipur"/>
    <s v="Rajasthan"/>
    <s v="North"/>
    <s v="Credit Card"/>
    <x v="0"/>
    <x v="0"/>
    <x v="3"/>
    <x v="3"/>
    <n v="0.25"/>
    <n v="1438.4"/>
    <n v="0"/>
  </r>
  <r>
    <x v="731"/>
    <d v="2026-01-01T00:00:00"/>
    <x v="332"/>
    <s v="Customer_0308"/>
    <s v="P2008"/>
    <x v="20"/>
    <x v="0"/>
    <x v="12"/>
    <n v="1"/>
    <n v="1799"/>
    <n v="1799"/>
    <x v="6"/>
    <n v="0"/>
    <n v="1799"/>
    <n v="575.67999999999995"/>
    <s v="Chennai"/>
    <s v="Tamil Nadu"/>
    <s v="South"/>
    <s v="Credit Card"/>
    <x v="0"/>
    <x v="0"/>
    <x v="3"/>
    <x v="3"/>
    <n v="0.32"/>
    <n v="1799"/>
    <n v="0"/>
  </r>
  <r>
    <x v="732"/>
    <d v="2026-01-02T00:00:00"/>
    <x v="490"/>
    <s v="Customer_0106"/>
    <s v="P2008"/>
    <x v="20"/>
    <x v="0"/>
    <x v="12"/>
    <n v="2"/>
    <n v="1799"/>
    <n v="3598"/>
    <x v="0"/>
    <n v="359.8"/>
    <n v="3238.2"/>
    <n v="939.08"/>
    <s v="Gurugram"/>
    <s v="Haryana"/>
    <s v="North"/>
    <s v="UPI"/>
    <x v="0"/>
    <x v="0"/>
    <x v="3"/>
    <x v="3"/>
    <n v="0.28999999999999998"/>
    <n v="2878.4"/>
    <n v="0"/>
  </r>
  <r>
    <x v="733"/>
    <d v="2026-01-03T00:00:00"/>
    <x v="491"/>
    <s v="Customer_0602"/>
    <s v="P2001"/>
    <x v="10"/>
    <x v="2"/>
    <x v="7"/>
    <n v="1"/>
    <n v="24999"/>
    <n v="24999"/>
    <x v="2"/>
    <n v="3749.85"/>
    <n v="21249.15"/>
    <n v="2443.65"/>
    <s v="Delhi"/>
    <s v="Delhi"/>
    <s v="North"/>
    <s v="UPI"/>
    <x v="0"/>
    <x v="0"/>
    <x v="3"/>
    <x v="3"/>
    <n v="0.115"/>
    <n v="17499.3"/>
    <n v="0"/>
  </r>
  <r>
    <x v="734"/>
    <d v="2026-01-04T00:00:00"/>
    <x v="194"/>
    <s v="Customer_0124"/>
    <s v="P2008"/>
    <x v="20"/>
    <x v="0"/>
    <x v="12"/>
    <n v="1"/>
    <n v="1799"/>
    <n v="1799"/>
    <x v="1"/>
    <n v="89.95"/>
    <n v="1709.05"/>
    <n v="521.26"/>
    <s v="Bengaluru"/>
    <s v="Karnataka"/>
    <s v="South"/>
    <s v="UPI"/>
    <x v="0"/>
    <x v="0"/>
    <x v="3"/>
    <x v="3"/>
    <n v="0.30499999999999999"/>
    <n v="1619.1"/>
    <n v="0"/>
  </r>
  <r>
    <x v="735"/>
    <d v="2026-01-05T00:00:00"/>
    <x v="16"/>
    <s v="Customer_0592"/>
    <s v="P2010"/>
    <x v="0"/>
    <x v="0"/>
    <x v="0"/>
    <n v="3"/>
    <n v="1999"/>
    <n v="5997"/>
    <x v="6"/>
    <n v="0"/>
    <n v="5997"/>
    <n v="1919.04"/>
    <s v="Noida"/>
    <s v="Uttar Pradesh"/>
    <s v="North"/>
    <s v="UPI"/>
    <x v="0"/>
    <x v="0"/>
    <x v="3"/>
    <x v="3"/>
    <n v="0.32"/>
    <n v="5997"/>
    <n v="0"/>
  </r>
  <r>
    <x v="736"/>
    <d v="2026-01-06T00:00:00"/>
    <x v="319"/>
    <s v="Customer_0638"/>
    <s v="P2008"/>
    <x v="20"/>
    <x v="0"/>
    <x v="12"/>
    <n v="2"/>
    <n v="1799"/>
    <n v="3598"/>
    <x v="4"/>
    <n v="719.6"/>
    <n v="2878.4"/>
    <n v="748.38"/>
    <s v="Jaipur"/>
    <s v="Rajasthan"/>
    <s v="North"/>
    <s v="UPI"/>
    <x v="0"/>
    <x v="0"/>
    <x v="3"/>
    <x v="3"/>
    <n v="0.26"/>
    <n v="2158.8000000000002"/>
    <n v="0"/>
  </r>
  <r>
    <x v="737"/>
    <d v="2026-01-07T00:00:00"/>
    <x v="471"/>
    <s v="Customer_0005"/>
    <s v="P2011"/>
    <x v="18"/>
    <x v="0"/>
    <x v="4"/>
    <n v="1"/>
    <n v="2499"/>
    <n v="2499"/>
    <x v="5"/>
    <n v="624.75"/>
    <n v="1874.25"/>
    <n v="459.19"/>
    <s v="Chennai"/>
    <s v="Tamil Nadu"/>
    <s v="South"/>
    <s v="Net Banking"/>
    <x v="0"/>
    <x v="0"/>
    <x v="3"/>
    <x v="3"/>
    <n v="0.245"/>
    <n v="1249.5"/>
    <n v="0"/>
  </r>
  <r>
    <x v="738"/>
    <d v="2026-01-08T00:00:00"/>
    <x v="492"/>
    <s v="Customer_0249"/>
    <s v="P2024"/>
    <x v="14"/>
    <x v="3"/>
    <x v="6"/>
    <n v="4"/>
    <n v="2499"/>
    <n v="9996"/>
    <x v="5"/>
    <n v="2499"/>
    <n v="7497"/>
    <n v="1536.89"/>
    <s v="Hyderabad"/>
    <s v="Telangana"/>
    <s v="South"/>
    <s v="Credit Card"/>
    <x v="1"/>
    <x v="0"/>
    <x v="3"/>
    <x v="3"/>
    <n v="0.20499999999999999"/>
    <n v="4998"/>
    <n v="0"/>
  </r>
  <r>
    <x v="739"/>
    <d v="2026-01-09T00:00:00"/>
    <x v="493"/>
    <s v="Customer_0528"/>
    <s v="P2004"/>
    <x v="15"/>
    <x v="2"/>
    <x v="3"/>
    <n v="2"/>
    <n v="899"/>
    <n v="1798"/>
    <x v="0"/>
    <n v="179.8"/>
    <n v="1618.2"/>
    <n v="210.37"/>
    <s v="Chennai"/>
    <s v="Tamil Nadu"/>
    <s v="South"/>
    <s v="Debit Card"/>
    <x v="2"/>
    <x v="0"/>
    <x v="3"/>
    <x v="3"/>
    <n v="0.13"/>
    <n v="1438.4"/>
    <n v="0"/>
  </r>
  <r>
    <x v="740"/>
    <d v="2026-01-10T00:00:00"/>
    <x v="494"/>
    <s v="Customer_0370"/>
    <s v="P2004"/>
    <x v="15"/>
    <x v="2"/>
    <x v="3"/>
    <n v="2"/>
    <n v="899"/>
    <n v="1798"/>
    <x v="6"/>
    <n v="0"/>
    <n v="1798"/>
    <n v="287.68"/>
    <s v="Kolkata"/>
    <s v="West Bengal"/>
    <s v="East"/>
    <s v="Debit Card"/>
    <x v="0"/>
    <x v="0"/>
    <x v="3"/>
    <x v="3"/>
    <n v="0.16"/>
    <n v="1798"/>
    <n v="0"/>
  </r>
  <r>
    <x v="741"/>
    <d v="2026-01-11T00:00:00"/>
    <x v="495"/>
    <s v="Customer_0644"/>
    <s v="P2014"/>
    <x v="2"/>
    <x v="1"/>
    <x v="1"/>
    <n v="2"/>
    <n v="2999"/>
    <n v="5998"/>
    <x v="6"/>
    <n v="0"/>
    <n v="5998"/>
    <n v="1439.52"/>
    <s v="Mumbai"/>
    <s v="Maharashtra"/>
    <s v="West"/>
    <s v="UPI"/>
    <x v="0"/>
    <x v="0"/>
    <x v="3"/>
    <x v="3"/>
    <n v="0.24"/>
    <n v="5998"/>
    <n v="0"/>
  </r>
  <r>
    <x v="742"/>
    <d v="2026-01-12T00:00:00"/>
    <x v="224"/>
    <s v="Customer_0325"/>
    <s v="P2004"/>
    <x v="15"/>
    <x v="2"/>
    <x v="3"/>
    <n v="1"/>
    <n v="899"/>
    <n v="899"/>
    <x v="3"/>
    <n v="269.7"/>
    <n v="629.29999999999995"/>
    <n v="44.05"/>
    <s v="Ahmedabad"/>
    <s v="Gujarat"/>
    <s v="West"/>
    <s v="Debit Card"/>
    <x v="2"/>
    <x v="0"/>
    <x v="3"/>
    <x v="3"/>
    <n v="7.0000000000000007E-2"/>
    <n v="359.6"/>
    <n v="0"/>
  </r>
  <r>
    <x v="743"/>
    <d v="2026-01-13T00:00:00"/>
    <x v="134"/>
    <s v="Customer_0331"/>
    <s v="P2007"/>
    <x v="21"/>
    <x v="0"/>
    <x v="12"/>
    <n v="1"/>
    <n v="799"/>
    <n v="799"/>
    <x v="0"/>
    <n v="79.900000000000006"/>
    <n v="719.1"/>
    <n v="208.54"/>
    <s v="Lucknow"/>
    <s v="Uttar Pradesh"/>
    <s v="North"/>
    <s v="Cash on Delivery"/>
    <x v="2"/>
    <x v="0"/>
    <x v="3"/>
    <x v="3"/>
    <n v="0.28999999999999998"/>
    <n v="639.20000000000005"/>
    <n v="0"/>
  </r>
  <r>
    <x v="744"/>
    <d v="2026-01-14T00:00:00"/>
    <x v="146"/>
    <s v="Customer_0426"/>
    <s v="P2021"/>
    <x v="24"/>
    <x v="4"/>
    <x v="13"/>
    <n v="1"/>
    <n v="1499"/>
    <n v="1499"/>
    <x v="6"/>
    <n v="0"/>
    <n v="1499"/>
    <n v="569.62"/>
    <s v="Pune"/>
    <s v="Maharashtra"/>
    <s v="West"/>
    <s v="Debit Card"/>
    <x v="0"/>
    <x v="0"/>
    <x v="3"/>
    <x v="3"/>
    <n v="0.38"/>
    <n v="1499"/>
    <n v="0"/>
  </r>
  <r>
    <x v="745"/>
    <d v="2026-01-15T00:00:00"/>
    <x v="398"/>
    <s v="Customer_0496"/>
    <s v="P2004"/>
    <x v="15"/>
    <x v="2"/>
    <x v="3"/>
    <n v="2"/>
    <n v="899"/>
    <n v="1798"/>
    <x v="3"/>
    <n v="539.4"/>
    <n v="1258.5999999999999"/>
    <n v="88.1"/>
    <s v="Pune"/>
    <s v="Maharashtra"/>
    <s v="West"/>
    <s v="UPI"/>
    <x v="1"/>
    <x v="0"/>
    <x v="3"/>
    <x v="3"/>
    <n v="7.0000000000000007E-2"/>
    <n v="719.2"/>
    <n v="0"/>
  </r>
  <r>
    <x v="746"/>
    <d v="2026-01-16T00:00:00"/>
    <x v="496"/>
    <s v="Customer_0366"/>
    <s v="P2001"/>
    <x v="10"/>
    <x v="2"/>
    <x v="7"/>
    <n v="2"/>
    <n v="24999"/>
    <n v="49998"/>
    <x v="1"/>
    <n v="2499.9"/>
    <n v="47498.1"/>
    <n v="6887.22"/>
    <s v="Hyderabad"/>
    <s v="Telangana"/>
    <s v="South"/>
    <s v="UPI"/>
    <x v="2"/>
    <x v="0"/>
    <x v="3"/>
    <x v="3"/>
    <n v="0.14499999999999999"/>
    <n v="44998.2"/>
    <n v="0"/>
  </r>
  <r>
    <x v="747"/>
    <d v="2026-01-17T00:00:00"/>
    <x v="63"/>
    <s v="Customer_0339"/>
    <s v="P2023"/>
    <x v="23"/>
    <x v="3"/>
    <x v="9"/>
    <n v="2"/>
    <n v="1599"/>
    <n v="3198"/>
    <x v="1"/>
    <n v="159.9"/>
    <n v="3038.1"/>
    <n v="805.1"/>
    <s v="Noida"/>
    <s v="Uttar Pradesh"/>
    <s v="North"/>
    <s v="Cash on Delivery"/>
    <x v="0"/>
    <x v="0"/>
    <x v="3"/>
    <x v="3"/>
    <n v="0.26500000000000001"/>
    <n v="2878.2"/>
    <n v="0"/>
  </r>
  <r>
    <x v="748"/>
    <d v="2026-01-18T00:00:00"/>
    <x v="497"/>
    <s v="Customer_0320"/>
    <s v="P2025"/>
    <x v="9"/>
    <x v="3"/>
    <x v="6"/>
    <n v="3"/>
    <n v="999"/>
    <n v="2997"/>
    <x v="2"/>
    <n v="449.55"/>
    <n v="2547.4499999999998"/>
    <n v="598.65"/>
    <s v="Delhi"/>
    <s v="Delhi"/>
    <s v="North"/>
    <s v="UPI"/>
    <x v="0"/>
    <x v="0"/>
    <x v="3"/>
    <x v="3"/>
    <n v="0.23499999999999999"/>
    <n v="2097.9"/>
    <n v="0"/>
  </r>
  <r>
    <x v="749"/>
    <d v="2026-01-19T00:00:00"/>
    <x v="498"/>
    <s v="Customer_0049"/>
    <s v="P2016"/>
    <x v="19"/>
    <x v="1"/>
    <x v="8"/>
    <n v="2"/>
    <n v="999"/>
    <n v="1998"/>
    <x v="6"/>
    <n v="0"/>
    <n v="1998"/>
    <n v="479.52"/>
    <s v="Hyderabad"/>
    <s v="Telangana"/>
    <s v="South"/>
    <s v="Debit Card"/>
    <x v="2"/>
    <x v="0"/>
    <x v="3"/>
    <x v="3"/>
    <n v="0.24"/>
    <n v="1998"/>
    <n v="0"/>
  </r>
  <r>
    <x v="750"/>
    <d v="2026-01-20T00:00:00"/>
    <x v="162"/>
    <s v="Customer_0596"/>
    <s v="P2020"/>
    <x v="16"/>
    <x v="4"/>
    <x v="10"/>
    <n v="3"/>
    <n v="599"/>
    <n v="1797"/>
    <x v="6"/>
    <n v="0"/>
    <n v="1797"/>
    <n v="682.86"/>
    <s v="Lucknow"/>
    <s v="Uttar Pradesh"/>
    <s v="North"/>
    <s v="Net Banking"/>
    <x v="2"/>
    <x v="0"/>
    <x v="3"/>
    <x v="3"/>
    <n v="0.38"/>
    <n v="1797"/>
    <n v="0"/>
  </r>
  <r>
    <x v="751"/>
    <d v="2026-01-21T00:00:00"/>
    <x v="474"/>
    <s v="Customer_0478"/>
    <s v="P2001"/>
    <x v="10"/>
    <x v="2"/>
    <x v="7"/>
    <n v="3"/>
    <n v="24999"/>
    <n v="74997"/>
    <x v="1"/>
    <n v="3749.85"/>
    <n v="71247.149999999994"/>
    <n v="10330.84"/>
    <s v="Kolkata"/>
    <s v="West Bengal"/>
    <s v="East"/>
    <s v="UPI"/>
    <x v="0"/>
    <x v="0"/>
    <x v="3"/>
    <x v="3"/>
    <n v="0.14499999999999999"/>
    <n v="67497.3"/>
    <n v="0"/>
  </r>
  <r>
    <x v="752"/>
    <d v="2026-01-22T00:00:00"/>
    <x v="203"/>
    <s v="Customer_0395"/>
    <s v="P2001"/>
    <x v="10"/>
    <x v="2"/>
    <x v="7"/>
    <n v="2"/>
    <n v="24999"/>
    <n v="49998"/>
    <x v="1"/>
    <n v="2499.9"/>
    <n v="47498.1"/>
    <n v="6887.22"/>
    <s v="Lucknow"/>
    <s v="Uttar Pradesh"/>
    <s v="North"/>
    <s v="Cash on Delivery"/>
    <x v="0"/>
    <x v="0"/>
    <x v="3"/>
    <x v="3"/>
    <n v="0.14499999999999999"/>
    <n v="44998.2"/>
    <n v="0"/>
  </r>
  <r>
    <x v="753"/>
    <d v="2026-01-23T00:00:00"/>
    <x v="78"/>
    <s v="Customer_0212"/>
    <s v="P2008"/>
    <x v="20"/>
    <x v="0"/>
    <x v="12"/>
    <n v="1"/>
    <n v="1799"/>
    <n v="1799"/>
    <x v="5"/>
    <n v="449.75"/>
    <n v="1349.25"/>
    <n v="330.57"/>
    <s v="Hyderabad"/>
    <s v="Telangana"/>
    <s v="South"/>
    <s v="UPI"/>
    <x v="0"/>
    <x v="0"/>
    <x v="3"/>
    <x v="3"/>
    <n v="0.245"/>
    <n v="899.5"/>
    <n v="0"/>
  </r>
  <r>
    <x v="754"/>
    <d v="2026-01-24T00:00:00"/>
    <x v="73"/>
    <s v="Customer_0620"/>
    <s v="P2024"/>
    <x v="14"/>
    <x v="3"/>
    <x v="6"/>
    <n v="1"/>
    <n v="2499"/>
    <n v="2499"/>
    <x v="0"/>
    <n v="249.9"/>
    <n v="2249.1"/>
    <n v="562.28"/>
    <s v="Lucknow"/>
    <s v="Uttar Pradesh"/>
    <s v="North"/>
    <s v="Debit Card"/>
    <x v="0"/>
    <x v="0"/>
    <x v="3"/>
    <x v="3"/>
    <n v="0.25"/>
    <n v="1999.2"/>
    <n v="0"/>
  </r>
  <r>
    <x v="755"/>
    <d v="2026-01-25T00:00:00"/>
    <x v="267"/>
    <s v="Customer_0185"/>
    <s v="P2011"/>
    <x v="18"/>
    <x v="0"/>
    <x v="4"/>
    <n v="2"/>
    <n v="2499"/>
    <n v="4998"/>
    <x v="3"/>
    <n v="1499.4"/>
    <n v="3498.6"/>
    <n v="804.68"/>
    <s v="Chennai"/>
    <s v="Tamil Nadu"/>
    <s v="South"/>
    <s v="Cash on Delivery"/>
    <x v="0"/>
    <x v="0"/>
    <x v="3"/>
    <x v="3"/>
    <n v="0.23"/>
    <n v="1999.2"/>
    <n v="0"/>
  </r>
  <r>
    <x v="756"/>
    <d v="2026-01-26T00:00:00"/>
    <x v="477"/>
    <s v="Customer_0733"/>
    <s v="P2008"/>
    <x v="20"/>
    <x v="0"/>
    <x v="12"/>
    <n v="5"/>
    <n v="1799"/>
    <n v="8995"/>
    <x v="4"/>
    <n v="1799"/>
    <n v="7196"/>
    <n v="1870.96"/>
    <s v="Mumbai"/>
    <s v="Maharashtra"/>
    <s v="West"/>
    <s v="Net Banking"/>
    <x v="0"/>
    <x v="0"/>
    <x v="3"/>
    <x v="3"/>
    <n v="0.26"/>
    <n v="5397"/>
    <n v="0"/>
  </r>
  <r>
    <x v="757"/>
    <d v="2026-01-27T00:00:00"/>
    <x v="48"/>
    <s v="Customer_0456"/>
    <s v="P2007"/>
    <x v="21"/>
    <x v="0"/>
    <x v="12"/>
    <n v="2"/>
    <n v="799"/>
    <n v="1598"/>
    <x v="2"/>
    <n v="239.7"/>
    <n v="1358.3"/>
    <n v="373.53"/>
    <s v="Gurugram"/>
    <s v="Haryana"/>
    <s v="North"/>
    <s v="Debit Card"/>
    <x v="2"/>
    <x v="0"/>
    <x v="3"/>
    <x v="3"/>
    <n v="0.27500000000000002"/>
    <n v="1118.5999999999999"/>
    <n v="0"/>
  </r>
  <r>
    <x v="758"/>
    <d v="2026-01-28T00:00:00"/>
    <x v="72"/>
    <s v="Customer_0445"/>
    <s v="P2019"/>
    <x v="22"/>
    <x v="4"/>
    <x v="11"/>
    <n v="3"/>
    <n v="699"/>
    <n v="2097"/>
    <x v="0"/>
    <n v="209.7"/>
    <n v="1887.3"/>
    <n v="660.56"/>
    <s v="Jaipur"/>
    <s v="Rajasthan"/>
    <s v="North"/>
    <s v="Debit Card"/>
    <x v="2"/>
    <x v="0"/>
    <x v="3"/>
    <x v="3"/>
    <n v="0.35"/>
    <n v="1677.6"/>
    <n v="0"/>
  </r>
  <r>
    <x v="759"/>
    <d v="2026-01-29T00:00:00"/>
    <x v="499"/>
    <s v="Customer_0675"/>
    <s v="P2015"/>
    <x v="11"/>
    <x v="1"/>
    <x v="8"/>
    <n v="1"/>
    <n v="1299"/>
    <n v="1299"/>
    <x v="2"/>
    <n v="194.85"/>
    <n v="1104.1500000000001"/>
    <n v="215.31"/>
    <s v="Gurugram"/>
    <s v="Haryana"/>
    <s v="North"/>
    <s v="UPI"/>
    <x v="1"/>
    <x v="0"/>
    <x v="3"/>
    <x v="3"/>
    <n v="0.19500000000000001"/>
    <n v="909.3"/>
    <n v="0"/>
  </r>
  <r>
    <x v="760"/>
    <d v="2026-01-30T00:00:00"/>
    <x v="12"/>
    <s v="Customer_0689"/>
    <s v="P2025"/>
    <x v="9"/>
    <x v="3"/>
    <x v="6"/>
    <n v="1"/>
    <n v="999"/>
    <n v="999"/>
    <x v="4"/>
    <n v="199.8"/>
    <n v="799.2"/>
    <n v="175.82"/>
    <s v="Gurugram"/>
    <s v="Haryana"/>
    <s v="North"/>
    <s v="Credit Card"/>
    <x v="0"/>
    <x v="0"/>
    <x v="3"/>
    <x v="3"/>
    <n v="0.22"/>
    <n v="599.4"/>
    <n v="0"/>
  </r>
  <r>
    <x v="761"/>
    <d v="2026-01-31T00:00:00"/>
    <x v="500"/>
    <s v="Customer_0404"/>
    <s v="P2020"/>
    <x v="16"/>
    <x v="4"/>
    <x v="10"/>
    <n v="1"/>
    <n v="599"/>
    <n v="599"/>
    <x v="0"/>
    <n v="59.9"/>
    <n v="539.1"/>
    <n v="188.68"/>
    <s v="Gurugram"/>
    <s v="Haryana"/>
    <s v="North"/>
    <s v="UPI"/>
    <x v="2"/>
    <x v="0"/>
    <x v="3"/>
    <x v="3"/>
    <n v="0.35"/>
    <n v="479.2"/>
    <n v="0"/>
  </r>
  <r>
    <x v="762"/>
    <d v="2026-02-01T00:00:00"/>
    <x v="485"/>
    <s v="Customer_0090"/>
    <s v="P2001"/>
    <x v="10"/>
    <x v="2"/>
    <x v="7"/>
    <n v="1"/>
    <n v="24999"/>
    <n v="24999"/>
    <x v="0"/>
    <n v="2499.9"/>
    <n v="22499.1"/>
    <n v="2924.88"/>
    <s v="Mumbai"/>
    <s v="Maharashtra"/>
    <s v="West"/>
    <s v="UPI"/>
    <x v="1"/>
    <x v="0"/>
    <x v="3"/>
    <x v="3"/>
    <n v="0.13"/>
    <n v="19999.2"/>
    <n v="0"/>
  </r>
  <r>
    <x v="763"/>
    <d v="2026-02-02T00:00:00"/>
    <x v="78"/>
    <s v="Customer_0212"/>
    <s v="P2017"/>
    <x v="8"/>
    <x v="1"/>
    <x v="5"/>
    <n v="1"/>
    <n v="5999"/>
    <n v="5999"/>
    <x v="4"/>
    <n v="1199.8"/>
    <n v="4799.2"/>
    <n v="863.86"/>
    <s v="Noida"/>
    <s v="Uttar Pradesh"/>
    <s v="North"/>
    <s v="UPI"/>
    <x v="2"/>
    <x v="0"/>
    <x v="3"/>
    <x v="3"/>
    <n v="0.18"/>
    <n v="3599.4"/>
    <n v="0"/>
  </r>
  <r>
    <x v="764"/>
    <d v="2026-02-03T00:00:00"/>
    <x v="501"/>
    <s v="Customer_0641"/>
    <s v="P2007"/>
    <x v="21"/>
    <x v="0"/>
    <x v="12"/>
    <n v="1"/>
    <n v="799"/>
    <n v="799"/>
    <x v="5"/>
    <n v="199.75"/>
    <n v="599.25"/>
    <n v="146.82"/>
    <s v="Hyderabad"/>
    <s v="Telangana"/>
    <s v="South"/>
    <s v="Credit Card"/>
    <x v="0"/>
    <x v="0"/>
    <x v="3"/>
    <x v="3"/>
    <n v="0.245"/>
    <n v="399.5"/>
    <n v="0"/>
  </r>
  <r>
    <x v="765"/>
    <d v="2026-02-04T00:00:00"/>
    <x v="502"/>
    <s v="Customer_0173"/>
    <s v="P2008"/>
    <x v="20"/>
    <x v="0"/>
    <x v="12"/>
    <n v="2"/>
    <n v="1799"/>
    <n v="3598"/>
    <x v="0"/>
    <n v="359.8"/>
    <n v="3238.2"/>
    <n v="939.08"/>
    <s v="Noida"/>
    <s v="Uttar Pradesh"/>
    <s v="North"/>
    <s v="Credit Card"/>
    <x v="2"/>
    <x v="0"/>
    <x v="3"/>
    <x v="3"/>
    <n v="0.28999999999999998"/>
    <n v="2878.4"/>
    <n v="0"/>
  </r>
  <r>
    <x v="766"/>
    <d v="2026-02-05T00:00:00"/>
    <x v="109"/>
    <s v="Customer_0735"/>
    <s v="P2019"/>
    <x v="22"/>
    <x v="4"/>
    <x v="11"/>
    <n v="1"/>
    <n v="699"/>
    <n v="699"/>
    <x v="2"/>
    <n v="104.85"/>
    <n v="594.15"/>
    <n v="199.04"/>
    <s v="Mumbai"/>
    <s v="Maharashtra"/>
    <s v="West"/>
    <s v="UPI"/>
    <x v="0"/>
    <x v="0"/>
    <x v="3"/>
    <x v="3"/>
    <n v="0.33500000000000002"/>
    <n v="489.3"/>
    <n v="0"/>
  </r>
  <r>
    <x v="767"/>
    <d v="2026-02-06T00:00:00"/>
    <x v="503"/>
    <s v="Customer_0607"/>
    <s v="P2012"/>
    <x v="7"/>
    <x v="0"/>
    <x v="4"/>
    <n v="2"/>
    <n v="1299"/>
    <n v="2598"/>
    <x v="1"/>
    <n v="129.9"/>
    <n v="2468.1"/>
    <n v="752.77"/>
    <s v="Jaipur"/>
    <s v="Rajasthan"/>
    <s v="North"/>
    <s v="UPI"/>
    <x v="0"/>
    <x v="0"/>
    <x v="3"/>
    <x v="3"/>
    <n v="0.30499999999999999"/>
    <n v="2338.1999999999998"/>
    <n v="0"/>
  </r>
  <r>
    <x v="768"/>
    <d v="2026-02-07T00:00:00"/>
    <x v="456"/>
    <s v="Customer_0727"/>
    <s v="P2022"/>
    <x v="13"/>
    <x v="3"/>
    <x v="9"/>
    <n v="1"/>
    <n v="899"/>
    <n v="899"/>
    <x v="1"/>
    <n v="44.95"/>
    <n v="854.05"/>
    <n v="226.32"/>
    <s v="Noida"/>
    <s v="Uttar Pradesh"/>
    <s v="North"/>
    <s v="Credit Card"/>
    <x v="0"/>
    <x v="0"/>
    <x v="3"/>
    <x v="3"/>
    <n v="0.26500000000000001"/>
    <n v="809.1"/>
    <n v="0"/>
  </r>
  <r>
    <x v="769"/>
    <d v="2026-02-08T00:00:00"/>
    <x v="432"/>
    <s v="Customer_0427"/>
    <s v="P2020"/>
    <x v="16"/>
    <x v="4"/>
    <x v="10"/>
    <n v="1"/>
    <n v="599"/>
    <n v="599"/>
    <x v="2"/>
    <n v="89.85"/>
    <n v="509.15"/>
    <n v="170.57"/>
    <s v="Mumbai"/>
    <s v="Maharashtra"/>
    <s v="West"/>
    <s v="Debit Card"/>
    <x v="0"/>
    <x v="0"/>
    <x v="3"/>
    <x v="3"/>
    <n v="0.33500000000000002"/>
    <n v="419.3"/>
    <n v="0"/>
  </r>
  <r>
    <x v="770"/>
    <d v="2026-02-09T00:00:00"/>
    <x v="392"/>
    <s v="Customer_0332"/>
    <s v="P2013"/>
    <x v="6"/>
    <x v="1"/>
    <x v="1"/>
    <n v="1"/>
    <n v="3499"/>
    <n v="3499"/>
    <x v="1"/>
    <n v="174.95"/>
    <n v="3324.05"/>
    <n v="747.91"/>
    <s v="Lucknow"/>
    <s v="Uttar Pradesh"/>
    <s v="North"/>
    <s v="Credit Card"/>
    <x v="0"/>
    <x v="0"/>
    <x v="3"/>
    <x v="3"/>
    <n v="0.22500000000000001"/>
    <n v="3149.1"/>
    <n v="0"/>
  </r>
  <r>
    <x v="771"/>
    <d v="2026-02-10T00:00:00"/>
    <x v="404"/>
    <s v="Customer_0213"/>
    <s v="P2013"/>
    <x v="6"/>
    <x v="1"/>
    <x v="1"/>
    <n v="4"/>
    <n v="3499"/>
    <n v="13996"/>
    <x v="1"/>
    <n v="699.8"/>
    <n v="13296.2"/>
    <n v="2991.64"/>
    <s v="Bengaluru"/>
    <s v="Karnataka"/>
    <s v="South"/>
    <s v="Debit Card"/>
    <x v="0"/>
    <x v="0"/>
    <x v="3"/>
    <x v="3"/>
    <n v="0.22500000000000001"/>
    <n v="12596.4"/>
    <n v="0"/>
  </r>
  <r>
    <x v="772"/>
    <d v="2026-02-11T00:00:00"/>
    <x v="50"/>
    <s v="Customer_0682"/>
    <s v="P2006"/>
    <x v="5"/>
    <x v="2"/>
    <x v="3"/>
    <n v="2"/>
    <n v="1499"/>
    <n v="2998"/>
    <x v="4"/>
    <n v="599.6"/>
    <n v="2398.4"/>
    <n v="239.84"/>
    <s v="Mumbai"/>
    <s v="Maharashtra"/>
    <s v="West"/>
    <s v="UPI"/>
    <x v="2"/>
    <x v="0"/>
    <x v="3"/>
    <x v="3"/>
    <n v="0.1"/>
    <n v="1798.8"/>
    <n v="0"/>
  </r>
  <r>
    <x v="773"/>
    <d v="2026-02-12T00:00:00"/>
    <x v="20"/>
    <s v="Customer_0623"/>
    <s v="P2001"/>
    <x v="10"/>
    <x v="2"/>
    <x v="7"/>
    <n v="1"/>
    <n v="24999"/>
    <n v="24999"/>
    <x v="1"/>
    <n v="1249.95"/>
    <n v="23749.05"/>
    <n v="3443.61"/>
    <s v="Jaipur"/>
    <s v="Rajasthan"/>
    <s v="North"/>
    <s v="UPI"/>
    <x v="0"/>
    <x v="0"/>
    <x v="3"/>
    <x v="3"/>
    <n v="0.14499999999999999"/>
    <n v="22499.1"/>
    <n v="0"/>
  </r>
  <r>
    <x v="774"/>
    <d v="2026-02-13T00:00:00"/>
    <x v="355"/>
    <s v="Customer_0765"/>
    <s v="P2005"/>
    <x v="4"/>
    <x v="2"/>
    <x v="3"/>
    <n v="3"/>
    <n v="1299"/>
    <n v="3897"/>
    <x v="2"/>
    <n v="584.54999999999995"/>
    <n v="3312.45"/>
    <n v="380.93"/>
    <s v="Noida"/>
    <s v="Uttar Pradesh"/>
    <s v="North"/>
    <s v="Credit Card"/>
    <x v="0"/>
    <x v="0"/>
    <x v="3"/>
    <x v="3"/>
    <n v="0.115"/>
    <n v="2727.9"/>
    <n v="0"/>
  </r>
  <r>
    <x v="775"/>
    <d v="2026-02-14T00:00:00"/>
    <x v="181"/>
    <s v="Customer_0633"/>
    <s v="P2023"/>
    <x v="23"/>
    <x v="3"/>
    <x v="9"/>
    <n v="2"/>
    <n v="1599"/>
    <n v="3198"/>
    <x v="6"/>
    <n v="0"/>
    <n v="3198"/>
    <n v="895.44"/>
    <s v="Chennai"/>
    <s v="Tamil Nadu"/>
    <s v="South"/>
    <s v="UPI"/>
    <x v="0"/>
    <x v="0"/>
    <x v="3"/>
    <x v="3"/>
    <n v="0.28000000000000003"/>
    <n v="3198"/>
    <n v="0"/>
  </r>
  <r>
    <x v="776"/>
    <d v="2026-02-15T00:00:00"/>
    <x v="504"/>
    <s v="Customer_0759"/>
    <s v="P2006"/>
    <x v="5"/>
    <x v="2"/>
    <x v="3"/>
    <n v="2"/>
    <n v="1499"/>
    <n v="2998"/>
    <x v="4"/>
    <n v="599.6"/>
    <n v="2398.4"/>
    <n v="239.84"/>
    <s v="Noida"/>
    <s v="Uttar Pradesh"/>
    <s v="North"/>
    <s v="Cash on Delivery"/>
    <x v="2"/>
    <x v="0"/>
    <x v="3"/>
    <x v="3"/>
    <n v="0.1"/>
    <n v="1798.8"/>
    <n v="0"/>
  </r>
  <r>
    <x v="777"/>
    <d v="2026-02-16T00:00:00"/>
    <x v="22"/>
    <s v="Customer_0151"/>
    <s v="P2012"/>
    <x v="7"/>
    <x v="0"/>
    <x v="4"/>
    <n v="1"/>
    <n v="1299"/>
    <n v="1299"/>
    <x v="0"/>
    <n v="129.9"/>
    <n v="1169.0999999999999"/>
    <n v="339.04"/>
    <s v="Noida"/>
    <s v="Uttar Pradesh"/>
    <s v="North"/>
    <s v="UPI"/>
    <x v="2"/>
    <x v="0"/>
    <x v="3"/>
    <x v="3"/>
    <n v="0.28999999999999998"/>
    <n v="1039.2"/>
    <n v="0"/>
  </r>
  <r>
    <x v="778"/>
    <d v="2026-02-17T00:00:00"/>
    <x v="412"/>
    <s v="Customer_0189"/>
    <s v="P2002"/>
    <x v="12"/>
    <x v="2"/>
    <x v="7"/>
    <n v="2"/>
    <n v="2999"/>
    <n v="5998"/>
    <x v="2"/>
    <n v="899.7"/>
    <n v="5098.3"/>
    <n v="586.29999999999995"/>
    <s v="Lucknow"/>
    <s v="Uttar Pradesh"/>
    <s v="North"/>
    <s v="Credit Card"/>
    <x v="0"/>
    <x v="0"/>
    <x v="3"/>
    <x v="3"/>
    <n v="0.115"/>
    <n v="4198.6000000000004"/>
    <n v="0"/>
  </r>
  <r>
    <x v="779"/>
    <d v="2026-02-18T00:00:00"/>
    <x v="43"/>
    <s v="Customer_0572"/>
    <s v="P2014"/>
    <x v="2"/>
    <x v="1"/>
    <x v="1"/>
    <n v="3"/>
    <n v="2999"/>
    <n v="8997"/>
    <x v="4"/>
    <n v="1799.4"/>
    <n v="7197.6"/>
    <n v="1295.57"/>
    <s v="Lucknow"/>
    <s v="Uttar Pradesh"/>
    <s v="North"/>
    <s v="Credit Card"/>
    <x v="0"/>
    <x v="0"/>
    <x v="3"/>
    <x v="3"/>
    <n v="0.18"/>
    <n v="5398.2"/>
    <n v="0"/>
  </r>
  <r>
    <x v="780"/>
    <d v="2026-02-19T00:00:00"/>
    <x v="505"/>
    <s v="Customer_0695"/>
    <s v="P2005"/>
    <x v="4"/>
    <x v="2"/>
    <x v="3"/>
    <n v="2"/>
    <n v="1299"/>
    <n v="2598"/>
    <x v="0"/>
    <n v="259.8"/>
    <n v="2338.1999999999998"/>
    <n v="303.97000000000003"/>
    <s v="Ahmedabad"/>
    <s v="Gujarat"/>
    <s v="West"/>
    <s v="Debit Card"/>
    <x v="0"/>
    <x v="0"/>
    <x v="3"/>
    <x v="3"/>
    <n v="0.13"/>
    <n v="2078.4"/>
    <n v="0"/>
  </r>
  <r>
    <x v="781"/>
    <d v="2026-02-20T00:00:00"/>
    <x v="506"/>
    <s v="Customer_0127"/>
    <s v="P2001"/>
    <x v="10"/>
    <x v="2"/>
    <x v="7"/>
    <n v="1"/>
    <n v="24999"/>
    <n v="24999"/>
    <x v="0"/>
    <n v="2499.9"/>
    <n v="22499.1"/>
    <n v="2924.88"/>
    <s v="Pune"/>
    <s v="Maharashtra"/>
    <s v="West"/>
    <s v="Debit Card"/>
    <x v="0"/>
    <x v="0"/>
    <x v="3"/>
    <x v="3"/>
    <n v="0.13"/>
    <n v="19999.2"/>
    <n v="0"/>
  </r>
  <r>
    <x v="782"/>
    <d v="2026-02-21T00:00:00"/>
    <x v="507"/>
    <s v="Customer_0235"/>
    <s v="P2002"/>
    <x v="12"/>
    <x v="2"/>
    <x v="7"/>
    <n v="1"/>
    <n v="2999"/>
    <n v="2999"/>
    <x v="0"/>
    <n v="299.89999999999998"/>
    <n v="2699.1"/>
    <n v="350.88"/>
    <s v="Chennai"/>
    <s v="Tamil Nadu"/>
    <s v="South"/>
    <s v="UPI"/>
    <x v="1"/>
    <x v="0"/>
    <x v="3"/>
    <x v="3"/>
    <n v="0.13"/>
    <n v="2399.1999999999998"/>
    <n v="0"/>
  </r>
  <r>
    <x v="783"/>
    <d v="2026-02-22T00:00:00"/>
    <x v="235"/>
    <s v="Customer_0329"/>
    <s v="P2022"/>
    <x v="13"/>
    <x v="3"/>
    <x v="9"/>
    <n v="1"/>
    <n v="899"/>
    <n v="899"/>
    <x v="1"/>
    <n v="44.95"/>
    <n v="854.05"/>
    <n v="226.32"/>
    <s v="Pune"/>
    <s v="Maharashtra"/>
    <s v="West"/>
    <s v="Net Banking"/>
    <x v="2"/>
    <x v="0"/>
    <x v="3"/>
    <x v="3"/>
    <n v="0.26500000000000001"/>
    <n v="809.1"/>
    <n v="0"/>
  </r>
  <r>
    <x v="784"/>
    <d v="2026-02-23T00:00:00"/>
    <x v="34"/>
    <s v="Customer_0057"/>
    <s v="P2001"/>
    <x v="10"/>
    <x v="2"/>
    <x v="7"/>
    <n v="1"/>
    <n v="24999"/>
    <n v="24999"/>
    <x v="5"/>
    <n v="6249.75"/>
    <n v="18749.25"/>
    <n v="1593.69"/>
    <s v="Gurugram"/>
    <s v="Haryana"/>
    <s v="North"/>
    <s v="UPI"/>
    <x v="0"/>
    <x v="0"/>
    <x v="3"/>
    <x v="3"/>
    <n v="8.5000000000000006E-2"/>
    <n v="12499.5"/>
    <n v="0"/>
  </r>
  <r>
    <x v="785"/>
    <d v="2026-02-24T00:00:00"/>
    <x v="280"/>
    <s v="Customer_0599"/>
    <s v="P2021"/>
    <x v="24"/>
    <x v="4"/>
    <x v="13"/>
    <n v="2"/>
    <n v="1499"/>
    <n v="2998"/>
    <x v="2"/>
    <n v="449.7"/>
    <n v="2548.3000000000002"/>
    <n v="853.68"/>
    <s v="Lucknow"/>
    <s v="Uttar Pradesh"/>
    <s v="North"/>
    <s v="Net Banking"/>
    <x v="0"/>
    <x v="0"/>
    <x v="3"/>
    <x v="3"/>
    <n v="0.33500000000000002"/>
    <n v="2098.6"/>
    <n v="0"/>
  </r>
  <r>
    <x v="786"/>
    <d v="2026-02-25T00:00:00"/>
    <x v="342"/>
    <s v="Customer_0081"/>
    <s v="P2014"/>
    <x v="2"/>
    <x v="1"/>
    <x v="1"/>
    <n v="1"/>
    <n v="2999"/>
    <n v="2999"/>
    <x v="2"/>
    <n v="449.85"/>
    <n v="2549.15"/>
    <n v="497.08"/>
    <s v="Delhi"/>
    <s v="Delhi"/>
    <s v="North"/>
    <s v="Credit Card"/>
    <x v="0"/>
    <x v="0"/>
    <x v="3"/>
    <x v="3"/>
    <n v="0.19500000000000001"/>
    <n v="2099.3000000000002"/>
    <n v="0"/>
  </r>
  <r>
    <x v="787"/>
    <d v="2026-02-26T00:00:00"/>
    <x v="264"/>
    <s v="Customer_0150"/>
    <s v="P2009"/>
    <x v="1"/>
    <x v="0"/>
    <x v="0"/>
    <n v="1"/>
    <n v="1199"/>
    <n v="1199"/>
    <x v="3"/>
    <n v="359.7"/>
    <n v="839.3"/>
    <n v="193.04"/>
    <s v="Lucknow"/>
    <s v="Uttar Pradesh"/>
    <s v="North"/>
    <s v="UPI"/>
    <x v="2"/>
    <x v="0"/>
    <x v="3"/>
    <x v="3"/>
    <n v="0.23"/>
    <n v="479.6"/>
    <n v="0"/>
  </r>
  <r>
    <x v="788"/>
    <d v="2026-02-27T00:00:00"/>
    <x v="253"/>
    <s v="Customer_0481"/>
    <s v="P2006"/>
    <x v="5"/>
    <x v="2"/>
    <x v="3"/>
    <n v="2"/>
    <n v="1499"/>
    <n v="2998"/>
    <x v="2"/>
    <n v="449.7"/>
    <n v="2548.3000000000002"/>
    <n v="293.05"/>
    <s v="Hyderabad"/>
    <s v="Telangana"/>
    <s v="South"/>
    <s v="Cash on Delivery"/>
    <x v="2"/>
    <x v="0"/>
    <x v="3"/>
    <x v="3"/>
    <n v="0.115"/>
    <n v="2098.6"/>
    <n v="0"/>
  </r>
  <r>
    <x v="789"/>
    <d v="2026-02-28T00:00:00"/>
    <x v="153"/>
    <s v="Customer_0323"/>
    <s v="P2016"/>
    <x v="19"/>
    <x v="1"/>
    <x v="8"/>
    <n v="1"/>
    <n v="999"/>
    <n v="999"/>
    <x v="1"/>
    <n v="49.95"/>
    <n v="949.05"/>
    <n v="213.54"/>
    <s v="Hyderabad"/>
    <s v="Telangana"/>
    <s v="South"/>
    <s v="Cash on Delivery"/>
    <x v="2"/>
    <x v="0"/>
    <x v="3"/>
    <x v="3"/>
    <n v="0.22500000000000001"/>
    <n v="899.1"/>
    <n v="0"/>
  </r>
  <r>
    <x v="790"/>
    <d v="2026-03-01T00:00:00"/>
    <x v="54"/>
    <s v="Customer_0687"/>
    <s v="P2016"/>
    <x v="19"/>
    <x v="1"/>
    <x v="8"/>
    <n v="5"/>
    <n v="999"/>
    <n v="4995"/>
    <x v="0"/>
    <n v="499.5"/>
    <n v="4495.5"/>
    <n v="944.06"/>
    <s v="Gurugram"/>
    <s v="Haryana"/>
    <s v="North"/>
    <s v="UPI"/>
    <x v="0"/>
    <x v="0"/>
    <x v="3"/>
    <x v="3"/>
    <n v="0.21"/>
    <n v="3996"/>
    <n v="0"/>
  </r>
  <r>
    <x v="791"/>
    <d v="2026-03-02T00:00:00"/>
    <x v="508"/>
    <s v="Customer_0338"/>
    <s v="P2023"/>
    <x v="23"/>
    <x v="3"/>
    <x v="9"/>
    <n v="4"/>
    <n v="1599"/>
    <n v="6396"/>
    <x v="0"/>
    <n v="639.6"/>
    <n v="5756.4"/>
    <n v="1439.1"/>
    <s v="Ahmedabad"/>
    <s v="Gujarat"/>
    <s v="West"/>
    <s v="UPI"/>
    <x v="0"/>
    <x v="0"/>
    <x v="3"/>
    <x v="3"/>
    <n v="0.25"/>
    <n v="5116.8"/>
    <n v="0"/>
  </r>
  <r>
    <x v="792"/>
    <d v="2026-03-03T00:00:00"/>
    <x v="509"/>
    <s v="Customer_0194"/>
    <s v="P2001"/>
    <x v="10"/>
    <x v="2"/>
    <x v="7"/>
    <n v="1"/>
    <n v="24999"/>
    <n v="24999"/>
    <x v="6"/>
    <n v="0"/>
    <n v="24999"/>
    <n v="3999.84"/>
    <s v="Chennai"/>
    <s v="Tamil Nadu"/>
    <s v="South"/>
    <s v="UPI"/>
    <x v="0"/>
    <x v="0"/>
    <x v="3"/>
    <x v="3"/>
    <n v="0.16"/>
    <n v="24999"/>
    <n v="0"/>
  </r>
  <r>
    <x v="793"/>
    <d v="2026-03-04T00:00:00"/>
    <x v="234"/>
    <s v="Customer_0216"/>
    <s v="P2025"/>
    <x v="9"/>
    <x v="3"/>
    <x v="6"/>
    <n v="1"/>
    <n v="999"/>
    <n v="999"/>
    <x v="4"/>
    <n v="199.8"/>
    <n v="799.2"/>
    <n v="175.82"/>
    <s v="Mumbai"/>
    <s v="Maharashtra"/>
    <s v="West"/>
    <s v="Debit Card"/>
    <x v="0"/>
    <x v="0"/>
    <x v="3"/>
    <x v="3"/>
    <n v="0.22"/>
    <n v="599.4"/>
    <n v="0"/>
  </r>
  <r>
    <x v="794"/>
    <d v="2026-03-05T00:00:00"/>
    <x v="140"/>
    <s v="Customer_0506"/>
    <s v="P2002"/>
    <x v="12"/>
    <x v="2"/>
    <x v="7"/>
    <n v="2"/>
    <n v="2999"/>
    <n v="5998"/>
    <x v="1"/>
    <n v="299.89999999999998"/>
    <n v="5698.1"/>
    <n v="826.22"/>
    <s v="Delhi"/>
    <s v="Delhi"/>
    <s v="North"/>
    <s v="Debit Card"/>
    <x v="0"/>
    <x v="0"/>
    <x v="3"/>
    <x v="3"/>
    <n v="0.14499999999999999"/>
    <n v="5398.2"/>
    <n v="0"/>
  </r>
  <r>
    <x v="795"/>
    <d v="2026-03-06T00:00:00"/>
    <x v="510"/>
    <s v="Customer_0026"/>
    <s v="P2007"/>
    <x v="21"/>
    <x v="0"/>
    <x v="12"/>
    <n v="1"/>
    <n v="799"/>
    <n v="799"/>
    <x v="2"/>
    <n v="119.85"/>
    <n v="679.15"/>
    <n v="186.77"/>
    <s v="Jaipur"/>
    <s v="Rajasthan"/>
    <s v="North"/>
    <s v="UPI"/>
    <x v="0"/>
    <x v="0"/>
    <x v="3"/>
    <x v="3"/>
    <n v="0.27500000000000002"/>
    <n v="559.29999999999995"/>
    <n v="0"/>
  </r>
  <r>
    <x v="796"/>
    <d v="2026-03-07T00:00:00"/>
    <x v="156"/>
    <s v="Customer_0509"/>
    <s v="P2005"/>
    <x v="4"/>
    <x v="2"/>
    <x v="3"/>
    <n v="1"/>
    <n v="1299"/>
    <n v="1299"/>
    <x v="1"/>
    <n v="64.95"/>
    <n v="1234.05"/>
    <n v="178.94"/>
    <s v="Delhi"/>
    <s v="Delhi"/>
    <s v="North"/>
    <s v="UPI"/>
    <x v="2"/>
    <x v="0"/>
    <x v="3"/>
    <x v="3"/>
    <n v="0.14499999999999999"/>
    <n v="1169.0999999999999"/>
    <n v="0"/>
  </r>
  <r>
    <x v="797"/>
    <d v="2026-03-08T00:00:00"/>
    <x v="396"/>
    <s v="Customer_0278"/>
    <s v="P2020"/>
    <x v="16"/>
    <x v="4"/>
    <x v="10"/>
    <n v="5"/>
    <n v="599"/>
    <n v="2995"/>
    <x v="2"/>
    <n v="449.25"/>
    <n v="2545.75"/>
    <n v="852.83"/>
    <s v="Hyderabad"/>
    <s v="Telangana"/>
    <s v="South"/>
    <s v="UPI"/>
    <x v="0"/>
    <x v="0"/>
    <x v="3"/>
    <x v="3"/>
    <n v="0.33500000000000002"/>
    <n v="2096.5"/>
    <n v="0"/>
  </r>
  <r>
    <x v="798"/>
    <d v="2026-03-09T00:00:00"/>
    <x v="215"/>
    <s v="Customer_0271"/>
    <s v="P2007"/>
    <x v="21"/>
    <x v="0"/>
    <x v="12"/>
    <n v="3"/>
    <n v="799"/>
    <n v="2397"/>
    <x v="5"/>
    <n v="599.25"/>
    <n v="1797.75"/>
    <n v="440.45"/>
    <s v="Hyderabad"/>
    <s v="Telangana"/>
    <s v="South"/>
    <s v="Net Banking"/>
    <x v="0"/>
    <x v="0"/>
    <x v="3"/>
    <x v="3"/>
    <n v="0.245"/>
    <n v="1198.5"/>
    <n v="0"/>
  </r>
  <r>
    <x v="799"/>
    <d v="2026-03-10T00:00:00"/>
    <x v="146"/>
    <s v="Customer_0426"/>
    <s v="P2006"/>
    <x v="5"/>
    <x v="2"/>
    <x v="3"/>
    <n v="1"/>
    <n v="1499"/>
    <n v="1499"/>
    <x v="0"/>
    <n v="149.9"/>
    <n v="1349.1"/>
    <n v="175.38"/>
    <s v="Pune"/>
    <s v="Maharashtra"/>
    <s v="West"/>
    <s v="UPI"/>
    <x v="0"/>
    <x v="0"/>
    <x v="3"/>
    <x v="3"/>
    <n v="0.13"/>
    <n v="1199.2"/>
    <n v="0"/>
  </r>
  <r>
    <x v="800"/>
    <d v="2026-03-11T00:00:00"/>
    <x v="424"/>
    <s v="Customer_0768"/>
    <s v="P2003"/>
    <x v="3"/>
    <x v="2"/>
    <x v="2"/>
    <n v="1"/>
    <n v="59999"/>
    <n v="59999"/>
    <x v="2"/>
    <n v="8999.85"/>
    <n v="50999.15"/>
    <n v="5864.9"/>
    <s v="Kolkata"/>
    <s v="West Bengal"/>
    <s v="East"/>
    <s v="Net Banking"/>
    <x v="0"/>
    <x v="0"/>
    <x v="3"/>
    <x v="3"/>
    <n v="0.115"/>
    <n v="41999.3"/>
    <n v="0"/>
  </r>
  <r>
    <x v="801"/>
    <d v="2026-03-12T00:00:00"/>
    <x v="295"/>
    <s v="Customer_0415"/>
    <s v="P2007"/>
    <x v="21"/>
    <x v="0"/>
    <x v="12"/>
    <n v="3"/>
    <n v="799"/>
    <n v="2397"/>
    <x v="4"/>
    <n v="479.4"/>
    <n v="1917.6"/>
    <n v="498.58"/>
    <s v="Noida"/>
    <s v="Uttar Pradesh"/>
    <s v="North"/>
    <s v="Credit Card"/>
    <x v="1"/>
    <x v="0"/>
    <x v="3"/>
    <x v="3"/>
    <n v="0.26"/>
    <n v="1438.2"/>
    <n v="0"/>
  </r>
  <r>
    <x v="802"/>
    <d v="2026-03-13T00:00:00"/>
    <x v="69"/>
    <s v="Customer_0044"/>
    <s v="P2011"/>
    <x v="18"/>
    <x v="0"/>
    <x v="4"/>
    <n v="4"/>
    <n v="2499"/>
    <n v="9996"/>
    <x v="5"/>
    <n v="2499"/>
    <n v="7497"/>
    <n v="1836.76"/>
    <s v="Ahmedabad"/>
    <s v="Gujarat"/>
    <s v="West"/>
    <s v="Net Banking"/>
    <x v="0"/>
    <x v="0"/>
    <x v="3"/>
    <x v="3"/>
    <n v="0.245"/>
    <n v="4998"/>
    <n v="0"/>
  </r>
  <r>
    <x v="803"/>
    <d v="2026-03-14T00:00:00"/>
    <x v="59"/>
    <s v="Customer_0479"/>
    <s v="P2007"/>
    <x v="21"/>
    <x v="0"/>
    <x v="12"/>
    <n v="1"/>
    <n v="799"/>
    <n v="799"/>
    <x v="4"/>
    <n v="159.80000000000001"/>
    <n v="639.20000000000005"/>
    <n v="166.19"/>
    <s v="Jaipur"/>
    <s v="Rajasthan"/>
    <s v="North"/>
    <s v="UPI"/>
    <x v="0"/>
    <x v="0"/>
    <x v="3"/>
    <x v="3"/>
    <n v="0.26"/>
    <n v="479.4"/>
    <n v="0"/>
  </r>
  <r>
    <x v="804"/>
    <d v="2026-03-15T00:00:00"/>
    <x v="511"/>
    <s v="Customer_0738"/>
    <s v="P2023"/>
    <x v="23"/>
    <x v="3"/>
    <x v="9"/>
    <n v="2"/>
    <n v="1599"/>
    <n v="3198"/>
    <x v="5"/>
    <n v="799.5"/>
    <n v="2398.5"/>
    <n v="491.69"/>
    <s v="Chennai"/>
    <s v="Tamil Nadu"/>
    <s v="South"/>
    <s v="Credit Card"/>
    <x v="0"/>
    <x v="0"/>
    <x v="3"/>
    <x v="3"/>
    <n v="0.20499999999999999"/>
    <n v="1599"/>
    <n v="0"/>
  </r>
  <r>
    <x v="805"/>
    <d v="2026-03-16T00:00:00"/>
    <x v="145"/>
    <s v="Customer_0740"/>
    <s v="P2017"/>
    <x v="8"/>
    <x v="1"/>
    <x v="5"/>
    <n v="2"/>
    <n v="5999"/>
    <n v="11998"/>
    <x v="1"/>
    <n v="599.9"/>
    <n v="11398.1"/>
    <n v="2564.5700000000002"/>
    <s v="Bengaluru"/>
    <s v="Karnataka"/>
    <s v="South"/>
    <s v="Credit Card"/>
    <x v="2"/>
    <x v="0"/>
    <x v="3"/>
    <x v="3"/>
    <n v="0.22500000000000001"/>
    <n v="10798.2"/>
    <n v="0"/>
  </r>
  <r>
    <x v="806"/>
    <d v="2026-03-17T00:00:00"/>
    <x v="104"/>
    <s v="Customer_0374"/>
    <s v="P2016"/>
    <x v="19"/>
    <x v="1"/>
    <x v="8"/>
    <n v="1"/>
    <n v="999"/>
    <n v="999"/>
    <x v="5"/>
    <n v="249.75"/>
    <n v="749.25"/>
    <n v="123.63"/>
    <s v="Jaipur"/>
    <s v="Rajasthan"/>
    <s v="North"/>
    <s v="UPI"/>
    <x v="0"/>
    <x v="0"/>
    <x v="3"/>
    <x v="3"/>
    <n v="0.16500000000000001"/>
    <n v="499.5"/>
    <n v="0"/>
  </r>
  <r>
    <x v="807"/>
    <d v="2026-03-18T00:00:00"/>
    <x v="512"/>
    <s v="Customer_0515"/>
    <s v="P2018"/>
    <x v="17"/>
    <x v="4"/>
    <x v="11"/>
    <n v="4"/>
    <n v="399"/>
    <n v="1596"/>
    <x v="1"/>
    <n v="79.8"/>
    <n v="1516.2"/>
    <n v="553.41"/>
    <s v="Ahmedabad"/>
    <s v="Gujarat"/>
    <s v="West"/>
    <s v="UPI"/>
    <x v="0"/>
    <x v="0"/>
    <x v="3"/>
    <x v="3"/>
    <n v="0.36499999999999999"/>
    <n v="1436.4"/>
    <n v="0"/>
  </r>
  <r>
    <x v="808"/>
    <d v="2026-03-19T00:00:00"/>
    <x v="498"/>
    <s v="Customer_0049"/>
    <s v="P2020"/>
    <x v="16"/>
    <x v="4"/>
    <x v="10"/>
    <n v="3"/>
    <n v="599"/>
    <n v="1797"/>
    <x v="4"/>
    <n v="359.4"/>
    <n v="1437.6"/>
    <n v="460.03"/>
    <s v="Chennai"/>
    <s v="Tamil Nadu"/>
    <s v="South"/>
    <s v="Net Banking"/>
    <x v="0"/>
    <x v="0"/>
    <x v="3"/>
    <x v="3"/>
    <n v="0.32"/>
    <n v="1078.2"/>
    <n v="0"/>
  </r>
  <r>
    <x v="809"/>
    <d v="2026-03-20T00:00:00"/>
    <x v="513"/>
    <s v="Customer_0497"/>
    <s v="P2006"/>
    <x v="5"/>
    <x v="2"/>
    <x v="3"/>
    <n v="2"/>
    <n v="1499"/>
    <n v="2998"/>
    <x v="6"/>
    <n v="0"/>
    <n v="2998"/>
    <n v="479.68"/>
    <s v="Delhi"/>
    <s v="Delhi"/>
    <s v="North"/>
    <s v="Cash on Delivery"/>
    <x v="0"/>
    <x v="0"/>
    <x v="3"/>
    <x v="3"/>
    <n v="0.16"/>
    <n v="2998"/>
    <n v="0"/>
  </r>
  <r>
    <x v="810"/>
    <d v="2026-03-21T00:00:00"/>
    <x v="95"/>
    <s v="Customer_0551"/>
    <s v="P2020"/>
    <x v="16"/>
    <x v="4"/>
    <x v="10"/>
    <n v="1"/>
    <n v="599"/>
    <n v="599"/>
    <x v="4"/>
    <n v="119.8"/>
    <n v="479.2"/>
    <n v="153.34"/>
    <s v="Chennai"/>
    <s v="Tamil Nadu"/>
    <s v="South"/>
    <s v="Credit Card"/>
    <x v="2"/>
    <x v="0"/>
    <x v="3"/>
    <x v="3"/>
    <n v="0.32"/>
    <n v="359.4"/>
    <n v="0"/>
  </r>
  <r>
    <x v="811"/>
    <d v="2026-03-22T00:00:00"/>
    <x v="514"/>
    <s v="Customer_0138"/>
    <s v="P2003"/>
    <x v="3"/>
    <x v="2"/>
    <x v="2"/>
    <n v="1"/>
    <n v="59999"/>
    <n v="59999"/>
    <x v="0"/>
    <n v="5999.9"/>
    <n v="53999.1"/>
    <n v="7019.88"/>
    <s v="Mumbai"/>
    <s v="Maharashtra"/>
    <s v="West"/>
    <s v="Credit Card"/>
    <x v="2"/>
    <x v="0"/>
    <x v="3"/>
    <x v="3"/>
    <n v="0.13"/>
    <n v="47999.199999999997"/>
    <n v="0"/>
  </r>
  <r>
    <x v="812"/>
    <d v="2026-03-23T00:00:00"/>
    <x v="52"/>
    <s v="Customer_0680"/>
    <s v="P2007"/>
    <x v="21"/>
    <x v="0"/>
    <x v="12"/>
    <n v="3"/>
    <n v="799"/>
    <n v="2397"/>
    <x v="1"/>
    <n v="119.85"/>
    <n v="2277.15"/>
    <n v="694.53"/>
    <s v="Pune"/>
    <s v="Maharashtra"/>
    <s v="West"/>
    <s v="UPI"/>
    <x v="0"/>
    <x v="0"/>
    <x v="3"/>
    <x v="3"/>
    <n v="0.30499999999999999"/>
    <n v="2157.3000000000002"/>
    <n v="0"/>
  </r>
  <r>
    <x v="813"/>
    <d v="2026-03-24T00:00:00"/>
    <x v="515"/>
    <s v="Customer_0257"/>
    <s v="P2002"/>
    <x v="12"/>
    <x v="2"/>
    <x v="7"/>
    <n v="2"/>
    <n v="2999"/>
    <n v="5998"/>
    <x v="0"/>
    <n v="599.79999999999995"/>
    <n v="5398.2"/>
    <n v="701.77"/>
    <s v="Jaipur"/>
    <s v="Rajasthan"/>
    <s v="North"/>
    <s v="UPI"/>
    <x v="0"/>
    <x v="0"/>
    <x v="3"/>
    <x v="3"/>
    <n v="0.13"/>
    <n v="4798.3999999999996"/>
    <n v="0"/>
  </r>
  <r>
    <x v="814"/>
    <d v="2026-03-25T00:00:00"/>
    <x v="516"/>
    <s v="Customer_0766"/>
    <s v="P2002"/>
    <x v="12"/>
    <x v="2"/>
    <x v="7"/>
    <n v="3"/>
    <n v="2999"/>
    <n v="8997"/>
    <x v="2"/>
    <n v="1349.55"/>
    <n v="7647.45"/>
    <n v="879.46"/>
    <s v="Kolkata"/>
    <s v="West Bengal"/>
    <s v="East"/>
    <s v="Cash on Delivery"/>
    <x v="0"/>
    <x v="0"/>
    <x v="3"/>
    <x v="3"/>
    <n v="0.115"/>
    <n v="6297.9"/>
    <n v="0"/>
  </r>
  <r>
    <x v="815"/>
    <d v="2026-03-26T00:00:00"/>
    <x v="350"/>
    <s v="Customer_0266"/>
    <s v="P2006"/>
    <x v="5"/>
    <x v="2"/>
    <x v="3"/>
    <n v="2"/>
    <n v="1499"/>
    <n v="2998"/>
    <x v="6"/>
    <n v="0"/>
    <n v="2998"/>
    <n v="479.68"/>
    <s v="Jaipur"/>
    <s v="Rajasthan"/>
    <s v="North"/>
    <s v="UPI"/>
    <x v="0"/>
    <x v="0"/>
    <x v="3"/>
    <x v="3"/>
    <n v="0.16"/>
    <n v="2998"/>
    <n v="0"/>
  </r>
  <r>
    <x v="816"/>
    <d v="2026-03-27T00:00:00"/>
    <x v="210"/>
    <s v="Customer_0218"/>
    <s v="P2010"/>
    <x v="0"/>
    <x v="0"/>
    <x v="0"/>
    <n v="1"/>
    <n v="1999"/>
    <n v="1999"/>
    <x v="3"/>
    <n v="599.70000000000005"/>
    <n v="1399.3"/>
    <n v="321.83999999999997"/>
    <s v="Pune"/>
    <s v="Maharashtra"/>
    <s v="West"/>
    <s v="Net Banking"/>
    <x v="1"/>
    <x v="0"/>
    <x v="3"/>
    <x v="3"/>
    <n v="0.23"/>
    <n v="799.6"/>
    <n v="0"/>
  </r>
  <r>
    <x v="817"/>
    <d v="2026-03-28T00:00:00"/>
    <x v="196"/>
    <s v="Customer_0713"/>
    <s v="P2011"/>
    <x v="18"/>
    <x v="0"/>
    <x v="4"/>
    <n v="2"/>
    <n v="2499"/>
    <n v="4998"/>
    <x v="0"/>
    <n v="499.8"/>
    <n v="4498.2"/>
    <n v="1304.48"/>
    <s v="Noida"/>
    <s v="Uttar Pradesh"/>
    <s v="North"/>
    <s v="UPI"/>
    <x v="0"/>
    <x v="0"/>
    <x v="3"/>
    <x v="3"/>
    <n v="0.28999999999999998"/>
    <n v="3998.4"/>
    <n v="0"/>
  </r>
  <r>
    <x v="818"/>
    <d v="2026-03-29T00:00:00"/>
    <x v="175"/>
    <s v="Customer_0742"/>
    <s v="P2014"/>
    <x v="2"/>
    <x v="1"/>
    <x v="1"/>
    <n v="5"/>
    <n v="2999"/>
    <n v="14995"/>
    <x v="3"/>
    <n v="4498.5"/>
    <n v="10496.5"/>
    <n v="1574.48"/>
    <s v="Pune"/>
    <s v="Maharashtra"/>
    <s v="West"/>
    <s v="Credit Card"/>
    <x v="0"/>
    <x v="0"/>
    <x v="3"/>
    <x v="3"/>
    <n v="0.15"/>
    <n v="5998"/>
    <n v="0"/>
  </r>
  <r>
    <x v="819"/>
    <d v="2026-03-30T00:00:00"/>
    <x v="271"/>
    <s v="Customer_0771"/>
    <s v="P2009"/>
    <x v="1"/>
    <x v="0"/>
    <x v="0"/>
    <n v="1"/>
    <n v="1199"/>
    <n v="1199"/>
    <x v="4"/>
    <n v="239.8"/>
    <n v="959.2"/>
    <n v="249.39"/>
    <s v="Delhi"/>
    <s v="Delhi"/>
    <s v="North"/>
    <s v="Debit Card"/>
    <x v="0"/>
    <x v="0"/>
    <x v="3"/>
    <x v="3"/>
    <n v="0.26"/>
    <n v="719.4"/>
    <n v="0"/>
  </r>
  <r>
    <x v="820"/>
    <d v="2026-03-31T00:00:00"/>
    <x v="209"/>
    <s v="Customer_0655"/>
    <s v="P2021"/>
    <x v="24"/>
    <x v="4"/>
    <x v="13"/>
    <n v="1"/>
    <n v="1499"/>
    <n v="1499"/>
    <x v="0"/>
    <n v="149.9"/>
    <n v="1349.1"/>
    <n v="472.18"/>
    <s v="Noida"/>
    <s v="Uttar Pradesh"/>
    <s v="North"/>
    <s v="Debit Card"/>
    <x v="0"/>
    <x v="0"/>
    <x v="3"/>
    <x v="3"/>
    <n v="0.35"/>
    <n v="1199.2"/>
    <n v="0"/>
  </r>
  <r>
    <x v="821"/>
    <d v="2026-04-01T00:00:00"/>
    <x v="45"/>
    <s v="Customer_0028"/>
    <s v="P2003"/>
    <x v="3"/>
    <x v="2"/>
    <x v="2"/>
    <n v="1"/>
    <n v="59999"/>
    <n v="59999"/>
    <x v="2"/>
    <n v="8999.85"/>
    <n v="50999.15"/>
    <n v="5864.9"/>
    <s v="Lucknow"/>
    <s v="Uttar Pradesh"/>
    <s v="North"/>
    <s v="Net Banking"/>
    <x v="0"/>
    <x v="0"/>
    <x v="3"/>
    <x v="3"/>
    <n v="0.115"/>
    <n v="41999.3"/>
    <n v="0"/>
  </r>
  <r>
    <x v="822"/>
    <d v="2026-04-02T00:00:00"/>
    <x v="303"/>
    <s v="Customer_0226"/>
    <s v="P2017"/>
    <x v="8"/>
    <x v="1"/>
    <x v="5"/>
    <n v="2"/>
    <n v="5999"/>
    <n v="11998"/>
    <x v="4"/>
    <n v="2399.6"/>
    <n v="9598.4"/>
    <n v="1727.71"/>
    <s v="Kolkata"/>
    <s v="West Bengal"/>
    <s v="East"/>
    <s v="UPI"/>
    <x v="0"/>
    <x v="0"/>
    <x v="3"/>
    <x v="3"/>
    <n v="0.18"/>
    <n v="7198.8"/>
    <n v="0"/>
  </r>
  <r>
    <x v="823"/>
    <d v="2026-04-03T00:00:00"/>
    <x v="517"/>
    <s v="Customer_0469"/>
    <s v="P2009"/>
    <x v="1"/>
    <x v="0"/>
    <x v="0"/>
    <n v="1"/>
    <n v="1199"/>
    <n v="1199"/>
    <x v="0"/>
    <n v="119.9"/>
    <n v="1079.0999999999999"/>
    <n v="312.94"/>
    <s v="Hyderabad"/>
    <s v="Telangana"/>
    <s v="South"/>
    <s v="Net Banking"/>
    <x v="0"/>
    <x v="0"/>
    <x v="3"/>
    <x v="3"/>
    <n v="0.28999999999999998"/>
    <n v="959.2"/>
    <n v="0"/>
  </r>
  <r>
    <x v="824"/>
    <d v="2026-04-04T00:00:00"/>
    <x v="415"/>
    <s v="Customer_0635"/>
    <s v="P2014"/>
    <x v="2"/>
    <x v="1"/>
    <x v="1"/>
    <n v="1"/>
    <n v="2999"/>
    <n v="2999"/>
    <x v="0"/>
    <n v="299.89999999999998"/>
    <n v="2699.1"/>
    <n v="566.80999999999995"/>
    <s v="Mumbai"/>
    <s v="Maharashtra"/>
    <s v="West"/>
    <s v="UPI"/>
    <x v="0"/>
    <x v="0"/>
    <x v="3"/>
    <x v="3"/>
    <n v="0.21"/>
    <n v="2399.1999999999998"/>
    <n v="0"/>
  </r>
  <r>
    <x v="825"/>
    <d v="2026-04-05T00:00:00"/>
    <x v="518"/>
    <s v="Customer_0568"/>
    <s v="P2010"/>
    <x v="0"/>
    <x v="0"/>
    <x v="0"/>
    <n v="1"/>
    <n v="1999"/>
    <n v="1999"/>
    <x v="1"/>
    <n v="99.95"/>
    <n v="1899.05"/>
    <n v="579.21"/>
    <s v="Delhi"/>
    <s v="Delhi"/>
    <s v="North"/>
    <s v="Credit Card"/>
    <x v="0"/>
    <x v="0"/>
    <x v="3"/>
    <x v="3"/>
    <n v="0.30499999999999999"/>
    <n v="1799.1"/>
    <n v="0"/>
  </r>
  <r>
    <x v="826"/>
    <d v="2026-04-06T00:00:00"/>
    <x v="484"/>
    <s v="Customer_0411"/>
    <s v="P2014"/>
    <x v="2"/>
    <x v="1"/>
    <x v="1"/>
    <n v="2"/>
    <n v="2999"/>
    <n v="5998"/>
    <x v="0"/>
    <n v="599.79999999999995"/>
    <n v="5398.2"/>
    <n v="1133.6199999999999"/>
    <s v="Hyderabad"/>
    <s v="Telangana"/>
    <s v="South"/>
    <s v="Credit Card"/>
    <x v="1"/>
    <x v="0"/>
    <x v="3"/>
    <x v="3"/>
    <n v="0.21"/>
    <n v="4798.3999999999996"/>
    <n v="0"/>
  </r>
  <r>
    <x v="827"/>
    <d v="2026-04-07T00:00:00"/>
    <x v="373"/>
    <s v="Customer_0603"/>
    <s v="P2001"/>
    <x v="10"/>
    <x v="2"/>
    <x v="7"/>
    <n v="1"/>
    <n v="24999"/>
    <n v="24999"/>
    <x v="2"/>
    <n v="3749.85"/>
    <n v="21249.15"/>
    <n v="2443.65"/>
    <s v="Gurugram"/>
    <s v="Haryana"/>
    <s v="North"/>
    <s v="Net Banking"/>
    <x v="2"/>
    <x v="0"/>
    <x v="3"/>
    <x v="3"/>
    <n v="0.115"/>
    <n v="17499.3"/>
    <n v="0"/>
  </r>
  <r>
    <x v="828"/>
    <d v="2026-04-08T00:00:00"/>
    <x v="131"/>
    <s v="Customer_0705"/>
    <s v="P2017"/>
    <x v="8"/>
    <x v="1"/>
    <x v="5"/>
    <n v="5"/>
    <n v="5999"/>
    <n v="29995"/>
    <x v="5"/>
    <n v="7498.75"/>
    <n v="22496.25"/>
    <n v="3711.88"/>
    <s v="Mumbai"/>
    <s v="Maharashtra"/>
    <s v="West"/>
    <s v="UPI"/>
    <x v="0"/>
    <x v="0"/>
    <x v="3"/>
    <x v="3"/>
    <n v="0.16500000000000001"/>
    <n v="14997.5"/>
    <n v="0"/>
  </r>
  <r>
    <x v="829"/>
    <d v="2026-04-09T00:00:00"/>
    <x v="519"/>
    <s v="Customer_0359"/>
    <s v="P2002"/>
    <x v="12"/>
    <x v="2"/>
    <x v="7"/>
    <n v="2"/>
    <n v="2999"/>
    <n v="5998"/>
    <x v="2"/>
    <n v="899.7"/>
    <n v="5098.3"/>
    <n v="586.29999999999995"/>
    <s v="Lucknow"/>
    <s v="Uttar Pradesh"/>
    <s v="North"/>
    <s v="Credit Card"/>
    <x v="1"/>
    <x v="0"/>
    <x v="3"/>
    <x v="3"/>
    <n v="0.115"/>
    <n v="4198.6000000000004"/>
    <n v="0"/>
  </r>
  <r>
    <x v="830"/>
    <d v="2026-04-10T00:00:00"/>
    <x v="217"/>
    <s v="Customer_0061"/>
    <s v="P2004"/>
    <x v="15"/>
    <x v="2"/>
    <x v="3"/>
    <n v="3"/>
    <n v="899"/>
    <n v="2697"/>
    <x v="2"/>
    <n v="404.55"/>
    <n v="2292.4499999999998"/>
    <n v="263.63"/>
    <s v="Chennai"/>
    <s v="Tamil Nadu"/>
    <s v="South"/>
    <s v="Debit Card"/>
    <x v="0"/>
    <x v="0"/>
    <x v="3"/>
    <x v="3"/>
    <n v="0.115"/>
    <n v="1887.9"/>
    <n v="0"/>
  </r>
  <r>
    <x v="831"/>
    <d v="2026-04-11T00:00:00"/>
    <x v="520"/>
    <s v="Customer_0283"/>
    <s v="P2009"/>
    <x v="1"/>
    <x v="0"/>
    <x v="0"/>
    <n v="2"/>
    <n v="1199"/>
    <n v="2398"/>
    <x v="1"/>
    <n v="119.9"/>
    <n v="2278.1"/>
    <n v="694.82"/>
    <s v="Chennai"/>
    <s v="Tamil Nadu"/>
    <s v="South"/>
    <s v="Credit Card"/>
    <x v="0"/>
    <x v="0"/>
    <x v="3"/>
    <x v="3"/>
    <n v="0.30499999999999999"/>
    <n v="2158.1999999999998"/>
    <n v="0"/>
  </r>
  <r>
    <x v="832"/>
    <d v="2026-04-12T00:00:00"/>
    <x v="521"/>
    <s v="Customer_0514"/>
    <s v="P2001"/>
    <x v="10"/>
    <x v="2"/>
    <x v="7"/>
    <n v="2"/>
    <n v="24999"/>
    <n v="49998"/>
    <x v="1"/>
    <n v="2499.9"/>
    <n v="47498.1"/>
    <n v="6887.22"/>
    <s v="Gurugram"/>
    <s v="Haryana"/>
    <s v="North"/>
    <s v="UPI"/>
    <x v="1"/>
    <x v="0"/>
    <x v="3"/>
    <x v="3"/>
    <n v="0.14499999999999999"/>
    <n v="44998.2"/>
    <n v="0"/>
  </r>
  <r>
    <x v="833"/>
    <d v="2026-04-13T00:00:00"/>
    <x v="522"/>
    <s v="Customer_0618"/>
    <s v="P2005"/>
    <x v="4"/>
    <x v="2"/>
    <x v="3"/>
    <n v="1"/>
    <n v="1299"/>
    <n v="1299"/>
    <x v="6"/>
    <n v="0"/>
    <n v="1299"/>
    <n v="207.84"/>
    <s v="Bengaluru"/>
    <s v="Karnataka"/>
    <s v="South"/>
    <s v="Cash on Delivery"/>
    <x v="2"/>
    <x v="0"/>
    <x v="3"/>
    <x v="3"/>
    <n v="0.16"/>
    <n v="1299"/>
    <n v="0"/>
  </r>
  <r>
    <x v="834"/>
    <d v="2026-04-14T00:00:00"/>
    <x v="417"/>
    <s v="Customer_0364"/>
    <s v="P2018"/>
    <x v="17"/>
    <x v="4"/>
    <x v="11"/>
    <n v="1"/>
    <n v="399"/>
    <n v="399"/>
    <x v="2"/>
    <n v="59.85"/>
    <n v="339.15"/>
    <n v="113.62"/>
    <s v="Hyderabad"/>
    <s v="Telangana"/>
    <s v="South"/>
    <s v="Net Banking"/>
    <x v="0"/>
    <x v="0"/>
    <x v="3"/>
    <x v="3"/>
    <n v="0.33500000000000002"/>
    <n v="279.3"/>
    <n v="0"/>
  </r>
  <r>
    <x v="835"/>
    <d v="2026-04-15T00:00:00"/>
    <x v="186"/>
    <s v="Customer_0597"/>
    <s v="P2004"/>
    <x v="15"/>
    <x v="2"/>
    <x v="3"/>
    <n v="2"/>
    <n v="899"/>
    <n v="1798"/>
    <x v="2"/>
    <n v="269.7"/>
    <n v="1528.3"/>
    <n v="175.75"/>
    <s v="Pune"/>
    <s v="Maharashtra"/>
    <s v="West"/>
    <s v="Credit Card"/>
    <x v="2"/>
    <x v="0"/>
    <x v="3"/>
    <x v="3"/>
    <n v="0.115"/>
    <n v="1258.5999999999999"/>
    <n v="0"/>
  </r>
  <r>
    <x v="836"/>
    <d v="2026-04-16T00:00:00"/>
    <x v="223"/>
    <s v="Customer_0229"/>
    <s v="P2013"/>
    <x v="6"/>
    <x v="1"/>
    <x v="1"/>
    <n v="2"/>
    <n v="3499"/>
    <n v="6998"/>
    <x v="2"/>
    <n v="1049.7"/>
    <n v="5948.3"/>
    <n v="1159.92"/>
    <s v="Ahmedabad"/>
    <s v="Gujarat"/>
    <s v="West"/>
    <s v="Cash on Delivery"/>
    <x v="0"/>
    <x v="0"/>
    <x v="3"/>
    <x v="3"/>
    <n v="0.19500000000000001"/>
    <n v="4898.6000000000004"/>
    <n v="0"/>
  </r>
  <r>
    <x v="837"/>
    <d v="2026-04-17T00:00:00"/>
    <x v="523"/>
    <s v="Customer_0253"/>
    <s v="P2014"/>
    <x v="2"/>
    <x v="1"/>
    <x v="1"/>
    <n v="2"/>
    <n v="2999"/>
    <n v="5998"/>
    <x v="4"/>
    <n v="1199.5999999999999"/>
    <n v="4798.3999999999996"/>
    <n v="863.71"/>
    <s v="Mumbai"/>
    <s v="Maharashtra"/>
    <s v="West"/>
    <s v="UPI"/>
    <x v="2"/>
    <x v="0"/>
    <x v="3"/>
    <x v="3"/>
    <n v="0.18"/>
    <n v="3598.8"/>
    <n v="0"/>
  </r>
  <r>
    <x v="838"/>
    <d v="2026-04-18T00:00:00"/>
    <x v="524"/>
    <s v="Customer_0473"/>
    <s v="P2002"/>
    <x v="12"/>
    <x v="2"/>
    <x v="7"/>
    <n v="5"/>
    <n v="2999"/>
    <n v="14995"/>
    <x v="6"/>
    <n v="0"/>
    <n v="14995"/>
    <n v="2399.1999999999998"/>
    <s v="Bengaluru"/>
    <s v="Karnataka"/>
    <s v="South"/>
    <s v="Credit Card"/>
    <x v="0"/>
    <x v="0"/>
    <x v="3"/>
    <x v="3"/>
    <n v="0.16"/>
    <n v="14995"/>
    <n v="0"/>
  </r>
  <r>
    <x v="839"/>
    <d v="2026-04-19T00:00:00"/>
    <x v="525"/>
    <s v="Customer_0694"/>
    <s v="P2009"/>
    <x v="1"/>
    <x v="0"/>
    <x v="0"/>
    <n v="1"/>
    <n v="1199"/>
    <n v="1199"/>
    <x v="6"/>
    <n v="0"/>
    <n v="1199"/>
    <n v="383.68"/>
    <s v="Chennai"/>
    <s v="Tamil Nadu"/>
    <s v="South"/>
    <s v="UPI"/>
    <x v="2"/>
    <x v="0"/>
    <x v="3"/>
    <x v="3"/>
    <n v="0.32"/>
    <n v="1199"/>
    <n v="0"/>
  </r>
  <r>
    <x v="840"/>
    <d v="2026-04-20T00:00:00"/>
    <x v="497"/>
    <s v="Customer_0320"/>
    <s v="P2006"/>
    <x v="5"/>
    <x v="2"/>
    <x v="3"/>
    <n v="1"/>
    <n v="1499"/>
    <n v="1499"/>
    <x v="2"/>
    <n v="224.85"/>
    <n v="1274.1500000000001"/>
    <n v="146.53"/>
    <s v="Ahmedabad"/>
    <s v="Gujarat"/>
    <s v="West"/>
    <s v="Credit Card"/>
    <x v="0"/>
    <x v="0"/>
    <x v="3"/>
    <x v="3"/>
    <n v="0.115"/>
    <n v="1049.3"/>
    <n v="0"/>
  </r>
  <r>
    <x v="841"/>
    <d v="2026-04-21T00:00:00"/>
    <x v="155"/>
    <s v="Customer_0067"/>
    <s v="P2009"/>
    <x v="1"/>
    <x v="0"/>
    <x v="0"/>
    <n v="2"/>
    <n v="1199"/>
    <n v="2398"/>
    <x v="0"/>
    <n v="239.8"/>
    <n v="2158.1999999999998"/>
    <n v="625.88"/>
    <s v="Gurugram"/>
    <s v="Haryana"/>
    <s v="North"/>
    <s v="Credit Card"/>
    <x v="0"/>
    <x v="0"/>
    <x v="3"/>
    <x v="3"/>
    <n v="0.28999999999999998"/>
    <n v="1918.4"/>
    <n v="0"/>
  </r>
  <r>
    <x v="842"/>
    <d v="2026-04-22T00:00:00"/>
    <x v="389"/>
    <s v="Customer_0782"/>
    <s v="P2015"/>
    <x v="11"/>
    <x v="1"/>
    <x v="8"/>
    <n v="2"/>
    <n v="1299"/>
    <n v="2598"/>
    <x v="1"/>
    <n v="129.9"/>
    <n v="2468.1"/>
    <n v="555.32000000000005"/>
    <s v="Delhi"/>
    <s v="Delhi"/>
    <s v="North"/>
    <s v="Credit Card"/>
    <x v="0"/>
    <x v="0"/>
    <x v="3"/>
    <x v="3"/>
    <n v="0.22500000000000001"/>
    <n v="2338.1999999999998"/>
    <n v="0"/>
  </r>
  <r>
    <x v="843"/>
    <d v="2026-04-23T00:00:00"/>
    <x v="526"/>
    <s v="Customer_0350"/>
    <s v="P2025"/>
    <x v="9"/>
    <x v="3"/>
    <x v="6"/>
    <n v="1"/>
    <n v="999"/>
    <n v="999"/>
    <x v="5"/>
    <n v="249.75"/>
    <n v="749.25"/>
    <n v="153.6"/>
    <s v="Lucknow"/>
    <s v="Uttar Pradesh"/>
    <s v="North"/>
    <s v="Net Banking"/>
    <x v="1"/>
    <x v="0"/>
    <x v="3"/>
    <x v="3"/>
    <n v="0.20499999999999999"/>
    <n v="499.5"/>
    <n v="0"/>
  </r>
  <r>
    <x v="844"/>
    <d v="2026-04-24T00:00:00"/>
    <x v="527"/>
    <s v="Customer_0797"/>
    <s v="P2024"/>
    <x v="14"/>
    <x v="3"/>
    <x v="6"/>
    <n v="1"/>
    <n v="2499"/>
    <n v="2499"/>
    <x v="6"/>
    <n v="0"/>
    <n v="2499"/>
    <n v="699.72"/>
    <s v="Bengaluru"/>
    <s v="Karnataka"/>
    <s v="South"/>
    <s v="UPI"/>
    <x v="2"/>
    <x v="0"/>
    <x v="3"/>
    <x v="3"/>
    <n v="0.28000000000000003"/>
    <n v="2499"/>
    <n v="0"/>
  </r>
  <r>
    <x v="845"/>
    <d v="2026-04-25T00:00:00"/>
    <x v="67"/>
    <s v="Customer_0508"/>
    <s v="P2006"/>
    <x v="5"/>
    <x v="2"/>
    <x v="3"/>
    <n v="1"/>
    <n v="1499"/>
    <n v="1499"/>
    <x v="4"/>
    <n v="299.8"/>
    <n v="1199.2"/>
    <n v="119.92"/>
    <s v="Lucknow"/>
    <s v="Uttar Pradesh"/>
    <s v="North"/>
    <s v="UPI"/>
    <x v="2"/>
    <x v="0"/>
    <x v="3"/>
    <x v="3"/>
    <n v="0.1"/>
    <n v="899.4"/>
    <n v="0"/>
  </r>
  <r>
    <x v="846"/>
    <d v="2026-04-26T00:00:00"/>
    <x v="117"/>
    <s v="Customer_0112"/>
    <s v="P2002"/>
    <x v="12"/>
    <x v="2"/>
    <x v="7"/>
    <n v="1"/>
    <n v="2999"/>
    <n v="2999"/>
    <x v="2"/>
    <n v="449.85"/>
    <n v="2549.15"/>
    <n v="293.14999999999998"/>
    <s v="Noida"/>
    <s v="Uttar Pradesh"/>
    <s v="North"/>
    <s v="UPI"/>
    <x v="2"/>
    <x v="0"/>
    <x v="3"/>
    <x v="3"/>
    <n v="0.115"/>
    <n v="2099.3000000000002"/>
    <n v="0"/>
  </r>
  <r>
    <x v="847"/>
    <d v="2026-04-27T00:00:00"/>
    <x v="528"/>
    <s v="Customer_0711"/>
    <s v="P2018"/>
    <x v="17"/>
    <x v="4"/>
    <x v="11"/>
    <n v="2"/>
    <n v="399"/>
    <n v="798"/>
    <x v="3"/>
    <n v="239.4"/>
    <n v="558.6"/>
    <n v="161.99"/>
    <s v="Chennai"/>
    <s v="Tamil Nadu"/>
    <s v="South"/>
    <s v="Credit Card"/>
    <x v="0"/>
    <x v="0"/>
    <x v="3"/>
    <x v="3"/>
    <n v="0.28999999999999998"/>
    <n v="319.2"/>
    <n v="0"/>
  </r>
  <r>
    <x v="848"/>
    <d v="2026-04-28T00:00:00"/>
    <x v="472"/>
    <s v="Customer_0488"/>
    <s v="P2018"/>
    <x v="17"/>
    <x v="4"/>
    <x v="11"/>
    <n v="2"/>
    <n v="399"/>
    <n v="798"/>
    <x v="2"/>
    <n v="119.7"/>
    <n v="678.3"/>
    <n v="227.23"/>
    <s v="Mumbai"/>
    <s v="Maharashtra"/>
    <s v="West"/>
    <s v="Credit Card"/>
    <x v="2"/>
    <x v="0"/>
    <x v="3"/>
    <x v="3"/>
    <n v="0.33500000000000002"/>
    <n v="558.6"/>
    <n v="0"/>
  </r>
  <r>
    <x v="849"/>
    <d v="2026-04-29T00:00:00"/>
    <x v="37"/>
    <s v="Customer_0461"/>
    <s v="P2003"/>
    <x v="3"/>
    <x v="2"/>
    <x v="2"/>
    <n v="3"/>
    <n v="59999"/>
    <n v="179997"/>
    <x v="1"/>
    <n v="8999.85"/>
    <n v="170997.15"/>
    <n v="24794.59"/>
    <s v="Mumbai"/>
    <s v="Maharashtra"/>
    <s v="West"/>
    <s v="Cash on Delivery"/>
    <x v="0"/>
    <x v="0"/>
    <x v="3"/>
    <x v="3"/>
    <n v="0.14499999999999999"/>
    <n v="161997.29999999999"/>
    <n v="0"/>
  </r>
  <r>
    <x v="850"/>
    <d v="2026-04-30T00:00:00"/>
    <x v="365"/>
    <s v="Customer_0201"/>
    <s v="P2010"/>
    <x v="0"/>
    <x v="0"/>
    <x v="0"/>
    <n v="1"/>
    <n v="1999"/>
    <n v="1999"/>
    <x v="5"/>
    <n v="499.75"/>
    <n v="1499.25"/>
    <n v="367.32"/>
    <s v="Chennai"/>
    <s v="Tamil Nadu"/>
    <s v="South"/>
    <s v="Debit Card"/>
    <x v="0"/>
    <x v="0"/>
    <x v="3"/>
    <x v="3"/>
    <n v="0.245"/>
    <n v="999.5"/>
    <n v="0"/>
  </r>
  <r>
    <x v="851"/>
    <d v="2026-05-01T00:00:00"/>
    <x v="380"/>
    <s v="Customer_0056"/>
    <s v="P2007"/>
    <x v="21"/>
    <x v="0"/>
    <x v="12"/>
    <n v="3"/>
    <n v="799"/>
    <n v="2397"/>
    <x v="4"/>
    <n v="479.4"/>
    <n v="1917.6"/>
    <n v="498.58"/>
    <s v="Pune"/>
    <s v="Maharashtra"/>
    <s v="West"/>
    <s v="Credit Card"/>
    <x v="2"/>
    <x v="0"/>
    <x v="3"/>
    <x v="3"/>
    <n v="0.26"/>
    <n v="1438.2"/>
    <n v="0"/>
  </r>
  <r>
    <x v="852"/>
    <d v="2026-05-02T00:00:00"/>
    <x v="200"/>
    <s v="Customer_0301"/>
    <s v="P2002"/>
    <x v="12"/>
    <x v="2"/>
    <x v="7"/>
    <n v="2"/>
    <n v="2999"/>
    <n v="5998"/>
    <x v="0"/>
    <n v="599.79999999999995"/>
    <n v="5398.2"/>
    <n v="701.77"/>
    <s v="Gurugram"/>
    <s v="Haryana"/>
    <s v="North"/>
    <s v="UPI"/>
    <x v="2"/>
    <x v="0"/>
    <x v="3"/>
    <x v="3"/>
    <n v="0.13"/>
    <n v="4798.3999999999996"/>
    <n v="0"/>
  </r>
  <r>
    <x v="853"/>
    <d v="2026-05-03T00:00:00"/>
    <x v="228"/>
    <s v="Customer_0577"/>
    <s v="P2008"/>
    <x v="20"/>
    <x v="0"/>
    <x v="12"/>
    <n v="2"/>
    <n v="1799"/>
    <n v="3598"/>
    <x v="2"/>
    <n v="539.70000000000005"/>
    <n v="3058.3"/>
    <n v="841.03"/>
    <s v="Bengaluru"/>
    <s v="Karnataka"/>
    <s v="South"/>
    <s v="Net Banking"/>
    <x v="2"/>
    <x v="0"/>
    <x v="3"/>
    <x v="3"/>
    <n v="0.27500000000000002"/>
    <n v="2518.6"/>
    <n v="0"/>
  </r>
  <r>
    <x v="854"/>
    <d v="2026-05-04T00:00:00"/>
    <x v="529"/>
    <s v="Customer_0762"/>
    <s v="P2005"/>
    <x v="4"/>
    <x v="2"/>
    <x v="3"/>
    <n v="1"/>
    <n v="1299"/>
    <n v="1299"/>
    <x v="2"/>
    <n v="194.85"/>
    <n v="1104.1500000000001"/>
    <n v="126.98"/>
    <s v="Chennai"/>
    <s v="Tamil Nadu"/>
    <s v="South"/>
    <s v="Debit Card"/>
    <x v="2"/>
    <x v="0"/>
    <x v="3"/>
    <x v="3"/>
    <n v="0.115"/>
    <n v="909.3"/>
    <n v="0"/>
  </r>
  <r>
    <x v="855"/>
    <d v="2026-05-05T00:00:00"/>
    <x v="61"/>
    <s v="Customer_0036"/>
    <s v="P2010"/>
    <x v="0"/>
    <x v="0"/>
    <x v="0"/>
    <n v="1"/>
    <n v="1999"/>
    <n v="1999"/>
    <x v="2"/>
    <n v="299.85000000000002"/>
    <n v="1699.15"/>
    <n v="467.27"/>
    <s v="Hyderabad"/>
    <s v="Telangana"/>
    <s v="South"/>
    <s v="UPI"/>
    <x v="2"/>
    <x v="0"/>
    <x v="3"/>
    <x v="3"/>
    <n v="0.27500000000000002"/>
    <n v="1399.3"/>
    <n v="0"/>
  </r>
  <r>
    <x v="856"/>
    <d v="2026-05-06T00:00:00"/>
    <x v="530"/>
    <s v="Customer_0789"/>
    <s v="P2023"/>
    <x v="23"/>
    <x v="3"/>
    <x v="9"/>
    <n v="2"/>
    <n v="1599"/>
    <n v="3198"/>
    <x v="0"/>
    <n v="319.8"/>
    <n v="2878.2"/>
    <n v="719.55"/>
    <s v="Hyderabad"/>
    <s v="Telangana"/>
    <s v="South"/>
    <s v="Debit Card"/>
    <x v="2"/>
    <x v="0"/>
    <x v="3"/>
    <x v="3"/>
    <n v="0.25"/>
    <n v="2558.4"/>
    <n v="0"/>
  </r>
  <r>
    <x v="857"/>
    <d v="2026-05-07T00:00:00"/>
    <x v="178"/>
    <s v="Customer_0275"/>
    <s v="P2001"/>
    <x v="10"/>
    <x v="2"/>
    <x v="7"/>
    <n v="1"/>
    <n v="24999"/>
    <n v="24999"/>
    <x v="2"/>
    <n v="3749.85"/>
    <n v="21249.15"/>
    <n v="2443.65"/>
    <s v="Pune"/>
    <s v="Maharashtra"/>
    <s v="West"/>
    <s v="Debit Card"/>
    <x v="0"/>
    <x v="0"/>
    <x v="3"/>
    <x v="3"/>
    <n v="0.115"/>
    <n v="17499.3"/>
    <n v="0"/>
  </r>
  <r>
    <x v="858"/>
    <d v="2026-05-08T00:00:00"/>
    <x v="531"/>
    <s v="Customer_0252"/>
    <s v="P2014"/>
    <x v="2"/>
    <x v="1"/>
    <x v="1"/>
    <n v="3"/>
    <n v="2999"/>
    <n v="8997"/>
    <x v="2"/>
    <n v="1349.55"/>
    <n v="7647.45"/>
    <n v="1491.25"/>
    <s v="Chennai"/>
    <s v="Tamil Nadu"/>
    <s v="South"/>
    <s v="Credit Card"/>
    <x v="2"/>
    <x v="0"/>
    <x v="3"/>
    <x v="3"/>
    <n v="0.19500000000000001"/>
    <n v="6297.9"/>
    <n v="0"/>
  </r>
  <r>
    <x v="859"/>
    <d v="2026-05-09T00:00:00"/>
    <x v="477"/>
    <s v="Customer_0733"/>
    <s v="P2023"/>
    <x v="23"/>
    <x v="3"/>
    <x v="9"/>
    <n v="3"/>
    <n v="1599"/>
    <n v="4797"/>
    <x v="6"/>
    <n v="0"/>
    <n v="4797"/>
    <n v="1343.16"/>
    <s v="Hyderabad"/>
    <s v="Telangana"/>
    <s v="South"/>
    <s v="UPI"/>
    <x v="0"/>
    <x v="0"/>
    <x v="3"/>
    <x v="3"/>
    <n v="0.28000000000000003"/>
    <n v="4797"/>
    <n v="0"/>
  </r>
  <r>
    <x v="860"/>
    <d v="2026-05-10T00:00:00"/>
    <x v="532"/>
    <s v="Customer_0042"/>
    <s v="P2017"/>
    <x v="8"/>
    <x v="1"/>
    <x v="5"/>
    <n v="2"/>
    <n v="5999"/>
    <n v="11998"/>
    <x v="0"/>
    <n v="1199.8"/>
    <n v="10798.2"/>
    <n v="2267.62"/>
    <s v="Chennai"/>
    <s v="Tamil Nadu"/>
    <s v="South"/>
    <s v="Debit Card"/>
    <x v="0"/>
    <x v="0"/>
    <x v="3"/>
    <x v="3"/>
    <n v="0.21"/>
    <n v="9598.4"/>
    <n v="0"/>
  </r>
  <r>
    <x v="861"/>
    <d v="2026-05-11T00:00:00"/>
    <x v="149"/>
    <s v="Customer_0593"/>
    <s v="P2010"/>
    <x v="0"/>
    <x v="0"/>
    <x v="0"/>
    <n v="2"/>
    <n v="1999"/>
    <n v="3998"/>
    <x v="4"/>
    <n v="799.6"/>
    <n v="3198.4"/>
    <n v="831.58"/>
    <s v="Hyderabad"/>
    <s v="Telangana"/>
    <s v="South"/>
    <s v="Cash on Delivery"/>
    <x v="0"/>
    <x v="0"/>
    <x v="3"/>
    <x v="3"/>
    <n v="0.26"/>
    <n v="2398.8000000000002"/>
    <n v="0"/>
  </r>
  <r>
    <x v="862"/>
    <d v="2026-05-12T00:00:00"/>
    <x v="533"/>
    <s v="Customer_0027"/>
    <s v="P2001"/>
    <x v="10"/>
    <x v="2"/>
    <x v="7"/>
    <n v="2"/>
    <n v="24999"/>
    <n v="49998"/>
    <x v="4"/>
    <n v="9999.6"/>
    <n v="39998.400000000001"/>
    <n v="3999.84"/>
    <s v="Pune"/>
    <s v="Maharashtra"/>
    <s v="West"/>
    <s v="UPI"/>
    <x v="1"/>
    <x v="0"/>
    <x v="3"/>
    <x v="3"/>
    <n v="0.1"/>
    <n v="29998.799999999999"/>
    <n v="0"/>
  </r>
  <r>
    <x v="863"/>
    <d v="2026-05-13T00:00:00"/>
    <x v="534"/>
    <s v="Customer_0690"/>
    <s v="P2009"/>
    <x v="1"/>
    <x v="0"/>
    <x v="0"/>
    <n v="2"/>
    <n v="1199"/>
    <n v="2398"/>
    <x v="2"/>
    <n v="359.7"/>
    <n v="2038.3"/>
    <n v="560.53"/>
    <s v="Jaipur"/>
    <s v="Rajasthan"/>
    <s v="North"/>
    <s v="Cash on Delivery"/>
    <x v="2"/>
    <x v="0"/>
    <x v="3"/>
    <x v="3"/>
    <n v="0.27500000000000002"/>
    <n v="1678.6"/>
    <n v="0"/>
  </r>
  <r>
    <x v="864"/>
    <d v="2026-05-14T00:00:00"/>
    <x v="60"/>
    <s v="Customer_0065"/>
    <s v="P2014"/>
    <x v="2"/>
    <x v="1"/>
    <x v="1"/>
    <n v="1"/>
    <n v="2999"/>
    <n v="2999"/>
    <x v="0"/>
    <n v="299.89999999999998"/>
    <n v="2699.1"/>
    <n v="566.80999999999995"/>
    <s v="Chennai"/>
    <s v="Tamil Nadu"/>
    <s v="South"/>
    <s v="Debit Card"/>
    <x v="2"/>
    <x v="0"/>
    <x v="3"/>
    <x v="3"/>
    <n v="0.21"/>
    <n v="2399.1999999999998"/>
    <n v="0"/>
  </r>
  <r>
    <x v="865"/>
    <d v="2026-05-15T00:00:00"/>
    <x v="290"/>
    <s v="Customer_0539"/>
    <s v="P2010"/>
    <x v="0"/>
    <x v="0"/>
    <x v="0"/>
    <n v="2"/>
    <n v="1999"/>
    <n v="3998"/>
    <x v="0"/>
    <n v="399.8"/>
    <n v="3598.2"/>
    <n v="1043.48"/>
    <s v="Ahmedabad"/>
    <s v="Gujarat"/>
    <s v="West"/>
    <s v="Debit Card"/>
    <x v="0"/>
    <x v="0"/>
    <x v="3"/>
    <x v="3"/>
    <n v="0.28999999999999998"/>
    <n v="3198.4"/>
    <n v="0"/>
  </r>
  <r>
    <x v="866"/>
    <d v="2026-05-16T00:00:00"/>
    <x v="503"/>
    <s v="Customer_0607"/>
    <s v="P2016"/>
    <x v="19"/>
    <x v="1"/>
    <x v="8"/>
    <n v="3"/>
    <n v="999"/>
    <n v="2997"/>
    <x v="3"/>
    <n v="899.1"/>
    <n v="2097.9"/>
    <n v="314.68"/>
    <s v="Ahmedabad"/>
    <s v="Gujarat"/>
    <s v="West"/>
    <s v="UPI"/>
    <x v="0"/>
    <x v="0"/>
    <x v="3"/>
    <x v="3"/>
    <n v="0.15"/>
    <n v="1198.8"/>
    <n v="0"/>
  </r>
  <r>
    <x v="867"/>
    <d v="2026-05-17T00:00:00"/>
    <x v="340"/>
    <s v="Customer_0490"/>
    <s v="P2009"/>
    <x v="1"/>
    <x v="0"/>
    <x v="0"/>
    <n v="2"/>
    <n v="1199"/>
    <n v="2398"/>
    <x v="0"/>
    <n v="239.8"/>
    <n v="2158.1999999999998"/>
    <n v="625.88"/>
    <s v="Jaipur"/>
    <s v="Rajasthan"/>
    <s v="North"/>
    <s v="Debit Card"/>
    <x v="0"/>
    <x v="0"/>
    <x v="3"/>
    <x v="3"/>
    <n v="0.28999999999999998"/>
    <n v="1918.4"/>
    <n v="0"/>
  </r>
  <r>
    <x v="868"/>
    <d v="2026-05-18T00:00:00"/>
    <x v="196"/>
    <s v="Customer_0713"/>
    <s v="P2003"/>
    <x v="3"/>
    <x v="2"/>
    <x v="2"/>
    <n v="1"/>
    <n v="59999"/>
    <n v="59999"/>
    <x v="1"/>
    <n v="2999.95"/>
    <n v="56999.05"/>
    <n v="8264.86"/>
    <s v="Hyderabad"/>
    <s v="Telangana"/>
    <s v="South"/>
    <s v="Credit Card"/>
    <x v="0"/>
    <x v="0"/>
    <x v="3"/>
    <x v="3"/>
    <n v="0.14499999999999999"/>
    <n v="53999.1"/>
    <n v="0"/>
  </r>
  <r>
    <x v="869"/>
    <d v="2026-05-19T00:00:00"/>
    <x v="98"/>
    <s v="Customer_0211"/>
    <s v="P2011"/>
    <x v="18"/>
    <x v="0"/>
    <x v="4"/>
    <n v="3"/>
    <n v="2499"/>
    <n v="7497"/>
    <x v="0"/>
    <n v="749.7"/>
    <n v="6747.3"/>
    <n v="1956.72"/>
    <s v="Hyderabad"/>
    <s v="Telangana"/>
    <s v="South"/>
    <s v="Debit Card"/>
    <x v="0"/>
    <x v="0"/>
    <x v="3"/>
    <x v="3"/>
    <n v="0.28999999999999998"/>
    <n v="5997.6"/>
    <n v="0"/>
  </r>
  <r>
    <x v="870"/>
    <d v="2026-05-20T00:00:00"/>
    <x v="129"/>
    <s v="Customer_0798"/>
    <s v="P2011"/>
    <x v="18"/>
    <x v="0"/>
    <x v="4"/>
    <n v="2"/>
    <n v="2499"/>
    <n v="4998"/>
    <x v="1"/>
    <n v="249.9"/>
    <n v="4748.1000000000004"/>
    <n v="1448.17"/>
    <s v="Mumbai"/>
    <s v="Maharashtra"/>
    <s v="West"/>
    <s v="Net Banking"/>
    <x v="1"/>
    <x v="0"/>
    <x v="3"/>
    <x v="3"/>
    <n v="0.30499999999999999"/>
    <n v="4498.2"/>
    <n v="0"/>
  </r>
  <r>
    <x v="871"/>
    <d v="2026-05-21T00:00:00"/>
    <x v="535"/>
    <s v="Customer_0786"/>
    <s v="P2009"/>
    <x v="1"/>
    <x v="0"/>
    <x v="0"/>
    <n v="1"/>
    <n v="1199"/>
    <n v="1199"/>
    <x v="0"/>
    <n v="119.9"/>
    <n v="1079.0999999999999"/>
    <n v="312.94"/>
    <s v="Hyderabad"/>
    <s v="Telangana"/>
    <s v="South"/>
    <s v="Debit Card"/>
    <x v="0"/>
    <x v="0"/>
    <x v="4"/>
    <x v="4"/>
    <n v="0.28999999999999998"/>
    <n v="959.2"/>
    <n v="0"/>
  </r>
  <r>
    <x v="872"/>
    <d v="2026-05-22T00:00:00"/>
    <x v="359"/>
    <s v="Customer_0714"/>
    <s v="P2017"/>
    <x v="8"/>
    <x v="1"/>
    <x v="5"/>
    <n v="2"/>
    <n v="5999"/>
    <n v="11998"/>
    <x v="2"/>
    <n v="1799.7"/>
    <n v="10198.299999999999"/>
    <n v="1988.67"/>
    <s v="Gurugram"/>
    <s v="Haryana"/>
    <s v="North"/>
    <s v="UPI"/>
    <x v="0"/>
    <x v="0"/>
    <x v="4"/>
    <x v="4"/>
    <n v="0.19500000000000001"/>
    <n v="8398.6"/>
    <n v="0"/>
  </r>
  <r>
    <x v="873"/>
    <d v="2026-05-23T00:00:00"/>
    <x v="90"/>
    <s v="Customer_0704"/>
    <s v="P2008"/>
    <x v="20"/>
    <x v="0"/>
    <x v="12"/>
    <n v="1"/>
    <n v="1799"/>
    <n v="1799"/>
    <x v="3"/>
    <n v="539.70000000000005"/>
    <n v="1259.3"/>
    <n v="289.64"/>
    <s v="Chennai"/>
    <s v="Tamil Nadu"/>
    <s v="South"/>
    <s v="UPI"/>
    <x v="2"/>
    <x v="0"/>
    <x v="4"/>
    <x v="4"/>
    <n v="0.23"/>
    <n v="719.6"/>
    <n v="0"/>
  </r>
  <r>
    <x v="874"/>
    <d v="2026-05-24T00:00:00"/>
    <x v="406"/>
    <s v="Customer_0077"/>
    <s v="P2019"/>
    <x v="22"/>
    <x v="4"/>
    <x v="11"/>
    <n v="2"/>
    <n v="699"/>
    <n v="1398"/>
    <x v="4"/>
    <n v="279.60000000000002"/>
    <n v="1118.4000000000001"/>
    <n v="357.89"/>
    <s v="Bengaluru"/>
    <s v="Karnataka"/>
    <s v="South"/>
    <s v="Debit Card"/>
    <x v="0"/>
    <x v="0"/>
    <x v="4"/>
    <x v="4"/>
    <n v="0.32"/>
    <n v="838.8"/>
    <n v="0"/>
  </r>
  <r>
    <x v="875"/>
    <d v="2026-05-25T00:00:00"/>
    <x v="536"/>
    <s v="Customer_0420"/>
    <s v="P2008"/>
    <x v="20"/>
    <x v="0"/>
    <x v="12"/>
    <n v="2"/>
    <n v="1799"/>
    <n v="3598"/>
    <x v="5"/>
    <n v="899.5"/>
    <n v="2698.5"/>
    <n v="661.13"/>
    <s v="Ahmedabad"/>
    <s v="Gujarat"/>
    <s v="West"/>
    <s v="Credit Card"/>
    <x v="1"/>
    <x v="0"/>
    <x v="4"/>
    <x v="4"/>
    <n v="0.245"/>
    <n v="1799"/>
    <n v="0"/>
  </r>
  <r>
    <x v="876"/>
    <d v="2026-05-26T00:00:00"/>
    <x v="101"/>
    <s v="Customer_0089"/>
    <s v="P2020"/>
    <x v="16"/>
    <x v="4"/>
    <x v="10"/>
    <n v="1"/>
    <n v="599"/>
    <n v="599"/>
    <x v="6"/>
    <n v="0"/>
    <n v="599"/>
    <n v="227.62"/>
    <s v="Bengaluru"/>
    <s v="Karnataka"/>
    <s v="South"/>
    <s v="UPI"/>
    <x v="0"/>
    <x v="0"/>
    <x v="4"/>
    <x v="4"/>
    <n v="0.38"/>
    <n v="599"/>
    <n v="0"/>
  </r>
  <r>
    <x v="877"/>
    <d v="2026-05-27T00:00:00"/>
    <x v="227"/>
    <s v="Customer_0242"/>
    <s v="P2003"/>
    <x v="3"/>
    <x v="2"/>
    <x v="2"/>
    <n v="2"/>
    <n v="59999"/>
    <n v="119998"/>
    <x v="2"/>
    <n v="17999.7"/>
    <n v="101998.3"/>
    <n v="11729.8"/>
    <s v="Lucknow"/>
    <s v="Uttar Pradesh"/>
    <s v="North"/>
    <s v="Credit Card"/>
    <x v="0"/>
    <x v="0"/>
    <x v="4"/>
    <x v="4"/>
    <n v="0.115"/>
    <n v="83998.6"/>
    <n v="0"/>
  </r>
  <r>
    <x v="878"/>
    <d v="2026-05-28T00:00:00"/>
    <x v="368"/>
    <s v="Customer_0609"/>
    <s v="P2011"/>
    <x v="18"/>
    <x v="0"/>
    <x v="4"/>
    <n v="1"/>
    <n v="2499"/>
    <n v="2499"/>
    <x v="3"/>
    <n v="749.7"/>
    <n v="1749.3"/>
    <n v="402.34"/>
    <s v="Kolkata"/>
    <s v="West Bengal"/>
    <s v="East"/>
    <s v="UPI"/>
    <x v="0"/>
    <x v="0"/>
    <x v="4"/>
    <x v="4"/>
    <n v="0.23"/>
    <n v="999.6"/>
    <n v="0"/>
  </r>
  <r>
    <x v="879"/>
    <d v="2026-05-29T00:00:00"/>
    <x v="537"/>
    <s v="Customer_0149"/>
    <s v="P2022"/>
    <x v="13"/>
    <x v="3"/>
    <x v="9"/>
    <n v="2"/>
    <n v="899"/>
    <n v="1798"/>
    <x v="0"/>
    <n v="179.8"/>
    <n v="1618.2"/>
    <n v="404.55"/>
    <s v="Delhi"/>
    <s v="Delhi"/>
    <s v="North"/>
    <s v="UPI"/>
    <x v="0"/>
    <x v="0"/>
    <x v="4"/>
    <x v="4"/>
    <n v="0.25"/>
    <n v="1438.4"/>
    <n v="0"/>
  </r>
  <r>
    <x v="880"/>
    <d v="2026-05-30T00:00:00"/>
    <x v="538"/>
    <s v="Customer_0626"/>
    <s v="P2023"/>
    <x v="23"/>
    <x v="3"/>
    <x v="9"/>
    <n v="1"/>
    <n v="1599"/>
    <n v="1599"/>
    <x v="6"/>
    <n v="0"/>
    <n v="1599"/>
    <n v="447.72"/>
    <s v="Delhi"/>
    <s v="Delhi"/>
    <s v="North"/>
    <s v="UPI"/>
    <x v="2"/>
    <x v="0"/>
    <x v="4"/>
    <x v="4"/>
    <n v="0.28000000000000003"/>
    <n v="1599"/>
    <n v="0"/>
  </r>
  <r>
    <x v="881"/>
    <d v="2026-05-31T00:00:00"/>
    <x v="348"/>
    <s v="Customer_0418"/>
    <s v="P2007"/>
    <x v="21"/>
    <x v="0"/>
    <x v="12"/>
    <n v="3"/>
    <n v="799"/>
    <n v="2397"/>
    <x v="0"/>
    <n v="239.7"/>
    <n v="2157.3000000000002"/>
    <n v="625.62"/>
    <s v="Ahmedabad"/>
    <s v="Gujarat"/>
    <s v="West"/>
    <s v="Credit Card"/>
    <x v="0"/>
    <x v="0"/>
    <x v="4"/>
    <x v="4"/>
    <n v="0.28999999999999998"/>
    <n v="1917.6"/>
    <n v="0"/>
  </r>
  <r>
    <x v="882"/>
    <d v="2026-06-01T00:00:00"/>
    <x v="539"/>
    <s v="Customer_0580"/>
    <s v="P2013"/>
    <x v="6"/>
    <x v="1"/>
    <x v="1"/>
    <n v="2"/>
    <n v="3499"/>
    <n v="6998"/>
    <x v="2"/>
    <n v="1049.7"/>
    <n v="5948.3"/>
    <n v="1159.92"/>
    <s v="Ahmedabad"/>
    <s v="Gujarat"/>
    <s v="West"/>
    <s v="Net Banking"/>
    <x v="2"/>
    <x v="0"/>
    <x v="4"/>
    <x v="4"/>
    <n v="0.19500000000000001"/>
    <n v="4898.6000000000004"/>
    <n v="0"/>
  </r>
  <r>
    <x v="883"/>
    <d v="2026-06-02T00:00:00"/>
    <x v="156"/>
    <s v="Customer_0509"/>
    <s v="P2020"/>
    <x v="16"/>
    <x v="4"/>
    <x v="10"/>
    <n v="1"/>
    <n v="599"/>
    <n v="599"/>
    <x v="1"/>
    <n v="29.95"/>
    <n v="569.04999999999995"/>
    <n v="207.7"/>
    <s v="Ahmedabad"/>
    <s v="Gujarat"/>
    <s v="West"/>
    <s v="Credit Card"/>
    <x v="2"/>
    <x v="0"/>
    <x v="4"/>
    <x v="4"/>
    <n v="0.36499999999999999"/>
    <n v="539.1"/>
    <n v="0"/>
  </r>
  <r>
    <x v="884"/>
    <d v="2026-06-03T00:00:00"/>
    <x v="111"/>
    <s v="Customer_0747"/>
    <s v="P2015"/>
    <x v="11"/>
    <x v="1"/>
    <x v="8"/>
    <n v="1"/>
    <n v="1299"/>
    <n v="1299"/>
    <x v="6"/>
    <n v="0"/>
    <n v="1299"/>
    <n v="311.76"/>
    <s v="Pune"/>
    <s v="Maharashtra"/>
    <s v="West"/>
    <s v="Debit Card"/>
    <x v="2"/>
    <x v="0"/>
    <x v="4"/>
    <x v="4"/>
    <n v="0.24"/>
    <n v="1299"/>
    <n v="0"/>
  </r>
  <r>
    <x v="885"/>
    <d v="2026-06-04T00:00:00"/>
    <x v="540"/>
    <s v="Customer_0629"/>
    <s v="P2021"/>
    <x v="24"/>
    <x v="4"/>
    <x v="13"/>
    <n v="4"/>
    <n v="1499"/>
    <n v="5996"/>
    <x v="4"/>
    <n v="1199.2"/>
    <n v="4796.8"/>
    <n v="1534.98"/>
    <s v="Hyderabad"/>
    <s v="Telangana"/>
    <s v="South"/>
    <s v="Credit Card"/>
    <x v="0"/>
    <x v="0"/>
    <x v="4"/>
    <x v="4"/>
    <n v="0.32"/>
    <n v="3597.6"/>
    <n v="0"/>
  </r>
  <r>
    <x v="886"/>
    <d v="2026-06-05T00:00:00"/>
    <x v="541"/>
    <s v="Customer_0422"/>
    <s v="P2002"/>
    <x v="12"/>
    <x v="2"/>
    <x v="7"/>
    <n v="1"/>
    <n v="2999"/>
    <n v="2999"/>
    <x v="1"/>
    <n v="149.94999999999999"/>
    <n v="2849.05"/>
    <n v="413.11"/>
    <s v="Mumbai"/>
    <s v="Maharashtra"/>
    <s v="West"/>
    <s v="Credit Card"/>
    <x v="0"/>
    <x v="0"/>
    <x v="4"/>
    <x v="4"/>
    <n v="0.14499999999999999"/>
    <n v="2699.1"/>
    <n v="0"/>
  </r>
  <r>
    <x v="887"/>
    <d v="2026-06-06T00:00:00"/>
    <x v="78"/>
    <s v="Customer_0212"/>
    <s v="P2021"/>
    <x v="24"/>
    <x v="4"/>
    <x v="13"/>
    <n v="2"/>
    <n v="1499"/>
    <n v="2998"/>
    <x v="0"/>
    <n v="299.8"/>
    <n v="2698.2"/>
    <n v="944.37"/>
    <s v="Hyderabad"/>
    <s v="Telangana"/>
    <s v="South"/>
    <s v="Net Banking"/>
    <x v="2"/>
    <x v="0"/>
    <x v="4"/>
    <x v="4"/>
    <n v="0.35"/>
    <n v="2398.4"/>
    <n v="0"/>
  </r>
  <r>
    <x v="888"/>
    <d v="2026-06-07T00:00:00"/>
    <x v="130"/>
    <s v="Customer_0052"/>
    <s v="P2006"/>
    <x v="5"/>
    <x v="2"/>
    <x v="3"/>
    <n v="1"/>
    <n v="1499"/>
    <n v="1499"/>
    <x v="2"/>
    <n v="224.85"/>
    <n v="1274.1500000000001"/>
    <n v="146.53"/>
    <s v="Lucknow"/>
    <s v="Uttar Pradesh"/>
    <s v="North"/>
    <s v="Net Banking"/>
    <x v="0"/>
    <x v="0"/>
    <x v="4"/>
    <x v="4"/>
    <n v="0.115"/>
    <n v="1049.3"/>
    <n v="0"/>
  </r>
  <r>
    <x v="889"/>
    <d v="2026-06-08T00:00:00"/>
    <x v="542"/>
    <s v="Customer_0174"/>
    <s v="P2013"/>
    <x v="6"/>
    <x v="1"/>
    <x v="1"/>
    <n v="1"/>
    <n v="3499"/>
    <n v="3499"/>
    <x v="2"/>
    <n v="524.85"/>
    <n v="2974.15"/>
    <n v="579.96"/>
    <s v="Bengaluru"/>
    <s v="Karnataka"/>
    <s v="South"/>
    <s v="UPI"/>
    <x v="2"/>
    <x v="0"/>
    <x v="4"/>
    <x v="4"/>
    <n v="0.19500000000000001"/>
    <n v="2449.3000000000002"/>
    <n v="0"/>
  </r>
  <r>
    <x v="890"/>
    <d v="2026-06-09T00:00:00"/>
    <x v="449"/>
    <s v="Customer_0144"/>
    <s v="P2003"/>
    <x v="3"/>
    <x v="2"/>
    <x v="2"/>
    <n v="1"/>
    <n v="59999"/>
    <n v="59999"/>
    <x v="1"/>
    <n v="2999.95"/>
    <n v="56999.05"/>
    <n v="8264.86"/>
    <s v="Ahmedabad"/>
    <s v="Gujarat"/>
    <s v="West"/>
    <s v="Credit Card"/>
    <x v="0"/>
    <x v="0"/>
    <x v="4"/>
    <x v="4"/>
    <n v="0.14499999999999999"/>
    <n v="53999.1"/>
    <n v="0"/>
  </r>
  <r>
    <x v="891"/>
    <d v="2026-06-10T00:00:00"/>
    <x v="487"/>
    <s v="Customer_0078"/>
    <s v="P2017"/>
    <x v="8"/>
    <x v="1"/>
    <x v="5"/>
    <n v="3"/>
    <n v="5999"/>
    <n v="17997"/>
    <x v="6"/>
    <n v="0"/>
    <n v="17997"/>
    <n v="4319.28"/>
    <s v="Mumbai"/>
    <s v="Maharashtra"/>
    <s v="West"/>
    <s v="Debit Card"/>
    <x v="0"/>
    <x v="0"/>
    <x v="4"/>
    <x v="4"/>
    <n v="0.24"/>
    <n v="17997"/>
    <n v="0"/>
  </r>
  <r>
    <x v="892"/>
    <d v="2026-06-11T00:00:00"/>
    <x v="73"/>
    <s v="Customer_0620"/>
    <s v="P2023"/>
    <x v="23"/>
    <x v="3"/>
    <x v="9"/>
    <n v="2"/>
    <n v="1599"/>
    <n v="3198"/>
    <x v="0"/>
    <n v="319.8"/>
    <n v="2878.2"/>
    <n v="719.55"/>
    <s v="Ahmedabad"/>
    <s v="Gujarat"/>
    <s v="West"/>
    <s v="UPI"/>
    <x v="1"/>
    <x v="0"/>
    <x v="4"/>
    <x v="4"/>
    <n v="0.25"/>
    <n v="2558.4"/>
    <n v="0"/>
  </r>
  <r>
    <x v="893"/>
    <d v="2026-06-12T00:00:00"/>
    <x v="523"/>
    <s v="Customer_0253"/>
    <s v="P2023"/>
    <x v="23"/>
    <x v="3"/>
    <x v="9"/>
    <n v="3"/>
    <n v="1599"/>
    <n v="4797"/>
    <x v="2"/>
    <n v="719.55"/>
    <n v="4077.45"/>
    <n v="958.2"/>
    <s v="Mumbai"/>
    <s v="Maharashtra"/>
    <s v="West"/>
    <s v="Credit Card"/>
    <x v="0"/>
    <x v="0"/>
    <x v="4"/>
    <x v="4"/>
    <n v="0.23499999999999999"/>
    <n v="3357.9"/>
    <n v="0"/>
  </r>
  <r>
    <x v="894"/>
    <d v="2026-06-13T00:00:00"/>
    <x v="475"/>
    <s v="Customer_0657"/>
    <s v="P2022"/>
    <x v="13"/>
    <x v="3"/>
    <x v="9"/>
    <n v="1"/>
    <n v="899"/>
    <n v="899"/>
    <x v="4"/>
    <n v="179.8"/>
    <n v="719.2"/>
    <n v="158.22"/>
    <s v="Kolkata"/>
    <s v="West Bengal"/>
    <s v="East"/>
    <s v="Credit Card"/>
    <x v="0"/>
    <x v="0"/>
    <x v="4"/>
    <x v="4"/>
    <n v="0.22"/>
    <n v="539.4"/>
    <n v="0"/>
  </r>
  <r>
    <x v="895"/>
    <d v="2026-06-14T00:00:00"/>
    <x v="325"/>
    <s v="Customer_0503"/>
    <s v="P2004"/>
    <x v="15"/>
    <x v="2"/>
    <x v="3"/>
    <n v="1"/>
    <n v="899"/>
    <n v="899"/>
    <x v="4"/>
    <n v="179.8"/>
    <n v="719.2"/>
    <n v="71.92"/>
    <s v="Bengaluru"/>
    <s v="Karnataka"/>
    <s v="South"/>
    <s v="Credit Card"/>
    <x v="2"/>
    <x v="0"/>
    <x v="4"/>
    <x v="4"/>
    <n v="0.1"/>
    <n v="539.4"/>
    <n v="0"/>
  </r>
  <r>
    <x v="896"/>
    <d v="2026-06-15T00:00:00"/>
    <x v="133"/>
    <s v="Customer_0700"/>
    <s v="P2009"/>
    <x v="1"/>
    <x v="0"/>
    <x v="0"/>
    <n v="1"/>
    <n v="1199"/>
    <n v="1199"/>
    <x v="2"/>
    <n v="179.85"/>
    <n v="1019.15"/>
    <n v="280.27"/>
    <s v="Bengaluru"/>
    <s v="Karnataka"/>
    <s v="South"/>
    <s v="Credit Card"/>
    <x v="0"/>
    <x v="0"/>
    <x v="4"/>
    <x v="4"/>
    <n v="0.27500000000000002"/>
    <n v="839.3"/>
    <n v="0"/>
  </r>
  <r>
    <x v="897"/>
    <d v="2026-06-16T00:00:00"/>
    <x v="543"/>
    <s v="Customer_0113"/>
    <s v="P2007"/>
    <x v="21"/>
    <x v="0"/>
    <x v="12"/>
    <n v="1"/>
    <n v="799"/>
    <n v="799"/>
    <x v="0"/>
    <n v="79.900000000000006"/>
    <n v="719.1"/>
    <n v="208.54"/>
    <s v="Noida"/>
    <s v="Uttar Pradesh"/>
    <s v="North"/>
    <s v="UPI"/>
    <x v="0"/>
    <x v="0"/>
    <x v="4"/>
    <x v="4"/>
    <n v="0.28999999999999998"/>
    <n v="639.20000000000005"/>
    <n v="0"/>
  </r>
  <r>
    <x v="898"/>
    <d v="2026-06-17T00:00:00"/>
    <x v="165"/>
    <s v="Customer_0631"/>
    <s v="P2005"/>
    <x v="4"/>
    <x v="2"/>
    <x v="3"/>
    <n v="1"/>
    <n v="1299"/>
    <n v="1299"/>
    <x v="2"/>
    <n v="194.85"/>
    <n v="1104.1500000000001"/>
    <n v="126.98"/>
    <s v="Lucknow"/>
    <s v="Uttar Pradesh"/>
    <s v="North"/>
    <s v="Debit Card"/>
    <x v="0"/>
    <x v="0"/>
    <x v="4"/>
    <x v="4"/>
    <n v="0.115"/>
    <n v="909.3"/>
    <n v="0"/>
  </r>
  <r>
    <x v="899"/>
    <d v="2026-06-18T00:00:00"/>
    <x v="91"/>
    <s v="Customer_0012"/>
    <s v="P2004"/>
    <x v="15"/>
    <x v="2"/>
    <x v="3"/>
    <n v="1"/>
    <n v="899"/>
    <n v="899"/>
    <x v="0"/>
    <n v="89.9"/>
    <n v="809.1"/>
    <n v="105.18"/>
    <s v="Ahmedabad"/>
    <s v="Gujarat"/>
    <s v="West"/>
    <s v="Credit Card"/>
    <x v="2"/>
    <x v="0"/>
    <x v="4"/>
    <x v="4"/>
    <n v="0.13"/>
    <n v="719.2"/>
    <n v="0"/>
  </r>
  <r>
    <x v="900"/>
    <d v="2026-06-19T00:00:00"/>
    <x v="385"/>
    <s v="Customer_0544"/>
    <s v="P2024"/>
    <x v="14"/>
    <x v="3"/>
    <x v="6"/>
    <n v="1"/>
    <n v="2499"/>
    <n v="2499"/>
    <x v="5"/>
    <n v="624.75"/>
    <n v="1874.25"/>
    <n v="384.22"/>
    <s v="Noida"/>
    <s v="Uttar Pradesh"/>
    <s v="North"/>
    <s v="Net Banking"/>
    <x v="0"/>
    <x v="0"/>
    <x v="4"/>
    <x v="4"/>
    <n v="0.20499999999999999"/>
    <n v="1249.5"/>
    <n v="0"/>
  </r>
  <r>
    <x v="901"/>
    <d v="2026-06-20T00:00:00"/>
    <x v="527"/>
    <s v="Customer_0797"/>
    <s v="P2014"/>
    <x v="2"/>
    <x v="1"/>
    <x v="1"/>
    <n v="1"/>
    <n v="2999"/>
    <n v="2999"/>
    <x v="5"/>
    <n v="749.75"/>
    <n v="2249.25"/>
    <n v="371.13"/>
    <s v="Noida"/>
    <s v="Uttar Pradesh"/>
    <s v="North"/>
    <s v="UPI"/>
    <x v="0"/>
    <x v="0"/>
    <x v="4"/>
    <x v="4"/>
    <n v="0.16500000000000001"/>
    <n v="1499.5"/>
    <n v="0"/>
  </r>
  <r>
    <x v="902"/>
    <d v="2026-06-21T00:00:00"/>
    <x v="544"/>
    <s v="Customer_0791"/>
    <s v="P2012"/>
    <x v="7"/>
    <x v="0"/>
    <x v="4"/>
    <n v="1"/>
    <n v="1299"/>
    <n v="1299"/>
    <x v="1"/>
    <n v="64.95"/>
    <n v="1234.05"/>
    <n v="376.39"/>
    <s v="Ahmedabad"/>
    <s v="Gujarat"/>
    <s v="West"/>
    <s v="Credit Card"/>
    <x v="0"/>
    <x v="0"/>
    <x v="4"/>
    <x v="4"/>
    <n v="0.30499999999999999"/>
    <n v="1169.0999999999999"/>
    <n v="0"/>
  </r>
  <r>
    <x v="903"/>
    <d v="2026-06-22T00:00:00"/>
    <x v="269"/>
    <s v="Customer_0002"/>
    <s v="P2010"/>
    <x v="0"/>
    <x v="0"/>
    <x v="0"/>
    <n v="1"/>
    <n v="1999"/>
    <n v="1999"/>
    <x v="5"/>
    <n v="499.75"/>
    <n v="1499.25"/>
    <n v="367.32"/>
    <s v="Bengaluru"/>
    <s v="Karnataka"/>
    <s v="South"/>
    <s v="Cash on Delivery"/>
    <x v="2"/>
    <x v="0"/>
    <x v="4"/>
    <x v="4"/>
    <n v="0.245"/>
    <n v="999.5"/>
    <n v="0"/>
  </r>
  <r>
    <x v="904"/>
    <d v="2026-06-23T00:00:00"/>
    <x v="301"/>
    <s v="Customer_0200"/>
    <s v="P2006"/>
    <x v="5"/>
    <x v="2"/>
    <x v="3"/>
    <n v="1"/>
    <n v="1499"/>
    <n v="1499"/>
    <x v="2"/>
    <n v="224.85"/>
    <n v="1274.1500000000001"/>
    <n v="146.53"/>
    <s v="Hyderabad"/>
    <s v="Telangana"/>
    <s v="South"/>
    <s v="Debit Card"/>
    <x v="0"/>
    <x v="0"/>
    <x v="4"/>
    <x v="4"/>
    <n v="0.115"/>
    <n v="1049.3"/>
    <n v="0"/>
  </r>
  <r>
    <x v="905"/>
    <d v="2026-06-24T00:00:00"/>
    <x v="408"/>
    <s v="Customer_0529"/>
    <s v="P2014"/>
    <x v="2"/>
    <x v="1"/>
    <x v="1"/>
    <n v="1"/>
    <n v="2999"/>
    <n v="2999"/>
    <x v="4"/>
    <n v="599.79999999999995"/>
    <n v="2399.1999999999998"/>
    <n v="431.86"/>
    <s v="Ahmedabad"/>
    <s v="Gujarat"/>
    <s v="West"/>
    <s v="Debit Card"/>
    <x v="0"/>
    <x v="0"/>
    <x v="4"/>
    <x v="4"/>
    <n v="0.18"/>
    <n v="1799.4"/>
    <n v="0"/>
  </r>
  <r>
    <x v="906"/>
    <d v="2026-06-25T00:00:00"/>
    <x v="35"/>
    <s v="Customer_0548"/>
    <s v="P2011"/>
    <x v="18"/>
    <x v="0"/>
    <x v="4"/>
    <n v="2"/>
    <n v="2499"/>
    <n v="4998"/>
    <x v="1"/>
    <n v="249.9"/>
    <n v="4748.1000000000004"/>
    <n v="1448.17"/>
    <s v="Ahmedabad"/>
    <s v="Gujarat"/>
    <s v="West"/>
    <s v="Net Banking"/>
    <x v="2"/>
    <x v="0"/>
    <x v="4"/>
    <x v="4"/>
    <n v="0.30499999999999999"/>
    <n v="4498.2"/>
    <n v="0"/>
  </r>
  <r>
    <x v="907"/>
    <d v="2026-06-26T00:00:00"/>
    <x v="60"/>
    <s v="Customer_0065"/>
    <s v="P2012"/>
    <x v="7"/>
    <x v="0"/>
    <x v="4"/>
    <n v="5"/>
    <n v="1299"/>
    <n v="6495"/>
    <x v="4"/>
    <n v="1299"/>
    <n v="5196"/>
    <n v="1350.96"/>
    <s v="Gurugram"/>
    <s v="Haryana"/>
    <s v="North"/>
    <s v="Credit Card"/>
    <x v="0"/>
    <x v="0"/>
    <x v="4"/>
    <x v="4"/>
    <n v="0.26"/>
    <n v="3897"/>
    <n v="0"/>
  </r>
  <r>
    <x v="908"/>
    <d v="2026-06-27T00:00:00"/>
    <x v="352"/>
    <s v="Customer_0756"/>
    <s v="P2014"/>
    <x v="2"/>
    <x v="1"/>
    <x v="1"/>
    <n v="1"/>
    <n v="2999"/>
    <n v="2999"/>
    <x v="1"/>
    <n v="149.94999999999999"/>
    <n v="2849.05"/>
    <n v="641.04"/>
    <s v="Ahmedabad"/>
    <s v="Gujarat"/>
    <s v="West"/>
    <s v="Credit Card"/>
    <x v="0"/>
    <x v="0"/>
    <x v="4"/>
    <x v="4"/>
    <n v="0.22500000000000001"/>
    <n v="2699.1"/>
    <n v="0"/>
  </r>
  <r>
    <x v="909"/>
    <d v="2026-06-28T00:00:00"/>
    <x v="326"/>
    <s v="Customer_0800"/>
    <s v="P2016"/>
    <x v="19"/>
    <x v="1"/>
    <x v="8"/>
    <n v="1"/>
    <n v="999"/>
    <n v="999"/>
    <x v="2"/>
    <n v="149.85"/>
    <n v="849.15"/>
    <n v="165.58"/>
    <s v="Bengaluru"/>
    <s v="Karnataka"/>
    <s v="South"/>
    <s v="Debit Card"/>
    <x v="2"/>
    <x v="0"/>
    <x v="4"/>
    <x v="4"/>
    <n v="0.19500000000000001"/>
    <n v="699.3"/>
    <n v="0"/>
  </r>
  <r>
    <x v="910"/>
    <d v="2026-06-29T00:00:00"/>
    <x v="223"/>
    <s v="Customer_0229"/>
    <s v="P2001"/>
    <x v="10"/>
    <x v="2"/>
    <x v="7"/>
    <n v="3"/>
    <n v="24999"/>
    <n v="74997"/>
    <x v="0"/>
    <n v="7499.7"/>
    <n v="67497.3"/>
    <n v="8774.65"/>
    <s v="Chennai"/>
    <s v="Tamil Nadu"/>
    <s v="South"/>
    <s v="UPI"/>
    <x v="2"/>
    <x v="0"/>
    <x v="4"/>
    <x v="4"/>
    <n v="0.13"/>
    <n v="59997.599999999999"/>
    <n v="0"/>
  </r>
  <r>
    <x v="911"/>
    <d v="2026-06-30T00:00:00"/>
    <x v="115"/>
    <s v="Customer_0015"/>
    <s v="P2021"/>
    <x v="24"/>
    <x v="4"/>
    <x v="13"/>
    <n v="1"/>
    <n v="1499"/>
    <n v="1499"/>
    <x v="1"/>
    <n v="74.95"/>
    <n v="1424.05"/>
    <n v="519.78"/>
    <s v="Lucknow"/>
    <s v="Uttar Pradesh"/>
    <s v="North"/>
    <s v="Debit Card"/>
    <x v="0"/>
    <x v="0"/>
    <x v="4"/>
    <x v="4"/>
    <n v="0.36499999999999999"/>
    <n v="1349.1"/>
    <n v="0"/>
  </r>
  <r>
    <x v="912"/>
    <d v="2026-07-01T00:00:00"/>
    <x v="545"/>
    <s v="Customer_0039"/>
    <s v="P2018"/>
    <x v="17"/>
    <x v="4"/>
    <x v="11"/>
    <n v="1"/>
    <n v="399"/>
    <n v="399"/>
    <x v="0"/>
    <n v="39.9"/>
    <n v="359.1"/>
    <n v="125.68"/>
    <s v="Delhi"/>
    <s v="Delhi"/>
    <s v="North"/>
    <s v="Cash on Delivery"/>
    <x v="0"/>
    <x v="0"/>
    <x v="4"/>
    <x v="4"/>
    <n v="0.35"/>
    <n v="319.2"/>
    <n v="0"/>
  </r>
  <r>
    <x v="913"/>
    <d v="2026-07-02T00:00:00"/>
    <x v="137"/>
    <s v="Customer_0783"/>
    <s v="P2009"/>
    <x v="1"/>
    <x v="0"/>
    <x v="0"/>
    <n v="1"/>
    <n v="1199"/>
    <n v="1199"/>
    <x v="5"/>
    <n v="299.75"/>
    <n v="899.25"/>
    <n v="220.32"/>
    <s v="Mumbai"/>
    <s v="Maharashtra"/>
    <s v="West"/>
    <s v="Credit Card"/>
    <x v="0"/>
    <x v="0"/>
    <x v="4"/>
    <x v="4"/>
    <n v="0.245"/>
    <n v="599.5"/>
    <n v="0"/>
  </r>
  <r>
    <x v="914"/>
    <d v="2026-07-03T00:00:00"/>
    <x v="546"/>
    <s v="Customer_0582"/>
    <s v="P2009"/>
    <x v="1"/>
    <x v="0"/>
    <x v="0"/>
    <n v="1"/>
    <n v="1199"/>
    <n v="1199"/>
    <x v="6"/>
    <n v="0"/>
    <n v="1199"/>
    <n v="383.68"/>
    <s v="Gurugram"/>
    <s v="Haryana"/>
    <s v="North"/>
    <s v="Credit Card"/>
    <x v="2"/>
    <x v="0"/>
    <x v="4"/>
    <x v="4"/>
    <n v="0.32"/>
    <n v="1199"/>
    <n v="0"/>
  </r>
  <r>
    <x v="915"/>
    <d v="2026-07-04T00:00:00"/>
    <x v="547"/>
    <s v="Customer_0296"/>
    <s v="P2011"/>
    <x v="18"/>
    <x v="0"/>
    <x v="4"/>
    <n v="2"/>
    <n v="2499"/>
    <n v="4998"/>
    <x v="1"/>
    <n v="249.9"/>
    <n v="4748.1000000000004"/>
    <n v="1448.17"/>
    <s v="Jaipur"/>
    <s v="Rajasthan"/>
    <s v="North"/>
    <s v="Net Banking"/>
    <x v="0"/>
    <x v="0"/>
    <x v="4"/>
    <x v="4"/>
    <n v="0.30499999999999999"/>
    <n v="4498.2"/>
    <n v="0"/>
  </r>
  <r>
    <x v="916"/>
    <d v="2026-07-05T00:00:00"/>
    <x v="65"/>
    <s v="Customer_0120"/>
    <s v="P2004"/>
    <x v="15"/>
    <x v="2"/>
    <x v="3"/>
    <n v="1"/>
    <n v="899"/>
    <n v="899"/>
    <x v="0"/>
    <n v="89.9"/>
    <n v="809.1"/>
    <n v="105.18"/>
    <s v="Kolkata"/>
    <s v="West Bengal"/>
    <s v="East"/>
    <s v="Net Banking"/>
    <x v="0"/>
    <x v="0"/>
    <x v="4"/>
    <x v="4"/>
    <n v="0.13"/>
    <n v="719.2"/>
    <n v="0"/>
  </r>
  <r>
    <x v="917"/>
    <d v="2026-07-06T00:00:00"/>
    <x v="339"/>
    <s v="Customer_0760"/>
    <s v="P2002"/>
    <x v="12"/>
    <x v="2"/>
    <x v="7"/>
    <n v="3"/>
    <n v="2999"/>
    <n v="8997"/>
    <x v="4"/>
    <n v="1799.4"/>
    <n v="7197.6"/>
    <n v="719.76"/>
    <s v="Lucknow"/>
    <s v="Uttar Pradesh"/>
    <s v="North"/>
    <s v="Cash on Delivery"/>
    <x v="0"/>
    <x v="0"/>
    <x v="4"/>
    <x v="4"/>
    <n v="0.1"/>
    <n v="5398.2"/>
    <n v="0"/>
  </r>
  <r>
    <x v="918"/>
    <d v="2026-07-07T00:00:00"/>
    <x v="11"/>
    <s v="Customer_0241"/>
    <s v="P2017"/>
    <x v="8"/>
    <x v="1"/>
    <x v="5"/>
    <n v="1"/>
    <n v="5999"/>
    <n v="5999"/>
    <x v="2"/>
    <n v="899.85"/>
    <n v="5099.1499999999996"/>
    <n v="994.33"/>
    <s v="Bengaluru"/>
    <s v="Karnataka"/>
    <s v="South"/>
    <s v="Debit Card"/>
    <x v="2"/>
    <x v="0"/>
    <x v="4"/>
    <x v="4"/>
    <n v="0.19500000000000001"/>
    <n v="4199.3"/>
    <n v="0"/>
  </r>
  <r>
    <x v="919"/>
    <d v="2026-07-08T00:00:00"/>
    <x v="548"/>
    <s v="Customer_0541"/>
    <s v="P2022"/>
    <x v="13"/>
    <x v="3"/>
    <x v="9"/>
    <n v="1"/>
    <n v="899"/>
    <n v="899"/>
    <x v="1"/>
    <n v="44.95"/>
    <n v="854.05"/>
    <n v="226.32"/>
    <s v="Delhi"/>
    <s v="Delhi"/>
    <s v="North"/>
    <s v="Net Banking"/>
    <x v="0"/>
    <x v="0"/>
    <x v="4"/>
    <x v="4"/>
    <n v="0.26500000000000001"/>
    <n v="809.1"/>
    <n v="0"/>
  </r>
  <r>
    <x v="920"/>
    <d v="2026-07-09T00:00:00"/>
    <x v="443"/>
    <s v="Customer_0683"/>
    <s v="P2008"/>
    <x v="20"/>
    <x v="0"/>
    <x v="12"/>
    <n v="1"/>
    <n v="1799"/>
    <n v="1799"/>
    <x v="0"/>
    <n v="179.9"/>
    <n v="1619.1"/>
    <n v="469.54"/>
    <s v="Mumbai"/>
    <s v="Maharashtra"/>
    <s v="West"/>
    <s v="Cash on Delivery"/>
    <x v="1"/>
    <x v="0"/>
    <x v="4"/>
    <x v="4"/>
    <n v="0.28999999999999998"/>
    <n v="1439.2"/>
    <n v="0"/>
  </r>
  <r>
    <x v="921"/>
    <d v="2026-07-10T00:00:00"/>
    <x v="303"/>
    <s v="Customer_0226"/>
    <s v="P2014"/>
    <x v="2"/>
    <x v="1"/>
    <x v="1"/>
    <n v="3"/>
    <n v="2999"/>
    <n v="8997"/>
    <x v="2"/>
    <n v="1349.55"/>
    <n v="7647.45"/>
    <n v="1491.25"/>
    <s v="Gurugram"/>
    <s v="Haryana"/>
    <s v="North"/>
    <s v="UPI"/>
    <x v="2"/>
    <x v="0"/>
    <x v="4"/>
    <x v="4"/>
    <n v="0.19500000000000001"/>
    <n v="6297.9"/>
    <n v="0"/>
  </r>
  <r>
    <x v="922"/>
    <d v="2026-07-11T00:00:00"/>
    <x v="272"/>
    <s v="Customer_0448"/>
    <s v="P2008"/>
    <x v="20"/>
    <x v="0"/>
    <x v="12"/>
    <n v="4"/>
    <n v="1799"/>
    <n v="7196"/>
    <x v="0"/>
    <n v="719.6"/>
    <n v="6476.4"/>
    <n v="1878.16"/>
    <s v="Pune"/>
    <s v="Maharashtra"/>
    <s v="West"/>
    <s v="UPI"/>
    <x v="0"/>
    <x v="0"/>
    <x v="4"/>
    <x v="4"/>
    <n v="0.28999999999999998"/>
    <n v="5756.8"/>
    <n v="0"/>
  </r>
  <r>
    <x v="923"/>
    <d v="2026-07-12T00:00:00"/>
    <x v="196"/>
    <s v="Customer_0713"/>
    <s v="P2013"/>
    <x v="6"/>
    <x v="1"/>
    <x v="1"/>
    <n v="1"/>
    <n v="3499"/>
    <n v="3499"/>
    <x v="5"/>
    <n v="874.75"/>
    <n v="2624.25"/>
    <n v="433"/>
    <s v="Delhi"/>
    <s v="Delhi"/>
    <s v="North"/>
    <s v="UPI"/>
    <x v="0"/>
    <x v="0"/>
    <x v="4"/>
    <x v="4"/>
    <n v="0.16500000000000001"/>
    <n v="1749.5"/>
    <n v="0"/>
  </r>
  <r>
    <x v="924"/>
    <d v="2026-07-13T00:00:00"/>
    <x v="549"/>
    <s v="Customer_0692"/>
    <s v="P2022"/>
    <x v="13"/>
    <x v="3"/>
    <x v="9"/>
    <n v="2"/>
    <n v="899"/>
    <n v="1798"/>
    <x v="0"/>
    <n v="179.8"/>
    <n v="1618.2"/>
    <n v="404.55"/>
    <s v="Lucknow"/>
    <s v="Uttar Pradesh"/>
    <s v="North"/>
    <s v="Net Banking"/>
    <x v="1"/>
    <x v="0"/>
    <x v="4"/>
    <x v="4"/>
    <n v="0.25"/>
    <n v="1438.4"/>
    <n v="0"/>
  </r>
  <r>
    <x v="925"/>
    <d v="2026-07-14T00:00:00"/>
    <x v="550"/>
    <s v="Customer_0006"/>
    <s v="P2009"/>
    <x v="1"/>
    <x v="0"/>
    <x v="0"/>
    <n v="1"/>
    <n v="1199"/>
    <n v="1199"/>
    <x v="1"/>
    <n v="59.95"/>
    <n v="1139.05"/>
    <n v="347.41"/>
    <s v="Ahmedabad"/>
    <s v="Gujarat"/>
    <s v="West"/>
    <s v="Cash on Delivery"/>
    <x v="0"/>
    <x v="0"/>
    <x v="4"/>
    <x v="4"/>
    <n v="0.30499999999999999"/>
    <n v="1079.0999999999999"/>
    <n v="0"/>
  </r>
  <r>
    <x v="926"/>
    <d v="2026-07-15T00:00:00"/>
    <x v="551"/>
    <s v="Customer_0368"/>
    <s v="P2017"/>
    <x v="8"/>
    <x v="1"/>
    <x v="5"/>
    <n v="1"/>
    <n v="5999"/>
    <n v="5999"/>
    <x v="2"/>
    <n v="899.85"/>
    <n v="5099.1499999999996"/>
    <n v="994.33"/>
    <s v="Kolkata"/>
    <s v="West Bengal"/>
    <s v="East"/>
    <s v="Debit Card"/>
    <x v="0"/>
    <x v="0"/>
    <x v="4"/>
    <x v="4"/>
    <n v="0.19500000000000001"/>
    <n v="4199.3"/>
    <n v="0"/>
  </r>
  <r>
    <x v="927"/>
    <d v="2026-07-16T00:00:00"/>
    <x v="471"/>
    <s v="Customer_0005"/>
    <s v="P2023"/>
    <x v="23"/>
    <x v="3"/>
    <x v="9"/>
    <n v="1"/>
    <n v="1599"/>
    <n v="1599"/>
    <x v="2"/>
    <n v="239.85"/>
    <n v="1359.15"/>
    <n v="319.39999999999998"/>
    <s v="Hyderabad"/>
    <s v="Telangana"/>
    <s v="South"/>
    <s v="UPI"/>
    <x v="0"/>
    <x v="0"/>
    <x v="4"/>
    <x v="4"/>
    <n v="0.23499999999999999"/>
    <n v="1119.3"/>
    <n v="0"/>
  </r>
  <r>
    <x v="928"/>
    <d v="2026-07-17T00:00:00"/>
    <x v="442"/>
    <s v="Customer_0444"/>
    <s v="P2013"/>
    <x v="6"/>
    <x v="1"/>
    <x v="1"/>
    <n v="1"/>
    <n v="3499"/>
    <n v="3499"/>
    <x v="1"/>
    <n v="174.95"/>
    <n v="3324.05"/>
    <n v="747.91"/>
    <s v="Lucknow"/>
    <s v="Uttar Pradesh"/>
    <s v="North"/>
    <s v="UPI"/>
    <x v="1"/>
    <x v="0"/>
    <x v="4"/>
    <x v="4"/>
    <n v="0.22500000000000001"/>
    <n v="3149.1"/>
    <n v="0"/>
  </r>
  <r>
    <x v="929"/>
    <d v="2026-07-18T00:00:00"/>
    <x v="552"/>
    <s v="Customer_0532"/>
    <s v="P2011"/>
    <x v="18"/>
    <x v="0"/>
    <x v="4"/>
    <n v="1"/>
    <n v="2499"/>
    <n v="2499"/>
    <x v="3"/>
    <n v="749.7"/>
    <n v="1749.3"/>
    <n v="402.34"/>
    <s v="Chennai"/>
    <s v="Tamil Nadu"/>
    <s v="South"/>
    <s v="Credit Card"/>
    <x v="0"/>
    <x v="0"/>
    <x v="4"/>
    <x v="4"/>
    <n v="0.23"/>
    <n v="999.6"/>
    <n v="0"/>
  </r>
  <r>
    <x v="930"/>
    <d v="2026-07-19T00:00:00"/>
    <x v="263"/>
    <s v="Customer_0487"/>
    <s v="P2022"/>
    <x v="13"/>
    <x v="3"/>
    <x v="9"/>
    <n v="1"/>
    <n v="899"/>
    <n v="899"/>
    <x v="2"/>
    <n v="134.85"/>
    <n v="764.15"/>
    <n v="179.58"/>
    <s v="Mumbai"/>
    <s v="Maharashtra"/>
    <s v="West"/>
    <s v="Credit Card"/>
    <x v="0"/>
    <x v="0"/>
    <x v="4"/>
    <x v="4"/>
    <n v="0.23499999999999999"/>
    <n v="629.29999999999995"/>
    <n v="0"/>
  </r>
  <r>
    <x v="931"/>
    <d v="2026-07-20T00:00:00"/>
    <x v="411"/>
    <s v="Customer_0297"/>
    <s v="P2001"/>
    <x v="10"/>
    <x v="2"/>
    <x v="7"/>
    <n v="2"/>
    <n v="24999"/>
    <n v="49998"/>
    <x v="0"/>
    <n v="4999.8"/>
    <n v="44998.2"/>
    <n v="5849.77"/>
    <s v="Pune"/>
    <s v="Maharashtra"/>
    <s v="West"/>
    <s v="Credit Card"/>
    <x v="0"/>
    <x v="0"/>
    <x v="4"/>
    <x v="4"/>
    <n v="0.13"/>
    <n v="39998.400000000001"/>
    <n v="0"/>
  </r>
  <r>
    <x v="932"/>
    <d v="2026-07-21T00:00:00"/>
    <x v="553"/>
    <s v="Customer_0494"/>
    <s v="P2021"/>
    <x v="24"/>
    <x v="4"/>
    <x v="13"/>
    <n v="1"/>
    <n v="1499"/>
    <n v="1499"/>
    <x v="6"/>
    <n v="0"/>
    <n v="1499"/>
    <n v="569.62"/>
    <s v="Mumbai"/>
    <s v="Maharashtra"/>
    <s v="West"/>
    <s v="Credit Card"/>
    <x v="1"/>
    <x v="0"/>
    <x v="4"/>
    <x v="4"/>
    <n v="0.38"/>
    <n v="1499"/>
    <n v="0"/>
  </r>
  <r>
    <x v="933"/>
    <d v="2026-07-22T00:00:00"/>
    <x v="382"/>
    <s v="Customer_0753"/>
    <s v="P2013"/>
    <x v="6"/>
    <x v="1"/>
    <x v="1"/>
    <n v="3"/>
    <n v="3499"/>
    <n v="10497"/>
    <x v="0"/>
    <n v="1049.7"/>
    <n v="9447.2999999999993"/>
    <n v="1983.93"/>
    <s v="Ahmedabad"/>
    <s v="Gujarat"/>
    <s v="West"/>
    <s v="UPI"/>
    <x v="0"/>
    <x v="0"/>
    <x v="4"/>
    <x v="4"/>
    <n v="0.21"/>
    <n v="8397.6"/>
    <n v="0"/>
  </r>
  <r>
    <x v="934"/>
    <d v="2026-07-23T00:00:00"/>
    <x v="404"/>
    <s v="Customer_0213"/>
    <s v="P2013"/>
    <x v="6"/>
    <x v="1"/>
    <x v="1"/>
    <n v="1"/>
    <n v="3499"/>
    <n v="3499"/>
    <x v="0"/>
    <n v="349.9"/>
    <n v="3149.1"/>
    <n v="661.31"/>
    <s v="Lucknow"/>
    <s v="Uttar Pradesh"/>
    <s v="North"/>
    <s v="UPI"/>
    <x v="0"/>
    <x v="0"/>
    <x v="4"/>
    <x v="4"/>
    <n v="0.21"/>
    <n v="2799.2"/>
    <n v="0"/>
  </r>
  <r>
    <x v="935"/>
    <d v="2026-07-24T00:00:00"/>
    <x v="294"/>
    <s v="Customer_0181"/>
    <s v="P2015"/>
    <x v="11"/>
    <x v="1"/>
    <x v="8"/>
    <n v="1"/>
    <n v="1299"/>
    <n v="1299"/>
    <x v="0"/>
    <n v="129.9"/>
    <n v="1169.0999999999999"/>
    <n v="245.51"/>
    <s v="Noida"/>
    <s v="Uttar Pradesh"/>
    <s v="North"/>
    <s v="UPI"/>
    <x v="0"/>
    <x v="0"/>
    <x v="4"/>
    <x v="4"/>
    <n v="0.21"/>
    <n v="1039.2"/>
    <n v="0"/>
  </r>
  <r>
    <x v="936"/>
    <d v="2026-07-25T00:00:00"/>
    <x v="90"/>
    <s v="Customer_0704"/>
    <s v="P2024"/>
    <x v="14"/>
    <x v="3"/>
    <x v="6"/>
    <n v="1"/>
    <n v="2499"/>
    <n v="2499"/>
    <x v="0"/>
    <n v="249.9"/>
    <n v="2249.1"/>
    <n v="562.28"/>
    <s v="Chennai"/>
    <s v="Tamil Nadu"/>
    <s v="South"/>
    <s v="Credit Card"/>
    <x v="0"/>
    <x v="0"/>
    <x v="4"/>
    <x v="4"/>
    <n v="0.25"/>
    <n v="1999.2"/>
    <n v="0"/>
  </r>
  <r>
    <x v="937"/>
    <d v="2026-07-26T00:00:00"/>
    <x v="454"/>
    <s v="Customer_0254"/>
    <s v="P2020"/>
    <x v="16"/>
    <x v="4"/>
    <x v="10"/>
    <n v="1"/>
    <n v="599"/>
    <n v="599"/>
    <x v="1"/>
    <n v="29.95"/>
    <n v="569.04999999999995"/>
    <n v="207.7"/>
    <s v="Kolkata"/>
    <s v="West Bengal"/>
    <s v="East"/>
    <s v="UPI"/>
    <x v="2"/>
    <x v="0"/>
    <x v="4"/>
    <x v="4"/>
    <n v="0.36499999999999999"/>
    <n v="539.1"/>
    <n v="0"/>
  </r>
  <r>
    <x v="938"/>
    <d v="2026-07-27T00:00:00"/>
    <x v="554"/>
    <s v="Customer_0674"/>
    <s v="P2004"/>
    <x v="15"/>
    <x v="2"/>
    <x v="3"/>
    <n v="1"/>
    <n v="899"/>
    <n v="899"/>
    <x v="0"/>
    <n v="89.9"/>
    <n v="809.1"/>
    <n v="105.18"/>
    <s v="Bengaluru"/>
    <s v="Karnataka"/>
    <s v="South"/>
    <s v="Debit Card"/>
    <x v="0"/>
    <x v="0"/>
    <x v="4"/>
    <x v="4"/>
    <n v="0.13"/>
    <n v="719.2"/>
    <n v="0"/>
  </r>
  <r>
    <x v="939"/>
    <d v="2026-07-28T00:00:00"/>
    <x v="134"/>
    <s v="Customer_0331"/>
    <s v="P2003"/>
    <x v="3"/>
    <x v="2"/>
    <x v="2"/>
    <n v="1"/>
    <n v="59999"/>
    <n v="59999"/>
    <x v="0"/>
    <n v="5999.9"/>
    <n v="53999.1"/>
    <n v="7019.88"/>
    <s v="Gurugram"/>
    <s v="Haryana"/>
    <s v="North"/>
    <s v="UPI"/>
    <x v="0"/>
    <x v="0"/>
    <x v="4"/>
    <x v="4"/>
    <n v="0.13"/>
    <n v="47999.199999999997"/>
    <n v="0"/>
  </r>
  <r>
    <x v="940"/>
    <d v="2026-07-29T00:00:00"/>
    <x v="506"/>
    <s v="Customer_0127"/>
    <s v="P2021"/>
    <x v="24"/>
    <x v="4"/>
    <x v="13"/>
    <n v="2"/>
    <n v="1499"/>
    <n v="2998"/>
    <x v="0"/>
    <n v="299.8"/>
    <n v="2698.2"/>
    <n v="944.37"/>
    <s v="Kolkata"/>
    <s v="West Bengal"/>
    <s v="East"/>
    <s v="UPI"/>
    <x v="0"/>
    <x v="0"/>
    <x v="4"/>
    <x v="4"/>
    <n v="0.35"/>
    <n v="2398.4"/>
    <n v="0"/>
  </r>
  <r>
    <x v="941"/>
    <d v="2026-07-30T00:00:00"/>
    <x v="303"/>
    <s v="Customer_0226"/>
    <s v="P2003"/>
    <x v="3"/>
    <x v="2"/>
    <x v="2"/>
    <n v="2"/>
    <n v="59999"/>
    <n v="119998"/>
    <x v="0"/>
    <n v="11999.8"/>
    <n v="107998.2"/>
    <n v="14039.77"/>
    <s v="Noida"/>
    <s v="Uttar Pradesh"/>
    <s v="North"/>
    <s v="Credit Card"/>
    <x v="0"/>
    <x v="0"/>
    <x v="4"/>
    <x v="4"/>
    <n v="0.13"/>
    <n v="95998.399999999994"/>
    <n v="0"/>
  </r>
  <r>
    <x v="942"/>
    <d v="2026-07-31T00:00:00"/>
    <x v="271"/>
    <s v="Customer_0771"/>
    <s v="P2002"/>
    <x v="12"/>
    <x v="2"/>
    <x v="7"/>
    <n v="1"/>
    <n v="2999"/>
    <n v="2999"/>
    <x v="0"/>
    <n v="299.89999999999998"/>
    <n v="2699.1"/>
    <n v="350.88"/>
    <s v="Lucknow"/>
    <s v="Uttar Pradesh"/>
    <s v="North"/>
    <s v="Debit Card"/>
    <x v="0"/>
    <x v="0"/>
    <x v="4"/>
    <x v="4"/>
    <n v="0.13"/>
    <n v="2399.1999999999998"/>
    <n v="0"/>
  </r>
  <r>
    <x v="943"/>
    <d v="2026-08-01T00:00:00"/>
    <x v="363"/>
    <s v="Customer_0737"/>
    <s v="P2011"/>
    <x v="18"/>
    <x v="0"/>
    <x v="4"/>
    <n v="2"/>
    <n v="2499"/>
    <n v="4998"/>
    <x v="2"/>
    <n v="749.7"/>
    <n v="4248.3"/>
    <n v="1168.28"/>
    <s v="Lucknow"/>
    <s v="Uttar Pradesh"/>
    <s v="North"/>
    <s v="UPI"/>
    <x v="0"/>
    <x v="0"/>
    <x v="4"/>
    <x v="4"/>
    <n v="0.27500000000000002"/>
    <n v="3498.6"/>
    <n v="0"/>
  </r>
  <r>
    <x v="944"/>
    <d v="2026-08-02T00:00:00"/>
    <x v="163"/>
    <s v="Customer_0454"/>
    <s v="P2009"/>
    <x v="1"/>
    <x v="0"/>
    <x v="0"/>
    <n v="3"/>
    <n v="1199"/>
    <n v="3597"/>
    <x v="6"/>
    <n v="0"/>
    <n v="3597"/>
    <n v="1151.04"/>
    <s v="Noida"/>
    <s v="Uttar Pradesh"/>
    <s v="North"/>
    <s v="UPI"/>
    <x v="2"/>
    <x v="0"/>
    <x v="4"/>
    <x v="4"/>
    <n v="0.32"/>
    <n v="3597"/>
    <n v="0"/>
  </r>
  <r>
    <x v="945"/>
    <d v="2026-08-03T00:00:00"/>
    <x v="278"/>
    <s v="Customer_0217"/>
    <s v="P2002"/>
    <x v="12"/>
    <x v="2"/>
    <x v="7"/>
    <n v="2"/>
    <n v="2999"/>
    <n v="5998"/>
    <x v="1"/>
    <n v="299.89999999999998"/>
    <n v="5698.1"/>
    <n v="826.22"/>
    <s v="Lucknow"/>
    <s v="Uttar Pradesh"/>
    <s v="North"/>
    <s v="Debit Card"/>
    <x v="0"/>
    <x v="0"/>
    <x v="4"/>
    <x v="4"/>
    <n v="0.14499999999999999"/>
    <n v="5398.2"/>
    <n v="0"/>
  </r>
  <r>
    <x v="946"/>
    <d v="2026-08-04T00:00:00"/>
    <x v="342"/>
    <s v="Customer_0081"/>
    <s v="P2007"/>
    <x v="21"/>
    <x v="0"/>
    <x v="12"/>
    <n v="1"/>
    <n v="799"/>
    <n v="799"/>
    <x v="0"/>
    <n v="79.900000000000006"/>
    <n v="719.1"/>
    <n v="208.54"/>
    <s v="Jaipur"/>
    <s v="Rajasthan"/>
    <s v="North"/>
    <s v="Debit Card"/>
    <x v="0"/>
    <x v="0"/>
    <x v="4"/>
    <x v="4"/>
    <n v="0.28999999999999998"/>
    <n v="639.20000000000005"/>
    <n v="0"/>
  </r>
  <r>
    <x v="947"/>
    <d v="2026-08-05T00:00:00"/>
    <x v="442"/>
    <s v="Customer_0444"/>
    <s v="P2005"/>
    <x v="4"/>
    <x v="2"/>
    <x v="3"/>
    <n v="1"/>
    <n v="1299"/>
    <n v="1299"/>
    <x v="4"/>
    <n v="259.8"/>
    <n v="1039.2"/>
    <n v="103.92"/>
    <s v="Bengaluru"/>
    <s v="Karnataka"/>
    <s v="South"/>
    <s v="UPI"/>
    <x v="0"/>
    <x v="0"/>
    <x v="4"/>
    <x v="4"/>
    <n v="0.1"/>
    <n v="779.4"/>
    <n v="0"/>
  </r>
  <r>
    <x v="948"/>
    <d v="2026-08-06T00:00:00"/>
    <x v="399"/>
    <s v="Customer_0019"/>
    <s v="P2020"/>
    <x v="16"/>
    <x v="4"/>
    <x v="10"/>
    <n v="1"/>
    <n v="599"/>
    <n v="599"/>
    <x v="0"/>
    <n v="59.9"/>
    <n v="539.1"/>
    <n v="188.68"/>
    <s v="Hyderabad"/>
    <s v="Telangana"/>
    <s v="South"/>
    <s v="UPI"/>
    <x v="0"/>
    <x v="0"/>
    <x v="4"/>
    <x v="4"/>
    <n v="0.35"/>
    <n v="479.2"/>
    <n v="0"/>
  </r>
  <r>
    <x v="949"/>
    <d v="2026-08-07T00:00:00"/>
    <x v="61"/>
    <s v="Customer_0036"/>
    <s v="P2022"/>
    <x v="13"/>
    <x v="3"/>
    <x v="9"/>
    <n v="1"/>
    <n v="899"/>
    <n v="899"/>
    <x v="6"/>
    <n v="0"/>
    <n v="899"/>
    <n v="251.72"/>
    <s v="Noida"/>
    <s v="Uttar Pradesh"/>
    <s v="North"/>
    <s v="Net Banking"/>
    <x v="0"/>
    <x v="0"/>
    <x v="4"/>
    <x v="4"/>
    <n v="0.28000000000000003"/>
    <n v="899"/>
    <n v="0"/>
  </r>
  <r>
    <x v="950"/>
    <d v="2026-08-08T00:00:00"/>
    <x v="555"/>
    <s v="Customer_0353"/>
    <s v="P2016"/>
    <x v="19"/>
    <x v="1"/>
    <x v="8"/>
    <n v="1"/>
    <n v="999"/>
    <n v="999"/>
    <x v="0"/>
    <n v="99.9"/>
    <n v="899.1"/>
    <n v="188.81"/>
    <s v="Lucknow"/>
    <s v="Uttar Pradesh"/>
    <s v="North"/>
    <s v="UPI"/>
    <x v="0"/>
    <x v="0"/>
    <x v="4"/>
    <x v="4"/>
    <n v="0.21"/>
    <n v="799.2"/>
    <n v="0"/>
  </r>
  <r>
    <x v="951"/>
    <d v="2026-08-09T00:00:00"/>
    <x v="351"/>
    <s v="Customer_0543"/>
    <s v="P2008"/>
    <x v="20"/>
    <x v="0"/>
    <x v="12"/>
    <n v="3"/>
    <n v="1799"/>
    <n v="5397"/>
    <x v="2"/>
    <n v="809.55"/>
    <n v="4587.45"/>
    <n v="1261.55"/>
    <s v="Jaipur"/>
    <s v="Rajasthan"/>
    <s v="North"/>
    <s v="UPI"/>
    <x v="0"/>
    <x v="0"/>
    <x v="4"/>
    <x v="4"/>
    <n v="0.27500000000000002"/>
    <n v="3777.9"/>
    <n v="0"/>
  </r>
  <r>
    <x v="952"/>
    <d v="2026-08-10T00:00:00"/>
    <x v="556"/>
    <s v="Customer_0699"/>
    <s v="P2020"/>
    <x v="16"/>
    <x v="4"/>
    <x v="10"/>
    <n v="1"/>
    <n v="599"/>
    <n v="599"/>
    <x v="6"/>
    <n v="0"/>
    <n v="599"/>
    <n v="227.62"/>
    <s v="Lucknow"/>
    <s v="Uttar Pradesh"/>
    <s v="North"/>
    <s v="Credit Card"/>
    <x v="1"/>
    <x v="0"/>
    <x v="4"/>
    <x v="4"/>
    <n v="0.38"/>
    <n v="599"/>
    <n v="0"/>
  </r>
  <r>
    <x v="953"/>
    <d v="2026-08-11T00:00:00"/>
    <x v="98"/>
    <s v="Customer_0211"/>
    <s v="P2022"/>
    <x v="13"/>
    <x v="3"/>
    <x v="9"/>
    <n v="2"/>
    <n v="899"/>
    <n v="1798"/>
    <x v="0"/>
    <n v="179.8"/>
    <n v="1618.2"/>
    <n v="404.55"/>
    <s v="Noida"/>
    <s v="Uttar Pradesh"/>
    <s v="North"/>
    <s v="Credit Card"/>
    <x v="0"/>
    <x v="0"/>
    <x v="4"/>
    <x v="4"/>
    <n v="0.25"/>
    <n v="1438.4"/>
    <n v="0"/>
  </r>
  <r>
    <x v="954"/>
    <d v="2026-08-12T00:00:00"/>
    <x v="557"/>
    <s v="Customer_0688"/>
    <s v="P2011"/>
    <x v="18"/>
    <x v="0"/>
    <x v="4"/>
    <n v="3"/>
    <n v="2499"/>
    <n v="7497"/>
    <x v="4"/>
    <n v="1499.4"/>
    <n v="5997.6"/>
    <n v="1559.38"/>
    <s v="Mumbai"/>
    <s v="Maharashtra"/>
    <s v="West"/>
    <s v="UPI"/>
    <x v="0"/>
    <x v="0"/>
    <x v="4"/>
    <x v="4"/>
    <n v="0.26"/>
    <n v="4498.2"/>
    <n v="0"/>
  </r>
  <r>
    <x v="955"/>
    <d v="2026-08-13T00:00:00"/>
    <x v="503"/>
    <s v="Customer_0607"/>
    <s v="P2017"/>
    <x v="8"/>
    <x v="1"/>
    <x v="5"/>
    <n v="1"/>
    <n v="5999"/>
    <n v="5999"/>
    <x v="6"/>
    <n v="0"/>
    <n v="5999"/>
    <n v="1439.76"/>
    <s v="Noida"/>
    <s v="Uttar Pradesh"/>
    <s v="North"/>
    <s v="UPI"/>
    <x v="0"/>
    <x v="0"/>
    <x v="4"/>
    <x v="4"/>
    <n v="0.24"/>
    <n v="5999"/>
    <n v="0"/>
  </r>
  <r>
    <x v="956"/>
    <d v="2026-08-14T00:00:00"/>
    <x v="506"/>
    <s v="Customer_0127"/>
    <s v="P2006"/>
    <x v="5"/>
    <x v="2"/>
    <x v="3"/>
    <n v="4"/>
    <n v="1499"/>
    <n v="5996"/>
    <x v="4"/>
    <n v="1199.2"/>
    <n v="4796.8"/>
    <n v="479.68"/>
    <s v="Hyderabad"/>
    <s v="Telangana"/>
    <s v="South"/>
    <s v="UPI"/>
    <x v="0"/>
    <x v="0"/>
    <x v="4"/>
    <x v="4"/>
    <n v="0.1"/>
    <n v="3597.6"/>
    <n v="0"/>
  </r>
  <r>
    <x v="957"/>
    <d v="2026-08-15T00:00:00"/>
    <x v="558"/>
    <s v="Customer_0421"/>
    <s v="P2021"/>
    <x v="24"/>
    <x v="4"/>
    <x v="13"/>
    <n v="3"/>
    <n v="1499"/>
    <n v="4497"/>
    <x v="4"/>
    <n v="899.4"/>
    <n v="3597.6"/>
    <n v="1151.23"/>
    <s v="Jaipur"/>
    <s v="Rajasthan"/>
    <s v="North"/>
    <s v="UPI"/>
    <x v="2"/>
    <x v="0"/>
    <x v="4"/>
    <x v="4"/>
    <n v="0.32"/>
    <n v="2698.2"/>
    <n v="0"/>
  </r>
  <r>
    <x v="958"/>
    <d v="2026-08-16T00:00:00"/>
    <x v="212"/>
    <s v="Customer_0309"/>
    <s v="P2007"/>
    <x v="21"/>
    <x v="0"/>
    <x v="12"/>
    <n v="1"/>
    <n v="799"/>
    <n v="799"/>
    <x v="0"/>
    <n v="79.900000000000006"/>
    <n v="719.1"/>
    <n v="208.54"/>
    <s v="Bengaluru"/>
    <s v="Karnataka"/>
    <s v="South"/>
    <s v="Net Banking"/>
    <x v="0"/>
    <x v="0"/>
    <x v="4"/>
    <x v="4"/>
    <n v="0.28999999999999998"/>
    <n v="639.20000000000005"/>
    <n v="0"/>
  </r>
  <r>
    <x v="959"/>
    <d v="2026-08-17T00:00:00"/>
    <x v="559"/>
    <s v="Customer_0066"/>
    <s v="P2003"/>
    <x v="3"/>
    <x v="2"/>
    <x v="2"/>
    <n v="1"/>
    <n v="59999"/>
    <n v="59999"/>
    <x v="3"/>
    <n v="17999.7"/>
    <n v="41999.3"/>
    <n v="2939.95"/>
    <s v="Kolkata"/>
    <s v="West Bengal"/>
    <s v="East"/>
    <s v="Credit Card"/>
    <x v="0"/>
    <x v="0"/>
    <x v="4"/>
    <x v="4"/>
    <n v="7.0000000000000007E-2"/>
    <n v="23999.599999999999"/>
    <n v="0"/>
  </r>
  <r>
    <x v="960"/>
    <d v="2026-08-18T00:00:00"/>
    <x v="560"/>
    <s v="Customer_0722"/>
    <s v="P2015"/>
    <x v="11"/>
    <x v="1"/>
    <x v="8"/>
    <n v="2"/>
    <n v="1299"/>
    <n v="2598"/>
    <x v="2"/>
    <n v="389.7"/>
    <n v="2208.3000000000002"/>
    <n v="430.62"/>
    <s v="Gurugram"/>
    <s v="Haryana"/>
    <s v="North"/>
    <s v="UPI"/>
    <x v="2"/>
    <x v="0"/>
    <x v="4"/>
    <x v="4"/>
    <n v="0.19500000000000001"/>
    <n v="1818.6"/>
    <n v="0"/>
  </r>
  <r>
    <x v="961"/>
    <d v="2026-08-19T00:00:00"/>
    <x v="125"/>
    <s v="Customer_0030"/>
    <s v="P2009"/>
    <x v="1"/>
    <x v="0"/>
    <x v="0"/>
    <n v="2"/>
    <n v="1199"/>
    <n v="2398"/>
    <x v="2"/>
    <n v="359.7"/>
    <n v="2038.3"/>
    <n v="560.53"/>
    <s v="Delhi"/>
    <s v="Delhi"/>
    <s v="North"/>
    <s v="UPI"/>
    <x v="2"/>
    <x v="0"/>
    <x v="4"/>
    <x v="4"/>
    <n v="0.27500000000000002"/>
    <n v="1678.6"/>
    <n v="0"/>
  </r>
  <r>
    <x v="962"/>
    <d v="2026-08-20T00:00:00"/>
    <x v="321"/>
    <s v="Customer_0645"/>
    <s v="P2006"/>
    <x v="5"/>
    <x v="2"/>
    <x v="3"/>
    <n v="1"/>
    <n v="1499"/>
    <n v="1499"/>
    <x v="4"/>
    <n v="299.8"/>
    <n v="1199.2"/>
    <n v="119.92"/>
    <s v="Delhi"/>
    <s v="Delhi"/>
    <s v="North"/>
    <s v="UPI"/>
    <x v="0"/>
    <x v="0"/>
    <x v="4"/>
    <x v="4"/>
    <n v="0.1"/>
    <n v="899.4"/>
    <n v="0"/>
  </r>
  <r>
    <x v="963"/>
    <d v="2026-08-21T00:00:00"/>
    <x v="458"/>
    <s v="Customer_0164"/>
    <s v="P2024"/>
    <x v="14"/>
    <x v="3"/>
    <x v="6"/>
    <n v="1"/>
    <n v="2499"/>
    <n v="2499"/>
    <x v="4"/>
    <n v="499.8"/>
    <n v="1999.2"/>
    <n v="439.82"/>
    <s v="Ahmedabad"/>
    <s v="Gujarat"/>
    <s v="West"/>
    <s v="Debit Card"/>
    <x v="2"/>
    <x v="0"/>
    <x v="4"/>
    <x v="4"/>
    <n v="0.22"/>
    <n v="1499.4"/>
    <n v="0"/>
  </r>
  <r>
    <x v="964"/>
    <d v="2026-08-22T00:00:00"/>
    <x v="240"/>
    <s v="Customer_0237"/>
    <s v="P2004"/>
    <x v="15"/>
    <x v="2"/>
    <x v="3"/>
    <n v="2"/>
    <n v="899"/>
    <n v="1798"/>
    <x v="1"/>
    <n v="89.9"/>
    <n v="1708.1"/>
    <n v="247.67"/>
    <s v="Jaipur"/>
    <s v="Rajasthan"/>
    <s v="North"/>
    <s v="Credit Card"/>
    <x v="0"/>
    <x v="0"/>
    <x v="4"/>
    <x v="4"/>
    <n v="0.14499999999999999"/>
    <n v="1618.2"/>
    <n v="0"/>
  </r>
  <r>
    <x v="965"/>
    <d v="2026-08-23T00:00:00"/>
    <x v="287"/>
    <s v="Customer_0037"/>
    <s v="P2016"/>
    <x v="19"/>
    <x v="1"/>
    <x v="8"/>
    <n v="1"/>
    <n v="999"/>
    <n v="999"/>
    <x v="0"/>
    <n v="99.9"/>
    <n v="899.1"/>
    <n v="188.81"/>
    <s v="Gurugram"/>
    <s v="Haryana"/>
    <s v="North"/>
    <s v="UPI"/>
    <x v="2"/>
    <x v="0"/>
    <x v="4"/>
    <x v="4"/>
    <n v="0.21"/>
    <n v="799.2"/>
    <n v="0"/>
  </r>
  <r>
    <x v="966"/>
    <d v="2026-08-24T00:00:00"/>
    <x v="561"/>
    <s v="Customer_0041"/>
    <s v="P2017"/>
    <x v="8"/>
    <x v="1"/>
    <x v="5"/>
    <n v="1"/>
    <n v="5999"/>
    <n v="5999"/>
    <x v="1"/>
    <n v="299.95"/>
    <n v="5699.05"/>
    <n v="1282.29"/>
    <s v="Jaipur"/>
    <s v="Rajasthan"/>
    <s v="North"/>
    <s v="UPI"/>
    <x v="0"/>
    <x v="0"/>
    <x v="4"/>
    <x v="4"/>
    <n v="0.22500000000000001"/>
    <n v="5399.1"/>
    <n v="0"/>
  </r>
  <r>
    <x v="967"/>
    <d v="2026-08-25T00:00:00"/>
    <x v="562"/>
    <s v="Customer_0408"/>
    <s v="P2012"/>
    <x v="7"/>
    <x v="0"/>
    <x v="4"/>
    <n v="2"/>
    <n v="1299"/>
    <n v="2598"/>
    <x v="2"/>
    <n v="389.7"/>
    <n v="2208.3000000000002"/>
    <n v="607.28"/>
    <s v="Ahmedabad"/>
    <s v="Gujarat"/>
    <s v="West"/>
    <s v="Net Banking"/>
    <x v="0"/>
    <x v="0"/>
    <x v="4"/>
    <x v="4"/>
    <n v="0.27500000000000002"/>
    <n v="1818.6"/>
    <n v="0"/>
  </r>
  <r>
    <x v="968"/>
    <d v="2026-08-26T00:00:00"/>
    <x v="518"/>
    <s v="Customer_0568"/>
    <s v="P2018"/>
    <x v="17"/>
    <x v="4"/>
    <x v="11"/>
    <n v="1"/>
    <n v="399"/>
    <n v="399"/>
    <x v="2"/>
    <n v="59.85"/>
    <n v="339.15"/>
    <n v="113.62"/>
    <s v="Ahmedabad"/>
    <s v="Gujarat"/>
    <s v="West"/>
    <s v="UPI"/>
    <x v="0"/>
    <x v="0"/>
    <x v="4"/>
    <x v="4"/>
    <n v="0.33500000000000002"/>
    <n v="279.3"/>
    <n v="0"/>
  </r>
  <r>
    <x v="969"/>
    <d v="2026-08-27T00:00:00"/>
    <x v="563"/>
    <s v="Customer_0214"/>
    <s v="P2022"/>
    <x v="13"/>
    <x v="3"/>
    <x v="9"/>
    <n v="1"/>
    <n v="899"/>
    <n v="899"/>
    <x v="2"/>
    <n v="134.85"/>
    <n v="764.15"/>
    <n v="179.58"/>
    <s v="Bengaluru"/>
    <s v="Karnataka"/>
    <s v="South"/>
    <s v="UPI"/>
    <x v="2"/>
    <x v="0"/>
    <x v="4"/>
    <x v="4"/>
    <n v="0.23499999999999999"/>
    <n v="629.29999999999995"/>
    <n v="0"/>
  </r>
  <r>
    <x v="970"/>
    <d v="2026-08-28T00:00:00"/>
    <x v="564"/>
    <s v="Customer_0358"/>
    <s v="P2022"/>
    <x v="13"/>
    <x v="3"/>
    <x v="9"/>
    <n v="1"/>
    <n v="899"/>
    <n v="899"/>
    <x v="2"/>
    <n v="134.85"/>
    <n v="764.15"/>
    <n v="179.58"/>
    <s v="Kolkata"/>
    <s v="West Bengal"/>
    <s v="East"/>
    <s v="Credit Card"/>
    <x v="0"/>
    <x v="0"/>
    <x v="4"/>
    <x v="4"/>
    <n v="0.23499999999999999"/>
    <n v="629.29999999999995"/>
    <n v="0"/>
  </r>
  <r>
    <x v="971"/>
    <d v="2026-08-29T00:00:00"/>
    <x v="565"/>
    <s v="Customer_0677"/>
    <s v="P2005"/>
    <x v="4"/>
    <x v="2"/>
    <x v="3"/>
    <n v="1"/>
    <n v="1299"/>
    <n v="1299"/>
    <x v="5"/>
    <n v="324.75"/>
    <n v="974.25"/>
    <n v="82.81"/>
    <s v="Pune"/>
    <s v="Maharashtra"/>
    <s v="West"/>
    <s v="Net Banking"/>
    <x v="0"/>
    <x v="0"/>
    <x v="4"/>
    <x v="4"/>
    <n v="8.5000000000000006E-2"/>
    <n v="649.5"/>
    <n v="0"/>
  </r>
  <r>
    <x v="972"/>
    <d v="2026-08-30T00:00:00"/>
    <x v="152"/>
    <s v="Customer_0702"/>
    <s v="P2020"/>
    <x v="16"/>
    <x v="4"/>
    <x v="10"/>
    <n v="1"/>
    <n v="599"/>
    <n v="599"/>
    <x v="0"/>
    <n v="59.9"/>
    <n v="539.1"/>
    <n v="188.68"/>
    <s v="Jaipur"/>
    <s v="Rajasthan"/>
    <s v="North"/>
    <s v="UPI"/>
    <x v="0"/>
    <x v="0"/>
    <x v="4"/>
    <x v="4"/>
    <n v="0.35"/>
    <n v="479.2"/>
    <n v="0"/>
  </r>
  <r>
    <x v="973"/>
    <d v="2026-08-31T00:00:00"/>
    <x v="64"/>
    <s v="Customer_0734"/>
    <s v="P2011"/>
    <x v="18"/>
    <x v="0"/>
    <x v="4"/>
    <n v="4"/>
    <n v="2499"/>
    <n v="9996"/>
    <x v="4"/>
    <n v="1999.2"/>
    <n v="7996.8"/>
    <n v="2079.17"/>
    <s v="Hyderabad"/>
    <s v="Telangana"/>
    <s v="South"/>
    <s v="Debit Card"/>
    <x v="2"/>
    <x v="0"/>
    <x v="4"/>
    <x v="4"/>
    <n v="0.26"/>
    <n v="5997.6"/>
    <n v="0"/>
  </r>
  <r>
    <x v="974"/>
    <d v="2026-09-01T00:00:00"/>
    <x v="566"/>
    <s v="Customer_0134"/>
    <s v="P2007"/>
    <x v="21"/>
    <x v="0"/>
    <x v="12"/>
    <n v="1"/>
    <n v="799"/>
    <n v="799"/>
    <x v="5"/>
    <n v="199.75"/>
    <n v="599.25"/>
    <n v="146.82"/>
    <s v="Hyderabad"/>
    <s v="Telangana"/>
    <s v="South"/>
    <s v="Net Banking"/>
    <x v="1"/>
    <x v="0"/>
    <x v="4"/>
    <x v="4"/>
    <n v="0.245"/>
    <n v="399.5"/>
    <n v="0"/>
  </r>
  <r>
    <x v="975"/>
    <d v="2026-09-02T00:00:00"/>
    <x v="168"/>
    <s v="Customer_0333"/>
    <s v="P2020"/>
    <x v="16"/>
    <x v="4"/>
    <x v="10"/>
    <n v="1"/>
    <n v="599"/>
    <n v="599"/>
    <x v="2"/>
    <n v="89.85"/>
    <n v="509.15"/>
    <n v="170.57"/>
    <s v="Delhi"/>
    <s v="Delhi"/>
    <s v="North"/>
    <s v="Cash on Delivery"/>
    <x v="0"/>
    <x v="0"/>
    <x v="4"/>
    <x v="4"/>
    <n v="0.33500000000000002"/>
    <n v="419.3"/>
    <n v="0"/>
  </r>
  <r>
    <x v="976"/>
    <d v="2026-09-03T00:00:00"/>
    <x v="4"/>
    <s v="Customer_0228"/>
    <s v="P2002"/>
    <x v="12"/>
    <x v="2"/>
    <x v="7"/>
    <n v="1"/>
    <n v="2999"/>
    <n v="2999"/>
    <x v="0"/>
    <n v="299.89999999999998"/>
    <n v="2699.1"/>
    <n v="350.88"/>
    <s v="Jaipur"/>
    <s v="Rajasthan"/>
    <s v="North"/>
    <s v="Cash on Delivery"/>
    <x v="0"/>
    <x v="0"/>
    <x v="4"/>
    <x v="4"/>
    <n v="0.13"/>
    <n v="2399.1999999999998"/>
    <n v="0"/>
  </r>
  <r>
    <x v="977"/>
    <d v="2026-09-04T00:00:00"/>
    <x v="567"/>
    <s v="Customer_0728"/>
    <s v="P2022"/>
    <x v="13"/>
    <x v="3"/>
    <x v="9"/>
    <n v="1"/>
    <n v="899"/>
    <n v="899"/>
    <x v="4"/>
    <n v="179.8"/>
    <n v="719.2"/>
    <n v="158.22"/>
    <s v="Lucknow"/>
    <s v="Uttar Pradesh"/>
    <s v="North"/>
    <s v="Credit Card"/>
    <x v="2"/>
    <x v="0"/>
    <x v="4"/>
    <x v="4"/>
    <n v="0.22"/>
    <n v="539.4"/>
    <n v="0"/>
  </r>
  <r>
    <x v="978"/>
    <d v="2026-09-05T00:00:00"/>
    <x v="440"/>
    <s v="Customer_0115"/>
    <s v="P2014"/>
    <x v="2"/>
    <x v="1"/>
    <x v="1"/>
    <n v="1"/>
    <n v="2999"/>
    <n v="2999"/>
    <x v="0"/>
    <n v="299.89999999999998"/>
    <n v="2699.1"/>
    <n v="566.80999999999995"/>
    <s v="Hyderabad"/>
    <s v="Telangana"/>
    <s v="South"/>
    <s v="Cash on Delivery"/>
    <x v="2"/>
    <x v="0"/>
    <x v="4"/>
    <x v="4"/>
    <n v="0.21"/>
    <n v="2399.1999999999998"/>
    <n v="0"/>
  </r>
  <r>
    <x v="979"/>
    <d v="2026-09-06T00:00:00"/>
    <x v="275"/>
    <s v="Customer_0632"/>
    <s v="P2022"/>
    <x v="13"/>
    <x v="3"/>
    <x v="9"/>
    <n v="1"/>
    <n v="899"/>
    <n v="899"/>
    <x v="2"/>
    <n v="134.85"/>
    <n v="764.15"/>
    <n v="179.58"/>
    <s v="Pune"/>
    <s v="Maharashtra"/>
    <s v="West"/>
    <s v="UPI"/>
    <x v="2"/>
    <x v="0"/>
    <x v="4"/>
    <x v="4"/>
    <n v="0.23499999999999999"/>
    <n v="629.29999999999995"/>
    <n v="0"/>
  </r>
  <r>
    <x v="980"/>
    <d v="2026-09-07T00:00:00"/>
    <x v="443"/>
    <s v="Customer_0683"/>
    <s v="P2010"/>
    <x v="0"/>
    <x v="0"/>
    <x v="0"/>
    <n v="1"/>
    <n v="1999"/>
    <n v="1999"/>
    <x v="1"/>
    <n v="99.95"/>
    <n v="1899.05"/>
    <n v="579.21"/>
    <s v="Noida"/>
    <s v="Uttar Pradesh"/>
    <s v="North"/>
    <s v="UPI"/>
    <x v="1"/>
    <x v="0"/>
    <x v="4"/>
    <x v="4"/>
    <n v="0.30499999999999999"/>
    <n v="1799.1"/>
    <n v="0"/>
  </r>
  <r>
    <x v="981"/>
    <d v="2026-09-08T00:00:00"/>
    <x v="516"/>
    <s v="Customer_0766"/>
    <s v="P2007"/>
    <x v="21"/>
    <x v="0"/>
    <x v="12"/>
    <n v="2"/>
    <n v="799"/>
    <n v="1598"/>
    <x v="5"/>
    <n v="399.5"/>
    <n v="1198.5"/>
    <n v="293.63"/>
    <s v="Mumbai"/>
    <s v="Maharashtra"/>
    <s v="West"/>
    <s v="Debit Card"/>
    <x v="0"/>
    <x v="0"/>
    <x v="4"/>
    <x v="4"/>
    <n v="0.245"/>
    <n v="799"/>
    <n v="0"/>
  </r>
  <r>
    <x v="982"/>
    <d v="2026-09-09T00:00:00"/>
    <x v="317"/>
    <s v="Customer_0546"/>
    <s v="P2005"/>
    <x v="4"/>
    <x v="2"/>
    <x v="3"/>
    <n v="2"/>
    <n v="1299"/>
    <n v="2598"/>
    <x v="6"/>
    <n v="0"/>
    <n v="2598"/>
    <n v="415.68"/>
    <s v="Bengaluru"/>
    <s v="Karnataka"/>
    <s v="South"/>
    <s v="Credit Card"/>
    <x v="1"/>
    <x v="0"/>
    <x v="4"/>
    <x v="4"/>
    <n v="0.16"/>
    <n v="2598"/>
    <n v="0"/>
  </r>
  <r>
    <x v="983"/>
    <d v="2026-09-10T00:00:00"/>
    <x v="235"/>
    <s v="Customer_0329"/>
    <s v="P2008"/>
    <x v="20"/>
    <x v="0"/>
    <x v="12"/>
    <n v="1"/>
    <n v="1799"/>
    <n v="1799"/>
    <x v="1"/>
    <n v="89.95"/>
    <n v="1709.05"/>
    <n v="521.26"/>
    <s v="Ahmedabad"/>
    <s v="Gujarat"/>
    <s v="West"/>
    <s v="Credit Card"/>
    <x v="0"/>
    <x v="0"/>
    <x v="4"/>
    <x v="4"/>
    <n v="0.30499999999999999"/>
    <n v="1619.1"/>
    <n v="0"/>
  </r>
  <r>
    <x v="984"/>
    <d v="2026-09-11T00:00:00"/>
    <x v="306"/>
    <s v="Customer_0518"/>
    <s v="P2023"/>
    <x v="23"/>
    <x v="3"/>
    <x v="9"/>
    <n v="2"/>
    <n v="1599"/>
    <n v="3198"/>
    <x v="6"/>
    <n v="0"/>
    <n v="3198"/>
    <n v="895.44"/>
    <s v="Ahmedabad"/>
    <s v="Gujarat"/>
    <s v="West"/>
    <s v="Debit Card"/>
    <x v="0"/>
    <x v="0"/>
    <x v="4"/>
    <x v="4"/>
    <n v="0.28000000000000003"/>
    <n v="3198"/>
    <n v="0"/>
  </r>
  <r>
    <x v="985"/>
    <d v="2026-09-12T00:00:00"/>
    <x v="389"/>
    <s v="Customer_0782"/>
    <s v="P2013"/>
    <x v="6"/>
    <x v="1"/>
    <x v="1"/>
    <n v="1"/>
    <n v="3499"/>
    <n v="3499"/>
    <x v="2"/>
    <n v="524.85"/>
    <n v="2974.15"/>
    <n v="579.96"/>
    <s v="Hyderabad"/>
    <s v="Telangana"/>
    <s v="South"/>
    <s v="UPI"/>
    <x v="2"/>
    <x v="0"/>
    <x v="4"/>
    <x v="4"/>
    <n v="0.19500000000000001"/>
    <n v="2449.3000000000002"/>
    <n v="0"/>
  </r>
  <r>
    <x v="986"/>
    <d v="2026-09-13T00:00:00"/>
    <x v="529"/>
    <s v="Customer_0762"/>
    <s v="P2020"/>
    <x v="16"/>
    <x v="4"/>
    <x v="10"/>
    <n v="1"/>
    <n v="599"/>
    <n v="599"/>
    <x v="4"/>
    <n v="119.8"/>
    <n v="479.2"/>
    <n v="153.34"/>
    <s v="Bengaluru"/>
    <s v="Karnataka"/>
    <s v="South"/>
    <s v="UPI"/>
    <x v="0"/>
    <x v="0"/>
    <x v="4"/>
    <x v="4"/>
    <n v="0.32"/>
    <n v="359.4"/>
    <n v="0"/>
  </r>
  <r>
    <x v="987"/>
    <d v="2026-09-14T00:00:00"/>
    <x v="568"/>
    <s v="Customer_0203"/>
    <s v="P2003"/>
    <x v="3"/>
    <x v="2"/>
    <x v="2"/>
    <n v="1"/>
    <n v="59999"/>
    <n v="59999"/>
    <x v="6"/>
    <n v="0"/>
    <n v="59999"/>
    <n v="9599.84"/>
    <s v="Noida"/>
    <s v="Uttar Pradesh"/>
    <s v="North"/>
    <s v="Credit Card"/>
    <x v="1"/>
    <x v="0"/>
    <x v="4"/>
    <x v="4"/>
    <n v="0.16"/>
    <n v="59999"/>
    <n v="0"/>
  </r>
  <r>
    <x v="988"/>
    <d v="2026-09-15T00:00:00"/>
    <x v="212"/>
    <s v="Customer_0309"/>
    <s v="P2010"/>
    <x v="0"/>
    <x v="0"/>
    <x v="0"/>
    <n v="3"/>
    <n v="1999"/>
    <n v="5997"/>
    <x v="0"/>
    <n v="599.70000000000005"/>
    <n v="5397.3"/>
    <n v="1565.22"/>
    <s v="Chennai"/>
    <s v="Tamil Nadu"/>
    <s v="South"/>
    <s v="Credit Card"/>
    <x v="2"/>
    <x v="0"/>
    <x v="4"/>
    <x v="4"/>
    <n v="0.28999999999999998"/>
    <n v="4797.6000000000004"/>
    <n v="0"/>
  </r>
  <r>
    <x v="989"/>
    <d v="2026-09-16T00:00:00"/>
    <x v="221"/>
    <s v="Customer_0148"/>
    <s v="P2013"/>
    <x v="6"/>
    <x v="1"/>
    <x v="1"/>
    <n v="1"/>
    <n v="3499"/>
    <n v="3499"/>
    <x v="5"/>
    <n v="874.75"/>
    <n v="2624.25"/>
    <n v="433"/>
    <s v="Noida"/>
    <s v="Uttar Pradesh"/>
    <s v="North"/>
    <s v="UPI"/>
    <x v="2"/>
    <x v="0"/>
    <x v="4"/>
    <x v="4"/>
    <n v="0.16500000000000001"/>
    <n v="1749.5"/>
    <n v="0"/>
  </r>
  <r>
    <x v="990"/>
    <d v="2026-09-17T00:00:00"/>
    <x v="313"/>
    <s v="Customer_0430"/>
    <s v="P2012"/>
    <x v="7"/>
    <x v="0"/>
    <x v="4"/>
    <n v="4"/>
    <n v="1299"/>
    <n v="5196"/>
    <x v="2"/>
    <n v="779.4"/>
    <n v="4416.6000000000004"/>
    <n v="1214.57"/>
    <s v="Noida"/>
    <s v="Uttar Pradesh"/>
    <s v="North"/>
    <s v="Debit Card"/>
    <x v="0"/>
    <x v="0"/>
    <x v="4"/>
    <x v="4"/>
    <n v="0.27500000000000002"/>
    <n v="3637.2"/>
    <n v="0"/>
  </r>
  <r>
    <x v="991"/>
    <d v="2026-09-18T00:00:00"/>
    <x v="438"/>
    <s v="Customer_0792"/>
    <s v="P2014"/>
    <x v="2"/>
    <x v="1"/>
    <x v="1"/>
    <n v="1"/>
    <n v="2999"/>
    <n v="2999"/>
    <x v="2"/>
    <n v="449.85"/>
    <n v="2549.15"/>
    <n v="497.08"/>
    <s v="Bengaluru"/>
    <s v="Karnataka"/>
    <s v="South"/>
    <s v="Credit Card"/>
    <x v="0"/>
    <x v="0"/>
    <x v="4"/>
    <x v="4"/>
    <n v="0.19500000000000001"/>
    <n v="2099.3000000000002"/>
    <n v="0"/>
  </r>
  <r>
    <x v="992"/>
    <d v="2026-09-19T00:00:00"/>
    <x v="522"/>
    <s v="Customer_0618"/>
    <s v="P2003"/>
    <x v="3"/>
    <x v="2"/>
    <x v="2"/>
    <n v="1"/>
    <n v="59999"/>
    <n v="59999"/>
    <x v="1"/>
    <n v="2999.95"/>
    <n v="56999.05"/>
    <n v="8264.86"/>
    <s v="Mumbai"/>
    <s v="Maharashtra"/>
    <s v="West"/>
    <s v="UPI"/>
    <x v="1"/>
    <x v="0"/>
    <x v="4"/>
    <x v="4"/>
    <n v="0.14499999999999999"/>
    <n v="53999.1"/>
    <n v="0"/>
  </r>
  <r>
    <x v="993"/>
    <d v="2026-09-20T00:00:00"/>
    <x v="569"/>
    <s v="Customer_0507"/>
    <s v="P2002"/>
    <x v="12"/>
    <x v="2"/>
    <x v="7"/>
    <n v="1"/>
    <n v="2999"/>
    <n v="2999"/>
    <x v="6"/>
    <n v="0"/>
    <n v="2999"/>
    <n v="479.84"/>
    <s v="Chennai"/>
    <s v="Tamil Nadu"/>
    <s v="South"/>
    <s v="Credit Card"/>
    <x v="1"/>
    <x v="0"/>
    <x v="4"/>
    <x v="4"/>
    <n v="0.16"/>
    <n v="2999"/>
    <n v="0"/>
  </r>
  <r>
    <x v="994"/>
    <d v="2026-09-21T00:00:00"/>
    <x v="570"/>
    <s v="Customer_0083"/>
    <s v="P2003"/>
    <x v="3"/>
    <x v="2"/>
    <x v="2"/>
    <n v="2"/>
    <n v="59999"/>
    <n v="119998"/>
    <x v="6"/>
    <n v="0"/>
    <n v="119998"/>
    <n v="19199.68"/>
    <s v="Kolkata"/>
    <s v="West Bengal"/>
    <s v="East"/>
    <s v="Credit Card"/>
    <x v="2"/>
    <x v="0"/>
    <x v="4"/>
    <x v="4"/>
    <n v="0.16"/>
    <n v="119998"/>
    <n v="0"/>
  </r>
  <r>
    <x v="995"/>
    <d v="2026-09-22T00:00:00"/>
    <x v="571"/>
    <s v="Customer_0472"/>
    <s v="P2011"/>
    <x v="18"/>
    <x v="0"/>
    <x v="4"/>
    <n v="1"/>
    <n v="2499"/>
    <n v="2499"/>
    <x v="3"/>
    <n v="749.7"/>
    <n v="1749.3"/>
    <n v="402.34"/>
    <s v="Mumbai"/>
    <s v="Maharashtra"/>
    <s v="West"/>
    <s v="Net Banking"/>
    <x v="2"/>
    <x v="0"/>
    <x v="4"/>
    <x v="4"/>
    <n v="0.23"/>
    <n v="999.6"/>
    <n v="0"/>
  </r>
  <r>
    <x v="996"/>
    <d v="2026-09-23T00:00:00"/>
    <x v="43"/>
    <s v="Customer_0572"/>
    <s v="P2006"/>
    <x v="5"/>
    <x v="2"/>
    <x v="3"/>
    <n v="1"/>
    <n v="1499"/>
    <n v="1499"/>
    <x v="2"/>
    <n v="224.85"/>
    <n v="1274.1500000000001"/>
    <n v="146.53"/>
    <s v="Hyderabad"/>
    <s v="Telangana"/>
    <s v="South"/>
    <s v="UPI"/>
    <x v="0"/>
    <x v="0"/>
    <x v="4"/>
    <x v="4"/>
    <n v="0.115"/>
    <n v="1049.3"/>
    <n v="0"/>
  </r>
  <r>
    <x v="997"/>
    <d v="2026-09-24T00:00:00"/>
    <x v="572"/>
    <s v="Customer_0139"/>
    <s v="P2001"/>
    <x v="10"/>
    <x v="2"/>
    <x v="7"/>
    <n v="1"/>
    <n v="24999"/>
    <n v="24999"/>
    <x v="6"/>
    <n v="0"/>
    <n v="24999"/>
    <n v="3999.84"/>
    <s v="Pune"/>
    <s v="Maharashtra"/>
    <s v="West"/>
    <s v="UPI"/>
    <x v="0"/>
    <x v="0"/>
    <x v="4"/>
    <x v="4"/>
    <n v="0.16"/>
    <n v="24999"/>
    <n v="0"/>
  </r>
  <r>
    <x v="998"/>
    <d v="2026-09-25T00:00:00"/>
    <x v="573"/>
    <s v="Customer_0769"/>
    <s v="P2008"/>
    <x v="20"/>
    <x v="0"/>
    <x v="12"/>
    <n v="4"/>
    <n v="1799"/>
    <n v="7196"/>
    <x v="2"/>
    <n v="1079.4000000000001"/>
    <n v="6116.6"/>
    <n v="1682.07"/>
    <s v="Noida"/>
    <s v="Uttar Pradesh"/>
    <s v="North"/>
    <s v="UPI"/>
    <x v="0"/>
    <x v="0"/>
    <x v="4"/>
    <x v="4"/>
    <n v="0.27500000000000002"/>
    <n v="5037.2"/>
    <n v="0"/>
  </r>
  <r>
    <x v="999"/>
    <d v="2026-09-26T00:00:00"/>
    <x v="175"/>
    <s v="Customer_0742"/>
    <s v="P2015"/>
    <x v="11"/>
    <x v="1"/>
    <x v="8"/>
    <n v="1"/>
    <n v="1299"/>
    <n v="1299"/>
    <x v="0"/>
    <n v="129.9"/>
    <n v="1169.0999999999999"/>
    <n v="245.51"/>
    <s v="Pune"/>
    <s v="Maharashtra"/>
    <s v="West"/>
    <s v="Debit Card"/>
    <x v="0"/>
    <x v="0"/>
    <x v="4"/>
    <x v="4"/>
    <n v="0.21"/>
    <n v="1039.2"/>
    <n v="0"/>
  </r>
  <r>
    <x v="1000"/>
    <d v="2026-09-27T00:00:00"/>
    <x v="124"/>
    <s v="Customer_0550"/>
    <s v="P2022"/>
    <x v="13"/>
    <x v="3"/>
    <x v="9"/>
    <n v="1"/>
    <n v="899"/>
    <n v="899"/>
    <x v="2"/>
    <n v="134.85"/>
    <n v="764.15"/>
    <n v="179.58"/>
    <s v="Gurugram"/>
    <s v="Haryana"/>
    <s v="North"/>
    <s v="Debit Card"/>
    <x v="0"/>
    <x v="0"/>
    <x v="4"/>
    <x v="4"/>
    <n v="0.23499999999999999"/>
    <n v="629.29999999999995"/>
    <n v="0"/>
  </r>
  <r>
    <x v="1001"/>
    <d v="2026-09-28T00:00:00"/>
    <x v="195"/>
    <s v="Customer_0170"/>
    <s v="P2019"/>
    <x v="22"/>
    <x v="4"/>
    <x v="11"/>
    <n v="2"/>
    <n v="699"/>
    <n v="1398"/>
    <x v="1"/>
    <n v="69.900000000000006"/>
    <n v="1328.1"/>
    <n v="484.76"/>
    <s v="Gurugram"/>
    <s v="Haryana"/>
    <s v="North"/>
    <s v="UPI"/>
    <x v="0"/>
    <x v="0"/>
    <x v="4"/>
    <x v="4"/>
    <n v="0.36499999999999999"/>
    <n v="1258.2"/>
    <n v="0"/>
  </r>
  <r>
    <x v="1002"/>
    <d v="2026-09-29T00:00:00"/>
    <x v="236"/>
    <s v="Customer_0443"/>
    <s v="P2017"/>
    <x v="8"/>
    <x v="1"/>
    <x v="5"/>
    <n v="1"/>
    <n v="5999"/>
    <n v="5999"/>
    <x v="5"/>
    <n v="1499.75"/>
    <n v="4499.25"/>
    <n v="742.38"/>
    <s v="Kolkata"/>
    <s v="West Bengal"/>
    <s v="East"/>
    <s v="Credit Card"/>
    <x v="2"/>
    <x v="0"/>
    <x v="4"/>
    <x v="4"/>
    <n v="0.16500000000000001"/>
    <n v="2999.5"/>
    <n v="0"/>
  </r>
  <r>
    <x v="1003"/>
    <d v="2026-09-30T00:00:00"/>
    <x v="574"/>
    <s v="Customer_0330"/>
    <s v="P2024"/>
    <x v="14"/>
    <x v="3"/>
    <x v="6"/>
    <n v="3"/>
    <n v="2499"/>
    <n v="7497"/>
    <x v="4"/>
    <n v="1499.4"/>
    <n v="5997.6"/>
    <n v="1319.47"/>
    <s v="Delhi"/>
    <s v="Delhi"/>
    <s v="North"/>
    <s v="Credit Card"/>
    <x v="0"/>
    <x v="0"/>
    <x v="4"/>
    <x v="4"/>
    <n v="0.22"/>
    <n v="4498.2"/>
    <n v="0"/>
  </r>
  <r>
    <x v="1004"/>
    <d v="2026-10-01T00:00:00"/>
    <x v="14"/>
    <s v="Customer_0726"/>
    <s v="P2001"/>
    <x v="10"/>
    <x v="2"/>
    <x v="7"/>
    <n v="2"/>
    <n v="24999"/>
    <n v="49998"/>
    <x v="2"/>
    <n v="7499.7"/>
    <n v="42498.3"/>
    <n v="4887.3"/>
    <s v="Kolkata"/>
    <s v="West Bengal"/>
    <s v="East"/>
    <s v="Credit Card"/>
    <x v="2"/>
    <x v="0"/>
    <x v="4"/>
    <x v="4"/>
    <n v="0.115"/>
    <n v="34998.6"/>
    <n v="0"/>
  </r>
  <r>
    <x v="1005"/>
    <d v="2026-10-02T00:00:00"/>
    <x v="83"/>
    <s v="Customer_0190"/>
    <s v="P2015"/>
    <x v="11"/>
    <x v="1"/>
    <x v="8"/>
    <n v="2"/>
    <n v="1299"/>
    <n v="2598"/>
    <x v="2"/>
    <n v="389.7"/>
    <n v="2208.3000000000002"/>
    <n v="430.62"/>
    <s v="Kolkata"/>
    <s v="West Bengal"/>
    <s v="East"/>
    <s v="UPI"/>
    <x v="0"/>
    <x v="0"/>
    <x v="4"/>
    <x v="4"/>
    <n v="0.19500000000000001"/>
    <n v="1818.6"/>
    <n v="0"/>
  </r>
  <r>
    <x v="1006"/>
    <d v="2026-10-03T00:00:00"/>
    <x v="575"/>
    <s v="Customer_0223"/>
    <s v="P2022"/>
    <x v="13"/>
    <x v="3"/>
    <x v="9"/>
    <n v="3"/>
    <n v="899"/>
    <n v="2697"/>
    <x v="2"/>
    <n v="404.55"/>
    <n v="2292.4499999999998"/>
    <n v="538.73"/>
    <s v="Kolkata"/>
    <s v="West Bengal"/>
    <s v="East"/>
    <s v="Debit Card"/>
    <x v="2"/>
    <x v="0"/>
    <x v="4"/>
    <x v="4"/>
    <n v="0.23499999999999999"/>
    <n v="1887.9"/>
    <n v="0"/>
  </r>
  <r>
    <x v="1007"/>
    <d v="2026-10-04T00:00:00"/>
    <x v="491"/>
    <s v="Customer_0602"/>
    <s v="P2015"/>
    <x v="11"/>
    <x v="1"/>
    <x v="8"/>
    <n v="1"/>
    <n v="1299"/>
    <n v="1299"/>
    <x v="2"/>
    <n v="194.85"/>
    <n v="1104.1500000000001"/>
    <n v="215.31"/>
    <s v="Pune"/>
    <s v="Maharashtra"/>
    <s v="West"/>
    <s v="Net Banking"/>
    <x v="0"/>
    <x v="0"/>
    <x v="4"/>
    <x v="4"/>
    <n v="0.19500000000000001"/>
    <n v="909.3"/>
    <n v="0"/>
  </r>
  <r>
    <x v="1008"/>
    <d v="2026-10-05T00:00:00"/>
    <x v="576"/>
    <s v="Customer_0302"/>
    <s v="P2007"/>
    <x v="21"/>
    <x v="0"/>
    <x v="12"/>
    <n v="3"/>
    <n v="799"/>
    <n v="2397"/>
    <x v="6"/>
    <n v="0"/>
    <n v="2397"/>
    <n v="767.04"/>
    <s v="Jaipur"/>
    <s v="Rajasthan"/>
    <s v="North"/>
    <s v="Net Banking"/>
    <x v="2"/>
    <x v="0"/>
    <x v="4"/>
    <x v="4"/>
    <n v="0.32"/>
    <n v="2397"/>
    <n v="0"/>
  </r>
  <r>
    <x v="1009"/>
    <d v="2026-10-06T00:00:00"/>
    <x v="436"/>
    <s v="Customer_0755"/>
    <s v="P2022"/>
    <x v="13"/>
    <x v="3"/>
    <x v="9"/>
    <n v="1"/>
    <n v="899"/>
    <n v="899"/>
    <x v="0"/>
    <n v="89.9"/>
    <n v="809.1"/>
    <n v="202.28"/>
    <s v="Pune"/>
    <s v="Maharashtra"/>
    <s v="West"/>
    <s v="UPI"/>
    <x v="0"/>
    <x v="0"/>
    <x v="4"/>
    <x v="4"/>
    <n v="0.25"/>
    <n v="719.2"/>
    <n v="0"/>
  </r>
  <r>
    <x v="1010"/>
    <d v="2026-10-07T00:00:00"/>
    <x v="177"/>
    <s v="Customer_0136"/>
    <s v="P2013"/>
    <x v="6"/>
    <x v="1"/>
    <x v="1"/>
    <n v="2"/>
    <n v="3499"/>
    <n v="6998"/>
    <x v="0"/>
    <n v="699.8"/>
    <n v="6298.2"/>
    <n v="1322.62"/>
    <s v="Pune"/>
    <s v="Maharashtra"/>
    <s v="West"/>
    <s v="Cash on Delivery"/>
    <x v="2"/>
    <x v="0"/>
    <x v="4"/>
    <x v="4"/>
    <n v="0.21"/>
    <n v="5598.4"/>
    <n v="0"/>
  </r>
  <r>
    <x v="1011"/>
    <d v="2026-10-08T00:00:00"/>
    <x v="577"/>
    <s v="Customer_0184"/>
    <s v="P2002"/>
    <x v="12"/>
    <x v="2"/>
    <x v="7"/>
    <n v="1"/>
    <n v="2999"/>
    <n v="2999"/>
    <x v="1"/>
    <n v="149.94999999999999"/>
    <n v="2849.05"/>
    <n v="413.11"/>
    <s v="Delhi"/>
    <s v="Delhi"/>
    <s v="North"/>
    <s v="Debit Card"/>
    <x v="2"/>
    <x v="0"/>
    <x v="4"/>
    <x v="4"/>
    <n v="0.14499999999999999"/>
    <n v="2699.1"/>
    <n v="0"/>
  </r>
  <r>
    <x v="1012"/>
    <d v="2026-10-09T00:00:00"/>
    <x v="407"/>
    <s v="Customer_0010"/>
    <s v="P2006"/>
    <x v="5"/>
    <x v="2"/>
    <x v="3"/>
    <n v="1"/>
    <n v="1499"/>
    <n v="1499"/>
    <x v="5"/>
    <n v="374.75"/>
    <n v="1124.25"/>
    <n v="95.56"/>
    <s v="Chennai"/>
    <s v="Tamil Nadu"/>
    <s v="South"/>
    <s v="UPI"/>
    <x v="2"/>
    <x v="0"/>
    <x v="4"/>
    <x v="4"/>
    <n v="8.5000000000000006E-2"/>
    <n v="749.5"/>
    <n v="0"/>
  </r>
  <r>
    <x v="1013"/>
    <d v="2026-10-10T00:00:00"/>
    <x v="578"/>
    <s v="Customer_0098"/>
    <s v="P2009"/>
    <x v="1"/>
    <x v="0"/>
    <x v="0"/>
    <n v="1"/>
    <n v="1199"/>
    <n v="1199"/>
    <x v="5"/>
    <n v="299.75"/>
    <n v="899.25"/>
    <n v="220.32"/>
    <s v="Delhi"/>
    <s v="Delhi"/>
    <s v="North"/>
    <s v="Net Banking"/>
    <x v="2"/>
    <x v="0"/>
    <x v="4"/>
    <x v="4"/>
    <n v="0.245"/>
    <n v="599.5"/>
    <n v="0"/>
  </r>
  <r>
    <x v="1014"/>
    <d v="2026-10-11T00:00:00"/>
    <x v="579"/>
    <s v="Customer_0460"/>
    <s v="P2005"/>
    <x v="4"/>
    <x v="2"/>
    <x v="3"/>
    <n v="1"/>
    <n v="1299"/>
    <n v="1299"/>
    <x v="5"/>
    <n v="324.75"/>
    <n v="974.25"/>
    <n v="82.81"/>
    <s v="Chennai"/>
    <s v="Tamil Nadu"/>
    <s v="South"/>
    <s v="Net Banking"/>
    <x v="0"/>
    <x v="0"/>
    <x v="4"/>
    <x v="4"/>
    <n v="8.5000000000000006E-2"/>
    <n v="649.5"/>
    <n v="0"/>
  </r>
  <r>
    <x v="1015"/>
    <d v="2026-10-12T00:00:00"/>
    <x v="518"/>
    <s v="Customer_0568"/>
    <s v="P2010"/>
    <x v="0"/>
    <x v="0"/>
    <x v="0"/>
    <n v="5"/>
    <n v="1999"/>
    <n v="9995"/>
    <x v="1"/>
    <n v="499.75"/>
    <n v="9495.25"/>
    <n v="2896.05"/>
    <s v="Mumbai"/>
    <s v="Maharashtra"/>
    <s v="West"/>
    <s v="Net Banking"/>
    <x v="2"/>
    <x v="0"/>
    <x v="4"/>
    <x v="4"/>
    <n v="0.30499999999999999"/>
    <n v="8995.5"/>
    <n v="0"/>
  </r>
  <r>
    <x v="1016"/>
    <d v="2026-10-13T00:00:00"/>
    <x v="108"/>
    <s v="Customer_0562"/>
    <s v="P2021"/>
    <x v="24"/>
    <x v="4"/>
    <x v="13"/>
    <n v="2"/>
    <n v="1499"/>
    <n v="2998"/>
    <x v="0"/>
    <n v="299.8"/>
    <n v="2698.2"/>
    <n v="944.37"/>
    <s v="Gurugram"/>
    <s v="Haryana"/>
    <s v="North"/>
    <s v="Credit Card"/>
    <x v="0"/>
    <x v="0"/>
    <x v="4"/>
    <x v="4"/>
    <n v="0.35"/>
    <n v="2398.4"/>
    <n v="0"/>
  </r>
  <r>
    <x v="1017"/>
    <d v="2026-10-14T00:00:00"/>
    <x v="580"/>
    <s v="Customer_0573"/>
    <s v="P2004"/>
    <x v="15"/>
    <x v="2"/>
    <x v="3"/>
    <n v="1"/>
    <n v="899"/>
    <n v="899"/>
    <x v="0"/>
    <n v="89.9"/>
    <n v="809.1"/>
    <n v="105.18"/>
    <s v="Ahmedabad"/>
    <s v="Gujarat"/>
    <s v="West"/>
    <s v="UPI"/>
    <x v="0"/>
    <x v="0"/>
    <x v="4"/>
    <x v="4"/>
    <n v="0.13"/>
    <n v="719.2"/>
    <n v="0"/>
  </r>
  <r>
    <x v="1018"/>
    <d v="2026-10-15T00:00:00"/>
    <x v="581"/>
    <s v="Customer_0193"/>
    <s v="P2013"/>
    <x v="6"/>
    <x v="1"/>
    <x v="1"/>
    <n v="3"/>
    <n v="3499"/>
    <n v="10497"/>
    <x v="0"/>
    <n v="1049.7"/>
    <n v="9447.2999999999993"/>
    <n v="1983.93"/>
    <s v="Hyderabad"/>
    <s v="Telangana"/>
    <s v="South"/>
    <s v="Credit Card"/>
    <x v="0"/>
    <x v="0"/>
    <x v="4"/>
    <x v="4"/>
    <n v="0.21"/>
    <n v="8397.6"/>
    <n v="0"/>
  </r>
  <r>
    <x v="1019"/>
    <d v="2026-10-16T00:00:00"/>
    <x v="582"/>
    <s v="Customer_0673"/>
    <s v="P2020"/>
    <x v="16"/>
    <x v="4"/>
    <x v="10"/>
    <n v="4"/>
    <n v="599"/>
    <n v="2396"/>
    <x v="6"/>
    <n v="0"/>
    <n v="2396"/>
    <n v="910.48"/>
    <s v="Ahmedabad"/>
    <s v="Gujarat"/>
    <s v="West"/>
    <s v="Cash on Delivery"/>
    <x v="2"/>
    <x v="0"/>
    <x v="4"/>
    <x v="4"/>
    <n v="0.38"/>
    <n v="2396"/>
    <n v="0"/>
  </r>
  <r>
    <x v="1020"/>
    <d v="2026-10-17T00:00:00"/>
    <x v="583"/>
    <s v="Customer_0013"/>
    <s v="P2008"/>
    <x v="20"/>
    <x v="0"/>
    <x v="12"/>
    <n v="1"/>
    <n v="1799"/>
    <n v="1799"/>
    <x v="4"/>
    <n v="359.8"/>
    <n v="1439.2"/>
    <n v="374.19"/>
    <s v="Pune"/>
    <s v="Maharashtra"/>
    <s v="West"/>
    <s v="Cash on Delivery"/>
    <x v="0"/>
    <x v="0"/>
    <x v="4"/>
    <x v="4"/>
    <n v="0.26"/>
    <n v="1079.4000000000001"/>
    <n v="0"/>
  </r>
  <r>
    <x v="1021"/>
    <d v="2026-10-18T00:00:00"/>
    <x v="584"/>
    <s v="Customer_0558"/>
    <s v="P2009"/>
    <x v="1"/>
    <x v="0"/>
    <x v="0"/>
    <n v="4"/>
    <n v="1199"/>
    <n v="4796"/>
    <x v="1"/>
    <n v="239.8"/>
    <n v="4556.2"/>
    <n v="1389.64"/>
    <s v="Chennai"/>
    <s v="Tamil Nadu"/>
    <s v="South"/>
    <s v="UPI"/>
    <x v="0"/>
    <x v="0"/>
    <x v="4"/>
    <x v="4"/>
    <n v="0.30499999999999999"/>
    <n v="4316.3999999999996"/>
    <n v="0"/>
  </r>
  <r>
    <x v="1022"/>
    <d v="2026-10-19T00:00:00"/>
    <x v="461"/>
    <s v="Customer_0698"/>
    <s v="P2005"/>
    <x v="4"/>
    <x v="2"/>
    <x v="3"/>
    <n v="1"/>
    <n v="1299"/>
    <n v="1299"/>
    <x v="6"/>
    <n v="0"/>
    <n v="1299"/>
    <n v="207.84"/>
    <s v="Pune"/>
    <s v="Maharashtra"/>
    <s v="West"/>
    <s v="Credit Card"/>
    <x v="2"/>
    <x v="0"/>
    <x v="4"/>
    <x v="4"/>
    <n v="0.16"/>
    <n v="1299"/>
    <n v="0"/>
  </r>
  <r>
    <x v="1023"/>
    <d v="2026-10-20T00:00:00"/>
    <x v="439"/>
    <s v="Customer_0438"/>
    <s v="P2015"/>
    <x v="11"/>
    <x v="1"/>
    <x v="8"/>
    <n v="1"/>
    <n v="1299"/>
    <n v="1299"/>
    <x v="1"/>
    <n v="64.95"/>
    <n v="1234.05"/>
    <n v="277.66000000000003"/>
    <s v="Kolkata"/>
    <s v="West Bengal"/>
    <s v="East"/>
    <s v="Debit Card"/>
    <x v="2"/>
    <x v="0"/>
    <x v="4"/>
    <x v="4"/>
    <n v="0.22500000000000001"/>
    <n v="1169.0999999999999"/>
    <n v="0"/>
  </r>
  <r>
    <x v="1024"/>
    <d v="2026-10-21T00:00:00"/>
    <x v="553"/>
    <s v="Customer_0494"/>
    <s v="P2015"/>
    <x v="11"/>
    <x v="1"/>
    <x v="8"/>
    <n v="5"/>
    <n v="1299"/>
    <n v="6495"/>
    <x v="1"/>
    <n v="324.75"/>
    <n v="6170.25"/>
    <n v="1388.31"/>
    <s v="Delhi"/>
    <s v="Delhi"/>
    <s v="North"/>
    <s v="UPI"/>
    <x v="2"/>
    <x v="0"/>
    <x v="4"/>
    <x v="4"/>
    <n v="0.22500000000000001"/>
    <n v="5845.5"/>
    <n v="0"/>
  </r>
  <r>
    <x v="1025"/>
    <d v="2026-10-22T00:00:00"/>
    <x v="585"/>
    <s v="Customer_0365"/>
    <s v="P2007"/>
    <x v="21"/>
    <x v="0"/>
    <x v="12"/>
    <n v="2"/>
    <n v="799"/>
    <n v="1598"/>
    <x v="6"/>
    <n v="0"/>
    <n v="1598"/>
    <n v="511.36"/>
    <s v="Gurugram"/>
    <s v="Haryana"/>
    <s v="North"/>
    <s v="UPI"/>
    <x v="2"/>
    <x v="0"/>
    <x v="4"/>
    <x v="4"/>
    <n v="0.32"/>
    <n v="1598"/>
    <n v="0"/>
  </r>
  <r>
    <x v="1026"/>
    <d v="2026-10-23T00:00:00"/>
    <x v="483"/>
    <s v="Customer_0121"/>
    <s v="P2015"/>
    <x v="11"/>
    <x v="1"/>
    <x v="8"/>
    <n v="2"/>
    <n v="1299"/>
    <n v="2598"/>
    <x v="1"/>
    <n v="129.9"/>
    <n v="2468.1"/>
    <n v="555.32000000000005"/>
    <s v="Jaipur"/>
    <s v="Rajasthan"/>
    <s v="North"/>
    <s v="Credit Card"/>
    <x v="0"/>
    <x v="0"/>
    <x v="4"/>
    <x v="4"/>
    <n v="0.22500000000000001"/>
    <n v="2338.1999999999998"/>
    <n v="0"/>
  </r>
  <r>
    <x v="1027"/>
    <d v="2026-10-24T00:00:00"/>
    <x v="240"/>
    <s v="Customer_0237"/>
    <s v="P2006"/>
    <x v="5"/>
    <x v="2"/>
    <x v="3"/>
    <n v="1"/>
    <n v="1499"/>
    <n v="1499"/>
    <x v="0"/>
    <n v="149.9"/>
    <n v="1349.1"/>
    <n v="175.38"/>
    <s v="Ahmedabad"/>
    <s v="Gujarat"/>
    <s v="West"/>
    <s v="UPI"/>
    <x v="0"/>
    <x v="0"/>
    <x v="4"/>
    <x v="4"/>
    <n v="0.13"/>
    <n v="1199.2"/>
    <n v="0"/>
  </r>
  <r>
    <x v="1028"/>
    <d v="2026-10-25T00:00:00"/>
    <x v="223"/>
    <s v="Customer_0229"/>
    <s v="P2010"/>
    <x v="0"/>
    <x v="0"/>
    <x v="0"/>
    <n v="2"/>
    <n v="1999"/>
    <n v="3998"/>
    <x v="0"/>
    <n v="399.8"/>
    <n v="3598.2"/>
    <n v="1043.48"/>
    <s v="Mumbai"/>
    <s v="Maharashtra"/>
    <s v="West"/>
    <s v="UPI"/>
    <x v="0"/>
    <x v="0"/>
    <x v="4"/>
    <x v="4"/>
    <n v="0.28999999999999998"/>
    <n v="3198.4"/>
    <n v="0"/>
  </r>
  <r>
    <x v="1029"/>
    <d v="2026-10-26T00:00:00"/>
    <x v="294"/>
    <s v="Customer_0181"/>
    <s v="P2017"/>
    <x v="8"/>
    <x v="1"/>
    <x v="5"/>
    <n v="1"/>
    <n v="5999"/>
    <n v="5999"/>
    <x v="6"/>
    <n v="0"/>
    <n v="5999"/>
    <n v="1439.76"/>
    <s v="Chennai"/>
    <s v="Tamil Nadu"/>
    <s v="South"/>
    <s v="Net Banking"/>
    <x v="0"/>
    <x v="0"/>
    <x v="4"/>
    <x v="4"/>
    <n v="0.24"/>
    <n v="5999"/>
    <n v="0"/>
  </r>
  <r>
    <x v="1030"/>
    <d v="2026-10-27T00:00:00"/>
    <x v="586"/>
    <s v="Customer_0538"/>
    <s v="P2005"/>
    <x v="4"/>
    <x v="2"/>
    <x v="3"/>
    <n v="2"/>
    <n v="1299"/>
    <n v="2598"/>
    <x v="4"/>
    <n v="519.6"/>
    <n v="2078.4"/>
    <n v="207.84"/>
    <s v="Ahmedabad"/>
    <s v="Gujarat"/>
    <s v="West"/>
    <s v="UPI"/>
    <x v="0"/>
    <x v="0"/>
    <x v="4"/>
    <x v="4"/>
    <n v="0.1"/>
    <n v="1558.8"/>
    <n v="0"/>
  </r>
  <r>
    <x v="1031"/>
    <d v="2026-10-28T00:00:00"/>
    <x v="587"/>
    <s v="Customer_0504"/>
    <s v="P2011"/>
    <x v="18"/>
    <x v="0"/>
    <x v="4"/>
    <n v="1"/>
    <n v="2499"/>
    <n v="2499"/>
    <x v="6"/>
    <n v="0"/>
    <n v="2499"/>
    <n v="799.68"/>
    <s v="Delhi"/>
    <s v="Delhi"/>
    <s v="North"/>
    <s v="Credit Card"/>
    <x v="0"/>
    <x v="0"/>
    <x v="4"/>
    <x v="4"/>
    <n v="0.32"/>
    <n v="2499"/>
    <n v="0"/>
  </r>
  <r>
    <x v="1032"/>
    <d v="2026-10-29T00:00:00"/>
    <x v="84"/>
    <s v="Customer_0256"/>
    <s v="P2005"/>
    <x v="4"/>
    <x v="2"/>
    <x v="3"/>
    <n v="1"/>
    <n v="1299"/>
    <n v="1299"/>
    <x v="1"/>
    <n v="64.95"/>
    <n v="1234.05"/>
    <n v="178.94"/>
    <s v="Lucknow"/>
    <s v="Uttar Pradesh"/>
    <s v="North"/>
    <s v="Debit Card"/>
    <x v="0"/>
    <x v="0"/>
    <x v="4"/>
    <x v="4"/>
    <n v="0.14499999999999999"/>
    <n v="1169.0999999999999"/>
    <n v="0"/>
  </r>
  <r>
    <x v="1033"/>
    <d v="2026-10-30T00:00:00"/>
    <x v="341"/>
    <s v="Customer_0555"/>
    <s v="P2001"/>
    <x v="10"/>
    <x v="2"/>
    <x v="7"/>
    <n v="2"/>
    <n v="24999"/>
    <n v="49998"/>
    <x v="6"/>
    <n v="0"/>
    <n v="49998"/>
    <n v="7999.68"/>
    <s v="Mumbai"/>
    <s v="Maharashtra"/>
    <s v="West"/>
    <s v="Debit Card"/>
    <x v="0"/>
    <x v="0"/>
    <x v="4"/>
    <x v="4"/>
    <n v="0.16"/>
    <n v="49998"/>
    <n v="0"/>
  </r>
  <r>
    <x v="1034"/>
    <d v="2026-10-31T00:00:00"/>
    <x v="256"/>
    <s v="Customer_0168"/>
    <s v="P2018"/>
    <x v="17"/>
    <x v="4"/>
    <x v="11"/>
    <n v="1"/>
    <n v="399"/>
    <n v="399"/>
    <x v="6"/>
    <n v="0"/>
    <n v="399"/>
    <n v="151.62"/>
    <s v="Bengaluru"/>
    <s v="Karnataka"/>
    <s v="South"/>
    <s v="UPI"/>
    <x v="2"/>
    <x v="0"/>
    <x v="4"/>
    <x v="4"/>
    <n v="0.38"/>
    <n v="399"/>
    <n v="0"/>
  </r>
  <r>
    <x v="1035"/>
    <d v="2026-11-01T00:00:00"/>
    <x v="588"/>
    <s v="Customer_0280"/>
    <s v="P2010"/>
    <x v="0"/>
    <x v="0"/>
    <x v="0"/>
    <n v="2"/>
    <n v="1999"/>
    <n v="3998"/>
    <x v="1"/>
    <n v="199.9"/>
    <n v="3798.1"/>
    <n v="1158.42"/>
    <s v="Mumbai"/>
    <s v="Maharashtra"/>
    <s v="West"/>
    <s v="Net Banking"/>
    <x v="0"/>
    <x v="0"/>
    <x v="4"/>
    <x v="4"/>
    <n v="0.30499999999999999"/>
    <n v="3598.2"/>
    <n v="0"/>
  </r>
  <r>
    <x v="1036"/>
    <d v="2026-11-02T00:00:00"/>
    <x v="589"/>
    <s v="Customer_0475"/>
    <s v="P2018"/>
    <x v="17"/>
    <x v="4"/>
    <x v="11"/>
    <n v="1"/>
    <n v="399"/>
    <n v="399"/>
    <x v="1"/>
    <n v="19.95"/>
    <n v="379.05"/>
    <n v="138.35"/>
    <s v="Kolkata"/>
    <s v="West Bengal"/>
    <s v="East"/>
    <s v="Debit Card"/>
    <x v="0"/>
    <x v="0"/>
    <x v="4"/>
    <x v="4"/>
    <n v="0.36499999999999999"/>
    <n v="359.1"/>
    <n v="0"/>
  </r>
  <r>
    <x v="1037"/>
    <d v="2026-11-03T00:00:00"/>
    <x v="94"/>
    <s v="Customer_0206"/>
    <s v="P2004"/>
    <x v="15"/>
    <x v="2"/>
    <x v="3"/>
    <n v="1"/>
    <n v="899"/>
    <n v="899"/>
    <x v="0"/>
    <n v="89.9"/>
    <n v="809.1"/>
    <n v="105.18"/>
    <s v="Gurugram"/>
    <s v="Haryana"/>
    <s v="North"/>
    <s v="UPI"/>
    <x v="0"/>
    <x v="0"/>
    <x v="4"/>
    <x v="4"/>
    <n v="0.13"/>
    <n v="719.2"/>
    <n v="0"/>
  </r>
  <r>
    <x v="1038"/>
    <d v="2026-11-04T00:00:00"/>
    <x v="473"/>
    <s v="Customer_0155"/>
    <s v="P2023"/>
    <x v="23"/>
    <x v="3"/>
    <x v="9"/>
    <n v="2"/>
    <n v="1599"/>
    <n v="3198"/>
    <x v="2"/>
    <n v="479.7"/>
    <n v="2718.3"/>
    <n v="638.79999999999995"/>
    <s v="Lucknow"/>
    <s v="Uttar Pradesh"/>
    <s v="North"/>
    <s v="Credit Card"/>
    <x v="0"/>
    <x v="0"/>
    <x v="4"/>
    <x v="4"/>
    <n v="0.23499999999999999"/>
    <n v="2238.6"/>
    <n v="0"/>
  </r>
  <r>
    <x v="1039"/>
    <d v="2026-11-05T00:00:00"/>
    <x v="590"/>
    <s v="Customer_0525"/>
    <s v="P2008"/>
    <x v="20"/>
    <x v="0"/>
    <x v="12"/>
    <n v="3"/>
    <n v="1799"/>
    <n v="5397"/>
    <x v="1"/>
    <n v="269.85000000000002"/>
    <n v="5127.1499999999996"/>
    <n v="1563.78"/>
    <s v="Bengaluru"/>
    <s v="Karnataka"/>
    <s v="South"/>
    <s v="Credit Card"/>
    <x v="0"/>
    <x v="0"/>
    <x v="4"/>
    <x v="4"/>
    <n v="0.30499999999999999"/>
    <n v="4857.3"/>
    <n v="0"/>
  </r>
  <r>
    <x v="1040"/>
    <d v="2026-11-06T00:00:00"/>
    <x v="397"/>
    <s v="Customer_0403"/>
    <s v="P2001"/>
    <x v="10"/>
    <x v="2"/>
    <x v="7"/>
    <n v="1"/>
    <n v="24999"/>
    <n v="24999"/>
    <x v="1"/>
    <n v="1249.95"/>
    <n v="23749.05"/>
    <n v="3443.61"/>
    <s v="Ahmedabad"/>
    <s v="Gujarat"/>
    <s v="West"/>
    <s v="UPI"/>
    <x v="0"/>
    <x v="0"/>
    <x v="4"/>
    <x v="4"/>
    <n v="0.14499999999999999"/>
    <n v="22499.1"/>
    <n v="0"/>
  </r>
  <r>
    <x v="1041"/>
    <d v="2026-11-07T00:00:00"/>
    <x v="264"/>
    <s v="Customer_0150"/>
    <s v="P2010"/>
    <x v="0"/>
    <x v="0"/>
    <x v="0"/>
    <n v="1"/>
    <n v="1999"/>
    <n v="1999"/>
    <x v="6"/>
    <n v="0"/>
    <n v="1999"/>
    <n v="639.67999999999995"/>
    <s v="Hyderabad"/>
    <s v="Telangana"/>
    <s v="South"/>
    <s v="Debit Card"/>
    <x v="0"/>
    <x v="0"/>
    <x v="4"/>
    <x v="4"/>
    <n v="0.32"/>
    <n v="1999"/>
    <n v="0"/>
  </r>
  <r>
    <x v="1042"/>
    <d v="2026-11-08T00:00:00"/>
    <x v="460"/>
    <s v="Customer_0474"/>
    <s v="P2003"/>
    <x v="3"/>
    <x v="2"/>
    <x v="2"/>
    <n v="2"/>
    <n v="59999"/>
    <n v="119998"/>
    <x v="2"/>
    <n v="17999.7"/>
    <n v="101998.3"/>
    <n v="11729.8"/>
    <s v="Mumbai"/>
    <s v="Maharashtra"/>
    <s v="West"/>
    <s v="Credit Card"/>
    <x v="0"/>
    <x v="0"/>
    <x v="4"/>
    <x v="4"/>
    <n v="0.115"/>
    <n v="83998.6"/>
    <n v="0"/>
  </r>
  <r>
    <x v="1043"/>
    <d v="2026-11-09T00:00:00"/>
    <x v="522"/>
    <s v="Customer_0618"/>
    <s v="P2024"/>
    <x v="14"/>
    <x v="3"/>
    <x v="6"/>
    <n v="1"/>
    <n v="2499"/>
    <n v="2499"/>
    <x v="2"/>
    <n v="374.85"/>
    <n v="2124.15"/>
    <n v="499.18"/>
    <s v="Bengaluru"/>
    <s v="Karnataka"/>
    <s v="South"/>
    <s v="UPI"/>
    <x v="2"/>
    <x v="0"/>
    <x v="4"/>
    <x v="4"/>
    <n v="0.23499999999999999"/>
    <n v="1749.3"/>
    <n v="0"/>
  </r>
  <r>
    <x v="1044"/>
    <d v="2026-11-10T00:00:00"/>
    <x v="71"/>
    <s v="Customer_0007"/>
    <s v="P2004"/>
    <x v="15"/>
    <x v="2"/>
    <x v="3"/>
    <n v="1"/>
    <n v="899"/>
    <n v="899"/>
    <x v="5"/>
    <n v="224.75"/>
    <n v="674.25"/>
    <n v="57.31"/>
    <s v="Bengaluru"/>
    <s v="Karnataka"/>
    <s v="South"/>
    <s v="Cash on Delivery"/>
    <x v="0"/>
    <x v="0"/>
    <x v="4"/>
    <x v="4"/>
    <n v="8.5000000000000006E-2"/>
    <n v="449.5"/>
    <n v="0"/>
  </r>
  <r>
    <x v="1045"/>
    <d v="2026-11-11T00:00:00"/>
    <x v="528"/>
    <s v="Customer_0711"/>
    <s v="P2012"/>
    <x v="7"/>
    <x v="0"/>
    <x v="4"/>
    <n v="1"/>
    <n v="1299"/>
    <n v="1299"/>
    <x v="2"/>
    <n v="194.85"/>
    <n v="1104.1500000000001"/>
    <n v="303.64"/>
    <s v="Gurugram"/>
    <s v="Haryana"/>
    <s v="North"/>
    <s v="UPI"/>
    <x v="2"/>
    <x v="0"/>
    <x v="4"/>
    <x v="4"/>
    <n v="0.27500000000000002"/>
    <n v="909.3"/>
    <n v="0"/>
  </r>
  <r>
    <x v="1046"/>
    <d v="2026-11-12T00:00:00"/>
    <x v="120"/>
    <s v="Customer_0385"/>
    <s v="P2017"/>
    <x v="8"/>
    <x v="1"/>
    <x v="5"/>
    <n v="5"/>
    <n v="5999"/>
    <n v="29995"/>
    <x v="0"/>
    <n v="2999.5"/>
    <n v="26995.5"/>
    <n v="5669.05"/>
    <s v="Ahmedabad"/>
    <s v="Gujarat"/>
    <s v="West"/>
    <s v="Credit Card"/>
    <x v="0"/>
    <x v="0"/>
    <x v="4"/>
    <x v="4"/>
    <n v="0.21"/>
    <n v="23996"/>
    <n v="0"/>
  </r>
  <r>
    <x v="1047"/>
    <d v="2026-11-13T00:00:00"/>
    <x v="186"/>
    <s v="Customer_0597"/>
    <s v="P2015"/>
    <x v="11"/>
    <x v="1"/>
    <x v="8"/>
    <n v="1"/>
    <n v="1299"/>
    <n v="1299"/>
    <x v="1"/>
    <n v="64.95"/>
    <n v="1234.05"/>
    <n v="277.66000000000003"/>
    <s v="Hyderabad"/>
    <s v="Telangana"/>
    <s v="South"/>
    <s v="Net Banking"/>
    <x v="0"/>
    <x v="0"/>
    <x v="4"/>
    <x v="4"/>
    <n v="0.22500000000000001"/>
    <n v="1169.0999999999999"/>
    <n v="0"/>
  </r>
  <r>
    <x v="1048"/>
    <d v="2026-11-14T00:00:00"/>
    <x v="94"/>
    <s v="Customer_0206"/>
    <s v="P2006"/>
    <x v="5"/>
    <x v="2"/>
    <x v="3"/>
    <n v="1"/>
    <n v="1499"/>
    <n v="1499"/>
    <x v="1"/>
    <n v="74.95"/>
    <n v="1424.05"/>
    <n v="206.49"/>
    <s v="Hyderabad"/>
    <s v="Telangana"/>
    <s v="South"/>
    <s v="Credit Card"/>
    <x v="0"/>
    <x v="0"/>
    <x v="4"/>
    <x v="4"/>
    <n v="0.14499999999999999"/>
    <n v="1349.1"/>
    <n v="0"/>
  </r>
  <r>
    <x v="1049"/>
    <d v="2026-11-15T00:00:00"/>
    <x v="253"/>
    <s v="Customer_0481"/>
    <s v="P2005"/>
    <x v="4"/>
    <x v="2"/>
    <x v="3"/>
    <n v="2"/>
    <n v="1299"/>
    <n v="2598"/>
    <x v="5"/>
    <n v="649.5"/>
    <n v="1948.5"/>
    <n v="165.62"/>
    <s v="Mumbai"/>
    <s v="Maharashtra"/>
    <s v="West"/>
    <s v="Credit Card"/>
    <x v="2"/>
    <x v="0"/>
    <x v="4"/>
    <x v="4"/>
    <n v="8.5000000000000006E-2"/>
    <n v="1299"/>
    <n v="0"/>
  </r>
  <r>
    <x v="1050"/>
    <d v="2026-11-16T00:00:00"/>
    <x v="591"/>
    <s v="Customer_0186"/>
    <s v="P2007"/>
    <x v="21"/>
    <x v="0"/>
    <x v="12"/>
    <n v="1"/>
    <n v="799"/>
    <n v="799"/>
    <x v="6"/>
    <n v="0"/>
    <n v="799"/>
    <n v="255.68"/>
    <s v="Bengaluru"/>
    <s v="Karnataka"/>
    <s v="South"/>
    <s v="UPI"/>
    <x v="0"/>
    <x v="0"/>
    <x v="4"/>
    <x v="4"/>
    <n v="0.32"/>
    <n v="799"/>
    <n v="0"/>
  </r>
  <r>
    <x v="1051"/>
    <d v="2026-11-17T00:00:00"/>
    <x v="310"/>
    <s v="Customer_0664"/>
    <s v="P2005"/>
    <x v="4"/>
    <x v="2"/>
    <x v="3"/>
    <n v="2"/>
    <n v="1299"/>
    <n v="2598"/>
    <x v="2"/>
    <n v="389.7"/>
    <n v="2208.3000000000002"/>
    <n v="253.95"/>
    <s v="Delhi"/>
    <s v="Delhi"/>
    <s v="North"/>
    <s v="UPI"/>
    <x v="0"/>
    <x v="0"/>
    <x v="4"/>
    <x v="4"/>
    <n v="0.115"/>
    <n v="1818.6"/>
    <n v="0"/>
  </r>
  <r>
    <x v="1052"/>
    <d v="2026-11-18T00:00:00"/>
    <x v="469"/>
    <s v="Customer_0446"/>
    <s v="P2006"/>
    <x v="5"/>
    <x v="2"/>
    <x v="3"/>
    <n v="2"/>
    <n v="1499"/>
    <n v="2998"/>
    <x v="6"/>
    <n v="0"/>
    <n v="2998"/>
    <n v="479.68"/>
    <s v="Delhi"/>
    <s v="Delhi"/>
    <s v="North"/>
    <s v="UPI"/>
    <x v="2"/>
    <x v="0"/>
    <x v="4"/>
    <x v="4"/>
    <n v="0.16"/>
    <n v="2998"/>
    <n v="0"/>
  </r>
  <r>
    <x v="1053"/>
    <d v="2026-11-19T00:00:00"/>
    <x v="180"/>
    <s v="Customer_0146"/>
    <s v="P2025"/>
    <x v="9"/>
    <x v="3"/>
    <x v="6"/>
    <n v="1"/>
    <n v="999"/>
    <n v="999"/>
    <x v="0"/>
    <n v="99.9"/>
    <n v="899.1"/>
    <n v="224.78"/>
    <s v="Bengaluru"/>
    <s v="Karnataka"/>
    <s v="South"/>
    <s v="Debit Card"/>
    <x v="1"/>
    <x v="0"/>
    <x v="4"/>
    <x v="4"/>
    <n v="0.25"/>
    <n v="799.2"/>
    <n v="0"/>
  </r>
  <r>
    <x v="1054"/>
    <d v="2026-11-20T00:00:00"/>
    <x v="90"/>
    <s v="Customer_0704"/>
    <s v="P2019"/>
    <x v="22"/>
    <x v="4"/>
    <x v="11"/>
    <n v="1"/>
    <n v="699"/>
    <n v="699"/>
    <x v="0"/>
    <n v="69.900000000000006"/>
    <n v="629.1"/>
    <n v="220.18"/>
    <s v="Mumbai"/>
    <s v="Maharashtra"/>
    <s v="West"/>
    <s v="Credit Card"/>
    <x v="2"/>
    <x v="0"/>
    <x v="4"/>
    <x v="4"/>
    <n v="0.35"/>
    <n v="559.20000000000005"/>
    <n v="0"/>
  </r>
  <r>
    <x v="1055"/>
    <d v="2026-11-21T00:00:00"/>
    <x v="592"/>
    <s v="Customer_0483"/>
    <s v="P2016"/>
    <x v="19"/>
    <x v="1"/>
    <x v="8"/>
    <n v="1"/>
    <n v="999"/>
    <n v="999"/>
    <x v="5"/>
    <n v="249.75"/>
    <n v="749.25"/>
    <n v="123.63"/>
    <s v="Jaipur"/>
    <s v="Rajasthan"/>
    <s v="North"/>
    <s v="Net Banking"/>
    <x v="2"/>
    <x v="0"/>
    <x v="4"/>
    <x v="4"/>
    <n v="0.16500000000000001"/>
    <n v="499.5"/>
    <n v="0"/>
  </r>
  <r>
    <x v="1056"/>
    <d v="2026-11-22T00:00:00"/>
    <x v="159"/>
    <s v="Customer_0510"/>
    <s v="P2005"/>
    <x v="4"/>
    <x v="2"/>
    <x v="3"/>
    <n v="1"/>
    <n v="1299"/>
    <n v="1299"/>
    <x v="6"/>
    <n v="0"/>
    <n v="1299"/>
    <n v="207.84"/>
    <s v="Hyderabad"/>
    <s v="Telangana"/>
    <s v="South"/>
    <s v="Credit Card"/>
    <x v="2"/>
    <x v="0"/>
    <x v="4"/>
    <x v="4"/>
    <n v="0.16"/>
    <n v="1299"/>
    <n v="0"/>
  </r>
  <r>
    <x v="1057"/>
    <d v="2026-11-23T00:00:00"/>
    <x v="496"/>
    <s v="Customer_0366"/>
    <s v="P2023"/>
    <x v="23"/>
    <x v="3"/>
    <x v="9"/>
    <n v="2"/>
    <n v="1599"/>
    <n v="3198"/>
    <x v="0"/>
    <n v="319.8"/>
    <n v="2878.2"/>
    <n v="719.55"/>
    <s v="Hyderabad"/>
    <s v="Telangana"/>
    <s v="South"/>
    <s v="UPI"/>
    <x v="0"/>
    <x v="0"/>
    <x v="4"/>
    <x v="4"/>
    <n v="0.25"/>
    <n v="2558.4"/>
    <n v="0"/>
  </r>
  <r>
    <x v="1058"/>
    <d v="2026-11-24T00:00:00"/>
    <x v="191"/>
    <s v="Customer_0619"/>
    <s v="P2025"/>
    <x v="9"/>
    <x v="3"/>
    <x v="6"/>
    <n v="1"/>
    <n v="999"/>
    <n v="999"/>
    <x v="1"/>
    <n v="49.95"/>
    <n v="949.05"/>
    <n v="251.5"/>
    <s v="Gurugram"/>
    <s v="Haryana"/>
    <s v="North"/>
    <s v="UPI"/>
    <x v="2"/>
    <x v="0"/>
    <x v="4"/>
    <x v="4"/>
    <n v="0.26500000000000001"/>
    <n v="899.1"/>
    <n v="0"/>
  </r>
  <r>
    <x v="1059"/>
    <d v="2026-11-25T00:00:00"/>
    <x v="180"/>
    <s v="Customer_0146"/>
    <s v="P2021"/>
    <x v="24"/>
    <x v="4"/>
    <x v="13"/>
    <n v="3"/>
    <n v="1499"/>
    <n v="4497"/>
    <x v="0"/>
    <n v="449.7"/>
    <n v="4047.3"/>
    <n v="1416.56"/>
    <s v="Bengaluru"/>
    <s v="Karnataka"/>
    <s v="South"/>
    <s v="UPI"/>
    <x v="2"/>
    <x v="0"/>
    <x v="4"/>
    <x v="4"/>
    <n v="0.35"/>
    <n v="3597.6"/>
    <n v="0"/>
  </r>
  <r>
    <x v="1060"/>
    <d v="2026-11-26T00:00:00"/>
    <x v="593"/>
    <s v="Customer_0343"/>
    <s v="P2003"/>
    <x v="3"/>
    <x v="2"/>
    <x v="2"/>
    <n v="1"/>
    <n v="59999"/>
    <n v="59999"/>
    <x v="6"/>
    <n v="0"/>
    <n v="59999"/>
    <n v="9599.84"/>
    <s v="Hyderabad"/>
    <s v="Telangana"/>
    <s v="South"/>
    <s v="Credit Card"/>
    <x v="2"/>
    <x v="0"/>
    <x v="4"/>
    <x v="4"/>
    <n v="0.16"/>
    <n v="59999"/>
    <n v="0"/>
  </r>
  <r>
    <x v="1061"/>
    <d v="2026-11-27T00:00:00"/>
    <x v="464"/>
    <s v="Customer_0299"/>
    <s v="P2008"/>
    <x v="20"/>
    <x v="0"/>
    <x v="12"/>
    <n v="1"/>
    <n v="1799"/>
    <n v="1799"/>
    <x v="2"/>
    <n v="269.85000000000002"/>
    <n v="1529.15"/>
    <n v="420.52"/>
    <s v="Ahmedabad"/>
    <s v="Gujarat"/>
    <s v="West"/>
    <s v="UPI"/>
    <x v="0"/>
    <x v="0"/>
    <x v="4"/>
    <x v="4"/>
    <n v="0.27500000000000002"/>
    <n v="1259.3"/>
    <n v="0"/>
  </r>
  <r>
    <x v="1062"/>
    <d v="2026-11-28T00:00:00"/>
    <x v="331"/>
    <s v="Customer_0251"/>
    <s v="P2009"/>
    <x v="1"/>
    <x v="0"/>
    <x v="0"/>
    <n v="3"/>
    <n v="1199"/>
    <n v="3597"/>
    <x v="6"/>
    <n v="0"/>
    <n v="3597"/>
    <n v="1151.04"/>
    <s v="Jaipur"/>
    <s v="Rajasthan"/>
    <s v="North"/>
    <s v="UPI"/>
    <x v="0"/>
    <x v="0"/>
    <x v="4"/>
    <x v="4"/>
    <n v="0.32"/>
    <n v="3597"/>
    <n v="0"/>
  </r>
  <r>
    <x v="1063"/>
    <d v="2026-11-29T00:00:00"/>
    <x v="594"/>
    <s v="Customer_0198"/>
    <s v="P2003"/>
    <x v="3"/>
    <x v="2"/>
    <x v="2"/>
    <n v="2"/>
    <n v="59999"/>
    <n v="119998"/>
    <x v="0"/>
    <n v="11999.8"/>
    <n v="107998.2"/>
    <n v="14039.77"/>
    <s v="Bengaluru"/>
    <s v="Karnataka"/>
    <s v="South"/>
    <s v="UPI"/>
    <x v="0"/>
    <x v="0"/>
    <x v="4"/>
    <x v="4"/>
    <n v="0.13"/>
    <n v="95998.399999999994"/>
    <n v="0"/>
  </r>
  <r>
    <x v="1064"/>
    <d v="2026-11-30T00:00:00"/>
    <x v="155"/>
    <s v="Customer_0067"/>
    <s v="P2012"/>
    <x v="7"/>
    <x v="0"/>
    <x v="4"/>
    <n v="1"/>
    <n v="1299"/>
    <n v="1299"/>
    <x v="0"/>
    <n v="129.9"/>
    <n v="1169.0999999999999"/>
    <n v="339.04"/>
    <s v="Chennai"/>
    <s v="Tamil Nadu"/>
    <s v="South"/>
    <s v="UPI"/>
    <x v="2"/>
    <x v="0"/>
    <x v="4"/>
    <x v="4"/>
    <n v="0.28999999999999998"/>
    <n v="1039.2"/>
    <n v="0"/>
  </r>
  <r>
    <x v="1065"/>
    <d v="2026-12-01T00:00:00"/>
    <x v="595"/>
    <s v="Customer_0564"/>
    <s v="P2005"/>
    <x v="4"/>
    <x v="2"/>
    <x v="3"/>
    <n v="1"/>
    <n v="1299"/>
    <n v="1299"/>
    <x v="1"/>
    <n v="64.95"/>
    <n v="1234.05"/>
    <n v="178.94"/>
    <s v="Delhi"/>
    <s v="Delhi"/>
    <s v="North"/>
    <s v="UPI"/>
    <x v="0"/>
    <x v="0"/>
    <x v="4"/>
    <x v="4"/>
    <n v="0.14499999999999999"/>
    <n v="1169.0999999999999"/>
    <n v="0"/>
  </r>
  <r>
    <x v="1066"/>
    <d v="2026-12-02T00:00:00"/>
    <x v="324"/>
    <s v="Customer_0263"/>
    <s v="P2016"/>
    <x v="19"/>
    <x v="1"/>
    <x v="8"/>
    <n v="3"/>
    <n v="999"/>
    <n v="2997"/>
    <x v="6"/>
    <n v="0"/>
    <n v="2997"/>
    <n v="719.28"/>
    <s v="Chennai"/>
    <s v="Tamil Nadu"/>
    <s v="South"/>
    <s v="UPI"/>
    <x v="0"/>
    <x v="0"/>
    <x v="4"/>
    <x v="4"/>
    <n v="0.24"/>
    <n v="2997"/>
    <n v="0"/>
  </r>
  <r>
    <x v="1067"/>
    <d v="2026-12-03T00:00:00"/>
    <x v="337"/>
    <s v="Customer_0640"/>
    <s v="P2011"/>
    <x v="18"/>
    <x v="0"/>
    <x v="4"/>
    <n v="3"/>
    <n v="2499"/>
    <n v="7497"/>
    <x v="2"/>
    <n v="1124.55"/>
    <n v="6372.45"/>
    <n v="1752.42"/>
    <s v="Kolkata"/>
    <s v="West Bengal"/>
    <s v="East"/>
    <s v="Credit Card"/>
    <x v="2"/>
    <x v="0"/>
    <x v="4"/>
    <x v="4"/>
    <n v="0.27500000000000002"/>
    <n v="5247.9"/>
    <n v="0"/>
  </r>
  <r>
    <x v="1068"/>
    <d v="2026-12-04T00:00:00"/>
    <x v="37"/>
    <s v="Customer_0461"/>
    <s v="P2019"/>
    <x v="22"/>
    <x v="4"/>
    <x v="11"/>
    <n v="2"/>
    <n v="699"/>
    <n v="1398"/>
    <x v="4"/>
    <n v="279.60000000000002"/>
    <n v="1118.4000000000001"/>
    <n v="357.89"/>
    <s v="Mumbai"/>
    <s v="Maharashtra"/>
    <s v="West"/>
    <s v="UPI"/>
    <x v="1"/>
    <x v="0"/>
    <x v="4"/>
    <x v="4"/>
    <n v="0.32"/>
    <n v="838.8"/>
    <n v="0"/>
  </r>
  <r>
    <x v="1069"/>
    <d v="2026-12-05T00:00:00"/>
    <x v="596"/>
    <s v="Customer_0780"/>
    <s v="P2016"/>
    <x v="19"/>
    <x v="1"/>
    <x v="8"/>
    <n v="1"/>
    <n v="999"/>
    <n v="999"/>
    <x v="4"/>
    <n v="199.8"/>
    <n v="799.2"/>
    <n v="143.86000000000001"/>
    <s v="Bengaluru"/>
    <s v="Karnataka"/>
    <s v="South"/>
    <s v="UPI"/>
    <x v="0"/>
    <x v="0"/>
    <x v="4"/>
    <x v="4"/>
    <n v="0.18"/>
    <n v="599.4"/>
    <n v="0"/>
  </r>
  <r>
    <x v="1070"/>
    <d v="2026-12-06T00:00:00"/>
    <x v="317"/>
    <s v="Customer_0546"/>
    <s v="P2003"/>
    <x v="3"/>
    <x v="2"/>
    <x v="2"/>
    <n v="2"/>
    <n v="59999"/>
    <n v="119998"/>
    <x v="0"/>
    <n v="11999.8"/>
    <n v="107998.2"/>
    <n v="14039.77"/>
    <s v="Kolkata"/>
    <s v="West Bengal"/>
    <s v="East"/>
    <s v="UPI"/>
    <x v="0"/>
    <x v="0"/>
    <x v="4"/>
    <x v="4"/>
    <n v="0.13"/>
    <n v="95998.399999999994"/>
    <n v="0"/>
  </r>
  <r>
    <x v="1071"/>
    <d v="2026-12-07T00:00:00"/>
    <x v="331"/>
    <s v="Customer_0251"/>
    <s v="P2008"/>
    <x v="20"/>
    <x v="0"/>
    <x v="12"/>
    <n v="1"/>
    <n v="1799"/>
    <n v="1799"/>
    <x v="5"/>
    <n v="449.75"/>
    <n v="1349.25"/>
    <n v="330.57"/>
    <s v="Jaipur"/>
    <s v="Rajasthan"/>
    <s v="North"/>
    <s v="UPI"/>
    <x v="2"/>
    <x v="0"/>
    <x v="4"/>
    <x v="4"/>
    <n v="0.245"/>
    <n v="899.5"/>
    <n v="0"/>
  </r>
  <r>
    <x v="1072"/>
    <d v="2026-12-08T00:00:00"/>
    <x v="474"/>
    <s v="Customer_0478"/>
    <s v="P2012"/>
    <x v="7"/>
    <x v="0"/>
    <x v="4"/>
    <n v="3"/>
    <n v="1299"/>
    <n v="3897"/>
    <x v="4"/>
    <n v="779.4"/>
    <n v="3117.6"/>
    <n v="810.58"/>
    <s v="Kolkata"/>
    <s v="West Bengal"/>
    <s v="East"/>
    <s v="Debit Card"/>
    <x v="2"/>
    <x v="0"/>
    <x v="4"/>
    <x v="4"/>
    <n v="0.26"/>
    <n v="2338.1999999999998"/>
    <n v="0"/>
  </r>
  <r>
    <x v="1073"/>
    <d v="2026-12-09T00:00:00"/>
    <x v="597"/>
    <s v="Customer_0281"/>
    <s v="P2016"/>
    <x v="19"/>
    <x v="1"/>
    <x v="8"/>
    <n v="1"/>
    <n v="999"/>
    <n v="999"/>
    <x v="5"/>
    <n v="249.75"/>
    <n v="749.25"/>
    <n v="123.63"/>
    <s v="Jaipur"/>
    <s v="Rajasthan"/>
    <s v="North"/>
    <s v="Credit Card"/>
    <x v="0"/>
    <x v="0"/>
    <x v="4"/>
    <x v="4"/>
    <n v="0.16500000000000001"/>
    <n v="499.5"/>
    <n v="0"/>
  </r>
  <r>
    <x v="1074"/>
    <d v="2026-12-10T00:00:00"/>
    <x v="553"/>
    <s v="Customer_0494"/>
    <s v="P2006"/>
    <x v="5"/>
    <x v="2"/>
    <x v="3"/>
    <n v="1"/>
    <n v="1499"/>
    <n v="1499"/>
    <x v="2"/>
    <n v="224.85"/>
    <n v="1274.1500000000001"/>
    <n v="146.53"/>
    <s v="Bengaluru"/>
    <s v="Karnataka"/>
    <s v="South"/>
    <s v="UPI"/>
    <x v="2"/>
    <x v="0"/>
    <x v="4"/>
    <x v="4"/>
    <n v="0.115"/>
    <n v="1049.3"/>
    <n v="0"/>
  </r>
  <r>
    <x v="1075"/>
    <d v="2026-12-11T00:00:00"/>
    <x v="598"/>
    <s v="Customer_0588"/>
    <s v="P2017"/>
    <x v="8"/>
    <x v="1"/>
    <x v="5"/>
    <n v="2"/>
    <n v="5999"/>
    <n v="11998"/>
    <x v="6"/>
    <n v="0"/>
    <n v="11998"/>
    <n v="2879.52"/>
    <s v="Pune"/>
    <s v="Maharashtra"/>
    <s v="West"/>
    <s v="Net Banking"/>
    <x v="2"/>
    <x v="0"/>
    <x v="4"/>
    <x v="4"/>
    <n v="0.24"/>
    <n v="11998"/>
    <n v="0"/>
  </r>
  <r>
    <x v="1076"/>
    <d v="2026-12-12T00:00:00"/>
    <x v="223"/>
    <s v="Customer_0229"/>
    <s v="P2024"/>
    <x v="14"/>
    <x v="3"/>
    <x v="6"/>
    <n v="1"/>
    <n v="2499"/>
    <n v="2499"/>
    <x v="1"/>
    <n v="124.95"/>
    <n v="2374.0500000000002"/>
    <n v="629.12"/>
    <s v="Chennai"/>
    <s v="Tamil Nadu"/>
    <s v="South"/>
    <s v="UPI"/>
    <x v="0"/>
    <x v="0"/>
    <x v="4"/>
    <x v="4"/>
    <n v="0.26500000000000001"/>
    <n v="2249.1"/>
    <n v="0"/>
  </r>
  <r>
    <x v="1077"/>
    <d v="2026-12-13T00:00:00"/>
    <x v="599"/>
    <s v="Customer_0161"/>
    <s v="P2010"/>
    <x v="0"/>
    <x v="0"/>
    <x v="0"/>
    <n v="3"/>
    <n v="1999"/>
    <n v="5997"/>
    <x v="0"/>
    <n v="599.70000000000005"/>
    <n v="5397.3"/>
    <n v="1565.22"/>
    <s v="Chennai"/>
    <s v="Tamil Nadu"/>
    <s v="South"/>
    <s v="Credit Card"/>
    <x v="0"/>
    <x v="0"/>
    <x v="5"/>
    <x v="5"/>
    <n v="0.28999999999999998"/>
    <n v="4797.6000000000004"/>
    <n v="0"/>
  </r>
  <r>
    <x v="1078"/>
    <d v="2026-12-14T00:00:00"/>
    <x v="600"/>
    <s v="Customer_0199"/>
    <s v="P2017"/>
    <x v="8"/>
    <x v="1"/>
    <x v="5"/>
    <n v="1"/>
    <n v="5999"/>
    <n v="5999"/>
    <x v="1"/>
    <n v="299.95"/>
    <n v="5699.05"/>
    <n v="1282.29"/>
    <s v="Hyderabad"/>
    <s v="Telangana"/>
    <s v="South"/>
    <s v="UPI"/>
    <x v="1"/>
    <x v="0"/>
    <x v="5"/>
    <x v="5"/>
    <n v="0.22500000000000001"/>
    <n v="5399.1"/>
    <n v="0"/>
  </r>
  <r>
    <x v="1079"/>
    <d v="2026-12-15T00:00:00"/>
    <x v="305"/>
    <s v="Customer_0369"/>
    <s v="P2008"/>
    <x v="20"/>
    <x v="0"/>
    <x v="12"/>
    <n v="2"/>
    <n v="1799"/>
    <n v="3598"/>
    <x v="1"/>
    <n v="179.9"/>
    <n v="3418.1"/>
    <n v="1042.52"/>
    <s v="Ahmedabad"/>
    <s v="Gujarat"/>
    <s v="West"/>
    <s v="Cash on Delivery"/>
    <x v="0"/>
    <x v="0"/>
    <x v="5"/>
    <x v="5"/>
    <n v="0.30499999999999999"/>
    <n v="3238.2"/>
    <n v="0"/>
  </r>
  <r>
    <x v="1080"/>
    <d v="2026-12-16T00:00:00"/>
    <x v="291"/>
    <s v="Customer_0016"/>
    <s v="P2010"/>
    <x v="0"/>
    <x v="0"/>
    <x v="0"/>
    <n v="3"/>
    <n v="1999"/>
    <n v="5997"/>
    <x v="6"/>
    <n v="0"/>
    <n v="5997"/>
    <n v="1919.04"/>
    <s v="Pune"/>
    <s v="Maharashtra"/>
    <s v="West"/>
    <s v="UPI"/>
    <x v="2"/>
    <x v="0"/>
    <x v="5"/>
    <x v="5"/>
    <n v="0.32"/>
    <n v="5997"/>
    <n v="0"/>
  </r>
  <r>
    <x v="1081"/>
    <d v="2026-12-17T00:00:00"/>
    <x v="601"/>
    <s v="Customer_0205"/>
    <s v="P2001"/>
    <x v="10"/>
    <x v="2"/>
    <x v="7"/>
    <n v="1"/>
    <n v="24999"/>
    <n v="24999"/>
    <x v="1"/>
    <n v="1249.95"/>
    <n v="23749.05"/>
    <n v="3443.61"/>
    <s v="Kolkata"/>
    <s v="West Bengal"/>
    <s v="East"/>
    <s v="Net Banking"/>
    <x v="0"/>
    <x v="0"/>
    <x v="5"/>
    <x v="5"/>
    <n v="0.14499999999999999"/>
    <n v="22499.1"/>
    <n v="0"/>
  </r>
  <r>
    <x v="1082"/>
    <d v="2026-12-18T00:00:00"/>
    <x v="191"/>
    <s v="Customer_0619"/>
    <s v="P2010"/>
    <x v="0"/>
    <x v="0"/>
    <x v="0"/>
    <n v="1"/>
    <n v="1999"/>
    <n v="1999"/>
    <x v="3"/>
    <n v="599.70000000000005"/>
    <n v="1399.3"/>
    <n v="321.83999999999997"/>
    <s v="Mumbai"/>
    <s v="Maharashtra"/>
    <s v="West"/>
    <s v="UPI"/>
    <x v="2"/>
    <x v="0"/>
    <x v="5"/>
    <x v="5"/>
    <n v="0.23"/>
    <n v="799.6"/>
    <n v="0"/>
  </r>
  <r>
    <x v="1083"/>
    <d v="2026-12-19T00:00:00"/>
    <x v="403"/>
    <s v="Customer_0344"/>
    <s v="P2013"/>
    <x v="6"/>
    <x v="1"/>
    <x v="1"/>
    <n v="4"/>
    <n v="3499"/>
    <n v="13996"/>
    <x v="2"/>
    <n v="2099.4"/>
    <n v="11896.6"/>
    <n v="2319.84"/>
    <s v="Hyderabad"/>
    <s v="Telangana"/>
    <s v="South"/>
    <s v="Credit Card"/>
    <x v="0"/>
    <x v="0"/>
    <x v="5"/>
    <x v="5"/>
    <n v="0.19500000000000001"/>
    <n v="9797.2000000000007"/>
    <n v="0"/>
  </r>
  <r>
    <x v="1084"/>
    <d v="2026-12-20T00:00:00"/>
    <x v="602"/>
    <s v="Customer_0384"/>
    <s v="P2010"/>
    <x v="0"/>
    <x v="0"/>
    <x v="0"/>
    <n v="1"/>
    <n v="1999"/>
    <n v="1999"/>
    <x v="5"/>
    <n v="499.75"/>
    <n v="1499.25"/>
    <n v="367.32"/>
    <s v="Mumbai"/>
    <s v="Maharashtra"/>
    <s v="West"/>
    <s v="UPI"/>
    <x v="0"/>
    <x v="0"/>
    <x v="5"/>
    <x v="5"/>
    <n v="0.245"/>
    <n v="999.5"/>
    <n v="0"/>
  </r>
  <r>
    <x v="1085"/>
    <d v="2026-12-21T00:00:00"/>
    <x v="603"/>
    <s v="Customer_0799"/>
    <s v="P2012"/>
    <x v="7"/>
    <x v="0"/>
    <x v="4"/>
    <n v="2"/>
    <n v="1299"/>
    <n v="2598"/>
    <x v="0"/>
    <n v="259.8"/>
    <n v="2338.1999999999998"/>
    <n v="678.08"/>
    <s v="Noida"/>
    <s v="Uttar Pradesh"/>
    <s v="North"/>
    <s v="Credit Card"/>
    <x v="2"/>
    <x v="0"/>
    <x v="5"/>
    <x v="5"/>
    <n v="0.28999999999999998"/>
    <n v="2078.4"/>
    <n v="0"/>
  </r>
  <r>
    <x v="1086"/>
    <d v="2026-12-22T00:00:00"/>
    <x v="542"/>
    <s v="Customer_0174"/>
    <s v="P2006"/>
    <x v="5"/>
    <x v="2"/>
    <x v="3"/>
    <n v="2"/>
    <n v="1499"/>
    <n v="2998"/>
    <x v="0"/>
    <n v="299.8"/>
    <n v="2698.2"/>
    <n v="350.77"/>
    <s v="Bengaluru"/>
    <s v="Karnataka"/>
    <s v="South"/>
    <s v="Debit Card"/>
    <x v="2"/>
    <x v="0"/>
    <x v="5"/>
    <x v="5"/>
    <n v="0.13"/>
    <n v="2398.4"/>
    <n v="0"/>
  </r>
  <r>
    <x v="1087"/>
    <d v="2026-12-23T00:00:00"/>
    <x v="343"/>
    <s v="Customer_0449"/>
    <s v="P2014"/>
    <x v="2"/>
    <x v="1"/>
    <x v="1"/>
    <n v="1"/>
    <n v="2999"/>
    <n v="2999"/>
    <x v="2"/>
    <n v="449.85"/>
    <n v="2549.15"/>
    <n v="497.08"/>
    <s v="Bengaluru"/>
    <s v="Karnataka"/>
    <s v="South"/>
    <s v="UPI"/>
    <x v="2"/>
    <x v="0"/>
    <x v="5"/>
    <x v="5"/>
    <n v="0.19500000000000001"/>
    <n v="2099.3000000000002"/>
    <n v="0"/>
  </r>
  <r>
    <x v="1088"/>
    <d v="2026-12-24T00:00:00"/>
    <x v="495"/>
    <s v="Customer_0644"/>
    <s v="P2014"/>
    <x v="2"/>
    <x v="1"/>
    <x v="1"/>
    <n v="1"/>
    <n v="2999"/>
    <n v="2999"/>
    <x v="0"/>
    <n v="299.89999999999998"/>
    <n v="2699.1"/>
    <n v="566.80999999999995"/>
    <s v="Ahmedabad"/>
    <s v="Gujarat"/>
    <s v="West"/>
    <s v="UPI"/>
    <x v="1"/>
    <x v="0"/>
    <x v="5"/>
    <x v="5"/>
    <n v="0.21"/>
    <n v="2399.1999999999998"/>
    <n v="0"/>
  </r>
  <r>
    <x v="1089"/>
    <d v="2026-12-25T00:00:00"/>
    <x v="132"/>
    <s v="Customer_0270"/>
    <s v="P2019"/>
    <x v="22"/>
    <x v="4"/>
    <x v="11"/>
    <n v="1"/>
    <n v="699"/>
    <n v="699"/>
    <x v="4"/>
    <n v="139.80000000000001"/>
    <n v="559.20000000000005"/>
    <n v="178.94"/>
    <s v="Chennai"/>
    <s v="Tamil Nadu"/>
    <s v="South"/>
    <s v="Debit Card"/>
    <x v="2"/>
    <x v="0"/>
    <x v="5"/>
    <x v="5"/>
    <n v="0.32"/>
    <n v="419.4"/>
    <n v="0"/>
  </r>
  <r>
    <x v="1090"/>
    <d v="2026-12-26T00:00:00"/>
    <x v="344"/>
    <s v="Customer_0524"/>
    <s v="P2002"/>
    <x v="12"/>
    <x v="2"/>
    <x v="7"/>
    <n v="1"/>
    <n v="2999"/>
    <n v="2999"/>
    <x v="2"/>
    <n v="449.85"/>
    <n v="2549.15"/>
    <n v="293.14999999999998"/>
    <s v="Ahmedabad"/>
    <s v="Gujarat"/>
    <s v="West"/>
    <s v="Credit Card"/>
    <x v="1"/>
    <x v="0"/>
    <x v="5"/>
    <x v="5"/>
    <n v="0.115"/>
    <n v="2099.3000000000002"/>
    <n v="0"/>
  </r>
  <r>
    <x v="1091"/>
    <d v="2026-12-27T00:00:00"/>
    <x v="205"/>
    <s v="Customer_0761"/>
    <s v="P2012"/>
    <x v="7"/>
    <x v="0"/>
    <x v="4"/>
    <n v="1"/>
    <n v="1299"/>
    <n v="1299"/>
    <x v="0"/>
    <n v="129.9"/>
    <n v="1169.0999999999999"/>
    <n v="339.04"/>
    <s v="Hyderabad"/>
    <s v="Telangana"/>
    <s v="South"/>
    <s v="UPI"/>
    <x v="0"/>
    <x v="0"/>
    <x v="5"/>
    <x v="5"/>
    <n v="0.28999999999999998"/>
    <n v="1039.2"/>
    <n v="0"/>
  </r>
  <r>
    <x v="1092"/>
    <d v="2026-12-28T00:00:00"/>
    <x v="11"/>
    <s v="Customer_0241"/>
    <s v="P2006"/>
    <x v="5"/>
    <x v="2"/>
    <x v="3"/>
    <n v="2"/>
    <n v="1499"/>
    <n v="2998"/>
    <x v="5"/>
    <n v="749.5"/>
    <n v="2248.5"/>
    <n v="191.12"/>
    <s v="Bengaluru"/>
    <s v="Karnataka"/>
    <s v="South"/>
    <s v="Net Banking"/>
    <x v="1"/>
    <x v="0"/>
    <x v="5"/>
    <x v="5"/>
    <n v="8.5000000000000006E-2"/>
    <n v="1499"/>
    <n v="0"/>
  </r>
  <r>
    <x v="1093"/>
    <d v="2026-12-29T00:00:00"/>
    <x v="227"/>
    <s v="Customer_0242"/>
    <s v="P2016"/>
    <x v="19"/>
    <x v="1"/>
    <x v="8"/>
    <n v="2"/>
    <n v="999"/>
    <n v="1998"/>
    <x v="2"/>
    <n v="299.7"/>
    <n v="1698.3"/>
    <n v="331.17"/>
    <s v="Hyderabad"/>
    <s v="Telangana"/>
    <s v="South"/>
    <s v="Net Banking"/>
    <x v="1"/>
    <x v="0"/>
    <x v="5"/>
    <x v="5"/>
    <n v="0.19500000000000001"/>
    <n v="1398.6"/>
    <n v="0"/>
  </r>
  <r>
    <x v="1094"/>
    <d v="2026-12-30T00:00:00"/>
    <x v="151"/>
    <s v="Customer_0279"/>
    <s v="P2024"/>
    <x v="14"/>
    <x v="3"/>
    <x v="6"/>
    <n v="1"/>
    <n v="2499"/>
    <n v="2499"/>
    <x v="0"/>
    <n v="249.9"/>
    <n v="2249.1"/>
    <n v="562.28"/>
    <s v="Lucknow"/>
    <s v="Uttar Pradesh"/>
    <s v="North"/>
    <s v="Credit Card"/>
    <x v="2"/>
    <x v="0"/>
    <x v="5"/>
    <x v="5"/>
    <n v="0.25"/>
    <n v="1999.2"/>
    <n v="0"/>
  </r>
  <r>
    <x v="1095"/>
    <d v="2026-12-31T00:00:00"/>
    <x v="63"/>
    <s v="Customer_0339"/>
    <s v="P2003"/>
    <x v="3"/>
    <x v="2"/>
    <x v="2"/>
    <n v="1"/>
    <n v="59999"/>
    <n v="59999"/>
    <x v="4"/>
    <n v="11999.8"/>
    <n v="47999.199999999997"/>
    <n v="4799.92"/>
    <s v="Lucknow"/>
    <s v="Uttar Pradesh"/>
    <s v="North"/>
    <s v="UPI"/>
    <x v="0"/>
    <x v="0"/>
    <x v="5"/>
    <x v="5"/>
    <n v="0.1"/>
    <n v="35999.4"/>
    <n v="0"/>
  </r>
  <r>
    <x v="1096"/>
    <d v="2027-01-01T00:00:00"/>
    <x v="51"/>
    <s v="Customer_0480"/>
    <s v="P2009"/>
    <x v="1"/>
    <x v="0"/>
    <x v="0"/>
    <n v="1"/>
    <n v="1199"/>
    <n v="1199"/>
    <x v="2"/>
    <n v="179.85"/>
    <n v="1019.15"/>
    <n v="280.27"/>
    <s v="Mumbai"/>
    <s v="Maharashtra"/>
    <s v="West"/>
    <s v="Net Banking"/>
    <x v="2"/>
    <x v="0"/>
    <x v="5"/>
    <x v="5"/>
    <n v="0.27500000000000002"/>
    <n v="839.3"/>
    <n v="0"/>
  </r>
  <r>
    <x v="1097"/>
    <d v="2027-01-02T00:00:00"/>
    <x v="434"/>
    <s v="Customer_0208"/>
    <s v="P2011"/>
    <x v="18"/>
    <x v="0"/>
    <x v="4"/>
    <n v="2"/>
    <n v="2499"/>
    <n v="4998"/>
    <x v="2"/>
    <n v="749.7"/>
    <n v="4248.3"/>
    <n v="1168.28"/>
    <s v="Lucknow"/>
    <s v="Uttar Pradesh"/>
    <s v="North"/>
    <s v="UPI"/>
    <x v="0"/>
    <x v="0"/>
    <x v="5"/>
    <x v="5"/>
    <n v="0.27500000000000002"/>
    <n v="3498.6"/>
    <n v="0"/>
  </r>
  <r>
    <x v="1098"/>
    <d v="2027-01-03T00:00:00"/>
    <x v="349"/>
    <s v="Customer_0202"/>
    <s v="P2001"/>
    <x v="10"/>
    <x v="2"/>
    <x v="7"/>
    <n v="1"/>
    <n v="24999"/>
    <n v="24999"/>
    <x v="2"/>
    <n v="3749.85"/>
    <n v="21249.15"/>
    <n v="2443.65"/>
    <s v="Jaipur"/>
    <s v="Rajasthan"/>
    <s v="North"/>
    <s v="UPI"/>
    <x v="2"/>
    <x v="0"/>
    <x v="5"/>
    <x v="5"/>
    <n v="0.115"/>
    <n v="17499.3"/>
    <n v="0"/>
  </r>
  <r>
    <x v="1099"/>
    <d v="2027-01-04T00:00:00"/>
    <x v="234"/>
    <s v="Customer_0216"/>
    <s v="P2013"/>
    <x v="6"/>
    <x v="1"/>
    <x v="1"/>
    <n v="1"/>
    <n v="3499"/>
    <n v="3499"/>
    <x v="2"/>
    <n v="524.85"/>
    <n v="2974.15"/>
    <n v="579.96"/>
    <s v="Bengaluru"/>
    <s v="Karnataka"/>
    <s v="South"/>
    <s v="Credit Card"/>
    <x v="0"/>
    <x v="0"/>
    <x v="5"/>
    <x v="5"/>
    <n v="0.19500000000000001"/>
    <n v="2449.3000000000002"/>
    <n v="0"/>
  </r>
  <r>
    <x v="1100"/>
    <d v="2027-01-05T00:00:00"/>
    <x v="481"/>
    <s v="Customer_0486"/>
    <s v="P2013"/>
    <x v="6"/>
    <x v="1"/>
    <x v="1"/>
    <n v="1"/>
    <n v="3499"/>
    <n v="3499"/>
    <x v="4"/>
    <n v="699.8"/>
    <n v="2799.2"/>
    <n v="503.86"/>
    <s v="Ahmedabad"/>
    <s v="Gujarat"/>
    <s v="West"/>
    <s v="UPI"/>
    <x v="0"/>
    <x v="0"/>
    <x v="5"/>
    <x v="5"/>
    <n v="0.18"/>
    <n v="2099.4"/>
    <n v="0"/>
  </r>
  <r>
    <x v="1101"/>
    <d v="2027-01-06T00:00:00"/>
    <x v="604"/>
    <s v="Customer_0072"/>
    <s v="P2008"/>
    <x v="20"/>
    <x v="0"/>
    <x v="12"/>
    <n v="1"/>
    <n v="1799"/>
    <n v="1799"/>
    <x v="0"/>
    <n v="179.9"/>
    <n v="1619.1"/>
    <n v="469.54"/>
    <s v="Hyderabad"/>
    <s v="Telangana"/>
    <s v="South"/>
    <s v="Net Banking"/>
    <x v="0"/>
    <x v="0"/>
    <x v="5"/>
    <x v="5"/>
    <n v="0.28999999999999998"/>
    <n v="1439.2"/>
    <n v="0"/>
  </r>
  <r>
    <x v="1102"/>
    <d v="2027-01-07T00:00:00"/>
    <x v="503"/>
    <s v="Customer_0607"/>
    <s v="P2017"/>
    <x v="8"/>
    <x v="1"/>
    <x v="5"/>
    <n v="2"/>
    <n v="5999"/>
    <n v="11998"/>
    <x v="2"/>
    <n v="1799.7"/>
    <n v="10198.299999999999"/>
    <n v="1988.67"/>
    <s v="Delhi"/>
    <s v="Delhi"/>
    <s v="North"/>
    <s v="Credit Card"/>
    <x v="0"/>
    <x v="0"/>
    <x v="5"/>
    <x v="5"/>
    <n v="0.19500000000000001"/>
    <n v="8398.6"/>
    <n v="0"/>
  </r>
  <r>
    <x v="1103"/>
    <d v="2027-01-08T00:00:00"/>
    <x v="605"/>
    <s v="Customer_0463"/>
    <s v="P2008"/>
    <x v="20"/>
    <x v="0"/>
    <x v="12"/>
    <n v="2"/>
    <n v="1799"/>
    <n v="3598"/>
    <x v="2"/>
    <n v="539.70000000000005"/>
    <n v="3058.3"/>
    <n v="841.03"/>
    <s v="Hyderabad"/>
    <s v="Telangana"/>
    <s v="South"/>
    <s v="Credit Card"/>
    <x v="1"/>
    <x v="0"/>
    <x v="5"/>
    <x v="5"/>
    <n v="0.27500000000000002"/>
    <n v="2518.6"/>
    <n v="0"/>
  </r>
  <r>
    <x v="1104"/>
    <d v="2027-01-09T00:00:00"/>
    <x v="194"/>
    <s v="Customer_0124"/>
    <s v="P2002"/>
    <x v="12"/>
    <x v="2"/>
    <x v="7"/>
    <n v="1"/>
    <n v="2999"/>
    <n v="2999"/>
    <x v="2"/>
    <n v="449.85"/>
    <n v="2549.15"/>
    <n v="293.14999999999998"/>
    <s v="Bengaluru"/>
    <s v="Karnataka"/>
    <s v="South"/>
    <s v="Credit Card"/>
    <x v="0"/>
    <x v="0"/>
    <x v="5"/>
    <x v="5"/>
    <n v="0.115"/>
    <n v="2099.3000000000002"/>
    <n v="0"/>
  </r>
  <r>
    <x v="1105"/>
    <d v="2027-01-10T00:00:00"/>
    <x v="215"/>
    <s v="Customer_0271"/>
    <s v="P2001"/>
    <x v="10"/>
    <x v="2"/>
    <x v="7"/>
    <n v="1"/>
    <n v="24999"/>
    <n v="24999"/>
    <x v="0"/>
    <n v="2499.9"/>
    <n v="22499.1"/>
    <n v="2924.88"/>
    <s v="Mumbai"/>
    <s v="Maharashtra"/>
    <s v="West"/>
    <s v="UPI"/>
    <x v="0"/>
    <x v="0"/>
    <x v="5"/>
    <x v="5"/>
    <n v="0.13"/>
    <n v="19999.2"/>
    <n v="0"/>
  </r>
  <r>
    <x v="1106"/>
    <d v="2027-01-11T00:00:00"/>
    <x v="553"/>
    <s v="Customer_0494"/>
    <s v="P2012"/>
    <x v="7"/>
    <x v="0"/>
    <x v="4"/>
    <n v="1"/>
    <n v="1299"/>
    <n v="1299"/>
    <x v="1"/>
    <n v="64.95"/>
    <n v="1234.05"/>
    <n v="376.39"/>
    <s v="Mumbai"/>
    <s v="Maharashtra"/>
    <s v="West"/>
    <s v="Cash on Delivery"/>
    <x v="0"/>
    <x v="0"/>
    <x v="5"/>
    <x v="5"/>
    <n v="0.30499999999999999"/>
    <n v="1169.0999999999999"/>
    <n v="0"/>
  </r>
  <r>
    <x v="1107"/>
    <d v="2027-01-12T00:00:00"/>
    <x v="229"/>
    <s v="Customer_0315"/>
    <s v="P2008"/>
    <x v="20"/>
    <x v="0"/>
    <x v="12"/>
    <n v="4"/>
    <n v="1799"/>
    <n v="7196"/>
    <x v="0"/>
    <n v="719.6"/>
    <n v="6476.4"/>
    <n v="1878.16"/>
    <s v="Mumbai"/>
    <s v="Maharashtra"/>
    <s v="West"/>
    <s v="Debit Card"/>
    <x v="0"/>
    <x v="0"/>
    <x v="5"/>
    <x v="5"/>
    <n v="0.28999999999999998"/>
    <n v="5756.8"/>
    <n v="0"/>
  </r>
  <r>
    <x v="1108"/>
    <d v="2027-01-13T00:00:00"/>
    <x v="606"/>
    <s v="Customer_0457"/>
    <s v="P2013"/>
    <x v="6"/>
    <x v="1"/>
    <x v="1"/>
    <n v="1"/>
    <n v="3499"/>
    <n v="3499"/>
    <x v="0"/>
    <n v="349.9"/>
    <n v="3149.1"/>
    <n v="661.31"/>
    <s v="Pune"/>
    <s v="Maharashtra"/>
    <s v="West"/>
    <s v="UPI"/>
    <x v="0"/>
    <x v="0"/>
    <x v="5"/>
    <x v="5"/>
    <n v="0.21"/>
    <n v="2799.2"/>
    <n v="0"/>
  </r>
  <r>
    <x v="1109"/>
    <d v="2027-01-14T00:00:00"/>
    <x v="201"/>
    <s v="Customer_0634"/>
    <s v="P2021"/>
    <x v="24"/>
    <x v="4"/>
    <x v="13"/>
    <n v="2"/>
    <n v="1499"/>
    <n v="2998"/>
    <x v="5"/>
    <n v="749.5"/>
    <n v="2248.5"/>
    <n v="685.79"/>
    <s v="Kolkata"/>
    <s v="West Bengal"/>
    <s v="East"/>
    <s v="UPI"/>
    <x v="0"/>
    <x v="0"/>
    <x v="5"/>
    <x v="5"/>
    <n v="0.30499999999999999"/>
    <n v="1499"/>
    <n v="0"/>
  </r>
  <r>
    <x v="1110"/>
    <d v="2027-01-15T00:00:00"/>
    <x v="495"/>
    <s v="Customer_0644"/>
    <s v="P2008"/>
    <x v="20"/>
    <x v="0"/>
    <x v="12"/>
    <n v="1"/>
    <n v="1799"/>
    <n v="1799"/>
    <x v="0"/>
    <n v="179.9"/>
    <n v="1619.1"/>
    <n v="469.54"/>
    <s v="Kolkata"/>
    <s v="West Bengal"/>
    <s v="East"/>
    <s v="Debit Card"/>
    <x v="0"/>
    <x v="0"/>
    <x v="5"/>
    <x v="5"/>
    <n v="0.28999999999999998"/>
    <n v="1439.2"/>
    <n v="0"/>
  </r>
  <r>
    <x v="1111"/>
    <d v="2027-01-16T00:00:00"/>
    <x v="129"/>
    <s v="Customer_0798"/>
    <s v="P2005"/>
    <x v="4"/>
    <x v="2"/>
    <x v="3"/>
    <n v="1"/>
    <n v="1299"/>
    <n v="1299"/>
    <x v="1"/>
    <n v="64.95"/>
    <n v="1234.05"/>
    <n v="178.94"/>
    <s v="Chennai"/>
    <s v="Tamil Nadu"/>
    <s v="South"/>
    <s v="Credit Card"/>
    <x v="1"/>
    <x v="0"/>
    <x v="5"/>
    <x v="5"/>
    <n v="0.14499999999999999"/>
    <n v="1169.0999999999999"/>
    <n v="0"/>
  </r>
  <r>
    <x v="1112"/>
    <d v="2027-01-17T00:00:00"/>
    <x v="131"/>
    <s v="Customer_0705"/>
    <s v="P2002"/>
    <x v="12"/>
    <x v="2"/>
    <x v="7"/>
    <n v="3"/>
    <n v="2999"/>
    <n v="8997"/>
    <x v="2"/>
    <n v="1349.55"/>
    <n v="7647.45"/>
    <n v="879.46"/>
    <s v="Chennai"/>
    <s v="Tamil Nadu"/>
    <s v="South"/>
    <s v="Credit Card"/>
    <x v="0"/>
    <x v="0"/>
    <x v="5"/>
    <x v="5"/>
    <n v="0.115"/>
    <n v="6297.9"/>
    <n v="0"/>
  </r>
  <r>
    <x v="1113"/>
    <d v="2027-01-18T00:00:00"/>
    <x v="452"/>
    <s v="Customer_0023"/>
    <s v="P2022"/>
    <x v="13"/>
    <x v="3"/>
    <x v="9"/>
    <n v="1"/>
    <n v="899"/>
    <n v="899"/>
    <x v="6"/>
    <n v="0"/>
    <n v="899"/>
    <n v="251.72"/>
    <s v="Chennai"/>
    <s v="Tamil Nadu"/>
    <s v="South"/>
    <s v="UPI"/>
    <x v="0"/>
    <x v="0"/>
    <x v="5"/>
    <x v="5"/>
    <n v="0.28000000000000003"/>
    <n v="899"/>
    <n v="0"/>
  </r>
  <r>
    <x v="1114"/>
    <d v="2027-01-19T00:00:00"/>
    <x v="144"/>
    <s v="Customer_0666"/>
    <s v="P2019"/>
    <x v="22"/>
    <x v="4"/>
    <x v="11"/>
    <n v="1"/>
    <n v="699"/>
    <n v="699"/>
    <x v="1"/>
    <n v="34.950000000000003"/>
    <n v="664.05"/>
    <n v="242.38"/>
    <s v="Noida"/>
    <s v="Uttar Pradesh"/>
    <s v="North"/>
    <s v="Credit Card"/>
    <x v="0"/>
    <x v="0"/>
    <x v="5"/>
    <x v="5"/>
    <n v="0.36499999999999999"/>
    <n v="629.1"/>
    <n v="0"/>
  </r>
  <r>
    <x v="1115"/>
    <d v="2027-01-20T00:00:00"/>
    <x v="341"/>
    <s v="Customer_0555"/>
    <s v="P2018"/>
    <x v="17"/>
    <x v="4"/>
    <x v="11"/>
    <n v="1"/>
    <n v="399"/>
    <n v="399"/>
    <x v="2"/>
    <n v="59.85"/>
    <n v="339.15"/>
    <n v="113.62"/>
    <s v="Noida"/>
    <s v="Uttar Pradesh"/>
    <s v="North"/>
    <s v="UPI"/>
    <x v="1"/>
    <x v="0"/>
    <x v="5"/>
    <x v="5"/>
    <n v="0.33500000000000002"/>
    <n v="279.3"/>
    <n v="0"/>
  </r>
  <r>
    <x v="1116"/>
    <d v="2027-01-21T00:00:00"/>
    <x v="557"/>
    <s v="Customer_0688"/>
    <s v="P2006"/>
    <x v="5"/>
    <x v="2"/>
    <x v="3"/>
    <n v="1"/>
    <n v="1499"/>
    <n v="1499"/>
    <x v="6"/>
    <n v="0"/>
    <n v="1499"/>
    <n v="239.84"/>
    <s v="Hyderabad"/>
    <s v="Telangana"/>
    <s v="South"/>
    <s v="UPI"/>
    <x v="0"/>
    <x v="0"/>
    <x v="5"/>
    <x v="5"/>
    <n v="0.16"/>
    <n v="1499"/>
    <n v="0"/>
  </r>
  <r>
    <x v="1117"/>
    <d v="2027-01-22T00:00:00"/>
    <x v="607"/>
    <s v="Customer_0176"/>
    <s v="P2008"/>
    <x v="20"/>
    <x v="0"/>
    <x v="12"/>
    <n v="1"/>
    <n v="1799"/>
    <n v="1799"/>
    <x v="6"/>
    <n v="0"/>
    <n v="1799"/>
    <n v="575.67999999999995"/>
    <s v="Ahmedabad"/>
    <s v="Gujarat"/>
    <s v="West"/>
    <s v="UPI"/>
    <x v="2"/>
    <x v="0"/>
    <x v="5"/>
    <x v="5"/>
    <n v="0.32"/>
    <n v="1799"/>
    <n v="0"/>
  </r>
  <r>
    <x v="1118"/>
    <d v="2027-01-23T00:00:00"/>
    <x v="5"/>
    <s v="Customer_0286"/>
    <s v="P2010"/>
    <x v="0"/>
    <x v="0"/>
    <x v="0"/>
    <n v="2"/>
    <n v="1999"/>
    <n v="3998"/>
    <x v="0"/>
    <n v="399.8"/>
    <n v="3598.2"/>
    <n v="1043.48"/>
    <s v="Gurugram"/>
    <s v="Haryana"/>
    <s v="North"/>
    <s v="Credit Card"/>
    <x v="0"/>
    <x v="0"/>
    <x v="5"/>
    <x v="5"/>
    <n v="0.28999999999999998"/>
    <n v="3198.4"/>
    <n v="0"/>
  </r>
  <r>
    <x v="1119"/>
    <d v="2027-01-24T00:00:00"/>
    <x v="176"/>
    <s v="Customer_0697"/>
    <s v="P2020"/>
    <x v="16"/>
    <x v="4"/>
    <x v="10"/>
    <n v="1"/>
    <n v="599"/>
    <n v="599"/>
    <x v="1"/>
    <n v="29.95"/>
    <n v="569.04999999999995"/>
    <n v="207.7"/>
    <s v="Noida"/>
    <s v="Uttar Pradesh"/>
    <s v="North"/>
    <s v="UPI"/>
    <x v="0"/>
    <x v="0"/>
    <x v="5"/>
    <x v="5"/>
    <n v="0.36499999999999999"/>
    <n v="539.1"/>
    <n v="0"/>
  </r>
  <r>
    <x v="1120"/>
    <d v="2027-01-25T00:00:00"/>
    <x v="608"/>
    <s v="Customer_0578"/>
    <s v="P2014"/>
    <x v="2"/>
    <x v="1"/>
    <x v="1"/>
    <n v="1"/>
    <n v="2999"/>
    <n v="2999"/>
    <x v="4"/>
    <n v="599.79999999999995"/>
    <n v="2399.1999999999998"/>
    <n v="431.86"/>
    <s v="Jaipur"/>
    <s v="Rajasthan"/>
    <s v="North"/>
    <s v="Credit Card"/>
    <x v="0"/>
    <x v="0"/>
    <x v="5"/>
    <x v="5"/>
    <n v="0.18"/>
    <n v="1799.4"/>
    <n v="0"/>
  </r>
  <r>
    <x v="1121"/>
    <d v="2027-01-26T00:00:00"/>
    <x v="276"/>
    <s v="Customer_0276"/>
    <s v="P2002"/>
    <x v="12"/>
    <x v="2"/>
    <x v="7"/>
    <n v="1"/>
    <n v="2999"/>
    <n v="2999"/>
    <x v="5"/>
    <n v="749.75"/>
    <n v="2249.25"/>
    <n v="191.19"/>
    <s v="Delhi"/>
    <s v="Delhi"/>
    <s v="North"/>
    <s v="Debit Card"/>
    <x v="0"/>
    <x v="0"/>
    <x v="5"/>
    <x v="5"/>
    <n v="8.5000000000000006E-2"/>
    <n v="1499.5"/>
    <n v="0"/>
  </r>
  <r>
    <x v="1122"/>
    <d v="2027-01-27T00:00:00"/>
    <x v="241"/>
    <s v="Customer_0348"/>
    <s v="P2003"/>
    <x v="3"/>
    <x v="2"/>
    <x v="2"/>
    <n v="1"/>
    <n v="59999"/>
    <n v="59999"/>
    <x v="2"/>
    <n v="8999.85"/>
    <n v="50999.15"/>
    <n v="5864.9"/>
    <s v="Pune"/>
    <s v="Maharashtra"/>
    <s v="West"/>
    <s v="UPI"/>
    <x v="2"/>
    <x v="0"/>
    <x v="5"/>
    <x v="5"/>
    <n v="0.115"/>
    <n v="41999.3"/>
    <n v="0"/>
  </r>
  <r>
    <x v="1123"/>
    <d v="2027-01-28T00:00:00"/>
    <x v="539"/>
    <s v="Customer_0580"/>
    <s v="P2010"/>
    <x v="0"/>
    <x v="0"/>
    <x v="0"/>
    <n v="2"/>
    <n v="1999"/>
    <n v="3998"/>
    <x v="3"/>
    <n v="1199.4000000000001"/>
    <n v="2798.6"/>
    <n v="643.67999999999995"/>
    <s v="Noida"/>
    <s v="Uttar Pradesh"/>
    <s v="North"/>
    <s v="UPI"/>
    <x v="2"/>
    <x v="0"/>
    <x v="5"/>
    <x v="5"/>
    <n v="0.23"/>
    <n v="1599.2"/>
    <n v="0"/>
  </r>
  <r>
    <x v="1124"/>
    <d v="2027-01-29T00:00:00"/>
    <x v="491"/>
    <s v="Customer_0602"/>
    <s v="P2022"/>
    <x v="13"/>
    <x v="3"/>
    <x v="9"/>
    <n v="2"/>
    <n v="899"/>
    <n v="1798"/>
    <x v="1"/>
    <n v="89.9"/>
    <n v="1708.1"/>
    <n v="452.65"/>
    <s v="Pune"/>
    <s v="Maharashtra"/>
    <s v="West"/>
    <s v="Net Banking"/>
    <x v="0"/>
    <x v="0"/>
    <x v="5"/>
    <x v="5"/>
    <n v="0.26500000000000001"/>
    <n v="1618.2"/>
    <n v="0"/>
  </r>
  <r>
    <x v="1125"/>
    <d v="2027-01-30T00:00:00"/>
    <x v="488"/>
    <s v="Customer_0729"/>
    <s v="P2008"/>
    <x v="20"/>
    <x v="0"/>
    <x v="12"/>
    <n v="1"/>
    <n v="1799"/>
    <n v="1799"/>
    <x v="6"/>
    <n v="0"/>
    <n v="1799"/>
    <n v="575.67999999999995"/>
    <s v="Bengaluru"/>
    <s v="Karnataka"/>
    <s v="South"/>
    <s v="UPI"/>
    <x v="0"/>
    <x v="0"/>
    <x v="5"/>
    <x v="5"/>
    <n v="0.32"/>
    <n v="1799"/>
    <n v="0"/>
  </r>
  <r>
    <x v="1126"/>
    <d v="2027-01-31T00:00:00"/>
    <x v="529"/>
    <s v="Customer_0762"/>
    <s v="P2015"/>
    <x v="11"/>
    <x v="1"/>
    <x v="8"/>
    <n v="1"/>
    <n v="1299"/>
    <n v="1299"/>
    <x v="0"/>
    <n v="129.9"/>
    <n v="1169.0999999999999"/>
    <n v="245.51"/>
    <s v="Gurugram"/>
    <s v="Haryana"/>
    <s v="North"/>
    <s v="Debit Card"/>
    <x v="0"/>
    <x v="0"/>
    <x v="5"/>
    <x v="5"/>
    <n v="0.21"/>
    <n v="1039.2"/>
    <n v="0"/>
  </r>
  <r>
    <x v="1127"/>
    <d v="2027-02-01T00:00:00"/>
    <x v="227"/>
    <s v="Customer_0242"/>
    <s v="P2011"/>
    <x v="18"/>
    <x v="0"/>
    <x v="4"/>
    <n v="4"/>
    <n v="2499"/>
    <n v="9996"/>
    <x v="4"/>
    <n v="1999.2"/>
    <n v="7996.8"/>
    <n v="2079.17"/>
    <s v="Hyderabad"/>
    <s v="Telangana"/>
    <s v="South"/>
    <s v="Debit Card"/>
    <x v="0"/>
    <x v="0"/>
    <x v="5"/>
    <x v="5"/>
    <n v="0.26"/>
    <n v="5997.6"/>
    <n v="0"/>
  </r>
  <r>
    <x v="1128"/>
    <d v="2027-02-02T00:00:00"/>
    <x v="294"/>
    <s v="Customer_0181"/>
    <s v="P2002"/>
    <x v="12"/>
    <x v="2"/>
    <x v="7"/>
    <n v="2"/>
    <n v="2999"/>
    <n v="5998"/>
    <x v="1"/>
    <n v="299.89999999999998"/>
    <n v="5698.1"/>
    <n v="826.22"/>
    <s v="Noida"/>
    <s v="Uttar Pradesh"/>
    <s v="North"/>
    <s v="Cash on Delivery"/>
    <x v="0"/>
    <x v="0"/>
    <x v="5"/>
    <x v="5"/>
    <n v="0.14499999999999999"/>
    <n v="5398.2"/>
    <n v="0"/>
  </r>
  <r>
    <x v="1129"/>
    <d v="2027-02-03T00:00:00"/>
    <x v="609"/>
    <s v="Customer_0180"/>
    <s v="P2020"/>
    <x v="16"/>
    <x v="4"/>
    <x v="10"/>
    <n v="1"/>
    <n v="599"/>
    <n v="599"/>
    <x v="2"/>
    <n v="89.85"/>
    <n v="509.15"/>
    <n v="170.57"/>
    <s v="Noida"/>
    <s v="Uttar Pradesh"/>
    <s v="North"/>
    <s v="UPI"/>
    <x v="0"/>
    <x v="0"/>
    <x v="5"/>
    <x v="5"/>
    <n v="0.33500000000000002"/>
    <n v="419.3"/>
    <n v="0"/>
  </r>
  <r>
    <x v="1130"/>
    <d v="2027-02-04T00:00:00"/>
    <x v="397"/>
    <s v="Customer_0403"/>
    <s v="P2009"/>
    <x v="1"/>
    <x v="0"/>
    <x v="0"/>
    <n v="3"/>
    <n v="1199"/>
    <n v="3597"/>
    <x v="0"/>
    <n v="359.7"/>
    <n v="3237.3"/>
    <n v="938.82"/>
    <s v="Delhi"/>
    <s v="Delhi"/>
    <s v="North"/>
    <s v="Cash on Delivery"/>
    <x v="0"/>
    <x v="0"/>
    <x v="5"/>
    <x v="5"/>
    <n v="0.28999999999999998"/>
    <n v="2877.6"/>
    <n v="0"/>
  </r>
  <r>
    <x v="1131"/>
    <d v="2027-02-05T00:00:00"/>
    <x v="372"/>
    <s v="Customer_0779"/>
    <s v="P2023"/>
    <x v="23"/>
    <x v="3"/>
    <x v="9"/>
    <n v="1"/>
    <n v="1599"/>
    <n v="1599"/>
    <x v="0"/>
    <n v="159.9"/>
    <n v="1439.1"/>
    <n v="359.78"/>
    <s v="Kolkata"/>
    <s v="West Bengal"/>
    <s v="East"/>
    <s v="Debit Card"/>
    <x v="2"/>
    <x v="0"/>
    <x v="5"/>
    <x v="5"/>
    <n v="0.25"/>
    <n v="1279.2"/>
    <n v="0"/>
  </r>
  <r>
    <x v="1132"/>
    <d v="2027-02-06T00:00:00"/>
    <x v="216"/>
    <s v="Customer_0606"/>
    <s v="P2012"/>
    <x v="7"/>
    <x v="0"/>
    <x v="4"/>
    <n v="2"/>
    <n v="1299"/>
    <n v="2598"/>
    <x v="1"/>
    <n v="129.9"/>
    <n v="2468.1"/>
    <n v="752.77"/>
    <s v="Bengaluru"/>
    <s v="Karnataka"/>
    <s v="South"/>
    <s v="Cash on Delivery"/>
    <x v="2"/>
    <x v="0"/>
    <x v="5"/>
    <x v="5"/>
    <n v="0.30499999999999999"/>
    <n v="2338.1999999999998"/>
    <n v="0"/>
  </r>
  <r>
    <x v="1133"/>
    <d v="2027-02-07T00:00:00"/>
    <x v="20"/>
    <s v="Customer_0623"/>
    <s v="P2010"/>
    <x v="0"/>
    <x v="0"/>
    <x v="0"/>
    <n v="2"/>
    <n v="1999"/>
    <n v="3998"/>
    <x v="3"/>
    <n v="1199.4000000000001"/>
    <n v="2798.6"/>
    <n v="643.67999999999995"/>
    <s v="Gurugram"/>
    <s v="Haryana"/>
    <s v="North"/>
    <s v="Credit Card"/>
    <x v="2"/>
    <x v="0"/>
    <x v="5"/>
    <x v="5"/>
    <n v="0.23"/>
    <n v="1599.2"/>
    <n v="0"/>
  </r>
  <r>
    <x v="1134"/>
    <d v="2027-02-08T00:00:00"/>
    <x v="583"/>
    <s v="Customer_0013"/>
    <s v="P2006"/>
    <x v="5"/>
    <x v="2"/>
    <x v="3"/>
    <n v="2"/>
    <n v="1499"/>
    <n v="2998"/>
    <x v="6"/>
    <n v="0"/>
    <n v="2998"/>
    <n v="479.68"/>
    <s v="Chennai"/>
    <s v="Tamil Nadu"/>
    <s v="South"/>
    <s v="UPI"/>
    <x v="0"/>
    <x v="0"/>
    <x v="5"/>
    <x v="5"/>
    <n v="0.16"/>
    <n v="2998"/>
    <n v="0"/>
  </r>
  <r>
    <x v="1135"/>
    <d v="2027-02-09T00:00:00"/>
    <x v="469"/>
    <s v="Customer_0446"/>
    <s v="P2025"/>
    <x v="9"/>
    <x v="3"/>
    <x v="6"/>
    <n v="1"/>
    <n v="999"/>
    <n v="999"/>
    <x v="0"/>
    <n v="99.9"/>
    <n v="899.1"/>
    <n v="224.78"/>
    <s v="Pune"/>
    <s v="Maharashtra"/>
    <s v="West"/>
    <s v="Cash on Delivery"/>
    <x v="2"/>
    <x v="0"/>
    <x v="5"/>
    <x v="5"/>
    <n v="0.25"/>
    <n v="799.2"/>
    <n v="0"/>
  </r>
  <r>
    <x v="1136"/>
    <d v="2027-02-10T00:00:00"/>
    <x v="125"/>
    <s v="Customer_0030"/>
    <s v="P2002"/>
    <x v="12"/>
    <x v="2"/>
    <x v="7"/>
    <n v="2"/>
    <n v="2999"/>
    <n v="5998"/>
    <x v="2"/>
    <n v="899.7"/>
    <n v="5098.3"/>
    <n v="586.29999999999995"/>
    <s v="Noida"/>
    <s v="Uttar Pradesh"/>
    <s v="North"/>
    <s v="UPI"/>
    <x v="0"/>
    <x v="0"/>
    <x v="5"/>
    <x v="5"/>
    <n v="0.115"/>
    <n v="4198.6000000000004"/>
    <n v="0"/>
  </r>
  <r>
    <x v="1137"/>
    <d v="2027-02-11T00:00:00"/>
    <x v="205"/>
    <s v="Customer_0761"/>
    <s v="P2019"/>
    <x v="22"/>
    <x v="4"/>
    <x v="11"/>
    <n v="1"/>
    <n v="699"/>
    <n v="699"/>
    <x v="5"/>
    <n v="174.75"/>
    <n v="524.25"/>
    <n v="159.9"/>
    <s v="Pune"/>
    <s v="Maharashtra"/>
    <s v="West"/>
    <s v="Debit Card"/>
    <x v="2"/>
    <x v="0"/>
    <x v="5"/>
    <x v="5"/>
    <n v="0.30499999999999999"/>
    <n v="349.5"/>
    <n v="0"/>
  </r>
  <r>
    <x v="1138"/>
    <d v="2027-02-12T00:00:00"/>
    <x v="241"/>
    <s v="Customer_0348"/>
    <s v="P2019"/>
    <x v="22"/>
    <x v="4"/>
    <x v="11"/>
    <n v="2"/>
    <n v="699"/>
    <n v="1398"/>
    <x v="2"/>
    <n v="209.7"/>
    <n v="1188.3"/>
    <n v="398.08"/>
    <s v="Ahmedabad"/>
    <s v="Gujarat"/>
    <s v="West"/>
    <s v="Debit Card"/>
    <x v="0"/>
    <x v="0"/>
    <x v="5"/>
    <x v="5"/>
    <n v="0.33500000000000002"/>
    <n v="978.6"/>
    <n v="0"/>
  </r>
  <r>
    <x v="1139"/>
    <d v="2027-02-13T00:00:00"/>
    <x v="610"/>
    <s v="Customer_0406"/>
    <s v="P2014"/>
    <x v="2"/>
    <x v="1"/>
    <x v="1"/>
    <n v="1"/>
    <n v="2999"/>
    <n v="2999"/>
    <x v="4"/>
    <n v="599.79999999999995"/>
    <n v="2399.1999999999998"/>
    <n v="431.86"/>
    <s v="Kolkata"/>
    <s v="West Bengal"/>
    <s v="East"/>
    <s v="Credit Card"/>
    <x v="0"/>
    <x v="0"/>
    <x v="5"/>
    <x v="5"/>
    <n v="0.18"/>
    <n v="1799.4"/>
    <n v="0"/>
  </r>
  <r>
    <x v="1140"/>
    <d v="2027-02-14T00:00:00"/>
    <x v="218"/>
    <s v="Customer_0706"/>
    <s v="P2006"/>
    <x v="5"/>
    <x v="2"/>
    <x v="3"/>
    <n v="2"/>
    <n v="1499"/>
    <n v="2998"/>
    <x v="4"/>
    <n v="599.6"/>
    <n v="2398.4"/>
    <n v="239.84"/>
    <s v="Mumbai"/>
    <s v="Maharashtra"/>
    <s v="West"/>
    <s v="Cash on Delivery"/>
    <x v="0"/>
    <x v="0"/>
    <x v="5"/>
    <x v="5"/>
    <n v="0.1"/>
    <n v="1798.8"/>
    <n v="0"/>
  </r>
  <r>
    <x v="1141"/>
    <d v="2027-02-15T00:00:00"/>
    <x v="304"/>
    <s v="Customer_0109"/>
    <s v="P2002"/>
    <x v="12"/>
    <x v="2"/>
    <x v="7"/>
    <n v="3"/>
    <n v="2999"/>
    <n v="8997"/>
    <x v="4"/>
    <n v="1799.4"/>
    <n v="7197.6"/>
    <n v="719.76"/>
    <s v="Bengaluru"/>
    <s v="Karnataka"/>
    <s v="South"/>
    <s v="Cash on Delivery"/>
    <x v="0"/>
    <x v="0"/>
    <x v="5"/>
    <x v="5"/>
    <n v="0.1"/>
    <n v="5398.2"/>
    <n v="0"/>
  </r>
  <r>
    <x v="1142"/>
    <d v="2027-02-16T00:00:00"/>
    <x v="445"/>
    <s v="Customer_0046"/>
    <s v="P2019"/>
    <x v="22"/>
    <x v="4"/>
    <x v="11"/>
    <n v="1"/>
    <n v="699"/>
    <n v="699"/>
    <x v="1"/>
    <n v="34.950000000000003"/>
    <n v="664.05"/>
    <n v="242.38"/>
    <s v="Mumbai"/>
    <s v="Maharashtra"/>
    <s v="West"/>
    <s v="Debit Card"/>
    <x v="0"/>
    <x v="0"/>
    <x v="5"/>
    <x v="5"/>
    <n v="0.36499999999999999"/>
    <n v="629.1"/>
    <n v="0"/>
  </r>
  <r>
    <x v="1143"/>
    <d v="2027-02-17T00:00:00"/>
    <x v="611"/>
    <s v="Customer_0076"/>
    <s v="P2013"/>
    <x v="6"/>
    <x v="1"/>
    <x v="1"/>
    <n v="1"/>
    <n v="3499"/>
    <n v="3499"/>
    <x v="5"/>
    <n v="874.75"/>
    <n v="2624.25"/>
    <n v="433"/>
    <s v="Lucknow"/>
    <s v="Uttar Pradesh"/>
    <s v="North"/>
    <s v="UPI"/>
    <x v="2"/>
    <x v="0"/>
    <x v="5"/>
    <x v="5"/>
    <n v="0.16500000000000001"/>
    <n v="1749.5"/>
    <n v="0"/>
  </r>
  <r>
    <x v="1144"/>
    <d v="2027-02-18T00:00:00"/>
    <x v="540"/>
    <s v="Customer_0629"/>
    <s v="P2003"/>
    <x v="3"/>
    <x v="2"/>
    <x v="2"/>
    <n v="2"/>
    <n v="59999"/>
    <n v="119998"/>
    <x v="2"/>
    <n v="17999.7"/>
    <n v="101998.3"/>
    <n v="11729.8"/>
    <s v="Jaipur"/>
    <s v="Rajasthan"/>
    <s v="North"/>
    <s v="UPI"/>
    <x v="0"/>
    <x v="0"/>
    <x v="5"/>
    <x v="5"/>
    <n v="0.115"/>
    <n v="83998.6"/>
    <n v="0"/>
  </r>
  <r>
    <x v="1145"/>
    <d v="2027-02-19T00:00:00"/>
    <x v="258"/>
    <s v="Customer_0087"/>
    <s v="P2012"/>
    <x v="7"/>
    <x v="0"/>
    <x v="4"/>
    <n v="2"/>
    <n v="1299"/>
    <n v="2598"/>
    <x v="3"/>
    <n v="779.4"/>
    <n v="1818.6"/>
    <n v="418.28"/>
    <s v="Pune"/>
    <s v="Maharashtra"/>
    <s v="West"/>
    <s v="Net Banking"/>
    <x v="0"/>
    <x v="0"/>
    <x v="5"/>
    <x v="5"/>
    <n v="0.23"/>
    <n v="1039.2"/>
    <n v="0"/>
  </r>
  <r>
    <x v="1146"/>
    <d v="2027-02-20T00:00:00"/>
    <x v="612"/>
    <s v="Customer_0101"/>
    <s v="P2002"/>
    <x v="12"/>
    <x v="2"/>
    <x v="7"/>
    <n v="1"/>
    <n v="2999"/>
    <n v="2999"/>
    <x v="0"/>
    <n v="299.89999999999998"/>
    <n v="2699.1"/>
    <n v="350.88"/>
    <s v="Jaipur"/>
    <s v="Rajasthan"/>
    <s v="North"/>
    <s v="Cash on Delivery"/>
    <x v="0"/>
    <x v="0"/>
    <x v="5"/>
    <x v="5"/>
    <n v="0.13"/>
    <n v="2399.1999999999998"/>
    <n v="0"/>
  </r>
  <r>
    <x v="1147"/>
    <d v="2027-02-21T00:00:00"/>
    <x v="358"/>
    <s v="Customer_0300"/>
    <s v="P2013"/>
    <x v="6"/>
    <x v="1"/>
    <x v="1"/>
    <n v="1"/>
    <n v="3499"/>
    <n v="3499"/>
    <x v="4"/>
    <n v="699.8"/>
    <n v="2799.2"/>
    <n v="503.86"/>
    <s v="Pune"/>
    <s v="Maharashtra"/>
    <s v="West"/>
    <s v="Debit Card"/>
    <x v="0"/>
    <x v="0"/>
    <x v="5"/>
    <x v="5"/>
    <n v="0.18"/>
    <n v="2099.4"/>
    <n v="0"/>
  </r>
  <r>
    <x v="1148"/>
    <d v="2027-02-22T00:00:00"/>
    <x v="381"/>
    <s v="Customer_0196"/>
    <s v="P2025"/>
    <x v="9"/>
    <x v="3"/>
    <x v="6"/>
    <n v="1"/>
    <n v="999"/>
    <n v="999"/>
    <x v="1"/>
    <n v="49.95"/>
    <n v="949.05"/>
    <n v="251.5"/>
    <s v="Ahmedabad"/>
    <s v="Gujarat"/>
    <s v="West"/>
    <s v="UPI"/>
    <x v="1"/>
    <x v="0"/>
    <x v="5"/>
    <x v="5"/>
    <n v="0.26500000000000001"/>
    <n v="899.1"/>
    <n v="0"/>
  </r>
  <r>
    <x v="1149"/>
    <d v="2027-02-23T00:00:00"/>
    <x v="605"/>
    <s v="Customer_0463"/>
    <s v="P2001"/>
    <x v="10"/>
    <x v="2"/>
    <x v="7"/>
    <n v="1"/>
    <n v="24999"/>
    <n v="24999"/>
    <x v="1"/>
    <n v="1249.95"/>
    <n v="23749.05"/>
    <n v="3443.61"/>
    <s v="Gurugram"/>
    <s v="Haryana"/>
    <s v="North"/>
    <s v="Credit Card"/>
    <x v="0"/>
    <x v="0"/>
    <x v="5"/>
    <x v="5"/>
    <n v="0.14499999999999999"/>
    <n v="22499.1"/>
    <n v="0"/>
  </r>
  <r>
    <x v="1150"/>
    <d v="2027-02-24T00:00:00"/>
    <x v="347"/>
    <s v="Customer_0630"/>
    <s v="P2012"/>
    <x v="7"/>
    <x v="0"/>
    <x v="4"/>
    <n v="1"/>
    <n v="1299"/>
    <n v="1299"/>
    <x v="2"/>
    <n v="194.85"/>
    <n v="1104.1500000000001"/>
    <n v="303.64"/>
    <s v="Jaipur"/>
    <s v="Rajasthan"/>
    <s v="North"/>
    <s v="UPI"/>
    <x v="1"/>
    <x v="0"/>
    <x v="5"/>
    <x v="5"/>
    <n v="0.27500000000000002"/>
    <n v="909.3"/>
    <n v="0"/>
  </r>
  <r>
    <x v="1151"/>
    <d v="2027-02-25T00:00:00"/>
    <x v="613"/>
    <s v="Customer_0258"/>
    <s v="P2023"/>
    <x v="23"/>
    <x v="3"/>
    <x v="9"/>
    <n v="1"/>
    <n v="1599"/>
    <n v="1599"/>
    <x v="2"/>
    <n v="239.85"/>
    <n v="1359.15"/>
    <n v="319.39999999999998"/>
    <s v="Jaipur"/>
    <s v="Rajasthan"/>
    <s v="North"/>
    <s v="Debit Card"/>
    <x v="0"/>
    <x v="0"/>
    <x v="5"/>
    <x v="5"/>
    <n v="0.23499999999999999"/>
    <n v="1119.3"/>
    <n v="0"/>
  </r>
  <r>
    <x v="1152"/>
    <d v="2027-02-26T00:00:00"/>
    <x v="474"/>
    <s v="Customer_0478"/>
    <s v="P2004"/>
    <x v="15"/>
    <x v="2"/>
    <x v="3"/>
    <n v="2"/>
    <n v="899"/>
    <n v="1798"/>
    <x v="2"/>
    <n v="269.7"/>
    <n v="1528.3"/>
    <n v="175.75"/>
    <s v="Jaipur"/>
    <s v="Rajasthan"/>
    <s v="North"/>
    <s v="UPI"/>
    <x v="0"/>
    <x v="0"/>
    <x v="5"/>
    <x v="5"/>
    <n v="0.115"/>
    <n v="1258.5999999999999"/>
    <n v="0"/>
  </r>
  <r>
    <x v="1153"/>
    <d v="2027-02-27T00:00:00"/>
    <x v="15"/>
    <s v="Customer_0064"/>
    <s v="P2001"/>
    <x v="10"/>
    <x v="2"/>
    <x v="7"/>
    <n v="3"/>
    <n v="24999"/>
    <n v="74997"/>
    <x v="0"/>
    <n v="7499.7"/>
    <n v="67497.3"/>
    <n v="8774.65"/>
    <s v="Jaipur"/>
    <s v="Rajasthan"/>
    <s v="North"/>
    <s v="UPI"/>
    <x v="0"/>
    <x v="0"/>
    <x v="5"/>
    <x v="5"/>
    <n v="0.13"/>
    <n v="59997.599999999999"/>
    <n v="0"/>
  </r>
  <r>
    <x v="1154"/>
    <d v="2027-02-28T00:00:00"/>
    <x v="206"/>
    <s v="Customer_0540"/>
    <s v="P2018"/>
    <x v="17"/>
    <x v="4"/>
    <x v="11"/>
    <n v="3"/>
    <n v="399"/>
    <n v="1197"/>
    <x v="0"/>
    <n v="119.7"/>
    <n v="1077.3"/>
    <n v="377.05"/>
    <s v="Delhi"/>
    <s v="Delhi"/>
    <s v="North"/>
    <s v="UPI"/>
    <x v="0"/>
    <x v="0"/>
    <x v="5"/>
    <x v="5"/>
    <n v="0.35"/>
    <n v="957.6"/>
    <n v="0"/>
  </r>
  <r>
    <x v="1155"/>
    <d v="2027-03-01T00:00:00"/>
    <x v="567"/>
    <s v="Customer_0728"/>
    <s v="P2020"/>
    <x v="16"/>
    <x v="4"/>
    <x v="10"/>
    <n v="4"/>
    <n v="599"/>
    <n v="2396"/>
    <x v="2"/>
    <n v="359.4"/>
    <n v="2036.6"/>
    <n v="682.26"/>
    <s v="Delhi"/>
    <s v="Delhi"/>
    <s v="North"/>
    <s v="Debit Card"/>
    <x v="0"/>
    <x v="0"/>
    <x v="5"/>
    <x v="5"/>
    <n v="0.33500000000000002"/>
    <n v="1677.2"/>
    <n v="0"/>
  </r>
  <r>
    <x v="1156"/>
    <d v="2027-03-02T00:00:00"/>
    <x v="270"/>
    <s v="Customer_0455"/>
    <s v="P2003"/>
    <x v="3"/>
    <x v="2"/>
    <x v="2"/>
    <n v="2"/>
    <n v="59999"/>
    <n v="119998"/>
    <x v="2"/>
    <n v="17999.7"/>
    <n v="101998.3"/>
    <n v="11729.8"/>
    <s v="Jaipur"/>
    <s v="Rajasthan"/>
    <s v="North"/>
    <s v="UPI"/>
    <x v="0"/>
    <x v="0"/>
    <x v="5"/>
    <x v="5"/>
    <n v="0.115"/>
    <n v="83998.6"/>
    <n v="0"/>
  </r>
  <r>
    <x v="1157"/>
    <d v="2027-03-03T00:00:00"/>
    <x v="21"/>
    <s v="Customer_0021"/>
    <s v="P2016"/>
    <x v="19"/>
    <x v="1"/>
    <x v="8"/>
    <n v="1"/>
    <n v="999"/>
    <n v="999"/>
    <x v="0"/>
    <n v="99.9"/>
    <n v="899.1"/>
    <n v="188.81"/>
    <s v="Gurugram"/>
    <s v="Haryana"/>
    <s v="North"/>
    <s v="Cash on Delivery"/>
    <x v="0"/>
    <x v="0"/>
    <x v="5"/>
    <x v="5"/>
    <n v="0.21"/>
    <n v="799.2"/>
    <n v="0"/>
  </r>
  <r>
    <x v="1158"/>
    <d v="2027-03-04T00:00:00"/>
    <x v="614"/>
    <s v="Customer_0259"/>
    <s v="P2011"/>
    <x v="18"/>
    <x v="0"/>
    <x v="4"/>
    <n v="1"/>
    <n v="2499"/>
    <n v="2499"/>
    <x v="4"/>
    <n v="499.8"/>
    <n v="1999.2"/>
    <n v="519.79"/>
    <s v="Lucknow"/>
    <s v="Uttar Pradesh"/>
    <s v="North"/>
    <s v="Credit Card"/>
    <x v="0"/>
    <x v="0"/>
    <x v="5"/>
    <x v="5"/>
    <n v="0.26"/>
    <n v="1499.4"/>
    <n v="0"/>
  </r>
  <r>
    <x v="1159"/>
    <d v="2027-03-05T00:00:00"/>
    <x v="511"/>
    <s v="Customer_0738"/>
    <s v="P2013"/>
    <x v="6"/>
    <x v="1"/>
    <x v="1"/>
    <n v="2"/>
    <n v="3499"/>
    <n v="6998"/>
    <x v="4"/>
    <n v="1399.6"/>
    <n v="5598.4"/>
    <n v="1007.71"/>
    <s v="Bengaluru"/>
    <s v="Karnataka"/>
    <s v="South"/>
    <s v="Cash on Delivery"/>
    <x v="1"/>
    <x v="0"/>
    <x v="5"/>
    <x v="5"/>
    <n v="0.18"/>
    <n v="4198.8"/>
    <n v="0"/>
  </r>
  <r>
    <x v="1160"/>
    <d v="2027-03-06T00:00:00"/>
    <x v="461"/>
    <s v="Customer_0698"/>
    <s v="P2016"/>
    <x v="19"/>
    <x v="1"/>
    <x v="8"/>
    <n v="1"/>
    <n v="999"/>
    <n v="999"/>
    <x v="2"/>
    <n v="149.85"/>
    <n v="849.15"/>
    <n v="165.58"/>
    <s v="Bengaluru"/>
    <s v="Karnataka"/>
    <s v="South"/>
    <s v="Credit Card"/>
    <x v="0"/>
    <x v="0"/>
    <x v="5"/>
    <x v="5"/>
    <n v="0.19500000000000001"/>
    <n v="699.3"/>
    <n v="0"/>
  </r>
  <r>
    <x v="1161"/>
    <d v="2027-03-07T00:00:00"/>
    <x v="296"/>
    <s v="Customer_0736"/>
    <s v="P2011"/>
    <x v="18"/>
    <x v="0"/>
    <x v="4"/>
    <n v="1"/>
    <n v="2499"/>
    <n v="2499"/>
    <x v="6"/>
    <n v="0"/>
    <n v="2499"/>
    <n v="799.68"/>
    <s v="Jaipur"/>
    <s v="Rajasthan"/>
    <s v="North"/>
    <s v="Debit Card"/>
    <x v="1"/>
    <x v="0"/>
    <x v="5"/>
    <x v="5"/>
    <n v="0.32"/>
    <n v="2499"/>
    <n v="0"/>
  </r>
  <r>
    <x v="1162"/>
    <d v="2027-03-08T00:00:00"/>
    <x v="82"/>
    <s v="Customer_0307"/>
    <s v="P2003"/>
    <x v="3"/>
    <x v="2"/>
    <x v="2"/>
    <n v="2"/>
    <n v="59999"/>
    <n v="119998"/>
    <x v="0"/>
    <n v="11999.8"/>
    <n v="107998.2"/>
    <n v="14039.77"/>
    <s v="Delhi"/>
    <s v="Delhi"/>
    <s v="North"/>
    <s v="UPI"/>
    <x v="2"/>
    <x v="0"/>
    <x v="5"/>
    <x v="5"/>
    <n v="0.13"/>
    <n v="95998.399999999994"/>
    <n v="0"/>
  </r>
  <r>
    <x v="1163"/>
    <d v="2027-03-09T00:00:00"/>
    <x v="18"/>
    <s v="Customer_0785"/>
    <s v="P2025"/>
    <x v="9"/>
    <x v="3"/>
    <x v="6"/>
    <n v="1"/>
    <n v="999"/>
    <n v="999"/>
    <x v="4"/>
    <n v="199.8"/>
    <n v="799.2"/>
    <n v="175.82"/>
    <s v="Kolkata"/>
    <s v="West Bengal"/>
    <s v="East"/>
    <s v="Credit Card"/>
    <x v="0"/>
    <x v="0"/>
    <x v="5"/>
    <x v="5"/>
    <n v="0.22"/>
    <n v="599.4"/>
    <n v="0"/>
  </r>
  <r>
    <x v="1164"/>
    <d v="2027-03-10T00:00:00"/>
    <x v="168"/>
    <s v="Customer_0333"/>
    <s v="P2018"/>
    <x v="17"/>
    <x v="4"/>
    <x v="11"/>
    <n v="1"/>
    <n v="399"/>
    <n v="399"/>
    <x v="4"/>
    <n v="79.8"/>
    <n v="319.2"/>
    <n v="102.14"/>
    <s v="Gurugram"/>
    <s v="Haryana"/>
    <s v="North"/>
    <s v="Credit Card"/>
    <x v="2"/>
    <x v="0"/>
    <x v="5"/>
    <x v="5"/>
    <n v="0.32"/>
    <n v="239.4"/>
    <n v="0"/>
  </r>
  <r>
    <x v="1165"/>
    <d v="2027-03-11T00:00:00"/>
    <x v="615"/>
    <s v="Customer_0566"/>
    <s v="P2006"/>
    <x v="5"/>
    <x v="2"/>
    <x v="3"/>
    <n v="1"/>
    <n v="1499"/>
    <n v="1499"/>
    <x v="0"/>
    <n v="149.9"/>
    <n v="1349.1"/>
    <n v="175.38"/>
    <s v="Lucknow"/>
    <s v="Uttar Pradesh"/>
    <s v="North"/>
    <s v="Net Banking"/>
    <x v="0"/>
    <x v="0"/>
    <x v="5"/>
    <x v="5"/>
    <n v="0.13"/>
    <n v="1199.2"/>
    <n v="0"/>
  </r>
  <r>
    <x v="1166"/>
    <d v="2027-03-12T00:00:00"/>
    <x v="543"/>
    <s v="Customer_0113"/>
    <s v="P2011"/>
    <x v="18"/>
    <x v="0"/>
    <x v="4"/>
    <n v="2"/>
    <n v="2499"/>
    <n v="4998"/>
    <x v="5"/>
    <n v="1249.5"/>
    <n v="3748.5"/>
    <n v="918.38"/>
    <s v="Gurugram"/>
    <s v="Haryana"/>
    <s v="North"/>
    <s v="Net Banking"/>
    <x v="0"/>
    <x v="0"/>
    <x v="5"/>
    <x v="5"/>
    <n v="0.245"/>
    <n v="2499"/>
    <n v="0"/>
  </r>
  <r>
    <x v="1167"/>
    <d v="2027-03-13T00:00:00"/>
    <x v="130"/>
    <s v="Customer_0052"/>
    <s v="P2006"/>
    <x v="5"/>
    <x v="2"/>
    <x v="3"/>
    <n v="1"/>
    <n v="1499"/>
    <n v="1499"/>
    <x v="0"/>
    <n v="149.9"/>
    <n v="1349.1"/>
    <n v="175.38"/>
    <s v="Bengaluru"/>
    <s v="Karnataka"/>
    <s v="South"/>
    <s v="Credit Card"/>
    <x v="0"/>
    <x v="0"/>
    <x v="5"/>
    <x v="5"/>
    <n v="0.13"/>
    <n v="1199.2"/>
    <n v="0"/>
  </r>
  <r>
    <x v="1168"/>
    <d v="2027-03-14T00:00:00"/>
    <x v="48"/>
    <s v="Customer_0456"/>
    <s v="P2020"/>
    <x v="16"/>
    <x v="4"/>
    <x v="10"/>
    <n v="1"/>
    <n v="599"/>
    <n v="599"/>
    <x v="2"/>
    <n v="89.85"/>
    <n v="509.15"/>
    <n v="170.57"/>
    <s v="Jaipur"/>
    <s v="Rajasthan"/>
    <s v="North"/>
    <s v="UPI"/>
    <x v="0"/>
    <x v="0"/>
    <x v="5"/>
    <x v="5"/>
    <n v="0.33500000000000002"/>
    <n v="419.3"/>
    <n v="0"/>
  </r>
  <r>
    <x v="1169"/>
    <d v="2027-03-15T00:00:00"/>
    <x v="616"/>
    <s v="Customer_0616"/>
    <s v="P2003"/>
    <x v="3"/>
    <x v="2"/>
    <x v="2"/>
    <n v="1"/>
    <n v="59999"/>
    <n v="59999"/>
    <x v="4"/>
    <n v="11999.8"/>
    <n v="47999.199999999997"/>
    <n v="4799.92"/>
    <s v="Kolkata"/>
    <s v="West Bengal"/>
    <s v="East"/>
    <s v="Credit Card"/>
    <x v="0"/>
    <x v="0"/>
    <x v="5"/>
    <x v="5"/>
    <n v="0.1"/>
    <n v="35999.4"/>
    <n v="0"/>
  </r>
  <r>
    <x v="1170"/>
    <d v="2027-03-16T00:00:00"/>
    <x v="603"/>
    <s v="Customer_0799"/>
    <s v="P2024"/>
    <x v="14"/>
    <x v="3"/>
    <x v="6"/>
    <n v="1"/>
    <n v="2499"/>
    <n v="2499"/>
    <x v="3"/>
    <n v="749.7"/>
    <n v="1749.3"/>
    <n v="332.37"/>
    <s v="Bengaluru"/>
    <s v="Karnataka"/>
    <s v="South"/>
    <s v="UPI"/>
    <x v="0"/>
    <x v="0"/>
    <x v="5"/>
    <x v="5"/>
    <n v="0.19"/>
    <n v="999.6"/>
    <n v="0"/>
  </r>
  <r>
    <x v="1171"/>
    <d v="2027-03-17T00:00:00"/>
    <x v="11"/>
    <s v="Customer_0241"/>
    <s v="P2007"/>
    <x v="21"/>
    <x v="0"/>
    <x v="12"/>
    <n v="2"/>
    <n v="799"/>
    <n v="1598"/>
    <x v="2"/>
    <n v="239.7"/>
    <n v="1358.3"/>
    <n v="373.53"/>
    <s v="Noida"/>
    <s v="Uttar Pradesh"/>
    <s v="North"/>
    <s v="Credit Card"/>
    <x v="0"/>
    <x v="0"/>
    <x v="5"/>
    <x v="5"/>
    <n v="0.27500000000000002"/>
    <n v="1118.5999999999999"/>
    <n v="0"/>
  </r>
  <r>
    <x v="1172"/>
    <d v="2027-03-18T00:00:00"/>
    <x v="115"/>
    <s v="Customer_0015"/>
    <s v="P2005"/>
    <x v="4"/>
    <x v="2"/>
    <x v="3"/>
    <n v="1"/>
    <n v="1299"/>
    <n v="1299"/>
    <x v="0"/>
    <n v="129.9"/>
    <n v="1169.0999999999999"/>
    <n v="151.97999999999999"/>
    <s v="Chennai"/>
    <s v="Tamil Nadu"/>
    <s v="South"/>
    <s v="Debit Card"/>
    <x v="0"/>
    <x v="0"/>
    <x v="5"/>
    <x v="5"/>
    <n v="0.13"/>
    <n v="1039.2"/>
    <n v="0"/>
  </r>
  <r>
    <x v="1173"/>
    <d v="2027-03-19T00:00:00"/>
    <x v="617"/>
    <s v="Customer_0520"/>
    <s v="P2025"/>
    <x v="9"/>
    <x v="3"/>
    <x v="6"/>
    <n v="1"/>
    <n v="999"/>
    <n v="999"/>
    <x v="1"/>
    <n v="49.95"/>
    <n v="949.05"/>
    <n v="251.5"/>
    <s v="Kolkata"/>
    <s v="West Bengal"/>
    <s v="East"/>
    <s v="Debit Card"/>
    <x v="0"/>
    <x v="0"/>
    <x v="5"/>
    <x v="5"/>
    <n v="0.26500000000000001"/>
    <n v="899.1"/>
    <n v="0"/>
  </r>
  <r>
    <x v="1174"/>
    <d v="2027-03-20T00:00:00"/>
    <x v="43"/>
    <s v="Customer_0572"/>
    <s v="P2019"/>
    <x v="22"/>
    <x v="4"/>
    <x v="11"/>
    <n v="1"/>
    <n v="699"/>
    <n v="699"/>
    <x v="1"/>
    <n v="34.950000000000003"/>
    <n v="664.05"/>
    <n v="242.38"/>
    <s v="Delhi"/>
    <s v="Delhi"/>
    <s v="North"/>
    <s v="Credit Card"/>
    <x v="0"/>
    <x v="0"/>
    <x v="5"/>
    <x v="5"/>
    <n v="0.36499999999999999"/>
    <n v="629.1"/>
    <n v="0"/>
  </r>
  <r>
    <x v="1175"/>
    <d v="2027-03-21T00:00:00"/>
    <x v="523"/>
    <s v="Customer_0253"/>
    <s v="P2001"/>
    <x v="10"/>
    <x v="2"/>
    <x v="7"/>
    <n v="1"/>
    <n v="24999"/>
    <n v="24999"/>
    <x v="0"/>
    <n v="2499.9"/>
    <n v="22499.1"/>
    <n v="2924.88"/>
    <s v="Noida"/>
    <s v="Uttar Pradesh"/>
    <s v="North"/>
    <s v="Cash on Delivery"/>
    <x v="0"/>
    <x v="0"/>
    <x v="5"/>
    <x v="5"/>
    <n v="0.13"/>
    <n v="19999.2"/>
    <n v="0"/>
  </r>
  <r>
    <x v="1176"/>
    <d v="2027-03-22T00:00:00"/>
    <x v="51"/>
    <s v="Customer_0480"/>
    <s v="P2002"/>
    <x v="12"/>
    <x v="2"/>
    <x v="7"/>
    <n v="1"/>
    <n v="2999"/>
    <n v="2999"/>
    <x v="4"/>
    <n v="599.79999999999995"/>
    <n v="2399.1999999999998"/>
    <n v="239.92"/>
    <s v="Lucknow"/>
    <s v="Uttar Pradesh"/>
    <s v="North"/>
    <s v="UPI"/>
    <x v="2"/>
    <x v="0"/>
    <x v="5"/>
    <x v="5"/>
    <n v="0.1"/>
    <n v="1799.4"/>
    <n v="0"/>
  </r>
  <r>
    <x v="1177"/>
    <d v="2027-03-23T00:00:00"/>
    <x v="213"/>
    <s v="Customer_0260"/>
    <s v="P2006"/>
    <x v="5"/>
    <x v="2"/>
    <x v="3"/>
    <n v="1"/>
    <n v="1499"/>
    <n v="1499"/>
    <x v="4"/>
    <n v="299.8"/>
    <n v="1199.2"/>
    <n v="119.92"/>
    <s v="Noida"/>
    <s v="Uttar Pradesh"/>
    <s v="North"/>
    <s v="UPI"/>
    <x v="2"/>
    <x v="0"/>
    <x v="5"/>
    <x v="5"/>
    <n v="0.1"/>
    <n v="899.4"/>
    <n v="0"/>
  </r>
  <r>
    <x v="1178"/>
    <d v="2027-03-24T00:00:00"/>
    <x v="498"/>
    <s v="Customer_0049"/>
    <s v="P2016"/>
    <x v="19"/>
    <x v="1"/>
    <x v="8"/>
    <n v="1"/>
    <n v="999"/>
    <n v="999"/>
    <x v="2"/>
    <n v="149.85"/>
    <n v="849.15"/>
    <n v="165.58"/>
    <s v="Gurugram"/>
    <s v="Haryana"/>
    <s v="North"/>
    <s v="Credit Card"/>
    <x v="2"/>
    <x v="0"/>
    <x v="5"/>
    <x v="5"/>
    <n v="0.19500000000000001"/>
    <n v="699.3"/>
    <n v="0"/>
  </r>
  <r>
    <x v="1179"/>
    <d v="2027-03-25T00:00:00"/>
    <x v="503"/>
    <s v="Customer_0607"/>
    <s v="P2002"/>
    <x v="12"/>
    <x v="2"/>
    <x v="7"/>
    <n v="1"/>
    <n v="2999"/>
    <n v="2999"/>
    <x v="3"/>
    <n v="899.7"/>
    <n v="2099.3000000000002"/>
    <n v="146.94999999999999"/>
    <s v="Jaipur"/>
    <s v="Rajasthan"/>
    <s v="North"/>
    <s v="UPI"/>
    <x v="2"/>
    <x v="0"/>
    <x v="5"/>
    <x v="5"/>
    <n v="7.0000000000000007E-2"/>
    <n v="1199.5999999999999"/>
    <n v="0"/>
  </r>
  <r>
    <x v="1180"/>
    <d v="2027-03-26T00:00:00"/>
    <x v="334"/>
    <s v="Customer_0032"/>
    <s v="P2017"/>
    <x v="8"/>
    <x v="1"/>
    <x v="5"/>
    <n v="4"/>
    <n v="5999"/>
    <n v="23996"/>
    <x v="6"/>
    <n v="0"/>
    <n v="23996"/>
    <n v="5759.04"/>
    <s v="Noida"/>
    <s v="Uttar Pradesh"/>
    <s v="North"/>
    <s v="UPI"/>
    <x v="2"/>
    <x v="0"/>
    <x v="5"/>
    <x v="5"/>
    <n v="0.24"/>
    <n v="23996"/>
    <n v="0"/>
  </r>
  <r>
    <x v="1181"/>
    <d v="2027-03-27T00:00:00"/>
    <x v="618"/>
    <s v="Customer_0621"/>
    <s v="P2008"/>
    <x v="20"/>
    <x v="0"/>
    <x v="12"/>
    <n v="3"/>
    <n v="1799"/>
    <n v="5397"/>
    <x v="4"/>
    <n v="1079.4000000000001"/>
    <n v="4317.6000000000004"/>
    <n v="1122.58"/>
    <s v="Delhi"/>
    <s v="Delhi"/>
    <s v="North"/>
    <s v="UPI"/>
    <x v="2"/>
    <x v="0"/>
    <x v="5"/>
    <x v="5"/>
    <n v="0.26"/>
    <n v="3238.2"/>
    <n v="0"/>
  </r>
  <r>
    <x v="1182"/>
    <d v="2027-03-28T00:00:00"/>
    <x v="211"/>
    <s v="Customer_0775"/>
    <s v="P2003"/>
    <x v="3"/>
    <x v="2"/>
    <x v="2"/>
    <n v="1"/>
    <n v="59999"/>
    <n v="59999"/>
    <x v="2"/>
    <n v="8999.85"/>
    <n v="50999.15"/>
    <n v="5864.9"/>
    <s v="Jaipur"/>
    <s v="Rajasthan"/>
    <s v="North"/>
    <s v="UPI"/>
    <x v="0"/>
    <x v="0"/>
    <x v="5"/>
    <x v="5"/>
    <n v="0.115"/>
    <n v="41999.3"/>
    <n v="0"/>
  </r>
  <r>
    <x v="1183"/>
    <d v="2027-03-29T00:00:00"/>
    <x v="619"/>
    <s v="Customer_0108"/>
    <s v="P2020"/>
    <x v="16"/>
    <x v="4"/>
    <x v="10"/>
    <n v="1"/>
    <n v="599"/>
    <n v="599"/>
    <x v="4"/>
    <n v="119.8"/>
    <n v="479.2"/>
    <n v="153.34"/>
    <s v="Jaipur"/>
    <s v="Rajasthan"/>
    <s v="North"/>
    <s v="Debit Card"/>
    <x v="0"/>
    <x v="0"/>
    <x v="5"/>
    <x v="5"/>
    <n v="0.32"/>
    <n v="359.4"/>
    <n v="0"/>
  </r>
  <r>
    <x v="1184"/>
    <d v="2027-03-30T00:00:00"/>
    <x v="479"/>
    <s v="Customer_0020"/>
    <s v="P2002"/>
    <x v="12"/>
    <x v="2"/>
    <x v="7"/>
    <n v="1"/>
    <n v="2999"/>
    <n v="2999"/>
    <x v="1"/>
    <n v="149.94999999999999"/>
    <n v="2849.05"/>
    <n v="413.11"/>
    <s v="Pune"/>
    <s v="Maharashtra"/>
    <s v="West"/>
    <s v="Debit Card"/>
    <x v="2"/>
    <x v="0"/>
    <x v="5"/>
    <x v="5"/>
    <n v="0.14499999999999999"/>
    <n v="2699.1"/>
    <n v="0"/>
  </r>
  <r>
    <x v="1185"/>
    <d v="2027-03-31T00:00:00"/>
    <x v="376"/>
    <s v="Customer_0394"/>
    <s v="P2021"/>
    <x v="24"/>
    <x v="4"/>
    <x v="13"/>
    <n v="2"/>
    <n v="1499"/>
    <n v="2998"/>
    <x v="4"/>
    <n v="599.6"/>
    <n v="2398.4"/>
    <n v="767.49"/>
    <s v="Mumbai"/>
    <s v="Maharashtra"/>
    <s v="West"/>
    <s v="UPI"/>
    <x v="2"/>
    <x v="0"/>
    <x v="5"/>
    <x v="5"/>
    <n v="0.32"/>
    <n v="1798.8"/>
    <n v="0"/>
  </r>
  <r>
    <x v="1186"/>
    <d v="2027-04-01T00:00:00"/>
    <x v="620"/>
    <s v="Customer_0781"/>
    <s v="P2022"/>
    <x v="13"/>
    <x v="3"/>
    <x v="9"/>
    <n v="1"/>
    <n v="899"/>
    <n v="899"/>
    <x v="1"/>
    <n v="44.95"/>
    <n v="854.05"/>
    <n v="226.32"/>
    <s v="Gurugram"/>
    <s v="Haryana"/>
    <s v="North"/>
    <s v="Net Banking"/>
    <x v="0"/>
    <x v="0"/>
    <x v="5"/>
    <x v="5"/>
    <n v="0.26500000000000001"/>
    <n v="809.1"/>
    <n v="0"/>
  </r>
  <r>
    <x v="1187"/>
    <d v="2027-04-02T00:00:00"/>
    <x v="118"/>
    <s v="Customer_0086"/>
    <s v="P2018"/>
    <x v="17"/>
    <x v="4"/>
    <x v="11"/>
    <n v="1"/>
    <n v="399"/>
    <n v="399"/>
    <x v="0"/>
    <n v="39.9"/>
    <n v="359.1"/>
    <n v="125.68"/>
    <s v="Jaipur"/>
    <s v="Rajasthan"/>
    <s v="North"/>
    <s v="Credit Card"/>
    <x v="1"/>
    <x v="0"/>
    <x v="5"/>
    <x v="5"/>
    <n v="0.35"/>
    <n v="319.2"/>
    <n v="0"/>
  </r>
  <r>
    <x v="1188"/>
    <d v="2027-04-03T00:00:00"/>
    <x v="548"/>
    <s v="Customer_0541"/>
    <s v="P2004"/>
    <x v="15"/>
    <x v="2"/>
    <x v="3"/>
    <n v="1"/>
    <n v="899"/>
    <n v="899"/>
    <x v="1"/>
    <n v="44.95"/>
    <n v="854.05"/>
    <n v="123.84"/>
    <s v="Ahmedabad"/>
    <s v="Gujarat"/>
    <s v="West"/>
    <s v="Debit Card"/>
    <x v="2"/>
    <x v="0"/>
    <x v="5"/>
    <x v="5"/>
    <n v="0.14499999999999999"/>
    <n v="809.1"/>
    <n v="0"/>
  </r>
  <r>
    <x v="1189"/>
    <d v="2027-04-04T00:00:00"/>
    <x v="621"/>
    <s v="Customer_0407"/>
    <s v="P2008"/>
    <x v="20"/>
    <x v="0"/>
    <x v="12"/>
    <n v="3"/>
    <n v="1799"/>
    <n v="5397"/>
    <x v="3"/>
    <n v="1619.1"/>
    <n v="3777.9"/>
    <n v="868.92"/>
    <s v="Lucknow"/>
    <s v="Uttar Pradesh"/>
    <s v="North"/>
    <s v="UPI"/>
    <x v="2"/>
    <x v="0"/>
    <x v="5"/>
    <x v="5"/>
    <n v="0.23"/>
    <n v="2158.8000000000002"/>
    <n v="0"/>
  </r>
  <r>
    <x v="1190"/>
    <d v="2027-04-05T00:00:00"/>
    <x v="494"/>
    <s v="Customer_0370"/>
    <s v="P2017"/>
    <x v="8"/>
    <x v="1"/>
    <x v="5"/>
    <n v="2"/>
    <n v="5999"/>
    <n v="11998"/>
    <x v="4"/>
    <n v="2399.6"/>
    <n v="9598.4"/>
    <n v="1727.71"/>
    <s v="Jaipur"/>
    <s v="Rajasthan"/>
    <s v="North"/>
    <s v="Net Banking"/>
    <x v="2"/>
    <x v="0"/>
    <x v="5"/>
    <x v="5"/>
    <n v="0.18"/>
    <n v="7198.8"/>
    <n v="0"/>
  </r>
  <r>
    <x v="1191"/>
    <d v="2027-04-06T00:00:00"/>
    <x v="595"/>
    <s v="Customer_0564"/>
    <s v="P2017"/>
    <x v="8"/>
    <x v="1"/>
    <x v="5"/>
    <n v="2"/>
    <n v="5999"/>
    <n v="11998"/>
    <x v="4"/>
    <n v="2399.6"/>
    <n v="9598.4"/>
    <n v="1727.71"/>
    <s v="Delhi"/>
    <s v="Delhi"/>
    <s v="North"/>
    <s v="Debit Card"/>
    <x v="0"/>
    <x v="0"/>
    <x v="5"/>
    <x v="5"/>
    <n v="0.18"/>
    <n v="7198.8"/>
    <n v="0"/>
  </r>
  <r>
    <x v="1192"/>
    <d v="2027-04-07T00:00:00"/>
    <x v="62"/>
    <s v="Customer_0204"/>
    <s v="P2018"/>
    <x v="17"/>
    <x v="4"/>
    <x v="11"/>
    <n v="2"/>
    <n v="399"/>
    <n v="798"/>
    <x v="4"/>
    <n v="159.6"/>
    <n v="638.4"/>
    <n v="204.29"/>
    <s v="Kolkata"/>
    <s v="West Bengal"/>
    <s v="East"/>
    <s v="Credit Card"/>
    <x v="0"/>
    <x v="0"/>
    <x v="5"/>
    <x v="5"/>
    <n v="0.32"/>
    <n v="478.8"/>
    <n v="0"/>
  </r>
  <r>
    <x v="1193"/>
    <d v="2027-04-08T00:00:00"/>
    <x v="309"/>
    <s v="Customer_0790"/>
    <s v="P2014"/>
    <x v="2"/>
    <x v="1"/>
    <x v="1"/>
    <n v="1"/>
    <n v="2999"/>
    <n v="2999"/>
    <x v="1"/>
    <n v="149.94999999999999"/>
    <n v="2849.05"/>
    <n v="641.04"/>
    <s v="Noida"/>
    <s v="Uttar Pradesh"/>
    <s v="North"/>
    <s v="Credit Card"/>
    <x v="0"/>
    <x v="0"/>
    <x v="5"/>
    <x v="5"/>
    <n v="0.22500000000000001"/>
    <n v="2699.1"/>
    <n v="0"/>
  </r>
  <r>
    <x v="1194"/>
    <d v="2027-04-09T00:00:00"/>
    <x v="532"/>
    <s v="Customer_0042"/>
    <s v="P2005"/>
    <x v="4"/>
    <x v="2"/>
    <x v="3"/>
    <n v="1"/>
    <n v="1299"/>
    <n v="1299"/>
    <x v="2"/>
    <n v="194.85"/>
    <n v="1104.1500000000001"/>
    <n v="126.98"/>
    <s v="Delhi"/>
    <s v="Delhi"/>
    <s v="North"/>
    <s v="UPI"/>
    <x v="2"/>
    <x v="0"/>
    <x v="5"/>
    <x v="5"/>
    <n v="0.115"/>
    <n v="909.3"/>
    <n v="0"/>
  </r>
  <r>
    <x v="1195"/>
    <d v="2027-04-10T00:00:00"/>
    <x v="609"/>
    <s v="Customer_0180"/>
    <s v="P2012"/>
    <x v="7"/>
    <x v="0"/>
    <x v="4"/>
    <n v="3"/>
    <n v="1299"/>
    <n v="3897"/>
    <x v="0"/>
    <n v="389.7"/>
    <n v="3507.3"/>
    <n v="1017.12"/>
    <s v="Lucknow"/>
    <s v="Uttar Pradesh"/>
    <s v="North"/>
    <s v="UPI"/>
    <x v="0"/>
    <x v="0"/>
    <x v="5"/>
    <x v="5"/>
    <n v="0.28999999999999998"/>
    <n v="3117.6"/>
    <n v="0"/>
  </r>
  <r>
    <x v="1196"/>
    <d v="2027-04-11T00:00:00"/>
    <x v="622"/>
    <s v="Customer_0627"/>
    <s v="P2018"/>
    <x v="17"/>
    <x v="4"/>
    <x v="11"/>
    <n v="1"/>
    <n v="399"/>
    <n v="399"/>
    <x v="6"/>
    <n v="0"/>
    <n v="399"/>
    <n v="151.62"/>
    <s v="Bengaluru"/>
    <s v="Karnataka"/>
    <s v="South"/>
    <s v="Credit Card"/>
    <x v="0"/>
    <x v="0"/>
    <x v="5"/>
    <x v="5"/>
    <n v="0.38"/>
    <n v="399"/>
    <n v="0"/>
  </r>
  <r>
    <x v="1197"/>
    <d v="2027-04-12T00:00:00"/>
    <x v="158"/>
    <s v="Customer_0758"/>
    <s v="P2001"/>
    <x v="10"/>
    <x v="2"/>
    <x v="7"/>
    <n v="1"/>
    <n v="24999"/>
    <n v="24999"/>
    <x v="1"/>
    <n v="1249.95"/>
    <n v="23749.05"/>
    <n v="3443.61"/>
    <s v="Gurugram"/>
    <s v="Haryana"/>
    <s v="North"/>
    <s v="UPI"/>
    <x v="0"/>
    <x v="0"/>
    <x v="5"/>
    <x v="5"/>
    <n v="0.14499999999999999"/>
    <n v="22499.1"/>
    <n v="0"/>
  </r>
  <r>
    <x v="1198"/>
    <d v="2027-04-13T00:00:00"/>
    <x v="623"/>
    <s v="Customer_0236"/>
    <s v="P2008"/>
    <x v="20"/>
    <x v="0"/>
    <x v="12"/>
    <n v="1"/>
    <n v="1799"/>
    <n v="1799"/>
    <x v="4"/>
    <n v="359.8"/>
    <n v="1439.2"/>
    <n v="374.19"/>
    <s v="Lucknow"/>
    <s v="Uttar Pradesh"/>
    <s v="North"/>
    <s v="Cash on Delivery"/>
    <x v="0"/>
    <x v="0"/>
    <x v="5"/>
    <x v="5"/>
    <n v="0.26"/>
    <n v="1079.4000000000001"/>
    <n v="0"/>
  </r>
  <r>
    <x v="1199"/>
    <d v="2027-04-14T00:00:00"/>
    <x v="599"/>
    <s v="Customer_0161"/>
    <s v="P2005"/>
    <x v="4"/>
    <x v="2"/>
    <x v="3"/>
    <n v="1"/>
    <n v="1299"/>
    <n v="1299"/>
    <x v="2"/>
    <n v="194.85"/>
    <n v="1104.1500000000001"/>
    <n v="126.98"/>
    <s v="Ahmedabad"/>
    <s v="Gujarat"/>
    <s v="West"/>
    <s v="Debit Card"/>
    <x v="2"/>
    <x v="0"/>
    <x v="5"/>
    <x v="5"/>
    <n v="0.115"/>
    <n v="909.3"/>
    <n v="0"/>
  </r>
  <r>
    <x v="1200"/>
    <d v="2027-04-15T00:00:00"/>
    <x v="384"/>
    <s v="Customer_0377"/>
    <s v="P2007"/>
    <x v="21"/>
    <x v="0"/>
    <x v="12"/>
    <n v="1"/>
    <n v="799"/>
    <n v="799"/>
    <x v="1"/>
    <n v="39.950000000000003"/>
    <n v="759.05"/>
    <n v="231.51"/>
    <s v="Ahmedabad"/>
    <s v="Gujarat"/>
    <s v="West"/>
    <s v="Debit Card"/>
    <x v="0"/>
    <x v="0"/>
    <x v="5"/>
    <x v="5"/>
    <n v="0.30499999999999999"/>
    <n v="719.1"/>
    <n v="0"/>
  </r>
  <r>
    <x v="1201"/>
    <d v="2027-04-16T00:00:00"/>
    <x v="538"/>
    <s v="Customer_0626"/>
    <s v="P2004"/>
    <x v="15"/>
    <x v="2"/>
    <x v="3"/>
    <n v="2"/>
    <n v="899"/>
    <n v="1798"/>
    <x v="0"/>
    <n v="179.8"/>
    <n v="1618.2"/>
    <n v="210.37"/>
    <s v="Kolkata"/>
    <s v="West Bengal"/>
    <s v="East"/>
    <s v="UPI"/>
    <x v="0"/>
    <x v="0"/>
    <x v="5"/>
    <x v="5"/>
    <n v="0.13"/>
    <n v="1438.4"/>
    <n v="0"/>
  </r>
  <r>
    <x v="1202"/>
    <d v="2027-04-17T00:00:00"/>
    <x v="126"/>
    <s v="Customer_0571"/>
    <s v="P2017"/>
    <x v="8"/>
    <x v="1"/>
    <x v="5"/>
    <n v="2"/>
    <n v="5999"/>
    <n v="11998"/>
    <x v="4"/>
    <n v="2399.6"/>
    <n v="9598.4"/>
    <n v="1727.71"/>
    <s v="Pune"/>
    <s v="Maharashtra"/>
    <s v="West"/>
    <s v="UPI"/>
    <x v="0"/>
    <x v="0"/>
    <x v="5"/>
    <x v="5"/>
    <n v="0.18"/>
    <n v="7198.8"/>
    <n v="0"/>
  </r>
  <r>
    <x v="1203"/>
    <d v="2027-04-18T00:00:00"/>
    <x v="624"/>
    <s v="Customer_0501"/>
    <s v="P2008"/>
    <x v="20"/>
    <x v="0"/>
    <x v="12"/>
    <n v="2"/>
    <n v="1799"/>
    <n v="3598"/>
    <x v="0"/>
    <n v="359.8"/>
    <n v="3238.2"/>
    <n v="939.08"/>
    <s v="Gurugram"/>
    <s v="Haryana"/>
    <s v="North"/>
    <s v="Debit Card"/>
    <x v="0"/>
    <x v="0"/>
    <x v="5"/>
    <x v="5"/>
    <n v="0.28999999999999998"/>
    <n v="2878.4"/>
    <n v="0"/>
  </r>
  <r>
    <x v="1204"/>
    <d v="2027-04-19T00:00:00"/>
    <x v="433"/>
    <s v="Customer_0559"/>
    <s v="P2016"/>
    <x v="19"/>
    <x v="1"/>
    <x v="8"/>
    <n v="2"/>
    <n v="999"/>
    <n v="1998"/>
    <x v="2"/>
    <n v="299.7"/>
    <n v="1698.3"/>
    <n v="331.17"/>
    <s v="Delhi"/>
    <s v="Delhi"/>
    <s v="North"/>
    <s v="UPI"/>
    <x v="0"/>
    <x v="0"/>
    <x v="5"/>
    <x v="5"/>
    <n v="0.19500000000000001"/>
    <n v="1398.6"/>
    <n v="0"/>
  </r>
  <r>
    <x v="1205"/>
    <d v="2027-04-20T00:00:00"/>
    <x v="185"/>
    <s v="Customer_0401"/>
    <s v="P2014"/>
    <x v="2"/>
    <x v="1"/>
    <x v="1"/>
    <n v="5"/>
    <n v="2999"/>
    <n v="14995"/>
    <x v="0"/>
    <n v="1499.5"/>
    <n v="13495.5"/>
    <n v="2834.06"/>
    <s v="Ahmedabad"/>
    <s v="Gujarat"/>
    <s v="West"/>
    <s v="UPI"/>
    <x v="2"/>
    <x v="0"/>
    <x v="5"/>
    <x v="5"/>
    <n v="0.21"/>
    <n v="11996"/>
    <n v="0"/>
  </r>
  <r>
    <x v="1206"/>
    <d v="2027-04-21T00:00:00"/>
    <x v="625"/>
    <s v="Customer_0516"/>
    <s v="P2019"/>
    <x v="22"/>
    <x v="4"/>
    <x v="11"/>
    <n v="1"/>
    <n v="699"/>
    <n v="699"/>
    <x v="1"/>
    <n v="34.950000000000003"/>
    <n v="664.05"/>
    <n v="242.38"/>
    <s v="Bengaluru"/>
    <s v="Karnataka"/>
    <s v="South"/>
    <s v="Credit Card"/>
    <x v="2"/>
    <x v="0"/>
    <x v="5"/>
    <x v="5"/>
    <n v="0.36499999999999999"/>
    <n v="629.1"/>
    <n v="0"/>
  </r>
  <r>
    <x v="1207"/>
    <d v="2027-04-22T00:00:00"/>
    <x v="478"/>
    <s v="Customer_0684"/>
    <s v="P2016"/>
    <x v="19"/>
    <x v="1"/>
    <x v="8"/>
    <n v="1"/>
    <n v="999"/>
    <n v="999"/>
    <x v="2"/>
    <n v="149.85"/>
    <n v="849.15"/>
    <n v="165.58"/>
    <s v="Lucknow"/>
    <s v="Uttar Pradesh"/>
    <s v="North"/>
    <s v="Credit Card"/>
    <x v="2"/>
    <x v="0"/>
    <x v="5"/>
    <x v="5"/>
    <n v="0.19500000000000001"/>
    <n v="699.3"/>
    <n v="0"/>
  </r>
  <r>
    <x v="1208"/>
    <d v="2027-04-23T00:00:00"/>
    <x v="163"/>
    <s v="Customer_0454"/>
    <s v="P2015"/>
    <x v="11"/>
    <x v="1"/>
    <x v="8"/>
    <n v="2"/>
    <n v="1299"/>
    <n v="2598"/>
    <x v="0"/>
    <n v="259.8"/>
    <n v="2338.1999999999998"/>
    <n v="491.02"/>
    <s v="Lucknow"/>
    <s v="Uttar Pradesh"/>
    <s v="North"/>
    <s v="UPI"/>
    <x v="0"/>
    <x v="0"/>
    <x v="5"/>
    <x v="5"/>
    <n v="0.21"/>
    <n v="2078.4"/>
    <n v="0"/>
  </r>
  <r>
    <x v="1209"/>
    <d v="2027-04-24T00:00:00"/>
    <x v="445"/>
    <s v="Customer_0046"/>
    <s v="P2012"/>
    <x v="7"/>
    <x v="0"/>
    <x v="4"/>
    <n v="1"/>
    <n v="1299"/>
    <n v="1299"/>
    <x v="1"/>
    <n v="64.95"/>
    <n v="1234.05"/>
    <n v="376.39"/>
    <s v="Delhi"/>
    <s v="Delhi"/>
    <s v="North"/>
    <s v="Credit Card"/>
    <x v="1"/>
    <x v="0"/>
    <x v="5"/>
    <x v="5"/>
    <n v="0.30499999999999999"/>
    <n v="1169.0999999999999"/>
    <n v="0"/>
  </r>
  <r>
    <x v="1210"/>
    <d v="2027-04-25T00:00:00"/>
    <x v="626"/>
    <s v="Customer_0172"/>
    <s v="P2016"/>
    <x v="19"/>
    <x v="1"/>
    <x v="8"/>
    <n v="1"/>
    <n v="999"/>
    <n v="999"/>
    <x v="0"/>
    <n v="99.9"/>
    <n v="899.1"/>
    <n v="188.81"/>
    <s v="Chennai"/>
    <s v="Tamil Nadu"/>
    <s v="South"/>
    <s v="UPI"/>
    <x v="2"/>
    <x v="0"/>
    <x v="5"/>
    <x v="5"/>
    <n v="0.21"/>
    <n v="799.2"/>
    <n v="0"/>
  </r>
  <r>
    <x v="1211"/>
    <d v="2027-04-26T00:00:00"/>
    <x v="473"/>
    <s v="Customer_0155"/>
    <s v="P2007"/>
    <x v="21"/>
    <x v="0"/>
    <x v="12"/>
    <n v="1"/>
    <n v="799"/>
    <n v="799"/>
    <x v="2"/>
    <n v="119.85"/>
    <n v="679.15"/>
    <n v="186.77"/>
    <s v="Kolkata"/>
    <s v="West Bengal"/>
    <s v="East"/>
    <s v="Credit Card"/>
    <x v="0"/>
    <x v="0"/>
    <x v="5"/>
    <x v="5"/>
    <n v="0.27500000000000002"/>
    <n v="559.29999999999995"/>
    <n v="0"/>
  </r>
  <r>
    <x v="1212"/>
    <d v="2027-04-27T00:00:00"/>
    <x v="122"/>
    <s v="Customer_0008"/>
    <s v="P2009"/>
    <x v="1"/>
    <x v="0"/>
    <x v="0"/>
    <n v="3"/>
    <n v="1199"/>
    <n v="3597"/>
    <x v="1"/>
    <n v="179.85"/>
    <n v="3417.15"/>
    <n v="1042.23"/>
    <s v="Jaipur"/>
    <s v="Rajasthan"/>
    <s v="North"/>
    <s v="Cash on Delivery"/>
    <x v="0"/>
    <x v="0"/>
    <x v="5"/>
    <x v="5"/>
    <n v="0.30499999999999999"/>
    <n v="3237.3"/>
    <n v="0"/>
  </r>
  <r>
    <x v="1213"/>
    <d v="2027-04-28T00:00:00"/>
    <x v="221"/>
    <s v="Customer_0148"/>
    <s v="P2008"/>
    <x v="20"/>
    <x v="0"/>
    <x v="12"/>
    <n v="1"/>
    <n v="1799"/>
    <n v="1799"/>
    <x v="0"/>
    <n v="179.9"/>
    <n v="1619.1"/>
    <n v="469.54"/>
    <s v="Chennai"/>
    <s v="Tamil Nadu"/>
    <s v="South"/>
    <s v="UPI"/>
    <x v="2"/>
    <x v="0"/>
    <x v="5"/>
    <x v="5"/>
    <n v="0.28999999999999998"/>
    <n v="1439.2"/>
    <n v="0"/>
  </r>
  <r>
    <x v="1214"/>
    <d v="2027-04-29T00:00:00"/>
    <x v="100"/>
    <s v="Customer_0169"/>
    <s v="P2009"/>
    <x v="1"/>
    <x v="0"/>
    <x v="0"/>
    <n v="2"/>
    <n v="1199"/>
    <n v="2398"/>
    <x v="0"/>
    <n v="239.8"/>
    <n v="2158.1999999999998"/>
    <n v="625.88"/>
    <s v="Delhi"/>
    <s v="Delhi"/>
    <s v="North"/>
    <s v="UPI"/>
    <x v="0"/>
    <x v="0"/>
    <x v="5"/>
    <x v="5"/>
    <n v="0.28999999999999998"/>
    <n v="1918.4"/>
    <n v="0"/>
  </r>
  <r>
    <x v="1215"/>
    <d v="2027-04-30T00:00:00"/>
    <x v="627"/>
    <s v="Customer_0542"/>
    <s v="P2007"/>
    <x v="21"/>
    <x v="0"/>
    <x v="12"/>
    <n v="2"/>
    <n v="799"/>
    <n v="1598"/>
    <x v="0"/>
    <n v="159.80000000000001"/>
    <n v="1438.2"/>
    <n v="417.08"/>
    <s v="Kolkata"/>
    <s v="West Bengal"/>
    <s v="East"/>
    <s v="Credit Card"/>
    <x v="2"/>
    <x v="0"/>
    <x v="5"/>
    <x v="5"/>
    <n v="0.28999999999999998"/>
    <n v="1278.4000000000001"/>
    <n v="0"/>
  </r>
  <r>
    <x v="1216"/>
    <d v="2027-05-01T00:00:00"/>
    <x v="109"/>
    <s v="Customer_0735"/>
    <s v="P2018"/>
    <x v="17"/>
    <x v="4"/>
    <x v="11"/>
    <n v="2"/>
    <n v="399"/>
    <n v="798"/>
    <x v="0"/>
    <n v="79.8"/>
    <n v="718.2"/>
    <n v="251.37"/>
    <s v="Delhi"/>
    <s v="Delhi"/>
    <s v="North"/>
    <s v="Credit Card"/>
    <x v="0"/>
    <x v="0"/>
    <x v="5"/>
    <x v="5"/>
    <n v="0.35"/>
    <n v="638.4"/>
    <n v="0"/>
  </r>
  <r>
    <x v="1217"/>
    <d v="2027-05-02T00:00:00"/>
    <x v="130"/>
    <s v="Customer_0052"/>
    <s v="P2011"/>
    <x v="18"/>
    <x v="0"/>
    <x v="4"/>
    <n v="2"/>
    <n v="2499"/>
    <n v="4998"/>
    <x v="2"/>
    <n v="749.7"/>
    <n v="4248.3"/>
    <n v="1168.28"/>
    <s v="Kolkata"/>
    <s v="West Bengal"/>
    <s v="East"/>
    <s v="UPI"/>
    <x v="1"/>
    <x v="0"/>
    <x v="5"/>
    <x v="5"/>
    <n v="0.27500000000000002"/>
    <n v="3498.6"/>
    <n v="0"/>
  </r>
  <r>
    <x v="1218"/>
    <d v="2027-05-03T00:00:00"/>
    <x v="460"/>
    <s v="Customer_0474"/>
    <s v="P2009"/>
    <x v="1"/>
    <x v="0"/>
    <x v="0"/>
    <n v="2"/>
    <n v="1199"/>
    <n v="2398"/>
    <x v="0"/>
    <n v="239.8"/>
    <n v="2158.1999999999998"/>
    <n v="625.88"/>
    <s v="Mumbai"/>
    <s v="Maharashtra"/>
    <s v="West"/>
    <s v="Net Banking"/>
    <x v="0"/>
    <x v="0"/>
    <x v="5"/>
    <x v="5"/>
    <n v="0.28999999999999998"/>
    <n v="1918.4"/>
    <n v="0"/>
  </r>
  <r>
    <x v="1219"/>
    <d v="2027-05-04T00:00:00"/>
    <x v="628"/>
    <s v="Customer_0434"/>
    <s v="P2023"/>
    <x v="23"/>
    <x v="3"/>
    <x v="9"/>
    <n v="1"/>
    <n v="1599"/>
    <n v="1599"/>
    <x v="0"/>
    <n v="159.9"/>
    <n v="1439.1"/>
    <n v="359.78"/>
    <s v="Delhi"/>
    <s v="Delhi"/>
    <s v="North"/>
    <s v="UPI"/>
    <x v="1"/>
    <x v="0"/>
    <x v="5"/>
    <x v="5"/>
    <n v="0.25"/>
    <n v="1279.2"/>
    <n v="0"/>
  </r>
  <r>
    <x v="1220"/>
    <d v="2027-05-05T00:00:00"/>
    <x v="473"/>
    <s v="Customer_0155"/>
    <s v="P2021"/>
    <x v="24"/>
    <x v="4"/>
    <x v="13"/>
    <n v="2"/>
    <n v="1499"/>
    <n v="2998"/>
    <x v="2"/>
    <n v="449.7"/>
    <n v="2548.3000000000002"/>
    <n v="853.68"/>
    <s v="Ahmedabad"/>
    <s v="Gujarat"/>
    <s v="West"/>
    <s v="Cash on Delivery"/>
    <x v="2"/>
    <x v="0"/>
    <x v="5"/>
    <x v="5"/>
    <n v="0.33500000000000002"/>
    <n v="2098.6"/>
    <n v="0"/>
  </r>
  <r>
    <x v="1221"/>
    <d v="2027-05-06T00:00:00"/>
    <x v="629"/>
    <s v="Customer_0608"/>
    <s v="P2002"/>
    <x v="12"/>
    <x v="2"/>
    <x v="7"/>
    <n v="1"/>
    <n v="2999"/>
    <n v="2999"/>
    <x v="0"/>
    <n v="299.89999999999998"/>
    <n v="2699.1"/>
    <n v="350.88"/>
    <s v="Hyderabad"/>
    <s v="Telangana"/>
    <s v="South"/>
    <s v="Debit Card"/>
    <x v="2"/>
    <x v="0"/>
    <x v="5"/>
    <x v="5"/>
    <n v="0.13"/>
    <n v="2399.1999999999998"/>
    <n v="0"/>
  </r>
  <r>
    <x v="1222"/>
    <d v="2027-05-07T00:00:00"/>
    <x v="630"/>
    <s v="Customer_0215"/>
    <s v="P2016"/>
    <x v="19"/>
    <x v="1"/>
    <x v="8"/>
    <n v="1"/>
    <n v="999"/>
    <n v="999"/>
    <x v="6"/>
    <n v="0"/>
    <n v="999"/>
    <n v="239.76"/>
    <s v="Pune"/>
    <s v="Maharashtra"/>
    <s v="West"/>
    <s v="UPI"/>
    <x v="0"/>
    <x v="0"/>
    <x v="5"/>
    <x v="5"/>
    <n v="0.24"/>
    <n v="999"/>
    <n v="0"/>
  </r>
  <r>
    <x v="1223"/>
    <d v="2027-05-08T00:00:00"/>
    <x v="471"/>
    <s v="Customer_0005"/>
    <s v="P2025"/>
    <x v="9"/>
    <x v="3"/>
    <x v="6"/>
    <n v="3"/>
    <n v="999"/>
    <n v="2997"/>
    <x v="5"/>
    <n v="749.25"/>
    <n v="2247.75"/>
    <n v="460.79"/>
    <s v="Kolkata"/>
    <s v="West Bengal"/>
    <s v="East"/>
    <s v="UPI"/>
    <x v="0"/>
    <x v="0"/>
    <x v="5"/>
    <x v="5"/>
    <n v="0.20499999999999999"/>
    <n v="1498.5"/>
    <n v="0"/>
  </r>
  <r>
    <x v="1224"/>
    <d v="2027-05-09T00:00:00"/>
    <x v="145"/>
    <s v="Customer_0740"/>
    <s v="P2022"/>
    <x v="13"/>
    <x v="3"/>
    <x v="9"/>
    <n v="1"/>
    <n v="899"/>
    <n v="899"/>
    <x v="0"/>
    <n v="89.9"/>
    <n v="809.1"/>
    <n v="202.28"/>
    <s v="Chennai"/>
    <s v="Tamil Nadu"/>
    <s v="South"/>
    <s v="Credit Card"/>
    <x v="0"/>
    <x v="0"/>
    <x v="5"/>
    <x v="5"/>
    <n v="0.25"/>
    <n v="719.2"/>
    <n v="0"/>
  </r>
  <r>
    <x v="1225"/>
    <d v="2027-05-10T00:00:00"/>
    <x v="268"/>
    <s v="Customer_0636"/>
    <s v="P2004"/>
    <x v="15"/>
    <x v="2"/>
    <x v="3"/>
    <n v="2"/>
    <n v="899"/>
    <n v="1798"/>
    <x v="0"/>
    <n v="179.8"/>
    <n v="1618.2"/>
    <n v="210.37"/>
    <s v="Lucknow"/>
    <s v="Uttar Pradesh"/>
    <s v="North"/>
    <s v="UPI"/>
    <x v="0"/>
    <x v="0"/>
    <x v="5"/>
    <x v="5"/>
    <n v="0.13"/>
    <n v="1438.4"/>
    <n v="0"/>
  </r>
  <r>
    <x v="1226"/>
    <d v="2027-05-11T00:00:00"/>
    <x v="610"/>
    <s v="Customer_0406"/>
    <s v="P2004"/>
    <x v="15"/>
    <x v="2"/>
    <x v="3"/>
    <n v="3"/>
    <n v="899"/>
    <n v="2697"/>
    <x v="3"/>
    <n v="809.1"/>
    <n v="1887.9"/>
    <n v="132.15"/>
    <s v="Noida"/>
    <s v="Uttar Pradesh"/>
    <s v="North"/>
    <s v="Debit Card"/>
    <x v="2"/>
    <x v="0"/>
    <x v="5"/>
    <x v="5"/>
    <n v="7.0000000000000007E-2"/>
    <n v="1078.8"/>
    <n v="0"/>
  </r>
  <r>
    <x v="1227"/>
    <d v="2027-05-12T00:00:00"/>
    <x v="583"/>
    <s v="Customer_0013"/>
    <s v="P2006"/>
    <x v="5"/>
    <x v="2"/>
    <x v="3"/>
    <n v="1"/>
    <n v="1499"/>
    <n v="1499"/>
    <x v="2"/>
    <n v="224.85"/>
    <n v="1274.1500000000001"/>
    <n v="146.53"/>
    <s v="Delhi"/>
    <s v="Delhi"/>
    <s v="North"/>
    <s v="Debit Card"/>
    <x v="2"/>
    <x v="0"/>
    <x v="5"/>
    <x v="5"/>
    <n v="0.115"/>
    <n v="1049.3"/>
    <n v="0"/>
  </r>
  <r>
    <x v="1228"/>
    <d v="2027-05-13T00:00:00"/>
    <x v="333"/>
    <s v="Customer_0227"/>
    <s v="P2020"/>
    <x v="16"/>
    <x v="4"/>
    <x v="10"/>
    <n v="1"/>
    <n v="599"/>
    <n v="599"/>
    <x v="6"/>
    <n v="0"/>
    <n v="599"/>
    <n v="227.62"/>
    <s v="Gurugram"/>
    <s v="Haryana"/>
    <s v="North"/>
    <s v="Credit Card"/>
    <x v="2"/>
    <x v="0"/>
    <x v="5"/>
    <x v="5"/>
    <n v="0.38"/>
    <n v="599"/>
    <n v="0"/>
  </r>
  <r>
    <x v="1229"/>
    <d v="2027-05-14T00:00:00"/>
    <x v="46"/>
    <s v="Customer_0397"/>
    <s v="P2004"/>
    <x v="15"/>
    <x v="2"/>
    <x v="3"/>
    <n v="1"/>
    <n v="899"/>
    <n v="899"/>
    <x v="0"/>
    <n v="89.9"/>
    <n v="809.1"/>
    <n v="105.18"/>
    <s v="Lucknow"/>
    <s v="Uttar Pradesh"/>
    <s v="North"/>
    <s v="Credit Card"/>
    <x v="0"/>
    <x v="0"/>
    <x v="5"/>
    <x v="5"/>
    <n v="0.13"/>
    <n v="719.2"/>
    <n v="0"/>
  </r>
  <r>
    <x v="1230"/>
    <d v="2027-05-15T00:00:00"/>
    <x v="631"/>
    <s v="Customer_0232"/>
    <s v="P2020"/>
    <x v="16"/>
    <x v="4"/>
    <x v="10"/>
    <n v="1"/>
    <n v="599"/>
    <n v="599"/>
    <x v="1"/>
    <n v="29.95"/>
    <n v="569.04999999999995"/>
    <n v="207.7"/>
    <s v="Kolkata"/>
    <s v="West Bengal"/>
    <s v="East"/>
    <s v="UPI"/>
    <x v="0"/>
    <x v="0"/>
    <x v="5"/>
    <x v="5"/>
    <n v="0.36499999999999999"/>
    <n v="539.1"/>
    <n v="0"/>
  </r>
  <r>
    <x v="1231"/>
    <d v="2027-05-16T00:00:00"/>
    <x v="13"/>
    <s v="Customer_0245"/>
    <s v="P2016"/>
    <x v="19"/>
    <x v="1"/>
    <x v="8"/>
    <n v="2"/>
    <n v="999"/>
    <n v="1998"/>
    <x v="2"/>
    <n v="299.7"/>
    <n v="1698.3"/>
    <n v="331.17"/>
    <s v="Noida"/>
    <s v="Uttar Pradesh"/>
    <s v="North"/>
    <s v="Credit Card"/>
    <x v="1"/>
    <x v="0"/>
    <x v="5"/>
    <x v="5"/>
    <n v="0.19500000000000001"/>
    <n v="1398.6"/>
    <n v="0"/>
  </r>
  <r>
    <x v="1232"/>
    <d v="2027-05-17T00:00:00"/>
    <x v="339"/>
    <s v="Customer_0760"/>
    <s v="P2009"/>
    <x v="1"/>
    <x v="0"/>
    <x v="0"/>
    <n v="1"/>
    <n v="1199"/>
    <n v="1199"/>
    <x v="2"/>
    <n v="179.85"/>
    <n v="1019.15"/>
    <n v="280.27"/>
    <s v="Lucknow"/>
    <s v="Uttar Pradesh"/>
    <s v="North"/>
    <s v="Credit Card"/>
    <x v="0"/>
    <x v="0"/>
    <x v="5"/>
    <x v="5"/>
    <n v="0.27500000000000002"/>
    <n v="839.3"/>
    <n v="0"/>
  </r>
  <r>
    <x v="1233"/>
    <d v="2027-05-18T00:00:00"/>
    <x v="600"/>
    <s v="Customer_0199"/>
    <s v="P2008"/>
    <x v="20"/>
    <x v="0"/>
    <x v="12"/>
    <n v="1"/>
    <n v="1799"/>
    <n v="1799"/>
    <x v="6"/>
    <n v="0"/>
    <n v="1799"/>
    <n v="575.67999999999995"/>
    <s v="Bengaluru"/>
    <s v="Karnataka"/>
    <s v="South"/>
    <s v="Credit Card"/>
    <x v="0"/>
    <x v="0"/>
    <x v="5"/>
    <x v="5"/>
    <n v="0.32"/>
    <n v="1799"/>
    <n v="0"/>
  </r>
  <r>
    <x v="1234"/>
    <d v="2027-05-19T00:00:00"/>
    <x v="632"/>
    <s v="Customer_0560"/>
    <s v="P2012"/>
    <x v="7"/>
    <x v="0"/>
    <x v="4"/>
    <n v="3"/>
    <n v="1299"/>
    <n v="3897"/>
    <x v="0"/>
    <n v="389.7"/>
    <n v="3507.3"/>
    <n v="1017.12"/>
    <s v="Delhi"/>
    <s v="Delhi"/>
    <s v="North"/>
    <s v="UPI"/>
    <x v="0"/>
    <x v="0"/>
    <x v="5"/>
    <x v="5"/>
    <n v="0.28999999999999998"/>
    <n v="3117.6"/>
    <n v="0"/>
  </r>
  <r>
    <x v="1235"/>
    <d v="2027-05-20T00:00:00"/>
    <x v="633"/>
    <s v="Customer_0018"/>
    <s v="P2005"/>
    <x v="4"/>
    <x v="2"/>
    <x v="3"/>
    <n v="1"/>
    <n v="1299"/>
    <n v="1299"/>
    <x v="1"/>
    <n v="64.95"/>
    <n v="1234.05"/>
    <n v="178.94"/>
    <s v="Pune"/>
    <s v="Maharashtra"/>
    <s v="West"/>
    <s v="Credit Card"/>
    <x v="0"/>
    <x v="0"/>
    <x v="5"/>
    <x v="5"/>
    <n v="0.14499999999999999"/>
    <n v="1169.0999999999999"/>
    <n v="0"/>
  </r>
  <r>
    <x v="1236"/>
    <d v="2027-05-21T00:00:00"/>
    <x v="140"/>
    <s v="Customer_0506"/>
    <s v="P2005"/>
    <x v="4"/>
    <x v="2"/>
    <x v="3"/>
    <n v="2"/>
    <n v="1299"/>
    <n v="2598"/>
    <x v="0"/>
    <n v="259.8"/>
    <n v="2338.1999999999998"/>
    <n v="303.97000000000003"/>
    <s v="Gurugram"/>
    <s v="Haryana"/>
    <s v="North"/>
    <s v="Debit Card"/>
    <x v="2"/>
    <x v="0"/>
    <x v="5"/>
    <x v="5"/>
    <n v="0.13"/>
    <n v="2078.4"/>
    <n v="0"/>
  </r>
  <r>
    <x v="1237"/>
    <d v="2027-05-22T00:00:00"/>
    <x v="634"/>
    <s v="Customer_0239"/>
    <s v="P2002"/>
    <x v="12"/>
    <x v="2"/>
    <x v="7"/>
    <n v="1"/>
    <n v="2999"/>
    <n v="2999"/>
    <x v="3"/>
    <n v="899.7"/>
    <n v="2099.3000000000002"/>
    <n v="146.94999999999999"/>
    <s v="Kolkata"/>
    <s v="West Bengal"/>
    <s v="East"/>
    <s v="Credit Card"/>
    <x v="0"/>
    <x v="0"/>
    <x v="5"/>
    <x v="5"/>
    <n v="7.0000000000000007E-2"/>
    <n v="1199.5999999999999"/>
    <n v="0"/>
  </r>
  <r>
    <x v="1238"/>
    <d v="2027-05-23T00:00:00"/>
    <x v="635"/>
    <s v="Customer_0763"/>
    <s v="P2015"/>
    <x v="11"/>
    <x v="1"/>
    <x v="8"/>
    <n v="1"/>
    <n v="1299"/>
    <n v="1299"/>
    <x v="2"/>
    <n v="194.85"/>
    <n v="1104.1500000000001"/>
    <n v="215.31"/>
    <s v="Lucknow"/>
    <s v="Uttar Pradesh"/>
    <s v="North"/>
    <s v="Debit Card"/>
    <x v="2"/>
    <x v="0"/>
    <x v="5"/>
    <x v="5"/>
    <n v="0.19500000000000001"/>
    <n v="909.3"/>
    <n v="0"/>
  </r>
  <r>
    <x v="1239"/>
    <d v="2027-05-24T00:00:00"/>
    <x v="636"/>
    <s v="Customer_0073"/>
    <s v="P2001"/>
    <x v="10"/>
    <x v="2"/>
    <x v="7"/>
    <n v="1"/>
    <n v="24999"/>
    <n v="24999"/>
    <x v="0"/>
    <n v="2499.9"/>
    <n v="22499.1"/>
    <n v="2924.88"/>
    <s v="Kolkata"/>
    <s v="West Bengal"/>
    <s v="East"/>
    <s v="Debit Card"/>
    <x v="0"/>
    <x v="0"/>
    <x v="5"/>
    <x v="5"/>
    <n v="0.13"/>
    <n v="19999.2"/>
    <n v="0"/>
  </r>
  <r>
    <x v="1240"/>
    <d v="2027-05-25T00:00:00"/>
    <x v="637"/>
    <s v="Customer_0767"/>
    <s v="P2005"/>
    <x v="4"/>
    <x v="2"/>
    <x v="3"/>
    <n v="1"/>
    <n v="1299"/>
    <n v="1299"/>
    <x v="6"/>
    <n v="0"/>
    <n v="1299"/>
    <n v="207.84"/>
    <s v="Jaipur"/>
    <s v="Rajasthan"/>
    <s v="North"/>
    <s v="Net Banking"/>
    <x v="1"/>
    <x v="0"/>
    <x v="5"/>
    <x v="5"/>
    <n v="0.16"/>
    <n v="1299"/>
    <n v="0"/>
  </r>
  <r>
    <x v="1241"/>
    <d v="2027-05-26T00:00:00"/>
    <x v="104"/>
    <s v="Customer_0374"/>
    <s v="P2005"/>
    <x v="4"/>
    <x v="2"/>
    <x v="3"/>
    <n v="4"/>
    <n v="1299"/>
    <n v="5196"/>
    <x v="0"/>
    <n v="519.6"/>
    <n v="4676.3999999999996"/>
    <n v="607.92999999999995"/>
    <s v="Jaipur"/>
    <s v="Rajasthan"/>
    <s v="North"/>
    <s v="UPI"/>
    <x v="0"/>
    <x v="0"/>
    <x v="5"/>
    <x v="5"/>
    <n v="0.13"/>
    <n v="4156.8"/>
    <n v="0"/>
  </r>
  <r>
    <x v="1242"/>
    <d v="2027-05-27T00:00:00"/>
    <x v="638"/>
    <s v="Customer_0567"/>
    <s v="P2010"/>
    <x v="0"/>
    <x v="0"/>
    <x v="0"/>
    <n v="1"/>
    <n v="1999"/>
    <n v="1999"/>
    <x v="5"/>
    <n v="499.75"/>
    <n v="1499.25"/>
    <n v="367.32"/>
    <s v="Chennai"/>
    <s v="Tamil Nadu"/>
    <s v="South"/>
    <s v="Credit Card"/>
    <x v="2"/>
    <x v="0"/>
    <x v="5"/>
    <x v="5"/>
    <n v="0.245"/>
    <n v="999.5"/>
    <n v="0"/>
  </r>
  <r>
    <x v="1243"/>
    <d v="2027-05-28T00:00:00"/>
    <x v="279"/>
    <s v="Customer_0004"/>
    <s v="P2004"/>
    <x v="15"/>
    <x v="2"/>
    <x v="3"/>
    <n v="3"/>
    <n v="899"/>
    <n v="2697"/>
    <x v="2"/>
    <n v="404.55"/>
    <n v="2292.4499999999998"/>
    <n v="263.63"/>
    <s v="Bengaluru"/>
    <s v="Karnataka"/>
    <s v="South"/>
    <s v="Cash on Delivery"/>
    <x v="0"/>
    <x v="0"/>
    <x v="5"/>
    <x v="5"/>
    <n v="0.115"/>
    <n v="1887.9"/>
    <n v="0"/>
  </r>
  <r>
    <x v="1244"/>
    <d v="2027-05-29T00:00:00"/>
    <x v="639"/>
    <s v="Customer_0535"/>
    <s v="P2021"/>
    <x v="24"/>
    <x v="4"/>
    <x v="13"/>
    <n v="1"/>
    <n v="1499"/>
    <n v="1499"/>
    <x v="6"/>
    <n v="0"/>
    <n v="1499"/>
    <n v="569.62"/>
    <s v="Jaipur"/>
    <s v="Rajasthan"/>
    <s v="North"/>
    <s v="Credit Card"/>
    <x v="0"/>
    <x v="0"/>
    <x v="5"/>
    <x v="5"/>
    <n v="0.38"/>
    <n v="1499"/>
    <n v="0"/>
  </r>
  <r>
    <x v="1245"/>
    <d v="2027-05-30T00:00:00"/>
    <x v="640"/>
    <s v="Customer_0587"/>
    <s v="P2004"/>
    <x v="15"/>
    <x v="2"/>
    <x v="3"/>
    <n v="1"/>
    <n v="899"/>
    <n v="899"/>
    <x v="4"/>
    <n v="179.8"/>
    <n v="719.2"/>
    <n v="71.92"/>
    <s v="Hyderabad"/>
    <s v="Telangana"/>
    <s v="South"/>
    <s v="Credit Card"/>
    <x v="0"/>
    <x v="0"/>
    <x v="5"/>
    <x v="5"/>
    <n v="0.1"/>
    <n v="539.4"/>
    <n v="0"/>
  </r>
  <r>
    <x v="1246"/>
    <d v="2027-05-31T00:00:00"/>
    <x v="431"/>
    <s v="Customer_0686"/>
    <s v="P2004"/>
    <x v="15"/>
    <x v="2"/>
    <x v="3"/>
    <n v="4"/>
    <n v="899"/>
    <n v="3596"/>
    <x v="3"/>
    <n v="1078.8"/>
    <n v="2517.1999999999998"/>
    <n v="176.2"/>
    <s v="Hyderabad"/>
    <s v="Telangana"/>
    <s v="South"/>
    <s v="Credit Card"/>
    <x v="0"/>
    <x v="0"/>
    <x v="5"/>
    <x v="5"/>
    <n v="7.0000000000000007E-2"/>
    <n v="1438.4"/>
    <n v="0"/>
  </r>
  <r>
    <x v="1247"/>
    <d v="2027-06-01T00:00:00"/>
    <x v="483"/>
    <s v="Customer_0121"/>
    <s v="P2010"/>
    <x v="0"/>
    <x v="0"/>
    <x v="0"/>
    <n v="1"/>
    <n v="1999"/>
    <n v="1999"/>
    <x v="5"/>
    <n v="499.75"/>
    <n v="1499.25"/>
    <n v="367.32"/>
    <s v="Delhi"/>
    <s v="Delhi"/>
    <s v="North"/>
    <s v="Net Banking"/>
    <x v="2"/>
    <x v="0"/>
    <x v="5"/>
    <x v="5"/>
    <n v="0.245"/>
    <n v="999.5"/>
    <n v="0"/>
  </r>
  <r>
    <x v="1248"/>
    <d v="2027-06-02T00:00:00"/>
    <x v="449"/>
    <s v="Customer_0144"/>
    <s v="P2014"/>
    <x v="2"/>
    <x v="1"/>
    <x v="1"/>
    <n v="2"/>
    <n v="2999"/>
    <n v="5998"/>
    <x v="2"/>
    <n v="899.7"/>
    <n v="5098.3"/>
    <n v="994.17"/>
    <s v="Delhi"/>
    <s v="Delhi"/>
    <s v="North"/>
    <s v="UPI"/>
    <x v="2"/>
    <x v="0"/>
    <x v="5"/>
    <x v="5"/>
    <n v="0.19500000000000001"/>
    <n v="4198.6000000000004"/>
    <n v="0"/>
  </r>
  <r>
    <x v="1249"/>
    <d v="2027-06-03T00:00:00"/>
    <x v="86"/>
    <s v="Customer_0035"/>
    <s v="P2003"/>
    <x v="3"/>
    <x v="2"/>
    <x v="2"/>
    <n v="5"/>
    <n v="59999"/>
    <n v="299995"/>
    <x v="1"/>
    <n v="14999.75"/>
    <n v="284995.25"/>
    <n v="41324.31"/>
    <s v="Noida"/>
    <s v="Uttar Pradesh"/>
    <s v="North"/>
    <s v="Credit Card"/>
    <x v="0"/>
    <x v="0"/>
    <x v="5"/>
    <x v="5"/>
    <n v="0.14499999999999999"/>
    <n v="269995.5"/>
    <n v="0"/>
  </r>
  <r>
    <x v="1250"/>
    <d v="2027-06-04T00:00:00"/>
    <x v="201"/>
    <s v="Customer_0634"/>
    <s v="P2008"/>
    <x v="20"/>
    <x v="0"/>
    <x v="12"/>
    <n v="1"/>
    <n v="1799"/>
    <n v="1799"/>
    <x v="4"/>
    <n v="359.8"/>
    <n v="1439.2"/>
    <n v="374.19"/>
    <s v="Gurugram"/>
    <s v="Haryana"/>
    <s v="North"/>
    <s v="Cash on Delivery"/>
    <x v="0"/>
    <x v="0"/>
    <x v="5"/>
    <x v="5"/>
    <n v="0.26"/>
    <n v="1079.4000000000001"/>
    <n v="0"/>
  </r>
  <r>
    <x v="1251"/>
    <d v="2027-06-05T00:00:00"/>
    <x v="641"/>
    <s v="Customer_0220"/>
    <s v="P2008"/>
    <x v="20"/>
    <x v="0"/>
    <x v="12"/>
    <n v="2"/>
    <n v="1799"/>
    <n v="3598"/>
    <x v="3"/>
    <n v="1079.4000000000001"/>
    <n v="2518.6"/>
    <n v="579.28"/>
    <s v="Noida"/>
    <s v="Uttar Pradesh"/>
    <s v="North"/>
    <s v="Cash on Delivery"/>
    <x v="0"/>
    <x v="0"/>
    <x v="5"/>
    <x v="5"/>
    <n v="0.23"/>
    <n v="1439.2"/>
    <n v="0"/>
  </r>
  <r>
    <x v="1252"/>
    <d v="2027-06-06T00:00:00"/>
    <x v="642"/>
    <s v="Customer_0393"/>
    <s v="P2008"/>
    <x v="20"/>
    <x v="0"/>
    <x v="12"/>
    <n v="2"/>
    <n v="1799"/>
    <n v="3598"/>
    <x v="1"/>
    <n v="179.9"/>
    <n v="3418.1"/>
    <n v="1042.52"/>
    <s v="Gurugram"/>
    <s v="Haryana"/>
    <s v="North"/>
    <s v="UPI"/>
    <x v="0"/>
    <x v="0"/>
    <x v="5"/>
    <x v="5"/>
    <n v="0.30499999999999999"/>
    <n v="3238.2"/>
    <n v="0"/>
  </r>
  <r>
    <x v="1253"/>
    <d v="2027-06-07T00:00:00"/>
    <x v="463"/>
    <s v="Customer_0663"/>
    <s v="P2019"/>
    <x v="22"/>
    <x v="4"/>
    <x v="11"/>
    <n v="2"/>
    <n v="699"/>
    <n v="1398"/>
    <x v="4"/>
    <n v="279.60000000000002"/>
    <n v="1118.4000000000001"/>
    <n v="357.89"/>
    <s v="Hyderabad"/>
    <s v="Telangana"/>
    <s v="South"/>
    <s v="Net Banking"/>
    <x v="0"/>
    <x v="0"/>
    <x v="5"/>
    <x v="5"/>
    <n v="0.32"/>
    <n v="838.8"/>
    <n v="0"/>
  </r>
  <r>
    <x v="1254"/>
    <d v="2027-06-08T00:00:00"/>
    <x v="643"/>
    <s v="Customer_0628"/>
    <s v="P2002"/>
    <x v="12"/>
    <x v="2"/>
    <x v="7"/>
    <n v="5"/>
    <n v="2999"/>
    <n v="14995"/>
    <x v="0"/>
    <n v="1499.5"/>
    <n v="13495.5"/>
    <n v="1754.42"/>
    <s v="Chennai"/>
    <s v="Tamil Nadu"/>
    <s v="South"/>
    <s v="Credit Card"/>
    <x v="0"/>
    <x v="0"/>
    <x v="5"/>
    <x v="5"/>
    <n v="0.13"/>
    <n v="11996"/>
    <n v="0"/>
  </r>
  <r>
    <x v="1255"/>
    <d v="2027-06-09T00:00:00"/>
    <x v="644"/>
    <s v="Customer_0080"/>
    <s v="P2018"/>
    <x v="17"/>
    <x v="4"/>
    <x v="11"/>
    <n v="1"/>
    <n v="399"/>
    <n v="399"/>
    <x v="1"/>
    <n v="19.95"/>
    <n v="379.05"/>
    <n v="138.35"/>
    <s v="Lucknow"/>
    <s v="Uttar Pradesh"/>
    <s v="North"/>
    <s v="Cash on Delivery"/>
    <x v="0"/>
    <x v="0"/>
    <x v="5"/>
    <x v="5"/>
    <n v="0.36499999999999999"/>
    <n v="359.1"/>
    <n v="0"/>
  </r>
  <r>
    <x v="1256"/>
    <d v="2027-06-10T00:00:00"/>
    <x v="645"/>
    <s v="Customer_0392"/>
    <s v="P2014"/>
    <x v="2"/>
    <x v="1"/>
    <x v="1"/>
    <n v="1"/>
    <n v="2999"/>
    <n v="2999"/>
    <x v="2"/>
    <n v="449.85"/>
    <n v="2549.15"/>
    <n v="497.08"/>
    <s v="Jaipur"/>
    <s v="Rajasthan"/>
    <s v="North"/>
    <s v="Cash on Delivery"/>
    <x v="0"/>
    <x v="0"/>
    <x v="5"/>
    <x v="5"/>
    <n v="0.19500000000000001"/>
    <n v="2099.3000000000002"/>
    <n v="0"/>
  </r>
  <r>
    <x v="1257"/>
    <d v="2027-06-11T00:00:00"/>
    <x v="170"/>
    <s v="Customer_0601"/>
    <s v="P2012"/>
    <x v="7"/>
    <x v="0"/>
    <x v="4"/>
    <n v="1"/>
    <n v="1299"/>
    <n v="1299"/>
    <x v="2"/>
    <n v="194.85"/>
    <n v="1104.1500000000001"/>
    <n v="303.64"/>
    <s v="Pune"/>
    <s v="Maharashtra"/>
    <s v="West"/>
    <s v="Credit Card"/>
    <x v="0"/>
    <x v="0"/>
    <x v="5"/>
    <x v="5"/>
    <n v="0.27500000000000002"/>
    <n v="909.3"/>
    <n v="0"/>
  </r>
  <r>
    <x v="1258"/>
    <d v="2027-06-12T00:00:00"/>
    <x v="17"/>
    <s v="Customer_0156"/>
    <s v="P2024"/>
    <x v="14"/>
    <x v="3"/>
    <x v="6"/>
    <n v="1"/>
    <n v="2499"/>
    <n v="2499"/>
    <x v="0"/>
    <n v="249.9"/>
    <n v="2249.1"/>
    <n v="562.28"/>
    <s v="Chennai"/>
    <s v="Tamil Nadu"/>
    <s v="South"/>
    <s v="Credit Card"/>
    <x v="0"/>
    <x v="0"/>
    <x v="5"/>
    <x v="5"/>
    <n v="0.25"/>
    <n v="1999.2"/>
    <n v="0"/>
  </r>
  <r>
    <x v="1259"/>
    <d v="2027-06-13T00:00:00"/>
    <x v="646"/>
    <s v="Customer_0696"/>
    <s v="P2009"/>
    <x v="1"/>
    <x v="0"/>
    <x v="0"/>
    <n v="1"/>
    <n v="1199"/>
    <n v="1199"/>
    <x v="2"/>
    <n v="179.85"/>
    <n v="1019.15"/>
    <n v="280.27"/>
    <s v="Hyderabad"/>
    <s v="Telangana"/>
    <s v="South"/>
    <s v="Debit Card"/>
    <x v="0"/>
    <x v="0"/>
    <x v="5"/>
    <x v="5"/>
    <n v="0.27500000000000002"/>
    <n v="839.3"/>
    <n v="0"/>
  </r>
  <r>
    <x v="1260"/>
    <d v="2027-06-14T00:00:00"/>
    <x v="23"/>
    <s v="Customer_0745"/>
    <s v="P2022"/>
    <x v="13"/>
    <x v="3"/>
    <x v="9"/>
    <n v="2"/>
    <n v="899"/>
    <n v="1798"/>
    <x v="3"/>
    <n v="539.4"/>
    <n v="1258.5999999999999"/>
    <n v="239.13"/>
    <s v="Mumbai"/>
    <s v="Maharashtra"/>
    <s v="West"/>
    <s v="UPI"/>
    <x v="0"/>
    <x v="0"/>
    <x v="5"/>
    <x v="5"/>
    <n v="0.19"/>
    <n v="719.2"/>
    <n v="0"/>
  </r>
  <r>
    <x v="1261"/>
    <d v="2027-06-15T00:00:00"/>
    <x v="276"/>
    <s v="Customer_0276"/>
    <s v="P2004"/>
    <x v="15"/>
    <x v="2"/>
    <x v="3"/>
    <n v="1"/>
    <n v="899"/>
    <n v="899"/>
    <x v="1"/>
    <n v="44.95"/>
    <n v="854.05"/>
    <n v="123.84"/>
    <s v="Pune"/>
    <s v="Maharashtra"/>
    <s v="West"/>
    <s v="Credit Card"/>
    <x v="0"/>
    <x v="0"/>
    <x v="5"/>
    <x v="5"/>
    <n v="0.14499999999999999"/>
    <n v="809.1"/>
    <n v="0"/>
  </r>
  <r>
    <x v="1262"/>
    <d v="2027-06-16T00:00:00"/>
    <x v="632"/>
    <s v="Customer_0560"/>
    <s v="P2014"/>
    <x v="2"/>
    <x v="1"/>
    <x v="1"/>
    <n v="1"/>
    <n v="2999"/>
    <n v="2999"/>
    <x v="0"/>
    <n v="299.89999999999998"/>
    <n v="2699.1"/>
    <n v="566.80999999999995"/>
    <s v="Jaipur"/>
    <s v="Rajasthan"/>
    <s v="North"/>
    <s v="Credit Card"/>
    <x v="1"/>
    <x v="0"/>
    <x v="5"/>
    <x v="5"/>
    <n v="0.21"/>
    <n v="2399.1999999999998"/>
    <n v="0"/>
  </r>
  <r>
    <x v="1263"/>
    <d v="2027-06-17T00:00:00"/>
    <x v="544"/>
    <s v="Customer_0791"/>
    <s v="P2023"/>
    <x v="23"/>
    <x v="3"/>
    <x v="9"/>
    <n v="1"/>
    <n v="1599"/>
    <n v="1599"/>
    <x v="1"/>
    <n v="79.95"/>
    <n v="1519.05"/>
    <n v="402.55"/>
    <s v="Chennai"/>
    <s v="Tamil Nadu"/>
    <s v="South"/>
    <s v="UPI"/>
    <x v="0"/>
    <x v="0"/>
    <x v="5"/>
    <x v="5"/>
    <n v="0.26500000000000001"/>
    <n v="1439.1"/>
    <n v="0"/>
  </r>
  <r>
    <x v="1264"/>
    <d v="2027-06-18T00:00:00"/>
    <x v="437"/>
    <s v="Customer_0306"/>
    <s v="P2003"/>
    <x v="3"/>
    <x v="2"/>
    <x v="2"/>
    <n v="1"/>
    <n v="59999"/>
    <n v="59999"/>
    <x v="6"/>
    <n v="0"/>
    <n v="59999"/>
    <n v="9599.84"/>
    <s v="Noida"/>
    <s v="Uttar Pradesh"/>
    <s v="North"/>
    <s v="Credit Card"/>
    <x v="2"/>
    <x v="0"/>
    <x v="5"/>
    <x v="5"/>
    <n v="0.16"/>
    <n v="59999"/>
    <n v="0"/>
  </r>
  <r>
    <x v="1265"/>
    <d v="2027-06-19T00:00:00"/>
    <x v="619"/>
    <s v="Customer_0108"/>
    <s v="P2014"/>
    <x v="2"/>
    <x v="1"/>
    <x v="1"/>
    <n v="3"/>
    <n v="2999"/>
    <n v="8997"/>
    <x v="2"/>
    <n v="1349.55"/>
    <n v="7647.45"/>
    <n v="1491.25"/>
    <s v="Noida"/>
    <s v="Uttar Pradesh"/>
    <s v="North"/>
    <s v="Net Banking"/>
    <x v="0"/>
    <x v="0"/>
    <x v="5"/>
    <x v="5"/>
    <n v="0.19500000000000001"/>
    <n v="6297.9"/>
    <n v="0"/>
  </r>
  <r>
    <x v="1266"/>
    <d v="2027-06-20T00:00:00"/>
    <x v="377"/>
    <s v="Customer_0141"/>
    <s v="P2014"/>
    <x v="2"/>
    <x v="1"/>
    <x v="1"/>
    <n v="1"/>
    <n v="2999"/>
    <n v="2999"/>
    <x v="5"/>
    <n v="749.75"/>
    <n v="2249.25"/>
    <n v="371.13"/>
    <s v="Jaipur"/>
    <s v="Rajasthan"/>
    <s v="North"/>
    <s v="UPI"/>
    <x v="0"/>
    <x v="0"/>
    <x v="5"/>
    <x v="5"/>
    <n v="0.16500000000000001"/>
    <n v="1499.5"/>
    <n v="0"/>
  </r>
  <r>
    <x v="1267"/>
    <d v="2027-06-21T00:00:00"/>
    <x v="647"/>
    <s v="Customer_0432"/>
    <s v="P2018"/>
    <x v="17"/>
    <x v="4"/>
    <x v="11"/>
    <n v="2"/>
    <n v="399"/>
    <n v="798"/>
    <x v="2"/>
    <n v="119.7"/>
    <n v="678.3"/>
    <n v="227.23"/>
    <s v="Bengaluru"/>
    <s v="Karnataka"/>
    <s v="South"/>
    <s v="Debit Card"/>
    <x v="0"/>
    <x v="0"/>
    <x v="5"/>
    <x v="5"/>
    <n v="0.33500000000000002"/>
    <n v="558.6"/>
    <n v="0"/>
  </r>
  <r>
    <x v="1268"/>
    <d v="2027-06-22T00:00:00"/>
    <x v="550"/>
    <s v="Customer_0006"/>
    <s v="P2024"/>
    <x v="14"/>
    <x v="3"/>
    <x v="6"/>
    <n v="5"/>
    <n v="2499"/>
    <n v="12495"/>
    <x v="2"/>
    <n v="1874.25"/>
    <n v="10620.75"/>
    <n v="2495.88"/>
    <s v="Noida"/>
    <s v="Uttar Pradesh"/>
    <s v="North"/>
    <s v="Net Banking"/>
    <x v="0"/>
    <x v="0"/>
    <x v="5"/>
    <x v="5"/>
    <n v="0.23499999999999999"/>
    <n v="8746.5"/>
    <n v="0"/>
  </r>
  <r>
    <x v="1269"/>
    <d v="2027-06-23T00:00:00"/>
    <x v="380"/>
    <s v="Customer_0056"/>
    <s v="P2017"/>
    <x v="8"/>
    <x v="1"/>
    <x v="5"/>
    <n v="1"/>
    <n v="5999"/>
    <n v="5999"/>
    <x v="6"/>
    <n v="0"/>
    <n v="5999"/>
    <n v="1439.76"/>
    <s v="Jaipur"/>
    <s v="Rajasthan"/>
    <s v="North"/>
    <s v="Credit Card"/>
    <x v="2"/>
    <x v="0"/>
    <x v="5"/>
    <x v="5"/>
    <n v="0.24"/>
    <n v="5999"/>
    <n v="0"/>
  </r>
  <r>
    <x v="1270"/>
    <d v="2027-06-24T00:00:00"/>
    <x v="179"/>
    <s v="Customer_0367"/>
    <s v="P2007"/>
    <x v="21"/>
    <x v="0"/>
    <x v="12"/>
    <n v="1"/>
    <n v="799"/>
    <n v="799"/>
    <x v="1"/>
    <n v="39.950000000000003"/>
    <n v="759.05"/>
    <n v="231.51"/>
    <s v="Gurugram"/>
    <s v="Haryana"/>
    <s v="North"/>
    <s v="Credit Card"/>
    <x v="1"/>
    <x v="0"/>
    <x v="5"/>
    <x v="5"/>
    <n v="0.30499999999999999"/>
    <n v="719.1"/>
    <n v="0"/>
  </r>
  <r>
    <x v="1271"/>
    <d v="2027-06-25T00:00:00"/>
    <x v="608"/>
    <s v="Customer_0578"/>
    <s v="P2004"/>
    <x v="15"/>
    <x v="2"/>
    <x v="3"/>
    <n v="1"/>
    <n v="899"/>
    <n v="899"/>
    <x v="1"/>
    <n v="44.95"/>
    <n v="854.05"/>
    <n v="123.84"/>
    <s v="Lucknow"/>
    <s v="Uttar Pradesh"/>
    <s v="North"/>
    <s v="UPI"/>
    <x v="0"/>
    <x v="0"/>
    <x v="5"/>
    <x v="5"/>
    <n v="0.14499999999999999"/>
    <n v="809.1"/>
    <n v="0"/>
  </r>
  <r>
    <x v="1272"/>
    <d v="2027-06-26T00:00:00"/>
    <x v="463"/>
    <s v="Customer_0663"/>
    <s v="P2001"/>
    <x v="10"/>
    <x v="2"/>
    <x v="7"/>
    <n v="2"/>
    <n v="24999"/>
    <n v="49998"/>
    <x v="1"/>
    <n v="2499.9"/>
    <n v="47498.1"/>
    <n v="6887.22"/>
    <s v="Gurugram"/>
    <s v="Haryana"/>
    <s v="North"/>
    <s v="Credit Card"/>
    <x v="0"/>
    <x v="0"/>
    <x v="5"/>
    <x v="5"/>
    <n v="0.14499999999999999"/>
    <n v="44998.2"/>
    <n v="0"/>
  </r>
  <r>
    <x v="1273"/>
    <d v="2027-06-27T00:00:00"/>
    <x v="156"/>
    <s v="Customer_0509"/>
    <s v="P2005"/>
    <x v="4"/>
    <x v="2"/>
    <x v="3"/>
    <n v="3"/>
    <n v="1299"/>
    <n v="3897"/>
    <x v="4"/>
    <n v="779.4"/>
    <n v="3117.6"/>
    <n v="311.76"/>
    <s v="Gurugram"/>
    <s v="Haryana"/>
    <s v="North"/>
    <s v="Debit Card"/>
    <x v="2"/>
    <x v="0"/>
    <x v="5"/>
    <x v="5"/>
    <n v="0.1"/>
    <n v="2338.1999999999998"/>
    <n v="0"/>
  </r>
  <r>
    <x v="1274"/>
    <d v="2027-06-28T00:00:00"/>
    <x v="648"/>
    <s v="Customer_0788"/>
    <s v="P2015"/>
    <x v="11"/>
    <x v="1"/>
    <x v="8"/>
    <n v="1"/>
    <n v="1299"/>
    <n v="1299"/>
    <x v="2"/>
    <n v="194.85"/>
    <n v="1104.1500000000001"/>
    <n v="215.31"/>
    <s v="Pune"/>
    <s v="Maharashtra"/>
    <s v="West"/>
    <s v="Net Banking"/>
    <x v="0"/>
    <x v="0"/>
    <x v="5"/>
    <x v="5"/>
    <n v="0.19500000000000001"/>
    <n v="909.3"/>
    <n v="0"/>
  </r>
  <r>
    <x v="1275"/>
    <d v="2027-06-29T00:00:00"/>
    <x v="649"/>
    <s v="Customer_0437"/>
    <s v="P2010"/>
    <x v="0"/>
    <x v="0"/>
    <x v="0"/>
    <n v="2"/>
    <n v="1999"/>
    <n v="3998"/>
    <x v="6"/>
    <n v="0"/>
    <n v="3998"/>
    <n v="1279.3599999999999"/>
    <s v="Hyderabad"/>
    <s v="Telangana"/>
    <s v="South"/>
    <s v="Net Banking"/>
    <x v="2"/>
    <x v="0"/>
    <x v="5"/>
    <x v="5"/>
    <n v="0.32"/>
    <n v="3998"/>
    <n v="0"/>
  </r>
  <r>
    <x v="1276"/>
    <d v="2027-06-30T00:00:00"/>
    <x v="650"/>
    <s v="Customer_0354"/>
    <s v="P2019"/>
    <x v="22"/>
    <x v="4"/>
    <x v="11"/>
    <n v="1"/>
    <n v="699"/>
    <n v="699"/>
    <x v="6"/>
    <n v="0"/>
    <n v="699"/>
    <n v="265.62"/>
    <s v="Chennai"/>
    <s v="Tamil Nadu"/>
    <s v="South"/>
    <s v="Cash on Delivery"/>
    <x v="2"/>
    <x v="0"/>
    <x v="5"/>
    <x v="5"/>
    <n v="0.38"/>
    <n v="699"/>
    <n v="0"/>
  </r>
  <r>
    <x v="1277"/>
    <d v="2027-07-01T00:00:00"/>
    <x v="111"/>
    <s v="Customer_0747"/>
    <s v="P2023"/>
    <x v="23"/>
    <x v="3"/>
    <x v="9"/>
    <n v="4"/>
    <n v="1599"/>
    <n v="6396"/>
    <x v="1"/>
    <n v="319.8"/>
    <n v="6076.2"/>
    <n v="1610.19"/>
    <s v="Bengaluru"/>
    <s v="Karnataka"/>
    <s v="South"/>
    <s v="Debit Card"/>
    <x v="0"/>
    <x v="0"/>
    <x v="5"/>
    <x v="5"/>
    <n v="0.26500000000000001"/>
    <n v="5756.4"/>
    <n v="0"/>
  </r>
  <r>
    <x v="1278"/>
    <d v="2027-07-02T00:00:00"/>
    <x v="651"/>
    <s v="Customer_0730"/>
    <s v="P2012"/>
    <x v="7"/>
    <x v="0"/>
    <x v="4"/>
    <n v="1"/>
    <n v="1299"/>
    <n v="1299"/>
    <x v="1"/>
    <n v="64.95"/>
    <n v="1234.05"/>
    <n v="376.39"/>
    <s v="Mumbai"/>
    <s v="Maharashtra"/>
    <s v="West"/>
    <s v="UPI"/>
    <x v="0"/>
    <x v="0"/>
    <x v="5"/>
    <x v="5"/>
    <n v="0.30499999999999999"/>
    <n v="1169.0999999999999"/>
    <n v="0"/>
  </r>
  <r>
    <x v="1279"/>
    <d v="2027-07-03T00:00:00"/>
    <x v="372"/>
    <s v="Customer_0779"/>
    <s v="P2007"/>
    <x v="21"/>
    <x v="0"/>
    <x v="12"/>
    <n v="1"/>
    <n v="799"/>
    <n v="799"/>
    <x v="1"/>
    <n v="39.950000000000003"/>
    <n v="759.05"/>
    <n v="231.51"/>
    <s v="Gurugram"/>
    <s v="Haryana"/>
    <s v="North"/>
    <s v="Credit Card"/>
    <x v="0"/>
    <x v="0"/>
    <x v="5"/>
    <x v="5"/>
    <n v="0.30499999999999999"/>
    <n v="719.1"/>
    <n v="0"/>
  </r>
  <r>
    <x v="1280"/>
    <d v="2027-07-04T00:00:00"/>
    <x v="254"/>
    <s v="Customer_0617"/>
    <s v="P2002"/>
    <x v="12"/>
    <x v="2"/>
    <x v="7"/>
    <n v="1"/>
    <n v="2999"/>
    <n v="2999"/>
    <x v="0"/>
    <n v="299.89999999999998"/>
    <n v="2699.1"/>
    <n v="350.88"/>
    <s v="Chennai"/>
    <s v="Tamil Nadu"/>
    <s v="South"/>
    <s v="UPI"/>
    <x v="0"/>
    <x v="0"/>
    <x v="5"/>
    <x v="5"/>
    <n v="0.13"/>
    <n v="2399.1999999999998"/>
    <n v="0"/>
  </r>
  <r>
    <x v="1281"/>
    <d v="2027-07-05T00:00:00"/>
    <x v="20"/>
    <s v="Customer_0623"/>
    <s v="P2013"/>
    <x v="6"/>
    <x v="1"/>
    <x v="1"/>
    <n v="1"/>
    <n v="3499"/>
    <n v="3499"/>
    <x v="0"/>
    <n v="349.9"/>
    <n v="3149.1"/>
    <n v="661.31"/>
    <s v="Jaipur"/>
    <s v="Rajasthan"/>
    <s v="North"/>
    <s v="UPI"/>
    <x v="2"/>
    <x v="0"/>
    <x v="5"/>
    <x v="5"/>
    <n v="0.21"/>
    <n v="2799.2"/>
    <n v="0"/>
  </r>
  <r>
    <x v="1282"/>
    <d v="2027-07-06T00:00:00"/>
    <x v="652"/>
    <s v="Customer_0495"/>
    <s v="P2012"/>
    <x v="7"/>
    <x v="0"/>
    <x v="4"/>
    <n v="2"/>
    <n v="1299"/>
    <n v="2598"/>
    <x v="1"/>
    <n v="129.9"/>
    <n v="2468.1"/>
    <n v="752.77"/>
    <s v="Jaipur"/>
    <s v="Rajasthan"/>
    <s v="North"/>
    <s v="Net Banking"/>
    <x v="2"/>
    <x v="0"/>
    <x v="5"/>
    <x v="5"/>
    <n v="0.30499999999999999"/>
    <n v="2338.1999999999998"/>
    <n v="0"/>
  </r>
  <r>
    <x v="1283"/>
    <d v="2027-07-07T00:00:00"/>
    <x v="36"/>
    <s v="Customer_0625"/>
    <s v="P2011"/>
    <x v="18"/>
    <x v="0"/>
    <x v="4"/>
    <n v="1"/>
    <n v="2499"/>
    <n v="2499"/>
    <x v="2"/>
    <n v="374.85"/>
    <n v="2124.15"/>
    <n v="584.14"/>
    <s v="Gurugram"/>
    <s v="Haryana"/>
    <s v="North"/>
    <s v="UPI"/>
    <x v="0"/>
    <x v="0"/>
    <x v="5"/>
    <x v="5"/>
    <n v="0.27500000000000002"/>
    <n v="1749.3"/>
    <n v="0"/>
  </r>
  <r>
    <x v="1284"/>
    <d v="2027-07-08T00:00:00"/>
    <x v="299"/>
    <s v="Customer_0033"/>
    <s v="P2002"/>
    <x v="12"/>
    <x v="2"/>
    <x v="7"/>
    <n v="1"/>
    <n v="2999"/>
    <n v="2999"/>
    <x v="4"/>
    <n v="599.79999999999995"/>
    <n v="2399.1999999999998"/>
    <n v="239.92"/>
    <s v="Chennai"/>
    <s v="Tamil Nadu"/>
    <s v="South"/>
    <s v="UPI"/>
    <x v="2"/>
    <x v="0"/>
    <x v="5"/>
    <x v="5"/>
    <n v="0.1"/>
    <n v="1799.4"/>
    <n v="0"/>
  </r>
  <r>
    <x v="1285"/>
    <d v="2027-07-09T00:00:00"/>
    <x v="411"/>
    <s v="Customer_0297"/>
    <s v="P2005"/>
    <x v="4"/>
    <x v="2"/>
    <x v="3"/>
    <n v="2"/>
    <n v="1299"/>
    <n v="2598"/>
    <x v="3"/>
    <n v="779.4"/>
    <n v="1818.6"/>
    <n v="127.3"/>
    <s v="Mumbai"/>
    <s v="Maharashtra"/>
    <s v="West"/>
    <s v="Credit Card"/>
    <x v="2"/>
    <x v="0"/>
    <x v="5"/>
    <x v="5"/>
    <n v="7.0000000000000007E-2"/>
    <n v="1039.2"/>
    <n v="0"/>
  </r>
  <r>
    <x v="1286"/>
    <d v="2027-07-10T00:00:00"/>
    <x v="39"/>
    <s v="Customer_0527"/>
    <s v="P2013"/>
    <x v="6"/>
    <x v="1"/>
    <x v="1"/>
    <n v="1"/>
    <n v="3499"/>
    <n v="3499"/>
    <x v="0"/>
    <n v="349.9"/>
    <n v="3149.1"/>
    <n v="661.31"/>
    <s v="Pune"/>
    <s v="Maharashtra"/>
    <s v="West"/>
    <s v="Credit Card"/>
    <x v="2"/>
    <x v="0"/>
    <x v="5"/>
    <x v="5"/>
    <n v="0.21"/>
    <n v="2799.2"/>
    <n v="0"/>
  </r>
  <r>
    <x v="1287"/>
    <d v="2027-07-11T00:00:00"/>
    <x v="444"/>
    <s v="Customer_0045"/>
    <s v="P2003"/>
    <x v="3"/>
    <x v="2"/>
    <x v="2"/>
    <n v="1"/>
    <n v="59999"/>
    <n v="59999"/>
    <x v="2"/>
    <n v="8999.85"/>
    <n v="50999.15"/>
    <n v="5864.9"/>
    <s v="Bengaluru"/>
    <s v="Karnataka"/>
    <s v="South"/>
    <s v="Debit Card"/>
    <x v="0"/>
    <x v="0"/>
    <x v="5"/>
    <x v="5"/>
    <n v="0.115"/>
    <n v="41999.3"/>
    <n v="0"/>
  </r>
  <r>
    <x v="1288"/>
    <d v="2027-07-12T00:00:00"/>
    <x v="653"/>
    <s v="Customer_0264"/>
    <s v="P2004"/>
    <x v="15"/>
    <x v="2"/>
    <x v="3"/>
    <n v="3"/>
    <n v="899"/>
    <n v="2697"/>
    <x v="1"/>
    <n v="134.85"/>
    <n v="2562.15"/>
    <n v="371.51"/>
    <s v="Jaipur"/>
    <s v="Rajasthan"/>
    <s v="North"/>
    <s v="Cash on Delivery"/>
    <x v="2"/>
    <x v="0"/>
    <x v="5"/>
    <x v="5"/>
    <n v="0.14499999999999999"/>
    <n v="2427.3000000000002"/>
    <n v="0"/>
  </r>
  <r>
    <x v="1289"/>
    <d v="2027-07-13T00:00:00"/>
    <x v="400"/>
    <s v="Customer_0153"/>
    <s v="P2019"/>
    <x v="22"/>
    <x v="4"/>
    <x v="11"/>
    <n v="2"/>
    <n v="699"/>
    <n v="1398"/>
    <x v="0"/>
    <n v="139.80000000000001"/>
    <n v="1258.2"/>
    <n v="440.37"/>
    <s v="Noida"/>
    <s v="Uttar Pradesh"/>
    <s v="North"/>
    <s v="UPI"/>
    <x v="0"/>
    <x v="0"/>
    <x v="5"/>
    <x v="5"/>
    <n v="0.35"/>
    <n v="1118.4000000000001"/>
    <n v="0"/>
  </r>
  <r>
    <x v="1290"/>
    <d v="2027-07-14T00:00:00"/>
    <x v="654"/>
    <s v="Customer_0662"/>
    <s v="P2010"/>
    <x v="0"/>
    <x v="0"/>
    <x v="0"/>
    <n v="1"/>
    <n v="1999"/>
    <n v="1999"/>
    <x v="0"/>
    <n v="199.9"/>
    <n v="1799.1"/>
    <n v="521.74"/>
    <s v="Delhi"/>
    <s v="Delhi"/>
    <s v="North"/>
    <s v="Credit Card"/>
    <x v="1"/>
    <x v="0"/>
    <x v="6"/>
    <x v="6"/>
    <n v="0.28999999999999998"/>
    <n v="1599.2"/>
    <n v="0"/>
  </r>
  <r>
    <x v="1291"/>
    <d v="2027-07-15T00:00:00"/>
    <x v="233"/>
    <s v="Customer_0209"/>
    <s v="P2023"/>
    <x v="23"/>
    <x v="3"/>
    <x v="9"/>
    <n v="2"/>
    <n v="1599"/>
    <n v="3198"/>
    <x v="4"/>
    <n v="639.6"/>
    <n v="2558.4"/>
    <n v="562.85"/>
    <s v="Noida"/>
    <s v="Uttar Pradesh"/>
    <s v="North"/>
    <s v="Net Banking"/>
    <x v="2"/>
    <x v="0"/>
    <x v="6"/>
    <x v="6"/>
    <n v="0.22"/>
    <n v="1918.8"/>
    <n v="0"/>
  </r>
  <r>
    <x v="1292"/>
    <d v="2027-07-16T00:00:00"/>
    <x v="380"/>
    <s v="Customer_0056"/>
    <s v="P2010"/>
    <x v="0"/>
    <x v="0"/>
    <x v="0"/>
    <n v="1"/>
    <n v="1999"/>
    <n v="1999"/>
    <x v="4"/>
    <n v="399.8"/>
    <n v="1599.2"/>
    <n v="415.79"/>
    <s v="Jaipur"/>
    <s v="Rajasthan"/>
    <s v="North"/>
    <s v="UPI"/>
    <x v="0"/>
    <x v="0"/>
    <x v="6"/>
    <x v="6"/>
    <n v="0.26"/>
    <n v="1199.4000000000001"/>
    <n v="0"/>
  </r>
  <r>
    <x v="1293"/>
    <d v="2027-07-17T00:00:00"/>
    <x v="655"/>
    <s v="Customer_0273"/>
    <s v="P2002"/>
    <x v="12"/>
    <x v="2"/>
    <x v="7"/>
    <n v="2"/>
    <n v="2999"/>
    <n v="5998"/>
    <x v="0"/>
    <n v="599.79999999999995"/>
    <n v="5398.2"/>
    <n v="701.77"/>
    <s v="Ahmedabad"/>
    <s v="Gujarat"/>
    <s v="West"/>
    <s v="Debit Card"/>
    <x v="2"/>
    <x v="0"/>
    <x v="6"/>
    <x v="6"/>
    <n v="0.13"/>
    <n v="4798.3999999999996"/>
    <n v="0"/>
  </r>
  <r>
    <x v="1294"/>
    <d v="2027-07-18T00:00:00"/>
    <x v="276"/>
    <s v="Customer_0276"/>
    <s v="P2006"/>
    <x v="5"/>
    <x v="2"/>
    <x v="3"/>
    <n v="1"/>
    <n v="1499"/>
    <n v="1499"/>
    <x v="2"/>
    <n v="224.85"/>
    <n v="1274.1500000000001"/>
    <n v="146.53"/>
    <s v="Jaipur"/>
    <s v="Rajasthan"/>
    <s v="North"/>
    <s v="Debit Card"/>
    <x v="0"/>
    <x v="0"/>
    <x v="6"/>
    <x v="6"/>
    <n v="0.115"/>
    <n v="1049.3"/>
    <n v="0"/>
  </r>
  <r>
    <x v="1295"/>
    <d v="2027-07-19T00:00:00"/>
    <x v="301"/>
    <s v="Customer_0200"/>
    <s v="P2005"/>
    <x v="4"/>
    <x v="2"/>
    <x v="3"/>
    <n v="1"/>
    <n v="1299"/>
    <n v="1299"/>
    <x v="0"/>
    <n v="129.9"/>
    <n v="1169.0999999999999"/>
    <n v="151.97999999999999"/>
    <s v="Bengaluru"/>
    <s v="Karnataka"/>
    <s v="South"/>
    <s v="UPI"/>
    <x v="2"/>
    <x v="0"/>
    <x v="6"/>
    <x v="6"/>
    <n v="0.13"/>
    <n v="1039.2"/>
    <n v="0"/>
  </r>
  <r>
    <x v="1296"/>
    <d v="2027-07-20T00:00:00"/>
    <x v="151"/>
    <s v="Customer_0279"/>
    <s v="P2007"/>
    <x v="21"/>
    <x v="0"/>
    <x v="12"/>
    <n v="1"/>
    <n v="799"/>
    <n v="799"/>
    <x v="1"/>
    <n v="39.950000000000003"/>
    <n v="759.05"/>
    <n v="231.51"/>
    <s v="Gurugram"/>
    <s v="Haryana"/>
    <s v="North"/>
    <s v="Debit Card"/>
    <x v="2"/>
    <x v="0"/>
    <x v="6"/>
    <x v="6"/>
    <n v="0.30499999999999999"/>
    <n v="719.1"/>
    <n v="0"/>
  </r>
  <r>
    <x v="1297"/>
    <d v="2027-07-21T00:00:00"/>
    <x v="656"/>
    <s v="Customer_0579"/>
    <s v="P2016"/>
    <x v="19"/>
    <x v="1"/>
    <x v="8"/>
    <n v="2"/>
    <n v="999"/>
    <n v="1998"/>
    <x v="0"/>
    <n v="199.8"/>
    <n v="1798.2"/>
    <n v="377.62"/>
    <s v="Kolkata"/>
    <s v="West Bengal"/>
    <s v="East"/>
    <s v="Credit Card"/>
    <x v="0"/>
    <x v="0"/>
    <x v="6"/>
    <x v="6"/>
    <n v="0.21"/>
    <n v="1598.4"/>
    <n v="0"/>
  </r>
  <r>
    <x v="1298"/>
    <d v="2027-07-22T00:00:00"/>
    <x v="111"/>
    <s v="Customer_0747"/>
    <s v="P2005"/>
    <x v="4"/>
    <x v="2"/>
    <x v="3"/>
    <n v="1"/>
    <n v="1299"/>
    <n v="1299"/>
    <x v="2"/>
    <n v="194.85"/>
    <n v="1104.1500000000001"/>
    <n v="126.98"/>
    <s v="Gurugram"/>
    <s v="Haryana"/>
    <s v="North"/>
    <s v="Net Banking"/>
    <x v="2"/>
    <x v="0"/>
    <x v="6"/>
    <x v="6"/>
    <n v="0.115"/>
    <n v="909.3"/>
    <n v="0"/>
  </r>
  <r>
    <x v="1299"/>
    <d v="2027-07-23T00:00:00"/>
    <x v="294"/>
    <s v="Customer_0181"/>
    <s v="P2010"/>
    <x v="0"/>
    <x v="0"/>
    <x v="0"/>
    <n v="1"/>
    <n v="1999"/>
    <n v="1999"/>
    <x v="2"/>
    <n v="299.85000000000002"/>
    <n v="1699.15"/>
    <n v="467.27"/>
    <s v="Jaipur"/>
    <s v="Rajasthan"/>
    <s v="North"/>
    <s v="Net Banking"/>
    <x v="0"/>
    <x v="0"/>
    <x v="6"/>
    <x v="6"/>
    <n v="0.27500000000000002"/>
    <n v="1399.3"/>
    <n v="0"/>
  </r>
  <r>
    <x v="1300"/>
    <d v="2027-07-24T00:00:00"/>
    <x v="381"/>
    <s v="Customer_0196"/>
    <s v="P2004"/>
    <x v="15"/>
    <x v="2"/>
    <x v="3"/>
    <n v="1"/>
    <n v="899"/>
    <n v="899"/>
    <x v="6"/>
    <n v="0"/>
    <n v="899"/>
    <n v="143.84"/>
    <s v="Delhi"/>
    <s v="Delhi"/>
    <s v="North"/>
    <s v="UPI"/>
    <x v="1"/>
    <x v="0"/>
    <x v="6"/>
    <x v="6"/>
    <n v="0.16"/>
    <n v="899"/>
    <n v="0"/>
  </r>
  <r>
    <x v="1301"/>
    <d v="2027-07-25T00:00:00"/>
    <x v="248"/>
    <s v="Customer_0336"/>
    <s v="P2006"/>
    <x v="5"/>
    <x v="2"/>
    <x v="3"/>
    <n v="1"/>
    <n v="1499"/>
    <n v="1499"/>
    <x v="1"/>
    <n v="74.95"/>
    <n v="1424.05"/>
    <n v="206.49"/>
    <s v="Chennai"/>
    <s v="Tamil Nadu"/>
    <s v="South"/>
    <s v="UPI"/>
    <x v="1"/>
    <x v="0"/>
    <x v="6"/>
    <x v="6"/>
    <n v="0.14499999999999999"/>
    <n v="1349.1"/>
    <n v="0"/>
  </r>
  <r>
    <x v="1302"/>
    <d v="2027-07-26T00:00:00"/>
    <x v="322"/>
    <s v="Customer_0547"/>
    <s v="P2003"/>
    <x v="3"/>
    <x v="2"/>
    <x v="2"/>
    <n v="1"/>
    <n v="59999"/>
    <n v="59999"/>
    <x v="6"/>
    <n v="0"/>
    <n v="59999"/>
    <n v="9599.84"/>
    <s v="Ahmedabad"/>
    <s v="Gujarat"/>
    <s v="West"/>
    <s v="Net Banking"/>
    <x v="0"/>
    <x v="0"/>
    <x v="6"/>
    <x v="6"/>
    <n v="0.16"/>
    <n v="59999"/>
    <n v="0"/>
  </r>
  <r>
    <x v="1303"/>
    <d v="2027-07-27T00:00:00"/>
    <x v="595"/>
    <s v="Customer_0564"/>
    <s v="P2022"/>
    <x v="13"/>
    <x v="3"/>
    <x v="9"/>
    <n v="1"/>
    <n v="899"/>
    <n v="899"/>
    <x v="2"/>
    <n v="134.85"/>
    <n v="764.15"/>
    <n v="179.58"/>
    <s v="Pune"/>
    <s v="Maharashtra"/>
    <s v="West"/>
    <s v="Credit Card"/>
    <x v="0"/>
    <x v="0"/>
    <x v="6"/>
    <x v="6"/>
    <n v="0.23499999999999999"/>
    <n v="629.29999999999995"/>
    <n v="0"/>
  </r>
  <r>
    <x v="1304"/>
    <d v="2027-07-28T00:00:00"/>
    <x v="310"/>
    <s v="Customer_0664"/>
    <s v="P2006"/>
    <x v="5"/>
    <x v="2"/>
    <x v="3"/>
    <n v="3"/>
    <n v="1499"/>
    <n v="4497"/>
    <x v="0"/>
    <n v="449.7"/>
    <n v="4047.3"/>
    <n v="526.15"/>
    <s v="Mumbai"/>
    <s v="Maharashtra"/>
    <s v="West"/>
    <s v="UPI"/>
    <x v="2"/>
    <x v="0"/>
    <x v="6"/>
    <x v="6"/>
    <n v="0.13"/>
    <n v="3597.6"/>
    <n v="0"/>
  </r>
  <r>
    <x v="1305"/>
    <d v="2027-07-29T00:00:00"/>
    <x v="657"/>
    <s v="Customer_0586"/>
    <s v="P2004"/>
    <x v="15"/>
    <x v="2"/>
    <x v="3"/>
    <n v="3"/>
    <n v="899"/>
    <n v="2697"/>
    <x v="4"/>
    <n v="539.4"/>
    <n v="2157.6"/>
    <n v="215.76"/>
    <s v="Bengaluru"/>
    <s v="Karnataka"/>
    <s v="South"/>
    <s v="Credit Card"/>
    <x v="0"/>
    <x v="0"/>
    <x v="6"/>
    <x v="6"/>
    <n v="0.1"/>
    <n v="1618.2"/>
    <n v="0"/>
  </r>
  <r>
    <x v="1306"/>
    <d v="2027-07-30T00:00:00"/>
    <x v="504"/>
    <s v="Customer_0759"/>
    <s v="P2016"/>
    <x v="19"/>
    <x v="1"/>
    <x v="8"/>
    <n v="2"/>
    <n v="999"/>
    <n v="1998"/>
    <x v="0"/>
    <n v="199.8"/>
    <n v="1798.2"/>
    <n v="377.62"/>
    <s v="Hyderabad"/>
    <s v="Telangana"/>
    <s v="South"/>
    <s v="UPI"/>
    <x v="0"/>
    <x v="0"/>
    <x v="6"/>
    <x v="6"/>
    <n v="0.21"/>
    <n v="1598.4"/>
    <n v="0"/>
  </r>
  <r>
    <x v="1307"/>
    <d v="2027-07-31T00:00:00"/>
    <x v="348"/>
    <s v="Customer_0418"/>
    <s v="P2010"/>
    <x v="0"/>
    <x v="0"/>
    <x v="0"/>
    <n v="2"/>
    <n v="1999"/>
    <n v="3998"/>
    <x v="0"/>
    <n v="399.8"/>
    <n v="3598.2"/>
    <n v="1043.48"/>
    <s v="Noida"/>
    <s v="Uttar Pradesh"/>
    <s v="North"/>
    <s v="UPI"/>
    <x v="0"/>
    <x v="0"/>
    <x v="6"/>
    <x v="6"/>
    <n v="0.28999999999999998"/>
    <n v="3198.4"/>
    <n v="0"/>
  </r>
  <r>
    <x v="1308"/>
    <d v="2027-08-01T00:00:00"/>
    <x v="407"/>
    <s v="Customer_0010"/>
    <s v="P2022"/>
    <x v="13"/>
    <x v="3"/>
    <x v="9"/>
    <n v="1"/>
    <n v="899"/>
    <n v="899"/>
    <x v="2"/>
    <n v="134.85"/>
    <n v="764.15"/>
    <n v="179.58"/>
    <s v="Pune"/>
    <s v="Maharashtra"/>
    <s v="West"/>
    <s v="Credit Card"/>
    <x v="2"/>
    <x v="0"/>
    <x v="6"/>
    <x v="6"/>
    <n v="0.23499999999999999"/>
    <n v="629.29999999999995"/>
    <n v="0"/>
  </r>
  <r>
    <x v="1309"/>
    <d v="2027-08-02T00:00:00"/>
    <x v="590"/>
    <s v="Customer_0525"/>
    <s v="P2018"/>
    <x v="17"/>
    <x v="4"/>
    <x v="11"/>
    <n v="1"/>
    <n v="399"/>
    <n v="399"/>
    <x v="2"/>
    <n v="59.85"/>
    <n v="339.15"/>
    <n v="113.62"/>
    <s v="Hyderabad"/>
    <s v="Telangana"/>
    <s v="South"/>
    <s v="Debit Card"/>
    <x v="2"/>
    <x v="0"/>
    <x v="6"/>
    <x v="6"/>
    <n v="0.33500000000000002"/>
    <n v="279.3"/>
    <n v="0"/>
  </r>
  <r>
    <x v="1310"/>
    <d v="2027-08-03T00:00:00"/>
    <x v="650"/>
    <s v="Customer_0354"/>
    <s v="P2022"/>
    <x v="13"/>
    <x v="3"/>
    <x v="9"/>
    <n v="1"/>
    <n v="899"/>
    <n v="899"/>
    <x v="1"/>
    <n v="44.95"/>
    <n v="854.05"/>
    <n v="226.32"/>
    <s v="Pune"/>
    <s v="Maharashtra"/>
    <s v="West"/>
    <s v="UPI"/>
    <x v="0"/>
    <x v="0"/>
    <x v="6"/>
    <x v="6"/>
    <n v="0.26500000000000001"/>
    <n v="809.1"/>
    <n v="0"/>
  </r>
  <r>
    <x v="1311"/>
    <d v="2027-08-04T00:00:00"/>
    <x v="228"/>
    <s v="Customer_0577"/>
    <s v="P2013"/>
    <x v="6"/>
    <x v="1"/>
    <x v="1"/>
    <n v="1"/>
    <n v="3499"/>
    <n v="3499"/>
    <x v="6"/>
    <n v="0"/>
    <n v="3499"/>
    <n v="839.76"/>
    <s v="Noida"/>
    <s v="Uttar Pradesh"/>
    <s v="North"/>
    <s v="Credit Card"/>
    <x v="2"/>
    <x v="0"/>
    <x v="6"/>
    <x v="6"/>
    <n v="0.24"/>
    <n v="3499"/>
    <n v="0"/>
  </r>
  <r>
    <x v="1312"/>
    <d v="2027-08-05T00:00:00"/>
    <x v="658"/>
    <s v="Customer_0757"/>
    <s v="P2015"/>
    <x v="11"/>
    <x v="1"/>
    <x v="8"/>
    <n v="3"/>
    <n v="1299"/>
    <n v="3897"/>
    <x v="2"/>
    <n v="584.54999999999995"/>
    <n v="3312.45"/>
    <n v="645.92999999999995"/>
    <s v="Chennai"/>
    <s v="Tamil Nadu"/>
    <s v="South"/>
    <s v="Credit Card"/>
    <x v="0"/>
    <x v="0"/>
    <x v="6"/>
    <x v="6"/>
    <n v="0.19500000000000001"/>
    <n v="2727.9"/>
    <n v="0"/>
  </r>
  <r>
    <x v="1313"/>
    <d v="2027-08-06T00:00:00"/>
    <x v="270"/>
    <s v="Customer_0455"/>
    <s v="P2006"/>
    <x v="5"/>
    <x v="2"/>
    <x v="3"/>
    <n v="3"/>
    <n v="1499"/>
    <n v="4497"/>
    <x v="0"/>
    <n v="449.7"/>
    <n v="4047.3"/>
    <n v="526.15"/>
    <s v="Pune"/>
    <s v="Maharashtra"/>
    <s v="West"/>
    <s v="Debit Card"/>
    <x v="0"/>
    <x v="0"/>
    <x v="6"/>
    <x v="6"/>
    <n v="0.13"/>
    <n v="3597.6"/>
    <n v="0"/>
  </r>
  <r>
    <x v="1314"/>
    <d v="2027-08-07T00:00:00"/>
    <x v="641"/>
    <s v="Customer_0220"/>
    <s v="P2001"/>
    <x v="10"/>
    <x v="2"/>
    <x v="7"/>
    <n v="1"/>
    <n v="24999"/>
    <n v="24999"/>
    <x v="1"/>
    <n v="1249.95"/>
    <n v="23749.05"/>
    <n v="3443.61"/>
    <s v="Kolkata"/>
    <s v="West Bengal"/>
    <s v="East"/>
    <s v="Net Banking"/>
    <x v="0"/>
    <x v="0"/>
    <x v="6"/>
    <x v="6"/>
    <n v="0.14499999999999999"/>
    <n v="22499.1"/>
    <n v="0"/>
  </r>
  <r>
    <x v="1315"/>
    <d v="2027-08-08T00:00:00"/>
    <x v="450"/>
    <s v="Customer_0647"/>
    <s v="P2012"/>
    <x v="7"/>
    <x v="0"/>
    <x v="4"/>
    <n v="4"/>
    <n v="1299"/>
    <n v="5196"/>
    <x v="5"/>
    <n v="1299"/>
    <n v="3897"/>
    <n v="954.76"/>
    <s v="Kolkata"/>
    <s v="West Bengal"/>
    <s v="East"/>
    <s v="UPI"/>
    <x v="0"/>
    <x v="0"/>
    <x v="6"/>
    <x v="6"/>
    <n v="0.245"/>
    <n v="2598"/>
    <n v="0"/>
  </r>
  <r>
    <x v="1316"/>
    <d v="2027-08-09T00:00:00"/>
    <x v="16"/>
    <s v="Customer_0592"/>
    <s v="P2011"/>
    <x v="18"/>
    <x v="0"/>
    <x v="4"/>
    <n v="2"/>
    <n v="2499"/>
    <n v="4998"/>
    <x v="6"/>
    <n v="0"/>
    <n v="4998"/>
    <n v="1599.36"/>
    <s v="Lucknow"/>
    <s v="Uttar Pradesh"/>
    <s v="North"/>
    <s v="Credit Card"/>
    <x v="2"/>
    <x v="0"/>
    <x v="6"/>
    <x v="6"/>
    <n v="0.32"/>
    <n v="4998"/>
    <n v="0"/>
  </r>
  <r>
    <x v="1317"/>
    <d v="2027-08-10T00:00:00"/>
    <x v="659"/>
    <s v="Customer_0637"/>
    <s v="P2004"/>
    <x v="15"/>
    <x v="2"/>
    <x v="3"/>
    <n v="1"/>
    <n v="899"/>
    <n v="899"/>
    <x v="5"/>
    <n v="224.75"/>
    <n v="674.25"/>
    <n v="57.31"/>
    <s v="Lucknow"/>
    <s v="Uttar Pradesh"/>
    <s v="North"/>
    <s v="Net Banking"/>
    <x v="0"/>
    <x v="0"/>
    <x v="6"/>
    <x v="6"/>
    <n v="8.5000000000000006E-2"/>
    <n v="449.5"/>
    <n v="0"/>
  </r>
  <r>
    <x v="1318"/>
    <d v="2027-08-11T00:00:00"/>
    <x v="305"/>
    <s v="Customer_0369"/>
    <s v="P2010"/>
    <x v="0"/>
    <x v="0"/>
    <x v="0"/>
    <n v="3"/>
    <n v="1999"/>
    <n v="5997"/>
    <x v="3"/>
    <n v="1799.1"/>
    <n v="4197.8999999999996"/>
    <n v="965.52"/>
    <s v="Lucknow"/>
    <s v="Uttar Pradesh"/>
    <s v="North"/>
    <s v="UPI"/>
    <x v="2"/>
    <x v="0"/>
    <x v="6"/>
    <x v="6"/>
    <n v="0.23"/>
    <n v="2398.8000000000002"/>
    <n v="0"/>
  </r>
  <r>
    <x v="1319"/>
    <d v="2027-08-12T00:00:00"/>
    <x v="24"/>
    <s v="Customer_0521"/>
    <s v="P2012"/>
    <x v="7"/>
    <x v="0"/>
    <x v="4"/>
    <n v="1"/>
    <n v="1299"/>
    <n v="1299"/>
    <x v="0"/>
    <n v="129.9"/>
    <n v="1169.0999999999999"/>
    <n v="339.04"/>
    <s v="Mumbai"/>
    <s v="Maharashtra"/>
    <s v="West"/>
    <s v="Debit Card"/>
    <x v="0"/>
    <x v="0"/>
    <x v="6"/>
    <x v="6"/>
    <n v="0.28999999999999998"/>
    <n v="1039.2"/>
    <n v="0"/>
  </r>
  <r>
    <x v="1320"/>
    <d v="2027-08-13T00:00:00"/>
    <x v="250"/>
    <s v="Customer_0011"/>
    <s v="P2006"/>
    <x v="5"/>
    <x v="2"/>
    <x v="3"/>
    <n v="1"/>
    <n v="1499"/>
    <n v="1499"/>
    <x v="1"/>
    <n v="74.95"/>
    <n v="1424.05"/>
    <n v="206.49"/>
    <s v="Ahmedabad"/>
    <s v="Gujarat"/>
    <s v="West"/>
    <s v="UPI"/>
    <x v="0"/>
    <x v="0"/>
    <x v="6"/>
    <x v="6"/>
    <n v="0.14499999999999999"/>
    <n v="1349.1"/>
    <n v="0"/>
  </r>
  <r>
    <x v="1321"/>
    <d v="2027-08-14T00:00:00"/>
    <x v="342"/>
    <s v="Customer_0081"/>
    <s v="P2024"/>
    <x v="14"/>
    <x v="3"/>
    <x v="6"/>
    <n v="1"/>
    <n v="2499"/>
    <n v="2499"/>
    <x v="6"/>
    <n v="0"/>
    <n v="2499"/>
    <n v="699.72"/>
    <s v="Ahmedabad"/>
    <s v="Gujarat"/>
    <s v="West"/>
    <s v="Net Banking"/>
    <x v="0"/>
    <x v="0"/>
    <x v="6"/>
    <x v="6"/>
    <n v="0.28000000000000003"/>
    <n v="2499"/>
    <n v="0"/>
  </r>
  <r>
    <x v="1322"/>
    <d v="2027-08-15T00:00:00"/>
    <x v="124"/>
    <s v="Customer_0550"/>
    <s v="P2008"/>
    <x v="20"/>
    <x v="0"/>
    <x v="12"/>
    <n v="3"/>
    <n v="1799"/>
    <n v="5397"/>
    <x v="1"/>
    <n v="269.85000000000002"/>
    <n v="5127.1499999999996"/>
    <n v="1563.78"/>
    <s v="Lucknow"/>
    <s v="Uttar Pradesh"/>
    <s v="North"/>
    <s v="UPI"/>
    <x v="0"/>
    <x v="0"/>
    <x v="6"/>
    <x v="6"/>
    <n v="0.30499999999999999"/>
    <n v="4857.3"/>
    <n v="0"/>
  </r>
  <r>
    <x v="1323"/>
    <d v="2027-08-16T00:00:00"/>
    <x v="570"/>
    <s v="Customer_0083"/>
    <s v="P2001"/>
    <x v="10"/>
    <x v="2"/>
    <x v="7"/>
    <n v="1"/>
    <n v="24999"/>
    <n v="24999"/>
    <x v="0"/>
    <n v="2499.9"/>
    <n v="22499.1"/>
    <n v="2924.88"/>
    <s v="Hyderabad"/>
    <s v="Telangana"/>
    <s v="South"/>
    <s v="Debit Card"/>
    <x v="2"/>
    <x v="0"/>
    <x v="6"/>
    <x v="6"/>
    <n v="0.13"/>
    <n v="19999.2"/>
    <n v="0"/>
  </r>
  <r>
    <x v="1324"/>
    <d v="2027-08-17T00:00:00"/>
    <x v="483"/>
    <s v="Customer_0121"/>
    <s v="P2004"/>
    <x v="15"/>
    <x v="2"/>
    <x v="3"/>
    <n v="4"/>
    <n v="899"/>
    <n v="3596"/>
    <x v="0"/>
    <n v="359.6"/>
    <n v="3236.4"/>
    <n v="420.73"/>
    <s v="Lucknow"/>
    <s v="Uttar Pradesh"/>
    <s v="North"/>
    <s v="Debit Card"/>
    <x v="0"/>
    <x v="0"/>
    <x v="6"/>
    <x v="6"/>
    <n v="0.13"/>
    <n v="2876.8"/>
    <n v="0"/>
  </r>
  <r>
    <x v="1325"/>
    <d v="2027-08-18T00:00:00"/>
    <x v="391"/>
    <s v="Customer_0069"/>
    <s v="P2020"/>
    <x v="16"/>
    <x v="4"/>
    <x v="10"/>
    <n v="2"/>
    <n v="599"/>
    <n v="1198"/>
    <x v="2"/>
    <n v="179.7"/>
    <n v="1018.3"/>
    <n v="341.13"/>
    <s v="Delhi"/>
    <s v="Delhi"/>
    <s v="North"/>
    <s v="UPI"/>
    <x v="0"/>
    <x v="0"/>
    <x v="6"/>
    <x v="6"/>
    <n v="0.33500000000000002"/>
    <n v="838.6"/>
    <n v="0"/>
  </r>
  <r>
    <x v="1326"/>
    <d v="2027-08-19T00:00:00"/>
    <x v="643"/>
    <s v="Customer_0628"/>
    <s v="P2002"/>
    <x v="12"/>
    <x v="2"/>
    <x v="7"/>
    <n v="2"/>
    <n v="2999"/>
    <n v="5998"/>
    <x v="0"/>
    <n v="599.79999999999995"/>
    <n v="5398.2"/>
    <n v="701.77"/>
    <s v="Lucknow"/>
    <s v="Uttar Pradesh"/>
    <s v="North"/>
    <s v="Debit Card"/>
    <x v="2"/>
    <x v="0"/>
    <x v="6"/>
    <x v="6"/>
    <n v="0.13"/>
    <n v="4798.3999999999996"/>
    <n v="0"/>
  </r>
  <r>
    <x v="1327"/>
    <d v="2027-08-20T00:00:00"/>
    <x v="161"/>
    <s v="Customer_0192"/>
    <s v="P2005"/>
    <x v="4"/>
    <x v="2"/>
    <x v="3"/>
    <n v="1"/>
    <n v="1299"/>
    <n v="1299"/>
    <x v="1"/>
    <n v="64.95"/>
    <n v="1234.05"/>
    <n v="178.94"/>
    <s v="Bengaluru"/>
    <s v="Karnataka"/>
    <s v="South"/>
    <s v="Credit Card"/>
    <x v="2"/>
    <x v="0"/>
    <x v="6"/>
    <x v="6"/>
    <n v="0.14499999999999999"/>
    <n v="1169.0999999999999"/>
    <n v="0"/>
  </r>
  <r>
    <x v="1328"/>
    <d v="2027-08-21T00:00:00"/>
    <x v="500"/>
    <s v="Customer_0404"/>
    <s v="P2016"/>
    <x v="19"/>
    <x v="1"/>
    <x v="8"/>
    <n v="1"/>
    <n v="999"/>
    <n v="999"/>
    <x v="4"/>
    <n v="199.8"/>
    <n v="799.2"/>
    <n v="143.86000000000001"/>
    <s v="Lucknow"/>
    <s v="Uttar Pradesh"/>
    <s v="North"/>
    <s v="Debit Card"/>
    <x v="0"/>
    <x v="0"/>
    <x v="6"/>
    <x v="6"/>
    <n v="0.18"/>
    <n v="599.4"/>
    <n v="0"/>
  </r>
  <r>
    <x v="1329"/>
    <d v="2027-08-22T00:00:00"/>
    <x v="528"/>
    <s v="Customer_0711"/>
    <s v="P2016"/>
    <x v="19"/>
    <x v="1"/>
    <x v="8"/>
    <n v="1"/>
    <n v="999"/>
    <n v="999"/>
    <x v="0"/>
    <n v="99.9"/>
    <n v="899.1"/>
    <n v="188.81"/>
    <s v="Ahmedabad"/>
    <s v="Gujarat"/>
    <s v="West"/>
    <s v="Net Banking"/>
    <x v="0"/>
    <x v="0"/>
    <x v="6"/>
    <x v="6"/>
    <n v="0.21"/>
    <n v="799.2"/>
    <n v="0"/>
  </r>
  <r>
    <x v="1330"/>
    <d v="2027-08-23T00:00:00"/>
    <x v="470"/>
    <s v="Customer_0604"/>
    <s v="P2013"/>
    <x v="6"/>
    <x v="1"/>
    <x v="1"/>
    <n v="1"/>
    <n v="3499"/>
    <n v="3499"/>
    <x v="2"/>
    <n v="524.85"/>
    <n v="2974.15"/>
    <n v="579.96"/>
    <s v="Lucknow"/>
    <s v="Uttar Pradesh"/>
    <s v="North"/>
    <s v="Net Banking"/>
    <x v="0"/>
    <x v="0"/>
    <x v="6"/>
    <x v="6"/>
    <n v="0.19500000000000001"/>
    <n v="2449.3000000000002"/>
    <n v="0"/>
  </r>
  <r>
    <x v="1331"/>
    <d v="2027-08-24T00:00:00"/>
    <x v="333"/>
    <s v="Customer_0227"/>
    <s v="P2025"/>
    <x v="9"/>
    <x v="3"/>
    <x v="6"/>
    <n v="1"/>
    <n v="999"/>
    <n v="999"/>
    <x v="4"/>
    <n v="199.8"/>
    <n v="799.2"/>
    <n v="175.82"/>
    <s v="Pune"/>
    <s v="Maharashtra"/>
    <s v="West"/>
    <s v="Net Banking"/>
    <x v="0"/>
    <x v="0"/>
    <x v="6"/>
    <x v="6"/>
    <n v="0.22"/>
    <n v="599.4"/>
    <n v="0"/>
  </r>
  <r>
    <x v="1332"/>
    <d v="2027-08-25T00:00:00"/>
    <x v="489"/>
    <s v="Customer_0718"/>
    <s v="P2023"/>
    <x v="23"/>
    <x v="3"/>
    <x v="9"/>
    <n v="3"/>
    <n v="1599"/>
    <n v="4797"/>
    <x v="0"/>
    <n v="479.7"/>
    <n v="4317.3"/>
    <n v="1079.32"/>
    <s v="Mumbai"/>
    <s v="Maharashtra"/>
    <s v="West"/>
    <s v="Credit Card"/>
    <x v="0"/>
    <x v="0"/>
    <x v="6"/>
    <x v="6"/>
    <n v="0.25"/>
    <n v="3837.6"/>
    <n v="0"/>
  </r>
  <r>
    <x v="1333"/>
    <d v="2027-08-26T00:00:00"/>
    <x v="287"/>
    <s v="Customer_0037"/>
    <s v="P2013"/>
    <x v="6"/>
    <x v="1"/>
    <x v="1"/>
    <n v="2"/>
    <n v="3499"/>
    <n v="6998"/>
    <x v="6"/>
    <n v="0"/>
    <n v="6998"/>
    <n v="1679.52"/>
    <s v="Ahmedabad"/>
    <s v="Gujarat"/>
    <s v="West"/>
    <s v="Net Banking"/>
    <x v="1"/>
    <x v="0"/>
    <x v="6"/>
    <x v="6"/>
    <n v="0.24"/>
    <n v="6998"/>
    <n v="0"/>
  </r>
  <r>
    <x v="1334"/>
    <d v="2027-08-27T00:00:00"/>
    <x v="660"/>
    <s v="Customer_0265"/>
    <s v="P2007"/>
    <x v="21"/>
    <x v="0"/>
    <x v="12"/>
    <n v="2"/>
    <n v="799"/>
    <n v="1598"/>
    <x v="2"/>
    <n v="239.7"/>
    <n v="1358.3"/>
    <n v="373.53"/>
    <s v="Lucknow"/>
    <s v="Uttar Pradesh"/>
    <s v="North"/>
    <s v="Cash on Delivery"/>
    <x v="2"/>
    <x v="0"/>
    <x v="6"/>
    <x v="6"/>
    <n v="0.27500000000000002"/>
    <n v="1118.5999999999999"/>
    <n v="0"/>
  </r>
  <r>
    <x v="1335"/>
    <d v="2027-08-28T00:00:00"/>
    <x v="259"/>
    <s v="Customer_0668"/>
    <s v="P2003"/>
    <x v="3"/>
    <x v="2"/>
    <x v="2"/>
    <n v="1"/>
    <n v="59999"/>
    <n v="59999"/>
    <x v="2"/>
    <n v="8999.85"/>
    <n v="50999.15"/>
    <n v="5864.9"/>
    <s v="Chennai"/>
    <s v="Tamil Nadu"/>
    <s v="South"/>
    <s v="UPI"/>
    <x v="0"/>
    <x v="0"/>
    <x v="6"/>
    <x v="6"/>
    <n v="0.115"/>
    <n v="41999.3"/>
    <n v="0"/>
  </r>
  <r>
    <x v="1336"/>
    <d v="2027-08-29T00:00:00"/>
    <x v="8"/>
    <s v="Customer_0071"/>
    <s v="P2022"/>
    <x v="13"/>
    <x v="3"/>
    <x v="9"/>
    <n v="4"/>
    <n v="899"/>
    <n v="3596"/>
    <x v="2"/>
    <n v="539.4"/>
    <n v="3056.6"/>
    <n v="718.3"/>
    <s v="Noida"/>
    <s v="Uttar Pradesh"/>
    <s v="North"/>
    <s v="UPI"/>
    <x v="2"/>
    <x v="0"/>
    <x v="6"/>
    <x v="6"/>
    <n v="0.23499999999999999"/>
    <n v="2517.1999999999998"/>
    <n v="0"/>
  </r>
  <r>
    <x v="1337"/>
    <d v="2027-08-30T00:00:00"/>
    <x v="661"/>
    <s v="Customer_0651"/>
    <s v="P2006"/>
    <x v="5"/>
    <x v="2"/>
    <x v="3"/>
    <n v="1"/>
    <n v="1499"/>
    <n v="1499"/>
    <x v="1"/>
    <n v="74.95"/>
    <n v="1424.05"/>
    <n v="206.49"/>
    <s v="Lucknow"/>
    <s v="Uttar Pradesh"/>
    <s v="North"/>
    <s v="Net Banking"/>
    <x v="2"/>
    <x v="0"/>
    <x v="6"/>
    <x v="6"/>
    <n v="0.14499999999999999"/>
    <n v="1349.1"/>
    <n v="0"/>
  </r>
  <r>
    <x v="1338"/>
    <d v="2027-08-31T00:00:00"/>
    <x v="327"/>
    <s v="Customer_0721"/>
    <s v="P2010"/>
    <x v="0"/>
    <x v="0"/>
    <x v="0"/>
    <n v="3"/>
    <n v="1999"/>
    <n v="5997"/>
    <x v="0"/>
    <n v="599.70000000000005"/>
    <n v="5397.3"/>
    <n v="1565.22"/>
    <s v="Chennai"/>
    <s v="Tamil Nadu"/>
    <s v="South"/>
    <s v="Debit Card"/>
    <x v="0"/>
    <x v="0"/>
    <x v="6"/>
    <x v="6"/>
    <n v="0.28999999999999998"/>
    <n v="4797.6000000000004"/>
    <n v="0"/>
  </r>
  <r>
    <x v="1339"/>
    <d v="2027-09-01T00:00:00"/>
    <x v="364"/>
    <s v="Customer_0342"/>
    <s v="P2013"/>
    <x v="6"/>
    <x v="1"/>
    <x v="1"/>
    <n v="1"/>
    <n v="3499"/>
    <n v="3499"/>
    <x v="0"/>
    <n v="349.9"/>
    <n v="3149.1"/>
    <n v="661.31"/>
    <s v="Jaipur"/>
    <s v="Rajasthan"/>
    <s v="North"/>
    <s v="UPI"/>
    <x v="0"/>
    <x v="0"/>
    <x v="6"/>
    <x v="6"/>
    <n v="0.21"/>
    <n v="2799.2"/>
    <n v="0"/>
  </r>
  <r>
    <x v="1340"/>
    <d v="2027-09-02T00:00:00"/>
    <x v="192"/>
    <s v="Customer_0764"/>
    <s v="P2016"/>
    <x v="19"/>
    <x v="1"/>
    <x v="8"/>
    <n v="2"/>
    <n v="999"/>
    <n v="1998"/>
    <x v="0"/>
    <n v="199.8"/>
    <n v="1798.2"/>
    <n v="377.62"/>
    <s v="Ahmedabad"/>
    <s v="Gujarat"/>
    <s v="West"/>
    <s v="Debit Card"/>
    <x v="0"/>
    <x v="0"/>
    <x v="6"/>
    <x v="6"/>
    <n v="0.21"/>
    <n v="1598.4"/>
    <n v="0"/>
  </r>
  <r>
    <x v="1341"/>
    <d v="2027-09-03T00:00:00"/>
    <x v="405"/>
    <s v="Customer_0665"/>
    <s v="P2008"/>
    <x v="20"/>
    <x v="0"/>
    <x v="12"/>
    <n v="1"/>
    <n v="1799"/>
    <n v="1799"/>
    <x v="5"/>
    <n v="449.75"/>
    <n v="1349.25"/>
    <n v="330.57"/>
    <s v="Lucknow"/>
    <s v="Uttar Pradesh"/>
    <s v="North"/>
    <s v="UPI"/>
    <x v="0"/>
    <x v="0"/>
    <x v="6"/>
    <x v="6"/>
    <n v="0.245"/>
    <n v="899.5"/>
    <n v="0"/>
  </r>
  <r>
    <x v="1342"/>
    <d v="2027-09-04T00:00:00"/>
    <x v="662"/>
    <s v="Customer_0017"/>
    <s v="P2011"/>
    <x v="18"/>
    <x v="0"/>
    <x v="4"/>
    <n v="1"/>
    <n v="2499"/>
    <n v="2499"/>
    <x v="0"/>
    <n v="249.9"/>
    <n v="2249.1"/>
    <n v="652.24"/>
    <s v="Mumbai"/>
    <s v="Maharashtra"/>
    <s v="West"/>
    <s v="UPI"/>
    <x v="0"/>
    <x v="0"/>
    <x v="6"/>
    <x v="6"/>
    <n v="0.28999999999999998"/>
    <n v="1999.2"/>
    <n v="0"/>
  </r>
  <r>
    <x v="1343"/>
    <d v="2027-09-05T00:00:00"/>
    <x v="629"/>
    <s v="Customer_0608"/>
    <s v="P2009"/>
    <x v="1"/>
    <x v="0"/>
    <x v="0"/>
    <n v="2"/>
    <n v="1199"/>
    <n v="2398"/>
    <x v="2"/>
    <n v="359.7"/>
    <n v="2038.3"/>
    <n v="560.53"/>
    <s v="Jaipur"/>
    <s v="Rajasthan"/>
    <s v="North"/>
    <s v="UPI"/>
    <x v="2"/>
    <x v="0"/>
    <x v="6"/>
    <x v="6"/>
    <n v="0.27500000000000002"/>
    <n v="1678.6"/>
    <n v="0"/>
  </r>
  <r>
    <x v="1344"/>
    <d v="2027-09-06T00:00:00"/>
    <x v="386"/>
    <s v="Customer_0284"/>
    <s v="P2002"/>
    <x v="12"/>
    <x v="2"/>
    <x v="7"/>
    <n v="1"/>
    <n v="2999"/>
    <n v="2999"/>
    <x v="1"/>
    <n v="149.94999999999999"/>
    <n v="2849.05"/>
    <n v="413.11"/>
    <s v="Noida"/>
    <s v="Uttar Pradesh"/>
    <s v="North"/>
    <s v="Net Banking"/>
    <x v="0"/>
    <x v="0"/>
    <x v="6"/>
    <x v="6"/>
    <n v="0.14499999999999999"/>
    <n v="2699.1"/>
    <n v="0"/>
  </r>
  <r>
    <x v="1345"/>
    <d v="2027-09-07T00:00:00"/>
    <x v="114"/>
    <s v="Customer_0386"/>
    <s v="P2022"/>
    <x v="13"/>
    <x v="3"/>
    <x v="9"/>
    <n v="1"/>
    <n v="899"/>
    <n v="899"/>
    <x v="2"/>
    <n v="134.85"/>
    <n v="764.15"/>
    <n v="179.58"/>
    <s v="Delhi"/>
    <s v="Delhi"/>
    <s v="North"/>
    <s v="Debit Card"/>
    <x v="0"/>
    <x v="0"/>
    <x v="6"/>
    <x v="6"/>
    <n v="0.23499999999999999"/>
    <n v="629.29999999999995"/>
    <n v="0"/>
  </r>
  <r>
    <x v="1346"/>
    <d v="2027-09-08T00:00:00"/>
    <x v="318"/>
    <s v="Customer_0669"/>
    <s v="P2018"/>
    <x v="17"/>
    <x v="4"/>
    <x v="11"/>
    <n v="3"/>
    <n v="399"/>
    <n v="1197"/>
    <x v="0"/>
    <n v="119.7"/>
    <n v="1077.3"/>
    <n v="377.05"/>
    <s v="Lucknow"/>
    <s v="Uttar Pradesh"/>
    <s v="North"/>
    <s v="Debit Card"/>
    <x v="2"/>
    <x v="0"/>
    <x v="6"/>
    <x v="6"/>
    <n v="0.35"/>
    <n v="957.6"/>
    <n v="0"/>
  </r>
  <r>
    <x v="1347"/>
    <d v="2027-09-09T00:00:00"/>
    <x v="663"/>
    <s v="Customer_0068"/>
    <s v="P2014"/>
    <x v="2"/>
    <x v="1"/>
    <x v="1"/>
    <n v="1"/>
    <n v="2999"/>
    <n v="2999"/>
    <x v="4"/>
    <n v="599.79999999999995"/>
    <n v="2399.1999999999998"/>
    <n v="431.86"/>
    <s v="Delhi"/>
    <s v="Delhi"/>
    <s v="North"/>
    <s v="Credit Card"/>
    <x v="0"/>
    <x v="0"/>
    <x v="6"/>
    <x v="6"/>
    <n v="0.18"/>
    <n v="1799.4"/>
    <n v="0"/>
  </r>
  <r>
    <x v="1348"/>
    <d v="2027-09-10T00:00:00"/>
    <x v="304"/>
    <s v="Customer_0109"/>
    <s v="P2025"/>
    <x v="9"/>
    <x v="3"/>
    <x v="6"/>
    <n v="1"/>
    <n v="999"/>
    <n v="999"/>
    <x v="4"/>
    <n v="199.8"/>
    <n v="799.2"/>
    <n v="175.82"/>
    <s v="Hyderabad"/>
    <s v="Telangana"/>
    <s v="South"/>
    <s v="Cash on Delivery"/>
    <x v="2"/>
    <x v="0"/>
    <x v="6"/>
    <x v="6"/>
    <n v="0.22"/>
    <n v="599.4"/>
    <n v="0"/>
  </r>
  <r>
    <x v="1349"/>
    <d v="2027-09-11T00:00:00"/>
    <x v="651"/>
    <s v="Customer_0730"/>
    <s v="P2011"/>
    <x v="18"/>
    <x v="0"/>
    <x v="4"/>
    <n v="2"/>
    <n v="2499"/>
    <n v="4998"/>
    <x v="4"/>
    <n v="999.6"/>
    <n v="3998.4"/>
    <n v="1039.58"/>
    <s v="Chennai"/>
    <s v="Tamil Nadu"/>
    <s v="South"/>
    <s v="Debit Card"/>
    <x v="0"/>
    <x v="0"/>
    <x v="6"/>
    <x v="6"/>
    <n v="0.26"/>
    <n v="2998.8"/>
    <n v="0"/>
  </r>
  <r>
    <x v="1350"/>
    <d v="2027-09-12T00:00:00"/>
    <x v="510"/>
    <s v="Customer_0026"/>
    <s v="P2002"/>
    <x v="12"/>
    <x v="2"/>
    <x v="7"/>
    <n v="1"/>
    <n v="2999"/>
    <n v="2999"/>
    <x v="2"/>
    <n v="449.85"/>
    <n v="2549.15"/>
    <n v="293.14999999999998"/>
    <s v="Ahmedabad"/>
    <s v="Gujarat"/>
    <s v="West"/>
    <s v="Cash on Delivery"/>
    <x v="0"/>
    <x v="0"/>
    <x v="6"/>
    <x v="6"/>
    <n v="0.115"/>
    <n v="2099.3000000000002"/>
    <n v="0"/>
  </r>
  <r>
    <x v="1351"/>
    <d v="2027-09-13T00:00:00"/>
    <x v="664"/>
    <s v="Customer_0741"/>
    <s v="P2002"/>
    <x v="12"/>
    <x v="2"/>
    <x v="7"/>
    <n v="3"/>
    <n v="2999"/>
    <n v="8997"/>
    <x v="6"/>
    <n v="0"/>
    <n v="8997"/>
    <n v="1439.52"/>
    <s v="Bengaluru"/>
    <s v="Karnataka"/>
    <s v="South"/>
    <s v="UPI"/>
    <x v="0"/>
    <x v="0"/>
    <x v="6"/>
    <x v="6"/>
    <n v="0.16"/>
    <n v="8997"/>
    <n v="0"/>
  </r>
  <r>
    <x v="1352"/>
    <d v="2027-09-14T00:00:00"/>
    <x v="461"/>
    <s v="Customer_0698"/>
    <s v="P2011"/>
    <x v="18"/>
    <x v="0"/>
    <x v="4"/>
    <n v="2"/>
    <n v="2499"/>
    <n v="4998"/>
    <x v="0"/>
    <n v="499.8"/>
    <n v="4498.2"/>
    <n v="1304.48"/>
    <s v="Kolkata"/>
    <s v="West Bengal"/>
    <s v="East"/>
    <s v="Credit Card"/>
    <x v="0"/>
    <x v="0"/>
    <x v="6"/>
    <x v="6"/>
    <n v="0.28999999999999998"/>
    <n v="3998.4"/>
    <n v="0"/>
  </r>
  <r>
    <x v="1353"/>
    <d v="2027-09-15T00:00:00"/>
    <x v="574"/>
    <s v="Customer_0330"/>
    <s v="P2017"/>
    <x v="8"/>
    <x v="1"/>
    <x v="5"/>
    <n v="3"/>
    <n v="5999"/>
    <n v="17997"/>
    <x v="2"/>
    <n v="2699.55"/>
    <n v="15297.45"/>
    <n v="2983"/>
    <s v="Bengaluru"/>
    <s v="Karnataka"/>
    <s v="South"/>
    <s v="Cash on Delivery"/>
    <x v="1"/>
    <x v="0"/>
    <x v="6"/>
    <x v="6"/>
    <n v="0.19500000000000001"/>
    <n v="12597.9"/>
    <n v="0"/>
  </r>
  <r>
    <x v="1354"/>
    <d v="2027-09-16T00:00:00"/>
    <x v="373"/>
    <s v="Customer_0603"/>
    <s v="P2022"/>
    <x v="13"/>
    <x v="3"/>
    <x v="9"/>
    <n v="1"/>
    <n v="899"/>
    <n v="899"/>
    <x v="0"/>
    <n v="89.9"/>
    <n v="809.1"/>
    <n v="202.28"/>
    <s v="Pune"/>
    <s v="Maharashtra"/>
    <s v="West"/>
    <s v="Cash on Delivery"/>
    <x v="0"/>
    <x v="0"/>
    <x v="6"/>
    <x v="6"/>
    <n v="0.25"/>
    <n v="719.2"/>
    <n v="0"/>
  </r>
  <r>
    <x v="1355"/>
    <d v="2027-09-17T00:00:00"/>
    <x v="646"/>
    <s v="Customer_0696"/>
    <s v="P2010"/>
    <x v="0"/>
    <x v="0"/>
    <x v="0"/>
    <n v="1"/>
    <n v="1999"/>
    <n v="1999"/>
    <x v="4"/>
    <n v="399.8"/>
    <n v="1599.2"/>
    <n v="415.79"/>
    <s v="Noida"/>
    <s v="Uttar Pradesh"/>
    <s v="North"/>
    <s v="UPI"/>
    <x v="2"/>
    <x v="0"/>
    <x v="6"/>
    <x v="6"/>
    <n v="0.26"/>
    <n v="1199.4000000000001"/>
    <n v="0"/>
  </r>
  <r>
    <x v="1356"/>
    <d v="2027-09-18T00:00:00"/>
    <x v="273"/>
    <s v="Customer_0787"/>
    <s v="P2021"/>
    <x v="24"/>
    <x v="4"/>
    <x v="13"/>
    <n v="1"/>
    <n v="1499"/>
    <n v="1499"/>
    <x v="6"/>
    <n v="0"/>
    <n v="1499"/>
    <n v="569.62"/>
    <s v="Jaipur"/>
    <s v="Rajasthan"/>
    <s v="North"/>
    <s v="UPI"/>
    <x v="0"/>
    <x v="0"/>
    <x v="6"/>
    <x v="6"/>
    <n v="0.38"/>
    <n v="1499"/>
    <n v="0"/>
  </r>
  <r>
    <x v="1357"/>
    <d v="2027-09-19T00:00:00"/>
    <x v="71"/>
    <s v="Customer_0007"/>
    <s v="P2015"/>
    <x v="11"/>
    <x v="1"/>
    <x v="8"/>
    <n v="2"/>
    <n v="1299"/>
    <n v="2598"/>
    <x v="2"/>
    <n v="389.7"/>
    <n v="2208.3000000000002"/>
    <n v="430.62"/>
    <s v="Hyderabad"/>
    <s v="Telangana"/>
    <s v="South"/>
    <s v="UPI"/>
    <x v="0"/>
    <x v="0"/>
    <x v="6"/>
    <x v="6"/>
    <n v="0.19500000000000001"/>
    <n v="1818.6"/>
    <n v="0"/>
  </r>
  <r>
    <x v="1358"/>
    <d v="2027-09-20T00:00:00"/>
    <x v="503"/>
    <s v="Customer_0607"/>
    <s v="P2006"/>
    <x v="5"/>
    <x v="2"/>
    <x v="3"/>
    <n v="2"/>
    <n v="1499"/>
    <n v="2998"/>
    <x v="0"/>
    <n v="299.8"/>
    <n v="2698.2"/>
    <n v="350.77"/>
    <s v="Ahmedabad"/>
    <s v="Gujarat"/>
    <s v="West"/>
    <s v="Net Banking"/>
    <x v="0"/>
    <x v="0"/>
    <x v="6"/>
    <x v="6"/>
    <n v="0.13"/>
    <n v="2398.4"/>
    <n v="0"/>
  </r>
  <r>
    <x v="1359"/>
    <d v="2027-09-21T00:00:00"/>
    <x v="302"/>
    <s v="Customer_0272"/>
    <s v="P2004"/>
    <x v="15"/>
    <x v="2"/>
    <x v="3"/>
    <n v="1"/>
    <n v="899"/>
    <n v="899"/>
    <x v="1"/>
    <n v="44.95"/>
    <n v="854.05"/>
    <n v="123.84"/>
    <s v="Ahmedabad"/>
    <s v="Gujarat"/>
    <s v="West"/>
    <s v="Credit Card"/>
    <x v="0"/>
    <x v="0"/>
    <x v="6"/>
    <x v="6"/>
    <n v="0.14499999999999999"/>
    <n v="809.1"/>
    <n v="0"/>
  </r>
  <r>
    <x v="1360"/>
    <d v="2027-09-22T00:00:00"/>
    <x v="229"/>
    <s v="Customer_0315"/>
    <s v="P2015"/>
    <x v="11"/>
    <x v="1"/>
    <x v="8"/>
    <n v="1"/>
    <n v="1299"/>
    <n v="1299"/>
    <x v="0"/>
    <n v="129.9"/>
    <n v="1169.0999999999999"/>
    <n v="245.51"/>
    <s v="Delhi"/>
    <s v="Delhi"/>
    <s v="North"/>
    <s v="Net Banking"/>
    <x v="0"/>
    <x v="0"/>
    <x v="6"/>
    <x v="6"/>
    <n v="0.21"/>
    <n v="1039.2"/>
    <n v="0"/>
  </r>
  <r>
    <x v="1361"/>
    <d v="2027-09-23T00:00:00"/>
    <x v="204"/>
    <s v="Customer_0287"/>
    <s v="P2009"/>
    <x v="1"/>
    <x v="0"/>
    <x v="0"/>
    <n v="2"/>
    <n v="1199"/>
    <n v="2398"/>
    <x v="6"/>
    <n v="0"/>
    <n v="2398"/>
    <n v="767.36"/>
    <s v="Gurugram"/>
    <s v="Haryana"/>
    <s v="North"/>
    <s v="Cash on Delivery"/>
    <x v="0"/>
    <x v="0"/>
    <x v="6"/>
    <x v="6"/>
    <n v="0.32"/>
    <n v="2398"/>
    <n v="0"/>
  </r>
  <r>
    <x v="1362"/>
    <d v="2027-09-24T00:00:00"/>
    <x v="514"/>
    <s v="Customer_0138"/>
    <s v="P2022"/>
    <x v="13"/>
    <x v="3"/>
    <x v="9"/>
    <n v="3"/>
    <n v="899"/>
    <n v="2697"/>
    <x v="0"/>
    <n v="269.7"/>
    <n v="2427.3000000000002"/>
    <n v="606.83000000000004"/>
    <s v="Jaipur"/>
    <s v="Rajasthan"/>
    <s v="North"/>
    <s v="Credit Card"/>
    <x v="2"/>
    <x v="0"/>
    <x v="6"/>
    <x v="6"/>
    <n v="0.25"/>
    <n v="2157.6"/>
    <n v="0"/>
  </r>
  <r>
    <x v="1363"/>
    <d v="2027-09-25T00:00:00"/>
    <x v="318"/>
    <s v="Customer_0669"/>
    <s v="P2015"/>
    <x v="11"/>
    <x v="1"/>
    <x v="8"/>
    <n v="3"/>
    <n v="1299"/>
    <n v="3897"/>
    <x v="6"/>
    <n v="0"/>
    <n v="3897"/>
    <n v="935.28"/>
    <s v="Bengaluru"/>
    <s v="Karnataka"/>
    <s v="South"/>
    <s v="Debit Card"/>
    <x v="0"/>
    <x v="0"/>
    <x v="6"/>
    <x v="6"/>
    <n v="0.24"/>
    <n v="3897"/>
    <n v="0"/>
  </r>
  <r>
    <x v="1364"/>
    <d v="2027-09-26T00:00:00"/>
    <x v="231"/>
    <s v="Customer_0238"/>
    <s v="P2001"/>
    <x v="10"/>
    <x v="2"/>
    <x v="7"/>
    <n v="3"/>
    <n v="24999"/>
    <n v="74997"/>
    <x v="2"/>
    <n v="11249.55"/>
    <n v="63747.45"/>
    <n v="7330.96"/>
    <s v="Noida"/>
    <s v="Uttar Pradesh"/>
    <s v="North"/>
    <s v="Net Banking"/>
    <x v="1"/>
    <x v="0"/>
    <x v="6"/>
    <x v="6"/>
    <n v="0.115"/>
    <n v="52497.9"/>
    <n v="0"/>
  </r>
  <r>
    <x v="1365"/>
    <d v="2027-09-27T00:00:00"/>
    <x v="622"/>
    <s v="Customer_0627"/>
    <s v="P2009"/>
    <x v="1"/>
    <x v="0"/>
    <x v="0"/>
    <n v="1"/>
    <n v="1199"/>
    <n v="1199"/>
    <x v="1"/>
    <n v="59.95"/>
    <n v="1139.05"/>
    <n v="347.41"/>
    <s v="Hyderabad"/>
    <s v="Telangana"/>
    <s v="South"/>
    <s v="UPI"/>
    <x v="0"/>
    <x v="0"/>
    <x v="6"/>
    <x v="6"/>
    <n v="0.30499999999999999"/>
    <n v="1079.0999999999999"/>
    <n v="0"/>
  </r>
  <r>
    <x v="1366"/>
    <d v="2027-09-28T00:00:00"/>
    <x v="227"/>
    <s v="Customer_0242"/>
    <s v="P2013"/>
    <x v="6"/>
    <x v="1"/>
    <x v="1"/>
    <n v="2"/>
    <n v="3499"/>
    <n v="6998"/>
    <x v="5"/>
    <n v="1749.5"/>
    <n v="5248.5"/>
    <n v="866"/>
    <s v="Mumbai"/>
    <s v="Maharashtra"/>
    <s v="West"/>
    <s v="Credit Card"/>
    <x v="2"/>
    <x v="0"/>
    <x v="6"/>
    <x v="6"/>
    <n v="0.16500000000000001"/>
    <n v="3499"/>
    <n v="0"/>
  </r>
  <r>
    <x v="1367"/>
    <d v="2027-09-29T00:00:00"/>
    <x v="268"/>
    <s v="Customer_0636"/>
    <s v="P2014"/>
    <x v="2"/>
    <x v="1"/>
    <x v="1"/>
    <n v="1"/>
    <n v="2999"/>
    <n v="2999"/>
    <x v="4"/>
    <n v="599.79999999999995"/>
    <n v="2399.1999999999998"/>
    <n v="431.86"/>
    <s v="Gurugram"/>
    <s v="Haryana"/>
    <s v="North"/>
    <s v="Net Banking"/>
    <x v="1"/>
    <x v="0"/>
    <x v="6"/>
    <x v="6"/>
    <n v="0.18"/>
    <n v="1799.4"/>
    <n v="0"/>
  </r>
  <r>
    <x v="1368"/>
    <d v="2027-09-30T00:00:00"/>
    <x v="253"/>
    <s v="Customer_0481"/>
    <s v="P2022"/>
    <x v="13"/>
    <x v="3"/>
    <x v="9"/>
    <n v="1"/>
    <n v="899"/>
    <n v="899"/>
    <x v="0"/>
    <n v="89.9"/>
    <n v="809.1"/>
    <n v="202.28"/>
    <s v="Jaipur"/>
    <s v="Rajasthan"/>
    <s v="North"/>
    <s v="Debit Card"/>
    <x v="2"/>
    <x v="0"/>
    <x v="6"/>
    <x v="6"/>
    <n v="0.25"/>
    <n v="719.2"/>
    <n v="0"/>
  </r>
  <r>
    <x v="1369"/>
    <d v="2027-10-01T00:00:00"/>
    <x v="657"/>
    <s v="Customer_0586"/>
    <s v="P2005"/>
    <x v="4"/>
    <x v="2"/>
    <x v="3"/>
    <n v="1"/>
    <n v="1299"/>
    <n v="1299"/>
    <x v="1"/>
    <n v="64.95"/>
    <n v="1234.05"/>
    <n v="178.94"/>
    <s v="Pune"/>
    <s v="Maharashtra"/>
    <s v="West"/>
    <s v="Credit Card"/>
    <x v="2"/>
    <x v="0"/>
    <x v="6"/>
    <x v="6"/>
    <n v="0.14499999999999999"/>
    <n v="1169.0999999999999"/>
    <n v="0"/>
  </r>
  <r>
    <x v="1370"/>
    <d v="2027-10-02T00:00:00"/>
    <x v="352"/>
    <s v="Customer_0756"/>
    <s v="P2021"/>
    <x v="24"/>
    <x v="4"/>
    <x v="13"/>
    <n v="2"/>
    <n v="1499"/>
    <n v="2998"/>
    <x v="1"/>
    <n v="149.9"/>
    <n v="2848.1"/>
    <n v="1039.56"/>
    <s v="Delhi"/>
    <s v="Delhi"/>
    <s v="North"/>
    <s v="Cash on Delivery"/>
    <x v="0"/>
    <x v="0"/>
    <x v="6"/>
    <x v="6"/>
    <n v="0.36499999999999999"/>
    <n v="2698.2"/>
    <n v="0"/>
  </r>
  <r>
    <x v="1371"/>
    <d v="2027-10-03T00:00:00"/>
    <x v="252"/>
    <s v="Customer_0123"/>
    <s v="P2006"/>
    <x v="5"/>
    <x v="2"/>
    <x v="3"/>
    <n v="2"/>
    <n v="1499"/>
    <n v="2998"/>
    <x v="0"/>
    <n v="299.8"/>
    <n v="2698.2"/>
    <n v="350.77"/>
    <s v="Mumbai"/>
    <s v="Maharashtra"/>
    <s v="West"/>
    <s v="Net Banking"/>
    <x v="1"/>
    <x v="0"/>
    <x v="6"/>
    <x v="6"/>
    <n v="0.13"/>
    <n v="2398.4"/>
    <n v="0"/>
  </r>
  <r>
    <x v="1372"/>
    <d v="2027-10-04T00:00:00"/>
    <x v="507"/>
    <s v="Customer_0235"/>
    <s v="P2012"/>
    <x v="7"/>
    <x v="0"/>
    <x v="4"/>
    <n v="1"/>
    <n v="1299"/>
    <n v="1299"/>
    <x v="5"/>
    <n v="324.75"/>
    <n v="974.25"/>
    <n v="238.69"/>
    <s v="Pune"/>
    <s v="Maharashtra"/>
    <s v="West"/>
    <s v="Credit Card"/>
    <x v="0"/>
    <x v="0"/>
    <x v="6"/>
    <x v="6"/>
    <n v="0.245"/>
    <n v="649.5"/>
    <n v="0"/>
  </r>
  <r>
    <x v="1373"/>
    <d v="2027-10-05T00:00:00"/>
    <x v="415"/>
    <s v="Customer_0635"/>
    <s v="P2005"/>
    <x v="4"/>
    <x v="2"/>
    <x v="3"/>
    <n v="3"/>
    <n v="1299"/>
    <n v="3897"/>
    <x v="1"/>
    <n v="194.85"/>
    <n v="3702.15"/>
    <n v="536.80999999999995"/>
    <s v="Ahmedabad"/>
    <s v="Gujarat"/>
    <s v="West"/>
    <s v="UPI"/>
    <x v="2"/>
    <x v="0"/>
    <x v="6"/>
    <x v="6"/>
    <n v="0.14499999999999999"/>
    <n v="3507.3"/>
    <n v="0"/>
  </r>
  <r>
    <x v="1374"/>
    <d v="2027-10-06T00:00:00"/>
    <x v="101"/>
    <s v="Customer_0089"/>
    <s v="P2008"/>
    <x v="20"/>
    <x v="0"/>
    <x v="12"/>
    <n v="1"/>
    <n v="1799"/>
    <n v="1799"/>
    <x v="1"/>
    <n v="89.95"/>
    <n v="1709.05"/>
    <n v="521.26"/>
    <s v="Bengaluru"/>
    <s v="Karnataka"/>
    <s v="South"/>
    <s v="Credit Card"/>
    <x v="2"/>
    <x v="0"/>
    <x v="6"/>
    <x v="6"/>
    <n v="0.30499999999999999"/>
    <n v="1619.1"/>
    <n v="0"/>
  </r>
  <r>
    <x v="1375"/>
    <d v="2027-10-07T00:00:00"/>
    <x v="665"/>
    <s v="Customer_0595"/>
    <s v="P2018"/>
    <x v="17"/>
    <x v="4"/>
    <x v="11"/>
    <n v="1"/>
    <n v="399"/>
    <n v="399"/>
    <x v="2"/>
    <n v="59.85"/>
    <n v="339.15"/>
    <n v="113.62"/>
    <s v="Delhi"/>
    <s v="Delhi"/>
    <s v="North"/>
    <s v="Credit Card"/>
    <x v="0"/>
    <x v="0"/>
    <x v="6"/>
    <x v="6"/>
    <n v="0.33500000000000002"/>
    <n v="279.3"/>
    <n v="0"/>
  </r>
  <r>
    <x v="1376"/>
    <d v="2027-10-08T00:00:00"/>
    <x v="666"/>
    <s v="Customer_0489"/>
    <s v="P2016"/>
    <x v="19"/>
    <x v="1"/>
    <x v="8"/>
    <n v="4"/>
    <n v="999"/>
    <n v="3996"/>
    <x v="0"/>
    <n v="399.6"/>
    <n v="3596.4"/>
    <n v="755.24"/>
    <s v="Lucknow"/>
    <s v="Uttar Pradesh"/>
    <s v="North"/>
    <s v="Credit Card"/>
    <x v="0"/>
    <x v="0"/>
    <x v="6"/>
    <x v="6"/>
    <n v="0.21"/>
    <n v="3196.8"/>
    <n v="0"/>
  </r>
  <r>
    <x v="1377"/>
    <d v="2027-10-09T00:00:00"/>
    <x v="180"/>
    <s v="Customer_0146"/>
    <s v="P2012"/>
    <x v="7"/>
    <x v="0"/>
    <x v="4"/>
    <n v="1"/>
    <n v="1299"/>
    <n v="1299"/>
    <x v="2"/>
    <n v="194.85"/>
    <n v="1104.1500000000001"/>
    <n v="303.64"/>
    <s v="Jaipur"/>
    <s v="Rajasthan"/>
    <s v="North"/>
    <s v="Cash on Delivery"/>
    <x v="0"/>
    <x v="0"/>
    <x v="6"/>
    <x v="6"/>
    <n v="0.27500000000000002"/>
    <n v="909.3"/>
    <n v="0"/>
  </r>
  <r>
    <x v="1378"/>
    <d v="2027-10-10T00:00:00"/>
    <x v="245"/>
    <s v="Customer_0043"/>
    <s v="P2006"/>
    <x v="5"/>
    <x v="2"/>
    <x v="3"/>
    <n v="2"/>
    <n v="1499"/>
    <n v="2998"/>
    <x v="1"/>
    <n v="149.9"/>
    <n v="2848.1"/>
    <n v="412.97"/>
    <s v="Lucknow"/>
    <s v="Uttar Pradesh"/>
    <s v="North"/>
    <s v="Debit Card"/>
    <x v="0"/>
    <x v="0"/>
    <x v="6"/>
    <x v="6"/>
    <n v="0.14499999999999999"/>
    <n v="2698.2"/>
    <n v="0"/>
  </r>
  <r>
    <x v="1379"/>
    <d v="2027-10-11T00:00:00"/>
    <x v="472"/>
    <s v="Customer_0488"/>
    <s v="P2009"/>
    <x v="1"/>
    <x v="0"/>
    <x v="0"/>
    <n v="1"/>
    <n v="1199"/>
    <n v="1199"/>
    <x v="1"/>
    <n v="59.95"/>
    <n v="1139.05"/>
    <n v="347.41"/>
    <s v="Chennai"/>
    <s v="Tamil Nadu"/>
    <s v="South"/>
    <s v="Net Banking"/>
    <x v="0"/>
    <x v="0"/>
    <x v="6"/>
    <x v="6"/>
    <n v="0.30499999999999999"/>
    <n v="1079.0999999999999"/>
    <n v="0"/>
  </r>
  <r>
    <x v="1380"/>
    <d v="2027-10-12T00:00:00"/>
    <x v="290"/>
    <s v="Customer_0539"/>
    <s v="P2025"/>
    <x v="9"/>
    <x v="3"/>
    <x v="6"/>
    <n v="2"/>
    <n v="999"/>
    <n v="1998"/>
    <x v="2"/>
    <n v="299.7"/>
    <n v="1698.3"/>
    <n v="399.1"/>
    <s v="Chennai"/>
    <s v="Tamil Nadu"/>
    <s v="South"/>
    <s v="UPI"/>
    <x v="1"/>
    <x v="0"/>
    <x v="6"/>
    <x v="6"/>
    <n v="0.23499999999999999"/>
    <n v="1398.6"/>
    <n v="0"/>
  </r>
  <r>
    <x v="1381"/>
    <d v="2027-10-13T00:00:00"/>
    <x v="551"/>
    <s v="Customer_0368"/>
    <s v="P2005"/>
    <x v="4"/>
    <x v="2"/>
    <x v="3"/>
    <n v="1"/>
    <n v="1299"/>
    <n v="1299"/>
    <x v="2"/>
    <n v="194.85"/>
    <n v="1104.1500000000001"/>
    <n v="126.98"/>
    <s v="Jaipur"/>
    <s v="Rajasthan"/>
    <s v="North"/>
    <s v="Credit Card"/>
    <x v="0"/>
    <x v="0"/>
    <x v="6"/>
    <x v="6"/>
    <n v="0.115"/>
    <n v="909.3"/>
    <n v="0"/>
  </r>
  <r>
    <x v="1382"/>
    <d v="2027-10-14T00:00:00"/>
    <x v="305"/>
    <s v="Customer_0369"/>
    <s v="P2008"/>
    <x v="20"/>
    <x v="0"/>
    <x v="12"/>
    <n v="4"/>
    <n v="1799"/>
    <n v="7196"/>
    <x v="2"/>
    <n v="1079.4000000000001"/>
    <n v="6116.6"/>
    <n v="1682.07"/>
    <s v="Bengaluru"/>
    <s v="Karnataka"/>
    <s v="South"/>
    <s v="Debit Card"/>
    <x v="0"/>
    <x v="0"/>
    <x v="6"/>
    <x v="6"/>
    <n v="0.27500000000000002"/>
    <n v="5037.2"/>
    <n v="0"/>
  </r>
  <r>
    <x v="1383"/>
    <d v="2027-10-15T00:00:00"/>
    <x v="43"/>
    <s v="Customer_0572"/>
    <s v="P2016"/>
    <x v="19"/>
    <x v="1"/>
    <x v="8"/>
    <n v="1"/>
    <n v="999"/>
    <n v="999"/>
    <x v="4"/>
    <n v="199.8"/>
    <n v="799.2"/>
    <n v="143.86000000000001"/>
    <s v="Hyderabad"/>
    <s v="Telangana"/>
    <s v="South"/>
    <s v="Credit Card"/>
    <x v="0"/>
    <x v="0"/>
    <x v="6"/>
    <x v="6"/>
    <n v="0.18"/>
    <n v="599.4"/>
    <n v="0"/>
  </r>
  <r>
    <x v="1384"/>
    <d v="2027-10-16T00:00:00"/>
    <x v="406"/>
    <s v="Customer_0077"/>
    <s v="P2011"/>
    <x v="18"/>
    <x v="0"/>
    <x v="4"/>
    <n v="2"/>
    <n v="2499"/>
    <n v="4998"/>
    <x v="0"/>
    <n v="499.8"/>
    <n v="4498.2"/>
    <n v="1304.48"/>
    <s v="Bengaluru"/>
    <s v="Karnataka"/>
    <s v="South"/>
    <s v="UPI"/>
    <x v="2"/>
    <x v="0"/>
    <x v="6"/>
    <x v="6"/>
    <n v="0.28999999999999998"/>
    <n v="3998.4"/>
    <n v="0"/>
  </r>
  <r>
    <x v="1385"/>
    <d v="2027-10-17T00:00:00"/>
    <x v="667"/>
    <s v="Customer_0485"/>
    <s v="P2013"/>
    <x v="6"/>
    <x v="1"/>
    <x v="1"/>
    <n v="1"/>
    <n v="3499"/>
    <n v="3499"/>
    <x v="6"/>
    <n v="0"/>
    <n v="3499"/>
    <n v="839.76"/>
    <s v="Gurugram"/>
    <s v="Haryana"/>
    <s v="North"/>
    <s v="Credit Card"/>
    <x v="0"/>
    <x v="0"/>
    <x v="6"/>
    <x v="6"/>
    <n v="0.24"/>
    <n v="3499"/>
    <n v="0"/>
  </r>
  <r>
    <x v="1386"/>
    <d v="2027-10-18T00:00:00"/>
    <x v="651"/>
    <s v="Customer_0730"/>
    <s v="P2015"/>
    <x v="11"/>
    <x v="1"/>
    <x v="8"/>
    <n v="1"/>
    <n v="1299"/>
    <n v="1299"/>
    <x v="2"/>
    <n v="194.85"/>
    <n v="1104.1500000000001"/>
    <n v="215.31"/>
    <s v="Ahmedabad"/>
    <s v="Gujarat"/>
    <s v="West"/>
    <s v="UPI"/>
    <x v="2"/>
    <x v="0"/>
    <x v="6"/>
    <x v="6"/>
    <n v="0.19500000000000001"/>
    <n v="909.3"/>
    <n v="0"/>
  </r>
  <r>
    <x v="1387"/>
    <d v="2027-10-19T00:00:00"/>
    <x v="668"/>
    <s v="Customer_0379"/>
    <s v="P2013"/>
    <x v="6"/>
    <x v="1"/>
    <x v="1"/>
    <n v="1"/>
    <n v="3499"/>
    <n v="3499"/>
    <x v="0"/>
    <n v="349.9"/>
    <n v="3149.1"/>
    <n v="661.31"/>
    <s v="Kolkata"/>
    <s v="West Bengal"/>
    <s v="East"/>
    <s v="UPI"/>
    <x v="0"/>
    <x v="0"/>
    <x v="6"/>
    <x v="6"/>
    <n v="0.21"/>
    <n v="2799.2"/>
    <n v="0"/>
  </r>
  <r>
    <x v="1388"/>
    <d v="2027-10-20T00:00:00"/>
    <x v="424"/>
    <s v="Customer_0768"/>
    <s v="P2012"/>
    <x v="7"/>
    <x v="0"/>
    <x v="4"/>
    <n v="1"/>
    <n v="1299"/>
    <n v="1299"/>
    <x v="0"/>
    <n v="129.9"/>
    <n v="1169.0999999999999"/>
    <n v="339.04"/>
    <s v="Kolkata"/>
    <s v="West Bengal"/>
    <s v="East"/>
    <s v="UPI"/>
    <x v="2"/>
    <x v="0"/>
    <x v="6"/>
    <x v="6"/>
    <n v="0.28999999999999998"/>
    <n v="1039.2"/>
    <n v="0"/>
  </r>
  <r>
    <x v="1389"/>
    <d v="2027-10-21T00:00:00"/>
    <x v="443"/>
    <s v="Customer_0683"/>
    <s v="P2009"/>
    <x v="1"/>
    <x v="0"/>
    <x v="0"/>
    <n v="5"/>
    <n v="1199"/>
    <n v="5995"/>
    <x v="0"/>
    <n v="599.5"/>
    <n v="5395.5"/>
    <n v="1564.7"/>
    <s v="Bengaluru"/>
    <s v="Karnataka"/>
    <s v="South"/>
    <s v="Credit Card"/>
    <x v="0"/>
    <x v="0"/>
    <x v="6"/>
    <x v="6"/>
    <n v="0.28999999999999998"/>
    <n v="4796"/>
    <n v="0"/>
  </r>
  <r>
    <x v="1390"/>
    <d v="2027-10-22T00:00:00"/>
    <x v="376"/>
    <s v="Customer_0394"/>
    <s v="P2023"/>
    <x v="23"/>
    <x v="3"/>
    <x v="9"/>
    <n v="1"/>
    <n v="1599"/>
    <n v="1599"/>
    <x v="4"/>
    <n v="319.8"/>
    <n v="1279.2"/>
    <n v="281.42"/>
    <s v="Gurugram"/>
    <s v="Haryana"/>
    <s v="North"/>
    <s v="Credit Card"/>
    <x v="0"/>
    <x v="0"/>
    <x v="6"/>
    <x v="6"/>
    <n v="0.22"/>
    <n v="959.4"/>
    <n v="0"/>
  </r>
  <r>
    <x v="1391"/>
    <d v="2027-10-23T00:00:00"/>
    <x v="272"/>
    <s v="Customer_0448"/>
    <s v="P2008"/>
    <x v="20"/>
    <x v="0"/>
    <x v="12"/>
    <n v="1"/>
    <n v="1799"/>
    <n v="1799"/>
    <x v="4"/>
    <n v="359.8"/>
    <n v="1439.2"/>
    <n v="374.19"/>
    <s v="Mumbai"/>
    <s v="Maharashtra"/>
    <s v="West"/>
    <s v="UPI"/>
    <x v="0"/>
    <x v="0"/>
    <x v="6"/>
    <x v="6"/>
    <n v="0.26"/>
    <n v="1079.4000000000001"/>
    <n v="0"/>
  </r>
  <r>
    <x v="1392"/>
    <d v="2027-10-24T00:00:00"/>
    <x v="34"/>
    <s v="Customer_0057"/>
    <s v="P2011"/>
    <x v="18"/>
    <x v="0"/>
    <x v="4"/>
    <n v="1"/>
    <n v="2499"/>
    <n v="2499"/>
    <x v="0"/>
    <n v="249.9"/>
    <n v="2249.1"/>
    <n v="652.24"/>
    <s v="Hyderabad"/>
    <s v="Telangana"/>
    <s v="South"/>
    <s v="Cash on Delivery"/>
    <x v="0"/>
    <x v="0"/>
    <x v="6"/>
    <x v="6"/>
    <n v="0.28999999999999998"/>
    <n v="1999.2"/>
    <n v="0"/>
  </r>
  <r>
    <x v="1393"/>
    <d v="2027-10-25T00:00:00"/>
    <x v="358"/>
    <s v="Customer_0300"/>
    <s v="P2015"/>
    <x v="11"/>
    <x v="1"/>
    <x v="8"/>
    <n v="1"/>
    <n v="1299"/>
    <n v="1299"/>
    <x v="4"/>
    <n v="259.8"/>
    <n v="1039.2"/>
    <n v="187.06"/>
    <s v="Gurugram"/>
    <s v="Haryana"/>
    <s v="North"/>
    <s v="UPI"/>
    <x v="0"/>
    <x v="0"/>
    <x v="6"/>
    <x v="6"/>
    <n v="0.18"/>
    <n v="779.4"/>
    <n v="0"/>
  </r>
  <r>
    <x v="1394"/>
    <d v="2027-10-26T00:00:00"/>
    <x v="487"/>
    <s v="Customer_0078"/>
    <s v="P2004"/>
    <x v="15"/>
    <x v="2"/>
    <x v="3"/>
    <n v="3"/>
    <n v="899"/>
    <n v="2697"/>
    <x v="2"/>
    <n v="404.55"/>
    <n v="2292.4499999999998"/>
    <n v="263.63"/>
    <s v="Mumbai"/>
    <s v="Maharashtra"/>
    <s v="West"/>
    <s v="UPI"/>
    <x v="0"/>
    <x v="0"/>
    <x v="6"/>
    <x v="6"/>
    <n v="0.115"/>
    <n v="1887.9"/>
    <n v="0"/>
  </r>
  <r>
    <x v="1395"/>
    <d v="2027-10-27T00:00:00"/>
    <x v="520"/>
    <s v="Customer_0283"/>
    <s v="P2019"/>
    <x v="22"/>
    <x v="4"/>
    <x v="11"/>
    <n v="1"/>
    <n v="699"/>
    <n v="699"/>
    <x v="2"/>
    <n v="104.85"/>
    <n v="594.15"/>
    <n v="199.04"/>
    <s v="Mumbai"/>
    <s v="Maharashtra"/>
    <s v="West"/>
    <s v="UPI"/>
    <x v="0"/>
    <x v="0"/>
    <x v="6"/>
    <x v="6"/>
    <n v="0.33500000000000002"/>
    <n v="489.3"/>
    <n v="0"/>
  </r>
  <r>
    <x v="1396"/>
    <d v="2027-10-28T00:00:00"/>
    <x v="36"/>
    <s v="Customer_0625"/>
    <s v="P2004"/>
    <x v="15"/>
    <x v="2"/>
    <x v="3"/>
    <n v="1"/>
    <n v="899"/>
    <n v="899"/>
    <x v="5"/>
    <n v="224.75"/>
    <n v="674.25"/>
    <n v="57.31"/>
    <s v="Gurugram"/>
    <s v="Haryana"/>
    <s v="North"/>
    <s v="UPI"/>
    <x v="0"/>
    <x v="0"/>
    <x v="6"/>
    <x v="6"/>
    <n v="8.5000000000000006E-2"/>
    <n v="449.5"/>
    <n v="0"/>
  </r>
  <r>
    <x v="1397"/>
    <d v="2027-10-29T00:00:00"/>
    <x v="370"/>
    <s v="Customer_0058"/>
    <s v="P2002"/>
    <x v="12"/>
    <x v="2"/>
    <x v="7"/>
    <n v="3"/>
    <n v="2999"/>
    <n v="8997"/>
    <x v="5"/>
    <n v="2249.25"/>
    <n v="6747.75"/>
    <n v="573.55999999999995"/>
    <s v="Bengaluru"/>
    <s v="Karnataka"/>
    <s v="South"/>
    <s v="Net Banking"/>
    <x v="0"/>
    <x v="0"/>
    <x v="6"/>
    <x v="6"/>
    <n v="8.5000000000000006E-2"/>
    <n v="4498.5"/>
    <n v="0"/>
  </r>
  <r>
    <x v="1398"/>
    <d v="2027-10-30T00:00:00"/>
    <x v="29"/>
    <s v="Customer_0222"/>
    <s v="P2005"/>
    <x v="4"/>
    <x v="2"/>
    <x v="3"/>
    <n v="1"/>
    <n v="1299"/>
    <n v="1299"/>
    <x v="4"/>
    <n v="259.8"/>
    <n v="1039.2"/>
    <n v="103.92"/>
    <s v="Pune"/>
    <s v="Maharashtra"/>
    <s v="West"/>
    <s v="Net Banking"/>
    <x v="0"/>
    <x v="0"/>
    <x v="6"/>
    <x v="6"/>
    <n v="0.1"/>
    <n v="779.4"/>
    <n v="0"/>
  </r>
  <r>
    <x v="1399"/>
    <d v="2027-10-31T00:00:00"/>
    <x v="455"/>
    <s v="Customer_0410"/>
    <s v="P2014"/>
    <x v="2"/>
    <x v="1"/>
    <x v="1"/>
    <n v="1"/>
    <n v="2999"/>
    <n v="2999"/>
    <x v="2"/>
    <n v="449.85"/>
    <n v="2549.15"/>
    <n v="497.08"/>
    <s v="Hyderabad"/>
    <s v="Telangana"/>
    <s v="South"/>
    <s v="Credit Card"/>
    <x v="1"/>
    <x v="0"/>
    <x v="6"/>
    <x v="6"/>
    <n v="0.19500000000000001"/>
    <n v="2099.3000000000002"/>
    <n v="0"/>
  </r>
  <r>
    <x v="1400"/>
    <d v="2027-11-01T00:00:00"/>
    <x v="317"/>
    <s v="Customer_0546"/>
    <s v="P2008"/>
    <x v="20"/>
    <x v="0"/>
    <x v="12"/>
    <n v="1"/>
    <n v="1799"/>
    <n v="1799"/>
    <x v="0"/>
    <n v="179.9"/>
    <n v="1619.1"/>
    <n v="469.54"/>
    <s v="Hyderabad"/>
    <s v="Telangana"/>
    <s v="South"/>
    <s v="UPI"/>
    <x v="0"/>
    <x v="0"/>
    <x v="6"/>
    <x v="6"/>
    <n v="0.28999999999999998"/>
    <n v="1439.2"/>
    <n v="0"/>
  </r>
  <r>
    <x v="1401"/>
    <d v="2027-11-02T00:00:00"/>
    <x v="669"/>
    <s v="Customer_0459"/>
    <s v="P2001"/>
    <x v="10"/>
    <x v="2"/>
    <x v="7"/>
    <n v="1"/>
    <n v="24999"/>
    <n v="24999"/>
    <x v="6"/>
    <n v="0"/>
    <n v="24999"/>
    <n v="3999.84"/>
    <s v="Mumbai"/>
    <s v="Maharashtra"/>
    <s v="West"/>
    <s v="Credit Card"/>
    <x v="1"/>
    <x v="0"/>
    <x v="6"/>
    <x v="6"/>
    <n v="0.16"/>
    <n v="24999"/>
    <n v="0"/>
  </r>
  <r>
    <x v="1402"/>
    <d v="2027-11-03T00:00:00"/>
    <x v="354"/>
    <s v="Customer_0210"/>
    <s v="P2017"/>
    <x v="8"/>
    <x v="1"/>
    <x v="5"/>
    <n v="1"/>
    <n v="5999"/>
    <n v="5999"/>
    <x v="0"/>
    <n v="599.9"/>
    <n v="5399.1"/>
    <n v="1133.81"/>
    <s v="Chennai"/>
    <s v="Tamil Nadu"/>
    <s v="South"/>
    <s v="UPI"/>
    <x v="1"/>
    <x v="0"/>
    <x v="6"/>
    <x v="6"/>
    <n v="0.21"/>
    <n v="4799.2"/>
    <n v="0"/>
  </r>
  <r>
    <x v="1403"/>
    <d v="2027-11-04T00:00:00"/>
    <x v="294"/>
    <s v="Customer_0181"/>
    <s v="P2024"/>
    <x v="14"/>
    <x v="3"/>
    <x v="6"/>
    <n v="3"/>
    <n v="2499"/>
    <n v="7497"/>
    <x v="2"/>
    <n v="1124.55"/>
    <n v="6372.45"/>
    <n v="1497.53"/>
    <s v="Pune"/>
    <s v="Maharashtra"/>
    <s v="West"/>
    <s v="Net Banking"/>
    <x v="2"/>
    <x v="0"/>
    <x v="6"/>
    <x v="6"/>
    <n v="0.23499999999999999"/>
    <n v="5247.9"/>
    <n v="0"/>
  </r>
  <r>
    <x v="1404"/>
    <d v="2027-11-05T00:00:00"/>
    <x v="670"/>
    <s v="Customer_0725"/>
    <s v="P2019"/>
    <x v="22"/>
    <x v="4"/>
    <x v="11"/>
    <n v="1"/>
    <n v="699"/>
    <n v="699"/>
    <x v="2"/>
    <n v="104.85"/>
    <n v="594.15"/>
    <n v="199.04"/>
    <s v="Mumbai"/>
    <s v="Maharashtra"/>
    <s v="West"/>
    <s v="UPI"/>
    <x v="1"/>
    <x v="0"/>
    <x v="6"/>
    <x v="6"/>
    <n v="0.33500000000000002"/>
    <n v="489.3"/>
    <n v="0"/>
  </r>
  <r>
    <x v="1405"/>
    <d v="2027-11-06T00:00:00"/>
    <x v="39"/>
    <s v="Customer_0527"/>
    <s v="P2012"/>
    <x v="7"/>
    <x v="0"/>
    <x v="4"/>
    <n v="2"/>
    <n v="1299"/>
    <n v="2598"/>
    <x v="6"/>
    <n v="0"/>
    <n v="2598"/>
    <n v="831.36"/>
    <s v="Jaipur"/>
    <s v="Rajasthan"/>
    <s v="North"/>
    <s v="Credit Card"/>
    <x v="2"/>
    <x v="0"/>
    <x v="6"/>
    <x v="6"/>
    <n v="0.32"/>
    <n v="2598"/>
    <n v="0"/>
  </r>
  <r>
    <x v="1406"/>
    <d v="2027-11-07T00:00:00"/>
    <x v="614"/>
    <s v="Customer_0259"/>
    <s v="P2004"/>
    <x v="15"/>
    <x v="2"/>
    <x v="3"/>
    <n v="5"/>
    <n v="899"/>
    <n v="4495"/>
    <x v="6"/>
    <n v="0"/>
    <n v="4495"/>
    <n v="719.2"/>
    <s v="Pune"/>
    <s v="Maharashtra"/>
    <s v="West"/>
    <s v="Net Banking"/>
    <x v="1"/>
    <x v="0"/>
    <x v="6"/>
    <x v="6"/>
    <n v="0.16"/>
    <n v="4495"/>
    <n v="0"/>
  </r>
  <r>
    <x v="1407"/>
    <d v="2027-11-08T00:00:00"/>
    <x v="402"/>
    <s v="Customer_0110"/>
    <s v="P2023"/>
    <x v="23"/>
    <x v="3"/>
    <x v="9"/>
    <n v="1"/>
    <n v="1599"/>
    <n v="1599"/>
    <x v="0"/>
    <n v="159.9"/>
    <n v="1439.1"/>
    <n v="359.78"/>
    <s v="Chennai"/>
    <s v="Tamil Nadu"/>
    <s v="South"/>
    <s v="UPI"/>
    <x v="0"/>
    <x v="0"/>
    <x v="6"/>
    <x v="6"/>
    <n v="0.25"/>
    <n v="1279.2"/>
    <n v="0"/>
  </r>
  <r>
    <x v="1408"/>
    <d v="2027-11-09T00:00:00"/>
    <x v="378"/>
    <s v="Customer_0159"/>
    <s v="P2019"/>
    <x v="22"/>
    <x v="4"/>
    <x v="11"/>
    <n v="2"/>
    <n v="699"/>
    <n v="1398"/>
    <x v="0"/>
    <n v="139.80000000000001"/>
    <n v="1258.2"/>
    <n v="440.37"/>
    <s v="Ahmedabad"/>
    <s v="Gujarat"/>
    <s v="West"/>
    <s v="UPI"/>
    <x v="2"/>
    <x v="0"/>
    <x v="6"/>
    <x v="6"/>
    <n v="0.35"/>
    <n v="1118.4000000000001"/>
    <n v="0"/>
  </r>
  <r>
    <x v="1409"/>
    <d v="2027-11-10T00:00:00"/>
    <x v="380"/>
    <s v="Customer_0056"/>
    <s v="P2016"/>
    <x v="19"/>
    <x v="1"/>
    <x v="8"/>
    <n v="3"/>
    <n v="999"/>
    <n v="2997"/>
    <x v="1"/>
    <n v="149.85"/>
    <n v="2847.15"/>
    <n v="640.61"/>
    <s v="Bengaluru"/>
    <s v="Karnataka"/>
    <s v="South"/>
    <s v="Debit Card"/>
    <x v="0"/>
    <x v="0"/>
    <x v="6"/>
    <x v="6"/>
    <n v="0.22500000000000001"/>
    <n v="2697.3"/>
    <n v="0"/>
  </r>
  <r>
    <x v="1410"/>
    <d v="2027-11-11T00:00:00"/>
    <x v="632"/>
    <s v="Customer_0560"/>
    <s v="P2018"/>
    <x v="17"/>
    <x v="4"/>
    <x v="11"/>
    <n v="1"/>
    <n v="399"/>
    <n v="399"/>
    <x v="4"/>
    <n v="79.8"/>
    <n v="319.2"/>
    <n v="102.14"/>
    <s v="Noida"/>
    <s v="Uttar Pradesh"/>
    <s v="North"/>
    <s v="Net Banking"/>
    <x v="0"/>
    <x v="0"/>
    <x v="6"/>
    <x v="6"/>
    <n v="0.32"/>
    <n v="239.4"/>
    <n v="0"/>
  </r>
  <r>
    <x v="1411"/>
    <d v="2027-11-12T00:00:00"/>
    <x v="40"/>
    <s v="Customer_0751"/>
    <s v="P2016"/>
    <x v="19"/>
    <x v="1"/>
    <x v="8"/>
    <n v="2"/>
    <n v="999"/>
    <n v="1998"/>
    <x v="2"/>
    <n v="299.7"/>
    <n v="1698.3"/>
    <n v="331.17"/>
    <s v="Noida"/>
    <s v="Uttar Pradesh"/>
    <s v="North"/>
    <s v="Debit Card"/>
    <x v="1"/>
    <x v="0"/>
    <x v="6"/>
    <x v="6"/>
    <n v="0.19500000000000001"/>
    <n v="1398.6"/>
    <n v="0"/>
  </r>
  <r>
    <x v="1412"/>
    <d v="2027-11-13T00:00:00"/>
    <x v="286"/>
    <s v="Customer_0462"/>
    <s v="P2005"/>
    <x v="4"/>
    <x v="2"/>
    <x v="3"/>
    <n v="2"/>
    <n v="1299"/>
    <n v="2598"/>
    <x v="6"/>
    <n v="0"/>
    <n v="2598"/>
    <n v="415.68"/>
    <s v="Jaipur"/>
    <s v="Rajasthan"/>
    <s v="North"/>
    <s v="Cash on Delivery"/>
    <x v="2"/>
    <x v="0"/>
    <x v="6"/>
    <x v="6"/>
    <n v="0.16"/>
    <n v="2598"/>
    <n v="0"/>
  </r>
  <r>
    <x v="1413"/>
    <d v="2027-11-14T00:00:00"/>
    <x v="57"/>
    <s v="Customer_0707"/>
    <s v="P2013"/>
    <x v="6"/>
    <x v="1"/>
    <x v="1"/>
    <n v="3"/>
    <n v="3499"/>
    <n v="10497"/>
    <x v="0"/>
    <n v="1049.7"/>
    <n v="9447.2999999999993"/>
    <n v="1983.93"/>
    <s v="Jaipur"/>
    <s v="Rajasthan"/>
    <s v="North"/>
    <s v="Net Banking"/>
    <x v="0"/>
    <x v="0"/>
    <x v="6"/>
    <x v="6"/>
    <n v="0.21"/>
    <n v="8397.6"/>
    <n v="0"/>
  </r>
  <r>
    <x v="1414"/>
    <d v="2027-11-15T00:00:00"/>
    <x v="355"/>
    <s v="Customer_0765"/>
    <s v="P2001"/>
    <x v="10"/>
    <x v="2"/>
    <x v="7"/>
    <n v="1"/>
    <n v="24999"/>
    <n v="24999"/>
    <x v="6"/>
    <n v="0"/>
    <n v="24999"/>
    <n v="3999.84"/>
    <s v="Mumbai"/>
    <s v="Maharashtra"/>
    <s v="West"/>
    <s v="Net Banking"/>
    <x v="0"/>
    <x v="0"/>
    <x v="6"/>
    <x v="6"/>
    <n v="0.16"/>
    <n v="24999"/>
    <n v="0"/>
  </r>
  <r>
    <x v="1415"/>
    <d v="2027-11-16T00:00:00"/>
    <x v="670"/>
    <s v="Customer_0725"/>
    <s v="P2008"/>
    <x v="20"/>
    <x v="0"/>
    <x v="12"/>
    <n v="1"/>
    <n v="1799"/>
    <n v="1799"/>
    <x v="6"/>
    <n v="0"/>
    <n v="1799"/>
    <n v="575.67999999999995"/>
    <s v="Ahmedabad"/>
    <s v="Gujarat"/>
    <s v="West"/>
    <s v="Credit Card"/>
    <x v="0"/>
    <x v="0"/>
    <x v="6"/>
    <x v="6"/>
    <n v="0.32"/>
    <n v="1799"/>
    <n v="0"/>
  </r>
  <r>
    <x v="1416"/>
    <d v="2027-11-17T00:00:00"/>
    <x v="162"/>
    <s v="Customer_0596"/>
    <s v="P2002"/>
    <x v="12"/>
    <x v="2"/>
    <x v="7"/>
    <n v="1"/>
    <n v="2999"/>
    <n v="2999"/>
    <x v="2"/>
    <n v="449.85"/>
    <n v="2549.15"/>
    <n v="293.14999999999998"/>
    <s v="Lucknow"/>
    <s v="Uttar Pradesh"/>
    <s v="North"/>
    <s v="UPI"/>
    <x v="0"/>
    <x v="0"/>
    <x v="6"/>
    <x v="6"/>
    <n v="0.115"/>
    <n v="2099.3000000000002"/>
    <n v="0"/>
  </r>
  <r>
    <x v="1417"/>
    <d v="2027-11-18T00:00:00"/>
    <x v="671"/>
    <s v="Customer_0230"/>
    <s v="P2006"/>
    <x v="5"/>
    <x v="2"/>
    <x v="3"/>
    <n v="2"/>
    <n v="1499"/>
    <n v="2998"/>
    <x v="0"/>
    <n v="299.8"/>
    <n v="2698.2"/>
    <n v="350.77"/>
    <s v="Bengaluru"/>
    <s v="Karnataka"/>
    <s v="South"/>
    <s v="Debit Card"/>
    <x v="0"/>
    <x v="0"/>
    <x v="6"/>
    <x v="6"/>
    <n v="0.13"/>
    <n v="2398.4"/>
    <n v="0"/>
  </r>
  <r>
    <x v="1418"/>
    <d v="2027-11-19T00:00:00"/>
    <x v="145"/>
    <s v="Customer_0740"/>
    <s v="P2010"/>
    <x v="0"/>
    <x v="0"/>
    <x v="0"/>
    <n v="2"/>
    <n v="1999"/>
    <n v="3998"/>
    <x v="0"/>
    <n v="399.8"/>
    <n v="3598.2"/>
    <n v="1043.48"/>
    <s v="Lucknow"/>
    <s v="Uttar Pradesh"/>
    <s v="North"/>
    <s v="Net Banking"/>
    <x v="2"/>
    <x v="0"/>
    <x v="6"/>
    <x v="6"/>
    <n v="0.28999999999999998"/>
    <n v="3198.4"/>
    <n v="0"/>
  </r>
  <r>
    <x v="1419"/>
    <d v="2027-11-20T00:00:00"/>
    <x v="672"/>
    <s v="Customer_0171"/>
    <s v="P2020"/>
    <x v="16"/>
    <x v="4"/>
    <x v="10"/>
    <n v="1"/>
    <n v="599"/>
    <n v="599"/>
    <x v="0"/>
    <n v="59.9"/>
    <n v="539.1"/>
    <n v="188.68"/>
    <s v="Hyderabad"/>
    <s v="Telangana"/>
    <s v="South"/>
    <s v="UPI"/>
    <x v="0"/>
    <x v="0"/>
    <x v="6"/>
    <x v="6"/>
    <n v="0.35"/>
    <n v="479.2"/>
    <n v="0"/>
  </r>
  <r>
    <x v="1420"/>
    <d v="2027-11-21T00:00:00"/>
    <x v="673"/>
    <s v="Customer_0530"/>
    <s v="P2014"/>
    <x v="2"/>
    <x v="1"/>
    <x v="1"/>
    <n v="2"/>
    <n v="2999"/>
    <n v="5998"/>
    <x v="1"/>
    <n v="299.89999999999998"/>
    <n v="5698.1"/>
    <n v="1282.07"/>
    <s v="Pune"/>
    <s v="Maharashtra"/>
    <s v="West"/>
    <s v="Credit Card"/>
    <x v="0"/>
    <x v="0"/>
    <x v="6"/>
    <x v="6"/>
    <n v="0.22500000000000001"/>
    <n v="5398.2"/>
    <n v="0"/>
  </r>
  <r>
    <x v="1421"/>
    <d v="2027-11-22T00:00:00"/>
    <x v="232"/>
    <s v="Customer_0070"/>
    <s v="P2010"/>
    <x v="0"/>
    <x v="0"/>
    <x v="0"/>
    <n v="2"/>
    <n v="1999"/>
    <n v="3998"/>
    <x v="0"/>
    <n v="399.8"/>
    <n v="3598.2"/>
    <n v="1043.48"/>
    <s v="Kolkata"/>
    <s v="West Bengal"/>
    <s v="East"/>
    <s v="UPI"/>
    <x v="0"/>
    <x v="0"/>
    <x v="6"/>
    <x v="6"/>
    <n v="0.28999999999999998"/>
    <n v="3198.4"/>
    <n v="0"/>
  </r>
  <r>
    <x v="1422"/>
    <d v="2027-11-23T00:00:00"/>
    <x v="568"/>
    <s v="Customer_0203"/>
    <s v="P2015"/>
    <x v="11"/>
    <x v="1"/>
    <x v="8"/>
    <n v="4"/>
    <n v="1299"/>
    <n v="5196"/>
    <x v="0"/>
    <n v="519.6"/>
    <n v="4676.3999999999996"/>
    <n v="982.04"/>
    <s v="Mumbai"/>
    <s v="Maharashtra"/>
    <s v="West"/>
    <s v="Debit Card"/>
    <x v="1"/>
    <x v="0"/>
    <x v="6"/>
    <x v="6"/>
    <n v="0.21"/>
    <n v="4156.8"/>
    <n v="0"/>
  </r>
  <r>
    <x v="1423"/>
    <d v="2027-11-24T00:00:00"/>
    <x v="422"/>
    <s v="Customer_0328"/>
    <s v="P2006"/>
    <x v="5"/>
    <x v="2"/>
    <x v="3"/>
    <n v="2"/>
    <n v="1499"/>
    <n v="2998"/>
    <x v="0"/>
    <n v="299.8"/>
    <n v="2698.2"/>
    <n v="350.77"/>
    <s v="Bengaluru"/>
    <s v="Karnataka"/>
    <s v="South"/>
    <s v="Credit Card"/>
    <x v="0"/>
    <x v="0"/>
    <x v="6"/>
    <x v="6"/>
    <n v="0.13"/>
    <n v="2398.4"/>
    <n v="0"/>
  </r>
  <r>
    <x v="1424"/>
    <d v="2027-11-25T00:00:00"/>
    <x v="197"/>
    <s v="Customer_0624"/>
    <s v="P2006"/>
    <x v="5"/>
    <x v="2"/>
    <x v="3"/>
    <n v="1"/>
    <n v="1499"/>
    <n v="1499"/>
    <x v="1"/>
    <n v="74.95"/>
    <n v="1424.05"/>
    <n v="206.49"/>
    <s v="Pune"/>
    <s v="Maharashtra"/>
    <s v="West"/>
    <s v="Credit Card"/>
    <x v="0"/>
    <x v="0"/>
    <x v="6"/>
    <x v="6"/>
    <n v="0.14499999999999999"/>
    <n v="1349.1"/>
    <n v="0"/>
  </r>
  <r>
    <x v="1425"/>
    <d v="2027-11-26T00:00:00"/>
    <x v="140"/>
    <s v="Customer_0506"/>
    <s v="P2002"/>
    <x v="12"/>
    <x v="2"/>
    <x v="7"/>
    <n v="1"/>
    <n v="2999"/>
    <n v="2999"/>
    <x v="0"/>
    <n v="299.89999999999998"/>
    <n v="2699.1"/>
    <n v="350.88"/>
    <s v="Noida"/>
    <s v="Uttar Pradesh"/>
    <s v="North"/>
    <s v="Credit Card"/>
    <x v="2"/>
    <x v="0"/>
    <x v="6"/>
    <x v="6"/>
    <n v="0.13"/>
    <n v="2399.1999999999998"/>
    <n v="0"/>
  </r>
  <r>
    <x v="1426"/>
    <d v="2027-11-27T00:00:00"/>
    <x v="492"/>
    <s v="Customer_0249"/>
    <s v="P2013"/>
    <x v="6"/>
    <x v="1"/>
    <x v="1"/>
    <n v="2"/>
    <n v="3499"/>
    <n v="6998"/>
    <x v="2"/>
    <n v="1049.7"/>
    <n v="5948.3"/>
    <n v="1159.92"/>
    <s v="Gurugram"/>
    <s v="Haryana"/>
    <s v="North"/>
    <s v="Credit Card"/>
    <x v="2"/>
    <x v="0"/>
    <x v="6"/>
    <x v="6"/>
    <n v="0.19500000000000001"/>
    <n v="4898.6000000000004"/>
    <n v="0"/>
  </r>
  <r>
    <x v="1427"/>
    <d v="2027-11-28T00:00:00"/>
    <x v="34"/>
    <s v="Customer_0057"/>
    <s v="P2007"/>
    <x v="21"/>
    <x v="0"/>
    <x v="12"/>
    <n v="1"/>
    <n v="799"/>
    <n v="799"/>
    <x v="5"/>
    <n v="199.75"/>
    <n v="599.25"/>
    <n v="146.82"/>
    <s v="Delhi"/>
    <s v="Delhi"/>
    <s v="North"/>
    <s v="UPI"/>
    <x v="1"/>
    <x v="0"/>
    <x v="6"/>
    <x v="6"/>
    <n v="0.245"/>
    <n v="399.5"/>
    <n v="0"/>
  </r>
  <r>
    <x v="1428"/>
    <d v="2027-11-29T00:00:00"/>
    <x v="496"/>
    <s v="Customer_0366"/>
    <s v="P2009"/>
    <x v="1"/>
    <x v="0"/>
    <x v="0"/>
    <n v="3"/>
    <n v="1199"/>
    <n v="3597"/>
    <x v="1"/>
    <n v="179.85"/>
    <n v="3417.15"/>
    <n v="1042.23"/>
    <s v="Ahmedabad"/>
    <s v="Gujarat"/>
    <s v="West"/>
    <s v="Cash on Delivery"/>
    <x v="2"/>
    <x v="0"/>
    <x v="6"/>
    <x v="6"/>
    <n v="0.30499999999999999"/>
    <n v="3237.3"/>
    <n v="0"/>
  </r>
  <r>
    <x v="1429"/>
    <d v="2027-11-30T00:00:00"/>
    <x v="674"/>
    <s v="Customer_0710"/>
    <s v="P2015"/>
    <x v="11"/>
    <x v="1"/>
    <x v="8"/>
    <n v="1"/>
    <n v="1299"/>
    <n v="1299"/>
    <x v="0"/>
    <n v="129.9"/>
    <n v="1169.0999999999999"/>
    <n v="245.51"/>
    <s v="Mumbai"/>
    <s v="Maharashtra"/>
    <s v="West"/>
    <s v="UPI"/>
    <x v="0"/>
    <x v="0"/>
    <x v="6"/>
    <x v="6"/>
    <n v="0.21"/>
    <n v="1039.2"/>
    <n v="0"/>
  </r>
  <r>
    <x v="1430"/>
    <d v="2027-12-01T00:00:00"/>
    <x v="249"/>
    <s v="Customer_0247"/>
    <s v="P2010"/>
    <x v="0"/>
    <x v="0"/>
    <x v="0"/>
    <n v="1"/>
    <n v="1999"/>
    <n v="1999"/>
    <x v="0"/>
    <n v="199.9"/>
    <n v="1799.1"/>
    <n v="521.74"/>
    <s v="Chennai"/>
    <s v="Tamil Nadu"/>
    <s v="South"/>
    <s v="Net Banking"/>
    <x v="0"/>
    <x v="0"/>
    <x v="6"/>
    <x v="6"/>
    <n v="0.28999999999999998"/>
    <n v="1599.2"/>
    <n v="0"/>
  </r>
  <r>
    <x v="1431"/>
    <d v="2027-12-02T00:00:00"/>
    <x v="10"/>
    <s v="Customer_0055"/>
    <s v="P2008"/>
    <x v="20"/>
    <x v="0"/>
    <x v="12"/>
    <n v="1"/>
    <n v="1799"/>
    <n v="1799"/>
    <x v="1"/>
    <n v="89.95"/>
    <n v="1709.05"/>
    <n v="521.26"/>
    <s v="Pune"/>
    <s v="Maharashtra"/>
    <s v="West"/>
    <s v="Credit Card"/>
    <x v="0"/>
    <x v="0"/>
    <x v="6"/>
    <x v="6"/>
    <n v="0.30499999999999999"/>
    <n v="1619.1"/>
    <n v="0"/>
  </r>
  <r>
    <x v="1432"/>
    <d v="2027-12-03T00:00:00"/>
    <x v="212"/>
    <s v="Customer_0309"/>
    <s v="P2002"/>
    <x v="12"/>
    <x v="2"/>
    <x v="7"/>
    <n v="1"/>
    <n v="2999"/>
    <n v="2999"/>
    <x v="0"/>
    <n v="299.89999999999998"/>
    <n v="2699.1"/>
    <n v="350.88"/>
    <s v="Ahmedabad"/>
    <s v="Gujarat"/>
    <s v="West"/>
    <s v="UPI"/>
    <x v="0"/>
    <x v="0"/>
    <x v="6"/>
    <x v="6"/>
    <n v="0.13"/>
    <n v="2399.1999999999998"/>
    <n v="0"/>
  </r>
  <r>
    <x v="1433"/>
    <d v="2027-12-04T00:00:00"/>
    <x v="410"/>
    <s v="Customer_0051"/>
    <s v="P2001"/>
    <x v="10"/>
    <x v="2"/>
    <x v="7"/>
    <n v="2"/>
    <n v="24999"/>
    <n v="49998"/>
    <x v="6"/>
    <n v="0"/>
    <n v="49998"/>
    <n v="7999.68"/>
    <s v="Ahmedabad"/>
    <s v="Gujarat"/>
    <s v="West"/>
    <s v="UPI"/>
    <x v="0"/>
    <x v="0"/>
    <x v="6"/>
    <x v="6"/>
    <n v="0.16"/>
    <n v="49998"/>
    <n v="0"/>
  </r>
  <r>
    <x v="1434"/>
    <d v="2027-12-05T00:00:00"/>
    <x v="75"/>
    <s v="Customer_0114"/>
    <s v="P2016"/>
    <x v="19"/>
    <x v="1"/>
    <x v="8"/>
    <n v="1"/>
    <n v="999"/>
    <n v="999"/>
    <x v="2"/>
    <n v="149.85"/>
    <n v="849.15"/>
    <n v="165.58"/>
    <s v="Ahmedabad"/>
    <s v="Gujarat"/>
    <s v="West"/>
    <s v="Credit Card"/>
    <x v="2"/>
    <x v="0"/>
    <x v="6"/>
    <x v="6"/>
    <n v="0.19500000000000001"/>
    <n v="699.3"/>
    <n v="0"/>
  </r>
  <r>
    <x v="1435"/>
    <d v="2027-12-06T00:00:00"/>
    <x v="127"/>
    <s v="Customer_0322"/>
    <s v="P2018"/>
    <x v="17"/>
    <x v="4"/>
    <x v="11"/>
    <n v="2"/>
    <n v="399"/>
    <n v="798"/>
    <x v="0"/>
    <n v="79.8"/>
    <n v="718.2"/>
    <n v="251.37"/>
    <s v="Delhi"/>
    <s v="Delhi"/>
    <s v="North"/>
    <s v="Credit Card"/>
    <x v="0"/>
    <x v="0"/>
    <x v="6"/>
    <x v="6"/>
    <n v="0.35"/>
    <n v="638.4"/>
    <n v="0"/>
  </r>
  <r>
    <x v="1436"/>
    <d v="2027-12-07T00:00:00"/>
    <x v="299"/>
    <s v="Customer_0033"/>
    <s v="P2022"/>
    <x v="13"/>
    <x v="3"/>
    <x v="9"/>
    <n v="3"/>
    <n v="899"/>
    <n v="2697"/>
    <x v="6"/>
    <n v="0"/>
    <n v="2697"/>
    <n v="755.16"/>
    <s v="Delhi"/>
    <s v="Delhi"/>
    <s v="North"/>
    <s v="Debit Card"/>
    <x v="2"/>
    <x v="0"/>
    <x v="6"/>
    <x v="6"/>
    <n v="0.28000000000000003"/>
    <n v="2697"/>
    <n v="0"/>
  </r>
  <r>
    <x v="1437"/>
    <d v="2027-12-08T00:00:00"/>
    <x v="59"/>
    <s v="Customer_0479"/>
    <s v="P2006"/>
    <x v="5"/>
    <x v="2"/>
    <x v="3"/>
    <n v="2"/>
    <n v="1499"/>
    <n v="2998"/>
    <x v="0"/>
    <n v="299.8"/>
    <n v="2698.2"/>
    <n v="350.77"/>
    <s v="Delhi"/>
    <s v="Delhi"/>
    <s v="North"/>
    <s v="Credit Card"/>
    <x v="0"/>
    <x v="0"/>
    <x v="6"/>
    <x v="6"/>
    <n v="0.13"/>
    <n v="2398.4"/>
    <n v="0"/>
  </r>
  <r>
    <x v="1438"/>
    <d v="2027-12-09T00:00:00"/>
    <x v="199"/>
    <s v="Customer_0553"/>
    <s v="P2009"/>
    <x v="1"/>
    <x v="0"/>
    <x v="0"/>
    <n v="1"/>
    <n v="1199"/>
    <n v="1199"/>
    <x v="2"/>
    <n v="179.85"/>
    <n v="1019.15"/>
    <n v="280.27"/>
    <s v="Lucknow"/>
    <s v="Uttar Pradesh"/>
    <s v="North"/>
    <s v="UPI"/>
    <x v="0"/>
    <x v="0"/>
    <x v="6"/>
    <x v="6"/>
    <n v="0.27500000000000002"/>
    <n v="839.3"/>
    <n v="0"/>
  </r>
  <r>
    <x v="1439"/>
    <d v="2027-12-10T00:00:00"/>
    <x v="285"/>
    <s v="Customer_0549"/>
    <s v="P2024"/>
    <x v="14"/>
    <x v="3"/>
    <x v="6"/>
    <n v="2"/>
    <n v="2499"/>
    <n v="4998"/>
    <x v="6"/>
    <n v="0"/>
    <n v="4998"/>
    <n v="1399.44"/>
    <s v="Pune"/>
    <s v="Maharashtra"/>
    <s v="West"/>
    <s v="UPI"/>
    <x v="2"/>
    <x v="0"/>
    <x v="6"/>
    <x v="6"/>
    <n v="0.28000000000000003"/>
    <n v="4998"/>
    <n v="0"/>
  </r>
  <r>
    <x v="1440"/>
    <d v="2027-12-11T00:00:00"/>
    <x v="290"/>
    <s v="Customer_0539"/>
    <s v="P2016"/>
    <x v="19"/>
    <x v="1"/>
    <x v="8"/>
    <n v="1"/>
    <n v="999"/>
    <n v="999"/>
    <x v="4"/>
    <n v="199.8"/>
    <n v="799.2"/>
    <n v="143.86000000000001"/>
    <s v="Gurugram"/>
    <s v="Haryana"/>
    <s v="North"/>
    <s v="UPI"/>
    <x v="0"/>
    <x v="0"/>
    <x v="6"/>
    <x v="6"/>
    <n v="0.18"/>
    <n v="599.4"/>
    <n v="0"/>
  </r>
  <r>
    <x v="1441"/>
    <d v="2027-12-12T00:00:00"/>
    <x v="609"/>
    <s v="Customer_0180"/>
    <s v="P2015"/>
    <x v="11"/>
    <x v="1"/>
    <x v="8"/>
    <n v="2"/>
    <n v="1299"/>
    <n v="2598"/>
    <x v="6"/>
    <n v="0"/>
    <n v="2598"/>
    <n v="623.52"/>
    <s v="Noida"/>
    <s v="Uttar Pradesh"/>
    <s v="North"/>
    <s v="UPI"/>
    <x v="0"/>
    <x v="0"/>
    <x v="6"/>
    <x v="6"/>
    <n v="0.24"/>
    <n v="2598"/>
    <n v="0"/>
  </r>
  <r>
    <x v="1442"/>
    <d v="2027-12-13T00:00:00"/>
    <x v="625"/>
    <s v="Customer_0516"/>
    <s v="P2023"/>
    <x v="23"/>
    <x v="3"/>
    <x v="9"/>
    <n v="1"/>
    <n v="1599"/>
    <n v="1599"/>
    <x v="0"/>
    <n v="159.9"/>
    <n v="1439.1"/>
    <n v="359.78"/>
    <s v="Ahmedabad"/>
    <s v="Gujarat"/>
    <s v="West"/>
    <s v="Cash on Delivery"/>
    <x v="0"/>
    <x v="0"/>
    <x v="6"/>
    <x v="6"/>
    <n v="0.25"/>
    <n v="1279.2"/>
    <n v="0"/>
  </r>
  <r>
    <x v="1443"/>
    <d v="2027-12-14T00:00:00"/>
    <x v="154"/>
    <s v="Customer_0390"/>
    <s v="P2005"/>
    <x v="4"/>
    <x v="2"/>
    <x v="3"/>
    <n v="1"/>
    <n v="1299"/>
    <n v="1299"/>
    <x v="1"/>
    <n v="64.95"/>
    <n v="1234.05"/>
    <n v="178.94"/>
    <s v="Delhi"/>
    <s v="Delhi"/>
    <s v="North"/>
    <s v="UPI"/>
    <x v="2"/>
    <x v="0"/>
    <x v="6"/>
    <x v="6"/>
    <n v="0.14499999999999999"/>
    <n v="1169.0999999999999"/>
    <n v="0"/>
  </r>
  <r>
    <x v="1444"/>
    <d v="2027-12-15T00:00:00"/>
    <x v="246"/>
    <s v="Customer_0584"/>
    <s v="P2021"/>
    <x v="24"/>
    <x v="4"/>
    <x v="13"/>
    <n v="1"/>
    <n v="1499"/>
    <n v="1499"/>
    <x v="0"/>
    <n v="149.9"/>
    <n v="1349.1"/>
    <n v="472.18"/>
    <s v="Bengaluru"/>
    <s v="Karnataka"/>
    <s v="South"/>
    <s v="Debit Card"/>
    <x v="1"/>
    <x v="0"/>
    <x v="6"/>
    <x v="6"/>
    <n v="0.35"/>
    <n v="1199.2"/>
    <n v="0"/>
  </r>
  <r>
    <x v="1445"/>
    <d v="2027-12-16T00:00:00"/>
    <x v="550"/>
    <s v="Customer_0006"/>
    <s v="P2009"/>
    <x v="1"/>
    <x v="0"/>
    <x v="0"/>
    <n v="2"/>
    <n v="1199"/>
    <n v="2398"/>
    <x v="6"/>
    <n v="0"/>
    <n v="2398"/>
    <n v="767.36"/>
    <s v="Bengaluru"/>
    <s v="Karnataka"/>
    <s v="South"/>
    <s v="UPI"/>
    <x v="2"/>
    <x v="0"/>
    <x v="6"/>
    <x v="6"/>
    <n v="0.32"/>
    <n v="2398"/>
    <n v="0"/>
  </r>
  <r>
    <x v="1446"/>
    <d v="2027-12-17T00:00:00"/>
    <x v="232"/>
    <s v="Customer_0070"/>
    <s v="P2010"/>
    <x v="0"/>
    <x v="0"/>
    <x v="0"/>
    <n v="1"/>
    <n v="1999"/>
    <n v="1999"/>
    <x v="6"/>
    <n v="0"/>
    <n v="1999"/>
    <n v="639.67999999999995"/>
    <s v="Chennai"/>
    <s v="Tamil Nadu"/>
    <s v="South"/>
    <s v="UPI"/>
    <x v="2"/>
    <x v="0"/>
    <x v="6"/>
    <x v="6"/>
    <n v="0.32"/>
    <n v="1999"/>
    <n v="0"/>
  </r>
  <r>
    <x v="1447"/>
    <d v="2027-12-18T00:00:00"/>
    <x v="540"/>
    <s v="Customer_0629"/>
    <s v="P2021"/>
    <x v="24"/>
    <x v="4"/>
    <x v="13"/>
    <n v="2"/>
    <n v="1499"/>
    <n v="2998"/>
    <x v="2"/>
    <n v="449.7"/>
    <n v="2548.3000000000002"/>
    <n v="853.68"/>
    <s v="Gurugram"/>
    <s v="Haryana"/>
    <s v="North"/>
    <s v="Debit Card"/>
    <x v="0"/>
    <x v="0"/>
    <x v="6"/>
    <x v="6"/>
    <n v="0.33500000000000002"/>
    <n v="2098.6"/>
    <n v="0"/>
  </r>
  <r>
    <x v="1448"/>
    <d v="2027-12-19T00:00:00"/>
    <x v="675"/>
    <s v="Customer_0648"/>
    <s v="P2013"/>
    <x v="6"/>
    <x v="1"/>
    <x v="1"/>
    <n v="3"/>
    <n v="3499"/>
    <n v="10497"/>
    <x v="4"/>
    <n v="2099.4"/>
    <n v="8397.6"/>
    <n v="1511.57"/>
    <s v="Mumbai"/>
    <s v="Maharashtra"/>
    <s v="West"/>
    <s v="Credit Card"/>
    <x v="0"/>
    <x v="0"/>
    <x v="6"/>
    <x v="6"/>
    <n v="0.18"/>
    <n v="6298.2"/>
    <n v="0"/>
  </r>
  <r>
    <x v="1449"/>
    <d v="2027-12-20T00:00:00"/>
    <x v="158"/>
    <s v="Customer_0758"/>
    <s v="P2004"/>
    <x v="15"/>
    <x v="2"/>
    <x v="3"/>
    <n v="1"/>
    <n v="899"/>
    <n v="899"/>
    <x v="0"/>
    <n v="89.9"/>
    <n v="809.1"/>
    <n v="105.18"/>
    <s v="Kolkata"/>
    <s v="West Bengal"/>
    <s v="East"/>
    <s v="Credit Card"/>
    <x v="2"/>
    <x v="0"/>
    <x v="6"/>
    <x v="6"/>
    <n v="0.13"/>
    <n v="719.2"/>
    <n v="0"/>
  </r>
  <r>
    <x v="1450"/>
    <d v="2027-12-21T00:00:00"/>
    <x v="105"/>
    <s v="Customer_0534"/>
    <s v="P2012"/>
    <x v="7"/>
    <x v="0"/>
    <x v="4"/>
    <n v="1"/>
    <n v="1299"/>
    <n v="1299"/>
    <x v="6"/>
    <n v="0"/>
    <n v="1299"/>
    <n v="415.68"/>
    <s v="Mumbai"/>
    <s v="Maharashtra"/>
    <s v="West"/>
    <s v="Credit Card"/>
    <x v="0"/>
    <x v="0"/>
    <x v="6"/>
    <x v="6"/>
    <n v="0.32"/>
    <n v="1299"/>
    <n v="0"/>
  </r>
  <r>
    <x v="1451"/>
    <d v="2027-12-22T00:00:00"/>
    <x v="582"/>
    <s v="Customer_0673"/>
    <s v="P2023"/>
    <x v="23"/>
    <x v="3"/>
    <x v="9"/>
    <n v="1"/>
    <n v="1599"/>
    <n v="1599"/>
    <x v="2"/>
    <n v="239.85"/>
    <n v="1359.15"/>
    <n v="319.39999999999998"/>
    <s v="Lucknow"/>
    <s v="Uttar Pradesh"/>
    <s v="North"/>
    <s v="Debit Card"/>
    <x v="0"/>
    <x v="0"/>
    <x v="6"/>
    <x v="6"/>
    <n v="0.23499999999999999"/>
    <n v="1119.3"/>
    <n v="0"/>
  </r>
  <r>
    <x v="1452"/>
    <d v="2027-12-23T00:00:00"/>
    <x v="592"/>
    <s v="Customer_0483"/>
    <s v="P2002"/>
    <x v="12"/>
    <x v="2"/>
    <x v="7"/>
    <n v="1"/>
    <n v="2999"/>
    <n v="2999"/>
    <x v="6"/>
    <n v="0"/>
    <n v="2999"/>
    <n v="479.84"/>
    <s v="Noida"/>
    <s v="Uttar Pradesh"/>
    <s v="North"/>
    <s v="Net Banking"/>
    <x v="0"/>
    <x v="0"/>
    <x v="6"/>
    <x v="6"/>
    <n v="0.16"/>
    <n v="2999"/>
    <n v="0"/>
  </r>
  <r>
    <x v="1453"/>
    <d v="2027-12-24T00:00:00"/>
    <x v="342"/>
    <s v="Customer_0081"/>
    <s v="P2009"/>
    <x v="1"/>
    <x v="0"/>
    <x v="0"/>
    <n v="3"/>
    <n v="1199"/>
    <n v="3597"/>
    <x v="4"/>
    <n v="719.4"/>
    <n v="2877.6"/>
    <n v="748.18"/>
    <s v="Pune"/>
    <s v="Maharashtra"/>
    <s v="West"/>
    <s v="Credit Card"/>
    <x v="2"/>
    <x v="0"/>
    <x v="6"/>
    <x v="6"/>
    <n v="0.26"/>
    <n v="2158.1999999999998"/>
    <n v="0"/>
  </r>
  <r>
    <x v="1454"/>
    <d v="2027-12-25T00:00:00"/>
    <x v="590"/>
    <s v="Customer_0525"/>
    <s v="P2001"/>
    <x v="10"/>
    <x v="2"/>
    <x v="7"/>
    <n v="2"/>
    <n v="24999"/>
    <n v="49998"/>
    <x v="6"/>
    <n v="0"/>
    <n v="49998"/>
    <n v="7999.68"/>
    <s v="Jaipur"/>
    <s v="Rajasthan"/>
    <s v="North"/>
    <s v="UPI"/>
    <x v="1"/>
    <x v="0"/>
    <x v="6"/>
    <x v="6"/>
    <n v="0.16"/>
    <n v="49998"/>
    <n v="0"/>
  </r>
  <r>
    <x v="1455"/>
    <d v="2027-12-26T00:00:00"/>
    <x v="296"/>
    <s v="Customer_0736"/>
    <s v="P2023"/>
    <x v="23"/>
    <x v="3"/>
    <x v="9"/>
    <n v="1"/>
    <n v="1599"/>
    <n v="1599"/>
    <x v="6"/>
    <n v="0"/>
    <n v="1599"/>
    <n v="447.72"/>
    <s v="Hyderabad"/>
    <s v="Telangana"/>
    <s v="South"/>
    <s v="Credit Card"/>
    <x v="0"/>
    <x v="0"/>
    <x v="6"/>
    <x v="6"/>
    <n v="0.28000000000000003"/>
    <n v="1599"/>
    <n v="0"/>
  </r>
  <r>
    <x v="1456"/>
    <d v="2027-12-27T00:00:00"/>
    <x v="676"/>
    <s v="Customer_0117"/>
    <s v="P2003"/>
    <x v="3"/>
    <x v="2"/>
    <x v="2"/>
    <n v="1"/>
    <n v="59999"/>
    <n v="59999"/>
    <x v="5"/>
    <n v="14999.75"/>
    <n v="44999.25"/>
    <n v="3824.94"/>
    <s v="Delhi"/>
    <s v="Delhi"/>
    <s v="North"/>
    <s v="UPI"/>
    <x v="0"/>
    <x v="0"/>
    <x v="6"/>
    <x v="6"/>
    <n v="8.5000000000000006E-2"/>
    <n v="29999.5"/>
    <n v="0"/>
  </r>
  <r>
    <x v="1457"/>
    <d v="2027-12-28T00:00:00"/>
    <x v="677"/>
    <s v="Customer_0575"/>
    <s v="P2004"/>
    <x v="15"/>
    <x v="2"/>
    <x v="3"/>
    <n v="1"/>
    <n v="899"/>
    <n v="899"/>
    <x v="2"/>
    <n v="134.85"/>
    <n v="764.15"/>
    <n v="87.88"/>
    <s v="Bengaluru"/>
    <s v="Karnataka"/>
    <s v="South"/>
    <s v="Credit Card"/>
    <x v="0"/>
    <x v="0"/>
    <x v="6"/>
    <x v="6"/>
    <n v="0.115"/>
    <n v="629.29999999999995"/>
    <n v="0"/>
  </r>
  <r>
    <x v="1458"/>
    <d v="2027-12-29T00:00:00"/>
    <x v="318"/>
    <s v="Customer_0669"/>
    <s v="P2025"/>
    <x v="9"/>
    <x v="3"/>
    <x v="6"/>
    <n v="2"/>
    <n v="999"/>
    <n v="1998"/>
    <x v="4"/>
    <n v="399.6"/>
    <n v="1598.4"/>
    <n v="351.65"/>
    <s v="Mumbai"/>
    <s v="Maharashtra"/>
    <s v="West"/>
    <s v="Net Banking"/>
    <x v="0"/>
    <x v="0"/>
    <x v="6"/>
    <x v="6"/>
    <n v="0.22"/>
    <n v="1198.8"/>
    <n v="0"/>
  </r>
  <r>
    <x v="1459"/>
    <d v="2027-12-30T00:00:00"/>
    <x v="28"/>
    <s v="Customer_0467"/>
    <s v="P2022"/>
    <x v="13"/>
    <x v="3"/>
    <x v="9"/>
    <n v="1"/>
    <n v="899"/>
    <n v="899"/>
    <x v="6"/>
    <n v="0"/>
    <n v="899"/>
    <n v="251.72"/>
    <s v="Lucknow"/>
    <s v="Uttar Pradesh"/>
    <s v="North"/>
    <s v="Debit Card"/>
    <x v="0"/>
    <x v="0"/>
    <x v="6"/>
    <x v="6"/>
    <n v="0.28000000000000003"/>
    <n v="899"/>
    <n v="0"/>
  </r>
  <r>
    <x v="1460"/>
    <d v="2027-12-31T00:00:00"/>
    <x v="587"/>
    <s v="Customer_0504"/>
    <s v="P2017"/>
    <x v="8"/>
    <x v="1"/>
    <x v="5"/>
    <n v="1"/>
    <n v="5999"/>
    <n v="5999"/>
    <x v="2"/>
    <n v="899.85"/>
    <n v="5099.1499999999996"/>
    <n v="994.33"/>
    <s v="Pune"/>
    <s v="Maharashtra"/>
    <s v="West"/>
    <s v="Net Banking"/>
    <x v="0"/>
    <x v="0"/>
    <x v="6"/>
    <x v="6"/>
    <n v="0.19500000000000001"/>
    <n v="4199.3"/>
    <n v="0"/>
  </r>
  <r>
    <x v="1461"/>
    <d v="2028-01-01T00:00:00"/>
    <x v="448"/>
    <s v="Customer_0439"/>
    <s v="P2021"/>
    <x v="24"/>
    <x v="4"/>
    <x v="13"/>
    <n v="1"/>
    <n v="1499"/>
    <n v="1499"/>
    <x v="0"/>
    <n v="149.9"/>
    <n v="1349.1"/>
    <n v="472.18"/>
    <s v="Mumbai"/>
    <s v="Maharashtra"/>
    <s v="West"/>
    <s v="Debit Card"/>
    <x v="0"/>
    <x v="0"/>
    <x v="6"/>
    <x v="6"/>
    <n v="0.35"/>
    <n v="1199.2"/>
    <n v="0"/>
  </r>
  <r>
    <x v="1462"/>
    <d v="2028-01-02T00:00:00"/>
    <x v="678"/>
    <s v="Customer_0177"/>
    <s v="P2024"/>
    <x v="14"/>
    <x v="3"/>
    <x v="6"/>
    <n v="2"/>
    <n v="2499"/>
    <n v="4998"/>
    <x v="1"/>
    <n v="249.9"/>
    <n v="4748.1000000000004"/>
    <n v="1258.25"/>
    <s v="Ahmedabad"/>
    <s v="Gujarat"/>
    <s v="West"/>
    <s v="Net Banking"/>
    <x v="0"/>
    <x v="0"/>
    <x v="6"/>
    <x v="6"/>
    <n v="0.26500000000000001"/>
    <n v="4498.2"/>
    <n v="0"/>
  </r>
  <r>
    <x v="1463"/>
    <d v="2028-01-03T00:00:00"/>
    <x v="679"/>
    <s v="Customer_0162"/>
    <s v="P2013"/>
    <x v="6"/>
    <x v="1"/>
    <x v="1"/>
    <n v="1"/>
    <n v="3499"/>
    <n v="3499"/>
    <x v="0"/>
    <n v="349.9"/>
    <n v="3149.1"/>
    <n v="661.31"/>
    <s v="Chennai"/>
    <s v="Tamil Nadu"/>
    <s v="South"/>
    <s v="Debit Card"/>
    <x v="0"/>
    <x v="0"/>
    <x v="6"/>
    <x v="6"/>
    <n v="0.21"/>
    <n v="2799.2"/>
    <n v="0"/>
  </r>
  <r>
    <x v="1464"/>
    <d v="2028-01-04T00:00:00"/>
    <x v="407"/>
    <s v="Customer_0010"/>
    <s v="P2015"/>
    <x v="11"/>
    <x v="1"/>
    <x v="8"/>
    <n v="1"/>
    <n v="1299"/>
    <n v="1299"/>
    <x v="0"/>
    <n v="129.9"/>
    <n v="1169.0999999999999"/>
    <n v="245.51"/>
    <s v="Gurugram"/>
    <s v="Haryana"/>
    <s v="North"/>
    <s v="Net Banking"/>
    <x v="0"/>
    <x v="0"/>
    <x v="6"/>
    <x v="6"/>
    <n v="0.21"/>
    <n v="1039.2"/>
    <n v="0"/>
  </r>
  <r>
    <x v="1465"/>
    <d v="2028-01-05T00:00:00"/>
    <x v="404"/>
    <s v="Customer_0213"/>
    <s v="P2007"/>
    <x v="21"/>
    <x v="0"/>
    <x v="12"/>
    <n v="1"/>
    <n v="799"/>
    <n v="799"/>
    <x v="1"/>
    <n v="39.950000000000003"/>
    <n v="759.05"/>
    <n v="231.51"/>
    <s v="Hyderabad"/>
    <s v="Telangana"/>
    <s v="South"/>
    <s v="Net Banking"/>
    <x v="0"/>
    <x v="0"/>
    <x v="6"/>
    <x v="6"/>
    <n v="0.30499999999999999"/>
    <n v="719.1"/>
    <n v="0"/>
  </r>
  <r>
    <x v="1466"/>
    <d v="2028-01-06T00:00:00"/>
    <x v="639"/>
    <s v="Customer_0535"/>
    <s v="P2025"/>
    <x v="9"/>
    <x v="3"/>
    <x v="6"/>
    <n v="1"/>
    <n v="999"/>
    <n v="999"/>
    <x v="1"/>
    <n v="49.95"/>
    <n v="949.05"/>
    <n v="251.5"/>
    <s v="Kolkata"/>
    <s v="West Bengal"/>
    <s v="East"/>
    <s v="UPI"/>
    <x v="0"/>
    <x v="0"/>
    <x v="6"/>
    <x v="6"/>
    <n v="0.26500000000000001"/>
    <n v="899.1"/>
    <n v="0"/>
  </r>
  <r>
    <x v="1467"/>
    <d v="2028-01-07T00:00:00"/>
    <x v="221"/>
    <s v="Customer_0148"/>
    <s v="P2008"/>
    <x v="20"/>
    <x v="0"/>
    <x v="12"/>
    <n v="3"/>
    <n v="1799"/>
    <n v="5397"/>
    <x v="5"/>
    <n v="1349.25"/>
    <n v="4047.75"/>
    <n v="991.7"/>
    <s v="Gurugram"/>
    <s v="Haryana"/>
    <s v="North"/>
    <s v="Net Banking"/>
    <x v="0"/>
    <x v="0"/>
    <x v="6"/>
    <x v="6"/>
    <n v="0.245"/>
    <n v="2698.5"/>
    <n v="0"/>
  </r>
  <r>
    <x v="1468"/>
    <d v="2028-01-08T00:00:00"/>
    <x v="482"/>
    <s v="Customer_0099"/>
    <s v="P2010"/>
    <x v="0"/>
    <x v="0"/>
    <x v="0"/>
    <n v="3"/>
    <n v="1999"/>
    <n v="5997"/>
    <x v="2"/>
    <n v="899.55"/>
    <n v="5097.45"/>
    <n v="1401.8"/>
    <s v="Kolkata"/>
    <s v="West Bengal"/>
    <s v="East"/>
    <s v="Net Banking"/>
    <x v="1"/>
    <x v="0"/>
    <x v="6"/>
    <x v="6"/>
    <n v="0.27500000000000002"/>
    <n v="4197.8999999999996"/>
    <n v="0"/>
  </r>
  <r>
    <x v="1469"/>
    <d v="2028-01-09T00:00:00"/>
    <x v="680"/>
    <s v="Customer_0371"/>
    <s v="P2002"/>
    <x v="12"/>
    <x v="2"/>
    <x v="7"/>
    <n v="1"/>
    <n v="2999"/>
    <n v="2999"/>
    <x v="5"/>
    <n v="749.75"/>
    <n v="2249.25"/>
    <n v="191.19"/>
    <s v="Noida"/>
    <s v="Uttar Pradesh"/>
    <s v="North"/>
    <s v="UPI"/>
    <x v="0"/>
    <x v="0"/>
    <x v="6"/>
    <x v="6"/>
    <n v="8.5000000000000006E-2"/>
    <n v="1499.5"/>
    <n v="0"/>
  </r>
  <r>
    <x v="1470"/>
    <d v="2028-01-10T00:00:00"/>
    <x v="4"/>
    <s v="Customer_0228"/>
    <s v="P2022"/>
    <x v="13"/>
    <x v="3"/>
    <x v="9"/>
    <n v="2"/>
    <n v="899"/>
    <n v="1798"/>
    <x v="6"/>
    <n v="0"/>
    <n v="1798"/>
    <n v="503.44"/>
    <s v="Delhi"/>
    <s v="Delhi"/>
    <s v="North"/>
    <s v="Debit Card"/>
    <x v="1"/>
    <x v="0"/>
    <x v="6"/>
    <x v="6"/>
    <n v="0.28000000000000003"/>
    <n v="1798"/>
    <n v="0"/>
  </r>
  <r>
    <x v="1471"/>
    <d v="2028-01-11T00:00:00"/>
    <x v="476"/>
    <s v="Customer_0556"/>
    <s v="P2017"/>
    <x v="8"/>
    <x v="1"/>
    <x v="5"/>
    <n v="5"/>
    <n v="5999"/>
    <n v="29995"/>
    <x v="6"/>
    <n v="0"/>
    <n v="29995"/>
    <n v="7198.8"/>
    <s v="Gurugram"/>
    <s v="Haryana"/>
    <s v="North"/>
    <s v="Credit Card"/>
    <x v="1"/>
    <x v="0"/>
    <x v="6"/>
    <x v="6"/>
    <n v="0.24"/>
    <n v="29995"/>
    <n v="0"/>
  </r>
  <r>
    <x v="1472"/>
    <d v="2028-01-12T00:00:00"/>
    <x v="148"/>
    <s v="Customer_0130"/>
    <s v="P2020"/>
    <x v="16"/>
    <x v="4"/>
    <x v="10"/>
    <n v="1"/>
    <n v="599"/>
    <n v="599"/>
    <x v="1"/>
    <n v="29.95"/>
    <n v="569.04999999999995"/>
    <n v="207.7"/>
    <s v="Pune"/>
    <s v="Maharashtra"/>
    <s v="West"/>
    <s v="Credit Card"/>
    <x v="0"/>
    <x v="0"/>
    <x v="6"/>
    <x v="6"/>
    <n v="0.36499999999999999"/>
    <n v="539.1"/>
    <n v="0"/>
  </r>
  <r>
    <x v="1473"/>
    <d v="2028-01-13T00:00:00"/>
    <x v="620"/>
    <s v="Customer_0781"/>
    <s v="P2010"/>
    <x v="0"/>
    <x v="0"/>
    <x v="0"/>
    <n v="2"/>
    <n v="1999"/>
    <n v="3998"/>
    <x v="0"/>
    <n v="399.8"/>
    <n v="3598.2"/>
    <n v="1043.48"/>
    <s v="Delhi"/>
    <s v="Delhi"/>
    <s v="North"/>
    <s v="Credit Card"/>
    <x v="0"/>
    <x v="0"/>
    <x v="6"/>
    <x v="6"/>
    <n v="0.28999999999999998"/>
    <n v="3198.4"/>
    <n v="0"/>
  </r>
  <r>
    <x v="1474"/>
    <d v="2028-01-14T00:00:00"/>
    <x v="681"/>
    <s v="Customer_0743"/>
    <s v="P2003"/>
    <x v="3"/>
    <x v="2"/>
    <x v="2"/>
    <n v="2"/>
    <n v="59999"/>
    <n v="119998"/>
    <x v="5"/>
    <n v="29999.5"/>
    <n v="89998.5"/>
    <n v="7649.87"/>
    <s v="Gurugram"/>
    <s v="Haryana"/>
    <s v="North"/>
    <s v="UPI"/>
    <x v="0"/>
    <x v="0"/>
    <x v="6"/>
    <x v="6"/>
    <n v="8.5000000000000006E-2"/>
    <n v="59999"/>
    <n v="0"/>
  </r>
  <r>
    <x v="1475"/>
    <d v="2028-01-15T00:00:00"/>
    <x v="682"/>
    <s v="Customer_0014"/>
    <s v="P2001"/>
    <x v="10"/>
    <x v="2"/>
    <x v="7"/>
    <n v="1"/>
    <n v="24999"/>
    <n v="24999"/>
    <x v="1"/>
    <n v="1249.95"/>
    <n v="23749.05"/>
    <n v="3443.61"/>
    <s v="Jaipur"/>
    <s v="Rajasthan"/>
    <s v="North"/>
    <s v="Debit Card"/>
    <x v="1"/>
    <x v="0"/>
    <x v="6"/>
    <x v="6"/>
    <n v="0.14499999999999999"/>
    <n v="22499.1"/>
    <n v="0"/>
  </r>
  <r>
    <x v="1476"/>
    <d v="2028-01-16T00:00:00"/>
    <x v="678"/>
    <s v="Customer_0177"/>
    <s v="P2001"/>
    <x v="10"/>
    <x v="2"/>
    <x v="7"/>
    <n v="1"/>
    <n v="24999"/>
    <n v="24999"/>
    <x v="3"/>
    <n v="7499.7"/>
    <n v="17499.3"/>
    <n v="1224.95"/>
    <s v="Hyderabad"/>
    <s v="Telangana"/>
    <s v="South"/>
    <s v="UPI"/>
    <x v="2"/>
    <x v="0"/>
    <x v="6"/>
    <x v="6"/>
    <n v="7.0000000000000007E-2"/>
    <n v="9999.6"/>
    <n v="0"/>
  </r>
  <r>
    <x v="1477"/>
    <d v="2028-01-17T00:00:00"/>
    <x v="683"/>
    <s v="Customer_0441"/>
    <s v="P2003"/>
    <x v="3"/>
    <x v="2"/>
    <x v="2"/>
    <n v="1"/>
    <n v="59999"/>
    <n v="59999"/>
    <x v="2"/>
    <n v="8999.85"/>
    <n v="50999.15"/>
    <n v="5864.9"/>
    <s v="Ahmedabad"/>
    <s v="Gujarat"/>
    <s v="West"/>
    <s v="UPI"/>
    <x v="2"/>
    <x v="0"/>
    <x v="6"/>
    <x v="6"/>
    <n v="0.115"/>
    <n v="41999.3"/>
    <n v="0"/>
  </r>
  <r>
    <x v="1478"/>
    <d v="2028-01-18T00:00:00"/>
    <x v="149"/>
    <s v="Customer_0593"/>
    <s v="P2011"/>
    <x v="18"/>
    <x v="0"/>
    <x v="4"/>
    <n v="1"/>
    <n v="2499"/>
    <n v="2499"/>
    <x v="4"/>
    <n v="499.8"/>
    <n v="1999.2"/>
    <n v="519.79"/>
    <s v="Lucknow"/>
    <s v="Uttar Pradesh"/>
    <s v="North"/>
    <s v="Cash on Delivery"/>
    <x v="1"/>
    <x v="0"/>
    <x v="6"/>
    <x v="6"/>
    <n v="0.26"/>
    <n v="1499.4"/>
    <n v="0"/>
  </r>
  <r>
    <x v="1479"/>
    <d v="2028-01-19T00:00:00"/>
    <x v="497"/>
    <s v="Customer_0320"/>
    <s v="P2016"/>
    <x v="19"/>
    <x v="1"/>
    <x v="8"/>
    <n v="2"/>
    <n v="999"/>
    <n v="1998"/>
    <x v="0"/>
    <n v="199.8"/>
    <n v="1798.2"/>
    <n v="377.62"/>
    <s v="Noida"/>
    <s v="Uttar Pradesh"/>
    <s v="North"/>
    <s v="Credit Card"/>
    <x v="0"/>
    <x v="0"/>
    <x v="6"/>
    <x v="6"/>
    <n v="0.21"/>
    <n v="1598.4"/>
    <n v="0"/>
  </r>
  <r>
    <x v="1480"/>
    <d v="2028-01-20T00:00:00"/>
    <x v="684"/>
    <s v="Customer_0691"/>
    <s v="P2014"/>
    <x v="2"/>
    <x v="1"/>
    <x v="1"/>
    <n v="4"/>
    <n v="2999"/>
    <n v="11996"/>
    <x v="1"/>
    <n v="599.79999999999995"/>
    <n v="11396.2"/>
    <n v="2564.14"/>
    <s v="Noida"/>
    <s v="Uttar Pradesh"/>
    <s v="North"/>
    <s v="Credit Card"/>
    <x v="0"/>
    <x v="0"/>
    <x v="6"/>
    <x v="6"/>
    <n v="0.22500000000000001"/>
    <n v="10796.4"/>
    <n v="0"/>
  </r>
  <r>
    <x v="1481"/>
    <d v="2028-01-21T00:00:00"/>
    <x v="685"/>
    <s v="Customer_0667"/>
    <s v="P2008"/>
    <x v="20"/>
    <x v="0"/>
    <x v="12"/>
    <n v="1"/>
    <n v="1799"/>
    <n v="1799"/>
    <x v="0"/>
    <n v="179.9"/>
    <n v="1619.1"/>
    <n v="469.54"/>
    <s v="Gurugram"/>
    <s v="Haryana"/>
    <s v="North"/>
    <s v="Credit Card"/>
    <x v="2"/>
    <x v="0"/>
    <x v="6"/>
    <x v="6"/>
    <n v="0.28999999999999998"/>
    <n v="1439.2"/>
    <n v="0"/>
  </r>
  <r>
    <x v="1482"/>
    <d v="2028-01-22T00:00:00"/>
    <x v="4"/>
    <s v="Customer_0228"/>
    <s v="P2025"/>
    <x v="9"/>
    <x v="3"/>
    <x v="6"/>
    <n v="3"/>
    <n v="999"/>
    <n v="2997"/>
    <x v="4"/>
    <n v="599.4"/>
    <n v="2397.6"/>
    <n v="527.47"/>
    <s v="Chennai"/>
    <s v="Tamil Nadu"/>
    <s v="South"/>
    <s v="Debit Card"/>
    <x v="1"/>
    <x v="0"/>
    <x v="6"/>
    <x v="6"/>
    <n v="0.22"/>
    <n v="1798.2"/>
    <n v="0"/>
  </r>
  <r>
    <x v="1483"/>
    <d v="2028-01-23T00:00:00"/>
    <x v="249"/>
    <s v="Customer_0247"/>
    <s v="P2016"/>
    <x v="19"/>
    <x v="1"/>
    <x v="8"/>
    <n v="1"/>
    <n v="999"/>
    <n v="999"/>
    <x v="0"/>
    <n v="99.9"/>
    <n v="899.1"/>
    <n v="188.81"/>
    <s v="Pune"/>
    <s v="Maharashtra"/>
    <s v="West"/>
    <s v="Net Banking"/>
    <x v="2"/>
    <x v="0"/>
    <x v="6"/>
    <x v="6"/>
    <n v="0.21"/>
    <n v="799.2"/>
    <n v="0"/>
  </r>
  <r>
    <x v="1484"/>
    <d v="2028-01-24T00:00:00"/>
    <x v="527"/>
    <s v="Customer_0797"/>
    <s v="P2001"/>
    <x v="10"/>
    <x v="2"/>
    <x v="7"/>
    <n v="1"/>
    <n v="24999"/>
    <n v="24999"/>
    <x v="3"/>
    <n v="7499.7"/>
    <n v="17499.3"/>
    <n v="1224.95"/>
    <s v="Mumbai"/>
    <s v="Maharashtra"/>
    <s v="West"/>
    <s v="Credit Card"/>
    <x v="0"/>
    <x v="0"/>
    <x v="6"/>
    <x v="6"/>
    <n v="7.0000000000000007E-2"/>
    <n v="9999.6"/>
    <n v="0"/>
  </r>
  <r>
    <x v="1485"/>
    <d v="2028-01-25T00:00:00"/>
    <x v="175"/>
    <s v="Customer_0742"/>
    <s v="P2010"/>
    <x v="0"/>
    <x v="0"/>
    <x v="0"/>
    <n v="1"/>
    <n v="1999"/>
    <n v="1999"/>
    <x v="0"/>
    <n v="199.9"/>
    <n v="1799.1"/>
    <n v="521.74"/>
    <s v="Chennai"/>
    <s v="Tamil Nadu"/>
    <s v="South"/>
    <s v="Credit Card"/>
    <x v="0"/>
    <x v="0"/>
    <x v="6"/>
    <x v="6"/>
    <n v="0.28999999999999998"/>
    <n v="1599.2"/>
    <n v="0"/>
  </r>
  <r>
    <x v="1486"/>
    <d v="2028-01-26T00:00:00"/>
    <x v="17"/>
    <s v="Customer_0156"/>
    <s v="P2006"/>
    <x v="5"/>
    <x v="2"/>
    <x v="3"/>
    <n v="1"/>
    <n v="1499"/>
    <n v="1499"/>
    <x v="6"/>
    <n v="0"/>
    <n v="1499"/>
    <n v="239.84"/>
    <s v="Lucknow"/>
    <s v="Uttar Pradesh"/>
    <s v="North"/>
    <s v="Net Banking"/>
    <x v="0"/>
    <x v="0"/>
    <x v="6"/>
    <x v="6"/>
    <n v="0.16"/>
    <n v="1499"/>
    <n v="0"/>
  </r>
  <r>
    <x v="1487"/>
    <d v="2028-01-27T00:00:00"/>
    <x v="93"/>
    <s v="Customer_0409"/>
    <s v="P2020"/>
    <x v="16"/>
    <x v="4"/>
    <x v="10"/>
    <n v="2"/>
    <n v="599"/>
    <n v="1198"/>
    <x v="5"/>
    <n v="299.5"/>
    <n v="898.5"/>
    <n v="274.04000000000002"/>
    <s v="Lucknow"/>
    <s v="Uttar Pradesh"/>
    <s v="North"/>
    <s v="Net Banking"/>
    <x v="0"/>
    <x v="0"/>
    <x v="6"/>
    <x v="6"/>
    <n v="0.30499999999999999"/>
    <n v="599"/>
    <n v="0"/>
  </r>
  <r>
    <x v="1488"/>
    <d v="2028-01-28T00:00:00"/>
    <x v="519"/>
    <s v="Customer_0359"/>
    <s v="P2011"/>
    <x v="18"/>
    <x v="0"/>
    <x v="4"/>
    <n v="2"/>
    <n v="2499"/>
    <n v="4998"/>
    <x v="1"/>
    <n v="249.9"/>
    <n v="4748.1000000000004"/>
    <n v="1448.17"/>
    <s v="Pune"/>
    <s v="Maharashtra"/>
    <s v="West"/>
    <s v="UPI"/>
    <x v="0"/>
    <x v="0"/>
    <x v="6"/>
    <x v="6"/>
    <n v="0.30499999999999999"/>
    <n v="4498.2"/>
    <n v="0"/>
  </r>
  <r>
    <x v="1489"/>
    <d v="2028-01-29T00:00:00"/>
    <x v="499"/>
    <s v="Customer_0675"/>
    <s v="P2017"/>
    <x v="8"/>
    <x v="1"/>
    <x v="5"/>
    <n v="2"/>
    <n v="5999"/>
    <n v="11998"/>
    <x v="5"/>
    <n v="2999.5"/>
    <n v="8998.5"/>
    <n v="1484.75"/>
    <s v="Chennai"/>
    <s v="Tamil Nadu"/>
    <s v="South"/>
    <s v="Credit Card"/>
    <x v="1"/>
    <x v="0"/>
    <x v="6"/>
    <x v="6"/>
    <n v="0.16500000000000001"/>
    <n v="5999"/>
    <n v="0"/>
  </r>
  <r>
    <x v="1490"/>
    <d v="2028-01-30T00:00:00"/>
    <x v="686"/>
    <s v="Customer_0009"/>
    <s v="P2005"/>
    <x v="4"/>
    <x v="2"/>
    <x v="3"/>
    <n v="1"/>
    <n v="1299"/>
    <n v="1299"/>
    <x v="0"/>
    <n v="129.9"/>
    <n v="1169.0999999999999"/>
    <n v="151.97999999999999"/>
    <s v="Delhi"/>
    <s v="Delhi"/>
    <s v="North"/>
    <s v="Net Banking"/>
    <x v="0"/>
    <x v="0"/>
    <x v="6"/>
    <x v="6"/>
    <n v="0.13"/>
    <n v="1039.2"/>
    <n v="0"/>
  </r>
  <r>
    <x v="1491"/>
    <d v="2028-01-31T00:00:00"/>
    <x v="687"/>
    <s v="Customer_0116"/>
    <s v="P2004"/>
    <x v="15"/>
    <x v="2"/>
    <x v="3"/>
    <n v="3"/>
    <n v="899"/>
    <n v="2697"/>
    <x v="0"/>
    <n v="269.7"/>
    <n v="2427.3000000000002"/>
    <n v="315.55"/>
    <s v="Pune"/>
    <s v="Maharashtra"/>
    <s v="West"/>
    <s v="UPI"/>
    <x v="0"/>
    <x v="0"/>
    <x v="6"/>
    <x v="6"/>
    <n v="0.13"/>
    <n v="2157.6"/>
    <n v="0"/>
  </r>
  <r>
    <x v="1492"/>
    <d v="2028-02-01T00:00:00"/>
    <x v="441"/>
    <s v="Customer_0678"/>
    <s v="P2001"/>
    <x v="10"/>
    <x v="2"/>
    <x v="7"/>
    <n v="1"/>
    <n v="24999"/>
    <n v="24999"/>
    <x v="1"/>
    <n v="1249.95"/>
    <n v="23749.05"/>
    <n v="3443.61"/>
    <s v="Mumbai"/>
    <s v="Maharashtra"/>
    <s v="West"/>
    <s v="Credit Card"/>
    <x v="0"/>
    <x v="0"/>
    <x v="6"/>
    <x v="6"/>
    <n v="0.14499999999999999"/>
    <n v="22499.1"/>
    <n v="0"/>
  </r>
  <r>
    <x v="1493"/>
    <d v="2028-02-02T00:00:00"/>
    <x v="435"/>
    <s v="Customer_0442"/>
    <s v="P2019"/>
    <x v="22"/>
    <x v="4"/>
    <x v="11"/>
    <n v="1"/>
    <n v="699"/>
    <n v="699"/>
    <x v="0"/>
    <n v="69.900000000000006"/>
    <n v="629.1"/>
    <n v="220.18"/>
    <s v="Noida"/>
    <s v="Uttar Pradesh"/>
    <s v="North"/>
    <s v="Debit Card"/>
    <x v="0"/>
    <x v="0"/>
    <x v="6"/>
    <x v="6"/>
    <n v="0.35"/>
    <n v="559.20000000000005"/>
    <n v="0"/>
  </r>
  <r>
    <x v="1494"/>
    <d v="2028-02-03T00:00:00"/>
    <x v="647"/>
    <s v="Customer_0432"/>
    <s v="P2024"/>
    <x v="14"/>
    <x v="3"/>
    <x v="6"/>
    <n v="2"/>
    <n v="2499"/>
    <n v="4998"/>
    <x v="0"/>
    <n v="499.8"/>
    <n v="4498.2"/>
    <n v="1124.55"/>
    <s v="Chennai"/>
    <s v="Tamil Nadu"/>
    <s v="South"/>
    <s v="Net Banking"/>
    <x v="0"/>
    <x v="0"/>
    <x v="6"/>
    <x v="6"/>
    <n v="0.25"/>
    <n v="3998.4"/>
    <n v="0"/>
  </r>
  <r>
    <x v="1495"/>
    <d v="2028-02-04T00:00:00"/>
    <x v="688"/>
    <s v="Customer_0433"/>
    <s v="P2011"/>
    <x v="18"/>
    <x v="0"/>
    <x v="4"/>
    <n v="1"/>
    <n v="2499"/>
    <n v="2499"/>
    <x v="4"/>
    <n v="499.8"/>
    <n v="1999.2"/>
    <n v="519.79"/>
    <s v="Mumbai"/>
    <s v="Maharashtra"/>
    <s v="West"/>
    <s v="Debit Card"/>
    <x v="0"/>
    <x v="0"/>
    <x v="6"/>
    <x v="6"/>
    <n v="0.26"/>
    <n v="1499.4"/>
    <n v="0"/>
  </r>
  <r>
    <x v="1496"/>
    <d v="2028-02-05T00:00:00"/>
    <x v="689"/>
    <s v="Customer_0605"/>
    <s v="P2019"/>
    <x v="22"/>
    <x v="4"/>
    <x v="11"/>
    <n v="1"/>
    <n v="699"/>
    <n v="699"/>
    <x v="6"/>
    <n v="0"/>
    <n v="699"/>
    <n v="265.62"/>
    <s v="Pune"/>
    <s v="Maharashtra"/>
    <s v="West"/>
    <s v="Debit Card"/>
    <x v="0"/>
    <x v="0"/>
    <x v="6"/>
    <x v="6"/>
    <n v="0.38"/>
    <n v="699"/>
    <n v="0"/>
  </r>
  <r>
    <x v="1497"/>
    <d v="2028-02-06T00:00:00"/>
    <x v="584"/>
    <s v="Customer_0558"/>
    <s v="P2010"/>
    <x v="0"/>
    <x v="0"/>
    <x v="0"/>
    <n v="2"/>
    <n v="1999"/>
    <n v="3998"/>
    <x v="2"/>
    <n v="599.70000000000005"/>
    <n v="3398.3"/>
    <n v="934.53"/>
    <s v="Lucknow"/>
    <s v="Uttar Pradesh"/>
    <s v="North"/>
    <s v="Debit Card"/>
    <x v="1"/>
    <x v="0"/>
    <x v="6"/>
    <x v="6"/>
    <n v="0.27500000000000002"/>
    <n v="2798.6"/>
    <n v="0"/>
  </r>
  <r>
    <x v="1498"/>
    <d v="2028-02-07T00:00:00"/>
    <x v="416"/>
    <s v="Customer_0324"/>
    <s v="P2017"/>
    <x v="8"/>
    <x v="1"/>
    <x v="5"/>
    <n v="1"/>
    <n v="5999"/>
    <n v="5999"/>
    <x v="2"/>
    <n v="899.85"/>
    <n v="5099.1499999999996"/>
    <n v="994.33"/>
    <s v="Hyderabad"/>
    <s v="Telangana"/>
    <s v="South"/>
    <s v="Credit Card"/>
    <x v="2"/>
    <x v="0"/>
    <x v="6"/>
    <x v="6"/>
    <n v="0.19500000000000001"/>
    <n v="4199.3"/>
    <n v="0"/>
  </r>
  <r>
    <x v="1499"/>
    <d v="2028-02-08T00:00:00"/>
    <x v="312"/>
    <s v="Customer_0750"/>
    <s v="P2010"/>
    <x v="0"/>
    <x v="0"/>
    <x v="0"/>
    <n v="1"/>
    <n v="1999"/>
    <n v="1999"/>
    <x v="0"/>
    <n v="199.9"/>
    <n v="1799.1"/>
    <n v="521.74"/>
    <s v="Bengaluru"/>
    <s v="Karnataka"/>
    <s v="South"/>
    <s v="Cash on Delivery"/>
    <x v="0"/>
    <x v="0"/>
    <x v="6"/>
    <x v="6"/>
    <n v="0.28999999999999998"/>
    <n v="1599.2"/>
    <n v="0"/>
  </r>
  <r>
    <x v="1500"/>
    <d v="2028-02-09T00:00:00"/>
    <x v="215"/>
    <s v="Customer_0271"/>
    <s v="P2019"/>
    <x v="22"/>
    <x v="4"/>
    <x v="11"/>
    <n v="2"/>
    <n v="699"/>
    <n v="1398"/>
    <x v="1"/>
    <n v="69.900000000000006"/>
    <n v="1328.1"/>
    <n v="484.76"/>
    <s v="Lucknow"/>
    <s v="Uttar Pradesh"/>
    <s v="North"/>
    <s v="UPI"/>
    <x v="0"/>
    <x v="0"/>
    <x v="6"/>
    <x v="6"/>
    <n v="0.36499999999999999"/>
    <n v="1258.2"/>
    <n v="0"/>
  </r>
  <r>
    <x v="1501"/>
    <d v="2028-02-10T00:00:00"/>
    <x v="546"/>
    <s v="Customer_0582"/>
    <s v="P2007"/>
    <x v="21"/>
    <x v="0"/>
    <x v="12"/>
    <n v="1"/>
    <n v="799"/>
    <n v="799"/>
    <x v="0"/>
    <n v="79.900000000000006"/>
    <n v="719.1"/>
    <n v="208.54"/>
    <s v="Hyderabad"/>
    <s v="Telangana"/>
    <s v="South"/>
    <s v="Credit Card"/>
    <x v="2"/>
    <x v="0"/>
    <x v="6"/>
    <x v="6"/>
    <n v="0.28999999999999998"/>
    <n v="639.20000000000005"/>
    <n v="0"/>
  </r>
  <r>
    <x v="1502"/>
    <d v="2028-02-11T00:00:00"/>
    <x v="235"/>
    <s v="Customer_0329"/>
    <s v="P2020"/>
    <x v="16"/>
    <x v="4"/>
    <x v="10"/>
    <n v="2"/>
    <n v="599"/>
    <n v="1198"/>
    <x v="5"/>
    <n v="299.5"/>
    <n v="898.5"/>
    <n v="274.04000000000002"/>
    <s v="Delhi"/>
    <s v="Delhi"/>
    <s v="North"/>
    <s v="Credit Card"/>
    <x v="0"/>
    <x v="0"/>
    <x v="6"/>
    <x v="6"/>
    <n v="0.30499999999999999"/>
    <n v="599"/>
    <n v="0"/>
  </r>
  <r>
    <x v="1503"/>
    <d v="2028-02-12T00:00:00"/>
    <x v="199"/>
    <s v="Customer_0553"/>
    <s v="P2008"/>
    <x v="20"/>
    <x v="0"/>
    <x v="12"/>
    <n v="2"/>
    <n v="1799"/>
    <n v="3598"/>
    <x v="1"/>
    <n v="179.9"/>
    <n v="3418.1"/>
    <n v="1042.52"/>
    <s v="Noida"/>
    <s v="Uttar Pradesh"/>
    <s v="North"/>
    <s v="Credit Card"/>
    <x v="1"/>
    <x v="0"/>
    <x v="6"/>
    <x v="6"/>
    <n v="0.30499999999999999"/>
    <n v="3238.2"/>
    <n v="0"/>
  </r>
  <r>
    <x v="1504"/>
    <d v="2028-02-13T00:00:00"/>
    <x v="389"/>
    <s v="Customer_0782"/>
    <s v="P2021"/>
    <x v="24"/>
    <x v="4"/>
    <x v="13"/>
    <n v="1"/>
    <n v="1499"/>
    <n v="1499"/>
    <x v="0"/>
    <n v="149.9"/>
    <n v="1349.1"/>
    <n v="472.18"/>
    <s v="Kolkata"/>
    <s v="West Bengal"/>
    <s v="East"/>
    <s v="UPI"/>
    <x v="1"/>
    <x v="0"/>
    <x v="6"/>
    <x v="6"/>
    <n v="0.35"/>
    <n v="1199.2"/>
    <n v="0"/>
  </r>
  <r>
    <x v="1505"/>
    <d v="2028-02-14T00:00:00"/>
    <x v="407"/>
    <s v="Customer_0010"/>
    <s v="P2022"/>
    <x v="13"/>
    <x v="3"/>
    <x v="9"/>
    <n v="1"/>
    <n v="899"/>
    <n v="899"/>
    <x v="2"/>
    <n v="134.85"/>
    <n v="764.15"/>
    <n v="179.58"/>
    <s v="Mumbai"/>
    <s v="Maharashtra"/>
    <s v="West"/>
    <s v="UPI"/>
    <x v="2"/>
    <x v="0"/>
    <x v="6"/>
    <x v="6"/>
    <n v="0.23499999999999999"/>
    <n v="629.29999999999995"/>
    <n v="0"/>
  </r>
  <r>
    <x v="1506"/>
    <d v="2028-02-15T00:00:00"/>
    <x v="651"/>
    <s v="Customer_0730"/>
    <s v="P2014"/>
    <x v="2"/>
    <x v="1"/>
    <x v="1"/>
    <n v="3"/>
    <n v="2999"/>
    <n v="8997"/>
    <x v="0"/>
    <n v="899.7"/>
    <n v="8097.3"/>
    <n v="1700.43"/>
    <s v="Lucknow"/>
    <s v="Uttar Pradesh"/>
    <s v="North"/>
    <s v="Net Banking"/>
    <x v="2"/>
    <x v="0"/>
    <x v="6"/>
    <x v="6"/>
    <n v="0.21"/>
    <n v="7197.6"/>
    <n v="0"/>
  </r>
  <r>
    <x v="1507"/>
    <d v="2028-02-16T00:00:00"/>
    <x v="300"/>
    <s v="Customer_0471"/>
    <s v="P2002"/>
    <x v="12"/>
    <x v="2"/>
    <x v="7"/>
    <n v="2"/>
    <n v="2999"/>
    <n v="5998"/>
    <x v="3"/>
    <n v="1799.4"/>
    <n v="4198.6000000000004"/>
    <n v="293.89999999999998"/>
    <s v="Noida"/>
    <s v="Uttar Pradesh"/>
    <s v="North"/>
    <s v="Credit Card"/>
    <x v="1"/>
    <x v="0"/>
    <x v="6"/>
    <x v="6"/>
    <n v="7.0000000000000007E-2"/>
    <n v="2399.1999999999998"/>
    <n v="0"/>
  </r>
  <r>
    <x v="1508"/>
    <d v="2028-02-17T00:00:00"/>
    <x v="595"/>
    <s v="Customer_0564"/>
    <s v="P2015"/>
    <x v="11"/>
    <x v="1"/>
    <x v="8"/>
    <n v="2"/>
    <n v="1299"/>
    <n v="2598"/>
    <x v="3"/>
    <n v="779.4"/>
    <n v="1818.6"/>
    <n v="272.79000000000002"/>
    <s v="Noida"/>
    <s v="Uttar Pradesh"/>
    <s v="North"/>
    <s v="UPI"/>
    <x v="0"/>
    <x v="0"/>
    <x v="6"/>
    <x v="6"/>
    <n v="0.15"/>
    <n v="1039.2"/>
    <n v="0"/>
  </r>
  <r>
    <x v="1509"/>
    <d v="2028-02-18T00:00:00"/>
    <x v="363"/>
    <s v="Customer_0737"/>
    <s v="P2013"/>
    <x v="6"/>
    <x v="1"/>
    <x v="1"/>
    <n v="1"/>
    <n v="3499"/>
    <n v="3499"/>
    <x v="1"/>
    <n v="174.95"/>
    <n v="3324.05"/>
    <n v="747.91"/>
    <s v="Noida"/>
    <s v="Uttar Pradesh"/>
    <s v="North"/>
    <s v="Credit Card"/>
    <x v="2"/>
    <x v="0"/>
    <x v="6"/>
    <x v="6"/>
    <n v="0.22500000000000001"/>
    <n v="3149.1"/>
    <n v="0"/>
  </r>
  <r>
    <x v="1510"/>
    <d v="2028-02-19T00:00:00"/>
    <x v="581"/>
    <s v="Customer_0193"/>
    <s v="P2001"/>
    <x v="10"/>
    <x v="2"/>
    <x v="7"/>
    <n v="1"/>
    <n v="24999"/>
    <n v="24999"/>
    <x v="1"/>
    <n v="1249.95"/>
    <n v="23749.05"/>
    <n v="3443.61"/>
    <s v="Chennai"/>
    <s v="Tamil Nadu"/>
    <s v="South"/>
    <s v="Credit Card"/>
    <x v="0"/>
    <x v="0"/>
    <x v="6"/>
    <x v="6"/>
    <n v="0.14499999999999999"/>
    <n v="22499.1"/>
    <n v="0"/>
  </r>
  <r>
    <x v="1511"/>
    <d v="2028-02-20T00:00:00"/>
    <x v="690"/>
    <s v="Customer_0720"/>
    <s v="P2013"/>
    <x v="6"/>
    <x v="1"/>
    <x v="1"/>
    <n v="3"/>
    <n v="3499"/>
    <n v="10497"/>
    <x v="2"/>
    <n v="1574.55"/>
    <n v="8922.4500000000007"/>
    <n v="1739.88"/>
    <s v="Pune"/>
    <s v="Maharashtra"/>
    <s v="West"/>
    <s v="Credit Card"/>
    <x v="0"/>
    <x v="0"/>
    <x v="6"/>
    <x v="6"/>
    <n v="0.19500000000000001"/>
    <n v="7347.9"/>
    <n v="0"/>
  </r>
  <r>
    <x v="1512"/>
    <d v="2028-02-21T00:00:00"/>
    <x v="337"/>
    <s v="Customer_0640"/>
    <s v="P2010"/>
    <x v="0"/>
    <x v="0"/>
    <x v="0"/>
    <n v="1"/>
    <n v="1999"/>
    <n v="1999"/>
    <x v="2"/>
    <n v="299.85000000000002"/>
    <n v="1699.15"/>
    <n v="467.27"/>
    <s v="Jaipur"/>
    <s v="Rajasthan"/>
    <s v="North"/>
    <s v="Net Banking"/>
    <x v="0"/>
    <x v="0"/>
    <x v="7"/>
    <x v="7"/>
    <n v="0.27500000000000002"/>
    <n v="1399.3"/>
    <n v="0"/>
  </r>
  <r>
    <x v="1513"/>
    <d v="2028-02-22T00:00:00"/>
    <x v="342"/>
    <s v="Customer_0081"/>
    <s v="P2015"/>
    <x v="11"/>
    <x v="1"/>
    <x v="8"/>
    <n v="1"/>
    <n v="1299"/>
    <n v="1299"/>
    <x v="2"/>
    <n v="194.85"/>
    <n v="1104.1500000000001"/>
    <n v="215.31"/>
    <s v="Bengaluru"/>
    <s v="Karnataka"/>
    <s v="South"/>
    <s v="Debit Card"/>
    <x v="2"/>
    <x v="0"/>
    <x v="7"/>
    <x v="7"/>
    <n v="0.19500000000000001"/>
    <n v="909.3"/>
    <n v="0"/>
  </r>
  <r>
    <x v="1514"/>
    <d v="2028-02-23T00:00:00"/>
    <x v="691"/>
    <s v="Customer_0672"/>
    <s v="P2012"/>
    <x v="7"/>
    <x v="0"/>
    <x v="4"/>
    <n v="2"/>
    <n v="1299"/>
    <n v="2598"/>
    <x v="3"/>
    <n v="779.4"/>
    <n v="1818.6"/>
    <n v="418.28"/>
    <s v="Delhi"/>
    <s v="Delhi"/>
    <s v="North"/>
    <s v="Net Banking"/>
    <x v="0"/>
    <x v="0"/>
    <x v="7"/>
    <x v="7"/>
    <n v="0.23"/>
    <n v="1039.2"/>
    <n v="0"/>
  </r>
  <r>
    <x v="1515"/>
    <d v="2028-02-24T00:00:00"/>
    <x v="307"/>
    <s v="Customer_0244"/>
    <s v="P2003"/>
    <x v="3"/>
    <x v="2"/>
    <x v="2"/>
    <n v="1"/>
    <n v="59999"/>
    <n v="59999"/>
    <x v="5"/>
    <n v="14999.75"/>
    <n v="44999.25"/>
    <n v="3824.94"/>
    <s v="Gurugram"/>
    <s v="Haryana"/>
    <s v="North"/>
    <s v="UPI"/>
    <x v="0"/>
    <x v="0"/>
    <x v="7"/>
    <x v="7"/>
    <n v="8.5000000000000006E-2"/>
    <n v="29999.5"/>
    <n v="0"/>
  </r>
  <r>
    <x v="1516"/>
    <d v="2028-02-25T00:00:00"/>
    <x v="91"/>
    <s v="Customer_0012"/>
    <s v="P2004"/>
    <x v="15"/>
    <x v="2"/>
    <x v="3"/>
    <n v="2"/>
    <n v="899"/>
    <n v="1798"/>
    <x v="4"/>
    <n v="359.6"/>
    <n v="1438.4"/>
    <n v="143.84"/>
    <s v="Gurugram"/>
    <s v="Haryana"/>
    <s v="North"/>
    <s v="Credit Card"/>
    <x v="0"/>
    <x v="0"/>
    <x v="7"/>
    <x v="7"/>
    <n v="0.1"/>
    <n v="1078.8"/>
    <n v="0"/>
  </r>
  <r>
    <x v="1517"/>
    <d v="2028-02-26T00:00:00"/>
    <x v="692"/>
    <s v="Customer_0233"/>
    <s v="P2008"/>
    <x v="20"/>
    <x v="0"/>
    <x v="12"/>
    <n v="2"/>
    <n v="1799"/>
    <n v="3598"/>
    <x v="0"/>
    <n v="359.8"/>
    <n v="3238.2"/>
    <n v="939.08"/>
    <s v="Bengaluru"/>
    <s v="Karnataka"/>
    <s v="South"/>
    <s v="UPI"/>
    <x v="0"/>
    <x v="0"/>
    <x v="7"/>
    <x v="7"/>
    <n v="0.28999999999999998"/>
    <n v="2878.4"/>
    <n v="0"/>
  </r>
  <r>
    <x v="1518"/>
    <d v="2028-02-27T00:00:00"/>
    <x v="81"/>
    <s v="Customer_0047"/>
    <s v="P2010"/>
    <x v="0"/>
    <x v="0"/>
    <x v="0"/>
    <n v="2"/>
    <n v="1999"/>
    <n v="3998"/>
    <x v="4"/>
    <n v="799.6"/>
    <n v="3198.4"/>
    <n v="831.58"/>
    <s v="Delhi"/>
    <s v="Delhi"/>
    <s v="North"/>
    <s v="Credit Card"/>
    <x v="2"/>
    <x v="0"/>
    <x v="7"/>
    <x v="7"/>
    <n v="0.26"/>
    <n v="2398.8000000000002"/>
    <n v="0"/>
  </r>
  <r>
    <x v="1519"/>
    <d v="2028-02-28T00:00:00"/>
    <x v="200"/>
    <s v="Customer_0301"/>
    <s v="P2009"/>
    <x v="1"/>
    <x v="0"/>
    <x v="0"/>
    <n v="2"/>
    <n v="1199"/>
    <n v="2398"/>
    <x v="4"/>
    <n v="479.6"/>
    <n v="1918.4"/>
    <n v="498.78"/>
    <s v="Ahmedabad"/>
    <s v="Gujarat"/>
    <s v="West"/>
    <s v="UPI"/>
    <x v="2"/>
    <x v="0"/>
    <x v="7"/>
    <x v="7"/>
    <n v="0.26"/>
    <n v="1438.8"/>
    <n v="0"/>
  </r>
  <r>
    <x v="1520"/>
    <d v="2028-02-29T00:00:00"/>
    <x v="385"/>
    <s v="Customer_0544"/>
    <s v="P2001"/>
    <x v="10"/>
    <x v="2"/>
    <x v="7"/>
    <n v="3"/>
    <n v="24999"/>
    <n v="74997"/>
    <x v="2"/>
    <n v="11249.55"/>
    <n v="63747.45"/>
    <n v="7330.96"/>
    <s v="Mumbai"/>
    <s v="Maharashtra"/>
    <s v="West"/>
    <s v="Debit Card"/>
    <x v="0"/>
    <x v="0"/>
    <x v="7"/>
    <x v="7"/>
    <n v="0.115"/>
    <n v="52497.9"/>
    <n v="0"/>
  </r>
  <r>
    <x v="1521"/>
    <d v="2028-03-01T00:00:00"/>
    <x v="102"/>
    <s v="Customer_0424"/>
    <s v="P2023"/>
    <x v="23"/>
    <x v="3"/>
    <x v="9"/>
    <n v="2"/>
    <n v="1599"/>
    <n v="3198"/>
    <x v="1"/>
    <n v="159.9"/>
    <n v="3038.1"/>
    <n v="805.1"/>
    <s v="Pune"/>
    <s v="Maharashtra"/>
    <s v="West"/>
    <s v="Credit Card"/>
    <x v="0"/>
    <x v="0"/>
    <x v="7"/>
    <x v="7"/>
    <n v="0.26500000000000001"/>
    <n v="2878.2"/>
    <n v="0"/>
  </r>
  <r>
    <x v="1522"/>
    <d v="2028-03-02T00:00:00"/>
    <x v="688"/>
    <s v="Customer_0433"/>
    <s v="P2003"/>
    <x v="3"/>
    <x v="2"/>
    <x v="2"/>
    <n v="2"/>
    <n v="59999"/>
    <n v="119998"/>
    <x v="4"/>
    <n v="23999.599999999999"/>
    <n v="95998.399999999994"/>
    <n v="9599.84"/>
    <s v="Kolkata"/>
    <s v="West Bengal"/>
    <s v="East"/>
    <s v="Debit Card"/>
    <x v="2"/>
    <x v="0"/>
    <x v="7"/>
    <x v="7"/>
    <n v="0.1"/>
    <n v="71998.8"/>
    <n v="0"/>
  </r>
  <r>
    <x v="1523"/>
    <d v="2028-03-03T00:00:00"/>
    <x v="95"/>
    <s v="Customer_0551"/>
    <s v="P2013"/>
    <x v="6"/>
    <x v="1"/>
    <x v="1"/>
    <n v="1"/>
    <n v="3499"/>
    <n v="3499"/>
    <x v="2"/>
    <n v="524.85"/>
    <n v="2974.15"/>
    <n v="579.96"/>
    <s v="Ahmedabad"/>
    <s v="Gujarat"/>
    <s v="West"/>
    <s v="Debit Card"/>
    <x v="2"/>
    <x v="0"/>
    <x v="7"/>
    <x v="7"/>
    <n v="0.19500000000000001"/>
    <n v="2449.3000000000002"/>
    <n v="0"/>
  </r>
  <r>
    <x v="1524"/>
    <d v="2028-03-04T00:00:00"/>
    <x v="144"/>
    <s v="Customer_0666"/>
    <s v="P2016"/>
    <x v="19"/>
    <x v="1"/>
    <x v="8"/>
    <n v="2"/>
    <n v="999"/>
    <n v="1998"/>
    <x v="0"/>
    <n v="199.8"/>
    <n v="1798.2"/>
    <n v="377.62"/>
    <s v="Mumbai"/>
    <s v="Maharashtra"/>
    <s v="West"/>
    <s v="Credit Card"/>
    <x v="2"/>
    <x v="0"/>
    <x v="7"/>
    <x v="7"/>
    <n v="0.21"/>
    <n v="1598.4"/>
    <n v="0"/>
  </r>
  <r>
    <x v="1525"/>
    <d v="2028-03-05T00:00:00"/>
    <x v="50"/>
    <s v="Customer_0682"/>
    <s v="P2012"/>
    <x v="7"/>
    <x v="0"/>
    <x v="4"/>
    <n v="1"/>
    <n v="1299"/>
    <n v="1299"/>
    <x v="5"/>
    <n v="324.75"/>
    <n v="974.25"/>
    <n v="238.69"/>
    <s v="Ahmedabad"/>
    <s v="Gujarat"/>
    <s v="West"/>
    <s v="UPI"/>
    <x v="0"/>
    <x v="0"/>
    <x v="7"/>
    <x v="7"/>
    <n v="0.245"/>
    <n v="649.5"/>
    <n v="0"/>
  </r>
  <r>
    <x v="1526"/>
    <d v="2028-03-06T00:00:00"/>
    <x v="578"/>
    <s v="Customer_0098"/>
    <s v="P2015"/>
    <x v="11"/>
    <x v="1"/>
    <x v="8"/>
    <n v="4"/>
    <n v="1299"/>
    <n v="5196"/>
    <x v="2"/>
    <n v="779.4"/>
    <n v="4416.6000000000004"/>
    <n v="861.24"/>
    <s v="Jaipur"/>
    <s v="Rajasthan"/>
    <s v="North"/>
    <s v="UPI"/>
    <x v="0"/>
    <x v="0"/>
    <x v="7"/>
    <x v="7"/>
    <n v="0.19500000000000001"/>
    <n v="3637.2"/>
    <n v="0"/>
  </r>
  <r>
    <x v="1527"/>
    <d v="2028-03-07T00:00:00"/>
    <x v="500"/>
    <s v="Customer_0404"/>
    <s v="P2002"/>
    <x v="12"/>
    <x v="2"/>
    <x v="7"/>
    <n v="3"/>
    <n v="2999"/>
    <n v="8997"/>
    <x v="6"/>
    <n v="0"/>
    <n v="8997"/>
    <n v="1439.52"/>
    <s v="Lucknow"/>
    <s v="Uttar Pradesh"/>
    <s v="North"/>
    <s v="Net Banking"/>
    <x v="0"/>
    <x v="0"/>
    <x v="7"/>
    <x v="7"/>
    <n v="0.16"/>
    <n v="8997"/>
    <n v="0"/>
  </r>
  <r>
    <x v="1528"/>
    <d v="2028-03-08T00:00:00"/>
    <x v="141"/>
    <s v="Customer_0646"/>
    <s v="P2017"/>
    <x v="8"/>
    <x v="1"/>
    <x v="5"/>
    <n v="1"/>
    <n v="5999"/>
    <n v="5999"/>
    <x v="0"/>
    <n v="599.9"/>
    <n v="5399.1"/>
    <n v="1133.81"/>
    <s v="Mumbai"/>
    <s v="Maharashtra"/>
    <s v="West"/>
    <s v="UPI"/>
    <x v="0"/>
    <x v="0"/>
    <x v="7"/>
    <x v="7"/>
    <n v="0.21"/>
    <n v="4799.2"/>
    <n v="0"/>
  </r>
  <r>
    <x v="1529"/>
    <d v="2028-03-09T00:00:00"/>
    <x v="584"/>
    <s v="Customer_0558"/>
    <s v="P2011"/>
    <x v="18"/>
    <x v="0"/>
    <x v="4"/>
    <n v="2"/>
    <n v="2499"/>
    <n v="4998"/>
    <x v="1"/>
    <n v="249.9"/>
    <n v="4748.1000000000004"/>
    <n v="1448.17"/>
    <s v="Pune"/>
    <s v="Maharashtra"/>
    <s v="West"/>
    <s v="Net Banking"/>
    <x v="0"/>
    <x v="0"/>
    <x v="7"/>
    <x v="7"/>
    <n v="0.30499999999999999"/>
    <n v="4498.2"/>
    <n v="0"/>
  </r>
  <r>
    <x v="1530"/>
    <d v="2028-03-10T00:00:00"/>
    <x v="348"/>
    <s v="Customer_0418"/>
    <s v="P2011"/>
    <x v="18"/>
    <x v="0"/>
    <x v="4"/>
    <n v="5"/>
    <n v="2499"/>
    <n v="12495"/>
    <x v="5"/>
    <n v="3123.75"/>
    <n v="9371.25"/>
    <n v="2295.96"/>
    <s v="Gurugram"/>
    <s v="Haryana"/>
    <s v="North"/>
    <s v="Credit Card"/>
    <x v="0"/>
    <x v="0"/>
    <x v="7"/>
    <x v="7"/>
    <n v="0.245"/>
    <n v="6247.5"/>
    <n v="0"/>
  </r>
  <r>
    <x v="1531"/>
    <d v="2028-03-11T00:00:00"/>
    <x v="146"/>
    <s v="Customer_0426"/>
    <s v="P2009"/>
    <x v="1"/>
    <x v="0"/>
    <x v="0"/>
    <n v="3"/>
    <n v="1199"/>
    <n v="3597"/>
    <x v="1"/>
    <n v="179.85"/>
    <n v="3417.15"/>
    <n v="1042.23"/>
    <s v="Kolkata"/>
    <s v="West Bengal"/>
    <s v="East"/>
    <s v="Credit Card"/>
    <x v="2"/>
    <x v="0"/>
    <x v="7"/>
    <x v="7"/>
    <n v="0.30499999999999999"/>
    <n v="3237.3"/>
    <n v="0"/>
  </r>
  <r>
    <x v="1532"/>
    <d v="2028-03-12T00:00:00"/>
    <x v="562"/>
    <s v="Customer_0408"/>
    <s v="P2024"/>
    <x v="14"/>
    <x v="3"/>
    <x v="6"/>
    <n v="2"/>
    <n v="2499"/>
    <n v="4998"/>
    <x v="0"/>
    <n v="499.8"/>
    <n v="4498.2"/>
    <n v="1124.55"/>
    <s v="Gurugram"/>
    <s v="Haryana"/>
    <s v="North"/>
    <s v="Net Banking"/>
    <x v="2"/>
    <x v="0"/>
    <x v="7"/>
    <x v="7"/>
    <n v="0.25"/>
    <n v="3998.4"/>
    <n v="0"/>
  </r>
  <r>
    <x v="1533"/>
    <d v="2028-03-13T00:00:00"/>
    <x v="388"/>
    <s v="Customer_0536"/>
    <s v="P2024"/>
    <x v="14"/>
    <x v="3"/>
    <x v="6"/>
    <n v="3"/>
    <n v="2499"/>
    <n v="7497"/>
    <x v="0"/>
    <n v="749.7"/>
    <n v="6747.3"/>
    <n v="1686.82"/>
    <s v="Delhi"/>
    <s v="Delhi"/>
    <s v="North"/>
    <s v="UPI"/>
    <x v="0"/>
    <x v="0"/>
    <x v="7"/>
    <x v="7"/>
    <n v="0.25"/>
    <n v="5997.6"/>
    <n v="0"/>
  </r>
  <r>
    <x v="1534"/>
    <d v="2028-03-14T00:00:00"/>
    <x v="633"/>
    <s v="Customer_0018"/>
    <s v="P2006"/>
    <x v="5"/>
    <x v="2"/>
    <x v="3"/>
    <n v="1"/>
    <n v="1499"/>
    <n v="1499"/>
    <x v="5"/>
    <n v="374.75"/>
    <n v="1124.25"/>
    <n v="95.56"/>
    <s v="Gurugram"/>
    <s v="Haryana"/>
    <s v="North"/>
    <s v="UPI"/>
    <x v="0"/>
    <x v="0"/>
    <x v="7"/>
    <x v="7"/>
    <n v="8.5000000000000006E-2"/>
    <n v="749.5"/>
    <n v="0"/>
  </r>
  <r>
    <x v="1535"/>
    <d v="2028-03-15T00:00:00"/>
    <x v="472"/>
    <s v="Customer_0488"/>
    <s v="P2023"/>
    <x v="23"/>
    <x v="3"/>
    <x v="9"/>
    <n v="1"/>
    <n v="1599"/>
    <n v="1599"/>
    <x v="2"/>
    <n v="239.85"/>
    <n v="1359.15"/>
    <n v="319.39999999999998"/>
    <s v="Bengaluru"/>
    <s v="Karnataka"/>
    <s v="South"/>
    <s v="UPI"/>
    <x v="0"/>
    <x v="0"/>
    <x v="7"/>
    <x v="7"/>
    <n v="0.23499999999999999"/>
    <n v="1119.3"/>
    <n v="0"/>
  </r>
  <r>
    <x v="1536"/>
    <d v="2028-03-16T00:00:00"/>
    <x v="497"/>
    <s v="Customer_0320"/>
    <s v="P2016"/>
    <x v="19"/>
    <x v="1"/>
    <x v="8"/>
    <n v="3"/>
    <n v="999"/>
    <n v="2997"/>
    <x v="1"/>
    <n v="149.85"/>
    <n v="2847.15"/>
    <n v="640.61"/>
    <s v="Mumbai"/>
    <s v="Maharashtra"/>
    <s v="West"/>
    <s v="Debit Card"/>
    <x v="0"/>
    <x v="0"/>
    <x v="7"/>
    <x v="7"/>
    <n v="0.22500000000000001"/>
    <n v="2697.3"/>
    <n v="0"/>
  </r>
  <r>
    <x v="1537"/>
    <d v="2028-03-17T00:00:00"/>
    <x v="218"/>
    <s v="Customer_0706"/>
    <s v="P2005"/>
    <x v="4"/>
    <x v="2"/>
    <x v="3"/>
    <n v="1"/>
    <n v="1299"/>
    <n v="1299"/>
    <x v="2"/>
    <n v="194.85"/>
    <n v="1104.1500000000001"/>
    <n v="126.98"/>
    <s v="Lucknow"/>
    <s v="Uttar Pradesh"/>
    <s v="North"/>
    <s v="Credit Card"/>
    <x v="0"/>
    <x v="0"/>
    <x v="7"/>
    <x v="7"/>
    <n v="0.115"/>
    <n v="909.3"/>
    <n v="0"/>
  </r>
  <r>
    <x v="1538"/>
    <d v="2028-03-18T00:00:00"/>
    <x v="104"/>
    <s v="Customer_0374"/>
    <s v="P2012"/>
    <x v="7"/>
    <x v="0"/>
    <x v="4"/>
    <n v="1"/>
    <n v="1299"/>
    <n v="1299"/>
    <x v="0"/>
    <n v="129.9"/>
    <n v="1169.0999999999999"/>
    <n v="339.04"/>
    <s v="Gurugram"/>
    <s v="Haryana"/>
    <s v="North"/>
    <s v="Credit Card"/>
    <x v="0"/>
    <x v="0"/>
    <x v="7"/>
    <x v="7"/>
    <n v="0.28999999999999998"/>
    <n v="1039.2"/>
    <n v="0"/>
  </r>
  <r>
    <x v="1539"/>
    <d v="2028-03-19T00:00:00"/>
    <x v="49"/>
    <s v="Customer_0137"/>
    <s v="P2024"/>
    <x v="14"/>
    <x v="3"/>
    <x v="6"/>
    <n v="2"/>
    <n v="2499"/>
    <n v="4998"/>
    <x v="0"/>
    <n v="499.8"/>
    <n v="4498.2"/>
    <n v="1124.55"/>
    <s v="Lucknow"/>
    <s v="Uttar Pradesh"/>
    <s v="North"/>
    <s v="Credit Card"/>
    <x v="2"/>
    <x v="0"/>
    <x v="7"/>
    <x v="7"/>
    <n v="0.25"/>
    <n v="3998.4"/>
    <n v="0"/>
  </r>
  <r>
    <x v="1540"/>
    <d v="2028-03-20T00:00:00"/>
    <x v="504"/>
    <s v="Customer_0759"/>
    <s v="P2010"/>
    <x v="0"/>
    <x v="0"/>
    <x v="0"/>
    <n v="1"/>
    <n v="1999"/>
    <n v="1999"/>
    <x v="3"/>
    <n v="599.70000000000005"/>
    <n v="1399.3"/>
    <n v="321.83999999999997"/>
    <s v="Noida"/>
    <s v="Uttar Pradesh"/>
    <s v="North"/>
    <s v="UPI"/>
    <x v="0"/>
    <x v="0"/>
    <x v="7"/>
    <x v="7"/>
    <n v="0.23"/>
    <n v="799.6"/>
    <n v="0"/>
  </r>
  <r>
    <x v="1541"/>
    <d v="2028-03-21T00:00:00"/>
    <x v="358"/>
    <s v="Customer_0300"/>
    <s v="P2013"/>
    <x v="6"/>
    <x v="1"/>
    <x v="1"/>
    <n v="3"/>
    <n v="3499"/>
    <n v="10497"/>
    <x v="0"/>
    <n v="1049.7"/>
    <n v="9447.2999999999993"/>
    <n v="1983.93"/>
    <s v="Hyderabad"/>
    <s v="Telangana"/>
    <s v="South"/>
    <s v="Debit Card"/>
    <x v="2"/>
    <x v="0"/>
    <x v="7"/>
    <x v="7"/>
    <n v="0.21"/>
    <n v="8397.6"/>
    <n v="0"/>
  </r>
  <r>
    <x v="1542"/>
    <d v="2028-03-22T00:00:00"/>
    <x v="536"/>
    <s v="Customer_0420"/>
    <s v="P2004"/>
    <x v="15"/>
    <x v="2"/>
    <x v="3"/>
    <n v="3"/>
    <n v="899"/>
    <n v="2697"/>
    <x v="1"/>
    <n v="134.85"/>
    <n v="2562.15"/>
    <n v="371.51"/>
    <s v="Gurugram"/>
    <s v="Haryana"/>
    <s v="North"/>
    <s v="Cash on Delivery"/>
    <x v="0"/>
    <x v="0"/>
    <x v="7"/>
    <x v="7"/>
    <n v="0.14499999999999999"/>
    <n v="2427.3000000000002"/>
    <n v="0"/>
  </r>
  <r>
    <x v="1543"/>
    <d v="2028-03-23T00:00:00"/>
    <x v="286"/>
    <s v="Customer_0462"/>
    <s v="P2003"/>
    <x v="3"/>
    <x v="2"/>
    <x v="2"/>
    <n v="1"/>
    <n v="59999"/>
    <n v="59999"/>
    <x v="0"/>
    <n v="5999.9"/>
    <n v="53999.1"/>
    <n v="7019.88"/>
    <s v="Hyderabad"/>
    <s v="Telangana"/>
    <s v="South"/>
    <s v="Credit Card"/>
    <x v="0"/>
    <x v="0"/>
    <x v="7"/>
    <x v="7"/>
    <n v="0.13"/>
    <n v="47999.199999999997"/>
    <n v="0"/>
  </r>
  <r>
    <x v="1544"/>
    <d v="2028-03-24T00:00:00"/>
    <x v="245"/>
    <s v="Customer_0043"/>
    <s v="P2017"/>
    <x v="8"/>
    <x v="1"/>
    <x v="5"/>
    <n v="5"/>
    <n v="5999"/>
    <n v="29995"/>
    <x v="1"/>
    <n v="1499.75"/>
    <n v="28495.25"/>
    <n v="6411.43"/>
    <s v="Kolkata"/>
    <s v="West Bengal"/>
    <s v="East"/>
    <s v="UPI"/>
    <x v="2"/>
    <x v="0"/>
    <x v="7"/>
    <x v="7"/>
    <n v="0.22500000000000001"/>
    <n v="26995.5"/>
    <n v="0"/>
  </r>
  <r>
    <x v="1545"/>
    <d v="2028-03-25T00:00:00"/>
    <x v="693"/>
    <s v="Customer_0250"/>
    <s v="P2016"/>
    <x v="19"/>
    <x v="1"/>
    <x v="8"/>
    <n v="1"/>
    <n v="999"/>
    <n v="999"/>
    <x v="4"/>
    <n v="199.8"/>
    <n v="799.2"/>
    <n v="143.86000000000001"/>
    <s v="Mumbai"/>
    <s v="Maharashtra"/>
    <s v="West"/>
    <s v="UPI"/>
    <x v="0"/>
    <x v="0"/>
    <x v="7"/>
    <x v="7"/>
    <n v="0.18"/>
    <n v="599.4"/>
    <n v="0"/>
  </r>
  <r>
    <x v="1546"/>
    <d v="2028-03-26T00:00:00"/>
    <x v="293"/>
    <s v="Customer_0748"/>
    <s v="P2018"/>
    <x v="17"/>
    <x v="4"/>
    <x v="11"/>
    <n v="1"/>
    <n v="399"/>
    <n v="399"/>
    <x v="2"/>
    <n v="59.85"/>
    <n v="339.15"/>
    <n v="113.62"/>
    <s v="Delhi"/>
    <s v="Delhi"/>
    <s v="North"/>
    <s v="Credit Card"/>
    <x v="2"/>
    <x v="0"/>
    <x v="7"/>
    <x v="7"/>
    <n v="0.33500000000000002"/>
    <n v="279.3"/>
    <n v="0"/>
  </r>
  <r>
    <x v="1547"/>
    <d v="2028-03-27T00:00:00"/>
    <x v="18"/>
    <s v="Customer_0785"/>
    <s v="P2017"/>
    <x v="8"/>
    <x v="1"/>
    <x v="5"/>
    <n v="1"/>
    <n v="5999"/>
    <n v="5999"/>
    <x v="5"/>
    <n v="1499.75"/>
    <n v="4499.25"/>
    <n v="742.38"/>
    <s v="Hyderabad"/>
    <s v="Telangana"/>
    <s v="South"/>
    <s v="Debit Card"/>
    <x v="0"/>
    <x v="0"/>
    <x v="7"/>
    <x v="7"/>
    <n v="0.16500000000000001"/>
    <n v="2999.5"/>
    <n v="0"/>
  </r>
  <r>
    <x v="1548"/>
    <d v="2028-03-28T00:00:00"/>
    <x v="405"/>
    <s v="Customer_0665"/>
    <s v="P2008"/>
    <x v="20"/>
    <x v="0"/>
    <x v="12"/>
    <n v="3"/>
    <n v="1799"/>
    <n v="5397"/>
    <x v="0"/>
    <n v="539.70000000000005"/>
    <n v="4857.3"/>
    <n v="1408.62"/>
    <s v="Noida"/>
    <s v="Uttar Pradesh"/>
    <s v="North"/>
    <s v="Debit Card"/>
    <x v="2"/>
    <x v="0"/>
    <x v="7"/>
    <x v="7"/>
    <n v="0.28999999999999998"/>
    <n v="4317.6000000000004"/>
    <n v="0"/>
  </r>
  <r>
    <x v="1549"/>
    <d v="2028-03-29T00:00:00"/>
    <x v="694"/>
    <s v="Customer_0079"/>
    <s v="P2011"/>
    <x v="18"/>
    <x v="0"/>
    <x v="4"/>
    <n v="2"/>
    <n v="2499"/>
    <n v="4998"/>
    <x v="6"/>
    <n v="0"/>
    <n v="4998"/>
    <n v="1599.36"/>
    <s v="Gurugram"/>
    <s v="Haryana"/>
    <s v="North"/>
    <s v="UPI"/>
    <x v="0"/>
    <x v="0"/>
    <x v="7"/>
    <x v="7"/>
    <n v="0.32"/>
    <n v="4998"/>
    <n v="0"/>
  </r>
  <r>
    <x v="1550"/>
    <d v="2028-03-30T00:00:00"/>
    <x v="391"/>
    <s v="Customer_0069"/>
    <s v="P2015"/>
    <x v="11"/>
    <x v="1"/>
    <x v="8"/>
    <n v="1"/>
    <n v="1299"/>
    <n v="1299"/>
    <x v="5"/>
    <n v="324.75"/>
    <n v="974.25"/>
    <n v="160.75"/>
    <s v="Lucknow"/>
    <s v="Uttar Pradesh"/>
    <s v="North"/>
    <s v="Credit Card"/>
    <x v="2"/>
    <x v="0"/>
    <x v="7"/>
    <x v="7"/>
    <n v="0.16500000000000001"/>
    <n v="649.5"/>
    <n v="0"/>
  </r>
  <r>
    <x v="1551"/>
    <d v="2028-03-31T00:00:00"/>
    <x v="321"/>
    <s v="Customer_0645"/>
    <s v="P2011"/>
    <x v="18"/>
    <x v="0"/>
    <x v="4"/>
    <n v="2"/>
    <n v="2499"/>
    <n v="4998"/>
    <x v="1"/>
    <n v="249.9"/>
    <n v="4748.1000000000004"/>
    <n v="1448.17"/>
    <s v="Pune"/>
    <s v="Maharashtra"/>
    <s v="West"/>
    <s v="Credit Card"/>
    <x v="0"/>
    <x v="0"/>
    <x v="7"/>
    <x v="7"/>
    <n v="0.30499999999999999"/>
    <n v="4498.2"/>
    <n v="0"/>
  </r>
  <r>
    <x v="1552"/>
    <d v="2028-04-01T00:00:00"/>
    <x v="636"/>
    <s v="Customer_0073"/>
    <s v="P2002"/>
    <x v="12"/>
    <x v="2"/>
    <x v="7"/>
    <n v="3"/>
    <n v="2999"/>
    <n v="8997"/>
    <x v="6"/>
    <n v="0"/>
    <n v="8997"/>
    <n v="1439.52"/>
    <s v="Ahmedabad"/>
    <s v="Gujarat"/>
    <s v="West"/>
    <s v="UPI"/>
    <x v="1"/>
    <x v="0"/>
    <x v="7"/>
    <x v="7"/>
    <n v="0.16"/>
    <n v="8997"/>
    <n v="0"/>
  </r>
  <r>
    <x v="1553"/>
    <d v="2028-04-02T00:00:00"/>
    <x v="577"/>
    <s v="Customer_0184"/>
    <s v="P2008"/>
    <x v="20"/>
    <x v="0"/>
    <x v="12"/>
    <n v="2"/>
    <n v="1799"/>
    <n v="3598"/>
    <x v="0"/>
    <n v="359.8"/>
    <n v="3238.2"/>
    <n v="939.08"/>
    <s v="Pune"/>
    <s v="Maharashtra"/>
    <s v="West"/>
    <s v="UPI"/>
    <x v="0"/>
    <x v="0"/>
    <x v="7"/>
    <x v="7"/>
    <n v="0.28999999999999998"/>
    <n v="2878.4"/>
    <n v="0"/>
  </r>
  <r>
    <x v="1554"/>
    <d v="2028-04-03T00:00:00"/>
    <x v="613"/>
    <s v="Customer_0258"/>
    <s v="P2004"/>
    <x v="15"/>
    <x v="2"/>
    <x v="3"/>
    <n v="1"/>
    <n v="899"/>
    <n v="899"/>
    <x v="0"/>
    <n v="89.9"/>
    <n v="809.1"/>
    <n v="105.18"/>
    <s v="Kolkata"/>
    <s v="West Bengal"/>
    <s v="East"/>
    <s v="Credit Card"/>
    <x v="0"/>
    <x v="0"/>
    <x v="7"/>
    <x v="7"/>
    <n v="0.13"/>
    <n v="719.2"/>
    <n v="0"/>
  </r>
  <r>
    <x v="1555"/>
    <d v="2028-04-04T00:00:00"/>
    <x v="583"/>
    <s v="Customer_0013"/>
    <s v="P2011"/>
    <x v="18"/>
    <x v="0"/>
    <x v="4"/>
    <n v="1"/>
    <n v="2499"/>
    <n v="2499"/>
    <x v="6"/>
    <n v="0"/>
    <n v="2499"/>
    <n v="799.68"/>
    <s v="Ahmedabad"/>
    <s v="Gujarat"/>
    <s v="West"/>
    <s v="UPI"/>
    <x v="2"/>
    <x v="0"/>
    <x v="7"/>
    <x v="7"/>
    <n v="0.32"/>
    <n v="2499"/>
    <n v="0"/>
  </r>
  <r>
    <x v="1556"/>
    <d v="2028-04-05T00:00:00"/>
    <x v="511"/>
    <s v="Customer_0738"/>
    <s v="P2004"/>
    <x v="15"/>
    <x v="2"/>
    <x v="3"/>
    <n v="1"/>
    <n v="899"/>
    <n v="899"/>
    <x v="0"/>
    <n v="89.9"/>
    <n v="809.1"/>
    <n v="105.18"/>
    <s v="Hyderabad"/>
    <s v="Telangana"/>
    <s v="South"/>
    <s v="Cash on Delivery"/>
    <x v="0"/>
    <x v="0"/>
    <x v="7"/>
    <x v="7"/>
    <n v="0.13"/>
    <n v="719.2"/>
    <n v="0"/>
  </r>
  <r>
    <x v="1557"/>
    <d v="2028-04-06T00:00:00"/>
    <x v="564"/>
    <s v="Customer_0358"/>
    <s v="P2001"/>
    <x v="10"/>
    <x v="2"/>
    <x v="7"/>
    <n v="1"/>
    <n v="24999"/>
    <n v="24999"/>
    <x v="0"/>
    <n v="2499.9"/>
    <n v="22499.1"/>
    <n v="2924.88"/>
    <s v="Kolkata"/>
    <s v="West Bengal"/>
    <s v="East"/>
    <s v="Credit Card"/>
    <x v="0"/>
    <x v="0"/>
    <x v="7"/>
    <x v="7"/>
    <n v="0.13"/>
    <n v="19999.2"/>
    <n v="0"/>
  </r>
  <r>
    <x v="1558"/>
    <d v="2028-04-07T00:00:00"/>
    <x v="493"/>
    <s v="Customer_0528"/>
    <s v="P2009"/>
    <x v="1"/>
    <x v="0"/>
    <x v="0"/>
    <n v="2"/>
    <n v="1199"/>
    <n v="2398"/>
    <x v="1"/>
    <n v="119.9"/>
    <n v="2278.1"/>
    <n v="694.82"/>
    <s v="Delhi"/>
    <s v="Delhi"/>
    <s v="North"/>
    <s v="Cash on Delivery"/>
    <x v="0"/>
    <x v="0"/>
    <x v="7"/>
    <x v="7"/>
    <n v="0.30499999999999999"/>
    <n v="2158.1999999999998"/>
    <n v="0"/>
  </r>
  <r>
    <x v="1559"/>
    <d v="2028-04-08T00:00:00"/>
    <x v="582"/>
    <s v="Customer_0673"/>
    <s v="P2007"/>
    <x v="21"/>
    <x v="0"/>
    <x v="12"/>
    <n v="2"/>
    <n v="799"/>
    <n v="1598"/>
    <x v="2"/>
    <n v="239.7"/>
    <n v="1358.3"/>
    <n v="373.53"/>
    <s v="Kolkata"/>
    <s v="West Bengal"/>
    <s v="East"/>
    <s v="Cash on Delivery"/>
    <x v="0"/>
    <x v="0"/>
    <x v="7"/>
    <x v="7"/>
    <n v="0.27500000000000002"/>
    <n v="1118.5999999999999"/>
    <n v="0"/>
  </r>
  <r>
    <x v="1560"/>
    <d v="2028-04-09T00:00:00"/>
    <x v="534"/>
    <s v="Customer_0690"/>
    <s v="P2004"/>
    <x v="15"/>
    <x v="2"/>
    <x v="3"/>
    <n v="4"/>
    <n v="899"/>
    <n v="3596"/>
    <x v="1"/>
    <n v="179.8"/>
    <n v="3416.2"/>
    <n v="495.35"/>
    <s v="Chennai"/>
    <s v="Tamil Nadu"/>
    <s v="South"/>
    <s v="UPI"/>
    <x v="0"/>
    <x v="0"/>
    <x v="7"/>
    <x v="7"/>
    <n v="0.14499999999999999"/>
    <n v="3236.4"/>
    <n v="0"/>
  </r>
  <r>
    <x v="1561"/>
    <d v="2028-04-10T00:00:00"/>
    <x v="484"/>
    <s v="Customer_0411"/>
    <s v="P2021"/>
    <x v="24"/>
    <x v="4"/>
    <x v="13"/>
    <n v="1"/>
    <n v="1499"/>
    <n v="1499"/>
    <x v="0"/>
    <n v="149.9"/>
    <n v="1349.1"/>
    <n v="472.18"/>
    <s v="Chennai"/>
    <s v="Tamil Nadu"/>
    <s v="South"/>
    <s v="UPI"/>
    <x v="2"/>
    <x v="0"/>
    <x v="7"/>
    <x v="7"/>
    <n v="0.35"/>
    <n v="1199.2"/>
    <n v="0"/>
  </r>
  <r>
    <x v="1562"/>
    <d v="2028-04-11T00:00:00"/>
    <x v="79"/>
    <s v="Customer_0133"/>
    <s v="P2006"/>
    <x v="5"/>
    <x v="2"/>
    <x v="3"/>
    <n v="2"/>
    <n v="1499"/>
    <n v="2998"/>
    <x v="2"/>
    <n v="449.7"/>
    <n v="2548.3000000000002"/>
    <n v="293.05"/>
    <s v="Ahmedabad"/>
    <s v="Gujarat"/>
    <s v="West"/>
    <s v="UPI"/>
    <x v="0"/>
    <x v="0"/>
    <x v="7"/>
    <x v="7"/>
    <n v="0.115"/>
    <n v="2098.6"/>
    <n v="0"/>
  </r>
  <r>
    <x v="1563"/>
    <d v="2028-04-12T00:00:00"/>
    <x v="310"/>
    <s v="Customer_0664"/>
    <s v="P2007"/>
    <x v="21"/>
    <x v="0"/>
    <x v="12"/>
    <n v="1"/>
    <n v="799"/>
    <n v="799"/>
    <x v="5"/>
    <n v="199.75"/>
    <n v="599.25"/>
    <n v="146.82"/>
    <s v="Hyderabad"/>
    <s v="Telangana"/>
    <s v="South"/>
    <s v="UPI"/>
    <x v="0"/>
    <x v="0"/>
    <x v="7"/>
    <x v="7"/>
    <n v="0.245"/>
    <n v="399.5"/>
    <n v="0"/>
  </r>
  <r>
    <x v="1564"/>
    <d v="2028-04-13T00:00:00"/>
    <x v="336"/>
    <s v="Customer_0003"/>
    <s v="P2016"/>
    <x v="19"/>
    <x v="1"/>
    <x v="8"/>
    <n v="3"/>
    <n v="999"/>
    <n v="2997"/>
    <x v="1"/>
    <n v="149.85"/>
    <n v="2847.15"/>
    <n v="640.61"/>
    <s v="Ahmedabad"/>
    <s v="Gujarat"/>
    <s v="West"/>
    <s v="UPI"/>
    <x v="0"/>
    <x v="0"/>
    <x v="7"/>
    <x v="7"/>
    <n v="0.22500000000000001"/>
    <n v="2697.3"/>
    <n v="0"/>
  </r>
  <r>
    <x v="1565"/>
    <d v="2028-04-14T00:00:00"/>
    <x v="273"/>
    <s v="Customer_0787"/>
    <s v="P2005"/>
    <x v="4"/>
    <x v="2"/>
    <x v="3"/>
    <n v="2"/>
    <n v="1299"/>
    <n v="2598"/>
    <x v="5"/>
    <n v="649.5"/>
    <n v="1948.5"/>
    <n v="165.62"/>
    <s v="Ahmedabad"/>
    <s v="Gujarat"/>
    <s v="West"/>
    <s v="Credit Card"/>
    <x v="2"/>
    <x v="0"/>
    <x v="7"/>
    <x v="7"/>
    <n v="8.5000000000000006E-2"/>
    <n v="1299"/>
    <n v="0"/>
  </r>
  <r>
    <x v="1566"/>
    <d v="2028-04-15T00:00:00"/>
    <x v="181"/>
    <s v="Customer_0633"/>
    <s v="P2002"/>
    <x v="12"/>
    <x v="2"/>
    <x v="7"/>
    <n v="1"/>
    <n v="2999"/>
    <n v="2999"/>
    <x v="6"/>
    <n v="0"/>
    <n v="2999"/>
    <n v="479.84"/>
    <s v="Delhi"/>
    <s v="Delhi"/>
    <s v="North"/>
    <s v="Credit Card"/>
    <x v="1"/>
    <x v="0"/>
    <x v="7"/>
    <x v="7"/>
    <n v="0.16"/>
    <n v="2999"/>
    <n v="0"/>
  </r>
  <r>
    <x v="1567"/>
    <d v="2028-04-16T00:00:00"/>
    <x v="83"/>
    <s v="Customer_0190"/>
    <s v="P2025"/>
    <x v="9"/>
    <x v="3"/>
    <x v="6"/>
    <n v="1"/>
    <n v="999"/>
    <n v="999"/>
    <x v="4"/>
    <n v="199.8"/>
    <n v="799.2"/>
    <n v="175.82"/>
    <s v="Noida"/>
    <s v="Uttar Pradesh"/>
    <s v="North"/>
    <s v="Credit Card"/>
    <x v="0"/>
    <x v="0"/>
    <x v="7"/>
    <x v="7"/>
    <n v="0.22"/>
    <n v="599.4"/>
    <n v="0"/>
  </r>
  <r>
    <x v="1568"/>
    <d v="2028-04-17T00:00:00"/>
    <x v="333"/>
    <s v="Customer_0227"/>
    <s v="P2024"/>
    <x v="14"/>
    <x v="3"/>
    <x v="6"/>
    <n v="2"/>
    <n v="2499"/>
    <n v="4998"/>
    <x v="1"/>
    <n v="249.9"/>
    <n v="4748.1000000000004"/>
    <n v="1258.25"/>
    <s v="Mumbai"/>
    <s v="Maharashtra"/>
    <s v="West"/>
    <s v="Net Banking"/>
    <x v="0"/>
    <x v="0"/>
    <x v="7"/>
    <x v="7"/>
    <n v="0.26500000000000001"/>
    <n v="4498.2"/>
    <n v="0"/>
  </r>
  <r>
    <x v="1569"/>
    <d v="2028-04-18T00:00:00"/>
    <x v="693"/>
    <s v="Customer_0250"/>
    <s v="P2008"/>
    <x v="20"/>
    <x v="0"/>
    <x v="12"/>
    <n v="1"/>
    <n v="1799"/>
    <n v="1799"/>
    <x v="6"/>
    <n v="0"/>
    <n v="1799"/>
    <n v="575.67999999999995"/>
    <s v="Jaipur"/>
    <s v="Rajasthan"/>
    <s v="North"/>
    <s v="Net Banking"/>
    <x v="1"/>
    <x v="0"/>
    <x v="7"/>
    <x v="7"/>
    <n v="0.32"/>
    <n v="1799"/>
    <n v="0"/>
  </r>
  <r>
    <x v="1570"/>
    <d v="2028-04-19T00:00:00"/>
    <x v="257"/>
    <s v="Customer_0770"/>
    <s v="P2012"/>
    <x v="7"/>
    <x v="0"/>
    <x v="4"/>
    <n v="3"/>
    <n v="1299"/>
    <n v="3897"/>
    <x v="5"/>
    <n v="974.25"/>
    <n v="2922.75"/>
    <n v="716.07"/>
    <s v="Jaipur"/>
    <s v="Rajasthan"/>
    <s v="North"/>
    <s v="Net Banking"/>
    <x v="0"/>
    <x v="0"/>
    <x v="7"/>
    <x v="7"/>
    <n v="0.245"/>
    <n v="1948.5"/>
    <n v="0"/>
  </r>
  <r>
    <x v="1571"/>
    <d v="2028-04-20T00:00:00"/>
    <x v="400"/>
    <s v="Customer_0153"/>
    <s v="P2006"/>
    <x v="5"/>
    <x v="2"/>
    <x v="3"/>
    <n v="1"/>
    <n v="1499"/>
    <n v="1499"/>
    <x v="6"/>
    <n v="0"/>
    <n v="1499"/>
    <n v="239.84"/>
    <s v="Lucknow"/>
    <s v="Uttar Pradesh"/>
    <s v="North"/>
    <s v="Net Banking"/>
    <x v="1"/>
    <x v="0"/>
    <x v="7"/>
    <x v="7"/>
    <n v="0.16"/>
    <n v="1499"/>
    <n v="0"/>
  </r>
  <r>
    <x v="1572"/>
    <d v="2028-04-21T00:00:00"/>
    <x v="347"/>
    <s v="Customer_0630"/>
    <s v="P2020"/>
    <x v="16"/>
    <x v="4"/>
    <x v="10"/>
    <n v="2"/>
    <n v="599"/>
    <n v="1198"/>
    <x v="1"/>
    <n v="59.9"/>
    <n v="1138.0999999999999"/>
    <n v="415.41"/>
    <s v="Chennai"/>
    <s v="Tamil Nadu"/>
    <s v="South"/>
    <s v="Debit Card"/>
    <x v="0"/>
    <x v="0"/>
    <x v="7"/>
    <x v="7"/>
    <n v="0.36499999999999999"/>
    <n v="1078.2"/>
    <n v="0"/>
  </r>
  <r>
    <x v="1573"/>
    <d v="2028-04-22T00:00:00"/>
    <x v="234"/>
    <s v="Customer_0216"/>
    <s v="P2018"/>
    <x v="17"/>
    <x v="4"/>
    <x v="11"/>
    <n v="1"/>
    <n v="399"/>
    <n v="399"/>
    <x v="2"/>
    <n v="59.85"/>
    <n v="339.15"/>
    <n v="113.62"/>
    <s v="Jaipur"/>
    <s v="Rajasthan"/>
    <s v="North"/>
    <s v="Credit Card"/>
    <x v="0"/>
    <x v="0"/>
    <x v="7"/>
    <x v="7"/>
    <n v="0.33500000000000002"/>
    <n v="279.3"/>
    <n v="0"/>
  </r>
  <r>
    <x v="1574"/>
    <d v="2028-04-23T00:00:00"/>
    <x v="119"/>
    <s v="Customer_0709"/>
    <s v="P2010"/>
    <x v="0"/>
    <x v="0"/>
    <x v="0"/>
    <n v="1"/>
    <n v="1999"/>
    <n v="1999"/>
    <x v="5"/>
    <n v="499.75"/>
    <n v="1499.25"/>
    <n v="367.32"/>
    <s v="Mumbai"/>
    <s v="Maharashtra"/>
    <s v="West"/>
    <s v="UPI"/>
    <x v="2"/>
    <x v="0"/>
    <x v="7"/>
    <x v="7"/>
    <n v="0.245"/>
    <n v="999.5"/>
    <n v="0"/>
  </r>
  <r>
    <x v="1575"/>
    <d v="2028-04-24T00:00:00"/>
    <x v="91"/>
    <s v="Customer_0012"/>
    <s v="P2006"/>
    <x v="5"/>
    <x v="2"/>
    <x v="3"/>
    <n v="1"/>
    <n v="1499"/>
    <n v="1499"/>
    <x v="0"/>
    <n v="149.9"/>
    <n v="1349.1"/>
    <n v="175.38"/>
    <s v="Lucknow"/>
    <s v="Uttar Pradesh"/>
    <s v="North"/>
    <s v="UPI"/>
    <x v="2"/>
    <x v="0"/>
    <x v="7"/>
    <x v="7"/>
    <n v="0.13"/>
    <n v="1199.2"/>
    <n v="0"/>
  </r>
  <r>
    <x v="1576"/>
    <d v="2028-04-25T00:00:00"/>
    <x v="127"/>
    <s v="Customer_0322"/>
    <s v="P2018"/>
    <x v="17"/>
    <x v="4"/>
    <x v="11"/>
    <n v="1"/>
    <n v="399"/>
    <n v="399"/>
    <x v="1"/>
    <n v="19.95"/>
    <n v="379.05"/>
    <n v="138.35"/>
    <s v="Gurugram"/>
    <s v="Haryana"/>
    <s v="North"/>
    <s v="UPI"/>
    <x v="0"/>
    <x v="0"/>
    <x v="7"/>
    <x v="7"/>
    <n v="0.36499999999999999"/>
    <n v="359.1"/>
    <n v="0"/>
  </r>
  <r>
    <x v="1577"/>
    <d v="2028-04-26T00:00:00"/>
    <x v="361"/>
    <s v="Customer_0671"/>
    <s v="P2015"/>
    <x v="11"/>
    <x v="1"/>
    <x v="8"/>
    <n v="3"/>
    <n v="1299"/>
    <n v="3897"/>
    <x v="6"/>
    <n v="0"/>
    <n v="3897"/>
    <n v="935.28"/>
    <s v="Hyderabad"/>
    <s v="Telangana"/>
    <s v="South"/>
    <s v="Net Banking"/>
    <x v="0"/>
    <x v="0"/>
    <x v="7"/>
    <x v="7"/>
    <n v="0.24"/>
    <n v="3897"/>
    <n v="0"/>
  </r>
  <r>
    <x v="1578"/>
    <d v="2028-04-27T00:00:00"/>
    <x v="397"/>
    <s v="Customer_0403"/>
    <s v="P2015"/>
    <x v="11"/>
    <x v="1"/>
    <x v="8"/>
    <n v="1"/>
    <n v="1299"/>
    <n v="1299"/>
    <x v="1"/>
    <n v="64.95"/>
    <n v="1234.05"/>
    <n v="277.66000000000003"/>
    <s v="Noida"/>
    <s v="Uttar Pradesh"/>
    <s v="North"/>
    <s v="Debit Card"/>
    <x v="1"/>
    <x v="0"/>
    <x v="7"/>
    <x v="7"/>
    <n v="0.22500000000000001"/>
    <n v="1169.0999999999999"/>
    <n v="0"/>
  </r>
  <r>
    <x v="1579"/>
    <d v="2028-04-28T00:00:00"/>
    <x v="693"/>
    <s v="Customer_0250"/>
    <s v="P2009"/>
    <x v="1"/>
    <x v="0"/>
    <x v="0"/>
    <n v="3"/>
    <n v="1199"/>
    <n v="3597"/>
    <x v="4"/>
    <n v="719.4"/>
    <n v="2877.6"/>
    <n v="748.18"/>
    <s v="Pune"/>
    <s v="Maharashtra"/>
    <s v="West"/>
    <s v="UPI"/>
    <x v="0"/>
    <x v="0"/>
    <x v="7"/>
    <x v="7"/>
    <n v="0.26"/>
    <n v="2158.1999999999998"/>
    <n v="0"/>
  </r>
  <r>
    <x v="1580"/>
    <d v="2028-04-29T00:00:00"/>
    <x v="410"/>
    <s v="Customer_0051"/>
    <s v="P2012"/>
    <x v="7"/>
    <x v="0"/>
    <x v="4"/>
    <n v="1"/>
    <n v="1299"/>
    <n v="1299"/>
    <x v="4"/>
    <n v="259.8"/>
    <n v="1039.2"/>
    <n v="270.19"/>
    <s v="Mumbai"/>
    <s v="Maharashtra"/>
    <s v="West"/>
    <s v="UPI"/>
    <x v="0"/>
    <x v="0"/>
    <x v="7"/>
    <x v="7"/>
    <n v="0.26"/>
    <n v="779.4"/>
    <n v="0"/>
  </r>
  <r>
    <x v="1581"/>
    <d v="2028-04-30T00:00:00"/>
    <x v="535"/>
    <s v="Customer_0786"/>
    <s v="P2004"/>
    <x v="15"/>
    <x v="2"/>
    <x v="3"/>
    <n v="4"/>
    <n v="899"/>
    <n v="3596"/>
    <x v="5"/>
    <n v="899"/>
    <n v="2697"/>
    <n v="229.24"/>
    <s v="Kolkata"/>
    <s v="West Bengal"/>
    <s v="East"/>
    <s v="Credit Card"/>
    <x v="2"/>
    <x v="0"/>
    <x v="7"/>
    <x v="7"/>
    <n v="8.5000000000000006E-2"/>
    <n v="1798"/>
    <n v="0"/>
  </r>
  <r>
    <x v="1582"/>
    <d v="2028-05-01T00:00:00"/>
    <x v="126"/>
    <s v="Customer_0571"/>
    <s v="P2020"/>
    <x v="16"/>
    <x v="4"/>
    <x v="10"/>
    <n v="1"/>
    <n v="599"/>
    <n v="599"/>
    <x v="3"/>
    <n v="179.7"/>
    <n v="419.3"/>
    <n v="121.6"/>
    <s v="Chennai"/>
    <s v="Tamil Nadu"/>
    <s v="South"/>
    <s v="Debit Card"/>
    <x v="0"/>
    <x v="0"/>
    <x v="7"/>
    <x v="7"/>
    <n v="0.28999999999999998"/>
    <n v="239.6"/>
    <n v="0"/>
  </r>
  <r>
    <x v="1583"/>
    <d v="2028-05-02T00:00:00"/>
    <x v="376"/>
    <s v="Customer_0394"/>
    <s v="P2009"/>
    <x v="1"/>
    <x v="0"/>
    <x v="0"/>
    <n v="3"/>
    <n v="1199"/>
    <n v="3597"/>
    <x v="6"/>
    <n v="0"/>
    <n v="3597"/>
    <n v="1151.04"/>
    <s v="Chennai"/>
    <s v="Tamil Nadu"/>
    <s v="South"/>
    <s v="Credit Card"/>
    <x v="2"/>
    <x v="0"/>
    <x v="7"/>
    <x v="7"/>
    <n v="0.32"/>
    <n v="3597"/>
    <n v="0"/>
  </r>
  <r>
    <x v="1584"/>
    <d v="2028-05-03T00:00:00"/>
    <x v="695"/>
    <s v="Customer_0375"/>
    <s v="P2022"/>
    <x v="13"/>
    <x v="3"/>
    <x v="9"/>
    <n v="2"/>
    <n v="899"/>
    <n v="1798"/>
    <x v="6"/>
    <n v="0"/>
    <n v="1798"/>
    <n v="503.44"/>
    <s v="Kolkata"/>
    <s v="West Bengal"/>
    <s v="East"/>
    <s v="UPI"/>
    <x v="0"/>
    <x v="0"/>
    <x v="7"/>
    <x v="7"/>
    <n v="0.28000000000000003"/>
    <n v="1798"/>
    <n v="0"/>
  </r>
  <r>
    <x v="1585"/>
    <d v="2028-05-04T00:00:00"/>
    <x v="107"/>
    <s v="Customer_0154"/>
    <s v="P2022"/>
    <x v="13"/>
    <x v="3"/>
    <x v="9"/>
    <n v="2"/>
    <n v="899"/>
    <n v="1798"/>
    <x v="4"/>
    <n v="359.6"/>
    <n v="1438.4"/>
    <n v="316.45"/>
    <s v="Jaipur"/>
    <s v="Rajasthan"/>
    <s v="North"/>
    <s v="Cash on Delivery"/>
    <x v="1"/>
    <x v="0"/>
    <x v="7"/>
    <x v="7"/>
    <n v="0.22"/>
    <n v="1078.8"/>
    <n v="0"/>
  </r>
  <r>
    <x v="1586"/>
    <d v="2028-05-05T00:00:00"/>
    <x v="10"/>
    <s v="Customer_0055"/>
    <s v="P2004"/>
    <x v="15"/>
    <x v="2"/>
    <x v="3"/>
    <n v="1"/>
    <n v="899"/>
    <n v="899"/>
    <x v="0"/>
    <n v="89.9"/>
    <n v="809.1"/>
    <n v="105.18"/>
    <s v="Lucknow"/>
    <s v="Uttar Pradesh"/>
    <s v="North"/>
    <s v="Credit Card"/>
    <x v="2"/>
    <x v="0"/>
    <x v="7"/>
    <x v="7"/>
    <n v="0.13"/>
    <n v="719.2"/>
    <n v="0"/>
  </r>
  <r>
    <x v="1587"/>
    <d v="2028-05-06T00:00:00"/>
    <x v="195"/>
    <s v="Customer_0170"/>
    <s v="P2004"/>
    <x v="15"/>
    <x v="2"/>
    <x v="3"/>
    <n v="1"/>
    <n v="899"/>
    <n v="899"/>
    <x v="6"/>
    <n v="0"/>
    <n v="899"/>
    <n v="143.84"/>
    <s v="Mumbai"/>
    <s v="Maharashtra"/>
    <s v="West"/>
    <s v="Net Banking"/>
    <x v="1"/>
    <x v="0"/>
    <x v="7"/>
    <x v="7"/>
    <n v="0.16"/>
    <n v="899"/>
    <n v="0"/>
  </r>
  <r>
    <x v="1588"/>
    <d v="2028-05-07T00:00:00"/>
    <x v="535"/>
    <s v="Customer_0786"/>
    <s v="P2012"/>
    <x v="7"/>
    <x v="0"/>
    <x v="4"/>
    <n v="1"/>
    <n v="1299"/>
    <n v="1299"/>
    <x v="4"/>
    <n v="259.8"/>
    <n v="1039.2"/>
    <n v="270.19"/>
    <s v="Pune"/>
    <s v="Maharashtra"/>
    <s v="West"/>
    <s v="Cash on Delivery"/>
    <x v="0"/>
    <x v="0"/>
    <x v="7"/>
    <x v="7"/>
    <n v="0.26"/>
    <n v="779.4"/>
    <n v="0"/>
  </r>
  <r>
    <x v="1589"/>
    <d v="2028-05-08T00:00:00"/>
    <x v="651"/>
    <s v="Customer_0730"/>
    <s v="P2018"/>
    <x v="17"/>
    <x v="4"/>
    <x v="11"/>
    <n v="1"/>
    <n v="399"/>
    <n v="399"/>
    <x v="1"/>
    <n v="19.95"/>
    <n v="379.05"/>
    <n v="138.35"/>
    <s v="Hyderabad"/>
    <s v="Telangana"/>
    <s v="South"/>
    <s v="UPI"/>
    <x v="2"/>
    <x v="0"/>
    <x v="7"/>
    <x v="7"/>
    <n v="0.36499999999999999"/>
    <n v="359.1"/>
    <n v="0"/>
  </r>
  <r>
    <x v="1590"/>
    <d v="2028-05-09T00:00:00"/>
    <x v="192"/>
    <s v="Customer_0764"/>
    <s v="P2017"/>
    <x v="8"/>
    <x v="1"/>
    <x v="5"/>
    <n v="3"/>
    <n v="5999"/>
    <n v="17997"/>
    <x v="0"/>
    <n v="1799.7"/>
    <n v="16197.3"/>
    <n v="3401.43"/>
    <s v="Noida"/>
    <s v="Uttar Pradesh"/>
    <s v="North"/>
    <s v="Debit Card"/>
    <x v="2"/>
    <x v="0"/>
    <x v="7"/>
    <x v="7"/>
    <n v="0.21"/>
    <n v="14397.6"/>
    <n v="0"/>
  </r>
  <r>
    <x v="1591"/>
    <d v="2028-05-10T00:00:00"/>
    <x v="41"/>
    <s v="Customer_0334"/>
    <s v="P2003"/>
    <x v="3"/>
    <x v="2"/>
    <x v="2"/>
    <n v="1"/>
    <n v="59999"/>
    <n v="59999"/>
    <x v="0"/>
    <n v="5999.9"/>
    <n v="53999.1"/>
    <n v="7019.88"/>
    <s v="Pune"/>
    <s v="Maharashtra"/>
    <s v="West"/>
    <s v="UPI"/>
    <x v="0"/>
    <x v="0"/>
    <x v="7"/>
    <x v="7"/>
    <n v="0.13"/>
    <n v="47999.199999999997"/>
    <n v="0"/>
  </r>
  <r>
    <x v="1592"/>
    <d v="2028-05-11T00:00:00"/>
    <x v="597"/>
    <s v="Customer_0281"/>
    <s v="P2015"/>
    <x v="11"/>
    <x v="1"/>
    <x v="8"/>
    <n v="1"/>
    <n v="1299"/>
    <n v="1299"/>
    <x v="0"/>
    <n v="129.9"/>
    <n v="1169.0999999999999"/>
    <n v="245.51"/>
    <s v="Kolkata"/>
    <s v="West Bengal"/>
    <s v="East"/>
    <s v="UPI"/>
    <x v="0"/>
    <x v="0"/>
    <x v="7"/>
    <x v="7"/>
    <n v="0.21"/>
    <n v="1039.2"/>
    <n v="0"/>
  </r>
  <r>
    <x v="1593"/>
    <d v="2028-05-12T00:00:00"/>
    <x v="279"/>
    <s v="Customer_0004"/>
    <s v="P2018"/>
    <x v="17"/>
    <x v="4"/>
    <x v="11"/>
    <n v="1"/>
    <n v="399"/>
    <n v="399"/>
    <x v="5"/>
    <n v="99.75"/>
    <n v="299.25"/>
    <n v="91.27"/>
    <s v="Noida"/>
    <s v="Uttar Pradesh"/>
    <s v="North"/>
    <s v="UPI"/>
    <x v="0"/>
    <x v="0"/>
    <x v="7"/>
    <x v="7"/>
    <n v="0.30499999999999999"/>
    <n v="199.5"/>
    <n v="0"/>
  </r>
  <r>
    <x v="1594"/>
    <d v="2028-05-13T00:00:00"/>
    <x v="573"/>
    <s v="Customer_0769"/>
    <s v="P2011"/>
    <x v="18"/>
    <x v="0"/>
    <x v="4"/>
    <n v="1"/>
    <n v="2499"/>
    <n v="2499"/>
    <x v="4"/>
    <n v="499.8"/>
    <n v="1999.2"/>
    <n v="519.79"/>
    <s v="Ahmedabad"/>
    <s v="Gujarat"/>
    <s v="West"/>
    <s v="UPI"/>
    <x v="0"/>
    <x v="0"/>
    <x v="7"/>
    <x v="7"/>
    <n v="0.26"/>
    <n v="1499.4"/>
    <n v="0"/>
  </r>
  <r>
    <x v="1595"/>
    <d v="2028-05-14T00:00:00"/>
    <x v="171"/>
    <s v="Customer_0382"/>
    <s v="P2021"/>
    <x v="24"/>
    <x v="4"/>
    <x v="13"/>
    <n v="1"/>
    <n v="1499"/>
    <n v="1499"/>
    <x v="1"/>
    <n v="74.95"/>
    <n v="1424.05"/>
    <n v="519.78"/>
    <s v="Lucknow"/>
    <s v="Uttar Pradesh"/>
    <s v="North"/>
    <s v="UPI"/>
    <x v="0"/>
    <x v="0"/>
    <x v="7"/>
    <x v="7"/>
    <n v="0.36499999999999999"/>
    <n v="1349.1"/>
    <n v="0"/>
  </r>
  <r>
    <x v="1596"/>
    <d v="2028-05-15T00:00:00"/>
    <x v="516"/>
    <s v="Customer_0766"/>
    <s v="P2001"/>
    <x v="10"/>
    <x v="2"/>
    <x v="7"/>
    <n v="2"/>
    <n v="24999"/>
    <n v="49998"/>
    <x v="1"/>
    <n v="2499.9"/>
    <n v="47498.1"/>
    <n v="6887.22"/>
    <s v="Ahmedabad"/>
    <s v="Gujarat"/>
    <s v="West"/>
    <s v="Credit Card"/>
    <x v="0"/>
    <x v="0"/>
    <x v="7"/>
    <x v="7"/>
    <n v="0.14499999999999999"/>
    <n v="44998.2"/>
    <n v="0"/>
  </r>
  <r>
    <x v="1597"/>
    <d v="2028-05-16T00:00:00"/>
    <x v="208"/>
    <s v="Customer_0059"/>
    <s v="P2010"/>
    <x v="0"/>
    <x v="0"/>
    <x v="0"/>
    <n v="1"/>
    <n v="1999"/>
    <n v="1999"/>
    <x v="1"/>
    <n v="99.95"/>
    <n v="1899.05"/>
    <n v="579.21"/>
    <s v="Bengaluru"/>
    <s v="Karnataka"/>
    <s v="South"/>
    <s v="Debit Card"/>
    <x v="0"/>
    <x v="0"/>
    <x v="7"/>
    <x v="7"/>
    <n v="0.30499999999999999"/>
    <n v="1799.1"/>
    <n v="0"/>
  </r>
  <r>
    <x v="1598"/>
    <d v="2028-05-17T00:00:00"/>
    <x v="318"/>
    <s v="Customer_0669"/>
    <s v="P2016"/>
    <x v="19"/>
    <x v="1"/>
    <x v="8"/>
    <n v="1"/>
    <n v="999"/>
    <n v="999"/>
    <x v="2"/>
    <n v="149.85"/>
    <n v="849.15"/>
    <n v="165.58"/>
    <s v="Pune"/>
    <s v="Maharashtra"/>
    <s v="West"/>
    <s v="UPI"/>
    <x v="2"/>
    <x v="0"/>
    <x v="7"/>
    <x v="7"/>
    <n v="0.19500000000000001"/>
    <n v="699.3"/>
    <n v="0"/>
  </r>
  <r>
    <x v="1599"/>
    <d v="2028-05-18T00:00:00"/>
    <x v="134"/>
    <s v="Customer_0331"/>
    <s v="P2011"/>
    <x v="18"/>
    <x v="0"/>
    <x v="4"/>
    <n v="2"/>
    <n v="2499"/>
    <n v="4998"/>
    <x v="2"/>
    <n v="749.7"/>
    <n v="4248.3"/>
    <n v="1168.28"/>
    <s v="Hyderabad"/>
    <s v="Telangana"/>
    <s v="South"/>
    <s v="UPI"/>
    <x v="0"/>
    <x v="0"/>
    <x v="7"/>
    <x v="7"/>
    <n v="0.27500000000000002"/>
    <n v="3498.6"/>
    <n v="0"/>
  </r>
  <r>
    <x v="1600"/>
    <d v="2028-05-19T00:00:00"/>
    <x v="417"/>
    <s v="Customer_0364"/>
    <s v="P2004"/>
    <x v="15"/>
    <x v="2"/>
    <x v="3"/>
    <n v="1"/>
    <n v="899"/>
    <n v="899"/>
    <x v="5"/>
    <n v="224.75"/>
    <n v="674.25"/>
    <n v="57.31"/>
    <s v="Bengaluru"/>
    <s v="Karnataka"/>
    <s v="South"/>
    <s v="UPI"/>
    <x v="0"/>
    <x v="0"/>
    <x v="7"/>
    <x v="7"/>
    <n v="8.5000000000000006E-2"/>
    <n v="449.5"/>
    <n v="0"/>
  </r>
  <r>
    <x v="1601"/>
    <d v="2028-05-20T00:00:00"/>
    <x v="277"/>
    <s v="Customer_0361"/>
    <s v="P2002"/>
    <x v="12"/>
    <x v="2"/>
    <x v="7"/>
    <n v="1"/>
    <n v="2999"/>
    <n v="2999"/>
    <x v="1"/>
    <n v="149.94999999999999"/>
    <n v="2849.05"/>
    <n v="413.11"/>
    <s v="Bengaluru"/>
    <s v="Karnataka"/>
    <s v="South"/>
    <s v="Net Banking"/>
    <x v="1"/>
    <x v="0"/>
    <x v="7"/>
    <x v="7"/>
    <n v="0.14499999999999999"/>
    <n v="2699.1"/>
    <n v="0"/>
  </r>
  <r>
    <x v="1602"/>
    <d v="2028-05-21T00:00:00"/>
    <x v="670"/>
    <s v="Customer_0725"/>
    <s v="P2003"/>
    <x v="3"/>
    <x v="2"/>
    <x v="2"/>
    <n v="1"/>
    <n v="59999"/>
    <n v="59999"/>
    <x v="4"/>
    <n v="11999.8"/>
    <n v="47999.199999999997"/>
    <n v="4799.92"/>
    <s v="Bengaluru"/>
    <s v="Karnataka"/>
    <s v="South"/>
    <s v="Credit Card"/>
    <x v="2"/>
    <x v="0"/>
    <x v="7"/>
    <x v="7"/>
    <n v="0.1"/>
    <n v="35999.4"/>
    <n v="0"/>
  </r>
  <r>
    <x v="1603"/>
    <d v="2028-05-22T00:00:00"/>
    <x v="696"/>
    <s v="Customer_0132"/>
    <s v="P2020"/>
    <x v="16"/>
    <x v="4"/>
    <x v="10"/>
    <n v="1"/>
    <n v="599"/>
    <n v="599"/>
    <x v="2"/>
    <n v="89.85"/>
    <n v="509.15"/>
    <n v="170.57"/>
    <s v="Bengaluru"/>
    <s v="Karnataka"/>
    <s v="South"/>
    <s v="UPI"/>
    <x v="0"/>
    <x v="0"/>
    <x v="7"/>
    <x v="7"/>
    <n v="0.33500000000000002"/>
    <n v="419.3"/>
    <n v="0"/>
  </r>
  <r>
    <x v="1604"/>
    <d v="2028-05-23T00:00:00"/>
    <x v="83"/>
    <s v="Customer_0190"/>
    <s v="P2009"/>
    <x v="1"/>
    <x v="0"/>
    <x v="0"/>
    <n v="1"/>
    <n v="1199"/>
    <n v="1199"/>
    <x v="2"/>
    <n v="179.85"/>
    <n v="1019.15"/>
    <n v="280.27"/>
    <s v="Bengaluru"/>
    <s v="Karnataka"/>
    <s v="South"/>
    <s v="Credit Card"/>
    <x v="0"/>
    <x v="0"/>
    <x v="7"/>
    <x v="7"/>
    <n v="0.27500000000000002"/>
    <n v="839.3"/>
    <n v="0"/>
  </r>
  <r>
    <x v="1605"/>
    <d v="2028-05-24T00:00:00"/>
    <x v="57"/>
    <s v="Customer_0707"/>
    <s v="P2017"/>
    <x v="8"/>
    <x v="1"/>
    <x v="5"/>
    <n v="1"/>
    <n v="5999"/>
    <n v="5999"/>
    <x v="1"/>
    <n v="299.95"/>
    <n v="5699.05"/>
    <n v="1282.29"/>
    <s v="Delhi"/>
    <s v="Delhi"/>
    <s v="North"/>
    <s v="Cash on Delivery"/>
    <x v="0"/>
    <x v="0"/>
    <x v="7"/>
    <x v="7"/>
    <n v="0.22500000000000001"/>
    <n v="5399.1"/>
    <n v="0"/>
  </r>
  <r>
    <x v="1606"/>
    <d v="2028-05-25T00:00:00"/>
    <x v="135"/>
    <s v="Customer_0100"/>
    <s v="P2012"/>
    <x v="7"/>
    <x v="0"/>
    <x v="4"/>
    <n v="1"/>
    <n v="1299"/>
    <n v="1299"/>
    <x v="2"/>
    <n v="194.85"/>
    <n v="1104.1500000000001"/>
    <n v="303.64"/>
    <s v="Delhi"/>
    <s v="Delhi"/>
    <s v="North"/>
    <s v="UPI"/>
    <x v="0"/>
    <x v="0"/>
    <x v="7"/>
    <x v="7"/>
    <n v="0.27500000000000002"/>
    <n v="909.3"/>
    <n v="0"/>
  </r>
  <r>
    <x v="1607"/>
    <d v="2028-05-26T00:00:00"/>
    <x v="649"/>
    <s v="Customer_0437"/>
    <s v="P2004"/>
    <x v="15"/>
    <x v="2"/>
    <x v="3"/>
    <n v="2"/>
    <n v="899"/>
    <n v="1798"/>
    <x v="2"/>
    <n v="269.7"/>
    <n v="1528.3"/>
    <n v="175.75"/>
    <s v="Gurugram"/>
    <s v="Haryana"/>
    <s v="North"/>
    <s v="Credit Card"/>
    <x v="2"/>
    <x v="0"/>
    <x v="7"/>
    <x v="7"/>
    <n v="0.115"/>
    <n v="1258.5999999999999"/>
    <n v="0"/>
  </r>
  <r>
    <x v="1608"/>
    <d v="2028-05-27T00:00:00"/>
    <x v="107"/>
    <s v="Customer_0154"/>
    <s v="P2001"/>
    <x v="10"/>
    <x v="2"/>
    <x v="7"/>
    <n v="2"/>
    <n v="24999"/>
    <n v="49998"/>
    <x v="4"/>
    <n v="9999.6"/>
    <n v="39998.400000000001"/>
    <n v="3999.84"/>
    <s v="Hyderabad"/>
    <s v="Telangana"/>
    <s v="South"/>
    <s v="UPI"/>
    <x v="0"/>
    <x v="0"/>
    <x v="7"/>
    <x v="7"/>
    <n v="0.1"/>
    <n v="29998.799999999999"/>
    <n v="0"/>
  </r>
  <r>
    <x v="1609"/>
    <d v="2028-05-28T00:00:00"/>
    <x v="19"/>
    <s v="Customer_0715"/>
    <s v="P2016"/>
    <x v="19"/>
    <x v="1"/>
    <x v="8"/>
    <n v="1"/>
    <n v="999"/>
    <n v="999"/>
    <x v="1"/>
    <n v="49.95"/>
    <n v="949.05"/>
    <n v="213.54"/>
    <s v="Delhi"/>
    <s v="Delhi"/>
    <s v="North"/>
    <s v="Net Banking"/>
    <x v="0"/>
    <x v="0"/>
    <x v="7"/>
    <x v="7"/>
    <n v="0.22500000000000001"/>
    <n v="899.1"/>
    <n v="0"/>
  </r>
  <r>
    <x v="1610"/>
    <d v="2028-05-29T00:00:00"/>
    <x v="103"/>
    <s v="Customer_0453"/>
    <s v="P2021"/>
    <x v="24"/>
    <x v="4"/>
    <x v="13"/>
    <n v="2"/>
    <n v="1499"/>
    <n v="2998"/>
    <x v="0"/>
    <n v="299.8"/>
    <n v="2698.2"/>
    <n v="944.37"/>
    <s v="Jaipur"/>
    <s v="Rajasthan"/>
    <s v="North"/>
    <s v="Debit Card"/>
    <x v="0"/>
    <x v="0"/>
    <x v="7"/>
    <x v="7"/>
    <n v="0.35"/>
    <n v="2398.4"/>
    <n v="0"/>
  </r>
  <r>
    <x v="1611"/>
    <d v="2028-05-30T00:00:00"/>
    <x v="442"/>
    <s v="Customer_0444"/>
    <s v="P2016"/>
    <x v="19"/>
    <x v="1"/>
    <x v="8"/>
    <n v="4"/>
    <n v="999"/>
    <n v="3996"/>
    <x v="3"/>
    <n v="1198.8"/>
    <n v="2797.2"/>
    <n v="419.58"/>
    <s v="Ahmedabad"/>
    <s v="Gujarat"/>
    <s v="West"/>
    <s v="UPI"/>
    <x v="0"/>
    <x v="0"/>
    <x v="7"/>
    <x v="7"/>
    <n v="0.15"/>
    <n v="1598.4"/>
    <n v="0"/>
  </r>
  <r>
    <x v="1612"/>
    <d v="2028-05-31T00:00:00"/>
    <x v="391"/>
    <s v="Customer_0069"/>
    <s v="P2021"/>
    <x v="24"/>
    <x v="4"/>
    <x v="13"/>
    <n v="1"/>
    <n v="1499"/>
    <n v="1499"/>
    <x v="0"/>
    <n v="149.9"/>
    <n v="1349.1"/>
    <n v="472.18"/>
    <s v="Delhi"/>
    <s v="Delhi"/>
    <s v="North"/>
    <s v="Credit Card"/>
    <x v="1"/>
    <x v="0"/>
    <x v="7"/>
    <x v="7"/>
    <n v="0.35"/>
    <n v="1199.2"/>
    <n v="0"/>
  </r>
  <r>
    <x v="1613"/>
    <d v="2028-06-01T00:00:00"/>
    <x v="416"/>
    <s v="Customer_0324"/>
    <s v="P2002"/>
    <x v="12"/>
    <x v="2"/>
    <x v="7"/>
    <n v="1"/>
    <n v="2999"/>
    <n v="2999"/>
    <x v="0"/>
    <n v="299.89999999999998"/>
    <n v="2699.1"/>
    <n v="350.88"/>
    <s v="Delhi"/>
    <s v="Delhi"/>
    <s v="North"/>
    <s v="UPI"/>
    <x v="0"/>
    <x v="0"/>
    <x v="7"/>
    <x v="7"/>
    <n v="0.13"/>
    <n v="2399.1999999999998"/>
    <n v="0"/>
  </r>
  <r>
    <x v="1614"/>
    <d v="2028-06-02T00:00:00"/>
    <x v="104"/>
    <s v="Customer_0374"/>
    <s v="P2008"/>
    <x v="20"/>
    <x v="0"/>
    <x v="12"/>
    <n v="1"/>
    <n v="1799"/>
    <n v="1799"/>
    <x v="5"/>
    <n v="449.75"/>
    <n v="1349.25"/>
    <n v="330.57"/>
    <s v="Gurugram"/>
    <s v="Haryana"/>
    <s v="North"/>
    <s v="UPI"/>
    <x v="1"/>
    <x v="0"/>
    <x v="7"/>
    <x v="7"/>
    <n v="0.245"/>
    <n v="899.5"/>
    <n v="0"/>
  </r>
  <r>
    <x v="1615"/>
    <d v="2028-06-03T00:00:00"/>
    <x v="697"/>
    <s v="Customer_0274"/>
    <s v="P2024"/>
    <x v="14"/>
    <x v="3"/>
    <x v="6"/>
    <n v="3"/>
    <n v="2499"/>
    <n v="7497"/>
    <x v="2"/>
    <n v="1124.55"/>
    <n v="6372.45"/>
    <n v="1497.53"/>
    <s v="Mumbai"/>
    <s v="Maharashtra"/>
    <s v="West"/>
    <s v="Debit Card"/>
    <x v="0"/>
    <x v="0"/>
    <x v="7"/>
    <x v="7"/>
    <n v="0.23499999999999999"/>
    <n v="5247.9"/>
    <n v="0"/>
  </r>
  <r>
    <x v="1616"/>
    <d v="2028-06-04T00:00:00"/>
    <x v="499"/>
    <s v="Customer_0675"/>
    <s v="P2010"/>
    <x v="0"/>
    <x v="0"/>
    <x v="0"/>
    <n v="2"/>
    <n v="1999"/>
    <n v="3998"/>
    <x v="0"/>
    <n v="399.8"/>
    <n v="3598.2"/>
    <n v="1043.48"/>
    <s v="Noida"/>
    <s v="Uttar Pradesh"/>
    <s v="North"/>
    <s v="UPI"/>
    <x v="0"/>
    <x v="0"/>
    <x v="7"/>
    <x v="7"/>
    <n v="0.28999999999999998"/>
    <n v="3198.4"/>
    <n v="0"/>
  </r>
  <r>
    <x v="1617"/>
    <d v="2028-06-05T00:00:00"/>
    <x v="257"/>
    <s v="Customer_0770"/>
    <s v="P2025"/>
    <x v="9"/>
    <x v="3"/>
    <x v="6"/>
    <n v="1"/>
    <n v="999"/>
    <n v="999"/>
    <x v="0"/>
    <n v="99.9"/>
    <n v="899.1"/>
    <n v="224.78"/>
    <s v="Chennai"/>
    <s v="Tamil Nadu"/>
    <s v="South"/>
    <s v="Credit Card"/>
    <x v="2"/>
    <x v="0"/>
    <x v="7"/>
    <x v="7"/>
    <n v="0.25"/>
    <n v="799.2"/>
    <n v="0"/>
  </r>
  <r>
    <x v="1618"/>
    <d v="2028-06-06T00:00:00"/>
    <x v="226"/>
    <s v="Customer_0526"/>
    <s v="P2014"/>
    <x v="2"/>
    <x v="1"/>
    <x v="1"/>
    <n v="1"/>
    <n v="2999"/>
    <n v="2999"/>
    <x v="4"/>
    <n v="599.79999999999995"/>
    <n v="2399.1999999999998"/>
    <n v="431.86"/>
    <s v="Noida"/>
    <s v="Uttar Pradesh"/>
    <s v="North"/>
    <s v="UPI"/>
    <x v="0"/>
    <x v="0"/>
    <x v="7"/>
    <x v="7"/>
    <n v="0.18"/>
    <n v="1799.4"/>
    <n v="0"/>
  </r>
  <r>
    <x v="1619"/>
    <d v="2028-06-07T00:00:00"/>
    <x v="93"/>
    <s v="Customer_0409"/>
    <s v="P2005"/>
    <x v="4"/>
    <x v="2"/>
    <x v="3"/>
    <n v="1"/>
    <n v="1299"/>
    <n v="1299"/>
    <x v="4"/>
    <n v="259.8"/>
    <n v="1039.2"/>
    <n v="103.92"/>
    <s v="Hyderabad"/>
    <s v="Telangana"/>
    <s v="South"/>
    <s v="Net Banking"/>
    <x v="0"/>
    <x v="0"/>
    <x v="7"/>
    <x v="7"/>
    <n v="0.1"/>
    <n v="779.4"/>
    <n v="0"/>
  </r>
  <r>
    <x v="1620"/>
    <d v="2028-06-08T00:00:00"/>
    <x v="79"/>
    <s v="Customer_0133"/>
    <s v="P2013"/>
    <x v="6"/>
    <x v="1"/>
    <x v="1"/>
    <n v="1"/>
    <n v="3499"/>
    <n v="3499"/>
    <x v="4"/>
    <n v="699.8"/>
    <n v="2799.2"/>
    <n v="503.86"/>
    <s v="Mumbai"/>
    <s v="Maharashtra"/>
    <s v="West"/>
    <s v="UPI"/>
    <x v="2"/>
    <x v="0"/>
    <x v="7"/>
    <x v="7"/>
    <n v="0.18"/>
    <n v="2099.4"/>
    <n v="0"/>
  </r>
  <r>
    <x v="1621"/>
    <d v="2028-06-09T00:00:00"/>
    <x v="564"/>
    <s v="Customer_0358"/>
    <s v="P2013"/>
    <x v="6"/>
    <x v="1"/>
    <x v="1"/>
    <n v="1"/>
    <n v="3499"/>
    <n v="3499"/>
    <x v="0"/>
    <n v="349.9"/>
    <n v="3149.1"/>
    <n v="661.31"/>
    <s v="Delhi"/>
    <s v="Delhi"/>
    <s v="North"/>
    <s v="Credit Card"/>
    <x v="0"/>
    <x v="0"/>
    <x v="7"/>
    <x v="7"/>
    <n v="0.21"/>
    <n v="2799.2"/>
    <n v="0"/>
  </r>
  <r>
    <x v="1622"/>
    <d v="2028-06-10T00:00:00"/>
    <x v="95"/>
    <s v="Customer_0551"/>
    <s v="P2017"/>
    <x v="8"/>
    <x v="1"/>
    <x v="5"/>
    <n v="1"/>
    <n v="5999"/>
    <n v="5999"/>
    <x v="1"/>
    <n v="299.95"/>
    <n v="5699.05"/>
    <n v="1282.29"/>
    <s v="Lucknow"/>
    <s v="Uttar Pradesh"/>
    <s v="North"/>
    <s v="Debit Card"/>
    <x v="0"/>
    <x v="0"/>
    <x v="7"/>
    <x v="7"/>
    <n v="0.22500000000000001"/>
    <n v="5399.1"/>
    <n v="0"/>
  </r>
  <r>
    <x v="1623"/>
    <d v="2028-06-11T00:00:00"/>
    <x v="698"/>
    <s v="Customer_0416"/>
    <s v="P2025"/>
    <x v="9"/>
    <x v="3"/>
    <x v="6"/>
    <n v="1"/>
    <n v="999"/>
    <n v="999"/>
    <x v="0"/>
    <n v="99.9"/>
    <n v="899.1"/>
    <n v="224.78"/>
    <s v="Chennai"/>
    <s v="Tamil Nadu"/>
    <s v="South"/>
    <s v="UPI"/>
    <x v="1"/>
    <x v="0"/>
    <x v="7"/>
    <x v="7"/>
    <n v="0.25"/>
    <n v="799.2"/>
    <n v="0"/>
  </r>
  <r>
    <x v="1624"/>
    <d v="2028-06-12T00:00:00"/>
    <x v="245"/>
    <s v="Customer_0043"/>
    <s v="P2008"/>
    <x v="20"/>
    <x v="0"/>
    <x v="12"/>
    <n v="1"/>
    <n v="1799"/>
    <n v="1799"/>
    <x v="2"/>
    <n v="269.85000000000002"/>
    <n v="1529.15"/>
    <n v="420.52"/>
    <s v="Delhi"/>
    <s v="Delhi"/>
    <s v="North"/>
    <s v="Credit Card"/>
    <x v="2"/>
    <x v="0"/>
    <x v="7"/>
    <x v="7"/>
    <n v="0.27500000000000002"/>
    <n v="1259.3"/>
    <n v="0"/>
  </r>
  <r>
    <x v="1625"/>
    <d v="2028-06-13T00:00:00"/>
    <x v="363"/>
    <s v="Customer_0737"/>
    <s v="P2024"/>
    <x v="14"/>
    <x v="3"/>
    <x v="6"/>
    <n v="1"/>
    <n v="2499"/>
    <n v="2499"/>
    <x v="0"/>
    <n v="249.9"/>
    <n v="2249.1"/>
    <n v="562.28"/>
    <s v="Pune"/>
    <s v="Maharashtra"/>
    <s v="West"/>
    <s v="UPI"/>
    <x v="0"/>
    <x v="0"/>
    <x v="7"/>
    <x v="7"/>
    <n v="0.25"/>
    <n v="1999.2"/>
    <n v="0"/>
  </r>
  <r>
    <x v="1626"/>
    <d v="2028-06-14T00:00:00"/>
    <x v="699"/>
    <s v="Customer_0143"/>
    <s v="P2020"/>
    <x v="16"/>
    <x v="4"/>
    <x v="10"/>
    <n v="2"/>
    <n v="599"/>
    <n v="1198"/>
    <x v="6"/>
    <n v="0"/>
    <n v="1198"/>
    <n v="455.24"/>
    <s v="Chennai"/>
    <s v="Tamil Nadu"/>
    <s v="South"/>
    <s v="Credit Card"/>
    <x v="2"/>
    <x v="0"/>
    <x v="7"/>
    <x v="7"/>
    <n v="0.38"/>
    <n v="1198"/>
    <n v="0"/>
  </r>
  <r>
    <x v="1627"/>
    <d v="2028-06-15T00:00:00"/>
    <x v="700"/>
    <s v="Customer_0405"/>
    <s v="P2011"/>
    <x v="18"/>
    <x v="0"/>
    <x v="4"/>
    <n v="2"/>
    <n v="2499"/>
    <n v="4998"/>
    <x v="5"/>
    <n v="1249.5"/>
    <n v="3748.5"/>
    <n v="918.38"/>
    <s v="Pune"/>
    <s v="Maharashtra"/>
    <s v="West"/>
    <s v="Net Banking"/>
    <x v="2"/>
    <x v="0"/>
    <x v="7"/>
    <x v="7"/>
    <n v="0.245"/>
    <n v="2499"/>
    <n v="0"/>
  </r>
  <r>
    <x v="1628"/>
    <d v="2028-06-16T00:00:00"/>
    <x v="478"/>
    <s v="Customer_0684"/>
    <s v="P2025"/>
    <x v="9"/>
    <x v="3"/>
    <x v="6"/>
    <n v="2"/>
    <n v="999"/>
    <n v="1998"/>
    <x v="2"/>
    <n v="299.7"/>
    <n v="1698.3"/>
    <n v="399.1"/>
    <s v="Kolkata"/>
    <s v="West Bengal"/>
    <s v="East"/>
    <s v="Credit Card"/>
    <x v="0"/>
    <x v="0"/>
    <x v="7"/>
    <x v="7"/>
    <n v="0.23499999999999999"/>
    <n v="1398.6"/>
    <n v="0"/>
  </r>
  <r>
    <x v="1629"/>
    <d v="2028-06-17T00:00:00"/>
    <x v="241"/>
    <s v="Customer_0348"/>
    <s v="P2020"/>
    <x v="16"/>
    <x v="4"/>
    <x v="10"/>
    <n v="1"/>
    <n v="599"/>
    <n v="599"/>
    <x v="1"/>
    <n v="29.95"/>
    <n v="569.04999999999995"/>
    <n v="207.7"/>
    <s v="Jaipur"/>
    <s v="Rajasthan"/>
    <s v="North"/>
    <s v="Debit Card"/>
    <x v="0"/>
    <x v="0"/>
    <x v="7"/>
    <x v="7"/>
    <n v="0.36499999999999999"/>
    <n v="539.1"/>
    <n v="0"/>
  </r>
  <r>
    <x v="1630"/>
    <d v="2028-06-18T00:00:00"/>
    <x v="154"/>
    <s v="Customer_0390"/>
    <s v="P2016"/>
    <x v="19"/>
    <x v="1"/>
    <x v="8"/>
    <n v="3"/>
    <n v="999"/>
    <n v="2997"/>
    <x v="4"/>
    <n v="599.4"/>
    <n v="2397.6"/>
    <n v="431.57"/>
    <s v="Gurugram"/>
    <s v="Haryana"/>
    <s v="North"/>
    <s v="Credit Card"/>
    <x v="0"/>
    <x v="0"/>
    <x v="7"/>
    <x v="7"/>
    <n v="0.18"/>
    <n v="1798.2"/>
    <n v="0"/>
  </r>
  <r>
    <x v="1631"/>
    <d v="2028-06-19T00:00:00"/>
    <x v="421"/>
    <s v="Customer_0318"/>
    <s v="P2005"/>
    <x v="4"/>
    <x v="2"/>
    <x v="3"/>
    <n v="3"/>
    <n v="1299"/>
    <n v="3897"/>
    <x v="5"/>
    <n v="974.25"/>
    <n v="2922.75"/>
    <n v="248.43"/>
    <s v="Bengaluru"/>
    <s v="Karnataka"/>
    <s v="South"/>
    <s v="Credit Card"/>
    <x v="2"/>
    <x v="0"/>
    <x v="7"/>
    <x v="7"/>
    <n v="8.5000000000000006E-2"/>
    <n v="1948.5"/>
    <n v="0"/>
  </r>
  <r>
    <x v="1632"/>
    <d v="2028-06-20T00:00:00"/>
    <x v="129"/>
    <s v="Customer_0798"/>
    <s v="P2010"/>
    <x v="0"/>
    <x v="0"/>
    <x v="0"/>
    <n v="2"/>
    <n v="1999"/>
    <n v="3998"/>
    <x v="3"/>
    <n v="1199.4000000000001"/>
    <n v="2798.6"/>
    <n v="643.67999999999995"/>
    <s v="Pune"/>
    <s v="Maharashtra"/>
    <s v="West"/>
    <s v="UPI"/>
    <x v="2"/>
    <x v="0"/>
    <x v="7"/>
    <x v="7"/>
    <n v="0.23"/>
    <n v="1599.2"/>
    <n v="0"/>
  </r>
  <r>
    <x v="1633"/>
    <d v="2028-06-21T00:00:00"/>
    <x v="526"/>
    <s v="Customer_0350"/>
    <s v="P2018"/>
    <x v="17"/>
    <x v="4"/>
    <x v="11"/>
    <n v="1"/>
    <n v="399"/>
    <n v="399"/>
    <x v="2"/>
    <n v="59.85"/>
    <n v="339.15"/>
    <n v="113.62"/>
    <s v="Mumbai"/>
    <s v="Maharashtra"/>
    <s v="West"/>
    <s v="Net Banking"/>
    <x v="0"/>
    <x v="0"/>
    <x v="7"/>
    <x v="7"/>
    <n v="0.33500000000000002"/>
    <n v="279.3"/>
    <n v="0"/>
  </r>
  <r>
    <x v="1634"/>
    <d v="2028-06-22T00:00:00"/>
    <x v="701"/>
    <s v="Customer_0649"/>
    <s v="P2025"/>
    <x v="9"/>
    <x v="3"/>
    <x v="6"/>
    <n v="1"/>
    <n v="999"/>
    <n v="999"/>
    <x v="4"/>
    <n v="199.8"/>
    <n v="799.2"/>
    <n v="175.82"/>
    <s v="Gurugram"/>
    <s v="Haryana"/>
    <s v="North"/>
    <s v="Credit Card"/>
    <x v="0"/>
    <x v="0"/>
    <x v="7"/>
    <x v="7"/>
    <n v="0.22"/>
    <n v="599.4"/>
    <n v="0"/>
  </r>
  <r>
    <x v="1635"/>
    <d v="2028-06-23T00:00:00"/>
    <x v="394"/>
    <s v="Customer_0425"/>
    <s v="P2024"/>
    <x v="14"/>
    <x v="3"/>
    <x v="6"/>
    <n v="2"/>
    <n v="2499"/>
    <n v="4998"/>
    <x v="2"/>
    <n v="749.7"/>
    <n v="4248.3"/>
    <n v="998.35"/>
    <s v="Hyderabad"/>
    <s v="Telangana"/>
    <s v="South"/>
    <s v="Debit Card"/>
    <x v="0"/>
    <x v="0"/>
    <x v="7"/>
    <x v="7"/>
    <n v="0.23499999999999999"/>
    <n v="3498.6"/>
    <n v="0"/>
  </r>
  <r>
    <x v="1636"/>
    <d v="2028-06-24T00:00:00"/>
    <x v="117"/>
    <s v="Customer_0112"/>
    <s v="P2021"/>
    <x v="24"/>
    <x v="4"/>
    <x v="13"/>
    <n v="1"/>
    <n v="1499"/>
    <n v="1499"/>
    <x v="2"/>
    <n v="224.85"/>
    <n v="1274.1500000000001"/>
    <n v="426.84"/>
    <s v="Ahmedabad"/>
    <s v="Gujarat"/>
    <s v="West"/>
    <s v="Net Banking"/>
    <x v="0"/>
    <x v="0"/>
    <x v="7"/>
    <x v="7"/>
    <n v="0.33500000000000002"/>
    <n v="1049.3"/>
    <n v="0"/>
  </r>
  <r>
    <x v="1637"/>
    <d v="2028-06-25T00:00:00"/>
    <x v="161"/>
    <s v="Customer_0192"/>
    <s v="P2020"/>
    <x v="16"/>
    <x v="4"/>
    <x v="10"/>
    <n v="1"/>
    <n v="599"/>
    <n v="599"/>
    <x v="6"/>
    <n v="0"/>
    <n v="599"/>
    <n v="227.62"/>
    <s v="Bengaluru"/>
    <s v="Karnataka"/>
    <s v="South"/>
    <s v="UPI"/>
    <x v="2"/>
    <x v="0"/>
    <x v="7"/>
    <x v="7"/>
    <n v="0.38"/>
    <n v="599"/>
    <n v="0"/>
  </r>
  <r>
    <x v="1638"/>
    <d v="2028-06-26T00:00:00"/>
    <x v="328"/>
    <s v="Customer_0207"/>
    <s v="P2008"/>
    <x v="20"/>
    <x v="0"/>
    <x v="12"/>
    <n v="1"/>
    <n v="1799"/>
    <n v="1799"/>
    <x v="1"/>
    <n v="89.95"/>
    <n v="1709.05"/>
    <n v="521.26"/>
    <s v="Noida"/>
    <s v="Uttar Pradesh"/>
    <s v="North"/>
    <s v="Debit Card"/>
    <x v="0"/>
    <x v="0"/>
    <x v="7"/>
    <x v="7"/>
    <n v="0.30499999999999999"/>
    <n v="1619.1"/>
    <n v="0"/>
  </r>
  <r>
    <x v="1639"/>
    <d v="2028-06-27T00:00:00"/>
    <x v="602"/>
    <s v="Customer_0384"/>
    <s v="P2003"/>
    <x v="3"/>
    <x v="2"/>
    <x v="2"/>
    <n v="1"/>
    <n v="59999"/>
    <n v="59999"/>
    <x v="1"/>
    <n v="2999.95"/>
    <n v="56999.05"/>
    <n v="8264.86"/>
    <s v="Jaipur"/>
    <s v="Rajasthan"/>
    <s v="North"/>
    <s v="UPI"/>
    <x v="2"/>
    <x v="0"/>
    <x v="7"/>
    <x v="7"/>
    <n v="0.14499999999999999"/>
    <n v="53999.1"/>
    <n v="0"/>
  </r>
  <r>
    <x v="1640"/>
    <d v="2028-06-28T00:00:00"/>
    <x v="551"/>
    <s v="Customer_0368"/>
    <s v="P2015"/>
    <x v="11"/>
    <x v="1"/>
    <x v="8"/>
    <n v="1"/>
    <n v="1299"/>
    <n v="1299"/>
    <x v="1"/>
    <n v="64.95"/>
    <n v="1234.05"/>
    <n v="277.66000000000003"/>
    <s v="Delhi"/>
    <s v="Delhi"/>
    <s v="North"/>
    <s v="Credit Card"/>
    <x v="0"/>
    <x v="0"/>
    <x v="7"/>
    <x v="7"/>
    <n v="0.22500000000000001"/>
    <n v="1169.0999999999999"/>
    <n v="0"/>
  </r>
  <r>
    <x v="1641"/>
    <d v="2028-06-29T00:00:00"/>
    <x v="459"/>
    <s v="Customer_0062"/>
    <s v="P2003"/>
    <x v="3"/>
    <x v="2"/>
    <x v="2"/>
    <n v="1"/>
    <n v="59999"/>
    <n v="59999"/>
    <x v="0"/>
    <n v="5999.9"/>
    <n v="53999.1"/>
    <n v="7019.88"/>
    <s v="Delhi"/>
    <s v="Delhi"/>
    <s v="North"/>
    <s v="Net Banking"/>
    <x v="0"/>
    <x v="0"/>
    <x v="7"/>
    <x v="7"/>
    <n v="0.13"/>
    <n v="47999.199999999997"/>
    <n v="0"/>
  </r>
  <r>
    <x v="1642"/>
    <d v="2028-06-30T00:00:00"/>
    <x v="695"/>
    <s v="Customer_0375"/>
    <s v="P2018"/>
    <x v="17"/>
    <x v="4"/>
    <x v="11"/>
    <n v="3"/>
    <n v="399"/>
    <n v="1197"/>
    <x v="2"/>
    <n v="179.55"/>
    <n v="1017.45"/>
    <n v="340.85"/>
    <s v="Ahmedabad"/>
    <s v="Gujarat"/>
    <s v="West"/>
    <s v="Net Banking"/>
    <x v="2"/>
    <x v="0"/>
    <x v="7"/>
    <x v="7"/>
    <n v="0.33500000000000002"/>
    <n v="837.9"/>
    <n v="0"/>
  </r>
  <r>
    <x v="1643"/>
    <d v="2028-07-01T00:00:00"/>
    <x v="647"/>
    <s v="Customer_0432"/>
    <s v="P2011"/>
    <x v="18"/>
    <x v="0"/>
    <x v="4"/>
    <n v="1"/>
    <n v="2499"/>
    <n v="2499"/>
    <x v="6"/>
    <n v="0"/>
    <n v="2499"/>
    <n v="799.68"/>
    <s v="Gurugram"/>
    <s v="Haryana"/>
    <s v="North"/>
    <s v="Credit Card"/>
    <x v="0"/>
    <x v="0"/>
    <x v="7"/>
    <x v="7"/>
    <n v="0.32"/>
    <n v="2499"/>
    <n v="0"/>
  </r>
  <r>
    <x v="1644"/>
    <d v="2028-07-02T00:00:00"/>
    <x v="493"/>
    <s v="Customer_0528"/>
    <s v="P2009"/>
    <x v="1"/>
    <x v="0"/>
    <x v="0"/>
    <n v="2"/>
    <n v="1199"/>
    <n v="2398"/>
    <x v="0"/>
    <n v="239.8"/>
    <n v="2158.1999999999998"/>
    <n v="625.88"/>
    <s v="Lucknow"/>
    <s v="Uttar Pradesh"/>
    <s v="North"/>
    <s v="UPI"/>
    <x v="1"/>
    <x v="0"/>
    <x v="7"/>
    <x v="7"/>
    <n v="0.28999999999999998"/>
    <n v="1918.4"/>
    <n v="0"/>
  </r>
  <r>
    <x v="1645"/>
    <d v="2028-07-03T00:00:00"/>
    <x v="315"/>
    <s v="Customer_0468"/>
    <s v="P2003"/>
    <x v="3"/>
    <x v="2"/>
    <x v="2"/>
    <n v="1"/>
    <n v="59999"/>
    <n v="59999"/>
    <x v="0"/>
    <n v="5999.9"/>
    <n v="53999.1"/>
    <n v="7019.88"/>
    <s v="Delhi"/>
    <s v="Delhi"/>
    <s v="North"/>
    <s v="UPI"/>
    <x v="0"/>
    <x v="0"/>
    <x v="7"/>
    <x v="7"/>
    <n v="0.13"/>
    <n v="47999.199999999997"/>
    <n v="0"/>
  </r>
  <r>
    <x v="1646"/>
    <d v="2028-07-04T00:00:00"/>
    <x v="441"/>
    <s v="Customer_0678"/>
    <s v="P2004"/>
    <x v="15"/>
    <x v="2"/>
    <x v="3"/>
    <n v="1"/>
    <n v="899"/>
    <n v="899"/>
    <x v="2"/>
    <n v="134.85"/>
    <n v="764.15"/>
    <n v="87.88"/>
    <s v="Chennai"/>
    <s v="Tamil Nadu"/>
    <s v="South"/>
    <s v="Debit Card"/>
    <x v="0"/>
    <x v="0"/>
    <x v="7"/>
    <x v="7"/>
    <n v="0.115"/>
    <n v="629.29999999999995"/>
    <n v="0"/>
  </r>
  <r>
    <x v="1647"/>
    <d v="2028-07-05T00:00:00"/>
    <x v="383"/>
    <s v="Customer_0502"/>
    <s v="P2023"/>
    <x v="23"/>
    <x v="3"/>
    <x v="9"/>
    <n v="1"/>
    <n v="1599"/>
    <n v="1599"/>
    <x v="2"/>
    <n v="239.85"/>
    <n v="1359.15"/>
    <n v="319.39999999999998"/>
    <s v="Jaipur"/>
    <s v="Rajasthan"/>
    <s v="North"/>
    <s v="Debit Card"/>
    <x v="2"/>
    <x v="0"/>
    <x v="7"/>
    <x v="7"/>
    <n v="0.23499999999999999"/>
    <n v="1119.3"/>
    <n v="0"/>
  </r>
  <r>
    <x v="1648"/>
    <d v="2028-07-06T00:00:00"/>
    <x v="325"/>
    <s v="Customer_0503"/>
    <s v="P2025"/>
    <x v="9"/>
    <x v="3"/>
    <x v="6"/>
    <n v="1"/>
    <n v="999"/>
    <n v="999"/>
    <x v="0"/>
    <n v="99.9"/>
    <n v="899.1"/>
    <n v="224.78"/>
    <s v="Delhi"/>
    <s v="Delhi"/>
    <s v="North"/>
    <s v="Debit Card"/>
    <x v="0"/>
    <x v="0"/>
    <x v="7"/>
    <x v="7"/>
    <n v="0.25"/>
    <n v="799.2"/>
    <n v="0"/>
  </r>
  <r>
    <x v="1649"/>
    <d v="2028-07-07T00:00:00"/>
    <x v="391"/>
    <s v="Customer_0069"/>
    <s v="P2025"/>
    <x v="9"/>
    <x v="3"/>
    <x v="6"/>
    <n v="1"/>
    <n v="999"/>
    <n v="999"/>
    <x v="0"/>
    <n v="99.9"/>
    <n v="899.1"/>
    <n v="224.78"/>
    <s v="Noida"/>
    <s v="Uttar Pradesh"/>
    <s v="North"/>
    <s v="Debit Card"/>
    <x v="2"/>
    <x v="0"/>
    <x v="7"/>
    <x v="7"/>
    <n v="0.25"/>
    <n v="799.2"/>
    <n v="0"/>
  </r>
  <r>
    <x v="1650"/>
    <d v="2028-07-08T00:00:00"/>
    <x v="676"/>
    <s v="Customer_0117"/>
    <s v="P2008"/>
    <x v="20"/>
    <x v="0"/>
    <x v="12"/>
    <n v="2"/>
    <n v="1799"/>
    <n v="3598"/>
    <x v="2"/>
    <n v="539.70000000000005"/>
    <n v="3058.3"/>
    <n v="841.03"/>
    <s v="Gurugram"/>
    <s v="Haryana"/>
    <s v="North"/>
    <s v="Net Banking"/>
    <x v="0"/>
    <x v="0"/>
    <x v="7"/>
    <x v="7"/>
    <n v="0.27500000000000002"/>
    <n v="2518.6"/>
    <n v="0"/>
  </r>
  <r>
    <x v="1651"/>
    <d v="2028-07-09T00:00:00"/>
    <x v="236"/>
    <s v="Customer_0443"/>
    <s v="P2010"/>
    <x v="0"/>
    <x v="0"/>
    <x v="0"/>
    <n v="5"/>
    <n v="1999"/>
    <n v="9995"/>
    <x v="0"/>
    <n v="999.5"/>
    <n v="8995.5"/>
    <n v="2608.6999999999998"/>
    <s v="Kolkata"/>
    <s v="West Bengal"/>
    <s v="East"/>
    <s v="UPI"/>
    <x v="0"/>
    <x v="0"/>
    <x v="7"/>
    <x v="7"/>
    <n v="0.28999999999999998"/>
    <n v="7996"/>
    <n v="0"/>
  </r>
  <r>
    <x v="1652"/>
    <d v="2028-07-10T00:00:00"/>
    <x v="150"/>
    <s v="Customer_0088"/>
    <s v="P2005"/>
    <x v="4"/>
    <x v="2"/>
    <x v="3"/>
    <n v="1"/>
    <n v="1299"/>
    <n v="1299"/>
    <x v="3"/>
    <n v="389.7"/>
    <n v="909.3"/>
    <n v="63.65"/>
    <s v="Pune"/>
    <s v="Maharashtra"/>
    <s v="West"/>
    <s v="Credit Card"/>
    <x v="2"/>
    <x v="0"/>
    <x v="7"/>
    <x v="7"/>
    <n v="7.0000000000000007E-2"/>
    <n v="519.6"/>
    <n v="0"/>
  </r>
  <r>
    <x v="1653"/>
    <d v="2028-07-11T00:00:00"/>
    <x v="314"/>
    <s v="Customer_0105"/>
    <s v="P2002"/>
    <x v="12"/>
    <x v="2"/>
    <x v="7"/>
    <n v="2"/>
    <n v="2999"/>
    <n v="5998"/>
    <x v="1"/>
    <n v="299.89999999999998"/>
    <n v="5698.1"/>
    <n v="826.22"/>
    <s v="Jaipur"/>
    <s v="Rajasthan"/>
    <s v="North"/>
    <s v="Net Banking"/>
    <x v="2"/>
    <x v="0"/>
    <x v="7"/>
    <x v="7"/>
    <n v="0.14499999999999999"/>
    <n v="5398.2"/>
    <n v="0"/>
  </r>
  <r>
    <x v="1654"/>
    <d v="2028-07-12T00:00:00"/>
    <x v="573"/>
    <s v="Customer_0769"/>
    <s v="P2007"/>
    <x v="21"/>
    <x v="0"/>
    <x v="12"/>
    <n v="2"/>
    <n v="799"/>
    <n v="1598"/>
    <x v="1"/>
    <n v="79.900000000000006"/>
    <n v="1518.1"/>
    <n v="463.02"/>
    <s v="Ahmedabad"/>
    <s v="Gujarat"/>
    <s v="West"/>
    <s v="Cash on Delivery"/>
    <x v="0"/>
    <x v="0"/>
    <x v="7"/>
    <x v="7"/>
    <n v="0.30499999999999999"/>
    <n v="1438.2"/>
    <n v="0"/>
  </r>
  <r>
    <x v="1655"/>
    <d v="2028-07-13T00:00:00"/>
    <x v="574"/>
    <s v="Customer_0330"/>
    <s v="P2007"/>
    <x v="21"/>
    <x v="0"/>
    <x v="12"/>
    <n v="2"/>
    <n v="799"/>
    <n v="1598"/>
    <x v="0"/>
    <n v="159.80000000000001"/>
    <n v="1438.2"/>
    <n v="417.08"/>
    <s v="Gurugram"/>
    <s v="Haryana"/>
    <s v="North"/>
    <s v="UPI"/>
    <x v="0"/>
    <x v="0"/>
    <x v="7"/>
    <x v="7"/>
    <n v="0.28999999999999998"/>
    <n v="1278.4000000000001"/>
    <n v="0"/>
  </r>
  <r>
    <x v="1656"/>
    <d v="2028-07-14T00:00:00"/>
    <x v="393"/>
    <s v="Customer_0157"/>
    <s v="P2023"/>
    <x v="23"/>
    <x v="3"/>
    <x v="9"/>
    <n v="1"/>
    <n v="1599"/>
    <n v="1599"/>
    <x v="6"/>
    <n v="0"/>
    <n v="1599"/>
    <n v="447.72"/>
    <s v="Kolkata"/>
    <s v="West Bengal"/>
    <s v="East"/>
    <s v="Cash on Delivery"/>
    <x v="0"/>
    <x v="0"/>
    <x v="7"/>
    <x v="7"/>
    <n v="0.28000000000000003"/>
    <n v="1599"/>
    <n v="0"/>
  </r>
  <r>
    <x v="1657"/>
    <d v="2028-07-15T00:00:00"/>
    <x v="549"/>
    <s v="Customer_0692"/>
    <s v="P2021"/>
    <x v="24"/>
    <x v="4"/>
    <x v="13"/>
    <n v="1"/>
    <n v="1499"/>
    <n v="1499"/>
    <x v="4"/>
    <n v="299.8"/>
    <n v="1199.2"/>
    <n v="383.74"/>
    <s v="Jaipur"/>
    <s v="Rajasthan"/>
    <s v="North"/>
    <s v="UPI"/>
    <x v="0"/>
    <x v="0"/>
    <x v="7"/>
    <x v="7"/>
    <n v="0.32"/>
    <n v="899.4"/>
    <n v="0"/>
  </r>
  <r>
    <x v="1658"/>
    <d v="2028-07-16T00:00:00"/>
    <x v="674"/>
    <s v="Customer_0710"/>
    <s v="P2020"/>
    <x v="16"/>
    <x v="4"/>
    <x v="10"/>
    <n v="1"/>
    <n v="599"/>
    <n v="599"/>
    <x v="0"/>
    <n v="59.9"/>
    <n v="539.1"/>
    <n v="188.68"/>
    <s v="Jaipur"/>
    <s v="Rajasthan"/>
    <s v="North"/>
    <s v="Credit Card"/>
    <x v="2"/>
    <x v="0"/>
    <x v="7"/>
    <x v="7"/>
    <n v="0.35"/>
    <n v="479.2"/>
    <n v="0"/>
  </r>
  <r>
    <x v="1659"/>
    <d v="2028-07-17T00:00:00"/>
    <x v="384"/>
    <s v="Customer_0377"/>
    <s v="P2012"/>
    <x v="7"/>
    <x v="0"/>
    <x v="4"/>
    <n v="2"/>
    <n v="1299"/>
    <n v="2598"/>
    <x v="1"/>
    <n v="129.9"/>
    <n v="2468.1"/>
    <n v="752.77"/>
    <s v="Ahmedabad"/>
    <s v="Gujarat"/>
    <s v="West"/>
    <s v="Credit Card"/>
    <x v="0"/>
    <x v="0"/>
    <x v="7"/>
    <x v="7"/>
    <n v="0.30499999999999999"/>
    <n v="2338.1999999999998"/>
    <n v="0"/>
  </r>
  <r>
    <x v="1660"/>
    <d v="2028-07-18T00:00:00"/>
    <x v="170"/>
    <s v="Customer_0601"/>
    <s v="P2012"/>
    <x v="7"/>
    <x v="0"/>
    <x v="4"/>
    <n v="3"/>
    <n v="1299"/>
    <n v="3897"/>
    <x v="0"/>
    <n v="389.7"/>
    <n v="3507.3"/>
    <n v="1017.12"/>
    <s v="Ahmedabad"/>
    <s v="Gujarat"/>
    <s v="West"/>
    <s v="Credit Card"/>
    <x v="0"/>
    <x v="0"/>
    <x v="7"/>
    <x v="7"/>
    <n v="0.28999999999999998"/>
    <n v="3117.6"/>
    <n v="0"/>
  </r>
  <r>
    <x v="1661"/>
    <d v="2028-07-19T00:00:00"/>
    <x v="437"/>
    <s v="Customer_0306"/>
    <s v="P2003"/>
    <x v="3"/>
    <x v="2"/>
    <x v="2"/>
    <n v="1"/>
    <n v="59999"/>
    <n v="59999"/>
    <x v="4"/>
    <n v="11999.8"/>
    <n v="47999.199999999997"/>
    <n v="4799.92"/>
    <s v="Hyderabad"/>
    <s v="Telangana"/>
    <s v="South"/>
    <s v="Debit Card"/>
    <x v="2"/>
    <x v="0"/>
    <x v="7"/>
    <x v="7"/>
    <n v="0.1"/>
    <n v="35999.4"/>
    <n v="0"/>
  </r>
  <r>
    <x v="1662"/>
    <d v="2028-07-20T00:00:00"/>
    <x v="702"/>
    <s v="Customer_0293"/>
    <s v="P2024"/>
    <x v="14"/>
    <x v="3"/>
    <x v="6"/>
    <n v="1"/>
    <n v="2499"/>
    <n v="2499"/>
    <x v="2"/>
    <n v="374.85"/>
    <n v="2124.15"/>
    <n v="499.18"/>
    <s v="Kolkata"/>
    <s v="West Bengal"/>
    <s v="East"/>
    <s v="UPI"/>
    <x v="0"/>
    <x v="0"/>
    <x v="7"/>
    <x v="7"/>
    <n v="0.23499999999999999"/>
    <n v="1749.3"/>
    <n v="0"/>
  </r>
  <r>
    <x v="1663"/>
    <d v="2028-07-21T00:00:00"/>
    <x v="42"/>
    <s v="Customer_0431"/>
    <s v="P2017"/>
    <x v="8"/>
    <x v="1"/>
    <x v="5"/>
    <n v="1"/>
    <n v="5999"/>
    <n v="5999"/>
    <x v="4"/>
    <n v="1199.8"/>
    <n v="4799.2"/>
    <n v="863.86"/>
    <s v="Lucknow"/>
    <s v="Uttar Pradesh"/>
    <s v="North"/>
    <s v="UPI"/>
    <x v="2"/>
    <x v="0"/>
    <x v="7"/>
    <x v="7"/>
    <n v="0.18"/>
    <n v="3599.4"/>
    <n v="0"/>
  </r>
  <r>
    <x v="1664"/>
    <d v="2028-07-22T00:00:00"/>
    <x v="566"/>
    <s v="Customer_0134"/>
    <s v="P2009"/>
    <x v="1"/>
    <x v="0"/>
    <x v="0"/>
    <n v="3"/>
    <n v="1199"/>
    <n v="3597"/>
    <x v="0"/>
    <n v="359.7"/>
    <n v="3237.3"/>
    <n v="938.82"/>
    <s v="Pune"/>
    <s v="Maharashtra"/>
    <s v="West"/>
    <s v="Credit Card"/>
    <x v="0"/>
    <x v="0"/>
    <x v="7"/>
    <x v="7"/>
    <n v="0.28999999999999998"/>
    <n v="2877.6"/>
    <n v="0"/>
  </r>
  <r>
    <x v="1665"/>
    <d v="2028-07-23T00:00:00"/>
    <x v="360"/>
    <s v="Customer_0346"/>
    <s v="P2004"/>
    <x v="15"/>
    <x v="2"/>
    <x v="3"/>
    <n v="1"/>
    <n v="899"/>
    <n v="899"/>
    <x v="0"/>
    <n v="89.9"/>
    <n v="809.1"/>
    <n v="105.18"/>
    <s v="Jaipur"/>
    <s v="Rajasthan"/>
    <s v="North"/>
    <s v="Credit Card"/>
    <x v="2"/>
    <x v="0"/>
    <x v="7"/>
    <x v="7"/>
    <n v="0.13"/>
    <n v="719.2"/>
    <n v="0"/>
  </r>
  <r>
    <x v="1666"/>
    <d v="2028-07-24T00:00:00"/>
    <x v="703"/>
    <s v="Customer_0231"/>
    <s v="P2008"/>
    <x v="20"/>
    <x v="0"/>
    <x v="12"/>
    <n v="1"/>
    <n v="1799"/>
    <n v="1799"/>
    <x v="1"/>
    <n v="89.95"/>
    <n v="1709.05"/>
    <n v="521.26"/>
    <s v="Delhi"/>
    <s v="Delhi"/>
    <s v="North"/>
    <s v="Net Banking"/>
    <x v="0"/>
    <x v="0"/>
    <x v="7"/>
    <x v="7"/>
    <n v="0.30499999999999999"/>
    <n v="1619.1"/>
    <n v="0"/>
  </r>
  <r>
    <x v="1667"/>
    <d v="2028-07-25T00:00:00"/>
    <x v="233"/>
    <s v="Customer_0209"/>
    <s v="P2013"/>
    <x v="6"/>
    <x v="1"/>
    <x v="1"/>
    <n v="2"/>
    <n v="3499"/>
    <n v="6998"/>
    <x v="2"/>
    <n v="1049.7"/>
    <n v="5948.3"/>
    <n v="1159.92"/>
    <s v="Jaipur"/>
    <s v="Rajasthan"/>
    <s v="North"/>
    <s v="Credit Card"/>
    <x v="0"/>
    <x v="0"/>
    <x v="7"/>
    <x v="7"/>
    <n v="0.19500000000000001"/>
    <n v="4898.6000000000004"/>
    <n v="0"/>
  </r>
  <r>
    <x v="1668"/>
    <d v="2028-07-26T00:00:00"/>
    <x v="664"/>
    <s v="Customer_0741"/>
    <s v="P2018"/>
    <x v="17"/>
    <x v="4"/>
    <x v="11"/>
    <n v="1"/>
    <n v="399"/>
    <n v="399"/>
    <x v="0"/>
    <n v="39.9"/>
    <n v="359.1"/>
    <n v="125.68"/>
    <s v="Ahmedabad"/>
    <s v="Gujarat"/>
    <s v="West"/>
    <s v="Debit Card"/>
    <x v="0"/>
    <x v="0"/>
    <x v="7"/>
    <x v="7"/>
    <n v="0.35"/>
    <n v="319.2"/>
    <n v="0"/>
  </r>
  <r>
    <x v="1669"/>
    <d v="2028-07-27T00:00:00"/>
    <x v="564"/>
    <s v="Customer_0358"/>
    <s v="P2007"/>
    <x v="21"/>
    <x v="0"/>
    <x v="12"/>
    <n v="2"/>
    <n v="799"/>
    <n v="1598"/>
    <x v="4"/>
    <n v="319.60000000000002"/>
    <n v="1278.4000000000001"/>
    <n v="332.38"/>
    <s v="Kolkata"/>
    <s v="West Bengal"/>
    <s v="East"/>
    <s v="UPI"/>
    <x v="0"/>
    <x v="0"/>
    <x v="7"/>
    <x v="7"/>
    <n v="0.26"/>
    <n v="958.8"/>
    <n v="0"/>
  </r>
  <r>
    <x v="1670"/>
    <d v="2028-07-28T00:00:00"/>
    <x v="567"/>
    <s v="Customer_0728"/>
    <s v="P2007"/>
    <x v="21"/>
    <x v="0"/>
    <x v="12"/>
    <n v="2"/>
    <n v="799"/>
    <n v="1598"/>
    <x v="2"/>
    <n v="239.7"/>
    <n v="1358.3"/>
    <n v="373.53"/>
    <s v="Kolkata"/>
    <s v="West Bengal"/>
    <s v="East"/>
    <s v="Credit Card"/>
    <x v="2"/>
    <x v="0"/>
    <x v="7"/>
    <x v="7"/>
    <n v="0.27500000000000002"/>
    <n v="1118.5999999999999"/>
    <n v="0"/>
  </r>
  <r>
    <x v="1671"/>
    <d v="2028-07-29T00:00:00"/>
    <x v="340"/>
    <s v="Customer_0490"/>
    <s v="P2018"/>
    <x v="17"/>
    <x v="4"/>
    <x v="11"/>
    <n v="2"/>
    <n v="399"/>
    <n v="798"/>
    <x v="6"/>
    <n v="0"/>
    <n v="798"/>
    <n v="303.24"/>
    <s v="Jaipur"/>
    <s v="Rajasthan"/>
    <s v="North"/>
    <s v="UPI"/>
    <x v="0"/>
    <x v="0"/>
    <x v="7"/>
    <x v="7"/>
    <n v="0.38"/>
    <n v="798"/>
    <n v="0"/>
  </r>
  <r>
    <x v="1672"/>
    <d v="2028-07-30T00:00:00"/>
    <x v="214"/>
    <s v="Customer_0129"/>
    <s v="P2005"/>
    <x v="4"/>
    <x v="2"/>
    <x v="3"/>
    <n v="1"/>
    <n v="1299"/>
    <n v="1299"/>
    <x v="0"/>
    <n v="129.9"/>
    <n v="1169.0999999999999"/>
    <n v="151.97999999999999"/>
    <s v="Lucknow"/>
    <s v="Uttar Pradesh"/>
    <s v="North"/>
    <s v="Net Banking"/>
    <x v="0"/>
    <x v="0"/>
    <x v="7"/>
    <x v="7"/>
    <n v="0.13"/>
    <n v="1039.2"/>
    <n v="0"/>
  </r>
  <r>
    <x v="1673"/>
    <d v="2028-07-31T00:00:00"/>
    <x v="395"/>
    <s v="Customer_0122"/>
    <s v="P2025"/>
    <x v="9"/>
    <x v="3"/>
    <x v="6"/>
    <n v="3"/>
    <n v="999"/>
    <n v="2997"/>
    <x v="4"/>
    <n v="599.4"/>
    <n v="2397.6"/>
    <n v="527.47"/>
    <s v="Ahmedabad"/>
    <s v="Gujarat"/>
    <s v="West"/>
    <s v="Credit Card"/>
    <x v="2"/>
    <x v="0"/>
    <x v="7"/>
    <x v="7"/>
    <n v="0.22"/>
    <n v="1798.2"/>
    <n v="0"/>
  </r>
  <r>
    <x v="1674"/>
    <d v="2028-08-01T00:00:00"/>
    <x v="185"/>
    <s v="Customer_0401"/>
    <s v="P2019"/>
    <x v="22"/>
    <x v="4"/>
    <x v="11"/>
    <n v="1"/>
    <n v="699"/>
    <n v="699"/>
    <x v="6"/>
    <n v="0"/>
    <n v="699"/>
    <n v="265.62"/>
    <s v="Hyderabad"/>
    <s v="Telangana"/>
    <s v="South"/>
    <s v="Credit Card"/>
    <x v="0"/>
    <x v="0"/>
    <x v="7"/>
    <x v="7"/>
    <n v="0.38"/>
    <n v="699"/>
    <n v="0"/>
  </r>
  <r>
    <x v="1675"/>
    <d v="2028-08-02T00:00:00"/>
    <x v="334"/>
    <s v="Customer_0032"/>
    <s v="P2018"/>
    <x v="17"/>
    <x v="4"/>
    <x v="11"/>
    <n v="1"/>
    <n v="399"/>
    <n v="399"/>
    <x v="0"/>
    <n v="39.9"/>
    <n v="359.1"/>
    <n v="125.68"/>
    <s v="Ahmedabad"/>
    <s v="Gujarat"/>
    <s v="West"/>
    <s v="Debit Card"/>
    <x v="0"/>
    <x v="0"/>
    <x v="7"/>
    <x v="7"/>
    <n v="0.35"/>
    <n v="319.2"/>
    <n v="0"/>
  </r>
  <r>
    <x v="1676"/>
    <d v="2028-08-03T00:00:00"/>
    <x v="390"/>
    <s v="Customer_0391"/>
    <s v="P2024"/>
    <x v="14"/>
    <x v="3"/>
    <x v="6"/>
    <n v="1"/>
    <n v="2499"/>
    <n v="2499"/>
    <x v="1"/>
    <n v="124.95"/>
    <n v="2374.0500000000002"/>
    <n v="629.12"/>
    <s v="Pune"/>
    <s v="Maharashtra"/>
    <s v="West"/>
    <s v="UPI"/>
    <x v="2"/>
    <x v="0"/>
    <x v="7"/>
    <x v="7"/>
    <n v="0.26500000000000001"/>
    <n v="2249.1"/>
    <n v="0"/>
  </r>
  <r>
    <x v="1677"/>
    <d v="2028-08-04T00:00:00"/>
    <x v="255"/>
    <s v="Customer_0188"/>
    <s v="P2003"/>
    <x v="3"/>
    <x v="2"/>
    <x v="2"/>
    <n v="3"/>
    <n v="59999"/>
    <n v="179997"/>
    <x v="6"/>
    <n v="0"/>
    <n v="179997"/>
    <n v="28799.52"/>
    <s v="Pune"/>
    <s v="Maharashtra"/>
    <s v="West"/>
    <s v="Credit Card"/>
    <x v="0"/>
    <x v="0"/>
    <x v="7"/>
    <x v="7"/>
    <n v="0.16"/>
    <n v="179997"/>
    <n v="0"/>
  </r>
  <r>
    <x v="1678"/>
    <d v="2028-08-05T00:00:00"/>
    <x v="480"/>
    <s v="Customer_0267"/>
    <s v="P2017"/>
    <x v="8"/>
    <x v="1"/>
    <x v="5"/>
    <n v="2"/>
    <n v="5999"/>
    <n v="11998"/>
    <x v="5"/>
    <n v="2999.5"/>
    <n v="8998.5"/>
    <n v="1484.75"/>
    <s v="Ahmedabad"/>
    <s v="Gujarat"/>
    <s v="West"/>
    <s v="Credit Card"/>
    <x v="0"/>
    <x v="0"/>
    <x v="7"/>
    <x v="7"/>
    <n v="0.16500000000000001"/>
    <n v="5999"/>
    <n v="0"/>
  </r>
  <r>
    <x v="1679"/>
    <d v="2028-08-06T00:00:00"/>
    <x v="450"/>
    <s v="Customer_0647"/>
    <s v="P2012"/>
    <x v="7"/>
    <x v="0"/>
    <x v="4"/>
    <n v="3"/>
    <n v="1299"/>
    <n v="3897"/>
    <x v="0"/>
    <n v="389.7"/>
    <n v="3507.3"/>
    <n v="1017.12"/>
    <s v="Bengaluru"/>
    <s v="Karnataka"/>
    <s v="South"/>
    <s v="UPI"/>
    <x v="0"/>
    <x v="0"/>
    <x v="7"/>
    <x v="7"/>
    <n v="0.28999999999999998"/>
    <n v="3117.6"/>
    <n v="0"/>
  </r>
  <r>
    <x v="1680"/>
    <d v="2028-08-07T00:00:00"/>
    <x v="331"/>
    <s v="Customer_0251"/>
    <s v="P2007"/>
    <x v="21"/>
    <x v="0"/>
    <x v="12"/>
    <n v="3"/>
    <n v="799"/>
    <n v="2397"/>
    <x v="0"/>
    <n v="239.7"/>
    <n v="2157.3000000000002"/>
    <n v="625.62"/>
    <s v="Jaipur"/>
    <s v="Rajasthan"/>
    <s v="North"/>
    <s v="UPI"/>
    <x v="0"/>
    <x v="0"/>
    <x v="7"/>
    <x v="7"/>
    <n v="0.28999999999999998"/>
    <n v="1917.6"/>
    <n v="0"/>
  </r>
  <r>
    <x v="1681"/>
    <d v="2028-08-08T00:00:00"/>
    <x v="259"/>
    <s v="Customer_0668"/>
    <s v="P2010"/>
    <x v="0"/>
    <x v="0"/>
    <x v="0"/>
    <n v="4"/>
    <n v="1999"/>
    <n v="7996"/>
    <x v="0"/>
    <n v="799.6"/>
    <n v="7196.4"/>
    <n v="2086.96"/>
    <s v="Delhi"/>
    <s v="Delhi"/>
    <s v="North"/>
    <s v="Debit Card"/>
    <x v="2"/>
    <x v="0"/>
    <x v="7"/>
    <x v="7"/>
    <n v="0.28999999999999998"/>
    <n v="6396.8"/>
    <n v="0"/>
  </r>
  <r>
    <x v="1682"/>
    <d v="2028-08-09T00:00:00"/>
    <x v="527"/>
    <s v="Customer_0797"/>
    <s v="P2021"/>
    <x v="24"/>
    <x v="4"/>
    <x v="13"/>
    <n v="2"/>
    <n v="1499"/>
    <n v="2998"/>
    <x v="2"/>
    <n v="449.7"/>
    <n v="2548.3000000000002"/>
    <n v="853.68"/>
    <s v="Jaipur"/>
    <s v="Rajasthan"/>
    <s v="North"/>
    <s v="Net Banking"/>
    <x v="0"/>
    <x v="0"/>
    <x v="7"/>
    <x v="7"/>
    <n v="0.33500000000000002"/>
    <n v="2098.6"/>
    <n v="0"/>
  </r>
  <r>
    <x v="1683"/>
    <d v="2028-08-10T00:00:00"/>
    <x v="178"/>
    <s v="Customer_0275"/>
    <s v="P2004"/>
    <x v="15"/>
    <x v="2"/>
    <x v="3"/>
    <n v="3"/>
    <n v="899"/>
    <n v="2697"/>
    <x v="2"/>
    <n v="404.55"/>
    <n v="2292.4499999999998"/>
    <n v="263.63"/>
    <s v="Ahmedabad"/>
    <s v="Gujarat"/>
    <s v="West"/>
    <s v="Credit Card"/>
    <x v="0"/>
    <x v="0"/>
    <x v="7"/>
    <x v="7"/>
    <n v="0.115"/>
    <n v="1887.9"/>
    <n v="0"/>
  </r>
  <r>
    <x v="1684"/>
    <d v="2028-08-11T00:00:00"/>
    <x v="27"/>
    <s v="Customer_0552"/>
    <s v="P2005"/>
    <x v="4"/>
    <x v="2"/>
    <x v="3"/>
    <n v="1"/>
    <n v="1299"/>
    <n v="1299"/>
    <x v="0"/>
    <n v="129.9"/>
    <n v="1169.0999999999999"/>
    <n v="151.97999999999999"/>
    <s v="Lucknow"/>
    <s v="Uttar Pradesh"/>
    <s v="North"/>
    <s v="Debit Card"/>
    <x v="2"/>
    <x v="0"/>
    <x v="7"/>
    <x v="7"/>
    <n v="0.13"/>
    <n v="1039.2"/>
    <n v="0"/>
  </r>
  <r>
    <x v="1685"/>
    <d v="2028-08-12T00:00:00"/>
    <x v="23"/>
    <s v="Customer_0745"/>
    <s v="P2021"/>
    <x v="24"/>
    <x v="4"/>
    <x v="13"/>
    <n v="4"/>
    <n v="1499"/>
    <n v="5996"/>
    <x v="2"/>
    <n v="899.4"/>
    <n v="5096.6000000000004"/>
    <n v="1707.36"/>
    <s v="Hyderabad"/>
    <s v="Telangana"/>
    <s v="South"/>
    <s v="UPI"/>
    <x v="2"/>
    <x v="0"/>
    <x v="7"/>
    <x v="7"/>
    <n v="0.33500000000000002"/>
    <n v="4197.2"/>
    <n v="0"/>
  </r>
  <r>
    <x v="1686"/>
    <d v="2028-08-13T00:00:00"/>
    <x v="38"/>
    <s v="Customer_0053"/>
    <s v="P2002"/>
    <x v="12"/>
    <x v="2"/>
    <x v="7"/>
    <n v="2"/>
    <n v="2999"/>
    <n v="5998"/>
    <x v="1"/>
    <n v="299.89999999999998"/>
    <n v="5698.1"/>
    <n v="826.22"/>
    <s v="Kolkata"/>
    <s v="West Bengal"/>
    <s v="East"/>
    <s v="Credit Card"/>
    <x v="2"/>
    <x v="0"/>
    <x v="7"/>
    <x v="7"/>
    <n v="0.14499999999999999"/>
    <n v="5398.2"/>
    <n v="0"/>
  </r>
  <r>
    <x v="1687"/>
    <d v="2028-08-14T00:00:00"/>
    <x v="616"/>
    <s v="Customer_0616"/>
    <s v="P2011"/>
    <x v="18"/>
    <x v="0"/>
    <x v="4"/>
    <n v="1"/>
    <n v="2499"/>
    <n v="2499"/>
    <x v="1"/>
    <n v="124.95"/>
    <n v="2374.0500000000002"/>
    <n v="724.09"/>
    <s v="Kolkata"/>
    <s v="West Bengal"/>
    <s v="East"/>
    <s v="Debit Card"/>
    <x v="0"/>
    <x v="0"/>
    <x v="7"/>
    <x v="7"/>
    <n v="0.30499999999999999"/>
    <n v="2249.1"/>
    <n v="0"/>
  </r>
  <r>
    <x v="1688"/>
    <d v="2028-08-15T00:00:00"/>
    <x v="664"/>
    <s v="Customer_0741"/>
    <s v="P2011"/>
    <x v="18"/>
    <x v="0"/>
    <x v="4"/>
    <n v="2"/>
    <n v="2499"/>
    <n v="4998"/>
    <x v="2"/>
    <n v="749.7"/>
    <n v="4248.3"/>
    <n v="1168.28"/>
    <s v="Gurugram"/>
    <s v="Haryana"/>
    <s v="North"/>
    <s v="Net Banking"/>
    <x v="0"/>
    <x v="0"/>
    <x v="7"/>
    <x v="7"/>
    <n v="0.27500000000000002"/>
    <n v="3498.6"/>
    <n v="0"/>
  </r>
  <r>
    <x v="1689"/>
    <d v="2028-08-16T00:00:00"/>
    <x v="405"/>
    <s v="Customer_0665"/>
    <s v="P2001"/>
    <x v="10"/>
    <x v="2"/>
    <x v="7"/>
    <n v="1"/>
    <n v="24999"/>
    <n v="24999"/>
    <x v="2"/>
    <n v="3749.85"/>
    <n v="21249.15"/>
    <n v="2443.65"/>
    <s v="Kolkata"/>
    <s v="West Bengal"/>
    <s v="East"/>
    <s v="Credit Card"/>
    <x v="2"/>
    <x v="0"/>
    <x v="7"/>
    <x v="7"/>
    <n v="0.115"/>
    <n v="17499.3"/>
    <n v="0"/>
  </r>
  <r>
    <x v="1690"/>
    <d v="2028-08-17T00:00:00"/>
    <x v="654"/>
    <s v="Customer_0662"/>
    <s v="P2001"/>
    <x v="10"/>
    <x v="2"/>
    <x v="7"/>
    <n v="2"/>
    <n v="24999"/>
    <n v="49998"/>
    <x v="4"/>
    <n v="9999.6"/>
    <n v="39998.400000000001"/>
    <n v="3999.84"/>
    <s v="Gurugram"/>
    <s v="Haryana"/>
    <s v="North"/>
    <s v="Debit Card"/>
    <x v="0"/>
    <x v="0"/>
    <x v="7"/>
    <x v="7"/>
    <n v="0.1"/>
    <n v="29998.799999999999"/>
    <n v="0"/>
  </r>
  <r>
    <x v="1691"/>
    <d v="2028-08-18T00:00:00"/>
    <x v="704"/>
    <s v="Customer_0303"/>
    <s v="P2023"/>
    <x v="23"/>
    <x v="3"/>
    <x v="9"/>
    <n v="1"/>
    <n v="1599"/>
    <n v="1599"/>
    <x v="6"/>
    <n v="0"/>
    <n v="1599"/>
    <n v="447.72"/>
    <s v="Kolkata"/>
    <s v="West Bengal"/>
    <s v="East"/>
    <s v="UPI"/>
    <x v="0"/>
    <x v="0"/>
    <x v="7"/>
    <x v="7"/>
    <n v="0.28000000000000003"/>
    <n v="1599"/>
    <n v="0"/>
  </r>
  <r>
    <x v="1692"/>
    <d v="2028-08-19T00:00:00"/>
    <x v="273"/>
    <s v="Customer_0787"/>
    <s v="P2022"/>
    <x v="13"/>
    <x v="3"/>
    <x v="9"/>
    <n v="1"/>
    <n v="899"/>
    <n v="899"/>
    <x v="0"/>
    <n v="89.9"/>
    <n v="809.1"/>
    <n v="202.28"/>
    <s v="Bengaluru"/>
    <s v="Karnataka"/>
    <s v="South"/>
    <s v="UPI"/>
    <x v="0"/>
    <x v="0"/>
    <x v="7"/>
    <x v="7"/>
    <n v="0.25"/>
    <n v="719.2"/>
    <n v="0"/>
  </r>
  <r>
    <x v="1693"/>
    <d v="2028-08-20T00:00:00"/>
    <x v="705"/>
    <s v="Customer_0522"/>
    <s v="P2012"/>
    <x v="7"/>
    <x v="0"/>
    <x v="4"/>
    <n v="2"/>
    <n v="1299"/>
    <n v="2598"/>
    <x v="6"/>
    <n v="0"/>
    <n v="2598"/>
    <n v="831.36"/>
    <s v="Bengaluru"/>
    <s v="Karnataka"/>
    <s v="South"/>
    <s v="UPI"/>
    <x v="0"/>
    <x v="0"/>
    <x v="7"/>
    <x v="7"/>
    <n v="0.32"/>
    <n v="2598"/>
    <n v="0"/>
  </r>
  <r>
    <x v="1694"/>
    <d v="2028-08-21T00:00:00"/>
    <x v="706"/>
    <s v="Customer_0399"/>
    <s v="P2007"/>
    <x v="21"/>
    <x v="0"/>
    <x v="12"/>
    <n v="1"/>
    <n v="799"/>
    <n v="799"/>
    <x v="5"/>
    <n v="199.75"/>
    <n v="599.25"/>
    <n v="146.82"/>
    <s v="Delhi"/>
    <s v="Delhi"/>
    <s v="North"/>
    <s v="UPI"/>
    <x v="0"/>
    <x v="0"/>
    <x v="7"/>
    <x v="7"/>
    <n v="0.245"/>
    <n v="399.5"/>
    <n v="0"/>
  </r>
  <r>
    <x v="1695"/>
    <d v="2028-08-22T00:00:00"/>
    <x v="321"/>
    <s v="Customer_0645"/>
    <s v="P2019"/>
    <x v="22"/>
    <x v="4"/>
    <x v="11"/>
    <n v="2"/>
    <n v="699"/>
    <n v="1398"/>
    <x v="6"/>
    <n v="0"/>
    <n v="1398"/>
    <n v="531.24"/>
    <s v="Bengaluru"/>
    <s v="Karnataka"/>
    <s v="South"/>
    <s v="Cash on Delivery"/>
    <x v="0"/>
    <x v="0"/>
    <x v="7"/>
    <x v="7"/>
    <n v="0.38"/>
    <n v="1398"/>
    <n v="0"/>
  </r>
  <r>
    <x v="1696"/>
    <d v="2028-08-23T00:00:00"/>
    <x v="430"/>
    <s v="Customer_0793"/>
    <s v="P2009"/>
    <x v="1"/>
    <x v="0"/>
    <x v="0"/>
    <n v="1"/>
    <n v="1199"/>
    <n v="1199"/>
    <x v="4"/>
    <n v="239.8"/>
    <n v="959.2"/>
    <n v="249.39"/>
    <s v="Pune"/>
    <s v="Maharashtra"/>
    <s v="West"/>
    <s v="UPI"/>
    <x v="0"/>
    <x v="0"/>
    <x v="7"/>
    <x v="7"/>
    <n v="0.26"/>
    <n v="719.4"/>
    <n v="0"/>
  </r>
  <r>
    <x v="1697"/>
    <d v="2028-08-24T00:00:00"/>
    <x v="707"/>
    <s v="Customer_0103"/>
    <s v="P2025"/>
    <x v="9"/>
    <x v="3"/>
    <x v="6"/>
    <n v="2"/>
    <n v="999"/>
    <n v="1998"/>
    <x v="6"/>
    <n v="0"/>
    <n v="1998"/>
    <n v="559.44000000000005"/>
    <s v="Delhi"/>
    <s v="Delhi"/>
    <s v="North"/>
    <s v="Cash on Delivery"/>
    <x v="0"/>
    <x v="0"/>
    <x v="7"/>
    <x v="7"/>
    <n v="0.28000000000000003"/>
    <n v="1998"/>
    <n v="0"/>
  </r>
  <r>
    <x v="1698"/>
    <d v="2028-08-25T00:00:00"/>
    <x v="333"/>
    <s v="Customer_0227"/>
    <s v="P2001"/>
    <x v="10"/>
    <x v="2"/>
    <x v="7"/>
    <n v="4"/>
    <n v="24999"/>
    <n v="99996"/>
    <x v="2"/>
    <n v="14999.4"/>
    <n v="84996.6"/>
    <n v="9774.61"/>
    <s v="Gurugram"/>
    <s v="Haryana"/>
    <s v="North"/>
    <s v="Debit Card"/>
    <x v="1"/>
    <x v="0"/>
    <x v="7"/>
    <x v="7"/>
    <n v="0.115"/>
    <n v="69997.2"/>
    <n v="0"/>
  </r>
  <r>
    <x v="1699"/>
    <d v="2028-08-26T00:00:00"/>
    <x v="708"/>
    <s v="Customer_0269"/>
    <s v="P2006"/>
    <x v="5"/>
    <x v="2"/>
    <x v="3"/>
    <n v="4"/>
    <n v="1499"/>
    <n v="5996"/>
    <x v="0"/>
    <n v="599.6"/>
    <n v="5396.4"/>
    <n v="701.53"/>
    <s v="Delhi"/>
    <s v="Delhi"/>
    <s v="North"/>
    <s v="Net Banking"/>
    <x v="2"/>
    <x v="0"/>
    <x v="7"/>
    <x v="7"/>
    <n v="0.13"/>
    <n v="4796.8"/>
    <n v="0"/>
  </r>
  <r>
    <x v="1700"/>
    <d v="2028-08-27T00:00:00"/>
    <x v="389"/>
    <s v="Customer_0782"/>
    <s v="P2016"/>
    <x v="19"/>
    <x v="1"/>
    <x v="8"/>
    <n v="2"/>
    <n v="999"/>
    <n v="1998"/>
    <x v="4"/>
    <n v="399.6"/>
    <n v="1598.4"/>
    <n v="287.70999999999998"/>
    <s v="Kolkata"/>
    <s v="West Bengal"/>
    <s v="East"/>
    <s v="UPI"/>
    <x v="0"/>
    <x v="0"/>
    <x v="7"/>
    <x v="7"/>
    <n v="0.18"/>
    <n v="1198.8"/>
    <n v="0"/>
  </r>
  <r>
    <x v="1701"/>
    <d v="2028-08-28T00:00:00"/>
    <x v="321"/>
    <s v="Customer_0645"/>
    <s v="P2023"/>
    <x v="23"/>
    <x v="3"/>
    <x v="9"/>
    <n v="2"/>
    <n v="1599"/>
    <n v="3198"/>
    <x v="2"/>
    <n v="479.7"/>
    <n v="2718.3"/>
    <n v="638.79999999999995"/>
    <s v="Ahmedabad"/>
    <s v="Gujarat"/>
    <s v="West"/>
    <s v="Credit Card"/>
    <x v="0"/>
    <x v="0"/>
    <x v="7"/>
    <x v="7"/>
    <n v="0.23499999999999999"/>
    <n v="2238.6"/>
    <n v="0"/>
  </r>
  <r>
    <x v="1702"/>
    <d v="2028-08-29T00:00:00"/>
    <x v="225"/>
    <s v="Customer_0111"/>
    <s v="P2018"/>
    <x v="17"/>
    <x v="4"/>
    <x v="11"/>
    <n v="2"/>
    <n v="399"/>
    <n v="798"/>
    <x v="1"/>
    <n v="39.9"/>
    <n v="758.1"/>
    <n v="276.70999999999998"/>
    <s v="Delhi"/>
    <s v="Delhi"/>
    <s v="North"/>
    <s v="Debit Card"/>
    <x v="0"/>
    <x v="0"/>
    <x v="7"/>
    <x v="7"/>
    <n v="0.36499999999999999"/>
    <n v="718.2"/>
    <n v="0"/>
  </r>
  <r>
    <x v="1703"/>
    <d v="2028-08-30T00:00:00"/>
    <x v="565"/>
    <s v="Customer_0677"/>
    <s v="P2018"/>
    <x v="17"/>
    <x v="4"/>
    <x v="11"/>
    <n v="2"/>
    <n v="399"/>
    <n v="798"/>
    <x v="0"/>
    <n v="79.8"/>
    <n v="718.2"/>
    <n v="251.37"/>
    <s v="Delhi"/>
    <s v="Delhi"/>
    <s v="North"/>
    <s v="UPI"/>
    <x v="2"/>
    <x v="0"/>
    <x v="7"/>
    <x v="7"/>
    <n v="0.35"/>
    <n v="638.4"/>
    <n v="0"/>
  </r>
  <r>
    <x v="1704"/>
    <d v="2028-08-31T00:00:00"/>
    <x v="432"/>
    <s v="Customer_0427"/>
    <s v="P2022"/>
    <x v="13"/>
    <x v="3"/>
    <x v="9"/>
    <n v="1"/>
    <n v="899"/>
    <n v="899"/>
    <x v="6"/>
    <n v="0"/>
    <n v="899"/>
    <n v="251.72"/>
    <s v="Hyderabad"/>
    <s v="Telangana"/>
    <s v="South"/>
    <s v="Debit Card"/>
    <x v="0"/>
    <x v="0"/>
    <x v="7"/>
    <x v="7"/>
    <n v="0.28000000000000003"/>
    <n v="899"/>
    <n v="0"/>
  </r>
  <r>
    <x v="1705"/>
    <d v="2028-09-01T00:00:00"/>
    <x v="609"/>
    <s v="Customer_0180"/>
    <s v="P2012"/>
    <x v="7"/>
    <x v="0"/>
    <x v="4"/>
    <n v="1"/>
    <n v="1299"/>
    <n v="1299"/>
    <x v="0"/>
    <n v="129.9"/>
    <n v="1169.0999999999999"/>
    <n v="339.04"/>
    <s v="Lucknow"/>
    <s v="Uttar Pradesh"/>
    <s v="North"/>
    <s v="Net Banking"/>
    <x v="0"/>
    <x v="0"/>
    <x v="7"/>
    <x v="7"/>
    <n v="0.28999999999999998"/>
    <n v="1039.2"/>
    <n v="0"/>
  </r>
  <r>
    <x v="1706"/>
    <d v="2028-09-02T00:00:00"/>
    <x v="2"/>
    <s v="Customer_0660"/>
    <s v="P2016"/>
    <x v="19"/>
    <x v="1"/>
    <x v="8"/>
    <n v="1"/>
    <n v="999"/>
    <n v="999"/>
    <x v="0"/>
    <n v="99.9"/>
    <n v="899.1"/>
    <n v="188.81"/>
    <s v="Kolkata"/>
    <s v="West Bengal"/>
    <s v="East"/>
    <s v="Credit Card"/>
    <x v="2"/>
    <x v="0"/>
    <x v="7"/>
    <x v="7"/>
    <n v="0.21"/>
    <n v="799.2"/>
    <n v="0"/>
  </r>
  <r>
    <x v="1707"/>
    <d v="2028-09-03T00:00:00"/>
    <x v="543"/>
    <s v="Customer_0113"/>
    <s v="P2012"/>
    <x v="7"/>
    <x v="0"/>
    <x v="4"/>
    <n v="1"/>
    <n v="1299"/>
    <n v="1299"/>
    <x v="0"/>
    <n v="129.9"/>
    <n v="1169.0999999999999"/>
    <n v="339.04"/>
    <s v="Mumbai"/>
    <s v="Maharashtra"/>
    <s v="West"/>
    <s v="UPI"/>
    <x v="0"/>
    <x v="0"/>
    <x v="7"/>
    <x v="7"/>
    <n v="0.28999999999999998"/>
    <n v="1039.2"/>
    <n v="0"/>
  </r>
  <r>
    <x v="1708"/>
    <d v="2028-09-04T00:00:00"/>
    <x v="387"/>
    <s v="Customer_0197"/>
    <s v="P2001"/>
    <x v="10"/>
    <x v="2"/>
    <x v="7"/>
    <n v="1"/>
    <n v="24999"/>
    <n v="24999"/>
    <x v="0"/>
    <n v="2499.9"/>
    <n v="22499.1"/>
    <n v="2924.88"/>
    <s v="Jaipur"/>
    <s v="Rajasthan"/>
    <s v="North"/>
    <s v="Credit Card"/>
    <x v="2"/>
    <x v="0"/>
    <x v="7"/>
    <x v="7"/>
    <n v="0.13"/>
    <n v="19999.2"/>
    <n v="0"/>
  </r>
  <r>
    <x v="1709"/>
    <d v="2028-09-05T00:00:00"/>
    <x v="605"/>
    <s v="Customer_0463"/>
    <s v="P2024"/>
    <x v="14"/>
    <x v="3"/>
    <x v="6"/>
    <n v="1"/>
    <n v="2499"/>
    <n v="2499"/>
    <x v="0"/>
    <n v="249.9"/>
    <n v="2249.1"/>
    <n v="562.28"/>
    <s v="Delhi"/>
    <s v="Delhi"/>
    <s v="North"/>
    <s v="Net Banking"/>
    <x v="2"/>
    <x v="0"/>
    <x v="7"/>
    <x v="7"/>
    <n v="0.25"/>
    <n v="1999.2"/>
    <n v="0"/>
  </r>
  <r>
    <x v="1710"/>
    <d v="2028-09-06T00:00:00"/>
    <x v="394"/>
    <s v="Customer_0425"/>
    <s v="P2017"/>
    <x v="8"/>
    <x v="1"/>
    <x v="5"/>
    <n v="4"/>
    <n v="5999"/>
    <n v="23996"/>
    <x v="2"/>
    <n v="3599.4"/>
    <n v="20396.599999999999"/>
    <n v="3977.34"/>
    <s v="Ahmedabad"/>
    <s v="Gujarat"/>
    <s v="West"/>
    <s v="Net Banking"/>
    <x v="2"/>
    <x v="0"/>
    <x v="7"/>
    <x v="7"/>
    <n v="0.19500000000000001"/>
    <n v="16797.2"/>
    <n v="0"/>
  </r>
  <r>
    <x v="1711"/>
    <d v="2028-09-07T00:00:00"/>
    <x v="436"/>
    <s v="Customer_0755"/>
    <s v="P2025"/>
    <x v="9"/>
    <x v="3"/>
    <x v="6"/>
    <n v="1"/>
    <n v="999"/>
    <n v="999"/>
    <x v="6"/>
    <n v="0"/>
    <n v="999"/>
    <n v="279.72000000000003"/>
    <s v="Kolkata"/>
    <s v="West Bengal"/>
    <s v="East"/>
    <s v="Debit Card"/>
    <x v="0"/>
    <x v="0"/>
    <x v="7"/>
    <x v="7"/>
    <n v="0.28000000000000003"/>
    <n v="999"/>
    <n v="0"/>
  </r>
  <r>
    <x v="1712"/>
    <d v="2028-09-08T00:00:00"/>
    <x v="170"/>
    <s v="Customer_0601"/>
    <s v="P2025"/>
    <x v="9"/>
    <x v="3"/>
    <x v="6"/>
    <n v="1"/>
    <n v="999"/>
    <n v="999"/>
    <x v="2"/>
    <n v="149.85"/>
    <n v="849.15"/>
    <n v="199.55"/>
    <s v="Lucknow"/>
    <s v="Uttar Pradesh"/>
    <s v="North"/>
    <s v="Net Banking"/>
    <x v="0"/>
    <x v="0"/>
    <x v="7"/>
    <x v="7"/>
    <n v="0.23499999999999999"/>
    <n v="699.3"/>
    <n v="0"/>
  </r>
  <r>
    <x v="1713"/>
    <d v="2028-09-09T00:00:00"/>
    <x v="583"/>
    <s v="Customer_0013"/>
    <s v="P2012"/>
    <x v="7"/>
    <x v="0"/>
    <x v="4"/>
    <n v="1"/>
    <n v="1299"/>
    <n v="1299"/>
    <x v="0"/>
    <n v="129.9"/>
    <n v="1169.0999999999999"/>
    <n v="339.04"/>
    <s v="Bengaluru"/>
    <s v="Karnataka"/>
    <s v="South"/>
    <s v="Credit Card"/>
    <x v="0"/>
    <x v="0"/>
    <x v="7"/>
    <x v="7"/>
    <n v="0.28999999999999998"/>
    <n v="1039.2"/>
    <n v="0"/>
  </r>
  <r>
    <x v="1714"/>
    <d v="2028-09-10T00:00:00"/>
    <x v="523"/>
    <s v="Customer_0253"/>
    <s v="P2016"/>
    <x v="19"/>
    <x v="1"/>
    <x v="8"/>
    <n v="4"/>
    <n v="999"/>
    <n v="3996"/>
    <x v="6"/>
    <n v="0"/>
    <n v="3996"/>
    <n v="959.04"/>
    <s v="Kolkata"/>
    <s v="West Bengal"/>
    <s v="East"/>
    <s v="UPI"/>
    <x v="0"/>
    <x v="0"/>
    <x v="7"/>
    <x v="7"/>
    <n v="0.24"/>
    <n v="3996"/>
    <n v="0"/>
  </r>
  <r>
    <x v="1715"/>
    <d v="2028-09-11T00:00:00"/>
    <x v="137"/>
    <s v="Customer_0783"/>
    <s v="P2012"/>
    <x v="7"/>
    <x v="0"/>
    <x v="4"/>
    <n v="1"/>
    <n v="1299"/>
    <n v="1299"/>
    <x v="0"/>
    <n v="129.9"/>
    <n v="1169.0999999999999"/>
    <n v="339.04"/>
    <s v="Jaipur"/>
    <s v="Rajasthan"/>
    <s v="North"/>
    <s v="Cash on Delivery"/>
    <x v="0"/>
    <x v="0"/>
    <x v="7"/>
    <x v="7"/>
    <n v="0.28999999999999998"/>
    <n v="1039.2"/>
    <n v="0"/>
  </r>
  <r>
    <x v="1716"/>
    <d v="2028-09-12T00:00:00"/>
    <x v="88"/>
    <s v="Customer_0389"/>
    <s v="P2012"/>
    <x v="7"/>
    <x v="0"/>
    <x v="4"/>
    <n v="3"/>
    <n v="1299"/>
    <n v="3897"/>
    <x v="2"/>
    <n v="584.54999999999995"/>
    <n v="3312.45"/>
    <n v="910.92"/>
    <s v="Bengaluru"/>
    <s v="Karnataka"/>
    <s v="South"/>
    <s v="Credit Card"/>
    <x v="0"/>
    <x v="0"/>
    <x v="7"/>
    <x v="7"/>
    <n v="0.27500000000000002"/>
    <n v="2727.9"/>
    <n v="0"/>
  </r>
  <r>
    <x v="1717"/>
    <d v="2028-09-13T00:00:00"/>
    <x v="361"/>
    <s v="Customer_0671"/>
    <s v="P2014"/>
    <x v="2"/>
    <x v="1"/>
    <x v="1"/>
    <n v="2"/>
    <n v="2999"/>
    <n v="5998"/>
    <x v="2"/>
    <n v="899.7"/>
    <n v="5098.3"/>
    <n v="994.17"/>
    <s v="Jaipur"/>
    <s v="Rajasthan"/>
    <s v="North"/>
    <s v="Credit Card"/>
    <x v="0"/>
    <x v="0"/>
    <x v="7"/>
    <x v="7"/>
    <n v="0.19500000000000001"/>
    <n v="4198.6000000000004"/>
    <n v="0"/>
  </r>
  <r>
    <x v="1718"/>
    <d v="2028-09-14T00:00:00"/>
    <x v="316"/>
    <s v="Customer_0387"/>
    <s v="P2007"/>
    <x v="21"/>
    <x v="0"/>
    <x v="12"/>
    <n v="1"/>
    <n v="799"/>
    <n v="799"/>
    <x v="4"/>
    <n v="159.80000000000001"/>
    <n v="639.20000000000005"/>
    <n v="166.19"/>
    <s v="Pune"/>
    <s v="Maharashtra"/>
    <s v="West"/>
    <s v="Credit Card"/>
    <x v="0"/>
    <x v="0"/>
    <x v="7"/>
    <x v="7"/>
    <n v="0.26"/>
    <n v="479.4"/>
    <n v="0"/>
  </r>
  <r>
    <x v="1719"/>
    <d v="2028-09-15T00:00:00"/>
    <x v="168"/>
    <s v="Customer_0333"/>
    <s v="P2014"/>
    <x v="2"/>
    <x v="1"/>
    <x v="1"/>
    <n v="1"/>
    <n v="2999"/>
    <n v="2999"/>
    <x v="1"/>
    <n v="149.94999999999999"/>
    <n v="2849.05"/>
    <n v="641.04"/>
    <s v="Mumbai"/>
    <s v="Maharashtra"/>
    <s v="West"/>
    <s v="Cash on Delivery"/>
    <x v="1"/>
    <x v="0"/>
    <x v="7"/>
    <x v="7"/>
    <n v="0.22500000000000001"/>
    <n v="2699.1"/>
    <n v="0"/>
  </r>
  <r>
    <x v="1720"/>
    <d v="2028-09-16T00:00:00"/>
    <x v="491"/>
    <s v="Customer_0602"/>
    <s v="P2019"/>
    <x v="22"/>
    <x v="4"/>
    <x v="11"/>
    <n v="1"/>
    <n v="699"/>
    <n v="699"/>
    <x v="5"/>
    <n v="174.75"/>
    <n v="524.25"/>
    <n v="159.9"/>
    <s v="Hyderabad"/>
    <s v="Telangana"/>
    <s v="South"/>
    <s v="UPI"/>
    <x v="2"/>
    <x v="0"/>
    <x v="7"/>
    <x v="7"/>
    <n v="0.30499999999999999"/>
    <n v="349.5"/>
    <n v="0"/>
  </r>
  <r>
    <x v="1721"/>
    <d v="2028-09-17T00:00:00"/>
    <x v="523"/>
    <s v="Customer_0253"/>
    <s v="P2018"/>
    <x v="17"/>
    <x v="4"/>
    <x v="11"/>
    <n v="1"/>
    <n v="399"/>
    <n v="399"/>
    <x v="5"/>
    <n v="99.75"/>
    <n v="299.25"/>
    <n v="91.27"/>
    <s v="Kolkata"/>
    <s v="West Bengal"/>
    <s v="East"/>
    <s v="Cash on Delivery"/>
    <x v="0"/>
    <x v="0"/>
    <x v="7"/>
    <x v="7"/>
    <n v="0.30499999999999999"/>
    <n v="199.5"/>
    <n v="0"/>
  </r>
  <r>
    <x v="1722"/>
    <d v="2028-09-18T00:00:00"/>
    <x v="709"/>
    <s v="Customer_0288"/>
    <s v="P2005"/>
    <x v="4"/>
    <x v="2"/>
    <x v="3"/>
    <n v="2"/>
    <n v="1299"/>
    <n v="2598"/>
    <x v="1"/>
    <n v="129.9"/>
    <n v="2468.1"/>
    <n v="357.87"/>
    <s v="Noida"/>
    <s v="Uttar Pradesh"/>
    <s v="North"/>
    <s v="Net Banking"/>
    <x v="0"/>
    <x v="0"/>
    <x v="7"/>
    <x v="7"/>
    <n v="0.14499999999999999"/>
    <n v="2338.1999999999998"/>
    <n v="0"/>
  </r>
  <r>
    <x v="1723"/>
    <d v="2028-09-19T00:00:00"/>
    <x v="386"/>
    <s v="Customer_0284"/>
    <s v="P2022"/>
    <x v="13"/>
    <x v="3"/>
    <x v="9"/>
    <n v="3"/>
    <n v="899"/>
    <n v="2697"/>
    <x v="1"/>
    <n v="134.85"/>
    <n v="2562.15"/>
    <n v="678.97"/>
    <s v="Ahmedabad"/>
    <s v="Gujarat"/>
    <s v="West"/>
    <s v="UPI"/>
    <x v="2"/>
    <x v="0"/>
    <x v="7"/>
    <x v="7"/>
    <n v="0.26500000000000001"/>
    <n v="2427.3000000000002"/>
    <n v="0"/>
  </r>
  <r>
    <x v="1724"/>
    <d v="2028-09-20T00:00:00"/>
    <x v="267"/>
    <s v="Customer_0185"/>
    <s v="P2021"/>
    <x v="24"/>
    <x v="4"/>
    <x v="13"/>
    <n v="1"/>
    <n v="1499"/>
    <n v="1499"/>
    <x v="1"/>
    <n v="74.95"/>
    <n v="1424.05"/>
    <n v="519.78"/>
    <s v="Mumbai"/>
    <s v="Maharashtra"/>
    <s v="West"/>
    <s v="Debit Card"/>
    <x v="0"/>
    <x v="0"/>
    <x v="7"/>
    <x v="7"/>
    <n v="0.36499999999999999"/>
    <n v="1349.1"/>
    <n v="0"/>
  </r>
  <r>
    <x v="1725"/>
    <d v="2028-09-21T00:00:00"/>
    <x v="128"/>
    <s v="Customer_0340"/>
    <s v="P2006"/>
    <x v="5"/>
    <x v="2"/>
    <x v="3"/>
    <n v="1"/>
    <n v="1499"/>
    <n v="1499"/>
    <x v="0"/>
    <n v="149.9"/>
    <n v="1349.1"/>
    <n v="175.38"/>
    <s v="Pune"/>
    <s v="Maharashtra"/>
    <s v="West"/>
    <s v="Cash on Delivery"/>
    <x v="2"/>
    <x v="0"/>
    <x v="7"/>
    <x v="7"/>
    <n v="0.13"/>
    <n v="1199.2"/>
    <n v="0"/>
  </r>
  <r>
    <x v="1726"/>
    <d v="2028-09-22T00:00:00"/>
    <x v="471"/>
    <s v="Customer_0005"/>
    <s v="P2013"/>
    <x v="6"/>
    <x v="1"/>
    <x v="1"/>
    <n v="1"/>
    <n v="3499"/>
    <n v="3499"/>
    <x v="4"/>
    <n v="699.8"/>
    <n v="2799.2"/>
    <n v="503.86"/>
    <s v="Jaipur"/>
    <s v="Rajasthan"/>
    <s v="North"/>
    <s v="Net Banking"/>
    <x v="0"/>
    <x v="0"/>
    <x v="7"/>
    <x v="7"/>
    <n v="0.18"/>
    <n v="2099.4"/>
    <n v="0"/>
  </r>
  <r>
    <x v="1727"/>
    <d v="2028-09-23T00:00:00"/>
    <x v="477"/>
    <s v="Customer_0733"/>
    <s v="P2001"/>
    <x v="10"/>
    <x v="2"/>
    <x v="7"/>
    <n v="1"/>
    <n v="24999"/>
    <n v="24999"/>
    <x v="4"/>
    <n v="4999.8"/>
    <n v="19999.2"/>
    <n v="1999.92"/>
    <s v="Chennai"/>
    <s v="Tamil Nadu"/>
    <s v="South"/>
    <s v="UPI"/>
    <x v="2"/>
    <x v="0"/>
    <x v="7"/>
    <x v="7"/>
    <n v="0.1"/>
    <n v="14999.4"/>
    <n v="0"/>
  </r>
  <r>
    <x v="1728"/>
    <d v="2028-09-24T00:00:00"/>
    <x v="710"/>
    <s v="Customer_0383"/>
    <s v="P2001"/>
    <x v="10"/>
    <x v="2"/>
    <x v="7"/>
    <n v="1"/>
    <n v="24999"/>
    <n v="24999"/>
    <x v="0"/>
    <n v="2499.9"/>
    <n v="22499.1"/>
    <n v="2924.88"/>
    <s v="Kolkata"/>
    <s v="West Bengal"/>
    <s v="East"/>
    <s v="Debit Card"/>
    <x v="0"/>
    <x v="0"/>
    <x v="7"/>
    <x v="7"/>
    <n v="0.13"/>
    <n v="19999.2"/>
    <n v="0"/>
  </r>
  <r>
    <x v="1729"/>
    <d v="2028-09-25T00:00:00"/>
    <x v="94"/>
    <s v="Customer_0206"/>
    <s v="P2025"/>
    <x v="9"/>
    <x v="3"/>
    <x v="6"/>
    <n v="2"/>
    <n v="999"/>
    <n v="1998"/>
    <x v="2"/>
    <n v="299.7"/>
    <n v="1698.3"/>
    <n v="399.1"/>
    <s v="Delhi"/>
    <s v="Delhi"/>
    <s v="North"/>
    <s v="Debit Card"/>
    <x v="0"/>
    <x v="0"/>
    <x v="7"/>
    <x v="7"/>
    <n v="0.23499999999999999"/>
    <n v="1398.6"/>
    <n v="0"/>
  </r>
  <r>
    <x v="1730"/>
    <d v="2028-09-26T00:00:00"/>
    <x v="255"/>
    <s v="Customer_0188"/>
    <s v="P2012"/>
    <x v="7"/>
    <x v="0"/>
    <x v="4"/>
    <n v="1"/>
    <n v="1299"/>
    <n v="1299"/>
    <x v="2"/>
    <n v="194.85"/>
    <n v="1104.1500000000001"/>
    <n v="303.64"/>
    <s v="Delhi"/>
    <s v="Delhi"/>
    <s v="North"/>
    <s v="Debit Card"/>
    <x v="0"/>
    <x v="0"/>
    <x v="7"/>
    <x v="7"/>
    <n v="0.27500000000000002"/>
    <n v="909.3"/>
    <n v="0"/>
  </r>
  <r>
    <x v="1731"/>
    <d v="2028-09-27T00:00:00"/>
    <x v="711"/>
    <s v="Customer_0744"/>
    <s v="P2002"/>
    <x v="12"/>
    <x v="2"/>
    <x v="7"/>
    <n v="2"/>
    <n v="2999"/>
    <n v="5998"/>
    <x v="2"/>
    <n v="899.7"/>
    <n v="5098.3"/>
    <n v="586.29999999999995"/>
    <s v="Ahmedabad"/>
    <s v="Gujarat"/>
    <s v="West"/>
    <s v="UPI"/>
    <x v="2"/>
    <x v="0"/>
    <x v="7"/>
    <x v="7"/>
    <n v="0.115"/>
    <n v="4198.6000000000004"/>
    <n v="0"/>
  </r>
  <r>
    <x v="1732"/>
    <d v="2028-09-28T00:00:00"/>
    <x v="541"/>
    <s v="Customer_0422"/>
    <s v="P2023"/>
    <x v="23"/>
    <x v="3"/>
    <x v="9"/>
    <n v="4"/>
    <n v="1599"/>
    <n v="6396"/>
    <x v="1"/>
    <n v="319.8"/>
    <n v="6076.2"/>
    <n v="1610.19"/>
    <s v="Bengaluru"/>
    <s v="Karnataka"/>
    <s v="South"/>
    <s v="Debit Card"/>
    <x v="0"/>
    <x v="0"/>
    <x v="7"/>
    <x v="7"/>
    <n v="0.26500000000000001"/>
    <n v="5756.4"/>
    <n v="0"/>
  </r>
  <r>
    <x v="1733"/>
    <d v="2028-09-29T00:00:00"/>
    <x v="362"/>
    <s v="Customer_0125"/>
    <s v="P2007"/>
    <x v="21"/>
    <x v="0"/>
    <x v="12"/>
    <n v="1"/>
    <n v="799"/>
    <n v="799"/>
    <x v="3"/>
    <n v="239.7"/>
    <n v="559.29999999999995"/>
    <n v="128.63999999999999"/>
    <s v="Bengaluru"/>
    <s v="Karnataka"/>
    <s v="South"/>
    <s v="Net Banking"/>
    <x v="0"/>
    <x v="0"/>
    <x v="7"/>
    <x v="7"/>
    <n v="0.23"/>
    <n v="319.60000000000002"/>
    <n v="0"/>
  </r>
  <r>
    <x v="1734"/>
    <d v="2028-09-30T00:00:00"/>
    <x v="488"/>
    <s v="Customer_0729"/>
    <s v="P2002"/>
    <x v="12"/>
    <x v="2"/>
    <x v="7"/>
    <n v="2"/>
    <n v="2999"/>
    <n v="5998"/>
    <x v="4"/>
    <n v="1199.5999999999999"/>
    <n v="4798.3999999999996"/>
    <n v="479.84"/>
    <s v="Gurugram"/>
    <s v="Haryana"/>
    <s v="North"/>
    <s v="Net Banking"/>
    <x v="0"/>
    <x v="0"/>
    <x v="7"/>
    <x v="7"/>
    <n v="0.1"/>
    <n v="3598.8"/>
    <n v="0"/>
  </r>
  <r>
    <x v="1735"/>
    <d v="2028-10-01T00:00:00"/>
    <x v="712"/>
    <s v="Customer_0376"/>
    <s v="P2007"/>
    <x v="21"/>
    <x v="0"/>
    <x v="12"/>
    <n v="1"/>
    <n v="799"/>
    <n v="799"/>
    <x v="3"/>
    <n v="239.7"/>
    <n v="559.29999999999995"/>
    <n v="128.63999999999999"/>
    <s v="Hyderabad"/>
    <s v="Telangana"/>
    <s v="South"/>
    <s v="UPI"/>
    <x v="0"/>
    <x v="0"/>
    <x v="7"/>
    <x v="7"/>
    <n v="0.23"/>
    <n v="319.60000000000002"/>
    <n v="0"/>
  </r>
  <r>
    <x v="1736"/>
    <d v="2028-10-02T00:00:00"/>
    <x v="139"/>
    <s v="Customer_0622"/>
    <s v="P2012"/>
    <x v="7"/>
    <x v="0"/>
    <x v="4"/>
    <n v="2"/>
    <n v="1299"/>
    <n v="2598"/>
    <x v="0"/>
    <n v="259.8"/>
    <n v="2338.1999999999998"/>
    <n v="678.08"/>
    <s v="Mumbai"/>
    <s v="Maharashtra"/>
    <s v="West"/>
    <s v="Credit Card"/>
    <x v="0"/>
    <x v="0"/>
    <x v="7"/>
    <x v="7"/>
    <n v="0.28999999999999998"/>
    <n v="2078.4"/>
    <n v="0"/>
  </r>
  <r>
    <x v="1737"/>
    <d v="2028-10-03T00:00:00"/>
    <x v="688"/>
    <s v="Customer_0433"/>
    <s v="P2014"/>
    <x v="2"/>
    <x v="1"/>
    <x v="1"/>
    <n v="1"/>
    <n v="2999"/>
    <n v="2999"/>
    <x v="0"/>
    <n v="299.89999999999998"/>
    <n v="2699.1"/>
    <n v="566.80999999999995"/>
    <s v="Pune"/>
    <s v="Maharashtra"/>
    <s v="West"/>
    <s v="Net Banking"/>
    <x v="0"/>
    <x v="0"/>
    <x v="8"/>
    <x v="8"/>
    <n v="0.21"/>
    <n v="2399.1999999999998"/>
    <n v="0"/>
  </r>
  <r>
    <x v="1738"/>
    <d v="2028-10-04T00:00:00"/>
    <x v="565"/>
    <s v="Customer_0677"/>
    <s v="P2013"/>
    <x v="6"/>
    <x v="1"/>
    <x v="1"/>
    <n v="1"/>
    <n v="3499"/>
    <n v="3499"/>
    <x v="1"/>
    <n v="174.95"/>
    <n v="3324.05"/>
    <n v="747.91"/>
    <s v="Jaipur"/>
    <s v="Rajasthan"/>
    <s v="North"/>
    <s v="Cash on Delivery"/>
    <x v="0"/>
    <x v="0"/>
    <x v="8"/>
    <x v="8"/>
    <n v="0.22500000000000001"/>
    <n v="3149.1"/>
    <n v="0"/>
  </r>
  <r>
    <x v="1739"/>
    <d v="2028-10-05T00:00:00"/>
    <x v="439"/>
    <s v="Customer_0438"/>
    <s v="P2012"/>
    <x v="7"/>
    <x v="0"/>
    <x v="4"/>
    <n v="2"/>
    <n v="1299"/>
    <n v="2598"/>
    <x v="0"/>
    <n v="259.8"/>
    <n v="2338.1999999999998"/>
    <n v="678.08"/>
    <s v="Pune"/>
    <s v="Maharashtra"/>
    <s v="West"/>
    <s v="UPI"/>
    <x v="0"/>
    <x v="0"/>
    <x v="8"/>
    <x v="8"/>
    <n v="0.28999999999999998"/>
    <n v="2078.4"/>
    <n v="0"/>
  </r>
  <r>
    <x v="1740"/>
    <d v="2028-10-06T00:00:00"/>
    <x v="430"/>
    <s v="Customer_0793"/>
    <s v="P2012"/>
    <x v="7"/>
    <x v="0"/>
    <x v="4"/>
    <n v="4"/>
    <n v="1299"/>
    <n v="5196"/>
    <x v="0"/>
    <n v="519.6"/>
    <n v="4676.3999999999996"/>
    <n v="1356.16"/>
    <s v="Lucknow"/>
    <s v="Uttar Pradesh"/>
    <s v="North"/>
    <s v="Credit Card"/>
    <x v="0"/>
    <x v="0"/>
    <x v="8"/>
    <x v="8"/>
    <n v="0.28999999999999998"/>
    <n v="4156.8"/>
    <n v="0"/>
  </r>
  <r>
    <x v="1741"/>
    <d v="2028-10-07T00:00:00"/>
    <x v="451"/>
    <s v="Customer_0724"/>
    <s v="P2002"/>
    <x v="12"/>
    <x v="2"/>
    <x v="7"/>
    <n v="1"/>
    <n v="2999"/>
    <n v="2999"/>
    <x v="4"/>
    <n v="599.79999999999995"/>
    <n v="2399.1999999999998"/>
    <n v="239.92"/>
    <s v="Mumbai"/>
    <s v="Maharashtra"/>
    <s v="West"/>
    <s v="Cash on Delivery"/>
    <x v="0"/>
    <x v="0"/>
    <x v="8"/>
    <x v="8"/>
    <n v="0.1"/>
    <n v="1799.4"/>
    <n v="0"/>
  </r>
  <r>
    <x v="1742"/>
    <d v="2028-10-08T00:00:00"/>
    <x v="304"/>
    <s v="Customer_0109"/>
    <s v="P2008"/>
    <x v="20"/>
    <x v="0"/>
    <x v="12"/>
    <n v="1"/>
    <n v="1799"/>
    <n v="1799"/>
    <x v="4"/>
    <n v="359.8"/>
    <n v="1439.2"/>
    <n v="374.19"/>
    <s v="Hyderabad"/>
    <s v="Telangana"/>
    <s v="South"/>
    <s v="Cash on Delivery"/>
    <x v="0"/>
    <x v="0"/>
    <x v="8"/>
    <x v="8"/>
    <n v="0.26"/>
    <n v="1079.4000000000001"/>
    <n v="0"/>
  </r>
  <r>
    <x v="1743"/>
    <d v="2028-10-09T00:00:00"/>
    <x v="147"/>
    <s v="Customer_0243"/>
    <s v="P2014"/>
    <x v="2"/>
    <x v="1"/>
    <x v="1"/>
    <n v="1"/>
    <n v="2999"/>
    <n v="2999"/>
    <x v="4"/>
    <n v="599.79999999999995"/>
    <n v="2399.1999999999998"/>
    <n v="431.86"/>
    <s v="Ahmedabad"/>
    <s v="Gujarat"/>
    <s v="West"/>
    <s v="UPI"/>
    <x v="0"/>
    <x v="0"/>
    <x v="8"/>
    <x v="8"/>
    <n v="0.18"/>
    <n v="1799.4"/>
    <n v="0"/>
  </r>
  <r>
    <x v="1744"/>
    <d v="2028-10-10T00:00:00"/>
    <x v="538"/>
    <s v="Customer_0626"/>
    <s v="P2014"/>
    <x v="2"/>
    <x v="1"/>
    <x v="1"/>
    <n v="1"/>
    <n v="2999"/>
    <n v="2999"/>
    <x v="1"/>
    <n v="149.94999999999999"/>
    <n v="2849.05"/>
    <n v="641.04"/>
    <s v="Noida"/>
    <s v="Uttar Pradesh"/>
    <s v="North"/>
    <s v="Debit Card"/>
    <x v="0"/>
    <x v="0"/>
    <x v="8"/>
    <x v="8"/>
    <n v="0.22500000000000001"/>
    <n v="2699.1"/>
    <n v="0"/>
  </r>
  <r>
    <x v="1745"/>
    <d v="2028-10-11T00:00:00"/>
    <x v="712"/>
    <s v="Customer_0376"/>
    <s v="P2011"/>
    <x v="18"/>
    <x v="0"/>
    <x v="4"/>
    <n v="1"/>
    <n v="2499"/>
    <n v="2499"/>
    <x v="2"/>
    <n v="374.85"/>
    <n v="2124.15"/>
    <n v="584.14"/>
    <s v="Jaipur"/>
    <s v="Rajasthan"/>
    <s v="North"/>
    <s v="Cash on Delivery"/>
    <x v="0"/>
    <x v="0"/>
    <x v="8"/>
    <x v="8"/>
    <n v="0.27500000000000002"/>
    <n v="1749.3"/>
    <n v="0"/>
  </r>
  <r>
    <x v="1746"/>
    <d v="2028-10-12T00:00:00"/>
    <x v="569"/>
    <s v="Customer_0507"/>
    <s v="P2008"/>
    <x v="20"/>
    <x v="0"/>
    <x v="12"/>
    <n v="1"/>
    <n v="1799"/>
    <n v="1799"/>
    <x v="0"/>
    <n v="179.9"/>
    <n v="1619.1"/>
    <n v="469.54"/>
    <s v="Kolkata"/>
    <s v="West Bengal"/>
    <s v="East"/>
    <s v="UPI"/>
    <x v="1"/>
    <x v="0"/>
    <x v="8"/>
    <x v="8"/>
    <n v="0.28999999999999998"/>
    <n v="1439.2"/>
    <n v="0"/>
  </r>
  <r>
    <x v="1747"/>
    <d v="2028-10-13T00:00:00"/>
    <x v="713"/>
    <s v="Customer_0435"/>
    <s v="P2006"/>
    <x v="5"/>
    <x v="2"/>
    <x v="3"/>
    <n v="1"/>
    <n v="1499"/>
    <n v="1499"/>
    <x v="6"/>
    <n v="0"/>
    <n v="1499"/>
    <n v="239.84"/>
    <s v="Ahmedabad"/>
    <s v="Gujarat"/>
    <s v="West"/>
    <s v="Credit Card"/>
    <x v="0"/>
    <x v="0"/>
    <x v="8"/>
    <x v="8"/>
    <n v="0.16"/>
    <n v="1499"/>
    <n v="0"/>
  </r>
  <r>
    <x v="1748"/>
    <d v="2028-10-14T00:00:00"/>
    <x v="616"/>
    <s v="Customer_0616"/>
    <s v="P2003"/>
    <x v="3"/>
    <x v="2"/>
    <x v="2"/>
    <n v="1"/>
    <n v="59999"/>
    <n v="59999"/>
    <x v="6"/>
    <n v="0"/>
    <n v="59999"/>
    <n v="9599.84"/>
    <s v="Lucknow"/>
    <s v="Uttar Pradesh"/>
    <s v="North"/>
    <s v="Debit Card"/>
    <x v="0"/>
    <x v="0"/>
    <x v="8"/>
    <x v="8"/>
    <n v="0.16"/>
    <n v="59999"/>
    <n v="0"/>
  </r>
  <r>
    <x v="1749"/>
    <d v="2028-10-15T00:00:00"/>
    <x v="50"/>
    <s v="Customer_0682"/>
    <s v="P2021"/>
    <x v="24"/>
    <x v="4"/>
    <x v="13"/>
    <n v="3"/>
    <n v="1499"/>
    <n v="4497"/>
    <x v="3"/>
    <n v="1349.1"/>
    <n v="3147.9"/>
    <n v="912.89"/>
    <s v="Jaipur"/>
    <s v="Rajasthan"/>
    <s v="North"/>
    <s v="UPI"/>
    <x v="0"/>
    <x v="0"/>
    <x v="8"/>
    <x v="8"/>
    <n v="0.28999999999999998"/>
    <n v="1798.8"/>
    <n v="0"/>
  </r>
  <r>
    <x v="1750"/>
    <d v="2028-10-16T00:00:00"/>
    <x v="335"/>
    <s v="Customer_0429"/>
    <s v="P2004"/>
    <x v="15"/>
    <x v="2"/>
    <x v="3"/>
    <n v="1"/>
    <n v="899"/>
    <n v="899"/>
    <x v="6"/>
    <n v="0"/>
    <n v="899"/>
    <n v="143.84"/>
    <s v="Chennai"/>
    <s v="Tamil Nadu"/>
    <s v="South"/>
    <s v="Net Banking"/>
    <x v="0"/>
    <x v="0"/>
    <x v="8"/>
    <x v="8"/>
    <n v="0.16"/>
    <n v="899"/>
    <n v="0"/>
  </r>
  <r>
    <x v="1751"/>
    <d v="2028-10-17T00:00:00"/>
    <x v="714"/>
    <s v="Customer_0777"/>
    <s v="P2008"/>
    <x v="20"/>
    <x v="0"/>
    <x v="12"/>
    <n v="1"/>
    <n v="1799"/>
    <n v="1799"/>
    <x v="2"/>
    <n v="269.85000000000002"/>
    <n v="1529.15"/>
    <n v="420.52"/>
    <s v="Lucknow"/>
    <s v="Uttar Pradesh"/>
    <s v="North"/>
    <s v="Net Banking"/>
    <x v="0"/>
    <x v="0"/>
    <x v="8"/>
    <x v="8"/>
    <n v="0.27500000000000002"/>
    <n v="1259.3"/>
    <n v="0"/>
  </r>
  <r>
    <x v="1752"/>
    <d v="2028-10-18T00:00:00"/>
    <x v="103"/>
    <s v="Customer_0453"/>
    <s v="P2007"/>
    <x v="21"/>
    <x v="0"/>
    <x v="12"/>
    <n v="3"/>
    <n v="799"/>
    <n v="2397"/>
    <x v="6"/>
    <n v="0"/>
    <n v="2397"/>
    <n v="767.04"/>
    <s v="Hyderabad"/>
    <s v="Telangana"/>
    <s v="South"/>
    <s v="UPI"/>
    <x v="2"/>
    <x v="0"/>
    <x v="8"/>
    <x v="8"/>
    <n v="0.32"/>
    <n v="2397"/>
    <n v="0"/>
  </r>
  <r>
    <x v="1753"/>
    <d v="2028-10-19T00:00:00"/>
    <x v="612"/>
    <s v="Customer_0101"/>
    <s v="P2001"/>
    <x v="10"/>
    <x v="2"/>
    <x v="7"/>
    <n v="3"/>
    <n v="24999"/>
    <n v="74997"/>
    <x v="0"/>
    <n v="7499.7"/>
    <n v="67497.3"/>
    <n v="8774.65"/>
    <s v="Hyderabad"/>
    <s v="Telangana"/>
    <s v="South"/>
    <s v="Cash on Delivery"/>
    <x v="0"/>
    <x v="0"/>
    <x v="8"/>
    <x v="8"/>
    <n v="0.13"/>
    <n v="59997.599999999999"/>
    <n v="0"/>
  </r>
  <r>
    <x v="1754"/>
    <d v="2028-10-20T00:00:00"/>
    <x v="311"/>
    <s v="Customer_0031"/>
    <s v="P2009"/>
    <x v="1"/>
    <x v="0"/>
    <x v="0"/>
    <n v="1"/>
    <n v="1199"/>
    <n v="1199"/>
    <x v="6"/>
    <n v="0"/>
    <n v="1199"/>
    <n v="383.68"/>
    <s v="Chennai"/>
    <s v="Tamil Nadu"/>
    <s v="South"/>
    <s v="UPI"/>
    <x v="0"/>
    <x v="0"/>
    <x v="8"/>
    <x v="8"/>
    <n v="0.32"/>
    <n v="1199"/>
    <n v="0"/>
  </r>
  <r>
    <x v="1755"/>
    <d v="2028-10-21T00:00:00"/>
    <x v="40"/>
    <s v="Customer_0751"/>
    <s v="P2013"/>
    <x v="6"/>
    <x v="1"/>
    <x v="1"/>
    <n v="2"/>
    <n v="3499"/>
    <n v="6998"/>
    <x v="0"/>
    <n v="699.8"/>
    <n v="6298.2"/>
    <n v="1322.62"/>
    <s v="Jaipur"/>
    <s v="Rajasthan"/>
    <s v="North"/>
    <s v="UPI"/>
    <x v="0"/>
    <x v="0"/>
    <x v="8"/>
    <x v="8"/>
    <n v="0.21"/>
    <n v="5598.4"/>
    <n v="0"/>
  </r>
  <r>
    <x v="1756"/>
    <d v="2028-10-22T00:00:00"/>
    <x v="186"/>
    <s v="Customer_0597"/>
    <s v="P2018"/>
    <x v="17"/>
    <x v="4"/>
    <x v="11"/>
    <n v="1"/>
    <n v="399"/>
    <n v="399"/>
    <x v="0"/>
    <n v="39.9"/>
    <n v="359.1"/>
    <n v="125.68"/>
    <s v="Jaipur"/>
    <s v="Rajasthan"/>
    <s v="North"/>
    <s v="UPI"/>
    <x v="0"/>
    <x v="0"/>
    <x v="8"/>
    <x v="8"/>
    <n v="0.35"/>
    <n v="319.2"/>
    <n v="0"/>
  </r>
  <r>
    <x v="1757"/>
    <d v="2028-10-23T00:00:00"/>
    <x v="144"/>
    <s v="Customer_0666"/>
    <s v="P2018"/>
    <x v="17"/>
    <x v="4"/>
    <x v="11"/>
    <n v="3"/>
    <n v="399"/>
    <n v="1197"/>
    <x v="1"/>
    <n v="59.85"/>
    <n v="1137.1500000000001"/>
    <n v="415.06"/>
    <s v="Jaipur"/>
    <s v="Rajasthan"/>
    <s v="North"/>
    <s v="Credit Card"/>
    <x v="0"/>
    <x v="0"/>
    <x v="8"/>
    <x v="8"/>
    <n v="0.36499999999999999"/>
    <n v="1077.3"/>
    <n v="0"/>
  </r>
  <r>
    <x v="1758"/>
    <d v="2028-10-24T00:00:00"/>
    <x v="652"/>
    <s v="Customer_0495"/>
    <s v="P2018"/>
    <x v="17"/>
    <x v="4"/>
    <x v="11"/>
    <n v="1"/>
    <n v="399"/>
    <n v="399"/>
    <x v="5"/>
    <n v="99.75"/>
    <n v="299.25"/>
    <n v="91.27"/>
    <s v="Gurugram"/>
    <s v="Haryana"/>
    <s v="North"/>
    <s v="Credit Card"/>
    <x v="0"/>
    <x v="0"/>
    <x v="8"/>
    <x v="8"/>
    <n v="0.30499999999999999"/>
    <n v="199.5"/>
    <n v="0"/>
  </r>
  <r>
    <x v="1759"/>
    <d v="2028-10-25T00:00:00"/>
    <x v="126"/>
    <s v="Customer_0571"/>
    <s v="P2013"/>
    <x v="6"/>
    <x v="1"/>
    <x v="1"/>
    <n v="1"/>
    <n v="3499"/>
    <n v="3499"/>
    <x v="6"/>
    <n v="0"/>
    <n v="3499"/>
    <n v="839.76"/>
    <s v="Pune"/>
    <s v="Maharashtra"/>
    <s v="West"/>
    <s v="Cash on Delivery"/>
    <x v="2"/>
    <x v="0"/>
    <x v="8"/>
    <x v="8"/>
    <n v="0.24"/>
    <n v="3499"/>
    <n v="0"/>
  </r>
  <r>
    <x v="1760"/>
    <d v="2028-10-26T00:00:00"/>
    <x v="601"/>
    <s v="Customer_0205"/>
    <s v="P2011"/>
    <x v="18"/>
    <x v="0"/>
    <x v="4"/>
    <n v="1"/>
    <n v="2499"/>
    <n v="2499"/>
    <x v="0"/>
    <n v="249.9"/>
    <n v="2249.1"/>
    <n v="652.24"/>
    <s v="Lucknow"/>
    <s v="Uttar Pradesh"/>
    <s v="North"/>
    <s v="Net Banking"/>
    <x v="2"/>
    <x v="0"/>
    <x v="8"/>
    <x v="8"/>
    <n v="0.28999999999999998"/>
    <n v="1999.2"/>
    <n v="0"/>
  </r>
  <r>
    <x v="1761"/>
    <d v="2028-10-27T00:00:00"/>
    <x v="461"/>
    <s v="Customer_0698"/>
    <s v="P2004"/>
    <x v="15"/>
    <x v="2"/>
    <x v="3"/>
    <n v="1"/>
    <n v="899"/>
    <n v="899"/>
    <x v="6"/>
    <n v="0"/>
    <n v="899"/>
    <n v="143.84"/>
    <s v="Ahmedabad"/>
    <s v="Gujarat"/>
    <s v="West"/>
    <s v="Credit Card"/>
    <x v="2"/>
    <x v="0"/>
    <x v="8"/>
    <x v="8"/>
    <n v="0.16"/>
    <n v="899"/>
    <n v="0"/>
  </r>
  <r>
    <x v="1762"/>
    <d v="2028-10-28T00:00:00"/>
    <x v="334"/>
    <s v="Customer_0032"/>
    <s v="P2008"/>
    <x v="20"/>
    <x v="0"/>
    <x v="12"/>
    <n v="1"/>
    <n v="1799"/>
    <n v="1799"/>
    <x v="4"/>
    <n v="359.8"/>
    <n v="1439.2"/>
    <n v="374.19"/>
    <s v="Jaipur"/>
    <s v="Rajasthan"/>
    <s v="North"/>
    <s v="Debit Card"/>
    <x v="0"/>
    <x v="0"/>
    <x v="8"/>
    <x v="8"/>
    <n v="0.26"/>
    <n v="1079.4000000000001"/>
    <n v="0"/>
  </r>
  <r>
    <x v="1763"/>
    <d v="2028-10-29T00:00:00"/>
    <x v="208"/>
    <s v="Customer_0059"/>
    <s v="P2022"/>
    <x v="13"/>
    <x v="3"/>
    <x v="9"/>
    <n v="1"/>
    <n v="899"/>
    <n v="899"/>
    <x v="2"/>
    <n v="134.85"/>
    <n v="764.15"/>
    <n v="179.58"/>
    <s v="Bengaluru"/>
    <s v="Karnataka"/>
    <s v="South"/>
    <s v="UPI"/>
    <x v="2"/>
    <x v="0"/>
    <x v="8"/>
    <x v="8"/>
    <n v="0.23499999999999999"/>
    <n v="629.29999999999995"/>
    <n v="0"/>
  </r>
  <r>
    <x v="1764"/>
    <d v="2028-10-30T00:00:00"/>
    <x v="364"/>
    <s v="Customer_0342"/>
    <s v="P2012"/>
    <x v="7"/>
    <x v="0"/>
    <x v="4"/>
    <n v="2"/>
    <n v="1299"/>
    <n v="2598"/>
    <x v="2"/>
    <n v="389.7"/>
    <n v="2208.3000000000002"/>
    <n v="607.28"/>
    <s v="Ahmedabad"/>
    <s v="Gujarat"/>
    <s v="West"/>
    <s v="UPI"/>
    <x v="2"/>
    <x v="0"/>
    <x v="8"/>
    <x v="8"/>
    <n v="0.27500000000000002"/>
    <n v="1818.6"/>
    <n v="0"/>
  </r>
  <r>
    <x v="1765"/>
    <d v="2028-10-31T00:00:00"/>
    <x v="655"/>
    <s v="Customer_0273"/>
    <s v="P2018"/>
    <x v="17"/>
    <x v="4"/>
    <x v="11"/>
    <n v="1"/>
    <n v="399"/>
    <n v="399"/>
    <x v="1"/>
    <n v="19.95"/>
    <n v="379.05"/>
    <n v="138.35"/>
    <s v="Mumbai"/>
    <s v="Maharashtra"/>
    <s v="West"/>
    <s v="Debit Card"/>
    <x v="1"/>
    <x v="0"/>
    <x v="8"/>
    <x v="8"/>
    <n v="0.36499999999999999"/>
    <n v="359.1"/>
    <n v="0"/>
  </r>
  <r>
    <x v="1766"/>
    <d v="2028-11-01T00:00:00"/>
    <x v="522"/>
    <s v="Customer_0618"/>
    <s v="P2007"/>
    <x v="21"/>
    <x v="0"/>
    <x v="12"/>
    <n v="4"/>
    <n v="799"/>
    <n v="3196"/>
    <x v="1"/>
    <n v="159.80000000000001"/>
    <n v="3036.2"/>
    <n v="926.04"/>
    <s v="Mumbai"/>
    <s v="Maharashtra"/>
    <s v="West"/>
    <s v="Credit Card"/>
    <x v="0"/>
    <x v="0"/>
    <x v="8"/>
    <x v="8"/>
    <n v="0.30499999999999999"/>
    <n v="2876.4"/>
    <n v="0"/>
  </r>
  <r>
    <x v="1767"/>
    <d v="2028-11-02T00:00:00"/>
    <x v="441"/>
    <s v="Customer_0678"/>
    <s v="P2004"/>
    <x v="15"/>
    <x v="2"/>
    <x v="3"/>
    <n v="2"/>
    <n v="899"/>
    <n v="1798"/>
    <x v="1"/>
    <n v="89.9"/>
    <n v="1708.1"/>
    <n v="247.67"/>
    <s v="Hyderabad"/>
    <s v="Telangana"/>
    <s v="South"/>
    <s v="Debit Card"/>
    <x v="0"/>
    <x v="0"/>
    <x v="8"/>
    <x v="8"/>
    <n v="0.14499999999999999"/>
    <n v="1618.2"/>
    <n v="0"/>
  </r>
  <r>
    <x v="1768"/>
    <d v="2028-11-03T00:00:00"/>
    <x v="469"/>
    <s v="Customer_0446"/>
    <s v="P2003"/>
    <x v="3"/>
    <x v="2"/>
    <x v="2"/>
    <n v="2"/>
    <n v="59999"/>
    <n v="119998"/>
    <x v="5"/>
    <n v="29999.5"/>
    <n v="89998.5"/>
    <n v="7649.87"/>
    <s v="Jaipur"/>
    <s v="Rajasthan"/>
    <s v="North"/>
    <s v="Credit Card"/>
    <x v="0"/>
    <x v="0"/>
    <x v="8"/>
    <x v="8"/>
    <n v="8.5000000000000006E-2"/>
    <n v="59999"/>
    <n v="0"/>
  </r>
  <r>
    <x v="1769"/>
    <d v="2028-11-04T00:00:00"/>
    <x v="652"/>
    <s v="Customer_0495"/>
    <s v="P2007"/>
    <x v="21"/>
    <x v="0"/>
    <x v="12"/>
    <n v="1"/>
    <n v="799"/>
    <n v="799"/>
    <x v="2"/>
    <n v="119.85"/>
    <n v="679.15"/>
    <n v="186.77"/>
    <s v="Ahmedabad"/>
    <s v="Gujarat"/>
    <s v="West"/>
    <s v="Credit Card"/>
    <x v="0"/>
    <x v="0"/>
    <x v="8"/>
    <x v="8"/>
    <n v="0.27500000000000002"/>
    <n v="559.29999999999995"/>
    <n v="0"/>
  </r>
  <r>
    <x v="1770"/>
    <d v="2028-11-05T00:00:00"/>
    <x v="417"/>
    <s v="Customer_0364"/>
    <s v="P2014"/>
    <x v="2"/>
    <x v="1"/>
    <x v="1"/>
    <n v="1"/>
    <n v="2999"/>
    <n v="2999"/>
    <x v="6"/>
    <n v="0"/>
    <n v="2999"/>
    <n v="719.76"/>
    <s v="Chennai"/>
    <s v="Tamil Nadu"/>
    <s v="South"/>
    <s v="Net Banking"/>
    <x v="2"/>
    <x v="0"/>
    <x v="8"/>
    <x v="8"/>
    <n v="0.24"/>
    <n v="2999"/>
    <n v="0"/>
  </r>
  <r>
    <x v="1771"/>
    <d v="2028-11-06T00:00:00"/>
    <x v="284"/>
    <s v="Customer_0305"/>
    <s v="P2022"/>
    <x v="13"/>
    <x v="3"/>
    <x v="9"/>
    <n v="3"/>
    <n v="899"/>
    <n v="2697"/>
    <x v="0"/>
    <n v="269.7"/>
    <n v="2427.3000000000002"/>
    <n v="606.83000000000004"/>
    <s v="Gurugram"/>
    <s v="Haryana"/>
    <s v="North"/>
    <s v="UPI"/>
    <x v="0"/>
    <x v="0"/>
    <x v="8"/>
    <x v="8"/>
    <n v="0.25"/>
    <n v="2157.6"/>
    <n v="0"/>
  </r>
  <r>
    <x v="1772"/>
    <d v="2028-11-07T00:00:00"/>
    <x v="148"/>
    <s v="Customer_0130"/>
    <s v="P2019"/>
    <x v="22"/>
    <x v="4"/>
    <x v="11"/>
    <n v="1"/>
    <n v="699"/>
    <n v="699"/>
    <x v="1"/>
    <n v="34.950000000000003"/>
    <n v="664.05"/>
    <n v="242.38"/>
    <s v="Lucknow"/>
    <s v="Uttar Pradesh"/>
    <s v="North"/>
    <s v="UPI"/>
    <x v="0"/>
    <x v="0"/>
    <x v="8"/>
    <x v="8"/>
    <n v="0.36499999999999999"/>
    <n v="629.1"/>
    <n v="0"/>
  </r>
  <r>
    <x v="1773"/>
    <d v="2028-11-08T00:00:00"/>
    <x v="552"/>
    <s v="Customer_0532"/>
    <s v="P2007"/>
    <x v="21"/>
    <x v="0"/>
    <x v="12"/>
    <n v="2"/>
    <n v="799"/>
    <n v="1598"/>
    <x v="4"/>
    <n v="319.60000000000002"/>
    <n v="1278.4000000000001"/>
    <n v="332.38"/>
    <s v="Ahmedabad"/>
    <s v="Gujarat"/>
    <s v="West"/>
    <s v="Net Banking"/>
    <x v="2"/>
    <x v="0"/>
    <x v="8"/>
    <x v="8"/>
    <n v="0.26"/>
    <n v="958.8"/>
    <n v="0"/>
  </r>
  <r>
    <x v="1774"/>
    <d v="2028-11-09T00:00:00"/>
    <x v="656"/>
    <s v="Customer_0579"/>
    <s v="P2007"/>
    <x v="21"/>
    <x v="0"/>
    <x v="12"/>
    <n v="1"/>
    <n v="799"/>
    <n v="799"/>
    <x v="2"/>
    <n v="119.85"/>
    <n v="679.15"/>
    <n v="186.77"/>
    <s v="Pune"/>
    <s v="Maharashtra"/>
    <s v="West"/>
    <s v="Debit Card"/>
    <x v="1"/>
    <x v="0"/>
    <x v="8"/>
    <x v="8"/>
    <n v="0.27500000000000002"/>
    <n v="559.29999999999995"/>
    <n v="0"/>
  </r>
  <r>
    <x v="1775"/>
    <d v="2028-11-10T00:00:00"/>
    <x v="628"/>
    <s v="Customer_0434"/>
    <s v="P2006"/>
    <x v="5"/>
    <x v="2"/>
    <x v="3"/>
    <n v="2"/>
    <n v="1499"/>
    <n v="2998"/>
    <x v="4"/>
    <n v="599.6"/>
    <n v="2398.4"/>
    <n v="239.84"/>
    <s v="Pune"/>
    <s v="Maharashtra"/>
    <s v="West"/>
    <s v="Credit Card"/>
    <x v="0"/>
    <x v="0"/>
    <x v="8"/>
    <x v="8"/>
    <n v="0.1"/>
    <n v="1798.8"/>
    <n v="0"/>
  </r>
  <r>
    <x v="1776"/>
    <d v="2028-11-11T00:00:00"/>
    <x v="153"/>
    <s v="Customer_0323"/>
    <s v="P2020"/>
    <x v="16"/>
    <x v="4"/>
    <x v="10"/>
    <n v="2"/>
    <n v="599"/>
    <n v="1198"/>
    <x v="1"/>
    <n v="59.9"/>
    <n v="1138.0999999999999"/>
    <n v="415.41"/>
    <s v="Mumbai"/>
    <s v="Maharashtra"/>
    <s v="West"/>
    <s v="UPI"/>
    <x v="0"/>
    <x v="0"/>
    <x v="8"/>
    <x v="8"/>
    <n v="0.36499999999999999"/>
    <n v="1078.2"/>
    <n v="0"/>
  </r>
  <r>
    <x v="1777"/>
    <d v="2028-11-12T00:00:00"/>
    <x v="20"/>
    <s v="Customer_0623"/>
    <s v="P2024"/>
    <x v="14"/>
    <x v="3"/>
    <x v="6"/>
    <n v="3"/>
    <n v="2499"/>
    <n v="7497"/>
    <x v="1"/>
    <n v="374.85"/>
    <n v="7122.15"/>
    <n v="1887.37"/>
    <s v="Kolkata"/>
    <s v="West Bengal"/>
    <s v="East"/>
    <s v="UPI"/>
    <x v="2"/>
    <x v="0"/>
    <x v="8"/>
    <x v="8"/>
    <n v="0.26500000000000001"/>
    <n v="6747.3"/>
    <n v="0"/>
  </r>
  <r>
    <x v="1778"/>
    <d v="2028-11-13T00:00:00"/>
    <x v="59"/>
    <s v="Customer_0479"/>
    <s v="P2007"/>
    <x v="21"/>
    <x v="0"/>
    <x v="12"/>
    <n v="1"/>
    <n v="799"/>
    <n v="799"/>
    <x v="5"/>
    <n v="199.75"/>
    <n v="599.25"/>
    <n v="146.82"/>
    <s v="Delhi"/>
    <s v="Delhi"/>
    <s v="North"/>
    <s v="Credit Card"/>
    <x v="0"/>
    <x v="0"/>
    <x v="8"/>
    <x v="8"/>
    <n v="0.245"/>
    <n v="399.5"/>
    <n v="0"/>
  </r>
  <r>
    <x v="1779"/>
    <d v="2028-11-14T00:00:00"/>
    <x v="448"/>
    <s v="Customer_0439"/>
    <s v="P2012"/>
    <x v="7"/>
    <x v="0"/>
    <x v="4"/>
    <n v="3"/>
    <n v="1299"/>
    <n v="3897"/>
    <x v="2"/>
    <n v="584.54999999999995"/>
    <n v="3312.45"/>
    <n v="910.92"/>
    <s v="Delhi"/>
    <s v="Delhi"/>
    <s v="North"/>
    <s v="Credit Card"/>
    <x v="0"/>
    <x v="0"/>
    <x v="8"/>
    <x v="8"/>
    <n v="0.27500000000000002"/>
    <n v="2727.9"/>
    <n v="0"/>
  </r>
  <r>
    <x v="1780"/>
    <d v="2028-11-15T00:00:00"/>
    <x v="32"/>
    <s v="Customer_0295"/>
    <s v="P2025"/>
    <x v="9"/>
    <x v="3"/>
    <x v="6"/>
    <n v="4"/>
    <n v="999"/>
    <n v="3996"/>
    <x v="2"/>
    <n v="599.4"/>
    <n v="3396.6"/>
    <n v="798.2"/>
    <s v="Pune"/>
    <s v="Maharashtra"/>
    <s v="West"/>
    <s v="UPI"/>
    <x v="0"/>
    <x v="0"/>
    <x v="8"/>
    <x v="8"/>
    <n v="0.23499999999999999"/>
    <n v="2797.2"/>
    <n v="0"/>
  </r>
  <r>
    <x v="1781"/>
    <d v="2028-11-16T00:00:00"/>
    <x v="223"/>
    <s v="Customer_0229"/>
    <s v="P2012"/>
    <x v="7"/>
    <x v="0"/>
    <x v="4"/>
    <n v="5"/>
    <n v="1299"/>
    <n v="6495"/>
    <x v="0"/>
    <n v="649.5"/>
    <n v="5845.5"/>
    <n v="1695.2"/>
    <s v="Chennai"/>
    <s v="Tamil Nadu"/>
    <s v="South"/>
    <s v="Cash on Delivery"/>
    <x v="1"/>
    <x v="0"/>
    <x v="8"/>
    <x v="8"/>
    <n v="0.28999999999999998"/>
    <n v="5196"/>
    <n v="0"/>
  </r>
  <r>
    <x v="1782"/>
    <d v="2028-11-17T00:00:00"/>
    <x v="528"/>
    <s v="Customer_0711"/>
    <s v="P2009"/>
    <x v="1"/>
    <x v="0"/>
    <x v="0"/>
    <n v="2"/>
    <n v="1199"/>
    <n v="2398"/>
    <x v="0"/>
    <n v="239.8"/>
    <n v="2158.1999999999998"/>
    <n v="625.88"/>
    <s v="Noida"/>
    <s v="Uttar Pradesh"/>
    <s v="North"/>
    <s v="Credit Card"/>
    <x v="0"/>
    <x v="0"/>
    <x v="8"/>
    <x v="8"/>
    <n v="0.28999999999999998"/>
    <n v="1918.4"/>
    <n v="0"/>
  </r>
  <r>
    <x v="1783"/>
    <d v="2028-11-18T00:00:00"/>
    <x v="485"/>
    <s v="Customer_0090"/>
    <s v="P2022"/>
    <x v="13"/>
    <x v="3"/>
    <x v="9"/>
    <n v="1"/>
    <n v="899"/>
    <n v="899"/>
    <x v="2"/>
    <n v="134.85"/>
    <n v="764.15"/>
    <n v="179.58"/>
    <s v="Chennai"/>
    <s v="Tamil Nadu"/>
    <s v="South"/>
    <s v="Net Banking"/>
    <x v="0"/>
    <x v="0"/>
    <x v="8"/>
    <x v="8"/>
    <n v="0.23499999999999999"/>
    <n v="629.29999999999995"/>
    <n v="0"/>
  </r>
  <r>
    <x v="1784"/>
    <d v="2028-11-19T00:00:00"/>
    <x v="120"/>
    <s v="Customer_0385"/>
    <s v="P2013"/>
    <x v="6"/>
    <x v="1"/>
    <x v="1"/>
    <n v="2"/>
    <n v="3499"/>
    <n v="6998"/>
    <x v="1"/>
    <n v="349.9"/>
    <n v="6648.1"/>
    <n v="1495.82"/>
    <s v="Gurugram"/>
    <s v="Haryana"/>
    <s v="North"/>
    <s v="Credit Card"/>
    <x v="1"/>
    <x v="0"/>
    <x v="8"/>
    <x v="8"/>
    <n v="0.22500000000000001"/>
    <n v="6298.2"/>
    <n v="0"/>
  </r>
  <r>
    <x v="1785"/>
    <d v="2028-11-20T00:00:00"/>
    <x v="284"/>
    <s v="Customer_0305"/>
    <s v="P2009"/>
    <x v="1"/>
    <x v="0"/>
    <x v="0"/>
    <n v="1"/>
    <n v="1199"/>
    <n v="1199"/>
    <x v="0"/>
    <n v="119.9"/>
    <n v="1079.0999999999999"/>
    <n v="312.94"/>
    <s v="Jaipur"/>
    <s v="Rajasthan"/>
    <s v="North"/>
    <s v="UPI"/>
    <x v="0"/>
    <x v="0"/>
    <x v="8"/>
    <x v="8"/>
    <n v="0.28999999999999998"/>
    <n v="959.2"/>
    <n v="0"/>
  </r>
  <r>
    <x v="1786"/>
    <d v="2028-11-21T00:00:00"/>
    <x v="385"/>
    <s v="Customer_0544"/>
    <s v="P2016"/>
    <x v="19"/>
    <x v="1"/>
    <x v="8"/>
    <n v="4"/>
    <n v="999"/>
    <n v="3996"/>
    <x v="0"/>
    <n v="399.6"/>
    <n v="3596.4"/>
    <n v="755.24"/>
    <s v="Gurugram"/>
    <s v="Haryana"/>
    <s v="North"/>
    <s v="UPI"/>
    <x v="1"/>
    <x v="0"/>
    <x v="8"/>
    <x v="8"/>
    <n v="0.21"/>
    <n v="3196.8"/>
    <n v="0"/>
  </r>
  <r>
    <x v="1787"/>
    <d v="2028-11-22T00:00:00"/>
    <x v="601"/>
    <s v="Customer_0205"/>
    <s v="P2007"/>
    <x v="21"/>
    <x v="0"/>
    <x v="12"/>
    <n v="2"/>
    <n v="799"/>
    <n v="1598"/>
    <x v="6"/>
    <n v="0"/>
    <n v="1598"/>
    <n v="511.36"/>
    <s v="Gurugram"/>
    <s v="Haryana"/>
    <s v="North"/>
    <s v="UPI"/>
    <x v="0"/>
    <x v="0"/>
    <x v="8"/>
    <x v="8"/>
    <n v="0.32"/>
    <n v="1598"/>
    <n v="0"/>
  </r>
  <r>
    <x v="1788"/>
    <d v="2028-11-23T00:00:00"/>
    <x v="422"/>
    <s v="Customer_0328"/>
    <s v="P2024"/>
    <x v="14"/>
    <x v="3"/>
    <x v="6"/>
    <n v="2"/>
    <n v="2499"/>
    <n v="4998"/>
    <x v="2"/>
    <n v="749.7"/>
    <n v="4248.3"/>
    <n v="998.35"/>
    <s v="Jaipur"/>
    <s v="Rajasthan"/>
    <s v="North"/>
    <s v="Debit Card"/>
    <x v="0"/>
    <x v="0"/>
    <x v="8"/>
    <x v="8"/>
    <n v="0.23499999999999999"/>
    <n v="3498.6"/>
    <n v="0"/>
  </r>
  <r>
    <x v="1789"/>
    <d v="2028-11-24T00:00:00"/>
    <x v="685"/>
    <s v="Customer_0667"/>
    <s v="P2010"/>
    <x v="0"/>
    <x v="0"/>
    <x v="0"/>
    <n v="3"/>
    <n v="1999"/>
    <n v="5997"/>
    <x v="2"/>
    <n v="899.55"/>
    <n v="5097.45"/>
    <n v="1401.8"/>
    <s v="Kolkata"/>
    <s v="West Bengal"/>
    <s v="East"/>
    <s v="Credit Card"/>
    <x v="2"/>
    <x v="0"/>
    <x v="8"/>
    <x v="8"/>
    <n v="0.27500000000000002"/>
    <n v="4197.8999999999996"/>
    <n v="0"/>
  </r>
  <r>
    <x v="1790"/>
    <d v="2028-11-25T00:00:00"/>
    <x v="444"/>
    <s v="Customer_0045"/>
    <s v="P2013"/>
    <x v="6"/>
    <x v="1"/>
    <x v="1"/>
    <n v="1"/>
    <n v="3499"/>
    <n v="3499"/>
    <x v="1"/>
    <n v="174.95"/>
    <n v="3324.05"/>
    <n v="747.91"/>
    <s v="Hyderabad"/>
    <s v="Telangana"/>
    <s v="South"/>
    <s v="Credit Card"/>
    <x v="0"/>
    <x v="0"/>
    <x v="8"/>
    <x v="8"/>
    <n v="0.22500000000000001"/>
    <n v="3149.1"/>
    <n v="0"/>
  </r>
  <r>
    <x v="1791"/>
    <d v="2028-11-26T00:00:00"/>
    <x v="463"/>
    <s v="Customer_0663"/>
    <s v="P2005"/>
    <x v="4"/>
    <x v="2"/>
    <x v="3"/>
    <n v="3"/>
    <n v="1299"/>
    <n v="3897"/>
    <x v="0"/>
    <n v="389.7"/>
    <n v="3507.3"/>
    <n v="455.95"/>
    <s v="Mumbai"/>
    <s v="Maharashtra"/>
    <s v="West"/>
    <s v="UPI"/>
    <x v="0"/>
    <x v="0"/>
    <x v="8"/>
    <x v="8"/>
    <n v="0.13"/>
    <n v="3117.6"/>
    <n v="0"/>
  </r>
  <r>
    <x v="1792"/>
    <d v="2028-11-27T00:00:00"/>
    <x v="715"/>
    <s v="Customer_0563"/>
    <s v="P2025"/>
    <x v="9"/>
    <x v="3"/>
    <x v="6"/>
    <n v="2"/>
    <n v="999"/>
    <n v="1998"/>
    <x v="3"/>
    <n v="599.4"/>
    <n v="1398.6"/>
    <n v="265.73"/>
    <s v="Hyderabad"/>
    <s v="Telangana"/>
    <s v="South"/>
    <s v="UPI"/>
    <x v="1"/>
    <x v="0"/>
    <x v="8"/>
    <x v="8"/>
    <n v="0.19"/>
    <n v="799.2"/>
    <n v="0"/>
  </r>
  <r>
    <x v="1793"/>
    <d v="2028-11-28T00:00:00"/>
    <x v="716"/>
    <s v="Customer_0598"/>
    <s v="P2001"/>
    <x v="10"/>
    <x v="2"/>
    <x v="7"/>
    <n v="2"/>
    <n v="24999"/>
    <n v="49998"/>
    <x v="2"/>
    <n v="7499.7"/>
    <n v="42498.3"/>
    <n v="4887.3"/>
    <s v="Delhi"/>
    <s v="Delhi"/>
    <s v="North"/>
    <s v="Net Banking"/>
    <x v="0"/>
    <x v="0"/>
    <x v="8"/>
    <x v="8"/>
    <n v="0.115"/>
    <n v="34998.6"/>
    <n v="0"/>
  </r>
  <r>
    <x v="1794"/>
    <d v="2028-11-29T00:00:00"/>
    <x v="40"/>
    <s v="Customer_0751"/>
    <s v="P2007"/>
    <x v="21"/>
    <x v="0"/>
    <x v="12"/>
    <n v="1"/>
    <n v="799"/>
    <n v="799"/>
    <x v="6"/>
    <n v="0"/>
    <n v="799"/>
    <n v="255.68"/>
    <s v="Ahmedabad"/>
    <s v="Gujarat"/>
    <s v="West"/>
    <s v="Debit Card"/>
    <x v="0"/>
    <x v="0"/>
    <x v="8"/>
    <x v="8"/>
    <n v="0.32"/>
    <n v="799"/>
    <n v="0"/>
  </r>
  <r>
    <x v="1795"/>
    <d v="2028-11-30T00:00:00"/>
    <x v="498"/>
    <s v="Customer_0049"/>
    <s v="P2017"/>
    <x v="8"/>
    <x v="1"/>
    <x v="5"/>
    <n v="4"/>
    <n v="5999"/>
    <n v="23996"/>
    <x v="6"/>
    <n v="0"/>
    <n v="23996"/>
    <n v="5759.04"/>
    <s v="Kolkata"/>
    <s v="West Bengal"/>
    <s v="East"/>
    <s v="Credit Card"/>
    <x v="0"/>
    <x v="0"/>
    <x v="8"/>
    <x v="8"/>
    <n v="0.24"/>
    <n v="23996"/>
    <n v="0"/>
  </r>
  <r>
    <x v="1796"/>
    <d v="2028-12-01T00:00:00"/>
    <x v="530"/>
    <s v="Customer_0789"/>
    <s v="P2015"/>
    <x v="11"/>
    <x v="1"/>
    <x v="8"/>
    <n v="3"/>
    <n v="1299"/>
    <n v="3897"/>
    <x v="0"/>
    <n v="389.7"/>
    <n v="3507.3"/>
    <n v="736.53"/>
    <s v="Mumbai"/>
    <s v="Maharashtra"/>
    <s v="West"/>
    <s v="Credit Card"/>
    <x v="2"/>
    <x v="0"/>
    <x v="8"/>
    <x v="8"/>
    <n v="0.21"/>
    <n v="3117.6"/>
    <n v="0"/>
  </r>
  <r>
    <x v="1797"/>
    <d v="2028-12-02T00:00:00"/>
    <x v="348"/>
    <s v="Customer_0418"/>
    <s v="P2017"/>
    <x v="8"/>
    <x v="1"/>
    <x v="5"/>
    <n v="1"/>
    <n v="5999"/>
    <n v="5999"/>
    <x v="2"/>
    <n v="899.85"/>
    <n v="5099.1499999999996"/>
    <n v="994.33"/>
    <s v="Chennai"/>
    <s v="Tamil Nadu"/>
    <s v="South"/>
    <s v="UPI"/>
    <x v="0"/>
    <x v="0"/>
    <x v="8"/>
    <x v="8"/>
    <n v="0.19500000000000001"/>
    <n v="4199.3"/>
    <n v="0"/>
  </r>
  <r>
    <x v="1798"/>
    <d v="2028-12-03T00:00:00"/>
    <x v="64"/>
    <s v="Customer_0734"/>
    <s v="P2014"/>
    <x v="2"/>
    <x v="1"/>
    <x v="1"/>
    <n v="1"/>
    <n v="2999"/>
    <n v="2999"/>
    <x v="5"/>
    <n v="749.75"/>
    <n v="2249.25"/>
    <n v="371.13"/>
    <s v="Noida"/>
    <s v="Uttar Pradesh"/>
    <s v="North"/>
    <s v="Debit Card"/>
    <x v="0"/>
    <x v="0"/>
    <x v="8"/>
    <x v="8"/>
    <n v="0.16500000000000001"/>
    <n v="1499.5"/>
    <n v="0"/>
  </r>
  <r>
    <x v="1799"/>
    <d v="2028-12-04T00:00:00"/>
    <x v="201"/>
    <s v="Customer_0634"/>
    <s v="P2010"/>
    <x v="0"/>
    <x v="0"/>
    <x v="0"/>
    <n v="1"/>
    <n v="1999"/>
    <n v="1999"/>
    <x v="4"/>
    <n v="399.8"/>
    <n v="1599.2"/>
    <n v="415.79"/>
    <s v="Gurugram"/>
    <s v="Haryana"/>
    <s v="North"/>
    <s v="Credit Card"/>
    <x v="2"/>
    <x v="0"/>
    <x v="8"/>
    <x v="8"/>
    <n v="0.26"/>
    <n v="1199.4000000000001"/>
    <n v="0"/>
  </r>
  <r>
    <x v="1800"/>
    <d v="2028-12-05T00:00:00"/>
    <x v="450"/>
    <s v="Customer_0647"/>
    <s v="P2003"/>
    <x v="3"/>
    <x v="2"/>
    <x v="2"/>
    <n v="1"/>
    <n v="59999"/>
    <n v="59999"/>
    <x v="0"/>
    <n v="5999.9"/>
    <n v="53999.1"/>
    <n v="7019.88"/>
    <s v="Delhi"/>
    <s v="Delhi"/>
    <s v="North"/>
    <s v="UPI"/>
    <x v="2"/>
    <x v="0"/>
    <x v="8"/>
    <x v="8"/>
    <n v="0.13"/>
    <n v="47999.199999999997"/>
    <n v="0"/>
  </r>
  <r>
    <x v="1801"/>
    <d v="2028-12-06T00:00:00"/>
    <x v="332"/>
    <s v="Customer_0308"/>
    <s v="P2012"/>
    <x v="7"/>
    <x v="0"/>
    <x v="4"/>
    <n v="2"/>
    <n v="1299"/>
    <n v="2598"/>
    <x v="5"/>
    <n v="649.5"/>
    <n v="1948.5"/>
    <n v="477.38"/>
    <s v="Gurugram"/>
    <s v="Haryana"/>
    <s v="North"/>
    <s v="UPI"/>
    <x v="2"/>
    <x v="0"/>
    <x v="8"/>
    <x v="8"/>
    <n v="0.245"/>
    <n v="1299"/>
    <n v="0"/>
  </r>
  <r>
    <x v="1802"/>
    <d v="2028-12-07T00:00:00"/>
    <x v="190"/>
    <s v="Customer_0360"/>
    <s v="P2021"/>
    <x v="24"/>
    <x v="4"/>
    <x v="13"/>
    <n v="1"/>
    <n v="1499"/>
    <n v="1499"/>
    <x v="4"/>
    <n v="299.8"/>
    <n v="1199.2"/>
    <n v="383.74"/>
    <s v="Gurugram"/>
    <s v="Haryana"/>
    <s v="North"/>
    <s v="UPI"/>
    <x v="0"/>
    <x v="0"/>
    <x v="8"/>
    <x v="8"/>
    <n v="0.32"/>
    <n v="899.4"/>
    <n v="0"/>
  </r>
  <r>
    <x v="1803"/>
    <d v="2028-12-08T00:00:00"/>
    <x v="207"/>
    <s v="Customer_0517"/>
    <s v="P2011"/>
    <x v="18"/>
    <x v="0"/>
    <x v="4"/>
    <n v="1"/>
    <n v="2499"/>
    <n v="2499"/>
    <x v="0"/>
    <n v="249.9"/>
    <n v="2249.1"/>
    <n v="652.24"/>
    <s v="Delhi"/>
    <s v="Delhi"/>
    <s v="North"/>
    <s v="Debit Card"/>
    <x v="2"/>
    <x v="0"/>
    <x v="8"/>
    <x v="8"/>
    <n v="0.28999999999999998"/>
    <n v="1999.2"/>
    <n v="0"/>
  </r>
  <r>
    <x v="1804"/>
    <d v="2028-12-09T00:00:00"/>
    <x v="331"/>
    <s v="Customer_0251"/>
    <s v="P2001"/>
    <x v="10"/>
    <x v="2"/>
    <x v="7"/>
    <n v="1"/>
    <n v="24999"/>
    <n v="24999"/>
    <x v="1"/>
    <n v="1249.95"/>
    <n v="23749.05"/>
    <n v="3443.61"/>
    <s v="Lucknow"/>
    <s v="Uttar Pradesh"/>
    <s v="North"/>
    <s v="Credit Card"/>
    <x v="0"/>
    <x v="0"/>
    <x v="8"/>
    <x v="8"/>
    <n v="0.14499999999999999"/>
    <n v="22499.1"/>
    <n v="0"/>
  </r>
  <r>
    <x v="1805"/>
    <d v="2028-12-10T00:00:00"/>
    <x v="455"/>
    <s v="Customer_0410"/>
    <s v="P2007"/>
    <x v="21"/>
    <x v="0"/>
    <x v="12"/>
    <n v="1"/>
    <n v="799"/>
    <n v="799"/>
    <x v="0"/>
    <n v="79.900000000000006"/>
    <n v="719.1"/>
    <n v="208.54"/>
    <s v="Mumbai"/>
    <s v="Maharashtra"/>
    <s v="West"/>
    <s v="Credit Card"/>
    <x v="2"/>
    <x v="0"/>
    <x v="8"/>
    <x v="8"/>
    <n v="0.28999999999999998"/>
    <n v="639.20000000000005"/>
    <n v="0"/>
  </r>
  <r>
    <x v="1806"/>
    <d v="2028-12-11T00:00:00"/>
    <x v="439"/>
    <s v="Customer_0438"/>
    <s v="P2013"/>
    <x v="6"/>
    <x v="1"/>
    <x v="1"/>
    <n v="3"/>
    <n v="3499"/>
    <n v="10497"/>
    <x v="2"/>
    <n v="1574.55"/>
    <n v="8922.4500000000007"/>
    <n v="1739.88"/>
    <s v="Noida"/>
    <s v="Uttar Pradesh"/>
    <s v="North"/>
    <s v="Credit Card"/>
    <x v="1"/>
    <x v="0"/>
    <x v="8"/>
    <x v="8"/>
    <n v="0.19500000000000001"/>
    <n v="7347.9"/>
    <n v="0"/>
  </r>
  <r>
    <x v="1807"/>
    <d v="2028-12-12T00:00:00"/>
    <x v="148"/>
    <s v="Customer_0130"/>
    <s v="P2002"/>
    <x v="12"/>
    <x v="2"/>
    <x v="7"/>
    <n v="1"/>
    <n v="2999"/>
    <n v="2999"/>
    <x v="2"/>
    <n v="449.85"/>
    <n v="2549.15"/>
    <n v="293.14999999999998"/>
    <s v="Hyderabad"/>
    <s v="Telangana"/>
    <s v="South"/>
    <s v="Net Banking"/>
    <x v="0"/>
    <x v="0"/>
    <x v="8"/>
    <x v="8"/>
    <n v="0.115"/>
    <n v="2099.3000000000002"/>
    <n v="0"/>
  </r>
  <r>
    <x v="1808"/>
    <d v="2028-12-13T00:00:00"/>
    <x v="717"/>
    <s v="Customer_0594"/>
    <s v="P2010"/>
    <x v="0"/>
    <x v="0"/>
    <x v="0"/>
    <n v="2"/>
    <n v="1999"/>
    <n v="3998"/>
    <x v="5"/>
    <n v="999.5"/>
    <n v="2998.5"/>
    <n v="734.63"/>
    <s v="Gurugram"/>
    <s v="Haryana"/>
    <s v="North"/>
    <s v="Credit Card"/>
    <x v="2"/>
    <x v="0"/>
    <x v="8"/>
    <x v="8"/>
    <n v="0.245"/>
    <n v="1999"/>
    <n v="0"/>
  </r>
  <r>
    <x v="1809"/>
    <d v="2028-12-14T00:00:00"/>
    <x v="718"/>
    <s v="Customer_0685"/>
    <s v="P2008"/>
    <x v="20"/>
    <x v="0"/>
    <x v="12"/>
    <n v="2"/>
    <n v="1799"/>
    <n v="3598"/>
    <x v="0"/>
    <n v="359.8"/>
    <n v="3238.2"/>
    <n v="939.08"/>
    <s v="Bengaluru"/>
    <s v="Karnataka"/>
    <s v="South"/>
    <s v="Credit Card"/>
    <x v="1"/>
    <x v="0"/>
    <x v="8"/>
    <x v="8"/>
    <n v="0.28999999999999998"/>
    <n v="2878.4"/>
    <n v="0"/>
  </r>
  <r>
    <x v="1810"/>
    <d v="2028-12-15T00:00:00"/>
    <x v="413"/>
    <s v="Customer_0362"/>
    <s v="P2017"/>
    <x v="8"/>
    <x v="1"/>
    <x v="5"/>
    <n v="1"/>
    <n v="5999"/>
    <n v="5999"/>
    <x v="2"/>
    <n v="899.85"/>
    <n v="5099.1499999999996"/>
    <n v="994.33"/>
    <s v="Kolkata"/>
    <s v="West Bengal"/>
    <s v="East"/>
    <s v="Debit Card"/>
    <x v="0"/>
    <x v="0"/>
    <x v="8"/>
    <x v="8"/>
    <n v="0.19500000000000001"/>
    <n v="4199.3"/>
    <n v="0"/>
  </r>
  <r>
    <x v="1811"/>
    <d v="2028-12-16T00:00:00"/>
    <x v="126"/>
    <s v="Customer_0571"/>
    <s v="P2020"/>
    <x v="16"/>
    <x v="4"/>
    <x v="10"/>
    <n v="3"/>
    <n v="599"/>
    <n v="1797"/>
    <x v="0"/>
    <n v="179.7"/>
    <n v="1617.3"/>
    <n v="566.04999999999995"/>
    <s v="Ahmedabad"/>
    <s v="Gujarat"/>
    <s v="West"/>
    <s v="UPI"/>
    <x v="0"/>
    <x v="0"/>
    <x v="8"/>
    <x v="8"/>
    <n v="0.35"/>
    <n v="1437.6"/>
    <n v="0"/>
  </r>
  <r>
    <x v="1812"/>
    <d v="2028-12-17T00:00:00"/>
    <x v="242"/>
    <s v="Customer_0135"/>
    <s v="P2001"/>
    <x v="10"/>
    <x v="2"/>
    <x v="7"/>
    <n v="1"/>
    <n v="24999"/>
    <n v="24999"/>
    <x v="0"/>
    <n v="2499.9"/>
    <n v="22499.1"/>
    <n v="2924.88"/>
    <s v="Chennai"/>
    <s v="Tamil Nadu"/>
    <s v="South"/>
    <s v="Debit Card"/>
    <x v="2"/>
    <x v="0"/>
    <x v="8"/>
    <x v="8"/>
    <n v="0.13"/>
    <n v="19999.2"/>
    <n v="0"/>
  </r>
  <r>
    <x v="1813"/>
    <d v="2028-12-18T00:00:00"/>
    <x v="709"/>
    <s v="Customer_0288"/>
    <s v="P2009"/>
    <x v="1"/>
    <x v="0"/>
    <x v="0"/>
    <n v="1"/>
    <n v="1199"/>
    <n v="1199"/>
    <x v="0"/>
    <n v="119.9"/>
    <n v="1079.0999999999999"/>
    <n v="312.94"/>
    <s v="Jaipur"/>
    <s v="Rajasthan"/>
    <s v="North"/>
    <s v="Credit Card"/>
    <x v="1"/>
    <x v="0"/>
    <x v="8"/>
    <x v="8"/>
    <n v="0.28999999999999998"/>
    <n v="959.2"/>
    <n v="0"/>
  </r>
  <r>
    <x v="1814"/>
    <d v="2028-12-19T00:00:00"/>
    <x v="113"/>
    <s v="Customer_0292"/>
    <s v="P2011"/>
    <x v="18"/>
    <x v="0"/>
    <x v="4"/>
    <n v="3"/>
    <n v="2499"/>
    <n v="7497"/>
    <x v="1"/>
    <n v="374.85"/>
    <n v="7122.15"/>
    <n v="2172.2600000000002"/>
    <s v="Hyderabad"/>
    <s v="Telangana"/>
    <s v="South"/>
    <s v="UPI"/>
    <x v="0"/>
    <x v="0"/>
    <x v="8"/>
    <x v="8"/>
    <n v="0.30499999999999999"/>
    <n v="6747.3"/>
    <n v="0"/>
  </r>
  <r>
    <x v="1815"/>
    <d v="2028-12-20T00:00:00"/>
    <x v="593"/>
    <s v="Customer_0343"/>
    <s v="P2025"/>
    <x v="9"/>
    <x v="3"/>
    <x v="6"/>
    <n v="4"/>
    <n v="999"/>
    <n v="3996"/>
    <x v="1"/>
    <n v="199.8"/>
    <n v="3796.2"/>
    <n v="1005.99"/>
    <s v="Hyderabad"/>
    <s v="Telangana"/>
    <s v="South"/>
    <s v="Debit Card"/>
    <x v="2"/>
    <x v="0"/>
    <x v="8"/>
    <x v="8"/>
    <n v="0.26500000000000001"/>
    <n v="3596.4"/>
    <n v="0"/>
  </r>
  <r>
    <x v="1816"/>
    <d v="2028-12-21T00:00:00"/>
    <x v="290"/>
    <s v="Customer_0539"/>
    <s v="P2012"/>
    <x v="7"/>
    <x v="0"/>
    <x v="4"/>
    <n v="1"/>
    <n v="1299"/>
    <n v="1299"/>
    <x v="2"/>
    <n v="194.85"/>
    <n v="1104.1500000000001"/>
    <n v="303.64"/>
    <s v="Ahmedabad"/>
    <s v="Gujarat"/>
    <s v="West"/>
    <s v="Credit Card"/>
    <x v="1"/>
    <x v="0"/>
    <x v="8"/>
    <x v="8"/>
    <n v="0.27500000000000002"/>
    <n v="909.3"/>
    <n v="0"/>
  </r>
  <r>
    <x v="1817"/>
    <d v="2028-12-22T00:00:00"/>
    <x v="311"/>
    <s v="Customer_0031"/>
    <s v="P2008"/>
    <x v="20"/>
    <x v="0"/>
    <x v="12"/>
    <n v="1"/>
    <n v="1799"/>
    <n v="1799"/>
    <x v="1"/>
    <n v="89.95"/>
    <n v="1709.05"/>
    <n v="521.26"/>
    <s v="Hyderabad"/>
    <s v="Telangana"/>
    <s v="South"/>
    <s v="Credit Card"/>
    <x v="0"/>
    <x v="0"/>
    <x v="8"/>
    <x v="8"/>
    <n v="0.30499999999999999"/>
    <n v="1619.1"/>
    <n v="0"/>
  </r>
  <r>
    <x v="1818"/>
    <d v="2028-12-23T00:00:00"/>
    <x v="719"/>
    <s v="Customer_0304"/>
    <s v="P2002"/>
    <x v="12"/>
    <x v="2"/>
    <x v="7"/>
    <n v="2"/>
    <n v="2999"/>
    <n v="5998"/>
    <x v="3"/>
    <n v="1799.4"/>
    <n v="4198.6000000000004"/>
    <n v="293.89999999999998"/>
    <s v="Hyderabad"/>
    <s v="Telangana"/>
    <s v="South"/>
    <s v="Credit Card"/>
    <x v="0"/>
    <x v="0"/>
    <x v="8"/>
    <x v="8"/>
    <n v="7.0000000000000007E-2"/>
    <n v="2399.1999999999998"/>
    <n v="0"/>
  </r>
  <r>
    <x v="1819"/>
    <d v="2028-12-24T00:00:00"/>
    <x v="161"/>
    <s v="Customer_0192"/>
    <s v="P2024"/>
    <x v="14"/>
    <x v="3"/>
    <x v="6"/>
    <n v="1"/>
    <n v="2499"/>
    <n v="2499"/>
    <x v="0"/>
    <n v="249.9"/>
    <n v="2249.1"/>
    <n v="562.28"/>
    <s v="Kolkata"/>
    <s v="West Bengal"/>
    <s v="East"/>
    <s v="Net Banking"/>
    <x v="2"/>
    <x v="0"/>
    <x v="8"/>
    <x v="8"/>
    <n v="0.25"/>
    <n v="1999.2"/>
    <n v="0"/>
  </r>
  <r>
    <x v="1820"/>
    <d v="2028-12-25T00:00:00"/>
    <x v="383"/>
    <s v="Customer_0502"/>
    <s v="P2007"/>
    <x v="21"/>
    <x v="0"/>
    <x v="12"/>
    <n v="2"/>
    <n v="799"/>
    <n v="1598"/>
    <x v="2"/>
    <n v="239.7"/>
    <n v="1358.3"/>
    <n v="373.53"/>
    <s v="Noida"/>
    <s v="Uttar Pradesh"/>
    <s v="North"/>
    <s v="Debit Card"/>
    <x v="0"/>
    <x v="0"/>
    <x v="8"/>
    <x v="8"/>
    <n v="0.27500000000000002"/>
    <n v="1118.5999999999999"/>
    <n v="0"/>
  </r>
  <r>
    <x v="1821"/>
    <d v="2028-12-26T00:00:00"/>
    <x v="720"/>
    <s v="Customer_0102"/>
    <s v="P2021"/>
    <x v="24"/>
    <x v="4"/>
    <x v="13"/>
    <n v="1"/>
    <n v="1499"/>
    <n v="1499"/>
    <x v="6"/>
    <n v="0"/>
    <n v="1499"/>
    <n v="569.62"/>
    <s v="Jaipur"/>
    <s v="Rajasthan"/>
    <s v="North"/>
    <s v="Debit Card"/>
    <x v="0"/>
    <x v="0"/>
    <x v="8"/>
    <x v="8"/>
    <n v="0.38"/>
    <n v="1499"/>
    <n v="0"/>
  </r>
  <r>
    <x v="1822"/>
    <d v="2028-12-27T00:00:00"/>
    <x v="142"/>
    <s v="Customer_0092"/>
    <s v="P2016"/>
    <x v="19"/>
    <x v="1"/>
    <x v="8"/>
    <n v="1"/>
    <n v="999"/>
    <n v="999"/>
    <x v="1"/>
    <n v="49.95"/>
    <n v="949.05"/>
    <n v="213.54"/>
    <s v="Bengaluru"/>
    <s v="Karnataka"/>
    <s v="South"/>
    <s v="UPI"/>
    <x v="0"/>
    <x v="0"/>
    <x v="8"/>
    <x v="8"/>
    <n v="0.22500000000000001"/>
    <n v="899.1"/>
    <n v="0"/>
  </r>
  <r>
    <x v="1823"/>
    <d v="2028-12-28T00:00:00"/>
    <x v="505"/>
    <s v="Customer_0695"/>
    <s v="P2010"/>
    <x v="0"/>
    <x v="0"/>
    <x v="0"/>
    <n v="3"/>
    <n v="1999"/>
    <n v="5997"/>
    <x v="3"/>
    <n v="1799.1"/>
    <n v="4197.8999999999996"/>
    <n v="965.52"/>
    <s v="Chennai"/>
    <s v="Tamil Nadu"/>
    <s v="South"/>
    <s v="Cash on Delivery"/>
    <x v="2"/>
    <x v="0"/>
    <x v="8"/>
    <x v="8"/>
    <n v="0.23"/>
    <n v="2398.8000000000002"/>
    <n v="0"/>
  </r>
  <r>
    <x v="1824"/>
    <d v="2028-12-29T00:00:00"/>
    <x v="391"/>
    <s v="Customer_0069"/>
    <s v="P2007"/>
    <x v="21"/>
    <x v="0"/>
    <x v="12"/>
    <n v="2"/>
    <n v="799"/>
    <n v="1598"/>
    <x v="4"/>
    <n v="319.60000000000002"/>
    <n v="1278.4000000000001"/>
    <n v="332.38"/>
    <s v="Delhi"/>
    <s v="Delhi"/>
    <s v="North"/>
    <s v="UPI"/>
    <x v="1"/>
    <x v="0"/>
    <x v="8"/>
    <x v="8"/>
    <n v="0.26"/>
    <n v="958.8"/>
    <n v="0"/>
  </r>
  <r>
    <x v="1825"/>
    <d v="2028-12-30T00:00:00"/>
    <x v="501"/>
    <s v="Customer_0641"/>
    <s v="P2005"/>
    <x v="4"/>
    <x v="2"/>
    <x v="3"/>
    <n v="1"/>
    <n v="1299"/>
    <n v="1299"/>
    <x v="6"/>
    <n v="0"/>
    <n v="1299"/>
    <n v="207.84"/>
    <s v="Delhi"/>
    <s v="Delhi"/>
    <s v="North"/>
    <s v="Debit Card"/>
    <x v="0"/>
    <x v="0"/>
    <x v="8"/>
    <x v="8"/>
    <n v="0.16"/>
    <n v="1299"/>
    <n v="0"/>
  </r>
  <r>
    <x v="1826"/>
    <d v="2028-12-31T00:00:00"/>
    <x v="190"/>
    <s v="Customer_0360"/>
    <s v="P2007"/>
    <x v="21"/>
    <x v="0"/>
    <x v="12"/>
    <n v="1"/>
    <n v="799"/>
    <n v="799"/>
    <x v="0"/>
    <n v="79.900000000000006"/>
    <n v="719.1"/>
    <n v="208.54"/>
    <s v="Gurugram"/>
    <s v="Haryana"/>
    <s v="North"/>
    <s v="UPI"/>
    <x v="0"/>
    <x v="0"/>
    <x v="8"/>
    <x v="8"/>
    <n v="0.28999999999999998"/>
    <n v="639.20000000000005"/>
    <n v="0"/>
  </r>
  <r>
    <x v="1827"/>
    <d v="2029-01-01T00:00:00"/>
    <x v="721"/>
    <s v="Customer_0417"/>
    <s v="P2005"/>
    <x v="4"/>
    <x v="2"/>
    <x v="3"/>
    <n v="3"/>
    <n v="1299"/>
    <n v="3897"/>
    <x v="1"/>
    <n v="194.85"/>
    <n v="3702.15"/>
    <n v="536.80999999999995"/>
    <s v="Delhi"/>
    <s v="Delhi"/>
    <s v="North"/>
    <s v="Cash on Delivery"/>
    <x v="2"/>
    <x v="0"/>
    <x v="8"/>
    <x v="8"/>
    <n v="0.14499999999999999"/>
    <n v="3507.3"/>
    <n v="0"/>
  </r>
  <r>
    <x v="1828"/>
    <d v="2029-01-02T00:00:00"/>
    <x v="657"/>
    <s v="Customer_0586"/>
    <s v="P2005"/>
    <x v="4"/>
    <x v="2"/>
    <x v="3"/>
    <n v="1"/>
    <n v="1299"/>
    <n v="1299"/>
    <x v="1"/>
    <n v="64.95"/>
    <n v="1234.05"/>
    <n v="178.94"/>
    <s v="Gurugram"/>
    <s v="Haryana"/>
    <s v="North"/>
    <s v="Cash on Delivery"/>
    <x v="0"/>
    <x v="0"/>
    <x v="8"/>
    <x v="8"/>
    <n v="0.14499999999999999"/>
    <n v="1169.0999999999999"/>
    <n v="0"/>
  </r>
  <r>
    <x v="1829"/>
    <d v="2029-01-03T00:00:00"/>
    <x v="128"/>
    <s v="Customer_0340"/>
    <s v="P2012"/>
    <x v="7"/>
    <x v="0"/>
    <x v="4"/>
    <n v="1"/>
    <n v="1299"/>
    <n v="1299"/>
    <x v="1"/>
    <n v="64.95"/>
    <n v="1234.05"/>
    <n v="376.39"/>
    <s v="Gurugram"/>
    <s v="Haryana"/>
    <s v="North"/>
    <s v="Debit Card"/>
    <x v="0"/>
    <x v="0"/>
    <x v="8"/>
    <x v="8"/>
    <n v="0.30499999999999999"/>
    <n v="1169.0999999999999"/>
    <n v="0"/>
  </r>
  <r>
    <x v="1830"/>
    <d v="2029-01-04T00:00:00"/>
    <x v="473"/>
    <s v="Customer_0155"/>
    <s v="P2003"/>
    <x v="3"/>
    <x v="2"/>
    <x v="2"/>
    <n v="1"/>
    <n v="59999"/>
    <n v="59999"/>
    <x v="0"/>
    <n v="5999.9"/>
    <n v="53999.1"/>
    <n v="7019.88"/>
    <s v="Hyderabad"/>
    <s v="Telangana"/>
    <s v="South"/>
    <s v="UPI"/>
    <x v="2"/>
    <x v="0"/>
    <x v="8"/>
    <x v="8"/>
    <n v="0.13"/>
    <n v="47999.199999999997"/>
    <n v="0"/>
  </r>
  <r>
    <x v="1831"/>
    <d v="2029-01-05T00:00:00"/>
    <x v="308"/>
    <s v="Customer_0054"/>
    <s v="P2014"/>
    <x v="2"/>
    <x v="1"/>
    <x v="1"/>
    <n v="1"/>
    <n v="2999"/>
    <n v="2999"/>
    <x v="3"/>
    <n v="899.7"/>
    <n v="2099.3000000000002"/>
    <n v="314.89999999999998"/>
    <s v="Lucknow"/>
    <s v="Uttar Pradesh"/>
    <s v="North"/>
    <s v="UPI"/>
    <x v="0"/>
    <x v="0"/>
    <x v="8"/>
    <x v="8"/>
    <n v="0.15"/>
    <n v="1199.5999999999999"/>
    <n v="0"/>
  </r>
  <r>
    <x v="1832"/>
    <d v="2029-01-06T00:00:00"/>
    <x v="646"/>
    <s v="Customer_0696"/>
    <s v="P2025"/>
    <x v="9"/>
    <x v="3"/>
    <x v="6"/>
    <n v="1"/>
    <n v="999"/>
    <n v="999"/>
    <x v="1"/>
    <n v="49.95"/>
    <n v="949.05"/>
    <n v="251.5"/>
    <s v="Jaipur"/>
    <s v="Rajasthan"/>
    <s v="North"/>
    <s v="Debit Card"/>
    <x v="2"/>
    <x v="0"/>
    <x v="8"/>
    <x v="8"/>
    <n v="0.26500000000000001"/>
    <n v="899.1"/>
    <n v="0"/>
  </r>
  <r>
    <x v="1833"/>
    <d v="2029-01-07T00:00:00"/>
    <x v="404"/>
    <s v="Customer_0213"/>
    <s v="P2005"/>
    <x v="4"/>
    <x v="2"/>
    <x v="3"/>
    <n v="2"/>
    <n v="1299"/>
    <n v="2598"/>
    <x v="6"/>
    <n v="0"/>
    <n v="2598"/>
    <n v="415.68"/>
    <s v="Jaipur"/>
    <s v="Rajasthan"/>
    <s v="North"/>
    <s v="Debit Card"/>
    <x v="1"/>
    <x v="0"/>
    <x v="8"/>
    <x v="8"/>
    <n v="0.16"/>
    <n v="2598"/>
    <n v="0"/>
  </r>
  <r>
    <x v="1834"/>
    <d v="2029-01-08T00:00:00"/>
    <x v="722"/>
    <s v="Customer_0356"/>
    <s v="P2016"/>
    <x v="19"/>
    <x v="1"/>
    <x v="8"/>
    <n v="2"/>
    <n v="999"/>
    <n v="1998"/>
    <x v="2"/>
    <n v="299.7"/>
    <n v="1698.3"/>
    <n v="331.17"/>
    <s v="Ahmedabad"/>
    <s v="Gujarat"/>
    <s v="West"/>
    <s v="Debit Card"/>
    <x v="2"/>
    <x v="0"/>
    <x v="8"/>
    <x v="8"/>
    <n v="0.19500000000000001"/>
    <n v="1398.6"/>
    <n v="0"/>
  </r>
  <r>
    <x v="1835"/>
    <d v="2029-01-09T00:00:00"/>
    <x v="610"/>
    <s v="Customer_0406"/>
    <s v="P2012"/>
    <x v="7"/>
    <x v="0"/>
    <x v="4"/>
    <n v="3"/>
    <n v="1299"/>
    <n v="3897"/>
    <x v="0"/>
    <n v="389.7"/>
    <n v="3507.3"/>
    <n v="1017.12"/>
    <s v="Noida"/>
    <s v="Uttar Pradesh"/>
    <s v="North"/>
    <s v="Cash on Delivery"/>
    <x v="0"/>
    <x v="0"/>
    <x v="8"/>
    <x v="8"/>
    <n v="0.28999999999999998"/>
    <n v="3117.6"/>
    <n v="0"/>
  </r>
  <r>
    <x v="1836"/>
    <d v="2029-01-10T00:00:00"/>
    <x v="44"/>
    <s v="Customer_0440"/>
    <s v="P2010"/>
    <x v="0"/>
    <x v="0"/>
    <x v="0"/>
    <n v="2"/>
    <n v="1999"/>
    <n v="3998"/>
    <x v="5"/>
    <n v="999.5"/>
    <n v="2998.5"/>
    <n v="734.63"/>
    <s v="Hyderabad"/>
    <s v="Telangana"/>
    <s v="South"/>
    <s v="UPI"/>
    <x v="0"/>
    <x v="0"/>
    <x v="8"/>
    <x v="8"/>
    <n v="0.245"/>
    <n v="1999"/>
    <n v="0"/>
  </r>
  <r>
    <x v="1837"/>
    <d v="2029-01-11T00:00:00"/>
    <x v="634"/>
    <s v="Customer_0239"/>
    <s v="P2006"/>
    <x v="5"/>
    <x v="2"/>
    <x v="3"/>
    <n v="1"/>
    <n v="1499"/>
    <n v="1499"/>
    <x v="3"/>
    <n v="449.7"/>
    <n v="1049.3"/>
    <n v="73.45"/>
    <s v="Ahmedabad"/>
    <s v="Gujarat"/>
    <s v="West"/>
    <s v="UPI"/>
    <x v="0"/>
    <x v="0"/>
    <x v="8"/>
    <x v="8"/>
    <n v="7.0000000000000007E-2"/>
    <n v="599.6"/>
    <n v="0"/>
  </r>
  <r>
    <x v="1838"/>
    <d v="2029-01-12T00:00:00"/>
    <x v="404"/>
    <s v="Customer_0213"/>
    <s v="P2003"/>
    <x v="3"/>
    <x v="2"/>
    <x v="2"/>
    <n v="2"/>
    <n v="59999"/>
    <n v="119998"/>
    <x v="1"/>
    <n v="5999.9"/>
    <n v="113998.1"/>
    <n v="16529.72"/>
    <s v="Delhi"/>
    <s v="Delhi"/>
    <s v="North"/>
    <s v="Cash on Delivery"/>
    <x v="2"/>
    <x v="0"/>
    <x v="8"/>
    <x v="8"/>
    <n v="0.14499999999999999"/>
    <n v="107998.2"/>
    <n v="0"/>
  </r>
  <r>
    <x v="1839"/>
    <d v="2029-01-13T00:00:00"/>
    <x v="246"/>
    <s v="Customer_0584"/>
    <s v="P2019"/>
    <x v="22"/>
    <x v="4"/>
    <x v="11"/>
    <n v="1"/>
    <n v="699"/>
    <n v="699"/>
    <x v="6"/>
    <n v="0"/>
    <n v="699"/>
    <n v="265.62"/>
    <s v="Bengaluru"/>
    <s v="Karnataka"/>
    <s v="South"/>
    <s v="UPI"/>
    <x v="0"/>
    <x v="0"/>
    <x v="8"/>
    <x v="8"/>
    <n v="0.38"/>
    <n v="699"/>
    <n v="0"/>
  </r>
  <r>
    <x v="1840"/>
    <d v="2029-01-14T00:00:00"/>
    <x v="601"/>
    <s v="Customer_0205"/>
    <s v="P2010"/>
    <x v="0"/>
    <x v="0"/>
    <x v="0"/>
    <n v="1"/>
    <n v="1999"/>
    <n v="1999"/>
    <x v="1"/>
    <n v="99.95"/>
    <n v="1899.05"/>
    <n v="579.21"/>
    <s v="Chennai"/>
    <s v="Tamil Nadu"/>
    <s v="South"/>
    <s v="Credit Card"/>
    <x v="0"/>
    <x v="0"/>
    <x v="8"/>
    <x v="8"/>
    <n v="0.30499999999999999"/>
    <n v="1799.1"/>
    <n v="0"/>
  </r>
  <r>
    <x v="1841"/>
    <d v="2029-01-15T00:00:00"/>
    <x v="172"/>
    <s v="Customer_0477"/>
    <s v="P2005"/>
    <x v="4"/>
    <x v="2"/>
    <x v="3"/>
    <n v="1"/>
    <n v="1299"/>
    <n v="1299"/>
    <x v="0"/>
    <n v="129.9"/>
    <n v="1169.0999999999999"/>
    <n v="151.97999999999999"/>
    <s v="Hyderabad"/>
    <s v="Telangana"/>
    <s v="South"/>
    <s v="UPI"/>
    <x v="0"/>
    <x v="0"/>
    <x v="8"/>
    <x v="8"/>
    <n v="0.13"/>
    <n v="1039.2"/>
    <n v="0"/>
  </r>
  <r>
    <x v="1842"/>
    <d v="2029-01-16T00:00:00"/>
    <x v="270"/>
    <s v="Customer_0455"/>
    <s v="P2015"/>
    <x v="11"/>
    <x v="1"/>
    <x v="8"/>
    <n v="2"/>
    <n v="1299"/>
    <n v="2598"/>
    <x v="3"/>
    <n v="779.4"/>
    <n v="1818.6"/>
    <n v="272.79000000000002"/>
    <s v="Noida"/>
    <s v="Uttar Pradesh"/>
    <s v="North"/>
    <s v="UPI"/>
    <x v="2"/>
    <x v="0"/>
    <x v="8"/>
    <x v="8"/>
    <n v="0.15"/>
    <n v="1039.2"/>
    <n v="0"/>
  </r>
  <r>
    <x v="1843"/>
    <d v="2029-01-17T00:00:00"/>
    <x v="233"/>
    <s v="Customer_0209"/>
    <s v="P2019"/>
    <x v="22"/>
    <x v="4"/>
    <x v="11"/>
    <n v="1"/>
    <n v="699"/>
    <n v="699"/>
    <x v="0"/>
    <n v="69.900000000000006"/>
    <n v="629.1"/>
    <n v="220.18"/>
    <s v="Hyderabad"/>
    <s v="Telangana"/>
    <s v="South"/>
    <s v="Debit Card"/>
    <x v="2"/>
    <x v="0"/>
    <x v="8"/>
    <x v="8"/>
    <n v="0.35"/>
    <n v="559.20000000000005"/>
    <n v="0"/>
  </r>
  <r>
    <x v="1844"/>
    <d v="2029-01-18T00:00:00"/>
    <x v="196"/>
    <s v="Customer_0713"/>
    <s v="P2002"/>
    <x v="12"/>
    <x v="2"/>
    <x v="7"/>
    <n v="1"/>
    <n v="2999"/>
    <n v="2999"/>
    <x v="3"/>
    <n v="899.7"/>
    <n v="2099.3000000000002"/>
    <n v="146.94999999999999"/>
    <s v="Delhi"/>
    <s v="Delhi"/>
    <s v="North"/>
    <s v="Debit Card"/>
    <x v="2"/>
    <x v="0"/>
    <x v="8"/>
    <x v="8"/>
    <n v="7.0000000000000007E-2"/>
    <n v="1199.5999999999999"/>
    <n v="0"/>
  </r>
  <r>
    <x v="1845"/>
    <d v="2029-01-19T00:00:00"/>
    <x v="171"/>
    <s v="Customer_0382"/>
    <s v="P2023"/>
    <x v="23"/>
    <x v="3"/>
    <x v="9"/>
    <n v="2"/>
    <n v="1599"/>
    <n v="3198"/>
    <x v="4"/>
    <n v="639.6"/>
    <n v="2558.4"/>
    <n v="562.85"/>
    <s v="Mumbai"/>
    <s v="Maharashtra"/>
    <s v="West"/>
    <s v="Debit Card"/>
    <x v="1"/>
    <x v="0"/>
    <x v="8"/>
    <x v="8"/>
    <n v="0.22"/>
    <n v="1918.8"/>
    <n v="0"/>
  </r>
  <r>
    <x v="1846"/>
    <d v="2029-01-20T00:00:00"/>
    <x v="33"/>
    <s v="Customer_0107"/>
    <s v="P2004"/>
    <x v="15"/>
    <x v="2"/>
    <x v="3"/>
    <n v="1"/>
    <n v="899"/>
    <n v="899"/>
    <x v="4"/>
    <n v="179.8"/>
    <n v="719.2"/>
    <n v="71.92"/>
    <s v="Bengaluru"/>
    <s v="Karnataka"/>
    <s v="South"/>
    <s v="Credit Card"/>
    <x v="0"/>
    <x v="0"/>
    <x v="8"/>
    <x v="8"/>
    <n v="0.1"/>
    <n v="539.4"/>
    <n v="0"/>
  </r>
  <r>
    <x v="1847"/>
    <d v="2029-01-21T00:00:00"/>
    <x v="432"/>
    <s v="Customer_0427"/>
    <s v="P2012"/>
    <x v="7"/>
    <x v="0"/>
    <x v="4"/>
    <n v="1"/>
    <n v="1299"/>
    <n v="1299"/>
    <x v="3"/>
    <n v="389.7"/>
    <n v="909.3"/>
    <n v="209.14"/>
    <s v="Gurugram"/>
    <s v="Haryana"/>
    <s v="North"/>
    <s v="UPI"/>
    <x v="2"/>
    <x v="0"/>
    <x v="8"/>
    <x v="8"/>
    <n v="0.23"/>
    <n v="519.6"/>
    <n v="0"/>
  </r>
  <r>
    <x v="1848"/>
    <d v="2029-01-22T00:00:00"/>
    <x v="452"/>
    <s v="Customer_0023"/>
    <s v="P2009"/>
    <x v="1"/>
    <x v="0"/>
    <x v="0"/>
    <n v="3"/>
    <n v="1199"/>
    <n v="3597"/>
    <x v="0"/>
    <n v="359.7"/>
    <n v="3237.3"/>
    <n v="938.82"/>
    <s v="Ahmedabad"/>
    <s v="Gujarat"/>
    <s v="West"/>
    <s v="UPI"/>
    <x v="2"/>
    <x v="0"/>
    <x v="8"/>
    <x v="8"/>
    <n v="0.28999999999999998"/>
    <n v="2877.6"/>
    <n v="0"/>
  </r>
  <r>
    <x v="1849"/>
    <d v="2029-01-23T00:00:00"/>
    <x v="476"/>
    <s v="Customer_0556"/>
    <s v="P2004"/>
    <x v="15"/>
    <x v="2"/>
    <x v="3"/>
    <n v="2"/>
    <n v="899"/>
    <n v="1798"/>
    <x v="0"/>
    <n v="179.8"/>
    <n v="1618.2"/>
    <n v="210.37"/>
    <s v="Jaipur"/>
    <s v="Rajasthan"/>
    <s v="North"/>
    <s v="Cash on Delivery"/>
    <x v="2"/>
    <x v="0"/>
    <x v="8"/>
    <x v="8"/>
    <n v="0.13"/>
    <n v="1438.4"/>
    <n v="0"/>
  </r>
  <r>
    <x v="1850"/>
    <d v="2029-01-24T00:00:00"/>
    <x v="657"/>
    <s v="Customer_0586"/>
    <s v="P2005"/>
    <x v="4"/>
    <x v="2"/>
    <x v="3"/>
    <n v="1"/>
    <n v="1299"/>
    <n v="1299"/>
    <x v="0"/>
    <n v="129.9"/>
    <n v="1169.0999999999999"/>
    <n v="151.97999999999999"/>
    <s v="Ahmedabad"/>
    <s v="Gujarat"/>
    <s v="West"/>
    <s v="Debit Card"/>
    <x v="2"/>
    <x v="0"/>
    <x v="8"/>
    <x v="8"/>
    <n v="0.13"/>
    <n v="1039.2"/>
    <n v="0"/>
  </r>
  <r>
    <x v="1851"/>
    <d v="2029-01-25T00:00:00"/>
    <x v="269"/>
    <s v="Customer_0002"/>
    <s v="P2020"/>
    <x v="16"/>
    <x v="4"/>
    <x v="10"/>
    <n v="1"/>
    <n v="599"/>
    <n v="599"/>
    <x v="0"/>
    <n v="59.9"/>
    <n v="539.1"/>
    <n v="188.68"/>
    <s v="Mumbai"/>
    <s v="Maharashtra"/>
    <s v="West"/>
    <s v="Debit Card"/>
    <x v="0"/>
    <x v="0"/>
    <x v="8"/>
    <x v="8"/>
    <n v="0.35"/>
    <n v="479.2"/>
    <n v="0"/>
  </r>
  <r>
    <x v="1852"/>
    <d v="2029-01-26T00:00:00"/>
    <x v="67"/>
    <s v="Customer_0508"/>
    <s v="P2012"/>
    <x v="7"/>
    <x v="0"/>
    <x v="4"/>
    <n v="5"/>
    <n v="1299"/>
    <n v="6495"/>
    <x v="6"/>
    <n v="0"/>
    <n v="6495"/>
    <n v="2078.4"/>
    <s v="Bengaluru"/>
    <s v="Karnataka"/>
    <s v="South"/>
    <s v="UPI"/>
    <x v="2"/>
    <x v="0"/>
    <x v="8"/>
    <x v="8"/>
    <n v="0.32"/>
    <n v="6495"/>
    <n v="0"/>
  </r>
  <r>
    <x v="1853"/>
    <d v="2029-01-27T00:00:00"/>
    <x v="62"/>
    <s v="Customer_0204"/>
    <s v="P2003"/>
    <x v="3"/>
    <x v="2"/>
    <x v="2"/>
    <n v="1"/>
    <n v="59999"/>
    <n v="59999"/>
    <x v="5"/>
    <n v="14999.75"/>
    <n v="44999.25"/>
    <n v="3824.94"/>
    <s v="Hyderabad"/>
    <s v="Telangana"/>
    <s v="South"/>
    <s v="Debit Card"/>
    <x v="0"/>
    <x v="0"/>
    <x v="8"/>
    <x v="8"/>
    <n v="8.5000000000000006E-2"/>
    <n v="29999.5"/>
    <n v="0"/>
  </r>
  <r>
    <x v="1854"/>
    <d v="2029-01-28T00:00:00"/>
    <x v="618"/>
    <s v="Customer_0621"/>
    <s v="P2004"/>
    <x v="15"/>
    <x v="2"/>
    <x v="3"/>
    <n v="1"/>
    <n v="899"/>
    <n v="899"/>
    <x v="4"/>
    <n v="179.8"/>
    <n v="719.2"/>
    <n v="71.92"/>
    <s v="Gurugram"/>
    <s v="Haryana"/>
    <s v="North"/>
    <s v="Debit Card"/>
    <x v="1"/>
    <x v="0"/>
    <x v="8"/>
    <x v="8"/>
    <n v="0.1"/>
    <n v="539.4"/>
    <n v="0"/>
  </r>
  <r>
    <x v="1855"/>
    <d v="2029-01-29T00:00:00"/>
    <x v="644"/>
    <s v="Customer_0080"/>
    <s v="P2012"/>
    <x v="7"/>
    <x v="0"/>
    <x v="4"/>
    <n v="3"/>
    <n v="1299"/>
    <n v="3897"/>
    <x v="1"/>
    <n v="194.85"/>
    <n v="3702.15"/>
    <n v="1129.1600000000001"/>
    <s v="Delhi"/>
    <s v="Delhi"/>
    <s v="North"/>
    <s v="UPI"/>
    <x v="0"/>
    <x v="0"/>
    <x v="8"/>
    <x v="8"/>
    <n v="0.30499999999999999"/>
    <n v="3507.3"/>
    <n v="0"/>
  </r>
  <r>
    <x v="1856"/>
    <d v="2029-01-30T00:00:00"/>
    <x v="328"/>
    <s v="Customer_0207"/>
    <s v="P2013"/>
    <x v="6"/>
    <x v="1"/>
    <x v="1"/>
    <n v="1"/>
    <n v="3499"/>
    <n v="3499"/>
    <x v="1"/>
    <n v="174.95"/>
    <n v="3324.05"/>
    <n v="747.91"/>
    <s v="Kolkata"/>
    <s v="West Bengal"/>
    <s v="East"/>
    <s v="Net Banking"/>
    <x v="0"/>
    <x v="0"/>
    <x v="8"/>
    <x v="8"/>
    <n v="0.22500000000000001"/>
    <n v="3149.1"/>
    <n v="0"/>
  </r>
  <r>
    <x v="1857"/>
    <d v="2029-01-31T00:00:00"/>
    <x v="640"/>
    <s v="Customer_0587"/>
    <s v="P2019"/>
    <x v="22"/>
    <x v="4"/>
    <x v="11"/>
    <n v="1"/>
    <n v="699"/>
    <n v="699"/>
    <x v="4"/>
    <n v="139.80000000000001"/>
    <n v="559.20000000000005"/>
    <n v="178.94"/>
    <s v="Chennai"/>
    <s v="Tamil Nadu"/>
    <s v="South"/>
    <s v="UPI"/>
    <x v="0"/>
    <x v="0"/>
    <x v="8"/>
    <x v="8"/>
    <n v="0.32"/>
    <n v="419.4"/>
    <n v="0"/>
  </r>
  <r>
    <x v="1858"/>
    <d v="2029-02-01T00:00:00"/>
    <x v="8"/>
    <s v="Customer_0071"/>
    <s v="P2014"/>
    <x v="2"/>
    <x v="1"/>
    <x v="1"/>
    <n v="2"/>
    <n v="2999"/>
    <n v="5998"/>
    <x v="2"/>
    <n v="899.7"/>
    <n v="5098.3"/>
    <n v="994.17"/>
    <s v="Bengaluru"/>
    <s v="Karnataka"/>
    <s v="South"/>
    <s v="Net Banking"/>
    <x v="1"/>
    <x v="0"/>
    <x v="8"/>
    <x v="8"/>
    <n v="0.19500000000000001"/>
    <n v="4198.6000000000004"/>
    <n v="0"/>
  </r>
  <r>
    <x v="1859"/>
    <d v="2029-02-02T00:00:00"/>
    <x v="134"/>
    <s v="Customer_0331"/>
    <s v="P2019"/>
    <x v="22"/>
    <x v="4"/>
    <x v="11"/>
    <n v="2"/>
    <n v="699"/>
    <n v="1398"/>
    <x v="1"/>
    <n v="69.900000000000006"/>
    <n v="1328.1"/>
    <n v="484.76"/>
    <s v="Mumbai"/>
    <s v="Maharashtra"/>
    <s v="West"/>
    <s v="Debit Card"/>
    <x v="2"/>
    <x v="0"/>
    <x v="8"/>
    <x v="8"/>
    <n v="0.36499999999999999"/>
    <n v="1258.2"/>
    <n v="0"/>
  </r>
  <r>
    <x v="1860"/>
    <d v="2029-02-03T00:00:00"/>
    <x v="338"/>
    <s v="Customer_0451"/>
    <s v="P2007"/>
    <x v="21"/>
    <x v="0"/>
    <x v="12"/>
    <n v="3"/>
    <n v="799"/>
    <n v="2397"/>
    <x v="6"/>
    <n v="0"/>
    <n v="2397"/>
    <n v="767.04"/>
    <s v="Jaipur"/>
    <s v="Rajasthan"/>
    <s v="North"/>
    <s v="Credit Card"/>
    <x v="0"/>
    <x v="0"/>
    <x v="8"/>
    <x v="8"/>
    <n v="0.32"/>
    <n v="2397"/>
    <n v="0"/>
  </r>
  <r>
    <x v="1861"/>
    <d v="2029-02-04T00:00:00"/>
    <x v="209"/>
    <s v="Customer_0655"/>
    <s v="P2002"/>
    <x v="12"/>
    <x v="2"/>
    <x v="7"/>
    <n v="5"/>
    <n v="2999"/>
    <n v="14995"/>
    <x v="2"/>
    <n v="2249.25"/>
    <n v="12745.75"/>
    <n v="1465.76"/>
    <s v="Gurugram"/>
    <s v="Haryana"/>
    <s v="North"/>
    <s v="UPI"/>
    <x v="0"/>
    <x v="0"/>
    <x v="8"/>
    <x v="8"/>
    <n v="0.115"/>
    <n v="10496.5"/>
    <n v="0"/>
  </r>
  <r>
    <x v="1862"/>
    <d v="2029-02-05T00:00:00"/>
    <x v="447"/>
    <s v="Customer_0191"/>
    <s v="P2016"/>
    <x v="19"/>
    <x v="1"/>
    <x v="8"/>
    <n v="1"/>
    <n v="999"/>
    <n v="999"/>
    <x v="0"/>
    <n v="99.9"/>
    <n v="899.1"/>
    <n v="188.81"/>
    <s v="Gurugram"/>
    <s v="Haryana"/>
    <s v="North"/>
    <s v="Debit Card"/>
    <x v="0"/>
    <x v="0"/>
    <x v="8"/>
    <x v="8"/>
    <n v="0.21"/>
    <n v="799.2"/>
    <n v="0"/>
  </r>
  <r>
    <x v="1863"/>
    <d v="2029-02-06T00:00:00"/>
    <x v="583"/>
    <s v="Customer_0013"/>
    <s v="P2002"/>
    <x v="12"/>
    <x v="2"/>
    <x v="7"/>
    <n v="1"/>
    <n v="2999"/>
    <n v="2999"/>
    <x v="0"/>
    <n v="299.89999999999998"/>
    <n v="2699.1"/>
    <n v="350.88"/>
    <s v="Jaipur"/>
    <s v="Rajasthan"/>
    <s v="North"/>
    <s v="Net Banking"/>
    <x v="0"/>
    <x v="0"/>
    <x v="8"/>
    <x v="8"/>
    <n v="0.13"/>
    <n v="2399.1999999999998"/>
    <n v="0"/>
  </r>
  <r>
    <x v="1864"/>
    <d v="2029-02-07T00:00:00"/>
    <x v="44"/>
    <s v="Customer_0440"/>
    <s v="P2002"/>
    <x v="12"/>
    <x v="2"/>
    <x v="7"/>
    <n v="1"/>
    <n v="2999"/>
    <n v="2999"/>
    <x v="4"/>
    <n v="599.79999999999995"/>
    <n v="2399.1999999999998"/>
    <n v="239.92"/>
    <s v="Noida"/>
    <s v="Uttar Pradesh"/>
    <s v="North"/>
    <s v="UPI"/>
    <x v="2"/>
    <x v="0"/>
    <x v="8"/>
    <x v="8"/>
    <n v="0.1"/>
    <n v="1799.4"/>
    <n v="0"/>
  </r>
  <r>
    <x v="1865"/>
    <d v="2029-02-08T00:00:00"/>
    <x v="124"/>
    <s v="Customer_0550"/>
    <s v="P2012"/>
    <x v="7"/>
    <x v="0"/>
    <x v="4"/>
    <n v="1"/>
    <n v="1299"/>
    <n v="1299"/>
    <x v="1"/>
    <n v="64.95"/>
    <n v="1234.05"/>
    <n v="376.39"/>
    <s v="Bengaluru"/>
    <s v="Karnataka"/>
    <s v="South"/>
    <s v="Debit Card"/>
    <x v="0"/>
    <x v="0"/>
    <x v="8"/>
    <x v="8"/>
    <n v="0.30499999999999999"/>
    <n v="1169.0999999999999"/>
    <n v="0"/>
  </r>
  <r>
    <x v="1866"/>
    <d v="2029-02-09T00:00:00"/>
    <x v="429"/>
    <s v="Customer_0163"/>
    <s v="P2012"/>
    <x v="7"/>
    <x v="0"/>
    <x v="4"/>
    <n v="2"/>
    <n v="1299"/>
    <n v="2598"/>
    <x v="0"/>
    <n v="259.8"/>
    <n v="2338.1999999999998"/>
    <n v="678.08"/>
    <s v="Delhi"/>
    <s v="Delhi"/>
    <s v="North"/>
    <s v="UPI"/>
    <x v="0"/>
    <x v="0"/>
    <x v="8"/>
    <x v="8"/>
    <n v="0.28999999999999998"/>
    <n v="2078.4"/>
    <n v="0"/>
  </r>
  <r>
    <x v="1867"/>
    <d v="2029-02-10T00:00:00"/>
    <x v="375"/>
    <s v="Customer_0034"/>
    <s v="P2012"/>
    <x v="7"/>
    <x v="0"/>
    <x v="4"/>
    <n v="2"/>
    <n v="1299"/>
    <n v="2598"/>
    <x v="0"/>
    <n v="259.8"/>
    <n v="2338.1999999999998"/>
    <n v="678.08"/>
    <s v="Hyderabad"/>
    <s v="Telangana"/>
    <s v="South"/>
    <s v="Credit Card"/>
    <x v="0"/>
    <x v="0"/>
    <x v="8"/>
    <x v="8"/>
    <n v="0.28999999999999998"/>
    <n v="2078.4"/>
    <n v="0"/>
  </r>
  <r>
    <x v="1868"/>
    <d v="2029-02-11T00:00:00"/>
    <x v="723"/>
    <s v="Customer_0372"/>
    <s v="P2002"/>
    <x v="12"/>
    <x v="2"/>
    <x v="7"/>
    <n v="4"/>
    <n v="2999"/>
    <n v="11996"/>
    <x v="2"/>
    <n v="1799.4"/>
    <n v="10196.6"/>
    <n v="1172.6099999999999"/>
    <s v="Jaipur"/>
    <s v="Rajasthan"/>
    <s v="North"/>
    <s v="Credit Card"/>
    <x v="2"/>
    <x v="0"/>
    <x v="8"/>
    <x v="8"/>
    <n v="0.115"/>
    <n v="8397.2000000000007"/>
    <n v="0"/>
  </r>
  <r>
    <x v="1869"/>
    <d v="2029-02-12T00:00:00"/>
    <x v="510"/>
    <s v="Customer_0026"/>
    <s v="P2004"/>
    <x v="15"/>
    <x v="2"/>
    <x v="3"/>
    <n v="2"/>
    <n v="899"/>
    <n v="1798"/>
    <x v="6"/>
    <n v="0"/>
    <n v="1798"/>
    <n v="287.68"/>
    <s v="Pune"/>
    <s v="Maharashtra"/>
    <s v="West"/>
    <s v="Credit Card"/>
    <x v="0"/>
    <x v="0"/>
    <x v="8"/>
    <x v="8"/>
    <n v="0.16"/>
    <n v="1798"/>
    <n v="0"/>
  </r>
  <r>
    <x v="1870"/>
    <d v="2029-02-13T00:00:00"/>
    <x v="529"/>
    <s v="Customer_0762"/>
    <s v="P2013"/>
    <x v="6"/>
    <x v="1"/>
    <x v="1"/>
    <n v="2"/>
    <n v="3499"/>
    <n v="6998"/>
    <x v="5"/>
    <n v="1749.5"/>
    <n v="5248.5"/>
    <n v="866"/>
    <s v="Delhi"/>
    <s v="Delhi"/>
    <s v="North"/>
    <s v="UPI"/>
    <x v="0"/>
    <x v="0"/>
    <x v="8"/>
    <x v="8"/>
    <n v="0.16500000000000001"/>
    <n v="3499"/>
    <n v="0"/>
  </r>
  <r>
    <x v="1871"/>
    <d v="2029-02-14T00:00:00"/>
    <x v="532"/>
    <s v="Customer_0042"/>
    <s v="P2005"/>
    <x v="4"/>
    <x v="2"/>
    <x v="3"/>
    <n v="2"/>
    <n v="1299"/>
    <n v="2598"/>
    <x v="5"/>
    <n v="649.5"/>
    <n v="1948.5"/>
    <n v="165.62"/>
    <s v="Mumbai"/>
    <s v="Maharashtra"/>
    <s v="West"/>
    <s v="UPI"/>
    <x v="2"/>
    <x v="0"/>
    <x v="8"/>
    <x v="8"/>
    <n v="8.5000000000000006E-2"/>
    <n v="1299"/>
    <n v="0"/>
  </r>
  <r>
    <x v="1872"/>
    <d v="2029-02-15T00:00:00"/>
    <x v="691"/>
    <s v="Customer_0672"/>
    <s v="P2008"/>
    <x v="20"/>
    <x v="0"/>
    <x v="12"/>
    <n v="1"/>
    <n v="1799"/>
    <n v="1799"/>
    <x v="2"/>
    <n v="269.85000000000002"/>
    <n v="1529.15"/>
    <n v="420.52"/>
    <s v="Noida"/>
    <s v="Uttar Pradesh"/>
    <s v="North"/>
    <s v="Debit Card"/>
    <x v="0"/>
    <x v="0"/>
    <x v="8"/>
    <x v="8"/>
    <n v="0.27500000000000002"/>
    <n v="1259.3"/>
    <n v="0"/>
  </r>
  <r>
    <x v="1873"/>
    <d v="2029-02-16T00:00:00"/>
    <x v="143"/>
    <s v="Customer_0140"/>
    <s v="P2017"/>
    <x v="8"/>
    <x v="1"/>
    <x v="5"/>
    <n v="2"/>
    <n v="5999"/>
    <n v="11998"/>
    <x v="4"/>
    <n v="2399.6"/>
    <n v="9598.4"/>
    <n v="1727.71"/>
    <s v="Hyderabad"/>
    <s v="Telangana"/>
    <s v="South"/>
    <s v="Credit Card"/>
    <x v="2"/>
    <x v="0"/>
    <x v="8"/>
    <x v="8"/>
    <n v="0.18"/>
    <n v="7198.8"/>
    <n v="0"/>
  </r>
  <r>
    <x v="1874"/>
    <d v="2029-02-17T00:00:00"/>
    <x v="2"/>
    <s v="Customer_0660"/>
    <s v="P2023"/>
    <x v="23"/>
    <x v="3"/>
    <x v="9"/>
    <n v="1"/>
    <n v="1599"/>
    <n v="1599"/>
    <x v="1"/>
    <n v="79.95"/>
    <n v="1519.05"/>
    <n v="402.55"/>
    <s v="Delhi"/>
    <s v="Delhi"/>
    <s v="North"/>
    <s v="Credit Card"/>
    <x v="0"/>
    <x v="0"/>
    <x v="8"/>
    <x v="8"/>
    <n v="0.26500000000000001"/>
    <n v="1439.1"/>
    <n v="0"/>
  </r>
  <r>
    <x v="1875"/>
    <d v="2029-02-18T00:00:00"/>
    <x v="543"/>
    <s v="Customer_0113"/>
    <s v="P2016"/>
    <x v="19"/>
    <x v="1"/>
    <x v="8"/>
    <n v="2"/>
    <n v="999"/>
    <n v="1998"/>
    <x v="1"/>
    <n v="99.9"/>
    <n v="1898.1"/>
    <n v="427.07"/>
    <s v="Delhi"/>
    <s v="Delhi"/>
    <s v="North"/>
    <s v="UPI"/>
    <x v="0"/>
    <x v="0"/>
    <x v="8"/>
    <x v="8"/>
    <n v="0.22500000000000001"/>
    <n v="1798.2"/>
    <n v="0"/>
  </r>
  <r>
    <x v="1876"/>
    <d v="2029-02-19T00:00:00"/>
    <x v="37"/>
    <s v="Customer_0461"/>
    <s v="P2002"/>
    <x v="12"/>
    <x v="2"/>
    <x v="7"/>
    <n v="4"/>
    <n v="2999"/>
    <n v="11996"/>
    <x v="2"/>
    <n v="1799.4"/>
    <n v="10196.6"/>
    <n v="1172.6099999999999"/>
    <s v="Hyderabad"/>
    <s v="Telangana"/>
    <s v="South"/>
    <s v="Credit Card"/>
    <x v="2"/>
    <x v="0"/>
    <x v="8"/>
    <x v="8"/>
    <n v="0.115"/>
    <n v="8397.2000000000007"/>
    <n v="0"/>
  </r>
  <r>
    <x v="1877"/>
    <d v="2029-02-20T00:00:00"/>
    <x v="566"/>
    <s v="Customer_0134"/>
    <s v="P2001"/>
    <x v="10"/>
    <x v="2"/>
    <x v="7"/>
    <n v="1"/>
    <n v="24999"/>
    <n v="24999"/>
    <x v="1"/>
    <n v="1249.95"/>
    <n v="23749.05"/>
    <n v="3443.61"/>
    <s v="Lucknow"/>
    <s v="Uttar Pradesh"/>
    <s v="North"/>
    <s v="UPI"/>
    <x v="2"/>
    <x v="0"/>
    <x v="8"/>
    <x v="8"/>
    <n v="0.14499999999999999"/>
    <n v="22499.1"/>
    <n v="0"/>
  </r>
  <r>
    <x v="1878"/>
    <d v="2029-02-21T00:00:00"/>
    <x v="692"/>
    <s v="Customer_0233"/>
    <s v="P2007"/>
    <x v="21"/>
    <x v="0"/>
    <x v="12"/>
    <n v="1"/>
    <n v="799"/>
    <n v="799"/>
    <x v="0"/>
    <n v="79.900000000000006"/>
    <n v="719.1"/>
    <n v="208.54"/>
    <s v="Gurugram"/>
    <s v="Haryana"/>
    <s v="North"/>
    <s v="Cash on Delivery"/>
    <x v="0"/>
    <x v="0"/>
    <x v="8"/>
    <x v="8"/>
    <n v="0.28999999999999998"/>
    <n v="639.20000000000005"/>
    <n v="0"/>
  </r>
  <r>
    <x v="1879"/>
    <d v="2029-02-22T00:00:00"/>
    <x v="672"/>
    <s v="Customer_0171"/>
    <s v="P2009"/>
    <x v="1"/>
    <x v="0"/>
    <x v="0"/>
    <n v="5"/>
    <n v="1199"/>
    <n v="5995"/>
    <x v="0"/>
    <n v="599.5"/>
    <n v="5395.5"/>
    <n v="1564.7"/>
    <s v="Noida"/>
    <s v="Uttar Pradesh"/>
    <s v="North"/>
    <s v="UPI"/>
    <x v="2"/>
    <x v="0"/>
    <x v="8"/>
    <x v="8"/>
    <n v="0.28999999999999998"/>
    <n v="4796"/>
    <n v="0"/>
  </r>
  <r>
    <x v="1880"/>
    <d v="2029-02-23T00:00:00"/>
    <x v="553"/>
    <s v="Customer_0494"/>
    <s v="P2015"/>
    <x v="11"/>
    <x v="1"/>
    <x v="8"/>
    <n v="1"/>
    <n v="1299"/>
    <n v="1299"/>
    <x v="0"/>
    <n v="129.9"/>
    <n v="1169.0999999999999"/>
    <n v="245.51"/>
    <s v="Bengaluru"/>
    <s v="Karnataka"/>
    <s v="South"/>
    <s v="UPI"/>
    <x v="2"/>
    <x v="0"/>
    <x v="8"/>
    <x v="8"/>
    <n v="0.21"/>
    <n v="1039.2"/>
    <n v="0"/>
  </r>
  <r>
    <x v="1881"/>
    <d v="2029-02-24T00:00:00"/>
    <x v="91"/>
    <s v="Customer_0012"/>
    <s v="P2016"/>
    <x v="19"/>
    <x v="1"/>
    <x v="8"/>
    <n v="3"/>
    <n v="999"/>
    <n v="2997"/>
    <x v="2"/>
    <n v="449.55"/>
    <n v="2547.4499999999998"/>
    <n v="496.75"/>
    <s v="Hyderabad"/>
    <s v="Telangana"/>
    <s v="South"/>
    <s v="UPI"/>
    <x v="2"/>
    <x v="0"/>
    <x v="8"/>
    <x v="8"/>
    <n v="0.19500000000000001"/>
    <n v="2097.9"/>
    <n v="0"/>
  </r>
  <r>
    <x v="1882"/>
    <d v="2029-02-25T00:00:00"/>
    <x v="369"/>
    <s v="Customer_0450"/>
    <s v="P2011"/>
    <x v="18"/>
    <x v="0"/>
    <x v="4"/>
    <n v="2"/>
    <n v="2499"/>
    <n v="4998"/>
    <x v="6"/>
    <n v="0"/>
    <n v="4998"/>
    <n v="1599.36"/>
    <s v="Hyderabad"/>
    <s v="Telangana"/>
    <s v="South"/>
    <s v="Net Banking"/>
    <x v="0"/>
    <x v="0"/>
    <x v="8"/>
    <x v="8"/>
    <n v="0.32"/>
    <n v="4998"/>
    <n v="0"/>
  </r>
  <r>
    <x v="1883"/>
    <d v="2029-02-26T00:00:00"/>
    <x v="218"/>
    <s v="Customer_0706"/>
    <s v="P2005"/>
    <x v="4"/>
    <x v="2"/>
    <x v="3"/>
    <n v="1"/>
    <n v="1299"/>
    <n v="1299"/>
    <x v="1"/>
    <n v="64.95"/>
    <n v="1234.05"/>
    <n v="178.94"/>
    <s v="Hyderabad"/>
    <s v="Telangana"/>
    <s v="South"/>
    <s v="Credit Card"/>
    <x v="2"/>
    <x v="0"/>
    <x v="8"/>
    <x v="8"/>
    <n v="0.14499999999999999"/>
    <n v="1169.0999999999999"/>
    <n v="0"/>
  </r>
  <r>
    <x v="1884"/>
    <d v="2029-02-27T00:00:00"/>
    <x v="57"/>
    <s v="Customer_0707"/>
    <s v="P2007"/>
    <x v="21"/>
    <x v="0"/>
    <x v="12"/>
    <n v="1"/>
    <n v="799"/>
    <n v="799"/>
    <x v="1"/>
    <n v="39.950000000000003"/>
    <n v="759.05"/>
    <n v="231.51"/>
    <s v="Gurugram"/>
    <s v="Haryana"/>
    <s v="North"/>
    <s v="Debit Card"/>
    <x v="0"/>
    <x v="0"/>
    <x v="8"/>
    <x v="8"/>
    <n v="0.30499999999999999"/>
    <n v="719.1"/>
    <n v="0"/>
  </r>
  <r>
    <x v="1885"/>
    <d v="2029-02-28T00:00:00"/>
    <x v="500"/>
    <s v="Customer_0404"/>
    <s v="P2006"/>
    <x v="5"/>
    <x v="2"/>
    <x v="3"/>
    <n v="2"/>
    <n v="1499"/>
    <n v="2998"/>
    <x v="4"/>
    <n v="599.6"/>
    <n v="2398.4"/>
    <n v="239.84"/>
    <s v="Gurugram"/>
    <s v="Haryana"/>
    <s v="North"/>
    <s v="Credit Card"/>
    <x v="0"/>
    <x v="0"/>
    <x v="8"/>
    <x v="8"/>
    <n v="0.1"/>
    <n v="1798.8"/>
    <n v="0"/>
  </r>
  <r>
    <x v="1886"/>
    <d v="2029-03-01T00:00:00"/>
    <x v="388"/>
    <s v="Customer_0536"/>
    <s v="P2022"/>
    <x v="13"/>
    <x v="3"/>
    <x v="9"/>
    <n v="2"/>
    <n v="899"/>
    <n v="1798"/>
    <x v="0"/>
    <n v="179.8"/>
    <n v="1618.2"/>
    <n v="404.55"/>
    <s v="Kolkata"/>
    <s v="West Bengal"/>
    <s v="East"/>
    <s v="UPI"/>
    <x v="1"/>
    <x v="0"/>
    <x v="8"/>
    <x v="8"/>
    <n v="0.25"/>
    <n v="1438.4"/>
    <n v="0"/>
  </r>
  <r>
    <x v="1887"/>
    <d v="2029-03-02T00:00:00"/>
    <x v="606"/>
    <s v="Customer_0457"/>
    <s v="P2005"/>
    <x v="4"/>
    <x v="2"/>
    <x v="3"/>
    <n v="1"/>
    <n v="1299"/>
    <n v="1299"/>
    <x v="2"/>
    <n v="194.85"/>
    <n v="1104.1500000000001"/>
    <n v="126.98"/>
    <s v="Pune"/>
    <s v="Maharashtra"/>
    <s v="West"/>
    <s v="Credit Card"/>
    <x v="2"/>
    <x v="0"/>
    <x v="8"/>
    <x v="8"/>
    <n v="0.115"/>
    <n v="909.3"/>
    <n v="0"/>
  </r>
  <r>
    <x v="1888"/>
    <d v="2029-03-03T00:00:00"/>
    <x v="724"/>
    <s v="Customer_0337"/>
    <s v="P2022"/>
    <x v="13"/>
    <x v="3"/>
    <x v="9"/>
    <n v="1"/>
    <n v="899"/>
    <n v="899"/>
    <x v="1"/>
    <n v="44.95"/>
    <n v="854.05"/>
    <n v="226.32"/>
    <s v="Noida"/>
    <s v="Uttar Pradesh"/>
    <s v="North"/>
    <s v="UPI"/>
    <x v="0"/>
    <x v="0"/>
    <x v="8"/>
    <x v="8"/>
    <n v="0.26500000000000001"/>
    <n v="809.1"/>
    <n v="0"/>
  </r>
  <r>
    <x v="1889"/>
    <d v="2029-03-04T00:00:00"/>
    <x v="67"/>
    <s v="Customer_0508"/>
    <s v="P2012"/>
    <x v="7"/>
    <x v="0"/>
    <x v="4"/>
    <n v="2"/>
    <n v="1299"/>
    <n v="2598"/>
    <x v="0"/>
    <n v="259.8"/>
    <n v="2338.1999999999998"/>
    <n v="678.08"/>
    <s v="Bengaluru"/>
    <s v="Karnataka"/>
    <s v="South"/>
    <s v="Debit Card"/>
    <x v="0"/>
    <x v="0"/>
    <x v="8"/>
    <x v="8"/>
    <n v="0.28999999999999998"/>
    <n v="2078.4"/>
    <n v="0"/>
  </r>
  <r>
    <x v="1890"/>
    <d v="2029-03-05T00:00:00"/>
    <x v="55"/>
    <s v="Customer_0234"/>
    <s v="P2017"/>
    <x v="8"/>
    <x v="1"/>
    <x v="5"/>
    <n v="1"/>
    <n v="5999"/>
    <n v="5999"/>
    <x v="1"/>
    <n v="299.95"/>
    <n v="5699.05"/>
    <n v="1282.29"/>
    <s v="Chennai"/>
    <s v="Tamil Nadu"/>
    <s v="South"/>
    <s v="UPI"/>
    <x v="2"/>
    <x v="0"/>
    <x v="8"/>
    <x v="8"/>
    <n v="0.22500000000000001"/>
    <n v="5399.1"/>
    <n v="0"/>
  </r>
  <r>
    <x v="1891"/>
    <d v="2029-03-06T00:00:00"/>
    <x v="249"/>
    <s v="Customer_0247"/>
    <s v="P2010"/>
    <x v="0"/>
    <x v="0"/>
    <x v="0"/>
    <n v="3"/>
    <n v="1999"/>
    <n v="5997"/>
    <x v="5"/>
    <n v="1499.25"/>
    <n v="4497.75"/>
    <n v="1101.95"/>
    <s v="Pune"/>
    <s v="Maharashtra"/>
    <s v="West"/>
    <s v="Net Banking"/>
    <x v="0"/>
    <x v="0"/>
    <x v="8"/>
    <x v="8"/>
    <n v="0.245"/>
    <n v="2998.5"/>
    <n v="0"/>
  </r>
  <r>
    <x v="1892"/>
    <d v="2029-03-07T00:00:00"/>
    <x v="124"/>
    <s v="Customer_0550"/>
    <s v="P2018"/>
    <x v="17"/>
    <x v="4"/>
    <x v="11"/>
    <n v="1"/>
    <n v="399"/>
    <n v="399"/>
    <x v="0"/>
    <n v="39.9"/>
    <n v="359.1"/>
    <n v="125.68"/>
    <s v="Ahmedabad"/>
    <s v="Gujarat"/>
    <s v="West"/>
    <s v="Debit Card"/>
    <x v="2"/>
    <x v="0"/>
    <x v="8"/>
    <x v="8"/>
    <n v="0.35"/>
    <n v="319.2"/>
    <n v="0"/>
  </r>
  <r>
    <x v="1893"/>
    <d v="2029-03-08T00:00:00"/>
    <x v="552"/>
    <s v="Customer_0532"/>
    <s v="P2005"/>
    <x v="4"/>
    <x v="2"/>
    <x v="3"/>
    <n v="3"/>
    <n v="1299"/>
    <n v="3897"/>
    <x v="1"/>
    <n v="194.85"/>
    <n v="3702.15"/>
    <n v="536.80999999999995"/>
    <s v="Jaipur"/>
    <s v="Rajasthan"/>
    <s v="North"/>
    <s v="UPI"/>
    <x v="0"/>
    <x v="0"/>
    <x v="8"/>
    <x v="8"/>
    <n v="0.14499999999999999"/>
    <n v="3507.3"/>
    <n v="0"/>
  </r>
  <r>
    <x v="1894"/>
    <d v="2029-03-09T00:00:00"/>
    <x v="403"/>
    <s v="Customer_0344"/>
    <s v="P2022"/>
    <x v="13"/>
    <x v="3"/>
    <x v="9"/>
    <n v="3"/>
    <n v="899"/>
    <n v="2697"/>
    <x v="6"/>
    <n v="0"/>
    <n v="2697"/>
    <n v="755.16"/>
    <s v="Kolkata"/>
    <s v="West Bengal"/>
    <s v="East"/>
    <s v="Debit Card"/>
    <x v="0"/>
    <x v="0"/>
    <x v="8"/>
    <x v="8"/>
    <n v="0.28000000000000003"/>
    <n v="2697"/>
    <n v="0"/>
  </r>
  <r>
    <x v="1895"/>
    <d v="2029-03-10T00:00:00"/>
    <x v="672"/>
    <s v="Customer_0171"/>
    <s v="P2004"/>
    <x v="15"/>
    <x v="2"/>
    <x v="3"/>
    <n v="3"/>
    <n v="899"/>
    <n v="2697"/>
    <x v="2"/>
    <n v="404.55"/>
    <n v="2292.4499999999998"/>
    <n v="263.63"/>
    <s v="Noida"/>
    <s v="Uttar Pradesh"/>
    <s v="North"/>
    <s v="Credit Card"/>
    <x v="1"/>
    <x v="0"/>
    <x v="8"/>
    <x v="8"/>
    <n v="0.115"/>
    <n v="1887.9"/>
    <n v="0"/>
  </r>
  <r>
    <x v="1896"/>
    <d v="2029-03-11T00:00:00"/>
    <x v="96"/>
    <s v="Customer_0752"/>
    <s v="P2014"/>
    <x v="2"/>
    <x v="1"/>
    <x v="1"/>
    <n v="1"/>
    <n v="2999"/>
    <n v="2999"/>
    <x v="1"/>
    <n v="149.94999999999999"/>
    <n v="2849.05"/>
    <n v="641.04"/>
    <s v="Chennai"/>
    <s v="Tamil Nadu"/>
    <s v="South"/>
    <s v="Credit Card"/>
    <x v="0"/>
    <x v="0"/>
    <x v="8"/>
    <x v="8"/>
    <n v="0.22500000000000001"/>
    <n v="2699.1"/>
    <n v="0"/>
  </r>
  <r>
    <x v="1897"/>
    <d v="2029-03-12T00:00:00"/>
    <x v="128"/>
    <s v="Customer_0340"/>
    <s v="P2025"/>
    <x v="9"/>
    <x v="3"/>
    <x v="6"/>
    <n v="3"/>
    <n v="999"/>
    <n v="2997"/>
    <x v="2"/>
    <n v="449.55"/>
    <n v="2547.4499999999998"/>
    <n v="598.65"/>
    <s v="Lucknow"/>
    <s v="Uttar Pradesh"/>
    <s v="North"/>
    <s v="Credit Card"/>
    <x v="2"/>
    <x v="0"/>
    <x v="8"/>
    <x v="8"/>
    <n v="0.23499999999999999"/>
    <n v="2097.9"/>
    <n v="0"/>
  </r>
  <r>
    <x v="1898"/>
    <d v="2029-03-13T00:00:00"/>
    <x v="352"/>
    <s v="Customer_0756"/>
    <s v="P2020"/>
    <x v="16"/>
    <x v="4"/>
    <x v="10"/>
    <n v="3"/>
    <n v="599"/>
    <n v="1797"/>
    <x v="1"/>
    <n v="89.85"/>
    <n v="1707.15"/>
    <n v="623.11"/>
    <s v="Mumbai"/>
    <s v="Maharashtra"/>
    <s v="West"/>
    <s v="Credit Card"/>
    <x v="0"/>
    <x v="0"/>
    <x v="8"/>
    <x v="8"/>
    <n v="0.36499999999999999"/>
    <n v="1617.3"/>
    <n v="0"/>
  </r>
  <r>
    <x v="1899"/>
    <d v="2029-03-14T00:00:00"/>
    <x v="412"/>
    <s v="Customer_0189"/>
    <s v="P2005"/>
    <x v="4"/>
    <x v="2"/>
    <x v="3"/>
    <n v="1"/>
    <n v="1299"/>
    <n v="1299"/>
    <x v="6"/>
    <n v="0"/>
    <n v="1299"/>
    <n v="207.84"/>
    <s v="Pune"/>
    <s v="Maharashtra"/>
    <s v="West"/>
    <s v="Debit Card"/>
    <x v="2"/>
    <x v="0"/>
    <x v="8"/>
    <x v="8"/>
    <n v="0.16"/>
    <n v="1299"/>
    <n v="0"/>
  </r>
  <r>
    <x v="1900"/>
    <d v="2029-03-15T00:00:00"/>
    <x v="284"/>
    <s v="Customer_0305"/>
    <s v="P2006"/>
    <x v="5"/>
    <x v="2"/>
    <x v="3"/>
    <n v="1"/>
    <n v="1499"/>
    <n v="1499"/>
    <x v="1"/>
    <n v="74.95"/>
    <n v="1424.05"/>
    <n v="206.49"/>
    <s v="Mumbai"/>
    <s v="Maharashtra"/>
    <s v="West"/>
    <s v="UPI"/>
    <x v="1"/>
    <x v="0"/>
    <x v="8"/>
    <x v="8"/>
    <n v="0.14499999999999999"/>
    <n v="1349.1"/>
    <n v="0"/>
  </r>
  <r>
    <x v="1901"/>
    <d v="2029-03-16T00:00:00"/>
    <x v="509"/>
    <s v="Customer_0194"/>
    <s v="P2010"/>
    <x v="0"/>
    <x v="0"/>
    <x v="0"/>
    <n v="1"/>
    <n v="1999"/>
    <n v="1999"/>
    <x v="1"/>
    <n v="99.95"/>
    <n v="1899.05"/>
    <n v="579.21"/>
    <s v="Gurugram"/>
    <s v="Haryana"/>
    <s v="North"/>
    <s v="UPI"/>
    <x v="0"/>
    <x v="0"/>
    <x v="8"/>
    <x v="8"/>
    <n v="0.30499999999999999"/>
    <n v="1799.1"/>
    <n v="0"/>
  </r>
  <r>
    <x v="1902"/>
    <d v="2029-03-17T00:00:00"/>
    <x v="633"/>
    <s v="Customer_0018"/>
    <s v="P2002"/>
    <x v="12"/>
    <x v="2"/>
    <x v="7"/>
    <n v="1"/>
    <n v="2999"/>
    <n v="2999"/>
    <x v="0"/>
    <n v="299.89999999999998"/>
    <n v="2699.1"/>
    <n v="350.88"/>
    <s v="Bengaluru"/>
    <s v="Karnataka"/>
    <s v="South"/>
    <s v="UPI"/>
    <x v="0"/>
    <x v="0"/>
    <x v="8"/>
    <x v="8"/>
    <n v="0.13"/>
    <n v="2399.1999999999998"/>
    <n v="0"/>
  </r>
  <r>
    <x v="1903"/>
    <d v="2029-03-18T00:00:00"/>
    <x v="651"/>
    <s v="Customer_0730"/>
    <s v="P2002"/>
    <x v="12"/>
    <x v="2"/>
    <x v="7"/>
    <n v="1"/>
    <n v="2999"/>
    <n v="2999"/>
    <x v="0"/>
    <n v="299.89999999999998"/>
    <n v="2699.1"/>
    <n v="350.88"/>
    <s v="Jaipur"/>
    <s v="Rajasthan"/>
    <s v="North"/>
    <s v="Credit Card"/>
    <x v="0"/>
    <x v="0"/>
    <x v="8"/>
    <x v="8"/>
    <n v="0.13"/>
    <n v="2399.1999999999998"/>
    <n v="0"/>
  </r>
  <r>
    <x v="1904"/>
    <d v="2029-03-19T00:00:00"/>
    <x v="648"/>
    <s v="Customer_0788"/>
    <s v="P2014"/>
    <x v="2"/>
    <x v="1"/>
    <x v="1"/>
    <n v="1"/>
    <n v="2999"/>
    <n v="2999"/>
    <x v="0"/>
    <n v="299.89999999999998"/>
    <n v="2699.1"/>
    <n v="566.80999999999995"/>
    <s v="Noida"/>
    <s v="Uttar Pradesh"/>
    <s v="North"/>
    <s v="UPI"/>
    <x v="2"/>
    <x v="0"/>
    <x v="8"/>
    <x v="8"/>
    <n v="0.21"/>
    <n v="2399.1999999999998"/>
    <n v="0"/>
  </r>
  <r>
    <x v="1905"/>
    <d v="2029-03-20T00:00:00"/>
    <x v="87"/>
    <s v="Customer_0423"/>
    <s v="P2020"/>
    <x v="16"/>
    <x v="4"/>
    <x v="10"/>
    <n v="1"/>
    <n v="599"/>
    <n v="599"/>
    <x v="2"/>
    <n v="89.85"/>
    <n v="509.15"/>
    <n v="170.57"/>
    <s v="Bengaluru"/>
    <s v="Karnataka"/>
    <s v="South"/>
    <s v="Credit Card"/>
    <x v="1"/>
    <x v="0"/>
    <x v="8"/>
    <x v="8"/>
    <n v="0.33500000000000002"/>
    <n v="419.3"/>
    <n v="0"/>
  </r>
  <r>
    <x v="1906"/>
    <d v="2029-03-21T00:00:00"/>
    <x v="63"/>
    <s v="Customer_0339"/>
    <s v="P2003"/>
    <x v="3"/>
    <x v="2"/>
    <x v="2"/>
    <n v="4"/>
    <n v="59999"/>
    <n v="239996"/>
    <x v="6"/>
    <n v="0"/>
    <n v="239996"/>
    <n v="38399.360000000001"/>
    <s v="Kolkata"/>
    <s v="West Bengal"/>
    <s v="East"/>
    <s v="Net Banking"/>
    <x v="0"/>
    <x v="0"/>
    <x v="8"/>
    <x v="8"/>
    <n v="0.16"/>
    <n v="239996"/>
    <n v="0"/>
  </r>
  <r>
    <x v="1907"/>
    <d v="2029-03-22T00:00:00"/>
    <x v="499"/>
    <s v="Customer_0675"/>
    <s v="P2007"/>
    <x v="21"/>
    <x v="0"/>
    <x v="12"/>
    <n v="1"/>
    <n v="799"/>
    <n v="799"/>
    <x v="2"/>
    <n v="119.85"/>
    <n v="679.15"/>
    <n v="186.77"/>
    <s v="Kolkata"/>
    <s v="West Bengal"/>
    <s v="East"/>
    <s v="UPI"/>
    <x v="0"/>
    <x v="0"/>
    <x v="8"/>
    <x v="8"/>
    <n v="0.27500000000000002"/>
    <n v="559.29999999999995"/>
    <n v="0"/>
  </r>
  <r>
    <x v="1908"/>
    <d v="2029-03-23T00:00:00"/>
    <x v="153"/>
    <s v="Customer_0323"/>
    <s v="P2015"/>
    <x v="11"/>
    <x v="1"/>
    <x v="8"/>
    <n v="2"/>
    <n v="1299"/>
    <n v="2598"/>
    <x v="0"/>
    <n v="259.8"/>
    <n v="2338.1999999999998"/>
    <n v="491.02"/>
    <s v="Gurugram"/>
    <s v="Haryana"/>
    <s v="North"/>
    <s v="Debit Card"/>
    <x v="0"/>
    <x v="0"/>
    <x v="8"/>
    <x v="8"/>
    <n v="0.21"/>
    <n v="2078.4"/>
    <n v="0"/>
  </r>
  <r>
    <x v="1909"/>
    <d v="2029-03-24T00:00:00"/>
    <x v="706"/>
    <s v="Customer_0399"/>
    <s v="P2011"/>
    <x v="18"/>
    <x v="0"/>
    <x v="4"/>
    <n v="2"/>
    <n v="2499"/>
    <n v="4998"/>
    <x v="0"/>
    <n v="499.8"/>
    <n v="4498.2"/>
    <n v="1304.48"/>
    <s v="Jaipur"/>
    <s v="Rajasthan"/>
    <s v="North"/>
    <s v="UPI"/>
    <x v="1"/>
    <x v="0"/>
    <x v="8"/>
    <x v="8"/>
    <n v="0.28999999999999998"/>
    <n v="3998.4"/>
    <n v="0"/>
  </r>
  <r>
    <x v="1910"/>
    <d v="2029-03-25T00:00:00"/>
    <x v="183"/>
    <s v="Customer_0363"/>
    <s v="P2004"/>
    <x v="15"/>
    <x v="2"/>
    <x v="3"/>
    <n v="4"/>
    <n v="899"/>
    <n v="3596"/>
    <x v="0"/>
    <n v="359.6"/>
    <n v="3236.4"/>
    <n v="420.73"/>
    <s v="Chennai"/>
    <s v="Tamil Nadu"/>
    <s v="South"/>
    <s v="Credit Card"/>
    <x v="1"/>
    <x v="0"/>
    <x v="8"/>
    <x v="8"/>
    <n v="0.13"/>
    <n v="2876.8"/>
    <n v="0"/>
  </r>
  <r>
    <x v="1911"/>
    <d v="2029-03-26T00:00:00"/>
    <x v="600"/>
    <s v="Customer_0199"/>
    <s v="P2020"/>
    <x v="16"/>
    <x v="4"/>
    <x v="10"/>
    <n v="2"/>
    <n v="599"/>
    <n v="1198"/>
    <x v="3"/>
    <n v="359.4"/>
    <n v="838.6"/>
    <n v="243.19"/>
    <s v="Ahmedabad"/>
    <s v="Gujarat"/>
    <s v="West"/>
    <s v="UPI"/>
    <x v="0"/>
    <x v="0"/>
    <x v="8"/>
    <x v="8"/>
    <n v="0.28999999999999998"/>
    <n v="479.2"/>
    <n v="0"/>
  </r>
  <r>
    <x v="1912"/>
    <d v="2029-03-27T00:00:00"/>
    <x v="496"/>
    <s v="Customer_0366"/>
    <s v="P2002"/>
    <x v="12"/>
    <x v="2"/>
    <x v="7"/>
    <n v="2"/>
    <n v="2999"/>
    <n v="5998"/>
    <x v="2"/>
    <n v="899.7"/>
    <n v="5098.3"/>
    <n v="586.29999999999995"/>
    <s v="Mumbai"/>
    <s v="Maharashtra"/>
    <s v="West"/>
    <s v="Credit Card"/>
    <x v="0"/>
    <x v="0"/>
    <x v="8"/>
    <x v="8"/>
    <n v="0.115"/>
    <n v="4198.6000000000004"/>
    <n v="0"/>
  </r>
  <r>
    <x v="1913"/>
    <d v="2029-03-28T00:00:00"/>
    <x v="465"/>
    <s v="Customer_0701"/>
    <s v="P2021"/>
    <x v="24"/>
    <x v="4"/>
    <x v="13"/>
    <n v="2"/>
    <n v="1499"/>
    <n v="2998"/>
    <x v="2"/>
    <n v="449.7"/>
    <n v="2548.3000000000002"/>
    <n v="853.68"/>
    <s v="Mumbai"/>
    <s v="Maharashtra"/>
    <s v="West"/>
    <s v="Credit Card"/>
    <x v="2"/>
    <x v="0"/>
    <x v="8"/>
    <x v="8"/>
    <n v="0.33500000000000002"/>
    <n v="2098.6"/>
    <n v="0"/>
  </r>
  <r>
    <x v="1914"/>
    <d v="2029-03-29T00:00:00"/>
    <x v="69"/>
    <s v="Customer_0044"/>
    <s v="P2010"/>
    <x v="0"/>
    <x v="0"/>
    <x v="0"/>
    <n v="2"/>
    <n v="1999"/>
    <n v="3998"/>
    <x v="6"/>
    <n v="0"/>
    <n v="3998"/>
    <n v="1279.3599999999999"/>
    <s v="Noida"/>
    <s v="Uttar Pradesh"/>
    <s v="North"/>
    <s v="Debit Card"/>
    <x v="0"/>
    <x v="0"/>
    <x v="8"/>
    <x v="8"/>
    <n v="0.32"/>
    <n v="3998"/>
    <n v="0"/>
  </r>
  <r>
    <x v="1915"/>
    <d v="2029-03-30T00:00:00"/>
    <x v="495"/>
    <s v="Customer_0644"/>
    <s v="P2001"/>
    <x v="10"/>
    <x v="2"/>
    <x v="7"/>
    <n v="2"/>
    <n v="24999"/>
    <n v="49998"/>
    <x v="1"/>
    <n v="2499.9"/>
    <n v="47498.1"/>
    <n v="6887.22"/>
    <s v="Noida"/>
    <s v="Uttar Pradesh"/>
    <s v="North"/>
    <s v="Net Banking"/>
    <x v="0"/>
    <x v="0"/>
    <x v="8"/>
    <x v="8"/>
    <n v="0.14499999999999999"/>
    <n v="44998.2"/>
    <n v="0"/>
  </r>
  <r>
    <x v="1916"/>
    <d v="2029-03-31T00:00:00"/>
    <x v="311"/>
    <s v="Customer_0031"/>
    <s v="P2020"/>
    <x v="16"/>
    <x v="4"/>
    <x v="10"/>
    <n v="1"/>
    <n v="599"/>
    <n v="599"/>
    <x v="2"/>
    <n v="89.85"/>
    <n v="509.15"/>
    <n v="170.57"/>
    <s v="Hyderabad"/>
    <s v="Telangana"/>
    <s v="South"/>
    <s v="Debit Card"/>
    <x v="0"/>
    <x v="0"/>
    <x v="8"/>
    <x v="8"/>
    <n v="0.33500000000000002"/>
    <n v="419.3"/>
    <n v="0"/>
  </r>
  <r>
    <x v="1917"/>
    <d v="2029-04-01T00:00:00"/>
    <x v="725"/>
    <s v="Customer_0656"/>
    <s v="P2015"/>
    <x v="11"/>
    <x v="1"/>
    <x v="8"/>
    <n v="2"/>
    <n v="1299"/>
    <n v="2598"/>
    <x v="1"/>
    <n v="129.9"/>
    <n v="2468.1"/>
    <n v="555.32000000000005"/>
    <s v="Noida"/>
    <s v="Uttar Pradesh"/>
    <s v="North"/>
    <s v="Credit Card"/>
    <x v="0"/>
    <x v="0"/>
    <x v="8"/>
    <x v="8"/>
    <n v="0.22500000000000001"/>
    <n v="2338.1999999999998"/>
    <n v="0"/>
  </r>
  <r>
    <x v="1918"/>
    <d v="2029-04-02T00:00:00"/>
    <x v="713"/>
    <s v="Customer_0435"/>
    <s v="P2011"/>
    <x v="18"/>
    <x v="0"/>
    <x v="4"/>
    <n v="4"/>
    <n v="2499"/>
    <n v="9996"/>
    <x v="6"/>
    <n v="0"/>
    <n v="9996"/>
    <n v="3198.72"/>
    <s v="Bengaluru"/>
    <s v="Karnataka"/>
    <s v="South"/>
    <s v="UPI"/>
    <x v="0"/>
    <x v="0"/>
    <x v="8"/>
    <x v="8"/>
    <n v="0.32"/>
    <n v="9996"/>
    <n v="0"/>
  </r>
  <r>
    <x v="1919"/>
    <d v="2029-04-03T00:00:00"/>
    <x v="419"/>
    <s v="Customer_0022"/>
    <s v="P2007"/>
    <x v="21"/>
    <x v="0"/>
    <x v="12"/>
    <n v="1"/>
    <n v="799"/>
    <n v="799"/>
    <x v="0"/>
    <n v="79.900000000000006"/>
    <n v="719.1"/>
    <n v="208.54"/>
    <s v="Hyderabad"/>
    <s v="Telangana"/>
    <s v="South"/>
    <s v="Credit Card"/>
    <x v="0"/>
    <x v="0"/>
    <x v="8"/>
    <x v="8"/>
    <n v="0.28999999999999998"/>
    <n v="639.20000000000005"/>
    <n v="0"/>
  </r>
  <r>
    <x v="1920"/>
    <d v="2029-04-04T00:00:00"/>
    <x v="472"/>
    <s v="Customer_0488"/>
    <s v="P2012"/>
    <x v="7"/>
    <x v="0"/>
    <x v="4"/>
    <n v="2"/>
    <n v="1299"/>
    <n v="2598"/>
    <x v="0"/>
    <n v="259.8"/>
    <n v="2338.1999999999998"/>
    <n v="678.08"/>
    <s v="Jaipur"/>
    <s v="Rajasthan"/>
    <s v="North"/>
    <s v="UPI"/>
    <x v="0"/>
    <x v="0"/>
    <x v="8"/>
    <x v="8"/>
    <n v="0.28999999999999998"/>
    <n v="2078.4"/>
    <n v="0"/>
  </r>
  <r>
    <x v="1921"/>
    <d v="2029-04-05T00:00:00"/>
    <x v="545"/>
    <s v="Customer_0039"/>
    <s v="P2010"/>
    <x v="0"/>
    <x v="0"/>
    <x v="0"/>
    <n v="1"/>
    <n v="1999"/>
    <n v="1999"/>
    <x v="6"/>
    <n v="0"/>
    <n v="1999"/>
    <n v="639.67999999999995"/>
    <s v="Bengaluru"/>
    <s v="Karnataka"/>
    <s v="South"/>
    <s v="UPI"/>
    <x v="2"/>
    <x v="0"/>
    <x v="8"/>
    <x v="8"/>
    <n v="0.32"/>
    <n v="1999"/>
    <n v="0"/>
  </r>
  <r>
    <x v="1922"/>
    <d v="2029-04-06T00:00:00"/>
    <x v="3"/>
    <s v="Customer_0661"/>
    <s v="P2025"/>
    <x v="9"/>
    <x v="3"/>
    <x v="6"/>
    <n v="1"/>
    <n v="999"/>
    <n v="999"/>
    <x v="0"/>
    <n v="99.9"/>
    <n v="899.1"/>
    <n v="224.78"/>
    <s v="Delhi"/>
    <s v="Delhi"/>
    <s v="North"/>
    <s v="UPI"/>
    <x v="0"/>
    <x v="0"/>
    <x v="8"/>
    <x v="8"/>
    <n v="0.25"/>
    <n v="799.2"/>
    <n v="0"/>
  </r>
  <r>
    <x v="1923"/>
    <d v="2029-04-07T00:00:00"/>
    <x v="218"/>
    <s v="Customer_0706"/>
    <s v="P2010"/>
    <x v="0"/>
    <x v="0"/>
    <x v="0"/>
    <n v="1"/>
    <n v="1999"/>
    <n v="1999"/>
    <x v="4"/>
    <n v="399.8"/>
    <n v="1599.2"/>
    <n v="415.79"/>
    <s v="Kolkata"/>
    <s v="West Bengal"/>
    <s v="East"/>
    <s v="UPI"/>
    <x v="2"/>
    <x v="0"/>
    <x v="8"/>
    <x v="8"/>
    <n v="0.26"/>
    <n v="1199.4000000000001"/>
    <n v="0"/>
  </r>
  <r>
    <x v="1924"/>
    <d v="2029-04-08T00:00:00"/>
    <x v="530"/>
    <s v="Customer_0789"/>
    <s v="P2006"/>
    <x v="5"/>
    <x v="2"/>
    <x v="3"/>
    <n v="1"/>
    <n v="1499"/>
    <n v="1499"/>
    <x v="1"/>
    <n v="74.95"/>
    <n v="1424.05"/>
    <n v="206.49"/>
    <s v="Kolkata"/>
    <s v="West Bengal"/>
    <s v="East"/>
    <s v="UPI"/>
    <x v="0"/>
    <x v="0"/>
    <x v="8"/>
    <x v="8"/>
    <n v="0.14499999999999999"/>
    <n v="1349.1"/>
    <n v="0"/>
  </r>
  <r>
    <x v="1925"/>
    <d v="2029-04-09T00:00:00"/>
    <x v="73"/>
    <s v="Customer_0620"/>
    <s v="P2008"/>
    <x v="20"/>
    <x v="0"/>
    <x v="12"/>
    <n v="3"/>
    <n v="1799"/>
    <n v="5397"/>
    <x v="1"/>
    <n v="269.85000000000002"/>
    <n v="5127.1499999999996"/>
    <n v="1563.78"/>
    <s v="Gurugram"/>
    <s v="Haryana"/>
    <s v="North"/>
    <s v="Cash on Delivery"/>
    <x v="2"/>
    <x v="0"/>
    <x v="8"/>
    <x v="8"/>
    <n v="0.30499999999999999"/>
    <n v="4857.3"/>
    <n v="0"/>
  </r>
  <r>
    <x v="1926"/>
    <d v="2029-04-10T00:00:00"/>
    <x v="440"/>
    <s v="Customer_0115"/>
    <s v="P2003"/>
    <x v="3"/>
    <x v="2"/>
    <x v="2"/>
    <n v="4"/>
    <n v="59999"/>
    <n v="239996"/>
    <x v="0"/>
    <n v="23999.599999999999"/>
    <n v="215996.4"/>
    <n v="28079.53"/>
    <s v="Pune"/>
    <s v="Maharashtra"/>
    <s v="West"/>
    <s v="Debit Card"/>
    <x v="0"/>
    <x v="0"/>
    <x v="8"/>
    <x v="8"/>
    <n v="0.13"/>
    <n v="191996.79999999999"/>
    <n v="0"/>
  </r>
  <r>
    <x v="1927"/>
    <d v="2029-04-11T00:00:00"/>
    <x v="726"/>
    <s v="Customer_0523"/>
    <s v="P2001"/>
    <x v="10"/>
    <x v="2"/>
    <x v="7"/>
    <n v="2"/>
    <n v="24999"/>
    <n v="49998"/>
    <x v="0"/>
    <n v="4999.8"/>
    <n v="44998.2"/>
    <n v="5849.77"/>
    <s v="Hyderabad"/>
    <s v="Telangana"/>
    <s v="South"/>
    <s v="Debit Card"/>
    <x v="1"/>
    <x v="0"/>
    <x v="9"/>
    <x v="9"/>
    <n v="0.13"/>
    <n v="39998.400000000001"/>
    <n v="0"/>
  </r>
  <r>
    <x v="1928"/>
    <d v="2029-04-12T00:00:00"/>
    <x v="204"/>
    <s v="Customer_0287"/>
    <s v="P2013"/>
    <x v="6"/>
    <x v="1"/>
    <x v="1"/>
    <n v="1"/>
    <n v="3499"/>
    <n v="3499"/>
    <x v="0"/>
    <n v="349.9"/>
    <n v="3149.1"/>
    <n v="661.31"/>
    <s v="Chennai"/>
    <s v="Tamil Nadu"/>
    <s v="South"/>
    <s v="Credit Card"/>
    <x v="2"/>
    <x v="0"/>
    <x v="9"/>
    <x v="9"/>
    <n v="0.21"/>
    <n v="2799.2"/>
    <n v="0"/>
  </r>
  <r>
    <x v="1929"/>
    <d v="2029-04-13T00:00:00"/>
    <x v="38"/>
    <s v="Customer_0053"/>
    <s v="P2022"/>
    <x v="13"/>
    <x v="3"/>
    <x v="9"/>
    <n v="1"/>
    <n v="899"/>
    <n v="899"/>
    <x v="1"/>
    <n v="44.95"/>
    <n v="854.05"/>
    <n v="226.32"/>
    <s v="Ahmedabad"/>
    <s v="Gujarat"/>
    <s v="West"/>
    <s v="Credit Card"/>
    <x v="1"/>
    <x v="0"/>
    <x v="9"/>
    <x v="9"/>
    <n v="0.26500000000000001"/>
    <n v="809.1"/>
    <n v="0"/>
  </r>
  <r>
    <x v="1930"/>
    <d v="2029-04-14T00:00:00"/>
    <x v="361"/>
    <s v="Customer_0671"/>
    <s v="P2007"/>
    <x v="21"/>
    <x v="0"/>
    <x v="12"/>
    <n v="3"/>
    <n v="799"/>
    <n v="2397"/>
    <x v="4"/>
    <n v="479.4"/>
    <n v="1917.6"/>
    <n v="498.58"/>
    <s v="Pune"/>
    <s v="Maharashtra"/>
    <s v="West"/>
    <s v="UPI"/>
    <x v="0"/>
    <x v="0"/>
    <x v="9"/>
    <x v="9"/>
    <n v="0.26"/>
    <n v="1438.2"/>
    <n v="0"/>
  </r>
  <r>
    <x v="1931"/>
    <d v="2029-04-15T00:00:00"/>
    <x v="273"/>
    <s v="Customer_0787"/>
    <s v="P2008"/>
    <x v="20"/>
    <x v="0"/>
    <x v="12"/>
    <n v="2"/>
    <n v="1799"/>
    <n v="3598"/>
    <x v="2"/>
    <n v="539.70000000000005"/>
    <n v="3058.3"/>
    <n v="841.03"/>
    <s v="Pune"/>
    <s v="Maharashtra"/>
    <s v="West"/>
    <s v="Credit Card"/>
    <x v="2"/>
    <x v="0"/>
    <x v="9"/>
    <x v="9"/>
    <n v="0.27500000000000002"/>
    <n v="2518.6"/>
    <n v="0"/>
  </r>
  <r>
    <x v="1932"/>
    <d v="2029-04-16T00:00:00"/>
    <x v="199"/>
    <s v="Customer_0553"/>
    <s v="P2016"/>
    <x v="19"/>
    <x v="1"/>
    <x v="8"/>
    <n v="1"/>
    <n v="999"/>
    <n v="999"/>
    <x v="0"/>
    <n v="99.9"/>
    <n v="899.1"/>
    <n v="188.81"/>
    <s v="Delhi"/>
    <s v="Delhi"/>
    <s v="North"/>
    <s v="Credit Card"/>
    <x v="1"/>
    <x v="0"/>
    <x v="9"/>
    <x v="9"/>
    <n v="0.21"/>
    <n v="799.2"/>
    <n v="0"/>
  </r>
  <r>
    <x v="1933"/>
    <d v="2029-04-17T00:00:00"/>
    <x v="727"/>
    <s v="Customer_0613"/>
    <s v="P2006"/>
    <x v="5"/>
    <x v="2"/>
    <x v="3"/>
    <n v="4"/>
    <n v="1499"/>
    <n v="5996"/>
    <x v="0"/>
    <n v="599.6"/>
    <n v="5396.4"/>
    <n v="701.53"/>
    <s v="Chennai"/>
    <s v="Tamil Nadu"/>
    <s v="South"/>
    <s v="Net Banking"/>
    <x v="2"/>
    <x v="0"/>
    <x v="9"/>
    <x v="9"/>
    <n v="0.13"/>
    <n v="4796.8"/>
    <n v="0"/>
  </r>
  <r>
    <x v="1934"/>
    <d v="2029-04-18T00:00:00"/>
    <x v="728"/>
    <s v="Customer_0182"/>
    <s v="P2018"/>
    <x v="17"/>
    <x v="4"/>
    <x v="11"/>
    <n v="3"/>
    <n v="399"/>
    <n v="1197"/>
    <x v="1"/>
    <n v="59.85"/>
    <n v="1137.1500000000001"/>
    <n v="415.06"/>
    <s v="Chennai"/>
    <s v="Tamil Nadu"/>
    <s v="South"/>
    <s v="Debit Card"/>
    <x v="1"/>
    <x v="0"/>
    <x v="9"/>
    <x v="9"/>
    <n v="0.36499999999999999"/>
    <n v="1077.3"/>
    <n v="0"/>
  </r>
  <r>
    <x v="1935"/>
    <d v="2029-04-19T00:00:00"/>
    <x v="225"/>
    <s v="Customer_0111"/>
    <s v="P2011"/>
    <x v="18"/>
    <x v="0"/>
    <x v="4"/>
    <n v="1"/>
    <n v="2499"/>
    <n v="2499"/>
    <x v="2"/>
    <n v="374.85"/>
    <n v="2124.15"/>
    <n v="584.14"/>
    <s v="Lucknow"/>
    <s v="Uttar Pradesh"/>
    <s v="North"/>
    <s v="Net Banking"/>
    <x v="2"/>
    <x v="0"/>
    <x v="9"/>
    <x v="9"/>
    <n v="0.27500000000000002"/>
    <n v="1749.3"/>
    <n v="0"/>
  </r>
  <r>
    <x v="1936"/>
    <d v="2029-04-20T00:00:00"/>
    <x v="585"/>
    <s v="Customer_0365"/>
    <s v="P2023"/>
    <x v="23"/>
    <x v="3"/>
    <x v="9"/>
    <n v="1"/>
    <n v="1599"/>
    <n v="1599"/>
    <x v="2"/>
    <n v="239.85"/>
    <n v="1359.15"/>
    <n v="319.39999999999998"/>
    <s v="Lucknow"/>
    <s v="Uttar Pradesh"/>
    <s v="North"/>
    <s v="Net Banking"/>
    <x v="2"/>
    <x v="0"/>
    <x v="9"/>
    <x v="9"/>
    <n v="0.23499999999999999"/>
    <n v="1119.3"/>
    <n v="0"/>
  </r>
  <r>
    <x v="1937"/>
    <d v="2029-04-21T00:00:00"/>
    <x v="534"/>
    <s v="Customer_0690"/>
    <s v="P2004"/>
    <x v="15"/>
    <x v="2"/>
    <x v="3"/>
    <n v="1"/>
    <n v="899"/>
    <n v="899"/>
    <x v="0"/>
    <n v="89.9"/>
    <n v="809.1"/>
    <n v="105.18"/>
    <s v="Jaipur"/>
    <s v="Rajasthan"/>
    <s v="North"/>
    <s v="Debit Card"/>
    <x v="0"/>
    <x v="0"/>
    <x v="9"/>
    <x v="9"/>
    <n v="0.13"/>
    <n v="719.2"/>
    <n v="0"/>
  </r>
  <r>
    <x v="1938"/>
    <d v="2029-04-22T00:00:00"/>
    <x v="625"/>
    <s v="Customer_0516"/>
    <s v="P2008"/>
    <x v="20"/>
    <x v="0"/>
    <x v="12"/>
    <n v="1"/>
    <n v="1799"/>
    <n v="1799"/>
    <x v="2"/>
    <n v="269.85000000000002"/>
    <n v="1529.15"/>
    <n v="420.52"/>
    <s v="Hyderabad"/>
    <s v="Telangana"/>
    <s v="South"/>
    <s v="Credit Card"/>
    <x v="0"/>
    <x v="0"/>
    <x v="9"/>
    <x v="9"/>
    <n v="0.27500000000000002"/>
    <n v="1259.3"/>
    <n v="0"/>
  </r>
  <r>
    <x v="1939"/>
    <d v="2029-04-23T00:00:00"/>
    <x v="117"/>
    <s v="Customer_0112"/>
    <s v="P2014"/>
    <x v="2"/>
    <x v="1"/>
    <x v="1"/>
    <n v="1"/>
    <n v="2999"/>
    <n v="2999"/>
    <x v="0"/>
    <n v="299.89999999999998"/>
    <n v="2699.1"/>
    <n v="566.80999999999995"/>
    <s v="Gurugram"/>
    <s v="Haryana"/>
    <s v="North"/>
    <s v="UPI"/>
    <x v="2"/>
    <x v="0"/>
    <x v="9"/>
    <x v="9"/>
    <n v="0.21"/>
    <n v="2399.1999999999998"/>
    <n v="0"/>
  </r>
  <r>
    <x v="1940"/>
    <d v="2029-04-24T00:00:00"/>
    <x v="391"/>
    <s v="Customer_0069"/>
    <s v="P2005"/>
    <x v="4"/>
    <x v="2"/>
    <x v="3"/>
    <n v="2"/>
    <n v="1299"/>
    <n v="2598"/>
    <x v="0"/>
    <n v="259.8"/>
    <n v="2338.1999999999998"/>
    <n v="303.97000000000003"/>
    <s v="Gurugram"/>
    <s v="Haryana"/>
    <s v="North"/>
    <s v="Credit Card"/>
    <x v="0"/>
    <x v="0"/>
    <x v="9"/>
    <x v="9"/>
    <n v="0.13"/>
    <n v="2078.4"/>
    <n v="0"/>
  </r>
  <r>
    <x v="1941"/>
    <d v="2029-04-25T00:00:00"/>
    <x v="376"/>
    <s v="Customer_0394"/>
    <s v="P2009"/>
    <x v="1"/>
    <x v="0"/>
    <x v="0"/>
    <n v="5"/>
    <n v="1199"/>
    <n v="5995"/>
    <x v="0"/>
    <n v="599.5"/>
    <n v="5395.5"/>
    <n v="1564.7"/>
    <s v="Chennai"/>
    <s v="Tamil Nadu"/>
    <s v="South"/>
    <s v="Debit Card"/>
    <x v="0"/>
    <x v="0"/>
    <x v="9"/>
    <x v="9"/>
    <n v="0.28999999999999998"/>
    <n v="4796"/>
    <n v="0"/>
  </r>
  <r>
    <x v="1942"/>
    <d v="2029-04-26T00:00:00"/>
    <x v="478"/>
    <s v="Customer_0684"/>
    <s v="P2024"/>
    <x v="14"/>
    <x v="3"/>
    <x v="6"/>
    <n v="2"/>
    <n v="2499"/>
    <n v="4998"/>
    <x v="1"/>
    <n v="249.9"/>
    <n v="4748.1000000000004"/>
    <n v="1258.25"/>
    <s v="Chennai"/>
    <s v="Tamil Nadu"/>
    <s v="South"/>
    <s v="UPI"/>
    <x v="1"/>
    <x v="0"/>
    <x v="9"/>
    <x v="9"/>
    <n v="0.26500000000000001"/>
    <n v="4498.2"/>
    <n v="0"/>
  </r>
  <r>
    <x v="1943"/>
    <d v="2029-04-27T00:00:00"/>
    <x v="355"/>
    <s v="Customer_0765"/>
    <s v="P2009"/>
    <x v="1"/>
    <x v="0"/>
    <x v="0"/>
    <n v="1"/>
    <n v="1199"/>
    <n v="1199"/>
    <x v="3"/>
    <n v="359.7"/>
    <n v="839.3"/>
    <n v="193.04"/>
    <s v="Kolkata"/>
    <s v="West Bengal"/>
    <s v="East"/>
    <s v="Credit Card"/>
    <x v="0"/>
    <x v="0"/>
    <x v="9"/>
    <x v="9"/>
    <n v="0.23"/>
    <n v="479.6"/>
    <n v="0"/>
  </r>
  <r>
    <x v="1944"/>
    <d v="2029-04-28T00:00:00"/>
    <x v="414"/>
    <s v="Customer_0094"/>
    <s v="P2005"/>
    <x v="4"/>
    <x v="2"/>
    <x v="3"/>
    <n v="1"/>
    <n v="1299"/>
    <n v="1299"/>
    <x v="5"/>
    <n v="324.75"/>
    <n v="974.25"/>
    <n v="82.81"/>
    <s v="Gurugram"/>
    <s v="Haryana"/>
    <s v="North"/>
    <s v="Credit Card"/>
    <x v="0"/>
    <x v="0"/>
    <x v="9"/>
    <x v="9"/>
    <n v="8.5000000000000006E-2"/>
    <n v="649.5"/>
    <n v="0"/>
  </r>
  <r>
    <x v="1945"/>
    <d v="2029-04-29T00:00:00"/>
    <x v="328"/>
    <s v="Customer_0207"/>
    <s v="P2012"/>
    <x v="7"/>
    <x v="0"/>
    <x v="4"/>
    <n v="1"/>
    <n v="1299"/>
    <n v="1299"/>
    <x v="1"/>
    <n v="64.95"/>
    <n v="1234.05"/>
    <n v="376.39"/>
    <s v="Kolkata"/>
    <s v="West Bengal"/>
    <s v="East"/>
    <s v="Debit Card"/>
    <x v="0"/>
    <x v="0"/>
    <x v="9"/>
    <x v="9"/>
    <n v="0.30499999999999999"/>
    <n v="1169.0999999999999"/>
    <n v="0"/>
  </r>
  <r>
    <x v="1946"/>
    <d v="2029-04-30T00:00:00"/>
    <x v="140"/>
    <s v="Customer_0506"/>
    <s v="P2020"/>
    <x v="16"/>
    <x v="4"/>
    <x v="10"/>
    <n v="2"/>
    <n v="599"/>
    <n v="1198"/>
    <x v="0"/>
    <n v="119.8"/>
    <n v="1078.2"/>
    <n v="377.37"/>
    <s v="Noida"/>
    <s v="Uttar Pradesh"/>
    <s v="North"/>
    <s v="Credit Card"/>
    <x v="0"/>
    <x v="0"/>
    <x v="9"/>
    <x v="9"/>
    <n v="0.35"/>
    <n v="958.4"/>
    <n v="0"/>
  </r>
  <r>
    <x v="1947"/>
    <d v="2029-05-01T00:00:00"/>
    <x v="47"/>
    <s v="Customer_0413"/>
    <s v="P2025"/>
    <x v="9"/>
    <x v="3"/>
    <x v="6"/>
    <n v="2"/>
    <n v="999"/>
    <n v="1998"/>
    <x v="1"/>
    <n v="99.9"/>
    <n v="1898.1"/>
    <n v="503"/>
    <s v="Bengaluru"/>
    <s v="Karnataka"/>
    <s v="South"/>
    <s v="Debit Card"/>
    <x v="2"/>
    <x v="0"/>
    <x v="9"/>
    <x v="9"/>
    <n v="0.26500000000000001"/>
    <n v="1798.2"/>
    <n v="0"/>
  </r>
  <r>
    <x v="1948"/>
    <d v="2029-05-02T00:00:00"/>
    <x v="630"/>
    <s v="Customer_0215"/>
    <s v="P2013"/>
    <x v="6"/>
    <x v="1"/>
    <x v="1"/>
    <n v="1"/>
    <n v="3499"/>
    <n v="3499"/>
    <x v="0"/>
    <n v="349.9"/>
    <n v="3149.1"/>
    <n v="661.31"/>
    <s v="Hyderabad"/>
    <s v="Telangana"/>
    <s v="South"/>
    <s v="Debit Card"/>
    <x v="0"/>
    <x v="0"/>
    <x v="9"/>
    <x v="9"/>
    <n v="0.21"/>
    <n v="2799.2"/>
    <n v="0"/>
  </r>
  <r>
    <x v="1949"/>
    <d v="2029-05-03T00:00:00"/>
    <x v="729"/>
    <s v="Customer_0537"/>
    <s v="P2009"/>
    <x v="1"/>
    <x v="0"/>
    <x v="0"/>
    <n v="1"/>
    <n v="1199"/>
    <n v="1199"/>
    <x v="6"/>
    <n v="0"/>
    <n v="1199"/>
    <n v="383.68"/>
    <s v="Kolkata"/>
    <s v="West Bengal"/>
    <s v="East"/>
    <s v="Net Banking"/>
    <x v="2"/>
    <x v="0"/>
    <x v="9"/>
    <x v="9"/>
    <n v="0.32"/>
    <n v="1199"/>
    <n v="0"/>
  </r>
  <r>
    <x v="1950"/>
    <d v="2029-05-04T00:00:00"/>
    <x v="637"/>
    <s v="Customer_0767"/>
    <s v="P2021"/>
    <x v="24"/>
    <x v="4"/>
    <x v="13"/>
    <n v="3"/>
    <n v="1499"/>
    <n v="4497"/>
    <x v="2"/>
    <n v="674.55"/>
    <n v="3822.45"/>
    <n v="1280.52"/>
    <s v="Gurugram"/>
    <s v="Haryana"/>
    <s v="North"/>
    <s v="UPI"/>
    <x v="0"/>
    <x v="0"/>
    <x v="9"/>
    <x v="9"/>
    <n v="0.33500000000000002"/>
    <n v="3147.9"/>
    <n v="0"/>
  </r>
  <r>
    <x v="1951"/>
    <d v="2029-05-05T00:00:00"/>
    <x v="57"/>
    <s v="Customer_0707"/>
    <s v="P2003"/>
    <x v="3"/>
    <x v="2"/>
    <x v="2"/>
    <n v="2"/>
    <n v="59999"/>
    <n v="119998"/>
    <x v="0"/>
    <n v="11999.8"/>
    <n v="107998.2"/>
    <n v="14039.77"/>
    <s v="Delhi"/>
    <s v="Delhi"/>
    <s v="North"/>
    <s v="Net Banking"/>
    <x v="0"/>
    <x v="0"/>
    <x v="9"/>
    <x v="9"/>
    <n v="0.13"/>
    <n v="95998.399999999994"/>
    <n v="0"/>
  </r>
  <r>
    <x v="1952"/>
    <d v="2029-05-06T00:00:00"/>
    <x v="727"/>
    <s v="Customer_0613"/>
    <s v="P2006"/>
    <x v="5"/>
    <x v="2"/>
    <x v="3"/>
    <n v="1"/>
    <n v="1499"/>
    <n v="1499"/>
    <x v="0"/>
    <n v="149.9"/>
    <n v="1349.1"/>
    <n v="175.38"/>
    <s v="Lucknow"/>
    <s v="Uttar Pradesh"/>
    <s v="North"/>
    <s v="UPI"/>
    <x v="0"/>
    <x v="0"/>
    <x v="9"/>
    <x v="9"/>
    <n v="0.13"/>
    <n v="1199.2"/>
    <n v="0"/>
  </r>
  <r>
    <x v="1953"/>
    <d v="2029-05-07T00:00:00"/>
    <x v="486"/>
    <s v="Customer_0612"/>
    <s v="P2010"/>
    <x v="0"/>
    <x v="0"/>
    <x v="0"/>
    <n v="1"/>
    <n v="1999"/>
    <n v="1999"/>
    <x v="6"/>
    <n v="0"/>
    <n v="1999"/>
    <n v="639.67999999999995"/>
    <s v="Hyderabad"/>
    <s v="Telangana"/>
    <s v="South"/>
    <s v="Debit Card"/>
    <x v="1"/>
    <x v="0"/>
    <x v="9"/>
    <x v="9"/>
    <n v="0.32"/>
    <n v="1999"/>
    <n v="0"/>
  </r>
  <r>
    <x v="1954"/>
    <d v="2029-05-08T00:00:00"/>
    <x v="351"/>
    <s v="Customer_0543"/>
    <s v="P2008"/>
    <x v="20"/>
    <x v="0"/>
    <x v="12"/>
    <n v="1"/>
    <n v="1799"/>
    <n v="1799"/>
    <x v="4"/>
    <n v="359.8"/>
    <n v="1439.2"/>
    <n v="374.19"/>
    <s v="Hyderabad"/>
    <s v="Telangana"/>
    <s v="South"/>
    <s v="UPI"/>
    <x v="2"/>
    <x v="0"/>
    <x v="9"/>
    <x v="9"/>
    <n v="0.26"/>
    <n v="1079.4000000000001"/>
    <n v="0"/>
  </r>
  <r>
    <x v="1955"/>
    <d v="2029-05-09T00:00:00"/>
    <x v="597"/>
    <s v="Customer_0281"/>
    <s v="P2003"/>
    <x v="3"/>
    <x v="2"/>
    <x v="2"/>
    <n v="1"/>
    <n v="59999"/>
    <n v="59999"/>
    <x v="2"/>
    <n v="8999.85"/>
    <n v="50999.15"/>
    <n v="5864.9"/>
    <s v="Pune"/>
    <s v="Maharashtra"/>
    <s v="West"/>
    <s v="Cash on Delivery"/>
    <x v="0"/>
    <x v="0"/>
    <x v="9"/>
    <x v="9"/>
    <n v="0.115"/>
    <n v="41999.3"/>
    <n v="0"/>
  </r>
  <r>
    <x v="1956"/>
    <d v="2029-05-10T00:00:00"/>
    <x v="315"/>
    <s v="Customer_0468"/>
    <s v="P2014"/>
    <x v="2"/>
    <x v="1"/>
    <x v="1"/>
    <n v="2"/>
    <n v="2999"/>
    <n v="5998"/>
    <x v="2"/>
    <n v="899.7"/>
    <n v="5098.3"/>
    <n v="994.17"/>
    <s v="Bengaluru"/>
    <s v="Karnataka"/>
    <s v="South"/>
    <s v="Credit Card"/>
    <x v="0"/>
    <x v="0"/>
    <x v="9"/>
    <x v="9"/>
    <n v="0.19500000000000001"/>
    <n v="4198.6000000000004"/>
    <n v="0"/>
  </r>
  <r>
    <x v="1957"/>
    <d v="2029-05-11T00:00:00"/>
    <x v="603"/>
    <s v="Customer_0799"/>
    <s v="P2009"/>
    <x v="1"/>
    <x v="0"/>
    <x v="0"/>
    <n v="2"/>
    <n v="1199"/>
    <n v="2398"/>
    <x v="1"/>
    <n v="119.9"/>
    <n v="2278.1"/>
    <n v="694.82"/>
    <s v="Kolkata"/>
    <s v="West Bengal"/>
    <s v="East"/>
    <s v="Credit Card"/>
    <x v="0"/>
    <x v="0"/>
    <x v="9"/>
    <x v="9"/>
    <n v="0.30499999999999999"/>
    <n v="2158.1999999999998"/>
    <n v="0"/>
  </r>
  <r>
    <x v="1958"/>
    <d v="2029-05-12T00:00:00"/>
    <x v="685"/>
    <s v="Customer_0667"/>
    <s v="P2002"/>
    <x v="12"/>
    <x v="2"/>
    <x v="7"/>
    <n v="5"/>
    <n v="2999"/>
    <n v="14995"/>
    <x v="0"/>
    <n v="1499.5"/>
    <n v="13495.5"/>
    <n v="1754.42"/>
    <s v="Chennai"/>
    <s v="Tamil Nadu"/>
    <s v="South"/>
    <s v="Credit Card"/>
    <x v="2"/>
    <x v="0"/>
    <x v="9"/>
    <x v="9"/>
    <n v="0.13"/>
    <n v="11996"/>
    <n v="0"/>
  </r>
  <r>
    <x v="1959"/>
    <d v="2029-05-13T00:00:00"/>
    <x v="87"/>
    <s v="Customer_0423"/>
    <s v="P2008"/>
    <x v="20"/>
    <x v="0"/>
    <x v="12"/>
    <n v="1"/>
    <n v="1799"/>
    <n v="1799"/>
    <x v="1"/>
    <n v="89.95"/>
    <n v="1709.05"/>
    <n v="521.26"/>
    <s v="Ahmedabad"/>
    <s v="Gujarat"/>
    <s v="West"/>
    <s v="Net Banking"/>
    <x v="2"/>
    <x v="0"/>
    <x v="9"/>
    <x v="9"/>
    <n v="0.30499999999999999"/>
    <n v="1619.1"/>
    <n v="0"/>
  </r>
  <r>
    <x v="1960"/>
    <d v="2029-05-14T00:00:00"/>
    <x v="361"/>
    <s v="Customer_0671"/>
    <s v="P2018"/>
    <x v="17"/>
    <x v="4"/>
    <x v="11"/>
    <n v="4"/>
    <n v="399"/>
    <n v="1596"/>
    <x v="4"/>
    <n v="319.2"/>
    <n v="1276.8"/>
    <n v="408.58"/>
    <s v="Chennai"/>
    <s v="Tamil Nadu"/>
    <s v="South"/>
    <s v="UPI"/>
    <x v="0"/>
    <x v="0"/>
    <x v="9"/>
    <x v="9"/>
    <n v="0.32"/>
    <n v="957.6"/>
    <n v="0"/>
  </r>
  <r>
    <x v="1961"/>
    <d v="2029-05-15T00:00:00"/>
    <x v="327"/>
    <s v="Customer_0721"/>
    <s v="P2013"/>
    <x v="6"/>
    <x v="1"/>
    <x v="1"/>
    <n v="3"/>
    <n v="3499"/>
    <n v="10497"/>
    <x v="5"/>
    <n v="2624.25"/>
    <n v="7872.75"/>
    <n v="1299"/>
    <s v="Ahmedabad"/>
    <s v="Gujarat"/>
    <s v="West"/>
    <s v="UPI"/>
    <x v="0"/>
    <x v="0"/>
    <x v="9"/>
    <x v="9"/>
    <n v="0.16500000000000001"/>
    <n v="5248.5"/>
    <n v="0"/>
  </r>
  <r>
    <x v="1962"/>
    <d v="2029-05-16T00:00:00"/>
    <x v="323"/>
    <s v="Customer_0396"/>
    <s v="P2001"/>
    <x v="10"/>
    <x v="2"/>
    <x v="7"/>
    <n v="1"/>
    <n v="24999"/>
    <n v="24999"/>
    <x v="0"/>
    <n v="2499.9"/>
    <n v="22499.1"/>
    <n v="2924.88"/>
    <s v="Bengaluru"/>
    <s v="Karnataka"/>
    <s v="South"/>
    <s v="Cash on Delivery"/>
    <x v="0"/>
    <x v="0"/>
    <x v="9"/>
    <x v="9"/>
    <n v="0.13"/>
    <n v="19999.2"/>
    <n v="0"/>
  </r>
  <r>
    <x v="1963"/>
    <d v="2029-05-17T00:00:00"/>
    <x v="677"/>
    <s v="Customer_0575"/>
    <s v="P2020"/>
    <x v="16"/>
    <x v="4"/>
    <x v="10"/>
    <n v="2"/>
    <n v="599"/>
    <n v="1198"/>
    <x v="0"/>
    <n v="119.8"/>
    <n v="1078.2"/>
    <n v="377.37"/>
    <s v="Ahmedabad"/>
    <s v="Gujarat"/>
    <s v="West"/>
    <s v="Debit Card"/>
    <x v="2"/>
    <x v="0"/>
    <x v="9"/>
    <x v="9"/>
    <n v="0.35"/>
    <n v="958.4"/>
    <n v="0"/>
  </r>
  <r>
    <x v="1964"/>
    <d v="2029-05-18T00:00:00"/>
    <x v="81"/>
    <s v="Customer_0047"/>
    <s v="P2007"/>
    <x v="21"/>
    <x v="0"/>
    <x v="12"/>
    <n v="3"/>
    <n v="799"/>
    <n v="2397"/>
    <x v="2"/>
    <n v="359.55"/>
    <n v="2037.45"/>
    <n v="560.29999999999995"/>
    <s v="Kolkata"/>
    <s v="West Bengal"/>
    <s v="East"/>
    <s v="Debit Card"/>
    <x v="0"/>
    <x v="0"/>
    <x v="9"/>
    <x v="9"/>
    <n v="0.27500000000000002"/>
    <n v="1677.9"/>
    <n v="0"/>
  </r>
  <r>
    <x v="1965"/>
    <d v="2029-05-19T00:00:00"/>
    <x v="82"/>
    <s v="Customer_0307"/>
    <s v="P2024"/>
    <x v="14"/>
    <x v="3"/>
    <x v="6"/>
    <n v="2"/>
    <n v="2499"/>
    <n v="4998"/>
    <x v="6"/>
    <n v="0"/>
    <n v="4998"/>
    <n v="1399.44"/>
    <s v="Delhi"/>
    <s v="Delhi"/>
    <s v="North"/>
    <s v="Debit Card"/>
    <x v="2"/>
    <x v="0"/>
    <x v="9"/>
    <x v="9"/>
    <n v="0.28000000000000003"/>
    <n v="4998"/>
    <n v="0"/>
  </r>
  <r>
    <x v="1966"/>
    <d v="2029-05-20T00:00:00"/>
    <x v="502"/>
    <s v="Customer_0173"/>
    <s v="P2003"/>
    <x v="3"/>
    <x v="2"/>
    <x v="2"/>
    <n v="3"/>
    <n v="59999"/>
    <n v="179997"/>
    <x v="2"/>
    <n v="26999.55"/>
    <n v="152997.45000000001"/>
    <n v="17594.71"/>
    <s v="Pune"/>
    <s v="Maharashtra"/>
    <s v="West"/>
    <s v="Credit Card"/>
    <x v="2"/>
    <x v="0"/>
    <x v="9"/>
    <x v="9"/>
    <n v="0.115"/>
    <n v="125997.9"/>
    <n v="0"/>
  </r>
  <r>
    <x v="1967"/>
    <d v="2029-05-21T00:00:00"/>
    <x v="634"/>
    <s v="Customer_0239"/>
    <s v="P2003"/>
    <x v="3"/>
    <x v="2"/>
    <x v="2"/>
    <n v="2"/>
    <n v="59999"/>
    <n v="119998"/>
    <x v="6"/>
    <n v="0"/>
    <n v="119998"/>
    <n v="19199.68"/>
    <s v="Gurugram"/>
    <s v="Haryana"/>
    <s v="North"/>
    <s v="UPI"/>
    <x v="2"/>
    <x v="0"/>
    <x v="9"/>
    <x v="9"/>
    <n v="0.16"/>
    <n v="119998"/>
    <n v="0"/>
  </r>
  <r>
    <x v="1968"/>
    <d v="2029-05-22T00:00:00"/>
    <x v="602"/>
    <s v="Customer_0384"/>
    <s v="P2017"/>
    <x v="8"/>
    <x v="1"/>
    <x v="5"/>
    <n v="1"/>
    <n v="5999"/>
    <n v="5999"/>
    <x v="1"/>
    <n v="299.95"/>
    <n v="5699.05"/>
    <n v="1282.29"/>
    <s v="Ahmedabad"/>
    <s v="Gujarat"/>
    <s v="West"/>
    <s v="UPI"/>
    <x v="1"/>
    <x v="0"/>
    <x v="9"/>
    <x v="9"/>
    <n v="0.22500000000000001"/>
    <n v="5399.1"/>
    <n v="0"/>
  </r>
  <r>
    <x v="1969"/>
    <d v="2029-05-23T00:00:00"/>
    <x v="429"/>
    <s v="Customer_0163"/>
    <s v="P2008"/>
    <x v="20"/>
    <x v="0"/>
    <x v="12"/>
    <n v="1"/>
    <n v="1799"/>
    <n v="1799"/>
    <x v="2"/>
    <n v="269.85000000000002"/>
    <n v="1529.15"/>
    <n v="420.52"/>
    <s v="Hyderabad"/>
    <s v="Telangana"/>
    <s v="South"/>
    <s v="UPI"/>
    <x v="0"/>
    <x v="0"/>
    <x v="9"/>
    <x v="9"/>
    <n v="0.27500000000000002"/>
    <n v="1259.3"/>
    <n v="0"/>
  </r>
  <r>
    <x v="1970"/>
    <d v="2029-05-24T00:00:00"/>
    <x v="88"/>
    <s v="Customer_0389"/>
    <s v="P2001"/>
    <x v="10"/>
    <x v="2"/>
    <x v="7"/>
    <n v="2"/>
    <n v="24999"/>
    <n v="49998"/>
    <x v="0"/>
    <n v="4999.8"/>
    <n v="44998.2"/>
    <n v="5849.77"/>
    <s v="Hyderabad"/>
    <s v="Telangana"/>
    <s v="South"/>
    <s v="Credit Card"/>
    <x v="0"/>
    <x v="0"/>
    <x v="9"/>
    <x v="9"/>
    <n v="0.13"/>
    <n v="39998.400000000001"/>
    <n v="0"/>
  </r>
  <r>
    <x v="1971"/>
    <d v="2029-05-25T00:00:00"/>
    <x v="297"/>
    <s v="Customer_0746"/>
    <s v="P2025"/>
    <x v="9"/>
    <x v="3"/>
    <x v="6"/>
    <n v="1"/>
    <n v="999"/>
    <n v="999"/>
    <x v="1"/>
    <n v="49.95"/>
    <n v="949.05"/>
    <n v="251.5"/>
    <s v="Noida"/>
    <s v="Uttar Pradesh"/>
    <s v="North"/>
    <s v="Debit Card"/>
    <x v="2"/>
    <x v="0"/>
    <x v="9"/>
    <x v="9"/>
    <n v="0.26500000000000001"/>
    <n v="899.1"/>
    <n v="0"/>
  </r>
  <r>
    <x v="1972"/>
    <d v="2029-05-26T00:00:00"/>
    <x v="730"/>
    <s v="Customer_0569"/>
    <s v="P2007"/>
    <x v="21"/>
    <x v="0"/>
    <x v="12"/>
    <n v="1"/>
    <n v="799"/>
    <n v="799"/>
    <x v="0"/>
    <n v="79.900000000000006"/>
    <n v="719.1"/>
    <n v="208.54"/>
    <s v="Delhi"/>
    <s v="Delhi"/>
    <s v="North"/>
    <s v="UPI"/>
    <x v="0"/>
    <x v="0"/>
    <x v="9"/>
    <x v="9"/>
    <n v="0.28999999999999998"/>
    <n v="639.20000000000005"/>
    <n v="0"/>
  </r>
  <r>
    <x v="1973"/>
    <d v="2029-05-27T00:00:00"/>
    <x v="266"/>
    <s v="Customer_0314"/>
    <s v="P2011"/>
    <x v="18"/>
    <x v="0"/>
    <x v="4"/>
    <n v="1"/>
    <n v="2499"/>
    <n v="2499"/>
    <x v="2"/>
    <n v="374.85"/>
    <n v="2124.15"/>
    <n v="584.14"/>
    <s v="Hyderabad"/>
    <s v="Telangana"/>
    <s v="South"/>
    <s v="UPI"/>
    <x v="2"/>
    <x v="0"/>
    <x v="9"/>
    <x v="9"/>
    <n v="0.27500000000000002"/>
    <n v="1749.3"/>
    <n v="0"/>
  </r>
  <r>
    <x v="1974"/>
    <d v="2029-05-28T00:00:00"/>
    <x v="208"/>
    <s v="Customer_0059"/>
    <s v="P2003"/>
    <x v="3"/>
    <x v="2"/>
    <x v="2"/>
    <n v="1"/>
    <n v="59999"/>
    <n v="59999"/>
    <x v="2"/>
    <n v="8999.85"/>
    <n v="50999.15"/>
    <n v="5864.9"/>
    <s v="Chennai"/>
    <s v="Tamil Nadu"/>
    <s v="South"/>
    <s v="UPI"/>
    <x v="0"/>
    <x v="0"/>
    <x v="9"/>
    <x v="9"/>
    <n v="0.115"/>
    <n v="41999.3"/>
    <n v="0"/>
  </r>
  <r>
    <x v="1975"/>
    <d v="2029-05-29T00:00:00"/>
    <x v="405"/>
    <s v="Customer_0665"/>
    <s v="P2001"/>
    <x v="10"/>
    <x v="2"/>
    <x v="7"/>
    <n v="1"/>
    <n v="24999"/>
    <n v="24999"/>
    <x v="6"/>
    <n v="0"/>
    <n v="24999"/>
    <n v="3999.84"/>
    <s v="Chennai"/>
    <s v="Tamil Nadu"/>
    <s v="South"/>
    <s v="UPI"/>
    <x v="2"/>
    <x v="0"/>
    <x v="9"/>
    <x v="9"/>
    <n v="0.16"/>
    <n v="24999"/>
    <n v="0"/>
  </r>
  <r>
    <x v="1976"/>
    <d v="2029-05-30T00:00:00"/>
    <x v="208"/>
    <s v="Customer_0059"/>
    <s v="P2008"/>
    <x v="20"/>
    <x v="0"/>
    <x v="12"/>
    <n v="1"/>
    <n v="1799"/>
    <n v="1799"/>
    <x v="0"/>
    <n v="179.9"/>
    <n v="1619.1"/>
    <n v="469.54"/>
    <s v="Mumbai"/>
    <s v="Maharashtra"/>
    <s v="West"/>
    <s v="UPI"/>
    <x v="2"/>
    <x v="0"/>
    <x v="9"/>
    <x v="9"/>
    <n v="0.28999999999999998"/>
    <n v="1439.2"/>
    <n v="0"/>
  </r>
  <r>
    <x v="1977"/>
    <d v="2029-05-31T00:00:00"/>
    <x v="424"/>
    <s v="Customer_0768"/>
    <s v="P2005"/>
    <x v="4"/>
    <x v="2"/>
    <x v="3"/>
    <n v="1"/>
    <n v="1299"/>
    <n v="1299"/>
    <x v="3"/>
    <n v="389.7"/>
    <n v="909.3"/>
    <n v="63.65"/>
    <s v="Hyderabad"/>
    <s v="Telangana"/>
    <s v="South"/>
    <s v="Cash on Delivery"/>
    <x v="0"/>
    <x v="0"/>
    <x v="9"/>
    <x v="9"/>
    <n v="7.0000000000000007E-2"/>
    <n v="519.6"/>
    <n v="0"/>
  </r>
  <r>
    <x v="1978"/>
    <d v="2029-06-01T00:00:00"/>
    <x v="516"/>
    <s v="Customer_0766"/>
    <s v="P2016"/>
    <x v="19"/>
    <x v="1"/>
    <x v="8"/>
    <n v="1"/>
    <n v="999"/>
    <n v="999"/>
    <x v="1"/>
    <n v="49.95"/>
    <n v="949.05"/>
    <n v="213.54"/>
    <s v="Hyderabad"/>
    <s v="Telangana"/>
    <s v="South"/>
    <s v="Net Banking"/>
    <x v="2"/>
    <x v="0"/>
    <x v="9"/>
    <x v="9"/>
    <n v="0.22500000000000001"/>
    <n v="899.1"/>
    <n v="0"/>
  </r>
  <r>
    <x v="1979"/>
    <d v="2029-06-02T00:00:00"/>
    <x v="271"/>
    <s v="Customer_0771"/>
    <s v="P2019"/>
    <x v="22"/>
    <x v="4"/>
    <x v="11"/>
    <n v="1"/>
    <n v="699"/>
    <n v="699"/>
    <x v="5"/>
    <n v="174.75"/>
    <n v="524.25"/>
    <n v="159.9"/>
    <s v="Hyderabad"/>
    <s v="Telangana"/>
    <s v="South"/>
    <s v="Debit Card"/>
    <x v="0"/>
    <x v="0"/>
    <x v="9"/>
    <x v="9"/>
    <n v="0.30499999999999999"/>
    <n v="349.5"/>
    <n v="0"/>
  </r>
  <r>
    <x v="1980"/>
    <d v="2029-06-03T00:00:00"/>
    <x v="282"/>
    <s v="Customer_0615"/>
    <s v="P2015"/>
    <x v="11"/>
    <x v="1"/>
    <x v="8"/>
    <n v="1"/>
    <n v="1299"/>
    <n v="1299"/>
    <x v="2"/>
    <n v="194.85"/>
    <n v="1104.1500000000001"/>
    <n v="215.31"/>
    <s v="Delhi"/>
    <s v="Delhi"/>
    <s v="North"/>
    <s v="Cash on Delivery"/>
    <x v="0"/>
    <x v="0"/>
    <x v="9"/>
    <x v="9"/>
    <n v="0.19500000000000001"/>
    <n v="909.3"/>
    <n v="0"/>
  </r>
  <r>
    <x v="1981"/>
    <d v="2029-06-04T00:00:00"/>
    <x v="731"/>
    <s v="Customer_0152"/>
    <s v="P2011"/>
    <x v="18"/>
    <x v="0"/>
    <x v="4"/>
    <n v="2"/>
    <n v="2499"/>
    <n v="4998"/>
    <x v="2"/>
    <n v="749.7"/>
    <n v="4248.3"/>
    <n v="1168.28"/>
    <s v="Chennai"/>
    <s v="Tamil Nadu"/>
    <s v="South"/>
    <s v="Credit Card"/>
    <x v="0"/>
    <x v="0"/>
    <x v="9"/>
    <x v="9"/>
    <n v="0.27500000000000002"/>
    <n v="3498.6"/>
    <n v="0"/>
  </r>
  <r>
    <x v="1982"/>
    <d v="2029-06-05T00:00:00"/>
    <x v="551"/>
    <s v="Customer_0368"/>
    <s v="P2001"/>
    <x v="10"/>
    <x v="2"/>
    <x v="7"/>
    <n v="1"/>
    <n v="24999"/>
    <n v="24999"/>
    <x v="2"/>
    <n v="3749.85"/>
    <n v="21249.15"/>
    <n v="2443.65"/>
    <s v="Gurugram"/>
    <s v="Haryana"/>
    <s v="North"/>
    <s v="Debit Card"/>
    <x v="2"/>
    <x v="0"/>
    <x v="9"/>
    <x v="9"/>
    <n v="0.115"/>
    <n v="17499.3"/>
    <n v="0"/>
  </r>
  <r>
    <x v="1983"/>
    <d v="2029-06-06T00:00:00"/>
    <x v="465"/>
    <s v="Customer_0701"/>
    <s v="P2023"/>
    <x v="23"/>
    <x v="3"/>
    <x v="9"/>
    <n v="1"/>
    <n v="1599"/>
    <n v="1599"/>
    <x v="2"/>
    <n v="239.85"/>
    <n v="1359.15"/>
    <n v="319.39999999999998"/>
    <s v="Jaipur"/>
    <s v="Rajasthan"/>
    <s v="North"/>
    <s v="Credit Card"/>
    <x v="0"/>
    <x v="0"/>
    <x v="9"/>
    <x v="9"/>
    <n v="0.23499999999999999"/>
    <n v="1119.3"/>
    <n v="0"/>
  </r>
  <r>
    <x v="1984"/>
    <d v="2029-06-07T00:00:00"/>
    <x v="12"/>
    <s v="Customer_0689"/>
    <s v="P2008"/>
    <x v="20"/>
    <x v="0"/>
    <x v="12"/>
    <n v="1"/>
    <n v="1799"/>
    <n v="1799"/>
    <x v="0"/>
    <n v="179.9"/>
    <n v="1619.1"/>
    <n v="469.54"/>
    <s v="Ahmedabad"/>
    <s v="Gujarat"/>
    <s v="West"/>
    <s v="Cash on Delivery"/>
    <x v="0"/>
    <x v="0"/>
    <x v="9"/>
    <x v="9"/>
    <n v="0.28999999999999998"/>
    <n v="1439.2"/>
    <n v="0"/>
  </r>
  <r>
    <x v="1985"/>
    <d v="2029-06-08T00:00:00"/>
    <x v="206"/>
    <s v="Customer_0540"/>
    <s v="P2012"/>
    <x v="7"/>
    <x v="0"/>
    <x v="4"/>
    <n v="1"/>
    <n v="1299"/>
    <n v="1299"/>
    <x v="2"/>
    <n v="194.85"/>
    <n v="1104.1500000000001"/>
    <n v="303.64"/>
    <s v="Delhi"/>
    <s v="Delhi"/>
    <s v="North"/>
    <s v="UPI"/>
    <x v="1"/>
    <x v="0"/>
    <x v="9"/>
    <x v="9"/>
    <n v="0.27500000000000002"/>
    <n v="909.3"/>
    <n v="0"/>
  </r>
  <r>
    <x v="1986"/>
    <d v="2029-06-09T00:00:00"/>
    <x v="506"/>
    <s v="Customer_0127"/>
    <s v="P2025"/>
    <x v="9"/>
    <x v="3"/>
    <x v="6"/>
    <n v="1"/>
    <n v="999"/>
    <n v="999"/>
    <x v="2"/>
    <n v="149.85"/>
    <n v="849.15"/>
    <n v="199.55"/>
    <s v="Mumbai"/>
    <s v="Maharashtra"/>
    <s v="West"/>
    <s v="Debit Card"/>
    <x v="0"/>
    <x v="0"/>
    <x v="9"/>
    <x v="9"/>
    <n v="0.23499999999999999"/>
    <n v="699.3"/>
    <n v="0"/>
  </r>
  <r>
    <x v="1987"/>
    <d v="2029-06-10T00:00:00"/>
    <x v="503"/>
    <s v="Customer_0607"/>
    <s v="P2015"/>
    <x v="11"/>
    <x v="1"/>
    <x v="8"/>
    <n v="1"/>
    <n v="1299"/>
    <n v="1299"/>
    <x v="1"/>
    <n v="64.95"/>
    <n v="1234.05"/>
    <n v="277.66000000000003"/>
    <s v="Lucknow"/>
    <s v="Uttar Pradesh"/>
    <s v="North"/>
    <s v="Credit Card"/>
    <x v="0"/>
    <x v="0"/>
    <x v="9"/>
    <x v="9"/>
    <n v="0.22500000000000001"/>
    <n v="1169.0999999999999"/>
    <n v="0"/>
  </r>
  <r>
    <x v="1988"/>
    <d v="2029-06-11T00:00:00"/>
    <x v="1"/>
    <s v="Customer_0659"/>
    <s v="P2021"/>
    <x v="24"/>
    <x v="4"/>
    <x v="13"/>
    <n v="1"/>
    <n v="1499"/>
    <n v="1499"/>
    <x v="2"/>
    <n v="224.85"/>
    <n v="1274.1500000000001"/>
    <n v="426.84"/>
    <s v="Mumbai"/>
    <s v="Maharashtra"/>
    <s v="West"/>
    <s v="UPI"/>
    <x v="1"/>
    <x v="0"/>
    <x v="9"/>
    <x v="9"/>
    <n v="0.33500000000000002"/>
    <n v="1049.3"/>
    <n v="0"/>
  </r>
  <r>
    <x v="1989"/>
    <d v="2029-06-12T00:00:00"/>
    <x v="428"/>
    <s v="Customer_0708"/>
    <s v="P2001"/>
    <x v="10"/>
    <x v="2"/>
    <x v="7"/>
    <n v="1"/>
    <n v="24999"/>
    <n v="24999"/>
    <x v="2"/>
    <n v="3749.85"/>
    <n v="21249.15"/>
    <n v="2443.65"/>
    <s v="Noida"/>
    <s v="Uttar Pradesh"/>
    <s v="North"/>
    <s v="UPI"/>
    <x v="0"/>
    <x v="0"/>
    <x v="9"/>
    <x v="9"/>
    <n v="0.115"/>
    <n v="17499.3"/>
    <n v="0"/>
  </r>
  <r>
    <x v="1990"/>
    <d v="2029-06-13T00:00:00"/>
    <x v="230"/>
    <s v="Customer_0096"/>
    <s v="P2019"/>
    <x v="22"/>
    <x v="4"/>
    <x v="11"/>
    <n v="2"/>
    <n v="699"/>
    <n v="1398"/>
    <x v="1"/>
    <n v="69.900000000000006"/>
    <n v="1328.1"/>
    <n v="484.76"/>
    <s v="Chennai"/>
    <s v="Tamil Nadu"/>
    <s v="South"/>
    <s v="Credit Card"/>
    <x v="0"/>
    <x v="0"/>
    <x v="9"/>
    <x v="9"/>
    <n v="0.36499999999999999"/>
    <n v="1258.2"/>
    <n v="0"/>
  </r>
  <r>
    <x v="1991"/>
    <d v="2029-06-14T00:00:00"/>
    <x v="457"/>
    <s v="Customer_0773"/>
    <s v="P2009"/>
    <x v="1"/>
    <x v="0"/>
    <x v="0"/>
    <n v="1"/>
    <n v="1199"/>
    <n v="1199"/>
    <x v="0"/>
    <n v="119.9"/>
    <n v="1079.0999999999999"/>
    <n v="312.94"/>
    <s v="Lucknow"/>
    <s v="Uttar Pradesh"/>
    <s v="North"/>
    <s v="Credit Card"/>
    <x v="0"/>
    <x v="0"/>
    <x v="9"/>
    <x v="9"/>
    <n v="0.28999999999999998"/>
    <n v="959.2"/>
    <n v="0"/>
  </r>
  <r>
    <x v="1992"/>
    <d v="2029-06-15T00:00:00"/>
    <x v="241"/>
    <s v="Customer_0348"/>
    <s v="P2010"/>
    <x v="0"/>
    <x v="0"/>
    <x v="0"/>
    <n v="1"/>
    <n v="1999"/>
    <n v="1999"/>
    <x v="2"/>
    <n v="299.85000000000002"/>
    <n v="1699.15"/>
    <n v="467.27"/>
    <s v="Noida"/>
    <s v="Uttar Pradesh"/>
    <s v="North"/>
    <s v="Debit Card"/>
    <x v="0"/>
    <x v="0"/>
    <x v="9"/>
    <x v="9"/>
    <n v="0.27500000000000002"/>
    <n v="1399.3"/>
    <n v="0"/>
  </r>
  <r>
    <x v="1993"/>
    <d v="2029-06-16T00:00:00"/>
    <x v="345"/>
    <s v="Customer_0639"/>
    <s v="P2003"/>
    <x v="3"/>
    <x v="2"/>
    <x v="2"/>
    <n v="1"/>
    <n v="59999"/>
    <n v="59999"/>
    <x v="2"/>
    <n v="8999.85"/>
    <n v="50999.15"/>
    <n v="5864.9"/>
    <s v="Jaipur"/>
    <s v="Rajasthan"/>
    <s v="North"/>
    <s v="Cash on Delivery"/>
    <x v="2"/>
    <x v="0"/>
    <x v="9"/>
    <x v="9"/>
    <n v="0.115"/>
    <n v="41999.3"/>
    <n v="0"/>
  </r>
  <r>
    <x v="1994"/>
    <d v="2029-06-17T00:00:00"/>
    <x v="616"/>
    <s v="Customer_0616"/>
    <s v="P2002"/>
    <x v="12"/>
    <x v="2"/>
    <x v="7"/>
    <n v="1"/>
    <n v="2999"/>
    <n v="2999"/>
    <x v="0"/>
    <n v="299.89999999999998"/>
    <n v="2699.1"/>
    <n v="350.88"/>
    <s v="Delhi"/>
    <s v="Delhi"/>
    <s v="North"/>
    <s v="UPI"/>
    <x v="1"/>
    <x v="0"/>
    <x v="9"/>
    <x v="9"/>
    <n v="0.13"/>
    <n v="2399.1999999999998"/>
    <n v="0"/>
  </r>
  <r>
    <x v="1995"/>
    <d v="2029-06-18T00:00:00"/>
    <x v="92"/>
    <s v="Customer_0428"/>
    <s v="P2005"/>
    <x v="4"/>
    <x v="2"/>
    <x v="3"/>
    <n v="3"/>
    <n v="1299"/>
    <n v="3897"/>
    <x v="0"/>
    <n v="389.7"/>
    <n v="3507.3"/>
    <n v="455.95"/>
    <s v="Ahmedabad"/>
    <s v="Gujarat"/>
    <s v="West"/>
    <s v="Credit Card"/>
    <x v="0"/>
    <x v="0"/>
    <x v="9"/>
    <x v="9"/>
    <n v="0.13"/>
    <n v="3117.6"/>
    <n v="0"/>
  </r>
  <r>
    <x v="1996"/>
    <d v="2029-06-19T00:00:00"/>
    <x v="330"/>
    <s v="Customer_0513"/>
    <s v="P2001"/>
    <x v="10"/>
    <x v="2"/>
    <x v="7"/>
    <n v="4"/>
    <n v="24999"/>
    <n v="99996"/>
    <x v="6"/>
    <n v="0"/>
    <n v="99996"/>
    <n v="15999.36"/>
    <s v="Pune"/>
    <s v="Maharashtra"/>
    <s v="West"/>
    <s v="Credit Card"/>
    <x v="2"/>
    <x v="0"/>
    <x v="9"/>
    <x v="9"/>
    <n v="0.16"/>
    <n v="99996"/>
    <n v="0"/>
  </r>
  <r>
    <x v="1997"/>
    <d v="2029-06-20T00:00:00"/>
    <x v="581"/>
    <s v="Customer_0193"/>
    <s v="P2016"/>
    <x v="19"/>
    <x v="1"/>
    <x v="8"/>
    <n v="3"/>
    <n v="999"/>
    <n v="2997"/>
    <x v="1"/>
    <n v="149.85"/>
    <n v="2847.15"/>
    <n v="640.61"/>
    <s v="Ahmedabad"/>
    <s v="Gujarat"/>
    <s v="West"/>
    <s v="Debit Card"/>
    <x v="0"/>
    <x v="0"/>
    <x v="9"/>
    <x v="9"/>
    <n v="0.22500000000000001"/>
    <n v="2697.3"/>
    <n v="0"/>
  </r>
  <r>
    <x v="1998"/>
    <d v="2029-06-21T00:00:00"/>
    <x v="437"/>
    <s v="Customer_0306"/>
    <s v="P2023"/>
    <x v="23"/>
    <x v="3"/>
    <x v="9"/>
    <n v="1"/>
    <n v="1599"/>
    <n v="1599"/>
    <x v="0"/>
    <n v="159.9"/>
    <n v="1439.1"/>
    <n v="359.78"/>
    <s v="Gurugram"/>
    <s v="Haryana"/>
    <s v="North"/>
    <s v="Credit Card"/>
    <x v="2"/>
    <x v="0"/>
    <x v="9"/>
    <x v="9"/>
    <n v="0.25"/>
    <n v="1279.2"/>
    <n v="0"/>
  </r>
  <r>
    <x v="1999"/>
    <d v="2029-06-22T00:00:00"/>
    <x v="165"/>
    <s v="Customer_0631"/>
    <s v="P2009"/>
    <x v="1"/>
    <x v="0"/>
    <x v="0"/>
    <n v="4"/>
    <n v="1199"/>
    <n v="4796"/>
    <x v="1"/>
    <n v="239.8"/>
    <n v="4556.2"/>
    <n v="1389.64"/>
    <s v="Jaipur"/>
    <s v="Rajasthan"/>
    <s v="North"/>
    <s v="Credit Card"/>
    <x v="2"/>
    <x v="0"/>
    <x v="9"/>
    <x v="9"/>
    <n v="0.30499999999999999"/>
    <n v="4316.3999999999996"/>
    <n v="0"/>
  </r>
  <r>
    <x v="2000"/>
    <d v="2029-06-23T00:00:00"/>
    <x v="302"/>
    <s v="Customer_0272"/>
    <s v="P2014"/>
    <x v="2"/>
    <x v="1"/>
    <x v="1"/>
    <n v="1"/>
    <n v="2999"/>
    <n v="2999"/>
    <x v="6"/>
    <n v="0"/>
    <n v="2999"/>
    <n v="719.76"/>
    <s v="Pune"/>
    <s v="Maharashtra"/>
    <s v="West"/>
    <s v="UPI"/>
    <x v="0"/>
    <x v="0"/>
    <x v="9"/>
    <x v="9"/>
    <n v="0.24"/>
    <n v="2999"/>
    <n v="0"/>
  </r>
  <r>
    <x v="2001"/>
    <d v="2029-06-24T00:00:00"/>
    <x v="207"/>
    <s v="Customer_0517"/>
    <s v="P2004"/>
    <x v="15"/>
    <x v="2"/>
    <x v="3"/>
    <n v="3"/>
    <n v="899"/>
    <n v="2697"/>
    <x v="1"/>
    <n v="134.85"/>
    <n v="2562.15"/>
    <n v="371.51"/>
    <s v="Gurugram"/>
    <s v="Haryana"/>
    <s v="North"/>
    <s v="Credit Card"/>
    <x v="2"/>
    <x v="0"/>
    <x v="9"/>
    <x v="9"/>
    <n v="0.14499999999999999"/>
    <n v="2427.3000000000002"/>
    <n v="0"/>
  </r>
  <r>
    <x v="2002"/>
    <d v="2029-06-25T00:00:00"/>
    <x v="732"/>
    <s v="Customer_0167"/>
    <s v="P2024"/>
    <x v="14"/>
    <x v="3"/>
    <x v="6"/>
    <n v="1"/>
    <n v="2499"/>
    <n v="2499"/>
    <x v="3"/>
    <n v="749.7"/>
    <n v="1749.3"/>
    <n v="332.37"/>
    <s v="Hyderabad"/>
    <s v="Telangana"/>
    <s v="South"/>
    <s v="Debit Card"/>
    <x v="2"/>
    <x v="0"/>
    <x v="9"/>
    <x v="9"/>
    <n v="0.19"/>
    <n v="999.6"/>
    <n v="0"/>
  </r>
  <r>
    <x v="2003"/>
    <d v="2029-06-26T00:00:00"/>
    <x v="240"/>
    <s v="Customer_0237"/>
    <s v="P2001"/>
    <x v="10"/>
    <x v="2"/>
    <x v="7"/>
    <n v="1"/>
    <n v="24999"/>
    <n v="24999"/>
    <x v="2"/>
    <n v="3749.85"/>
    <n v="21249.15"/>
    <n v="2443.65"/>
    <s v="Ahmedabad"/>
    <s v="Gujarat"/>
    <s v="West"/>
    <s v="Credit Card"/>
    <x v="0"/>
    <x v="0"/>
    <x v="9"/>
    <x v="9"/>
    <n v="0.115"/>
    <n v="17499.3"/>
    <n v="0"/>
  </r>
  <r>
    <x v="2004"/>
    <d v="2029-06-27T00:00:00"/>
    <x v="254"/>
    <s v="Customer_0617"/>
    <s v="P2017"/>
    <x v="8"/>
    <x v="1"/>
    <x v="5"/>
    <n v="2"/>
    <n v="5999"/>
    <n v="11998"/>
    <x v="1"/>
    <n v="599.9"/>
    <n v="11398.1"/>
    <n v="2564.5700000000002"/>
    <s v="Gurugram"/>
    <s v="Haryana"/>
    <s v="North"/>
    <s v="Credit Card"/>
    <x v="0"/>
    <x v="0"/>
    <x v="9"/>
    <x v="9"/>
    <n v="0.22500000000000001"/>
    <n v="10798.2"/>
    <n v="0"/>
  </r>
  <r>
    <x v="2005"/>
    <d v="2029-06-28T00:00:00"/>
    <x v="719"/>
    <s v="Customer_0304"/>
    <s v="P2021"/>
    <x v="24"/>
    <x v="4"/>
    <x v="13"/>
    <n v="2"/>
    <n v="1499"/>
    <n v="2998"/>
    <x v="0"/>
    <n v="299.8"/>
    <n v="2698.2"/>
    <n v="944.37"/>
    <s v="Mumbai"/>
    <s v="Maharashtra"/>
    <s v="West"/>
    <s v="Debit Card"/>
    <x v="0"/>
    <x v="0"/>
    <x v="9"/>
    <x v="9"/>
    <n v="0.35"/>
    <n v="2398.4"/>
    <n v="0"/>
  </r>
  <r>
    <x v="2006"/>
    <d v="2029-06-29T00:00:00"/>
    <x v="733"/>
    <s v="Customer_0723"/>
    <s v="P2023"/>
    <x v="23"/>
    <x v="3"/>
    <x v="9"/>
    <n v="1"/>
    <n v="1599"/>
    <n v="1599"/>
    <x v="6"/>
    <n v="0"/>
    <n v="1599"/>
    <n v="447.72"/>
    <s v="Hyderabad"/>
    <s v="Telangana"/>
    <s v="South"/>
    <s v="Credit Card"/>
    <x v="0"/>
    <x v="0"/>
    <x v="9"/>
    <x v="9"/>
    <n v="0.28000000000000003"/>
    <n v="1599"/>
    <n v="0"/>
  </r>
  <r>
    <x v="2007"/>
    <d v="2029-06-30T00:00:00"/>
    <x v="482"/>
    <s v="Customer_0099"/>
    <s v="P2011"/>
    <x v="18"/>
    <x v="0"/>
    <x v="4"/>
    <n v="2"/>
    <n v="2499"/>
    <n v="4998"/>
    <x v="4"/>
    <n v="999.6"/>
    <n v="3998.4"/>
    <n v="1039.58"/>
    <s v="Noida"/>
    <s v="Uttar Pradesh"/>
    <s v="North"/>
    <s v="UPI"/>
    <x v="0"/>
    <x v="0"/>
    <x v="9"/>
    <x v="9"/>
    <n v="0.26"/>
    <n v="2998.8"/>
    <n v="0"/>
  </r>
  <r>
    <x v="2008"/>
    <d v="2029-07-01T00:00:00"/>
    <x v="734"/>
    <s v="Customer_0341"/>
    <s v="P2002"/>
    <x v="12"/>
    <x v="2"/>
    <x v="7"/>
    <n v="1"/>
    <n v="2999"/>
    <n v="2999"/>
    <x v="2"/>
    <n v="449.85"/>
    <n v="2549.15"/>
    <n v="293.14999999999998"/>
    <s v="Chennai"/>
    <s v="Tamil Nadu"/>
    <s v="South"/>
    <s v="Net Banking"/>
    <x v="0"/>
    <x v="0"/>
    <x v="9"/>
    <x v="9"/>
    <n v="0.115"/>
    <n v="2099.3000000000002"/>
    <n v="0"/>
  </r>
  <r>
    <x v="2009"/>
    <d v="2029-07-02T00:00:00"/>
    <x v="149"/>
    <s v="Customer_0593"/>
    <s v="P2003"/>
    <x v="3"/>
    <x v="2"/>
    <x v="2"/>
    <n v="2"/>
    <n v="59999"/>
    <n v="119998"/>
    <x v="2"/>
    <n v="17999.7"/>
    <n v="101998.3"/>
    <n v="11729.8"/>
    <s v="Lucknow"/>
    <s v="Uttar Pradesh"/>
    <s v="North"/>
    <s v="Credit Card"/>
    <x v="2"/>
    <x v="0"/>
    <x v="9"/>
    <x v="9"/>
    <n v="0.115"/>
    <n v="83998.6"/>
    <n v="0"/>
  </r>
  <r>
    <x v="2010"/>
    <d v="2029-07-03T00:00:00"/>
    <x v="399"/>
    <s v="Customer_0019"/>
    <s v="P2008"/>
    <x v="20"/>
    <x v="0"/>
    <x v="12"/>
    <n v="1"/>
    <n v="1799"/>
    <n v="1799"/>
    <x v="2"/>
    <n v="269.85000000000002"/>
    <n v="1529.15"/>
    <n v="420.52"/>
    <s v="Lucknow"/>
    <s v="Uttar Pradesh"/>
    <s v="North"/>
    <s v="Credit Card"/>
    <x v="1"/>
    <x v="0"/>
    <x v="9"/>
    <x v="9"/>
    <n v="0.27500000000000002"/>
    <n v="1259.3"/>
    <n v="0"/>
  </r>
  <r>
    <x v="2011"/>
    <d v="2029-07-04T00:00:00"/>
    <x v="615"/>
    <s v="Customer_0566"/>
    <s v="P2011"/>
    <x v="18"/>
    <x v="0"/>
    <x v="4"/>
    <n v="2"/>
    <n v="2499"/>
    <n v="4998"/>
    <x v="4"/>
    <n v="999.6"/>
    <n v="3998.4"/>
    <n v="1039.58"/>
    <s v="Mumbai"/>
    <s v="Maharashtra"/>
    <s v="West"/>
    <s v="Credit Card"/>
    <x v="2"/>
    <x v="0"/>
    <x v="9"/>
    <x v="9"/>
    <n v="0.26"/>
    <n v="2998.8"/>
    <n v="0"/>
  </r>
  <r>
    <x v="2012"/>
    <d v="2029-07-05T00:00:00"/>
    <x v="605"/>
    <s v="Customer_0463"/>
    <s v="P2011"/>
    <x v="18"/>
    <x v="0"/>
    <x v="4"/>
    <n v="2"/>
    <n v="2499"/>
    <n v="4998"/>
    <x v="3"/>
    <n v="1499.4"/>
    <n v="3498.6"/>
    <n v="804.68"/>
    <s v="Kolkata"/>
    <s v="West Bengal"/>
    <s v="East"/>
    <s v="Net Banking"/>
    <x v="2"/>
    <x v="0"/>
    <x v="9"/>
    <x v="9"/>
    <n v="0.23"/>
    <n v="1999.2"/>
    <n v="0"/>
  </r>
  <r>
    <x v="2013"/>
    <d v="2029-07-06T00:00:00"/>
    <x v="627"/>
    <s v="Customer_0542"/>
    <s v="P2023"/>
    <x v="23"/>
    <x v="3"/>
    <x v="9"/>
    <n v="1"/>
    <n v="1599"/>
    <n v="1599"/>
    <x v="0"/>
    <n v="159.9"/>
    <n v="1439.1"/>
    <n v="359.78"/>
    <s v="Pune"/>
    <s v="Maharashtra"/>
    <s v="West"/>
    <s v="UPI"/>
    <x v="0"/>
    <x v="0"/>
    <x v="9"/>
    <x v="9"/>
    <n v="0.25"/>
    <n v="1279.2"/>
    <n v="0"/>
  </r>
  <r>
    <x v="2014"/>
    <d v="2029-07-07T00:00:00"/>
    <x v="644"/>
    <s v="Customer_0080"/>
    <s v="P2014"/>
    <x v="2"/>
    <x v="1"/>
    <x v="1"/>
    <n v="2"/>
    <n v="2999"/>
    <n v="5998"/>
    <x v="0"/>
    <n v="599.79999999999995"/>
    <n v="5398.2"/>
    <n v="1133.6199999999999"/>
    <s v="Chennai"/>
    <s v="Tamil Nadu"/>
    <s v="South"/>
    <s v="Net Banking"/>
    <x v="0"/>
    <x v="0"/>
    <x v="9"/>
    <x v="9"/>
    <n v="0.21"/>
    <n v="4798.3999999999996"/>
    <n v="0"/>
  </r>
  <r>
    <x v="2015"/>
    <d v="2029-07-08T00:00:00"/>
    <x v="557"/>
    <s v="Customer_0688"/>
    <s v="P2025"/>
    <x v="9"/>
    <x v="3"/>
    <x v="6"/>
    <n v="3"/>
    <n v="999"/>
    <n v="2997"/>
    <x v="0"/>
    <n v="299.7"/>
    <n v="2697.3"/>
    <n v="674.32"/>
    <s v="Mumbai"/>
    <s v="Maharashtra"/>
    <s v="West"/>
    <s v="UPI"/>
    <x v="2"/>
    <x v="0"/>
    <x v="9"/>
    <x v="9"/>
    <n v="0.25"/>
    <n v="2397.6"/>
    <n v="0"/>
  </r>
  <r>
    <x v="2016"/>
    <d v="2029-07-09T00:00:00"/>
    <x v="501"/>
    <s v="Customer_0641"/>
    <s v="P2002"/>
    <x v="12"/>
    <x v="2"/>
    <x v="7"/>
    <n v="1"/>
    <n v="2999"/>
    <n v="2999"/>
    <x v="4"/>
    <n v="599.79999999999995"/>
    <n v="2399.1999999999998"/>
    <n v="239.92"/>
    <s v="Jaipur"/>
    <s v="Rajasthan"/>
    <s v="North"/>
    <s v="Debit Card"/>
    <x v="0"/>
    <x v="0"/>
    <x v="9"/>
    <x v="9"/>
    <n v="0.1"/>
    <n v="1799.4"/>
    <n v="0"/>
  </r>
  <r>
    <x v="2017"/>
    <d v="2029-07-10T00:00:00"/>
    <x v="62"/>
    <s v="Customer_0204"/>
    <s v="P2002"/>
    <x v="12"/>
    <x v="2"/>
    <x v="7"/>
    <n v="1"/>
    <n v="2999"/>
    <n v="2999"/>
    <x v="0"/>
    <n v="299.89999999999998"/>
    <n v="2699.1"/>
    <n v="350.88"/>
    <s v="Jaipur"/>
    <s v="Rajasthan"/>
    <s v="North"/>
    <s v="Cash on Delivery"/>
    <x v="0"/>
    <x v="0"/>
    <x v="9"/>
    <x v="9"/>
    <n v="0.13"/>
    <n v="2399.1999999999998"/>
    <n v="0"/>
  </r>
  <r>
    <x v="2018"/>
    <d v="2029-07-11T00:00:00"/>
    <x v="629"/>
    <s v="Customer_0608"/>
    <s v="P2010"/>
    <x v="0"/>
    <x v="0"/>
    <x v="0"/>
    <n v="2"/>
    <n v="1999"/>
    <n v="3998"/>
    <x v="4"/>
    <n v="799.6"/>
    <n v="3198.4"/>
    <n v="831.58"/>
    <s v="Gurugram"/>
    <s v="Haryana"/>
    <s v="North"/>
    <s v="Credit Card"/>
    <x v="0"/>
    <x v="0"/>
    <x v="9"/>
    <x v="9"/>
    <n v="0.26"/>
    <n v="2398.8000000000002"/>
    <n v="0"/>
  </r>
  <r>
    <x v="2019"/>
    <d v="2029-07-12T00:00:00"/>
    <x v="735"/>
    <s v="Customer_0732"/>
    <s v="P2016"/>
    <x v="19"/>
    <x v="1"/>
    <x v="8"/>
    <n v="1"/>
    <n v="999"/>
    <n v="999"/>
    <x v="0"/>
    <n v="99.9"/>
    <n v="899.1"/>
    <n v="188.81"/>
    <s v="Jaipur"/>
    <s v="Rajasthan"/>
    <s v="North"/>
    <s v="UPI"/>
    <x v="1"/>
    <x v="0"/>
    <x v="9"/>
    <x v="9"/>
    <n v="0.21"/>
    <n v="799.2"/>
    <n v="0"/>
  </r>
  <r>
    <x v="2020"/>
    <d v="2029-07-13T00:00:00"/>
    <x v="653"/>
    <s v="Customer_0264"/>
    <s v="P2003"/>
    <x v="3"/>
    <x v="2"/>
    <x v="2"/>
    <n v="2"/>
    <n v="59999"/>
    <n v="119998"/>
    <x v="1"/>
    <n v="5999.9"/>
    <n v="113998.1"/>
    <n v="16529.72"/>
    <s v="Mumbai"/>
    <s v="Maharashtra"/>
    <s v="West"/>
    <s v="UPI"/>
    <x v="0"/>
    <x v="0"/>
    <x v="9"/>
    <x v="9"/>
    <n v="0.14499999999999999"/>
    <n v="107998.2"/>
    <n v="0"/>
  </r>
  <r>
    <x v="2021"/>
    <d v="2029-07-14T00:00:00"/>
    <x v="455"/>
    <s v="Customer_0410"/>
    <s v="P2003"/>
    <x v="3"/>
    <x v="2"/>
    <x v="2"/>
    <n v="2"/>
    <n v="59999"/>
    <n v="119998"/>
    <x v="2"/>
    <n v="17999.7"/>
    <n v="101998.3"/>
    <n v="11729.8"/>
    <s v="Noida"/>
    <s v="Uttar Pradesh"/>
    <s v="North"/>
    <s v="Net Banking"/>
    <x v="0"/>
    <x v="0"/>
    <x v="9"/>
    <x v="9"/>
    <n v="0.115"/>
    <n v="83998.6"/>
    <n v="0"/>
  </r>
  <r>
    <x v="2022"/>
    <d v="2029-07-15T00:00:00"/>
    <x v="140"/>
    <s v="Customer_0506"/>
    <s v="P2005"/>
    <x v="4"/>
    <x v="2"/>
    <x v="3"/>
    <n v="2"/>
    <n v="1299"/>
    <n v="2598"/>
    <x v="6"/>
    <n v="0"/>
    <n v="2598"/>
    <n v="415.68"/>
    <s v="Pune"/>
    <s v="Maharashtra"/>
    <s v="West"/>
    <s v="Credit Card"/>
    <x v="2"/>
    <x v="0"/>
    <x v="9"/>
    <x v="9"/>
    <n v="0.16"/>
    <n v="2598"/>
    <n v="0"/>
  </r>
  <r>
    <x v="2023"/>
    <d v="2029-07-16T00:00:00"/>
    <x v="588"/>
    <s v="Customer_0280"/>
    <s v="P2024"/>
    <x v="14"/>
    <x v="3"/>
    <x v="6"/>
    <n v="1"/>
    <n v="2499"/>
    <n v="2499"/>
    <x v="0"/>
    <n v="249.9"/>
    <n v="2249.1"/>
    <n v="562.28"/>
    <s v="Ahmedabad"/>
    <s v="Gujarat"/>
    <s v="West"/>
    <s v="UPI"/>
    <x v="0"/>
    <x v="0"/>
    <x v="9"/>
    <x v="9"/>
    <n v="0.25"/>
    <n v="1999.2"/>
    <n v="0"/>
  </r>
  <r>
    <x v="2024"/>
    <d v="2029-07-17T00:00:00"/>
    <x v="230"/>
    <s v="Customer_0096"/>
    <s v="P2001"/>
    <x v="10"/>
    <x v="2"/>
    <x v="7"/>
    <n v="1"/>
    <n v="24999"/>
    <n v="24999"/>
    <x v="4"/>
    <n v="4999.8"/>
    <n v="19999.2"/>
    <n v="1999.92"/>
    <s v="Chennai"/>
    <s v="Tamil Nadu"/>
    <s v="South"/>
    <s v="UPI"/>
    <x v="2"/>
    <x v="0"/>
    <x v="9"/>
    <x v="9"/>
    <n v="0.1"/>
    <n v="14999.4"/>
    <n v="0"/>
  </r>
  <r>
    <x v="2025"/>
    <d v="2029-07-18T00:00:00"/>
    <x v="735"/>
    <s v="Customer_0732"/>
    <s v="P2003"/>
    <x v="3"/>
    <x v="2"/>
    <x v="2"/>
    <n v="3"/>
    <n v="59999"/>
    <n v="179997"/>
    <x v="2"/>
    <n v="26999.55"/>
    <n v="152997.45000000001"/>
    <n v="17594.71"/>
    <s v="Hyderabad"/>
    <s v="Telangana"/>
    <s v="South"/>
    <s v="Debit Card"/>
    <x v="0"/>
    <x v="0"/>
    <x v="9"/>
    <x v="9"/>
    <n v="0.115"/>
    <n v="125997.9"/>
    <n v="0"/>
  </r>
  <r>
    <x v="2026"/>
    <d v="2029-07-19T00:00:00"/>
    <x v="44"/>
    <s v="Customer_0440"/>
    <s v="P2014"/>
    <x v="2"/>
    <x v="1"/>
    <x v="1"/>
    <n v="1"/>
    <n v="2999"/>
    <n v="2999"/>
    <x v="5"/>
    <n v="749.75"/>
    <n v="2249.25"/>
    <n v="371.13"/>
    <s v="Ahmedabad"/>
    <s v="Gujarat"/>
    <s v="West"/>
    <s v="UPI"/>
    <x v="1"/>
    <x v="0"/>
    <x v="9"/>
    <x v="9"/>
    <n v="0.16500000000000001"/>
    <n v="1499.5"/>
    <n v="0"/>
  </r>
  <r>
    <x v="2027"/>
    <d v="2029-07-20T00:00:00"/>
    <x v="507"/>
    <s v="Customer_0235"/>
    <s v="P2002"/>
    <x v="12"/>
    <x v="2"/>
    <x v="7"/>
    <n v="1"/>
    <n v="2999"/>
    <n v="2999"/>
    <x v="2"/>
    <n v="449.85"/>
    <n v="2549.15"/>
    <n v="293.14999999999998"/>
    <s v="Hyderabad"/>
    <s v="Telangana"/>
    <s v="South"/>
    <s v="UPI"/>
    <x v="0"/>
    <x v="0"/>
    <x v="9"/>
    <x v="9"/>
    <n v="0.115"/>
    <n v="2099.3000000000002"/>
    <n v="0"/>
  </r>
  <r>
    <x v="2028"/>
    <d v="2029-07-21T00:00:00"/>
    <x v="286"/>
    <s v="Customer_0462"/>
    <s v="P2001"/>
    <x v="10"/>
    <x v="2"/>
    <x v="7"/>
    <n v="2"/>
    <n v="24999"/>
    <n v="49998"/>
    <x v="2"/>
    <n v="7499.7"/>
    <n v="42498.3"/>
    <n v="4887.3"/>
    <s v="Hyderabad"/>
    <s v="Telangana"/>
    <s v="South"/>
    <s v="Cash on Delivery"/>
    <x v="0"/>
    <x v="0"/>
    <x v="9"/>
    <x v="9"/>
    <n v="0.115"/>
    <n v="34998.6"/>
    <n v="0"/>
  </r>
  <r>
    <x v="2029"/>
    <d v="2029-07-22T00:00:00"/>
    <x v="605"/>
    <s v="Customer_0463"/>
    <s v="P2019"/>
    <x v="22"/>
    <x v="4"/>
    <x v="11"/>
    <n v="1"/>
    <n v="699"/>
    <n v="699"/>
    <x v="6"/>
    <n v="0"/>
    <n v="699"/>
    <n v="265.62"/>
    <s v="Pune"/>
    <s v="Maharashtra"/>
    <s v="West"/>
    <s v="Debit Card"/>
    <x v="0"/>
    <x v="0"/>
    <x v="9"/>
    <x v="9"/>
    <n v="0.38"/>
    <n v="699"/>
    <n v="0"/>
  </r>
  <r>
    <x v="2030"/>
    <d v="2029-07-23T00:00:00"/>
    <x v="721"/>
    <s v="Customer_0417"/>
    <s v="P2010"/>
    <x v="0"/>
    <x v="0"/>
    <x v="0"/>
    <n v="3"/>
    <n v="1999"/>
    <n v="5997"/>
    <x v="4"/>
    <n v="1199.4000000000001"/>
    <n v="4797.6000000000004"/>
    <n v="1247.3800000000001"/>
    <s v="Jaipur"/>
    <s v="Rajasthan"/>
    <s v="North"/>
    <s v="Net Banking"/>
    <x v="0"/>
    <x v="0"/>
    <x v="9"/>
    <x v="9"/>
    <n v="0.26"/>
    <n v="3598.2"/>
    <n v="0"/>
  </r>
  <r>
    <x v="2031"/>
    <d v="2029-07-24T00:00:00"/>
    <x v="609"/>
    <s v="Customer_0180"/>
    <s v="P2002"/>
    <x v="12"/>
    <x v="2"/>
    <x v="7"/>
    <n v="2"/>
    <n v="2999"/>
    <n v="5998"/>
    <x v="0"/>
    <n v="599.79999999999995"/>
    <n v="5398.2"/>
    <n v="701.77"/>
    <s v="Lucknow"/>
    <s v="Uttar Pradesh"/>
    <s v="North"/>
    <s v="Credit Card"/>
    <x v="0"/>
    <x v="0"/>
    <x v="9"/>
    <x v="9"/>
    <n v="0.13"/>
    <n v="4798.3999999999996"/>
    <n v="0"/>
  </r>
  <r>
    <x v="2032"/>
    <d v="2029-07-25T00:00:00"/>
    <x v="121"/>
    <s v="Customer_0373"/>
    <s v="P2005"/>
    <x v="4"/>
    <x v="2"/>
    <x v="3"/>
    <n v="3"/>
    <n v="1299"/>
    <n v="3897"/>
    <x v="1"/>
    <n v="194.85"/>
    <n v="3702.15"/>
    <n v="536.80999999999995"/>
    <s v="Delhi"/>
    <s v="Delhi"/>
    <s v="North"/>
    <s v="Credit Card"/>
    <x v="2"/>
    <x v="0"/>
    <x v="9"/>
    <x v="9"/>
    <n v="0.14499999999999999"/>
    <n v="3507.3"/>
    <n v="0"/>
  </r>
  <r>
    <x v="2033"/>
    <d v="2029-07-26T00:00:00"/>
    <x v="512"/>
    <s v="Customer_0515"/>
    <s v="P2012"/>
    <x v="7"/>
    <x v="0"/>
    <x v="4"/>
    <n v="2"/>
    <n v="1299"/>
    <n v="2598"/>
    <x v="1"/>
    <n v="129.9"/>
    <n v="2468.1"/>
    <n v="752.77"/>
    <s v="Bengaluru"/>
    <s v="Karnataka"/>
    <s v="South"/>
    <s v="Net Banking"/>
    <x v="0"/>
    <x v="0"/>
    <x v="9"/>
    <x v="9"/>
    <n v="0.30499999999999999"/>
    <n v="2338.1999999999998"/>
    <n v="0"/>
  </r>
  <r>
    <x v="2034"/>
    <d v="2029-07-27T00:00:00"/>
    <x v="517"/>
    <s v="Customer_0469"/>
    <s v="P2005"/>
    <x v="4"/>
    <x v="2"/>
    <x v="3"/>
    <n v="1"/>
    <n v="1299"/>
    <n v="1299"/>
    <x v="2"/>
    <n v="194.85"/>
    <n v="1104.1500000000001"/>
    <n v="126.98"/>
    <s v="Chennai"/>
    <s v="Tamil Nadu"/>
    <s v="South"/>
    <s v="Net Banking"/>
    <x v="2"/>
    <x v="0"/>
    <x v="9"/>
    <x v="9"/>
    <n v="0.115"/>
    <n v="909.3"/>
    <n v="0"/>
  </r>
  <r>
    <x v="2035"/>
    <d v="2029-07-28T00:00:00"/>
    <x v="526"/>
    <s v="Customer_0350"/>
    <s v="P2012"/>
    <x v="7"/>
    <x v="0"/>
    <x v="4"/>
    <n v="1"/>
    <n v="1299"/>
    <n v="1299"/>
    <x v="1"/>
    <n v="64.95"/>
    <n v="1234.05"/>
    <n v="376.39"/>
    <s v="Chennai"/>
    <s v="Tamil Nadu"/>
    <s v="South"/>
    <s v="UPI"/>
    <x v="0"/>
    <x v="0"/>
    <x v="9"/>
    <x v="9"/>
    <n v="0.30499999999999999"/>
    <n v="1169.0999999999999"/>
    <n v="0"/>
  </r>
  <r>
    <x v="2036"/>
    <d v="2029-07-29T00:00:00"/>
    <x v="75"/>
    <s v="Customer_0114"/>
    <s v="P2012"/>
    <x v="7"/>
    <x v="0"/>
    <x v="4"/>
    <n v="1"/>
    <n v="1299"/>
    <n v="1299"/>
    <x v="1"/>
    <n v="64.95"/>
    <n v="1234.05"/>
    <n v="376.39"/>
    <s v="Noida"/>
    <s v="Uttar Pradesh"/>
    <s v="North"/>
    <s v="Net Banking"/>
    <x v="1"/>
    <x v="0"/>
    <x v="9"/>
    <x v="9"/>
    <n v="0.30499999999999999"/>
    <n v="1169.0999999999999"/>
    <n v="0"/>
  </r>
  <r>
    <x v="2037"/>
    <d v="2029-07-30T00:00:00"/>
    <x v="59"/>
    <s v="Customer_0479"/>
    <s v="P2025"/>
    <x v="9"/>
    <x v="3"/>
    <x v="6"/>
    <n v="2"/>
    <n v="999"/>
    <n v="1998"/>
    <x v="1"/>
    <n v="99.9"/>
    <n v="1898.1"/>
    <n v="503"/>
    <s v="Gurugram"/>
    <s v="Haryana"/>
    <s v="North"/>
    <s v="UPI"/>
    <x v="0"/>
    <x v="0"/>
    <x v="9"/>
    <x v="9"/>
    <n v="0.26500000000000001"/>
    <n v="1798.2"/>
    <n v="0"/>
  </r>
  <r>
    <x v="2038"/>
    <d v="2029-07-31T00:00:00"/>
    <x v="506"/>
    <s v="Customer_0127"/>
    <s v="P2023"/>
    <x v="23"/>
    <x v="3"/>
    <x v="9"/>
    <n v="1"/>
    <n v="1599"/>
    <n v="1599"/>
    <x v="2"/>
    <n v="239.85"/>
    <n v="1359.15"/>
    <n v="319.39999999999998"/>
    <s v="Chennai"/>
    <s v="Tamil Nadu"/>
    <s v="South"/>
    <s v="UPI"/>
    <x v="2"/>
    <x v="0"/>
    <x v="9"/>
    <x v="9"/>
    <n v="0.23499999999999999"/>
    <n v="1119.3"/>
    <n v="0"/>
  </r>
  <r>
    <x v="2039"/>
    <d v="2029-08-01T00:00:00"/>
    <x v="397"/>
    <s v="Customer_0403"/>
    <s v="P2006"/>
    <x v="5"/>
    <x v="2"/>
    <x v="3"/>
    <n v="2"/>
    <n v="1499"/>
    <n v="2998"/>
    <x v="0"/>
    <n v="299.8"/>
    <n v="2698.2"/>
    <n v="350.77"/>
    <s v="Kolkata"/>
    <s v="West Bengal"/>
    <s v="East"/>
    <s v="UPI"/>
    <x v="0"/>
    <x v="0"/>
    <x v="9"/>
    <x v="9"/>
    <n v="0.13"/>
    <n v="2398.4"/>
    <n v="0"/>
  </r>
  <r>
    <x v="2040"/>
    <d v="2029-08-02T00:00:00"/>
    <x v="736"/>
    <s v="Customer_0060"/>
    <s v="P2011"/>
    <x v="18"/>
    <x v="0"/>
    <x v="4"/>
    <n v="1"/>
    <n v="2499"/>
    <n v="2499"/>
    <x v="4"/>
    <n v="499.8"/>
    <n v="1999.2"/>
    <n v="519.79"/>
    <s v="Bengaluru"/>
    <s v="Karnataka"/>
    <s v="South"/>
    <s v="Credit Card"/>
    <x v="0"/>
    <x v="0"/>
    <x v="9"/>
    <x v="9"/>
    <n v="0.26"/>
    <n v="1499.4"/>
    <n v="0"/>
  </r>
  <r>
    <x v="2041"/>
    <d v="2029-08-03T00:00:00"/>
    <x v="282"/>
    <s v="Customer_0615"/>
    <s v="P2024"/>
    <x v="14"/>
    <x v="3"/>
    <x v="6"/>
    <n v="1"/>
    <n v="2499"/>
    <n v="2499"/>
    <x v="2"/>
    <n v="374.85"/>
    <n v="2124.15"/>
    <n v="499.18"/>
    <s v="Delhi"/>
    <s v="Delhi"/>
    <s v="North"/>
    <s v="Debit Card"/>
    <x v="1"/>
    <x v="0"/>
    <x v="9"/>
    <x v="9"/>
    <n v="0.23499999999999999"/>
    <n v="1749.3"/>
    <n v="0"/>
  </r>
  <r>
    <x v="2042"/>
    <d v="2029-08-04T00:00:00"/>
    <x v="53"/>
    <s v="Customer_0084"/>
    <s v="P2021"/>
    <x v="24"/>
    <x v="4"/>
    <x v="13"/>
    <n v="1"/>
    <n v="1499"/>
    <n v="1499"/>
    <x v="0"/>
    <n v="149.9"/>
    <n v="1349.1"/>
    <n v="472.18"/>
    <s v="Hyderabad"/>
    <s v="Telangana"/>
    <s v="South"/>
    <s v="UPI"/>
    <x v="0"/>
    <x v="0"/>
    <x v="9"/>
    <x v="9"/>
    <n v="0.35"/>
    <n v="1199.2"/>
    <n v="0"/>
  </r>
  <r>
    <x v="2043"/>
    <d v="2029-08-05T00:00:00"/>
    <x v="511"/>
    <s v="Customer_0738"/>
    <s v="P2001"/>
    <x v="10"/>
    <x v="2"/>
    <x v="7"/>
    <n v="1"/>
    <n v="24999"/>
    <n v="24999"/>
    <x v="0"/>
    <n v="2499.9"/>
    <n v="22499.1"/>
    <n v="2924.88"/>
    <s v="Chennai"/>
    <s v="Tamil Nadu"/>
    <s v="South"/>
    <s v="UPI"/>
    <x v="0"/>
    <x v="0"/>
    <x v="9"/>
    <x v="9"/>
    <n v="0.13"/>
    <n v="19999.2"/>
    <n v="0"/>
  </r>
  <r>
    <x v="2044"/>
    <d v="2029-08-06T00:00:00"/>
    <x v="136"/>
    <s v="Customer_0224"/>
    <s v="P2010"/>
    <x v="0"/>
    <x v="0"/>
    <x v="0"/>
    <n v="1"/>
    <n v="1999"/>
    <n v="1999"/>
    <x v="2"/>
    <n v="299.85000000000002"/>
    <n v="1699.15"/>
    <n v="467.27"/>
    <s v="Delhi"/>
    <s v="Delhi"/>
    <s v="North"/>
    <s v="Net Banking"/>
    <x v="0"/>
    <x v="0"/>
    <x v="9"/>
    <x v="9"/>
    <n v="0.27500000000000002"/>
    <n v="1399.3"/>
    <n v="0"/>
  </r>
  <r>
    <x v="2045"/>
    <d v="2029-08-07T00:00:00"/>
    <x v="185"/>
    <s v="Customer_0401"/>
    <s v="P2024"/>
    <x v="14"/>
    <x v="3"/>
    <x v="6"/>
    <n v="1"/>
    <n v="2499"/>
    <n v="2499"/>
    <x v="6"/>
    <n v="0"/>
    <n v="2499"/>
    <n v="699.72"/>
    <s v="Pune"/>
    <s v="Maharashtra"/>
    <s v="West"/>
    <s v="Credit Card"/>
    <x v="0"/>
    <x v="0"/>
    <x v="9"/>
    <x v="9"/>
    <n v="0.28000000000000003"/>
    <n v="2499"/>
    <n v="0"/>
  </r>
  <r>
    <x v="2046"/>
    <d v="2029-08-08T00:00:00"/>
    <x v="595"/>
    <s v="Customer_0564"/>
    <s v="P2016"/>
    <x v="19"/>
    <x v="1"/>
    <x v="8"/>
    <n v="1"/>
    <n v="999"/>
    <n v="999"/>
    <x v="2"/>
    <n v="149.85"/>
    <n v="849.15"/>
    <n v="165.58"/>
    <s v="Pune"/>
    <s v="Maharashtra"/>
    <s v="West"/>
    <s v="UPI"/>
    <x v="0"/>
    <x v="0"/>
    <x v="9"/>
    <x v="9"/>
    <n v="0.19500000000000001"/>
    <n v="699.3"/>
    <n v="0"/>
  </r>
  <r>
    <x v="2047"/>
    <d v="2029-08-09T00:00:00"/>
    <x v="490"/>
    <s v="Customer_0106"/>
    <s v="P2005"/>
    <x v="4"/>
    <x v="2"/>
    <x v="3"/>
    <n v="2"/>
    <n v="1299"/>
    <n v="2598"/>
    <x v="0"/>
    <n v="259.8"/>
    <n v="2338.1999999999998"/>
    <n v="303.97000000000003"/>
    <s v="Lucknow"/>
    <s v="Uttar Pradesh"/>
    <s v="North"/>
    <s v="UPI"/>
    <x v="1"/>
    <x v="0"/>
    <x v="9"/>
    <x v="9"/>
    <n v="0.13"/>
    <n v="2078.4"/>
    <n v="0"/>
  </r>
  <r>
    <x v="2048"/>
    <d v="2029-08-10T00:00:00"/>
    <x v="144"/>
    <s v="Customer_0666"/>
    <s v="P2020"/>
    <x v="16"/>
    <x v="4"/>
    <x v="10"/>
    <n v="1"/>
    <n v="599"/>
    <n v="599"/>
    <x v="2"/>
    <n v="89.85"/>
    <n v="509.15"/>
    <n v="170.57"/>
    <s v="Jaipur"/>
    <s v="Rajasthan"/>
    <s v="North"/>
    <s v="Credit Card"/>
    <x v="0"/>
    <x v="0"/>
    <x v="9"/>
    <x v="9"/>
    <n v="0.33500000000000002"/>
    <n v="419.3"/>
    <n v="0"/>
  </r>
  <r>
    <x v="2049"/>
    <d v="2029-08-11T00:00:00"/>
    <x v="523"/>
    <s v="Customer_0253"/>
    <s v="P2007"/>
    <x v="21"/>
    <x v="0"/>
    <x v="12"/>
    <n v="3"/>
    <n v="799"/>
    <n v="2397"/>
    <x v="5"/>
    <n v="599.25"/>
    <n v="1797.75"/>
    <n v="440.45"/>
    <s v="Lucknow"/>
    <s v="Uttar Pradesh"/>
    <s v="North"/>
    <s v="UPI"/>
    <x v="0"/>
    <x v="0"/>
    <x v="9"/>
    <x v="9"/>
    <n v="0.245"/>
    <n v="1198.5"/>
    <n v="0"/>
  </r>
  <r>
    <x v="2050"/>
    <d v="2029-08-12T00:00:00"/>
    <x v="728"/>
    <s v="Customer_0182"/>
    <s v="P2023"/>
    <x v="23"/>
    <x v="3"/>
    <x v="9"/>
    <n v="2"/>
    <n v="1599"/>
    <n v="3198"/>
    <x v="0"/>
    <n v="319.8"/>
    <n v="2878.2"/>
    <n v="719.55"/>
    <s v="Kolkata"/>
    <s v="West Bengal"/>
    <s v="East"/>
    <s v="UPI"/>
    <x v="0"/>
    <x v="0"/>
    <x v="9"/>
    <x v="9"/>
    <n v="0.25"/>
    <n v="2558.4"/>
    <n v="0"/>
  </r>
  <r>
    <x v="2051"/>
    <d v="2029-08-13T00:00:00"/>
    <x v="656"/>
    <s v="Customer_0579"/>
    <s v="P2009"/>
    <x v="1"/>
    <x v="0"/>
    <x v="0"/>
    <n v="1"/>
    <n v="1199"/>
    <n v="1199"/>
    <x v="2"/>
    <n v="179.85"/>
    <n v="1019.15"/>
    <n v="280.27"/>
    <s v="Kolkata"/>
    <s v="West Bengal"/>
    <s v="East"/>
    <s v="Net Banking"/>
    <x v="2"/>
    <x v="0"/>
    <x v="9"/>
    <x v="9"/>
    <n v="0.27500000000000002"/>
    <n v="839.3"/>
    <n v="0"/>
  </r>
  <r>
    <x v="2052"/>
    <d v="2029-08-14T00:00:00"/>
    <x v="370"/>
    <s v="Customer_0058"/>
    <s v="P2013"/>
    <x v="6"/>
    <x v="1"/>
    <x v="1"/>
    <n v="2"/>
    <n v="3499"/>
    <n v="6998"/>
    <x v="2"/>
    <n v="1049.7"/>
    <n v="5948.3"/>
    <n v="1159.92"/>
    <s v="Delhi"/>
    <s v="Delhi"/>
    <s v="North"/>
    <s v="Cash on Delivery"/>
    <x v="0"/>
    <x v="0"/>
    <x v="9"/>
    <x v="9"/>
    <n v="0.19500000000000001"/>
    <n v="4898.6000000000004"/>
    <n v="0"/>
  </r>
  <r>
    <x v="2053"/>
    <d v="2029-08-15T00:00:00"/>
    <x v="162"/>
    <s v="Customer_0596"/>
    <s v="P2009"/>
    <x v="1"/>
    <x v="0"/>
    <x v="0"/>
    <n v="1"/>
    <n v="1199"/>
    <n v="1199"/>
    <x v="2"/>
    <n v="179.85"/>
    <n v="1019.15"/>
    <n v="280.27"/>
    <s v="Hyderabad"/>
    <s v="Telangana"/>
    <s v="South"/>
    <s v="UPI"/>
    <x v="2"/>
    <x v="0"/>
    <x v="9"/>
    <x v="9"/>
    <n v="0.27500000000000002"/>
    <n v="839.3"/>
    <n v="0"/>
  </r>
  <r>
    <x v="2054"/>
    <d v="2029-08-16T00:00:00"/>
    <x v="273"/>
    <s v="Customer_0787"/>
    <s v="P2009"/>
    <x v="1"/>
    <x v="0"/>
    <x v="0"/>
    <n v="2"/>
    <n v="1199"/>
    <n v="2398"/>
    <x v="3"/>
    <n v="719.4"/>
    <n v="1678.6"/>
    <n v="386.08"/>
    <s v="Jaipur"/>
    <s v="Rajasthan"/>
    <s v="North"/>
    <s v="Credit Card"/>
    <x v="0"/>
    <x v="0"/>
    <x v="9"/>
    <x v="9"/>
    <n v="0.23"/>
    <n v="959.2"/>
    <n v="0"/>
  </r>
  <r>
    <x v="2055"/>
    <d v="2029-08-17T00:00:00"/>
    <x v="69"/>
    <s v="Customer_0044"/>
    <s v="P2013"/>
    <x v="6"/>
    <x v="1"/>
    <x v="1"/>
    <n v="2"/>
    <n v="3499"/>
    <n v="6998"/>
    <x v="0"/>
    <n v="699.8"/>
    <n v="6298.2"/>
    <n v="1322.62"/>
    <s v="Ahmedabad"/>
    <s v="Gujarat"/>
    <s v="West"/>
    <s v="UPI"/>
    <x v="2"/>
    <x v="0"/>
    <x v="9"/>
    <x v="9"/>
    <n v="0.21"/>
    <n v="5598.4"/>
    <n v="0"/>
  </r>
  <r>
    <x v="2056"/>
    <d v="2029-08-18T00:00:00"/>
    <x v="263"/>
    <s v="Customer_0487"/>
    <s v="P2006"/>
    <x v="5"/>
    <x v="2"/>
    <x v="3"/>
    <n v="2"/>
    <n v="1499"/>
    <n v="2998"/>
    <x v="4"/>
    <n v="599.6"/>
    <n v="2398.4"/>
    <n v="239.84"/>
    <s v="Kolkata"/>
    <s v="West Bengal"/>
    <s v="East"/>
    <s v="UPI"/>
    <x v="0"/>
    <x v="0"/>
    <x v="9"/>
    <x v="9"/>
    <n v="0.1"/>
    <n v="1798.8"/>
    <n v="0"/>
  </r>
  <r>
    <x v="2057"/>
    <d v="2029-08-19T00:00:00"/>
    <x v="81"/>
    <s v="Customer_0047"/>
    <s v="P2002"/>
    <x v="12"/>
    <x v="2"/>
    <x v="7"/>
    <n v="3"/>
    <n v="2999"/>
    <n v="8997"/>
    <x v="2"/>
    <n v="1349.55"/>
    <n v="7647.45"/>
    <n v="879.46"/>
    <s v="Lucknow"/>
    <s v="Uttar Pradesh"/>
    <s v="North"/>
    <s v="Net Banking"/>
    <x v="2"/>
    <x v="0"/>
    <x v="9"/>
    <x v="9"/>
    <n v="0.115"/>
    <n v="6297.9"/>
    <n v="0"/>
  </r>
  <r>
    <x v="2058"/>
    <d v="2029-08-20T00:00:00"/>
    <x v="224"/>
    <s v="Customer_0325"/>
    <s v="P2018"/>
    <x v="17"/>
    <x v="4"/>
    <x v="11"/>
    <n v="1"/>
    <n v="399"/>
    <n v="399"/>
    <x v="1"/>
    <n v="19.95"/>
    <n v="379.05"/>
    <n v="138.35"/>
    <s v="Mumbai"/>
    <s v="Maharashtra"/>
    <s v="West"/>
    <s v="Debit Card"/>
    <x v="0"/>
    <x v="0"/>
    <x v="9"/>
    <x v="9"/>
    <n v="0.36499999999999999"/>
    <n v="359.1"/>
    <n v="0"/>
  </r>
  <r>
    <x v="2059"/>
    <d v="2029-08-21T00:00:00"/>
    <x v="302"/>
    <s v="Customer_0272"/>
    <s v="P2013"/>
    <x v="6"/>
    <x v="1"/>
    <x v="1"/>
    <n v="3"/>
    <n v="3499"/>
    <n v="10497"/>
    <x v="0"/>
    <n v="1049.7"/>
    <n v="9447.2999999999993"/>
    <n v="1983.93"/>
    <s v="Delhi"/>
    <s v="Delhi"/>
    <s v="North"/>
    <s v="UPI"/>
    <x v="0"/>
    <x v="0"/>
    <x v="9"/>
    <x v="9"/>
    <n v="0.21"/>
    <n v="8397.6"/>
    <n v="0"/>
  </r>
  <r>
    <x v="2060"/>
    <d v="2029-08-22T00:00:00"/>
    <x v="510"/>
    <s v="Customer_0026"/>
    <s v="P2007"/>
    <x v="21"/>
    <x v="0"/>
    <x v="12"/>
    <n v="1"/>
    <n v="799"/>
    <n v="799"/>
    <x v="1"/>
    <n v="39.950000000000003"/>
    <n v="759.05"/>
    <n v="231.51"/>
    <s v="Chennai"/>
    <s v="Tamil Nadu"/>
    <s v="South"/>
    <s v="Credit Card"/>
    <x v="0"/>
    <x v="0"/>
    <x v="9"/>
    <x v="9"/>
    <n v="0.30499999999999999"/>
    <n v="719.1"/>
    <n v="0"/>
  </r>
  <r>
    <x v="2061"/>
    <d v="2029-08-23T00:00:00"/>
    <x v="599"/>
    <s v="Customer_0161"/>
    <s v="P2014"/>
    <x v="2"/>
    <x v="1"/>
    <x v="1"/>
    <n v="2"/>
    <n v="2999"/>
    <n v="5998"/>
    <x v="6"/>
    <n v="0"/>
    <n v="5998"/>
    <n v="1439.52"/>
    <s v="Bengaluru"/>
    <s v="Karnataka"/>
    <s v="South"/>
    <s v="Credit Card"/>
    <x v="2"/>
    <x v="0"/>
    <x v="9"/>
    <x v="9"/>
    <n v="0.24"/>
    <n v="5998"/>
    <n v="0"/>
  </r>
  <r>
    <x v="2062"/>
    <d v="2029-08-24T00:00:00"/>
    <x v="155"/>
    <s v="Customer_0067"/>
    <s v="P2012"/>
    <x v="7"/>
    <x v="0"/>
    <x v="4"/>
    <n v="1"/>
    <n v="1299"/>
    <n v="1299"/>
    <x v="4"/>
    <n v="259.8"/>
    <n v="1039.2"/>
    <n v="270.19"/>
    <s v="Ahmedabad"/>
    <s v="Gujarat"/>
    <s v="West"/>
    <s v="UPI"/>
    <x v="0"/>
    <x v="0"/>
    <x v="9"/>
    <x v="9"/>
    <n v="0.26"/>
    <n v="779.4"/>
    <n v="0"/>
  </r>
  <r>
    <x v="2063"/>
    <d v="2029-08-25T00:00:00"/>
    <x v="573"/>
    <s v="Customer_0769"/>
    <s v="P2020"/>
    <x v="16"/>
    <x v="4"/>
    <x v="10"/>
    <n v="4"/>
    <n v="599"/>
    <n v="2396"/>
    <x v="0"/>
    <n v="239.6"/>
    <n v="2156.4"/>
    <n v="754.74"/>
    <s v="Ahmedabad"/>
    <s v="Gujarat"/>
    <s v="West"/>
    <s v="Net Banking"/>
    <x v="0"/>
    <x v="0"/>
    <x v="9"/>
    <x v="9"/>
    <n v="0.35"/>
    <n v="1916.8"/>
    <n v="0"/>
  </r>
  <r>
    <x v="2064"/>
    <d v="2029-08-26T00:00:00"/>
    <x v="370"/>
    <s v="Customer_0058"/>
    <s v="P2005"/>
    <x v="4"/>
    <x v="2"/>
    <x v="3"/>
    <n v="1"/>
    <n v="1299"/>
    <n v="1299"/>
    <x v="6"/>
    <n v="0"/>
    <n v="1299"/>
    <n v="207.84"/>
    <s v="Delhi"/>
    <s v="Delhi"/>
    <s v="North"/>
    <s v="Credit Card"/>
    <x v="2"/>
    <x v="0"/>
    <x v="9"/>
    <x v="9"/>
    <n v="0.16"/>
    <n v="1299"/>
    <n v="0"/>
  </r>
  <r>
    <x v="2065"/>
    <d v="2029-08-27T00:00:00"/>
    <x v="197"/>
    <s v="Customer_0624"/>
    <s v="P2024"/>
    <x v="14"/>
    <x v="3"/>
    <x v="6"/>
    <n v="2"/>
    <n v="2499"/>
    <n v="4998"/>
    <x v="4"/>
    <n v="999.6"/>
    <n v="3998.4"/>
    <n v="879.65"/>
    <s v="Gurugram"/>
    <s v="Haryana"/>
    <s v="North"/>
    <s v="Net Banking"/>
    <x v="0"/>
    <x v="0"/>
    <x v="9"/>
    <x v="9"/>
    <n v="0.22"/>
    <n v="2998.8"/>
    <n v="0"/>
  </r>
  <r>
    <x v="2066"/>
    <d v="2029-08-28T00:00:00"/>
    <x v="552"/>
    <s v="Customer_0532"/>
    <s v="P2011"/>
    <x v="18"/>
    <x v="0"/>
    <x v="4"/>
    <n v="1"/>
    <n v="2499"/>
    <n v="2499"/>
    <x v="4"/>
    <n v="499.8"/>
    <n v="1999.2"/>
    <n v="519.79"/>
    <s v="Delhi"/>
    <s v="Delhi"/>
    <s v="North"/>
    <s v="Credit Card"/>
    <x v="2"/>
    <x v="0"/>
    <x v="9"/>
    <x v="9"/>
    <n v="0.26"/>
    <n v="1499.4"/>
    <n v="0"/>
  </r>
  <r>
    <x v="2067"/>
    <d v="2029-08-29T00:00:00"/>
    <x v="360"/>
    <s v="Customer_0346"/>
    <s v="P2001"/>
    <x v="10"/>
    <x v="2"/>
    <x v="7"/>
    <n v="1"/>
    <n v="24999"/>
    <n v="24999"/>
    <x v="1"/>
    <n v="1249.95"/>
    <n v="23749.05"/>
    <n v="3443.61"/>
    <s v="Ahmedabad"/>
    <s v="Gujarat"/>
    <s v="West"/>
    <s v="Credit Card"/>
    <x v="1"/>
    <x v="0"/>
    <x v="9"/>
    <x v="9"/>
    <n v="0.14499999999999999"/>
    <n v="22499.1"/>
    <n v="0"/>
  </r>
  <r>
    <x v="2068"/>
    <d v="2029-08-30T00:00:00"/>
    <x v="305"/>
    <s v="Customer_0369"/>
    <s v="P2015"/>
    <x v="11"/>
    <x v="1"/>
    <x v="8"/>
    <n v="1"/>
    <n v="1299"/>
    <n v="1299"/>
    <x v="6"/>
    <n v="0"/>
    <n v="1299"/>
    <n v="311.76"/>
    <s v="Ahmedabad"/>
    <s v="Gujarat"/>
    <s v="West"/>
    <s v="UPI"/>
    <x v="0"/>
    <x v="0"/>
    <x v="9"/>
    <x v="9"/>
    <n v="0.24"/>
    <n v="1299"/>
    <n v="0"/>
  </r>
  <r>
    <x v="2069"/>
    <d v="2029-08-31T00:00:00"/>
    <x v="179"/>
    <s v="Customer_0367"/>
    <s v="P2023"/>
    <x v="23"/>
    <x v="3"/>
    <x v="9"/>
    <n v="1"/>
    <n v="1599"/>
    <n v="1599"/>
    <x v="0"/>
    <n v="159.9"/>
    <n v="1439.1"/>
    <n v="359.78"/>
    <s v="Kolkata"/>
    <s v="West Bengal"/>
    <s v="East"/>
    <s v="Credit Card"/>
    <x v="2"/>
    <x v="0"/>
    <x v="9"/>
    <x v="9"/>
    <n v="0.25"/>
    <n v="1279.2"/>
    <n v="0"/>
  </r>
  <r>
    <x v="2070"/>
    <d v="2029-09-01T00:00:00"/>
    <x v="456"/>
    <s v="Customer_0727"/>
    <s v="P2003"/>
    <x v="3"/>
    <x v="2"/>
    <x v="2"/>
    <n v="1"/>
    <n v="59999"/>
    <n v="59999"/>
    <x v="1"/>
    <n v="2999.95"/>
    <n v="56999.05"/>
    <n v="8264.86"/>
    <s v="Lucknow"/>
    <s v="Uttar Pradesh"/>
    <s v="North"/>
    <s v="Debit Card"/>
    <x v="2"/>
    <x v="0"/>
    <x v="9"/>
    <x v="9"/>
    <n v="0.14499999999999999"/>
    <n v="53999.1"/>
    <n v="0"/>
  </r>
  <r>
    <x v="2071"/>
    <d v="2029-09-02T00:00:00"/>
    <x v="583"/>
    <s v="Customer_0013"/>
    <s v="P2022"/>
    <x v="13"/>
    <x v="3"/>
    <x v="9"/>
    <n v="2"/>
    <n v="899"/>
    <n v="1798"/>
    <x v="2"/>
    <n v="269.7"/>
    <n v="1528.3"/>
    <n v="359.15"/>
    <s v="Hyderabad"/>
    <s v="Telangana"/>
    <s v="South"/>
    <s v="UPI"/>
    <x v="2"/>
    <x v="0"/>
    <x v="9"/>
    <x v="9"/>
    <n v="0.23499999999999999"/>
    <n v="1258.5999999999999"/>
    <n v="0"/>
  </r>
  <r>
    <x v="2072"/>
    <d v="2029-09-03T00:00:00"/>
    <x v="88"/>
    <s v="Customer_0389"/>
    <s v="P2024"/>
    <x v="14"/>
    <x v="3"/>
    <x v="6"/>
    <n v="1"/>
    <n v="2499"/>
    <n v="2499"/>
    <x v="0"/>
    <n v="249.9"/>
    <n v="2249.1"/>
    <n v="562.28"/>
    <s v="Gurugram"/>
    <s v="Haryana"/>
    <s v="North"/>
    <s v="Net Banking"/>
    <x v="0"/>
    <x v="0"/>
    <x v="9"/>
    <x v="9"/>
    <n v="0.25"/>
    <n v="1999.2"/>
    <n v="0"/>
  </r>
  <r>
    <x v="2073"/>
    <d v="2029-09-04T00:00:00"/>
    <x v="360"/>
    <s v="Customer_0346"/>
    <s v="P2022"/>
    <x v="13"/>
    <x v="3"/>
    <x v="9"/>
    <n v="2"/>
    <n v="899"/>
    <n v="1798"/>
    <x v="5"/>
    <n v="449.5"/>
    <n v="1348.5"/>
    <n v="276.44"/>
    <s v="Mumbai"/>
    <s v="Maharashtra"/>
    <s v="West"/>
    <s v="Credit Card"/>
    <x v="2"/>
    <x v="0"/>
    <x v="9"/>
    <x v="9"/>
    <n v="0.20499999999999999"/>
    <n v="899"/>
    <n v="0"/>
  </r>
  <r>
    <x v="2074"/>
    <d v="2029-09-05T00:00:00"/>
    <x v="491"/>
    <s v="Customer_0602"/>
    <s v="P2020"/>
    <x v="16"/>
    <x v="4"/>
    <x v="10"/>
    <n v="3"/>
    <n v="599"/>
    <n v="1797"/>
    <x v="1"/>
    <n v="89.85"/>
    <n v="1707.15"/>
    <n v="623.11"/>
    <s v="Pune"/>
    <s v="Maharashtra"/>
    <s v="West"/>
    <s v="UPI"/>
    <x v="2"/>
    <x v="0"/>
    <x v="9"/>
    <x v="9"/>
    <n v="0.36499999999999999"/>
    <n v="1617.3"/>
    <n v="0"/>
  </r>
  <r>
    <x v="2075"/>
    <d v="2029-09-06T00:00:00"/>
    <x v="494"/>
    <s v="Customer_0370"/>
    <s v="P2002"/>
    <x v="12"/>
    <x v="2"/>
    <x v="7"/>
    <n v="1"/>
    <n v="2999"/>
    <n v="2999"/>
    <x v="4"/>
    <n v="599.79999999999995"/>
    <n v="2399.1999999999998"/>
    <n v="239.92"/>
    <s v="Gurugram"/>
    <s v="Haryana"/>
    <s v="North"/>
    <s v="Debit Card"/>
    <x v="2"/>
    <x v="0"/>
    <x v="9"/>
    <x v="9"/>
    <n v="0.1"/>
    <n v="1799.4"/>
    <n v="0"/>
  </r>
  <r>
    <x v="2076"/>
    <d v="2029-09-07T00:00:00"/>
    <x v="159"/>
    <s v="Customer_0510"/>
    <s v="P2010"/>
    <x v="0"/>
    <x v="0"/>
    <x v="0"/>
    <n v="1"/>
    <n v="1999"/>
    <n v="1999"/>
    <x v="1"/>
    <n v="99.95"/>
    <n v="1899.05"/>
    <n v="579.21"/>
    <s v="Gurugram"/>
    <s v="Haryana"/>
    <s v="North"/>
    <s v="Credit Card"/>
    <x v="2"/>
    <x v="0"/>
    <x v="9"/>
    <x v="9"/>
    <n v="0.30499999999999999"/>
    <n v="1799.1"/>
    <n v="0"/>
  </r>
  <r>
    <x v="2077"/>
    <d v="2029-09-08T00:00:00"/>
    <x v="448"/>
    <s v="Customer_0439"/>
    <s v="P2009"/>
    <x v="1"/>
    <x v="0"/>
    <x v="0"/>
    <n v="1"/>
    <n v="1199"/>
    <n v="1199"/>
    <x v="1"/>
    <n v="59.95"/>
    <n v="1139.05"/>
    <n v="347.41"/>
    <s v="Pune"/>
    <s v="Maharashtra"/>
    <s v="West"/>
    <s v="UPI"/>
    <x v="0"/>
    <x v="0"/>
    <x v="9"/>
    <x v="9"/>
    <n v="0.30499999999999999"/>
    <n v="1079.0999999999999"/>
    <n v="0"/>
  </r>
  <r>
    <x v="2078"/>
    <d v="2029-09-09T00:00:00"/>
    <x v="587"/>
    <s v="Customer_0504"/>
    <s v="P2013"/>
    <x v="6"/>
    <x v="1"/>
    <x v="1"/>
    <n v="2"/>
    <n v="3499"/>
    <n v="6998"/>
    <x v="0"/>
    <n v="699.8"/>
    <n v="6298.2"/>
    <n v="1322.62"/>
    <s v="Mumbai"/>
    <s v="Maharashtra"/>
    <s v="West"/>
    <s v="UPI"/>
    <x v="0"/>
    <x v="0"/>
    <x v="9"/>
    <x v="9"/>
    <n v="0.21"/>
    <n v="5598.4"/>
    <n v="0"/>
  </r>
  <r>
    <x v="2079"/>
    <d v="2029-09-10T00:00:00"/>
    <x v="227"/>
    <s v="Customer_0242"/>
    <s v="P2008"/>
    <x v="20"/>
    <x v="0"/>
    <x v="12"/>
    <n v="2"/>
    <n v="1799"/>
    <n v="3598"/>
    <x v="4"/>
    <n v="719.6"/>
    <n v="2878.4"/>
    <n v="748.38"/>
    <s v="Chennai"/>
    <s v="Tamil Nadu"/>
    <s v="South"/>
    <s v="Net Banking"/>
    <x v="0"/>
    <x v="0"/>
    <x v="9"/>
    <x v="9"/>
    <n v="0.26"/>
    <n v="2158.8000000000002"/>
    <n v="0"/>
  </r>
  <r>
    <x v="2080"/>
    <d v="2029-09-11T00:00:00"/>
    <x v="382"/>
    <s v="Customer_0753"/>
    <s v="P2009"/>
    <x v="1"/>
    <x v="0"/>
    <x v="0"/>
    <n v="1"/>
    <n v="1199"/>
    <n v="1199"/>
    <x v="4"/>
    <n v="239.8"/>
    <n v="959.2"/>
    <n v="249.39"/>
    <s v="Chennai"/>
    <s v="Tamil Nadu"/>
    <s v="South"/>
    <s v="Net Banking"/>
    <x v="0"/>
    <x v="0"/>
    <x v="9"/>
    <x v="9"/>
    <n v="0.26"/>
    <n v="719.4"/>
    <n v="0"/>
  </r>
  <r>
    <x v="2081"/>
    <d v="2029-09-12T00:00:00"/>
    <x v="253"/>
    <s v="Customer_0481"/>
    <s v="P2003"/>
    <x v="3"/>
    <x v="2"/>
    <x v="2"/>
    <n v="2"/>
    <n v="59999"/>
    <n v="119998"/>
    <x v="5"/>
    <n v="29999.5"/>
    <n v="89998.5"/>
    <n v="7649.87"/>
    <s v="Noida"/>
    <s v="Uttar Pradesh"/>
    <s v="North"/>
    <s v="Credit Card"/>
    <x v="0"/>
    <x v="0"/>
    <x v="9"/>
    <x v="9"/>
    <n v="8.5000000000000006E-2"/>
    <n v="59999"/>
    <n v="0"/>
  </r>
  <r>
    <x v="2082"/>
    <d v="2029-09-13T00:00:00"/>
    <x v="457"/>
    <s v="Customer_0773"/>
    <s v="P2005"/>
    <x v="4"/>
    <x v="2"/>
    <x v="3"/>
    <n v="1"/>
    <n v="1299"/>
    <n v="1299"/>
    <x v="0"/>
    <n v="129.9"/>
    <n v="1169.0999999999999"/>
    <n v="151.97999999999999"/>
    <s v="Chennai"/>
    <s v="Tamil Nadu"/>
    <s v="South"/>
    <s v="Net Banking"/>
    <x v="0"/>
    <x v="0"/>
    <x v="9"/>
    <x v="9"/>
    <n v="0.13"/>
    <n v="1039.2"/>
    <n v="0"/>
  </r>
  <r>
    <x v="2083"/>
    <d v="2029-09-14T00:00:00"/>
    <x v="204"/>
    <s v="Customer_0287"/>
    <s v="P2009"/>
    <x v="1"/>
    <x v="0"/>
    <x v="0"/>
    <n v="1"/>
    <n v="1199"/>
    <n v="1199"/>
    <x v="2"/>
    <n v="179.85"/>
    <n v="1019.15"/>
    <n v="280.27"/>
    <s v="Chennai"/>
    <s v="Tamil Nadu"/>
    <s v="South"/>
    <s v="UPI"/>
    <x v="0"/>
    <x v="0"/>
    <x v="9"/>
    <x v="9"/>
    <n v="0.27500000000000002"/>
    <n v="839.3"/>
    <n v="0"/>
  </r>
  <r>
    <x v="2084"/>
    <d v="2029-09-15T00:00:00"/>
    <x v="33"/>
    <s v="Customer_0107"/>
    <s v="P2013"/>
    <x v="6"/>
    <x v="1"/>
    <x v="1"/>
    <n v="1"/>
    <n v="3499"/>
    <n v="3499"/>
    <x v="0"/>
    <n v="349.9"/>
    <n v="3149.1"/>
    <n v="661.31"/>
    <s v="Hyderabad"/>
    <s v="Telangana"/>
    <s v="South"/>
    <s v="Cash on Delivery"/>
    <x v="2"/>
    <x v="0"/>
    <x v="9"/>
    <x v="9"/>
    <n v="0.21"/>
    <n v="2799.2"/>
    <n v="0"/>
  </r>
  <r>
    <x v="2085"/>
    <d v="2029-09-16T00:00:00"/>
    <x v="480"/>
    <s v="Customer_0267"/>
    <s v="P2010"/>
    <x v="0"/>
    <x v="0"/>
    <x v="0"/>
    <n v="1"/>
    <n v="1999"/>
    <n v="1999"/>
    <x v="1"/>
    <n v="99.95"/>
    <n v="1899.05"/>
    <n v="579.21"/>
    <s v="Jaipur"/>
    <s v="Rajasthan"/>
    <s v="North"/>
    <s v="Credit Card"/>
    <x v="2"/>
    <x v="0"/>
    <x v="9"/>
    <x v="9"/>
    <n v="0.30499999999999999"/>
    <n v="1799.1"/>
    <n v="0"/>
  </r>
  <r>
    <x v="2086"/>
    <d v="2029-09-17T00:00:00"/>
    <x v="146"/>
    <s v="Customer_0426"/>
    <s v="P2002"/>
    <x v="12"/>
    <x v="2"/>
    <x v="7"/>
    <n v="1"/>
    <n v="2999"/>
    <n v="2999"/>
    <x v="0"/>
    <n v="299.89999999999998"/>
    <n v="2699.1"/>
    <n v="350.88"/>
    <s v="Bengaluru"/>
    <s v="Karnataka"/>
    <s v="South"/>
    <s v="Debit Card"/>
    <x v="0"/>
    <x v="0"/>
    <x v="9"/>
    <x v="9"/>
    <n v="0.13"/>
    <n v="2399.1999999999998"/>
    <n v="0"/>
  </r>
  <r>
    <x v="2087"/>
    <d v="2029-09-18T00:00:00"/>
    <x v="737"/>
    <s v="Customer_0321"/>
    <s v="P2007"/>
    <x v="21"/>
    <x v="0"/>
    <x v="12"/>
    <n v="1"/>
    <n v="799"/>
    <n v="799"/>
    <x v="5"/>
    <n v="199.75"/>
    <n v="599.25"/>
    <n v="146.82"/>
    <s v="Hyderabad"/>
    <s v="Telangana"/>
    <s v="South"/>
    <s v="UPI"/>
    <x v="0"/>
    <x v="0"/>
    <x v="9"/>
    <x v="9"/>
    <n v="0.245"/>
    <n v="399.5"/>
    <n v="0"/>
  </r>
  <r>
    <x v="2088"/>
    <d v="2029-09-19T00:00:00"/>
    <x v="361"/>
    <s v="Customer_0671"/>
    <s v="P2016"/>
    <x v="19"/>
    <x v="1"/>
    <x v="8"/>
    <n v="2"/>
    <n v="999"/>
    <n v="1998"/>
    <x v="3"/>
    <n v="599.4"/>
    <n v="1398.6"/>
    <n v="209.79"/>
    <s v="Gurugram"/>
    <s v="Haryana"/>
    <s v="North"/>
    <s v="Debit Card"/>
    <x v="1"/>
    <x v="0"/>
    <x v="9"/>
    <x v="9"/>
    <n v="0.15"/>
    <n v="799.2"/>
    <n v="0"/>
  </r>
  <r>
    <x v="2089"/>
    <d v="2029-09-20T00:00:00"/>
    <x v="276"/>
    <s v="Customer_0276"/>
    <s v="P2002"/>
    <x v="12"/>
    <x v="2"/>
    <x v="7"/>
    <n v="1"/>
    <n v="2999"/>
    <n v="2999"/>
    <x v="1"/>
    <n v="149.94999999999999"/>
    <n v="2849.05"/>
    <n v="413.11"/>
    <s v="Noida"/>
    <s v="Uttar Pradesh"/>
    <s v="North"/>
    <s v="UPI"/>
    <x v="0"/>
    <x v="0"/>
    <x v="9"/>
    <x v="9"/>
    <n v="0.14499999999999999"/>
    <n v="2699.1"/>
    <n v="0"/>
  </r>
  <r>
    <x v="2090"/>
    <d v="2029-09-21T00:00:00"/>
    <x v="508"/>
    <s v="Customer_0338"/>
    <s v="P2009"/>
    <x v="1"/>
    <x v="0"/>
    <x v="0"/>
    <n v="1"/>
    <n v="1199"/>
    <n v="1199"/>
    <x v="4"/>
    <n v="239.8"/>
    <n v="959.2"/>
    <n v="249.39"/>
    <s v="Delhi"/>
    <s v="Delhi"/>
    <s v="North"/>
    <s v="Cash on Delivery"/>
    <x v="2"/>
    <x v="0"/>
    <x v="9"/>
    <x v="9"/>
    <n v="0.26"/>
    <n v="719.4"/>
    <n v="0"/>
  </r>
  <r>
    <x v="2091"/>
    <d v="2029-09-22T00:00:00"/>
    <x v="299"/>
    <s v="Customer_0033"/>
    <s v="P2010"/>
    <x v="0"/>
    <x v="0"/>
    <x v="0"/>
    <n v="1"/>
    <n v="1999"/>
    <n v="1999"/>
    <x v="4"/>
    <n v="399.8"/>
    <n v="1599.2"/>
    <n v="415.79"/>
    <s v="Bengaluru"/>
    <s v="Karnataka"/>
    <s v="South"/>
    <s v="UPI"/>
    <x v="2"/>
    <x v="0"/>
    <x v="9"/>
    <x v="9"/>
    <n v="0.26"/>
    <n v="1199.4000000000001"/>
    <n v="0"/>
  </r>
  <r>
    <x v="2092"/>
    <d v="2029-09-23T00:00:00"/>
    <x v="310"/>
    <s v="Customer_0664"/>
    <s v="P2003"/>
    <x v="3"/>
    <x v="2"/>
    <x v="2"/>
    <n v="2"/>
    <n v="59999"/>
    <n v="119998"/>
    <x v="4"/>
    <n v="23999.599999999999"/>
    <n v="95998.399999999994"/>
    <n v="9599.84"/>
    <s v="Noida"/>
    <s v="Uttar Pradesh"/>
    <s v="North"/>
    <s v="Credit Card"/>
    <x v="0"/>
    <x v="0"/>
    <x v="9"/>
    <x v="9"/>
    <n v="0.1"/>
    <n v="71998.8"/>
    <n v="0"/>
  </r>
  <r>
    <x v="2093"/>
    <d v="2029-09-24T00:00:00"/>
    <x v="612"/>
    <s v="Customer_0101"/>
    <s v="P2012"/>
    <x v="7"/>
    <x v="0"/>
    <x v="4"/>
    <n v="1"/>
    <n v="1299"/>
    <n v="1299"/>
    <x v="5"/>
    <n v="324.75"/>
    <n v="974.25"/>
    <n v="238.69"/>
    <s v="Pune"/>
    <s v="Maharashtra"/>
    <s v="West"/>
    <s v="UPI"/>
    <x v="0"/>
    <x v="0"/>
    <x v="9"/>
    <x v="9"/>
    <n v="0.245"/>
    <n v="649.5"/>
    <n v="0"/>
  </r>
  <r>
    <x v="2094"/>
    <d v="2029-09-25T00:00:00"/>
    <x v="275"/>
    <s v="Customer_0632"/>
    <s v="P2004"/>
    <x v="15"/>
    <x v="2"/>
    <x v="3"/>
    <n v="1"/>
    <n v="899"/>
    <n v="899"/>
    <x v="0"/>
    <n v="89.9"/>
    <n v="809.1"/>
    <n v="105.18"/>
    <s v="Chennai"/>
    <s v="Tamil Nadu"/>
    <s v="South"/>
    <s v="Credit Card"/>
    <x v="0"/>
    <x v="0"/>
    <x v="9"/>
    <x v="9"/>
    <n v="0.13"/>
    <n v="719.2"/>
    <n v="0"/>
  </r>
  <r>
    <x v="2095"/>
    <d v="2029-09-26T00:00:00"/>
    <x v="245"/>
    <s v="Customer_0043"/>
    <s v="P2020"/>
    <x v="16"/>
    <x v="4"/>
    <x v="10"/>
    <n v="1"/>
    <n v="599"/>
    <n v="599"/>
    <x v="1"/>
    <n v="29.95"/>
    <n v="569.04999999999995"/>
    <n v="207.7"/>
    <s v="Gurugram"/>
    <s v="Haryana"/>
    <s v="North"/>
    <s v="UPI"/>
    <x v="2"/>
    <x v="0"/>
    <x v="9"/>
    <x v="9"/>
    <n v="0.36499999999999999"/>
    <n v="539.1"/>
    <n v="0"/>
  </r>
  <r>
    <x v="2096"/>
    <d v="2029-09-27T00:00:00"/>
    <x v="59"/>
    <s v="Customer_0479"/>
    <s v="P2005"/>
    <x v="4"/>
    <x v="2"/>
    <x v="3"/>
    <n v="1"/>
    <n v="1299"/>
    <n v="1299"/>
    <x v="1"/>
    <n v="64.95"/>
    <n v="1234.05"/>
    <n v="178.94"/>
    <s v="Chennai"/>
    <s v="Tamil Nadu"/>
    <s v="South"/>
    <s v="UPI"/>
    <x v="0"/>
    <x v="0"/>
    <x v="9"/>
    <x v="9"/>
    <n v="0.14499999999999999"/>
    <n v="1169.0999999999999"/>
    <n v="0"/>
  </r>
  <r>
    <x v="2097"/>
    <d v="2029-09-28T00:00:00"/>
    <x v="664"/>
    <s v="Customer_0741"/>
    <s v="P2002"/>
    <x v="12"/>
    <x v="2"/>
    <x v="7"/>
    <n v="1"/>
    <n v="2999"/>
    <n v="2999"/>
    <x v="2"/>
    <n v="449.85"/>
    <n v="2549.15"/>
    <n v="293.14999999999998"/>
    <s v="Hyderabad"/>
    <s v="Telangana"/>
    <s v="South"/>
    <s v="Credit Card"/>
    <x v="0"/>
    <x v="0"/>
    <x v="9"/>
    <x v="9"/>
    <n v="0.115"/>
    <n v="2099.3000000000002"/>
    <n v="0"/>
  </r>
  <r>
    <x v="2098"/>
    <d v="2029-09-29T00:00:00"/>
    <x v="21"/>
    <s v="Customer_0021"/>
    <s v="P2011"/>
    <x v="18"/>
    <x v="0"/>
    <x v="4"/>
    <n v="2"/>
    <n v="2499"/>
    <n v="4998"/>
    <x v="2"/>
    <n v="749.7"/>
    <n v="4248.3"/>
    <n v="1168.28"/>
    <s v="Gurugram"/>
    <s v="Haryana"/>
    <s v="North"/>
    <s v="UPI"/>
    <x v="2"/>
    <x v="0"/>
    <x v="9"/>
    <x v="9"/>
    <n v="0.27500000000000002"/>
    <n v="3498.6"/>
    <n v="0"/>
  </r>
  <r>
    <x v="2099"/>
    <d v="2029-09-30T00:00:00"/>
    <x v="259"/>
    <s v="Customer_0668"/>
    <s v="P2008"/>
    <x v="20"/>
    <x v="0"/>
    <x v="12"/>
    <n v="2"/>
    <n v="1799"/>
    <n v="3598"/>
    <x v="1"/>
    <n v="179.9"/>
    <n v="3418.1"/>
    <n v="1042.52"/>
    <s v="Mumbai"/>
    <s v="Maharashtra"/>
    <s v="West"/>
    <s v="UPI"/>
    <x v="0"/>
    <x v="0"/>
    <x v="9"/>
    <x v="9"/>
    <n v="0.30499999999999999"/>
    <n v="3238.2"/>
    <n v="0"/>
  </r>
  <r>
    <x v="2100"/>
    <d v="2029-10-01T00:00:00"/>
    <x v="595"/>
    <s v="Customer_0564"/>
    <s v="P2003"/>
    <x v="3"/>
    <x v="2"/>
    <x v="2"/>
    <n v="1"/>
    <n v="59999"/>
    <n v="59999"/>
    <x v="0"/>
    <n v="5999.9"/>
    <n v="53999.1"/>
    <n v="7019.88"/>
    <s v="Chennai"/>
    <s v="Tamil Nadu"/>
    <s v="South"/>
    <s v="Debit Card"/>
    <x v="1"/>
    <x v="0"/>
    <x v="9"/>
    <x v="9"/>
    <n v="0.13"/>
    <n v="47999.199999999997"/>
    <n v="0"/>
  </r>
  <r>
    <x v="2101"/>
    <d v="2029-10-02T00:00:00"/>
    <x v="49"/>
    <s v="Customer_0137"/>
    <s v="P2009"/>
    <x v="1"/>
    <x v="0"/>
    <x v="0"/>
    <n v="1"/>
    <n v="1199"/>
    <n v="1199"/>
    <x v="6"/>
    <n v="0"/>
    <n v="1199"/>
    <n v="383.68"/>
    <s v="Chennai"/>
    <s v="Tamil Nadu"/>
    <s v="South"/>
    <s v="Credit Card"/>
    <x v="0"/>
    <x v="0"/>
    <x v="9"/>
    <x v="9"/>
    <n v="0.32"/>
    <n v="1199"/>
    <n v="0"/>
  </r>
  <r>
    <x v="2102"/>
    <d v="2029-10-03T00:00:00"/>
    <x v="376"/>
    <s v="Customer_0394"/>
    <s v="P2017"/>
    <x v="8"/>
    <x v="1"/>
    <x v="5"/>
    <n v="1"/>
    <n v="5999"/>
    <n v="5999"/>
    <x v="2"/>
    <n v="899.85"/>
    <n v="5099.1499999999996"/>
    <n v="994.33"/>
    <s v="Gurugram"/>
    <s v="Haryana"/>
    <s v="North"/>
    <s v="UPI"/>
    <x v="2"/>
    <x v="0"/>
    <x v="9"/>
    <x v="9"/>
    <n v="0.19500000000000001"/>
    <n v="4199.3"/>
    <n v="0"/>
  </r>
  <r>
    <x v="2103"/>
    <d v="2029-10-04T00:00:00"/>
    <x v="26"/>
    <s v="Customer_0119"/>
    <s v="P2011"/>
    <x v="18"/>
    <x v="0"/>
    <x v="4"/>
    <n v="2"/>
    <n v="2499"/>
    <n v="4998"/>
    <x v="6"/>
    <n v="0"/>
    <n v="4998"/>
    <n v="1599.36"/>
    <s v="Lucknow"/>
    <s v="Uttar Pradesh"/>
    <s v="North"/>
    <s v="Net Banking"/>
    <x v="0"/>
    <x v="0"/>
    <x v="9"/>
    <x v="9"/>
    <n v="0.32"/>
    <n v="4998"/>
    <n v="0"/>
  </r>
  <r>
    <x v="2104"/>
    <d v="2029-10-05T00:00:00"/>
    <x v="209"/>
    <s v="Customer_0655"/>
    <s v="P2012"/>
    <x v="7"/>
    <x v="0"/>
    <x v="4"/>
    <n v="1"/>
    <n v="1299"/>
    <n v="1299"/>
    <x v="0"/>
    <n v="129.9"/>
    <n v="1169.0999999999999"/>
    <n v="339.04"/>
    <s v="Noida"/>
    <s v="Uttar Pradesh"/>
    <s v="North"/>
    <s v="Net Banking"/>
    <x v="0"/>
    <x v="0"/>
    <x v="9"/>
    <x v="9"/>
    <n v="0.28999999999999998"/>
    <n v="1039.2"/>
    <n v="0"/>
  </r>
  <r>
    <x v="2105"/>
    <d v="2029-10-06T00:00:00"/>
    <x v="383"/>
    <s v="Customer_0502"/>
    <s v="P2008"/>
    <x v="20"/>
    <x v="0"/>
    <x v="12"/>
    <n v="3"/>
    <n v="1799"/>
    <n v="5397"/>
    <x v="0"/>
    <n v="539.70000000000005"/>
    <n v="4857.3"/>
    <n v="1408.62"/>
    <s v="Chennai"/>
    <s v="Tamil Nadu"/>
    <s v="South"/>
    <s v="UPI"/>
    <x v="0"/>
    <x v="0"/>
    <x v="9"/>
    <x v="9"/>
    <n v="0.28999999999999998"/>
    <n v="4317.6000000000004"/>
    <n v="0"/>
  </r>
  <r>
    <x v="2106"/>
    <d v="2029-10-07T00:00:00"/>
    <x v="738"/>
    <s v="Customer_0126"/>
    <s v="P2010"/>
    <x v="0"/>
    <x v="0"/>
    <x v="0"/>
    <n v="3"/>
    <n v="1999"/>
    <n v="5997"/>
    <x v="0"/>
    <n v="599.70000000000005"/>
    <n v="5397.3"/>
    <n v="1565.22"/>
    <s v="Delhi"/>
    <s v="Delhi"/>
    <s v="North"/>
    <s v="Net Banking"/>
    <x v="0"/>
    <x v="0"/>
    <x v="9"/>
    <x v="9"/>
    <n v="0.28999999999999998"/>
    <n v="4797.6000000000004"/>
    <n v="0"/>
  </r>
  <r>
    <x v="2107"/>
    <d v="2029-10-08T00:00:00"/>
    <x v="171"/>
    <s v="Customer_0382"/>
    <s v="P2020"/>
    <x v="16"/>
    <x v="4"/>
    <x v="10"/>
    <n v="3"/>
    <n v="599"/>
    <n v="1797"/>
    <x v="3"/>
    <n v="539.1"/>
    <n v="1257.9000000000001"/>
    <n v="364.79"/>
    <s v="Hyderabad"/>
    <s v="Telangana"/>
    <s v="South"/>
    <s v="Debit Card"/>
    <x v="0"/>
    <x v="0"/>
    <x v="9"/>
    <x v="9"/>
    <n v="0.28999999999999998"/>
    <n v="718.8"/>
    <n v="0"/>
  </r>
  <r>
    <x v="2108"/>
    <d v="2029-10-09T00:00:00"/>
    <x v="172"/>
    <s v="Customer_0477"/>
    <s v="P2018"/>
    <x v="17"/>
    <x v="4"/>
    <x v="11"/>
    <n v="1"/>
    <n v="399"/>
    <n v="399"/>
    <x v="2"/>
    <n v="59.85"/>
    <n v="339.15"/>
    <n v="113.62"/>
    <s v="Pune"/>
    <s v="Maharashtra"/>
    <s v="West"/>
    <s v="Credit Card"/>
    <x v="2"/>
    <x v="0"/>
    <x v="9"/>
    <x v="9"/>
    <n v="0.33500000000000002"/>
    <n v="279.3"/>
    <n v="0"/>
  </r>
  <r>
    <x v="2109"/>
    <d v="2029-10-10T00:00:00"/>
    <x v="730"/>
    <s v="Customer_0569"/>
    <s v="P2008"/>
    <x v="20"/>
    <x v="0"/>
    <x v="12"/>
    <n v="1"/>
    <n v="1799"/>
    <n v="1799"/>
    <x v="0"/>
    <n v="179.9"/>
    <n v="1619.1"/>
    <n v="469.54"/>
    <s v="Mumbai"/>
    <s v="Maharashtra"/>
    <s v="West"/>
    <s v="Cash on Delivery"/>
    <x v="2"/>
    <x v="0"/>
    <x v="9"/>
    <x v="9"/>
    <n v="0.28999999999999998"/>
    <n v="1439.2"/>
    <n v="0"/>
  </r>
  <r>
    <x v="2110"/>
    <d v="2029-10-11T00:00:00"/>
    <x v="473"/>
    <s v="Customer_0155"/>
    <s v="P2001"/>
    <x v="10"/>
    <x v="2"/>
    <x v="7"/>
    <n v="1"/>
    <n v="24999"/>
    <n v="24999"/>
    <x v="0"/>
    <n v="2499.9"/>
    <n v="22499.1"/>
    <n v="2924.88"/>
    <s v="Pune"/>
    <s v="Maharashtra"/>
    <s v="West"/>
    <s v="Credit Card"/>
    <x v="0"/>
    <x v="0"/>
    <x v="9"/>
    <x v="9"/>
    <n v="0.13"/>
    <n v="19999.2"/>
    <n v="0"/>
  </r>
  <r>
    <x v="2111"/>
    <d v="2029-10-12T00:00:00"/>
    <x v="200"/>
    <s v="Customer_0301"/>
    <s v="P2003"/>
    <x v="3"/>
    <x v="2"/>
    <x v="2"/>
    <n v="3"/>
    <n v="59999"/>
    <n v="179997"/>
    <x v="1"/>
    <n v="8999.85"/>
    <n v="170997.15"/>
    <n v="24794.59"/>
    <s v="Bengaluru"/>
    <s v="Karnataka"/>
    <s v="South"/>
    <s v="UPI"/>
    <x v="0"/>
    <x v="0"/>
    <x v="9"/>
    <x v="9"/>
    <n v="0.14499999999999999"/>
    <n v="161997.29999999999"/>
    <n v="0"/>
  </r>
  <r>
    <x v="2112"/>
    <d v="2029-10-13T00:00:00"/>
    <x v="213"/>
    <s v="Customer_0260"/>
    <s v="P2006"/>
    <x v="5"/>
    <x v="2"/>
    <x v="3"/>
    <n v="1"/>
    <n v="1499"/>
    <n v="1499"/>
    <x v="1"/>
    <n v="74.95"/>
    <n v="1424.05"/>
    <n v="206.49"/>
    <s v="Mumbai"/>
    <s v="Maharashtra"/>
    <s v="West"/>
    <s v="UPI"/>
    <x v="2"/>
    <x v="0"/>
    <x v="9"/>
    <x v="9"/>
    <n v="0.14499999999999999"/>
    <n v="1349.1"/>
    <n v="0"/>
  </r>
  <r>
    <x v="2113"/>
    <d v="2029-10-14T00:00:00"/>
    <x v="183"/>
    <s v="Customer_0363"/>
    <s v="P2018"/>
    <x v="17"/>
    <x v="4"/>
    <x v="11"/>
    <n v="3"/>
    <n v="399"/>
    <n v="1197"/>
    <x v="0"/>
    <n v="119.7"/>
    <n v="1077.3"/>
    <n v="377.05"/>
    <s v="Gurugram"/>
    <s v="Haryana"/>
    <s v="North"/>
    <s v="Credit Card"/>
    <x v="0"/>
    <x v="0"/>
    <x v="9"/>
    <x v="9"/>
    <n v="0.35"/>
    <n v="957.6"/>
    <n v="0"/>
  </r>
  <r>
    <x v="2114"/>
    <d v="2029-10-15T00:00:00"/>
    <x v="19"/>
    <s v="Customer_0715"/>
    <s v="P2017"/>
    <x v="8"/>
    <x v="1"/>
    <x v="5"/>
    <n v="2"/>
    <n v="5999"/>
    <n v="11998"/>
    <x v="6"/>
    <n v="0"/>
    <n v="11998"/>
    <n v="2879.52"/>
    <s v="Chennai"/>
    <s v="Tamil Nadu"/>
    <s v="South"/>
    <s v="Credit Card"/>
    <x v="2"/>
    <x v="0"/>
    <x v="9"/>
    <x v="9"/>
    <n v="0.24"/>
    <n v="11998"/>
    <n v="0"/>
  </r>
  <r>
    <x v="2115"/>
    <d v="2029-10-16T00:00:00"/>
    <x v="245"/>
    <s v="Customer_0043"/>
    <s v="P2017"/>
    <x v="8"/>
    <x v="1"/>
    <x v="5"/>
    <n v="1"/>
    <n v="5999"/>
    <n v="5999"/>
    <x v="1"/>
    <n v="299.95"/>
    <n v="5699.05"/>
    <n v="1282.29"/>
    <s v="Mumbai"/>
    <s v="Maharashtra"/>
    <s v="West"/>
    <s v="Credit Card"/>
    <x v="2"/>
    <x v="0"/>
    <x v="9"/>
    <x v="9"/>
    <n v="0.22500000000000001"/>
    <n v="5399.1"/>
    <n v="0"/>
  </r>
  <r>
    <x v="2116"/>
    <d v="2029-10-17T00:00:00"/>
    <x v="739"/>
    <s v="Customer_0652"/>
    <s v="P2018"/>
    <x v="17"/>
    <x v="4"/>
    <x v="11"/>
    <n v="3"/>
    <n v="399"/>
    <n v="1197"/>
    <x v="0"/>
    <n v="119.7"/>
    <n v="1077.3"/>
    <n v="377.05"/>
    <s v="Noida"/>
    <s v="Uttar Pradesh"/>
    <s v="North"/>
    <s v="UPI"/>
    <x v="0"/>
    <x v="0"/>
    <x v="9"/>
    <x v="9"/>
    <n v="0.35"/>
    <n v="957.6"/>
    <n v="0"/>
  </r>
  <r>
    <x v="2117"/>
    <d v="2029-10-18T00:00:00"/>
    <x v="505"/>
    <s v="Customer_0695"/>
    <s v="P2018"/>
    <x v="17"/>
    <x v="4"/>
    <x v="11"/>
    <n v="1"/>
    <n v="399"/>
    <n v="399"/>
    <x v="6"/>
    <n v="0"/>
    <n v="399"/>
    <n v="151.62"/>
    <s v="Noida"/>
    <s v="Uttar Pradesh"/>
    <s v="North"/>
    <s v="Debit Card"/>
    <x v="0"/>
    <x v="0"/>
    <x v="9"/>
    <x v="9"/>
    <n v="0.38"/>
    <n v="399"/>
    <n v="0"/>
  </r>
  <r>
    <x v="2118"/>
    <d v="2029-10-19T00:00:00"/>
    <x v="597"/>
    <s v="Customer_0281"/>
    <s v="P2016"/>
    <x v="19"/>
    <x v="1"/>
    <x v="8"/>
    <n v="1"/>
    <n v="999"/>
    <n v="999"/>
    <x v="5"/>
    <n v="249.75"/>
    <n v="749.25"/>
    <n v="123.63"/>
    <s v="Kolkata"/>
    <s v="West Bengal"/>
    <s v="East"/>
    <s v="Debit Card"/>
    <x v="0"/>
    <x v="0"/>
    <x v="9"/>
    <x v="9"/>
    <n v="0.16500000000000001"/>
    <n v="499.5"/>
    <n v="0"/>
  </r>
  <r>
    <x v="2119"/>
    <d v="2029-10-20T00:00:00"/>
    <x v="3"/>
    <s v="Customer_0661"/>
    <s v="P2025"/>
    <x v="9"/>
    <x v="3"/>
    <x v="6"/>
    <n v="1"/>
    <n v="999"/>
    <n v="999"/>
    <x v="4"/>
    <n v="199.8"/>
    <n v="799.2"/>
    <n v="175.82"/>
    <s v="Pune"/>
    <s v="Maharashtra"/>
    <s v="West"/>
    <s v="Credit Card"/>
    <x v="2"/>
    <x v="0"/>
    <x v="9"/>
    <x v="9"/>
    <n v="0.22"/>
    <n v="599.4"/>
    <n v="0"/>
  </r>
  <r>
    <x v="2120"/>
    <d v="2029-10-21T00:00:00"/>
    <x v="48"/>
    <s v="Customer_0456"/>
    <s v="P2014"/>
    <x v="2"/>
    <x v="1"/>
    <x v="1"/>
    <n v="1"/>
    <n v="2999"/>
    <n v="2999"/>
    <x v="1"/>
    <n v="149.94999999999999"/>
    <n v="2849.05"/>
    <n v="641.04"/>
    <s v="Gurugram"/>
    <s v="Haryana"/>
    <s v="North"/>
    <s v="UPI"/>
    <x v="2"/>
    <x v="0"/>
    <x v="9"/>
    <x v="9"/>
    <n v="0.22500000000000001"/>
    <n v="2699.1"/>
    <n v="0"/>
  </r>
  <r>
    <x v="2121"/>
    <d v="2029-10-22T00:00:00"/>
    <x v="560"/>
    <s v="Customer_0722"/>
    <s v="P2013"/>
    <x v="6"/>
    <x v="1"/>
    <x v="1"/>
    <n v="3"/>
    <n v="3499"/>
    <n v="10497"/>
    <x v="0"/>
    <n v="1049.7"/>
    <n v="9447.2999999999993"/>
    <n v="1983.93"/>
    <s v="Gurugram"/>
    <s v="Haryana"/>
    <s v="North"/>
    <s v="Debit Card"/>
    <x v="0"/>
    <x v="0"/>
    <x v="9"/>
    <x v="9"/>
    <n v="0.21"/>
    <n v="8397.6"/>
    <n v="0"/>
  </r>
  <r>
    <x v="2122"/>
    <d v="2029-10-23T00:00:00"/>
    <x v="740"/>
    <s v="Customer_0512"/>
    <s v="P2007"/>
    <x v="21"/>
    <x v="0"/>
    <x v="12"/>
    <n v="2"/>
    <n v="799"/>
    <n v="1598"/>
    <x v="6"/>
    <n v="0"/>
    <n v="1598"/>
    <n v="511.36"/>
    <s v="Mumbai"/>
    <s v="Maharashtra"/>
    <s v="West"/>
    <s v="UPI"/>
    <x v="0"/>
    <x v="0"/>
    <x v="9"/>
    <x v="9"/>
    <n v="0.32"/>
    <n v="1598"/>
    <n v="0"/>
  </r>
  <r>
    <x v="2123"/>
    <d v="2029-10-24T00:00:00"/>
    <x v="121"/>
    <s v="Customer_0373"/>
    <s v="P2020"/>
    <x v="16"/>
    <x v="4"/>
    <x v="10"/>
    <n v="1"/>
    <n v="599"/>
    <n v="599"/>
    <x v="2"/>
    <n v="89.85"/>
    <n v="509.15"/>
    <n v="170.57"/>
    <s v="Lucknow"/>
    <s v="Uttar Pradesh"/>
    <s v="North"/>
    <s v="Credit Card"/>
    <x v="1"/>
    <x v="0"/>
    <x v="9"/>
    <x v="9"/>
    <n v="0.33500000000000002"/>
    <n v="419.3"/>
    <n v="0"/>
  </r>
  <r>
    <x v="2124"/>
    <d v="2029-10-25T00:00:00"/>
    <x v="266"/>
    <s v="Customer_0314"/>
    <s v="P2001"/>
    <x v="10"/>
    <x v="2"/>
    <x v="7"/>
    <n v="1"/>
    <n v="24999"/>
    <n v="24999"/>
    <x v="7"/>
    <n v="3249.87"/>
    <n v="21749.13"/>
    <n v="2631.64"/>
    <s v="Noida"/>
    <s v="Uttar Pradesh"/>
    <s v="North"/>
    <s v="Credit Card"/>
    <x v="2"/>
    <x v="0"/>
    <x v="10"/>
    <x v="10"/>
    <n v="0.121"/>
    <n v="18499.259999999998"/>
    <n v="0"/>
  </r>
  <r>
    <x v="2125"/>
    <d v="2029-10-26T00:00:00"/>
    <x v="471"/>
    <s v="Customer_0005"/>
    <s v="P2013"/>
    <x v="6"/>
    <x v="1"/>
    <x v="1"/>
    <n v="2"/>
    <n v="3499"/>
    <n v="6998"/>
    <x v="7"/>
    <n v="909.74"/>
    <n v="6088.26"/>
    <n v="1223.74"/>
    <s v="Kolkata"/>
    <s v="West Bengal"/>
    <s v="East"/>
    <s v="Net Banking"/>
    <x v="2"/>
    <x v="0"/>
    <x v="10"/>
    <x v="10"/>
    <n v="0.20100000000000001"/>
    <n v="5178.5200000000004"/>
    <n v="0"/>
  </r>
  <r>
    <x v="2126"/>
    <d v="2029-10-27T00:00:00"/>
    <x v="578"/>
    <s v="Customer_0098"/>
    <s v="P2005"/>
    <x v="4"/>
    <x v="2"/>
    <x v="3"/>
    <n v="1"/>
    <n v="1299"/>
    <n v="1299"/>
    <x v="7"/>
    <n v="168.87"/>
    <n v="1130.1300000000001"/>
    <n v="136.75"/>
    <s v="Bengaluru"/>
    <s v="Karnataka"/>
    <s v="South"/>
    <s v="Credit Card"/>
    <x v="0"/>
    <x v="0"/>
    <x v="10"/>
    <x v="10"/>
    <n v="0.121"/>
    <n v="961.26"/>
    <n v="0"/>
  </r>
  <r>
    <x v="2127"/>
    <d v="2029-10-28T00:00:00"/>
    <x v="345"/>
    <s v="Customer_0639"/>
    <s v="P2021"/>
    <x v="24"/>
    <x v="4"/>
    <x v="13"/>
    <n v="1"/>
    <n v="1499"/>
    <n v="1499"/>
    <x v="7"/>
    <n v="194.87"/>
    <n v="1304.1300000000001"/>
    <n v="444.71"/>
    <s v="Lucknow"/>
    <s v="Uttar Pradesh"/>
    <s v="North"/>
    <s v="UPI"/>
    <x v="2"/>
    <x v="0"/>
    <x v="10"/>
    <x v="10"/>
    <n v="0.34100000000000003"/>
    <n v="1109.26"/>
    <n v="0"/>
  </r>
  <r>
    <x v="2128"/>
    <d v="2029-10-29T00:00:00"/>
    <x v="342"/>
    <s v="Customer_0081"/>
    <s v="P2015"/>
    <x v="11"/>
    <x v="1"/>
    <x v="8"/>
    <n v="1"/>
    <n v="1299"/>
    <n v="1299"/>
    <x v="8"/>
    <n v="233.82"/>
    <n v="1065.18"/>
    <n v="198.12"/>
    <s v="Lucknow"/>
    <s v="Uttar Pradesh"/>
    <s v="North"/>
    <s v="UPI"/>
    <x v="0"/>
    <x v="0"/>
    <x v="10"/>
    <x v="10"/>
    <n v="0.186"/>
    <n v="831.36"/>
    <n v="0"/>
  </r>
  <r>
    <x v="2129"/>
    <d v="2029-10-30T00:00:00"/>
    <x v="546"/>
    <s v="Customer_0582"/>
    <s v="P2008"/>
    <x v="20"/>
    <x v="0"/>
    <x v="12"/>
    <n v="1"/>
    <n v="1799"/>
    <n v="1799"/>
    <x v="9"/>
    <n v="503.72"/>
    <n v="1295.28"/>
    <n v="305.69"/>
    <s v="Pune"/>
    <s v="Maharashtra"/>
    <s v="West"/>
    <s v="UPI"/>
    <x v="0"/>
    <x v="0"/>
    <x v="10"/>
    <x v="10"/>
    <n v="0.23599999999999999"/>
    <n v="791.56"/>
    <n v="0"/>
  </r>
  <r>
    <x v="2130"/>
    <d v="2029-10-31T00:00:00"/>
    <x v="107"/>
    <s v="Customer_0154"/>
    <s v="P2016"/>
    <x v="19"/>
    <x v="1"/>
    <x v="8"/>
    <n v="1"/>
    <n v="999"/>
    <n v="999"/>
    <x v="7"/>
    <n v="129.87"/>
    <n v="869.13"/>
    <n v="174.7"/>
    <s v="Pune"/>
    <s v="Maharashtra"/>
    <s v="West"/>
    <s v="Net Banking"/>
    <x v="0"/>
    <x v="0"/>
    <x v="10"/>
    <x v="10"/>
    <n v="0.20100000000000001"/>
    <n v="739.26"/>
    <n v="0"/>
  </r>
  <r>
    <x v="2131"/>
    <d v="2029-11-01T00:00:00"/>
    <x v="303"/>
    <s v="Customer_0226"/>
    <s v="P2017"/>
    <x v="8"/>
    <x v="1"/>
    <x v="5"/>
    <n v="2"/>
    <n v="5999"/>
    <n v="11998"/>
    <x v="10"/>
    <n v="359.94"/>
    <n v="11638.06"/>
    <n v="2688.39"/>
    <s v="Noida"/>
    <s v="Uttar Pradesh"/>
    <s v="North"/>
    <s v="UPI"/>
    <x v="1"/>
    <x v="0"/>
    <x v="10"/>
    <x v="10"/>
    <n v="0.23100000000000001"/>
    <n v="11278.12"/>
    <n v="0"/>
  </r>
  <r>
    <x v="2132"/>
    <d v="2029-11-02T00:00:00"/>
    <x v="374"/>
    <s v="Customer_0398"/>
    <s v="P2011"/>
    <x v="18"/>
    <x v="0"/>
    <x v="4"/>
    <n v="5"/>
    <n v="2499"/>
    <n v="12495"/>
    <x v="10"/>
    <n v="374.85"/>
    <n v="12120.15"/>
    <n v="3769.37"/>
    <s v="Delhi"/>
    <s v="Delhi"/>
    <s v="North"/>
    <s v="Debit Card"/>
    <x v="2"/>
    <x v="0"/>
    <x v="10"/>
    <x v="10"/>
    <n v="0.311"/>
    <n v="11745.3"/>
    <n v="0"/>
  </r>
  <r>
    <x v="2133"/>
    <d v="2029-11-03T00:00:00"/>
    <x v="741"/>
    <s v="Customer_0679"/>
    <s v="P2018"/>
    <x v="17"/>
    <x v="4"/>
    <x v="11"/>
    <n v="2"/>
    <n v="399"/>
    <n v="798"/>
    <x v="7"/>
    <n v="103.74"/>
    <n v="694.26"/>
    <n v="236.74"/>
    <s v="Hyderabad"/>
    <s v="Telangana"/>
    <s v="South"/>
    <s v="Net Banking"/>
    <x v="0"/>
    <x v="0"/>
    <x v="10"/>
    <x v="10"/>
    <n v="0.34100000000000003"/>
    <n v="590.52"/>
    <n v="0"/>
  </r>
  <r>
    <x v="2134"/>
    <d v="2029-11-04T00:00:00"/>
    <x v="690"/>
    <s v="Customer_0720"/>
    <s v="P2024"/>
    <x v="14"/>
    <x v="3"/>
    <x v="6"/>
    <n v="4"/>
    <n v="2499"/>
    <n v="9996"/>
    <x v="10"/>
    <n v="299.88"/>
    <n v="9696.1200000000008"/>
    <n v="2627.65"/>
    <s v="Bengaluru"/>
    <s v="Karnataka"/>
    <s v="South"/>
    <s v="UPI"/>
    <x v="2"/>
    <x v="0"/>
    <x v="10"/>
    <x v="10"/>
    <n v="0.27100000000000002"/>
    <n v="9396.24"/>
    <n v="0"/>
  </r>
  <r>
    <x v="2135"/>
    <d v="2029-11-05T00:00:00"/>
    <x v="469"/>
    <s v="Customer_0446"/>
    <s v="P2018"/>
    <x v="17"/>
    <x v="4"/>
    <x v="11"/>
    <n v="2"/>
    <n v="399"/>
    <n v="798"/>
    <x v="8"/>
    <n v="143.63999999999999"/>
    <n v="654.36"/>
    <n v="213.32"/>
    <s v="Noida"/>
    <s v="Uttar Pradesh"/>
    <s v="North"/>
    <s v="Net Banking"/>
    <x v="2"/>
    <x v="0"/>
    <x v="10"/>
    <x v="10"/>
    <n v="0.32600000000000001"/>
    <n v="510.72"/>
    <n v="0"/>
  </r>
  <r>
    <x v="2136"/>
    <d v="2029-11-06T00:00:00"/>
    <x v="5"/>
    <s v="Customer_0286"/>
    <s v="P2005"/>
    <x v="4"/>
    <x v="2"/>
    <x v="3"/>
    <n v="1"/>
    <n v="1299"/>
    <n v="1299"/>
    <x v="11"/>
    <n v="298.77"/>
    <n v="1000.23"/>
    <n v="91.02"/>
    <s v="Gurugram"/>
    <s v="Haryana"/>
    <s v="North"/>
    <s v="Net Banking"/>
    <x v="2"/>
    <x v="0"/>
    <x v="10"/>
    <x v="10"/>
    <n v="9.0999999999999998E-2"/>
    <n v="701.46"/>
    <n v="0"/>
  </r>
  <r>
    <x v="2137"/>
    <d v="2029-11-07T00:00:00"/>
    <x v="237"/>
    <s v="Customer_0447"/>
    <s v="P2018"/>
    <x v="17"/>
    <x v="4"/>
    <x v="11"/>
    <n v="2"/>
    <n v="399"/>
    <n v="798"/>
    <x v="9"/>
    <n v="223.44"/>
    <n v="574.55999999999995"/>
    <n v="170.07"/>
    <s v="Delhi"/>
    <s v="Delhi"/>
    <s v="North"/>
    <s v="Credit Card"/>
    <x v="0"/>
    <x v="0"/>
    <x v="10"/>
    <x v="10"/>
    <n v="0.29599999999999999"/>
    <n v="351.12"/>
    <n v="0"/>
  </r>
  <r>
    <x v="2138"/>
    <d v="2029-11-08T00:00:00"/>
    <x v="739"/>
    <s v="Customer_0652"/>
    <s v="P2002"/>
    <x v="12"/>
    <x v="2"/>
    <x v="7"/>
    <n v="4"/>
    <n v="2999"/>
    <n v="11996"/>
    <x v="12"/>
    <n v="959.68"/>
    <n v="11036.32"/>
    <n v="1500.94"/>
    <s v="Noida"/>
    <s v="Uttar Pradesh"/>
    <s v="North"/>
    <s v="Credit Card"/>
    <x v="2"/>
    <x v="0"/>
    <x v="10"/>
    <x v="10"/>
    <n v="0.13600000000000001"/>
    <n v="10076.64"/>
    <n v="0"/>
  </r>
  <r>
    <x v="2139"/>
    <d v="2029-11-09T00:00:00"/>
    <x v="742"/>
    <s v="Customer_0165"/>
    <s v="P2018"/>
    <x v="17"/>
    <x v="4"/>
    <x v="11"/>
    <n v="1"/>
    <n v="399"/>
    <n v="399"/>
    <x v="7"/>
    <n v="51.87"/>
    <n v="347.13"/>
    <n v="118.37"/>
    <s v="Jaipur"/>
    <s v="Rajasthan"/>
    <s v="North"/>
    <s v="UPI"/>
    <x v="0"/>
    <x v="0"/>
    <x v="10"/>
    <x v="10"/>
    <n v="0.34100000000000003"/>
    <n v="295.26"/>
    <n v="0"/>
  </r>
  <r>
    <x v="2140"/>
    <d v="2029-11-10T00:00:00"/>
    <x v="743"/>
    <s v="Customer_0345"/>
    <s v="P2001"/>
    <x v="10"/>
    <x v="2"/>
    <x v="7"/>
    <n v="1"/>
    <n v="24999"/>
    <n v="24999"/>
    <x v="10"/>
    <n v="749.97"/>
    <n v="24249.03"/>
    <n v="3661.6"/>
    <s v="Hyderabad"/>
    <s v="Telangana"/>
    <s v="South"/>
    <s v="Net Banking"/>
    <x v="0"/>
    <x v="0"/>
    <x v="10"/>
    <x v="10"/>
    <n v="0.151"/>
    <n v="23499.06"/>
    <n v="0"/>
  </r>
  <r>
    <x v="2141"/>
    <d v="2029-11-11T00:00:00"/>
    <x v="482"/>
    <s v="Customer_0099"/>
    <s v="P2019"/>
    <x v="22"/>
    <x v="4"/>
    <x v="11"/>
    <n v="3"/>
    <n v="699"/>
    <n v="2097"/>
    <x v="7"/>
    <n v="272.61"/>
    <n v="1824.39"/>
    <n v="622.12"/>
    <s v="Lucknow"/>
    <s v="Uttar Pradesh"/>
    <s v="North"/>
    <s v="Credit Card"/>
    <x v="0"/>
    <x v="0"/>
    <x v="10"/>
    <x v="10"/>
    <n v="0.34100000000000003"/>
    <n v="1551.78"/>
    <n v="0"/>
  </r>
  <r>
    <x v="2142"/>
    <d v="2029-11-12T00:00:00"/>
    <x v="363"/>
    <s v="Customer_0737"/>
    <s v="P2011"/>
    <x v="18"/>
    <x v="0"/>
    <x v="4"/>
    <n v="1"/>
    <n v="2499"/>
    <n v="2499"/>
    <x v="7"/>
    <n v="324.87"/>
    <n v="2174.13"/>
    <n v="610.92999999999995"/>
    <s v="Bengaluru"/>
    <s v="Karnataka"/>
    <s v="South"/>
    <s v="Debit Card"/>
    <x v="2"/>
    <x v="0"/>
    <x v="10"/>
    <x v="10"/>
    <n v="0.28100000000000003"/>
    <n v="1849.26"/>
    <n v="0"/>
  </r>
  <r>
    <x v="2143"/>
    <d v="2029-11-13T00:00:00"/>
    <x v="449"/>
    <s v="Customer_0144"/>
    <s v="P2019"/>
    <x v="22"/>
    <x v="4"/>
    <x v="11"/>
    <n v="3"/>
    <n v="699"/>
    <n v="2097"/>
    <x v="8"/>
    <n v="377.46"/>
    <n v="1719.54"/>
    <n v="560.57000000000005"/>
    <s v="Bengaluru"/>
    <s v="Karnataka"/>
    <s v="South"/>
    <s v="Credit Card"/>
    <x v="2"/>
    <x v="0"/>
    <x v="10"/>
    <x v="10"/>
    <n v="0.32600000000000001"/>
    <n v="1342.08"/>
    <n v="0"/>
  </r>
  <r>
    <x v="2144"/>
    <d v="2029-11-14T00:00:00"/>
    <x v="29"/>
    <s v="Customer_0222"/>
    <s v="P2012"/>
    <x v="7"/>
    <x v="0"/>
    <x v="4"/>
    <n v="1"/>
    <n v="1299"/>
    <n v="1299"/>
    <x v="12"/>
    <n v="103.92"/>
    <n v="1195.08"/>
    <n v="353.74"/>
    <s v="Pune"/>
    <s v="Maharashtra"/>
    <s v="West"/>
    <s v="Debit Card"/>
    <x v="0"/>
    <x v="0"/>
    <x v="10"/>
    <x v="10"/>
    <n v="0.29599999999999999"/>
    <n v="1091.1600000000001"/>
    <n v="0"/>
  </r>
  <r>
    <x v="2145"/>
    <d v="2029-11-15T00:00:00"/>
    <x v="599"/>
    <s v="Customer_0161"/>
    <s v="P2003"/>
    <x v="3"/>
    <x v="2"/>
    <x v="2"/>
    <n v="2"/>
    <n v="59999"/>
    <n v="119998"/>
    <x v="7"/>
    <n v="15599.74"/>
    <n v="104398.26"/>
    <n v="12632.19"/>
    <s v="Bengaluru"/>
    <s v="Karnataka"/>
    <s v="South"/>
    <s v="UPI"/>
    <x v="0"/>
    <x v="0"/>
    <x v="10"/>
    <x v="10"/>
    <n v="0.121"/>
    <n v="88798.52"/>
    <n v="0"/>
  </r>
  <r>
    <x v="2146"/>
    <d v="2029-11-16T00:00:00"/>
    <x v="434"/>
    <s v="Customer_0208"/>
    <s v="P2021"/>
    <x v="24"/>
    <x v="4"/>
    <x v="13"/>
    <n v="3"/>
    <n v="1499"/>
    <n v="4497"/>
    <x v="7"/>
    <n v="584.61"/>
    <n v="3912.39"/>
    <n v="1334.12"/>
    <s v="Jaipur"/>
    <s v="Rajasthan"/>
    <s v="North"/>
    <s v="Debit Card"/>
    <x v="1"/>
    <x v="0"/>
    <x v="10"/>
    <x v="10"/>
    <n v="0.34100000000000003"/>
    <n v="3327.78"/>
    <n v="0"/>
  </r>
  <r>
    <x v="2147"/>
    <d v="2029-11-17T00:00:00"/>
    <x v="612"/>
    <s v="Customer_0101"/>
    <s v="P2003"/>
    <x v="3"/>
    <x v="2"/>
    <x v="2"/>
    <n v="2"/>
    <n v="59999"/>
    <n v="119998"/>
    <x v="10"/>
    <n v="3599.94"/>
    <n v="116398.06"/>
    <n v="17576.11"/>
    <s v="Gurugram"/>
    <s v="Haryana"/>
    <s v="North"/>
    <s v="UPI"/>
    <x v="0"/>
    <x v="0"/>
    <x v="10"/>
    <x v="10"/>
    <n v="0.151"/>
    <n v="112798.12"/>
    <n v="0"/>
  </r>
  <r>
    <x v="2148"/>
    <d v="2029-11-18T00:00:00"/>
    <x v="163"/>
    <s v="Customer_0454"/>
    <s v="P2003"/>
    <x v="3"/>
    <x v="2"/>
    <x v="2"/>
    <n v="1"/>
    <n v="59999"/>
    <n v="59999"/>
    <x v="8"/>
    <n v="10799.82"/>
    <n v="49199.18"/>
    <n v="5215.1099999999997"/>
    <s v="Gurugram"/>
    <s v="Haryana"/>
    <s v="North"/>
    <s v="UPI"/>
    <x v="1"/>
    <x v="0"/>
    <x v="10"/>
    <x v="10"/>
    <n v="0.106"/>
    <n v="38399.360000000001"/>
    <n v="0"/>
  </r>
  <r>
    <x v="2149"/>
    <d v="2029-11-19T00:00:00"/>
    <x v="744"/>
    <s v="Customer_0776"/>
    <s v="P2008"/>
    <x v="20"/>
    <x v="0"/>
    <x v="12"/>
    <n v="1"/>
    <n v="1799"/>
    <n v="1799"/>
    <x v="9"/>
    <n v="503.72"/>
    <n v="1295.28"/>
    <n v="305.69"/>
    <s v="Hyderabad"/>
    <s v="Telangana"/>
    <s v="South"/>
    <s v="UPI"/>
    <x v="0"/>
    <x v="0"/>
    <x v="10"/>
    <x v="10"/>
    <n v="0.23599999999999999"/>
    <n v="791.56"/>
    <n v="0"/>
  </r>
  <r>
    <x v="2150"/>
    <d v="2029-11-20T00:00:00"/>
    <x v="745"/>
    <s v="Customer_0585"/>
    <s v="P2017"/>
    <x v="8"/>
    <x v="1"/>
    <x v="5"/>
    <n v="1"/>
    <n v="5999"/>
    <n v="5999"/>
    <x v="11"/>
    <n v="1379.77"/>
    <n v="4619.2299999999996"/>
    <n v="789.89"/>
    <s v="Pune"/>
    <s v="Maharashtra"/>
    <s v="West"/>
    <s v="UPI"/>
    <x v="2"/>
    <x v="0"/>
    <x v="10"/>
    <x v="10"/>
    <n v="0.17100000000000001"/>
    <n v="3239.46"/>
    <n v="0"/>
  </r>
  <r>
    <x v="2151"/>
    <d v="2029-11-21T00:00:00"/>
    <x v="558"/>
    <s v="Customer_0421"/>
    <s v="P2006"/>
    <x v="5"/>
    <x v="2"/>
    <x v="3"/>
    <n v="1"/>
    <n v="1499"/>
    <n v="1499"/>
    <x v="7"/>
    <n v="194.87"/>
    <n v="1304.1300000000001"/>
    <n v="157.80000000000001"/>
    <s v="Delhi"/>
    <s v="Delhi"/>
    <s v="North"/>
    <s v="Cash on Delivery"/>
    <x v="0"/>
    <x v="0"/>
    <x v="10"/>
    <x v="10"/>
    <n v="0.121"/>
    <n v="1109.26"/>
    <n v="0"/>
  </r>
  <r>
    <x v="2152"/>
    <d v="2029-11-22T00:00:00"/>
    <x v="356"/>
    <s v="Customer_0654"/>
    <s v="P2002"/>
    <x v="12"/>
    <x v="2"/>
    <x v="7"/>
    <n v="1"/>
    <n v="2999"/>
    <n v="2999"/>
    <x v="12"/>
    <n v="239.92"/>
    <n v="2759.08"/>
    <n v="375.23"/>
    <s v="Noida"/>
    <s v="Uttar Pradesh"/>
    <s v="North"/>
    <s v="Credit Card"/>
    <x v="0"/>
    <x v="0"/>
    <x v="10"/>
    <x v="10"/>
    <n v="0.13600000000000001"/>
    <n v="2519.16"/>
    <n v="0"/>
  </r>
  <r>
    <x v="2153"/>
    <d v="2029-11-23T00:00:00"/>
    <x v="329"/>
    <s v="Customer_0466"/>
    <s v="P2006"/>
    <x v="5"/>
    <x v="2"/>
    <x v="3"/>
    <n v="2"/>
    <n v="1499"/>
    <n v="2998"/>
    <x v="12"/>
    <n v="239.84"/>
    <n v="2758.16"/>
    <n v="375.11"/>
    <s v="Delhi"/>
    <s v="Delhi"/>
    <s v="North"/>
    <s v="UPI"/>
    <x v="0"/>
    <x v="0"/>
    <x v="10"/>
    <x v="10"/>
    <n v="0.13600000000000001"/>
    <n v="2518.3200000000002"/>
    <n v="0"/>
  </r>
  <r>
    <x v="2154"/>
    <d v="2029-11-24T00:00:00"/>
    <x v="527"/>
    <s v="Customer_0797"/>
    <s v="P2020"/>
    <x v="16"/>
    <x v="4"/>
    <x v="10"/>
    <n v="1"/>
    <n v="599"/>
    <n v="599"/>
    <x v="10"/>
    <n v="17.97"/>
    <n v="581.03"/>
    <n v="215.56"/>
    <s v="Chennai"/>
    <s v="Tamil Nadu"/>
    <s v="South"/>
    <s v="UPI"/>
    <x v="2"/>
    <x v="0"/>
    <x v="10"/>
    <x v="10"/>
    <n v="0.371"/>
    <n v="563.05999999999995"/>
    <n v="0"/>
  </r>
  <r>
    <x v="2155"/>
    <d v="2029-11-25T00:00:00"/>
    <x v="116"/>
    <s v="Customer_0158"/>
    <s v="P2013"/>
    <x v="6"/>
    <x v="1"/>
    <x v="1"/>
    <n v="1"/>
    <n v="3499"/>
    <n v="3499"/>
    <x v="7"/>
    <n v="454.87"/>
    <n v="3044.13"/>
    <n v="611.87"/>
    <s v="Lucknow"/>
    <s v="Uttar Pradesh"/>
    <s v="North"/>
    <s v="Net Banking"/>
    <x v="2"/>
    <x v="0"/>
    <x v="10"/>
    <x v="10"/>
    <n v="0.20100000000000001"/>
    <n v="2589.2600000000002"/>
    <n v="0"/>
  </r>
  <r>
    <x v="2156"/>
    <d v="2029-11-26T00:00:00"/>
    <x v="479"/>
    <s v="Customer_0020"/>
    <s v="P2021"/>
    <x v="24"/>
    <x v="4"/>
    <x v="13"/>
    <n v="1"/>
    <n v="1499"/>
    <n v="1499"/>
    <x v="8"/>
    <n v="269.82"/>
    <n v="1229.18"/>
    <n v="400.71"/>
    <s v="Delhi"/>
    <s v="Delhi"/>
    <s v="North"/>
    <s v="UPI"/>
    <x v="0"/>
    <x v="0"/>
    <x v="10"/>
    <x v="10"/>
    <n v="0.32600000000000001"/>
    <n v="959.36"/>
    <n v="0"/>
  </r>
  <r>
    <x v="2157"/>
    <d v="2029-11-27T00:00:00"/>
    <x v="746"/>
    <s v="Customer_0703"/>
    <s v="P2013"/>
    <x v="6"/>
    <x v="1"/>
    <x v="1"/>
    <n v="1"/>
    <n v="3499"/>
    <n v="3499"/>
    <x v="12"/>
    <n v="279.92"/>
    <n v="3219.08"/>
    <n v="695.32"/>
    <s v="Noida"/>
    <s v="Uttar Pradesh"/>
    <s v="North"/>
    <s v="Credit Card"/>
    <x v="0"/>
    <x v="0"/>
    <x v="10"/>
    <x v="10"/>
    <n v="0.216"/>
    <n v="2939.16"/>
    <n v="0"/>
  </r>
  <r>
    <x v="2158"/>
    <d v="2029-11-28T00:00:00"/>
    <x v="194"/>
    <s v="Customer_0124"/>
    <s v="P2025"/>
    <x v="9"/>
    <x v="3"/>
    <x v="6"/>
    <n v="3"/>
    <n v="999"/>
    <n v="2997"/>
    <x v="7"/>
    <n v="389.61"/>
    <n v="2607.39"/>
    <n v="628.38"/>
    <s v="Bengaluru"/>
    <s v="Karnataka"/>
    <s v="South"/>
    <s v="UPI"/>
    <x v="0"/>
    <x v="0"/>
    <x v="10"/>
    <x v="10"/>
    <n v="0.24099999999999999"/>
    <n v="2217.7800000000002"/>
    <n v="0"/>
  </r>
  <r>
    <x v="2159"/>
    <d v="2029-11-29T00:00:00"/>
    <x v="14"/>
    <s v="Customer_0726"/>
    <s v="P2022"/>
    <x v="13"/>
    <x v="3"/>
    <x v="9"/>
    <n v="2"/>
    <n v="899"/>
    <n v="1798"/>
    <x v="8"/>
    <n v="323.64"/>
    <n v="1474.36"/>
    <n v="333.21"/>
    <s v="Pune"/>
    <s v="Maharashtra"/>
    <s v="West"/>
    <s v="UPI"/>
    <x v="2"/>
    <x v="0"/>
    <x v="10"/>
    <x v="10"/>
    <n v="0.22600000000000001"/>
    <n v="1150.72"/>
    <n v="0"/>
  </r>
  <r>
    <x v="2160"/>
    <d v="2029-11-30T00:00:00"/>
    <x v="181"/>
    <s v="Customer_0633"/>
    <s v="P2006"/>
    <x v="5"/>
    <x v="2"/>
    <x v="3"/>
    <n v="1"/>
    <n v="1499"/>
    <n v="1499"/>
    <x v="8"/>
    <n v="269.82"/>
    <n v="1229.18"/>
    <n v="130.29"/>
    <s v="Kolkata"/>
    <s v="West Bengal"/>
    <s v="East"/>
    <s v="Credit Card"/>
    <x v="0"/>
    <x v="0"/>
    <x v="10"/>
    <x v="10"/>
    <n v="0.106"/>
    <n v="959.36"/>
    <n v="0"/>
  </r>
  <r>
    <x v="2161"/>
    <d v="2029-12-01T00:00:00"/>
    <x v="9"/>
    <s v="Customer_0085"/>
    <s v="P2001"/>
    <x v="10"/>
    <x v="2"/>
    <x v="7"/>
    <n v="1"/>
    <n v="24999"/>
    <n v="24999"/>
    <x v="10"/>
    <n v="749.97"/>
    <n v="24249.03"/>
    <n v="3661.6"/>
    <s v="Delhi"/>
    <s v="Delhi"/>
    <s v="North"/>
    <s v="Debit Card"/>
    <x v="0"/>
    <x v="0"/>
    <x v="10"/>
    <x v="10"/>
    <n v="0.151"/>
    <n v="23499.06"/>
    <n v="0"/>
  </r>
  <r>
    <x v="2162"/>
    <d v="2029-12-02T00:00:00"/>
    <x v="161"/>
    <s v="Customer_0192"/>
    <s v="P2011"/>
    <x v="18"/>
    <x v="0"/>
    <x v="4"/>
    <n v="1"/>
    <n v="2499"/>
    <n v="2499"/>
    <x v="10"/>
    <n v="74.97"/>
    <n v="2424.0300000000002"/>
    <n v="753.87"/>
    <s v="Mumbai"/>
    <s v="Maharashtra"/>
    <s v="West"/>
    <s v="Credit Card"/>
    <x v="0"/>
    <x v="0"/>
    <x v="10"/>
    <x v="10"/>
    <n v="0.311"/>
    <n v="2349.06"/>
    <n v="0"/>
  </r>
  <r>
    <x v="2163"/>
    <d v="2029-12-03T00:00:00"/>
    <x v="220"/>
    <s v="Customer_0557"/>
    <s v="P2020"/>
    <x v="16"/>
    <x v="4"/>
    <x v="10"/>
    <n v="1"/>
    <n v="599"/>
    <n v="599"/>
    <x v="9"/>
    <n v="167.72"/>
    <n v="431.28"/>
    <n v="127.66"/>
    <s v="Mumbai"/>
    <s v="Maharashtra"/>
    <s v="West"/>
    <s v="Net Banking"/>
    <x v="0"/>
    <x v="0"/>
    <x v="10"/>
    <x v="10"/>
    <n v="0.29599999999999999"/>
    <n v="263.56"/>
    <n v="0"/>
  </r>
  <r>
    <x v="2164"/>
    <d v="2029-12-04T00:00:00"/>
    <x v="647"/>
    <s v="Customer_0432"/>
    <s v="P2011"/>
    <x v="18"/>
    <x v="0"/>
    <x v="4"/>
    <n v="1"/>
    <n v="2499"/>
    <n v="2499"/>
    <x v="9"/>
    <n v="699.72"/>
    <n v="1799.28"/>
    <n v="424.63"/>
    <s v="Delhi"/>
    <s v="Delhi"/>
    <s v="North"/>
    <s v="UPI"/>
    <x v="1"/>
    <x v="0"/>
    <x v="10"/>
    <x v="10"/>
    <n v="0.23599999999999999"/>
    <n v="1099.56"/>
    <n v="0"/>
  </r>
  <r>
    <x v="2165"/>
    <d v="2029-12-05T00:00:00"/>
    <x v="189"/>
    <s v="Customer_0484"/>
    <s v="P2007"/>
    <x v="21"/>
    <x v="0"/>
    <x v="12"/>
    <n v="1"/>
    <n v="799"/>
    <n v="799"/>
    <x v="7"/>
    <n v="103.87"/>
    <n v="695.13"/>
    <n v="195.33"/>
    <s v="Pune"/>
    <s v="Maharashtra"/>
    <s v="West"/>
    <s v="Credit Card"/>
    <x v="1"/>
    <x v="0"/>
    <x v="10"/>
    <x v="10"/>
    <n v="0.28100000000000003"/>
    <n v="591.26"/>
    <n v="0"/>
  </r>
  <r>
    <x v="2166"/>
    <d v="2029-12-06T00:00:00"/>
    <x v="387"/>
    <s v="Customer_0197"/>
    <s v="P2003"/>
    <x v="3"/>
    <x v="2"/>
    <x v="2"/>
    <n v="2"/>
    <n v="59999"/>
    <n v="119998"/>
    <x v="7"/>
    <n v="15599.74"/>
    <n v="104398.26"/>
    <n v="12632.19"/>
    <s v="Noida"/>
    <s v="Uttar Pradesh"/>
    <s v="North"/>
    <s v="Debit Card"/>
    <x v="2"/>
    <x v="0"/>
    <x v="10"/>
    <x v="10"/>
    <n v="0.121"/>
    <n v="88798.52"/>
    <n v="0"/>
  </r>
  <r>
    <x v="2167"/>
    <d v="2029-12-07T00:00:00"/>
    <x v="67"/>
    <s v="Customer_0508"/>
    <s v="P2014"/>
    <x v="2"/>
    <x v="1"/>
    <x v="1"/>
    <n v="4"/>
    <n v="2999"/>
    <n v="11996"/>
    <x v="12"/>
    <n v="959.68"/>
    <n v="11036.32"/>
    <n v="2383.85"/>
    <s v="Kolkata"/>
    <s v="West Bengal"/>
    <s v="East"/>
    <s v="UPI"/>
    <x v="2"/>
    <x v="0"/>
    <x v="10"/>
    <x v="10"/>
    <n v="0.216"/>
    <n v="10076.64"/>
    <n v="0"/>
  </r>
  <r>
    <x v="2168"/>
    <d v="2029-12-08T00:00:00"/>
    <x v="303"/>
    <s v="Customer_0226"/>
    <s v="P2015"/>
    <x v="11"/>
    <x v="1"/>
    <x v="8"/>
    <n v="1"/>
    <n v="1299"/>
    <n v="1299"/>
    <x v="12"/>
    <n v="103.92"/>
    <n v="1195.08"/>
    <n v="258.14"/>
    <s v="Pune"/>
    <s v="Maharashtra"/>
    <s v="West"/>
    <s v="UPI"/>
    <x v="2"/>
    <x v="0"/>
    <x v="10"/>
    <x v="10"/>
    <n v="0.216"/>
    <n v="1091.1600000000001"/>
    <n v="0"/>
  </r>
  <r>
    <x v="2169"/>
    <d v="2029-12-09T00:00:00"/>
    <x v="706"/>
    <s v="Customer_0399"/>
    <s v="P2014"/>
    <x v="2"/>
    <x v="1"/>
    <x v="1"/>
    <n v="1"/>
    <n v="2999"/>
    <n v="2999"/>
    <x v="10"/>
    <n v="89.97"/>
    <n v="2909.03"/>
    <n v="671.99"/>
    <s v="Lucknow"/>
    <s v="Uttar Pradesh"/>
    <s v="North"/>
    <s v="UPI"/>
    <x v="0"/>
    <x v="0"/>
    <x v="10"/>
    <x v="10"/>
    <n v="0.23100000000000001"/>
    <n v="2819.06"/>
    <n v="0"/>
  </r>
  <r>
    <x v="2170"/>
    <d v="2029-12-10T00:00:00"/>
    <x v="305"/>
    <s v="Customer_0369"/>
    <s v="P2022"/>
    <x v="13"/>
    <x v="3"/>
    <x v="9"/>
    <n v="2"/>
    <n v="899"/>
    <n v="1798"/>
    <x v="7"/>
    <n v="233.74"/>
    <n v="1564.26"/>
    <n v="376.99"/>
    <s v="Gurugram"/>
    <s v="Haryana"/>
    <s v="North"/>
    <s v="UPI"/>
    <x v="0"/>
    <x v="0"/>
    <x v="10"/>
    <x v="10"/>
    <n v="0.24099999999999999"/>
    <n v="1330.52"/>
    <n v="0"/>
  </r>
  <r>
    <x v="2171"/>
    <d v="2029-12-11T00:00:00"/>
    <x v="285"/>
    <s v="Customer_0549"/>
    <s v="P2002"/>
    <x v="12"/>
    <x v="2"/>
    <x v="7"/>
    <n v="1"/>
    <n v="2999"/>
    <n v="2999"/>
    <x v="12"/>
    <n v="239.92"/>
    <n v="2759.08"/>
    <n v="375.23"/>
    <s v="Jaipur"/>
    <s v="Rajasthan"/>
    <s v="North"/>
    <s v="UPI"/>
    <x v="1"/>
    <x v="0"/>
    <x v="10"/>
    <x v="10"/>
    <n v="0.13600000000000001"/>
    <n v="2519.16"/>
    <n v="0"/>
  </r>
  <r>
    <x v="2172"/>
    <d v="2029-12-12T00:00:00"/>
    <x v="653"/>
    <s v="Customer_0264"/>
    <s v="P2014"/>
    <x v="2"/>
    <x v="1"/>
    <x v="1"/>
    <n v="2"/>
    <n v="2999"/>
    <n v="5998"/>
    <x v="8"/>
    <n v="1079.6400000000001"/>
    <n v="4918.3599999999997"/>
    <n v="914.81"/>
    <s v="Mumbai"/>
    <s v="Maharashtra"/>
    <s v="West"/>
    <s v="Net Banking"/>
    <x v="0"/>
    <x v="0"/>
    <x v="10"/>
    <x v="10"/>
    <n v="0.186"/>
    <n v="3838.72"/>
    <n v="0"/>
  </r>
  <r>
    <x v="2173"/>
    <d v="2029-12-13T00:00:00"/>
    <x v="496"/>
    <s v="Customer_0366"/>
    <s v="P2019"/>
    <x v="22"/>
    <x v="4"/>
    <x v="11"/>
    <n v="1"/>
    <n v="699"/>
    <n v="699"/>
    <x v="12"/>
    <n v="55.92"/>
    <n v="643.08000000000004"/>
    <n v="228.94"/>
    <s v="Jaipur"/>
    <s v="Rajasthan"/>
    <s v="North"/>
    <s v="Credit Card"/>
    <x v="0"/>
    <x v="0"/>
    <x v="10"/>
    <x v="10"/>
    <n v="0.35599999999999998"/>
    <n v="587.16"/>
    <n v="0"/>
  </r>
  <r>
    <x v="2174"/>
    <d v="2029-12-14T00:00:00"/>
    <x v="163"/>
    <s v="Customer_0454"/>
    <s v="P2004"/>
    <x v="15"/>
    <x v="2"/>
    <x v="3"/>
    <n v="5"/>
    <n v="899"/>
    <n v="4495"/>
    <x v="11"/>
    <n v="1033.8499999999999"/>
    <n v="3461.15"/>
    <n v="314.95999999999998"/>
    <s v="Bengaluru"/>
    <s v="Karnataka"/>
    <s v="South"/>
    <s v="Cash on Delivery"/>
    <x v="0"/>
    <x v="0"/>
    <x v="10"/>
    <x v="10"/>
    <n v="9.0999999999999998E-2"/>
    <n v="2427.3000000000002"/>
    <n v="0"/>
  </r>
  <r>
    <x v="2175"/>
    <d v="2029-12-15T00:00:00"/>
    <x v="461"/>
    <s v="Customer_0698"/>
    <s v="P2005"/>
    <x v="4"/>
    <x v="2"/>
    <x v="3"/>
    <n v="2"/>
    <n v="1299"/>
    <n v="2598"/>
    <x v="8"/>
    <n v="467.64"/>
    <n v="2130.36"/>
    <n v="225.82"/>
    <s v="Jaipur"/>
    <s v="Rajasthan"/>
    <s v="North"/>
    <s v="UPI"/>
    <x v="0"/>
    <x v="0"/>
    <x v="10"/>
    <x v="10"/>
    <n v="0.106"/>
    <n v="1662.72"/>
    <n v="0"/>
  </r>
  <r>
    <x v="2176"/>
    <d v="2029-12-16T00:00:00"/>
    <x v="550"/>
    <s v="Customer_0006"/>
    <s v="P2014"/>
    <x v="2"/>
    <x v="1"/>
    <x v="1"/>
    <n v="1"/>
    <n v="2999"/>
    <n v="2999"/>
    <x v="9"/>
    <n v="839.72"/>
    <n v="2159.2800000000002"/>
    <n v="336.85"/>
    <s v="Delhi"/>
    <s v="Delhi"/>
    <s v="North"/>
    <s v="Net Banking"/>
    <x v="2"/>
    <x v="0"/>
    <x v="10"/>
    <x v="10"/>
    <n v="0.156"/>
    <n v="1319.56"/>
    <n v="0"/>
  </r>
  <r>
    <x v="2177"/>
    <d v="2029-12-17T00:00:00"/>
    <x v="364"/>
    <s v="Customer_0342"/>
    <s v="P2014"/>
    <x v="2"/>
    <x v="1"/>
    <x v="1"/>
    <n v="3"/>
    <n v="2999"/>
    <n v="8997"/>
    <x v="10"/>
    <n v="269.91000000000003"/>
    <n v="8727.09"/>
    <n v="2015.96"/>
    <s v="Lucknow"/>
    <s v="Uttar Pradesh"/>
    <s v="North"/>
    <s v="UPI"/>
    <x v="2"/>
    <x v="0"/>
    <x v="10"/>
    <x v="10"/>
    <n v="0.23100000000000001"/>
    <n v="8457.18"/>
    <n v="0"/>
  </r>
  <r>
    <x v="2178"/>
    <d v="2029-12-18T00:00:00"/>
    <x v="654"/>
    <s v="Customer_0662"/>
    <s v="P2006"/>
    <x v="5"/>
    <x v="2"/>
    <x v="3"/>
    <n v="2"/>
    <n v="1499"/>
    <n v="2998"/>
    <x v="11"/>
    <n v="689.54"/>
    <n v="2308.46"/>
    <n v="210.07"/>
    <s v="Ahmedabad"/>
    <s v="Gujarat"/>
    <s v="West"/>
    <s v="Net Banking"/>
    <x v="2"/>
    <x v="0"/>
    <x v="10"/>
    <x v="10"/>
    <n v="9.0999999999999998E-2"/>
    <n v="1618.92"/>
    <n v="0"/>
  </r>
  <r>
    <x v="2179"/>
    <d v="2029-12-19T00:00:00"/>
    <x v="206"/>
    <s v="Customer_0540"/>
    <s v="P2020"/>
    <x v="16"/>
    <x v="4"/>
    <x v="10"/>
    <n v="1"/>
    <n v="599"/>
    <n v="599"/>
    <x v="7"/>
    <n v="77.87"/>
    <n v="521.13"/>
    <n v="177.71"/>
    <s v="Jaipur"/>
    <s v="Rajasthan"/>
    <s v="North"/>
    <s v="Cash on Delivery"/>
    <x v="0"/>
    <x v="0"/>
    <x v="10"/>
    <x v="10"/>
    <n v="0.34100000000000003"/>
    <n v="443.26"/>
    <n v="0"/>
  </r>
  <r>
    <x v="2180"/>
    <d v="2029-12-20T00:00:00"/>
    <x v="652"/>
    <s v="Customer_0495"/>
    <s v="P2013"/>
    <x v="6"/>
    <x v="1"/>
    <x v="1"/>
    <n v="1"/>
    <n v="3499"/>
    <n v="3499"/>
    <x v="11"/>
    <n v="804.77"/>
    <n v="2694.23"/>
    <n v="460.71"/>
    <s v="Noida"/>
    <s v="Uttar Pradesh"/>
    <s v="North"/>
    <s v="Debit Card"/>
    <x v="0"/>
    <x v="0"/>
    <x v="10"/>
    <x v="10"/>
    <n v="0.17100000000000001"/>
    <n v="1889.46"/>
    <n v="0"/>
  </r>
  <r>
    <x v="2181"/>
    <d v="2029-12-21T00:00:00"/>
    <x v="454"/>
    <s v="Customer_0254"/>
    <s v="P2023"/>
    <x v="23"/>
    <x v="3"/>
    <x v="9"/>
    <n v="2"/>
    <n v="1599"/>
    <n v="3198"/>
    <x v="7"/>
    <n v="415.74"/>
    <n v="2782.26"/>
    <n v="670.52"/>
    <s v="Jaipur"/>
    <s v="Rajasthan"/>
    <s v="North"/>
    <s v="UPI"/>
    <x v="0"/>
    <x v="0"/>
    <x v="10"/>
    <x v="10"/>
    <n v="0.24099999999999999"/>
    <n v="2366.52"/>
    <n v="0"/>
  </r>
  <r>
    <x v="2182"/>
    <d v="2029-12-22T00:00:00"/>
    <x v="695"/>
    <s v="Customer_0375"/>
    <s v="P2024"/>
    <x v="14"/>
    <x v="3"/>
    <x v="6"/>
    <n v="2"/>
    <n v="2499"/>
    <n v="4998"/>
    <x v="12"/>
    <n v="399.84"/>
    <n v="4598.16"/>
    <n v="1177.1300000000001"/>
    <s v="Lucknow"/>
    <s v="Uttar Pradesh"/>
    <s v="North"/>
    <s v="UPI"/>
    <x v="0"/>
    <x v="0"/>
    <x v="10"/>
    <x v="10"/>
    <n v="0.25600000000000001"/>
    <n v="4198.32"/>
    <n v="0"/>
  </r>
  <r>
    <x v="2183"/>
    <d v="2029-12-23T00:00:00"/>
    <x v="501"/>
    <s v="Customer_0641"/>
    <s v="P2012"/>
    <x v="7"/>
    <x v="0"/>
    <x v="4"/>
    <n v="2"/>
    <n v="1299"/>
    <n v="2598"/>
    <x v="10"/>
    <n v="77.94"/>
    <n v="2520.06"/>
    <n v="783.74"/>
    <s v="Mumbai"/>
    <s v="Maharashtra"/>
    <s v="West"/>
    <s v="UPI"/>
    <x v="2"/>
    <x v="0"/>
    <x v="10"/>
    <x v="10"/>
    <n v="0.311"/>
    <n v="2442.12"/>
    <n v="0"/>
  </r>
  <r>
    <x v="2184"/>
    <d v="2029-12-24T00:00:00"/>
    <x v="743"/>
    <s v="Customer_0345"/>
    <s v="P2006"/>
    <x v="5"/>
    <x v="2"/>
    <x v="3"/>
    <n v="1"/>
    <n v="1499"/>
    <n v="1499"/>
    <x v="9"/>
    <n v="419.72"/>
    <n v="1079.28"/>
    <n v="82.03"/>
    <s v="Bengaluru"/>
    <s v="Karnataka"/>
    <s v="South"/>
    <s v="Debit Card"/>
    <x v="2"/>
    <x v="0"/>
    <x v="10"/>
    <x v="10"/>
    <n v="7.5999999999999998E-2"/>
    <n v="659.56"/>
    <n v="0"/>
  </r>
  <r>
    <x v="2185"/>
    <d v="2029-12-25T00:00:00"/>
    <x v="592"/>
    <s v="Customer_0483"/>
    <s v="P2023"/>
    <x v="23"/>
    <x v="3"/>
    <x v="9"/>
    <n v="1"/>
    <n v="1599"/>
    <n v="1599"/>
    <x v="13"/>
    <n v="527.66999999999996"/>
    <n v="1071.33"/>
    <n v="193.91"/>
    <s v="Jaipur"/>
    <s v="Rajasthan"/>
    <s v="North"/>
    <s v="Debit Card"/>
    <x v="0"/>
    <x v="0"/>
    <x v="10"/>
    <x v="10"/>
    <n v="0.18099999999999999"/>
    <n v="543.66"/>
    <n v="0"/>
  </r>
  <r>
    <x v="2186"/>
    <d v="2029-12-26T00:00:00"/>
    <x v="425"/>
    <s v="Customer_0048"/>
    <s v="P2010"/>
    <x v="0"/>
    <x v="0"/>
    <x v="0"/>
    <n v="1"/>
    <n v="1999"/>
    <n v="1999"/>
    <x v="12"/>
    <n v="159.91999999999999"/>
    <n v="1839.08"/>
    <n v="544.37"/>
    <s v="Chennai"/>
    <s v="Tamil Nadu"/>
    <s v="South"/>
    <s v="UPI"/>
    <x v="0"/>
    <x v="0"/>
    <x v="10"/>
    <x v="10"/>
    <n v="0.29599999999999999"/>
    <n v="1679.16"/>
    <n v="0"/>
  </r>
  <r>
    <x v="2187"/>
    <d v="2029-12-27T00:00:00"/>
    <x v="101"/>
    <s v="Customer_0089"/>
    <s v="P2014"/>
    <x v="2"/>
    <x v="1"/>
    <x v="1"/>
    <n v="1"/>
    <n v="2999"/>
    <n v="2999"/>
    <x v="9"/>
    <n v="839.72"/>
    <n v="2159.2800000000002"/>
    <n v="336.85"/>
    <s v="Gurugram"/>
    <s v="Haryana"/>
    <s v="North"/>
    <s v="Net Banking"/>
    <x v="1"/>
    <x v="0"/>
    <x v="10"/>
    <x v="10"/>
    <n v="0.156"/>
    <n v="1319.56"/>
    <n v="0"/>
  </r>
  <r>
    <x v="2188"/>
    <d v="2029-12-28T00:00:00"/>
    <x v="541"/>
    <s v="Customer_0422"/>
    <s v="P2020"/>
    <x v="16"/>
    <x v="4"/>
    <x v="10"/>
    <n v="1"/>
    <n v="599"/>
    <n v="599"/>
    <x v="12"/>
    <n v="47.92"/>
    <n v="551.08000000000004"/>
    <n v="196.18"/>
    <s v="Delhi"/>
    <s v="Delhi"/>
    <s v="North"/>
    <s v="Credit Card"/>
    <x v="2"/>
    <x v="0"/>
    <x v="10"/>
    <x v="10"/>
    <n v="0.35599999999999998"/>
    <n v="503.16"/>
    <n v="0"/>
  </r>
  <r>
    <x v="2189"/>
    <d v="2029-12-29T00:00:00"/>
    <x v="444"/>
    <s v="Customer_0045"/>
    <s v="P2004"/>
    <x v="15"/>
    <x v="2"/>
    <x v="3"/>
    <n v="2"/>
    <n v="899"/>
    <n v="1798"/>
    <x v="7"/>
    <n v="233.74"/>
    <n v="1564.26"/>
    <n v="189.28"/>
    <s v="Chennai"/>
    <s v="Tamil Nadu"/>
    <s v="South"/>
    <s v="UPI"/>
    <x v="0"/>
    <x v="0"/>
    <x v="10"/>
    <x v="10"/>
    <n v="0.121"/>
    <n v="1330.52"/>
    <n v="0"/>
  </r>
  <r>
    <x v="2190"/>
    <d v="2029-12-30T00:00:00"/>
    <x v="747"/>
    <s v="Customer_0600"/>
    <s v="P2015"/>
    <x v="11"/>
    <x v="1"/>
    <x v="8"/>
    <n v="2"/>
    <n v="1299"/>
    <n v="2598"/>
    <x v="8"/>
    <n v="467.64"/>
    <n v="2130.36"/>
    <n v="396.25"/>
    <s v="Lucknow"/>
    <s v="Uttar Pradesh"/>
    <s v="North"/>
    <s v="Credit Card"/>
    <x v="0"/>
    <x v="0"/>
    <x v="10"/>
    <x v="10"/>
    <n v="0.186"/>
    <n v="1662.72"/>
    <n v="0"/>
  </r>
  <r>
    <x v="2191"/>
    <d v="2029-12-31T00:00:00"/>
    <x v="550"/>
    <s v="Customer_0006"/>
    <s v="P2015"/>
    <x v="11"/>
    <x v="1"/>
    <x v="8"/>
    <n v="3"/>
    <n v="1299"/>
    <n v="3897"/>
    <x v="8"/>
    <n v="701.46"/>
    <n v="3195.54"/>
    <n v="594.37"/>
    <s v="Hyderabad"/>
    <s v="Telangana"/>
    <s v="South"/>
    <s v="Cash on Delivery"/>
    <x v="0"/>
    <x v="0"/>
    <x v="10"/>
    <x v="10"/>
    <n v="0.186"/>
    <n v="2494.08"/>
    <n v="0"/>
  </r>
  <r>
    <x v="2192"/>
    <d v="2030-01-01T00:00:00"/>
    <x v="307"/>
    <s v="Customer_0244"/>
    <s v="P2003"/>
    <x v="3"/>
    <x v="2"/>
    <x v="2"/>
    <n v="3"/>
    <n v="59999"/>
    <n v="179997"/>
    <x v="12"/>
    <n v="14399.76"/>
    <n v="165597.24"/>
    <n v="22521.22"/>
    <s v="Ahmedabad"/>
    <s v="Gujarat"/>
    <s v="West"/>
    <s v="UPI"/>
    <x v="0"/>
    <x v="0"/>
    <x v="10"/>
    <x v="10"/>
    <n v="0.13600000000000001"/>
    <n v="151197.48000000001"/>
    <n v="0"/>
  </r>
  <r>
    <x v="2193"/>
    <d v="2030-01-02T00:00:00"/>
    <x v="748"/>
    <s v="Customer_0402"/>
    <s v="P2016"/>
    <x v="19"/>
    <x v="1"/>
    <x v="8"/>
    <n v="1"/>
    <n v="999"/>
    <n v="999"/>
    <x v="13"/>
    <n v="329.67"/>
    <n v="669.33"/>
    <n v="94.38"/>
    <s v="Lucknow"/>
    <s v="Uttar Pradesh"/>
    <s v="North"/>
    <s v="Credit Card"/>
    <x v="2"/>
    <x v="0"/>
    <x v="10"/>
    <x v="10"/>
    <n v="0.14099999999999999"/>
    <n v="339.66"/>
    <n v="0"/>
  </r>
  <r>
    <x v="2194"/>
    <d v="2030-01-03T00:00:00"/>
    <x v="443"/>
    <s v="Customer_0683"/>
    <s v="P2006"/>
    <x v="5"/>
    <x v="2"/>
    <x v="3"/>
    <n v="2"/>
    <n v="1499"/>
    <n v="2998"/>
    <x v="9"/>
    <n v="839.44"/>
    <n v="2158.56"/>
    <n v="164.05"/>
    <s v="Bengaluru"/>
    <s v="Karnataka"/>
    <s v="South"/>
    <s v="Debit Card"/>
    <x v="2"/>
    <x v="0"/>
    <x v="10"/>
    <x v="10"/>
    <n v="7.5999999999999998E-2"/>
    <n v="1319.12"/>
    <n v="0"/>
  </r>
  <r>
    <x v="2195"/>
    <d v="2030-01-04T00:00:00"/>
    <x v="590"/>
    <s v="Customer_0525"/>
    <s v="P2002"/>
    <x v="12"/>
    <x v="2"/>
    <x v="7"/>
    <n v="1"/>
    <n v="2999"/>
    <n v="2999"/>
    <x v="7"/>
    <n v="389.87"/>
    <n v="2609.13"/>
    <n v="315.7"/>
    <s v="Delhi"/>
    <s v="Delhi"/>
    <s v="North"/>
    <s v="Debit Card"/>
    <x v="0"/>
    <x v="0"/>
    <x v="10"/>
    <x v="10"/>
    <n v="0.121"/>
    <n v="2219.2600000000002"/>
    <n v="0"/>
  </r>
  <r>
    <x v="2196"/>
    <d v="2030-01-05T00:00:00"/>
    <x v="541"/>
    <s v="Customer_0422"/>
    <s v="P2012"/>
    <x v="7"/>
    <x v="0"/>
    <x v="4"/>
    <n v="2"/>
    <n v="1299"/>
    <n v="2598"/>
    <x v="7"/>
    <n v="337.74"/>
    <n v="2260.2600000000002"/>
    <n v="635.13"/>
    <s v="Bengaluru"/>
    <s v="Karnataka"/>
    <s v="South"/>
    <s v="Credit Card"/>
    <x v="0"/>
    <x v="0"/>
    <x v="10"/>
    <x v="10"/>
    <n v="0.28100000000000003"/>
    <n v="1922.52"/>
    <n v="0"/>
  </r>
  <r>
    <x v="2197"/>
    <d v="2030-01-06T00:00:00"/>
    <x v="260"/>
    <s v="Customer_0470"/>
    <s v="P2024"/>
    <x v="14"/>
    <x v="3"/>
    <x v="6"/>
    <n v="2"/>
    <n v="2499"/>
    <n v="4998"/>
    <x v="11"/>
    <n v="1149.54"/>
    <n v="3848.46"/>
    <n v="812.03"/>
    <s v="Jaipur"/>
    <s v="Rajasthan"/>
    <s v="North"/>
    <s v="Net Banking"/>
    <x v="0"/>
    <x v="0"/>
    <x v="10"/>
    <x v="10"/>
    <n v="0.21099999999999999"/>
    <n v="2698.92"/>
    <n v="0"/>
  </r>
  <r>
    <x v="2198"/>
    <d v="2030-01-07T00:00:00"/>
    <x v="470"/>
    <s v="Customer_0604"/>
    <s v="P2017"/>
    <x v="8"/>
    <x v="1"/>
    <x v="5"/>
    <n v="1"/>
    <n v="5999"/>
    <n v="5999"/>
    <x v="8"/>
    <n v="1079.82"/>
    <n v="4919.18"/>
    <n v="914.97"/>
    <s v="Delhi"/>
    <s v="Delhi"/>
    <s v="North"/>
    <s v="Debit Card"/>
    <x v="0"/>
    <x v="0"/>
    <x v="10"/>
    <x v="10"/>
    <n v="0.186"/>
    <n v="3839.36"/>
    <n v="0"/>
  </r>
  <r>
    <x v="2199"/>
    <d v="2030-01-08T00:00:00"/>
    <x v="324"/>
    <s v="Customer_0263"/>
    <s v="P2018"/>
    <x v="17"/>
    <x v="4"/>
    <x v="11"/>
    <n v="1"/>
    <n v="399"/>
    <n v="399"/>
    <x v="7"/>
    <n v="51.87"/>
    <n v="347.13"/>
    <n v="118.37"/>
    <s v="Pune"/>
    <s v="Maharashtra"/>
    <s v="West"/>
    <s v="UPI"/>
    <x v="2"/>
    <x v="0"/>
    <x v="10"/>
    <x v="10"/>
    <n v="0.34100000000000003"/>
    <n v="295.26"/>
    <n v="0"/>
  </r>
  <r>
    <x v="2200"/>
    <d v="2030-01-09T00:00:00"/>
    <x v="19"/>
    <s v="Customer_0715"/>
    <s v="P2017"/>
    <x v="8"/>
    <x v="1"/>
    <x v="5"/>
    <n v="1"/>
    <n v="5999"/>
    <n v="5999"/>
    <x v="10"/>
    <n v="179.97"/>
    <n v="5819.03"/>
    <n v="1344.2"/>
    <s v="Noida"/>
    <s v="Uttar Pradesh"/>
    <s v="North"/>
    <s v="Credit Card"/>
    <x v="0"/>
    <x v="0"/>
    <x v="10"/>
    <x v="10"/>
    <n v="0.23100000000000001"/>
    <n v="5639.06"/>
    <n v="0"/>
  </r>
  <r>
    <x v="2201"/>
    <d v="2030-01-10T00:00:00"/>
    <x v="681"/>
    <s v="Customer_0743"/>
    <s v="P2003"/>
    <x v="3"/>
    <x v="2"/>
    <x v="2"/>
    <n v="1"/>
    <n v="59999"/>
    <n v="59999"/>
    <x v="9"/>
    <n v="16799.72"/>
    <n v="43199.28"/>
    <n v="3283.15"/>
    <s v="Lucknow"/>
    <s v="Uttar Pradesh"/>
    <s v="North"/>
    <s v="UPI"/>
    <x v="0"/>
    <x v="0"/>
    <x v="10"/>
    <x v="10"/>
    <n v="7.5999999999999998E-2"/>
    <n v="26399.56"/>
    <n v="0"/>
  </r>
  <r>
    <x v="2202"/>
    <d v="2030-01-11T00:00:00"/>
    <x v="641"/>
    <s v="Customer_0220"/>
    <s v="P2003"/>
    <x v="3"/>
    <x v="2"/>
    <x v="2"/>
    <n v="1"/>
    <n v="59999"/>
    <n v="59999"/>
    <x v="9"/>
    <n v="16799.72"/>
    <n v="43199.28"/>
    <n v="3283.15"/>
    <s v="Gurugram"/>
    <s v="Haryana"/>
    <s v="North"/>
    <s v="Net Banking"/>
    <x v="0"/>
    <x v="0"/>
    <x v="10"/>
    <x v="10"/>
    <n v="7.5999999999999998E-2"/>
    <n v="26399.56"/>
    <n v="0"/>
  </r>
  <r>
    <x v="2203"/>
    <d v="2030-01-12T00:00:00"/>
    <x v="250"/>
    <s v="Customer_0011"/>
    <s v="P2022"/>
    <x v="13"/>
    <x v="3"/>
    <x v="9"/>
    <n v="1"/>
    <n v="899"/>
    <n v="899"/>
    <x v="8"/>
    <n v="161.82"/>
    <n v="737.18"/>
    <n v="166.6"/>
    <s v="Noida"/>
    <s v="Uttar Pradesh"/>
    <s v="North"/>
    <s v="UPI"/>
    <x v="0"/>
    <x v="0"/>
    <x v="10"/>
    <x v="10"/>
    <n v="0.22600000000000001"/>
    <n v="575.36"/>
    <n v="0"/>
  </r>
  <r>
    <x v="2204"/>
    <d v="2030-01-13T00:00:00"/>
    <x v="640"/>
    <s v="Customer_0587"/>
    <s v="P2010"/>
    <x v="0"/>
    <x v="0"/>
    <x v="0"/>
    <n v="1"/>
    <n v="1999"/>
    <n v="1999"/>
    <x v="7"/>
    <n v="259.87"/>
    <n v="1739.13"/>
    <n v="488.7"/>
    <s v="Chennai"/>
    <s v="Tamil Nadu"/>
    <s v="South"/>
    <s v="Credit Card"/>
    <x v="0"/>
    <x v="0"/>
    <x v="10"/>
    <x v="10"/>
    <n v="0.28100000000000003"/>
    <n v="1479.26"/>
    <n v="0"/>
  </r>
  <r>
    <x v="2205"/>
    <d v="2030-01-14T00:00:00"/>
    <x v="8"/>
    <s v="Customer_0071"/>
    <s v="P2003"/>
    <x v="3"/>
    <x v="2"/>
    <x v="2"/>
    <n v="1"/>
    <n v="59999"/>
    <n v="59999"/>
    <x v="10"/>
    <n v="1799.97"/>
    <n v="58199.03"/>
    <n v="8788.0499999999993"/>
    <s v="Chennai"/>
    <s v="Tamil Nadu"/>
    <s v="South"/>
    <s v="UPI"/>
    <x v="2"/>
    <x v="0"/>
    <x v="10"/>
    <x v="10"/>
    <n v="0.151"/>
    <n v="56399.06"/>
    <n v="0"/>
  </r>
  <r>
    <x v="2206"/>
    <d v="2030-01-15T00:00:00"/>
    <x v="165"/>
    <s v="Customer_0631"/>
    <s v="P2007"/>
    <x v="21"/>
    <x v="0"/>
    <x v="12"/>
    <n v="1"/>
    <n v="799"/>
    <n v="799"/>
    <x v="12"/>
    <n v="63.92"/>
    <n v="735.08"/>
    <n v="217.58"/>
    <s v="Ahmedabad"/>
    <s v="Gujarat"/>
    <s v="West"/>
    <s v="Credit Card"/>
    <x v="0"/>
    <x v="0"/>
    <x v="10"/>
    <x v="10"/>
    <n v="0.29599999999999999"/>
    <n v="671.16"/>
    <n v="0"/>
  </r>
  <r>
    <x v="2207"/>
    <d v="2030-01-16T00:00:00"/>
    <x v="323"/>
    <s v="Customer_0396"/>
    <s v="P2009"/>
    <x v="1"/>
    <x v="0"/>
    <x v="0"/>
    <n v="1"/>
    <n v="1199"/>
    <n v="1199"/>
    <x v="7"/>
    <n v="155.87"/>
    <n v="1043.1300000000001"/>
    <n v="293.12"/>
    <s v="Bengaluru"/>
    <s v="Karnataka"/>
    <s v="South"/>
    <s v="UPI"/>
    <x v="0"/>
    <x v="0"/>
    <x v="10"/>
    <x v="10"/>
    <n v="0.28100000000000003"/>
    <n v="887.26"/>
    <n v="0"/>
  </r>
  <r>
    <x v="2208"/>
    <d v="2030-01-17T00:00:00"/>
    <x v="108"/>
    <s v="Customer_0562"/>
    <s v="P2016"/>
    <x v="19"/>
    <x v="1"/>
    <x v="8"/>
    <n v="2"/>
    <n v="999"/>
    <n v="1998"/>
    <x v="13"/>
    <n v="659.34"/>
    <n v="1338.66"/>
    <n v="188.75"/>
    <s v="Hyderabad"/>
    <s v="Telangana"/>
    <s v="South"/>
    <s v="Cash on Delivery"/>
    <x v="0"/>
    <x v="0"/>
    <x v="10"/>
    <x v="10"/>
    <n v="0.14099999999999999"/>
    <n v="679.32"/>
    <n v="0"/>
  </r>
  <r>
    <x v="2209"/>
    <d v="2030-01-18T00:00:00"/>
    <x v="156"/>
    <s v="Customer_0509"/>
    <s v="P2009"/>
    <x v="1"/>
    <x v="0"/>
    <x v="0"/>
    <n v="2"/>
    <n v="1199"/>
    <n v="2398"/>
    <x v="12"/>
    <n v="191.84"/>
    <n v="2206.16"/>
    <n v="653.02"/>
    <s v="Delhi"/>
    <s v="Delhi"/>
    <s v="North"/>
    <s v="UPI"/>
    <x v="0"/>
    <x v="0"/>
    <x v="10"/>
    <x v="10"/>
    <n v="0.29599999999999999"/>
    <n v="2014.32"/>
    <n v="0"/>
  </r>
  <r>
    <x v="2210"/>
    <d v="2030-01-19T00:00:00"/>
    <x v="446"/>
    <s v="Customer_0357"/>
    <s v="P2006"/>
    <x v="5"/>
    <x v="2"/>
    <x v="3"/>
    <n v="2"/>
    <n v="1499"/>
    <n v="2998"/>
    <x v="13"/>
    <n v="989.34"/>
    <n v="2008.66"/>
    <n v="122.53"/>
    <s v="Ahmedabad"/>
    <s v="Gujarat"/>
    <s v="West"/>
    <s v="Debit Card"/>
    <x v="0"/>
    <x v="0"/>
    <x v="10"/>
    <x v="10"/>
    <n v="6.0999999999999999E-2"/>
    <n v="1019.32"/>
    <n v="0"/>
  </r>
  <r>
    <x v="2211"/>
    <d v="2030-01-20T00:00:00"/>
    <x v="286"/>
    <s v="Customer_0462"/>
    <s v="P2004"/>
    <x v="15"/>
    <x v="2"/>
    <x v="3"/>
    <n v="2"/>
    <n v="899"/>
    <n v="1798"/>
    <x v="7"/>
    <n v="233.74"/>
    <n v="1564.26"/>
    <n v="189.28"/>
    <s v="Ahmedabad"/>
    <s v="Gujarat"/>
    <s v="West"/>
    <s v="Debit Card"/>
    <x v="0"/>
    <x v="0"/>
    <x v="10"/>
    <x v="10"/>
    <n v="0.121"/>
    <n v="1330.52"/>
    <n v="0"/>
  </r>
  <r>
    <x v="2212"/>
    <d v="2030-01-21T00:00:00"/>
    <x v="346"/>
    <s v="Customer_0248"/>
    <s v="P2013"/>
    <x v="6"/>
    <x v="1"/>
    <x v="1"/>
    <n v="1"/>
    <n v="3499"/>
    <n v="3499"/>
    <x v="8"/>
    <n v="629.82000000000005"/>
    <n v="2869.18"/>
    <n v="533.66999999999996"/>
    <s v="Pune"/>
    <s v="Maharashtra"/>
    <s v="West"/>
    <s v="Debit Card"/>
    <x v="0"/>
    <x v="0"/>
    <x v="10"/>
    <x v="10"/>
    <n v="0.186"/>
    <n v="2239.36"/>
    <n v="0"/>
  </r>
  <r>
    <x v="2213"/>
    <d v="2030-01-22T00:00:00"/>
    <x v="67"/>
    <s v="Customer_0508"/>
    <s v="P2009"/>
    <x v="1"/>
    <x v="0"/>
    <x v="0"/>
    <n v="1"/>
    <n v="1199"/>
    <n v="1199"/>
    <x v="9"/>
    <n v="335.72"/>
    <n v="863.28"/>
    <n v="203.73"/>
    <s v="Ahmedabad"/>
    <s v="Gujarat"/>
    <s v="West"/>
    <s v="UPI"/>
    <x v="2"/>
    <x v="0"/>
    <x v="10"/>
    <x v="10"/>
    <n v="0.23599999999999999"/>
    <n v="527.55999999999995"/>
    <n v="0"/>
  </r>
  <r>
    <x v="2214"/>
    <d v="2030-01-23T00:00:00"/>
    <x v="504"/>
    <s v="Customer_0759"/>
    <s v="P2011"/>
    <x v="18"/>
    <x v="0"/>
    <x v="4"/>
    <n v="1"/>
    <n v="2499"/>
    <n v="2499"/>
    <x v="12"/>
    <n v="199.92"/>
    <n v="2299.08"/>
    <n v="680.53"/>
    <s v="Kolkata"/>
    <s v="West Bengal"/>
    <s v="East"/>
    <s v="Cash on Delivery"/>
    <x v="0"/>
    <x v="0"/>
    <x v="10"/>
    <x v="10"/>
    <n v="0.29599999999999999"/>
    <n v="2099.16"/>
    <n v="0"/>
  </r>
  <r>
    <x v="2215"/>
    <d v="2030-01-24T00:00:00"/>
    <x v="236"/>
    <s v="Customer_0443"/>
    <s v="P2003"/>
    <x v="3"/>
    <x v="2"/>
    <x v="2"/>
    <n v="1"/>
    <n v="59999"/>
    <n v="59999"/>
    <x v="12"/>
    <n v="4799.92"/>
    <n v="55199.08"/>
    <n v="7507.07"/>
    <s v="Delhi"/>
    <s v="Delhi"/>
    <s v="North"/>
    <s v="Net Banking"/>
    <x v="2"/>
    <x v="0"/>
    <x v="10"/>
    <x v="10"/>
    <n v="0.13600000000000001"/>
    <n v="50399.16"/>
    <n v="0"/>
  </r>
  <r>
    <x v="2216"/>
    <d v="2030-01-25T00:00:00"/>
    <x v="495"/>
    <s v="Customer_0644"/>
    <s v="P2012"/>
    <x v="7"/>
    <x v="0"/>
    <x v="4"/>
    <n v="1"/>
    <n v="1299"/>
    <n v="1299"/>
    <x v="10"/>
    <n v="38.97"/>
    <n v="1260.03"/>
    <n v="391.87"/>
    <s v="Kolkata"/>
    <s v="West Bengal"/>
    <s v="East"/>
    <s v="Credit Card"/>
    <x v="2"/>
    <x v="0"/>
    <x v="10"/>
    <x v="10"/>
    <n v="0.311"/>
    <n v="1221.06"/>
    <n v="0"/>
  </r>
  <r>
    <x v="2217"/>
    <d v="2030-01-26T00:00:00"/>
    <x v="266"/>
    <s v="Customer_0314"/>
    <s v="P2018"/>
    <x v="17"/>
    <x v="4"/>
    <x v="11"/>
    <n v="2"/>
    <n v="399"/>
    <n v="798"/>
    <x v="10"/>
    <n v="23.94"/>
    <n v="774.06"/>
    <n v="287.18"/>
    <s v="Hyderabad"/>
    <s v="Telangana"/>
    <s v="South"/>
    <s v="UPI"/>
    <x v="0"/>
    <x v="0"/>
    <x v="10"/>
    <x v="10"/>
    <n v="0.371"/>
    <n v="750.12"/>
    <n v="0"/>
  </r>
  <r>
    <x v="2218"/>
    <d v="2030-01-27T00:00:00"/>
    <x v="186"/>
    <s v="Customer_0597"/>
    <s v="P2006"/>
    <x v="5"/>
    <x v="2"/>
    <x v="3"/>
    <n v="3"/>
    <n v="1499"/>
    <n v="4497"/>
    <x v="11"/>
    <n v="1034.31"/>
    <n v="3462.69"/>
    <n v="315.10000000000002"/>
    <s v="Gurugram"/>
    <s v="Haryana"/>
    <s v="North"/>
    <s v="UPI"/>
    <x v="0"/>
    <x v="0"/>
    <x v="10"/>
    <x v="10"/>
    <n v="9.0999999999999998E-2"/>
    <n v="2428.38"/>
    <n v="0"/>
  </r>
  <r>
    <x v="2219"/>
    <d v="2030-01-28T00:00:00"/>
    <x v="361"/>
    <s v="Customer_0671"/>
    <s v="P2013"/>
    <x v="6"/>
    <x v="1"/>
    <x v="1"/>
    <n v="2"/>
    <n v="3499"/>
    <n v="6998"/>
    <x v="7"/>
    <n v="909.74"/>
    <n v="6088.26"/>
    <n v="1223.74"/>
    <s v="Lucknow"/>
    <s v="Uttar Pradesh"/>
    <s v="North"/>
    <s v="Credit Card"/>
    <x v="0"/>
    <x v="0"/>
    <x v="10"/>
    <x v="10"/>
    <n v="0.20100000000000001"/>
    <n v="5178.5200000000004"/>
    <n v="0"/>
  </r>
  <r>
    <x v="2220"/>
    <d v="2030-01-29T00:00:00"/>
    <x v="612"/>
    <s v="Customer_0101"/>
    <s v="P2017"/>
    <x v="8"/>
    <x v="1"/>
    <x v="5"/>
    <n v="1"/>
    <n v="5999"/>
    <n v="5999"/>
    <x v="7"/>
    <n v="779.87"/>
    <n v="5219.13"/>
    <n v="1049.05"/>
    <s v="Jaipur"/>
    <s v="Rajasthan"/>
    <s v="North"/>
    <s v="UPI"/>
    <x v="0"/>
    <x v="0"/>
    <x v="10"/>
    <x v="10"/>
    <n v="0.20100000000000001"/>
    <n v="4439.26"/>
    <n v="0"/>
  </r>
  <r>
    <x v="2221"/>
    <d v="2030-01-30T00:00:00"/>
    <x v="35"/>
    <s v="Customer_0548"/>
    <s v="P2016"/>
    <x v="19"/>
    <x v="1"/>
    <x v="8"/>
    <n v="3"/>
    <n v="999"/>
    <n v="2997"/>
    <x v="12"/>
    <n v="239.76"/>
    <n v="2757.24"/>
    <n v="595.55999999999995"/>
    <s v="Delhi"/>
    <s v="Delhi"/>
    <s v="North"/>
    <s v="Cash on Delivery"/>
    <x v="2"/>
    <x v="0"/>
    <x v="10"/>
    <x v="10"/>
    <n v="0.216"/>
    <n v="2517.48"/>
    <n v="0"/>
  </r>
  <r>
    <x v="2222"/>
    <d v="2030-01-31T00:00:00"/>
    <x v="219"/>
    <s v="Customer_0419"/>
    <s v="P2014"/>
    <x v="2"/>
    <x v="1"/>
    <x v="1"/>
    <n v="1"/>
    <n v="2999"/>
    <n v="2999"/>
    <x v="8"/>
    <n v="539.82000000000005"/>
    <n v="2459.1799999999998"/>
    <n v="457.41"/>
    <s v="Gurugram"/>
    <s v="Haryana"/>
    <s v="North"/>
    <s v="Cash on Delivery"/>
    <x v="1"/>
    <x v="0"/>
    <x v="10"/>
    <x v="10"/>
    <n v="0.186"/>
    <n v="1919.36"/>
    <n v="0"/>
  </r>
  <r>
    <x v="2223"/>
    <d v="2030-02-01T00:00:00"/>
    <x v="708"/>
    <s v="Customer_0269"/>
    <s v="P2001"/>
    <x v="10"/>
    <x v="2"/>
    <x v="7"/>
    <n v="2"/>
    <n v="24999"/>
    <n v="49998"/>
    <x v="9"/>
    <n v="13999.44"/>
    <n v="35998.559999999998"/>
    <n v="2735.89"/>
    <s v="Pune"/>
    <s v="Maharashtra"/>
    <s v="West"/>
    <s v="Credit Card"/>
    <x v="2"/>
    <x v="0"/>
    <x v="10"/>
    <x v="10"/>
    <n v="7.5999999999999998E-2"/>
    <n v="21999.119999999999"/>
    <n v="0"/>
  </r>
  <r>
    <x v="2224"/>
    <d v="2030-02-02T00:00:00"/>
    <x v="464"/>
    <s v="Customer_0299"/>
    <s v="P2025"/>
    <x v="9"/>
    <x v="3"/>
    <x v="6"/>
    <n v="2"/>
    <n v="999"/>
    <n v="1998"/>
    <x v="12"/>
    <n v="159.84"/>
    <n v="1838.16"/>
    <n v="470.57"/>
    <s v="Lucknow"/>
    <s v="Uttar Pradesh"/>
    <s v="North"/>
    <s v="UPI"/>
    <x v="0"/>
    <x v="0"/>
    <x v="10"/>
    <x v="10"/>
    <n v="0.25600000000000001"/>
    <n v="1678.32"/>
    <n v="0"/>
  </r>
  <r>
    <x v="2225"/>
    <d v="2030-02-03T00:00:00"/>
    <x v="502"/>
    <s v="Customer_0173"/>
    <s v="P2019"/>
    <x v="22"/>
    <x v="4"/>
    <x v="11"/>
    <n v="3"/>
    <n v="699"/>
    <n v="2097"/>
    <x v="7"/>
    <n v="272.61"/>
    <n v="1824.39"/>
    <n v="622.12"/>
    <s v="Ahmedabad"/>
    <s v="Gujarat"/>
    <s v="West"/>
    <s v="UPI"/>
    <x v="2"/>
    <x v="0"/>
    <x v="10"/>
    <x v="10"/>
    <n v="0.34100000000000003"/>
    <n v="1551.78"/>
    <n v="0"/>
  </r>
  <r>
    <x v="2226"/>
    <d v="2030-02-04T00:00:00"/>
    <x v="526"/>
    <s v="Customer_0350"/>
    <s v="P2005"/>
    <x v="4"/>
    <x v="2"/>
    <x v="3"/>
    <n v="1"/>
    <n v="1299"/>
    <n v="1299"/>
    <x v="7"/>
    <n v="168.87"/>
    <n v="1130.1300000000001"/>
    <n v="136.75"/>
    <s v="Jaipur"/>
    <s v="Rajasthan"/>
    <s v="North"/>
    <s v="Debit Card"/>
    <x v="2"/>
    <x v="0"/>
    <x v="10"/>
    <x v="10"/>
    <n v="0.121"/>
    <n v="961.26"/>
    <n v="0"/>
  </r>
  <r>
    <x v="2227"/>
    <d v="2030-02-05T00:00:00"/>
    <x v="679"/>
    <s v="Customer_0162"/>
    <s v="P2001"/>
    <x v="10"/>
    <x v="2"/>
    <x v="7"/>
    <n v="1"/>
    <n v="24999"/>
    <n v="24999"/>
    <x v="12"/>
    <n v="1999.92"/>
    <n v="22999.08"/>
    <n v="3127.87"/>
    <s v="Kolkata"/>
    <s v="West Bengal"/>
    <s v="East"/>
    <s v="Debit Card"/>
    <x v="2"/>
    <x v="0"/>
    <x v="10"/>
    <x v="10"/>
    <n v="0.13600000000000001"/>
    <n v="20999.16"/>
    <n v="0"/>
  </r>
  <r>
    <x v="2228"/>
    <d v="2030-02-06T00:00:00"/>
    <x v="107"/>
    <s v="Customer_0154"/>
    <s v="P2014"/>
    <x v="2"/>
    <x v="1"/>
    <x v="1"/>
    <n v="1"/>
    <n v="2999"/>
    <n v="2999"/>
    <x v="8"/>
    <n v="539.82000000000005"/>
    <n v="2459.1799999999998"/>
    <n v="457.41"/>
    <s v="Gurugram"/>
    <s v="Haryana"/>
    <s v="North"/>
    <s v="Debit Card"/>
    <x v="0"/>
    <x v="0"/>
    <x v="10"/>
    <x v="10"/>
    <n v="0.186"/>
    <n v="1919.36"/>
    <n v="0"/>
  </r>
  <r>
    <x v="2229"/>
    <d v="2030-02-07T00:00:00"/>
    <x v="644"/>
    <s v="Customer_0080"/>
    <s v="P2002"/>
    <x v="12"/>
    <x v="2"/>
    <x v="7"/>
    <n v="3"/>
    <n v="2999"/>
    <n v="8997"/>
    <x v="11"/>
    <n v="2069.31"/>
    <n v="6927.69"/>
    <n v="630.41999999999996"/>
    <s v="Pune"/>
    <s v="Maharashtra"/>
    <s v="West"/>
    <s v="UPI"/>
    <x v="1"/>
    <x v="0"/>
    <x v="10"/>
    <x v="10"/>
    <n v="9.0999999999999998E-2"/>
    <n v="4858.38"/>
    <n v="0"/>
  </r>
  <r>
    <x v="2230"/>
    <d v="2030-02-08T00:00:00"/>
    <x v="236"/>
    <s v="Customer_0443"/>
    <s v="P2019"/>
    <x v="22"/>
    <x v="4"/>
    <x v="11"/>
    <n v="1"/>
    <n v="699"/>
    <n v="699"/>
    <x v="7"/>
    <n v="90.87"/>
    <n v="608.13"/>
    <n v="207.37"/>
    <s v="Kolkata"/>
    <s v="West Bengal"/>
    <s v="East"/>
    <s v="UPI"/>
    <x v="0"/>
    <x v="0"/>
    <x v="10"/>
    <x v="10"/>
    <n v="0.34100000000000003"/>
    <n v="517.26"/>
    <n v="0"/>
  </r>
  <r>
    <x v="2231"/>
    <d v="2030-02-09T00:00:00"/>
    <x v="717"/>
    <s v="Customer_0594"/>
    <s v="P2023"/>
    <x v="23"/>
    <x v="3"/>
    <x v="9"/>
    <n v="2"/>
    <n v="1599"/>
    <n v="3198"/>
    <x v="9"/>
    <n v="895.44"/>
    <n v="2302.56"/>
    <n v="451.3"/>
    <s v="Ahmedabad"/>
    <s v="Gujarat"/>
    <s v="West"/>
    <s v="Debit Card"/>
    <x v="0"/>
    <x v="0"/>
    <x v="10"/>
    <x v="10"/>
    <n v="0.19600000000000001"/>
    <n v="1407.12"/>
    <n v="0"/>
  </r>
  <r>
    <x v="2232"/>
    <d v="2030-02-10T00:00:00"/>
    <x v="200"/>
    <s v="Customer_0301"/>
    <s v="P2015"/>
    <x v="11"/>
    <x v="1"/>
    <x v="8"/>
    <n v="1"/>
    <n v="1299"/>
    <n v="1299"/>
    <x v="13"/>
    <n v="428.67"/>
    <n v="870.33"/>
    <n v="122.72"/>
    <s v="Chennai"/>
    <s v="Tamil Nadu"/>
    <s v="South"/>
    <s v="Credit Card"/>
    <x v="0"/>
    <x v="0"/>
    <x v="10"/>
    <x v="10"/>
    <n v="0.14099999999999999"/>
    <n v="441.66"/>
    <n v="0"/>
  </r>
  <r>
    <x v="2233"/>
    <d v="2030-02-11T00:00:00"/>
    <x v="692"/>
    <s v="Customer_0233"/>
    <s v="P2004"/>
    <x v="15"/>
    <x v="2"/>
    <x v="3"/>
    <n v="1"/>
    <n v="899"/>
    <n v="899"/>
    <x v="9"/>
    <n v="251.72"/>
    <n v="647.28"/>
    <n v="49.19"/>
    <s v="Gurugram"/>
    <s v="Haryana"/>
    <s v="North"/>
    <s v="UPI"/>
    <x v="0"/>
    <x v="0"/>
    <x v="10"/>
    <x v="10"/>
    <n v="7.5999999999999998E-2"/>
    <n v="395.56"/>
    <n v="0"/>
  </r>
  <r>
    <x v="2234"/>
    <d v="2030-02-12T00:00:00"/>
    <x v="464"/>
    <s v="Customer_0299"/>
    <s v="P2010"/>
    <x v="0"/>
    <x v="0"/>
    <x v="0"/>
    <n v="1"/>
    <n v="1999"/>
    <n v="1999"/>
    <x v="7"/>
    <n v="259.87"/>
    <n v="1739.13"/>
    <n v="488.7"/>
    <s v="Chennai"/>
    <s v="Tamil Nadu"/>
    <s v="South"/>
    <s v="Debit Card"/>
    <x v="0"/>
    <x v="0"/>
    <x v="10"/>
    <x v="10"/>
    <n v="0.28100000000000003"/>
    <n v="1479.26"/>
    <n v="0"/>
  </r>
  <r>
    <x v="2235"/>
    <d v="2030-02-13T00:00:00"/>
    <x v="732"/>
    <s v="Customer_0167"/>
    <s v="P2009"/>
    <x v="1"/>
    <x v="0"/>
    <x v="0"/>
    <n v="2"/>
    <n v="1199"/>
    <n v="2398"/>
    <x v="7"/>
    <n v="311.74"/>
    <n v="2086.2600000000002"/>
    <n v="586.24"/>
    <s v="Ahmedabad"/>
    <s v="Gujarat"/>
    <s v="West"/>
    <s v="Credit Card"/>
    <x v="0"/>
    <x v="0"/>
    <x v="10"/>
    <x v="10"/>
    <n v="0.28100000000000003"/>
    <n v="1774.52"/>
    <n v="0"/>
  </r>
  <r>
    <x v="2236"/>
    <d v="2030-02-14T00:00:00"/>
    <x v="224"/>
    <s v="Customer_0325"/>
    <s v="P2003"/>
    <x v="3"/>
    <x v="2"/>
    <x v="2"/>
    <n v="1"/>
    <n v="59999"/>
    <n v="59999"/>
    <x v="7"/>
    <n v="7799.87"/>
    <n v="52199.13"/>
    <n v="6316.09"/>
    <s v="Chennai"/>
    <s v="Tamil Nadu"/>
    <s v="South"/>
    <s v="UPI"/>
    <x v="0"/>
    <x v="0"/>
    <x v="10"/>
    <x v="10"/>
    <n v="0.121"/>
    <n v="44399.26"/>
    <n v="0"/>
  </r>
  <r>
    <x v="2237"/>
    <d v="2030-02-15T00:00:00"/>
    <x v="657"/>
    <s v="Customer_0586"/>
    <s v="P2018"/>
    <x v="17"/>
    <x v="4"/>
    <x v="11"/>
    <n v="3"/>
    <n v="399"/>
    <n v="1197"/>
    <x v="7"/>
    <n v="155.61000000000001"/>
    <n v="1041.3900000000001"/>
    <n v="355.11"/>
    <s v="Mumbai"/>
    <s v="Maharashtra"/>
    <s v="West"/>
    <s v="Credit Card"/>
    <x v="0"/>
    <x v="0"/>
    <x v="10"/>
    <x v="10"/>
    <n v="0.34100000000000003"/>
    <n v="885.78"/>
    <n v="0"/>
  </r>
  <r>
    <x v="2238"/>
    <d v="2030-02-16T00:00:00"/>
    <x v="684"/>
    <s v="Customer_0691"/>
    <s v="P2004"/>
    <x v="15"/>
    <x v="2"/>
    <x v="3"/>
    <n v="1"/>
    <n v="899"/>
    <n v="899"/>
    <x v="8"/>
    <n v="161.82"/>
    <n v="737.18"/>
    <n v="78.14"/>
    <s v="Hyderabad"/>
    <s v="Telangana"/>
    <s v="South"/>
    <s v="UPI"/>
    <x v="0"/>
    <x v="0"/>
    <x v="10"/>
    <x v="10"/>
    <n v="0.106"/>
    <n v="575.36"/>
    <n v="0"/>
  </r>
  <r>
    <x v="2239"/>
    <d v="2030-02-17T00:00:00"/>
    <x v="536"/>
    <s v="Customer_0420"/>
    <s v="P2016"/>
    <x v="19"/>
    <x v="1"/>
    <x v="8"/>
    <n v="2"/>
    <n v="999"/>
    <n v="1998"/>
    <x v="8"/>
    <n v="359.64"/>
    <n v="1638.36"/>
    <n v="304.73"/>
    <s v="Delhi"/>
    <s v="Delhi"/>
    <s v="North"/>
    <s v="Credit Card"/>
    <x v="0"/>
    <x v="0"/>
    <x v="10"/>
    <x v="10"/>
    <n v="0.186"/>
    <n v="1278.72"/>
    <n v="0"/>
  </r>
  <r>
    <x v="2240"/>
    <d v="2030-02-18T00:00:00"/>
    <x v="37"/>
    <s v="Customer_0461"/>
    <s v="P2019"/>
    <x v="22"/>
    <x v="4"/>
    <x v="11"/>
    <n v="1"/>
    <n v="699"/>
    <n v="699"/>
    <x v="12"/>
    <n v="55.92"/>
    <n v="643.08000000000004"/>
    <n v="228.94"/>
    <s v="Lucknow"/>
    <s v="Uttar Pradesh"/>
    <s v="North"/>
    <s v="Debit Card"/>
    <x v="2"/>
    <x v="0"/>
    <x v="10"/>
    <x v="10"/>
    <n v="0.35599999999999998"/>
    <n v="587.16"/>
    <n v="0"/>
  </r>
  <r>
    <x v="2241"/>
    <d v="2030-02-19T00:00:00"/>
    <x v="188"/>
    <s v="Customer_0794"/>
    <s v="P2025"/>
    <x v="9"/>
    <x v="3"/>
    <x v="6"/>
    <n v="2"/>
    <n v="999"/>
    <n v="1998"/>
    <x v="11"/>
    <n v="459.54"/>
    <n v="1538.46"/>
    <n v="324.62"/>
    <s v="Bengaluru"/>
    <s v="Karnataka"/>
    <s v="South"/>
    <s v="UPI"/>
    <x v="2"/>
    <x v="0"/>
    <x v="10"/>
    <x v="10"/>
    <n v="0.21099999999999999"/>
    <n v="1078.92"/>
    <n v="0"/>
  </r>
  <r>
    <x v="2242"/>
    <d v="2030-02-20T00:00:00"/>
    <x v="556"/>
    <s v="Customer_0699"/>
    <s v="P2017"/>
    <x v="8"/>
    <x v="1"/>
    <x v="5"/>
    <n v="3"/>
    <n v="5999"/>
    <n v="17997"/>
    <x v="13"/>
    <n v="5939.01"/>
    <n v="12057.99"/>
    <n v="1700.18"/>
    <s v="Chennai"/>
    <s v="Tamil Nadu"/>
    <s v="South"/>
    <s v="Credit Card"/>
    <x v="2"/>
    <x v="0"/>
    <x v="10"/>
    <x v="10"/>
    <n v="0.14099999999999999"/>
    <n v="6118.98"/>
    <n v="0"/>
  </r>
  <r>
    <x v="2243"/>
    <d v="2030-02-21T00:00:00"/>
    <x v="680"/>
    <s v="Customer_0371"/>
    <s v="P2015"/>
    <x v="11"/>
    <x v="1"/>
    <x v="8"/>
    <n v="2"/>
    <n v="1299"/>
    <n v="2598"/>
    <x v="12"/>
    <n v="207.84"/>
    <n v="2390.16"/>
    <n v="516.27"/>
    <s v="Bengaluru"/>
    <s v="Karnataka"/>
    <s v="South"/>
    <s v="Credit Card"/>
    <x v="0"/>
    <x v="0"/>
    <x v="10"/>
    <x v="10"/>
    <n v="0.216"/>
    <n v="2182.3200000000002"/>
    <n v="0"/>
  </r>
  <r>
    <x v="2244"/>
    <d v="2030-02-22T00:00:00"/>
    <x v="232"/>
    <s v="Customer_0070"/>
    <s v="P2005"/>
    <x v="4"/>
    <x v="2"/>
    <x v="3"/>
    <n v="3"/>
    <n v="1299"/>
    <n v="3897"/>
    <x v="7"/>
    <n v="506.61"/>
    <n v="3390.39"/>
    <n v="410.24"/>
    <s v="Gurugram"/>
    <s v="Haryana"/>
    <s v="North"/>
    <s v="UPI"/>
    <x v="0"/>
    <x v="0"/>
    <x v="10"/>
    <x v="10"/>
    <n v="0.121"/>
    <n v="2883.78"/>
    <n v="0"/>
  </r>
  <r>
    <x v="2245"/>
    <d v="2030-02-23T00:00:00"/>
    <x v="749"/>
    <s v="Customer_0774"/>
    <s v="P2006"/>
    <x v="5"/>
    <x v="2"/>
    <x v="3"/>
    <n v="2"/>
    <n v="1499"/>
    <n v="2998"/>
    <x v="11"/>
    <n v="689.54"/>
    <n v="2308.46"/>
    <n v="210.07"/>
    <s v="Hyderabad"/>
    <s v="Telangana"/>
    <s v="South"/>
    <s v="UPI"/>
    <x v="0"/>
    <x v="0"/>
    <x v="10"/>
    <x v="10"/>
    <n v="9.0999999999999998E-2"/>
    <n v="1618.92"/>
    <n v="0"/>
  </r>
  <r>
    <x v="2246"/>
    <d v="2030-02-24T00:00:00"/>
    <x v="702"/>
    <s v="Customer_0293"/>
    <s v="P2023"/>
    <x v="23"/>
    <x v="3"/>
    <x v="9"/>
    <n v="3"/>
    <n v="1599"/>
    <n v="4797"/>
    <x v="12"/>
    <n v="383.76"/>
    <n v="4413.24"/>
    <n v="1129.79"/>
    <s v="Delhi"/>
    <s v="Delhi"/>
    <s v="North"/>
    <s v="Credit Card"/>
    <x v="0"/>
    <x v="0"/>
    <x v="10"/>
    <x v="10"/>
    <n v="0.25600000000000001"/>
    <n v="4029.48"/>
    <n v="0"/>
  </r>
  <r>
    <x v="2247"/>
    <d v="2030-02-25T00:00:00"/>
    <x v="116"/>
    <s v="Customer_0158"/>
    <s v="P2024"/>
    <x v="14"/>
    <x v="3"/>
    <x v="6"/>
    <n v="3"/>
    <n v="2499"/>
    <n v="7497"/>
    <x v="12"/>
    <n v="599.76"/>
    <n v="6897.24"/>
    <n v="1765.69"/>
    <s v="Chennai"/>
    <s v="Tamil Nadu"/>
    <s v="South"/>
    <s v="Credit Card"/>
    <x v="0"/>
    <x v="0"/>
    <x v="10"/>
    <x v="10"/>
    <n v="0.25600000000000001"/>
    <n v="6297.48"/>
    <n v="0"/>
  </r>
  <r>
    <x v="2248"/>
    <d v="2030-02-26T00:00:00"/>
    <x v="376"/>
    <s v="Customer_0394"/>
    <s v="P2010"/>
    <x v="0"/>
    <x v="0"/>
    <x v="0"/>
    <n v="1"/>
    <n v="1999"/>
    <n v="1999"/>
    <x v="12"/>
    <n v="159.91999999999999"/>
    <n v="1839.08"/>
    <n v="544.37"/>
    <s v="Kolkata"/>
    <s v="West Bengal"/>
    <s v="East"/>
    <s v="UPI"/>
    <x v="0"/>
    <x v="0"/>
    <x v="10"/>
    <x v="10"/>
    <n v="0.29599999999999999"/>
    <n v="1679.16"/>
    <n v="0"/>
  </r>
  <r>
    <x v="2249"/>
    <d v="2030-02-27T00:00:00"/>
    <x v="750"/>
    <s v="Customer_0739"/>
    <s v="P2024"/>
    <x v="14"/>
    <x v="3"/>
    <x v="6"/>
    <n v="2"/>
    <n v="2499"/>
    <n v="4998"/>
    <x v="12"/>
    <n v="399.84"/>
    <n v="4598.16"/>
    <n v="1177.1300000000001"/>
    <s v="Jaipur"/>
    <s v="Rajasthan"/>
    <s v="North"/>
    <s v="Debit Card"/>
    <x v="2"/>
    <x v="0"/>
    <x v="10"/>
    <x v="10"/>
    <n v="0.25600000000000001"/>
    <n v="4198.32"/>
    <n v="0"/>
  </r>
  <r>
    <x v="2250"/>
    <d v="2030-02-28T00:00:00"/>
    <x v="81"/>
    <s v="Customer_0047"/>
    <s v="P2007"/>
    <x v="21"/>
    <x v="0"/>
    <x v="12"/>
    <n v="2"/>
    <n v="799"/>
    <n v="1598"/>
    <x v="12"/>
    <n v="127.84"/>
    <n v="1470.16"/>
    <n v="435.17"/>
    <s v="Noida"/>
    <s v="Uttar Pradesh"/>
    <s v="North"/>
    <s v="Debit Card"/>
    <x v="0"/>
    <x v="0"/>
    <x v="10"/>
    <x v="10"/>
    <n v="0.29599999999999999"/>
    <n v="1342.32"/>
    <n v="0"/>
  </r>
  <r>
    <x v="2251"/>
    <d v="2030-03-01T00:00:00"/>
    <x v="64"/>
    <s v="Customer_0734"/>
    <s v="P2002"/>
    <x v="12"/>
    <x v="2"/>
    <x v="7"/>
    <n v="2"/>
    <n v="2999"/>
    <n v="5998"/>
    <x v="8"/>
    <n v="1079.6400000000001"/>
    <n v="4918.3599999999997"/>
    <n v="521.35"/>
    <s v="Jaipur"/>
    <s v="Rajasthan"/>
    <s v="North"/>
    <s v="Net Banking"/>
    <x v="2"/>
    <x v="0"/>
    <x v="10"/>
    <x v="10"/>
    <n v="0.106"/>
    <n v="3838.72"/>
    <n v="0"/>
  </r>
  <r>
    <x v="2252"/>
    <d v="2030-03-02T00:00:00"/>
    <x v="199"/>
    <s v="Customer_0553"/>
    <s v="P2014"/>
    <x v="2"/>
    <x v="1"/>
    <x v="1"/>
    <n v="1"/>
    <n v="2999"/>
    <n v="2999"/>
    <x v="8"/>
    <n v="539.82000000000005"/>
    <n v="2459.1799999999998"/>
    <n v="457.41"/>
    <s v="Gurugram"/>
    <s v="Haryana"/>
    <s v="North"/>
    <s v="Net Banking"/>
    <x v="0"/>
    <x v="0"/>
    <x v="10"/>
    <x v="10"/>
    <n v="0.186"/>
    <n v="1919.36"/>
    <n v="0"/>
  </r>
  <r>
    <x v="2253"/>
    <d v="2030-03-03T00:00:00"/>
    <x v="386"/>
    <s v="Customer_0284"/>
    <s v="P2012"/>
    <x v="7"/>
    <x v="0"/>
    <x v="4"/>
    <n v="1"/>
    <n v="1299"/>
    <n v="1299"/>
    <x v="8"/>
    <n v="233.82"/>
    <n v="1065.18"/>
    <n v="283.33999999999997"/>
    <s v="Noida"/>
    <s v="Uttar Pradesh"/>
    <s v="North"/>
    <s v="UPI"/>
    <x v="0"/>
    <x v="0"/>
    <x v="10"/>
    <x v="10"/>
    <n v="0.26600000000000001"/>
    <n v="831.36"/>
    <n v="0"/>
  </r>
  <r>
    <x v="2254"/>
    <d v="2030-03-04T00:00:00"/>
    <x v="6"/>
    <s v="Customer_0175"/>
    <s v="P2010"/>
    <x v="0"/>
    <x v="0"/>
    <x v="0"/>
    <n v="1"/>
    <n v="1999"/>
    <n v="1999"/>
    <x v="11"/>
    <n v="459.77"/>
    <n v="1539.23"/>
    <n v="386.35"/>
    <s v="Noida"/>
    <s v="Uttar Pradesh"/>
    <s v="North"/>
    <s v="UPI"/>
    <x v="1"/>
    <x v="0"/>
    <x v="10"/>
    <x v="10"/>
    <n v="0.251"/>
    <n v="1079.46"/>
    <n v="0"/>
  </r>
  <r>
    <x v="2255"/>
    <d v="2030-03-05T00:00:00"/>
    <x v="563"/>
    <s v="Customer_0214"/>
    <s v="P2022"/>
    <x v="13"/>
    <x v="3"/>
    <x v="9"/>
    <n v="1"/>
    <n v="899"/>
    <n v="899"/>
    <x v="11"/>
    <n v="206.77"/>
    <n v="692.23"/>
    <n v="146.06"/>
    <s v="Hyderabad"/>
    <s v="Telangana"/>
    <s v="South"/>
    <s v="Credit Card"/>
    <x v="0"/>
    <x v="0"/>
    <x v="10"/>
    <x v="10"/>
    <n v="0.21099999999999999"/>
    <n v="485.46"/>
    <n v="0"/>
  </r>
  <r>
    <x v="2256"/>
    <d v="2030-03-06T00:00:00"/>
    <x v="719"/>
    <s v="Customer_0304"/>
    <s v="P2017"/>
    <x v="8"/>
    <x v="1"/>
    <x v="5"/>
    <n v="2"/>
    <n v="5999"/>
    <n v="11998"/>
    <x v="10"/>
    <n v="359.94"/>
    <n v="11638.06"/>
    <n v="2688.39"/>
    <s v="Delhi"/>
    <s v="Delhi"/>
    <s v="North"/>
    <s v="UPI"/>
    <x v="0"/>
    <x v="0"/>
    <x v="10"/>
    <x v="10"/>
    <n v="0.23100000000000001"/>
    <n v="11278.12"/>
    <n v="0"/>
  </r>
  <r>
    <x v="2257"/>
    <d v="2030-03-07T00:00:00"/>
    <x v="403"/>
    <s v="Customer_0344"/>
    <s v="P2004"/>
    <x v="15"/>
    <x v="2"/>
    <x v="3"/>
    <n v="3"/>
    <n v="899"/>
    <n v="2697"/>
    <x v="7"/>
    <n v="350.61"/>
    <n v="2346.39"/>
    <n v="283.91000000000003"/>
    <s v="Lucknow"/>
    <s v="Uttar Pradesh"/>
    <s v="North"/>
    <s v="Net Banking"/>
    <x v="2"/>
    <x v="0"/>
    <x v="10"/>
    <x v="10"/>
    <n v="0.121"/>
    <n v="1995.78"/>
    <n v="0"/>
  </r>
  <r>
    <x v="2258"/>
    <d v="2030-03-08T00:00:00"/>
    <x v="367"/>
    <s v="Customer_0255"/>
    <s v="P2004"/>
    <x v="15"/>
    <x v="2"/>
    <x v="3"/>
    <n v="1"/>
    <n v="899"/>
    <n v="899"/>
    <x v="12"/>
    <n v="71.92"/>
    <n v="827.08"/>
    <n v="112.48"/>
    <s v="Mumbai"/>
    <s v="Maharashtra"/>
    <s v="West"/>
    <s v="UPI"/>
    <x v="0"/>
    <x v="0"/>
    <x v="10"/>
    <x v="10"/>
    <n v="0.13600000000000001"/>
    <n v="755.16"/>
    <n v="0"/>
  </r>
  <r>
    <x v="2259"/>
    <d v="2030-03-09T00:00:00"/>
    <x v="152"/>
    <s v="Customer_0702"/>
    <s v="P2013"/>
    <x v="6"/>
    <x v="1"/>
    <x v="1"/>
    <n v="1"/>
    <n v="3499"/>
    <n v="3499"/>
    <x v="11"/>
    <n v="804.77"/>
    <n v="2694.23"/>
    <n v="460.71"/>
    <s v="Gurugram"/>
    <s v="Haryana"/>
    <s v="North"/>
    <s v="UPI"/>
    <x v="0"/>
    <x v="0"/>
    <x v="10"/>
    <x v="10"/>
    <n v="0.17100000000000001"/>
    <n v="1889.46"/>
    <n v="0"/>
  </r>
  <r>
    <x v="2260"/>
    <d v="2030-03-10T00:00:00"/>
    <x v="412"/>
    <s v="Customer_0189"/>
    <s v="P2002"/>
    <x v="12"/>
    <x v="2"/>
    <x v="7"/>
    <n v="3"/>
    <n v="2999"/>
    <n v="8997"/>
    <x v="13"/>
    <n v="2969.01"/>
    <n v="6027.99"/>
    <n v="367.71"/>
    <s v="Chennai"/>
    <s v="Tamil Nadu"/>
    <s v="South"/>
    <s v="Credit Card"/>
    <x v="0"/>
    <x v="0"/>
    <x v="10"/>
    <x v="10"/>
    <n v="6.0999999999999999E-2"/>
    <n v="3058.98"/>
    <n v="0"/>
  </r>
  <r>
    <x v="2261"/>
    <d v="2030-03-11T00:00:00"/>
    <x v="734"/>
    <s v="Customer_0341"/>
    <s v="P2022"/>
    <x v="13"/>
    <x v="3"/>
    <x v="9"/>
    <n v="1"/>
    <n v="899"/>
    <n v="899"/>
    <x v="12"/>
    <n v="71.92"/>
    <n v="827.08"/>
    <n v="211.73"/>
    <s v="Gurugram"/>
    <s v="Haryana"/>
    <s v="North"/>
    <s v="Credit Card"/>
    <x v="0"/>
    <x v="0"/>
    <x v="10"/>
    <x v="10"/>
    <n v="0.25600000000000001"/>
    <n v="755.16"/>
    <n v="0"/>
  </r>
  <r>
    <x v="2262"/>
    <d v="2030-03-12T00:00:00"/>
    <x v="93"/>
    <s v="Customer_0409"/>
    <s v="P2004"/>
    <x v="15"/>
    <x v="2"/>
    <x v="3"/>
    <n v="1"/>
    <n v="899"/>
    <n v="899"/>
    <x v="12"/>
    <n v="71.92"/>
    <n v="827.08"/>
    <n v="112.48"/>
    <s v="Bengaluru"/>
    <s v="Karnataka"/>
    <s v="South"/>
    <s v="Net Banking"/>
    <x v="2"/>
    <x v="0"/>
    <x v="10"/>
    <x v="10"/>
    <n v="0.13600000000000001"/>
    <n v="755.16"/>
    <n v="0"/>
  </r>
  <r>
    <x v="2263"/>
    <d v="2030-03-13T00:00:00"/>
    <x v="540"/>
    <s v="Customer_0629"/>
    <s v="P2012"/>
    <x v="7"/>
    <x v="0"/>
    <x v="4"/>
    <n v="1"/>
    <n v="1299"/>
    <n v="1299"/>
    <x v="10"/>
    <n v="38.97"/>
    <n v="1260.03"/>
    <n v="391.87"/>
    <s v="Bengaluru"/>
    <s v="Karnataka"/>
    <s v="South"/>
    <s v="UPI"/>
    <x v="0"/>
    <x v="0"/>
    <x v="10"/>
    <x v="10"/>
    <n v="0.311"/>
    <n v="1221.06"/>
    <n v="0"/>
  </r>
  <r>
    <x v="2264"/>
    <d v="2030-03-14T00:00:00"/>
    <x v="436"/>
    <s v="Customer_0755"/>
    <s v="P2024"/>
    <x v="14"/>
    <x v="3"/>
    <x v="6"/>
    <n v="2"/>
    <n v="2499"/>
    <n v="4998"/>
    <x v="13"/>
    <n v="1649.34"/>
    <n v="3348.66"/>
    <n v="606.11"/>
    <s v="Hyderabad"/>
    <s v="Telangana"/>
    <s v="South"/>
    <s v="Debit Card"/>
    <x v="0"/>
    <x v="0"/>
    <x v="10"/>
    <x v="10"/>
    <n v="0.18099999999999999"/>
    <n v="1699.32"/>
    <n v="0"/>
  </r>
  <r>
    <x v="2265"/>
    <d v="2030-03-15T00:00:00"/>
    <x v="35"/>
    <s v="Customer_0548"/>
    <s v="P2019"/>
    <x v="22"/>
    <x v="4"/>
    <x v="11"/>
    <n v="2"/>
    <n v="699"/>
    <n v="1398"/>
    <x v="11"/>
    <n v="321.54000000000002"/>
    <n v="1076.46"/>
    <n v="334.78"/>
    <s v="Chennai"/>
    <s v="Tamil Nadu"/>
    <s v="South"/>
    <s v="Credit Card"/>
    <x v="0"/>
    <x v="0"/>
    <x v="10"/>
    <x v="10"/>
    <n v="0.311"/>
    <n v="754.92"/>
    <n v="0"/>
  </r>
  <r>
    <x v="2266"/>
    <d v="2030-03-16T00:00:00"/>
    <x v="16"/>
    <s v="Customer_0592"/>
    <s v="P2017"/>
    <x v="8"/>
    <x v="1"/>
    <x v="5"/>
    <n v="2"/>
    <n v="5999"/>
    <n v="11998"/>
    <x v="7"/>
    <n v="1559.74"/>
    <n v="10438.26"/>
    <n v="2098.09"/>
    <s v="Kolkata"/>
    <s v="West Bengal"/>
    <s v="East"/>
    <s v="UPI"/>
    <x v="0"/>
    <x v="0"/>
    <x v="10"/>
    <x v="10"/>
    <n v="0.20100000000000001"/>
    <n v="8878.52"/>
    <n v="0"/>
  </r>
  <r>
    <x v="2267"/>
    <d v="2030-03-17T00:00:00"/>
    <x v="751"/>
    <s v="Customer_0187"/>
    <s v="P2003"/>
    <x v="3"/>
    <x v="2"/>
    <x v="2"/>
    <n v="3"/>
    <n v="59999"/>
    <n v="179997"/>
    <x v="10"/>
    <n v="5399.91"/>
    <n v="174597.09"/>
    <n v="26364.16"/>
    <s v="Lucknow"/>
    <s v="Uttar Pradesh"/>
    <s v="North"/>
    <s v="Credit Card"/>
    <x v="2"/>
    <x v="0"/>
    <x v="10"/>
    <x v="10"/>
    <n v="0.151"/>
    <n v="169197.18"/>
    <n v="0"/>
  </r>
  <r>
    <x v="2268"/>
    <d v="2030-03-18T00:00:00"/>
    <x v="430"/>
    <s v="Customer_0793"/>
    <s v="P2010"/>
    <x v="0"/>
    <x v="0"/>
    <x v="0"/>
    <n v="2"/>
    <n v="1999"/>
    <n v="3998"/>
    <x v="8"/>
    <n v="719.64"/>
    <n v="3278.36"/>
    <n v="872.04"/>
    <s v="Noida"/>
    <s v="Uttar Pradesh"/>
    <s v="North"/>
    <s v="Debit Card"/>
    <x v="0"/>
    <x v="0"/>
    <x v="10"/>
    <x v="10"/>
    <n v="0.26600000000000001"/>
    <n v="2558.7199999999998"/>
    <n v="0"/>
  </r>
  <r>
    <x v="2269"/>
    <d v="2030-03-19T00:00:00"/>
    <x v="1"/>
    <s v="Customer_0659"/>
    <s v="P2013"/>
    <x v="6"/>
    <x v="1"/>
    <x v="1"/>
    <n v="1"/>
    <n v="3499"/>
    <n v="3499"/>
    <x v="8"/>
    <n v="629.82000000000005"/>
    <n v="2869.18"/>
    <n v="533.66999999999996"/>
    <s v="Kolkata"/>
    <s v="West Bengal"/>
    <s v="East"/>
    <s v="Credit Card"/>
    <x v="2"/>
    <x v="0"/>
    <x v="10"/>
    <x v="10"/>
    <n v="0.186"/>
    <n v="2239.36"/>
    <n v="0"/>
  </r>
  <r>
    <x v="2270"/>
    <d v="2030-03-20T00:00:00"/>
    <x v="185"/>
    <s v="Customer_0401"/>
    <s v="P2001"/>
    <x v="10"/>
    <x v="2"/>
    <x v="7"/>
    <n v="1"/>
    <n v="24999"/>
    <n v="24999"/>
    <x v="7"/>
    <n v="3249.87"/>
    <n v="21749.13"/>
    <n v="2631.64"/>
    <s v="Ahmedabad"/>
    <s v="Gujarat"/>
    <s v="West"/>
    <s v="UPI"/>
    <x v="0"/>
    <x v="0"/>
    <x v="10"/>
    <x v="10"/>
    <n v="0.121"/>
    <n v="18499.259999999998"/>
    <n v="0"/>
  </r>
  <r>
    <x v="2271"/>
    <d v="2030-03-21T00:00:00"/>
    <x v="569"/>
    <s v="Customer_0507"/>
    <s v="P2006"/>
    <x v="5"/>
    <x v="2"/>
    <x v="3"/>
    <n v="1"/>
    <n v="1499"/>
    <n v="1499"/>
    <x v="12"/>
    <n v="119.92"/>
    <n v="1379.08"/>
    <n v="187.55"/>
    <s v="Kolkata"/>
    <s v="West Bengal"/>
    <s v="East"/>
    <s v="Net Banking"/>
    <x v="2"/>
    <x v="0"/>
    <x v="10"/>
    <x v="10"/>
    <n v="0.13600000000000001"/>
    <n v="1259.1600000000001"/>
    <n v="0"/>
  </r>
  <r>
    <x v="2272"/>
    <d v="2030-03-22T00:00:00"/>
    <x v="441"/>
    <s v="Customer_0678"/>
    <s v="P2011"/>
    <x v="18"/>
    <x v="0"/>
    <x v="4"/>
    <n v="2"/>
    <n v="2499"/>
    <n v="4998"/>
    <x v="8"/>
    <n v="899.64"/>
    <n v="4098.3599999999997"/>
    <n v="1090.1600000000001"/>
    <s v="Hyderabad"/>
    <s v="Telangana"/>
    <s v="South"/>
    <s v="UPI"/>
    <x v="0"/>
    <x v="0"/>
    <x v="10"/>
    <x v="10"/>
    <n v="0.26600000000000001"/>
    <n v="3198.72"/>
    <n v="0"/>
  </r>
  <r>
    <x v="2273"/>
    <d v="2030-03-23T00:00:00"/>
    <x v="215"/>
    <s v="Customer_0271"/>
    <s v="P2020"/>
    <x v="16"/>
    <x v="4"/>
    <x v="10"/>
    <n v="4"/>
    <n v="599"/>
    <n v="2396"/>
    <x v="12"/>
    <n v="191.68"/>
    <n v="2204.3200000000002"/>
    <n v="784.74"/>
    <s v="Mumbai"/>
    <s v="Maharashtra"/>
    <s v="West"/>
    <s v="Credit Card"/>
    <x v="0"/>
    <x v="0"/>
    <x v="10"/>
    <x v="10"/>
    <n v="0.35599999999999998"/>
    <n v="2012.64"/>
    <n v="0"/>
  </r>
  <r>
    <x v="2274"/>
    <d v="2030-03-24T00:00:00"/>
    <x v="104"/>
    <s v="Customer_0374"/>
    <s v="P2011"/>
    <x v="18"/>
    <x v="0"/>
    <x v="4"/>
    <n v="1"/>
    <n v="2499"/>
    <n v="2499"/>
    <x v="7"/>
    <n v="324.87"/>
    <n v="2174.13"/>
    <n v="610.92999999999995"/>
    <s v="Bengaluru"/>
    <s v="Karnataka"/>
    <s v="South"/>
    <s v="UPI"/>
    <x v="2"/>
    <x v="0"/>
    <x v="10"/>
    <x v="10"/>
    <n v="0.28100000000000003"/>
    <n v="1849.26"/>
    <n v="0"/>
  </r>
  <r>
    <x v="2275"/>
    <d v="2030-03-25T00:00:00"/>
    <x v="265"/>
    <s v="Customer_0554"/>
    <s v="P2008"/>
    <x v="20"/>
    <x v="0"/>
    <x v="12"/>
    <n v="1"/>
    <n v="1799"/>
    <n v="1799"/>
    <x v="12"/>
    <n v="143.91999999999999"/>
    <n v="1655.08"/>
    <n v="489.9"/>
    <s v="Jaipur"/>
    <s v="Rajasthan"/>
    <s v="North"/>
    <s v="UPI"/>
    <x v="0"/>
    <x v="0"/>
    <x v="10"/>
    <x v="10"/>
    <n v="0.29599999999999999"/>
    <n v="1511.16"/>
    <n v="0"/>
  </r>
  <r>
    <x v="2276"/>
    <d v="2030-03-26T00:00:00"/>
    <x v="641"/>
    <s v="Customer_0220"/>
    <s v="P2003"/>
    <x v="3"/>
    <x v="2"/>
    <x v="2"/>
    <n v="2"/>
    <n v="59999"/>
    <n v="119998"/>
    <x v="12"/>
    <n v="9599.84"/>
    <n v="110398.16"/>
    <n v="15014.15"/>
    <s v="Chennai"/>
    <s v="Tamil Nadu"/>
    <s v="South"/>
    <s v="Cash on Delivery"/>
    <x v="2"/>
    <x v="0"/>
    <x v="10"/>
    <x v="10"/>
    <n v="0.13600000000000001"/>
    <n v="100798.32"/>
    <n v="0"/>
  </r>
  <r>
    <x v="2277"/>
    <d v="2030-03-27T00:00:00"/>
    <x v="529"/>
    <s v="Customer_0762"/>
    <s v="P2017"/>
    <x v="8"/>
    <x v="1"/>
    <x v="5"/>
    <n v="1"/>
    <n v="5999"/>
    <n v="5999"/>
    <x v="10"/>
    <n v="179.97"/>
    <n v="5819.03"/>
    <n v="1344.2"/>
    <s v="Noida"/>
    <s v="Uttar Pradesh"/>
    <s v="North"/>
    <s v="Cash on Delivery"/>
    <x v="0"/>
    <x v="0"/>
    <x v="10"/>
    <x v="10"/>
    <n v="0.23100000000000001"/>
    <n v="5639.06"/>
    <n v="0"/>
  </r>
  <r>
    <x v="2278"/>
    <d v="2030-03-28T00:00:00"/>
    <x v="720"/>
    <s v="Customer_0102"/>
    <s v="P2017"/>
    <x v="8"/>
    <x v="1"/>
    <x v="5"/>
    <n v="1"/>
    <n v="5999"/>
    <n v="5999"/>
    <x v="13"/>
    <n v="1979.67"/>
    <n v="4019.33"/>
    <n v="566.73"/>
    <s v="Mumbai"/>
    <s v="Maharashtra"/>
    <s v="West"/>
    <s v="Credit Card"/>
    <x v="0"/>
    <x v="0"/>
    <x v="10"/>
    <x v="10"/>
    <n v="0.14099999999999999"/>
    <n v="2039.66"/>
    <n v="0"/>
  </r>
  <r>
    <x v="2279"/>
    <d v="2030-03-29T00:00:00"/>
    <x v="752"/>
    <s v="Customer_0653"/>
    <s v="P2019"/>
    <x v="22"/>
    <x v="4"/>
    <x v="11"/>
    <n v="1"/>
    <n v="699"/>
    <n v="699"/>
    <x v="9"/>
    <n v="195.72"/>
    <n v="503.28"/>
    <n v="148.97"/>
    <s v="Lucknow"/>
    <s v="Uttar Pradesh"/>
    <s v="North"/>
    <s v="Credit Card"/>
    <x v="2"/>
    <x v="0"/>
    <x v="10"/>
    <x v="10"/>
    <n v="0.29599999999999999"/>
    <n v="307.56"/>
    <n v="0"/>
  </r>
  <r>
    <x v="2280"/>
    <d v="2030-03-30T00:00:00"/>
    <x v="1"/>
    <s v="Customer_0659"/>
    <s v="P2012"/>
    <x v="7"/>
    <x v="0"/>
    <x v="4"/>
    <n v="1"/>
    <n v="1299"/>
    <n v="1299"/>
    <x v="12"/>
    <n v="103.92"/>
    <n v="1195.08"/>
    <n v="353.74"/>
    <s v="Lucknow"/>
    <s v="Uttar Pradesh"/>
    <s v="North"/>
    <s v="Credit Card"/>
    <x v="2"/>
    <x v="0"/>
    <x v="10"/>
    <x v="10"/>
    <n v="0.29599999999999999"/>
    <n v="1091.1600000000001"/>
    <n v="0"/>
  </r>
  <r>
    <x v="2281"/>
    <d v="2030-03-31T00:00:00"/>
    <x v="393"/>
    <s v="Customer_0157"/>
    <s v="P2008"/>
    <x v="20"/>
    <x v="0"/>
    <x v="12"/>
    <n v="2"/>
    <n v="1799"/>
    <n v="3598"/>
    <x v="12"/>
    <n v="287.83999999999997"/>
    <n v="3310.16"/>
    <n v="979.81"/>
    <s v="Noida"/>
    <s v="Uttar Pradesh"/>
    <s v="North"/>
    <s v="Credit Card"/>
    <x v="2"/>
    <x v="0"/>
    <x v="10"/>
    <x v="10"/>
    <n v="0.29599999999999999"/>
    <n v="3022.32"/>
    <n v="0"/>
  </r>
  <r>
    <x v="2282"/>
    <d v="2030-04-01T00:00:00"/>
    <x v="696"/>
    <s v="Customer_0132"/>
    <s v="P2014"/>
    <x v="2"/>
    <x v="1"/>
    <x v="1"/>
    <n v="3"/>
    <n v="2999"/>
    <n v="8997"/>
    <x v="7"/>
    <n v="1169.6099999999999"/>
    <n v="7827.39"/>
    <n v="1573.31"/>
    <s v="Pune"/>
    <s v="Maharashtra"/>
    <s v="West"/>
    <s v="UPI"/>
    <x v="0"/>
    <x v="0"/>
    <x v="10"/>
    <x v="10"/>
    <n v="0.20100000000000001"/>
    <n v="6657.78"/>
    <n v="0"/>
  </r>
  <r>
    <x v="2283"/>
    <d v="2030-04-02T00:00:00"/>
    <x v="353"/>
    <s v="Customer_0025"/>
    <s v="P2003"/>
    <x v="3"/>
    <x v="2"/>
    <x v="2"/>
    <n v="3"/>
    <n v="59999"/>
    <n v="179997"/>
    <x v="13"/>
    <n v="59399.01"/>
    <n v="120597.99"/>
    <n v="7356.48"/>
    <s v="Pune"/>
    <s v="Maharashtra"/>
    <s v="West"/>
    <s v="UPI"/>
    <x v="0"/>
    <x v="0"/>
    <x v="10"/>
    <x v="10"/>
    <n v="6.0999999999999999E-2"/>
    <n v="61198.98"/>
    <n v="0"/>
  </r>
  <r>
    <x v="2284"/>
    <d v="2030-04-03T00:00:00"/>
    <x v="527"/>
    <s v="Customer_0797"/>
    <s v="P2016"/>
    <x v="19"/>
    <x v="1"/>
    <x v="8"/>
    <n v="3"/>
    <n v="999"/>
    <n v="2997"/>
    <x v="11"/>
    <n v="689.31"/>
    <n v="2307.69"/>
    <n v="394.61"/>
    <s v="Kolkata"/>
    <s v="West Bengal"/>
    <s v="East"/>
    <s v="Credit Card"/>
    <x v="0"/>
    <x v="0"/>
    <x v="10"/>
    <x v="10"/>
    <n v="0.17100000000000001"/>
    <n v="1618.38"/>
    <n v="0"/>
  </r>
  <r>
    <x v="2285"/>
    <d v="2030-04-04T00:00:00"/>
    <x v="561"/>
    <s v="Customer_0041"/>
    <s v="P2002"/>
    <x v="12"/>
    <x v="2"/>
    <x v="7"/>
    <n v="1"/>
    <n v="2999"/>
    <n v="2999"/>
    <x v="7"/>
    <n v="389.87"/>
    <n v="2609.13"/>
    <n v="315.7"/>
    <s v="Pune"/>
    <s v="Maharashtra"/>
    <s v="West"/>
    <s v="Credit Card"/>
    <x v="0"/>
    <x v="0"/>
    <x v="10"/>
    <x v="10"/>
    <n v="0.121"/>
    <n v="2219.2600000000002"/>
    <n v="0"/>
  </r>
  <r>
    <x v="2286"/>
    <d v="2030-04-05T00:00:00"/>
    <x v="281"/>
    <s v="Customer_0352"/>
    <s v="P2011"/>
    <x v="18"/>
    <x v="0"/>
    <x v="4"/>
    <n v="2"/>
    <n v="2499"/>
    <n v="4998"/>
    <x v="10"/>
    <n v="149.94"/>
    <n v="4848.0600000000004"/>
    <n v="1507.75"/>
    <s v="Pune"/>
    <s v="Maharashtra"/>
    <s v="West"/>
    <s v="Credit Card"/>
    <x v="0"/>
    <x v="0"/>
    <x v="10"/>
    <x v="10"/>
    <n v="0.311"/>
    <n v="4698.12"/>
    <n v="0"/>
  </r>
  <r>
    <x v="2287"/>
    <d v="2030-04-06T00:00:00"/>
    <x v="430"/>
    <s v="Customer_0793"/>
    <s v="P2018"/>
    <x v="17"/>
    <x v="4"/>
    <x v="11"/>
    <n v="2"/>
    <n v="399"/>
    <n v="798"/>
    <x v="12"/>
    <n v="63.84"/>
    <n v="734.16"/>
    <n v="261.36"/>
    <s v="Bengaluru"/>
    <s v="Karnataka"/>
    <s v="South"/>
    <s v="Debit Card"/>
    <x v="0"/>
    <x v="0"/>
    <x v="10"/>
    <x v="10"/>
    <n v="0.35599999999999998"/>
    <n v="670.32"/>
    <n v="0"/>
  </r>
  <r>
    <x v="2288"/>
    <d v="2030-04-07T00:00:00"/>
    <x v="464"/>
    <s v="Customer_0299"/>
    <s v="P2025"/>
    <x v="9"/>
    <x v="3"/>
    <x v="6"/>
    <n v="1"/>
    <n v="999"/>
    <n v="999"/>
    <x v="12"/>
    <n v="79.92"/>
    <n v="919.08"/>
    <n v="235.28"/>
    <s v="Gurugram"/>
    <s v="Haryana"/>
    <s v="North"/>
    <s v="Credit Card"/>
    <x v="2"/>
    <x v="0"/>
    <x v="10"/>
    <x v="10"/>
    <n v="0.25600000000000001"/>
    <n v="839.16"/>
    <n v="0"/>
  </r>
  <r>
    <x v="2289"/>
    <d v="2030-04-08T00:00:00"/>
    <x v="731"/>
    <s v="Customer_0152"/>
    <s v="P2019"/>
    <x v="22"/>
    <x v="4"/>
    <x v="11"/>
    <n v="2"/>
    <n v="699"/>
    <n v="1398"/>
    <x v="10"/>
    <n v="41.94"/>
    <n v="1356.06"/>
    <n v="503.1"/>
    <s v="Gurugram"/>
    <s v="Haryana"/>
    <s v="North"/>
    <s v="Credit Card"/>
    <x v="0"/>
    <x v="0"/>
    <x v="10"/>
    <x v="10"/>
    <n v="0.371"/>
    <n v="1314.12"/>
    <n v="0"/>
  </r>
  <r>
    <x v="2290"/>
    <d v="2030-04-09T00:00:00"/>
    <x v="723"/>
    <s v="Customer_0372"/>
    <s v="P2005"/>
    <x v="4"/>
    <x v="2"/>
    <x v="3"/>
    <n v="2"/>
    <n v="1299"/>
    <n v="2598"/>
    <x v="10"/>
    <n v="77.94"/>
    <n v="2520.06"/>
    <n v="380.53"/>
    <s v="Noida"/>
    <s v="Uttar Pradesh"/>
    <s v="North"/>
    <s v="UPI"/>
    <x v="0"/>
    <x v="0"/>
    <x v="10"/>
    <x v="10"/>
    <n v="0.151"/>
    <n v="2442.12"/>
    <n v="0"/>
  </r>
  <r>
    <x v="2291"/>
    <d v="2030-04-10T00:00:00"/>
    <x v="285"/>
    <s v="Customer_0549"/>
    <s v="P2018"/>
    <x v="17"/>
    <x v="4"/>
    <x v="11"/>
    <n v="1"/>
    <n v="399"/>
    <n v="399"/>
    <x v="10"/>
    <n v="11.97"/>
    <n v="387.03"/>
    <n v="143.59"/>
    <s v="Gurugram"/>
    <s v="Haryana"/>
    <s v="North"/>
    <s v="Debit Card"/>
    <x v="0"/>
    <x v="0"/>
    <x v="10"/>
    <x v="10"/>
    <n v="0.371"/>
    <n v="375.06"/>
    <n v="0"/>
  </r>
  <r>
    <x v="2292"/>
    <d v="2030-04-11T00:00:00"/>
    <x v="146"/>
    <s v="Customer_0426"/>
    <s v="P2001"/>
    <x v="10"/>
    <x v="2"/>
    <x v="7"/>
    <n v="1"/>
    <n v="24999"/>
    <n v="24999"/>
    <x v="11"/>
    <n v="5749.77"/>
    <n v="19249.23"/>
    <n v="1751.68"/>
    <s v="Gurugram"/>
    <s v="Haryana"/>
    <s v="North"/>
    <s v="UPI"/>
    <x v="0"/>
    <x v="0"/>
    <x v="10"/>
    <x v="10"/>
    <n v="9.0999999999999998E-2"/>
    <n v="13499.46"/>
    <n v="0"/>
  </r>
  <r>
    <x v="2293"/>
    <d v="2030-04-12T00:00:00"/>
    <x v="539"/>
    <s v="Customer_0580"/>
    <s v="P2004"/>
    <x v="15"/>
    <x v="2"/>
    <x v="3"/>
    <n v="2"/>
    <n v="899"/>
    <n v="1798"/>
    <x v="8"/>
    <n v="323.64"/>
    <n v="1474.36"/>
    <n v="156.28"/>
    <s v="Pune"/>
    <s v="Maharashtra"/>
    <s v="West"/>
    <s v="UPI"/>
    <x v="1"/>
    <x v="0"/>
    <x v="10"/>
    <x v="10"/>
    <n v="0.106"/>
    <n v="1150.72"/>
    <n v="0"/>
  </r>
  <r>
    <x v="2294"/>
    <d v="2030-04-13T00:00:00"/>
    <x v="128"/>
    <s v="Customer_0340"/>
    <s v="P2005"/>
    <x v="4"/>
    <x v="2"/>
    <x v="3"/>
    <n v="1"/>
    <n v="1299"/>
    <n v="1299"/>
    <x v="10"/>
    <n v="38.97"/>
    <n v="1260.03"/>
    <n v="190.26"/>
    <s v="Chennai"/>
    <s v="Tamil Nadu"/>
    <s v="South"/>
    <s v="UPI"/>
    <x v="2"/>
    <x v="0"/>
    <x v="10"/>
    <x v="10"/>
    <n v="0.151"/>
    <n v="1221.06"/>
    <n v="0"/>
  </r>
  <r>
    <x v="2295"/>
    <d v="2030-04-14T00:00:00"/>
    <x v="331"/>
    <s v="Customer_0251"/>
    <s v="P2021"/>
    <x v="24"/>
    <x v="4"/>
    <x v="13"/>
    <n v="3"/>
    <n v="1499"/>
    <n v="4497"/>
    <x v="8"/>
    <n v="809.46"/>
    <n v="3687.54"/>
    <n v="1202.1400000000001"/>
    <s v="Mumbai"/>
    <s v="Maharashtra"/>
    <s v="West"/>
    <s v="Debit Card"/>
    <x v="2"/>
    <x v="0"/>
    <x v="10"/>
    <x v="10"/>
    <n v="0.32600000000000001"/>
    <n v="2878.08"/>
    <n v="0"/>
  </r>
  <r>
    <x v="2296"/>
    <d v="2030-04-15T00:00:00"/>
    <x v="212"/>
    <s v="Customer_0309"/>
    <s v="P2017"/>
    <x v="8"/>
    <x v="1"/>
    <x v="5"/>
    <n v="1"/>
    <n v="5999"/>
    <n v="5999"/>
    <x v="8"/>
    <n v="1079.82"/>
    <n v="4919.18"/>
    <n v="914.97"/>
    <s v="Chennai"/>
    <s v="Tamil Nadu"/>
    <s v="South"/>
    <s v="UPI"/>
    <x v="0"/>
    <x v="0"/>
    <x v="10"/>
    <x v="10"/>
    <n v="0.186"/>
    <n v="3839.36"/>
    <n v="0"/>
  </r>
  <r>
    <x v="2297"/>
    <d v="2030-04-16T00:00:00"/>
    <x v="21"/>
    <s v="Customer_0021"/>
    <s v="P2014"/>
    <x v="2"/>
    <x v="1"/>
    <x v="1"/>
    <n v="2"/>
    <n v="2999"/>
    <n v="5998"/>
    <x v="13"/>
    <n v="1979.34"/>
    <n v="4018.66"/>
    <n v="566.63"/>
    <s v="Kolkata"/>
    <s v="West Bengal"/>
    <s v="East"/>
    <s v="UPI"/>
    <x v="2"/>
    <x v="0"/>
    <x v="10"/>
    <x v="10"/>
    <n v="0.14099999999999999"/>
    <n v="2039.32"/>
    <n v="0"/>
  </r>
  <r>
    <x v="2298"/>
    <d v="2030-04-17T00:00:00"/>
    <x v="480"/>
    <s v="Customer_0267"/>
    <s v="P2011"/>
    <x v="18"/>
    <x v="0"/>
    <x v="4"/>
    <n v="4"/>
    <n v="2499"/>
    <n v="9996"/>
    <x v="12"/>
    <n v="799.68"/>
    <n v="9196.32"/>
    <n v="2722.11"/>
    <s v="Ahmedabad"/>
    <s v="Gujarat"/>
    <s v="West"/>
    <s v="Credit Card"/>
    <x v="0"/>
    <x v="0"/>
    <x v="10"/>
    <x v="10"/>
    <n v="0.29599999999999999"/>
    <n v="8396.64"/>
    <n v="0"/>
  </r>
  <r>
    <x v="2299"/>
    <d v="2030-04-18T00:00:00"/>
    <x v="524"/>
    <s v="Customer_0473"/>
    <s v="P2016"/>
    <x v="19"/>
    <x v="1"/>
    <x v="8"/>
    <n v="1"/>
    <n v="999"/>
    <n v="999"/>
    <x v="11"/>
    <n v="229.77"/>
    <n v="769.23"/>
    <n v="131.54"/>
    <s v="Pune"/>
    <s v="Maharashtra"/>
    <s v="West"/>
    <s v="Net Banking"/>
    <x v="0"/>
    <x v="0"/>
    <x v="10"/>
    <x v="10"/>
    <n v="0.17100000000000001"/>
    <n v="539.46"/>
    <n v="0"/>
  </r>
  <r>
    <x v="2300"/>
    <d v="2030-04-19T00:00:00"/>
    <x v="724"/>
    <s v="Customer_0337"/>
    <s v="P2011"/>
    <x v="18"/>
    <x v="0"/>
    <x v="4"/>
    <n v="1"/>
    <n v="2499"/>
    <n v="2499"/>
    <x v="9"/>
    <n v="699.72"/>
    <n v="1799.28"/>
    <n v="424.63"/>
    <s v="Delhi"/>
    <s v="Delhi"/>
    <s v="North"/>
    <s v="UPI"/>
    <x v="0"/>
    <x v="0"/>
    <x v="10"/>
    <x v="10"/>
    <n v="0.23599999999999999"/>
    <n v="1099.56"/>
    <n v="0"/>
  </r>
  <r>
    <x v="2301"/>
    <d v="2030-04-20T00:00:00"/>
    <x v="753"/>
    <s v="Customer_0533"/>
    <s v="P2004"/>
    <x v="15"/>
    <x v="2"/>
    <x v="3"/>
    <n v="1"/>
    <n v="899"/>
    <n v="899"/>
    <x v="7"/>
    <n v="116.87"/>
    <n v="782.13"/>
    <n v="94.64"/>
    <s v="Pune"/>
    <s v="Maharashtra"/>
    <s v="West"/>
    <s v="UPI"/>
    <x v="0"/>
    <x v="0"/>
    <x v="10"/>
    <x v="10"/>
    <n v="0.121"/>
    <n v="665.26"/>
    <n v="0"/>
  </r>
  <r>
    <x v="2302"/>
    <d v="2030-04-21T00:00:00"/>
    <x v="754"/>
    <s v="Customer_0589"/>
    <s v="P2019"/>
    <x v="22"/>
    <x v="4"/>
    <x v="11"/>
    <n v="4"/>
    <n v="699"/>
    <n v="2796"/>
    <x v="8"/>
    <n v="503.28"/>
    <n v="2292.7199999999998"/>
    <n v="747.43"/>
    <s v="Kolkata"/>
    <s v="West Bengal"/>
    <s v="East"/>
    <s v="UPI"/>
    <x v="0"/>
    <x v="0"/>
    <x v="10"/>
    <x v="10"/>
    <n v="0.32600000000000001"/>
    <n v="1789.44"/>
    <n v="0"/>
  </r>
  <r>
    <x v="2303"/>
    <d v="2030-04-22T00:00:00"/>
    <x v="755"/>
    <s v="Customer_0142"/>
    <s v="P2007"/>
    <x v="21"/>
    <x v="0"/>
    <x v="12"/>
    <n v="1"/>
    <n v="799"/>
    <n v="799"/>
    <x v="7"/>
    <n v="103.87"/>
    <n v="695.13"/>
    <n v="195.33"/>
    <s v="Lucknow"/>
    <s v="Uttar Pradesh"/>
    <s v="North"/>
    <s v="Credit Card"/>
    <x v="0"/>
    <x v="0"/>
    <x v="10"/>
    <x v="10"/>
    <n v="0.28100000000000003"/>
    <n v="591.26"/>
    <n v="0"/>
  </r>
  <r>
    <x v="2304"/>
    <d v="2030-04-23T00:00:00"/>
    <x v="458"/>
    <s v="Customer_0164"/>
    <s v="P2003"/>
    <x v="3"/>
    <x v="2"/>
    <x v="2"/>
    <n v="1"/>
    <n v="59999"/>
    <n v="59999"/>
    <x v="12"/>
    <n v="4799.92"/>
    <n v="55199.08"/>
    <n v="7507.07"/>
    <s v="Mumbai"/>
    <s v="Maharashtra"/>
    <s v="West"/>
    <s v="Credit Card"/>
    <x v="2"/>
    <x v="0"/>
    <x v="10"/>
    <x v="10"/>
    <n v="0.13600000000000001"/>
    <n v="50399.16"/>
    <n v="0"/>
  </r>
  <r>
    <x v="2305"/>
    <d v="2030-04-24T00:00:00"/>
    <x v="756"/>
    <s v="Customer_0029"/>
    <s v="P2017"/>
    <x v="8"/>
    <x v="1"/>
    <x v="5"/>
    <n v="1"/>
    <n v="5999"/>
    <n v="5999"/>
    <x v="8"/>
    <n v="1079.82"/>
    <n v="4919.18"/>
    <n v="914.97"/>
    <s v="Delhi"/>
    <s v="Delhi"/>
    <s v="North"/>
    <s v="UPI"/>
    <x v="0"/>
    <x v="0"/>
    <x v="10"/>
    <x v="10"/>
    <n v="0.186"/>
    <n v="3839.36"/>
    <n v="0"/>
  </r>
  <r>
    <x v="2306"/>
    <d v="2030-04-25T00:00:00"/>
    <x v="557"/>
    <s v="Customer_0688"/>
    <s v="P2002"/>
    <x v="12"/>
    <x v="2"/>
    <x v="7"/>
    <n v="1"/>
    <n v="2999"/>
    <n v="2999"/>
    <x v="10"/>
    <n v="89.97"/>
    <n v="2909.03"/>
    <n v="439.26"/>
    <s v="Bengaluru"/>
    <s v="Karnataka"/>
    <s v="South"/>
    <s v="Credit Card"/>
    <x v="1"/>
    <x v="0"/>
    <x v="10"/>
    <x v="10"/>
    <n v="0.151"/>
    <n v="2819.06"/>
    <n v="0"/>
  </r>
  <r>
    <x v="2307"/>
    <d v="2030-04-26T00:00:00"/>
    <x v="644"/>
    <s v="Customer_0080"/>
    <s v="P2018"/>
    <x v="17"/>
    <x v="4"/>
    <x v="11"/>
    <n v="3"/>
    <n v="399"/>
    <n v="1197"/>
    <x v="13"/>
    <n v="395.01"/>
    <n v="801.99"/>
    <n v="225.36"/>
    <s v="Ahmedabad"/>
    <s v="Gujarat"/>
    <s v="West"/>
    <s v="Net Banking"/>
    <x v="2"/>
    <x v="0"/>
    <x v="10"/>
    <x v="10"/>
    <n v="0.28100000000000003"/>
    <n v="406.98"/>
    <n v="0"/>
  </r>
  <r>
    <x v="2308"/>
    <d v="2030-04-27T00:00:00"/>
    <x v="718"/>
    <s v="Customer_0685"/>
    <s v="P2008"/>
    <x v="20"/>
    <x v="0"/>
    <x v="12"/>
    <n v="3"/>
    <n v="1799"/>
    <n v="5397"/>
    <x v="10"/>
    <n v="161.91"/>
    <n v="5235.09"/>
    <n v="1628.11"/>
    <s v="Hyderabad"/>
    <s v="Telangana"/>
    <s v="South"/>
    <s v="Debit Card"/>
    <x v="0"/>
    <x v="0"/>
    <x v="10"/>
    <x v="10"/>
    <n v="0.311"/>
    <n v="5073.18"/>
    <n v="0"/>
  </r>
  <r>
    <x v="2309"/>
    <d v="2030-04-28T00:00:00"/>
    <x v="181"/>
    <s v="Customer_0633"/>
    <s v="P2019"/>
    <x v="22"/>
    <x v="4"/>
    <x v="11"/>
    <n v="1"/>
    <n v="699"/>
    <n v="699"/>
    <x v="7"/>
    <n v="90.87"/>
    <n v="608.13"/>
    <n v="207.37"/>
    <s v="Chennai"/>
    <s v="Tamil Nadu"/>
    <s v="South"/>
    <s v="Credit Card"/>
    <x v="0"/>
    <x v="0"/>
    <x v="10"/>
    <x v="10"/>
    <n v="0.34100000000000003"/>
    <n v="517.26"/>
    <n v="0"/>
  </r>
  <r>
    <x v="2310"/>
    <d v="2030-04-29T00:00:00"/>
    <x v="757"/>
    <s v="Customer_0561"/>
    <s v="P2019"/>
    <x v="22"/>
    <x v="4"/>
    <x v="11"/>
    <n v="1"/>
    <n v="699"/>
    <n v="699"/>
    <x v="12"/>
    <n v="55.92"/>
    <n v="643.08000000000004"/>
    <n v="228.94"/>
    <s v="Jaipur"/>
    <s v="Rajasthan"/>
    <s v="North"/>
    <s v="Net Banking"/>
    <x v="2"/>
    <x v="0"/>
    <x v="10"/>
    <x v="10"/>
    <n v="0.35599999999999998"/>
    <n v="587.16"/>
    <n v="0"/>
  </r>
  <r>
    <x v="2311"/>
    <d v="2030-04-30T00:00:00"/>
    <x v="636"/>
    <s v="Customer_0073"/>
    <s v="P2005"/>
    <x v="4"/>
    <x v="2"/>
    <x v="3"/>
    <n v="2"/>
    <n v="1299"/>
    <n v="2598"/>
    <x v="11"/>
    <n v="597.54"/>
    <n v="2000.46"/>
    <n v="182.04"/>
    <s v="Delhi"/>
    <s v="Delhi"/>
    <s v="North"/>
    <s v="Credit Card"/>
    <x v="2"/>
    <x v="0"/>
    <x v="10"/>
    <x v="10"/>
    <n v="9.0999999999999998E-2"/>
    <n v="1402.92"/>
    <n v="0"/>
  </r>
  <r>
    <x v="2312"/>
    <d v="2030-05-01T00:00:00"/>
    <x v="669"/>
    <s v="Customer_0459"/>
    <s v="P2023"/>
    <x v="23"/>
    <x v="3"/>
    <x v="9"/>
    <n v="1"/>
    <n v="1599"/>
    <n v="1599"/>
    <x v="7"/>
    <n v="207.87"/>
    <n v="1391.13"/>
    <n v="335.26"/>
    <s v="Kolkata"/>
    <s v="West Bengal"/>
    <s v="East"/>
    <s v="UPI"/>
    <x v="2"/>
    <x v="0"/>
    <x v="10"/>
    <x v="10"/>
    <n v="0.24099999999999999"/>
    <n v="1183.26"/>
    <n v="0"/>
  </r>
  <r>
    <x v="2313"/>
    <d v="2030-05-02T00:00:00"/>
    <x v="205"/>
    <s v="Customer_0761"/>
    <s v="P2021"/>
    <x v="24"/>
    <x v="4"/>
    <x v="13"/>
    <n v="3"/>
    <n v="1499"/>
    <n v="4497"/>
    <x v="11"/>
    <n v="1034.31"/>
    <n v="3462.69"/>
    <n v="1076.9000000000001"/>
    <s v="Bengaluru"/>
    <s v="Karnataka"/>
    <s v="South"/>
    <s v="Debit Card"/>
    <x v="0"/>
    <x v="0"/>
    <x v="10"/>
    <x v="10"/>
    <n v="0.311"/>
    <n v="2428.38"/>
    <n v="0"/>
  </r>
  <r>
    <x v="2314"/>
    <d v="2030-05-03T00:00:00"/>
    <x v="746"/>
    <s v="Customer_0703"/>
    <s v="P2021"/>
    <x v="24"/>
    <x v="4"/>
    <x v="13"/>
    <n v="4"/>
    <n v="1499"/>
    <n v="5996"/>
    <x v="11"/>
    <n v="1379.08"/>
    <n v="4616.92"/>
    <n v="1435.86"/>
    <s v="Kolkata"/>
    <s v="West Bengal"/>
    <s v="East"/>
    <s v="Credit Card"/>
    <x v="0"/>
    <x v="0"/>
    <x v="10"/>
    <x v="10"/>
    <n v="0.311"/>
    <n v="3237.84"/>
    <n v="0"/>
  </r>
  <r>
    <x v="2315"/>
    <d v="2030-05-04T00:00:00"/>
    <x v="56"/>
    <s v="Customer_0074"/>
    <s v="P2022"/>
    <x v="13"/>
    <x v="3"/>
    <x v="9"/>
    <n v="1"/>
    <n v="899"/>
    <n v="899"/>
    <x v="10"/>
    <n v="26.97"/>
    <n v="872.03"/>
    <n v="236.32"/>
    <s v="Jaipur"/>
    <s v="Rajasthan"/>
    <s v="North"/>
    <s v="UPI"/>
    <x v="1"/>
    <x v="0"/>
    <x v="10"/>
    <x v="10"/>
    <n v="0.27100000000000002"/>
    <n v="845.06"/>
    <n v="0"/>
  </r>
  <r>
    <x v="2316"/>
    <d v="2030-05-05T00:00:00"/>
    <x v="58"/>
    <s v="Customer_0716"/>
    <s v="P2011"/>
    <x v="18"/>
    <x v="0"/>
    <x v="4"/>
    <n v="1"/>
    <n v="2499"/>
    <n v="2499"/>
    <x v="11"/>
    <n v="574.77"/>
    <n v="1924.23"/>
    <n v="482.98"/>
    <s v="Ahmedabad"/>
    <s v="Gujarat"/>
    <s v="West"/>
    <s v="Net Banking"/>
    <x v="2"/>
    <x v="0"/>
    <x v="11"/>
    <x v="11"/>
    <n v="0.251"/>
    <n v="1349.46"/>
    <n v="0"/>
  </r>
  <r>
    <x v="2317"/>
    <d v="2030-05-06T00:00:00"/>
    <x v="281"/>
    <s v="Customer_0352"/>
    <s v="P2015"/>
    <x v="11"/>
    <x v="1"/>
    <x v="8"/>
    <n v="2"/>
    <n v="1299"/>
    <n v="2598"/>
    <x v="10"/>
    <n v="77.94"/>
    <n v="2520.06"/>
    <n v="582.13"/>
    <s v="Bengaluru"/>
    <s v="Karnataka"/>
    <s v="South"/>
    <s v="Credit Card"/>
    <x v="0"/>
    <x v="0"/>
    <x v="11"/>
    <x v="11"/>
    <n v="0.23100000000000001"/>
    <n v="2442.12"/>
    <n v="0"/>
  </r>
  <r>
    <x v="2318"/>
    <d v="2030-05-07T00:00:00"/>
    <x v="458"/>
    <s v="Customer_0164"/>
    <s v="P2017"/>
    <x v="8"/>
    <x v="1"/>
    <x v="5"/>
    <n v="1"/>
    <n v="5999"/>
    <n v="5999"/>
    <x v="9"/>
    <n v="1679.72"/>
    <n v="4319.28"/>
    <n v="673.81"/>
    <s v="Chennai"/>
    <s v="Tamil Nadu"/>
    <s v="South"/>
    <s v="UPI"/>
    <x v="0"/>
    <x v="0"/>
    <x v="11"/>
    <x v="11"/>
    <n v="0.156"/>
    <n v="2639.56"/>
    <n v="0"/>
  </r>
  <r>
    <x v="2319"/>
    <d v="2030-05-08T00:00:00"/>
    <x v="353"/>
    <s v="Customer_0025"/>
    <s v="P2010"/>
    <x v="0"/>
    <x v="0"/>
    <x v="0"/>
    <n v="3"/>
    <n v="1999"/>
    <n v="5997"/>
    <x v="7"/>
    <n v="779.61"/>
    <n v="5217.3900000000003"/>
    <n v="1466.09"/>
    <s v="Ahmedabad"/>
    <s v="Gujarat"/>
    <s v="West"/>
    <s v="UPI"/>
    <x v="0"/>
    <x v="0"/>
    <x v="11"/>
    <x v="11"/>
    <n v="0.28100000000000003"/>
    <n v="4437.78"/>
    <n v="0"/>
  </r>
  <r>
    <x v="2320"/>
    <d v="2030-05-09T00:00:00"/>
    <x v="50"/>
    <s v="Customer_0682"/>
    <s v="P2011"/>
    <x v="18"/>
    <x v="0"/>
    <x v="4"/>
    <n v="3"/>
    <n v="2499"/>
    <n v="7497"/>
    <x v="11"/>
    <n v="1724.31"/>
    <n v="5772.69"/>
    <n v="1448.95"/>
    <s v="Noida"/>
    <s v="Uttar Pradesh"/>
    <s v="North"/>
    <s v="Debit Card"/>
    <x v="2"/>
    <x v="0"/>
    <x v="11"/>
    <x v="11"/>
    <n v="0.251"/>
    <n v="4048.38"/>
    <n v="0"/>
  </r>
  <r>
    <x v="2321"/>
    <d v="2030-05-10T00:00:00"/>
    <x v="129"/>
    <s v="Customer_0798"/>
    <s v="P2023"/>
    <x v="23"/>
    <x v="3"/>
    <x v="9"/>
    <n v="1"/>
    <n v="1599"/>
    <n v="1599"/>
    <x v="8"/>
    <n v="287.82"/>
    <n v="1311.18"/>
    <n v="296.33"/>
    <s v="Chennai"/>
    <s v="Tamil Nadu"/>
    <s v="South"/>
    <s v="Credit Card"/>
    <x v="2"/>
    <x v="0"/>
    <x v="11"/>
    <x v="11"/>
    <n v="0.22600000000000001"/>
    <n v="1023.36"/>
    <n v="0"/>
  </r>
  <r>
    <x v="2322"/>
    <d v="2030-05-11T00:00:00"/>
    <x v="681"/>
    <s v="Customer_0743"/>
    <s v="P2004"/>
    <x v="15"/>
    <x v="2"/>
    <x v="3"/>
    <n v="2"/>
    <n v="899"/>
    <n v="1798"/>
    <x v="12"/>
    <n v="143.84"/>
    <n v="1654.16"/>
    <n v="224.97"/>
    <s v="Chennai"/>
    <s v="Tamil Nadu"/>
    <s v="South"/>
    <s v="UPI"/>
    <x v="0"/>
    <x v="0"/>
    <x v="11"/>
    <x v="11"/>
    <n v="0.13600000000000001"/>
    <n v="1510.32"/>
    <n v="0"/>
  </r>
  <r>
    <x v="2323"/>
    <d v="2030-05-12T00:00:00"/>
    <x v="253"/>
    <s v="Customer_0481"/>
    <s v="P2025"/>
    <x v="9"/>
    <x v="3"/>
    <x v="6"/>
    <n v="1"/>
    <n v="999"/>
    <n v="999"/>
    <x v="7"/>
    <n v="129.87"/>
    <n v="869.13"/>
    <n v="209.46"/>
    <s v="Bengaluru"/>
    <s v="Karnataka"/>
    <s v="South"/>
    <s v="UPI"/>
    <x v="1"/>
    <x v="0"/>
    <x v="11"/>
    <x v="11"/>
    <n v="0.24099999999999999"/>
    <n v="739.26"/>
    <n v="0"/>
  </r>
  <r>
    <x v="2324"/>
    <d v="2030-05-13T00:00:00"/>
    <x v="448"/>
    <s v="Customer_0439"/>
    <s v="P2016"/>
    <x v="19"/>
    <x v="1"/>
    <x v="8"/>
    <n v="1"/>
    <n v="999"/>
    <n v="999"/>
    <x v="7"/>
    <n v="129.87"/>
    <n v="869.13"/>
    <n v="174.7"/>
    <s v="Noida"/>
    <s v="Uttar Pradesh"/>
    <s v="North"/>
    <s v="UPI"/>
    <x v="2"/>
    <x v="0"/>
    <x v="11"/>
    <x v="11"/>
    <n v="0.20100000000000001"/>
    <n v="739.26"/>
    <n v="0"/>
  </r>
  <r>
    <x v="2325"/>
    <d v="2030-05-14T00:00:00"/>
    <x v="414"/>
    <s v="Customer_0094"/>
    <s v="P2005"/>
    <x v="4"/>
    <x v="2"/>
    <x v="3"/>
    <n v="3"/>
    <n v="1299"/>
    <n v="3897"/>
    <x v="7"/>
    <n v="506.61"/>
    <n v="3390.39"/>
    <n v="410.24"/>
    <s v="Hyderabad"/>
    <s v="Telangana"/>
    <s v="South"/>
    <s v="UPI"/>
    <x v="0"/>
    <x v="0"/>
    <x v="11"/>
    <x v="11"/>
    <n v="0.121"/>
    <n v="2883.78"/>
    <n v="0"/>
  </r>
  <r>
    <x v="2326"/>
    <d v="2030-05-15T00:00:00"/>
    <x v="110"/>
    <s v="Customer_0412"/>
    <s v="P2013"/>
    <x v="6"/>
    <x v="1"/>
    <x v="1"/>
    <n v="1"/>
    <n v="3499"/>
    <n v="3499"/>
    <x v="8"/>
    <n v="629.82000000000005"/>
    <n v="2869.18"/>
    <n v="533.66999999999996"/>
    <s v="Gurugram"/>
    <s v="Haryana"/>
    <s v="North"/>
    <s v="Credit Card"/>
    <x v="0"/>
    <x v="0"/>
    <x v="11"/>
    <x v="11"/>
    <n v="0.186"/>
    <n v="2239.36"/>
    <n v="0"/>
  </r>
  <r>
    <x v="2327"/>
    <d v="2030-05-16T00:00:00"/>
    <x v="110"/>
    <s v="Customer_0412"/>
    <s v="P2005"/>
    <x v="4"/>
    <x v="2"/>
    <x v="3"/>
    <n v="2"/>
    <n v="1299"/>
    <n v="2598"/>
    <x v="8"/>
    <n v="467.64"/>
    <n v="2130.36"/>
    <n v="225.82"/>
    <s v="Gurugram"/>
    <s v="Haryana"/>
    <s v="North"/>
    <s v="UPI"/>
    <x v="0"/>
    <x v="0"/>
    <x v="11"/>
    <x v="11"/>
    <n v="0.106"/>
    <n v="1662.72"/>
    <n v="0"/>
  </r>
  <r>
    <x v="2328"/>
    <d v="2030-05-17T00:00:00"/>
    <x v="288"/>
    <s v="Customer_0650"/>
    <s v="P2005"/>
    <x v="4"/>
    <x v="2"/>
    <x v="3"/>
    <n v="1"/>
    <n v="1299"/>
    <n v="1299"/>
    <x v="11"/>
    <n v="298.77"/>
    <n v="1000.23"/>
    <n v="91.02"/>
    <s v="Noida"/>
    <s v="Uttar Pradesh"/>
    <s v="North"/>
    <s v="Credit Card"/>
    <x v="1"/>
    <x v="0"/>
    <x v="11"/>
    <x v="11"/>
    <n v="9.0999999999999998E-2"/>
    <n v="701.46"/>
    <n v="0"/>
  </r>
  <r>
    <x v="2329"/>
    <d v="2030-05-18T00:00:00"/>
    <x v="536"/>
    <s v="Customer_0420"/>
    <s v="P2015"/>
    <x v="11"/>
    <x v="1"/>
    <x v="8"/>
    <n v="2"/>
    <n v="1299"/>
    <n v="2598"/>
    <x v="7"/>
    <n v="337.74"/>
    <n v="2260.2600000000002"/>
    <n v="454.31"/>
    <s v="Mumbai"/>
    <s v="Maharashtra"/>
    <s v="West"/>
    <s v="UPI"/>
    <x v="0"/>
    <x v="0"/>
    <x v="11"/>
    <x v="11"/>
    <n v="0.20100000000000001"/>
    <n v="1922.52"/>
    <n v="0"/>
  </r>
  <r>
    <x v="2330"/>
    <d v="2030-05-19T00:00:00"/>
    <x v="123"/>
    <s v="Customer_0118"/>
    <s v="P2003"/>
    <x v="3"/>
    <x v="2"/>
    <x v="2"/>
    <n v="1"/>
    <n v="59999"/>
    <n v="59999"/>
    <x v="7"/>
    <n v="7799.87"/>
    <n v="52199.13"/>
    <n v="6316.09"/>
    <s v="Hyderabad"/>
    <s v="Telangana"/>
    <s v="South"/>
    <s v="UPI"/>
    <x v="0"/>
    <x v="0"/>
    <x v="11"/>
    <x v="11"/>
    <n v="0.121"/>
    <n v="44399.26"/>
    <n v="0"/>
  </r>
  <r>
    <x v="2331"/>
    <d v="2030-05-20T00:00:00"/>
    <x v="398"/>
    <s v="Customer_0496"/>
    <s v="P2002"/>
    <x v="12"/>
    <x v="2"/>
    <x v="7"/>
    <n v="1"/>
    <n v="2999"/>
    <n v="2999"/>
    <x v="12"/>
    <n v="239.92"/>
    <n v="2759.08"/>
    <n v="375.23"/>
    <s v="Lucknow"/>
    <s v="Uttar Pradesh"/>
    <s v="North"/>
    <s v="Debit Card"/>
    <x v="0"/>
    <x v="0"/>
    <x v="11"/>
    <x v="11"/>
    <n v="0.13600000000000001"/>
    <n v="2519.16"/>
    <n v="0"/>
  </r>
  <r>
    <x v="2332"/>
    <d v="2030-05-21T00:00:00"/>
    <x v="145"/>
    <s v="Customer_0740"/>
    <s v="P2008"/>
    <x v="20"/>
    <x v="0"/>
    <x v="12"/>
    <n v="3"/>
    <n v="1799"/>
    <n v="5397"/>
    <x v="10"/>
    <n v="161.91"/>
    <n v="5235.09"/>
    <n v="1628.11"/>
    <s v="Jaipur"/>
    <s v="Rajasthan"/>
    <s v="North"/>
    <s v="Credit Card"/>
    <x v="0"/>
    <x v="0"/>
    <x v="11"/>
    <x v="11"/>
    <n v="0.311"/>
    <n v="5073.18"/>
    <n v="0"/>
  </r>
  <r>
    <x v="2333"/>
    <d v="2030-05-22T00:00:00"/>
    <x v="202"/>
    <s v="Customer_0531"/>
    <s v="P2025"/>
    <x v="9"/>
    <x v="3"/>
    <x v="6"/>
    <n v="3"/>
    <n v="999"/>
    <n v="2997"/>
    <x v="10"/>
    <n v="89.91"/>
    <n v="2907.09"/>
    <n v="787.82"/>
    <s v="Lucknow"/>
    <s v="Uttar Pradesh"/>
    <s v="North"/>
    <s v="UPI"/>
    <x v="0"/>
    <x v="0"/>
    <x v="11"/>
    <x v="11"/>
    <n v="0.27100000000000002"/>
    <n v="2817.18"/>
    <n v="0"/>
  </r>
  <r>
    <x v="2334"/>
    <d v="2030-05-23T00:00:00"/>
    <x v="591"/>
    <s v="Customer_0186"/>
    <s v="P2024"/>
    <x v="14"/>
    <x v="3"/>
    <x v="6"/>
    <n v="2"/>
    <n v="2499"/>
    <n v="4998"/>
    <x v="8"/>
    <n v="899.64"/>
    <n v="4098.3599999999997"/>
    <n v="926.23"/>
    <s v="Hyderabad"/>
    <s v="Telangana"/>
    <s v="South"/>
    <s v="Credit Card"/>
    <x v="2"/>
    <x v="0"/>
    <x v="11"/>
    <x v="11"/>
    <n v="0.22600000000000001"/>
    <n v="3198.72"/>
    <n v="0"/>
  </r>
  <r>
    <x v="2335"/>
    <d v="2030-05-24T00:00:00"/>
    <x v="426"/>
    <s v="Customer_0643"/>
    <s v="P2021"/>
    <x v="24"/>
    <x v="4"/>
    <x v="13"/>
    <n v="2"/>
    <n v="1499"/>
    <n v="2998"/>
    <x v="7"/>
    <n v="389.74"/>
    <n v="2608.2600000000002"/>
    <n v="889.42"/>
    <s v="Bengaluru"/>
    <s v="Karnataka"/>
    <s v="South"/>
    <s v="Credit Card"/>
    <x v="2"/>
    <x v="0"/>
    <x v="11"/>
    <x v="11"/>
    <n v="0.34100000000000003"/>
    <n v="2218.52"/>
    <n v="0"/>
  </r>
  <r>
    <x v="2336"/>
    <d v="2030-05-25T00:00:00"/>
    <x v="100"/>
    <s v="Customer_0169"/>
    <s v="P2007"/>
    <x v="21"/>
    <x v="0"/>
    <x v="12"/>
    <n v="1"/>
    <n v="799"/>
    <n v="799"/>
    <x v="12"/>
    <n v="63.92"/>
    <n v="735.08"/>
    <n v="217.58"/>
    <s v="Gurugram"/>
    <s v="Haryana"/>
    <s v="North"/>
    <s v="Debit Card"/>
    <x v="0"/>
    <x v="0"/>
    <x v="11"/>
    <x v="11"/>
    <n v="0.29599999999999999"/>
    <n v="671.16"/>
    <n v="0"/>
  </r>
  <r>
    <x v="2337"/>
    <d v="2030-05-26T00:00:00"/>
    <x v="436"/>
    <s v="Customer_0755"/>
    <s v="P2009"/>
    <x v="1"/>
    <x v="0"/>
    <x v="0"/>
    <n v="2"/>
    <n v="1199"/>
    <n v="2398"/>
    <x v="12"/>
    <n v="191.84"/>
    <n v="2206.16"/>
    <n v="653.02"/>
    <s v="Chennai"/>
    <s v="Tamil Nadu"/>
    <s v="South"/>
    <s v="UPI"/>
    <x v="1"/>
    <x v="0"/>
    <x v="11"/>
    <x v="11"/>
    <n v="0.29599999999999999"/>
    <n v="2014.32"/>
    <n v="0"/>
  </r>
  <r>
    <x v="2338"/>
    <d v="2030-05-27T00:00:00"/>
    <x v="376"/>
    <s v="Customer_0394"/>
    <s v="P2010"/>
    <x v="0"/>
    <x v="0"/>
    <x v="0"/>
    <n v="3"/>
    <n v="1999"/>
    <n v="5997"/>
    <x v="11"/>
    <n v="1379.31"/>
    <n v="4617.6899999999996"/>
    <n v="1159.04"/>
    <s v="Noida"/>
    <s v="Uttar Pradesh"/>
    <s v="North"/>
    <s v="Credit Card"/>
    <x v="1"/>
    <x v="0"/>
    <x v="11"/>
    <x v="11"/>
    <n v="0.251"/>
    <n v="3238.38"/>
    <n v="0"/>
  </r>
  <r>
    <x v="2339"/>
    <d v="2030-05-28T00:00:00"/>
    <x v="255"/>
    <s v="Customer_0188"/>
    <s v="P2001"/>
    <x v="10"/>
    <x v="2"/>
    <x v="7"/>
    <n v="2"/>
    <n v="24999"/>
    <n v="49998"/>
    <x v="7"/>
    <n v="6499.74"/>
    <n v="43498.26"/>
    <n v="5263.29"/>
    <s v="Jaipur"/>
    <s v="Rajasthan"/>
    <s v="North"/>
    <s v="Credit Card"/>
    <x v="2"/>
    <x v="0"/>
    <x v="11"/>
    <x v="11"/>
    <n v="0.121"/>
    <n v="36998.519999999997"/>
    <n v="0"/>
  </r>
  <r>
    <x v="2340"/>
    <d v="2030-05-29T00:00:00"/>
    <x v="21"/>
    <s v="Customer_0021"/>
    <s v="P2004"/>
    <x v="15"/>
    <x v="2"/>
    <x v="3"/>
    <n v="3"/>
    <n v="899"/>
    <n v="2697"/>
    <x v="11"/>
    <n v="620.30999999999995"/>
    <n v="2076.69"/>
    <n v="188.98"/>
    <s v="Chennai"/>
    <s v="Tamil Nadu"/>
    <s v="South"/>
    <s v="UPI"/>
    <x v="0"/>
    <x v="0"/>
    <x v="11"/>
    <x v="11"/>
    <n v="9.0999999999999998E-2"/>
    <n v="1456.38"/>
    <n v="0"/>
  </r>
  <r>
    <x v="2341"/>
    <d v="2030-05-30T00:00:00"/>
    <x v="641"/>
    <s v="Customer_0220"/>
    <s v="P2010"/>
    <x v="0"/>
    <x v="0"/>
    <x v="0"/>
    <n v="1"/>
    <n v="1999"/>
    <n v="1999"/>
    <x v="9"/>
    <n v="559.72"/>
    <n v="1439.28"/>
    <n v="339.67"/>
    <s v="Kolkata"/>
    <s v="West Bengal"/>
    <s v="East"/>
    <s v="Cash on Delivery"/>
    <x v="0"/>
    <x v="0"/>
    <x v="11"/>
    <x v="11"/>
    <n v="0.23599999999999999"/>
    <n v="879.56"/>
    <n v="0"/>
  </r>
  <r>
    <x v="2342"/>
    <d v="2030-05-31T00:00:00"/>
    <x v="186"/>
    <s v="Customer_0597"/>
    <s v="P2022"/>
    <x v="13"/>
    <x v="3"/>
    <x v="9"/>
    <n v="2"/>
    <n v="899"/>
    <n v="1798"/>
    <x v="12"/>
    <n v="143.84"/>
    <n v="1654.16"/>
    <n v="423.46"/>
    <s v="Ahmedabad"/>
    <s v="Gujarat"/>
    <s v="West"/>
    <s v="Debit Card"/>
    <x v="2"/>
    <x v="0"/>
    <x v="11"/>
    <x v="11"/>
    <n v="0.25600000000000001"/>
    <n v="1510.32"/>
    <n v="0"/>
  </r>
  <r>
    <x v="2343"/>
    <d v="2030-06-01T00:00:00"/>
    <x v="466"/>
    <s v="Customer_0347"/>
    <s v="P2006"/>
    <x v="5"/>
    <x v="2"/>
    <x v="3"/>
    <n v="3"/>
    <n v="1499"/>
    <n v="4497"/>
    <x v="12"/>
    <n v="359.76"/>
    <n v="4137.24"/>
    <n v="562.66"/>
    <s v="Gurugram"/>
    <s v="Haryana"/>
    <s v="North"/>
    <s v="UPI"/>
    <x v="0"/>
    <x v="0"/>
    <x v="11"/>
    <x v="11"/>
    <n v="0.13600000000000001"/>
    <n v="3777.48"/>
    <n v="0"/>
  </r>
  <r>
    <x v="2344"/>
    <d v="2030-06-02T00:00:00"/>
    <x v="510"/>
    <s v="Customer_0026"/>
    <s v="P2005"/>
    <x v="4"/>
    <x v="2"/>
    <x v="3"/>
    <n v="2"/>
    <n v="1299"/>
    <n v="2598"/>
    <x v="12"/>
    <n v="207.84"/>
    <n v="2390.16"/>
    <n v="325.06"/>
    <s v="Lucknow"/>
    <s v="Uttar Pradesh"/>
    <s v="North"/>
    <s v="Net Banking"/>
    <x v="0"/>
    <x v="0"/>
    <x v="11"/>
    <x v="11"/>
    <n v="0.13600000000000001"/>
    <n v="2182.3200000000002"/>
    <n v="0"/>
  </r>
  <r>
    <x v="2345"/>
    <d v="2030-06-03T00:00:00"/>
    <x v="573"/>
    <s v="Customer_0769"/>
    <s v="P2012"/>
    <x v="7"/>
    <x v="0"/>
    <x v="4"/>
    <n v="1"/>
    <n v="1299"/>
    <n v="1299"/>
    <x v="12"/>
    <n v="103.92"/>
    <n v="1195.08"/>
    <n v="353.74"/>
    <s v="Bengaluru"/>
    <s v="Karnataka"/>
    <s v="South"/>
    <s v="UPI"/>
    <x v="2"/>
    <x v="0"/>
    <x v="11"/>
    <x v="11"/>
    <n v="0.29599999999999999"/>
    <n v="1091.1600000000001"/>
    <n v="0"/>
  </r>
  <r>
    <x v="2346"/>
    <d v="2030-06-04T00:00:00"/>
    <x v="758"/>
    <s v="Customer_0128"/>
    <s v="P2019"/>
    <x v="22"/>
    <x v="4"/>
    <x v="11"/>
    <n v="2"/>
    <n v="699"/>
    <n v="1398"/>
    <x v="7"/>
    <n v="181.74"/>
    <n v="1216.26"/>
    <n v="414.74"/>
    <s v="Ahmedabad"/>
    <s v="Gujarat"/>
    <s v="West"/>
    <s v="Credit Card"/>
    <x v="0"/>
    <x v="0"/>
    <x v="11"/>
    <x v="11"/>
    <n v="0.34100000000000003"/>
    <n v="1034.52"/>
    <n v="0"/>
  </r>
  <r>
    <x v="2347"/>
    <d v="2030-06-05T00:00:00"/>
    <x v="272"/>
    <s v="Customer_0448"/>
    <s v="P2004"/>
    <x v="15"/>
    <x v="2"/>
    <x v="3"/>
    <n v="2"/>
    <n v="899"/>
    <n v="1798"/>
    <x v="12"/>
    <n v="143.84"/>
    <n v="1654.16"/>
    <n v="224.97"/>
    <s v="Kolkata"/>
    <s v="West Bengal"/>
    <s v="East"/>
    <s v="Credit Card"/>
    <x v="0"/>
    <x v="0"/>
    <x v="11"/>
    <x v="11"/>
    <n v="0.13600000000000001"/>
    <n v="1510.32"/>
    <n v="0"/>
  </r>
  <r>
    <x v="2348"/>
    <d v="2030-06-06T00:00:00"/>
    <x v="508"/>
    <s v="Customer_0338"/>
    <s v="P2018"/>
    <x v="17"/>
    <x v="4"/>
    <x v="11"/>
    <n v="1"/>
    <n v="399"/>
    <n v="399"/>
    <x v="9"/>
    <n v="111.72"/>
    <n v="287.27999999999997"/>
    <n v="85.03"/>
    <s v="Mumbai"/>
    <s v="Maharashtra"/>
    <s v="West"/>
    <s v="UPI"/>
    <x v="0"/>
    <x v="0"/>
    <x v="11"/>
    <x v="11"/>
    <n v="0.29599999999999999"/>
    <n v="175.56"/>
    <n v="0"/>
  </r>
  <r>
    <x v="2349"/>
    <d v="2030-06-07T00:00:00"/>
    <x v="208"/>
    <s v="Customer_0059"/>
    <s v="P2023"/>
    <x v="23"/>
    <x v="3"/>
    <x v="9"/>
    <n v="3"/>
    <n v="1599"/>
    <n v="4797"/>
    <x v="11"/>
    <n v="1103.31"/>
    <n v="3693.69"/>
    <n v="779.37"/>
    <s v="Delhi"/>
    <s v="Delhi"/>
    <s v="North"/>
    <s v="UPI"/>
    <x v="0"/>
    <x v="0"/>
    <x v="11"/>
    <x v="11"/>
    <n v="0.21099999999999999"/>
    <n v="2590.38"/>
    <n v="0"/>
  </r>
  <r>
    <x v="2350"/>
    <d v="2030-06-08T00:00:00"/>
    <x v="486"/>
    <s v="Customer_0612"/>
    <s v="P2005"/>
    <x v="4"/>
    <x v="2"/>
    <x v="3"/>
    <n v="1"/>
    <n v="1299"/>
    <n v="1299"/>
    <x v="12"/>
    <n v="103.92"/>
    <n v="1195.08"/>
    <n v="162.53"/>
    <s v="Gurugram"/>
    <s v="Haryana"/>
    <s v="North"/>
    <s v="Credit Card"/>
    <x v="2"/>
    <x v="0"/>
    <x v="11"/>
    <x v="11"/>
    <n v="0.13600000000000001"/>
    <n v="1091.1600000000001"/>
    <n v="0"/>
  </r>
  <r>
    <x v="2351"/>
    <d v="2030-06-09T00:00:00"/>
    <x v="398"/>
    <s v="Customer_0496"/>
    <s v="P2002"/>
    <x v="12"/>
    <x v="2"/>
    <x v="7"/>
    <n v="1"/>
    <n v="2999"/>
    <n v="2999"/>
    <x v="8"/>
    <n v="539.82000000000005"/>
    <n v="2459.1799999999998"/>
    <n v="260.67"/>
    <s v="Noida"/>
    <s v="Uttar Pradesh"/>
    <s v="North"/>
    <s v="UPI"/>
    <x v="0"/>
    <x v="0"/>
    <x v="11"/>
    <x v="11"/>
    <n v="0.106"/>
    <n v="1919.36"/>
    <n v="0"/>
  </r>
  <r>
    <x v="2352"/>
    <d v="2030-06-10T00:00:00"/>
    <x v="715"/>
    <s v="Customer_0563"/>
    <s v="P2011"/>
    <x v="18"/>
    <x v="0"/>
    <x v="4"/>
    <n v="4"/>
    <n v="2499"/>
    <n v="9996"/>
    <x v="7"/>
    <n v="1299.48"/>
    <n v="8696.52"/>
    <n v="2443.7199999999998"/>
    <s v="Lucknow"/>
    <s v="Uttar Pradesh"/>
    <s v="North"/>
    <s v="UPI"/>
    <x v="0"/>
    <x v="0"/>
    <x v="11"/>
    <x v="11"/>
    <n v="0.28100000000000003"/>
    <n v="7397.04"/>
    <n v="0"/>
  </r>
  <r>
    <x v="2353"/>
    <d v="2030-06-11T00:00:00"/>
    <x v="443"/>
    <s v="Customer_0683"/>
    <s v="P2017"/>
    <x v="8"/>
    <x v="1"/>
    <x v="5"/>
    <n v="1"/>
    <n v="5999"/>
    <n v="5999"/>
    <x v="10"/>
    <n v="179.97"/>
    <n v="5819.03"/>
    <n v="1344.2"/>
    <s v="Lucknow"/>
    <s v="Uttar Pradesh"/>
    <s v="North"/>
    <s v="UPI"/>
    <x v="0"/>
    <x v="0"/>
    <x v="11"/>
    <x v="11"/>
    <n v="0.23100000000000001"/>
    <n v="5639.06"/>
    <n v="0"/>
  </r>
  <r>
    <x v="2354"/>
    <d v="2030-06-12T00:00:00"/>
    <x v="53"/>
    <s v="Customer_0084"/>
    <s v="P2013"/>
    <x v="6"/>
    <x v="1"/>
    <x v="1"/>
    <n v="2"/>
    <n v="3499"/>
    <n v="6998"/>
    <x v="13"/>
    <n v="2309.34"/>
    <n v="4688.66"/>
    <n v="661.1"/>
    <s v="Hyderabad"/>
    <s v="Telangana"/>
    <s v="South"/>
    <s v="Cash on Delivery"/>
    <x v="0"/>
    <x v="0"/>
    <x v="11"/>
    <x v="11"/>
    <n v="0.14099999999999999"/>
    <n v="2379.3200000000002"/>
    <n v="0"/>
  </r>
  <r>
    <x v="2355"/>
    <d v="2030-06-13T00:00:00"/>
    <x v="759"/>
    <s v="Customer_0591"/>
    <s v="P2023"/>
    <x v="23"/>
    <x v="3"/>
    <x v="9"/>
    <n v="1"/>
    <n v="1599"/>
    <n v="1599"/>
    <x v="7"/>
    <n v="207.87"/>
    <n v="1391.13"/>
    <n v="335.26"/>
    <s v="Chennai"/>
    <s v="Tamil Nadu"/>
    <s v="South"/>
    <s v="Credit Card"/>
    <x v="2"/>
    <x v="0"/>
    <x v="11"/>
    <x v="11"/>
    <n v="0.24099999999999999"/>
    <n v="1183.26"/>
    <n v="0"/>
  </r>
  <r>
    <x v="2356"/>
    <d v="2030-06-14T00:00:00"/>
    <x v="11"/>
    <s v="Customer_0241"/>
    <s v="P2010"/>
    <x v="0"/>
    <x v="0"/>
    <x v="0"/>
    <n v="2"/>
    <n v="1999"/>
    <n v="3998"/>
    <x v="12"/>
    <n v="319.83999999999997"/>
    <n v="3678.16"/>
    <n v="1088.74"/>
    <s v="Chennai"/>
    <s v="Tamil Nadu"/>
    <s v="South"/>
    <s v="Debit Card"/>
    <x v="2"/>
    <x v="0"/>
    <x v="11"/>
    <x v="11"/>
    <n v="0.29599999999999999"/>
    <n v="3358.32"/>
    <n v="0"/>
  </r>
  <r>
    <x v="2357"/>
    <d v="2030-06-15T00:00:00"/>
    <x v="649"/>
    <s v="Customer_0437"/>
    <s v="P2024"/>
    <x v="14"/>
    <x v="3"/>
    <x v="6"/>
    <n v="1"/>
    <n v="2499"/>
    <n v="2499"/>
    <x v="8"/>
    <n v="449.82"/>
    <n v="2049.1799999999998"/>
    <n v="463.11"/>
    <s v="Hyderabad"/>
    <s v="Telangana"/>
    <s v="South"/>
    <s v="Credit Card"/>
    <x v="2"/>
    <x v="0"/>
    <x v="11"/>
    <x v="11"/>
    <n v="0.22600000000000001"/>
    <n v="1599.36"/>
    <n v="0"/>
  </r>
  <r>
    <x v="2358"/>
    <d v="2030-06-16T00:00:00"/>
    <x v="439"/>
    <s v="Customer_0438"/>
    <s v="P2011"/>
    <x v="18"/>
    <x v="0"/>
    <x v="4"/>
    <n v="1"/>
    <n v="2499"/>
    <n v="2499"/>
    <x v="7"/>
    <n v="324.87"/>
    <n v="2174.13"/>
    <n v="610.92999999999995"/>
    <s v="Pune"/>
    <s v="Maharashtra"/>
    <s v="West"/>
    <s v="Net Banking"/>
    <x v="0"/>
    <x v="0"/>
    <x v="11"/>
    <x v="11"/>
    <n v="0.28100000000000003"/>
    <n v="1849.26"/>
    <n v="0"/>
  </r>
  <r>
    <x v="2359"/>
    <d v="2030-06-17T00:00:00"/>
    <x v="627"/>
    <s v="Customer_0542"/>
    <s v="P2005"/>
    <x v="4"/>
    <x v="2"/>
    <x v="3"/>
    <n v="1"/>
    <n v="1299"/>
    <n v="1299"/>
    <x v="12"/>
    <n v="103.92"/>
    <n v="1195.08"/>
    <n v="162.53"/>
    <s v="Pune"/>
    <s v="Maharashtra"/>
    <s v="West"/>
    <s v="Net Banking"/>
    <x v="2"/>
    <x v="0"/>
    <x v="11"/>
    <x v="11"/>
    <n v="0.13600000000000001"/>
    <n v="1091.1600000000001"/>
    <n v="0"/>
  </r>
  <r>
    <x v="2360"/>
    <d v="2030-06-18T00:00:00"/>
    <x v="735"/>
    <s v="Customer_0732"/>
    <s v="P2007"/>
    <x v="21"/>
    <x v="0"/>
    <x v="12"/>
    <n v="1"/>
    <n v="799"/>
    <n v="799"/>
    <x v="11"/>
    <n v="183.77"/>
    <n v="615.23"/>
    <n v="154.41999999999999"/>
    <s v="Bengaluru"/>
    <s v="Karnataka"/>
    <s v="South"/>
    <s v="Net Banking"/>
    <x v="1"/>
    <x v="0"/>
    <x v="11"/>
    <x v="11"/>
    <n v="0.251"/>
    <n v="431.46"/>
    <n v="0"/>
  </r>
  <r>
    <x v="2361"/>
    <d v="2030-06-19T00:00:00"/>
    <x v="706"/>
    <s v="Customer_0399"/>
    <s v="P2013"/>
    <x v="6"/>
    <x v="1"/>
    <x v="1"/>
    <n v="1"/>
    <n v="3499"/>
    <n v="3499"/>
    <x v="10"/>
    <n v="104.97"/>
    <n v="3394.03"/>
    <n v="784.02"/>
    <s v="Ahmedabad"/>
    <s v="Gujarat"/>
    <s v="West"/>
    <s v="Net Banking"/>
    <x v="2"/>
    <x v="0"/>
    <x v="11"/>
    <x v="11"/>
    <n v="0.23100000000000001"/>
    <n v="3289.06"/>
    <n v="0"/>
  </r>
  <r>
    <x v="2362"/>
    <d v="2030-06-20T00:00:00"/>
    <x v="714"/>
    <s v="Customer_0777"/>
    <s v="P2024"/>
    <x v="14"/>
    <x v="3"/>
    <x v="6"/>
    <n v="1"/>
    <n v="2499"/>
    <n v="2499"/>
    <x v="7"/>
    <n v="324.87"/>
    <n v="2174.13"/>
    <n v="523.97"/>
    <s v="Noida"/>
    <s v="Uttar Pradesh"/>
    <s v="North"/>
    <s v="Debit Card"/>
    <x v="1"/>
    <x v="0"/>
    <x v="11"/>
    <x v="11"/>
    <n v="0.24099999999999999"/>
    <n v="1849.26"/>
    <n v="0"/>
  </r>
  <r>
    <x v="2363"/>
    <d v="2030-06-21T00:00:00"/>
    <x v="396"/>
    <s v="Customer_0278"/>
    <s v="P2007"/>
    <x v="21"/>
    <x v="0"/>
    <x v="12"/>
    <n v="1"/>
    <n v="799"/>
    <n v="799"/>
    <x v="7"/>
    <n v="103.87"/>
    <n v="695.13"/>
    <n v="195.33"/>
    <s v="Jaipur"/>
    <s v="Rajasthan"/>
    <s v="North"/>
    <s v="Credit Card"/>
    <x v="0"/>
    <x v="0"/>
    <x v="11"/>
    <x v="11"/>
    <n v="0.28100000000000003"/>
    <n v="591.26"/>
    <n v="0"/>
  </r>
  <r>
    <x v="2364"/>
    <d v="2030-06-22T00:00:00"/>
    <x v="727"/>
    <s v="Customer_0613"/>
    <s v="P2024"/>
    <x v="14"/>
    <x v="3"/>
    <x v="6"/>
    <n v="1"/>
    <n v="2499"/>
    <n v="2499"/>
    <x v="8"/>
    <n v="449.82"/>
    <n v="2049.1799999999998"/>
    <n v="463.11"/>
    <s v="Noida"/>
    <s v="Uttar Pradesh"/>
    <s v="North"/>
    <s v="Credit Card"/>
    <x v="0"/>
    <x v="0"/>
    <x v="11"/>
    <x v="11"/>
    <n v="0.22600000000000001"/>
    <n v="1599.36"/>
    <n v="0"/>
  </r>
  <r>
    <x v="2365"/>
    <d v="2030-06-23T00:00:00"/>
    <x v="744"/>
    <s v="Customer_0776"/>
    <s v="P2020"/>
    <x v="16"/>
    <x v="4"/>
    <x v="10"/>
    <n v="2"/>
    <n v="599"/>
    <n v="1198"/>
    <x v="9"/>
    <n v="335.44"/>
    <n v="862.56"/>
    <n v="255.32"/>
    <s v="Mumbai"/>
    <s v="Maharashtra"/>
    <s v="West"/>
    <s v="UPI"/>
    <x v="0"/>
    <x v="0"/>
    <x v="11"/>
    <x v="11"/>
    <n v="0.29599999999999999"/>
    <n v="527.12"/>
    <n v="0"/>
  </r>
  <r>
    <x v="2366"/>
    <d v="2030-06-24T00:00:00"/>
    <x v="748"/>
    <s v="Customer_0402"/>
    <s v="P2019"/>
    <x v="22"/>
    <x v="4"/>
    <x v="11"/>
    <n v="1"/>
    <n v="699"/>
    <n v="699"/>
    <x v="7"/>
    <n v="90.87"/>
    <n v="608.13"/>
    <n v="207.37"/>
    <s v="Ahmedabad"/>
    <s v="Gujarat"/>
    <s v="West"/>
    <s v="Debit Card"/>
    <x v="1"/>
    <x v="0"/>
    <x v="11"/>
    <x v="11"/>
    <n v="0.34100000000000003"/>
    <n v="517.26"/>
    <n v="0"/>
  </r>
  <r>
    <x v="2367"/>
    <d v="2030-06-25T00:00:00"/>
    <x v="112"/>
    <s v="Customer_0310"/>
    <s v="P2008"/>
    <x v="20"/>
    <x v="0"/>
    <x v="12"/>
    <n v="1"/>
    <n v="1799"/>
    <n v="1799"/>
    <x v="7"/>
    <n v="233.87"/>
    <n v="1565.13"/>
    <n v="439.8"/>
    <s v="Pune"/>
    <s v="Maharashtra"/>
    <s v="West"/>
    <s v="Debit Card"/>
    <x v="0"/>
    <x v="0"/>
    <x v="11"/>
    <x v="11"/>
    <n v="0.28100000000000003"/>
    <n v="1331.26"/>
    <n v="0"/>
  </r>
  <r>
    <x v="2368"/>
    <d v="2030-06-26T00:00:00"/>
    <x v="374"/>
    <s v="Customer_0398"/>
    <s v="P2011"/>
    <x v="18"/>
    <x v="0"/>
    <x v="4"/>
    <n v="4"/>
    <n v="2499"/>
    <n v="9996"/>
    <x v="10"/>
    <n v="299.88"/>
    <n v="9696.1200000000008"/>
    <n v="3015.49"/>
    <s v="Delhi"/>
    <s v="Delhi"/>
    <s v="North"/>
    <s v="Credit Card"/>
    <x v="0"/>
    <x v="0"/>
    <x v="11"/>
    <x v="11"/>
    <n v="0.311"/>
    <n v="9396.24"/>
    <n v="0"/>
  </r>
  <r>
    <x v="2369"/>
    <d v="2030-06-27T00:00:00"/>
    <x v="489"/>
    <s v="Customer_0718"/>
    <s v="P2005"/>
    <x v="4"/>
    <x v="2"/>
    <x v="3"/>
    <n v="3"/>
    <n v="1299"/>
    <n v="3897"/>
    <x v="12"/>
    <n v="311.76"/>
    <n v="3585.24"/>
    <n v="487.59"/>
    <s v="Delhi"/>
    <s v="Delhi"/>
    <s v="North"/>
    <s v="UPI"/>
    <x v="0"/>
    <x v="0"/>
    <x v="11"/>
    <x v="11"/>
    <n v="0.13600000000000001"/>
    <n v="3273.48"/>
    <n v="0"/>
  </r>
  <r>
    <x v="2370"/>
    <d v="2030-06-28T00:00:00"/>
    <x v="62"/>
    <s v="Customer_0204"/>
    <s v="P2008"/>
    <x v="20"/>
    <x v="0"/>
    <x v="12"/>
    <n v="2"/>
    <n v="1799"/>
    <n v="3598"/>
    <x v="7"/>
    <n v="467.74"/>
    <n v="3130.26"/>
    <n v="879.6"/>
    <s v="Mumbai"/>
    <s v="Maharashtra"/>
    <s v="West"/>
    <s v="Credit Card"/>
    <x v="0"/>
    <x v="0"/>
    <x v="11"/>
    <x v="11"/>
    <n v="0.28100000000000003"/>
    <n v="2662.52"/>
    <n v="0"/>
  </r>
  <r>
    <x v="2371"/>
    <d v="2030-06-29T00:00:00"/>
    <x v="510"/>
    <s v="Customer_0026"/>
    <s v="P2008"/>
    <x v="20"/>
    <x v="0"/>
    <x v="12"/>
    <n v="1"/>
    <n v="1799"/>
    <n v="1799"/>
    <x v="8"/>
    <n v="323.82"/>
    <n v="1475.18"/>
    <n v="392.4"/>
    <s v="Delhi"/>
    <s v="Delhi"/>
    <s v="North"/>
    <s v="Cash on Delivery"/>
    <x v="0"/>
    <x v="0"/>
    <x v="11"/>
    <x v="11"/>
    <n v="0.26600000000000001"/>
    <n v="1151.3599999999999"/>
    <n v="0"/>
  </r>
  <r>
    <x v="2372"/>
    <d v="2030-06-30T00:00:00"/>
    <x v="47"/>
    <s v="Customer_0413"/>
    <s v="P2003"/>
    <x v="3"/>
    <x v="2"/>
    <x v="2"/>
    <n v="4"/>
    <n v="59999"/>
    <n v="239996"/>
    <x v="8"/>
    <n v="43199.28"/>
    <n v="196796.72"/>
    <n v="20860.45"/>
    <s v="Gurugram"/>
    <s v="Haryana"/>
    <s v="North"/>
    <s v="Credit Card"/>
    <x v="0"/>
    <x v="0"/>
    <x v="11"/>
    <x v="11"/>
    <n v="0.106"/>
    <n v="153597.44"/>
    <n v="0"/>
  </r>
  <r>
    <x v="2373"/>
    <d v="2030-07-01T00:00:00"/>
    <x v="420"/>
    <s v="Customer_0381"/>
    <s v="P2003"/>
    <x v="3"/>
    <x v="2"/>
    <x v="2"/>
    <n v="2"/>
    <n v="59999"/>
    <n v="119998"/>
    <x v="7"/>
    <n v="15599.74"/>
    <n v="104398.26"/>
    <n v="12632.19"/>
    <s v="Chennai"/>
    <s v="Tamil Nadu"/>
    <s v="South"/>
    <s v="UPI"/>
    <x v="1"/>
    <x v="0"/>
    <x v="11"/>
    <x v="11"/>
    <n v="0.121"/>
    <n v="88798.52"/>
    <n v="0"/>
  </r>
  <r>
    <x v="2374"/>
    <d v="2030-07-02T00:00:00"/>
    <x v="251"/>
    <s v="Customer_0693"/>
    <s v="P2016"/>
    <x v="19"/>
    <x v="1"/>
    <x v="8"/>
    <n v="1"/>
    <n v="999"/>
    <n v="999"/>
    <x v="8"/>
    <n v="179.82"/>
    <n v="819.18"/>
    <n v="152.37"/>
    <s v="Lucknow"/>
    <s v="Uttar Pradesh"/>
    <s v="North"/>
    <s v="UPI"/>
    <x v="0"/>
    <x v="0"/>
    <x v="11"/>
    <x v="11"/>
    <n v="0.186"/>
    <n v="639.36"/>
    <n v="0"/>
  </r>
  <r>
    <x v="2375"/>
    <d v="2030-07-03T00:00:00"/>
    <x v="489"/>
    <s v="Customer_0718"/>
    <s v="P2018"/>
    <x v="17"/>
    <x v="4"/>
    <x v="11"/>
    <n v="1"/>
    <n v="399"/>
    <n v="399"/>
    <x v="8"/>
    <n v="71.819999999999993"/>
    <n v="327.18"/>
    <n v="106.66"/>
    <s v="Delhi"/>
    <s v="Delhi"/>
    <s v="North"/>
    <s v="Credit Card"/>
    <x v="0"/>
    <x v="0"/>
    <x v="11"/>
    <x v="11"/>
    <n v="0.32600000000000001"/>
    <n v="255.36"/>
    <n v="0"/>
  </r>
  <r>
    <x v="2376"/>
    <d v="2030-07-04T00:00:00"/>
    <x v="602"/>
    <s v="Customer_0384"/>
    <s v="P2012"/>
    <x v="7"/>
    <x v="0"/>
    <x v="4"/>
    <n v="2"/>
    <n v="1299"/>
    <n v="2598"/>
    <x v="7"/>
    <n v="337.74"/>
    <n v="2260.2600000000002"/>
    <n v="635.13"/>
    <s v="Mumbai"/>
    <s v="Maharashtra"/>
    <s v="West"/>
    <s v="Debit Card"/>
    <x v="0"/>
    <x v="0"/>
    <x v="11"/>
    <x v="11"/>
    <n v="0.28100000000000003"/>
    <n v="1922.52"/>
    <n v="0"/>
  </r>
  <r>
    <x v="2377"/>
    <d v="2030-07-05T00:00:00"/>
    <x v="760"/>
    <s v="Customer_0719"/>
    <s v="P2018"/>
    <x v="17"/>
    <x v="4"/>
    <x v="11"/>
    <n v="2"/>
    <n v="399"/>
    <n v="798"/>
    <x v="12"/>
    <n v="63.84"/>
    <n v="734.16"/>
    <n v="261.36"/>
    <s v="Gurugram"/>
    <s v="Haryana"/>
    <s v="North"/>
    <s v="Debit Card"/>
    <x v="0"/>
    <x v="0"/>
    <x v="11"/>
    <x v="11"/>
    <n v="0.35599999999999998"/>
    <n v="670.32"/>
    <n v="0"/>
  </r>
  <r>
    <x v="2378"/>
    <d v="2030-07-06T00:00:00"/>
    <x v="141"/>
    <s v="Customer_0646"/>
    <s v="P2010"/>
    <x v="0"/>
    <x v="0"/>
    <x v="0"/>
    <n v="2"/>
    <n v="1999"/>
    <n v="3998"/>
    <x v="8"/>
    <n v="719.64"/>
    <n v="3278.36"/>
    <n v="872.04"/>
    <s v="Jaipur"/>
    <s v="Rajasthan"/>
    <s v="North"/>
    <s v="Cash on Delivery"/>
    <x v="2"/>
    <x v="0"/>
    <x v="11"/>
    <x v="11"/>
    <n v="0.26600000000000001"/>
    <n v="2558.7199999999998"/>
    <n v="0"/>
  </r>
  <r>
    <x v="2379"/>
    <d v="2030-07-07T00:00:00"/>
    <x v="339"/>
    <s v="Customer_0760"/>
    <s v="P2001"/>
    <x v="10"/>
    <x v="2"/>
    <x v="7"/>
    <n v="1"/>
    <n v="24999"/>
    <n v="24999"/>
    <x v="8"/>
    <n v="4499.82"/>
    <n v="20499.18"/>
    <n v="2172.91"/>
    <s v="Bengaluru"/>
    <s v="Karnataka"/>
    <s v="South"/>
    <s v="Debit Card"/>
    <x v="2"/>
    <x v="0"/>
    <x v="11"/>
    <x v="11"/>
    <n v="0.106"/>
    <n v="15999.36"/>
    <n v="0"/>
  </r>
  <r>
    <x v="2380"/>
    <d v="2030-07-08T00:00:00"/>
    <x v="735"/>
    <s v="Customer_0732"/>
    <s v="P2010"/>
    <x v="0"/>
    <x v="0"/>
    <x v="0"/>
    <n v="1"/>
    <n v="1999"/>
    <n v="1999"/>
    <x v="9"/>
    <n v="559.72"/>
    <n v="1439.28"/>
    <n v="339.67"/>
    <s v="Pune"/>
    <s v="Maharashtra"/>
    <s v="West"/>
    <s v="UPI"/>
    <x v="2"/>
    <x v="0"/>
    <x v="11"/>
    <x v="11"/>
    <n v="0.23599999999999999"/>
    <n v="879.56"/>
    <n v="0"/>
  </r>
  <r>
    <x v="2381"/>
    <d v="2030-07-09T00:00:00"/>
    <x v="415"/>
    <s v="Customer_0635"/>
    <s v="P2002"/>
    <x v="12"/>
    <x v="2"/>
    <x v="7"/>
    <n v="4"/>
    <n v="2999"/>
    <n v="11996"/>
    <x v="11"/>
    <n v="2759.08"/>
    <n v="9236.92"/>
    <n v="840.56"/>
    <s v="Ahmedabad"/>
    <s v="Gujarat"/>
    <s v="West"/>
    <s v="Net Banking"/>
    <x v="2"/>
    <x v="0"/>
    <x v="11"/>
    <x v="11"/>
    <n v="9.0999999999999998E-2"/>
    <n v="6477.84"/>
    <n v="0"/>
  </r>
  <r>
    <x v="2382"/>
    <d v="2030-07-10T00:00:00"/>
    <x v="367"/>
    <s v="Customer_0255"/>
    <s v="P2020"/>
    <x v="16"/>
    <x v="4"/>
    <x v="10"/>
    <n v="1"/>
    <n v="599"/>
    <n v="599"/>
    <x v="12"/>
    <n v="47.92"/>
    <n v="551.08000000000004"/>
    <n v="196.18"/>
    <s v="Jaipur"/>
    <s v="Rajasthan"/>
    <s v="North"/>
    <s v="Cash on Delivery"/>
    <x v="2"/>
    <x v="0"/>
    <x v="11"/>
    <x v="11"/>
    <n v="0.35599999999999998"/>
    <n v="503.16"/>
    <n v="0"/>
  </r>
  <r>
    <x v="2383"/>
    <d v="2030-07-11T00:00:00"/>
    <x v="666"/>
    <s v="Customer_0489"/>
    <s v="P2003"/>
    <x v="3"/>
    <x v="2"/>
    <x v="2"/>
    <n v="1"/>
    <n v="59999"/>
    <n v="59999"/>
    <x v="11"/>
    <n v="13799.77"/>
    <n v="46199.23"/>
    <n v="4204.13"/>
    <s v="Lucknow"/>
    <s v="Uttar Pradesh"/>
    <s v="North"/>
    <s v="UPI"/>
    <x v="2"/>
    <x v="0"/>
    <x v="11"/>
    <x v="11"/>
    <n v="9.0999999999999998E-2"/>
    <n v="32399.46"/>
    <n v="0"/>
  </r>
  <r>
    <x v="2384"/>
    <d v="2030-07-12T00:00:00"/>
    <x v="377"/>
    <s v="Customer_0141"/>
    <s v="P2005"/>
    <x v="4"/>
    <x v="2"/>
    <x v="3"/>
    <n v="1"/>
    <n v="1299"/>
    <n v="1299"/>
    <x v="7"/>
    <n v="168.87"/>
    <n v="1130.1300000000001"/>
    <n v="136.75"/>
    <s v="Bengaluru"/>
    <s v="Karnataka"/>
    <s v="South"/>
    <s v="Net Banking"/>
    <x v="0"/>
    <x v="0"/>
    <x v="11"/>
    <x v="11"/>
    <n v="0.121"/>
    <n v="961.26"/>
    <n v="0"/>
  </r>
  <r>
    <x v="2385"/>
    <d v="2030-07-13T00:00:00"/>
    <x v="525"/>
    <s v="Customer_0694"/>
    <s v="P2002"/>
    <x v="12"/>
    <x v="2"/>
    <x v="7"/>
    <n v="2"/>
    <n v="2999"/>
    <n v="5998"/>
    <x v="11"/>
    <n v="1379.54"/>
    <n v="4618.46"/>
    <n v="420.28"/>
    <s v="Noida"/>
    <s v="Uttar Pradesh"/>
    <s v="North"/>
    <s v="Debit Card"/>
    <x v="0"/>
    <x v="0"/>
    <x v="11"/>
    <x v="11"/>
    <n v="9.0999999999999998E-2"/>
    <n v="3238.92"/>
    <n v="0"/>
  </r>
  <r>
    <x v="2386"/>
    <d v="2030-07-14T00:00:00"/>
    <x v="231"/>
    <s v="Customer_0238"/>
    <s v="P2007"/>
    <x v="21"/>
    <x v="0"/>
    <x v="12"/>
    <n v="2"/>
    <n v="799"/>
    <n v="1598"/>
    <x v="8"/>
    <n v="287.64"/>
    <n v="1310.3599999999999"/>
    <n v="348.56"/>
    <s v="Delhi"/>
    <s v="Delhi"/>
    <s v="North"/>
    <s v="UPI"/>
    <x v="0"/>
    <x v="0"/>
    <x v="11"/>
    <x v="11"/>
    <n v="0.26600000000000001"/>
    <n v="1022.72"/>
    <n v="0"/>
  </r>
  <r>
    <x v="2387"/>
    <d v="2030-07-15T00:00:00"/>
    <x v="330"/>
    <s v="Customer_0513"/>
    <s v="P2010"/>
    <x v="0"/>
    <x v="0"/>
    <x v="0"/>
    <n v="1"/>
    <n v="1999"/>
    <n v="1999"/>
    <x v="10"/>
    <n v="59.97"/>
    <n v="1939.03"/>
    <n v="603.04"/>
    <s v="Chennai"/>
    <s v="Tamil Nadu"/>
    <s v="South"/>
    <s v="UPI"/>
    <x v="2"/>
    <x v="0"/>
    <x v="11"/>
    <x v="11"/>
    <n v="0.311"/>
    <n v="1879.06"/>
    <n v="0"/>
  </r>
  <r>
    <x v="2388"/>
    <d v="2030-07-16T00:00:00"/>
    <x v="597"/>
    <s v="Customer_0281"/>
    <s v="P2009"/>
    <x v="1"/>
    <x v="0"/>
    <x v="0"/>
    <n v="1"/>
    <n v="1199"/>
    <n v="1199"/>
    <x v="12"/>
    <n v="95.92"/>
    <n v="1103.08"/>
    <n v="326.51"/>
    <s v="Chennai"/>
    <s v="Tamil Nadu"/>
    <s v="South"/>
    <s v="Net Banking"/>
    <x v="1"/>
    <x v="0"/>
    <x v="11"/>
    <x v="11"/>
    <n v="0.29599999999999999"/>
    <n v="1007.16"/>
    <n v="0"/>
  </r>
  <r>
    <x v="2389"/>
    <d v="2030-07-17T00:00:00"/>
    <x v="115"/>
    <s v="Customer_0015"/>
    <s v="P2004"/>
    <x v="15"/>
    <x v="2"/>
    <x v="3"/>
    <n v="1"/>
    <n v="899"/>
    <n v="899"/>
    <x v="10"/>
    <n v="26.97"/>
    <n v="872.03"/>
    <n v="131.68"/>
    <s v="Lucknow"/>
    <s v="Uttar Pradesh"/>
    <s v="North"/>
    <s v="Credit Card"/>
    <x v="1"/>
    <x v="0"/>
    <x v="11"/>
    <x v="11"/>
    <n v="0.151"/>
    <n v="845.06"/>
    <n v="0"/>
  </r>
  <r>
    <x v="2390"/>
    <d v="2030-07-18T00:00:00"/>
    <x v="299"/>
    <s v="Customer_0033"/>
    <s v="P2004"/>
    <x v="15"/>
    <x v="2"/>
    <x v="3"/>
    <n v="2"/>
    <n v="899"/>
    <n v="1798"/>
    <x v="11"/>
    <n v="413.54"/>
    <n v="1384.46"/>
    <n v="125.99"/>
    <s v="Hyderabad"/>
    <s v="Telangana"/>
    <s v="South"/>
    <s v="UPI"/>
    <x v="0"/>
    <x v="0"/>
    <x v="11"/>
    <x v="11"/>
    <n v="9.0999999999999998E-2"/>
    <n v="970.92"/>
    <n v="0"/>
  </r>
  <r>
    <x v="2391"/>
    <d v="2030-07-19T00:00:00"/>
    <x v="129"/>
    <s v="Customer_0798"/>
    <s v="P2008"/>
    <x v="20"/>
    <x v="0"/>
    <x v="12"/>
    <n v="2"/>
    <n v="1799"/>
    <n v="3598"/>
    <x v="9"/>
    <n v="1007.44"/>
    <n v="2590.56"/>
    <n v="611.37"/>
    <s v="Lucknow"/>
    <s v="Uttar Pradesh"/>
    <s v="North"/>
    <s v="Credit Card"/>
    <x v="0"/>
    <x v="0"/>
    <x v="11"/>
    <x v="11"/>
    <n v="0.23599999999999999"/>
    <n v="1583.12"/>
    <n v="0"/>
  </r>
  <r>
    <x v="2392"/>
    <d v="2030-07-20T00:00:00"/>
    <x v="743"/>
    <s v="Customer_0345"/>
    <s v="P2005"/>
    <x v="4"/>
    <x v="2"/>
    <x v="3"/>
    <n v="2"/>
    <n v="1299"/>
    <n v="2598"/>
    <x v="10"/>
    <n v="77.94"/>
    <n v="2520.06"/>
    <n v="380.53"/>
    <s v="Delhi"/>
    <s v="Delhi"/>
    <s v="North"/>
    <s v="UPI"/>
    <x v="0"/>
    <x v="0"/>
    <x v="11"/>
    <x v="11"/>
    <n v="0.151"/>
    <n v="2442.12"/>
    <n v="0"/>
  </r>
  <r>
    <x v="2393"/>
    <d v="2030-07-21T00:00:00"/>
    <x v="555"/>
    <s v="Customer_0353"/>
    <s v="P2010"/>
    <x v="0"/>
    <x v="0"/>
    <x v="0"/>
    <n v="2"/>
    <n v="1999"/>
    <n v="3998"/>
    <x v="7"/>
    <n v="519.74"/>
    <n v="3478.26"/>
    <n v="977.39"/>
    <s v="Noida"/>
    <s v="Uttar Pradesh"/>
    <s v="North"/>
    <s v="UPI"/>
    <x v="2"/>
    <x v="0"/>
    <x v="11"/>
    <x v="11"/>
    <n v="0.28100000000000003"/>
    <n v="2958.52"/>
    <n v="0"/>
  </r>
  <r>
    <x v="2394"/>
    <d v="2030-07-22T00:00:00"/>
    <x v="444"/>
    <s v="Customer_0045"/>
    <s v="P2009"/>
    <x v="1"/>
    <x v="0"/>
    <x v="0"/>
    <n v="4"/>
    <n v="1199"/>
    <n v="4796"/>
    <x v="12"/>
    <n v="383.68"/>
    <n v="4412.32"/>
    <n v="1306.05"/>
    <s v="Lucknow"/>
    <s v="Uttar Pradesh"/>
    <s v="North"/>
    <s v="UPI"/>
    <x v="2"/>
    <x v="0"/>
    <x v="11"/>
    <x v="11"/>
    <n v="0.29599999999999999"/>
    <n v="4028.64"/>
    <n v="0"/>
  </r>
  <r>
    <x v="2395"/>
    <d v="2030-07-23T00:00:00"/>
    <x v="466"/>
    <s v="Customer_0347"/>
    <s v="P2008"/>
    <x v="20"/>
    <x v="0"/>
    <x v="12"/>
    <n v="1"/>
    <n v="1799"/>
    <n v="1799"/>
    <x v="11"/>
    <n v="413.77"/>
    <n v="1385.23"/>
    <n v="347.69"/>
    <s v="Noida"/>
    <s v="Uttar Pradesh"/>
    <s v="North"/>
    <s v="Debit Card"/>
    <x v="0"/>
    <x v="0"/>
    <x v="11"/>
    <x v="11"/>
    <n v="0.251"/>
    <n v="971.46"/>
    <n v="0"/>
  </r>
  <r>
    <x v="2396"/>
    <d v="2030-07-24T00:00:00"/>
    <x v="143"/>
    <s v="Customer_0140"/>
    <s v="P2002"/>
    <x v="12"/>
    <x v="2"/>
    <x v="7"/>
    <n v="1"/>
    <n v="2999"/>
    <n v="2999"/>
    <x v="7"/>
    <n v="389.87"/>
    <n v="2609.13"/>
    <n v="315.7"/>
    <s v="Lucknow"/>
    <s v="Uttar Pradesh"/>
    <s v="North"/>
    <s v="Net Banking"/>
    <x v="0"/>
    <x v="0"/>
    <x v="11"/>
    <x v="11"/>
    <n v="0.121"/>
    <n v="2219.2600000000002"/>
    <n v="0"/>
  </r>
  <r>
    <x v="2397"/>
    <d v="2030-07-25T00:00:00"/>
    <x v="227"/>
    <s v="Customer_0242"/>
    <s v="P2016"/>
    <x v="19"/>
    <x v="1"/>
    <x v="8"/>
    <n v="1"/>
    <n v="999"/>
    <n v="999"/>
    <x v="12"/>
    <n v="79.92"/>
    <n v="919.08"/>
    <n v="198.52"/>
    <s v="Kolkata"/>
    <s v="West Bengal"/>
    <s v="East"/>
    <s v="Credit Card"/>
    <x v="0"/>
    <x v="0"/>
    <x v="11"/>
    <x v="11"/>
    <n v="0.216"/>
    <n v="839.16"/>
    <n v="0"/>
  </r>
  <r>
    <x v="2398"/>
    <d v="2030-07-26T00:00:00"/>
    <x v="193"/>
    <s v="Customer_0183"/>
    <s v="P2025"/>
    <x v="9"/>
    <x v="3"/>
    <x v="6"/>
    <n v="4"/>
    <n v="999"/>
    <n v="3996"/>
    <x v="8"/>
    <n v="719.28"/>
    <n v="3276.72"/>
    <n v="740.54"/>
    <s v="Pune"/>
    <s v="Maharashtra"/>
    <s v="West"/>
    <s v="Credit Card"/>
    <x v="0"/>
    <x v="0"/>
    <x v="11"/>
    <x v="11"/>
    <n v="0.22600000000000001"/>
    <n v="2557.44"/>
    <n v="0"/>
  </r>
  <r>
    <x v="2399"/>
    <d v="2030-07-27T00:00:00"/>
    <x v="404"/>
    <s v="Customer_0213"/>
    <s v="P2009"/>
    <x v="1"/>
    <x v="0"/>
    <x v="0"/>
    <n v="3"/>
    <n v="1199"/>
    <n v="3597"/>
    <x v="12"/>
    <n v="287.76"/>
    <n v="3309.24"/>
    <n v="979.54"/>
    <s v="Chennai"/>
    <s v="Tamil Nadu"/>
    <s v="South"/>
    <s v="Credit Card"/>
    <x v="0"/>
    <x v="0"/>
    <x v="11"/>
    <x v="11"/>
    <n v="0.29599999999999999"/>
    <n v="3021.48"/>
    <n v="0"/>
  </r>
  <r>
    <x v="2400"/>
    <d v="2030-07-28T00:00:00"/>
    <x v="636"/>
    <s v="Customer_0073"/>
    <s v="P2022"/>
    <x v="13"/>
    <x v="3"/>
    <x v="9"/>
    <n v="2"/>
    <n v="899"/>
    <n v="1798"/>
    <x v="9"/>
    <n v="503.44"/>
    <n v="1294.56"/>
    <n v="253.73"/>
    <s v="Bengaluru"/>
    <s v="Karnataka"/>
    <s v="South"/>
    <s v="Cash on Delivery"/>
    <x v="0"/>
    <x v="0"/>
    <x v="11"/>
    <x v="11"/>
    <n v="0.19600000000000001"/>
    <n v="791.12"/>
    <n v="0"/>
  </r>
  <r>
    <x v="2401"/>
    <d v="2030-07-29T00:00:00"/>
    <x v="580"/>
    <s v="Customer_0573"/>
    <s v="P2021"/>
    <x v="24"/>
    <x v="4"/>
    <x v="13"/>
    <n v="2"/>
    <n v="1499"/>
    <n v="2998"/>
    <x v="9"/>
    <n v="839.44"/>
    <n v="2158.56"/>
    <n v="638.92999999999995"/>
    <s v="Hyderabad"/>
    <s v="Telangana"/>
    <s v="South"/>
    <s v="Cash on Delivery"/>
    <x v="2"/>
    <x v="0"/>
    <x v="11"/>
    <x v="11"/>
    <n v="0.29599999999999999"/>
    <n v="1319.12"/>
    <n v="0"/>
  </r>
  <r>
    <x v="2402"/>
    <d v="2030-07-30T00:00:00"/>
    <x v="275"/>
    <s v="Customer_0632"/>
    <s v="P2001"/>
    <x v="10"/>
    <x v="2"/>
    <x v="7"/>
    <n v="1"/>
    <n v="24999"/>
    <n v="24999"/>
    <x v="11"/>
    <n v="5749.77"/>
    <n v="19249.23"/>
    <n v="1751.68"/>
    <s v="Ahmedabad"/>
    <s v="Gujarat"/>
    <s v="West"/>
    <s v="UPI"/>
    <x v="0"/>
    <x v="0"/>
    <x v="11"/>
    <x v="11"/>
    <n v="9.0999999999999998E-2"/>
    <n v="13499.46"/>
    <n v="0"/>
  </r>
  <r>
    <x v="2403"/>
    <d v="2030-07-31T00:00:00"/>
    <x v="487"/>
    <s v="Customer_0078"/>
    <s v="P2001"/>
    <x v="10"/>
    <x v="2"/>
    <x v="7"/>
    <n v="2"/>
    <n v="24999"/>
    <n v="49998"/>
    <x v="7"/>
    <n v="6499.74"/>
    <n v="43498.26"/>
    <n v="5263.29"/>
    <s v="Bengaluru"/>
    <s v="Karnataka"/>
    <s v="South"/>
    <s v="Net Banking"/>
    <x v="2"/>
    <x v="0"/>
    <x v="11"/>
    <x v="11"/>
    <n v="0.121"/>
    <n v="36998.519999999997"/>
    <n v="0"/>
  </r>
  <r>
    <x v="2404"/>
    <d v="2030-08-01T00:00:00"/>
    <x v="205"/>
    <s v="Customer_0761"/>
    <s v="P2005"/>
    <x v="4"/>
    <x v="2"/>
    <x v="3"/>
    <n v="2"/>
    <n v="1299"/>
    <n v="2598"/>
    <x v="12"/>
    <n v="207.84"/>
    <n v="2390.16"/>
    <n v="325.06"/>
    <s v="Delhi"/>
    <s v="Delhi"/>
    <s v="North"/>
    <s v="Net Banking"/>
    <x v="1"/>
    <x v="0"/>
    <x v="11"/>
    <x v="11"/>
    <n v="0.13600000000000001"/>
    <n v="2182.3200000000002"/>
    <n v="0"/>
  </r>
  <r>
    <x v="2405"/>
    <d v="2030-08-02T00:00:00"/>
    <x v="5"/>
    <s v="Customer_0286"/>
    <s v="P2018"/>
    <x v="17"/>
    <x v="4"/>
    <x v="11"/>
    <n v="2"/>
    <n v="399"/>
    <n v="798"/>
    <x v="7"/>
    <n v="103.74"/>
    <n v="694.26"/>
    <n v="236.74"/>
    <s v="Jaipur"/>
    <s v="Rajasthan"/>
    <s v="North"/>
    <s v="Credit Card"/>
    <x v="1"/>
    <x v="0"/>
    <x v="11"/>
    <x v="11"/>
    <n v="0.34100000000000003"/>
    <n v="590.52"/>
    <n v="0"/>
  </r>
  <r>
    <x v="2406"/>
    <d v="2030-08-03T00:00:00"/>
    <x v="543"/>
    <s v="Customer_0113"/>
    <s v="P2004"/>
    <x v="15"/>
    <x v="2"/>
    <x v="3"/>
    <n v="3"/>
    <n v="899"/>
    <n v="2697"/>
    <x v="9"/>
    <n v="755.16"/>
    <n v="1941.84"/>
    <n v="147.58000000000001"/>
    <s v="Gurugram"/>
    <s v="Haryana"/>
    <s v="North"/>
    <s v="Credit Card"/>
    <x v="1"/>
    <x v="0"/>
    <x v="11"/>
    <x v="11"/>
    <n v="7.5999999999999998E-2"/>
    <n v="1186.68"/>
    <n v="0"/>
  </r>
  <r>
    <x v="2407"/>
    <d v="2030-08-04T00:00:00"/>
    <x v="41"/>
    <s v="Customer_0334"/>
    <s v="P2010"/>
    <x v="0"/>
    <x v="0"/>
    <x v="0"/>
    <n v="1"/>
    <n v="1999"/>
    <n v="1999"/>
    <x v="7"/>
    <n v="259.87"/>
    <n v="1739.13"/>
    <n v="488.7"/>
    <s v="Chennai"/>
    <s v="Tamil Nadu"/>
    <s v="South"/>
    <s v="UPI"/>
    <x v="0"/>
    <x v="0"/>
    <x v="11"/>
    <x v="11"/>
    <n v="0.28100000000000003"/>
    <n v="1479.26"/>
    <n v="0"/>
  </r>
  <r>
    <x v="2408"/>
    <d v="2030-08-05T00:00:00"/>
    <x v="164"/>
    <s v="Customer_0147"/>
    <s v="P2019"/>
    <x v="22"/>
    <x v="4"/>
    <x v="11"/>
    <n v="2"/>
    <n v="699"/>
    <n v="1398"/>
    <x v="12"/>
    <n v="111.84"/>
    <n v="1286.1600000000001"/>
    <n v="457.87"/>
    <s v="Pune"/>
    <s v="Maharashtra"/>
    <s v="West"/>
    <s v="Credit Card"/>
    <x v="1"/>
    <x v="0"/>
    <x v="11"/>
    <x v="11"/>
    <n v="0.35599999999999998"/>
    <n v="1174.32"/>
    <n v="0"/>
  </r>
  <r>
    <x v="2409"/>
    <d v="2030-08-06T00:00:00"/>
    <x v="427"/>
    <s v="Customer_0795"/>
    <s v="P2009"/>
    <x v="1"/>
    <x v="0"/>
    <x v="0"/>
    <n v="1"/>
    <n v="1199"/>
    <n v="1199"/>
    <x v="11"/>
    <n v="275.77"/>
    <n v="923.23"/>
    <n v="231.73"/>
    <s v="Jaipur"/>
    <s v="Rajasthan"/>
    <s v="North"/>
    <s v="UPI"/>
    <x v="2"/>
    <x v="0"/>
    <x v="11"/>
    <x v="11"/>
    <n v="0.251"/>
    <n v="647.46"/>
    <n v="0"/>
  </r>
  <r>
    <x v="2410"/>
    <d v="2030-08-07T00:00:00"/>
    <x v="313"/>
    <s v="Customer_0430"/>
    <s v="P2024"/>
    <x v="14"/>
    <x v="3"/>
    <x v="6"/>
    <n v="1"/>
    <n v="2499"/>
    <n v="2499"/>
    <x v="7"/>
    <n v="324.87"/>
    <n v="2174.13"/>
    <n v="523.97"/>
    <s v="Gurugram"/>
    <s v="Haryana"/>
    <s v="North"/>
    <s v="Net Banking"/>
    <x v="0"/>
    <x v="0"/>
    <x v="11"/>
    <x v="11"/>
    <n v="0.24099999999999999"/>
    <n v="1849.26"/>
    <n v="0"/>
  </r>
  <r>
    <x v="2411"/>
    <d v="2030-08-08T00:00:00"/>
    <x v="624"/>
    <s v="Customer_0501"/>
    <s v="P2004"/>
    <x v="15"/>
    <x v="2"/>
    <x v="3"/>
    <n v="3"/>
    <n v="899"/>
    <n v="2697"/>
    <x v="11"/>
    <n v="620.30999999999995"/>
    <n v="2076.69"/>
    <n v="188.98"/>
    <s v="Pune"/>
    <s v="Maharashtra"/>
    <s v="West"/>
    <s v="Credit Card"/>
    <x v="2"/>
    <x v="0"/>
    <x v="11"/>
    <x v="11"/>
    <n v="9.0999999999999998E-2"/>
    <n v="1456.38"/>
    <n v="0"/>
  </r>
  <r>
    <x v="2412"/>
    <d v="2030-08-09T00:00:00"/>
    <x v="757"/>
    <s v="Customer_0561"/>
    <s v="P2005"/>
    <x v="4"/>
    <x v="2"/>
    <x v="3"/>
    <n v="2"/>
    <n v="1299"/>
    <n v="2598"/>
    <x v="11"/>
    <n v="597.54"/>
    <n v="2000.46"/>
    <n v="182.04"/>
    <s v="Hyderabad"/>
    <s v="Telangana"/>
    <s v="South"/>
    <s v="Debit Card"/>
    <x v="0"/>
    <x v="0"/>
    <x v="11"/>
    <x v="11"/>
    <n v="9.0999999999999998E-2"/>
    <n v="1402.92"/>
    <n v="0"/>
  </r>
  <r>
    <x v="2413"/>
    <d v="2030-08-10T00:00:00"/>
    <x v="443"/>
    <s v="Customer_0683"/>
    <s v="P2002"/>
    <x v="12"/>
    <x v="2"/>
    <x v="7"/>
    <n v="2"/>
    <n v="2999"/>
    <n v="5998"/>
    <x v="12"/>
    <n v="479.84"/>
    <n v="5518.16"/>
    <n v="750.47"/>
    <s v="Pune"/>
    <s v="Maharashtra"/>
    <s v="West"/>
    <s v="UPI"/>
    <x v="1"/>
    <x v="0"/>
    <x v="11"/>
    <x v="11"/>
    <n v="0.13600000000000001"/>
    <n v="5038.32"/>
    <n v="0"/>
  </r>
  <r>
    <x v="2414"/>
    <d v="2030-08-11T00:00:00"/>
    <x v="327"/>
    <s v="Customer_0721"/>
    <s v="P2008"/>
    <x v="20"/>
    <x v="0"/>
    <x v="12"/>
    <n v="1"/>
    <n v="1799"/>
    <n v="1799"/>
    <x v="7"/>
    <n v="233.87"/>
    <n v="1565.13"/>
    <n v="439.8"/>
    <s v="Delhi"/>
    <s v="Delhi"/>
    <s v="North"/>
    <s v="UPI"/>
    <x v="0"/>
    <x v="0"/>
    <x v="11"/>
    <x v="11"/>
    <n v="0.28100000000000003"/>
    <n v="1331.26"/>
    <n v="0"/>
  </r>
  <r>
    <x v="2415"/>
    <d v="2030-08-12T00:00:00"/>
    <x v="197"/>
    <s v="Customer_0624"/>
    <s v="P2020"/>
    <x v="16"/>
    <x v="4"/>
    <x v="10"/>
    <n v="1"/>
    <n v="599"/>
    <n v="599"/>
    <x v="12"/>
    <n v="47.92"/>
    <n v="551.08000000000004"/>
    <n v="196.18"/>
    <s v="Hyderabad"/>
    <s v="Telangana"/>
    <s v="South"/>
    <s v="Cash on Delivery"/>
    <x v="0"/>
    <x v="0"/>
    <x v="11"/>
    <x v="11"/>
    <n v="0.35599999999999998"/>
    <n v="503.16"/>
    <n v="0"/>
  </r>
  <r>
    <x v="2416"/>
    <d v="2030-08-13T00:00:00"/>
    <x v="761"/>
    <s v="Customer_0291"/>
    <s v="P2002"/>
    <x v="12"/>
    <x v="2"/>
    <x v="7"/>
    <n v="1"/>
    <n v="2999"/>
    <n v="2999"/>
    <x v="8"/>
    <n v="539.82000000000005"/>
    <n v="2459.1799999999998"/>
    <n v="260.67"/>
    <s v="Delhi"/>
    <s v="Delhi"/>
    <s v="North"/>
    <s v="UPI"/>
    <x v="0"/>
    <x v="0"/>
    <x v="11"/>
    <x v="11"/>
    <n v="0.106"/>
    <n v="1919.36"/>
    <n v="0"/>
  </r>
  <r>
    <x v="2417"/>
    <d v="2030-08-14T00:00:00"/>
    <x v="23"/>
    <s v="Customer_0745"/>
    <s v="P2010"/>
    <x v="0"/>
    <x v="0"/>
    <x v="0"/>
    <n v="4"/>
    <n v="1999"/>
    <n v="7996"/>
    <x v="8"/>
    <n v="1439.28"/>
    <n v="6556.72"/>
    <n v="1744.09"/>
    <s v="Lucknow"/>
    <s v="Uttar Pradesh"/>
    <s v="North"/>
    <s v="Debit Card"/>
    <x v="1"/>
    <x v="0"/>
    <x v="11"/>
    <x v="11"/>
    <n v="0.26600000000000001"/>
    <n v="5117.4399999999996"/>
    <n v="0"/>
  </r>
  <r>
    <x v="2418"/>
    <d v="2030-08-15T00:00:00"/>
    <x v="242"/>
    <s v="Customer_0135"/>
    <s v="P2003"/>
    <x v="3"/>
    <x v="2"/>
    <x v="2"/>
    <n v="2"/>
    <n v="59999"/>
    <n v="119998"/>
    <x v="10"/>
    <n v="3599.94"/>
    <n v="116398.06"/>
    <n v="17576.11"/>
    <s v="Ahmedabad"/>
    <s v="Gujarat"/>
    <s v="West"/>
    <s v="Debit Card"/>
    <x v="1"/>
    <x v="0"/>
    <x v="11"/>
    <x v="11"/>
    <n v="0.151"/>
    <n v="112798.12"/>
    <n v="0"/>
  </r>
  <r>
    <x v="2419"/>
    <d v="2030-08-16T00:00:00"/>
    <x v="139"/>
    <s v="Customer_0622"/>
    <s v="P2006"/>
    <x v="5"/>
    <x v="2"/>
    <x v="3"/>
    <n v="4"/>
    <n v="1499"/>
    <n v="5996"/>
    <x v="12"/>
    <n v="479.68"/>
    <n v="5516.32"/>
    <n v="750.22"/>
    <s v="Lucknow"/>
    <s v="Uttar Pradesh"/>
    <s v="North"/>
    <s v="Debit Card"/>
    <x v="0"/>
    <x v="0"/>
    <x v="11"/>
    <x v="11"/>
    <n v="0.13600000000000001"/>
    <n v="5036.6400000000003"/>
    <n v="0"/>
  </r>
  <r>
    <x v="2420"/>
    <d v="2030-08-17T00:00:00"/>
    <x v="426"/>
    <s v="Customer_0643"/>
    <s v="P2016"/>
    <x v="19"/>
    <x v="1"/>
    <x v="8"/>
    <n v="1"/>
    <n v="999"/>
    <n v="999"/>
    <x v="10"/>
    <n v="29.97"/>
    <n v="969.03"/>
    <n v="223.85"/>
    <s v="Delhi"/>
    <s v="Delhi"/>
    <s v="North"/>
    <s v="Debit Card"/>
    <x v="2"/>
    <x v="0"/>
    <x v="11"/>
    <x v="11"/>
    <n v="0.23100000000000001"/>
    <n v="939.06"/>
    <n v="0"/>
  </r>
  <r>
    <x v="2421"/>
    <d v="2030-08-18T00:00:00"/>
    <x v="762"/>
    <s v="Customer_0670"/>
    <s v="P2007"/>
    <x v="21"/>
    <x v="0"/>
    <x v="12"/>
    <n v="1"/>
    <n v="799"/>
    <n v="799"/>
    <x v="10"/>
    <n v="23.97"/>
    <n v="775.03"/>
    <n v="241.03"/>
    <s v="Mumbai"/>
    <s v="Maharashtra"/>
    <s v="West"/>
    <s v="Credit Card"/>
    <x v="0"/>
    <x v="0"/>
    <x v="11"/>
    <x v="11"/>
    <n v="0.311"/>
    <n v="751.06"/>
    <n v="0"/>
  </r>
  <r>
    <x v="2422"/>
    <d v="2030-08-19T00:00:00"/>
    <x v="38"/>
    <s v="Customer_0053"/>
    <s v="P2022"/>
    <x v="13"/>
    <x v="3"/>
    <x v="9"/>
    <n v="2"/>
    <n v="899"/>
    <n v="1798"/>
    <x v="10"/>
    <n v="53.94"/>
    <n v="1744.06"/>
    <n v="472.64"/>
    <s v="Jaipur"/>
    <s v="Rajasthan"/>
    <s v="North"/>
    <s v="Credit Card"/>
    <x v="0"/>
    <x v="0"/>
    <x v="11"/>
    <x v="11"/>
    <n v="0.27100000000000002"/>
    <n v="1690.12"/>
    <n v="0"/>
  </r>
  <r>
    <x v="2423"/>
    <d v="2030-08-20T00:00:00"/>
    <x v="605"/>
    <s v="Customer_0463"/>
    <s v="P2005"/>
    <x v="4"/>
    <x v="2"/>
    <x v="3"/>
    <n v="3"/>
    <n v="1299"/>
    <n v="3897"/>
    <x v="9"/>
    <n v="1091.1600000000001"/>
    <n v="2805.84"/>
    <n v="213.24"/>
    <s v="Lucknow"/>
    <s v="Uttar Pradesh"/>
    <s v="North"/>
    <s v="UPI"/>
    <x v="0"/>
    <x v="0"/>
    <x v="11"/>
    <x v="11"/>
    <n v="7.5999999999999998E-2"/>
    <n v="1714.68"/>
    <n v="0"/>
  </r>
  <r>
    <x v="2424"/>
    <d v="2030-08-21T00:00:00"/>
    <x v="548"/>
    <s v="Customer_0541"/>
    <s v="P2004"/>
    <x v="15"/>
    <x v="2"/>
    <x v="3"/>
    <n v="2"/>
    <n v="899"/>
    <n v="1798"/>
    <x v="11"/>
    <n v="413.54"/>
    <n v="1384.46"/>
    <n v="125.99"/>
    <s v="Chennai"/>
    <s v="Tamil Nadu"/>
    <s v="South"/>
    <s v="Credit Card"/>
    <x v="0"/>
    <x v="0"/>
    <x v="11"/>
    <x v="11"/>
    <n v="9.0999999999999998E-2"/>
    <n v="970.92"/>
    <n v="0"/>
  </r>
  <r>
    <x v="2425"/>
    <d v="2030-08-22T00:00:00"/>
    <x v="460"/>
    <s v="Customer_0474"/>
    <s v="P2016"/>
    <x v="19"/>
    <x v="1"/>
    <x v="8"/>
    <n v="1"/>
    <n v="999"/>
    <n v="999"/>
    <x v="7"/>
    <n v="129.87"/>
    <n v="869.13"/>
    <n v="174.7"/>
    <s v="Mumbai"/>
    <s v="Maharashtra"/>
    <s v="West"/>
    <s v="UPI"/>
    <x v="0"/>
    <x v="0"/>
    <x v="11"/>
    <x v="11"/>
    <n v="0.20100000000000001"/>
    <n v="739.26"/>
    <n v="0"/>
  </r>
  <r>
    <x v="2426"/>
    <d v="2030-08-23T00:00:00"/>
    <x v="366"/>
    <s v="Customer_0294"/>
    <s v="P2009"/>
    <x v="1"/>
    <x v="0"/>
    <x v="0"/>
    <n v="1"/>
    <n v="1199"/>
    <n v="1199"/>
    <x v="11"/>
    <n v="275.77"/>
    <n v="923.23"/>
    <n v="231.73"/>
    <s v="Bengaluru"/>
    <s v="Karnataka"/>
    <s v="South"/>
    <s v="Credit Card"/>
    <x v="0"/>
    <x v="0"/>
    <x v="11"/>
    <x v="11"/>
    <n v="0.251"/>
    <n v="647.46"/>
    <n v="0"/>
  </r>
  <r>
    <x v="2427"/>
    <d v="2030-08-24T00:00:00"/>
    <x v="218"/>
    <s v="Customer_0706"/>
    <s v="P2018"/>
    <x v="17"/>
    <x v="4"/>
    <x v="11"/>
    <n v="1"/>
    <n v="399"/>
    <n v="399"/>
    <x v="7"/>
    <n v="51.87"/>
    <n v="347.13"/>
    <n v="118.37"/>
    <s v="Jaipur"/>
    <s v="Rajasthan"/>
    <s v="North"/>
    <s v="UPI"/>
    <x v="0"/>
    <x v="0"/>
    <x v="11"/>
    <x v="11"/>
    <n v="0.34100000000000003"/>
    <n v="295.26"/>
    <n v="0"/>
  </r>
  <r>
    <x v="2428"/>
    <d v="2030-08-25T00:00:00"/>
    <x v="438"/>
    <s v="Customer_0792"/>
    <s v="P2008"/>
    <x v="20"/>
    <x v="0"/>
    <x v="12"/>
    <n v="1"/>
    <n v="1799"/>
    <n v="1799"/>
    <x v="8"/>
    <n v="323.82"/>
    <n v="1475.18"/>
    <n v="392.4"/>
    <s v="Jaipur"/>
    <s v="Rajasthan"/>
    <s v="North"/>
    <s v="Net Banking"/>
    <x v="2"/>
    <x v="0"/>
    <x v="11"/>
    <x v="11"/>
    <n v="0.26600000000000001"/>
    <n v="1151.3599999999999"/>
    <n v="0"/>
  </r>
  <r>
    <x v="2429"/>
    <d v="2030-08-26T00:00:00"/>
    <x v="737"/>
    <s v="Customer_0321"/>
    <s v="P2017"/>
    <x v="8"/>
    <x v="1"/>
    <x v="5"/>
    <n v="1"/>
    <n v="5999"/>
    <n v="5999"/>
    <x v="12"/>
    <n v="479.92"/>
    <n v="5519.08"/>
    <n v="1192.1199999999999"/>
    <s v="Ahmedabad"/>
    <s v="Gujarat"/>
    <s v="West"/>
    <s v="UPI"/>
    <x v="2"/>
    <x v="0"/>
    <x v="11"/>
    <x v="11"/>
    <n v="0.216"/>
    <n v="5039.16"/>
    <n v="0"/>
  </r>
  <r>
    <x v="2430"/>
    <d v="2030-08-27T00:00:00"/>
    <x v="262"/>
    <s v="Customer_0796"/>
    <s v="P2021"/>
    <x v="24"/>
    <x v="4"/>
    <x v="13"/>
    <n v="1"/>
    <n v="1499"/>
    <n v="1499"/>
    <x v="10"/>
    <n v="44.97"/>
    <n v="1454.03"/>
    <n v="539.45000000000005"/>
    <s v="Gurugram"/>
    <s v="Haryana"/>
    <s v="North"/>
    <s v="Credit Card"/>
    <x v="1"/>
    <x v="0"/>
    <x v="11"/>
    <x v="11"/>
    <n v="0.371"/>
    <n v="1409.06"/>
    <n v="0"/>
  </r>
  <r>
    <x v="2431"/>
    <d v="2030-08-28T00:00:00"/>
    <x v="131"/>
    <s v="Customer_0705"/>
    <s v="P2004"/>
    <x v="15"/>
    <x v="2"/>
    <x v="3"/>
    <n v="1"/>
    <n v="899"/>
    <n v="899"/>
    <x v="8"/>
    <n v="161.82"/>
    <n v="737.18"/>
    <n v="78.14"/>
    <s v="Kolkata"/>
    <s v="West Bengal"/>
    <s v="East"/>
    <s v="Credit Card"/>
    <x v="0"/>
    <x v="0"/>
    <x v="11"/>
    <x v="11"/>
    <n v="0.106"/>
    <n v="575.36"/>
    <n v="0"/>
  </r>
  <r>
    <x v="2432"/>
    <d v="2030-08-29T00:00:00"/>
    <x v="456"/>
    <s v="Customer_0727"/>
    <s v="P2011"/>
    <x v="18"/>
    <x v="0"/>
    <x v="4"/>
    <n v="1"/>
    <n v="2499"/>
    <n v="2499"/>
    <x v="10"/>
    <n v="74.97"/>
    <n v="2424.0300000000002"/>
    <n v="753.87"/>
    <s v="Jaipur"/>
    <s v="Rajasthan"/>
    <s v="North"/>
    <s v="Credit Card"/>
    <x v="0"/>
    <x v="0"/>
    <x v="11"/>
    <x v="11"/>
    <n v="0.311"/>
    <n v="2349.06"/>
    <n v="0"/>
  </r>
  <r>
    <x v="2433"/>
    <d v="2030-08-30T00:00:00"/>
    <x v="617"/>
    <s v="Customer_0520"/>
    <s v="P2005"/>
    <x v="4"/>
    <x v="2"/>
    <x v="3"/>
    <n v="1"/>
    <n v="1299"/>
    <n v="1299"/>
    <x v="8"/>
    <n v="233.82"/>
    <n v="1065.18"/>
    <n v="112.91"/>
    <s v="Lucknow"/>
    <s v="Uttar Pradesh"/>
    <s v="North"/>
    <s v="Net Banking"/>
    <x v="0"/>
    <x v="0"/>
    <x v="11"/>
    <x v="11"/>
    <n v="0.106"/>
    <n v="831.36"/>
    <n v="0"/>
  </r>
  <r>
    <x v="2434"/>
    <d v="2030-08-31T00:00:00"/>
    <x v="525"/>
    <s v="Customer_0694"/>
    <s v="P2017"/>
    <x v="8"/>
    <x v="1"/>
    <x v="5"/>
    <n v="1"/>
    <n v="5999"/>
    <n v="5999"/>
    <x v="11"/>
    <n v="1379.77"/>
    <n v="4619.2299999999996"/>
    <n v="789.89"/>
    <s v="Kolkata"/>
    <s v="West Bengal"/>
    <s v="East"/>
    <s v="UPI"/>
    <x v="0"/>
    <x v="0"/>
    <x v="11"/>
    <x v="11"/>
    <n v="0.17100000000000001"/>
    <n v="3239.46"/>
    <n v="0"/>
  </r>
  <r>
    <x v="2435"/>
    <d v="2030-09-01T00:00:00"/>
    <x v="444"/>
    <s v="Customer_0045"/>
    <s v="P2009"/>
    <x v="1"/>
    <x v="0"/>
    <x v="0"/>
    <n v="1"/>
    <n v="1199"/>
    <n v="1199"/>
    <x v="8"/>
    <n v="215.82"/>
    <n v="983.18"/>
    <n v="261.52999999999997"/>
    <s v="Kolkata"/>
    <s v="West Bengal"/>
    <s v="East"/>
    <s v="Debit Card"/>
    <x v="0"/>
    <x v="0"/>
    <x v="11"/>
    <x v="11"/>
    <n v="0.26600000000000001"/>
    <n v="767.36"/>
    <n v="0"/>
  </r>
  <r>
    <x v="2436"/>
    <d v="2030-09-02T00:00:00"/>
    <x v="270"/>
    <s v="Customer_0455"/>
    <s v="P2004"/>
    <x v="15"/>
    <x v="2"/>
    <x v="3"/>
    <n v="3"/>
    <n v="899"/>
    <n v="2697"/>
    <x v="11"/>
    <n v="620.30999999999995"/>
    <n v="2076.69"/>
    <n v="188.98"/>
    <s v="Hyderabad"/>
    <s v="Telangana"/>
    <s v="South"/>
    <s v="UPI"/>
    <x v="1"/>
    <x v="0"/>
    <x v="11"/>
    <x v="11"/>
    <n v="9.0999999999999998E-2"/>
    <n v="1456.38"/>
    <n v="0"/>
  </r>
  <r>
    <x v="2437"/>
    <d v="2030-09-03T00:00:00"/>
    <x v="412"/>
    <s v="Customer_0189"/>
    <s v="P2003"/>
    <x v="3"/>
    <x v="2"/>
    <x v="2"/>
    <n v="3"/>
    <n v="59999"/>
    <n v="179997"/>
    <x v="7"/>
    <n v="23399.61"/>
    <n v="156597.39000000001"/>
    <n v="18948.28"/>
    <s v="Pune"/>
    <s v="Maharashtra"/>
    <s v="West"/>
    <s v="UPI"/>
    <x v="2"/>
    <x v="0"/>
    <x v="11"/>
    <x v="11"/>
    <n v="0.121"/>
    <n v="133197.78"/>
    <n v="0"/>
  </r>
  <r>
    <x v="2438"/>
    <d v="2030-09-04T00:00:00"/>
    <x v="46"/>
    <s v="Customer_0397"/>
    <s v="P2004"/>
    <x v="15"/>
    <x v="2"/>
    <x v="3"/>
    <n v="1"/>
    <n v="899"/>
    <n v="899"/>
    <x v="7"/>
    <n v="116.87"/>
    <n v="782.13"/>
    <n v="94.64"/>
    <s v="Noida"/>
    <s v="Uttar Pradesh"/>
    <s v="North"/>
    <s v="Cash on Delivery"/>
    <x v="0"/>
    <x v="0"/>
    <x v="11"/>
    <x v="11"/>
    <n v="0.121"/>
    <n v="665.26"/>
    <n v="0"/>
  </r>
  <r>
    <x v="2439"/>
    <d v="2030-09-05T00:00:00"/>
    <x v="305"/>
    <s v="Customer_0369"/>
    <s v="P2001"/>
    <x v="10"/>
    <x v="2"/>
    <x v="7"/>
    <n v="1"/>
    <n v="24999"/>
    <n v="24999"/>
    <x v="11"/>
    <n v="5749.77"/>
    <n v="19249.23"/>
    <n v="1751.68"/>
    <s v="Hyderabad"/>
    <s v="Telangana"/>
    <s v="South"/>
    <s v="UPI"/>
    <x v="0"/>
    <x v="0"/>
    <x v="11"/>
    <x v="11"/>
    <n v="9.0999999999999998E-2"/>
    <n v="13499.46"/>
    <n v="0"/>
  </r>
  <r>
    <x v="2440"/>
    <d v="2030-09-06T00:00:00"/>
    <x v="180"/>
    <s v="Customer_0146"/>
    <s v="P2003"/>
    <x v="3"/>
    <x v="2"/>
    <x v="2"/>
    <n v="1"/>
    <n v="59999"/>
    <n v="59999"/>
    <x v="8"/>
    <n v="10799.82"/>
    <n v="49199.18"/>
    <n v="5215.1099999999997"/>
    <s v="Jaipur"/>
    <s v="Rajasthan"/>
    <s v="North"/>
    <s v="UPI"/>
    <x v="0"/>
    <x v="0"/>
    <x v="11"/>
    <x v="11"/>
    <n v="0.106"/>
    <n v="38399.360000000001"/>
    <n v="0"/>
  </r>
  <r>
    <x v="2441"/>
    <d v="2030-09-07T00:00:00"/>
    <x v="453"/>
    <s v="Customer_0749"/>
    <s v="P2012"/>
    <x v="7"/>
    <x v="0"/>
    <x v="4"/>
    <n v="1"/>
    <n v="1299"/>
    <n v="1299"/>
    <x v="12"/>
    <n v="103.92"/>
    <n v="1195.08"/>
    <n v="353.74"/>
    <s v="Bengaluru"/>
    <s v="Karnataka"/>
    <s v="South"/>
    <s v="UPI"/>
    <x v="0"/>
    <x v="0"/>
    <x v="11"/>
    <x v="11"/>
    <n v="0.29599999999999999"/>
    <n v="1091.1600000000001"/>
    <n v="0"/>
  </r>
  <r>
    <x v="2442"/>
    <d v="2030-09-08T00:00:00"/>
    <x v="543"/>
    <s v="Customer_0113"/>
    <s v="P2005"/>
    <x v="4"/>
    <x v="2"/>
    <x v="3"/>
    <n v="2"/>
    <n v="1299"/>
    <n v="2598"/>
    <x v="12"/>
    <n v="207.84"/>
    <n v="2390.16"/>
    <n v="325.06"/>
    <s v="Mumbai"/>
    <s v="Maharashtra"/>
    <s v="West"/>
    <s v="Debit Card"/>
    <x v="0"/>
    <x v="0"/>
    <x v="11"/>
    <x v="11"/>
    <n v="0.13600000000000001"/>
    <n v="2182.3200000000002"/>
    <n v="0"/>
  </r>
  <r>
    <x v="2443"/>
    <d v="2030-09-09T00:00:00"/>
    <x v="268"/>
    <s v="Customer_0636"/>
    <s v="P2016"/>
    <x v="19"/>
    <x v="1"/>
    <x v="8"/>
    <n v="2"/>
    <n v="999"/>
    <n v="1998"/>
    <x v="7"/>
    <n v="259.74"/>
    <n v="1738.26"/>
    <n v="349.39"/>
    <s v="Bengaluru"/>
    <s v="Karnataka"/>
    <s v="South"/>
    <s v="UPI"/>
    <x v="2"/>
    <x v="0"/>
    <x v="11"/>
    <x v="11"/>
    <n v="0.20100000000000001"/>
    <n v="1478.52"/>
    <n v="0"/>
  </r>
  <r>
    <x v="2444"/>
    <d v="2030-09-10T00:00:00"/>
    <x v="142"/>
    <s v="Customer_0092"/>
    <s v="P2020"/>
    <x v="16"/>
    <x v="4"/>
    <x v="10"/>
    <n v="1"/>
    <n v="599"/>
    <n v="599"/>
    <x v="8"/>
    <n v="107.82"/>
    <n v="491.18"/>
    <n v="160.12"/>
    <s v="Noida"/>
    <s v="Uttar Pradesh"/>
    <s v="North"/>
    <s v="Cash on Delivery"/>
    <x v="0"/>
    <x v="0"/>
    <x v="11"/>
    <x v="11"/>
    <n v="0.32600000000000001"/>
    <n v="383.36"/>
    <n v="0"/>
  </r>
  <r>
    <x v="2445"/>
    <d v="2030-09-11T00:00:00"/>
    <x v="710"/>
    <s v="Customer_0383"/>
    <s v="P2012"/>
    <x v="7"/>
    <x v="0"/>
    <x v="4"/>
    <n v="1"/>
    <n v="1299"/>
    <n v="1299"/>
    <x v="9"/>
    <n v="363.72"/>
    <n v="935.28"/>
    <n v="220.73"/>
    <s v="Gurugram"/>
    <s v="Haryana"/>
    <s v="North"/>
    <s v="Debit Card"/>
    <x v="2"/>
    <x v="0"/>
    <x v="11"/>
    <x v="11"/>
    <n v="0.23599999999999999"/>
    <n v="571.55999999999995"/>
    <n v="0"/>
  </r>
  <r>
    <x v="2446"/>
    <d v="2030-09-12T00:00:00"/>
    <x v="21"/>
    <s v="Customer_0021"/>
    <s v="P2004"/>
    <x v="15"/>
    <x v="2"/>
    <x v="3"/>
    <n v="2"/>
    <n v="899"/>
    <n v="1798"/>
    <x v="8"/>
    <n v="323.64"/>
    <n v="1474.36"/>
    <n v="156.28"/>
    <s v="Gurugram"/>
    <s v="Haryana"/>
    <s v="North"/>
    <s v="Debit Card"/>
    <x v="1"/>
    <x v="0"/>
    <x v="11"/>
    <x v="11"/>
    <n v="0.106"/>
    <n v="1150.72"/>
    <n v="0"/>
  </r>
  <r>
    <x v="2447"/>
    <d v="2030-09-13T00:00:00"/>
    <x v="260"/>
    <s v="Customer_0470"/>
    <s v="P2001"/>
    <x v="10"/>
    <x v="2"/>
    <x v="7"/>
    <n v="1"/>
    <n v="24999"/>
    <n v="24999"/>
    <x v="11"/>
    <n v="5749.77"/>
    <n v="19249.23"/>
    <n v="1751.68"/>
    <s v="Chennai"/>
    <s v="Tamil Nadu"/>
    <s v="South"/>
    <s v="Credit Card"/>
    <x v="2"/>
    <x v="0"/>
    <x v="11"/>
    <x v="11"/>
    <n v="9.0999999999999998E-2"/>
    <n v="13499.46"/>
    <n v="0"/>
  </r>
  <r>
    <x v="2448"/>
    <d v="2030-09-14T00:00:00"/>
    <x v="332"/>
    <s v="Customer_0308"/>
    <s v="P2013"/>
    <x v="6"/>
    <x v="1"/>
    <x v="1"/>
    <n v="3"/>
    <n v="3499"/>
    <n v="10497"/>
    <x v="12"/>
    <n v="839.76"/>
    <n v="9657.24"/>
    <n v="2085.96"/>
    <s v="Jaipur"/>
    <s v="Rajasthan"/>
    <s v="North"/>
    <s v="UPI"/>
    <x v="2"/>
    <x v="0"/>
    <x v="11"/>
    <x v="11"/>
    <n v="0.216"/>
    <n v="8817.48"/>
    <n v="0"/>
  </r>
  <r>
    <x v="2449"/>
    <d v="2030-09-15T00:00:00"/>
    <x v="644"/>
    <s v="Customer_0080"/>
    <s v="P2009"/>
    <x v="1"/>
    <x v="0"/>
    <x v="0"/>
    <n v="1"/>
    <n v="1199"/>
    <n v="1199"/>
    <x v="8"/>
    <n v="215.82"/>
    <n v="983.18"/>
    <n v="261.52999999999997"/>
    <s v="Jaipur"/>
    <s v="Rajasthan"/>
    <s v="North"/>
    <s v="Debit Card"/>
    <x v="0"/>
    <x v="0"/>
    <x v="11"/>
    <x v="11"/>
    <n v="0.26600000000000001"/>
    <n v="767.36"/>
    <n v="0"/>
  </r>
  <r>
    <x v="2450"/>
    <d v="2030-09-16T00:00:00"/>
    <x v="127"/>
    <s v="Customer_0322"/>
    <s v="P2010"/>
    <x v="0"/>
    <x v="0"/>
    <x v="0"/>
    <n v="1"/>
    <n v="1999"/>
    <n v="1999"/>
    <x v="7"/>
    <n v="259.87"/>
    <n v="1739.13"/>
    <n v="488.7"/>
    <s v="Jaipur"/>
    <s v="Rajasthan"/>
    <s v="North"/>
    <s v="Debit Card"/>
    <x v="0"/>
    <x v="0"/>
    <x v="11"/>
    <x v="11"/>
    <n v="0.28100000000000003"/>
    <n v="1479.26"/>
    <n v="0"/>
  </r>
  <r>
    <x v="2451"/>
    <d v="2030-09-17T00:00:00"/>
    <x v="181"/>
    <s v="Customer_0633"/>
    <s v="P2004"/>
    <x v="15"/>
    <x v="2"/>
    <x v="3"/>
    <n v="1"/>
    <n v="899"/>
    <n v="899"/>
    <x v="7"/>
    <n v="116.87"/>
    <n v="782.13"/>
    <n v="94.64"/>
    <s v="Mumbai"/>
    <s v="Maharashtra"/>
    <s v="West"/>
    <s v="Credit Card"/>
    <x v="0"/>
    <x v="0"/>
    <x v="11"/>
    <x v="11"/>
    <n v="0.121"/>
    <n v="665.26"/>
    <n v="0"/>
  </r>
  <r>
    <x v="2452"/>
    <d v="2030-09-18T00:00:00"/>
    <x v="597"/>
    <s v="Customer_0281"/>
    <s v="P2013"/>
    <x v="6"/>
    <x v="1"/>
    <x v="1"/>
    <n v="3"/>
    <n v="3499"/>
    <n v="10497"/>
    <x v="11"/>
    <n v="2414.31"/>
    <n v="8082.69"/>
    <n v="1382.14"/>
    <s v="Hyderabad"/>
    <s v="Telangana"/>
    <s v="South"/>
    <s v="Credit Card"/>
    <x v="0"/>
    <x v="0"/>
    <x v="11"/>
    <x v="11"/>
    <n v="0.17100000000000001"/>
    <n v="5668.38"/>
    <n v="0"/>
  </r>
  <r>
    <x v="2453"/>
    <d v="2030-09-19T00:00:00"/>
    <x v="297"/>
    <s v="Customer_0746"/>
    <s v="P2007"/>
    <x v="21"/>
    <x v="0"/>
    <x v="12"/>
    <n v="2"/>
    <n v="799"/>
    <n v="1598"/>
    <x v="8"/>
    <n v="287.64"/>
    <n v="1310.3599999999999"/>
    <n v="348.56"/>
    <s v="Delhi"/>
    <s v="Delhi"/>
    <s v="North"/>
    <s v="UPI"/>
    <x v="2"/>
    <x v="0"/>
    <x v="11"/>
    <x v="11"/>
    <n v="0.26600000000000001"/>
    <n v="1022.72"/>
    <n v="0"/>
  </r>
  <r>
    <x v="2454"/>
    <d v="2030-09-20T00:00:00"/>
    <x v="101"/>
    <s v="Customer_0089"/>
    <s v="P2007"/>
    <x v="21"/>
    <x v="0"/>
    <x v="12"/>
    <n v="1"/>
    <n v="799"/>
    <n v="799"/>
    <x v="11"/>
    <n v="183.77"/>
    <n v="615.23"/>
    <n v="154.41999999999999"/>
    <s v="Bengaluru"/>
    <s v="Karnataka"/>
    <s v="South"/>
    <s v="Credit Card"/>
    <x v="0"/>
    <x v="0"/>
    <x v="11"/>
    <x v="11"/>
    <n v="0.251"/>
    <n v="431.46"/>
    <n v="0"/>
  </r>
  <r>
    <x v="2455"/>
    <d v="2030-09-21T00:00:00"/>
    <x v="167"/>
    <s v="Customer_0351"/>
    <s v="P2002"/>
    <x v="12"/>
    <x v="2"/>
    <x v="7"/>
    <n v="2"/>
    <n v="2999"/>
    <n v="5998"/>
    <x v="10"/>
    <n v="179.94"/>
    <n v="5818.06"/>
    <n v="878.53"/>
    <s v="Kolkata"/>
    <s v="West Bengal"/>
    <s v="East"/>
    <s v="Net Banking"/>
    <x v="0"/>
    <x v="0"/>
    <x v="11"/>
    <x v="11"/>
    <n v="0.151"/>
    <n v="5638.12"/>
    <n v="0"/>
  </r>
  <r>
    <x v="2456"/>
    <d v="2030-09-22T00:00:00"/>
    <x v="240"/>
    <s v="Customer_0237"/>
    <s v="P2009"/>
    <x v="1"/>
    <x v="0"/>
    <x v="0"/>
    <n v="1"/>
    <n v="1199"/>
    <n v="1199"/>
    <x v="11"/>
    <n v="275.77"/>
    <n v="923.23"/>
    <n v="231.73"/>
    <s v="Pune"/>
    <s v="Maharashtra"/>
    <s v="West"/>
    <s v="Credit Card"/>
    <x v="0"/>
    <x v="0"/>
    <x v="11"/>
    <x v="11"/>
    <n v="0.251"/>
    <n v="647.46"/>
    <n v="0"/>
  </r>
  <r>
    <x v="2457"/>
    <d v="2030-09-23T00:00:00"/>
    <x v="427"/>
    <s v="Customer_0795"/>
    <s v="P2023"/>
    <x v="23"/>
    <x v="3"/>
    <x v="9"/>
    <n v="1"/>
    <n v="1599"/>
    <n v="1599"/>
    <x v="11"/>
    <n v="367.77"/>
    <n v="1231.23"/>
    <n v="259.79000000000002"/>
    <s v="Ahmedabad"/>
    <s v="Gujarat"/>
    <s v="West"/>
    <s v="Credit Card"/>
    <x v="2"/>
    <x v="0"/>
    <x v="11"/>
    <x v="11"/>
    <n v="0.21099999999999999"/>
    <n v="863.46"/>
    <n v="0"/>
  </r>
  <r>
    <x v="2458"/>
    <d v="2030-09-24T00:00:00"/>
    <x v="596"/>
    <s v="Customer_0780"/>
    <s v="P2002"/>
    <x v="12"/>
    <x v="2"/>
    <x v="7"/>
    <n v="2"/>
    <n v="2999"/>
    <n v="5998"/>
    <x v="8"/>
    <n v="1079.6400000000001"/>
    <n v="4918.3599999999997"/>
    <n v="521.35"/>
    <s v="Kolkata"/>
    <s v="West Bengal"/>
    <s v="East"/>
    <s v="Credit Card"/>
    <x v="0"/>
    <x v="0"/>
    <x v="11"/>
    <x v="11"/>
    <n v="0.106"/>
    <n v="3838.72"/>
    <n v="0"/>
  </r>
  <r>
    <x v="2459"/>
    <d v="2030-09-25T00:00:00"/>
    <x v="435"/>
    <s v="Customer_0442"/>
    <s v="P2011"/>
    <x v="18"/>
    <x v="0"/>
    <x v="4"/>
    <n v="1"/>
    <n v="2499"/>
    <n v="2499"/>
    <x v="8"/>
    <n v="449.82"/>
    <n v="2049.1799999999998"/>
    <n v="545.08000000000004"/>
    <s v="Bengaluru"/>
    <s v="Karnataka"/>
    <s v="South"/>
    <s v="Credit Card"/>
    <x v="0"/>
    <x v="0"/>
    <x v="11"/>
    <x v="11"/>
    <n v="0.26600000000000001"/>
    <n v="1599.36"/>
    <n v="0"/>
  </r>
  <r>
    <x v="2460"/>
    <d v="2030-09-26T00:00:00"/>
    <x v="584"/>
    <s v="Customer_0558"/>
    <s v="P2006"/>
    <x v="5"/>
    <x v="2"/>
    <x v="3"/>
    <n v="1"/>
    <n v="1499"/>
    <n v="1499"/>
    <x v="12"/>
    <n v="119.92"/>
    <n v="1379.08"/>
    <n v="187.55"/>
    <s v="Mumbai"/>
    <s v="Maharashtra"/>
    <s v="West"/>
    <s v="UPI"/>
    <x v="0"/>
    <x v="0"/>
    <x v="11"/>
    <x v="11"/>
    <n v="0.13600000000000001"/>
    <n v="1259.1600000000001"/>
    <n v="0"/>
  </r>
  <r>
    <x v="2461"/>
    <d v="2030-09-27T00:00:00"/>
    <x v="377"/>
    <s v="Customer_0141"/>
    <s v="P2005"/>
    <x v="4"/>
    <x v="2"/>
    <x v="3"/>
    <n v="1"/>
    <n v="1299"/>
    <n v="1299"/>
    <x v="8"/>
    <n v="233.82"/>
    <n v="1065.18"/>
    <n v="112.91"/>
    <s v="Ahmedabad"/>
    <s v="Gujarat"/>
    <s v="West"/>
    <s v="Net Banking"/>
    <x v="0"/>
    <x v="0"/>
    <x v="11"/>
    <x v="11"/>
    <n v="0.106"/>
    <n v="831.36"/>
    <n v="0"/>
  </r>
  <r>
    <x v="2462"/>
    <d v="2030-09-28T00:00:00"/>
    <x v="368"/>
    <s v="Customer_0609"/>
    <s v="P2001"/>
    <x v="10"/>
    <x v="2"/>
    <x v="7"/>
    <n v="5"/>
    <n v="24999"/>
    <n v="124995"/>
    <x v="8"/>
    <n v="22499.1"/>
    <n v="102495.9"/>
    <n v="10864.57"/>
    <s v="Hyderabad"/>
    <s v="Telangana"/>
    <s v="South"/>
    <s v="Credit Card"/>
    <x v="1"/>
    <x v="0"/>
    <x v="11"/>
    <x v="11"/>
    <n v="0.106"/>
    <n v="79996.800000000003"/>
    <n v="0"/>
  </r>
  <r>
    <x v="2463"/>
    <d v="2030-09-29T00:00:00"/>
    <x v="395"/>
    <s v="Customer_0122"/>
    <s v="P2001"/>
    <x v="10"/>
    <x v="2"/>
    <x v="7"/>
    <n v="3"/>
    <n v="24999"/>
    <n v="74997"/>
    <x v="12"/>
    <n v="5999.76"/>
    <n v="68997.240000000005"/>
    <n v="9383.6200000000008"/>
    <s v="Kolkata"/>
    <s v="West Bengal"/>
    <s v="East"/>
    <s v="Credit Card"/>
    <x v="0"/>
    <x v="0"/>
    <x v="11"/>
    <x v="11"/>
    <n v="0.13600000000000001"/>
    <n v="62997.48"/>
    <n v="0"/>
  </r>
  <r>
    <x v="2464"/>
    <d v="2030-09-30T00:00:00"/>
    <x v="278"/>
    <s v="Customer_0217"/>
    <s v="P2002"/>
    <x v="12"/>
    <x v="2"/>
    <x v="7"/>
    <n v="1"/>
    <n v="2999"/>
    <n v="2999"/>
    <x v="8"/>
    <n v="539.82000000000005"/>
    <n v="2459.1799999999998"/>
    <n v="260.67"/>
    <s v="Bengaluru"/>
    <s v="Karnataka"/>
    <s v="South"/>
    <s v="UPI"/>
    <x v="0"/>
    <x v="0"/>
    <x v="11"/>
    <x v="11"/>
    <n v="0.106"/>
    <n v="1919.36"/>
    <n v="0"/>
  </r>
  <r>
    <x v="2465"/>
    <d v="2030-10-01T00:00:00"/>
    <x v="503"/>
    <s v="Customer_0607"/>
    <s v="P2001"/>
    <x v="10"/>
    <x v="2"/>
    <x v="7"/>
    <n v="2"/>
    <n v="24999"/>
    <n v="49998"/>
    <x v="8"/>
    <n v="8999.64"/>
    <n v="40998.36"/>
    <n v="4345.83"/>
    <s v="Mumbai"/>
    <s v="Maharashtra"/>
    <s v="West"/>
    <s v="UPI"/>
    <x v="0"/>
    <x v="0"/>
    <x v="11"/>
    <x v="11"/>
    <n v="0.106"/>
    <n v="31998.720000000001"/>
    <n v="0"/>
  </r>
  <r>
    <x v="2466"/>
    <d v="2030-10-02T00:00:00"/>
    <x v="247"/>
    <s v="Customer_0493"/>
    <s v="P2014"/>
    <x v="2"/>
    <x v="1"/>
    <x v="1"/>
    <n v="1"/>
    <n v="2999"/>
    <n v="2999"/>
    <x v="12"/>
    <n v="239.92"/>
    <n v="2759.08"/>
    <n v="595.96"/>
    <s v="Hyderabad"/>
    <s v="Telangana"/>
    <s v="South"/>
    <s v="Credit Card"/>
    <x v="2"/>
    <x v="0"/>
    <x v="11"/>
    <x v="11"/>
    <n v="0.216"/>
    <n v="2519.16"/>
    <n v="0"/>
  </r>
  <r>
    <x v="2467"/>
    <d v="2030-10-03T00:00:00"/>
    <x v="113"/>
    <s v="Customer_0292"/>
    <s v="P2016"/>
    <x v="19"/>
    <x v="1"/>
    <x v="8"/>
    <n v="1"/>
    <n v="999"/>
    <n v="999"/>
    <x v="12"/>
    <n v="79.92"/>
    <n v="919.08"/>
    <n v="198.52"/>
    <s v="Hyderabad"/>
    <s v="Telangana"/>
    <s v="South"/>
    <s v="Debit Card"/>
    <x v="0"/>
    <x v="0"/>
    <x v="11"/>
    <x v="11"/>
    <n v="0.216"/>
    <n v="839.16"/>
    <n v="0"/>
  </r>
  <r>
    <x v="2468"/>
    <d v="2030-10-04T00:00:00"/>
    <x v="144"/>
    <s v="Customer_0666"/>
    <s v="P2022"/>
    <x v="13"/>
    <x v="3"/>
    <x v="9"/>
    <n v="3"/>
    <n v="899"/>
    <n v="2697"/>
    <x v="7"/>
    <n v="350.61"/>
    <n v="2346.39"/>
    <n v="565.48"/>
    <s v="Kolkata"/>
    <s v="West Bengal"/>
    <s v="East"/>
    <s v="Credit Card"/>
    <x v="1"/>
    <x v="0"/>
    <x v="11"/>
    <x v="11"/>
    <n v="0.24099999999999999"/>
    <n v="1995.78"/>
    <n v="0"/>
  </r>
  <r>
    <x v="2469"/>
    <d v="2030-10-05T00:00:00"/>
    <x v="520"/>
    <s v="Customer_0283"/>
    <s v="P2003"/>
    <x v="3"/>
    <x v="2"/>
    <x v="2"/>
    <n v="2"/>
    <n v="59999"/>
    <n v="119998"/>
    <x v="8"/>
    <n v="21599.64"/>
    <n v="98398.36"/>
    <n v="10430.23"/>
    <s v="Gurugram"/>
    <s v="Haryana"/>
    <s v="North"/>
    <s v="Net Banking"/>
    <x v="0"/>
    <x v="0"/>
    <x v="11"/>
    <x v="11"/>
    <n v="0.106"/>
    <n v="76798.720000000001"/>
    <n v="0"/>
  </r>
  <r>
    <x v="2470"/>
    <d v="2030-10-06T00:00:00"/>
    <x v="716"/>
    <s v="Customer_0598"/>
    <s v="P2005"/>
    <x v="4"/>
    <x v="2"/>
    <x v="3"/>
    <n v="1"/>
    <n v="1299"/>
    <n v="1299"/>
    <x v="10"/>
    <n v="38.97"/>
    <n v="1260.03"/>
    <n v="190.26"/>
    <s v="Chennai"/>
    <s v="Tamil Nadu"/>
    <s v="South"/>
    <s v="Cash on Delivery"/>
    <x v="0"/>
    <x v="0"/>
    <x v="11"/>
    <x v="11"/>
    <n v="0.151"/>
    <n v="1221.06"/>
    <n v="0"/>
  </r>
  <r>
    <x v="2471"/>
    <d v="2030-10-07T00:00:00"/>
    <x v="659"/>
    <s v="Customer_0637"/>
    <s v="P2015"/>
    <x v="11"/>
    <x v="1"/>
    <x v="8"/>
    <n v="1"/>
    <n v="1299"/>
    <n v="1299"/>
    <x v="9"/>
    <n v="363.72"/>
    <n v="935.28"/>
    <n v="145.9"/>
    <s v="Lucknow"/>
    <s v="Uttar Pradesh"/>
    <s v="North"/>
    <s v="Debit Card"/>
    <x v="2"/>
    <x v="0"/>
    <x v="11"/>
    <x v="11"/>
    <n v="0.156"/>
    <n v="571.55999999999995"/>
    <n v="0"/>
  </r>
  <r>
    <x v="2472"/>
    <d v="2030-10-08T00:00:00"/>
    <x v="610"/>
    <s v="Customer_0406"/>
    <s v="P2016"/>
    <x v="19"/>
    <x v="1"/>
    <x v="8"/>
    <n v="1"/>
    <n v="999"/>
    <n v="999"/>
    <x v="7"/>
    <n v="129.87"/>
    <n v="869.13"/>
    <n v="174.7"/>
    <s v="Bengaluru"/>
    <s v="Karnataka"/>
    <s v="South"/>
    <s v="Net Banking"/>
    <x v="0"/>
    <x v="0"/>
    <x v="11"/>
    <x v="11"/>
    <n v="0.20100000000000001"/>
    <n v="739.26"/>
    <n v="0"/>
  </r>
  <r>
    <x v="2473"/>
    <d v="2030-10-09T00:00:00"/>
    <x v="327"/>
    <s v="Customer_0721"/>
    <s v="P2013"/>
    <x v="6"/>
    <x v="1"/>
    <x v="1"/>
    <n v="1"/>
    <n v="3499"/>
    <n v="3499"/>
    <x v="7"/>
    <n v="454.87"/>
    <n v="3044.13"/>
    <n v="611.87"/>
    <s v="Delhi"/>
    <s v="Delhi"/>
    <s v="North"/>
    <s v="Debit Card"/>
    <x v="2"/>
    <x v="0"/>
    <x v="11"/>
    <x v="11"/>
    <n v="0.20100000000000001"/>
    <n v="2589.2600000000002"/>
    <n v="0"/>
  </r>
  <r>
    <x v="2474"/>
    <d v="2030-10-10T00:00:00"/>
    <x v="763"/>
    <s v="Customer_0131"/>
    <s v="P2024"/>
    <x v="14"/>
    <x v="3"/>
    <x v="6"/>
    <n v="1"/>
    <n v="2499"/>
    <n v="2499"/>
    <x v="7"/>
    <n v="324.87"/>
    <n v="2174.13"/>
    <n v="523.97"/>
    <s v="Noida"/>
    <s v="Uttar Pradesh"/>
    <s v="North"/>
    <s v="Credit Card"/>
    <x v="0"/>
    <x v="0"/>
    <x v="11"/>
    <x v="11"/>
    <n v="0.24099999999999999"/>
    <n v="1849.26"/>
    <n v="0"/>
  </r>
  <r>
    <x v="2475"/>
    <d v="2030-10-11T00:00:00"/>
    <x v="346"/>
    <s v="Customer_0248"/>
    <s v="P2005"/>
    <x v="4"/>
    <x v="2"/>
    <x v="3"/>
    <n v="2"/>
    <n v="1299"/>
    <n v="2598"/>
    <x v="10"/>
    <n v="77.94"/>
    <n v="2520.06"/>
    <n v="380.53"/>
    <s v="Chennai"/>
    <s v="Tamil Nadu"/>
    <s v="South"/>
    <s v="Credit Card"/>
    <x v="1"/>
    <x v="0"/>
    <x v="11"/>
    <x v="11"/>
    <n v="0.151"/>
    <n v="2442.12"/>
    <n v="0"/>
  </r>
  <r>
    <x v="2476"/>
    <d v="2030-10-12T00:00:00"/>
    <x v="688"/>
    <s v="Customer_0433"/>
    <s v="P2004"/>
    <x v="15"/>
    <x v="2"/>
    <x v="3"/>
    <n v="1"/>
    <n v="899"/>
    <n v="899"/>
    <x v="7"/>
    <n v="116.87"/>
    <n v="782.13"/>
    <n v="94.64"/>
    <s v="Noida"/>
    <s v="Uttar Pradesh"/>
    <s v="North"/>
    <s v="Debit Card"/>
    <x v="0"/>
    <x v="0"/>
    <x v="11"/>
    <x v="11"/>
    <n v="0.121"/>
    <n v="665.26"/>
    <n v="0"/>
  </r>
  <r>
    <x v="2477"/>
    <d v="2030-10-13T00:00:00"/>
    <x v="157"/>
    <s v="Customer_0545"/>
    <s v="P2003"/>
    <x v="3"/>
    <x v="2"/>
    <x v="2"/>
    <n v="3"/>
    <n v="59999"/>
    <n v="179997"/>
    <x v="11"/>
    <n v="41399.31"/>
    <n v="138597.69"/>
    <n v="12612.39"/>
    <s v="Noida"/>
    <s v="Uttar Pradesh"/>
    <s v="North"/>
    <s v="Credit Card"/>
    <x v="2"/>
    <x v="0"/>
    <x v="11"/>
    <x v="11"/>
    <n v="9.0999999999999998E-2"/>
    <n v="97198.38"/>
    <n v="0"/>
  </r>
  <r>
    <x v="2478"/>
    <d v="2030-10-14T00:00:00"/>
    <x v="614"/>
    <s v="Customer_0259"/>
    <s v="P2005"/>
    <x v="4"/>
    <x v="2"/>
    <x v="3"/>
    <n v="1"/>
    <n v="1299"/>
    <n v="1299"/>
    <x v="7"/>
    <n v="168.87"/>
    <n v="1130.1300000000001"/>
    <n v="136.75"/>
    <s v="Lucknow"/>
    <s v="Uttar Pradesh"/>
    <s v="North"/>
    <s v="Credit Card"/>
    <x v="0"/>
    <x v="0"/>
    <x v="11"/>
    <x v="11"/>
    <n v="0.121"/>
    <n v="961.26"/>
    <n v="0"/>
  </r>
  <r>
    <x v="2479"/>
    <d v="2030-10-15T00:00:00"/>
    <x v="304"/>
    <s v="Customer_0109"/>
    <s v="P2016"/>
    <x v="19"/>
    <x v="1"/>
    <x v="8"/>
    <n v="3"/>
    <n v="999"/>
    <n v="2997"/>
    <x v="12"/>
    <n v="239.76"/>
    <n v="2757.24"/>
    <n v="595.55999999999995"/>
    <s v="Mumbai"/>
    <s v="Maharashtra"/>
    <s v="West"/>
    <s v="Credit Card"/>
    <x v="0"/>
    <x v="0"/>
    <x v="11"/>
    <x v="11"/>
    <n v="0.216"/>
    <n v="2517.48"/>
    <n v="0"/>
  </r>
  <r>
    <x v="2480"/>
    <d v="2030-10-16T00:00:00"/>
    <x v="367"/>
    <s v="Customer_0255"/>
    <s v="P2007"/>
    <x v="21"/>
    <x v="0"/>
    <x v="12"/>
    <n v="3"/>
    <n v="799"/>
    <n v="2397"/>
    <x v="7"/>
    <n v="311.61"/>
    <n v="2085.39"/>
    <n v="585.99"/>
    <s v="Kolkata"/>
    <s v="West Bengal"/>
    <s v="East"/>
    <s v="Net Banking"/>
    <x v="0"/>
    <x v="0"/>
    <x v="11"/>
    <x v="11"/>
    <n v="0.28100000000000003"/>
    <n v="1773.78"/>
    <n v="0"/>
  </r>
  <r>
    <x v="2481"/>
    <d v="2030-10-17T00:00:00"/>
    <x v="513"/>
    <s v="Customer_0497"/>
    <s v="P2003"/>
    <x v="3"/>
    <x v="2"/>
    <x v="2"/>
    <n v="3"/>
    <n v="59999"/>
    <n v="179997"/>
    <x v="11"/>
    <n v="41399.31"/>
    <n v="138597.69"/>
    <n v="12612.39"/>
    <s v="Noida"/>
    <s v="Uttar Pradesh"/>
    <s v="North"/>
    <s v="Debit Card"/>
    <x v="0"/>
    <x v="0"/>
    <x v="11"/>
    <x v="11"/>
    <n v="9.0999999999999998E-2"/>
    <n v="97198.38"/>
    <n v="0"/>
  </r>
  <r>
    <x v="2482"/>
    <d v="2030-10-18T00:00:00"/>
    <x v="567"/>
    <s v="Customer_0728"/>
    <s v="P2007"/>
    <x v="21"/>
    <x v="0"/>
    <x v="12"/>
    <n v="1"/>
    <n v="799"/>
    <n v="799"/>
    <x v="11"/>
    <n v="183.77"/>
    <n v="615.23"/>
    <n v="154.41999999999999"/>
    <s v="Noida"/>
    <s v="Uttar Pradesh"/>
    <s v="North"/>
    <s v="UPI"/>
    <x v="0"/>
    <x v="0"/>
    <x v="11"/>
    <x v="11"/>
    <n v="0.251"/>
    <n v="431.46"/>
    <n v="0"/>
  </r>
  <r>
    <x v="2483"/>
    <d v="2030-10-19T00:00:00"/>
    <x v="166"/>
    <s v="Customer_0289"/>
    <s v="P2014"/>
    <x v="2"/>
    <x v="1"/>
    <x v="1"/>
    <n v="3"/>
    <n v="2999"/>
    <n v="8997"/>
    <x v="10"/>
    <n v="269.91000000000003"/>
    <n v="8727.09"/>
    <n v="2015.96"/>
    <s v="Jaipur"/>
    <s v="Rajasthan"/>
    <s v="North"/>
    <s v="Net Banking"/>
    <x v="2"/>
    <x v="0"/>
    <x v="11"/>
    <x v="11"/>
    <n v="0.23100000000000001"/>
    <n v="8457.18"/>
    <n v="0"/>
  </r>
  <r>
    <x v="2484"/>
    <d v="2030-10-20T00:00:00"/>
    <x v="629"/>
    <s v="Customer_0608"/>
    <s v="P2005"/>
    <x v="4"/>
    <x v="2"/>
    <x v="3"/>
    <n v="3"/>
    <n v="1299"/>
    <n v="3897"/>
    <x v="10"/>
    <n v="116.91"/>
    <n v="3780.09"/>
    <n v="570.79"/>
    <s v="Delhi"/>
    <s v="Delhi"/>
    <s v="North"/>
    <s v="Debit Card"/>
    <x v="0"/>
    <x v="0"/>
    <x v="11"/>
    <x v="11"/>
    <n v="0.151"/>
    <n v="3663.18"/>
    <n v="0"/>
  </r>
  <r>
    <x v="2485"/>
    <d v="2030-10-21T00:00:00"/>
    <x v="534"/>
    <s v="Customer_0690"/>
    <s v="P2011"/>
    <x v="18"/>
    <x v="0"/>
    <x v="4"/>
    <n v="1"/>
    <n v="2499"/>
    <n v="2499"/>
    <x v="8"/>
    <n v="449.82"/>
    <n v="2049.1799999999998"/>
    <n v="545.08000000000004"/>
    <s v="Noida"/>
    <s v="Uttar Pradesh"/>
    <s v="North"/>
    <s v="UPI"/>
    <x v="0"/>
    <x v="0"/>
    <x v="11"/>
    <x v="11"/>
    <n v="0.26600000000000001"/>
    <n v="1599.36"/>
    <n v="0"/>
  </r>
  <r>
    <x v="2486"/>
    <d v="2030-10-22T00:00:00"/>
    <x v="265"/>
    <s v="Customer_0554"/>
    <s v="P2019"/>
    <x v="22"/>
    <x v="4"/>
    <x v="11"/>
    <n v="2"/>
    <n v="699"/>
    <n v="1398"/>
    <x v="12"/>
    <n v="111.84"/>
    <n v="1286.1600000000001"/>
    <n v="457.87"/>
    <s v="Delhi"/>
    <s v="Delhi"/>
    <s v="North"/>
    <s v="Credit Card"/>
    <x v="2"/>
    <x v="0"/>
    <x v="11"/>
    <x v="11"/>
    <n v="0.35599999999999998"/>
    <n v="1174.32"/>
    <n v="0"/>
  </r>
  <r>
    <x v="2487"/>
    <d v="2030-10-23T00:00:00"/>
    <x v="677"/>
    <s v="Customer_0575"/>
    <s v="P2001"/>
    <x v="10"/>
    <x v="2"/>
    <x v="7"/>
    <n v="1"/>
    <n v="24999"/>
    <n v="24999"/>
    <x v="11"/>
    <n v="5749.77"/>
    <n v="19249.23"/>
    <n v="1751.68"/>
    <s v="Noida"/>
    <s v="Uttar Pradesh"/>
    <s v="North"/>
    <s v="Credit Card"/>
    <x v="2"/>
    <x v="0"/>
    <x v="11"/>
    <x v="11"/>
    <n v="9.0999999999999998E-2"/>
    <n v="13499.46"/>
    <n v="0"/>
  </r>
  <r>
    <x v="2488"/>
    <d v="2030-10-24T00:00:00"/>
    <x v="524"/>
    <s v="Customer_0473"/>
    <s v="P2001"/>
    <x v="10"/>
    <x v="2"/>
    <x v="7"/>
    <n v="1"/>
    <n v="24999"/>
    <n v="24999"/>
    <x v="8"/>
    <n v="4499.82"/>
    <n v="20499.18"/>
    <n v="2172.91"/>
    <s v="Chennai"/>
    <s v="Tamil Nadu"/>
    <s v="South"/>
    <s v="Net Banking"/>
    <x v="0"/>
    <x v="0"/>
    <x v="11"/>
    <x v="11"/>
    <n v="0.106"/>
    <n v="15999.36"/>
    <n v="0"/>
  </r>
  <r>
    <x v="2489"/>
    <d v="2030-10-25T00:00:00"/>
    <x v="268"/>
    <s v="Customer_0636"/>
    <s v="P2015"/>
    <x v="11"/>
    <x v="1"/>
    <x v="8"/>
    <n v="2"/>
    <n v="1299"/>
    <n v="2598"/>
    <x v="10"/>
    <n v="77.94"/>
    <n v="2520.06"/>
    <n v="582.13"/>
    <s v="Mumbai"/>
    <s v="Maharashtra"/>
    <s v="West"/>
    <s v="Credit Card"/>
    <x v="0"/>
    <x v="0"/>
    <x v="11"/>
    <x v="11"/>
    <n v="0.23100000000000001"/>
    <n v="2442.12"/>
    <n v="0"/>
  </r>
  <r>
    <x v="2490"/>
    <d v="2030-10-26T00:00:00"/>
    <x v="109"/>
    <s v="Customer_0735"/>
    <s v="P2014"/>
    <x v="2"/>
    <x v="1"/>
    <x v="1"/>
    <n v="2"/>
    <n v="2999"/>
    <n v="5998"/>
    <x v="8"/>
    <n v="1079.6400000000001"/>
    <n v="4918.3599999999997"/>
    <n v="914.81"/>
    <s v="Pune"/>
    <s v="Maharashtra"/>
    <s v="West"/>
    <s v="UPI"/>
    <x v="0"/>
    <x v="0"/>
    <x v="11"/>
    <x v="11"/>
    <n v="0.186"/>
    <n v="3838.72"/>
    <n v="0"/>
  </r>
  <r>
    <x v="2491"/>
    <d v="2030-10-27T00:00:00"/>
    <x v="623"/>
    <s v="Customer_0236"/>
    <s v="P2015"/>
    <x v="11"/>
    <x v="1"/>
    <x v="8"/>
    <n v="4"/>
    <n v="1299"/>
    <n v="5196"/>
    <x v="12"/>
    <n v="415.68"/>
    <n v="4780.32"/>
    <n v="1032.55"/>
    <s v="Gurugram"/>
    <s v="Haryana"/>
    <s v="North"/>
    <s v="Credit Card"/>
    <x v="0"/>
    <x v="0"/>
    <x v="11"/>
    <x v="11"/>
    <n v="0.216"/>
    <n v="4364.6400000000003"/>
    <n v="0"/>
  </r>
  <r>
    <x v="2492"/>
    <d v="2030-10-28T00:00:00"/>
    <x v="57"/>
    <s v="Customer_0707"/>
    <s v="P2012"/>
    <x v="7"/>
    <x v="0"/>
    <x v="4"/>
    <n v="2"/>
    <n v="1299"/>
    <n v="2598"/>
    <x v="10"/>
    <n v="77.94"/>
    <n v="2520.06"/>
    <n v="783.74"/>
    <s v="Bengaluru"/>
    <s v="Karnataka"/>
    <s v="South"/>
    <s v="Debit Card"/>
    <x v="2"/>
    <x v="0"/>
    <x v="11"/>
    <x v="11"/>
    <n v="0.311"/>
    <n v="2442.12"/>
    <n v="0"/>
  </r>
  <r>
    <x v="2493"/>
    <d v="2030-10-29T00:00:00"/>
    <x v="328"/>
    <s v="Customer_0207"/>
    <s v="P2004"/>
    <x v="15"/>
    <x v="2"/>
    <x v="3"/>
    <n v="2"/>
    <n v="899"/>
    <n v="1798"/>
    <x v="11"/>
    <n v="413.54"/>
    <n v="1384.46"/>
    <n v="125.99"/>
    <s v="Lucknow"/>
    <s v="Uttar Pradesh"/>
    <s v="North"/>
    <s v="UPI"/>
    <x v="0"/>
    <x v="0"/>
    <x v="11"/>
    <x v="11"/>
    <n v="9.0999999999999998E-2"/>
    <n v="970.92"/>
    <n v="0"/>
  </r>
  <r>
    <x v="2494"/>
    <d v="2030-10-30T00:00:00"/>
    <x v="54"/>
    <s v="Customer_0687"/>
    <s v="P2017"/>
    <x v="8"/>
    <x v="1"/>
    <x v="5"/>
    <n v="1"/>
    <n v="5999"/>
    <n v="5999"/>
    <x v="7"/>
    <n v="779.87"/>
    <n v="5219.13"/>
    <n v="1049.05"/>
    <s v="Bengaluru"/>
    <s v="Karnataka"/>
    <s v="South"/>
    <s v="UPI"/>
    <x v="0"/>
    <x v="0"/>
    <x v="11"/>
    <x v="11"/>
    <n v="0.20100000000000001"/>
    <n v="4439.26"/>
    <n v="0"/>
  </r>
  <r>
    <x v="2495"/>
    <d v="2030-10-31T00:00:00"/>
    <x v="589"/>
    <s v="Customer_0475"/>
    <s v="P2003"/>
    <x v="3"/>
    <x v="2"/>
    <x v="2"/>
    <n v="1"/>
    <n v="59999"/>
    <n v="59999"/>
    <x v="8"/>
    <n v="10799.82"/>
    <n v="49199.18"/>
    <n v="5215.1099999999997"/>
    <s v="Delhi"/>
    <s v="Delhi"/>
    <s v="North"/>
    <s v="UPI"/>
    <x v="0"/>
    <x v="0"/>
    <x v="11"/>
    <x v="11"/>
    <n v="0.106"/>
    <n v="38399.360000000001"/>
    <n v="0"/>
  </r>
  <r>
    <x v="2496"/>
    <d v="2030-11-01T00:00:00"/>
    <x v="755"/>
    <s v="Customer_0142"/>
    <s v="P2014"/>
    <x v="2"/>
    <x v="1"/>
    <x v="1"/>
    <n v="2"/>
    <n v="2999"/>
    <n v="5998"/>
    <x v="12"/>
    <n v="479.84"/>
    <n v="5518.16"/>
    <n v="1191.92"/>
    <s v="Kolkata"/>
    <s v="West Bengal"/>
    <s v="East"/>
    <s v="Net Banking"/>
    <x v="2"/>
    <x v="0"/>
    <x v="11"/>
    <x v="11"/>
    <n v="0.216"/>
    <n v="5038.32"/>
    <n v="0"/>
  </r>
  <r>
    <x v="2497"/>
    <d v="2030-11-02T00:00:00"/>
    <x v="502"/>
    <s v="Customer_0173"/>
    <s v="P2010"/>
    <x v="0"/>
    <x v="0"/>
    <x v="0"/>
    <n v="2"/>
    <n v="1999"/>
    <n v="3998"/>
    <x v="11"/>
    <n v="919.54"/>
    <n v="3078.46"/>
    <n v="772.69"/>
    <s v="Jaipur"/>
    <s v="Rajasthan"/>
    <s v="North"/>
    <s v="Debit Card"/>
    <x v="2"/>
    <x v="0"/>
    <x v="11"/>
    <x v="11"/>
    <n v="0.251"/>
    <n v="2158.92"/>
    <n v="0"/>
  </r>
  <r>
    <x v="2498"/>
    <d v="2030-11-03T00:00:00"/>
    <x v="723"/>
    <s v="Customer_0372"/>
    <s v="P2012"/>
    <x v="7"/>
    <x v="0"/>
    <x v="4"/>
    <n v="2"/>
    <n v="1299"/>
    <n v="2598"/>
    <x v="11"/>
    <n v="597.54"/>
    <n v="2000.46"/>
    <n v="502.12"/>
    <s v="Hyderabad"/>
    <s v="Telangana"/>
    <s v="South"/>
    <s v="Credit Card"/>
    <x v="0"/>
    <x v="0"/>
    <x v="11"/>
    <x v="11"/>
    <n v="0.251"/>
    <n v="1402.92"/>
    <n v="0"/>
  </r>
  <r>
    <x v="2499"/>
    <d v="2030-11-04T00:00:00"/>
    <x v="671"/>
    <s v="Customer_0230"/>
    <s v="P2024"/>
    <x v="14"/>
    <x v="3"/>
    <x v="6"/>
    <n v="1"/>
    <n v="2499"/>
    <n v="2499"/>
    <x v="7"/>
    <n v="324.87"/>
    <n v="2174.13"/>
    <n v="523.97"/>
    <s v="Chennai"/>
    <s v="Tamil Nadu"/>
    <s v="South"/>
    <s v="Debit Card"/>
    <x v="1"/>
    <x v="0"/>
    <x v="11"/>
    <x v="11"/>
    <n v="0.24099999999999999"/>
    <n v="1849.26"/>
    <n v="0"/>
  </r>
  <r>
    <x v="2500"/>
    <d v="2030-11-05T00:00:00"/>
    <x v="215"/>
    <s v="Customer_0271"/>
    <s v="P2015"/>
    <x v="11"/>
    <x v="1"/>
    <x v="8"/>
    <n v="1"/>
    <n v="1299"/>
    <n v="1299"/>
    <x v="7"/>
    <n v="168.87"/>
    <n v="1130.1300000000001"/>
    <n v="227.16"/>
    <s v="Bengaluru"/>
    <s v="Karnataka"/>
    <s v="South"/>
    <s v="Net Banking"/>
    <x v="0"/>
    <x v="0"/>
    <x v="11"/>
    <x v="11"/>
    <n v="0.20100000000000001"/>
    <n v="961.26"/>
    <n v="0"/>
  </r>
  <r>
    <x v="2501"/>
    <d v="2030-11-06T00:00:00"/>
    <x v="217"/>
    <s v="Customer_0061"/>
    <s v="P2004"/>
    <x v="15"/>
    <x v="2"/>
    <x v="3"/>
    <n v="3"/>
    <n v="899"/>
    <n v="2697"/>
    <x v="8"/>
    <n v="485.46"/>
    <n v="2211.54"/>
    <n v="234.42"/>
    <s v="Ahmedabad"/>
    <s v="Gujarat"/>
    <s v="West"/>
    <s v="UPI"/>
    <x v="0"/>
    <x v="0"/>
    <x v="11"/>
    <x v="11"/>
    <n v="0.106"/>
    <n v="1726.08"/>
    <n v="0"/>
  </r>
  <r>
    <x v="2502"/>
    <d v="2030-11-07T00:00:00"/>
    <x v="542"/>
    <s v="Customer_0174"/>
    <s v="P2024"/>
    <x v="14"/>
    <x v="3"/>
    <x v="6"/>
    <n v="1"/>
    <n v="2499"/>
    <n v="2499"/>
    <x v="7"/>
    <n v="324.87"/>
    <n v="2174.13"/>
    <n v="523.97"/>
    <s v="Hyderabad"/>
    <s v="Telangana"/>
    <s v="South"/>
    <s v="UPI"/>
    <x v="0"/>
    <x v="0"/>
    <x v="11"/>
    <x v="11"/>
    <n v="0.24099999999999999"/>
    <n v="1849.26"/>
    <n v="0"/>
  </r>
  <r>
    <x v="2503"/>
    <d v="2030-11-08T00:00:00"/>
    <x v="539"/>
    <s v="Customer_0580"/>
    <s v="P2008"/>
    <x v="20"/>
    <x v="0"/>
    <x v="12"/>
    <n v="1"/>
    <n v="1799"/>
    <n v="1799"/>
    <x v="7"/>
    <n v="233.87"/>
    <n v="1565.13"/>
    <n v="439.8"/>
    <s v="Gurugram"/>
    <s v="Haryana"/>
    <s v="North"/>
    <s v="Net Banking"/>
    <x v="0"/>
    <x v="0"/>
    <x v="11"/>
    <x v="11"/>
    <n v="0.28100000000000003"/>
    <n v="1331.26"/>
    <n v="0"/>
  </r>
  <r>
    <x v="2504"/>
    <d v="2030-11-09T00:00:00"/>
    <x v="739"/>
    <s v="Customer_0652"/>
    <s v="P2016"/>
    <x v="19"/>
    <x v="1"/>
    <x v="8"/>
    <n v="2"/>
    <n v="999"/>
    <n v="1998"/>
    <x v="8"/>
    <n v="359.64"/>
    <n v="1638.36"/>
    <n v="304.73"/>
    <s v="Hyderabad"/>
    <s v="Telangana"/>
    <s v="South"/>
    <s v="UPI"/>
    <x v="0"/>
    <x v="0"/>
    <x v="11"/>
    <x v="11"/>
    <n v="0.186"/>
    <n v="1278.72"/>
    <n v="0"/>
  </r>
  <r>
    <x v="2505"/>
    <d v="2030-11-10T00:00:00"/>
    <x v="175"/>
    <s v="Customer_0742"/>
    <s v="P2011"/>
    <x v="18"/>
    <x v="0"/>
    <x v="4"/>
    <n v="2"/>
    <n v="2499"/>
    <n v="4998"/>
    <x v="12"/>
    <n v="399.84"/>
    <n v="4598.16"/>
    <n v="1361.06"/>
    <s v="Jaipur"/>
    <s v="Rajasthan"/>
    <s v="North"/>
    <s v="Net Banking"/>
    <x v="0"/>
    <x v="0"/>
    <x v="11"/>
    <x v="11"/>
    <n v="0.29599999999999999"/>
    <n v="4198.32"/>
    <n v="0"/>
  </r>
  <r>
    <x v="2506"/>
    <d v="2030-11-11T00:00:00"/>
    <x v="664"/>
    <s v="Customer_0741"/>
    <s v="P2013"/>
    <x v="6"/>
    <x v="1"/>
    <x v="1"/>
    <n v="2"/>
    <n v="3499"/>
    <n v="6998"/>
    <x v="7"/>
    <n v="909.74"/>
    <n v="6088.26"/>
    <n v="1223.74"/>
    <s v="Mumbai"/>
    <s v="Maharashtra"/>
    <s v="West"/>
    <s v="UPI"/>
    <x v="2"/>
    <x v="0"/>
    <x v="11"/>
    <x v="11"/>
    <n v="0.20100000000000001"/>
    <n v="5178.5200000000004"/>
    <n v="0"/>
  </r>
  <r>
    <x v="2507"/>
    <d v="2030-11-12T00:00:00"/>
    <x v="167"/>
    <s v="Customer_0351"/>
    <s v="P2003"/>
    <x v="3"/>
    <x v="2"/>
    <x v="2"/>
    <n v="2"/>
    <n v="59999"/>
    <n v="119998"/>
    <x v="12"/>
    <n v="9599.84"/>
    <n v="110398.16"/>
    <n v="15014.15"/>
    <s v="Noida"/>
    <s v="Uttar Pradesh"/>
    <s v="North"/>
    <s v="Credit Card"/>
    <x v="0"/>
    <x v="0"/>
    <x v="11"/>
    <x v="11"/>
    <n v="0.13600000000000001"/>
    <n v="100798.32"/>
    <n v="0"/>
  </r>
  <r>
    <x v="2508"/>
    <d v="2030-11-13T00:00:00"/>
    <x v="120"/>
    <s v="Customer_0385"/>
    <s v="P2007"/>
    <x v="21"/>
    <x v="0"/>
    <x v="12"/>
    <n v="1"/>
    <n v="799"/>
    <n v="799"/>
    <x v="11"/>
    <n v="183.77"/>
    <n v="615.23"/>
    <n v="154.41999999999999"/>
    <s v="Ahmedabad"/>
    <s v="Gujarat"/>
    <s v="West"/>
    <s v="Credit Card"/>
    <x v="2"/>
    <x v="0"/>
    <x v="11"/>
    <x v="11"/>
    <n v="0.251"/>
    <n v="431.46"/>
    <n v="0"/>
  </r>
  <r>
    <x v="2509"/>
    <d v="2030-11-14T00:00:00"/>
    <x v="358"/>
    <s v="Customer_0300"/>
    <s v="P2018"/>
    <x v="17"/>
    <x v="4"/>
    <x v="11"/>
    <n v="1"/>
    <n v="399"/>
    <n v="399"/>
    <x v="11"/>
    <n v="91.77"/>
    <n v="307.23"/>
    <n v="95.55"/>
    <s v="Delhi"/>
    <s v="Delhi"/>
    <s v="North"/>
    <s v="UPI"/>
    <x v="2"/>
    <x v="0"/>
    <x v="11"/>
    <x v="11"/>
    <n v="0.311"/>
    <n v="215.46"/>
    <n v="0"/>
  </r>
  <r>
    <x v="2510"/>
    <d v="2030-11-15T00:00:00"/>
    <x v="100"/>
    <s v="Customer_0169"/>
    <s v="P2006"/>
    <x v="5"/>
    <x v="2"/>
    <x v="3"/>
    <n v="1"/>
    <n v="1499"/>
    <n v="1499"/>
    <x v="8"/>
    <n v="269.82"/>
    <n v="1229.18"/>
    <n v="130.29"/>
    <s v="Noida"/>
    <s v="Uttar Pradesh"/>
    <s v="North"/>
    <s v="Debit Card"/>
    <x v="2"/>
    <x v="0"/>
    <x v="11"/>
    <x v="11"/>
    <n v="0.106"/>
    <n v="959.36"/>
    <n v="0"/>
  </r>
  <r>
    <x v="2511"/>
    <d v="2030-11-16T00:00:00"/>
    <x v="440"/>
    <s v="Customer_0115"/>
    <s v="P2007"/>
    <x v="21"/>
    <x v="0"/>
    <x v="12"/>
    <n v="2"/>
    <n v="799"/>
    <n v="1598"/>
    <x v="11"/>
    <n v="367.54"/>
    <n v="1230.46"/>
    <n v="308.85000000000002"/>
    <s v="Jaipur"/>
    <s v="Rajasthan"/>
    <s v="North"/>
    <s v="Net Banking"/>
    <x v="0"/>
    <x v="0"/>
    <x v="11"/>
    <x v="11"/>
    <n v="0.251"/>
    <n v="862.92"/>
    <n v="0"/>
  </r>
  <r>
    <x v="2512"/>
    <d v="2030-11-17T00:00:00"/>
    <x v="496"/>
    <s v="Customer_0366"/>
    <s v="P2020"/>
    <x v="16"/>
    <x v="4"/>
    <x v="10"/>
    <n v="1"/>
    <n v="599"/>
    <n v="599"/>
    <x v="11"/>
    <n v="137.77000000000001"/>
    <n v="461.23"/>
    <n v="143.44"/>
    <s v="Pune"/>
    <s v="Maharashtra"/>
    <s v="West"/>
    <s v="Debit Card"/>
    <x v="0"/>
    <x v="0"/>
    <x v="11"/>
    <x v="11"/>
    <n v="0.311"/>
    <n v="323.45999999999998"/>
    <n v="0"/>
  </r>
  <r>
    <x v="2513"/>
    <d v="2030-11-18T00:00:00"/>
    <x v="144"/>
    <s v="Customer_0666"/>
    <s v="P2015"/>
    <x v="11"/>
    <x v="1"/>
    <x v="8"/>
    <n v="1"/>
    <n v="1299"/>
    <n v="1299"/>
    <x v="12"/>
    <n v="103.92"/>
    <n v="1195.08"/>
    <n v="258.14"/>
    <s v="Mumbai"/>
    <s v="Maharashtra"/>
    <s v="West"/>
    <s v="UPI"/>
    <x v="1"/>
    <x v="0"/>
    <x v="11"/>
    <x v="11"/>
    <n v="0.216"/>
    <n v="1091.1600000000001"/>
    <n v="0"/>
  </r>
  <r>
    <x v="2514"/>
    <d v="2030-11-19T00:00:00"/>
    <x v="170"/>
    <s v="Customer_0601"/>
    <s v="P2019"/>
    <x v="22"/>
    <x v="4"/>
    <x v="11"/>
    <n v="1"/>
    <n v="699"/>
    <n v="699"/>
    <x v="12"/>
    <n v="55.92"/>
    <n v="643.08000000000004"/>
    <n v="228.94"/>
    <s v="Gurugram"/>
    <s v="Haryana"/>
    <s v="North"/>
    <s v="UPI"/>
    <x v="0"/>
    <x v="0"/>
    <x v="11"/>
    <x v="11"/>
    <n v="0.35599999999999998"/>
    <n v="587.16"/>
    <n v="0"/>
  </r>
  <r>
    <x v="2515"/>
    <d v="2030-11-20T00:00:00"/>
    <x v="595"/>
    <s v="Customer_0564"/>
    <s v="P2008"/>
    <x v="20"/>
    <x v="0"/>
    <x v="12"/>
    <n v="4"/>
    <n v="1799"/>
    <n v="7196"/>
    <x v="9"/>
    <n v="2014.88"/>
    <n v="5181.12"/>
    <n v="1222.74"/>
    <s v="Kolkata"/>
    <s v="West Bengal"/>
    <s v="East"/>
    <s v="Credit Card"/>
    <x v="0"/>
    <x v="0"/>
    <x v="11"/>
    <x v="11"/>
    <n v="0.23599999999999999"/>
    <n v="3166.24"/>
    <n v="0"/>
  </r>
  <r>
    <x v="2516"/>
    <d v="2030-11-21T00:00:00"/>
    <x v="762"/>
    <s v="Customer_0670"/>
    <s v="P2025"/>
    <x v="9"/>
    <x v="3"/>
    <x v="6"/>
    <n v="1"/>
    <n v="999"/>
    <n v="999"/>
    <x v="12"/>
    <n v="79.92"/>
    <n v="919.08"/>
    <n v="235.28"/>
    <s v="Hyderabad"/>
    <s v="Telangana"/>
    <s v="South"/>
    <s v="UPI"/>
    <x v="0"/>
    <x v="0"/>
    <x v="11"/>
    <x v="11"/>
    <n v="0.25600000000000001"/>
    <n v="839.16"/>
    <n v="0"/>
  </r>
  <r>
    <x v="2517"/>
    <d v="2030-11-22T00:00:00"/>
    <x v="529"/>
    <s v="Customer_0762"/>
    <s v="P2016"/>
    <x v="19"/>
    <x v="1"/>
    <x v="8"/>
    <n v="1"/>
    <n v="999"/>
    <n v="999"/>
    <x v="8"/>
    <n v="179.82"/>
    <n v="819.18"/>
    <n v="152.37"/>
    <s v="Delhi"/>
    <s v="Delhi"/>
    <s v="North"/>
    <s v="UPI"/>
    <x v="0"/>
    <x v="0"/>
    <x v="11"/>
    <x v="11"/>
    <n v="0.186"/>
    <n v="639.36"/>
    <n v="0"/>
  </r>
  <r>
    <x v="2518"/>
    <d v="2030-11-23T00:00:00"/>
    <x v="30"/>
    <s v="Customer_0754"/>
    <s v="P2016"/>
    <x v="19"/>
    <x v="1"/>
    <x v="8"/>
    <n v="3"/>
    <n v="999"/>
    <n v="2997"/>
    <x v="10"/>
    <n v="89.91"/>
    <n v="2907.09"/>
    <n v="671.54"/>
    <s v="Hyderabad"/>
    <s v="Telangana"/>
    <s v="South"/>
    <s v="Debit Card"/>
    <x v="0"/>
    <x v="0"/>
    <x v="11"/>
    <x v="11"/>
    <n v="0.23100000000000001"/>
    <n v="2817.18"/>
    <n v="0"/>
  </r>
  <r>
    <x v="2519"/>
    <d v="2030-11-24T00:00:00"/>
    <x v="657"/>
    <s v="Customer_0586"/>
    <s v="P2025"/>
    <x v="9"/>
    <x v="3"/>
    <x v="6"/>
    <n v="5"/>
    <n v="999"/>
    <n v="4995"/>
    <x v="9"/>
    <n v="1398.6"/>
    <n v="3596.4"/>
    <n v="704.89"/>
    <s v="Delhi"/>
    <s v="Delhi"/>
    <s v="North"/>
    <s v="UPI"/>
    <x v="2"/>
    <x v="0"/>
    <x v="11"/>
    <x v="11"/>
    <n v="0.19600000000000001"/>
    <n v="2197.8000000000002"/>
    <n v="0"/>
  </r>
  <r>
    <x v="2520"/>
    <d v="2030-11-25T00:00:00"/>
    <x v="14"/>
    <s v="Customer_0726"/>
    <s v="P2013"/>
    <x v="6"/>
    <x v="1"/>
    <x v="1"/>
    <n v="2"/>
    <n v="3499"/>
    <n v="6998"/>
    <x v="9"/>
    <n v="1959.44"/>
    <n v="5038.5600000000004"/>
    <n v="786.02"/>
    <s v="Ahmedabad"/>
    <s v="Gujarat"/>
    <s v="West"/>
    <s v="Net Banking"/>
    <x v="0"/>
    <x v="0"/>
    <x v="11"/>
    <x v="11"/>
    <n v="0.156"/>
    <n v="3079.12"/>
    <n v="0"/>
  </r>
  <r>
    <x v="2521"/>
    <d v="2030-11-26T00:00:00"/>
    <x v="407"/>
    <s v="Customer_0010"/>
    <s v="P2001"/>
    <x v="10"/>
    <x v="2"/>
    <x v="7"/>
    <n v="1"/>
    <n v="24999"/>
    <n v="24999"/>
    <x v="11"/>
    <n v="5749.77"/>
    <n v="19249.23"/>
    <n v="1751.68"/>
    <s v="Kolkata"/>
    <s v="West Bengal"/>
    <s v="East"/>
    <s v="UPI"/>
    <x v="0"/>
    <x v="0"/>
    <x v="11"/>
    <x v="11"/>
    <n v="9.0999999999999998E-2"/>
    <n v="13499.46"/>
    <n v="0"/>
  </r>
  <r>
    <x v="2522"/>
    <d v="2030-11-27T00:00:00"/>
    <x v="403"/>
    <s v="Customer_0344"/>
    <s v="P2024"/>
    <x v="14"/>
    <x v="3"/>
    <x v="6"/>
    <n v="2"/>
    <n v="2499"/>
    <n v="4998"/>
    <x v="10"/>
    <n v="149.94"/>
    <n v="4848.0600000000004"/>
    <n v="1313.82"/>
    <s v="Mumbai"/>
    <s v="Maharashtra"/>
    <s v="West"/>
    <s v="Credit Card"/>
    <x v="0"/>
    <x v="0"/>
    <x v="11"/>
    <x v="11"/>
    <n v="0.27100000000000002"/>
    <n v="4698.12"/>
    <n v="0"/>
  </r>
  <r>
    <x v="2523"/>
    <d v="2030-11-28T00:00:00"/>
    <x v="764"/>
    <s v="Customer_0576"/>
    <s v="P2024"/>
    <x v="14"/>
    <x v="3"/>
    <x v="6"/>
    <n v="2"/>
    <n v="2499"/>
    <n v="4998"/>
    <x v="12"/>
    <n v="399.84"/>
    <n v="4598.16"/>
    <n v="1177.1300000000001"/>
    <s v="Mumbai"/>
    <s v="Maharashtra"/>
    <s v="West"/>
    <s v="UPI"/>
    <x v="0"/>
    <x v="0"/>
    <x v="11"/>
    <x v="11"/>
    <n v="0.25600000000000001"/>
    <n v="4198.32"/>
    <n v="0"/>
  </r>
  <r>
    <x v="2524"/>
    <d v="2030-11-29T00:00:00"/>
    <x v="723"/>
    <s v="Customer_0372"/>
    <s v="P2007"/>
    <x v="21"/>
    <x v="0"/>
    <x v="12"/>
    <n v="2"/>
    <n v="799"/>
    <n v="1598"/>
    <x v="7"/>
    <n v="207.74"/>
    <n v="1390.26"/>
    <n v="390.66"/>
    <s v="Pune"/>
    <s v="Maharashtra"/>
    <s v="West"/>
    <s v="Debit Card"/>
    <x v="2"/>
    <x v="0"/>
    <x v="11"/>
    <x v="11"/>
    <n v="0.28100000000000003"/>
    <n v="1182.52"/>
    <n v="0"/>
  </r>
  <r>
    <x v="2525"/>
    <d v="2030-11-30T00:00:00"/>
    <x v="412"/>
    <s v="Customer_0189"/>
    <s v="P2001"/>
    <x v="10"/>
    <x v="2"/>
    <x v="7"/>
    <n v="2"/>
    <n v="24999"/>
    <n v="49998"/>
    <x v="12"/>
    <n v="3999.84"/>
    <n v="45998.16"/>
    <n v="6255.75"/>
    <s v="Lucknow"/>
    <s v="Uttar Pradesh"/>
    <s v="North"/>
    <s v="Credit Card"/>
    <x v="0"/>
    <x v="0"/>
    <x v="11"/>
    <x v="11"/>
    <n v="0.13600000000000001"/>
    <n v="41998.32"/>
    <n v="0"/>
  </r>
  <r>
    <x v="2526"/>
    <d v="2030-12-01T00:00:00"/>
    <x v="36"/>
    <s v="Customer_0625"/>
    <s v="P2005"/>
    <x v="4"/>
    <x v="2"/>
    <x v="3"/>
    <n v="2"/>
    <n v="1299"/>
    <n v="2598"/>
    <x v="7"/>
    <n v="337.74"/>
    <n v="2260.2600000000002"/>
    <n v="273.49"/>
    <s v="Ahmedabad"/>
    <s v="Gujarat"/>
    <s v="West"/>
    <s v="Debit Card"/>
    <x v="2"/>
    <x v="0"/>
    <x v="11"/>
    <x v="11"/>
    <n v="0.121"/>
    <n v="1922.52"/>
    <n v="0"/>
  </r>
  <r>
    <x v="2527"/>
    <d v="2030-12-02T00:00:00"/>
    <x v="694"/>
    <s v="Customer_0079"/>
    <s v="P2006"/>
    <x v="5"/>
    <x v="2"/>
    <x v="3"/>
    <n v="2"/>
    <n v="1499"/>
    <n v="2998"/>
    <x v="2"/>
    <n v="449.7"/>
    <n v="2548.3000000000002"/>
    <n v="293.05"/>
    <s v="Gurugram"/>
    <s v="Haryana"/>
    <s v="North"/>
    <s v="Credit Card"/>
    <x v="0"/>
    <x v="1"/>
    <x v="0"/>
    <x v="0"/>
    <n v="0.115"/>
    <n v="2098.6"/>
    <n v="0"/>
  </r>
  <r>
    <x v="2528"/>
    <d v="2030-12-03T00:00:00"/>
    <x v="368"/>
    <s v="Customer_0609"/>
    <s v="P2010"/>
    <x v="0"/>
    <x v="0"/>
    <x v="0"/>
    <n v="1"/>
    <n v="1999"/>
    <n v="1999"/>
    <x v="0"/>
    <n v="199.9"/>
    <n v="1799.1"/>
    <n v="521.74"/>
    <s v="Kolkata"/>
    <s v="West Bengal"/>
    <s v="East"/>
    <s v="Credit Card"/>
    <x v="2"/>
    <x v="1"/>
    <x v="0"/>
    <x v="0"/>
    <n v="0.28999999999999998"/>
    <n v="1599.2"/>
    <n v="0"/>
  </r>
  <r>
    <x v="2529"/>
    <d v="2030-12-04T00:00:00"/>
    <x v="642"/>
    <s v="Customer_0393"/>
    <s v="P2013"/>
    <x v="6"/>
    <x v="1"/>
    <x v="1"/>
    <n v="1"/>
    <n v="3499"/>
    <n v="3499"/>
    <x v="6"/>
    <n v="0"/>
    <n v="3499"/>
    <n v="839.76"/>
    <s v="Gurugram"/>
    <s v="Haryana"/>
    <s v="North"/>
    <s v="UPI"/>
    <x v="0"/>
    <x v="1"/>
    <x v="0"/>
    <x v="0"/>
    <n v="0.24"/>
    <n v="3499"/>
    <n v="0"/>
  </r>
  <r>
    <x v="2530"/>
    <d v="2030-12-05T00:00:00"/>
    <x v="765"/>
    <s v="Customer_0458"/>
    <s v="P2017"/>
    <x v="8"/>
    <x v="1"/>
    <x v="5"/>
    <n v="1"/>
    <n v="5999"/>
    <n v="5999"/>
    <x v="4"/>
    <n v="1199.8"/>
    <n v="4799.2"/>
    <n v="863.86"/>
    <s v="Bengaluru"/>
    <s v="Karnataka"/>
    <s v="South"/>
    <s v="UPI"/>
    <x v="2"/>
    <x v="1"/>
    <x v="0"/>
    <x v="0"/>
    <n v="0.18"/>
    <n v="3599.4"/>
    <n v="0"/>
  </r>
  <r>
    <x v="2531"/>
    <d v="2030-12-06T00:00:00"/>
    <x v="365"/>
    <s v="Customer_0201"/>
    <s v="P2020"/>
    <x v="16"/>
    <x v="4"/>
    <x v="10"/>
    <n v="3"/>
    <n v="599"/>
    <n v="1797"/>
    <x v="1"/>
    <n v="89.85"/>
    <n v="1707.15"/>
    <n v="623.11"/>
    <s v="Ahmedabad"/>
    <s v="Gujarat"/>
    <s v="West"/>
    <s v="UPI"/>
    <x v="0"/>
    <x v="1"/>
    <x v="0"/>
    <x v="0"/>
    <n v="0.36499999999999999"/>
    <n v="1617.3"/>
    <n v="0"/>
  </r>
  <r>
    <x v="2532"/>
    <d v="2030-12-07T00:00:00"/>
    <x v="481"/>
    <s v="Customer_0486"/>
    <s v="P2006"/>
    <x v="5"/>
    <x v="2"/>
    <x v="3"/>
    <n v="1"/>
    <n v="1499"/>
    <n v="1499"/>
    <x v="2"/>
    <n v="224.85"/>
    <n v="1274.1500000000001"/>
    <n v="146.53"/>
    <s v="Gurugram"/>
    <s v="Haryana"/>
    <s v="North"/>
    <s v="Debit Card"/>
    <x v="0"/>
    <x v="1"/>
    <x v="0"/>
    <x v="0"/>
    <n v="0.115"/>
    <n v="1049.3"/>
    <n v="0"/>
  </r>
  <r>
    <x v="2533"/>
    <d v="2030-12-08T00:00:00"/>
    <x v="262"/>
    <s v="Customer_0796"/>
    <s v="P2006"/>
    <x v="5"/>
    <x v="2"/>
    <x v="3"/>
    <n v="2"/>
    <n v="1499"/>
    <n v="2998"/>
    <x v="1"/>
    <n v="149.9"/>
    <n v="2848.1"/>
    <n v="412.97"/>
    <s v="Kolkata"/>
    <s v="West Bengal"/>
    <s v="East"/>
    <s v="UPI"/>
    <x v="0"/>
    <x v="1"/>
    <x v="0"/>
    <x v="0"/>
    <n v="0.14499999999999999"/>
    <n v="2698.2"/>
    <n v="0"/>
  </r>
  <r>
    <x v="2534"/>
    <d v="2030-12-09T00:00:00"/>
    <x v="314"/>
    <s v="Customer_0105"/>
    <s v="P2018"/>
    <x v="17"/>
    <x v="4"/>
    <x v="11"/>
    <n v="2"/>
    <n v="399"/>
    <n v="798"/>
    <x v="5"/>
    <n v="199.5"/>
    <n v="598.5"/>
    <n v="182.54"/>
    <s v="Chennai"/>
    <s v="Tamil Nadu"/>
    <s v="South"/>
    <s v="Net Banking"/>
    <x v="1"/>
    <x v="1"/>
    <x v="0"/>
    <x v="0"/>
    <n v="0.30499999999999999"/>
    <n v="399"/>
    <n v="0"/>
  </r>
  <r>
    <x v="2535"/>
    <d v="2030-12-10T00:00:00"/>
    <x v="448"/>
    <s v="Customer_0439"/>
    <s v="P2011"/>
    <x v="18"/>
    <x v="0"/>
    <x v="4"/>
    <n v="2"/>
    <n v="2499"/>
    <n v="4998"/>
    <x v="2"/>
    <n v="749.7"/>
    <n v="4248.3"/>
    <n v="1168.28"/>
    <s v="Chennai"/>
    <s v="Tamil Nadu"/>
    <s v="South"/>
    <s v="Credit Card"/>
    <x v="2"/>
    <x v="1"/>
    <x v="0"/>
    <x v="0"/>
    <n v="0.27500000000000002"/>
    <n v="3498.6"/>
    <n v="0"/>
  </r>
  <r>
    <x v="2536"/>
    <d v="2030-12-11T00:00:00"/>
    <x v="121"/>
    <s v="Customer_0373"/>
    <s v="P2006"/>
    <x v="5"/>
    <x v="2"/>
    <x v="3"/>
    <n v="2"/>
    <n v="1499"/>
    <n v="2998"/>
    <x v="3"/>
    <n v="899.4"/>
    <n v="2098.6"/>
    <n v="146.9"/>
    <s v="Jaipur"/>
    <s v="Rajasthan"/>
    <s v="North"/>
    <s v="Credit Card"/>
    <x v="0"/>
    <x v="1"/>
    <x v="0"/>
    <x v="0"/>
    <n v="7.0000000000000007E-2"/>
    <n v="1199.2"/>
    <n v="0"/>
  </r>
  <r>
    <x v="2537"/>
    <d v="2030-12-12T00:00:00"/>
    <x v="360"/>
    <s v="Customer_0346"/>
    <s v="P2022"/>
    <x v="13"/>
    <x v="3"/>
    <x v="9"/>
    <n v="1"/>
    <n v="899"/>
    <n v="899"/>
    <x v="6"/>
    <n v="0"/>
    <n v="899"/>
    <n v="251.72"/>
    <s v="Mumbai"/>
    <s v="Maharashtra"/>
    <s v="West"/>
    <s v="UPI"/>
    <x v="2"/>
    <x v="1"/>
    <x v="0"/>
    <x v="0"/>
    <n v="0.28000000000000003"/>
    <n v="899"/>
    <n v="0"/>
  </r>
  <r>
    <x v="2538"/>
    <d v="2030-12-13T00:00:00"/>
    <x v="533"/>
    <s v="Customer_0027"/>
    <s v="P2004"/>
    <x v="15"/>
    <x v="2"/>
    <x v="3"/>
    <n v="1"/>
    <n v="899"/>
    <n v="899"/>
    <x v="0"/>
    <n v="89.9"/>
    <n v="809.1"/>
    <n v="105.18"/>
    <s v="Bengaluru"/>
    <s v="Karnataka"/>
    <s v="South"/>
    <s v="UPI"/>
    <x v="0"/>
    <x v="1"/>
    <x v="0"/>
    <x v="0"/>
    <n v="0.13"/>
    <n v="719.2"/>
    <n v="0"/>
  </r>
  <r>
    <x v="2539"/>
    <d v="2030-12-14T00:00:00"/>
    <x v="481"/>
    <s v="Customer_0486"/>
    <s v="P2019"/>
    <x v="22"/>
    <x v="4"/>
    <x v="11"/>
    <n v="3"/>
    <n v="699"/>
    <n v="2097"/>
    <x v="4"/>
    <n v="419.4"/>
    <n v="1677.6"/>
    <n v="536.83000000000004"/>
    <s v="Jaipur"/>
    <s v="Rajasthan"/>
    <s v="North"/>
    <s v="Credit Card"/>
    <x v="2"/>
    <x v="1"/>
    <x v="0"/>
    <x v="0"/>
    <n v="0.32"/>
    <n v="1258.2"/>
    <n v="0"/>
  </r>
  <r>
    <x v="2540"/>
    <d v="2030-12-15T00:00:00"/>
    <x v="357"/>
    <s v="Customer_0160"/>
    <s v="P2015"/>
    <x v="11"/>
    <x v="1"/>
    <x v="8"/>
    <n v="1"/>
    <n v="1299"/>
    <n v="1299"/>
    <x v="6"/>
    <n v="0"/>
    <n v="1299"/>
    <n v="311.76"/>
    <s v="Pune"/>
    <s v="Maharashtra"/>
    <s v="West"/>
    <s v="Credit Card"/>
    <x v="0"/>
    <x v="1"/>
    <x v="0"/>
    <x v="0"/>
    <n v="0.24"/>
    <n v="1299"/>
    <n v="0"/>
  </r>
  <r>
    <x v="2541"/>
    <d v="2030-12-16T00:00:00"/>
    <x v="330"/>
    <s v="Customer_0513"/>
    <s v="P2025"/>
    <x v="9"/>
    <x v="3"/>
    <x v="6"/>
    <n v="4"/>
    <n v="999"/>
    <n v="3996"/>
    <x v="2"/>
    <n v="599.4"/>
    <n v="3396.6"/>
    <n v="798.2"/>
    <s v="Ahmedabad"/>
    <s v="Gujarat"/>
    <s v="West"/>
    <s v="UPI"/>
    <x v="0"/>
    <x v="1"/>
    <x v="0"/>
    <x v="0"/>
    <n v="0.23499999999999999"/>
    <n v="2797.2"/>
    <n v="0"/>
  </r>
  <r>
    <x v="2542"/>
    <d v="2030-12-17T00:00:00"/>
    <x v="318"/>
    <s v="Customer_0669"/>
    <s v="P2002"/>
    <x v="12"/>
    <x v="2"/>
    <x v="7"/>
    <n v="2"/>
    <n v="2999"/>
    <n v="5998"/>
    <x v="2"/>
    <n v="899.7"/>
    <n v="5098.3"/>
    <n v="586.29999999999995"/>
    <s v="Lucknow"/>
    <s v="Uttar Pradesh"/>
    <s v="North"/>
    <s v="Debit Card"/>
    <x v="0"/>
    <x v="1"/>
    <x v="0"/>
    <x v="0"/>
    <n v="0.115"/>
    <n v="4198.6000000000004"/>
    <n v="0"/>
  </r>
  <r>
    <x v="2543"/>
    <d v="2030-12-18T00:00:00"/>
    <x v="731"/>
    <s v="Customer_0152"/>
    <s v="P2018"/>
    <x v="17"/>
    <x v="4"/>
    <x v="11"/>
    <n v="2"/>
    <n v="399"/>
    <n v="798"/>
    <x v="0"/>
    <n v="79.8"/>
    <n v="718.2"/>
    <n v="251.37"/>
    <s v="Bengaluru"/>
    <s v="Karnataka"/>
    <s v="South"/>
    <s v="UPI"/>
    <x v="1"/>
    <x v="1"/>
    <x v="0"/>
    <x v="0"/>
    <n v="0.35"/>
    <n v="638.4"/>
    <n v="0"/>
  </r>
  <r>
    <x v="2544"/>
    <d v="2030-12-19T00:00:00"/>
    <x v="287"/>
    <s v="Customer_0037"/>
    <s v="P2017"/>
    <x v="8"/>
    <x v="1"/>
    <x v="5"/>
    <n v="2"/>
    <n v="5999"/>
    <n v="11998"/>
    <x v="2"/>
    <n v="1799.7"/>
    <n v="10198.299999999999"/>
    <n v="1988.67"/>
    <s v="Kolkata"/>
    <s v="West Bengal"/>
    <s v="East"/>
    <s v="Credit Card"/>
    <x v="0"/>
    <x v="1"/>
    <x v="0"/>
    <x v="0"/>
    <n v="0.19500000000000001"/>
    <n v="8398.6"/>
    <n v="0"/>
  </r>
  <r>
    <x v="2545"/>
    <d v="2030-12-20T00:00:00"/>
    <x v="766"/>
    <s v="Customer_0492"/>
    <s v="P2023"/>
    <x v="23"/>
    <x v="3"/>
    <x v="9"/>
    <n v="2"/>
    <n v="1599"/>
    <n v="3198"/>
    <x v="6"/>
    <n v="0"/>
    <n v="3198"/>
    <n v="895.44"/>
    <s v="Jaipur"/>
    <s v="Rajasthan"/>
    <s v="North"/>
    <s v="UPI"/>
    <x v="1"/>
    <x v="1"/>
    <x v="0"/>
    <x v="0"/>
    <n v="0.28000000000000003"/>
    <n v="3198"/>
    <n v="0"/>
  </r>
  <r>
    <x v="2546"/>
    <d v="2030-12-21T00:00:00"/>
    <x v="664"/>
    <s v="Customer_0741"/>
    <s v="P2009"/>
    <x v="1"/>
    <x v="0"/>
    <x v="0"/>
    <n v="1"/>
    <n v="1199"/>
    <n v="1199"/>
    <x v="6"/>
    <n v="0"/>
    <n v="1199"/>
    <n v="383.68"/>
    <s v="Bengaluru"/>
    <s v="Karnataka"/>
    <s v="South"/>
    <s v="Debit Card"/>
    <x v="0"/>
    <x v="1"/>
    <x v="0"/>
    <x v="0"/>
    <n v="0.32"/>
    <n v="1199"/>
    <n v="0"/>
  </r>
  <r>
    <x v="2547"/>
    <d v="2030-12-22T00:00:00"/>
    <x v="78"/>
    <s v="Customer_0212"/>
    <s v="P2009"/>
    <x v="1"/>
    <x v="0"/>
    <x v="0"/>
    <n v="3"/>
    <n v="1199"/>
    <n v="3597"/>
    <x v="3"/>
    <n v="1079.0999999999999"/>
    <n v="2517.9"/>
    <n v="579.12"/>
    <s v="Mumbai"/>
    <s v="Maharashtra"/>
    <s v="West"/>
    <s v="Debit Card"/>
    <x v="2"/>
    <x v="1"/>
    <x v="0"/>
    <x v="0"/>
    <n v="0.23"/>
    <n v="1438.8"/>
    <n v="0"/>
  </r>
  <r>
    <x v="2548"/>
    <d v="2030-12-23T00:00:00"/>
    <x v="522"/>
    <s v="Customer_0618"/>
    <s v="P2005"/>
    <x v="4"/>
    <x v="2"/>
    <x v="3"/>
    <n v="2"/>
    <n v="1299"/>
    <n v="2598"/>
    <x v="5"/>
    <n v="649.5"/>
    <n v="1948.5"/>
    <n v="165.62"/>
    <s v="Noida"/>
    <s v="Uttar Pradesh"/>
    <s v="North"/>
    <s v="UPI"/>
    <x v="2"/>
    <x v="1"/>
    <x v="0"/>
    <x v="0"/>
    <n v="8.5000000000000006E-2"/>
    <n v="1299"/>
    <n v="0"/>
  </r>
  <r>
    <x v="2549"/>
    <d v="2030-12-24T00:00:00"/>
    <x v="603"/>
    <s v="Customer_0799"/>
    <s v="P2007"/>
    <x v="21"/>
    <x v="0"/>
    <x v="12"/>
    <n v="2"/>
    <n v="799"/>
    <n v="1598"/>
    <x v="2"/>
    <n v="239.7"/>
    <n v="1358.3"/>
    <n v="373.53"/>
    <s v="Mumbai"/>
    <s v="Maharashtra"/>
    <s v="West"/>
    <s v="Net Banking"/>
    <x v="0"/>
    <x v="1"/>
    <x v="0"/>
    <x v="0"/>
    <n v="0.27500000000000002"/>
    <n v="1118.5999999999999"/>
    <n v="0"/>
  </r>
  <r>
    <x v="2550"/>
    <d v="2030-12-25T00:00:00"/>
    <x v="767"/>
    <s v="Customer_0313"/>
    <s v="P2015"/>
    <x v="11"/>
    <x v="1"/>
    <x v="8"/>
    <n v="1"/>
    <n v="1299"/>
    <n v="1299"/>
    <x v="4"/>
    <n v="259.8"/>
    <n v="1039.2"/>
    <n v="187.06"/>
    <s v="Chennai"/>
    <s v="Tamil Nadu"/>
    <s v="South"/>
    <s v="Credit Card"/>
    <x v="2"/>
    <x v="1"/>
    <x v="0"/>
    <x v="0"/>
    <n v="0.18"/>
    <n v="779.4"/>
    <n v="0"/>
  </r>
  <r>
    <x v="2551"/>
    <d v="2030-12-26T00:00:00"/>
    <x v="177"/>
    <s v="Customer_0136"/>
    <s v="P2019"/>
    <x v="22"/>
    <x v="4"/>
    <x v="11"/>
    <n v="1"/>
    <n v="699"/>
    <n v="699"/>
    <x v="4"/>
    <n v="139.80000000000001"/>
    <n v="559.20000000000005"/>
    <n v="178.94"/>
    <s v="Pune"/>
    <s v="Maharashtra"/>
    <s v="West"/>
    <s v="UPI"/>
    <x v="1"/>
    <x v="1"/>
    <x v="0"/>
    <x v="0"/>
    <n v="0.32"/>
    <n v="419.4"/>
    <n v="0"/>
  </r>
  <r>
    <x v="2552"/>
    <d v="2030-12-27T00:00:00"/>
    <x v="575"/>
    <s v="Customer_0223"/>
    <s v="P2007"/>
    <x v="21"/>
    <x v="0"/>
    <x v="12"/>
    <n v="3"/>
    <n v="799"/>
    <n v="2397"/>
    <x v="6"/>
    <n v="0"/>
    <n v="2397"/>
    <n v="767.04"/>
    <s v="Lucknow"/>
    <s v="Uttar Pradesh"/>
    <s v="North"/>
    <s v="UPI"/>
    <x v="0"/>
    <x v="1"/>
    <x v="0"/>
    <x v="0"/>
    <n v="0.32"/>
    <n v="2397"/>
    <n v="0"/>
  </r>
  <r>
    <x v="2553"/>
    <d v="2030-12-28T00:00:00"/>
    <x v="32"/>
    <s v="Customer_0295"/>
    <s v="P2010"/>
    <x v="0"/>
    <x v="0"/>
    <x v="0"/>
    <n v="3"/>
    <n v="1999"/>
    <n v="5997"/>
    <x v="0"/>
    <n v="599.70000000000005"/>
    <n v="5397.3"/>
    <n v="1565.22"/>
    <s v="Mumbai"/>
    <s v="Maharashtra"/>
    <s v="West"/>
    <s v="Debit Card"/>
    <x v="0"/>
    <x v="1"/>
    <x v="0"/>
    <x v="0"/>
    <n v="0.28999999999999998"/>
    <n v="4797.6000000000004"/>
    <n v="0"/>
  </r>
  <r>
    <x v="2554"/>
    <d v="2030-12-29T00:00:00"/>
    <x v="62"/>
    <s v="Customer_0204"/>
    <s v="P2002"/>
    <x v="12"/>
    <x v="2"/>
    <x v="7"/>
    <n v="2"/>
    <n v="2999"/>
    <n v="5998"/>
    <x v="2"/>
    <n v="899.7"/>
    <n v="5098.3"/>
    <n v="586.29999999999995"/>
    <s v="Pune"/>
    <s v="Maharashtra"/>
    <s v="West"/>
    <s v="Credit Card"/>
    <x v="2"/>
    <x v="1"/>
    <x v="0"/>
    <x v="0"/>
    <n v="0.115"/>
    <n v="4198.6000000000004"/>
    <n v="0"/>
  </r>
  <r>
    <x v="2555"/>
    <d v="2030-12-30T00:00:00"/>
    <x v="541"/>
    <s v="Customer_0422"/>
    <s v="P2016"/>
    <x v="19"/>
    <x v="1"/>
    <x v="8"/>
    <n v="1"/>
    <n v="999"/>
    <n v="999"/>
    <x v="2"/>
    <n v="149.85"/>
    <n v="849.15"/>
    <n v="165.58"/>
    <s v="Delhi"/>
    <s v="Delhi"/>
    <s v="North"/>
    <s v="Debit Card"/>
    <x v="0"/>
    <x v="1"/>
    <x v="0"/>
    <x v="0"/>
    <n v="0.19500000000000001"/>
    <n v="699.3"/>
    <n v="0"/>
  </r>
  <r>
    <x v="2556"/>
    <d v="2030-12-31T00:00:00"/>
    <x v="726"/>
    <s v="Customer_0523"/>
    <s v="P2023"/>
    <x v="23"/>
    <x v="3"/>
    <x v="9"/>
    <n v="1"/>
    <n v="1599"/>
    <n v="1599"/>
    <x v="6"/>
    <n v="0"/>
    <n v="1599"/>
    <n v="447.72"/>
    <s v="Gurugram"/>
    <s v="Haryana"/>
    <s v="North"/>
    <s v="UPI"/>
    <x v="1"/>
    <x v="1"/>
    <x v="0"/>
    <x v="0"/>
    <n v="0.28000000000000003"/>
    <n v="1599"/>
    <n v="0"/>
  </r>
  <r>
    <x v="2557"/>
    <d v="2031-01-01T00:00:00"/>
    <x v="745"/>
    <s v="Customer_0585"/>
    <s v="P2012"/>
    <x v="7"/>
    <x v="0"/>
    <x v="4"/>
    <n v="1"/>
    <n v="1299"/>
    <n v="1299"/>
    <x v="0"/>
    <n v="129.9"/>
    <n v="1169.0999999999999"/>
    <n v="339.04"/>
    <s v="Kolkata"/>
    <s v="West Bengal"/>
    <s v="East"/>
    <s v="UPI"/>
    <x v="1"/>
    <x v="1"/>
    <x v="0"/>
    <x v="0"/>
    <n v="0.28999999999999998"/>
    <n v="1039.2"/>
    <n v="0"/>
  </r>
  <r>
    <x v="2558"/>
    <d v="2031-01-02T00:00:00"/>
    <x v="154"/>
    <s v="Customer_0390"/>
    <s v="P2012"/>
    <x v="7"/>
    <x v="0"/>
    <x v="4"/>
    <n v="2"/>
    <n v="1299"/>
    <n v="2598"/>
    <x v="2"/>
    <n v="389.7"/>
    <n v="2208.3000000000002"/>
    <n v="607.28"/>
    <s v="Mumbai"/>
    <s v="Maharashtra"/>
    <s v="West"/>
    <s v="Debit Card"/>
    <x v="0"/>
    <x v="1"/>
    <x v="0"/>
    <x v="0"/>
    <n v="0.27500000000000002"/>
    <n v="1818.6"/>
    <n v="0"/>
  </r>
  <r>
    <x v="2559"/>
    <d v="2031-01-03T00:00:00"/>
    <x v="292"/>
    <s v="Customer_0095"/>
    <s v="P2004"/>
    <x v="15"/>
    <x v="2"/>
    <x v="3"/>
    <n v="1"/>
    <n v="899"/>
    <n v="899"/>
    <x v="0"/>
    <n v="89.9"/>
    <n v="809.1"/>
    <n v="105.18"/>
    <s v="Kolkata"/>
    <s v="West Bengal"/>
    <s v="East"/>
    <s v="UPI"/>
    <x v="0"/>
    <x v="1"/>
    <x v="0"/>
    <x v="0"/>
    <n v="0.13"/>
    <n v="719.2"/>
    <n v="0"/>
  </r>
  <r>
    <x v="2560"/>
    <d v="2031-01-04T00:00:00"/>
    <x v="135"/>
    <s v="Customer_0100"/>
    <s v="P2021"/>
    <x v="24"/>
    <x v="4"/>
    <x v="13"/>
    <n v="3"/>
    <n v="1499"/>
    <n v="4497"/>
    <x v="1"/>
    <n v="224.85"/>
    <n v="4272.1499999999996"/>
    <n v="1559.33"/>
    <s v="Ahmedabad"/>
    <s v="Gujarat"/>
    <s v="West"/>
    <s v="Credit Card"/>
    <x v="1"/>
    <x v="1"/>
    <x v="0"/>
    <x v="0"/>
    <n v="0.36499999999999999"/>
    <n v="4047.3"/>
    <n v="0"/>
  </r>
  <r>
    <x v="2561"/>
    <d v="2031-01-05T00:00:00"/>
    <x v="40"/>
    <s v="Customer_0751"/>
    <s v="P2008"/>
    <x v="20"/>
    <x v="0"/>
    <x v="12"/>
    <n v="2"/>
    <n v="1799"/>
    <n v="3598"/>
    <x v="5"/>
    <n v="899.5"/>
    <n v="2698.5"/>
    <n v="661.13"/>
    <s v="Delhi"/>
    <s v="Delhi"/>
    <s v="North"/>
    <s v="Debit Card"/>
    <x v="0"/>
    <x v="1"/>
    <x v="0"/>
    <x v="0"/>
    <n v="0.245"/>
    <n v="1799"/>
    <n v="0"/>
  </r>
  <r>
    <x v="2562"/>
    <d v="2031-01-06T00:00:00"/>
    <x v="711"/>
    <s v="Customer_0744"/>
    <s v="P2001"/>
    <x v="10"/>
    <x v="2"/>
    <x v="7"/>
    <n v="1"/>
    <n v="24999"/>
    <n v="24999"/>
    <x v="0"/>
    <n v="2499.9"/>
    <n v="22499.1"/>
    <n v="2924.88"/>
    <s v="Lucknow"/>
    <s v="Uttar Pradesh"/>
    <s v="North"/>
    <s v="Credit Card"/>
    <x v="0"/>
    <x v="1"/>
    <x v="0"/>
    <x v="0"/>
    <n v="0.13"/>
    <n v="19999.2"/>
    <n v="0"/>
  </r>
  <r>
    <x v="2563"/>
    <d v="2031-01-07T00:00:00"/>
    <x v="151"/>
    <s v="Customer_0279"/>
    <s v="P2002"/>
    <x v="12"/>
    <x v="2"/>
    <x v="7"/>
    <n v="1"/>
    <n v="2999"/>
    <n v="2999"/>
    <x v="1"/>
    <n v="149.94999999999999"/>
    <n v="2849.05"/>
    <n v="413.11"/>
    <s v="Delhi"/>
    <s v="Delhi"/>
    <s v="North"/>
    <s v="UPI"/>
    <x v="0"/>
    <x v="1"/>
    <x v="0"/>
    <x v="0"/>
    <n v="0.14499999999999999"/>
    <n v="2699.1"/>
    <n v="0"/>
  </r>
  <r>
    <x v="2564"/>
    <d v="2031-01-08T00:00:00"/>
    <x v="134"/>
    <s v="Customer_0331"/>
    <s v="P2024"/>
    <x v="14"/>
    <x v="3"/>
    <x v="6"/>
    <n v="1"/>
    <n v="2499"/>
    <n v="2499"/>
    <x v="6"/>
    <n v="0"/>
    <n v="2499"/>
    <n v="699.72"/>
    <s v="Mumbai"/>
    <s v="Maharashtra"/>
    <s v="West"/>
    <s v="Debit Card"/>
    <x v="0"/>
    <x v="1"/>
    <x v="0"/>
    <x v="0"/>
    <n v="0.28000000000000003"/>
    <n v="2499"/>
    <n v="0"/>
  </r>
  <r>
    <x v="2565"/>
    <d v="2031-01-09T00:00:00"/>
    <x v="45"/>
    <s v="Customer_0028"/>
    <s v="P2006"/>
    <x v="5"/>
    <x v="2"/>
    <x v="3"/>
    <n v="1"/>
    <n v="1499"/>
    <n v="1499"/>
    <x v="2"/>
    <n v="224.85"/>
    <n v="1274.1500000000001"/>
    <n v="146.53"/>
    <s v="Hyderabad"/>
    <s v="Telangana"/>
    <s v="South"/>
    <s v="UPI"/>
    <x v="0"/>
    <x v="1"/>
    <x v="0"/>
    <x v="0"/>
    <n v="0.115"/>
    <n v="1049.3"/>
    <n v="0"/>
  </r>
  <r>
    <x v="2566"/>
    <d v="2031-01-10T00:00:00"/>
    <x v="574"/>
    <s v="Customer_0330"/>
    <s v="P2007"/>
    <x v="21"/>
    <x v="0"/>
    <x v="12"/>
    <n v="1"/>
    <n v="799"/>
    <n v="799"/>
    <x v="6"/>
    <n v="0"/>
    <n v="799"/>
    <n v="255.68"/>
    <s v="Delhi"/>
    <s v="Delhi"/>
    <s v="North"/>
    <s v="Net Banking"/>
    <x v="2"/>
    <x v="1"/>
    <x v="0"/>
    <x v="0"/>
    <n v="0.32"/>
    <n v="799"/>
    <n v="0"/>
  </r>
  <r>
    <x v="2567"/>
    <d v="2031-01-11T00:00:00"/>
    <x v="618"/>
    <s v="Customer_0621"/>
    <s v="P2013"/>
    <x v="6"/>
    <x v="1"/>
    <x v="1"/>
    <n v="4"/>
    <n v="3499"/>
    <n v="13996"/>
    <x v="3"/>
    <n v="4198.8"/>
    <n v="9797.2000000000007"/>
    <n v="1469.58"/>
    <s v="Lucknow"/>
    <s v="Uttar Pradesh"/>
    <s v="North"/>
    <s v="Credit Card"/>
    <x v="1"/>
    <x v="1"/>
    <x v="0"/>
    <x v="0"/>
    <n v="0.15"/>
    <n v="5598.4"/>
    <n v="0"/>
  </r>
  <r>
    <x v="2568"/>
    <d v="2031-01-12T00:00:00"/>
    <x v="472"/>
    <s v="Customer_0488"/>
    <s v="P2023"/>
    <x v="23"/>
    <x v="3"/>
    <x v="9"/>
    <n v="2"/>
    <n v="1599"/>
    <n v="3198"/>
    <x v="0"/>
    <n v="319.8"/>
    <n v="2878.2"/>
    <n v="719.55"/>
    <s v="Ahmedabad"/>
    <s v="Gujarat"/>
    <s v="West"/>
    <s v="Credit Card"/>
    <x v="0"/>
    <x v="1"/>
    <x v="0"/>
    <x v="0"/>
    <n v="0.25"/>
    <n v="2558.4"/>
    <n v="0"/>
  </r>
  <r>
    <x v="2569"/>
    <d v="2031-01-13T00:00:00"/>
    <x v="462"/>
    <s v="Customer_0298"/>
    <s v="P2006"/>
    <x v="5"/>
    <x v="2"/>
    <x v="3"/>
    <n v="1"/>
    <n v="1499"/>
    <n v="1499"/>
    <x v="4"/>
    <n v="299.8"/>
    <n v="1199.2"/>
    <n v="119.92"/>
    <s v="Ahmedabad"/>
    <s v="Gujarat"/>
    <s v="West"/>
    <s v="UPI"/>
    <x v="0"/>
    <x v="1"/>
    <x v="0"/>
    <x v="0"/>
    <n v="0.1"/>
    <n v="899.4"/>
    <n v="0"/>
  </r>
  <r>
    <x v="2570"/>
    <d v="2031-01-14T00:00:00"/>
    <x v="611"/>
    <s v="Customer_0076"/>
    <s v="P2022"/>
    <x v="13"/>
    <x v="3"/>
    <x v="9"/>
    <n v="2"/>
    <n v="899"/>
    <n v="1798"/>
    <x v="2"/>
    <n v="269.7"/>
    <n v="1528.3"/>
    <n v="359.15"/>
    <s v="Pune"/>
    <s v="Maharashtra"/>
    <s v="West"/>
    <s v="UPI"/>
    <x v="1"/>
    <x v="1"/>
    <x v="0"/>
    <x v="0"/>
    <n v="0.23499999999999999"/>
    <n v="1258.5999999999999"/>
    <n v="0"/>
  </r>
  <r>
    <x v="2571"/>
    <d v="2031-01-15T00:00:00"/>
    <x v="431"/>
    <s v="Customer_0686"/>
    <s v="P2006"/>
    <x v="5"/>
    <x v="2"/>
    <x v="3"/>
    <n v="1"/>
    <n v="1499"/>
    <n v="1499"/>
    <x v="1"/>
    <n v="74.95"/>
    <n v="1424.05"/>
    <n v="206.49"/>
    <s v="Gurugram"/>
    <s v="Haryana"/>
    <s v="North"/>
    <s v="UPI"/>
    <x v="0"/>
    <x v="1"/>
    <x v="0"/>
    <x v="0"/>
    <n v="0.14499999999999999"/>
    <n v="1349.1"/>
    <n v="0"/>
  </r>
  <r>
    <x v="2572"/>
    <d v="2031-01-16T00:00:00"/>
    <x v="111"/>
    <s v="Customer_0747"/>
    <s v="P2016"/>
    <x v="19"/>
    <x v="1"/>
    <x v="8"/>
    <n v="3"/>
    <n v="999"/>
    <n v="2997"/>
    <x v="1"/>
    <n v="149.85"/>
    <n v="2847.15"/>
    <n v="640.61"/>
    <s v="Noida"/>
    <s v="Uttar Pradesh"/>
    <s v="North"/>
    <s v="Cash on Delivery"/>
    <x v="2"/>
    <x v="1"/>
    <x v="0"/>
    <x v="0"/>
    <n v="0.22500000000000001"/>
    <n v="2697.3"/>
    <n v="0"/>
  </r>
  <r>
    <x v="2573"/>
    <d v="2031-01-17T00:00:00"/>
    <x v="306"/>
    <s v="Customer_0518"/>
    <s v="P2022"/>
    <x v="13"/>
    <x v="3"/>
    <x v="9"/>
    <n v="3"/>
    <n v="899"/>
    <n v="2697"/>
    <x v="1"/>
    <n v="134.85"/>
    <n v="2562.15"/>
    <n v="678.97"/>
    <s v="Bengaluru"/>
    <s v="Karnataka"/>
    <s v="South"/>
    <s v="Credit Card"/>
    <x v="0"/>
    <x v="1"/>
    <x v="0"/>
    <x v="0"/>
    <n v="0.26500000000000001"/>
    <n v="2427.3000000000002"/>
    <n v="0"/>
  </r>
  <r>
    <x v="2574"/>
    <d v="2031-01-18T00:00:00"/>
    <x v="395"/>
    <s v="Customer_0122"/>
    <s v="P2016"/>
    <x v="19"/>
    <x v="1"/>
    <x v="8"/>
    <n v="2"/>
    <n v="999"/>
    <n v="1998"/>
    <x v="4"/>
    <n v="399.6"/>
    <n v="1598.4"/>
    <n v="287.70999999999998"/>
    <s v="Delhi"/>
    <s v="Delhi"/>
    <s v="North"/>
    <s v="Cash on Delivery"/>
    <x v="2"/>
    <x v="1"/>
    <x v="0"/>
    <x v="0"/>
    <n v="0.18"/>
    <n v="1198.8"/>
    <n v="0"/>
  </r>
  <r>
    <x v="2575"/>
    <d v="2031-01-19T00:00:00"/>
    <x v="348"/>
    <s v="Customer_0418"/>
    <s v="P2010"/>
    <x v="0"/>
    <x v="0"/>
    <x v="0"/>
    <n v="1"/>
    <n v="1999"/>
    <n v="1999"/>
    <x v="5"/>
    <n v="499.75"/>
    <n v="1499.25"/>
    <n v="367.32"/>
    <s v="Delhi"/>
    <s v="Delhi"/>
    <s v="North"/>
    <s v="UPI"/>
    <x v="2"/>
    <x v="1"/>
    <x v="0"/>
    <x v="0"/>
    <n v="0.245"/>
    <n v="999.5"/>
    <n v="0"/>
  </r>
  <r>
    <x v="2576"/>
    <d v="2031-01-20T00:00:00"/>
    <x v="125"/>
    <s v="Customer_0030"/>
    <s v="P2009"/>
    <x v="1"/>
    <x v="0"/>
    <x v="0"/>
    <n v="2"/>
    <n v="1199"/>
    <n v="2398"/>
    <x v="6"/>
    <n v="0"/>
    <n v="2398"/>
    <n v="767.36"/>
    <s v="Ahmedabad"/>
    <s v="Gujarat"/>
    <s v="West"/>
    <s v="Credit Card"/>
    <x v="0"/>
    <x v="1"/>
    <x v="0"/>
    <x v="0"/>
    <n v="0.32"/>
    <n v="2398"/>
    <n v="0"/>
  </r>
  <r>
    <x v="2577"/>
    <d v="2031-01-21T00:00:00"/>
    <x v="267"/>
    <s v="Customer_0185"/>
    <s v="P2022"/>
    <x v="13"/>
    <x v="3"/>
    <x v="9"/>
    <n v="1"/>
    <n v="899"/>
    <n v="899"/>
    <x v="4"/>
    <n v="179.8"/>
    <n v="719.2"/>
    <n v="158.22"/>
    <s v="Kolkata"/>
    <s v="West Bengal"/>
    <s v="East"/>
    <s v="UPI"/>
    <x v="2"/>
    <x v="1"/>
    <x v="0"/>
    <x v="0"/>
    <n v="0.22"/>
    <n v="539.4"/>
    <n v="0"/>
  </r>
  <r>
    <x v="2578"/>
    <d v="2031-01-22T00:00:00"/>
    <x v="303"/>
    <s v="Customer_0226"/>
    <s v="P2007"/>
    <x v="21"/>
    <x v="0"/>
    <x v="12"/>
    <n v="2"/>
    <n v="799"/>
    <n v="1598"/>
    <x v="4"/>
    <n v="319.60000000000002"/>
    <n v="1278.4000000000001"/>
    <n v="332.38"/>
    <s v="Delhi"/>
    <s v="Delhi"/>
    <s v="North"/>
    <s v="Cash on Delivery"/>
    <x v="0"/>
    <x v="1"/>
    <x v="0"/>
    <x v="0"/>
    <n v="0.26"/>
    <n v="958.8"/>
    <n v="0"/>
  </r>
  <r>
    <x v="2579"/>
    <d v="2031-01-23T00:00:00"/>
    <x v="206"/>
    <s v="Customer_0540"/>
    <s v="P2012"/>
    <x v="7"/>
    <x v="0"/>
    <x v="4"/>
    <n v="1"/>
    <n v="1299"/>
    <n v="1299"/>
    <x v="4"/>
    <n v="259.8"/>
    <n v="1039.2"/>
    <n v="270.19"/>
    <s v="Kolkata"/>
    <s v="West Bengal"/>
    <s v="East"/>
    <s v="Credit Card"/>
    <x v="0"/>
    <x v="1"/>
    <x v="0"/>
    <x v="0"/>
    <n v="0.26"/>
    <n v="779.4"/>
    <n v="0"/>
  </r>
  <r>
    <x v="2580"/>
    <d v="2031-01-24T00:00:00"/>
    <x v="211"/>
    <s v="Customer_0775"/>
    <s v="P2002"/>
    <x v="12"/>
    <x v="2"/>
    <x v="7"/>
    <n v="1"/>
    <n v="2999"/>
    <n v="2999"/>
    <x v="1"/>
    <n v="149.94999999999999"/>
    <n v="2849.05"/>
    <n v="413.11"/>
    <s v="Gurugram"/>
    <s v="Haryana"/>
    <s v="North"/>
    <s v="Debit Card"/>
    <x v="0"/>
    <x v="1"/>
    <x v="0"/>
    <x v="0"/>
    <n v="0.14499999999999999"/>
    <n v="2699.1"/>
    <n v="0"/>
  </r>
  <r>
    <x v="2581"/>
    <d v="2031-01-25T00:00:00"/>
    <x v="207"/>
    <s v="Customer_0517"/>
    <s v="P2010"/>
    <x v="0"/>
    <x v="0"/>
    <x v="0"/>
    <n v="2"/>
    <n v="1999"/>
    <n v="3998"/>
    <x v="2"/>
    <n v="599.70000000000005"/>
    <n v="3398.3"/>
    <n v="934.53"/>
    <s v="Pune"/>
    <s v="Maharashtra"/>
    <s v="West"/>
    <s v="UPI"/>
    <x v="0"/>
    <x v="1"/>
    <x v="0"/>
    <x v="0"/>
    <n v="0.27500000000000002"/>
    <n v="2798.6"/>
    <n v="0"/>
  </r>
  <r>
    <x v="2582"/>
    <d v="2031-01-26T00:00:00"/>
    <x v="633"/>
    <s v="Customer_0018"/>
    <s v="P2004"/>
    <x v="15"/>
    <x v="2"/>
    <x v="3"/>
    <n v="1"/>
    <n v="899"/>
    <n v="899"/>
    <x v="2"/>
    <n v="134.85"/>
    <n v="764.15"/>
    <n v="87.88"/>
    <s v="Kolkata"/>
    <s v="West Bengal"/>
    <s v="East"/>
    <s v="UPI"/>
    <x v="1"/>
    <x v="1"/>
    <x v="0"/>
    <x v="0"/>
    <n v="0.115"/>
    <n v="629.29999999999995"/>
    <n v="0"/>
  </r>
  <r>
    <x v="2583"/>
    <d v="2031-01-27T00:00:00"/>
    <x v="239"/>
    <s v="Customer_0681"/>
    <s v="P2020"/>
    <x v="16"/>
    <x v="4"/>
    <x v="10"/>
    <n v="3"/>
    <n v="599"/>
    <n v="1797"/>
    <x v="0"/>
    <n v="179.7"/>
    <n v="1617.3"/>
    <n v="566.04999999999995"/>
    <s v="Ahmedabad"/>
    <s v="Gujarat"/>
    <s v="West"/>
    <s v="Credit Card"/>
    <x v="0"/>
    <x v="1"/>
    <x v="0"/>
    <x v="0"/>
    <n v="0.35"/>
    <n v="1437.6"/>
    <n v="0"/>
  </r>
  <r>
    <x v="2584"/>
    <d v="2031-01-28T00:00:00"/>
    <x v="524"/>
    <s v="Customer_0473"/>
    <s v="P2015"/>
    <x v="11"/>
    <x v="1"/>
    <x v="8"/>
    <n v="1"/>
    <n v="1299"/>
    <n v="1299"/>
    <x v="0"/>
    <n v="129.9"/>
    <n v="1169.0999999999999"/>
    <n v="245.51"/>
    <s v="Jaipur"/>
    <s v="Rajasthan"/>
    <s v="North"/>
    <s v="Credit Card"/>
    <x v="2"/>
    <x v="1"/>
    <x v="0"/>
    <x v="0"/>
    <n v="0.21"/>
    <n v="1039.2"/>
    <n v="0"/>
  </r>
  <r>
    <x v="2585"/>
    <d v="2031-01-29T00:00:00"/>
    <x v="322"/>
    <s v="Customer_0547"/>
    <s v="P2016"/>
    <x v="19"/>
    <x v="1"/>
    <x v="8"/>
    <n v="1"/>
    <n v="999"/>
    <n v="999"/>
    <x v="2"/>
    <n v="149.85"/>
    <n v="849.15"/>
    <n v="165.58"/>
    <s v="Noida"/>
    <s v="Uttar Pradesh"/>
    <s v="North"/>
    <s v="Cash on Delivery"/>
    <x v="2"/>
    <x v="1"/>
    <x v="0"/>
    <x v="0"/>
    <n v="0.19500000000000001"/>
    <n v="699.3"/>
    <n v="0"/>
  </r>
  <r>
    <x v="2586"/>
    <d v="2031-01-30T00:00:00"/>
    <x v="768"/>
    <s v="Customer_0610"/>
    <s v="P2015"/>
    <x v="11"/>
    <x v="1"/>
    <x v="8"/>
    <n v="1"/>
    <n v="1299"/>
    <n v="1299"/>
    <x v="5"/>
    <n v="324.75"/>
    <n v="974.25"/>
    <n v="160.75"/>
    <s v="Noida"/>
    <s v="Uttar Pradesh"/>
    <s v="North"/>
    <s v="Credit Card"/>
    <x v="0"/>
    <x v="1"/>
    <x v="0"/>
    <x v="0"/>
    <n v="0.16500000000000001"/>
    <n v="649.5"/>
    <n v="0"/>
  </r>
  <r>
    <x v="2587"/>
    <d v="2031-01-31T00:00:00"/>
    <x v="66"/>
    <s v="Customer_0091"/>
    <s v="P2003"/>
    <x v="3"/>
    <x v="2"/>
    <x v="2"/>
    <n v="3"/>
    <n v="59999"/>
    <n v="179997"/>
    <x v="0"/>
    <n v="17999.7"/>
    <n v="161997.29999999999"/>
    <n v="21059.65"/>
    <s v="Ahmedabad"/>
    <s v="Gujarat"/>
    <s v="West"/>
    <s v="Debit Card"/>
    <x v="0"/>
    <x v="1"/>
    <x v="0"/>
    <x v="0"/>
    <n v="0.13"/>
    <n v="143997.6"/>
    <n v="0"/>
  </r>
  <r>
    <x v="2588"/>
    <d v="2031-02-01T00:00:00"/>
    <x v="730"/>
    <s v="Customer_0569"/>
    <s v="P2015"/>
    <x v="11"/>
    <x v="1"/>
    <x v="8"/>
    <n v="1"/>
    <n v="1299"/>
    <n v="1299"/>
    <x v="4"/>
    <n v="259.8"/>
    <n v="1039.2"/>
    <n v="187.06"/>
    <s v="Pune"/>
    <s v="Maharashtra"/>
    <s v="West"/>
    <s v="Debit Card"/>
    <x v="0"/>
    <x v="1"/>
    <x v="0"/>
    <x v="0"/>
    <n v="0.18"/>
    <n v="779.4"/>
    <n v="0"/>
  </r>
  <r>
    <x v="2589"/>
    <d v="2031-02-02T00:00:00"/>
    <x v="128"/>
    <s v="Customer_0340"/>
    <s v="P2002"/>
    <x v="12"/>
    <x v="2"/>
    <x v="7"/>
    <n v="4"/>
    <n v="2999"/>
    <n v="11996"/>
    <x v="1"/>
    <n v="599.79999999999995"/>
    <n v="11396.2"/>
    <n v="1652.45"/>
    <s v="Pune"/>
    <s v="Maharashtra"/>
    <s v="West"/>
    <s v="Debit Card"/>
    <x v="0"/>
    <x v="1"/>
    <x v="0"/>
    <x v="0"/>
    <n v="0.14499999999999999"/>
    <n v="10796.4"/>
    <n v="0"/>
  </r>
  <r>
    <x v="2590"/>
    <d v="2031-02-03T00:00:00"/>
    <x v="564"/>
    <s v="Customer_0358"/>
    <s v="P2014"/>
    <x v="2"/>
    <x v="1"/>
    <x v="1"/>
    <n v="2"/>
    <n v="2999"/>
    <n v="5998"/>
    <x v="2"/>
    <n v="899.7"/>
    <n v="5098.3"/>
    <n v="994.17"/>
    <s v="Pune"/>
    <s v="Maharashtra"/>
    <s v="West"/>
    <s v="Net Banking"/>
    <x v="1"/>
    <x v="1"/>
    <x v="0"/>
    <x v="0"/>
    <n v="0.19500000000000001"/>
    <n v="4198.6000000000004"/>
    <n v="0"/>
  </r>
  <r>
    <x v="2591"/>
    <d v="2031-02-04T00:00:00"/>
    <x v="319"/>
    <s v="Customer_0638"/>
    <s v="P2003"/>
    <x v="3"/>
    <x v="2"/>
    <x v="2"/>
    <n v="2"/>
    <n v="59999"/>
    <n v="119998"/>
    <x v="0"/>
    <n v="11999.8"/>
    <n v="107998.2"/>
    <n v="14039.77"/>
    <s v="Jaipur"/>
    <s v="Rajasthan"/>
    <s v="North"/>
    <s v="Net Banking"/>
    <x v="2"/>
    <x v="1"/>
    <x v="0"/>
    <x v="0"/>
    <n v="0.13"/>
    <n v="95998.399999999994"/>
    <n v="0"/>
  </r>
  <r>
    <x v="2592"/>
    <d v="2031-02-05T00:00:00"/>
    <x v="108"/>
    <s v="Customer_0562"/>
    <s v="P2007"/>
    <x v="21"/>
    <x v="0"/>
    <x v="12"/>
    <n v="2"/>
    <n v="799"/>
    <n v="1598"/>
    <x v="1"/>
    <n v="79.900000000000006"/>
    <n v="1518.1"/>
    <n v="463.02"/>
    <s v="Mumbai"/>
    <s v="Maharashtra"/>
    <s v="West"/>
    <s v="UPI"/>
    <x v="2"/>
    <x v="1"/>
    <x v="0"/>
    <x v="0"/>
    <n v="0.30499999999999999"/>
    <n v="1438.2"/>
    <n v="0"/>
  </r>
  <r>
    <x v="2593"/>
    <d v="2031-02-06T00:00:00"/>
    <x v="258"/>
    <s v="Customer_0087"/>
    <s v="P2015"/>
    <x v="11"/>
    <x v="1"/>
    <x v="8"/>
    <n v="2"/>
    <n v="1299"/>
    <n v="2598"/>
    <x v="1"/>
    <n v="129.9"/>
    <n v="2468.1"/>
    <n v="555.32000000000005"/>
    <s v="Kolkata"/>
    <s v="West Bengal"/>
    <s v="East"/>
    <s v="UPI"/>
    <x v="2"/>
    <x v="1"/>
    <x v="0"/>
    <x v="0"/>
    <n v="0.22500000000000001"/>
    <n v="2338.1999999999998"/>
    <n v="0"/>
  </r>
  <r>
    <x v="2594"/>
    <d v="2031-02-07T00:00:00"/>
    <x v="561"/>
    <s v="Customer_0041"/>
    <s v="P2019"/>
    <x v="22"/>
    <x v="4"/>
    <x v="11"/>
    <n v="1"/>
    <n v="699"/>
    <n v="699"/>
    <x v="0"/>
    <n v="69.900000000000006"/>
    <n v="629.1"/>
    <n v="220.18"/>
    <s v="Chennai"/>
    <s v="Tamil Nadu"/>
    <s v="South"/>
    <s v="UPI"/>
    <x v="0"/>
    <x v="1"/>
    <x v="0"/>
    <x v="0"/>
    <n v="0.35"/>
    <n v="559.20000000000005"/>
    <n v="0"/>
  </r>
  <r>
    <x v="2595"/>
    <d v="2031-02-08T00:00:00"/>
    <x v="670"/>
    <s v="Customer_0725"/>
    <s v="P2008"/>
    <x v="20"/>
    <x v="0"/>
    <x v="12"/>
    <n v="5"/>
    <n v="1799"/>
    <n v="8995"/>
    <x v="5"/>
    <n v="2248.75"/>
    <n v="6746.25"/>
    <n v="1652.83"/>
    <s v="Delhi"/>
    <s v="Delhi"/>
    <s v="North"/>
    <s v="UPI"/>
    <x v="0"/>
    <x v="1"/>
    <x v="0"/>
    <x v="0"/>
    <n v="0.245"/>
    <n v="4497.5"/>
    <n v="0"/>
  </r>
  <r>
    <x v="2596"/>
    <d v="2031-02-09T00:00:00"/>
    <x v="151"/>
    <s v="Customer_0279"/>
    <s v="P2023"/>
    <x v="23"/>
    <x v="3"/>
    <x v="9"/>
    <n v="1"/>
    <n v="1599"/>
    <n v="1599"/>
    <x v="2"/>
    <n v="239.85"/>
    <n v="1359.15"/>
    <n v="319.39999999999998"/>
    <s v="Jaipur"/>
    <s v="Rajasthan"/>
    <s v="North"/>
    <s v="Net Banking"/>
    <x v="0"/>
    <x v="1"/>
    <x v="0"/>
    <x v="0"/>
    <n v="0.23499999999999999"/>
    <n v="1119.3"/>
    <n v="0"/>
  </r>
  <r>
    <x v="2597"/>
    <d v="2031-02-10T00:00:00"/>
    <x v="347"/>
    <s v="Customer_0630"/>
    <s v="P2006"/>
    <x v="5"/>
    <x v="2"/>
    <x v="3"/>
    <n v="2"/>
    <n v="1499"/>
    <n v="2998"/>
    <x v="3"/>
    <n v="899.4"/>
    <n v="2098.6"/>
    <n v="146.9"/>
    <s v="Ahmedabad"/>
    <s v="Gujarat"/>
    <s v="West"/>
    <s v="Credit Card"/>
    <x v="0"/>
    <x v="1"/>
    <x v="0"/>
    <x v="0"/>
    <n v="7.0000000000000007E-2"/>
    <n v="1199.2"/>
    <n v="0"/>
  </r>
  <r>
    <x v="2598"/>
    <d v="2031-02-11T00:00:00"/>
    <x v="383"/>
    <s v="Customer_0502"/>
    <s v="P2017"/>
    <x v="8"/>
    <x v="1"/>
    <x v="5"/>
    <n v="1"/>
    <n v="5999"/>
    <n v="5999"/>
    <x v="1"/>
    <n v="299.95"/>
    <n v="5699.05"/>
    <n v="1282.29"/>
    <s v="Chennai"/>
    <s v="Tamil Nadu"/>
    <s v="South"/>
    <s v="Credit Card"/>
    <x v="0"/>
    <x v="1"/>
    <x v="0"/>
    <x v="0"/>
    <n v="0.22500000000000001"/>
    <n v="5399.1"/>
    <n v="0"/>
  </r>
  <r>
    <x v="2599"/>
    <d v="2031-02-12T00:00:00"/>
    <x v="769"/>
    <s v="Customer_0499"/>
    <s v="P2009"/>
    <x v="1"/>
    <x v="0"/>
    <x v="0"/>
    <n v="2"/>
    <n v="1199"/>
    <n v="2398"/>
    <x v="0"/>
    <n v="239.8"/>
    <n v="2158.1999999999998"/>
    <n v="625.88"/>
    <s v="Pune"/>
    <s v="Maharashtra"/>
    <s v="West"/>
    <s v="Credit Card"/>
    <x v="0"/>
    <x v="1"/>
    <x v="0"/>
    <x v="0"/>
    <n v="0.28999999999999998"/>
    <n v="1918.4"/>
    <n v="0"/>
  </r>
  <r>
    <x v="2600"/>
    <d v="2031-02-13T00:00:00"/>
    <x v="700"/>
    <s v="Customer_0405"/>
    <s v="P2024"/>
    <x v="14"/>
    <x v="3"/>
    <x v="6"/>
    <n v="1"/>
    <n v="2499"/>
    <n v="2499"/>
    <x v="4"/>
    <n v="499.8"/>
    <n v="1999.2"/>
    <n v="439.82"/>
    <s v="Noida"/>
    <s v="Uttar Pradesh"/>
    <s v="North"/>
    <s v="Debit Card"/>
    <x v="0"/>
    <x v="1"/>
    <x v="0"/>
    <x v="0"/>
    <n v="0.22"/>
    <n v="1499.4"/>
    <n v="0"/>
  </r>
  <r>
    <x v="2601"/>
    <d v="2031-02-14T00:00:00"/>
    <x v="190"/>
    <s v="Customer_0360"/>
    <s v="P2016"/>
    <x v="19"/>
    <x v="1"/>
    <x v="8"/>
    <n v="1"/>
    <n v="999"/>
    <n v="999"/>
    <x v="2"/>
    <n v="149.85"/>
    <n v="849.15"/>
    <n v="165.58"/>
    <s v="Noida"/>
    <s v="Uttar Pradesh"/>
    <s v="North"/>
    <s v="UPI"/>
    <x v="0"/>
    <x v="1"/>
    <x v="0"/>
    <x v="0"/>
    <n v="0.19500000000000001"/>
    <n v="699.3"/>
    <n v="0"/>
  </r>
  <r>
    <x v="2602"/>
    <d v="2031-02-15T00:00:00"/>
    <x v="579"/>
    <s v="Customer_0460"/>
    <s v="P2025"/>
    <x v="9"/>
    <x v="3"/>
    <x v="6"/>
    <n v="1"/>
    <n v="999"/>
    <n v="999"/>
    <x v="6"/>
    <n v="0"/>
    <n v="999"/>
    <n v="279.72000000000003"/>
    <s v="Ahmedabad"/>
    <s v="Gujarat"/>
    <s v="West"/>
    <s v="Cash on Delivery"/>
    <x v="0"/>
    <x v="1"/>
    <x v="0"/>
    <x v="0"/>
    <n v="0.28000000000000003"/>
    <n v="999"/>
    <n v="0"/>
  </r>
  <r>
    <x v="2603"/>
    <d v="2031-02-16T00:00:00"/>
    <x v="410"/>
    <s v="Customer_0051"/>
    <s v="P2015"/>
    <x v="11"/>
    <x v="1"/>
    <x v="8"/>
    <n v="1"/>
    <n v="1299"/>
    <n v="1299"/>
    <x v="2"/>
    <n v="194.85"/>
    <n v="1104.1500000000001"/>
    <n v="215.31"/>
    <s v="Noida"/>
    <s v="Uttar Pradesh"/>
    <s v="North"/>
    <s v="Debit Card"/>
    <x v="2"/>
    <x v="1"/>
    <x v="0"/>
    <x v="0"/>
    <n v="0.19500000000000001"/>
    <n v="909.3"/>
    <n v="0"/>
  </r>
  <r>
    <x v="2604"/>
    <d v="2031-02-17T00:00:00"/>
    <x v="139"/>
    <s v="Customer_0622"/>
    <s v="P2007"/>
    <x v="21"/>
    <x v="0"/>
    <x v="12"/>
    <n v="1"/>
    <n v="799"/>
    <n v="799"/>
    <x v="4"/>
    <n v="159.80000000000001"/>
    <n v="639.20000000000005"/>
    <n v="166.19"/>
    <s v="Hyderabad"/>
    <s v="Telangana"/>
    <s v="South"/>
    <s v="UPI"/>
    <x v="0"/>
    <x v="1"/>
    <x v="0"/>
    <x v="0"/>
    <n v="0.26"/>
    <n v="479.4"/>
    <n v="0"/>
  </r>
  <r>
    <x v="2605"/>
    <d v="2031-02-18T00:00:00"/>
    <x v="520"/>
    <s v="Customer_0283"/>
    <s v="P2014"/>
    <x v="2"/>
    <x v="1"/>
    <x v="1"/>
    <n v="3"/>
    <n v="2999"/>
    <n v="8997"/>
    <x v="2"/>
    <n v="1349.55"/>
    <n v="7647.45"/>
    <n v="1491.25"/>
    <s v="Kolkata"/>
    <s v="West Bengal"/>
    <s v="East"/>
    <s v="Cash on Delivery"/>
    <x v="0"/>
    <x v="1"/>
    <x v="0"/>
    <x v="0"/>
    <n v="0.19500000000000001"/>
    <n v="6297.9"/>
    <n v="0"/>
  </r>
  <r>
    <x v="2606"/>
    <d v="2031-02-19T00:00:00"/>
    <x v="660"/>
    <s v="Customer_0265"/>
    <s v="P2002"/>
    <x v="12"/>
    <x v="2"/>
    <x v="7"/>
    <n v="1"/>
    <n v="2999"/>
    <n v="2999"/>
    <x v="2"/>
    <n v="449.85"/>
    <n v="2549.15"/>
    <n v="293.14999999999998"/>
    <s v="Chennai"/>
    <s v="Tamil Nadu"/>
    <s v="South"/>
    <s v="Debit Card"/>
    <x v="0"/>
    <x v="1"/>
    <x v="0"/>
    <x v="0"/>
    <n v="0.115"/>
    <n v="2099.3000000000002"/>
    <n v="0"/>
  </r>
  <r>
    <x v="2607"/>
    <d v="2031-02-20T00:00:00"/>
    <x v="14"/>
    <s v="Customer_0726"/>
    <s v="P2006"/>
    <x v="5"/>
    <x v="2"/>
    <x v="3"/>
    <n v="2"/>
    <n v="1499"/>
    <n v="2998"/>
    <x v="5"/>
    <n v="749.5"/>
    <n v="2248.5"/>
    <n v="191.12"/>
    <s v="Pune"/>
    <s v="Maharashtra"/>
    <s v="West"/>
    <s v="Credit Card"/>
    <x v="0"/>
    <x v="1"/>
    <x v="0"/>
    <x v="0"/>
    <n v="8.5000000000000006E-2"/>
    <n v="1499"/>
    <n v="0"/>
  </r>
  <r>
    <x v="2608"/>
    <d v="2031-02-21T00:00:00"/>
    <x v="185"/>
    <s v="Customer_0401"/>
    <s v="P2014"/>
    <x v="2"/>
    <x v="1"/>
    <x v="1"/>
    <n v="1"/>
    <n v="2999"/>
    <n v="2999"/>
    <x v="1"/>
    <n v="149.94999999999999"/>
    <n v="2849.05"/>
    <n v="641.04"/>
    <s v="Pune"/>
    <s v="Maharashtra"/>
    <s v="West"/>
    <s v="UPI"/>
    <x v="0"/>
    <x v="1"/>
    <x v="0"/>
    <x v="0"/>
    <n v="0.22500000000000001"/>
    <n v="2699.1"/>
    <n v="0"/>
  </r>
  <r>
    <x v="2609"/>
    <d v="2031-02-22T00:00:00"/>
    <x v="141"/>
    <s v="Customer_0646"/>
    <s v="P2018"/>
    <x v="17"/>
    <x v="4"/>
    <x v="11"/>
    <n v="2"/>
    <n v="399"/>
    <n v="798"/>
    <x v="1"/>
    <n v="39.9"/>
    <n v="758.1"/>
    <n v="276.70999999999998"/>
    <s v="Kolkata"/>
    <s v="West Bengal"/>
    <s v="East"/>
    <s v="Cash on Delivery"/>
    <x v="0"/>
    <x v="1"/>
    <x v="0"/>
    <x v="0"/>
    <n v="0.36499999999999999"/>
    <n v="718.2"/>
    <n v="0"/>
  </r>
  <r>
    <x v="2610"/>
    <d v="2031-02-23T00:00:00"/>
    <x v="445"/>
    <s v="Customer_0046"/>
    <s v="P2002"/>
    <x v="12"/>
    <x v="2"/>
    <x v="7"/>
    <n v="1"/>
    <n v="2999"/>
    <n v="2999"/>
    <x v="1"/>
    <n v="149.94999999999999"/>
    <n v="2849.05"/>
    <n v="413.11"/>
    <s v="Jaipur"/>
    <s v="Rajasthan"/>
    <s v="North"/>
    <s v="Credit Card"/>
    <x v="0"/>
    <x v="1"/>
    <x v="0"/>
    <x v="0"/>
    <n v="0.14499999999999999"/>
    <n v="2699.1"/>
    <n v="0"/>
  </r>
  <r>
    <x v="2611"/>
    <d v="2031-02-24T00:00:00"/>
    <x v="573"/>
    <s v="Customer_0769"/>
    <s v="P2002"/>
    <x v="12"/>
    <x v="2"/>
    <x v="7"/>
    <n v="1"/>
    <n v="2999"/>
    <n v="2999"/>
    <x v="2"/>
    <n v="449.85"/>
    <n v="2549.15"/>
    <n v="293.14999999999998"/>
    <s v="Lucknow"/>
    <s v="Uttar Pradesh"/>
    <s v="North"/>
    <s v="Net Banking"/>
    <x v="2"/>
    <x v="1"/>
    <x v="0"/>
    <x v="0"/>
    <n v="0.115"/>
    <n v="2099.3000000000002"/>
    <n v="0"/>
  </r>
  <r>
    <x v="2612"/>
    <d v="2031-02-25T00:00:00"/>
    <x v="721"/>
    <s v="Customer_0417"/>
    <s v="P2002"/>
    <x v="12"/>
    <x v="2"/>
    <x v="7"/>
    <n v="2"/>
    <n v="2999"/>
    <n v="5998"/>
    <x v="5"/>
    <n v="1499.5"/>
    <n v="4498.5"/>
    <n v="382.37"/>
    <s v="Noida"/>
    <s v="Uttar Pradesh"/>
    <s v="North"/>
    <s v="Debit Card"/>
    <x v="0"/>
    <x v="1"/>
    <x v="0"/>
    <x v="0"/>
    <n v="8.5000000000000006E-2"/>
    <n v="2999"/>
    <n v="0"/>
  </r>
  <r>
    <x v="2613"/>
    <d v="2031-02-26T00:00:00"/>
    <x v="78"/>
    <s v="Customer_0212"/>
    <s v="P2004"/>
    <x v="15"/>
    <x v="2"/>
    <x v="3"/>
    <n v="5"/>
    <n v="899"/>
    <n v="4495"/>
    <x v="4"/>
    <n v="899"/>
    <n v="3596"/>
    <n v="359.6"/>
    <s v="Noida"/>
    <s v="Uttar Pradesh"/>
    <s v="North"/>
    <s v="Cash on Delivery"/>
    <x v="2"/>
    <x v="1"/>
    <x v="0"/>
    <x v="0"/>
    <n v="0.1"/>
    <n v="2697"/>
    <n v="0"/>
  </r>
  <r>
    <x v="2614"/>
    <d v="2031-02-27T00:00:00"/>
    <x v="519"/>
    <s v="Customer_0359"/>
    <s v="P2004"/>
    <x v="15"/>
    <x v="2"/>
    <x v="3"/>
    <n v="2"/>
    <n v="899"/>
    <n v="1798"/>
    <x v="5"/>
    <n v="449.5"/>
    <n v="1348.5"/>
    <n v="114.62"/>
    <s v="Kolkata"/>
    <s v="West Bengal"/>
    <s v="East"/>
    <s v="Net Banking"/>
    <x v="2"/>
    <x v="1"/>
    <x v="0"/>
    <x v="0"/>
    <n v="8.5000000000000006E-2"/>
    <n v="899"/>
    <n v="0"/>
  </r>
  <r>
    <x v="2615"/>
    <d v="2031-02-28T00:00:00"/>
    <x v="770"/>
    <s v="Customer_0063"/>
    <s v="P2013"/>
    <x v="6"/>
    <x v="1"/>
    <x v="1"/>
    <n v="1"/>
    <n v="3499"/>
    <n v="3499"/>
    <x v="4"/>
    <n v="699.8"/>
    <n v="2799.2"/>
    <n v="503.86"/>
    <s v="Bengaluru"/>
    <s v="Karnataka"/>
    <s v="South"/>
    <s v="Debit Card"/>
    <x v="0"/>
    <x v="1"/>
    <x v="0"/>
    <x v="0"/>
    <n v="0.18"/>
    <n v="2099.4"/>
    <n v="0"/>
  </r>
  <r>
    <x v="2616"/>
    <d v="2031-03-01T00:00:00"/>
    <x v="269"/>
    <s v="Customer_0002"/>
    <s v="P2011"/>
    <x v="18"/>
    <x v="0"/>
    <x v="4"/>
    <n v="3"/>
    <n v="2499"/>
    <n v="7497"/>
    <x v="2"/>
    <n v="1124.55"/>
    <n v="6372.45"/>
    <n v="1752.42"/>
    <s v="Chennai"/>
    <s v="Tamil Nadu"/>
    <s v="South"/>
    <s v="UPI"/>
    <x v="0"/>
    <x v="1"/>
    <x v="0"/>
    <x v="0"/>
    <n v="0.27500000000000002"/>
    <n v="5247.9"/>
    <n v="0"/>
  </r>
  <r>
    <x v="2617"/>
    <d v="2031-03-02T00:00:00"/>
    <x v="663"/>
    <s v="Customer_0068"/>
    <s v="P2008"/>
    <x v="20"/>
    <x v="0"/>
    <x v="12"/>
    <n v="5"/>
    <n v="1799"/>
    <n v="8995"/>
    <x v="2"/>
    <n v="1349.25"/>
    <n v="7645.75"/>
    <n v="2102.58"/>
    <s v="Bengaluru"/>
    <s v="Karnataka"/>
    <s v="South"/>
    <s v="Credit Card"/>
    <x v="0"/>
    <x v="1"/>
    <x v="0"/>
    <x v="0"/>
    <n v="0.27500000000000002"/>
    <n v="6296.5"/>
    <n v="0"/>
  </r>
  <r>
    <x v="2618"/>
    <d v="2031-03-03T00:00:00"/>
    <x v="614"/>
    <s v="Customer_0259"/>
    <s v="P2001"/>
    <x v="10"/>
    <x v="2"/>
    <x v="7"/>
    <n v="4"/>
    <n v="24999"/>
    <n v="99996"/>
    <x v="1"/>
    <n v="4999.8"/>
    <n v="94996.2"/>
    <n v="13774.45"/>
    <s v="Chennai"/>
    <s v="Tamil Nadu"/>
    <s v="South"/>
    <s v="Debit Card"/>
    <x v="0"/>
    <x v="1"/>
    <x v="0"/>
    <x v="0"/>
    <n v="0.14499999999999999"/>
    <n v="89996.4"/>
    <n v="0"/>
  </r>
  <r>
    <x v="2619"/>
    <d v="2031-03-04T00:00:00"/>
    <x v="457"/>
    <s v="Customer_0773"/>
    <s v="P2009"/>
    <x v="1"/>
    <x v="0"/>
    <x v="0"/>
    <n v="1"/>
    <n v="1199"/>
    <n v="1199"/>
    <x v="6"/>
    <n v="0"/>
    <n v="1199"/>
    <n v="383.68"/>
    <s v="Chennai"/>
    <s v="Tamil Nadu"/>
    <s v="South"/>
    <s v="UPI"/>
    <x v="0"/>
    <x v="1"/>
    <x v="0"/>
    <x v="0"/>
    <n v="0.32"/>
    <n v="1199"/>
    <n v="0"/>
  </r>
  <r>
    <x v="2620"/>
    <d v="2031-03-05T00:00:00"/>
    <x v="596"/>
    <s v="Customer_0780"/>
    <s v="P2012"/>
    <x v="7"/>
    <x v="0"/>
    <x v="4"/>
    <n v="3"/>
    <n v="1299"/>
    <n v="3897"/>
    <x v="1"/>
    <n v="194.85"/>
    <n v="3702.15"/>
    <n v="1129.1600000000001"/>
    <s v="Jaipur"/>
    <s v="Rajasthan"/>
    <s v="North"/>
    <s v="Credit Card"/>
    <x v="2"/>
    <x v="1"/>
    <x v="0"/>
    <x v="0"/>
    <n v="0.30499999999999999"/>
    <n v="3507.3"/>
    <n v="0"/>
  </r>
  <r>
    <x v="2621"/>
    <d v="2031-03-06T00:00:00"/>
    <x v="144"/>
    <s v="Customer_0666"/>
    <s v="P2017"/>
    <x v="8"/>
    <x v="1"/>
    <x v="5"/>
    <n v="2"/>
    <n v="5999"/>
    <n v="11998"/>
    <x v="0"/>
    <n v="1199.8"/>
    <n v="10798.2"/>
    <n v="2267.62"/>
    <s v="Chennai"/>
    <s v="Tamil Nadu"/>
    <s v="South"/>
    <s v="Credit Card"/>
    <x v="0"/>
    <x v="1"/>
    <x v="0"/>
    <x v="0"/>
    <n v="0.21"/>
    <n v="9598.4"/>
    <n v="0"/>
  </r>
  <r>
    <x v="2622"/>
    <d v="2031-03-07T00:00:00"/>
    <x v="685"/>
    <s v="Customer_0667"/>
    <s v="P2001"/>
    <x v="10"/>
    <x v="2"/>
    <x v="7"/>
    <n v="1"/>
    <n v="24999"/>
    <n v="24999"/>
    <x v="4"/>
    <n v="4999.8"/>
    <n v="19999.2"/>
    <n v="1999.92"/>
    <s v="Jaipur"/>
    <s v="Rajasthan"/>
    <s v="North"/>
    <s v="Net Banking"/>
    <x v="0"/>
    <x v="1"/>
    <x v="0"/>
    <x v="0"/>
    <n v="0.1"/>
    <n v="14999.4"/>
    <n v="0"/>
  </r>
  <r>
    <x v="2623"/>
    <d v="2031-03-08T00:00:00"/>
    <x v="45"/>
    <s v="Customer_0028"/>
    <s v="P2007"/>
    <x v="21"/>
    <x v="0"/>
    <x v="12"/>
    <n v="1"/>
    <n v="799"/>
    <n v="799"/>
    <x v="3"/>
    <n v="239.7"/>
    <n v="559.29999999999995"/>
    <n v="128.63999999999999"/>
    <s v="Mumbai"/>
    <s v="Maharashtra"/>
    <s v="West"/>
    <s v="Debit Card"/>
    <x v="0"/>
    <x v="1"/>
    <x v="0"/>
    <x v="0"/>
    <n v="0.23"/>
    <n v="319.60000000000002"/>
    <n v="0"/>
  </r>
  <r>
    <x v="2624"/>
    <d v="2031-03-09T00:00:00"/>
    <x v="771"/>
    <s v="Customer_0195"/>
    <s v="P2009"/>
    <x v="1"/>
    <x v="0"/>
    <x v="0"/>
    <n v="2"/>
    <n v="1199"/>
    <n v="2398"/>
    <x v="0"/>
    <n v="239.8"/>
    <n v="2158.1999999999998"/>
    <n v="625.88"/>
    <s v="Pune"/>
    <s v="Maharashtra"/>
    <s v="West"/>
    <s v="Cash on Delivery"/>
    <x v="0"/>
    <x v="1"/>
    <x v="0"/>
    <x v="0"/>
    <n v="0.28999999999999998"/>
    <n v="1918.4"/>
    <n v="0"/>
  </r>
  <r>
    <x v="2625"/>
    <d v="2031-03-10T00:00:00"/>
    <x v="739"/>
    <s v="Customer_0652"/>
    <s v="P2019"/>
    <x v="22"/>
    <x v="4"/>
    <x v="11"/>
    <n v="2"/>
    <n v="699"/>
    <n v="1398"/>
    <x v="2"/>
    <n v="209.7"/>
    <n v="1188.3"/>
    <n v="398.08"/>
    <s v="Ahmedabad"/>
    <s v="Gujarat"/>
    <s v="West"/>
    <s v="Cash on Delivery"/>
    <x v="2"/>
    <x v="1"/>
    <x v="0"/>
    <x v="0"/>
    <n v="0.33500000000000002"/>
    <n v="978.6"/>
    <n v="0"/>
  </r>
  <r>
    <x v="2626"/>
    <d v="2031-03-11T00:00:00"/>
    <x v="598"/>
    <s v="Customer_0588"/>
    <s v="P2024"/>
    <x v="14"/>
    <x v="3"/>
    <x v="6"/>
    <n v="1"/>
    <n v="2499"/>
    <n v="2499"/>
    <x v="2"/>
    <n v="374.85"/>
    <n v="2124.15"/>
    <n v="499.18"/>
    <s v="Noida"/>
    <s v="Uttar Pradesh"/>
    <s v="North"/>
    <s v="Credit Card"/>
    <x v="2"/>
    <x v="1"/>
    <x v="0"/>
    <x v="0"/>
    <n v="0.23499999999999999"/>
    <n v="1749.3"/>
    <n v="0"/>
  </r>
  <r>
    <x v="2627"/>
    <d v="2031-03-12T00:00:00"/>
    <x v="499"/>
    <s v="Customer_0675"/>
    <s v="P2010"/>
    <x v="0"/>
    <x v="0"/>
    <x v="0"/>
    <n v="2"/>
    <n v="1999"/>
    <n v="3998"/>
    <x v="2"/>
    <n v="599.70000000000005"/>
    <n v="3398.3"/>
    <n v="934.53"/>
    <s v="Lucknow"/>
    <s v="Uttar Pradesh"/>
    <s v="North"/>
    <s v="Net Banking"/>
    <x v="0"/>
    <x v="1"/>
    <x v="0"/>
    <x v="0"/>
    <n v="0.27500000000000002"/>
    <n v="2798.6"/>
    <n v="0"/>
  </r>
  <r>
    <x v="2628"/>
    <d v="2031-03-13T00:00:00"/>
    <x v="293"/>
    <s v="Customer_0748"/>
    <s v="P2012"/>
    <x v="7"/>
    <x v="0"/>
    <x v="4"/>
    <n v="2"/>
    <n v="1299"/>
    <n v="2598"/>
    <x v="4"/>
    <n v="519.6"/>
    <n v="2078.4"/>
    <n v="540.38"/>
    <s v="Kolkata"/>
    <s v="West Bengal"/>
    <s v="East"/>
    <s v="Net Banking"/>
    <x v="0"/>
    <x v="1"/>
    <x v="0"/>
    <x v="0"/>
    <n v="0.26"/>
    <n v="1558.8"/>
    <n v="0"/>
  </r>
  <r>
    <x v="2629"/>
    <d v="2031-03-14T00:00:00"/>
    <x v="635"/>
    <s v="Customer_0763"/>
    <s v="P2002"/>
    <x v="12"/>
    <x v="2"/>
    <x v="7"/>
    <n v="1"/>
    <n v="2999"/>
    <n v="2999"/>
    <x v="4"/>
    <n v="599.79999999999995"/>
    <n v="2399.1999999999998"/>
    <n v="239.92"/>
    <s v="Lucknow"/>
    <s v="Uttar Pradesh"/>
    <s v="North"/>
    <s v="Credit Card"/>
    <x v="0"/>
    <x v="1"/>
    <x v="0"/>
    <x v="0"/>
    <n v="0.1"/>
    <n v="1799.4"/>
    <n v="0"/>
  </r>
  <r>
    <x v="2630"/>
    <d v="2031-03-15T00:00:00"/>
    <x v="772"/>
    <s v="Customer_0519"/>
    <s v="P2014"/>
    <x v="2"/>
    <x v="1"/>
    <x v="1"/>
    <n v="5"/>
    <n v="2999"/>
    <n v="14995"/>
    <x v="2"/>
    <n v="2249.25"/>
    <n v="12745.75"/>
    <n v="2485.42"/>
    <s v="Lucknow"/>
    <s v="Uttar Pradesh"/>
    <s v="North"/>
    <s v="Debit Card"/>
    <x v="0"/>
    <x v="1"/>
    <x v="0"/>
    <x v="0"/>
    <n v="0.19500000000000001"/>
    <n v="10496.5"/>
    <n v="0"/>
  </r>
  <r>
    <x v="2631"/>
    <d v="2031-03-16T00:00:00"/>
    <x v="470"/>
    <s v="Customer_0604"/>
    <s v="P2023"/>
    <x v="23"/>
    <x v="3"/>
    <x v="9"/>
    <n v="4"/>
    <n v="1599"/>
    <n v="6396"/>
    <x v="2"/>
    <n v="959.4"/>
    <n v="5436.6"/>
    <n v="1277.5999999999999"/>
    <s v="Kolkata"/>
    <s v="West Bengal"/>
    <s v="East"/>
    <s v="Credit Card"/>
    <x v="2"/>
    <x v="1"/>
    <x v="0"/>
    <x v="0"/>
    <n v="0.23499999999999999"/>
    <n v="4477.2"/>
    <n v="0"/>
  </r>
  <r>
    <x v="2632"/>
    <d v="2031-03-17T00:00:00"/>
    <x v="621"/>
    <s v="Customer_0407"/>
    <s v="P2004"/>
    <x v="15"/>
    <x v="2"/>
    <x v="3"/>
    <n v="1"/>
    <n v="899"/>
    <n v="899"/>
    <x v="1"/>
    <n v="44.95"/>
    <n v="854.05"/>
    <n v="123.84"/>
    <s v="Pune"/>
    <s v="Maharashtra"/>
    <s v="West"/>
    <s v="Net Banking"/>
    <x v="0"/>
    <x v="1"/>
    <x v="0"/>
    <x v="0"/>
    <n v="0.14499999999999999"/>
    <n v="809.1"/>
    <n v="0"/>
  </r>
  <r>
    <x v="2633"/>
    <d v="2031-03-18T00:00:00"/>
    <x v="411"/>
    <s v="Customer_0297"/>
    <s v="P2003"/>
    <x v="3"/>
    <x v="2"/>
    <x v="2"/>
    <n v="1"/>
    <n v="59999"/>
    <n v="59999"/>
    <x v="0"/>
    <n v="5999.9"/>
    <n v="53999.1"/>
    <n v="7019.88"/>
    <s v="Mumbai"/>
    <s v="Maharashtra"/>
    <s v="West"/>
    <s v="Credit Card"/>
    <x v="0"/>
    <x v="1"/>
    <x v="0"/>
    <x v="0"/>
    <n v="0.13"/>
    <n v="47999.199999999997"/>
    <n v="0"/>
  </r>
  <r>
    <x v="2634"/>
    <d v="2031-03-19T00:00:00"/>
    <x v="125"/>
    <s v="Customer_0030"/>
    <s v="P2010"/>
    <x v="0"/>
    <x v="0"/>
    <x v="0"/>
    <n v="1"/>
    <n v="1999"/>
    <n v="1999"/>
    <x v="6"/>
    <n v="0"/>
    <n v="1999"/>
    <n v="639.67999999999995"/>
    <s v="Mumbai"/>
    <s v="Maharashtra"/>
    <s v="West"/>
    <s v="UPI"/>
    <x v="0"/>
    <x v="1"/>
    <x v="0"/>
    <x v="0"/>
    <n v="0.32"/>
    <n v="1999"/>
    <n v="0"/>
  </r>
  <r>
    <x v="2635"/>
    <d v="2031-03-20T00:00:00"/>
    <x v="9"/>
    <s v="Customer_0085"/>
    <s v="P2021"/>
    <x v="24"/>
    <x v="4"/>
    <x v="13"/>
    <n v="1"/>
    <n v="1499"/>
    <n v="1499"/>
    <x v="1"/>
    <n v="74.95"/>
    <n v="1424.05"/>
    <n v="519.78"/>
    <s v="Bengaluru"/>
    <s v="Karnataka"/>
    <s v="South"/>
    <s v="UPI"/>
    <x v="0"/>
    <x v="1"/>
    <x v="0"/>
    <x v="0"/>
    <n v="0.36499999999999999"/>
    <n v="1349.1"/>
    <n v="0"/>
  </r>
  <r>
    <x v="2636"/>
    <d v="2031-03-21T00:00:00"/>
    <x v="620"/>
    <s v="Customer_0781"/>
    <s v="P2014"/>
    <x v="2"/>
    <x v="1"/>
    <x v="1"/>
    <n v="2"/>
    <n v="2999"/>
    <n v="5998"/>
    <x v="6"/>
    <n v="0"/>
    <n v="5998"/>
    <n v="1439.52"/>
    <s v="Lucknow"/>
    <s v="Uttar Pradesh"/>
    <s v="North"/>
    <s v="Credit Card"/>
    <x v="0"/>
    <x v="1"/>
    <x v="0"/>
    <x v="0"/>
    <n v="0.24"/>
    <n v="5998"/>
    <n v="0"/>
  </r>
  <r>
    <x v="2637"/>
    <d v="2031-03-22T00:00:00"/>
    <x v="529"/>
    <s v="Customer_0762"/>
    <s v="P2025"/>
    <x v="9"/>
    <x v="3"/>
    <x v="6"/>
    <n v="4"/>
    <n v="999"/>
    <n v="3996"/>
    <x v="0"/>
    <n v="399.6"/>
    <n v="3596.4"/>
    <n v="899.1"/>
    <s v="Hyderabad"/>
    <s v="Telangana"/>
    <s v="South"/>
    <s v="Net Banking"/>
    <x v="0"/>
    <x v="1"/>
    <x v="0"/>
    <x v="0"/>
    <n v="0.25"/>
    <n v="3196.8"/>
    <n v="0"/>
  </r>
  <r>
    <x v="2638"/>
    <d v="2031-03-23T00:00:00"/>
    <x v="349"/>
    <s v="Customer_0202"/>
    <s v="P2007"/>
    <x v="21"/>
    <x v="0"/>
    <x v="12"/>
    <n v="2"/>
    <n v="799"/>
    <n v="1598"/>
    <x v="1"/>
    <n v="79.900000000000006"/>
    <n v="1518.1"/>
    <n v="463.02"/>
    <s v="Pune"/>
    <s v="Maharashtra"/>
    <s v="West"/>
    <s v="UPI"/>
    <x v="0"/>
    <x v="1"/>
    <x v="0"/>
    <x v="0"/>
    <n v="0.30499999999999999"/>
    <n v="1438.2"/>
    <n v="0"/>
  </r>
  <r>
    <x v="2639"/>
    <d v="2031-03-24T00:00:00"/>
    <x v="100"/>
    <s v="Customer_0169"/>
    <s v="P2006"/>
    <x v="5"/>
    <x v="2"/>
    <x v="3"/>
    <n v="1"/>
    <n v="1499"/>
    <n v="1499"/>
    <x v="2"/>
    <n v="224.85"/>
    <n v="1274.1500000000001"/>
    <n v="146.53"/>
    <s v="Lucknow"/>
    <s v="Uttar Pradesh"/>
    <s v="North"/>
    <s v="Debit Card"/>
    <x v="0"/>
    <x v="1"/>
    <x v="0"/>
    <x v="0"/>
    <n v="0.115"/>
    <n v="1049.3"/>
    <n v="0"/>
  </r>
  <r>
    <x v="2640"/>
    <d v="2031-03-25T00:00:00"/>
    <x v="569"/>
    <s v="Customer_0507"/>
    <s v="P2022"/>
    <x v="13"/>
    <x v="3"/>
    <x v="9"/>
    <n v="3"/>
    <n v="899"/>
    <n v="2697"/>
    <x v="6"/>
    <n v="0"/>
    <n v="2697"/>
    <n v="755.16"/>
    <s v="Hyderabad"/>
    <s v="Telangana"/>
    <s v="South"/>
    <s v="Credit Card"/>
    <x v="0"/>
    <x v="1"/>
    <x v="0"/>
    <x v="0"/>
    <n v="0.28000000000000003"/>
    <n v="2697"/>
    <n v="0"/>
  </r>
  <r>
    <x v="2641"/>
    <d v="2031-03-26T00:00:00"/>
    <x v="768"/>
    <s v="Customer_0610"/>
    <s v="P2021"/>
    <x v="24"/>
    <x v="4"/>
    <x v="13"/>
    <n v="2"/>
    <n v="1499"/>
    <n v="2998"/>
    <x v="0"/>
    <n v="299.8"/>
    <n v="2698.2"/>
    <n v="944.37"/>
    <s v="Chennai"/>
    <s v="Tamil Nadu"/>
    <s v="South"/>
    <s v="UPI"/>
    <x v="0"/>
    <x v="1"/>
    <x v="0"/>
    <x v="0"/>
    <n v="0.35"/>
    <n v="2398.4"/>
    <n v="0"/>
  </r>
  <r>
    <x v="2642"/>
    <d v="2031-03-27T00:00:00"/>
    <x v="577"/>
    <s v="Customer_0184"/>
    <s v="P2006"/>
    <x v="5"/>
    <x v="2"/>
    <x v="3"/>
    <n v="1"/>
    <n v="1499"/>
    <n v="1499"/>
    <x v="2"/>
    <n v="224.85"/>
    <n v="1274.1500000000001"/>
    <n v="146.53"/>
    <s v="Kolkata"/>
    <s v="West Bengal"/>
    <s v="East"/>
    <s v="Credit Card"/>
    <x v="0"/>
    <x v="1"/>
    <x v="0"/>
    <x v="0"/>
    <n v="0.115"/>
    <n v="1049.3"/>
    <n v="0"/>
  </r>
  <r>
    <x v="2643"/>
    <d v="2031-03-28T00:00:00"/>
    <x v="317"/>
    <s v="Customer_0546"/>
    <s v="P2008"/>
    <x v="20"/>
    <x v="0"/>
    <x v="12"/>
    <n v="2"/>
    <n v="1799"/>
    <n v="3598"/>
    <x v="1"/>
    <n v="179.9"/>
    <n v="3418.1"/>
    <n v="1042.52"/>
    <s v="Delhi"/>
    <s v="Delhi"/>
    <s v="North"/>
    <s v="UPI"/>
    <x v="2"/>
    <x v="1"/>
    <x v="0"/>
    <x v="0"/>
    <n v="0.30499999999999999"/>
    <n v="3238.2"/>
    <n v="0"/>
  </r>
  <r>
    <x v="2644"/>
    <d v="2031-03-29T00:00:00"/>
    <x v="615"/>
    <s v="Customer_0566"/>
    <s v="P2005"/>
    <x v="4"/>
    <x v="2"/>
    <x v="3"/>
    <n v="2"/>
    <n v="1299"/>
    <n v="2598"/>
    <x v="1"/>
    <n v="129.9"/>
    <n v="2468.1"/>
    <n v="357.87"/>
    <s v="Hyderabad"/>
    <s v="Telangana"/>
    <s v="South"/>
    <s v="Credit Card"/>
    <x v="0"/>
    <x v="1"/>
    <x v="0"/>
    <x v="0"/>
    <n v="0.14499999999999999"/>
    <n v="2338.1999999999998"/>
    <n v="0"/>
  </r>
  <r>
    <x v="2645"/>
    <d v="2031-03-30T00:00:00"/>
    <x v="682"/>
    <s v="Customer_0014"/>
    <s v="P2009"/>
    <x v="1"/>
    <x v="0"/>
    <x v="0"/>
    <n v="2"/>
    <n v="1199"/>
    <n v="2398"/>
    <x v="0"/>
    <n v="239.8"/>
    <n v="2158.1999999999998"/>
    <n v="625.88"/>
    <s v="Lucknow"/>
    <s v="Uttar Pradesh"/>
    <s v="North"/>
    <s v="Debit Card"/>
    <x v="1"/>
    <x v="1"/>
    <x v="0"/>
    <x v="0"/>
    <n v="0.28999999999999998"/>
    <n v="1918.4"/>
    <n v="0"/>
  </r>
  <r>
    <x v="2646"/>
    <d v="2031-03-31T00:00:00"/>
    <x v="508"/>
    <s v="Customer_0338"/>
    <s v="P2005"/>
    <x v="4"/>
    <x v="2"/>
    <x v="3"/>
    <n v="2"/>
    <n v="1299"/>
    <n v="2598"/>
    <x v="0"/>
    <n v="259.8"/>
    <n v="2338.1999999999998"/>
    <n v="303.97000000000003"/>
    <s v="Noida"/>
    <s v="Uttar Pradesh"/>
    <s v="North"/>
    <s v="Net Banking"/>
    <x v="0"/>
    <x v="1"/>
    <x v="0"/>
    <x v="0"/>
    <n v="0.13"/>
    <n v="2078.4"/>
    <n v="0"/>
  </r>
  <r>
    <x v="2647"/>
    <d v="2031-04-01T00:00:00"/>
    <x v="185"/>
    <s v="Customer_0401"/>
    <s v="P2011"/>
    <x v="18"/>
    <x v="0"/>
    <x v="4"/>
    <n v="5"/>
    <n v="2499"/>
    <n v="12495"/>
    <x v="3"/>
    <n v="3748.5"/>
    <n v="8746.5"/>
    <n v="2011.7"/>
    <s v="Kolkata"/>
    <s v="West Bengal"/>
    <s v="East"/>
    <s v="Credit Card"/>
    <x v="2"/>
    <x v="1"/>
    <x v="0"/>
    <x v="0"/>
    <n v="0.23"/>
    <n v="4998"/>
    <n v="0"/>
  </r>
  <r>
    <x v="2648"/>
    <d v="2031-04-02T00:00:00"/>
    <x v="46"/>
    <s v="Customer_0397"/>
    <s v="P2012"/>
    <x v="7"/>
    <x v="0"/>
    <x v="4"/>
    <n v="2"/>
    <n v="1299"/>
    <n v="2598"/>
    <x v="0"/>
    <n v="259.8"/>
    <n v="2338.1999999999998"/>
    <n v="678.08"/>
    <s v="Ahmedabad"/>
    <s v="Gujarat"/>
    <s v="West"/>
    <s v="Net Banking"/>
    <x v="0"/>
    <x v="1"/>
    <x v="0"/>
    <x v="0"/>
    <n v="0.28999999999999998"/>
    <n v="2078.4"/>
    <n v="0"/>
  </r>
  <r>
    <x v="2649"/>
    <d v="2031-04-03T00:00:00"/>
    <x v="646"/>
    <s v="Customer_0696"/>
    <s v="P2007"/>
    <x v="21"/>
    <x v="0"/>
    <x v="12"/>
    <n v="1"/>
    <n v="799"/>
    <n v="799"/>
    <x v="2"/>
    <n v="119.85"/>
    <n v="679.15"/>
    <n v="186.77"/>
    <s v="Ahmedabad"/>
    <s v="Gujarat"/>
    <s v="West"/>
    <s v="Debit Card"/>
    <x v="2"/>
    <x v="1"/>
    <x v="0"/>
    <x v="0"/>
    <n v="0.27500000000000002"/>
    <n v="559.29999999999995"/>
    <n v="0"/>
  </r>
  <r>
    <x v="2650"/>
    <d v="2031-04-04T00:00:00"/>
    <x v="547"/>
    <s v="Customer_0296"/>
    <s v="P2023"/>
    <x v="23"/>
    <x v="3"/>
    <x v="9"/>
    <n v="1"/>
    <n v="1599"/>
    <n v="1599"/>
    <x v="1"/>
    <n v="79.95"/>
    <n v="1519.05"/>
    <n v="402.55"/>
    <s v="Lucknow"/>
    <s v="Uttar Pradesh"/>
    <s v="North"/>
    <s v="Credit Card"/>
    <x v="0"/>
    <x v="1"/>
    <x v="0"/>
    <x v="0"/>
    <n v="0.26500000000000001"/>
    <n v="1439.1"/>
    <n v="0"/>
  </r>
  <r>
    <x v="2651"/>
    <d v="2031-04-05T00:00:00"/>
    <x v="757"/>
    <s v="Customer_0561"/>
    <s v="P2001"/>
    <x v="10"/>
    <x v="2"/>
    <x v="7"/>
    <n v="1"/>
    <n v="24999"/>
    <n v="24999"/>
    <x v="1"/>
    <n v="1249.95"/>
    <n v="23749.05"/>
    <n v="3443.61"/>
    <s v="Hyderabad"/>
    <s v="Telangana"/>
    <s v="South"/>
    <s v="UPI"/>
    <x v="0"/>
    <x v="1"/>
    <x v="0"/>
    <x v="0"/>
    <n v="0.14499999999999999"/>
    <n v="22499.1"/>
    <n v="0"/>
  </r>
  <r>
    <x v="2652"/>
    <d v="2031-04-06T00:00:00"/>
    <x v="611"/>
    <s v="Customer_0076"/>
    <s v="P2010"/>
    <x v="0"/>
    <x v="0"/>
    <x v="0"/>
    <n v="1"/>
    <n v="1999"/>
    <n v="1999"/>
    <x v="6"/>
    <n v="0"/>
    <n v="1999"/>
    <n v="639.67999999999995"/>
    <s v="Jaipur"/>
    <s v="Rajasthan"/>
    <s v="North"/>
    <s v="Net Banking"/>
    <x v="0"/>
    <x v="1"/>
    <x v="0"/>
    <x v="0"/>
    <n v="0.32"/>
    <n v="1999"/>
    <n v="0"/>
  </r>
  <r>
    <x v="2653"/>
    <d v="2031-04-07T00:00:00"/>
    <x v="73"/>
    <s v="Customer_0620"/>
    <s v="P2010"/>
    <x v="0"/>
    <x v="0"/>
    <x v="0"/>
    <n v="1"/>
    <n v="1999"/>
    <n v="1999"/>
    <x v="0"/>
    <n v="199.9"/>
    <n v="1799.1"/>
    <n v="521.74"/>
    <s v="Kolkata"/>
    <s v="West Bengal"/>
    <s v="East"/>
    <s v="Debit Card"/>
    <x v="0"/>
    <x v="1"/>
    <x v="0"/>
    <x v="0"/>
    <n v="0.28999999999999998"/>
    <n v="1599.2"/>
    <n v="0"/>
  </r>
  <r>
    <x v="2654"/>
    <d v="2031-04-08T00:00:00"/>
    <x v="3"/>
    <s v="Customer_0661"/>
    <s v="P2006"/>
    <x v="5"/>
    <x v="2"/>
    <x v="3"/>
    <n v="1"/>
    <n v="1499"/>
    <n v="1499"/>
    <x v="2"/>
    <n v="224.85"/>
    <n v="1274.1500000000001"/>
    <n v="146.53"/>
    <s v="Lucknow"/>
    <s v="Uttar Pradesh"/>
    <s v="North"/>
    <s v="UPI"/>
    <x v="0"/>
    <x v="1"/>
    <x v="0"/>
    <x v="0"/>
    <n v="0.115"/>
    <n v="1049.3"/>
    <n v="0"/>
  </r>
  <r>
    <x v="2655"/>
    <d v="2031-04-09T00:00:00"/>
    <x v="688"/>
    <s v="Customer_0433"/>
    <s v="P2004"/>
    <x v="15"/>
    <x v="2"/>
    <x v="3"/>
    <n v="1"/>
    <n v="899"/>
    <n v="899"/>
    <x v="2"/>
    <n v="134.85"/>
    <n v="764.15"/>
    <n v="87.88"/>
    <s v="Gurugram"/>
    <s v="Haryana"/>
    <s v="North"/>
    <s v="Net Banking"/>
    <x v="0"/>
    <x v="1"/>
    <x v="0"/>
    <x v="0"/>
    <n v="0.115"/>
    <n v="629.29999999999995"/>
    <n v="0"/>
  </r>
  <r>
    <x v="2656"/>
    <d v="2031-04-10T00:00:00"/>
    <x v="333"/>
    <s v="Customer_0227"/>
    <s v="P2016"/>
    <x v="19"/>
    <x v="1"/>
    <x v="8"/>
    <n v="5"/>
    <n v="999"/>
    <n v="4995"/>
    <x v="1"/>
    <n v="249.75"/>
    <n v="4745.25"/>
    <n v="1067.68"/>
    <s v="Hyderabad"/>
    <s v="Telangana"/>
    <s v="South"/>
    <s v="Cash on Delivery"/>
    <x v="0"/>
    <x v="1"/>
    <x v="0"/>
    <x v="0"/>
    <n v="0.22500000000000001"/>
    <n v="4495.5"/>
    <n v="0"/>
  </r>
  <r>
    <x v="2657"/>
    <d v="2031-04-11T00:00:00"/>
    <x v="708"/>
    <s v="Customer_0269"/>
    <s v="P2021"/>
    <x v="24"/>
    <x v="4"/>
    <x v="13"/>
    <n v="2"/>
    <n v="1499"/>
    <n v="2998"/>
    <x v="1"/>
    <n v="149.9"/>
    <n v="2848.1"/>
    <n v="1039.56"/>
    <s v="Jaipur"/>
    <s v="Rajasthan"/>
    <s v="North"/>
    <s v="Debit Card"/>
    <x v="0"/>
    <x v="1"/>
    <x v="0"/>
    <x v="0"/>
    <n v="0.36499999999999999"/>
    <n v="2698.2"/>
    <n v="0"/>
  </r>
  <r>
    <x v="2658"/>
    <d v="2031-04-12T00:00:00"/>
    <x v="773"/>
    <s v="Customer_0676"/>
    <s v="P2008"/>
    <x v="20"/>
    <x v="0"/>
    <x v="12"/>
    <n v="1"/>
    <n v="1799"/>
    <n v="1799"/>
    <x v="0"/>
    <n v="179.9"/>
    <n v="1619.1"/>
    <n v="469.54"/>
    <s v="Hyderabad"/>
    <s v="Telangana"/>
    <s v="South"/>
    <s v="Credit Card"/>
    <x v="0"/>
    <x v="1"/>
    <x v="0"/>
    <x v="0"/>
    <n v="0.28999999999999998"/>
    <n v="1439.2"/>
    <n v="0"/>
  </r>
  <r>
    <x v="2659"/>
    <d v="2031-04-13T00:00:00"/>
    <x v="434"/>
    <s v="Customer_0208"/>
    <s v="P2009"/>
    <x v="1"/>
    <x v="0"/>
    <x v="0"/>
    <n v="1"/>
    <n v="1199"/>
    <n v="1199"/>
    <x v="0"/>
    <n v="119.9"/>
    <n v="1079.0999999999999"/>
    <n v="312.94"/>
    <s v="Bengaluru"/>
    <s v="Karnataka"/>
    <s v="South"/>
    <s v="UPI"/>
    <x v="0"/>
    <x v="1"/>
    <x v="0"/>
    <x v="0"/>
    <n v="0.28999999999999998"/>
    <n v="959.2"/>
    <n v="0"/>
  </r>
  <r>
    <x v="2660"/>
    <d v="2031-04-14T00:00:00"/>
    <x v="145"/>
    <s v="Customer_0740"/>
    <s v="P2014"/>
    <x v="2"/>
    <x v="1"/>
    <x v="1"/>
    <n v="1"/>
    <n v="2999"/>
    <n v="2999"/>
    <x v="2"/>
    <n v="449.85"/>
    <n v="2549.15"/>
    <n v="497.08"/>
    <s v="Hyderabad"/>
    <s v="Telangana"/>
    <s v="South"/>
    <s v="Credit Card"/>
    <x v="0"/>
    <x v="1"/>
    <x v="0"/>
    <x v="0"/>
    <n v="0.19500000000000001"/>
    <n v="2099.3000000000002"/>
    <n v="0"/>
  </r>
  <r>
    <x v="2661"/>
    <d v="2031-04-15T00:00:00"/>
    <x v="383"/>
    <s v="Customer_0502"/>
    <s v="P2007"/>
    <x v="21"/>
    <x v="0"/>
    <x v="12"/>
    <n v="4"/>
    <n v="799"/>
    <n v="3196"/>
    <x v="2"/>
    <n v="479.4"/>
    <n v="2716.6"/>
    <n v="747.06"/>
    <s v="Noida"/>
    <s v="Uttar Pradesh"/>
    <s v="North"/>
    <s v="Debit Card"/>
    <x v="2"/>
    <x v="1"/>
    <x v="0"/>
    <x v="0"/>
    <n v="0.27500000000000002"/>
    <n v="2237.1999999999998"/>
    <n v="0"/>
  </r>
  <r>
    <x v="2662"/>
    <d v="2031-04-16T00:00:00"/>
    <x v="531"/>
    <s v="Customer_0252"/>
    <s v="P2025"/>
    <x v="9"/>
    <x v="3"/>
    <x v="6"/>
    <n v="1"/>
    <n v="999"/>
    <n v="999"/>
    <x v="4"/>
    <n v="199.8"/>
    <n v="799.2"/>
    <n v="175.82"/>
    <s v="Kolkata"/>
    <s v="West Bengal"/>
    <s v="East"/>
    <s v="Net Banking"/>
    <x v="0"/>
    <x v="1"/>
    <x v="0"/>
    <x v="0"/>
    <n v="0.22"/>
    <n v="599.4"/>
    <n v="0"/>
  </r>
  <r>
    <x v="2663"/>
    <d v="2031-04-17T00:00:00"/>
    <x v="462"/>
    <s v="Customer_0298"/>
    <s v="P2023"/>
    <x v="23"/>
    <x v="3"/>
    <x v="9"/>
    <n v="1"/>
    <n v="1599"/>
    <n v="1599"/>
    <x v="0"/>
    <n v="159.9"/>
    <n v="1439.1"/>
    <n v="359.78"/>
    <s v="Delhi"/>
    <s v="Delhi"/>
    <s v="North"/>
    <s v="UPI"/>
    <x v="0"/>
    <x v="1"/>
    <x v="0"/>
    <x v="0"/>
    <n v="0.25"/>
    <n v="1279.2"/>
    <n v="0"/>
  </r>
  <r>
    <x v="2664"/>
    <d v="2031-04-18T00:00:00"/>
    <x v="498"/>
    <s v="Customer_0049"/>
    <s v="P2019"/>
    <x v="22"/>
    <x v="4"/>
    <x v="11"/>
    <n v="2"/>
    <n v="699"/>
    <n v="1398"/>
    <x v="6"/>
    <n v="0"/>
    <n v="1398"/>
    <n v="531.24"/>
    <s v="Delhi"/>
    <s v="Delhi"/>
    <s v="North"/>
    <s v="Credit Card"/>
    <x v="0"/>
    <x v="1"/>
    <x v="0"/>
    <x v="0"/>
    <n v="0.38"/>
    <n v="1398"/>
    <n v="0"/>
  </r>
  <r>
    <x v="2665"/>
    <d v="2031-04-19T00:00:00"/>
    <x v="553"/>
    <s v="Customer_0494"/>
    <s v="P2022"/>
    <x v="13"/>
    <x v="3"/>
    <x v="9"/>
    <n v="1"/>
    <n v="899"/>
    <n v="899"/>
    <x v="0"/>
    <n v="89.9"/>
    <n v="809.1"/>
    <n v="202.28"/>
    <s v="Delhi"/>
    <s v="Delhi"/>
    <s v="North"/>
    <s v="Credit Card"/>
    <x v="2"/>
    <x v="1"/>
    <x v="0"/>
    <x v="0"/>
    <n v="0.25"/>
    <n v="719.2"/>
    <n v="0"/>
  </r>
  <r>
    <x v="2666"/>
    <d v="2031-04-20T00:00:00"/>
    <x v="675"/>
    <s v="Customer_0648"/>
    <s v="P2008"/>
    <x v="20"/>
    <x v="0"/>
    <x v="12"/>
    <n v="1"/>
    <n v="1799"/>
    <n v="1799"/>
    <x v="1"/>
    <n v="89.95"/>
    <n v="1709.05"/>
    <n v="521.26"/>
    <s v="Ahmedabad"/>
    <s v="Gujarat"/>
    <s v="West"/>
    <s v="UPI"/>
    <x v="1"/>
    <x v="1"/>
    <x v="0"/>
    <x v="0"/>
    <n v="0.30499999999999999"/>
    <n v="1619.1"/>
    <n v="0"/>
  </r>
  <r>
    <x v="2667"/>
    <d v="2031-04-21T00:00:00"/>
    <x v="382"/>
    <s v="Customer_0753"/>
    <s v="P2008"/>
    <x v="20"/>
    <x v="0"/>
    <x v="12"/>
    <n v="1"/>
    <n v="1799"/>
    <n v="1799"/>
    <x v="1"/>
    <n v="89.95"/>
    <n v="1709.05"/>
    <n v="521.26"/>
    <s v="Chennai"/>
    <s v="Tamil Nadu"/>
    <s v="South"/>
    <s v="UPI"/>
    <x v="2"/>
    <x v="1"/>
    <x v="0"/>
    <x v="0"/>
    <n v="0.30499999999999999"/>
    <n v="1619.1"/>
    <n v="0"/>
  </r>
  <r>
    <x v="2668"/>
    <d v="2031-04-22T00:00:00"/>
    <x v="689"/>
    <s v="Customer_0605"/>
    <s v="P2015"/>
    <x v="11"/>
    <x v="1"/>
    <x v="8"/>
    <n v="2"/>
    <n v="1299"/>
    <n v="2598"/>
    <x v="4"/>
    <n v="519.6"/>
    <n v="2078.4"/>
    <n v="374.11"/>
    <s v="Delhi"/>
    <s v="Delhi"/>
    <s v="North"/>
    <s v="UPI"/>
    <x v="0"/>
    <x v="1"/>
    <x v="0"/>
    <x v="0"/>
    <n v="0.18"/>
    <n v="1558.8"/>
    <n v="0"/>
  </r>
  <r>
    <x v="2669"/>
    <d v="2031-04-23T00:00:00"/>
    <x v="381"/>
    <s v="Customer_0196"/>
    <s v="P2015"/>
    <x v="11"/>
    <x v="1"/>
    <x v="8"/>
    <n v="1"/>
    <n v="1299"/>
    <n v="1299"/>
    <x v="2"/>
    <n v="194.85"/>
    <n v="1104.1500000000001"/>
    <n v="215.31"/>
    <s v="Kolkata"/>
    <s v="West Bengal"/>
    <s v="East"/>
    <s v="Debit Card"/>
    <x v="0"/>
    <x v="1"/>
    <x v="0"/>
    <x v="0"/>
    <n v="0.19500000000000001"/>
    <n v="909.3"/>
    <n v="0"/>
  </r>
  <r>
    <x v="2670"/>
    <d v="2031-04-24T00:00:00"/>
    <x v="764"/>
    <s v="Customer_0576"/>
    <s v="P2001"/>
    <x v="10"/>
    <x v="2"/>
    <x v="7"/>
    <n v="4"/>
    <n v="24999"/>
    <n v="99996"/>
    <x v="1"/>
    <n v="4999.8"/>
    <n v="94996.2"/>
    <n v="13774.45"/>
    <s v="Gurugram"/>
    <s v="Haryana"/>
    <s v="North"/>
    <s v="Credit Card"/>
    <x v="0"/>
    <x v="1"/>
    <x v="0"/>
    <x v="0"/>
    <n v="0.14499999999999999"/>
    <n v="89996.4"/>
    <n v="0"/>
  </r>
  <r>
    <x v="2671"/>
    <d v="2031-04-25T00:00:00"/>
    <x v="491"/>
    <s v="Customer_0602"/>
    <s v="P2023"/>
    <x v="23"/>
    <x v="3"/>
    <x v="9"/>
    <n v="2"/>
    <n v="1599"/>
    <n v="3198"/>
    <x v="2"/>
    <n v="479.7"/>
    <n v="2718.3"/>
    <n v="638.79999999999995"/>
    <s v="Hyderabad"/>
    <s v="Telangana"/>
    <s v="South"/>
    <s v="Credit Card"/>
    <x v="0"/>
    <x v="1"/>
    <x v="0"/>
    <x v="0"/>
    <n v="0.23499999999999999"/>
    <n v="2238.6"/>
    <n v="0"/>
  </r>
  <r>
    <x v="2672"/>
    <d v="2031-04-26T00:00:00"/>
    <x v="537"/>
    <s v="Customer_0149"/>
    <s v="P2020"/>
    <x v="16"/>
    <x v="4"/>
    <x v="10"/>
    <n v="1"/>
    <n v="599"/>
    <n v="599"/>
    <x v="6"/>
    <n v="0"/>
    <n v="599"/>
    <n v="227.62"/>
    <s v="Kolkata"/>
    <s v="West Bengal"/>
    <s v="East"/>
    <s v="Net Banking"/>
    <x v="0"/>
    <x v="1"/>
    <x v="0"/>
    <x v="0"/>
    <n v="0.38"/>
    <n v="599"/>
    <n v="0"/>
  </r>
  <r>
    <x v="2673"/>
    <d v="2031-04-27T00:00:00"/>
    <x v="288"/>
    <s v="Customer_0650"/>
    <s v="P2023"/>
    <x v="23"/>
    <x v="3"/>
    <x v="9"/>
    <n v="1"/>
    <n v="1599"/>
    <n v="1599"/>
    <x v="2"/>
    <n v="239.85"/>
    <n v="1359.15"/>
    <n v="319.39999999999998"/>
    <s v="Hyderabad"/>
    <s v="Telangana"/>
    <s v="South"/>
    <s v="Debit Card"/>
    <x v="2"/>
    <x v="1"/>
    <x v="0"/>
    <x v="0"/>
    <n v="0.23499999999999999"/>
    <n v="1119.3"/>
    <n v="0"/>
  </r>
  <r>
    <x v="2674"/>
    <d v="2031-04-28T00:00:00"/>
    <x v="547"/>
    <s v="Customer_0296"/>
    <s v="P2025"/>
    <x v="9"/>
    <x v="3"/>
    <x v="6"/>
    <n v="1"/>
    <n v="999"/>
    <n v="999"/>
    <x v="1"/>
    <n v="49.95"/>
    <n v="949.05"/>
    <n v="251.5"/>
    <s v="Bengaluru"/>
    <s v="Karnataka"/>
    <s v="South"/>
    <s v="Cash on Delivery"/>
    <x v="2"/>
    <x v="1"/>
    <x v="0"/>
    <x v="0"/>
    <n v="0.26500000000000001"/>
    <n v="899.1"/>
    <n v="0"/>
  </r>
  <r>
    <x v="2675"/>
    <d v="2031-04-29T00:00:00"/>
    <x v="637"/>
    <s v="Customer_0767"/>
    <s v="P2013"/>
    <x v="6"/>
    <x v="1"/>
    <x v="1"/>
    <n v="1"/>
    <n v="3499"/>
    <n v="3499"/>
    <x v="0"/>
    <n v="349.9"/>
    <n v="3149.1"/>
    <n v="661.31"/>
    <s v="Ahmedabad"/>
    <s v="Gujarat"/>
    <s v="West"/>
    <s v="Credit Card"/>
    <x v="2"/>
    <x v="1"/>
    <x v="0"/>
    <x v="0"/>
    <n v="0.21"/>
    <n v="2799.2"/>
    <n v="0"/>
  </r>
  <r>
    <x v="2676"/>
    <d v="2031-04-30T00:00:00"/>
    <x v="16"/>
    <s v="Customer_0592"/>
    <s v="P2003"/>
    <x v="3"/>
    <x v="2"/>
    <x v="2"/>
    <n v="1"/>
    <n v="59999"/>
    <n v="59999"/>
    <x v="0"/>
    <n v="5999.9"/>
    <n v="53999.1"/>
    <n v="7019.88"/>
    <s v="Bengaluru"/>
    <s v="Karnataka"/>
    <s v="South"/>
    <s v="Credit Card"/>
    <x v="0"/>
    <x v="1"/>
    <x v="0"/>
    <x v="0"/>
    <n v="0.13"/>
    <n v="47999.199999999997"/>
    <n v="0"/>
  </r>
  <r>
    <x v="2677"/>
    <d v="2031-05-01T00:00:00"/>
    <x v="461"/>
    <s v="Customer_0698"/>
    <s v="P2001"/>
    <x v="10"/>
    <x v="2"/>
    <x v="7"/>
    <n v="1"/>
    <n v="24999"/>
    <n v="24999"/>
    <x v="2"/>
    <n v="3749.85"/>
    <n v="21249.15"/>
    <n v="2443.65"/>
    <s v="Mumbai"/>
    <s v="Maharashtra"/>
    <s v="West"/>
    <s v="UPI"/>
    <x v="0"/>
    <x v="1"/>
    <x v="0"/>
    <x v="0"/>
    <n v="0.115"/>
    <n v="17499.3"/>
    <n v="0"/>
  </r>
  <r>
    <x v="2678"/>
    <d v="2031-05-02T00:00:00"/>
    <x v="281"/>
    <s v="Customer_0352"/>
    <s v="P2009"/>
    <x v="1"/>
    <x v="0"/>
    <x v="0"/>
    <n v="4"/>
    <n v="1199"/>
    <n v="4796"/>
    <x v="0"/>
    <n v="479.6"/>
    <n v="4316.3999999999996"/>
    <n v="1251.76"/>
    <s v="Lucknow"/>
    <s v="Uttar Pradesh"/>
    <s v="North"/>
    <s v="Credit Card"/>
    <x v="2"/>
    <x v="1"/>
    <x v="0"/>
    <x v="0"/>
    <n v="0.28999999999999998"/>
    <n v="3836.8"/>
    <n v="0"/>
  </r>
  <r>
    <x v="2679"/>
    <d v="2031-05-03T00:00:00"/>
    <x v="719"/>
    <s v="Customer_0304"/>
    <s v="P2004"/>
    <x v="15"/>
    <x v="2"/>
    <x v="3"/>
    <n v="1"/>
    <n v="899"/>
    <n v="899"/>
    <x v="6"/>
    <n v="0"/>
    <n v="899"/>
    <n v="143.84"/>
    <s v="Bengaluru"/>
    <s v="Karnataka"/>
    <s v="South"/>
    <s v="Credit Card"/>
    <x v="0"/>
    <x v="1"/>
    <x v="0"/>
    <x v="0"/>
    <n v="0.16"/>
    <n v="899"/>
    <n v="0"/>
  </r>
  <r>
    <x v="2680"/>
    <d v="2031-05-04T00:00:00"/>
    <x v="521"/>
    <s v="Customer_0514"/>
    <s v="P2007"/>
    <x v="21"/>
    <x v="0"/>
    <x v="12"/>
    <n v="1"/>
    <n v="799"/>
    <n v="799"/>
    <x v="4"/>
    <n v="159.80000000000001"/>
    <n v="639.20000000000005"/>
    <n v="166.19"/>
    <s v="Ahmedabad"/>
    <s v="Gujarat"/>
    <s v="West"/>
    <s v="UPI"/>
    <x v="1"/>
    <x v="1"/>
    <x v="0"/>
    <x v="0"/>
    <n v="0.26"/>
    <n v="479.4"/>
    <n v="0"/>
  </r>
  <r>
    <x v="2681"/>
    <d v="2031-05-05T00:00:00"/>
    <x v="532"/>
    <s v="Customer_0042"/>
    <s v="P2009"/>
    <x v="1"/>
    <x v="0"/>
    <x v="0"/>
    <n v="1"/>
    <n v="1199"/>
    <n v="1199"/>
    <x v="1"/>
    <n v="59.95"/>
    <n v="1139.05"/>
    <n v="347.41"/>
    <s v="Pune"/>
    <s v="Maharashtra"/>
    <s v="West"/>
    <s v="UPI"/>
    <x v="2"/>
    <x v="1"/>
    <x v="0"/>
    <x v="0"/>
    <n v="0.30499999999999999"/>
    <n v="1079.0999999999999"/>
    <n v="0"/>
  </r>
  <r>
    <x v="2682"/>
    <d v="2031-05-06T00:00:00"/>
    <x v="160"/>
    <s v="Customer_0570"/>
    <s v="P2005"/>
    <x v="4"/>
    <x v="2"/>
    <x v="3"/>
    <n v="2"/>
    <n v="1299"/>
    <n v="2598"/>
    <x v="0"/>
    <n v="259.8"/>
    <n v="2338.1999999999998"/>
    <n v="303.97000000000003"/>
    <s v="Kolkata"/>
    <s v="West Bengal"/>
    <s v="East"/>
    <s v="Debit Card"/>
    <x v="0"/>
    <x v="1"/>
    <x v="0"/>
    <x v="0"/>
    <n v="0.13"/>
    <n v="2078.4"/>
    <n v="0"/>
  </r>
  <r>
    <x v="2683"/>
    <d v="2031-05-07T00:00:00"/>
    <x v="196"/>
    <s v="Customer_0713"/>
    <s v="P2023"/>
    <x v="23"/>
    <x v="3"/>
    <x v="9"/>
    <n v="1"/>
    <n v="1599"/>
    <n v="1599"/>
    <x v="6"/>
    <n v="0"/>
    <n v="1599"/>
    <n v="447.72"/>
    <s v="Gurugram"/>
    <s v="Haryana"/>
    <s v="North"/>
    <s v="Net Banking"/>
    <x v="0"/>
    <x v="1"/>
    <x v="0"/>
    <x v="0"/>
    <n v="0.28000000000000003"/>
    <n v="1599"/>
    <n v="0"/>
  </r>
  <r>
    <x v="2684"/>
    <d v="2031-05-08T00:00:00"/>
    <x v="766"/>
    <s v="Customer_0492"/>
    <s v="P2019"/>
    <x v="22"/>
    <x v="4"/>
    <x v="11"/>
    <n v="1"/>
    <n v="699"/>
    <n v="699"/>
    <x v="1"/>
    <n v="34.950000000000003"/>
    <n v="664.05"/>
    <n v="242.38"/>
    <s v="Bengaluru"/>
    <s v="Karnataka"/>
    <s v="South"/>
    <s v="Credit Card"/>
    <x v="0"/>
    <x v="1"/>
    <x v="0"/>
    <x v="0"/>
    <n v="0.36499999999999999"/>
    <n v="629.1"/>
    <n v="0"/>
  </r>
  <r>
    <x v="2685"/>
    <d v="2031-05-09T00:00:00"/>
    <x v="512"/>
    <s v="Customer_0515"/>
    <s v="P2022"/>
    <x v="13"/>
    <x v="3"/>
    <x v="9"/>
    <n v="5"/>
    <n v="899"/>
    <n v="4495"/>
    <x v="0"/>
    <n v="449.5"/>
    <n v="4045.5"/>
    <n v="1011.38"/>
    <s v="Chennai"/>
    <s v="Tamil Nadu"/>
    <s v="South"/>
    <s v="UPI"/>
    <x v="2"/>
    <x v="1"/>
    <x v="0"/>
    <x v="0"/>
    <n v="0.25"/>
    <n v="3596"/>
    <n v="0"/>
  </r>
  <r>
    <x v="2686"/>
    <d v="2031-05-10T00:00:00"/>
    <x v="632"/>
    <s v="Customer_0560"/>
    <s v="P2012"/>
    <x v="7"/>
    <x v="0"/>
    <x v="4"/>
    <n v="2"/>
    <n v="1299"/>
    <n v="2598"/>
    <x v="1"/>
    <n v="129.9"/>
    <n v="2468.1"/>
    <n v="752.77"/>
    <s v="Kolkata"/>
    <s v="West Bengal"/>
    <s v="East"/>
    <s v="UPI"/>
    <x v="0"/>
    <x v="1"/>
    <x v="0"/>
    <x v="0"/>
    <n v="0.30499999999999999"/>
    <n v="2338.1999999999998"/>
    <n v="0"/>
  </r>
  <r>
    <x v="2687"/>
    <d v="2031-05-11T00:00:00"/>
    <x v="172"/>
    <s v="Customer_0477"/>
    <s v="P2010"/>
    <x v="0"/>
    <x v="0"/>
    <x v="0"/>
    <n v="2"/>
    <n v="1999"/>
    <n v="3998"/>
    <x v="6"/>
    <n v="0"/>
    <n v="3998"/>
    <n v="1279.3599999999999"/>
    <s v="Jaipur"/>
    <s v="Rajasthan"/>
    <s v="North"/>
    <s v="UPI"/>
    <x v="0"/>
    <x v="1"/>
    <x v="0"/>
    <x v="0"/>
    <n v="0.32"/>
    <n v="3998"/>
    <n v="0"/>
  </r>
  <r>
    <x v="2688"/>
    <d v="2031-05-12T00:00:00"/>
    <x v="498"/>
    <s v="Customer_0049"/>
    <s v="P2009"/>
    <x v="1"/>
    <x v="0"/>
    <x v="0"/>
    <n v="1"/>
    <n v="1199"/>
    <n v="1199"/>
    <x v="4"/>
    <n v="239.8"/>
    <n v="959.2"/>
    <n v="249.39"/>
    <s v="Pune"/>
    <s v="Maharashtra"/>
    <s v="West"/>
    <s v="UPI"/>
    <x v="0"/>
    <x v="1"/>
    <x v="0"/>
    <x v="0"/>
    <n v="0.26"/>
    <n v="719.4"/>
    <n v="0"/>
  </r>
  <r>
    <x v="2689"/>
    <d v="2031-05-13T00:00:00"/>
    <x v="222"/>
    <s v="Customer_0240"/>
    <s v="P2020"/>
    <x v="16"/>
    <x v="4"/>
    <x v="10"/>
    <n v="1"/>
    <n v="599"/>
    <n v="599"/>
    <x v="6"/>
    <n v="0"/>
    <n v="599"/>
    <n v="227.62"/>
    <s v="Bengaluru"/>
    <s v="Karnataka"/>
    <s v="South"/>
    <s v="Credit Card"/>
    <x v="0"/>
    <x v="1"/>
    <x v="0"/>
    <x v="0"/>
    <n v="0.38"/>
    <n v="599"/>
    <n v="0"/>
  </r>
  <r>
    <x v="2690"/>
    <d v="2031-05-14T00:00:00"/>
    <x v="248"/>
    <s v="Customer_0336"/>
    <s v="P2006"/>
    <x v="5"/>
    <x v="2"/>
    <x v="3"/>
    <n v="2"/>
    <n v="1499"/>
    <n v="2998"/>
    <x v="0"/>
    <n v="299.8"/>
    <n v="2698.2"/>
    <n v="350.77"/>
    <s v="Bengaluru"/>
    <s v="Karnataka"/>
    <s v="South"/>
    <s v="Credit Card"/>
    <x v="0"/>
    <x v="1"/>
    <x v="0"/>
    <x v="0"/>
    <n v="0.13"/>
    <n v="2398.4"/>
    <n v="0"/>
  </r>
  <r>
    <x v="2691"/>
    <d v="2031-05-15T00:00:00"/>
    <x v="128"/>
    <s v="Customer_0340"/>
    <s v="P2009"/>
    <x v="1"/>
    <x v="0"/>
    <x v="0"/>
    <n v="1"/>
    <n v="1199"/>
    <n v="1199"/>
    <x v="1"/>
    <n v="59.95"/>
    <n v="1139.05"/>
    <n v="347.41"/>
    <s v="Mumbai"/>
    <s v="Maharashtra"/>
    <s v="West"/>
    <s v="Cash on Delivery"/>
    <x v="0"/>
    <x v="1"/>
    <x v="0"/>
    <x v="0"/>
    <n v="0.30499999999999999"/>
    <n v="1079.0999999999999"/>
    <n v="0"/>
  </r>
  <r>
    <x v="2692"/>
    <d v="2031-05-16T00:00:00"/>
    <x v="570"/>
    <s v="Customer_0083"/>
    <s v="P2004"/>
    <x v="15"/>
    <x v="2"/>
    <x v="3"/>
    <n v="1"/>
    <n v="899"/>
    <n v="899"/>
    <x v="5"/>
    <n v="224.75"/>
    <n v="674.25"/>
    <n v="57.31"/>
    <s v="Delhi"/>
    <s v="Delhi"/>
    <s v="North"/>
    <s v="Debit Card"/>
    <x v="0"/>
    <x v="1"/>
    <x v="0"/>
    <x v="0"/>
    <n v="8.5000000000000006E-2"/>
    <n v="449.5"/>
    <n v="0"/>
  </r>
  <r>
    <x v="2693"/>
    <d v="2031-05-17T00:00:00"/>
    <x v="352"/>
    <s v="Customer_0756"/>
    <s v="P2013"/>
    <x v="6"/>
    <x v="1"/>
    <x v="1"/>
    <n v="1"/>
    <n v="3499"/>
    <n v="3499"/>
    <x v="6"/>
    <n v="0"/>
    <n v="3499"/>
    <n v="839.76"/>
    <s v="Jaipur"/>
    <s v="Rajasthan"/>
    <s v="North"/>
    <s v="Credit Card"/>
    <x v="2"/>
    <x v="1"/>
    <x v="0"/>
    <x v="0"/>
    <n v="0.24"/>
    <n v="3499"/>
    <n v="0"/>
  </r>
  <r>
    <x v="2694"/>
    <d v="2031-05-18T00:00:00"/>
    <x v="493"/>
    <s v="Customer_0528"/>
    <s v="P2015"/>
    <x v="11"/>
    <x v="1"/>
    <x v="8"/>
    <n v="2"/>
    <n v="1299"/>
    <n v="2598"/>
    <x v="1"/>
    <n v="129.9"/>
    <n v="2468.1"/>
    <n v="555.32000000000005"/>
    <s v="Delhi"/>
    <s v="Delhi"/>
    <s v="North"/>
    <s v="UPI"/>
    <x v="2"/>
    <x v="1"/>
    <x v="0"/>
    <x v="0"/>
    <n v="0.22500000000000001"/>
    <n v="2338.1999999999998"/>
    <n v="0"/>
  </r>
  <r>
    <x v="2695"/>
    <d v="2031-05-19T00:00:00"/>
    <x v="732"/>
    <s v="Customer_0167"/>
    <s v="P2011"/>
    <x v="18"/>
    <x v="0"/>
    <x v="4"/>
    <n v="1"/>
    <n v="2499"/>
    <n v="2499"/>
    <x v="0"/>
    <n v="249.9"/>
    <n v="2249.1"/>
    <n v="652.24"/>
    <s v="Jaipur"/>
    <s v="Rajasthan"/>
    <s v="North"/>
    <s v="UPI"/>
    <x v="2"/>
    <x v="1"/>
    <x v="0"/>
    <x v="0"/>
    <n v="0.28999999999999998"/>
    <n v="1999.2"/>
    <n v="0"/>
  </r>
  <r>
    <x v="2696"/>
    <d v="2031-05-20T00:00:00"/>
    <x v="76"/>
    <s v="Customer_0614"/>
    <s v="P2010"/>
    <x v="0"/>
    <x v="0"/>
    <x v="0"/>
    <n v="3"/>
    <n v="1999"/>
    <n v="5997"/>
    <x v="0"/>
    <n v="599.70000000000005"/>
    <n v="5397.3"/>
    <n v="1565.22"/>
    <s v="Chennai"/>
    <s v="Tamil Nadu"/>
    <s v="South"/>
    <s v="UPI"/>
    <x v="0"/>
    <x v="1"/>
    <x v="0"/>
    <x v="0"/>
    <n v="0.28999999999999998"/>
    <n v="4797.6000000000004"/>
    <n v="0"/>
  </r>
  <r>
    <x v="2697"/>
    <d v="2031-05-21T00:00:00"/>
    <x v="140"/>
    <s v="Customer_0506"/>
    <s v="P2001"/>
    <x v="10"/>
    <x v="2"/>
    <x v="7"/>
    <n v="3"/>
    <n v="24999"/>
    <n v="74997"/>
    <x v="6"/>
    <n v="0"/>
    <n v="74997"/>
    <n v="11999.52"/>
    <s v="Pune"/>
    <s v="Maharashtra"/>
    <s v="West"/>
    <s v="UPI"/>
    <x v="0"/>
    <x v="1"/>
    <x v="0"/>
    <x v="0"/>
    <n v="0.16"/>
    <n v="74997"/>
    <n v="0"/>
  </r>
  <r>
    <x v="2698"/>
    <d v="2031-05-22T00:00:00"/>
    <x v="561"/>
    <s v="Customer_0041"/>
    <s v="P2011"/>
    <x v="18"/>
    <x v="0"/>
    <x v="4"/>
    <n v="3"/>
    <n v="2499"/>
    <n v="7497"/>
    <x v="3"/>
    <n v="2249.1"/>
    <n v="5247.9"/>
    <n v="1207.02"/>
    <s v="Ahmedabad"/>
    <s v="Gujarat"/>
    <s v="West"/>
    <s v="UPI"/>
    <x v="0"/>
    <x v="1"/>
    <x v="0"/>
    <x v="0"/>
    <n v="0.23"/>
    <n v="2998.8"/>
    <n v="0"/>
  </r>
  <r>
    <x v="2699"/>
    <d v="2031-05-23T00:00:00"/>
    <x v="362"/>
    <s v="Customer_0125"/>
    <s v="P2009"/>
    <x v="1"/>
    <x v="0"/>
    <x v="0"/>
    <n v="2"/>
    <n v="1199"/>
    <n v="2398"/>
    <x v="6"/>
    <n v="0"/>
    <n v="2398"/>
    <n v="767.36"/>
    <s v="Delhi"/>
    <s v="Delhi"/>
    <s v="North"/>
    <s v="UPI"/>
    <x v="0"/>
    <x v="1"/>
    <x v="0"/>
    <x v="0"/>
    <n v="0.32"/>
    <n v="2398"/>
    <n v="0"/>
  </r>
  <r>
    <x v="2700"/>
    <d v="2031-05-24T00:00:00"/>
    <x v="458"/>
    <s v="Customer_0164"/>
    <s v="P2025"/>
    <x v="9"/>
    <x v="3"/>
    <x v="6"/>
    <n v="2"/>
    <n v="999"/>
    <n v="1998"/>
    <x v="0"/>
    <n v="199.8"/>
    <n v="1798.2"/>
    <n v="449.55"/>
    <s v="Bengaluru"/>
    <s v="Karnataka"/>
    <s v="South"/>
    <s v="UPI"/>
    <x v="0"/>
    <x v="1"/>
    <x v="0"/>
    <x v="0"/>
    <n v="0.25"/>
    <n v="1598.4"/>
    <n v="0"/>
  </r>
  <r>
    <x v="2701"/>
    <d v="2031-05-25T00:00:00"/>
    <x v="561"/>
    <s v="Customer_0041"/>
    <s v="P2015"/>
    <x v="11"/>
    <x v="1"/>
    <x v="8"/>
    <n v="1"/>
    <n v="1299"/>
    <n v="1299"/>
    <x v="6"/>
    <n v="0"/>
    <n v="1299"/>
    <n v="311.76"/>
    <s v="Ahmedabad"/>
    <s v="Gujarat"/>
    <s v="West"/>
    <s v="Credit Card"/>
    <x v="0"/>
    <x v="1"/>
    <x v="0"/>
    <x v="0"/>
    <n v="0.24"/>
    <n v="1299"/>
    <n v="0"/>
  </r>
  <r>
    <x v="2702"/>
    <d v="2031-05-26T00:00:00"/>
    <x v="155"/>
    <s v="Customer_0067"/>
    <s v="P2021"/>
    <x v="24"/>
    <x v="4"/>
    <x v="13"/>
    <n v="2"/>
    <n v="1499"/>
    <n v="2998"/>
    <x v="4"/>
    <n v="599.6"/>
    <n v="2398.4"/>
    <n v="767.49"/>
    <s v="Chennai"/>
    <s v="Tamil Nadu"/>
    <s v="South"/>
    <s v="Net Banking"/>
    <x v="0"/>
    <x v="1"/>
    <x v="0"/>
    <x v="0"/>
    <n v="0.32"/>
    <n v="1798.8"/>
    <n v="0"/>
  </r>
  <r>
    <x v="2703"/>
    <d v="2031-05-27T00:00:00"/>
    <x v="99"/>
    <s v="Customer_0498"/>
    <s v="P2019"/>
    <x v="22"/>
    <x v="4"/>
    <x v="11"/>
    <n v="2"/>
    <n v="699"/>
    <n v="1398"/>
    <x v="5"/>
    <n v="349.5"/>
    <n v="1048.5"/>
    <n v="319.79000000000002"/>
    <s v="Bengaluru"/>
    <s v="Karnataka"/>
    <s v="South"/>
    <s v="Cash on Delivery"/>
    <x v="0"/>
    <x v="1"/>
    <x v="0"/>
    <x v="0"/>
    <n v="0.30499999999999999"/>
    <n v="699"/>
    <n v="0"/>
  </r>
  <r>
    <x v="2704"/>
    <d v="2031-05-28T00:00:00"/>
    <x v="225"/>
    <s v="Customer_0111"/>
    <s v="P2019"/>
    <x v="22"/>
    <x v="4"/>
    <x v="11"/>
    <n v="1"/>
    <n v="699"/>
    <n v="699"/>
    <x v="3"/>
    <n v="209.7"/>
    <n v="489.3"/>
    <n v="141.9"/>
    <s v="Bengaluru"/>
    <s v="Karnataka"/>
    <s v="South"/>
    <s v="Debit Card"/>
    <x v="0"/>
    <x v="1"/>
    <x v="0"/>
    <x v="0"/>
    <n v="0.28999999999999998"/>
    <n v="279.60000000000002"/>
    <n v="0"/>
  </r>
  <r>
    <x v="2705"/>
    <d v="2031-05-29T00:00:00"/>
    <x v="211"/>
    <s v="Customer_0775"/>
    <s v="P2019"/>
    <x v="22"/>
    <x v="4"/>
    <x v="11"/>
    <n v="1"/>
    <n v="699"/>
    <n v="699"/>
    <x v="0"/>
    <n v="69.900000000000006"/>
    <n v="629.1"/>
    <n v="220.18"/>
    <s v="Ahmedabad"/>
    <s v="Gujarat"/>
    <s v="West"/>
    <s v="Credit Card"/>
    <x v="0"/>
    <x v="1"/>
    <x v="0"/>
    <x v="0"/>
    <n v="0.35"/>
    <n v="559.20000000000005"/>
    <n v="0"/>
  </r>
  <r>
    <x v="2706"/>
    <d v="2031-05-30T00:00:00"/>
    <x v="535"/>
    <s v="Customer_0786"/>
    <s v="P2015"/>
    <x v="11"/>
    <x v="1"/>
    <x v="8"/>
    <n v="1"/>
    <n v="1299"/>
    <n v="1299"/>
    <x v="4"/>
    <n v="259.8"/>
    <n v="1039.2"/>
    <n v="187.06"/>
    <s v="Pune"/>
    <s v="Maharashtra"/>
    <s v="West"/>
    <s v="Cash on Delivery"/>
    <x v="2"/>
    <x v="1"/>
    <x v="0"/>
    <x v="0"/>
    <n v="0.18"/>
    <n v="779.4"/>
    <n v="0"/>
  </r>
  <r>
    <x v="2707"/>
    <d v="2031-05-31T00:00:00"/>
    <x v="519"/>
    <s v="Customer_0359"/>
    <s v="P2025"/>
    <x v="9"/>
    <x v="3"/>
    <x v="6"/>
    <n v="1"/>
    <n v="999"/>
    <n v="999"/>
    <x v="1"/>
    <n v="49.95"/>
    <n v="949.05"/>
    <n v="251.5"/>
    <s v="Lucknow"/>
    <s v="Uttar Pradesh"/>
    <s v="North"/>
    <s v="Credit Card"/>
    <x v="0"/>
    <x v="1"/>
    <x v="0"/>
    <x v="0"/>
    <n v="0.26500000000000001"/>
    <n v="899.1"/>
    <n v="0"/>
  </r>
  <r>
    <x v="2708"/>
    <d v="2031-06-01T00:00:00"/>
    <x v="581"/>
    <s v="Customer_0193"/>
    <s v="P2004"/>
    <x v="15"/>
    <x v="2"/>
    <x v="3"/>
    <n v="1"/>
    <n v="899"/>
    <n v="899"/>
    <x v="4"/>
    <n v="179.8"/>
    <n v="719.2"/>
    <n v="71.92"/>
    <s v="Delhi"/>
    <s v="Delhi"/>
    <s v="North"/>
    <s v="Credit Card"/>
    <x v="0"/>
    <x v="1"/>
    <x v="0"/>
    <x v="0"/>
    <n v="0.1"/>
    <n v="539.4"/>
    <n v="0"/>
  </r>
  <r>
    <x v="2709"/>
    <d v="2031-06-02T00:00:00"/>
    <x v="759"/>
    <s v="Customer_0591"/>
    <s v="P2024"/>
    <x v="14"/>
    <x v="3"/>
    <x v="6"/>
    <n v="3"/>
    <n v="2499"/>
    <n v="7497"/>
    <x v="0"/>
    <n v="749.7"/>
    <n v="6747.3"/>
    <n v="1686.82"/>
    <s v="Lucknow"/>
    <s v="Uttar Pradesh"/>
    <s v="North"/>
    <s v="Credit Card"/>
    <x v="0"/>
    <x v="1"/>
    <x v="0"/>
    <x v="0"/>
    <n v="0.25"/>
    <n v="5997.6"/>
    <n v="0"/>
  </r>
  <r>
    <x v="2710"/>
    <d v="2031-06-03T00:00:00"/>
    <x v="246"/>
    <s v="Customer_0584"/>
    <s v="P2011"/>
    <x v="18"/>
    <x v="0"/>
    <x v="4"/>
    <n v="2"/>
    <n v="2499"/>
    <n v="4998"/>
    <x v="3"/>
    <n v="1499.4"/>
    <n v="3498.6"/>
    <n v="804.68"/>
    <s v="Kolkata"/>
    <s v="West Bengal"/>
    <s v="East"/>
    <s v="Credit Card"/>
    <x v="2"/>
    <x v="1"/>
    <x v="0"/>
    <x v="0"/>
    <n v="0.23"/>
    <n v="1999.2"/>
    <n v="0"/>
  </r>
  <r>
    <x v="2711"/>
    <d v="2031-06-04T00:00:00"/>
    <x v="766"/>
    <s v="Customer_0492"/>
    <s v="P2012"/>
    <x v="7"/>
    <x v="0"/>
    <x v="4"/>
    <n v="1"/>
    <n v="1299"/>
    <n v="1299"/>
    <x v="5"/>
    <n v="324.75"/>
    <n v="974.25"/>
    <n v="238.69"/>
    <s v="Lucknow"/>
    <s v="Uttar Pradesh"/>
    <s v="North"/>
    <s v="UPI"/>
    <x v="0"/>
    <x v="1"/>
    <x v="0"/>
    <x v="0"/>
    <n v="0.245"/>
    <n v="649.5"/>
    <n v="0"/>
  </r>
  <r>
    <x v="2712"/>
    <d v="2031-06-05T00:00:00"/>
    <x v="353"/>
    <s v="Customer_0025"/>
    <s v="P2005"/>
    <x v="4"/>
    <x v="2"/>
    <x v="3"/>
    <n v="2"/>
    <n v="1299"/>
    <n v="2598"/>
    <x v="6"/>
    <n v="0"/>
    <n v="2598"/>
    <n v="415.68"/>
    <s v="Hyderabad"/>
    <s v="Telangana"/>
    <s v="South"/>
    <s v="Net Banking"/>
    <x v="2"/>
    <x v="1"/>
    <x v="0"/>
    <x v="0"/>
    <n v="0.16"/>
    <n v="2598"/>
    <n v="0"/>
  </r>
  <r>
    <x v="2713"/>
    <d v="2031-06-06T00:00:00"/>
    <x v="633"/>
    <s v="Customer_0018"/>
    <s v="P2017"/>
    <x v="8"/>
    <x v="1"/>
    <x v="5"/>
    <n v="1"/>
    <n v="5999"/>
    <n v="5999"/>
    <x v="2"/>
    <n v="899.85"/>
    <n v="5099.1499999999996"/>
    <n v="994.33"/>
    <s v="Lucknow"/>
    <s v="Uttar Pradesh"/>
    <s v="North"/>
    <s v="Credit Card"/>
    <x v="0"/>
    <x v="1"/>
    <x v="0"/>
    <x v="0"/>
    <n v="0.19500000000000001"/>
    <n v="4199.3"/>
    <n v="0"/>
  </r>
  <r>
    <x v="2714"/>
    <d v="2031-06-07T00:00:00"/>
    <x v="774"/>
    <s v="Customer_0414"/>
    <s v="P2011"/>
    <x v="18"/>
    <x v="0"/>
    <x v="4"/>
    <n v="1"/>
    <n v="2499"/>
    <n v="2499"/>
    <x v="2"/>
    <n v="374.85"/>
    <n v="2124.15"/>
    <n v="584.14"/>
    <s v="Jaipur"/>
    <s v="Rajasthan"/>
    <s v="North"/>
    <s v="UPI"/>
    <x v="0"/>
    <x v="1"/>
    <x v="0"/>
    <x v="0"/>
    <n v="0.27500000000000002"/>
    <n v="1749.3"/>
    <n v="0"/>
  </r>
  <r>
    <x v="2715"/>
    <d v="2031-06-08T00:00:00"/>
    <x v="286"/>
    <s v="Customer_0462"/>
    <s v="P2019"/>
    <x v="22"/>
    <x v="4"/>
    <x v="11"/>
    <n v="1"/>
    <n v="699"/>
    <n v="699"/>
    <x v="0"/>
    <n v="69.900000000000006"/>
    <n v="629.1"/>
    <n v="220.18"/>
    <s v="Pune"/>
    <s v="Maharashtra"/>
    <s v="West"/>
    <s v="Debit Card"/>
    <x v="0"/>
    <x v="1"/>
    <x v="0"/>
    <x v="0"/>
    <n v="0.35"/>
    <n v="559.20000000000005"/>
    <n v="0"/>
  </r>
  <r>
    <x v="2716"/>
    <d v="2031-06-09T00:00:00"/>
    <x v="89"/>
    <s v="Customer_0476"/>
    <s v="P2011"/>
    <x v="18"/>
    <x v="0"/>
    <x v="4"/>
    <n v="1"/>
    <n v="2499"/>
    <n v="2499"/>
    <x v="1"/>
    <n v="124.95"/>
    <n v="2374.0500000000002"/>
    <n v="724.09"/>
    <s v="Noida"/>
    <s v="Uttar Pradesh"/>
    <s v="North"/>
    <s v="Credit Card"/>
    <x v="2"/>
    <x v="1"/>
    <x v="0"/>
    <x v="0"/>
    <n v="0.30499999999999999"/>
    <n v="2249.1"/>
    <n v="0"/>
  </r>
  <r>
    <x v="2717"/>
    <d v="2031-06-10T00:00:00"/>
    <x v="697"/>
    <s v="Customer_0274"/>
    <s v="P2002"/>
    <x v="12"/>
    <x v="2"/>
    <x v="7"/>
    <n v="1"/>
    <n v="2999"/>
    <n v="2999"/>
    <x v="5"/>
    <n v="749.75"/>
    <n v="2249.25"/>
    <n v="191.19"/>
    <s v="Mumbai"/>
    <s v="Maharashtra"/>
    <s v="West"/>
    <s v="Credit Card"/>
    <x v="0"/>
    <x v="1"/>
    <x v="0"/>
    <x v="0"/>
    <n v="8.5000000000000006E-2"/>
    <n v="1499.5"/>
    <n v="0"/>
  </r>
  <r>
    <x v="2718"/>
    <d v="2031-06-11T00:00:00"/>
    <x v="374"/>
    <s v="Customer_0398"/>
    <s v="P2013"/>
    <x v="6"/>
    <x v="1"/>
    <x v="1"/>
    <n v="3"/>
    <n v="3499"/>
    <n v="10497"/>
    <x v="4"/>
    <n v="2099.4"/>
    <n v="8397.6"/>
    <n v="1511.57"/>
    <s v="Lucknow"/>
    <s v="Uttar Pradesh"/>
    <s v="North"/>
    <s v="UPI"/>
    <x v="0"/>
    <x v="1"/>
    <x v="1"/>
    <x v="1"/>
    <n v="0.18"/>
    <n v="6298.2"/>
    <n v="0"/>
  </r>
  <r>
    <x v="2719"/>
    <d v="2031-06-12T00:00:00"/>
    <x v="267"/>
    <s v="Customer_0185"/>
    <s v="P2004"/>
    <x v="15"/>
    <x v="2"/>
    <x v="3"/>
    <n v="1"/>
    <n v="899"/>
    <n v="899"/>
    <x v="0"/>
    <n v="89.9"/>
    <n v="809.1"/>
    <n v="105.18"/>
    <s v="Hyderabad"/>
    <s v="Telangana"/>
    <s v="South"/>
    <s v="UPI"/>
    <x v="0"/>
    <x v="1"/>
    <x v="1"/>
    <x v="1"/>
    <n v="0.13"/>
    <n v="719.2"/>
    <n v="0"/>
  </r>
  <r>
    <x v="2720"/>
    <d v="2031-06-13T00:00:00"/>
    <x v="369"/>
    <s v="Customer_0450"/>
    <s v="P2023"/>
    <x v="23"/>
    <x v="3"/>
    <x v="9"/>
    <n v="2"/>
    <n v="1599"/>
    <n v="3198"/>
    <x v="0"/>
    <n v="319.8"/>
    <n v="2878.2"/>
    <n v="719.55"/>
    <s v="Pune"/>
    <s v="Maharashtra"/>
    <s v="West"/>
    <s v="Credit Card"/>
    <x v="1"/>
    <x v="1"/>
    <x v="1"/>
    <x v="1"/>
    <n v="0.25"/>
    <n v="2558.4"/>
    <n v="0"/>
  </r>
  <r>
    <x v="2721"/>
    <d v="2031-06-14T00:00:00"/>
    <x v="39"/>
    <s v="Customer_0527"/>
    <s v="P2003"/>
    <x v="3"/>
    <x v="2"/>
    <x v="2"/>
    <n v="1"/>
    <n v="59999"/>
    <n v="59999"/>
    <x v="2"/>
    <n v="8999.85"/>
    <n v="50999.15"/>
    <n v="5864.9"/>
    <s v="Chennai"/>
    <s v="Tamil Nadu"/>
    <s v="South"/>
    <s v="Cash on Delivery"/>
    <x v="0"/>
    <x v="1"/>
    <x v="1"/>
    <x v="1"/>
    <n v="0.115"/>
    <n v="41999.3"/>
    <n v="0"/>
  </r>
  <r>
    <x v="2722"/>
    <d v="2031-06-15T00:00:00"/>
    <x v="157"/>
    <s v="Customer_0545"/>
    <s v="P2007"/>
    <x v="21"/>
    <x v="0"/>
    <x v="12"/>
    <n v="2"/>
    <n v="799"/>
    <n v="1598"/>
    <x v="6"/>
    <n v="0"/>
    <n v="1598"/>
    <n v="511.36"/>
    <s v="Mumbai"/>
    <s v="Maharashtra"/>
    <s v="West"/>
    <s v="Credit Card"/>
    <x v="0"/>
    <x v="1"/>
    <x v="1"/>
    <x v="1"/>
    <n v="0.32"/>
    <n v="1598"/>
    <n v="0"/>
  </r>
  <r>
    <x v="2723"/>
    <d v="2031-06-16T00:00:00"/>
    <x v="182"/>
    <s v="Customer_0277"/>
    <s v="P2001"/>
    <x v="10"/>
    <x v="2"/>
    <x v="7"/>
    <n v="2"/>
    <n v="24999"/>
    <n v="49998"/>
    <x v="5"/>
    <n v="12499.5"/>
    <n v="37498.5"/>
    <n v="3187.37"/>
    <s v="Mumbai"/>
    <s v="Maharashtra"/>
    <s v="West"/>
    <s v="Credit Card"/>
    <x v="0"/>
    <x v="1"/>
    <x v="1"/>
    <x v="1"/>
    <n v="8.5000000000000006E-2"/>
    <n v="24999"/>
    <n v="0"/>
  </r>
  <r>
    <x v="2724"/>
    <d v="2031-06-17T00:00:00"/>
    <x v="170"/>
    <s v="Customer_0601"/>
    <s v="P2022"/>
    <x v="13"/>
    <x v="3"/>
    <x v="9"/>
    <n v="3"/>
    <n v="899"/>
    <n v="2697"/>
    <x v="3"/>
    <n v="809.1"/>
    <n v="1887.9"/>
    <n v="358.7"/>
    <s v="Delhi"/>
    <s v="Delhi"/>
    <s v="North"/>
    <s v="Credit Card"/>
    <x v="2"/>
    <x v="1"/>
    <x v="1"/>
    <x v="1"/>
    <n v="0.19"/>
    <n v="1078.8"/>
    <n v="0"/>
  </r>
  <r>
    <x v="2725"/>
    <d v="2031-06-18T00:00:00"/>
    <x v="585"/>
    <s v="Customer_0365"/>
    <s v="P2014"/>
    <x v="2"/>
    <x v="1"/>
    <x v="1"/>
    <n v="2"/>
    <n v="2999"/>
    <n v="5998"/>
    <x v="2"/>
    <n v="899.7"/>
    <n v="5098.3"/>
    <n v="994.17"/>
    <s v="Ahmedabad"/>
    <s v="Gujarat"/>
    <s v="West"/>
    <s v="Net Banking"/>
    <x v="0"/>
    <x v="1"/>
    <x v="1"/>
    <x v="1"/>
    <n v="0.19500000000000001"/>
    <n v="4198.6000000000004"/>
    <n v="0"/>
  </r>
  <r>
    <x v="2726"/>
    <d v="2031-06-19T00:00:00"/>
    <x v="329"/>
    <s v="Customer_0466"/>
    <s v="P2020"/>
    <x v="16"/>
    <x v="4"/>
    <x v="10"/>
    <n v="1"/>
    <n v="599"/>
    <n v="599"/>
    <x v="2"/>
    <n v="89.85"/>
    <n v="509.15"/>
    <n v="170.57"/>
    <s v="Kolkata"/>
    <s v="West Bengal"/>
    <s v="East"/>
    <s v="Net Banking"/>
    <x v="2"/>
    <x v="1"/>
    <x v="1"/>
    <x v="1"/>
    <n v="0.33500000000000002"/>
    <n v="419.3"/>
    <n v="0"/>
  </r>
  <r>
    <x v="2727"/>
    <d v="2031-06-20T00:00:00"/>
    <x v="692"/>
    <s v="Customer_0233"/>
    <s v="P2020"/>
    <x v="16"/>
    <x v="4"/>
    <x v="10"/>
    <n v="1"/>
    <n v="599"/>
    <n v="599"/>
    <x v="1"/>
    <n v="29.95"/>
    <n v="569.04999999999995"/>
    <n v="207.7"/>
    <s v="Bengaluru"/>
    <s v="Karnataka"/>
    <s v="South"/>
    <s v="UPI"/>
    <x v="1"/>
    <x v="1"/>
    <x v="1"/>
    <x v="1"/>
    <n v="0.36499999999999999"/>
    <n v="539.1"/>
    <n v="0"/>
  </r>
  <r>
    <x v="2728"/>
    <d v="2031-06-21T00:00:00"/>
    <x v="3"/>
    <s v="Customer_0661"/>
    <s v="P2010"/>
    <x v="0"/>
    <x v="0"/>
    <x v="0"/>
    <n v="2"/>
    <n v="1999"/>
    <n v="3998"/>
    <x v="2"/>
    <n v="599.70000000000005"/>
    <n v="3398.3"/>
    <n v="934.53"/>
    <s v="Chennai"/>
    <s v="Tamil Nadu"/>
    <s v="South"/>
    <s v="Credit Card"/>
    <x v="1"/>
    <x v="1"/>
    <x v="1"/>
    <x v="1"/>
    <n v="0.27500000000000002"/>
    <n v="2798.6"/>
    <n v="0"/>
  </r>
  <r>
    <x v="2729"/>
    <d v="2031-06-22T00:00:00"/>
    <x v="107"/>
    <s v="Customer_0154"/>
    <s v="P2017"/>
    <x v="8"/>
    <x v="1"/>
    <x v="5"/>
    <n v="1"/>
    <n v="5999"/>
    <n v="5999"/>
    <x v="1"/>
    <n v="299.95"/>
    <n v="5699.05"/>
    <n v="1282.29"/>
    <s v="Hyderabad"/>
    <s v="Telangana"/>
    <s v="South"/>
    <s v="Net Banking"/>
    <x v="0"/>
    <x v="1"/>
    <x v="1"/>
    <x v="1"/>
    <n v="0.22500000000000001"/>
    <n v="5399.1"/>
    <n v="0"/>
  </r>
  <r>
    <x v="2730"/>
    <d v="2031-06-23T00:00:00"/>
    <x v="689"/>
    <s v="Customer_0605"/>
    <s v="P2023"/>
    <x v="23"/>
    <x v="3"/>
    <x v="9"/>
    <n v="1"/>
    <n v="1599"/>
    <n v="1599"/>
    <x v="2"/>
    <n v="239.85"/>
    <n v="1359.15"/>
    <n v="319.39999999999998"/>
    <s v="Delhi"/>
    <s v="Delhi"/>
    <s v="North"/>
    <s v="UPI"/>
    <x v="2"/>
    <x v="1"/>
    <x v="1"/>
    <x v="1"/>
    <n v="0.23499999999999999"/>
    <n v="1119.3"/>
    <n v="0"/>
  </r>
  <r>
    <x v="2731"/>
    <d v="2031-06-24T00:00:00"/>
    <x v="674"/>
    <s v="Customer_0710"/>
    <s v="P2005"/>
    <x v="4"/>
    <x v="2"/>
    <x v="3"/>
    <n v="2"/>
    <n v="1299"/>
    <n v="2598"/>
    <x v="6"/>
    <n v="0"/>
    <n v="2598"/>
    <n v="415.68"/>
    <s v="Hyderabad"/>
    <s v="Telangana"/>
    <s v="South"/>
    <s v="UPI"/>
    <x v="2"/>
    <x v="1"/>
    <x v="1"/>
    <x v="1"/>
    <n v="0.16"/>
    <n v="2598"/>
    <n v="0"/>
  </r>
  <r>
    <x v="2732"/>
    <d v="2031-06-25T00:00:00"/>
    <x v="168"/>
    <s v="Customer_0333"/>
    <s v="P2005"/>
    <x v="4"/>
    <x v="2"/>
    <x v="3"/>
    <n v="2"/>
    <n v="1299"/>
    <n v="2598"/>
    <x v="5"/>
    <n v="649.5"/>
    <n v="1948.5"/>
    <n v="165.62"/>
    <s v="Jaipur"/>
    <s v="Rajasthan"/>
    <s v="North"/>
    <s v="UPI"/>
    <x v="1"/>
    <x v="1"/>
    <x v="1"/>
    <x v="1"/>
    <n v="8.5000000000000006E-2"/>
    <n v="1299"/>
    <n v="0"/>
  </r>
  <r>
    <x v="2733"/>
    <d v="2031-06-26T00:00:00"/>
    <x v="72"/>
    <s v="Customer_0445"/>
    <s v="P2010"/>
    <x v="0"/>
    <x v="0"/>
    <x v="0"/>
    <n v="3"/>
    <n v="1999"/>
    <n v="5997"/>
    <x v="5"/>
    <n v="1499.25"/>
    <n v="4497.75"/>
    <n v="1101.95"/>
    <s v="Hyderabad"/>
    <s v="Telangana"/>
    <s v="South"/>
    <s v="Credit Card"/>
    <x v="0"/>
    <x v="1"/>
    <x v="1"/>
    <x v="1"/>
    <n v="0.245"/>
    <n v="2998.5"/>
    <n v="0"/>
  </r>
  <r>
    <x v="2734"/>
    <d v="2031-06-27T00:00:00"/>
    <x v="213"/>
    <s v="Customer_0260"/>
    <s v="P2015"/>
    <x v="11"/>
    <x v="1"/>
    <x v="8"/>
    <n v="2"/>
    <n v="1299"/>
    <n v="2598"/>
    <x v="2"/>
    <n v="389.7"/>
    <n v="2208.3000000000002"/>
    <n v="430.62"/>
    <s v="Gurugram"/>
    <s v="Haryana"/>
    <s v="North"/>
    <s v="Credit Card"/>
    <x v="1"/>
    <x v="1"/>
    <x v="1"/>
    <x v="1"/>
    <n v="0.19500000000000001"/>
    <n v="1818.6"/>
    <n v="0"/>
  </r>
  <r>
    <x v="2735"/>
    <d v="2031-06-28T00:00:00"/>
    <x v="329"/>
    <s v="Customer_0466"/>
    <s v="P2013"/>
    <x v="6"/>
    <x v="1"/>
    <x v="1"/>
    <n v="1"/>
    <n v="3499"/>
    <n v="3499"/>
    <x v="5"/>
    <n v="874.75"/>
    <n v="2624.25"/>
    <n v="433"/>
    <s v="Chennai"/>
    <s v="Tamil Nadu"/>
    <s v="South"/>
    <s v="Net Banking"/>
    <x v="0"/>
    <x v="1"/>
    <x v="1"/>
    <x v="1"/>
    <n v="0.16500000000000001"/>
    <n v="1749.5"/>
    <n v="0"/>
  </r>
  <r>
    <x v="2736"/>
    <d v="2031-06-29T00:00:00"/>
    <x v="440"/>
    <s v="Customer_0115"/>
    <s v="P2014"/>
    <x v="2"/>
    <x v="1"/>
    <x v="1"/>
    <n v="2"/>
    <n v="2999"/>
    <n v="5998"/>
    <x v="1"/>
    <n v="299.89999999999998"/>
    <n v="5698.1"/>
    <n v="1282.07"/>
    <s v="Gurugram"/>
    <s v="Haryana"/>
    <s v="North"/>
    <s v="Credit Card"/>
    <x v="0"/>
    <x v="1"/>
    <x v="1"/>
    <x v="1"/>
    <n v="0.22500000000000001"/>
    <n v="5398.2"/>
    <n v="0"/>
  </r>
  <r>
    <x v="2737"/>
    <d v="2031-06-30T00:00:00"/>
    <x v="437"/>
    <s v="Customer_0306"/>
    <s v="P2022"/>
    <x v="13"/>
    <x v="3"/>
    <x v="9"/>
    <n v="1"/>
    <n v="899"/>
    <n v="899"/>
    <x v="6"/>
    <n v="0"/>
    <n v="899"/>
    <n v="251.72"/>
    <s v="Hyderabad"/>
    <s v="Telangana"/>
    <s v="South"/>
    <s v="Net Banking"/>
    <x v="0"/>
    <x v="1"/>
    <x v="1"/>
    <x v="1"/>
    <n v="0.28000000000000003"/>
    <n v="899"/>
    <n v="0"/>
  </r>
  <r>
    <x v="2738"/>
    <d v="2031-07-01T00:00:00"/>
    <x v="595"/>
    <s v="Customer_0564"/>
    <s v="P2025"/>
    <x v="9"/>
    <x v="3"/>
    <x v="6"/>
    <n v="1"/>
    <n v="999"/>
    <n v="999"/>
    <x v="2"/>
    <n v="149.85"/>
    <n v="849.15"/>
    <n v="199.55"/>
    <s v="Jaipur"/>
    <s v="Rajasthan"/>
    <s v="North"/>
    <s v="UPI"/>
    <x v="0"/>
    <x v="1"/>
    <x v="1"/>
    <x v="1"/>
    <n v="0.23499999999999999"/>
    <n v="699.3"/>
    <n v="0"/>
  </r>
  <r>
    <x v="2739"/>
    <d v="2031-07-02T00:00:00"/>
    <x v="291"/>
    <s v="Customer_0016"/>
    <s v="P2023"/>
    <x v="23"/>
    <x v="3"/>
    <x v="9"/>
    <n v="1"/>
    <n v="1599"/>
    <n v="1599"/>
    <x v="1"/>
    <n v="79.95"/>
    <n v="1519.05"/>
    <n v="402.55"/>
    <s v="Noida"/>
    <s v="Uttar Pradesh"/>
    <s v="North"/>
    <s v="Debit Card"/>
    <x v="0"/>
    <x v="1"/>
    <x v="1"/>
    <x v="1"/>
    <n v="0.26500000000000001"/>
    <n v="1439.1"/>
    <n v="0"/>
  </r>
  <r>
    <x v="2740"/>
    <d v="2031-07-03T00:00:00"/>
    <x v="96"/>
    <s v="Customer_0752"/>
    <s v="P2007"/>
    <x v="21"/>
    <x v="0"/>
    <x v="12"/>
    <n v="2"/>
    <n v="799"/>
    <n v="1598"/>
    <x v="5"/>
    <n v="399.5"/>
    <n v="1198.5"/>
    <n v="293.63"/>
    <s v="Hyderabad"/>
    <s v="Telangana"/>
    <s v="South"/>
    <s v="Net Banking"/>
    <x v="1"/>
    <x v="1"/>
    <x v="1"/>
    <x v="1"/>
    <n v="0.245"/>
    <n v="799"/>
    <n v="0"/>
  </r>
  <r>
    <x v="2741"/>
    <d v="2031-07-04T00:00:00"/>
    <x v="363"/>
    <s v="Customer_0737"/>
    <s v="P2020"/>
    <x v="16"/>
    <x v="4"/>
    <x v="10"/>
    <n v="1"/>
    <n v="599"/>
    <n v="599"/>
    <x v="0"/>
    <n v="59.9"/>
    <n v="539.1"/>
    <n v="188.68"/>
    <s v="Noida"/>
    <s v="Uttar Pradesh"/>
    <s v="North"/>
    <s v="Credit Card"/>
    <x v="0"/>
    <x v="1"/>
    <x v="1"/>
    <x v="1"/>
    <n v="0.35"/>
    <n v="479.2"/>
    <n v="0"/>
  </r>
  <r>
    <x v="2742"/>
    <d v="2031-07-05T00:00:00"/>
    <x v="400"/>
    <s v="Customer_0153"/>
    <s v="P2004"/>
    <x v="15"/>
    <x v="2"/>
    <x v="3"/>
    <n v="1"/>
    <n v="899"/>
    <n v="899"/>
    <x v="1"/>
    <n v="44.95"/>
    <n v="854.05"/>
    <n v="123.84"/>
    <s v="Jaipur"/>
    <s v="Rajasthan"/>
    <s v="North"/>
    <s v="Credit Card"/>
    <x v="0"/>
    <x v="1"/>
    <x v="1"/>
    <x v="1"/>
    <n v="0.14499999999999999"/>
    <n v="809.1"/>
    <n v="0"/>
  </r>
  <r>
    <x v="2743"/>
    <d v="2031-07-06T00:00:00"/>
    <x v="578"/>
    <s v="Customer_0098"/>
    <s v="P2020"/>
    <x v="16"/>
    <x v="4"/>
    <x v="10"/>
    <n v="2"/>
    <n v="599"/>
    <n v="1198"/>
    <x v="6"/>
    <n v="0"/>
    <n v="1198"/>
    <n v="455.24"/>
    <s v="Ahmedabad"/>
    <s v="Gujarat"/>
    <s v="West"/>
    <s v="UPI"/>
    <x v="0"/>
    <x v="1"/>
    <x v="1"/>
    <x v="1"/>
    <n v="0.38"/>
    <n v="1198"/>
    <n v="0"/>
  </r>
  <r>
    <x v="2744"/>
    <d v="2031-07-07T00:00:00"/>
    <x v="347"/>
    <s v="Customer_0630"/>
    <s v="P2017"/>
    <x v="8"/>
    <x v="1"/>
    <x v="5"/>
    <n v="2"/>
    <n v="5999"/>
    <n v="11998"/>
    <x v="2"/>
    <n v="1799.7"/>
    <n v="10198.299999999999"/>
    <n v="1988.67"/>
    <s v="Chennai"/>
    <s v="Tamil Nadu"/>
    <s v="South"/>
    <s v="UPI"/>
    <x v="1"/>
    <x v="1"/>
    <x v="1"/>
    <x v="1"/>
    <n v="0.19500000000000001"/>
    <n v="8398.6"/>
    <n v="0"/>
  </r>
  <r>
    <x v="2745"/>
    <d v="2031-07-08T00:00:00"/>
    <x v="114"/>
    <s v="Customer_0386"/>
    <s v="P2011"/>
    <x v="18"/>
    <x v="0"/>
    <x v="4"/>
    <n v="1"/>
    <n v="2499"/>
    <n v="2499"/>
    <x v="2"/>
    <n v="374.85"/>
    <n v="2124.15"/>
    <n v="584.14"/>
    <s v="Mumbai"/>
    <s v="Maharashtra"/>
    <s v="West"/>
    <s v="Debit Card"/>
    <x v="2"/>
    <x v="1"/>
    <x v="1"/>
    <x v="1"/>
    <n v="0.27500000000000002"/>
    <n v="1749.3"/>
    <n v="0"/>
  </r>
  <r>
    <x v="2746"/>
    <d v="2031-07-09T00:00:00"/>
    <x v="736"/>
    <s v="Customer_0060"/>
    <s v="P2012"/>
    <x v="7"/>
    <x v="0"/>
    <x v="4"/>
    <n v="1"/>
    <n v="1299"/>
    <n v="1299"/>
    <x v="0"/>
    <n v="129.9"/>
    <n v="1169.0999999999999"/>
    <n v="339.04"/>
    <s v="Mumbai"/>
    <s v="Maharashtra"/>
    <s v="West"/>
    <s v="UPI"/>
    <x v="0"/>
    <x v="1"/>
    <x v="1"/>
    <x v="1"/>
    <n v="0.28999999999999998"/>
    <n v="1039.2"/>
    <n v="0"/>
  </r>
  <r>
    <x v="2747"/>
    <d v="2031-07-10T00:00:00"/>
    <x v="551"/>
    <s v="Customer_0368"/>
    <s v="P2007"/>
    <x v="21"/>
    <x v="0"/>
    <x v="12"/>
    <n v="1"/>
    <n v="799"/>
    <n v="799"/>
    <x v="5"/>
    <n v="199.75"/>
    <n v="599.25"/>
    <n v="146.82"/>
    <s v="Chennai"/>
    <s v="Tamil Nadu"/>
    <s v="South"/>
    <s v="UPI"/>
    <x v="0"/>
    <x v="1"/>
    <x v="1"/>
    <x v="1"/>
    <n v="0.245"/>
    <n v="399.5"/>
    <n v="0"/>
  </r>
  <r>
    <x v="2748"/>
    <d v="2031-07-11T00:00:00"/>
    <x v="372"/>
    <s v="Customer_0779"/>
    <s v="P2015"/>
    <x v="11"/>
    <x v="1"/>
    <x v="8"/>
    <n v="5"/>
    <n v="1299"/>
    <n v="6495"/>
    <x v="4"/>
    <n v="1299"/>
    <n v="5196"/>
    <n v="935.28"/>
    <s v="Noida"/>
    <s v="Uttar Pradesh"/>
    <s v="North"/>
    <s v="Debit Card"/>
    <x v="2"/>
    <x v="1"/>
    <x v="1"/>
    <x v="1"/>
    <n v="0.18"/>
    <n v="3897"/>
    <n v="0"/>
  </r>
  <r>
    <x v="2749"/>
    <d v="2031-07-12T00:00:00"/>
    <x v="553"/>
    <s v="Customer_0494"/>
    <s v="P2014"/>
    <x v="2"/>
    <x v="1"/>
    <x v="1"/>
    <n v="3"/>
    <n v="2999"/>
    <n v="8997"/>
    <x v="2"/>
    <n v="1349.55"/>
    <n v="7647.45"/>
    <n v="1491.25"/>
    <s v="Chennai"/>
    <s v="Tamil Nadu"/>
    <s v="South"/>
    <s v="UPI"/>
    <x v="2"/>
    <x v="1"/>
    <x v="1"/>
    <x v="1"/>
    <n v="0.19500000000000001"/>
    <n v="6297.9"/>
    <n v="0"/>
  </r>
  <r>
    <x v="2750"/>
    <d v="2031-07-13T00:00:00"/>
    <x v="744"/>
    <s v="Customer_0776"/>
    <s v="P2002"/>
    <x v="12"/>
    <x v="2"/>
    <x v="7"/>
    <n v="2"/>
    <n v="2999"/>
    <n v="5998"/>
    <x v="0"/>
    <n v="599.79999999999995"/>
    <n v="5398.2"/>
    <n v="701.77"/>
    <s v="Pune"/>
    <s v="Maharashtra"/>
    <s v="West"/>
    <s v="Debit Card"/>
    <x v="2"/>
    <x v="1"/>
    <x v="1"/>
    <x v="1"/>
    <n v="0.13"/>
    <n v="4798.3999999999996"/>
    <n v="0"/>
  </r>
  <r>
    <x v="2751"/>
    <d v="2031-07-14T00:00:00"/>
    <x v="430"/>
    <s v="Customer_0793"/>
    <s v="P2005"/>
    <x v="4"/>
    <x v="2"/>
    <x v="3"/>
    <n v="2"/>
    <n v="1299"/>
    <n v="2598"/>
    <x v="0"/>
    <n v="259.8"/>
    <n v="2338.1999999999998"/>
    <n v="303.97000000000003"/>
    <s v="Bengaluru"/>
    <s v="Karnataka"/>
    <s v="South"/>
    <s v="Debit Card"/>
    <x v="0"/>
    <x v="1"/>
    <x v="1"/>
    <x v="1"/>
    <n v="0.13"/>
    <n v="2078.4"/>
    <n v="0"/>
  </r>
  <r>
    <x v="2752"/>
    <d v="2031-07-15T00:00:00"/>
    <x v="30"/>
    <s v="Customer_0754"/>
    <s v="P2016"/>
    <x v="19"/>
    <x v="1"/>
    <x v="8"/>
    <n v="1"/>
    <n v="999"/>
    <n v="999"/>
    <x v="2"/>
    <n v="149.85"/>
    <n v="849.15"/>
    <n v="165.58"/>
    <s v="Kolkata"/>
    <s v="West Bengal"/>
    <s v="East"/>
    <s v="Net Banking"/>
    <x v="0"/>
    <x v="1"/>
    <x v="1"/>
    <x v="1"/>
    <n v="0.19500000000000001"/>
    <n v="699.3"/>
    <n v="0"/>
  </r>
  <r>
    <x v="2753"/>
    <d v="2031-07-16T00:00:00"/>
    <x v="172"/>
    <s v="Customer_0477"/>
    <s v="P2005"/>
    <x v="4"/>
    <x v="2"/>
    <x v="3"/>
    <n v="1"/>
    <n v="1299"/>
    <n v="1299"/>
    <x v="2"/>
    <n v="194.85"/>
    <n v="1104.1500000000001"/>
    <n v="126.98"/>
    <s v="Noida"/>
    <s v="Uttar Pradesh"/>
    <s v="North"/>
    <s v="UPI"/>
    <x v="2"/>
    <x v="1"/>
    <x v="1"/>
    <x v="1"/>
    <n v="0.115"/>
    <n v="909.3"/>
    <n v="0"/>
  </r>
  <r>
    <x v="2754"/>
    <d v="2031-07-17T00:00:00"/>
    <x v="701"/>
    <s v="Customer_0649"/>
    <s v="P2017"/>
    <x v="8"/>
    <x v="1"/>
    <x v="5"/>
    <n v="1"/>
    <n v="5999"/>
    <n v="5999"/>
    <x v="1"/>
    <n v="299.95"/>
    <n v="5699.05"/>
    <n v="1282.29"/>
    <s v="Delhi"/>
    <s v="Delhi"/>
    <s v="North"/>
    <s v="UPI"/>
    <x v="0"/>
    <x v="1"/>
    <x v="1"/>
    <x v="1"/>
    <n v="0.22500000000000001"/>
    <n v="5399.1"/>
    <n v="0"/>
  </r>
  <r>
    <x v="2755"/>
    <d v="2031-07-18T00:00:00"/>
    <x v="41"/>
    <s v="Customer_0334"/>
    <s v="P2020"/>
    <x v="16"/>
    <x v="4"/>
    <x v="10"/>
    <n v="1"/>
    <n v="599"/>
    <n v="599"/>
    <x v="1"/>
    <n v="29.95"/>
    <n v="569.04999999999995"/>
    <n v="207.7"/>
    <s v="Hyderabad"/>
    <s v="Telangana"/>
    <s v="South"/>
    <s v="UPI"/>
    <x v="1"/>
    <x v="1"/>
    <x v="1"/>
    <x v="1"/>
    <n v="0.36499999999999999"/>
    <n v="539.1"/>
    <n v="0"/>
  </r>
  <r>
    <x v="2756"/>
    <d v="2031-07-19T00:00:00"/>
    <x v="167"/>
    <s v="Customer_0351"/>
    <s v="P2012"/>
    <x v="7"/>
    <x v="0"/>
    <x v="4"/>
    <n v="1"/>
    <n v="1299"/>
    <n v="1299"/>
    <x v="4"/>
    <n v="259.8"/>
    <n v="1039.2"/>
    <n v="270.19"/>
    <s v="Bengaluru"/>
    <s v="Karnataka"/>
    <s v="South"/>
    <s v="Cash on Delivery"/>
    <x v="0"/>
    <x v="1"/>
    <x v="1"/>
    <x v="1"/>
    <n v="0.26"/>
    <n v="779.4"/>
    <n v="0"/>
  </r>
  <r>
    <x v="2757"/>
    <d v="2031-07-20T00:00:00"/>
    <x v="681"/>
    <s v="Customer_0743"/>
    <s v="P2022"/>
    <x v="13"/>
    <x v="3"/>
    <x v="9"/>
    <n v="1"/>
    <n v="899"/>
    <n v="899"/>
    <x v="6"/>
    <n v="0"/>
    <n v="899"/>
    <n v="251.72"/>
    <s v="Jaipur"/>
    <s v="Rajasthan"/>
    <s v="North"/>
    <s v="Net Banking"/>
    <x v="2"/>
    <x v="1"/>
    <x v="1"/>
    <x v="1"/>
    <n v="0.28000000000000003"/>
    <n v="899"/>
    <n v="0"/>
  </r>
  <r>
    <x v="2758"/>
    <d v="2031-07-21T00:00:00"/>
    <x v="337"/>
    <s v="Customer_0640"/>
    <s v="P2001"/>
    <x v="10"/>
    <x v="2"/>
    <x v="7"/>
    <n v="2"/>
    <n v="24999"/>
    <n v="49998"/>
    <x v="0"/>
    <n v="4999.8"/>
    <n v="44998.2"/>
    <n v="5849.77"/>
    <s v="Hyderabad"/>
    <s v="Telangana"/>
    <s v="South"/>
    <s v="Debit Card"/>
    <x v="0"/>
    <x v="1"/>
    <x v="1"/>
    <x v="1"/>
    <n v="0.13"/>
    <n v="39998.400000000001"/>
    <n v="0"/>
  </r>
  <r>
    <x v="2759"/>
    <d v="2031-07-22T00:00:00"/>
    <x v="270"/>
    <s v="Customer_0455"/>
    <s v="P2008"/>
    <x v="20"/>
    <x v="0"/>
    <x v="12"/>
    <n v="5"/>
    <n v="1799"/>
    <n v="8995"/>
    <x v="1"/>
    <n v="449.75"/>
    <n v="8545.25"/>
    <n v="2606.3000000000002"/>
    <s v="Pune"/>
    <s v="Maharashtra"/>
    <s v="West"/>
    <s v="Credit Card"/>
    <x v="0"/>
    <x v="1"/>
    <x v="1"/>
    <x v="1"/>
    <n v="0.30499999999999999"/>
    <n v="8095.5"/>
    <n v="0"/>
  </r>
  <r>
    <x v="2760"/>
    <d v="2031-07-23T00:00:00"/>
    <x v="53"/>
    <s v="Customer_0084"/>
    <s v="P2016"/>
    <x v="19"/>
    <x v="1"/>
    <x v="8"/>
    <n v="2"/>
    <n v="999"/>
    <n v="1998"/>
    <x v="1"/>
    <n v="99.9"/>
    <n v="1898.1"/>
    <n v="427.07"/>
    <s v="Chennai"/>
    <s v="Tamil Nadu"/>
    <s v="South"/>
    <s v="UPI"/>
    <x v="2"/>
    <x v="1"/>
    <x v="1"/>
    <x v="1"/>
    <n v="0.22500000000000001"/>
    <n v="1798.2"/>
    <n v="0"/>
  </r>
  <r>
    <x v="2761"/>
    <d v="2031-07-24T00:00:00"/>
    <x v="123"/>
    <s v="Customer_0118"/>
    <s v="P2016"/>
    <x v="19"/>
    <x v="1"/>
    <x v="8"/>
    <n v="1"/>
    <n v="999"/>
    <n v="999"/>
    <x v="1"/>
    <n v="49.95"/>
    <n v="949.05"/>
    <n v="213.54"/>
    <s v="Mumbai"/>
    <s v="Maharashtra"/>
    <s v="West"/>
    <s v="Credit Card"/>
    <x v="2"/>
    <x v="1"/>
    <x v="1"/>
    <x v="1"/>
    <n v="0.22500000000000001"/>
    <n v="899.1"/>
    <n v="0"/>
  </r>
  <r>
    <x v="2762"/>
    <d v="2031-07-25T00:00:00"/>
    <x v="448"/>
    <s v="Customer_0439"/>
    <s v="P2019"/>
    <x v="22"/>
    <x v="4"/>
    <x v="11"/>
    <n v="2"/>
    <n v="699"/>
    <n v="1398"/>
    <x v="3"/>
    <n v="419.4"/>
    <n v="978.6"/>
    <n v="283.79000000000002"/>
    <s v="Jaipur"/>
    <s v="Rajasthan"/>
    <s v="North"/>
    <s v="Debit Card"/>
    <x v="0"/>
    <x v="1"/>
    <x v="1"/>
    <x v="1"/>
    <n v="0.28999999999999998"/>
    <n v="559.20000000000005"/>
    <n v="0"/>
  </r>
  <r>
    <x v="2763"/>
    <d v="2031-07-26T00:00:00"/>
    <x v="373"/>
    <s v="Customer_0603"/>
    <s v="P2025"/>
    <x v="9"/>
    <x v="3"/>
    <x v="6"/>
    <n v="1"/>
    <n v="999"/>
    <n v="999"/>
    <x v="2"/>
    <n v="149.85"/>
    <n v="849.15"/>
    <n v="199.55"/>
    <s v="Hyderabad"/>
    <s v="Telangana"/>
    <s v="South"/>
    <s v="Net Banking"/>
    <x v="0"/>
    <x v="1"/>
    <x v="1"/>
    <x v="1"/>
    <n v="0.23499999999999999"/>
    <n v="699.3"/>
    <n v="0"/>
  </r>
  <r>
    <x v="2764"/>
    <d v="2031-07-27T00:00:00"/>
    <x v="325"/>
    <s v="Customer_0503"/>
    <s v="P2002"/>
    <x v="12"/>
    <x v="2"/>
    <x v="7"/>
    <n v="1"/>
    <n v="2999"/>
    <n v="2999"/>
    <x v="1"/>
    <n v="149.94999999999999"/>
    <n v="2849.05"/>
    <n v="413.11"/>
    <s v="Ahmedabad"/>
    <s v="Gujarat"/>
    <s v="West"/>
    <s v="UPI"/>
    <x v="0"/>
    <x v="1"/>
    <x v="1"/>
    <x v="1"/>
    <n v="0.14499999999999999"/>
    <n v="2699.1"/>
    <n v="0"/>
  </r>
  <r>
    <x v="2765"/>
    <d v="2031-07-28T00:00:00"/>
    <x v="683"/>
    <s v="Customer_0441"/>
    <s v="P2012"/>
    <x v="7"/>
    <x v="0"/>
    <x v="4"/>
    <n v="5"/>
    <n v="1299"/>
    <n v="6495"/>
    <x v="0"/>
    <n v="649.5"/>
    <n v="5845.5"/>
    <n v="1695.2"/>
    <s v="Hyderabad"/>
    <s v="Telangana"/>
    <s v="South"/>
    <s v="Cash on Delivery"/>
    <x v="2"/>
    <x v="1"/>
    <x v="1"/>
    <x v="1"/>
    <n v="0.28999999999999998"/>
    <n v="5196"/>
    <n v="0"/>
  </r>
  <r>
    <x v="2766"/>
    <d v="2031-07-29T00:00:00"/>
    <x v="450"/>
    <s v="Customer_0647"/>
    <s v="P2006"/>
    <x v="5"/>
    <x v="2"/>
    <x v="3"/>
    <n v="1"/>
    <n v="1499"/>
    <n v="1499"/>
    <x v="3"/>
    <n v="449.7"/>
    <n v="1049.3"/>
    <n v="73.45"/>
    <s v="Gurugram"/>
    <s v="Haryana"/>
    <s v="North"/>
    <s v="UPI"/>
    <x v="2"/>
    <x v="1"/>
    <x v="1"/>
    <x v="1"/>
    <n v="7.0000000000000007E-2"/>
    <n v="599.6"/>
    <n v="0"/>
  </r>
  <r>
    <x v="2767"/>
    <d v="2031-07-30T00:00:00"/>
    <x v="435"/>
    <s v="Customer_0442"/>
    <s v="P2013"/>
    <x v="6"/>
    <x v="1"/>
    <x v="1"/>
    <n v="2"/>
    <n v="3499"/>
    <n v="6998"/>
    <x v="2"/>
    <n v="1049.7"/>
    <n v="5948.3"/>
    <n v="1159.92"/>
    <s v="Gurugram"/>
    <s v="Haryana"/>
    <s v="North"/>
    <s v="Debit Card"/>
    <x v="2"/>
    <x v="1"/>
    <x v="1"/>
    <x v="1"/>
    <n v="0.19500000000000001"/>
    <n v="4898.6000000000004"/>
    <n v="0"/>
  </r>
  <r>
    <x v="2768"/>
    <d v="2031-07-31T00:00:00"/>
    <x v="736"/>
    <s v="Customer_0060"/>
    <s v="P2009"/>
    <x v="1"/>
    <x v="0"/>
    <x v="0"/>
    <n v="3"/>
    <n v="1199"/>
    <n v="3597"/>
    <x v="5"/>
    <n v="899.25"/>
    <n v="2697.75"/>
    <n v="660.95"/>
    <s v="Gurugram"/>
    <s v="Haryana"/>
    <s v="North"/>
    <s v="Cash on Delivery"/>
    <x v="2"/>
    <x v="1"/>
    <x v="1"/>
    <x v="1"/>
    <n v="0.245"/>
    <n v="1798.5"/>
    <n v="0"/>
  </r>
  <r>
    <x v="2769"/>
    <d v="2031-08-01T00:00:00"/>
    <x v="109"/>
    <s v="Customer_0735"/>
    <s v="P2021"/>
    <x v="24"/>
    <x v="4"/>
    <x v="13"/>
    <n v="1"/>
    <n v="1499"/>
    <n v="1499"/>
    <x v="2"/>
    <n v="224.85"/>
    <n v="1274.1500000000001"/>
    <n v="426.84"/>
    <s v="Chennai"/>
    <s v="Tamil Nadu"/>
    <s v="South"/>
    <s v="Debit Card"/>
    <x v="0"/>
    <x v="1"/>
    <x v="1"/>
    <x v="1"/>
    <n v="0.33500000000000002"/>
    <n v="1049.3"/>
    <n v="0"/>
  </r>
  <r>
    <x v="2770"/>
    <d v="2031-08-02T00:00:00"/>
    <x v="332"/>
    <s v="Customer_0308"/>
    <s v="P2018"/>
    <x v="17"/>
    <x v="4"/>
    <x v="11"/>
    <n v="3"/>
    <n v="399"/>
    <n v="1197"/>
    <x v="4"/>
    <n v="239.4"/>
    <n v="957.6"/>
    <n v="306.43"/>
    <s v="Delhi"/>
    <s v="Delhi"/>
    <s v="North"/>
    <s v="Credit Card"/>
    <x v="0"/>
    <x v="1"/>
    <x v="1"/>
    <x v="1"/>
    <n v="0.32"/>
    <n v="718.2"/>
    <n v="0"/>
  </r>
  <r>
    <x v="2771"/>
    <d v="2031-08-03T00:00:00"/>
    <x v="169"/>
    <s v="Customer_0179"/>
    <s v="P2021"/>
    <x v="24"/>
    <x v="4"/>
    <x v="13"/>
    <n v="1"/>
    <n v="1499"/>
    <n v="1499"/>
    <x v="0"/>
    <n v="149.9"/>
    <n v="1349.1"/>
    <n v="472.18"/>
    <s v="Delhi"/>
    <s v="Delhi"/>
    <s v="North"/>
    <s v="Credit Card"/>
    <x v="2"/>
    <x v="1"/>
    <x v="1"/>
    <x v="1"/>
    <n v="0.35"/>
    <n v="1199.2"/>
    <n v="0"/>
  </r>
  <r>
    <x v="2772"/>
    <d v="2031-08-04T00:00:00"/>
    <x v="96"/>
    <s v="Customer_0752"/>
    <s v="P2012"/>
    <x v="7"/>
    <x v="0"/>
    <x v="4"/>
    <n v="2"/>
    <n v="1299"/>
    <n v="2598"/>
    <x v="0"/>
    <n v="259.8"/>
    <n v="2338.1999999999998"/>
    <n v="678.08"/>
    <s v="Delhi"/>
    <s v="Delhi"/>
    <s v="North"/>
    <s v="Debit Card"/>
    <x v="0"/>
    <x v="1"/>
    <x v="1"/>
    <x v="1"/>
    <n v="0.28999999999999998"/>
    <n v="2078.4"/>
    <n v="0"/>
  </r>
  <r>
    <x v="2773"/>
    <d v="2031-08-05T00:00:00"/>
    <x v="188"/>
    <s v="Customer_0794"/>
    <s v="P2014"/>
    <x v="2"/>
    <x v="1"/>
    <x v="1"/>
    <n v="1"/>
    <n v="2999"/>
    <n v="2999"/>
    <x v="4"/>
    <n v="599.79999999999995"/>
    <n v="2399.1999999999998"/>
    <n v="431.86"/>
    <s v="Delhi"/>
    <s v="Delhi"/>
    <s v="North"/>
    <s v="UPI"/>
    <x v="0"/>
    <x v="1"/>
    <x v="1"/>
    <x v="1"/>
    <n v="0.18"/>
    <n v="1799.4"/>
    <n v="0"/>
  </r>
  <r>
    <x v="2774"/>
    <d v="2031-08-06T00:00:00"/>
    <x v="455"/>
    <s v="Customer_0410"/>
    <s v="P2004"/>
    <x v="15"/>
    <x v="2"/>
    <x v="3"/>
    <n v="1"/>
    <n v="899"/>
    <n v="899"/>
    <x v="0"/>
    <n v="89.9"/>
    <n v="809.1"/>
    <n v="105.18"/>
    <s v="Lucknow"/>
    <s v="Uttar Pradesh"/>
    <s v="North"/>
    <s v="UPI"/>
    <x v="0"/>
    <x v="1"/>
    <x v="1"/>
    <x v="1"/>
    <n v="0.13"/>
    <n v="719.2"/>
    <n v="0"/>
  </r>
  <r>
    <x v="2775"/>
    <d v="2031-08-07T00:00:00"/>
    <x v="530"/>
    <s v="Customer_0789"/>
    <s v="P2006"/>
    <x v="5"/>
    <x v="2"/>
    <x v="3"/>
    <n v="1"/>
    <n v="1499"/>
    <n v="1499"/>
    <x v="1"/>
    <n v="74.95"/>
    <n v="1424.05"/>
    <n v="206.49"/>
    <s v="Mumbai"/>
    <s v="Maharashtra"/>
    <s v="West"/>
    <s v="Cash on Delivery"/>
    <x v="0"/>
    <x v="1"/>
    <x v="1"/>
    <x v="1"/>
    <n v="0.14499999999999999"/>
    <n v="1349.1"/>
    <n v="0"/>
  </r>
  <r>
    <x v="2776"/>
    <d v="2031-08-08T00:00:00"/>
    <x v="145"/>
    <s v="Customer_0740"/>
    <s v="P2006"/>
    <x v="5"/>
    <x v="2"/>
    <x v="3"/>
    <n v="2"/>
    <n v="1499"/>
    <n v="2998"/>
    <x v="6"/>
    <n v="0"/>
    <n v="2998"/>
    <n v="479.68"/>
    <s v="Mumbai"/>
    <s v="Maharashtra"/>
    <s v="West"/>
    <s v="Net Banking"/>
    <x v="0"/>
    <x v="1"/>
    <x v="1"/>
    <x v="1"/>
    <n v="0.16"/>
    <n v="2998"/>
    <n v="0"/>
  </r>
  <r>
    <x v="2777"/>
    <d v="2031-08-09T00:00:00"/>
    <x v="688"/>
    <s v="Customer_0433"/>
    <s v="P2019"/>
    <x v="22"/>
    <x v="4"/>
    <x v="11"/>
    <n v="1"/>
    <n v="699"/>
    <n v="699"/>
    <x v="2"/>
    <n v="104.85"/>
    <n v="594.15"/>
    <n v="199.04"/>
    <s v="Gurugram"/>
    <s v="Haryana"/>
    <s v="North"/>
    <s v="UPI"/>
    <x v="0"/>
    <x v="1"/>
    <x v="1"/>
    <x v="1"/>
    <n v="0.33500000000000002"/>
    <n v="489.3"/>
    <n v="0"/>
  </r>
  <r>
    <x v="2778"/>
    <d v="2031-08-10T00:00:00"/>
    <x v="421"/>
    <s v="Customer_0318"/>
    <s v="P2001"/>
    <x v="10"/>
    <x v="2"/>
    <x v="7"/>
    <n v="2"/>
    <n v="24999"/>
    <n v="49998"/>
    <x v="1"/>
    <n v="2499.9"/>
    <n v="47498.1"/>
    <n v="6887.22"/>
    <s v="Hyderabad"/>
    <s v="Telangana"/>
    <s v="South"/>
    <s v="Credit Card"/>
    <x v="0"/>
    <x v="1"/>
    <x v="1"/>
    <x v="1"/>
    <n v="0.14499999999999999"/>
    <n v="44998.2"/>
    <n v="0"/>
  </r>
  <r>
    <x v="2779"/>
    <d v="2031-08-11T00:00:00"/>
    <x v="464"/>
    <s v="Customer_0299"/>
    <s v="P2010"/>
    <x v="0"/>
    <x v="0"/>
    <x v="0"/>
    <n v="3"/>
    <n v="1999"/>
    <n v="5997"/>
    <x v="1"/>
    <n v="299.85000000000002"/>
    <n v="5697.15"/>
    <n v="1737.63"/>
    <s v="Hyderabad"/>
    <s v="Telangana"/>
    <s v="South"/>
    <s v="Net Banking"/>
    <x v="0"/>
    <x v="1"/>
    <x v="1"/>
    <x v="1"/>
    <n v="0.30499999999999999"/>
    <n v="5397.3"/>
    <n v="0"/>
  </r>
  <r>
    <x v="2780"/>
    <d v="2031-08-12T00:00:00"/>
    <x v="236"/>
    <s v="Customer_0443"/>
    <s v="P2013"/>
    <x v="6"/>
    <x v="1"/>
    <x v="1"/>
    <n v="2"/>
    <n v="3499"/>
    <n v="6998"/>
    <x v="6"/>
    <n v="0"/>
    <n v="6998"/>
    <n v="1679.52"/>
    <s v="Gurugram"/>
    <s v="Haryana"/>
    <s v="North"/>
    <s v="Credit Card"/>
    <x v="2"/>
    <x v="1"/>
    <x v="1"/>
    <x v="1"/>
    <n v="0.24"/>
    <n v="6998"/>
    <n v="0"/>
  </r>
  <r>
    <x v="2781"/>
    <d v="2031-08-13T00:00:00"/>
    <x v="626"/>
    <s v="Customer_0172"/>
    <s v="P2002"/>
    <x v="12"/>
    <x v="2"/>
    <x v="7"/>
    <n v="1"/>
    <n v="2999"/>
    <n v="2999"/>
    <x v="2"/>
    <n v="449.85"/>
    <n v="2549.15"/>
    <n v="293.14999999999998"/>
    <s v="Gurugram"/>
    <s v="Haryana"/>
    <s v="North"/>
    <s v="UPI"/>
    <x v="0"/>
    <x v="1"/>
    <x v="1"/>
    <x v="1"/>
    <n v="0.115"/>
    <n v="2099.3000000000002"/>
    <n v="0"/>
  </r>
  <r>
    <x v="2782"/>
    <d v="2031-08-14T00:00:00"/>
    <x v="104"/>
    <s v="Customer_0374"/>
    <s v="P2006"/>
    <x v="5"/>
    <x v="2"/>
    <x v="3"/>
    <n v="1"/>
    <n v="1499"/>
    <n v="1499"/>
    <x v="4"/>
    <n v="299.8"/>
    <n v="1199.2"/>
    <n v="119.92"/>
    <s v="Noida"/>
    <s v="Uttar Pradesh"/>
    <s v="North"/>
    <s v="UPI"/>
    <x v="0"/>
    <x v="1"/>
    <x v="1"/>
    <x v="1"/>
    <n v="0.1"/>
    <n v="899.4"/>
    <n v="0"/>
  </r>
  <r>
    <x v="2783"/>
    <d v="2031-08-15T00:00:00"/>
    <x v="571"/>
    <s v="Customer_0472"/>
    <s v="P2012"/>
    <x v="7"/>
    <x v="0"/>
    <x v="4"/>
    <n v="3"/>
    <n v="1299"/>
    <n v="3897"/>
    <x v="1"/>
    <n v="194.85"/>
    <n v="3702.15"/>
    <n v="1129.1600000000001"/>
    <s v="Gurugram"/>
    <s v="Haryana"/>
    <s v="North"/>
    <s v="Credit Card"/>
    <x v="0"/>
    <x v="1"/>
    <x v="1"/>
    <x v="1"/>
    <n v="0.30499999999999999"/>
    <n v="3507.3"/>
    <n v="0"/>
  </r>
  <r>
    <x v="2784"/>
    <d v="2031-08-16T00:00:00"/>
    <x v="298"/>
    <s v="Customer_0642"/>
    <s v="P2009"/>
    <x v="1"/>
    <x v="0"/>
    <x v="0"/>
    <n v="1"/>
    <n v="1199"/>
    <n v="1199"/>
    <x v="2"/>
    <n v="179.85"/>
    <n v="1019.15"/>
    <n v="280.27"/>
    <s v="Lucknow"/>
    <s v="Uttar Pradesh"/>
    <s v="North"/>
    <s v="Debit Card"/>
    <x v="0"/>
    <x v="1"/>
    <x v="1"/>
    <x v="1"/>
    <n v="0.27500000000000002"/>
    <n v="839.3"/>
    <n v="0"/>
  </r>
  <r>
    <x v="2785"/>
    <d v="2031-08-17T00:00:00"/>
    <x v="182"/>
    <s v="Customer_0277"/>
    <s v="P2009"/>
    <x v="1"/>
    <x v="0"/>
    <x v="0"/>
    <n v="2"/>
    <n v="1199"/>
    <n v="2398"/>
    <x v="1"/>
    <n v="119.9"/>
    <n v="2278.1"/>
    <n v="694.82"/>
    <s v="Ahmedabad"/>
    <s v="Gujarat"/>
    <s v="West"/>
    <s v="Credit Card"/>
    <x v="0"/>
    <x v="1"/>
    <x v="1"/>
    <x v="1"/>
    <n v="0.30499999999999999"/>
    <n v="2158.1999999999998"/>
    <n v="0"/>
  </r>
  <r>
    <x v="2786"/>
    <d v="2031-08-18T00:00:00"/>
    <x v="656"/>
    <s v="Customer_0579"/>
    <s v="P2009"/>
    <x v="1"/>
    <x v="0"/>
    <x v="0"/>
    <n v="1"/>
    <n v="1199"/>
    <n v="1199"/>
    <x v="0"/>
    <n v="119.9"/>
    <n v="1079.0999999999999"/>
    <n v="312.94"/>
    <s v="Jaipur"/>
    <s v="Rajasthan"/>
    <s v="North"/>
    <s v="UPI"/>
    <x v="2"/>
    <x v="1"/>
    <x v="1"/>
    <x v="1"/>
    <n v="0.28999999999999998"/>
    <n v="959.2"/>
    <n v="0"/>
  </r>
  <r>
    <x v="2787"/>
    <d v="2031-08-19T00:00:00"/>
    <x v="659"/>
    <s v="Customer_0637"/>
    <s v="P2009"/>
    <x v="1"/>
    <x v="0"/>
    <x v="0"/>
    <n v="1"/>
    <n v="1199"/>
    <n v="1199"/>
    <x v="6"/>
    <n v="0"/>
    <n v="1199"/>
    <n v="383.68"/>
    <s v="Mumbai"/>
    <s v="Maharashtra"/>
    <s v="West"/>
    <s v="UPI"/>
    <x v="2"/>
    <x v="1"/>
    <x v="1"/>
    <x v="1"/>
    <n v="0.32"/>
    <n v="1199"/>
    <n v="0"/>
  </r>
  <r>
    <x v="2788"/>
    <d v="2031-08-20T00:00:00"/>
    <x v="258"/>
    <s v="Customer_0087"/>
    <s v="P2009"/>
    <x v="1"/>
    <x v="0"/>
    <x v="0"/>
    <n v="5"/>
    <n v="1199"/>
    <n v="5995"/>
    <x v="0"/>
    <n v="599.5"/>
    <n v="5395.5"/>
    <n v="1564.7"/>
    <s v="Mumbai"/>
    <s v="Maharashtra"/>
    <s v="West"/>
    <s v="UPI"/>
    <x v="2"/>
    <x v="1"/>
    <x v="1"/>
    <x v="1"/>
    <n v="0.28999999999999998"/>
    <n v="4796"/>
    <n v="0"/>
  </r>
  <r>
    <x v="2789"/>
    <d v="2031-08-21T00:00:00"/>
    <x v="659"/>
    <s v="Customer_0637"/>
    <s v="P2023"/>
    <x v="23"/>
    <x v="3"/>
    <x v="9"/>
    <n v="2"/>
    <n v="1599"/>
    <n v="3198"/>
    <x v="2"/>
    <n v="479.7"/>
    <n v="2718.3"/>
    <n v="638.79999999999995"/>
    <s v="Mumbai"/>
    <s v="Maharashtra"/>
    <s v="West"/>
    <s v="Debit Card"/>
    <x v="0"/>
    <x v="1"/>
    <x v="1"/>
    <x v="1"/>
    <n v="0.23499999999999999"/>
    <n v="2238.6"/>
    <n v="0"/>
  </r>
  <r>
    <x v="2790"/>
    <d v="2031-08-22T00:00:00"/>
    <x v="49"/>
    <s v="Customer_0137"/>
    <s v="P2018"/>
    <x v="17"/>
    <x v="4"/>
    <x v="11"/>
    <n v="1"/>
    <n v="399"/>
    <n v="399"/>
    <x v="6"/>
    <n v="0"/>
    <n v="399"/>
    <n v="151.62"/>
    <s v="Kolkata"/>
    <s v="West Bengal"/>
    <s v="East"/>
    <s v="UPI"/>
    <x v="1"/>
    <x v="1"/>
    <x v="1"/>
    <x v="1"/>
    <n v="0.38"/>
    <n v="399"/>
    <n v="0"/>
  </r>
  <r>
    <x v="2791"/>
    <d v="2031-08-23T00:00:00"/>
    <x v="387"/>
    <s v="Customer_0197"/>
    <s v="P2006"/>
    <x v="5"/>
    <x v="2"/>
    <x v="3"/>
    <n v="1"/>
    <n v="1499"/>
    <n v="1499"/>
    <x v="1"/>
    <n v="74.95"/>
    <n v="1424.05"/>
    <n v="206.49"/>
    <s v="Chennai"/>
    <s v="Tamil Nadu"/>
    <s v="South"/>
    <s v="UPI"/>
    <x v="0"/>
    <x v="1"/>
    <x v="1"/>
    <x v="1"/>
    <n v="0.14499999999999999"/>
    <n v="1349.1"/>
    <n v="0"/>
  </r>
  <r>
    <x v="2792"/>
    <d v="2031-08-24T00:00:00"/>
    <x v="338"/>
    <s v="Customer_0451"/>
    <s v="P2011"/>
    <x v="18"/>
    <x v="0"/>
    <x v="4"/>
    <n v="5"/>
    <n v="2499"/>
    <n v="12495"/>
    <x v="0"/>
    <n v="1249.5"/>
    <n v="11245.5"/>
    <n v="3261.2"/>
    <s v="Gurugram"/>
    <s v="Haryana"/>
    <s v="North"/>
    <s v="Cash on Delivery"/>
    <x v="0"/>
    <x v="1"/>
    <x v="1"/>
    <x v="1"/>
    <n v="0.28999999999999998"/>
    <n v="9996"/>
    <n v="0"/>
  </r>
  <r>
    <x v="2793"/>
    <d v="2031-08-25T00:00:00"/>
    <x v="135"/>
    <s v="Customer_0100"/>
    <s v="P2012"/>
    <x v="7"/>
    <x v="0"/>
    <x v="4"/>
    <n v="1"/>
    <n v="1299"/>
    <n v="1299"/>
    <x v="2"/>
    <n v="194.85"/>
    <n v="1104.1500000000001"/>
    <n v="303.64"/>
    <s v="Bengaluru"/>
    <s v="Karnataka"/>
    <s v="South"/>
    <s v="Credit Card"/>
    <x v="2"/>
    <x v="1"/>
    <x v="1"/>
    <x v="1"/>
    <n v="0.27500000000000002"/>
    <n v="909.3"/>
    <n v="0"/>
  </r>
  <r>
    <x v="2794"/>
    <d v="2031-08-26T00:00:00"/>
    <x v="171"/>
    <s v="Customer_0382"/>
    <s v="P2007"/>
    <x v="21"/>
    <x v="0"/>
    <x v="12"/>
    <n v="2"/>
    <n v="799"/>
    <n v="1598"/>
    <x v="1"/>
    <n v="79.900000000000006"/>
    <n v="1518.1"/>
    <n v="463.02"/>
    <s v="Kolkata"/>
    <s v="West Bengal"/>
    <s v="East"/>
    <s v="Net Banking"/>
    <x v="1"/>
    <x v="1"/>
    <x v="1"/>
    <x v="1"/>
    <n v="0.30499999999999999"/>
    <n v="1438.2"/>
    <n v="0"/>
  </r>
  <r>
    <x v="2795"/>
    <d v="2031-08-27T00:00:00"/>
    <x v="318"/>
    <s v="Customer_0669"/>
    <s v="P2008"/>
    <x v="20"/>
    <x v="0"/>
    <x v="12"/>
    <n v="4"/>
    <n v="1799"/>
    <n v="7196"/>
    <x v="4"/>
    <n v="1439.2"/>
    <n v="5756.8"/>
    <n v="1496.77"/>
    <s v="Bengaluru"/>
    <s v="Karnataka"/>
    <s v="South"/>
    <s v="Credit Card"/>
    <x v="0"/>
    <x v="1"/>
    <x v="1"/>
    <x v="1"/>
    <n v="0.26"/>
    <n v="4317.6000000000004"/>
    <n v="0"/>
  </r>
  <r>
    <x v="2796"/>
    <d v="2031-08-28T00:00:00"/>
    <x v="315"/>
    <s v="Customer_0468"/>
    <s v="P2003"/>
    <x v="3"/>
    <x v="2"/>
    <x v="2"/>
    <n v="1"/>
    <n v="59999"/>
    <n v="59999"/>
    <x v="4"/>
    <n v="11999.8"/>
    <n v="47999.199999999997"/>
    <n v="4799.92"/>
    <s v="Hyderabad"/>
    <s v="Telangana"/>
    <s v="South"/>
    <s v="UPI"/>
    <x v="2"/>
    <x v="1"/>
    <x v="1"/>
    <x v="1"/>
    <n v="0.1"/>
    <n v="35999.4"/>
    <n v="0"/>
  </r>
  <r>
    <x v="2797"/>
    <d v="2031-08-29T00:00:00"/>
    <x v="38"/>
    <s v="Customer_0053"/>
    <s v="P2014"/>
    <x v="2"/>
    <x v="1"/>
    <x v="1"/>
    <n v="1"/>
    <n v="2999"/>
    <n v="2999"/>
    <x v="0"/>
    <n v="299.89999999999998"/>
    <n v="2699.1"/>
    <n v="566.80999999999995"/>
    <s v="Chennai"/>
    <s v="Tamil Nadu"/>
    <s v="South"/>
    <s v="Debit Card"/>
    <x v="0"/>
    <x v="1"/>
    <x v="1"/>
    <x v="1"/>
    <n v="0.21"/>
    <n v="2399.1999999999998"/>
    <n v="0"/>
  </r>
  <r>
    <x v="2798"/>
    <d v="2031-08-30T00:00:00"/>
    <x v="79"/>
    <s v="Customer_0133"/>
    <s v="P2009"/>
    <x v="1"/>
    <x v="0"/>
    <x v="0"/>
    <n v="3"/>
    <n v="1199"/>
    <n v="3597"/>
    <x v="5"/>
    <n v="899.25"/>
    <n v="2697.75"/>
    <n v="660.95"/>
    <s v="Chennai"/>
    <s v="Tamil Nadu"/>
    <s v="South"/>
    <s v="Credit Card"/>
    <x v="2"/>
    <x v="1"/>
    <x v="1"/>
    <x v="1"/>
    <n v="0.245"/>
    <n v="1798.5"/>
    <n v="0"/>
  </r>
  <r>
    <x v="2799"/>
    <d v="2031-08-31T00:00:00"/>
    <x v="215"/>
    <s v="Customer_0271"/>
    <s v="P2012"/>
    <x v="7"/>
    <x v="0"/>
    <x v="4"/>
    <n v="1"/>
    <n v="1299"/>
    <n v="1299"/>
    <x v="1"/>
    <n v="64.95"/>
    <n v="1234.05"/>
    <n v="376.39"/>
    <s v="Jaipur"/>
    <s v="Rajasthan"/>
    <s v="North"/>
    <s v="Debit Card"/>
    <x v="2"/>
    <x v="1"/>
    <x v="1"/>
    <x v="1"/>
    <n v="0.30499999999999999"/>
    <n v="1169.0999999999999"/>
    <n v="0"/>
  </r>
  <r>
    <x v="2800"/>
    <d v="2031-09-01T00:00:00"/>
    <x v="227"/>
    <s v="Customer_0242"/>
    <s v="P2013"/>
    <x v="6"/>
    <x v="1"/>
    <x v="1"/>
    <n v="1"/>
    <n v="3499"/>
    <n v="3499"/>
    <x v="1"/>
    <n v="174.95"/>
    <n v="3324.05"/>
    <n v="747.91"/>
    <s v="Pune"/>
    <s v="Maharashtra"/>
    <s v="West"/>
    <s v="Debit Card"/>
    <x v="0"/>
    <x v="1"/>
    <x v="1"/>
    <x v="1"/>
    <n v="0.22500000000000001"/>
    <n v="3149.1"/>
    <n v="0"/>
  </r>
  <r>
    <x v="2801"/>
    <d v="2031-09-02T00:00:00"/>
    <x v="593"/>
    <s v="Customer_0343"/>
    <s v="P2022"/>
    <x v="13"/>
    <x v="3"/>
    <x v="9"/>
    <n v="3"/>
    <n v="899"/>
    <n v="2697"/>
    <x v="2"/>
    <n v="404.55"/>
    <n v="2292.4499999999998"/>
    <n v="538.73"/>
    <s v="Gurugram"/>
    <s v="Haryana"/>
    <s v="North"/>
    <s v="Debit Card"/>
    <x v="1"/>
    <x v="1"/>
    <x v="1"/>
    <x v="1"/>
    <n v="0.23499999999999999"/>
    <n v="1887.9"/>
    <n v="0"/>
  </r>
  <r>
    <x v="2802"/>
    <d v="2031-09-03T00:00:00"/>
    <x v="251"/>
    <s v="Customer_0693"/>
    <s v="P2015"/>
    <x v="11"/>
    <x v="1"/>
    <x v="8"/>
    <n v="1"/>
    <n v="1299"/>
    <n v="1299"/>
    <x v="2"/>
    <n v="194.85"/>
    <n v="1104.1500000000001"/>
    <n v="215.31"/>
    <s v="Lucknow"/>
    <s v="Uttar Pradesh"/>
    <s v="North"/>
    <s v="UPI"/>
    <x v="0"/>
    <x v="1"/>
    <x v="1"/>
    <x v="1"/>
    <n v="0.19500000000000001"/>
    <n v="909.3"/>
    <n v="0"/>
  </r>
  <r>
    <x v="2803"/>
    <d v="2031-09-04T00:00:00"/>
    <x v="752"/>
    <s v="Customer_0653"/>
    <s v="P2003"/>
    <x v="3"/>
    <x v="2"/>
    <x v="2"/>
    <n v="5"/>
    <n v="59999"/>
    <n v="299995"/>
    <x v="1"/>
    <n v="14999.75"/>
    <n v="284995.25"/>
    <n v="41324.31"/>
    <s v="Ahmedabad"/>
    <s v="Gujarat"/>
    <s v="West"/>
    <s v="Credit Card"/>
    <x v="2"/>
    <x v="1"/>
    <x v="1"/>
    <x v="1"/>
    <n v="0.14499999999999999"/>
    <n v="269995.5"/>
    <n v="0"/>
  </r>
  <r>
    <x v="2804"/>
    <d v="2031-09-05T00:00:00"/>
    <x v="495"/>
    <s v="Customer_0644"/>
    <s v="P2022"/>
    <x v="13"/>
    <x v="3"/>
    <x v="9"/>
    <n v="1"/>
    <n v="899"/>
    <n v="899"/>
    <x v="1"/>
    <n v="44.95"/>
    <n v="854.05"/>
    <n v="226.32"/>
    <s v="Hyderabad"/>
    <s v="Telangana"/>
    <s v="South"/>
    <s v="Cash on Delivery"/>
    <x v="1"/>
    <x v="1"/>
    <x v="1"/>
    <x v="1"/>
    <n v="0.26500000000000001"/>
    <n v="809.1"/>
    <n v="0"/>
  </r>
  <r>
    <x v="2805"/>
    <d v="2031-09-06T00:00:00"/>
    <x v="187"/>
    <s v="Customer_0262"/>
    <s v="P2021"/>
    <x v="24"/>
    <x v="4"/>
    <x v="13"/>
    <n v="2"/>
    <n v="1499"/>
    <n v="2998"/>
    <x v="1"/>
    <n v="149.9"/>
    <n v="2848.1"/>
    <n v="1039.56"/>
    <s v="Delhi"/>
    <s v="Delhi"/>
    <s v="North"/>
    <s v="UPI"/>
    <x v="0"/>
    <x v="1"/>
    <x v="1"/>
    <x v="1"/>
    <n v="0.36499999999999999"/>
    <n v="2698.2"/>
    <n v="0"/>
  </r>
  <r>
    <x v="2806"/>
    <d v="2031-09-07T00:00:00"/>
    <x v="279"/>
    <s v="Customer_0004"/>
    <s v="P2001"/>
    <x v="10"/>
    <x v="2"/>
    <x v="7"/>
    <n v="1"/>
    <n v="24999"/>
    <n v="24999"/>
    <x v="1"/>
    <n v="1249.95"/>
    <n v="23749.05"/>
    <n v="3443.61"/>
    <s v="Noida"/>
    <s v="Uttar Pradesh"/>
    <s v="North"/>
    <s v="UPI"/>
    <x v="0"/>
    <x v="1"/>
    <x v="1"/>
    <x v="1"/>
    <n v="0.14499999999999999"/>
    <n v="22499.1"/>
    <n v="0"/>
  </r>
  <r>
    <x v="2807"/>
    <d v="2031-09-08T00:00:00"/>
    <x v="263"/>
    <s v="Customer_0487"/>
    <s v="P2008"/>
    <x v="20"/>
    <x v="0"/>
    <x v="12"/>
    <n v="1"/>
    <n v="1799"/>
    <n v="1799"/>
    <x v="2"/>
    <n v="269.85000000000002"/>
    <n v="1529.15"/>
    <n v="420.52"/>
    <s v="Noida"/>
    <s v="Uttar Pradesh"/>
    <s v="North"/>
    <s v="Net Banking"/>
    <x v="0"/>
    <x v="1"/>
    <x v="1"/>
    <x v="1"/>
    <n v="0.27500000000000002"/>
    <n v="1259.3"/>
    <n v="0"/>
  </r>
  <r>
    <x v="2808"/>
    <d v="2031-09-09T00:00:00"/>
    <x v="100"/>
    <s v="Customer_0169"/>
    <s v="P2014"/>
    <x v="2"/>
    <x v="1"/>
    <x v="1"/>
    <n v="1"/>
    <n v="2999"/>
    <n v="2999"/>
    <x v="2"/>
    <n v="449.85"/>
    <n v="2549.15"/>
    <n v="497.08"/>
    <s v="Hyderabad"/>
    <s v="Telangana"/>
    <s v="South"/>
    <s v="UPI"/>
    <x v="0"/>
    <x v="1"/>
    <x v="1"/>
    <x v="1"/>
    <n v="0.19500000000000001"/>
    <n v="2099.3000000000002"/>
    <n v="0"/>
  </r>
  <r>
    <x v="2809"/>
    <d v="2031-09-10T00:00:00"/>
    <x v="674"/>
    <s v="Customer_0710"/>
    <s v="P2008"/>
    <x v="20"/>
    <x v="0"/>
    <x v="12"/>
    <n v="2"/>
    <n v="1799"/>
    <n v="3598"/>
    <x v="2"/>
    <n v="539.70000000000005"/>
    <n v="3058.3"/>
    <n v="841.03"/>
    <s v="Noida"/>
    <s v="Uttar Pradesh"/>
    <s v="North"/>
    <s v="UPI"/>
    <x v="0"/>
    <x v="1"/>
    <x v="1"/>
    <x v="1"/>
    <n v="0.27500000000000002"/>
    <n v="2518.6"/>
    <n v="0"/>
  </r>
  <r>
    <x v="2810"/>
    <d v="2031-09-11T00:00:00"/>
    <x v="593"/>
    <s v="Customer_0343"/>
    <s v="P2007"/>
    <x v="21"/>
    <x v="0"/>
    <x v="12"/>
    <n v="3"/>
    <n v="799"/>
    <n v="2397"/>
    <x v="5"/>
    <n v="599.25"/>
    <n v="1797.75"/>
    <n v="440.45"/>
    <s v="Hyderabad"/>
    <s v="Telangana"/>
    <s v="South"/>
    <s v="Debit Card"/>
    <x v="2"/>
    <x v="1"/>
    <x v="1"/>
    <x v="1"/>
    <n v="0.245"/>
    <n v="1198.5"/>
    <n v="0"/>
  </r>
  <r>
    <x v="2811"/>
    <d v="2031-09-12T00:00:00"/>
    <x v="494"/>
    <s v="Customer_0370"/>
    <s v="P2018"/>
    <x v="17"/>
    <x v="4"/>
    <x v="11"/>
    <n v="1"/>
    <n v="399"/>
    <n v="399"/>
    <x v="1"/>
    <n v="19.95"/>
    <n v="379.05"/>
    <n v="138.35"/>
    <s v="Lucknow"/>
    <s v="Uttar Pradesh"/>
    <s v="North"/>
    <s v="UPI"/>
    <x v="0"/>
    <x v="1"/>
    <x v="1"/>
    <x v="1"/>
    <n v="0.36499999999999999"/>
    <n v="359.1"/>
    <n v="0"/>
  </r>
  <r>
    <x v="2812"/>
    <d v="2031-09-13T00:00:00"/>
    <x v="659"/>
    <s v="Customer_0637"/>
    <s v="P2017"/>
    <x v="8"/>
    <x v="1"/>
    <x v="5"/>
    <n v="1"/>
    <n v="5999"/>
    <n v="5999"/>
    <x v="2"/>
    <n v="899.85"/>
    <n v="5099.1499999999996"/>
    <n v="994.33"/>
    <s v="Delhi"/>
    <s v="Delhi"/>
    <s v="North"/>
    <s v="UPI"/>
    <x v="0"/>
    <x v="1"/>
    <x v="1"/>
    <x v="1"/>
    <n v="0.19500000000000001"/>
    <n v="4199.3"/>
    <n v="0"/>
  </r>
  <r>
    <x v="2813"/>
    <d v="2031-09-14T00:00:00"/>
    <x v="245"/>
    <s v="Customer_0043"/>
    <s v="P2013"/>
    <x v="6"/>
    <x v="1"/>
    <x v="1"/>
    <n v="1"/>
    <n v="3499"/>
    <n v="3499"/>
    <x v="2"/>
    <n v="524.85"/>
    <n v="2974.15"/>
    <n v="579.96"/>
    <s v="Pune"/>
    <s v="Maharashtra"/>
    <s v="West"/>
    <s v="Credit Card"/>
    <x v="2"/>
    <x v="1"/>
    <x v="1"/>
    <x v="1"/>
    <n v="0.19500000000000001"/>
    <n v="2449.3000000000002"/>
    <n v="0"/>
  </r>
  <r>
    <x v="2814"/>
    <d v="2031-09-15T00:00:00"/>
    <x v="250"/>
    <s v="Customer_0011"/>
    <s v="P2022"/>
    <x v="13"/>
    <x v="3"/>
    <x v="9"/>
    <n v="2"/>
    <n v="899"/>
    <n v="1798"/>
    <x v="1"/>
    <n v="89.9"/>
    <n v="1708.1"/>
    <n v="452.65"/>
    <s v="Delhi"/>
    <s v="Delhi"/>
    <s v="North"/>
    <s v="UPI"/>
    <x v="0"/>
    <x v="1"/>
    <x v="1"/>
    <x v="1"/>
    <n v="0.26500000000000001"/>
    <n v="1618.2"/>
    <n v="0"/>
  </r>
  <r>
    <x v="2815"/>
    <d v="2031-09-16T00:00:00"/>
    <x v="128"/>
    <s v="Customer_0340"/>
    <s v="P2003"/>
    <x v="3"/>
    <x v="2"/>
    <x v="2"/>
    <n v="1"/>
    <n v="59999"/>
    <n v="59999"/>
    <x v="1"/>
    <n v="2999.95"/>
    <n v="56999.05"/>
    <n v="8264.86"/>
    <s v="Noida"/>
    <s v="Uttar Pradesh"/>
    <s v="North"/>
    <s v="Credit Card"/>
    <x v="1"/>
    <x v="1"/>
    <x v="1"/>
    <x v="1"/>
    <n v="0.14499999999999999"/>
    <n v="53999.1"/>
    <n v="0"/>
  </r>
  <r>
    <x v="2816"/>
    <d v="2031-09-17T00:00:00"/>
    <x v="261"/>
    <s v="Customer_0166"/>
    <s v="P2015"/>
    <x v="11"/>
    <x v="1"/>
    <x v="8"/>
    <n v="1"/>
    <n v="1299"/>
    <n v="1299"/>
    <x v="1"/>
    <n v="64.95"/>
    <n v="1234.05"/>
    <n v="277.66000000000003"/>
    <s v="Jaipur"/>
    <s v="Rajasthan"/>
    <s v="North"/>
    <s v="Credit Card"/>
    <x v="1"/>
    <x v="1"/>
    <x v="1"/>
    <x v="1"/>
    <n v="0.22500000000000001"/>
    <n v="1169.0999999999999"/>
    <n v="0"/>
  </r>
  <r>
    <x v="2817"/>
    <d v="2031-09-18T00:00:00"/>
    <x v="180"/>
    <s v="Customer_0146"/>
    <s v="P2016"/>
    <x v="19"/>
    <x v="1"/>
    <x v="8"/>
    <n v="1"/>
    <n v="999"/>
    <n v="999"/>
    <x v="1"/>
    <n v="49.95"/>
    <n v="949.05"/>
    <n v="213.54"/>
    <s v="Gurugram"/>
    <s v="Haryana"/>
    <s v="North"/>
    <s v="Debit Card"/>
    <x v="0"/>
    <x v="1"/>
    <x v="1"/>
    <x v="1"/>
    <n v="0.22500000000000001"/>
    <n v="899.1"/>
    <n v="0"/>
  </r>
  <r>
    <x v="2818"/>
    <d v="2031-09-19T00:00:00"/>
    <x v="588"/>
    <s v="Customer_0280"/>
    <s v="P2014"/>
    <x v="2"/>
    <x v="1"/>
    <x v="1"/>
    <n v="1"/>
    <n v="2999"/>
    <n v="2999"/>
    <x v="4"/>
    <n v="599.79999999999995"/>
    <n v="2399.1999999999998"/>
    <n v="431.86"/>
    <s v="Chennai"/>
    <s v="Tamil Nadu"/>
    <s v="South"/>
    <s v="Credit Card"/>
    <x v="0"/>
    <x v="1"/>
    <x v="1"/>
    <x v="1"/>
    <n v="0.18"/>
    <n v="1799.4"/>
    <n v="0"/>
  </r>
  <r>
    <x v="2819"/>
    <d v="2031-09-20T00:00:00"/>
    <x v="612"/>
    <s v="Customer_0101"/>
    <s v="P2011"/>
    <x v="18"/>
    <x v="0"/>
    <x v="4"/>
    <n v="1"/>
    <n v="2499"/>
    <n v="2499"/>
    <x v="1"/>
    <n v="124.95"/>
    <n v="2374.0500000000002"/>
    <n v="724.09"/>
    <s v="Ahmedabad"/>
    <s v="Gujarat"/>
    <s v="West"/>
    <s v="Net Banking"/>
    <x v="0"/>
    <x v="1"/>
    <x v="1"/>
    <x v="1"/>
    <n v="0.30499999999999999"/>
    <n v="2249.1"/>
    <n v="0"/>
  </r>
  <r>
    <x v="2820"/>
    <d v="2031-09-21T00:00:00"/>
    <x v="473"/>
    <s v="Customer_0155"/>
    <s v="P2006"/>
    <x v="5"/>
    <x v="2"/>
    <x v="3"/>
    <n v="4"/>
    <n v="1499"/>
    <n v="5996"/>
    <x v="3"/>
    <n v="1798.8"/>
    <n v="4197.2"/>
    <n v="293.8"/>
    <s v="Gurugram"/>
    <s v="Haryana"/>
    <s v="North"/>
    <s v="Debit Card"/>
    <x v="0"/>
    <x v="1"/>
    <x v="1"/>
    <x v="1"/>
    <n v="7.0000000000000007E-2"/>
    <n v="2398.4"/>
    <n v="0"/>
  </r>
  <r>
    <x v="2821"/>
    <d v="2031-09-22T00:00:00"/>
    <x v="270"/>
    <s v="Customer_0455"/>
    <s v="P2005"/>
    <x v="4"/>
    <x v="2"/>
    <x v="3"/>
    <n v="3"/>
    <n v="1299"/>
    <n v="3897"/>
    <x v="1"/>
    <n v="194.85"/>
    <n v="3702.15"/>
    <n v="536.80999999999995"/>
    <s v="Hyderabad"/>
    <s v="Telangana"/>
    <s v="South"/>
    <s v="Debit Card"/>
    <x v="1"/>
    <x v="1"/>
    <x v="1"/>
    <x v="1"/>
    <n v="0.14499999999999999"/>
    <n v="3507.3"/>
    <n v="0"/>
  </r>
  <r>
    <x v="2822"/>
    <d v="2031-09-23T00:00:00"/>
    <x v="228"/>
    <s v="Customer_0577"/>
    <s v="P2024"/>
    <x v="14"/>
    <x v="3"/>
    <x v="6"/>
    <n v="1"/>
    <n v="2499"/>
    <n v="2499"/>
    <x v="2"/>
    <n v="374.85"/>
    <n v="2124.15"/>
    <n v="499.18"/>
    <s v="Delhi"/>
    <s v="Delhi"/>
    <s v="North"/>
    <s v="Credit Card"/>
    <x v="1"/>
    <x v="1"/>
    <x v="1"/>
    <x v="1"/>
    <n v="0.23499999999999999"/>
    <n v="1749.3"/>
    <n v="0"/>
  </r>
  <r>
    <x v="2823"/>
    <d v="2031-09-24T00:00:00"/>
    <x v="35"/>
    <s v="Customer_0548"/>
    <s v="P2013"/>
    <x v="6"/>
    <x v="1"/>
    <x v="1"/>
    <n v="1"/>
    <n v="3499"/>
    <n v="3499"/>
    <x v="0"/>
    <n v="349.9"/>
    <n v="3149.1"/>
    <n v="661.31"/>
    <s v="Ahmedabad"/>
    <s v="Gujarat"/>
    <s v="West"/>
    <s v="UPI"/>
    <x v="2"/>
    <x v="1"/>
    <x v="1"/>
    <x v="1"/>
    <n v="0.21"/>
    <n v="2799.2"/>
    <n v="0"/>
  </r>
  <r>
    <x v="2824"/>
    <d v="2031-09-25T00:00:00"/>
    <x v="269"/>
    <s v="Customer_0002"/>
    <s v="P2010"/>
    <x v="0"/>
    <x v="0"/>
    <x v="0"/>
    <n v="2"/>
    <n v="1999"/>
    <n v="3998"/>
    <x v="0"/>
    <n v="399.8"/>
    <n v="3598.2"/>
    <n v="1043.48"/>
    <s v="Hyderabad"/>
    <s v="Telangana"/>
    <s v="South"/>
    <s v="UPI"/>
    <x v="2"/>
    <x v="1"/>
    <x v="1"/>
    <x v="1"/>
    <n v="0.28999999999999998"/>
    <n v="3198.4"/>
    <n v="0"/>
  </r>
  <r>
    <x v="2825"/>
    <d v="2031-09-26T00:00:00"/>
    <x v="32"/>
    <s v="Customer_0295"/>
    <s v="P2006"/>
    <x v="5"/>
    <x v="2"/>
    <x v="3"/>
    <n v="2"/>
    <n v="1499"/>
    <n v="2998"/>
    <x v="2"/>
    <n v="449.7"/>
    <n v="2548.3000000000002"/>
    <n v="293.05"/>
    <s v="Noida"/>
    <s v="Uttar Pradesh"/>
    <s v="North"/>
    <s v="Debit Card"/>
    <x v="2"/>
    <x v="1"/>
    <x v="1"/>
    <x v="1"/>
    <n v="0.115"/>
    <n v="2098.6"/>
    <n v="0"/>
  </r>
  <r>
    <x v="2826"/>
    <d v="2031-09-27T00:00:00"/>
    <x v="118"/>
    <s v="Customer_0086"/>
    <s v="P2001"/>
    <x v="10"/>
    <x v="2"/>
    <x v="7"/>
    <n v="1"/>
    <n v="24999"/>
    <n v="24999"/>
    <x v="0"/>
    <n v="2499.9"/>
    <n v="22499.1"/>
    <n v="2924.88"/>
    <s v="Mumbai"/>
    <s v="Maharashtra"/>
    <s v="West"/>
    <s v="UPI"/>
    <x v="0"/>
    <x v="1"/>
    <x v="1"/>
    <x v="1"/>
    <n v="0.13"/>
    <n v="19999.2"/>
    <n v="0"/>
  </r>
  <r>
    <x v="2827"/>
    <d v="2031-09-28T00:00:00"/>
    <x v="285"/>
    <s v="Customer_0549"/>
    <s v="P2003"/>
    <x v="3"/>
    <x v="2"/>
    <x v="2"/>
    <n v="1"/>
    <n v="59999"/>
    <n v="59999"/>
    <x v="1"/>
    <n v="2999.95"/>
    <n v="56999.05"/>
    <n v="8264.86"/>
    <s v="Mumbai"/>
    <s v="Maharashtra"/>
    <s v="West"/>
    <s v="UPI"/>
    <x v="0"/>
    <x v="1"/>
    <x v="1"/>
    <x v="1"/>
    <n v="0.14499999999999999"/>
    <n v="53999.1"/>
    <n v="0"/>
  </r>
  <r>
    <x v="2828"/>
    <d v="2031-09-29T00:00:00"/>
    <x v="45"/>
    <s v="Customer_0028"/>
    <s v="P2013"/>
    <x v="6"/>
    <x v="1"/>
    <x v="1"/>
    <n v="1"/>
    <n v="3499"/>
    <n v="3499"/>
    <x v="0"/>
    <n v="349.9"/>
    <n v="3149.1"/>
    <n v="661.31"/>
    <s v="Jaipur"/>
    <s v="Rajasthan"/>
    <s v="North"/>
    <s v="Credit Card"/>
    <x v="0"/>
    <x v="1"/>
    <x v="1"/>
    <x v="1"/>
    <n v="0.21"/>
    <n v="2799.2"/>
    <n v="0"/>
  </r>
  <r>
    <x v="2829"/>
    <d v="2031-09-30T00:00:00"/>
    <x v="693"/>
    <s v="Customer_0250"/>
    <s v="P2006"/>
    <x v="5"/>
    <x v="2"/>
    <x v="3"/>
    <n v="1"/>
    <n v="1499"/>
    <n v="1499"/>
    <x v="2"/>
    <n v="224.85"/>
    <n v="1274.1500000000001"/>
    <n v="146.53"/>
    <s v="Gurugram"/>
    <s v="Haryana"/>
    <s v="North"/>
    <s v="Net Banking"/>
    <x v="2"/>
    <x v="1"/>
    <x v="1"/>
    <x v="1"/>
    <n v="0.115"/>
    <n v="1049.3"/>
    <n v="0"/>
  </r>
  <r>
    <x v="2830"/>
    <d v="2031-10-01T00:00:00"/>
    <x v="602"/>
    <s v="Customer_0384"/>
    <s v="P2003"/>
    <x v="3"/>
    <x v="2"/>
    <x v="2"/>
    <n v="2"/>
    <n v="59999"/>
    <n v="119998"/>
    <x v="6"/>
    <n v="0"/>
    <n v="119998"/>
    <n v="19199.68"/>
    <s v="Gurugram"/>
    <s v="Haryana"/>
    <s v="North"/>
    <s v="UPI"/>
    <x v="0"/>
    <x v="1"/>
    <x v="1"/>
    <x v="1"/>
    <n v="0.16"/>
    <n v="119998"/>
    <n v="0"/>
  </r>
  <r>
    <x v="2831"/>
    <d v="2031-10-02T00:00:00"/>
    <x v="29"/>
    <s v="Customer_0222"/>
    <s v="P2010"/>
    <x v="0"/>
    <x v="0"/>
    <x v="0"/>
    <n v="1"/>
    <n v="1999"/>
    <n v="1999"/>
    <x v="0"/>
    <n v="199.9"/>
    <n v="1799.1"/>
    <n v="521.74"/>
    <s v="Chennai"/>
    <s v="Tamil Nadu"/>
    <s v="South"/>
    <s v="Credit Card"/>
    <x v="0"/>
    <x v="1"/>
    <x v="1"/>
    <x v="1"/>
    <n v="0.28999999999999998"/>
    <n v="1599.2"/>
    <n v="0"/>
  </r>
  <r>
    <x v="2832"/>
    <d v="2031-10-03T00:00:00"/>
    <x v="733"/>
    <s v="Customer_0723"/>
    <s v="P2001"/>
    <x v="10"/>
    <x v="2"/>
    <x v="7"/>
    <n v="3"/>
    <n v="24999"/>
    <n v="74997"/>
    <x v="1"/>
    <n v="3749.85"/>
    <n v="71247.149999999994"/>
    <n v="10330.84"/>
    <s v="Lucknow"/>
    <s v="Uttar Pradesh"/>
    <s v="North"/>
    <s v="UPI"/>
    <x v="0"/>
    <x v="1"/>
    <x v="1"/>
    <x v="1"/>
    <n v="0.14499999999999999"/>
    <n v="67497.3"/>
    <n v="0"/>
  </r>
  <r>
    <x v="2833"/>
    <d v="2031-10-04T00:00:00"/>
    <x v="95"/>
    <s v="Customer_0551"/>
    <s v="P2022"/>
    <x v="13"/>
    <x v="3"/>
    <x v="9"/>
    <n v="1"/>
    <n v="899"/>
    <n v="899"/>
    <x v="1"/>
    <n v="44.95"/>
    <n v="854.05"/>
    <n v="226.32"/>
    <s v="Chennai"/>
    <s v="Tamil Nadu"/>
    <s v="South"/>
    <s v="Credit Card"/>
    <x v="0"/>
    <x v="1"/>
    <x v="1"/>
    <x v="1"/>
    <n v="0.26500000000000001"/>
    <n v="809.1"/>
    <n v="0"/>
  </r>
  <r>
    <x v="2834"/>
    <d v="2031-10-05T00:00:00"/>
    <x v="35"/>
    <s v="Customer_0548"/>
    <s v="P2005"/>
    <x v="4"/>
    <x v="2"/>
    <x v="3"/>
    <n v="1"/>
    <n v="1299"/>
    <n v="1299"/>
    <x v="6"/>
    <n v="0"/>
    <n v="1299"/>
    <n v="207.84"/>
    <s v="Hyderabad"/>
    <s v="Telangana"/>
    <s v="South"/>
    <s v="Debit Card"/>
    <x v="0"/>
    <x v="1"/>
    <x v="1"/>
    <x v="1"/>
    <n v="0.16"/>
    <n v="1299"/>
    <n v="0"/>
  </r>
  <r>
    <x v="2835"/>
    <d v="2031-10-06T00:00:00"/>
    <x v="100"/>
    <s v="Customer_0169"/>
    <s v="P2011"/>
    <x v="18"/>
    <x v="0"/>
    <x v="4"/>
    <n v="1"/>
    <n v="2499"/>
    <n v="2499"/>
    <x v="6"/>
    <n v="0"/>
    <n v="2499"/>
    <n v="799.68"/>
    <s v="Chennai"/>
    <s v="Tamil Nadu"/>
    <s v="South"/>
    <s v="UPI"/>
    <x v="0"/>
    <x v="1"/>
    <x v="1"/>
    <x v="1"/>
    <n v="0.32"/>
    <n v="2499"/>
    <n v="0"/>
  </r>
  <r>
    <x v="2836"/>
    <d v="2031-10-07T00:00:00"/>
    <x v="459"/>
    <s v="Customer_0062"/>
    <s v="P2004"/>
    <x v="15"/>
    <x v="2"/>
    <x v="3"/>
    <n v="1"/>
    <n v="899"/>
    <n v="899"/>
    <x v="3"/>
    <n v="269.7"/>
    <n v="629.29999999999995"/>
    <n v="44.05"/>
    <s v="Hyderabad"/>
    <s v="Telangana"/>
    <s v="South"/>
    <s v="Debit Card"/>
    <x v="0"/>
    <x v="1"/>
    <x v="1"/>
    <x v="1"/>
    <n v="7.0000000000000007E-2"/>
    <n v="359.6"/>
    <n v="0"/>
  </r>
  <r>
    <x v="2837"/>
    <d v="2031-10-08T00:00:00"/>
    <x v="352"/>
    <s v="Customer_0756"/>
    <s v="P2014"/>
    <x v="2"/>
    <x v="1"/>
    <x v="1"/>
    <n v="1"/>
    <n v="2999"/>
    <n v="2999"/>
    <x v="0"/>
    <n v="299.89999999999998"/>
    <n v="2699.1"/>
    <n v="566.80999999999995"/>
    <s v="Bengaluru"/>
    <s v="Karnataka"/>
    <s v="South"/>
    <s v="Debit Card"/>
    <x v="0"/>
    <x v="1"/>
    <x v="1"/>
    <x v="1"/>
    <n v="0.21"/>
    <n v="2399.1999999999998"/>
    <n v="0"/>
  </r>
  <r>
    <x v="2838"/>
    <d v="2031-10-09T00:00:00"/>
    <x v="32"/>
    <s v="Customer_0295"/>
    <s v="P2014"/>
    <x v="2"/>
    <x v="1"/>
    <x v="1"/>
    <n v="2"/>
    <n v="2999"/>
    <n v="5998"/>
    <x v="2"/>
    <n v="899.7"/>
    <n v="5098.3"/>
    <n v="994.17"/>
    <s v="Gurugram"/>
    <s v="Haryana"/>
    <s v="North"/>
    <s v="UPI"/>
    <x v="0"/>
    <x v="1"/>
    <x v="1"/>
    <x v="1"/>
    <n v="0.19500000000000001"/>
    <n v="4198.6000000000004"/>
    <n v="0"/>
  </r>
  <r>
    <x v="2839"/>
    <d v="2031-10-10T00:00:00"/>
    <x v="775"/>
    <s v="Customer_0038"/>
    <s v="P2002"/>
    <x v="12"/>
    <x v="2"/>
    <x v="7"/>
    <n v="2"/>
    <n v="2999"/>
    <n v="5998"/>
    <x v="0"/>
    <n v="599.79999999999995"/>
    <n v="5398.2"/>
    <n v="701.77"/>
    <s v="Hyderabad"/>
    <s v="Telangana"/>
    <s v="South"/>
    <s v="Credit Card"/>
    <x v="2"/>
    <x v="1"/>
    <x v="1"/>
    <x v="1"/>
    <n v="0.13"/>
    <n v="4798.3999999999996"/>
    <n v="0"/>
  </r>
  <r>
    <x v="2840"/>
    <d v="2031-10-11T00:00:00"/>
    <x v="117"/>
    <s v="Customer_0112"/>
    <s v="P2005"/>
    <x v="4"/>
    <x v="2"/>
    <x v="3"/>
    <n v="2"/>
    <n v="1299"/>
    <n v="2598"/>
    <x v="5"/>
    <n v="649.5"/>
    <n v="1948.5"/>
    <n v="165.62"/>
    <s v="Pune"/>
    <s v="Maharashtra"/>
    <s v="West"/>
    <s v="UPI"/>
    <x v="2"/>
    <x v="1"/>
    <x v="1"/>
    <x v="1"/>
    <n v="8.5000000000000006E-2"/>
    <n v="1299"/>
    <n v="0"/>
  </r>
  <r>
    <x v="2841"/>
    <d v="2031-10-12T00:00:00"/>
    <x v="378"/>
    <s v="Customer_0159"/>
    <s v="P2013"/>
    <x v="6"/>
    <x v="1"/>
    <x v="1"/>
    <n v="1"/>
    <n v="3499"/>
    <n v="3499"/>
    <x v="4"/>
    <n v="699.8"/>
    <n v="2799.2"/>
    <n v="503.86"/>
    <s v="Chennai"/>
    <s v="Tamil Nadu"/>
    <s v="South"/>
    <s v="Debit Card"/>
    <x v="0"/>
    <x v="1"/>
    <x v="1"/>
    <x v="1"/>
    <n v="0.18"/>
    <n v="2099.4"/>
    <n v="0"/>
  </r>
  <r>
    <x v="2842"/>
    <d v="2031-10-13T00:00:00"/>
    <x v="246"/>
    <s v="Customer_0584"/>
    <s v="P2017"/>
    <x v="8"/>
    <x v="1"/>
    <x v="5"/>
    <n v="2"/>
    <n v="5999"/>
    <n v="11998"/>
    <x v="2"/>
    <n v="1799.7"/>
    <n v="10198.299999999999"/>
    <n v="1988.67"/>
    <s v="Chennai"/>
    <s v="Tamil Nadu"/>
    <s v="South"/>
    <s v="Net Banking"/>
    <x v="0"/>
    <x v="1"/>
    <x v="1"/>
    <x v="1"/>
    <n v="0.19500000000000001"/>
    <n v="8398.6"/>
    <n v="0"/>
  </r>
  <r>
    <x v="2843"/>
    <d v="2031-10-14T00:00:00"/>
    <x v="298"/>
    <s v="Customer_0642"/>
    <s v="P2005"/>
    <x v="4"/>
    <x v="2"/>
    <x v="3"/>
    <n v="2"/>
    <n v="1299"/>
    <n v="2598"/>
    <x v="5"/>
    <n v="649.5"/>
    <n v="1948.5"/>
    <n v="165.62"/>
    <s v="Kolkata"/>
    <s v="West Bengal"/>
    <s v="East"/>
    <s v="Credit Card"/>
    <x v="2"/>
    <x v="1"/>
    <x v="1"/>
    <x v="1"/>
    <n v="8.5000000000000006E-2"/>
    <n v="1299"/>
    <n v="0"/>
  </r>
  <r>
    <x v="2844"/>
    <d v="2031-10-15T00:00:00"/>
    <x v="553"/>
    <s v="Customer_0494"/>
    <s v="P2007"/>
    <x v="21"/>
    <x v="0"/>
    <x v="12"/>
    <n v="3"/>
    <n v="799"/>
    <n v="2397"/>
    <x v="4"/>
    <n v="479.4"/>
    <n v="1917.6"/>
    <n v="498.58"/>
    <s v="Gurugram"/>
    <s v="Haryana"/>
    <s v="North"/>
    <s v="UPI"/>
    <x v="0"/>
    <x v="1"/>
    <x v="1"/>
    <x v="1"/>
    <n v="0.26"/>
    <n v="1438.2"/>
    <n v="0"/>
  </r>
  <r>
    <x v="2845"/>
    <d v="2031-10-16T00:00:00"/>
    <x v="737"/>
    <s v="Customer_0321"/>
    <s v="P2003"/>
    <x v="3"/>
    <x v="2"/>
    <x v="2"/>
    <n v="2"/>
    <n v="59999"/>
    <n v="119998"/>
    <x v="2"/>
    <n v="17999.7"/>
    <n v="101998.3"/>
    <n v="11729.8"/>
    <s v="Pune"/>
    <s v="Maharashtra"/>
    <s v="West"/>
    <s v="UPI"/>
    <x v="0"/>
    <x v="1"/>
    <x v="1"/>
    <x v="1"/>
    <n v="0.115"/>
    <n v="83998.6"/>
    <n v="0"/>
  </r>
  <r>
    <x v="2846"/>
    <d v="2031-10-17T00:00:00"/>
    <x v="379"/>
    <s v="Customer_0145"/>
    <s v="P2025"/>
    <x v="9"/>
    <x v="3"/>
    <x v="6"/>
    <n v="1"/>
    <n v="999"/>
    <n v="999"/>
    <x v="6"/>
    <n v="0"/>
    <n v="999"/>
    <n v="279.72000000000003"/>
    <s v="Pune"/>
    <s v="Maharashtra"/>
    <s v="West"/>
    <s v="Debit Card"/>
    <x v="0"/>
    <x v="1"/>
    <x v="1"/>
    <x v="1"/>
    <n v="0.28000000000000003"/>
    <n v="999"/>
    <n v="0"/>
  </r>
  <r>
    <x v="2847"/>
    <d v="2031-10-18T00:00:00"/>
    <x v="173"/>
    <s v="Customer_0024"/>
    <s v="P2016"/>
    <x v="19"/>
    <x v="1"/>
    <x v="8"/>
    <n v="1"/>
    <n v="999"/>
    <n v="999"/>
    <x v="4"/>
    <n v="199.8"/>
    <n v="799.2"/>
    <n v="143.86000000000001"/>
    <s v="Chennai"/>
    <s v="Tamil Nadu"/>
    <s v="South"/>
    <s v="Credit Card"/>
    <x v="2"/>
    <x v="1"/>
    <x v="1"/>
    <x v="1"/>
    <n v="0.18"/>
    <n v="599.4"/>
    <n v="0"/>
  </r>
  <r>
    <x v="2848"/>
    <d v="2031-10-19T00:00:00"/>
    <x v="178"/>
    <s v="Customer_0275"/>
    <s v="P2009"/>
    <x v="1"/>
    <x v="0"/>
    <x v="0"/>
    <n v="1"/>
    <n v="1199"/>
    <n v="1199"/>
    <x v="1"/>
    <n v="59.95"/>
    <n v="1139.05"/>
    <n v="347.41"/>
    <s v="Pune"/>
    <s v="Maharashtra"/>
    <s v="West"/>
    <s v="Debit Card"/>
    <x v="2"/>
    <x v="1"/>
    <x v="1"/>
    <x v="1"/>
    <n v="0.30499999999999999"/>
    <n v="1079.0999999999999"/>
    <n v="0"/>
  </r>
  <r>
    <x v="2849"/>
    <d v="2031-10-20T00:00:00"/>
    <x v="368"/>
    <s v="Customer_0609"/>
    <s v="P2002"/>
    <x v="12"/>
    <x v="2"/>
    <x v="7"/>
    <n v="1"/>
    <n v="2999"/>
    <n v="2999"/>
    <x v="5"/>
    <n v="749.75"/>
    <n v="2249.25"/>
    <n v="191.19"/>
    <s v="Pune"/>
    <s v="Maharashtra"/>
    <s v="West"/>
    <s v="UPI"/>
    <x v="1"/>
    <x v="1"/>
    <x v="1"/>
    <x v="1"/>
    <n v="8.5000000000000006E-2"/>
    <n v="1499.5"/>
    <n v="0"/>
  </r>
  <r>
    <x v="2850"/>
    <d v="2031-10-21T00:00:00"/>
    <x v="661"/>
    <s v="Customer_0651"/>
    <s v="P2015"/>
    <x v="11"/>
    <x v="1"/>
    <x v="8"/>
    <n v="2"/>
    <n v="1299"/>
    <n v="2598"/>
    <x v="4"/>
    <n v="519.6"/>
    <n v="2078.4"/>
    <n v="374.11"/>
    <s v="Gurugram"/>
    <s v="Haryana"/>
    <s v="North"/>
    <s v="Net Banking"/>
    <x v="0"/>
    <x v="1"/>
    <x v="1"/>
    <x v="1"/>
    <n v="0.18"/>
    <n v="1558.8"/>
    <n v="0"/>
  </r>
  <r>
    <x v="2851"/>
    <d v="2031-10-22T00:00:00"/>
    <x v="106"/>
    <s v="Customer_0491"/>
    <s v="P2005"/>
    <x v="4"/>
    <x v="2"/>
    <x v="3"/>
    <n v="2"/>
    <n v="1299"/>
    <n v="2598"/>
    <x v="1"/>
    <n v="129.9"/>
    <n v="2468.1"/>
    <n v="357.87"/>
    <s v="Delhi"/>
    <s v="Delhi"/>
    <s v="North"/>
    <s v="Credit Card"/>
    <x v="0"/>
    <x v="1"/>
    <x v="1"/>
    <x v="1"/>
    <n v="0.14499999999999999"/>
    <n v="2338.1999999999998"/>
    <n v="0"/>
  </r>
  <r>
    <x v="2852"/>
    <d v="2031-10-23T00:00:00"/>
    <x v="367"/>
    <s v="Customer_0255"/>
    <s v="P2022"/>
    <x v="13"/>
    <x v="3"/>
    <x v="9"/>
    <n v="3"/>
    <n v="899"/>
    <n v="2697"/>
    <x v="0"/>
    <n v="269.7"/>
    <n v="2427.3000000000002"/>
    <n v="606.83000000000004"/>
    <s v="Delhi"/>
    <s v="Delhi"/>
    <s v="North"/>
    <s v="Credit Card"/>
    <x v="2"/>
    <x v="1"/>
    <x v="1"/>
    <x v="1"/>
    <n v="0.25"/>
    <n v="2157.6"/>
    <n v="0"/>
  </r>
  <r>
    <x v="2853"/>
    <d v="2031-10-24T00:00:00"/>
    <x v="446"/>
    <s v="Customer_0357"/>
    <s v="P2019"/>
    <x v="22"/>
    <x v="4"/>
    <x v="11"/>
    <n v="1"/>
    <n v="699"/>
    <n v="699"/>
    <x v="4"/>
    <n v="139.80000000000001"/>
    <n v="559.20000000000005"/>
    <n v="178.94"/>
    <s v="Noida"/>
    <s v="Uttar Pradesh"/>
    <s v="North"/>
    <s v="UPI"/>
    <x v="0"/>
    <x v="1"/>
    <x v="1"/>
    <x v="1"/>
    <n v="0.32"/>
    <n v="419.4"/>
    <n v="0"/>
  </r>
  <r>
    <x v="2854"/>
    <d v="2031-10-25T00:00:00"/>
    <x v="562"/>
    <s v="Customer_0408"/>
    <s v="P2006"/>
    <x v="5"/>
    <x v="2"/>
    <x v="3"/>
    <n v="3"/>
    <n v="1499"/>
    <n v="4497"/>
    <x v="0"/>
    <n v="449.7"/>
    <n v="4047.3"/>
    <n v="526.15"/>
    <s v="Mumbai"/>
    <s v="Maharashtra"/>
    <s v="West"/>
    <s v="UPI"/>
    <x v="0"/>
    <x v="1"/>
    <x v="1"/>
    <x v="1"/>
    <n v="0.13"/>
    <n v="3597.6"/>
    <n v="0"/>
  </r>
  <r>
    <x v="2855"/>
    <d v="2031-10-26T00:00:00"/>
    <x v="522"/>
    <s v="Customer_0618"/>
    <s v="P2011"/>
    <x v="18"/>
    <x v="0"/>
    <x v="4"/>
    <n v="1"/>
    <n v="2499"/>
    <n v="2499"/>
    <x v="1"/>
    <n v="124.95"/>
    <n v="2374.0500000000002"/>
    <n v="724.09"/>
    <s v="Pune"/>
    <s v="Maharashtra"/>
    <s v="West"/>
    <s v="Credit Card"/>
    <x v="2"/>
    <x v="1"/>
    <x v="1"/>
    <x v="1"/>
    <n v="0.30499999999999999"/>
    <n v="2249.1"/>
    <n v="0"/>
  </r>
  <r>
    <x v="2856"/>
    <d v="2031-10-27T00:00:00"/>
    <x v="244"/>
    <s v="Customer_0574"/>
    <s v="P2020"/>
    <x v="16"/>
    <x v="4"/>
    <x v="10"/>
    <n v="1"/>
    <n v="599"/>
    <n v="599"/>
    <x v="5"/>
    <n v="149.75"/>
    <n v="449.25"/>
    <n v="137.02000000000001"/>
    <s v="Lucknow"/>
    <s v="Uttar Pradesh"/>
    <s v="North"/>
    <s v="Debit Card"/>
    <x v="2"/>
    <x v="1"/>
    <x v="1"/>
    <x v="1"/>
    <n v="0.30499999999999999"/>
    <n v="299.5"/>
    <n v="0"/>
  </r>
  <r>
    <x v="2857"/>
    <d v="2031-10-28T00:00:00"/>
    <x v="88"/>
    <s v="Customer_0389"/>
    <s v="P2021"/>
    <x v="24"/>
    <x v="4"/>
    <x v="13"/>
    <n v="1"/>
    <n v="1499"/>
    <n v="1499"/>
    <x v="4"/>
    <n v="299.8"/>
    <n v="1199.2"/>
    <n v="383.74"/>
    <s v="Ahmedabad"/>
    <s v="Gujarat"/>
    <s v="West"/>
    <s v="Credit Card"/>
    <x v="2"/>
    <x v="1"/>
    <x v="1"/>
    <x v="1"/>
    <n v="0.32"/>
    <n v="899.4"/>
    <n v="0"/>
  </r>
  <r>
    <x v="2858"/>
    <d v="2031-10-29T00:00:00"/>
    <x v="675"/>
    <s v="Customer_0648"/>
    <s v="P2010"/>
    <x v="0"/>
    <x v="0"/>
    <x v="0"/>
    <n v="2"/>
    <n v="1999"/>
    <n v="3998"/>
    <x v="0"/>
    <n v="399.8"/>
    <n v="3598.2"/>
    <n v="1043.48"/>
    <s v="Chennai"/>
    <s v="Tamil Nadu"/>
    <s v="South"/>
    <s v="Debit Card"/>
    <x v="0"/>
    <x v="1"/>
    <x v="1"/>
    <x v="1"/>
    <n v="0.28999999999999998"/>
    <n v="3198.4"/>
    <n v="0"/>
  </r>
  <r>
    <x v="2859"/>
    <d v="2031-10-30T00:00:00"/>
    <x v="130"/>
    <s v="Customer_0052"/>
    <s v="P2007"/>
    <x v="21"/>
    <x v="0"/>
    <x v="12"/>
    <n v="1"/>
    <n v="799"/>
    <n v="799"/>
    <x v="1"/>
    <n v="39.950000000000003"/>
    <n v="759.05"/>
    <n v="231.51"/>
    <s v="Kolkata"/>
    <s v="West Bengal"/>
    <s v="East"/>
    <s v="Credit Card"/>
    <x v="0"/>
    <x v="1"/>
    <x v="1"/>
    <x v="1"/>
    <n v="0.30499999999999999"/>
    <n v="719.1"/>
    <n v="0"/>
  </r>
  <r>
    <x v="2860"/>
    <d v="2031-10-31T00:00:00"/>
    <x v="728"/>
    <s v="Customer_0182"/>
    <s v="P2006"/>
    <x v="5"/>
    <x v="2"/>
    <x v="3"/>
    <n v="1"/>
    <n v="1499"/>
    <n v="1499"/>
    <x v="0"/>
    <n v="149.9"/>
    <n v="1349.1"/>
    <n v="175.38"/>
    <s v="Mumbai"/>
    <s v="Maharashtra"/>
    <s v="West"/>
    <s v="Credit Card"/>
    <x v="2"/>
    <x v="1"/>
    <x v="1"/>
    <x v="1"/>
    <n v="0.13"/>
    <n v="1199.2"/>
    <n v="0"/>
  </r>
  <r>
    <x v="2861"/>
    <d v="2031-11-01T00:00:00"/>
    <x v="262"/>
    <s v="Customer_0796"/>
    <s v="P2007"/>
    <x v="21"/>
    <x v="0"/>
    <x v="12"/>
    <n v="1"/>
    <n v="799"/>
    <n v="799"/>
    <x v="0"/>
    <n v="79.900000000000006"/>
    <n v="719.1"/>
    <n v="208.54"/>
    <s v="Ahmedabad"/>
    <s v="Gujarat"/>
    <s v="West"/>
    <s v="UPI"/>
    <x v="2"/>
    <x v="1"/>
    <x v="1"/>
    <x v="1"/>
    <n v="0.28999999999999998"/>
    <n v="639.20000000000005"/>
    <n v="0"/>
  </r>
  <r>
    <x v="2862"/>
    <d v="2031-11-02T00:00:00"/>
    <x v="551"/>
    <s v="Customer_0368"/>
    <s v="P2017"/>
    <x v="8"/>
    <x v="1"/>
    <x v="5"/>
    <n v="5"/>
    <n v="5999"/>
    <n v="29995"/>
    <x v="3"/>
    <n v="8998.5"/>
    <n v="20996.5"/>
    <n v="3149.48"/>
    <s v="Mumbai"/>
    <s v="Maharashtra"/>
    <s v="West"/>
    <s v="Credit Card"/>
    <x v="0"/>
    <x v="1"/>
    <x v="1"/>
    <x v="1"/>
    <n v="0.15"/>
    <n v="11998"/>
    <n v="0"/>
  </r>
  <r>
    <x v="2863"/>
    <d v="2031-11-03T00:00:00"/>
    <x v="182"/>
    <s v="Customer_0277"/>
    <s v="P2002"/>
    <x v="12"/>
    <x v="2"/>
    <x v="7"/>
    <n v="1"/>
    <n v="2999"/>
    <n v="2999"/>
    <x v="1"/>
    <n v="149.94999999999999"/>
    <n v="2849.05"/>
    <n v="413.11"/>
    <s v="Ahmedabad"/>
    <s v="Gujarat"/>
    <s v="West"/>
    <s v="Credit Card"/>
    <x v="0"/>
    <x v="1"/>
    <x v="1"/>
    <x v="1"/>
    <n v="0.14499999999999999"/>
    <n v="2699.1"/>
    <n v="0"/>
  </r>
  <r>
    <x v="2864"/>
    <d v="2031-11-04T00:00:00"/>
    <x v="731"/>
    <s v="Customer_0152"/>
    <s v="P2001"/>
    <x v="10"/>
    <x v="2"/>
    <x v="7"/>
    <n v="3"/>
    <n v="24999"/>
    <n v="74997"/>
    <x v="4"/>
    <n v="14999.4"/>
    <n v="59997.599999999999"/>
    <n v="5999.76"/>
    <s v="Hyderabad"/>
    <s v="Telangana"/>
    <s v="South"/>
    <s v="UPI"/>
    <x v="0"/>
    <x v="1"/>
    <x v="1"/>
    <x v="1"/>
    <n v="0.1"/>
    <n v="44998.2"/>
    <n v="0"/>
  </r>
  <r>
    <x v="2865"/>
    <d v="2031-11-05T00:00:00"/>
    <x v="410"/>
    <s v="Customer_0051"/>
    <s v="P2006"/>
    <x v="5"/>
    <x v="2"/>
    <x v="3"/>
    <n v="1"/>
    <n v="1499"/>
    <n v="1499"/>
    <x v="0"/>
    <n v="149.9"/>
    <n v="1349.1"/>
    <n v="175.38"/>
    <s v="Chennai"/>
    <s v="Tamil Nadu"/>
    <s v="South"/>
    <s v="Net Banking"/>
    <x v="2"/>
    <x v="1"/>
    <x v="1"/>
    <x v="1"/>
    <n v="0.13"/>
    <n v="1199.2"/>
    <n v="0"/>
  </r>
  <r>
    <x v="2866"/>
    <d v="2031-11-06T00:00:00"/>
    <x v="776"/>
    <s v="Customer_0246"/>
    <s v="P2011"/>
    <x v="18"/>
    <x v="0"/>
    <x v="4"/>
    <n v="3"/>
    <n v="2499"/>
    <n v="7497"/>
    <x v="3"/>
    <n v="2249.1"/>
    <n v="5247.9"/>
    <n v="1207.02"/>
    <s v="Pune"/>
    <s v="Maharashtra"/>
    <s v="West"/>
    <s v="Cash on Delivery"/>
    <x v="2"/>
    <x v="1"/>
    <x v="1"/>
    <x v="1"/>
    <n v="0.23"/>
    <n v="2998.8"/>
    <n v="0"/>
  </r>
  <r>
    <x v="2867"/>
    <d v="2031-11-07T00:00:00"/>
    <x v="21"/>
    <s v="Customer_0021"/>
    <s v="P2006"/>
    <x v="5"/>
    <x v="2"/>
    <x v="3"/>
    <n v="3"/>
    <n v="1499"/>
    <n v="4497"/>
    <x v="3"/>
    <n v="1349.1"/>
    <n v="3147.9"/>
    <n v="220.35"/>
    <s v="Kolkata"/>
    <s v="West Bengal"/>
    <s v="East"/>
    <s v="Credit Card"/>
    <x v="0"/>
    <x v="1"/>
    <x v="1"/>
    <x v="1"/>
    <n v="7.0000000000000007E-2"/>
    <n v="1798.8"/>
    <n v="0"/>
  </r>
  <r>
    <x v="2868"/>
    <d v="2031-11-08T00:00:00"/>
    <x v="643"/>
    <s v="Customer_0628"/>
    <s v="P2020"/>
    <x v="16"/>
    <x v="4"/>
    <x v="10"/>
    <n v="1"/>
    <n v="599"/>
    <n v="599"/>
    <x v="1"/>
    <n v="29.95"/>
    <n v="569.04999999999995"/>
    <n v="207.7"/>
    <s v="Chennai"/>
    <s v="Tamil Nadu"/>
    <s v="South"/>
    <s v="Net Banking"/>
    <x v="0"/>
    <x v="1"/>
    <x v="1"/>
    <x v="1"/>
    <n v="0.36499999999999999"/>
    <n v="539.1"/>
    <n v="0"/>
  </r>
  <r>
    <x v="2869"/>
    <d v="2031-11-09T00:00:00"/>
    <x v="208"/>
    <s v="Customer_0059"/>
    <s v="P2024"/>
    <x v="14"/>
    <x v="3"/>
    <x v="6"/>
    <n v="4"/>
    <n v="2499"/>
    <n v="9996"/>
    <x v="6"/>
    <n v="0"/>
    <n v="9996"/>
    <n v="2798.88"/>
    <s v="Lucknow"/>
    <s v="Uttar Pradesh"/>
    <s v="North"/>
    <s v="UPI"/>
    <x v="0"/>
    <x v="1"/>
    <x v="1"/>
    <x v="1"/>
    <n v="0.28000000000000003"/>
    <n v="9996"/>
    <n v="0"/>
  </r>
  <r>
    <x v="2870"/>
    <d v="2031-11-10T00:00:00"/>
    <x v="743"/>
    <s v="Customer_0345"/>
    <s v="P2010"/>
    <x v="0"/>
    <x v="0"/>
    <x v="0"/>
    <n v="1"/>
    <n v="1999"/>
    <n v="1999"/>
    <x v="0"/>
    <n v="199.9"/>
    <n v="1799.1"/>
    <n v="521.74"/>
    <s v="Kolkata"/>
    <s v="West Bengal"/>
    <s v="East"/>
    <s v="Credit Card"/>
    <x v="2"/>
    <x v="1"/>
    <x v="1"/>
    <x v="1"/>
    <n v="0.28999999999999998"/>
    <n v="1599.2"/>
    <n v="0"/>
  </r>
  <r>
    <x v="2871"/>
    <d v="2031-11-11T00:00:00"/>
    <x v="777"/>
    <s v="Customer_0221"/>
    <s v="P2024"/>
    <x v="14"/>
    <x v="3"/>
    <x v="6"/>
    <n v="2"/>
    <n v="2499"/>
    <n v="4998"/>
    <x v="6"/>
    <n v="0"/>
    <n v="4998"/>
    <n v="1399.44"/>
    <s v="Hyderabad"/>
    <s v="Telangana"/>
    <s v="South"/>
    <s v="Net Banking"/>
    <x v="0"/>
    <x v="1"/>
    <x v="1"/>
    <x v="1"/>
    <n v="0.28000000000000003"/>
    <n v="4998"/>
    <n v="0"/>
  </r>
  <r>
    <x v="2872"/>
    <d v="2031-11-12T00:00:00"/>
    <x v="156"/>
    <s v="Customer_0509"/>
    <s v="P2014"/>
    <x v="2"/>
    <x v="1"/>
    <x v="1"/>
    <n v="1"/>
    <n v="2999"/>
    <n v="2999"/>
    <x v="0"/>
    <n v="299.89999999999998"/>
    <n v="2699.1"/>
    <n v="566.80999999999995"/>
    <s v="Gurugram"/>
    <s v="Haryana"/>
    <s v="North"/>
    <s v="UPI"/>
    <x v="0"/>
    <x v="1"/>
    <x v="1"/>
    <x v="1"/>
    <n v="0.21"/>
    <n v="2399.1999999999998"/>
    <n v="0"/>
  </r>
  <r>
    <x v="2873"/>
    <d v="2031-11-13T00:00:00"/>
    <x v="379"/>
    <s v="Customer_0145"/>
    <s v="P2013"/>
    <x v="6"/>
    <x v="1"/>
    <x v="1"/>
    <n v="1"/>
    <n v="3499"/>
    <n v="3499"/>
    <x v="0"/>
    <n v="349.9"/>
    <n v="3149.1"/>
    <n v="661.31"/>
    <s v="Noida"/>
    <s v="Uttar Pradesh"/>
    <s v="North"/>
    <s v="Net Banking"/>
    <x v="0"/>
    <x v="1"/>
    <x v="1"/>
    <x v="1"/>
    <n v="0.21"/>
    <n v="2799.2"/>
    <n v="0"/>
  </r>
  <r>
    <x v="2874"/>
    <d v="2031-11-14T00:00:00"/>
    <x v="22"/>
    <s v="Customer_0151"/>
    <s v="P2023"/>
    <x v="23"/>
    <x v="3"/>
    <x v="9"/>
    <n v="2"/>
    <n v="1599"/>
    <n v="3198"/>
    <x v="2"/>
    <n v="479.7"/>
    <n v="2718.3"/>
    <n v="638.79999999999995"/>
    <s v="Lucknow"/>
    <s v="Uttar Pradesh"/>
    <s v="North"/>
    <s v="Net Banking"/>
    <x v="0"/>
    <x v="1"/>
    <x v="1"/>
    <x v="1"/>
    <n v="0.23499999999999999"/>
    <n v="2238.6"/>
    <n v="0"/>
  </r>
  <r>
    <x v="2875"/>
    <d v="2031-11-15T00:00:00"/>
    <x v="767"/>
    <s v="Customer_0313"/>
    <s v="P2012"/>
    <x v="7"/>
    <x v="0"/>
    <x v="4"/>
    <n v="3"/>
    <n v="1299"/>
    <n v="3897"/>
    <x v="1"/>
    <n v="194.85"/>
    <n v="3702.15"/>
    <n v="1129.1600000000001"/>
    <s v="Gurugram"/>
    <s v="Haryana"/>
    <s v="North"/>
    <s v="Cash on Delivery"/>
    <x v="0"/>
    <x v="1"/>
    <x v="1"/>
    <x v="1"/>
    <n v="0.30499999999999999"/>
    <n v="3507.3"/>
    <n v="0"/>
  </r>
  <r>
    <x v="2876"/>
    <d v="2031-11-16T00:00:00"/>
    <x v="83"/>
    <s v="Customer_0190"/>
    <s v="P2003"/>
    <x v="3"/>
    <x v="2"/>
    <x v="2"/>
    <n v="1"/>
    <n v="59999"/>
    <n v="59999"/>
    <x v="1"/>
    <n v="2999.95"/>
    <n v="56999.05"/>
    <n v="8264.86"/>
    <s v="Bengaluru"/>
    <s v="Karnataka"/>
    <s v="South"/>
    <s v="Credit Card"/>
    <x v="2"/>
    <x v="1"/>
    <x v="1"/>
    <x v="1"/>
    <n v="0.14499999999999999"/>
    <n v="53999.1"/>
    <n v="0"/>
  </r>
  <r>
    <x v="2877"/>
    <d v="2031-11-17T00:00:00"/>
    <x v="334"/>
    <s v="Customer_0032"/>
    <s v="P2011"/>
    <x v="18"/>
    <x v="0"/>
    <x v="4"/>
    <n v="1"/>
    <n v="2499"/>
    <n v="2499"/>
    <x v="2"/>
    <n v="374.85"/>
    <n v="2124.15"/>
    <n v="584.14"/>
    <s v="Bengaluru"/>
    <s v="Karnataka"/>
    <s v="South"/>
    <s v="Net Banking"/>
    <x v="0"/>
    <x v="1"/>
    <x v="1"/>
    <x v="1"/>
    <n v="0.27500000000000002"/>
    <n v="1749.3"/>
    <n v="0"/>
  </r>
  <r>
    <x v="2878"/>
    <d v="2031-11-18T00:00:00"/>
    <x v="250"/>
    <s v="Customer_0011"/>
    <s v="P2021"/>
    <x v="24"/>
    <x v="4"/>
    <x v="13"/>
    <n v="1"/>
    <n v="1499"/>
    <n v="1499"/>
    <x v="4"/>
    <n v="299.8"/>
    <n v="1199.2"/>
    <n v="383.74"/>
    <s v="Jaipur"/>
    <s v="Rajasthan"/>
    <s v="North"/>
    <s v="Net Banking"/>
    <x v="0"/>
    <x v="1"/>
    <x v="1"/>
    <x v="1"/>
    <n v="0.32"/>
    <n v="899.4"/>
    <n v="0"/>
  </r>
  <r>
    <x v="2879"/>
    <d v="2031-11-19T00:00:00"/>
    <x v="562"/>
    <s v="Customer_0408"/>
    <s v="P2011"/>
    <x v="18"/>
    <x v="0"/>
    <x v="4"/>
    <n v="4"/>
    <n v="2499"/>
    <n v="9996"/>
    <x v="5"/>
    <n v="2499"/>
    <n v="7497"/>
    <n v="1836.76"/>
    <s v="Jaipur"/>
    <s v="Rajasthan"/>
    <s v="North"/>
    <s v="UPI"/>
    <x v="1"/>
    <x v="1"/>
    <x v="1"/>
    <x v="1"/>
    <n v="0.245"/>
    <n v="4998"/>
    <n v="0"/>
  </r>
  <r>
    <x v="2880"/>
    <d v="2031-11-20T00:00:00"/>
    <x v="208"/>
    <s v="Customer_0059"/>
    <s v="P2017"/>
    <x v="8"/>
    <x v="1"/>
    <x v="5"/>
    <n v="2"/>
    <n v="5999"/>
    <n v="11998"/>
    <x v="0"/>
    <n v="1199.8"/>
    <n v="10798.2"/>
    <n v="2267.62"/>
    <s v="Delhi"/>
    <s v="Delhi"/>
    <s v="North"/>
    <s v="Credit Card"/>
    <x v="0"/>
    <x v="1"/>
    <x v="1"/>
    <x v="1"/>
    <n v="0.21"/>
    <n v="9598.4"/>
    <n v="0"/>
  </r>
  <r>
    <x v="2881"/>
    <d v="2031-11-21T00:00:00"/>
    <x v="576"/>
    <s v="Customer_0302"/>
    <s v="P2011"/>
    <x v="18"/>
    <x v="0"/>
    <x v="4"/>
    <n v="5"/>
    <n v="2499"/>
    <n v="12495"/>
    <x v="6"/>
    <n v="0"/>
    <n v="12495"/>
    <n v="3998.4"/>
    <s v="Pune"/>
    <s v="Maharashtra"/>
    <s v="West"/>
    <s v="UPI"/>
    <x v="0"/>
    <x v="1"/>
    <x v="1"/>
    <x v="1"/>
    <n v="0.32"/>
    <n v="12495"/>
    <n v="0"/>
  </r>
  <r>
    <x v="2882"/>
    <d v="2031-11-22T00:00:00"/>
    <x v="568"/>
    <s v="Customer_0203"/>
    <s v="P2020"/>
    <x v="16"/>
    <x v="4"/>
    <x v="10"/>
    <n v="1"/>
    <n v="599"/>
    <n v="599"/>
    <x v="1"/>
    <n v="29.95"/>
    <n v="569.04999999999995"/>
    <n v="207.7"/>
    <s v="Mumbai"/>
    <s v="Maharashtra"/>
    <s v="West"/>
    <s v="Net Banking"/>
    <x v="2"/>
    <x v="1"/>
    <x v="1"/>
    <x v="1"/>
    <n v="0.36499999999999999"/>
    <n v="539.1"/>
    <n v="0"/>
  </r>
  <r>
    <x v="2883"/>
    <d v="2031-11-23T00:00:00"/>
    <x v="362"/>
    <s v="Customer_0125"/>
    <s v="P2017"/>
    <x v="8"/>
    <x v="1"/>
    <x v="5"/>
    <n v="2"/>
    <n v="5999"/>
    <n v="11998"/>
    <x v="6"/>
    <n v="0"/>
    <n v="11998"/>
    <n v="2879.52"/>
    <s v="Ahmedabad"/>
    <s v="Gujarat"/>
    <s v="West"/>
    <s v="Net Banking"/>
    <x v="0"/>
    <x v="1"/>
    <x v="1"/>
    <x v="1"/>
    <n v="0.24"/>
    <n v="11998"/>
    <n v="0"/>
  </r>
  <r>
    <x v="2884"/>
    <d v="2031-11-24T00:00:00"/>
    <x v="715"/>
    <s v="Customer_0563"/>
    <s v="P2007"/>
    <x v="21"/>
    <x v="0"/>
    <x v="12"/>
    <n v="1"/>
    <n v="799"/>
    <n v="799"/>
    <x v="0"/>
    <n v="79.900000000000006"/>
    <n v="719.1"/>
    <n v="208.54"/>
    <s v="Jaipur"/>
    <s v="Rajasthan"/>
    <s v="North"/>
    <s v="UPI"/>
    <x v="0"/>
    <x v="1"/>
    <x v="1"/>
    <x v="1"/>
    <n v="0.28999999999999998"/>
    <n v="639.20000000000005"/>
    <n v="0"/>
  </r>
  <r>
    <x v="2885"/>
    <d v="2031-11-25T00:00:00"/>
    <x v="711"/>
    <s v="Customer_0744"/>
    <s v="P2011"/>
    <x v="18"/>
    <x v="0"/>
    <x v="4"/>
    <n v="1"/>
    <n v="2499"/>
    <n v="2499"/>
    <x v="2"/>
    <n v="374.85"/>
    <n v="2124.15"/>
    <n v="584.14"/>
    <s v="Mumbai"/>
    <s v="Maharashtra"/>
    <s v="West"/>
    <s v="Net Banking"/>
    <x v="0"/>
    <x v="1"/>
    <x v="1"/>
    <x v="1"/>
    <n v="0.27500000000000002"/>
    <n v="1749.3"/>
    <n v="0"/>
  </r>
  <r>
    <x v="2886"/>
    <d v="2031-11-26T00:00:00"/>
    <x v="84"/>
    <s v="Customer_0256"/>
    <s v="P2012"/>
    <x v="7"/>
    <x v="0"/>
    <x v="4"/>
    <n v="1"/>
    <n v="1299"/>
    <n v="1299"/>
    <x v="5"/>
    <n v="324.75"/>
    <n v="974.25"/>
    <n v="238.69"/>
    <s v="Gurugram"/>
    <s v="Haryana"/>
    <s v="North"/>
    <s v="Debit Card"/>
    <x v="0"/>
    <x v="1"/>
    <x v="1"/>
    <x v="1"/>
    <n v="0.245"/>
    <n v="649.5"/>
    <n v="0"/>
  </r>
  <r>
    <x v="2887"/>
    <d v="2031-11-27T00:00:00"/>
    <x v="616"/>
    <s v="Customer_0616"/>
    <s v="P2004"/>
    <x v="15"/>
    <x v="2"/>
    <x v="3"/>
    <n v="1"/>
    <n v="899"/>
    <n v="899"/>
    <x v="0"/>
    <n v="89.9"/>
    <n v="809.1"/>
    <n v="105.18"/>
    <s v="Hyderabad"/>
    <s v="Telangana"/>
    <s v="South"/>
    <s v="UPI"/>
    <x v="2"/>
    <x v="1"/>
    <x v="1"/>
    <x v="1"/>
    <n v="0.13"/>
    <n v="719.2"/>
    <n v="0"/>
  </r>
  <r>
    <x v="2888"/>
    <d v="2031-11-28T00:00:00"/>
    <x v="149"/>
    <s v="Customer_0593"/>
    <s v="P2001"/>
    <x v="10"/>
    <x v="2"/>
    <x v="7"/>
    <n v="1"/>
    <n v="24999"/>
    <n v="24999"/>
    <x v="0"/>
    <n v="2499.9"/>
    <n v="22499.1"/>
    <n v="2924.88"/>
    <s v="Pune"/>
    <s v="Maharashtra"/>
    <s v="West"/>
    <s v="Credit Card"/>
    <x v="0"/>
    <x v="1"/>
    <x v="1"/>
    <x v="1"/>
    <n v="0.13"/>
    <n v="19999.2"/>
    <n v="0"/>
  </r>
  <r>
    <x v="2889"/>
    <d v="2031-11-29T00:00:00"/>
    <x v="258"/>
    <s v="Customer_0087"/>
    <s v="P2009"/>
    <x v="1"/>
    <x v="0"/>
    <x v="0"/>
    <n v="1"/>
    <n v="1199"/>
    <n v="1199"/>
    <x v="5"/>
    <n v="299.75"/>
    <n v="899.25"/>
    <n v="220.32"/>
    <s v="Gurugram"/>
    <s v="Haryana"/>
    <s v="North"/>
    <s v="Credit Card"/>
    <x v="0"/>
    <x v="1"/>
    <x v="1"/>
    <x v="1"/>
    <n v="0.245"/>
    <n v="599.5"/>
    <n v="0"/>
  </r>
  <r>
    <x v="2890"/>
    <d v="2031-11-30T00:00:00"/>
    <x v="751"/>
    <s v="Customer_0187"/>
    <s v="P2017"/>
    <x v="8"/>
    <x v="1"/>
    <x v="5"/>
    <n v="1"/>
    <n v="5999"/>
    <n v="5999"/>
    <x v="0"/>
    <n v="599.9"/>
    <n v="5399.1"/>
    <n v="1133.81"/>
    <s v="Mumbai"/>
    <s v="Maharashtra"/>
    <s v="West"/>
    <s v="Debit Card"/>
    <x v="2"/>
    <x v="1"/>
    <x v="1"/>
    <x v="1"/>
    <n v="0.21"/>
    <n v="4799.2"/>
    <n v="0"/>
  </r>
  <r>
    <x v="2891"/>
    <d v="2031-12-01T00:00:00"/>
    <x v="345"/>
    <s v="Customer_0639"/>
    <s v="P2010"/>
    <x v="0"/>
    <x v="0"/>
    <x v="0"/>
    <n v="2"/>
    <n v="1999"/>
    <n v="3998"/>
    <x v="0"/>
    <n v="399.8"/>
    <n v="3598.2"/>
    <n v="1043.48"/>
    <s v="Bengaluru"/>
    <s v="Karnataka"/>
    <s v="South"/>
    <s v="UPI"/>
    <x v="0"/>
    <x v="1"/>
    <x v="1"/>
    <x v="1"/>
    <n v="0.28999999999999998"/>
    <n v="3198.4"/>
    <n v="0"/>
  </r>
  <r>
    <x v="2892"/>
    <d v="2031-12-02T00:00:00"/>
    <x v="40"/>
    <s v="Customer_0751"/>
    <s v="P2019"/>
    <x v="22"/>
    <x v="4"/>
    <x v="11"/>
    <n v="1"/>
    <n v="699"/>
    <n v="699"/>
    <x v="0"/>
    <n v="69.900000000000006"/>
    <n v="629.1"/>
    <n v="220.18"/>
    <s v="Chennai"/>
    <s v="Tamil Nadu"/>
    <s v="South"/>
    <s v="UPI"/>
    <x v="2"/>
    <x v="1"/>
    <x v="1"/>
    <x v="1"/>
    <n v="0.35"/>
    <n v="559.20000000000005"/>
    <n v="0"/>
  </r>
  <r>
    <x v="2893"/>
    <d v="2031-12-03T00:00:00"/>
    <x v="127"/>
    <s v="Customer_0322"/>
    <s v="P2024"/>
    <x v="14"/>
    <x v="3"/>
    <x v="6"/>
    <n v="4"/>
    <n v="2499"/>
    <n v="9996"/>
    <x v="1"/>
    <n v="499.8"/>
    <n v="9496.2000000000007"/>
    <n v="2516.4899999999998"/>
    <s v="Pune"/>
    <s v="Maharashtra"/>
    <s v="West"/>
    <s v="Credit Card"/>
    <x v="0"/>
    <x v="1"/>
    <x v="1"/>
    <x v="1"/>
    <n v="0.26500000000000001"/>
    <n v="8996.4"/>
    <n v="0"/>
  </r>
  <r>
    <x v="2894"/>
    <d v="2031-12-04T00:00:00"/>
    <x v="430"/>
    <s v="Customer_0793"/>
    <s v="P2011"/>
    <x v="18"/>
    <x v="0"/>
    <x v="4"/>
    <n v="1"/>
    <n v="2499"/>
    <n v="2499"/>
    <x v="1"/>
    <n v="124.95"/>
    <n v="2374.0500000000002"/>
    <n v="724.09"/>
    <s v="Ahmedabad"/>
    <s v="Gujarat"/>
    <s v="West"/>
    <s v="Credit Card"/>
    <x v="0"/>
    <x v="1"/>
    <x v="1"/>
    <x v="1"/>
    <n v="0.30499999999999999"/>
    <n v="2249.1"/>
    <n v="0"/>
  </r>
  <r>
    <x v="2895"/>
    <d v="2031-12-05T00:00:00"/>
    <x v="200"/>
    <s v="Customer_0301"/>
    <s v="P2012"/>
    <x v="7"/>
    <x v="0"/>
    <x v="4"/>
    <n v="1"/>
    <n v="1299"/>
    <n v="1299"/>
    <x v="1"/>
    <n v="64.95"/>
    <n v="1234.05"/>
    <n v="376.39"/>
    <s v="Pune"/>
    <s v="Maharashtra"/>
    <s v="West"/>
    <s v="UPI"/>
    <x v="0"/>
    <x v="1"/>
    <x v="1"/>
    <x v="1"/>
    <n v="0.30499999999999999"/>
    <n v="1169.0999999999999"/>
    <n v="0"/>
  </r>
  <r>
    <x v="2896"/>
    <d v="2031-12-06T00:00:00"/>
    <x v="211"/>
    <s v="Customer_0775"/>
    <s v="P2023"/>
    <x v="23"/>
    <x v="3"/>
    <x v="9"/>
    <n v="3"/>
    <n v="1599"/>
    <n v="4797"/>
    <x v="0"/>
    <n v="479.7"/>
    <n v="4317.3"/>
    <n v="1079.32"/>
    <s v="Ahmedabad"/>
    <s v="Gujarat"/>
    <s v="West"/>
    <s v="UPI"/>
    <x v="0"/>
    <x v="1"/>
    <x v="1"/>
    <x v="1"/>
    <n v="0.25"/>
    <n v="3837.6"/>
    <n v="0"/>
  </r>
  <r>
    <x v="2897"/>
    <d v="2031-12-07T00:00:00"/>
    <x v="592"/>
    <s v="Customer_0483"/>
    <s v="P2007"/>
    <x v="21"/>
    <x v="0"/>
    <x v="12"/>
    <n v="1"/>
    <n v="799"/>
    <n v="799"/>
    <x v="4"/>
    <n v="159.80000000000001"/>
    <n v="639.20000000000005"/>
    <n v="166.19"/>
    <s v="Kolkata"/>
    <s v="West Bengal"/>
    <s v="East"/>
    <s v="Cash on Delivery"/>
    <x v="2"/>
    <x v="1"/>
    <x v="1"/>
    <x v="1"/>
    <n v="0.26"/>
    <n v="479.4"/>
    <n v="0"/>
  </r>
  <r>
    <x v="2898"/>
    <d v="2031-12-08T00:00:00"/>
    <x v="686"/>
    <s v="Customer_0009"/>
    <s v="P2006"/>
    <x v="5"/>
    <x v="2"/>
    <x v="3"/>
    <n v="1"/>
    <n v="1499"/>
    <n v="1499"/>
    <x v="6"/>
    <n v="0"/>
    <n v="1499"/>
    <n v="239.84"/>
    <s v="Pune"/>
    <s v="Maharashtra"/>
    <s v="West"/>
    <s v="UPI"/>
    <x v="2"/>
    <x v="1"/>
    <x v="1"/>
    <x v="1"/>
    <n v="0.16"/>
    <n v="1499"/>
    <n v="0"/>
  </r>
  <r>
    <x v="2899"/>
    <d v="2031-12-09T00:00:00"/>
    <x v="530"/>
    <s v="Customer_0789"/>
    <s v="P2010"/>
    <x v="0"/>
    <x v="0"/>
    <x v="0"/>
    <n v="1"/>
    <n v="1999"/>
    <n v="1999"/>
    <x v="0"/>
    <n v="199.9"/>
    <n v="1799.1"/>
    <n v="521.74"/>
    <s v="Ahmedabad"/>
    <s v="Gujarat"/>
    <s v="West"/>
    <s v="Net Banking"/>
    <x v="0"/>
    <x v="1"/>
    <x v="1"/>
    <x v="1"/>
    <n v="0.28999999999999998"/>
    <n v="1599.2"/>
    <n v="0"/>
  </r>
  <r>
    <x v="2900"/>
    <d v="2031-12-10T00:00:00"/>
    <x v="152"/>
    <s v="Customer_0702"/>
    <s v="P2018"/>
    <x v="17"/>
    <x v="4"/>
    <x v="11"/>
    <n v="1"/>
    <n v="399"/>
    <n v="399"/>
    <x v="5"/>
    <n v="99.75"/>
    <n v="299.25"/>
    <n v="91.27"/>
    <s v="Ahmedabad"/>
    <s v="Gujarat"/>
    <s v="West"/>
    <s v="UPI"/>
    <x v="0"/>
    <x v="1"/>
    <x v="1"/>
    <x v="1"/>
    <n v="0.30499999999999999"/>
    <n v="199.5"/>
    <n v="0"/>
  </r>
  <r>
    <x v="2901"/>
    <d v="2031-12-11T00:00:00"/>
    <x v="248"/>
    <s v="Customer_0336"/>
    <s v="P2017"/>
    <x v="8"/>
    <x v="1"/>
    <x v="5"/>
    <n v="1"/>
    <n v="5999"/>
    <n v="5999"/>
    <x v="0"/>
    <n v="599.9"/>
    <n v="5399.1"/>
    <n v="1133.81"/>
    <s v="Kolkata"/>
    <s v="West Bengal"/>
    <s v="East"/>
    <s v="UPI"/>
    <x v="0"/>
    <x v="1"/>
    <x v="1"/>
    <x v="1"/>
    <n v="0.21"/>
    <n v="4799.2"/>
    <n v="0"/>
  </r>
  <r>
    <x v="2902"/>
    <d v="2031-12-12T00:00:00"/>
    <x v="144"/>
    <s v="Customer_0666"/>
    <s v="P2002"/>
    <x v="12"/>
    <x v="2"/>
    <x v="7"/>
    <n v="1"/>
    <n v="2999"/>
    <n v="2999"/>
    <x v="5"/>
    <n v="749.75"/>
    <n v="2249.25"/>
    <n v="191.19"/>
    <s v="Lucknow"/>
    <s v="Uttar Pradesh"/>
    <s v="North"/>
    <s v="UPI"/>
    <x v="0"/>
    <x v="1"/>
    <x v="1"/>
    <x v="1"/>
    <n v="8.5000000000000006E-2"/>
    <n v="1499.5"/>
    <n v="0"/>
  </r>
  <r>
    <x v="2903"/>
    <d v="2031-12-13T00:00:00"/>
    <x v="628"/>
    <s v="Customer_0434"/>
    <s v="P2001"/>
    <x v="10"/>
    <x v="2"/>
    <x v="7"/>
    <n v="1"/>
    <n v="24999"/>
    <n v="24999"/>
    <x v="2"/>
    <n v="3749.85"/>
    <n v="21249.15"/>
    <n v="2443.65"/>
    <s v="Bengaluru"/>
    <s v="Karnataka"/>
    <s v="South"/>
    <s v="UPI"/>
    <x v="0"/>
    <x v="1"/>
    <x v="1"/>
    <x v="1"/>
    <n v="0.115"/>
    <n v="17499.3"/>
    <n v="0"/>
  </r>
  <r>
    <x v="2904"/>
    <d v="2031-12-14T00:00:00"/>
    <x v="161"/>
    <s v="Customer_0192"/>
    <s v="P2005"/>
    <x v="4"/>
    <x v="2"/>
    <x v="3"/>
    <n v="1"/>
    <n v="1299"/>
    <n v="1299"/>
    <x v="0"/>
    <n v="129.9"/>
    <n v="1169.0999999999999"/>
    <n v="151.97999999999999"/>
    <s v="Chennai"/>
    <s v="Tamil Nadu"/>
    <s v="South"/>
    <s v="Net Banking"/>
    <x v="0"/>
    <x v="1"/>
    <x v="1"/>
    <x v="1"/>
    <n v="0.13"/>
    <n v="1039.2"/>
    <n v="0"/>
  </r>
  <r>
    <x v="2905"/>
    <d v="2031-12-15T00:00:00"/>
    <x v="686"/>
    <s v="Customer_0009"/>
    <s v="P2014"/>
    <x v="2"/>
    <x v="1"/>
    <x v="1"/>
    <n v="1"/>
    <n v="2999"/>
    <n v="2999"/>
    <x v="4"/>
    <n v="599.79999999999995"/>
    <n v="2399.1999999999998"/>
    <n v="431.86"/>
    <s v="Lucknow"/>
    <s v="Uttar Pradesh"/>
    <s v="North"/>
    <s v="Debit Card"/>
    <x v="0"/>
    <x v="1"/>
    <x v="1"/>
    <x v="1"/>
    <n v="0.18"/>
    <n v="1799.4"/>
    <n v="0"/>
  </r>
  <r>
    <x v="2906"/>
    <d v="2031-12-16T00:00:00"/>
    <x v="620"/>
    <s v="Customer_0781"/>
    <s v="P2015"/>
    <x v="11"/>
    <x v="1"/>
    <x v="8"/>
    <n v="1"/>
    <n v="1299"/>
    <n v="1299"/>
    <x v="1"/>
    <n v="64.95"/>
    <n v="1234.05"/>
    <n v="277.66000000000003"/>
    <s v="Ahmedabad"/>
    <s v="Gujarat"/>
    <s v="West"/>
    <s v="Cash on Delivery"/>
    <x v="0"/>
    <x v="1"/>
    <x v="1"/>
    <x v="1"/>
    <n v="0.22500000000000001"/>
    <n v="1169.0999999999999"/>
    <n v="0"/>
  </r>
  <r>
    <x v="2907"/>
    <d v="2031-12-17T00:00:00"/>
    <x v="776"/>
    <s v="Customer_0246"/>
    <s v="P2003"/>
    <x v="3"/>
    <x v="2"/>
    <x v="2"/>
    <n v="2"/>
    <n v="59999"/>
    <n v="119998"/>
    <x v="0"/>
    <n v="11999.8"/>
    <n v="107998.2"/>
    <n v="14039.77"/>
    <s v="Mumbai"/>
    <s v="Maharashtra"/>
    <s v="West"/>
    <s v="Credit Card"/>
    <x v="0"/>
    <x v="1"/>
    <x v="1"/>
    <x v="1"/>
    <n v="0.13"/>
    <n v="95998.399999999994"/>
    <n v="0"/>
  </r>
  <r>
    <x v="2908"/>
    <d v="2031-12-18T00:00:00"/>
    <x v="325"/>
    <s v="Customer_0503"/>
    <s v="P2012"/>
    <x v="7"/>
    <x v="0"/>
    <x v="4"/>
    <n v="1"/>
    <n v="1299"/>
    <n v="1299"/>
    <x v="5"/>
    <n v="324.75"/>
    <n v="974.25"/>
    <n v="238.69"/>
    <s v="Noida"/>
    <s v="Uttar Pradesh"/>
    <s v="North"/>
    <s v="Net Banking"/>
    <x v="2"/>
    <x v="1"/>
    <x v="1"/>
    <x v="1"/>
    <n v="0.245"/>
    <n v="649.5"/>
    <n v="0"/>
  </r>
  <r>
    <x v="2909"/>
    <d v="2031-12-19T00:00:00"/>
    <x v="153"/>
    <s v="Customer_0323"/>
    <s v="P2011"/>
    <x v="18"/>
    <x v="0"/>
    <x v="4"/>
    <n v="1"/>
    <n v="2499"/>
    <n v="2499"/>
    <x v="0"/>
    <n v="249.9"/>
    <n v="2249.1"/>
    <n v="652.24"/>
    <s v="Hyderabad"/>
    <s v="Telangana"/>
    <s v="South"/>
    <s v="Debit Card"/>
    <x v="0"/>
    <x v="1"/>
    <x v="1"/>
    <x v="1"/>
    <n v="0.28999999999999998"/>
    <n v="1999.2"/>
    <n v="0"/>
  </r>
  <r>
    <x v="2910"/>
    <d v="2031-12-20T00:00:00"/>
    <x v="423"/>
    <s v="Customer_0290"/>
    <s v="P2017"/>
    <x v="8"/>
    <x v="1"/>
    <x v="5"/>
    <n v="3"/>
    <n v="5999"/>
    <n v="17997"/>
    <x v="4"/>
    <n v="3599.4"/>
    <n v="14397.6"/>
    <n v="2591.5700000000002"/>
    <s v="Chennai"/>
    <s v="Tamil Nadu"/>
    <s v="South"/>
    <s v="Debit Card"/>
    <x v="2"/>
    <x v="1"/>
    <x v="1"/>
    <x v="1"/>
    <n v="0.18"/>
    <n v="10798.2"/>
    <n v="0"/>
  </r>
  <r>
    <x v="2911"/>
    <d v="2031-12-21T00:00:00"/>
    <x v="80"/>
    <s v="Customer_0082"/>
    <s v="P2018"/>
    <x v="17"/>
    <x v="4"/>
    <x v="11"/>
    <n v="2"/>
    <n v="399"/>
    <n v="798"/>
    <x v="0"/>
    <n v="79.8"/>
    <n v="718.2"/>
    <n v="251.37"/>
    <s v="Mumbai"/>
    <s v="Maharashtra"/>
    <s v="West"/>
    <s v="Credit Card"/>
    <x v="0"/>
    <x v="1"/>
    <x v="1"/>
    <x v="1"/>
    <n v="0.35"/>
    <n v="638.4"/>
    <n v="0"/>
  </r>
  <r>
    <x v="2912"/>
    <d v="2031-12-22T00:00:00"/>
    <x v="399"/>
    <s v="Customer_0019"/>
    <s v="P2011"/>
    <x v="18"/>
    <x v="0"/>
    <x v="4"/>
    <n v="2"/>
    <n v="2499"/>
    <n v="4998"/>
    <x v="2"/>
    <n v="749.7"/>
    <n v="4248.3"/>
    <n v="1168.28"/>
    <s v="Bengaluru"/>
    <s v="Karnataka"/>
    <s v="South"/>
    <s v="Credit Card"/>
    <x v="0"/>
    <x v="1"/>
    <x v="1"/>
    <x v="1"/>
    <n v="0.27500000000000002"/>
    <n v="3498.6"/>
    <n v="0"/>
  </r>
  <r>
    <x v="2913"/>
    <d v="2031-12-23T00:00:00"/>
    <x v="557"/>
    <s v="Customer_0688"/>
    <s v="P2002"/>
    <x v="12"/>
    <x v="2"/>
    <x v="7"/>
    <n v="1"/>
    <n v="2999"/>
    <n v="2999"/>
    <x v="0"/>
    <n v="299.89999999999998"/>
    <n v="2699.1"/>
    <n v="350.88"/>
    <s v="Hyderabad"/>
    <s v="Telangana"/>
    <s v="South"/>
    <s v="UPI"/>
    <x v="2"/>
    <x v="1"/>
    <x v="1"/>
    <x v="1"/>
    <n v="0.13"/>
    <n v="2399.1999999999998"/>
    <n v="0"/>
  </r>
  <r>
    <x v="2914"/>
    <d v="2031-12-24T00:00:00"/>
    <x v="520"/>
    <s v="Customer_0283"/>
    <s v="P2014"/>
    <x v="2"/>
    <x v="1"/>
    <x v="1"/>
    <n v="2"/>
    <n v="2999"/>
    <n v="5998"/>
    <x v="3"/>
    <n v="1799.4"/>
    <n v="4198.6000000000004"/>
    <n v="629.79"/>
    <s v="Hyderabad"/>
    <s v="Telangana"/>
    <s v="South"/>
    <s v="UPI"/>
    <x v="0"/>
    <x v="1"/>
    <x v="1"/>
    <x v="1"/>
    <n v="0.15"/>
    <n v="2399.1999999999998"/>
    <n v="0"/>
  </r>
  <r>
    <x v="2915"/>
    <d v="2031-12-25T00:00:00"/>
    <x v="749"/>
    <s v="Customer_0774"/>
    <s v="P2011"/>
    <x v="18"/>
    <x v="0"/>
    <x v="4"/>
    <n v="1"/>
    <n v="2499"/>
    <n v="2499"/>
    <x v="1"/>
    <n v="124.95"/>
    <n v="2374.0500000000002"/>
    <n v="724.09"/>
    <s v="Noida"/>
    <s v="Uttar Pradesh"/>
    <s v="North"/>
    <s v="Debit Card"/>
    <x v="0"/>
    <x v="1"/>
    <x v="1"/>
    <x v="1"/>
    <n v="0.30499999999999999"/>
    <n v="2249.1"/>
    <n v="0"/>
  </r>
  <r>
    <x v="2916"/>
    <d v="2031-12-26T00:00:00"/>
    <x v="771"/>
    <s v="Customer_0195"/>
    <s v="P2014"/>
    <x v="2"/>
    <x v="1"/>
    <x v="1"/>
    <n v="1"/>
    <n v="2999"/>
    <n v="2999"/>
    <x v="2"/>
    <n v="449.85"/>
    <n v="2549.15"/>
    <n v="497.08"/>
    <s v="Ahmedabad"/>
    <s v="Gujarat"/>
    <s v="West"/>
    <s v="Debit Card"/>
    <x v="0"/>
    <x v="1"/>
    <x v="2"/>
    <x v="2"/>
    <n v="0.19500000000000001"/>
    <n v="2099.3000000000002"/>
    <n v="0"/>
  </r>
  <r>
    <x v="2917"/>
    <d v="2031-12-27T00:00:00"/>
    <x v="726"/>
    <s v="Customer_0523"/>
    <s v="P2003"/>
    <x v="3"/>
    <x v="2"/>
    <x v="2"/>
    <n v="1"/>
    <n v="59999"/>
    <n v="59999"/>
    <x v="6"/>
    <n v="0"/>
    <n v="59999"/>
    <n v="9599.84"/>
    <s v="Hyderabad"/>
    <s v="Telangana"/>
    <s v="South"/>
    <s v="UPI"/>
    <x v="0"/>
    <x v="1"/>
    <x v="2"/>
    <x v="2"/>
    <n v="0.16"/>
    <n v="59999"/>
    <n v="0"/>
  </r>
  <r>
    <x v="2918"/>
    <d v="2031-12-28T00:00:00"/>
    <x v="271"/>
    <s v="Customer_0771"/>
    <s v="P2019"/>
    <x v="22"/>
    <x v="4"/>
    <x v="11"/>
    <n v="1"/>
    <n v="699"/>
    <n v="699"/>
    <x v="4"/>
    <n v="139.80000000000001"/>
    <n v="559.20000000000005"/>
    <n v="178.94"/>
    <s v="Noida"/>
    <s v="Uttar Pradesh"/>
    <s v="North"/>
    <s v="UPI"/>
    <x v="0"/>
    <x v="1"/>
    <x v="2"/>
    <x v="2"/>
    <n v="0.32"/>
    <n v="419.4"/>
    <n v="0"/>
  </r>
  <r>
    <x v="2919"/>
    <d v="2031-12-29T00:00:00"/>
    <x v="270"/>
    <s v="Customer_0455"/>
    <s v="P2014"/>
    <x v="2"/>
    <x v="1"/>
    <x v="1"/>
    <n v="1"/>
    <n v="2999"/>
    <n v="2999"/>
    <x v="4"/>
    <n v="599.79999999999995"/>
    <n v="2399.1999999999998"/>
    <n v="431.86"/>
    <s v="Lucknow"/>
    <s v="Uttar Pradesh"/>
    <s v="North"/>
    <s v="Debit Card"/>
    <x v="0"/>
    <x v="1"/>
    <x v="2"/>
    <x v="2"/>
    <n v="0.18"/>
    <n v="1799.4"/>
    <n v="0"/>
  </r>
  <r>
    <x v="2920"/>
    <d v="2031-12-30T00:00:00"/>
    <x v="628"/>
    <s v="Customer_0434"/>
    <s v="P2002"/>
    <x v="12"/>
    <x v="2"/>
    <x v="7"/>
    <n v="1"/>
    <n v="2999"/>
    <n v="2999"/>
    <x v="0"/>
    <n v="299.89999999999998"/>
    <n v="2699.1"/>
    <n v="350.88"/>
    <s v="Kolkata"/>
    <s v="West Bengal"/>
    <s v="East"/>
    <s v="UPI"/>
    <x v="0"/>
    <x v="1"/>
    <x v="2"/>
    <x v="2"/>
    <n v="0.13"/>
    <n v="2399.1999999999998"/>
    <n v="0"/>
  </r>
  <r>
    <x v="2921"/>
    <d v="2031-12-31T00:00:00"/>
    <x v="569"/>
    <s v="Customer_0507"/>
    <s v="P2002"/>
    <x v="12"/>
    <x v="2"/>
    <x v="7"/>
    <n v="1"/>
    <n v="2999"/>
    <n v="2999"/>
    <x v="2"/>
    <n v="449.85"/>
    <n v="2549.15"/>
    <n v="293.14999999999998"/>
    <s v="Jaipur"/>
    <s v="Rajasthan"/>
    <s v="North"/>
    <s v="Credit Card"/>
    <x v="2"/>
    <x v="1"/>
    <x v="2"/>
    <x v="2"/>
    <n v="0.115"/>
    <n v="2099.3000000000002"/>
    <n v="0"/>
  </r>
  <r>
    <x v="2922"/>
    <d v="2032-01-01T00:00:00"/>
    <x v="290"/>
    <s v="Customer_0539"/>
    <s v="P2019"/>
    <x v="22"/>
    <x v="4"/>
    <x v="11"/>
    <n v="4"/>
    <n v="699"/>
    <n v="2796"/>
    <x v="1"/>
    <n v="139.80000000000001"/>
    <n v="2656.2"/>
    <n v="969.51"/>
    <s v="Gurugram"/>
    <s v="Haryana"/>
    <s v="North"/>
    <s v="UPI"/>
    <x v="0"/>
    <x v="1"/>
    <x v="2"/>
    <x v="2"/>
    <n v="0.36499999999999999"/>
    <n v="2516.4"/>
    <n v="0"/>
  </r>
  <r>
    <x v="2923"/>
    <d v="2032-01-02T00:00:00"/>
    <x v="351"/>
    <s v="Customer_0543"/>
    <s v="P2021"/>
    <x v="24"/>
    <x v="4"/>
    <x v="13"/>
    <n v="1"/>
    <n v="1499"/>
    <n v="1499"/>
    <x v="5"/>
    <n v="374.75"/>
    <n v="1124.25"/>
    <n v="342.9"/>
    <s v="Gurugram"/>
    <s v="Haryana"/>
    <s v="North"/>
    <s v="Credit Card"/>
    <x v="0"/>
    <x v="1"/>
    <x v="2"/>
    <x v="2"/>
    <n v="0.30499999999999999"/>
    <n v="749.5"/>
    <n v="0"/>
  </r>
  <r>
    <x v="2924"/>
    <d v="2032-01-03T00:00:00"/>
    <x v="434"/>
    <s v="Customer_0208"/>
    <s v="P2010"/>
    <x v="0"/>
    <x v="0"/>
    <x v="0"/>
    <n v="1"/>
    <n v="1999"/>
    <n v="1999"/>
    <x v="0"/>
    <n v="199.9"/>
    <n v="1799.1"/>
    <n v="521.74"/>
    <s v="Mumbai"/>
    <s v="Maharashtra"/>
    <s v="West"/>
    <s v="UPI"/>
    <x v="0"/>
    <x v="1"/>
    <x v="2"/>
    <x v="2"/>
    <n v="0.28999999999999998"/>
    <n v="1599.2"/>
    <n v="0"/>
  </r>
  <r>
    <x v="2925"/>
    <d v="2032-01-04T00:00:00"/>
    <x v="351"/>
    <s v="Customer_0543"/>
    <s v="P2002"/>
    <x v="12"/>
    <x v="2"/>
    <x v="7"/>
    <n v="1"/>
    <n v="2999"/>
    <n v="2999"/>
    <x v="6"/>
    <n v="0"/>
    <n v="2999"/>
    <n v="479.84"/>
    <s v="Mumbai"/>
    <s v="Maharashtra"/>
    <s v="West"/>
    <s v="Cash on Delivery"/>
    <x v="0"/>
    <x v="1"/>
    <x v="2"/>
    <x v="2"/>
    <n v="0.16"/>
    <n v="2999"/>
    <n v="0"/>
  </r>
  <r>
    <x v="2926"/>
    <d v="2032-01-05T00:00:00"/>
    <x v="583"/>
    <s v="Customer_0013"/>
    <s v="P2005"/>
    <x v="4"/>
    <x v="2"/>
    <x v="3"/>
    <n v="1"/>
    <n v="1299"/>
    <n v="1299"/>
    <x v="3"/>
    <n v="389.7"/>
    <n v="909.3"/>
    <n v="63.65"/>
    <s v="Bengaluru"/>
    <s v="Karnataka"/>
    <s v="South"/>
    <s v="UPI"/>
    <x v="0"/>
    <x v="1"/>
    <x v="2"/>
    <x v="2"/>
    <n v="7.0000000000000007E-2"/>
    <n v="519.6"/>
    <n v="0"/>
  </r>
  <r>
    <x v="2927"/>
    <d v="2032-01-06T00:00:00"/>
    <x v="347"/>
    <s v="Customer_0630"/>
    <s v="P2020"/>
    <x v="16"/>
    <x v="4"/>
    <x v="10"/>
    <n v="2"/>
    <n v="599"/>
    <n v="1198"/>
    <x v="1"/>
    <n v="59.9"/>
    <n v="1138.0999999999999"/>
    <n v="415.41"/>
    <s v="Ahmedabad"/>
    <s v="Gujarat"/>
    <s v="West"/>
    <s v="Cash on Delivery"/>
    <x v="0"/>
    <x v="1"/>
    <x v="2"/>
    <x v="2"/>
    <n v="0.36499999999999999"/>
    <n v="1078.2"/>
    <n v="0"/>
  </r>
  <r>
    <x v="2928"/>
    <d v="2032-01-07T00:00:00"/>
    <x v="399"/>
    <s v="Customer_0019"/>
    <s v="P2013"/>
    <x v="6"/>
    <x v="1"/>
    <x v="1"/>
    <n v="1"/>
    <n v="3499"/>
    <n v="3499"/>
    <x v="0"/>
    <n v="349.9"/>
    <n v="3149.1"/>
    <n v="661.31"/>
    <s v="Delhi"/>
    <s v="Delhi"/>
    <s v="North"/>
    <s v="Cash on Delivery"/>
    <x v="1"/>
    <x v="1"/>
    <x v="2"/>
    <x v="2"/>
    <n v="0.21"/>
    <n v="2799.2"/>
    <n v="0"/>
  </r>
  <r>
    <x v="2929"/>
    <d v="2032-01-08T00:00:00"/>
    <x v="407"/>
    <s v="Customer_0010"/>
    <s v="P2002"/>
    <x v="12"/>
    <x v="2"/>
    <x v="7"/>
    <n v="1"/>
    <n v="2999"/>
    <n v="2999"/>
    <x v="4"/>
    <n v="599.79999999999995"/>
    <n v="2399.1999999999998"/>
    <n v="239.92"/>
    <s v="Jaipur"/>
    <s v="Rajasthan"/>
    <s v="North"/>
    <s v="Credit Card"/>
    <x v="0"/>
    <x v="1"/>
    <x v="2"/>
    <x v="2"/>
    <n v="0.1"/>
    <n v="1799.4"/>
    <n v="0"/>
  </r>
  <r>
    <x v="2930"/>
    <d v="2032-01-09T00:00:00"/>
    <x v="763"/>
    <s v="Customer_0131"/>
    <s v="P2016"/>
    <x v="19"/>
    <x v="1"/>
    <x v="8"/>
    <n v="3"/>
    <n v="999"/>
    <n v="2997"/>
    <x v="6"/>
    <n v="0"/>
    <n v="2997"/>
    <n v="719.28"/>
    <s v="Pune"/>
    <s v="Maharashtra"/>
    <s v="West"/>
    <s v="UPI"/>
    <x v="0"/>
    <x v="1"/>
    <x v="2"/>
    <x v="2"/>
    <n v="0.24"/>
    <n v="2997"/>
    <n v="0"/>
  </r>
  <r>
    <x v="2931"/>
    <d v="2032-01-10T00:00:00"/>
    <x v="558"/>
    <s v="Customer_0421"/>
    <s v="P2006"/>
    <x v="5"/>
    <x v="2"/>
    <x v="3"/>
    <n v="1"/>
    <n v="1499"/>
    <n v="1499"/>
    <x v="0"/>
    <n v="149.9"/>
    <n v="1349.1"/>
    <n v="175.38"/>
    <s v="Pune"/>
    <s v="Maharashtra"/>
    <s v="West"/>
    <s v="Credit Card"/>
    <x v="0"/>
    <x v="1"/>
    <x v="2"/>
    <x v="2"/>
    <n v="0.13"/>
    <n v="1199.2"/>
    <n v="0"/>
  </r>
  <r>
    <x v="2932"/>
    <d v="2032-01-11T00:00:00"/>
    <x v="35"/>
    <s v="Customer_0548"/>
    <s v="P2002"/>
    <x v="12"/>
    <x v="2"/>
    <x v="7"/>
    <n v="2"/>
    <n v="2999"/>
    <n v="5998"/>
    <x v="6"/>
    <n v="0"/>
    <n v="5998"/>
    <n v="959.68"/>
    <s v="Gurugram"/>
    <s v="Haryana"/>
    <s v="North"/>
    <s v="Debit Card"/>
    <x v="0"/>
    <x v="1"/>
    <x v="2"/>
    <x v="2"/>
    <n v="0.16"/>
    <n v="5998"/>
    <n v="0"/>
  </r>
  <r>
    <x v="2933"/>
    <d v="2032-01-12T00:00:00"/>
    <x v="672"/>
    <s v="Customer_0171"/>
    <s v="P2004"/>
    <x v="15"/>
    <x v="2"/>
    <x v="3"/>
    <n v="3"/>
    <n v="899"/>
    <n v="2697"/>
    <x v="5"/>
    <n v="674.25"/>
    <n v="2022.75"/>
    <n v="171.93"/>
    <s v="Delhi"/>
    <s v="Delhi"/>
    <s v="North"/>
    <s v="Credit Card"/>
    <x v="0"/>
    <x v="1"/>
    <x v="2"/>
    <x v="2"/>
    <n v="8.5000000000000006E-2"/>
    <n v="1348.5"/>
    <n v="0"/>
  </r>
  <r>
    <x v="2934"/>
    <d v="2032-01-13T00:00:00"/>
    <x v="258"/>
    <s v="Customer_0087"/>
    <s v="P2002"/>
    <x v="12"/>
    <x v="2"/>
    <x v="7"/>
    <n v="1"/>
    <n v="2999"/>
    <n v="2999"/>
    <x v="6"/>
    <n v="0"/>
    <n v="2999"/>
    <n v="479.84"/>
    <s v="Chennai"/>
    <s v="Tamil Nadu"/>
    <s v="South"/>
    <s v="UPI"/>
    <x v="0"/>
    <x v="1"/>
    <x v="2"/>
    <x v="2"/>
    <n v="0.16"/>
    <n v="2999"/>
    <n v="0"/>
  </r>
  <r>
    <x v="2935"/>
    <d v="2032-01-14T00:00:00"/>
    <x v="443"/>
    <s v="Customer_0683"/>
    <s v="P2005"/>
    <x v="4"/>
    <x v="2"/>
    <x v="3"/>
    <n v="1"/>
    <n v="1299"/>
    <n v="1299"/>
    <x v="2"/>
    <n v="194.85"/>
    <n v="1104.1500000000001"/>
    <n v="126.98"/>
    <s v="Noida"/>
    <s v="Uttar Pradesh"/>
    <s v="North"/>
    <s v="Debit Card"/>
    <x v="0"/>
    <x v="1"/>
    <x v="2"/>
    <x v="2"/>
    <n v="0.115"/>
    <n v="909.3"/>
    <n v="0"/>
  </r>
  <r>
    <x v="2936"/>
    <d v="2032-01-15T00:00:00"/>
    <x v="754"/>
    <s v="Customer_0589"/>
    <s v="P2010"/>
    <x v="0"/>
    <x v="0"/>
    <x v="0"/>
    <n v="2"/>
    <n v="1999"/>
    <n v="3998"/>
    <x v="2"/>
    <n v="599.70000000000005"/>
    <n v="3398.3"/>
    <n v="934.53"/>
    <s v="Bengaluru"/>
    <s v="Karnataka"/>
    <s v="South"/>
    <s v="Credit Card"/>
    <x v="0"/>
    <x v="1"/>
    <x v="2"/>
    <x v="2"/>
    <n v="0.27500000000000002"/>
    <n v="2798.6"/>
    <n v="0"/>
  </r>
  <r>
    <x v="2937"/>
    <d v="2032-01-16T00:00:00"/>
    <x v="21"/>
    <s v="Customer_0021"/>
    <s v="P2002"/>
    <x v="12"/>
    <x v="2"/>
    <x v="7"/>
    <n v="2"/>
    <n v="2999"/>
    <n v="5998"/>
    <x v="1"/>
    <n v="299.89999999999998"/>
    <n v="5698.1"/>
    <n v="826.22"/>
    <s v="Bengaluru"/>
    <s v="Karnataka"/>
    <s v="South"/>
    <s v="Credit Card"/>
    <x v="0"/>
    <x v="1"/>
    <x v="2"/>
    <x v="2"/>
    <n v="0.14499999999999999"/>
    <n v="5398.2"/>
    <n v="0"/>
  </r>
  <r>
    <x v="2938"/>
    <d v="2032-01-17T00:00:00"/>
    <x v="189"/>
    <s v="Customer_0484"/>
    <s v="P2021"/>
    <x v="24"/>
    <x v="4"/>
    <x v="13"/>
    <n v="1"/>
    <n v="1499"/>
    <n v="1499"/>
    <x v="4"/>
    <n v="299.8"/>
    <n v="1199.2"/>
    <n v="383.74"/>
    <s v="Pune"/>
    <s v="Maharashtra"/>
    <s v="West"/>
    <s v="Credit Card"/>
    <x v="2"/>
    <x v="1"/>
    <x v="2"/>
    <x v="2"/>
    <n v="0.32"/>
    <n v="899.4"/>
    <n v="0"/>
  </r>
  <r>
    <x v="2939"/>
    <d v="2032-01-18T00:00:00"/>
    <x v="31"/>
    <s v="Customer_0093"/>
    <s v="P2011"/>
    <x v="18"/>
    <x v="0"/>
    <x v="4"/>
    <n v="1"/>
    <n v="2499"/>
    <n v="2499"/>
    <x v="0"/>
    <n v="249.9"/>
    <n v="2249.1"/>
    <n v="652.24"/>
    <s v="Hyderabad"/>
    <s v="Telangana"/>
    <s v="South"/>
    <s v="UPI"/>
    <x v="2"/>
    <x v="1"/>
    <x v="2"/>
    <x v="2"/>
    <n v="0.28999999999999998"/>
    <n v="1999.2"/>
    <n v="0"/>
  </r>
  <r>
    <x v="2940"/>
    <d v="2032-01-19T00:00:00"/>
    <x v="749"/>
    <s v="Customer_0774"/>
    <s v="P2010"/>
    <x v="0"/>
    <x v="0"/>
    <x v="0"/>
    <n v="1"/>
    <n v="1999"/>
    <n v="1999"/>
    <x v="1"/>
    <n v="99.95"/>
    <n v="1899.05"/>
    <n v="579.21"/>
    <s v="Bengaluru"/>
    <s v="Karnataka"/>
    <s v="South"/>
    <s v="Net Banking"/>
    <x v="0"/>
    <x v="1"/>
    <x v="2"/>
    <x v="2"/>
    <n v="0.30499999999999999"/>
    <n v="1799.1"/>
    <n v="0"/>
  </r>
  <r>
    <x v="2941"/>
    <d v="2032-01-20T00:00:00"/>
    <x v="85"/>
    <s v="Customer_0583"/>
    <s v="P2007"/>
    <x v="21"/>
    <x v="0"/>
    <x v="12"/>
    <n v="1"/>
    <n v="799"/>
    <n v="799"/>
    <x v="5"/>
    <n v="199.75"/>
    <n v="599.25"/>
    <n v="146.82"/>
    <s v="Gurugram"/>
    <s v="Haryana"/>
    <s v="North"/>
    <s v="Debit Card"/>
    <x v="2"/>
    <x v="1"/>
    <x v="2"/>
    <x v="2"/>
    <n v="0.245"/>
    <n v="399.5"/>
    <n v="0"/>
  </r>
  <r>
    <x v="2942"/>
    <d v="2032-01-21T00:00:00"/>
    <x v="125"/>
    <s v="Customer_0030"/>
    <s v="P2004"/>
    <x v="15"/>
    <x v="2"/>
    <x v="3"/>
    <n v="1"/>
    <n v="899"/>
    <n v="899"/>
    <x v="2"/>
    <n v="134.85"/>
    <n v="764.15"/>
    <n v="87.88"/>
    <s v="Lucknow"/>
    <s v="Uttar Pradesh"/>
    <s v="North"/>
    <s v="Debit Card"/>
    <x v="2"/>
    <x v="1"/>
    <x v="2"/>
    <x v="2"/>
    <n v="0.115"/>
    <n v="629.29999999999995"/>
    <n v="0"/>
  </r>
  <r>
    <x v="2943"/>
    <d v="2032-01-22T00:00:00"/>
    <x v="569"/>
    <s v="Customer_0507"/>
    <s v="P2022"/>
    <x v="13"/>
    <x v="3"/>
    <x v="9"/>
    <n v="1"/>
    <n v="899"/>
    <n v="899"/>
    <x v="1"/>
    <n v="44.95"/>
    <n v="854.05"/>
    <n v="226.32"/>
    <s v="Noida"/>
    <s v="Uttar Pradesh"/>
    <s v="North"/>
    <s v="Credit Card"/>
    <x v="2"/>
    <x v="1"/>
    <x v="2"/>
    <x v="2"/>
    <n v="0.26500000000000001"/>
    <n v="809.1"/>
    <n v="0"/>
  </r>
  <r>
    <x v="2944"/>
    <d v="2032-01-23T00:00:00"/>
    <x v="228"/>
    <s v="Customer_0577"/>
    <s v="P2013"/>
    <x v="6"/>
    <x v="1"/>
    <x v="1"/>
    <n v="2"/>
    <n v="3499"/>
    <n v="6998"/>
    <x v="4"/>
    <n v="1399.6"/>
    <n v="5598.4"/>
    <n v="1007.71"/>
    <s v="Chennai"/>
    <s v="Tamil Nadu"/>
    <s v="South"/>
    <s v="UPI"/>
    <x v="0"/>
    <x v="1"/>
    <x v="2"/>
    <x v="2"/>
    <n v="0.18"/>
    <n v="4198.8"/>
    <n v="0"/>
  </r>
  <r>
    <x v="2945"/>
    <d v="2032-01-24T00:00:00"/>
    <x v="432"/>
    <s v="Customer_0427"/>
    <s v="P2011"/>
    <x v="18"/>
    <x v="0"/>
    <x v="4"/>
    <n v="1"/>
    <n v="2499"/>
    <n v="2499"/>
    <x v="1"/>
    <n v="124.95"/>
    <n v="2374.0500000000002"/>
    <n v="724.09"/>
    <s v="Lucknow"/>
    <s v="Uttar Pradesh"/>
    <s v="North"/>
    <s v="Net Banking"/>
    <x v="0"/>
    <x v="1"/>
    <x v="2"/>
    <x v="2"/>
    <n v="0.30499999999999999"/>
    <n v="2249.1"/>
    <n v="0"/>
  </r>
  <r>
    <x v="2946"/>
    <d v="2032-01-25T00:00:00"/>
    <x v="154"/>
    <s v="Customer_0390"/>
    <s v="P2024"/>
    <x v="14"/>
    <x v="3"/>
    <x v="6"/>
    <n v="5"/>
    <n v="2499"/>
    <n v="12495"/>
    <x v="0"/>
    <n v="1249.5"/>
    <n v="11245.5"/>
    <n v="2811.38"/>
    <s v="Kolkata"/>
    <s v="West Bengal"/>
    <s v="East"/>
    <s v="UPI"/>
    <x v="0"/>
    <x v="1"/>
    <x v="2"/>
    <x v="2"/>
    <n v="0.25"/>
    <n v="9996"/>
    <n v="0"/>
  </r>
  <r>
    <x v="2947"/>
    <d v="2032-01-26T00:00:00"/>
    <x v="100"/>
    <s v="Customer_0169"/>
    <s v="P2004"/>
    <x v="15"/>
    <x v="2"/>
    <x v="3"/>
    <n v="2"/>
    <n v="899"/>
    <n v="1798"/>
    <x v="5"/>
    <n v="449.5"/>
    <n v="1348.5"/>
    <n v="114.62"/>
    <s v="Delhi"/>
    <s v="Delhi"/>
    <s v="North"/>
    <s v="UPI"/>
    <x v="2"/>
    <x v="1"/>
    <x v="2"/>
    <x v="2"/>
    <n v="8.5000000000000006E-2"/>
    <n v="899"/>
    <n v="0"/>
  </r>
  <r>
    <x v="2948"/>
    <d v="2032-01-27T00:00:00"/>
    <x v="292"/>
    <s v="Customer_0095"/>
    <s v="P2012"/>
    <x v="7"/>
    <x v="0"/>
    <x v="4"/>
    <n v="4"/>
    <n v="1299"/>
    <n v="5196"/>
    <x v="2"/>
    <n v="779.4"/>
    <n v="4416.6000000000004"/>
    <n v="1214.57"/>
    <s v="Hyderabad"/>
    <s v="Telangana"/>
    <s v="South"/>
    <s v="Credit Card"/>
    <x v="1"/>
    <x v="1"/>
    <x v="2"/>
    <x v="2"/>
    <n v="0.27500000000000002"/>
    <n v="3637.2"/>
    <n v="0"/>
  </r>
  <r>
    <x v="2949"/>
    <d v="2032-01-28T00:00:00"/>
    <x v="324"/>
    <s v="Customer_0263"/>
    <s v="P2014"/>
    <x v="2"/>
    <x v="1"/>
    <x v="1"/>
    <n v="5"/>
    <n v="2999"/>
    <n v="14995"/>
    <x v="1"/>
    <n v="749.75"/>
    <n v="14245.25"/>
    <n v="3205.18"/>
    <s v="Lucknow"/>
    <s v="Uttar Pradesh"/>
    <s v="North"/>
    <s v="Credit Card"/>
    <x v="0"/>
    <x v="1"/>
    <x v="2"/>
    <x v="2"/>
    <n v="0.22500000000000001"/>
    <n v="13495.5"/>
    <n v="0"/>
  </r>
  <r>
    <x v="2950"/>
    <d v="2032-01-29T00:00:00"/>
    <x v="768"/>
    <s v="Customer_0610"/>
    <s v="P2022"/>
    <x v="13"/>
    <x v="3"/>
    <x v="9"/>
    <n v="2"/>
    <n v="899"/>
    <n v="1798"/>
    <x v="1"/>
    <n v="89.9"/>
    <n v="1708.1"/>
    <n v="452.65"/>
    <s v="Jaipur"/>
    <s v="Rajasthan"/>
    <s v="North"/>
    <s v="Debit Card"/>
    <x v="0"/>
    <x v="1"/>
    <x v="2"/>
    <x v="2"/>
    <n v="0.26500000000000001"/>
    <n v="1618.2"/>
    <n v="0"/>
  </r>
  <r>
    <x v="2951"/>
    <d v="2032-01-30T00:00:00"/>
    <x v="429"/>
    <s v="Customer_0163"/>
    <s v="P2006"/>
    <x v="5"/>
    <x v="2"/>
    <x v="3"/>
    <n v="1"/>
    <n v="1499"/>
    <n v="1499"/>
    <x v="2"/>
    <n v="224.85"/>
    <n v="1274.1500000000001"/>
    <n v="146.53"/>
    <s v="Pune"/>
    <s v="Maharashtra"/>
    <s v="West"/>
    <s v="Credit Card"/>
    <x v="0"/>
    <x v="1"/>
    <x v="2"/>
    <x v="2"/>
    <n v="0.115"/>
    <n v="1049.3"/>
    <n v="0"/>
  </r>
  <r>
    <x v="2952"/>
    <d v="2032-01-31T00:00:00"/>
    <x v="86"/>
    <s v="Customer_0035"/>
    <s v="P2019"/>
    <x v="22"/>
    <x v="4"/>
    <x v="11"/>
    <n v="1"/>
    <n v="699"/>
    <n v="699"/>
    <x v="1"/>
    <n v="34.950000000000003"/>
    <n v="664.05"/>
    <n v="242.38"/>
    <s v="Gurugram"/>
    <s v="Haryana"/>
    <s v="North"/>
    <s v="Cash on Delivery"/>
    <x v="0"/>
    <x v="1"/>
    <x v="2"/>
    <x v="2"/>
    <n v="0.36499999999999999"/>
    <n v="629.1"/>
    <n v="0"/>
  </r>
  <r>
    <x v="2953"/>
    <d v="2032-02-01T00:00:00"/>
    <x v="14"/>
    <s v="Customer_0726"/>
    <s v="P2009"/>
    <x v="1"/>
    <x v="0"/>
    <x v="0"/>
    <n v="2"/>
    <n v="1199"/>
    <n v="2398"/>
    <x v="1"/>
    <n v="119.9"/>
    <n v="2278.1"/>
    <n v="694.82"/>
    <s v="Delhi"/>
    <s v="Delhi"/>
    <s v="North"/>
    <s v="Cash on Delivery"/>
    <x v="2"/>
    <x v="1"/>
    <x v="2"/>
    <x v="2"/>
    <n v="0.30499999999999999"/>
    <n v="2158.1999999999998"/>
    <n v="0"/>
  </r>
  <r>
    <x v="2954"/>
    <d v="2032-02-02T00:00:00"/>
    <x v="287"/>
    <s v="Customer_0037"/>
    <s v="P2011"/>
    <x v="18"/>
    <x v="0"/>
    <x v="4"/>
    <n v="1"/>
    <n v="2499"/>
    <n v="2499"/>
    <x v="2"/>
    <n v="374.85"/>
    <n v="2124.15"/>
    <n v="584.14"/>
    <s v="Hyderabad"/>
    <s v="Telangana"/>
    <s v="South"/>
    <s v="Credit Card"/>
    <x v="0"/>
    <x v="1"/>
    <x v="2"/>
    <x v="2"/>
    <n v="0.27500000000000002"/>
    <n v="1749.3"/>
    <n v="0"/>
  </r>
  <r>
    <x v="2955"/>
    <d v="2032-02-03T00:00:00"/>
    <x v="44"/>
    <s v="Customer_0440"/>
    <s v="P2004"/>
    <x v="15"/>
    <x v="2"/>
    <x v="3"/>
    <n v="2"/>
    <n v="899"/>
    <n v="1798"/>
    <x v="3"/>
    <n v="539.4"/>
    <n v="1258.5999999999999"/>
    <n v="88.1"/>
    <s v="Bengaluru"/>
    <s v="Karnataka"/>
    <s v="South"/>
    <s v="Credit Card"/>
    <x v="1"/>
    <x v="1"/>
    <x v="2"/>
    <x v="2"/>
    <n v="7.0000000000000007E-2"/>
    <n v="719.2"/>
    <n v="0"/>
  </r>
  <r>
    <x v="2956"/>
    <d v="2032-02-04T00:00:00"/>
    <x v="482"/>
    <s v="Customer_0099"/>
    <s v="P2015"/>
    <x v="11"/>
    <x v="1"/>
    <x v="8"/>
    <n v="2"/>
    <n v="1299"/>
    <n v="2598"/>
    <x v="6"/>
    <n v="0"/>
    <n v="2598"/>
    <n v="623.52"/>
    <s v="Jaipur"/>
    <s v="Rajasthan"/>
    <s v="North"/>
    <s v="UPI"/>
    <x v="2"/>
    <x v="1"/>
    <x v="2"/>
    <x v="2"/>
    <n v="0.24"/>
    <n v="2598"/>
    <n v="0"/>
  </r>
  <r>
    <x v="2957"/>
    <d v="2032-02-05T00:00:00"/>
    <x v="337"/>
    <s v="Customer_0640"/>
    <s v="P2017"/>
    <x v="8"/>
    <x v="1"/>
    <x v="5"/>
    <n v="2"/>
    <n v="5999"/>
    <n v="11998"/>
    <x v="0"/>
    <n v="1199.8"/>
    <n v="10798.2"/>
    <n v="2267.62"/>
    <s v="Hyderabad"/>
    <s v="Telangana"/>
    <s v="South"/>
    <s v="Credit Card"/>
    <x v="2"/>
    <x v="1"/>
    <x v="2"/>
    <x v="2"/>
    <n v="0.21"/>
    <n v="9598.4"/>
    <n v="0"/>
  </r>
  <r>
    <x v="2958"/>
    <d v="2032-02-06T00:00:00"/>
    <x v="507"/>
    <s v="Customer_0235"/>
    <s v="P2024"/>
    <x v="14"/>
    <x v="3"/>
    <x v="6"/>
    <n v="1"/>
    <n v="2499"/>
    <n v="2499"/>
    <x v="0"/>
    <n v="249.9"/>
    <n v="2249.1"/>
    <n v="562.28"/>
    <s v="Delhi"/>
    <s v="Delhi"/>
    <s v="North"/>
    <s v="Debit Card"/>
    <x v="0"/>
    <x v="1"/>
    <x v="2"/>
    <x v="2"/>
    <n v="0.25"/>
    <n v="1999.2"/>
    <n v="0"/>
  </r>
  <r>
    <x v="2959"/>
    <d v="2032-02-07T00:00:00"/>
    <x v="636"/>
    <s v="Customer_0073"/>
    <s v="P2023"/>
    <x v="23"/>
    <x v="3"/>
    <x v="9"/>
    <n v="1"/>
    <n v="1599"/>
    <n v="1599"/>
    <x v="1"/>
    <n v="79.95"/>
    <n v="1519.05"/>
    <n v="402.55"/>
    <s v="Ahmedabad"/>
    <s v="Gujarat"/>
    <s v="West"/>
    <s v="Credit Card"/>
    <x v="0"/>
    <x v="1"/>
    <x v="2"/>
    <x v="2"/>
    <n v="0.26500000000000001"/>
    <n v="1439.1"/>
    <n v="0"/>
  </r>
  <r>
    <x v="2960"/>
    <d v="2032-02-08T00:00:00"/>
    <x v="116"/>
    <s v="Customer_0158"/>
    <s v="P2019"/>
    <x v="22"/>
    <x v="4"/>
    <x v="11"/>
    <n v="2"/>
    <n v="699"/>
    <n v="1398"/>
    <x v="1"/>
    <n v="69.900000000000006"/>
    <n v="1328.1"/>
    <n v="484.76"/>
    <s v="Bengaluru"/>
    <s v="Karnataka"/>
    <s v="South"/>
    <s v="UPI"/>
    <x v="2"/>
    <x v="1"/>
    <x v="2"/>
    <x v="2"/>
    <n v="0.36499999999999999"/>
    <n v="1258.2"/>
    <n v="0"/>
  </r>
  <r>
    <x v="2961"/>
    <d v="2032-02-09T00:00:00"/>
    <x v="77"/>
    <s v="Customer_0075"/>
    <s v="P2013"/>
    <x v="6"/>
    <x v="1"/>
    <x v="1"/>
    <n v="1"/>
    <n v="3499"/>
    <n v="3499"/>
    <x v="0"/>
    <n v="349.9"/>
    <n v="3149.1"/>
    <n v="661.31"/>
    <s v="Hyderabad"/>
    <s v="Telangana"/>
    <s v="South"/>
    <s v="UPI"/>
    <x v="0"/>
    <x v="1"/>
    <x v="2"/>
    <x v="2"/>
    <n v="0.21"/>
    <n v="2799.2"/>
    <n v="0"/>
  </r>
  <r>
    <x v="2962"/>
    <d v="2032-02-10T00:00:00"/>
    <x v="54"/>
    <s v="Customer_0687"/>
    <s v="P2017"/>
    <x v="8"/>
    <x v="1"/>
    <x v="5"/>
    <n v="1"/>
    <n v="5999"/>
    <n v="5999"/>
    <x v="2"/>
    <n v="899.85"/>
    <n v="5099.1499999999996"/>
    <n v="994.33"/>
    <s v="Hyderabad"/>
    <s v="Telangana"/>
    <s v="South"/>
    <s v="UPI"/>
    <x v="0"/>
    <x v="1"/>
    <x v="2"/>
    <x v="2"/>
    <n v="0.19500000000000001"/>
    <n v="4199.3"/>
    <n v="0"/>
  </r>
  <r>
    <x v="2963"/>
    <d v="2032-02-11T00:00:00"/>
    <x v="248"/>
    <s v="Customer_0336"/>
    <s v="P2004"/>
    <x v="15"/>
    <x v="2"/>
    <x v="3"/>
    <n v="2"/>
    <n v="899"/>
    <n v="1798"/>
    <x v="5"/>
    <n v="449.5"/>
    <n v="1348.5"/>
    <n v="114.62"/>
    <s v="Lucknow"/>
    <s v="Uttar Pradesh"/>
    <s v="North"/>
    <s v="Net Banking"/>
    <x v="2"/>
    <x v="1"/>
    <x v="2"/>
    <x v="2"/>
    <n v="8.5000000000000006E-2"/>
    <n v="899"/>
    <n v="0"/>
  </r>
  <r>
    <x v="2964"/>
    <d v="2032-02-12T00:00:00"/>
    <x v="293"/>
    <s v="Customer_0748"/>
    <s v="P2015"/>
    <x v="11"/>
    <x v="1"/>
    <x v="8"/>
    <n v="3"/>
    <n v="1299"/>
    <n v="3897"/>
    <x v="5"/>
    <n v="974.25"/>
    <n v="2922.75"/>
    <n v="482.25"/>
    <s v="Jaipur"/>
    <s v="Rajasthan"/>
    <s v="North"/>
    <s v="UPI"/>
    <x v="1"/>
    <x v="1"/>
    <x v="2"/>
    <x v="2"/>
    <n v="0.16500000000000001"/>
    <n v="1948.5"/>
    <n v="0"/>
  </r>
  <r>
    <x v="2965"/>
    <d v="2032-02-13T00:00:00"/>
    <x v="203"/>
    <s v="Customer_0395"/>
    <s v="P2024"/>
    <x v="14"/>
    <x v="3"/>
    <x v="6"/>
    <n v="1"/>
    <n v="2499"/>
    <n v="2499"/>
    <x v="2"/>
    <n v="374.85"/>
    <n v="2124.15"/>
    <n v="499.18"/>
    <s v="Bengaluru"/>
    <s v="Karnataka"/>
    <s v="South"/>
    <s v="UPI"/>
    <x v="2"/>
    <x v="1"/>
    <x v="2"/>
    <x v="2"/>
    <n v="0.23499999999999999"/>
    <n v="1749.3"/>
    <n v="0"/>
  </r>
  <r>
    <x v="2966"/>
    <d v="2032-02-14T00:00:00"/>
    <x v="148"/>
    <s v="Customer_0130"/>
    <s v="P2012"/>
    <x v="7"/>
    <x v="0"/>
    <x v="4"/>
    <n v="1"/>
    <n v="1299"/>
    <n v="1299"/>
    <x v="5"/>
    <n v="324.75"/>
    <n v="974.25"/>
    <n v="238.69"/>
    <s v="Kolkata"/>
    <s v="West Bengal"/>
    <s v="East"/>
    <s v="Credit Card"/>
    <x v="2"/>
    <x v="1"/>
    <x v="2"/>
    <x v="2"/>
    <n v="0.245"/>
    <n v="649.5"/>
    <n v="0"/>
  </r>
  <r>
    <x v="2967"/>
    <d v="2032-02-15T00:00:00"/>
    <x v="55"/>
    <s v="Customer_0234"/>
    <s v="P2010"/>
    <x v="0"/>
    <x v="0"/>
    <x v="0"/>
    <n v="1"/>
    <n v="1999"/>
    <n v="1999"/>
    <x v="1"/>
    <n v="99.95"/>
    <n v="1899.05"/>
    <n v="579.21"/>
    <s v="Hyderabad"/>
    <s v="Telangana"/>
    <s v="South"/>
    <s v="Cash on Delivery"/>
    <x v="2"/>
    <x v="1"/>
    <x v="2"/>
    <x v="2"/>
    <n v="0.30499999999999999"/>
    <n v="1799.1"/>
    <n v="0"/>
  </r>
  <r>
    <x v="2968"/>
    <d v="2032-02-16T00:00:00"/>
    <x v="420"/>
    <s v="Customer_0381"/>
    <s v="P2001"/>
    <x v="10"/>
    <x v="2"/>
    <x v="7"/>
    <n v="2"/>
    <n v="24999"/>
    <n v="49998"/>
    <x v="2"/>
    <n v="7499.7"/>
    <n v="42498.3"/>
    <n v="4887.3"/>
    <s v="Chennai"/>
    <s v="Tamil Nadu"/>
    <s v="South"/>
    <s v="UPI"/>
    <x v="0"/>
    <x v="1"/>
    <x v="2"/>
    <x v="2"/>
    <n v="0.115"/>
    <n v="34998.6"/>
    <n v="0"/>
  </r>
  <r>
    <x v="2969"/>
    <d v="2032-02-17T00:00:00"/>
    <x v="421"/>
    <s v="Customer_0318"/>
    <s v="P2020"/>
    <x v="16"/>
    <x v="4"/>
    <x v="10"/>
    <n v="1"/>
    <n v="599"/>
    <n v="599"/>
    <x v="1"/>
    <n v="29.95"/>
    <n v="569.04999999999995"/>
    <n v="207.7"/>
    <s v="Ahmedabad"/>
    <s v="Gujarat"/>
    <s v="West"/>
    <s v="UPI"/>
    <x v="0"/>
    <x v="1"/>
    <x v="2"/>
    <x v="2"/>
    <n v="0.36499999999999999"/>
    <n v="539.1"/>
    <n v="0"/>
  </r>
  <r>
    <x v="2970"/>
    <d v="2032-02-18T00:00:00"/>
    <x v="220"/>
    <s v="Customer_0557"/>
    <s v="P2015"/>
    <x v="11"/>
    <x v="1"/>
    <x v="8"/>
    <n v="2"/>
    <n v="1299"/>
    <n v="2598"/>
    <x v="2"/>
    <n v="389.7"/>
    <n v="2208.3000000000002"/>
    <n v="430.62"/>
    <s v="Ahmedabad"/>
    <s v="Gujarat"/>
    <s v="West"/>
    <s v="Credit Card"/>
    <x v="2"/>
    <x v="1"/>
    <x v="2"/>
    <x v="2"/>
    <n v="0.19500000000000001"/>
    <n v="1818.6"/>
    <n v="0"/>
  </r>
  <r>
    <x v="2971"/>
    <d v="2032-02-19T00:00:00"/>
    <x v="598"/>
    <s v="Customer_0588"/>
    <s v="P2014"/>
    <x v="2"/>
    <x v="1"/>
    <x v="1"/>
    <n v="5"/>
    <n v="2999"/>
    <n v="14995"/>
    <x v="2"/>
    <n v="2249.25"/>
    <n v="12745.75"/>
    <n v="2485.42"/>
    <s v="Pune"/>
    <s v="Maharashtra"/>
    <s v="West"/>
    <s v="Cash on Delivery"/>
    <x v="0"/>
    <x v="1"/>
    <x v="2"/>
    <x v="2"/>
    <n v="0.19500000000000001"/>
    <n v="10496.5"/>
    <n v="0"/>
  </r>
  <r>
    <x v="2972"/>
    <d v="2032-02-20T00:00:00"/>
    <x v="778"/>
    <s v="Customer_0097"/>
    <s v="P2012"/>
    <x v="7"/>
    <x v="0"/>
    <x v="4"/>
    <n v="1"/>
    <n v="1299"/>
    <n v="1299"/>
    <x v="2"/>
    <n v="194.85"/>
    <n v="1104.1500000000001"/>
    <n v="303.64"/>
    <s v="Pune"/>
    <s v="Maharashtra"/>
    <s v="West"/>
    <s v="Credit Card"/>
    <x v="1"/>
    <x v="1"/>
    <x v="2"/>
    <x v="2"/>
    <n v="0.27500000000000002"/>
    <n v="909.3"/>
    <n v="0"/>
  </r>
  <r>
    <x v="2973"/>
    <d v="2032-02-21T00:00:00"/>
    <x v="541"/>
    <s v="Customer_0422"/>
    <s v="P2022"/>
    <x v="13"/>
    <x v="3"/>
    <x v="9"/>
    <n v="2"/>
    <n v="899"/>
    <n v="1798"/>
    <x v="6"/>
    <n v="0"/>
    <n v="1798"/>
    <n v="503.44"/>
    <s v="Bengaluru"/>
    <s v="Karnataka"/>
    <s v="South"/>
    <s v="Credit Card"/>
    <x v="0"/>
    <x v="1"/>
    <x v="2"/>
    <x v="2"/>
    <n v="0.28000000000000003"/>
    <n v="1798"/>
    <n v="0"/>
  </r>
  <r>
    <x v="2974"/>
    <d v="2032-02-22T00:00:00"/>
    <x v="285"/>
    <s v="Customer_0549"/>
    <s v="P2003"/>
    <x v="3"/>
    <x v="2"/>
    <x v="2"/>
    <n v="1"/>
    <n v="59999"/>
    <n v="59999"/>
    <x v="0"/>
    <n v="5999.9"/>
    <n v="53999.1"/>
    <n v="7019.88"/>
    <s v="Noida"/>
    <s v="Uttar Pradesh"/>
    <s v="North"/>
    <s v="Debit Card"/>
    <x v="2"/>
    <x v="1"/>
    <x v="2"/>
    <x v="2"/>
    <n v="0.13"/>
    <n v="47999.199999999997"/>
    <n v="0"/>
  </r>
  <r>
    <x v="2975"/>
    <d v="2032-02-23T00:00:00"/>
    <x v="506"/>
    <s v="Customer_0127"/>
    <s v="P2001"/>
    <x v="10"/>
    <x v="2"/>
    <x v="7"/>
    <n v="2"/>
    <n v="24999"/>
    <n v="49998"/>
    <x v="2"/>
    <n v="7499.7"/>
    <n v="42498.3"/>
    <n v="4887.3"/>
    <s v="Lucknow"/>
    <s v="Uttar Pradesh"/>
    <s v="North"/>
    <s v="Debit Card"/>
    <x v="0"/>
    <x v="1"/>
    <x v="2"/>
    <x v="2"/>
    <n v="0.115"/>
    <n v="34998.6"/>
    <n v="0"/>
  </r>
  <r>
    <x v="2976"/>
    <d v="2032-02-24T00:00:00"/>
    <x v="527"/>
    <s v="Customer_0797"/>
    <s v="P2012"/>
    <x v="7"/>
    <x v="0"/>
    <x v="4"/>
    <n v="2"/>
    <n v="1299"/>
    <n v="2598"/>
    <x v="0"/>
    <n v="259.8"/>
    <n v="2338.1999999999998"/>
    <n v="678.08"/>
    <s v="Pune"/>
    <s v="Maharashtra"/>
    <s v="West"/>
    <s v="Net Banking"/>
    <x v="1"/>
    <x v="1"/>
    <x v="2"/>
    <x v="2"/>
    <n v="0.28999999999999998"/>
    <n v="2078.4"/>
    <n v="0"/>
  </r>
  <r>
    <x v="2977"/>
    <d v="2032-02-25T00:00:00"/>
    <x v="620"/>
    <s v="Customer_0781"/>
    <s v="P2015"/>
    <x v="11"/>
    <x v="1"/>
    <x v="8"/>
    <n v="1"/>
    <n v="1299"/>
    <n v="1299"/>
    <x v="2"/>
    <n v="194.85"/>
    <n v="1104.1500000000001"/>
    <n v="215.31"/>
    <s v="Chennai"/>
    <s v="Tamil Nadu"/>
    <s v="South"/>
    <s v="Debit Card"/>
    <x v="1"/>
    <x v="1"/>
    <x v="2"/>
    <x v="2"/>
    <n v="0.19500000000000001"/>
    <n v="909.3"/>
    <n v="0"/>
  </r>
  <r>
    <x v="2978"/>
    <d v="2032-02-26T00:00:00"/>
    <x v="766"/>
    <s v="Customer_0492"/>
    <s v="P2009"/>
    <x v="1"/>
    <x v="0"/>
    <x v="0"/>
    <n v="1"/>
    <n v="1199"/>
    <n v="1199"/>
    <x v="5"/>
    <n v="299.75"/>
    <n v="899.25"/>
    <n v="220.32"/>
    <s v="Jaipur"/>
    <s v="Rajasthan"/>
    <s v="North"/>
    <s v="Credit Card"/>
    <x v="2"/>
    <x v="1"/>
    <x v="2"/>
    <x v="2"/>
    <n v="0.245"/>
    <n v="599.5"/>
    <n v="0"/>
  </r>
  <r>
    <x v="2979"/>
    <d v="2032-02-27T00:00:00"/>
    <x v="689"/>
    <s v="Customer_0605"/>
    <s v="P2016"/>
    <x v="19"/>
    <x v="1"/>
    <x v="8"/>
    <n v="1"/>
    <n v="999"/>
    <n v="999"/>
    <x v="0"/>
    <n v="99.9"/>
    <n v="899.1"/>
    <n v="188.81"/>
    <s v="Pune"/>
    <s v="Maharashtra"/>
    <s v="West"/>
    <s v="Net Banking"/>
    <x v="2"/>
    <x v="1"/>
    <x v="2"/>
    <x v="2"/>
    <n v="0.21"/>
    <n v="799.2"/>
    <n v="0"/>
  </r>
  <r>
    <x v="2980"/>
    <d v="2032-02-28T00:00:00"/>
    <x v="427"/>
    <s v="Customer_0795"/>
    <s v="P2014"/>
    <x v="2"/>
    <x v="1"/>
    <x v="1"/>
    <n v="2"/>
    <n v="2999"/>
    <n v="5998"/>
    <x v="0"/>
    <n v="599.79999999999995"/>
    <n v="5398.2"/>
    <n v="1133.6199999999999"/>
    <s v="Mumbai"/>
    <s v="Maharashtra"/>
    <s v="West"/>
    <s v="Net Banking"/>
    <x v="0"/>
    <x v="1"/>
    <x v="2"/>
    <x v="2"/>
    <n v="0.21"/>
    <n v="4798.3999999999996"/>
    <n v="0"/>
  </r>
  <r>
    <x v="2981"/>
    <d v="2032-02-29T00:00:00"/>
    <x v="655"/>
    <s v="Customer_0273"/>
    <s v="P2009"/>
    <x v="1"/>
    <x v="0"/>
    <x v="0"/>
    <n v="3"/>
    <n v="1199"/>
    <n v="3597"/>
    <x v="2"/>
    <n v="539.54999999999995"/>
    <n v="3057.45"/>
    <n v="840.8"/>
    <s v="Noida"/>
    <s v="Uttar Pradesh"/>
    <s v="North"/>
    <s v="Cash on Delivery"/>
    <x v="2"/>
    <x v="1"/>
    <x v="2"/>
    <x v="2"/>
    <n v="0.27500000000000002"/>
    <n v="2517.9"/>
    <n v="0"/>
  </r>
  <r>
    <x v="2982"/>
    <d v="2032-03-01T00:00:00"/>
    <x v="230"/>
    <s v="Customer_0096"/>
    <s v="P2009"/>
    <x v="1"/>
    <x v="0"/>
    <x v="0"/>
    <n v="2"/>
    <n v="1199"/>
    <n v="2398"/>
    <x v="0"/>
    <n v="239.8"/>
    <n v="2158.1999999999998"/>
    <n v="625.88"/>
    <s v="Bengaluru"/>
    <s v="Karnataka"/>
    <s v="South"/>
    <s v="Credit Card"/>
    <x v="0"/>
    <x v="1"/>
    <x v="2"/>
    <x v="2"/>
    <n v="0.28999999999999998"/>
    <n v="1918.4"/>
    <n v="0"/>
  </r>
  <r>
    <x v="2983"/>
    <d v="2032-03-02T00:00:00"/>
    <x v="72"/>
    <s v="Customer_0445"/>
    <s v="P2008"/>
    <x v="20"/>
    <x v="0"/>
    <x v="12"/>
    <n v="1"/>
    <n v="1799"/>
    <n v="1799"/>
    <x v="2"/>
    <n v="269.85000000000002"/>
    <n v="1529.15"/>
    <n v="420.52"/>
    <s v="Bengaluru"/>
    <s v="Karnataka"/>
    <s v="South"/>
    <s v="Net Banking"/>
    <x v="0"/>
    <x v="1"/>
    <x v="2"/>
    <x v="2"/>
    <n v="0.27500000000000002"/>
    <n v="1259.3"/>
    <n v="0"/>
  </r>
  <r>
    <x v="2984"/>
    <d v="2032-03-03T00:00:00"/>
    <x v="3"/>
    <s v="Customer_0661"/>
    <s v="P2022"/>
    <x v="13"/>
    <x v="3"/>
    <x v="9"/>
    <n v="1"/>
    <n v="899"/>
    <n v="899"/>
    <x v="5"/>
    <n v="224.75"/>
    <n v="674.25"/>
    <n v="138.22"/>
    <s v="Noida"/>
    <s v="Uttar Pradesh"/>
    <s v="North"/>
    <s v="Cash on Delivery"/>
    <x v="0"/>
    <x v="1"/>
    <x v="2"/>
    <x v="2"/>
    <n v="0.20499999999999999"/>
    <n v="449.5"/>
    <n v="0"/>
  </r>
  <r>
    <x v="2985"/>
    <d v="2032-03-04T00:00:00"/>
    <x v="733"/>
    <s v="Customer_0723"/>
    <s v="P2002"/>
    <x v="12"/>
    <x v="2"/>
    <x v="7"/>
    <n v="2"/>
    <n v="2999"/>
    <n v="5998"/>
    <x v="6"/>
    <n v="0"/>
    <n v="5998"/>
    <n v="959.68"/>
    <s v="Kolkata"/>
    <s v="West Bengal"/>
    <s v="East"/>
    <s v="Credit Card"/>
    <x v="0"/>
    <x v="1"/>
    <x v="2"/>
    <x v="2"/>
    <n v="0.16"/>
    <n v="5998"/>
    <n v="0"/>
  </r>
  <r>
    <x v="2986"/>
    <d v="2032-03-05T00:00:00"/>
    <x v="655"/>
    <s v="Customer_0273"/>
    <s v="P2005"/>
    <x v="4"/>
    <x v="2"/>
    <x v="3"/>
    <n v="4"/>
    <n v="1299"/>
    <n v="5196"/>
    <x v="1"/>
    <n v="259.8"/>
    <n v="4936.2"/>
    <n v="715.75"/>
    <s v="Ahmedabad"/>
    <s v="Gujarat"/>
    <s v="West"/>
    <s v="Credit Card"/>
    <x v="0"/>
    <x v="1"/>
    <x v="2"/>
    <x v="2"/>
    <n v="0.14499999999999999"/>
    <n v="4676.3999999999996"/>
    <n v="0"/>
  </r>
  <r>
    <x v="2987"/>
    <d v="2032-03-06T00:00:00"/>
    <x v="536"/>
    <s v="Customer_0420"/>
    <s v="P2021"/>
    <x v="24"/>
    <x v="4"/>
    <x v="13"/>
    <n v="1"/>
    <n v="1499"/>
    <n v="1499"/>
    <x v="2"/>
    <n v="224.85"/>
    <n v="1274.1500000000001"/>
    <n v="426.84"/>
    <s v="Bengaluru"/>
    <s v="Karnataka"/>
    <s v="South"/>
    <s v="Credit Card"/>
    <x v="0"/>
    <x v="1"/>
    <x v="2"/>
    <x v="2"/>
    <n v="0.33500000000000002"/>
    <n v="1049.3"/>
    <n v="0"/>
  </r>
  <r>
    <x v="2988"/>
    <d v="2032-03-07T00:00:00"/>
    <x v="542"/>
    <s v="Customer_0174"/>
    <s v="P2025"/>
    <x v="9"/>
    <x v="3"/>
    <x v="6"/>
    <n v="1"/>
    <n v="999"/>
    <n v="999"/>
    <x v="1"/>
    <n v="49.95"/>
    <n v="949.05"/>
    <n v="251.5"/>
    <s v="Jaipur"/>
    <s v="Rajasthan"/>
    <s v="North"/>
    <s v="UPI"/>
    <x v="0"/>
    <x v="1"/>
    <x v="2"/>
    <x v="2"/>
    <n v="0.26500000000000001"/>
    <n v="899.1"/>
    <n v="0"/>
  </r>
  <r>
    <x v="2989"/>
    <d v="2032-03-08T00:00:00"/>
    <x v="22"/>
    <s v="Customer_0151"/>
    <s v="P2018"/>
    <x v="17"/>
    <x v="4"/>
    <x v="11"/>
    <n v="1"/>
    <n v="399"/>
    <n v="399"/>
    <x v="5"/>
    <n v="99.75"/>
    <n v="299.25"/>
    <n v="91.27"/>
    <s v="Mumbai"/>
    <s v="Maharashtra"/>
    <s v="West"/>
    <s v="Credit Card"/>
    <x v="2"/>
    <x v="1"/>
    <x v="2"/>
    <x v="2"/>
    <n v="0.30499999999999999"/>
    <n v="199.5"/>
    <n v="0"/>
  </r>
  <r>
    <x v="2990"/>
    <d v="2032-03-09T00:00:00"/>
    <x v="436"/>
    <s v="Customer_0755"/>
    <s v="P2005"/>
    <x v="4"/>
    <x v="2"/>
    <x v="3"/>
    <n v="1"/>
    <n v="1299"/>
    <n v="1299"/>
    <x v="6"/>
    <n v="0"/>
    <n v="1299"/>
    <n v="207.84"/>
    <s v="Lucknow"/>
    <s v="Uttar Pradesh"/>
    <s v="North"/>
    <s v="Credit Card"/>
    <x v="2"/>
    <x v="1"/>
    <x v="2"/>
    <x v="2"/>
    <n v="0.16"/>
    <n v="1299"/>
    <n v="0"/>
  </r>
  <r>
    <x v="2991"/>
    <d v="2032-03-10T00:00:00"/>
    <x v="3"/>
    <s v="Customer_0661"/>
    <s v="P2008"/>
    <x v="20"/>
    <x v="0"/>
    <x v="12"/>
    <n v="1"/>
    <n v="1799"/>
    <n v="1799"/>
    <x v="3"/>
    <n v="539.70000000000005"/>
    <n v="1259.3"/>
    <n v="289.64"/>
    <s v="Pune"/>
    <s v="Maharashtra"/>
    <s v="West"/>
    <s v="UPI"/>
    <x v="0"/>
    <x v="1"/>
    <x v="2"/>
    <x v="2"/>
    <n v="0.23"/>
    <n v="719.6"/>
    <n v="0"/>
  </r>
  <r>
    <x v="2992"/>
    <d v="2032-03-11T00:00:00"/>
    <x v="600"/>
    <s v="Customer_0199"/>
    <s v="P2003"/>
    <x v="3"/>
    <x v="2"/>
    <x v="2"/>
    <n v="2"/>
    <n v="59999"/>
    <n v="119998"/>
    <x v="0"/>
    <n v="11999.8"/>
    <n v="107998.2"/>
    <n v="14039.77"/>
    <s v="Gurugram"/>
    <s v="Haryana"/>
    <s v="North"/>
    <s v="Net Banking"/>
    <x v="1"/>
    <x v="1"/>
    <x v="2"/>
    <x v="2"/>
    <n v="0.13"/>
    <n v="95998.399999999994"/>
    <n v="0"/>
  </r>
  <r>
    <x v="2993"/>
    <d v="2032-03-12T00:00:00"/>
    <x v="77"/>
    <s v="Customer_0075"/>
    <s v="P2016"/>
    <x v="19"/>
    <x v="1"/>
    <x v="8"/>
    <n v="1"/>
    <n v="999"/>
    <n v="999"/>
    <x v="2"/>
    <n v="149.85"/>
    <n v="849.15"/>
    <n v="165.58"/>
    <s v="Bengaluru"/>
    <s v="Karnataka"/>
    <s v="South"/>
    <s v="Cash on Delivery"/>
    <x v="0"/>
    <x v="1"/>
    <x v="2"/>
    <x v="2"/>
    <n v="0.19500000000000001"/>
    <n v="699.3"/>
    <n v="0"/>
  </r>
  <r>
    <x v="2994"/>
    <d v="2032-03-13T00:00:00"/>
    <x v="779"/>
    <s v="Customer_0712"/>
    <s v="P2003"/>
    <x v="3"/>
    <x v="2"/>
    <x v="2"/>
    <n v="2"/>
    <n v="59999"/>
    <n v="119998"/>
    <x v="6"/>
    <n v="0"/>
    <n v="119998"/>
    <n v="19199.68"/>
    <s v="Hyderabad"/>
    <s v="Telangana"/>
    <s v="South"/>
    <s v="UPI"/>
    <x v="0"/>
    <x v="1"/>
    <x v="2"/>
    <x v="2"/>
    <n v="0.16"/>
    <n v="119998"/>
    <n v="0"/>
  </r>
  <r>
    <x v="2995"/>
    <d v="2032-03-14T00:00:00"/>
    <x v="155"/>
    <s v="Customer_0067"/>
    <s v="P2021"/>
    <x v="24"/>
    <x v="4"/>
    <x v="13"/>
    <n v="1"/>
    <n v="1499"/>
    <n v="1499"/>
    <x v="0"/>
    <n v="149.9"/>
    <n v="1349.1"/>
    <n v="472.18"/>
    <s v="Mumbai"/>
    <s v="Maharashtra"/>
    <s v="West"/>
    <s v="UPI"/>
    <x v="0"/>
    <x v="1"/>
    <x v="2"/>
    <x v="2"/>
    <n v="0.35"/>
    <n v="1199.2"/>
    <n v="0"/>
  </r>
  <r>
    <x v="2996"/>
    <d v="2032-03-15T00:00:00"/>
    <x v="133"/>
    <s v="Customer_0700"/>
    <s v="P2025"/>
    <x v="9"/>
    <x v="3"/>
    <x v="6"/>
    <n v="1"/>
    <n v="999"/>
    <n v="999"/>
    <x v="0"/>
    <n v="99.9"/>
    <n v="899.1"/>
    <n v="224.78"/>
    <s v="Delhi"/>
    <s v="Delhi"/>
    <s v="North"/>
    <s v="Net Banking"/>
    <x v="0"/>
    <x v="1"/>
    <x v="2"/>
    <x v="2"/>
    <n v="0.25"/>
    <n v="799.2"/>
    <n v="0"/>
  </r>
  <r>
    <x v="2997"/>
    <d v="2032-03-16T00:00:00"/>
    <x v="780"/>
    <s v="Customer_0349"/>
    <s v="P2008"/>
    <x v="20"/>
    <x v="0"/>
    <x v="12"/>
    <n v="3"/>
    <n v="1799"/>
    <n v="5397"/>
    <x v="6"/>
    <n v="0"/>
    <n v="5397"/>
    <n v="1727.04"/>
    <s v="Hyderabad"/>
    <s v="Telangana"/>
    <s v="South"/>
    <s v="Credit Card"/>
    <x v="2"/>
    <x v="1"/>
    <x v="2"/>
    <x v="2"/>
    <n v="0.32"/>
    <n v="5397"/>
    <n v="0"/>
  </r>
  <r>
    <x v="2998"/>
    <d v="2032-03-17T00:00:00"/>
    <x v="19"/>
    <s v="Customer_0715"/>
    <s v="P2005"/>
    <x v="4"/>
    <x v="2"/>
    <x v="3"/>
    <n v="1"/>
    <n v="1299"/>
    <n v="1299"/>
    <x v="4"/>
    <n v="259.8"/>
    <n v="1039.2"/>
    <n v="103.92"/>
    <s v="Chennai"/>
    <s v="Tamil Nadu"/>
    <s v="South"/>
    <s v="Debit Card"/>
    <x v="0"/>
    <x v="1"/>
    <x v="2"/>
    <x v="2"/>
    <n v="0.1"/>
    <n v="779.4"/>
    <n v="0"/>
  </r>
  <r>
    <x v="2999"/>
    <d v="2032-03-18T00:00:00"/>
    <x v="445"/>
    <s v="Customer_0046"/>
    <s v="P2003"/>
    <x v="3"/>
    <x v="2"/>
    <x v="2"/>
    <n v="1"/>
    <n v="59999"/>
    <n v="59999"/>
    <x v="6"/>
    <n v="0"/>
    <n v="59999"/>
    <n v="9599.84"/>
    <s v="Gurugram"/>
    <s v="Haryana"/>
    <s v="North"/>
    <s v="UPI"/>
    <x v="0"/>
    <x v="1"/>
    <x v="2"/>
    <x v="2"/>
    <n v="0.16"/>
    <n v="59999"/>
    <n v="0"/>
  </r>
  <r>
    <x v="3000"/>
    <d v="2032-03-19T00:00:00"/>
    <x v="515"/>
    <s v="Customer_0257"/>
    <s v="P2019"/>
    <x v="22"/>
    <x v="4"/>
    <x v="11"/>
    <n v="1"/>
    <n v="699"/>
    <n v="699"/>
    <x v="2"/>
    <n v="104.85"/>
    <n v="594.15"/>
    <n v="199.04"/>
    <s v="Pune"/>
    <s v="Maharashtra"/>
    <s v="West"/>
    <s v="Debit Card"/>
    <x v="0"/>
    <x v="1"/>
    <x v="2"/>
    <x v="2"/>
    <n v="0.33500000000000002"/>
    <n v="489.3"/>
    <n v="0"/>
  </r>
  <r>
    <x v="3001"/>
    <d v="2032-03-20T00:00:00"/>
    <x v="663"/>
    <s v="Customer_0068"/>
    <s v="P2006"/>
    <x v="5"/>
    <x v="2"/>
    <x v="3"/>
    <n v="1"/>
    <n v="1499"/>
    <n v="1499"/>
    <x v="6"/>
    <n v="0"/>
    <n v="1499"/>
    <n v="239.84"/>
    <s v="Kolkata"/>
    <s v="West Bengal"/>
    <s v="East"/>
    <s v="Credit Card"/>
    <x v="0"/>
    <x v="1"/>
    <x v="2"/>
    <x v="2"/>
    <n v="0.16"/>
    <n v="1499"/>
    <n v="0"/>
  </r>
  <r>
    <x v="3002"/>
    <d v="2032-03-21T00:00:00"/>
    <x v="553"/>
    <s v="Customer_0494"/>
    <s v="P2014"/>
    <x v="2"/>
    <x v="1"/>
    <x v="1"/>
    <n v="1"/>
    <n v="2999"/>
    <n v="2999"/>
    <x v="4"/>
    <n v="599.79999999999995"/>
    <n v="2399.1999999999998"/>
    <n v="431.86"/>
    <s v="Gurugram"/>
    <s v="Haryana"/>
    <s v="North"/>
    <s v="Net Banking"/>
    <x v="0"/>
    <x v="1"/>
    <x v="2"/>
    <x v="2"/>
    <n v="0.18"/>
    <n v="1799.4"/>
    <n v="0"/>
  </r>
  <r>
    <x v="3003"/>
    <d v="2032-03-22T00:00:00"/>
    <x v="91"/>
    <s v="Customer_0012"/>
    <s v="P2011"/>
    <x v="18"/>
    <x v="0"/>
    <x v="4"/>
    <n v="1"/>
    <n v="2499"/>
    <n v="2499"/>
    <x v="4"/>
    <n v="499.8"/>
    <n v="1999.2"/>
    <n v="519.79"/>
    <s v="Delhi"/>
    <s v="Delhi"/>
    <s v="North"/>
    <s v="Credit Card"/>
    <x v="2"/>
    <x v="1"/>
    <x v="2"/>
    <x v="2"/>
    <n v="0.26"/>
    <n v="1499.4"/>
    <n v="0"/>
  </r>
  <r>
    <x v="3004"/>
    <d v="2032-03-23T00:00:00"/>
    <x v="357"/>
    <s v="Customer_0160"/>
    <s v="P2005"/>
    <x v="4"/>
    <x v="2"/>
    <x v="3"/>
    <n v="3"/>
    <n v="1299"/>
    <n v="3897"/>
    <x v="1"/>
    <n v="194.85"/>
    <n v="3702.15"/>
    <n v="536.80999999999995"/>
    <s v="Mumbai"/>
    <s v="Maharashtra"/>
    <s v="West"/>
    <s v="Cash on Delivery"/>
    <x v="2"/>
    <x v="1"/>
    <x v="2"/>
    <x v="2"/>
    <n v="0.14499999999999999"/>
    <n v="3507.3"/>
    <n v="0"/>
  </r>
  <r>
    <x v="3005"/>
    <d v="2032-03-24T00:00:00"/>
    <x v="781"/>
    <s v="Customer_0400"/>
    <s v="P2003"/>
    <x v="3"/>
    <x v="2"/>
    <x v="2"/>
    <n v="1"/>
    <n v="59999"/>
    <n v="59999"/>
    <x v="4"/>
    <n v="11999.8"/>
    <n v="47999.199999999997"/>
    <n v="4799.92"/>
    <s v="Kolkata"/>
    <s v="West Bengal"/>
    <s v="East"/>
    <s v="UPI"/>
    <x v="2"/>
    <x v="1"/>
    <x v="2"/>
    <x v="2"/>
    <n v="0.1"/>
    <n v="35999.4"/>
    <n v="0"/>
  </r>
  <r>
    <x v="3006"/>
    <d v="2032-03-25T00:00:00"/>
    <x v="341"/>
    <s v="Customer_0555"/>
    <s v="P2008"/>
    <x v="20"/>
    <x v="0"/>
    <x v="12"/>
    <n v="1"/>
    <n v="1799"/>
    <n v="1799"/>
    <x v="5"/>
    <n v="449.75"/>
    <n v="1349.25"/>
    <n v="330.57"/>
    <s v="Mumbai"/>
    <s v="Maharashtra"/>
    <s v="West"/>
    <s v="Net Banking"/>
    <x v="2"/>
    <x v="1"/>
    <x v="2"/>
    <x v="2"/>
    <n v="0.245"/>
    <n v="899.5"/>
    <n v="0"/>
  </r>
  <r>
    <x v="3007"/>
    <d v="2032-03-26T00:00:00"/>
    <x v="204"/>
    <s v="Customer_0287"/>
    <s v="P2011"/>
    <x v="18"/>
    <x v="0"/>
    <x v="4"/>
    <n v="2"/>
    <n v="2499"/>
    <n v="4998"/>
    <x v="0"/>
    <n v="499.8"/>
    <n v="4498.2"/>
    <n v="1304.48"/>
    <s v="Hyderabad"/>
    <s v="Telangana"/>
    <s v="South"/>
    <s v="Cash on Delivery"/>
    <x v="0"/>
    <x v="1"/>
    <x v="2"/>
    <x v="2"/>
    <n v="0.28999999999999998"/>
    <n v="3998.4"/>
    <n v="0"/>
  </r>
  <r>
    <x v="3008"/>
    <d v="2032-03-27T00:00:00"/>
    <x v="417"/>
    <s v="Customer_0364"/>
    <s v="P2018"/>
    <x v="17"/>
    <x v="4"/>
    <x v="11"/>
    <n v="1"/>
    <n v="399"/>
    <n v="399"/>
    <x v="0"/>
    <n v="39.9"/>
    <n v="359.1"/>
    <n v="125.68"/>
    <s v="Noida"/>
    <s v="Uttar Pradesh"/>
    <s v="North"/>
    <s v="UPI"/>
    <x v="2"/>
    <x v="1"/>
    <x v="2"/>
    <x v="2"/>
    <n v="0.35"/>
    <n v="319.2"/>
    <n v="0"/>
  </r>
  <r>
    <x v="3009"/>
    <d v="2032-03-28T00:00:00"/>
    <x v="424"/>
    <s v="Customer_0768"/>
    <s v="P2013"/>
    <x v="6"/>
    <x v="1"/>
    <x v="1"/>
    <n v="2"/>
    <n v="3499"/>
    <n v="6998"/>
    <x v="0"/>
    <n v="699.8"/>
    <n v="6298.2"/>
    <n v="1322.62"/>
    <s v="Noida"/>
    <s v="Uttar Pradesh"/>
    <s v="North"/>
    <s v="Credit Card"/>
    <x v="0"/>
    <x v="1"/>
    <x v="2"/>
    <x v="2"/>
    <n v="0.21"/>
    <n v="5598.4"/>
    <n v="0"/>
  </r>
  <r>
    <x v="3010"/>
    <d v="2032-03-29T00:00:00"/>
    <x v="340"/>
    <s v="Customer_0490"/>
    <s v="P2016"/>
    <x v="19"/>
    <x v="1"/>
    <x v="8"/>
    <n v="1"/>
    <n v="999"/>
    <n v="999"/>
    <x v="3"/>
    <n v="299.7"/>
    <n v="699.3"/>
    <n v="104.9"/>
    <s v="Lucknow"/>
    <s v="Uttar Pradesh"/>
    <s v="North"/>
    <s v="Credit Card"/>
    <x v="1"/>
    <x v="1"/>
    <x v="2"/>
    <x v="2"/>
    <n v="0.15"/>
    <n v="399.6"/>
    <n v="0"/>
  </r>
  <r>
    <x v="3011"/>
    <d v="2032-03-30T00:00:00"/>
    <x v="141"/>
    <s v="Customer_0646"/>
    <s v="P2002"/>
    <x v="12"/>
    <x v="2"/>
    <x v="7"/>
    <n v="2"/>
    <n v="2999"/>
    <n v="5998"/>
    <x v="0"/>
    <n v="599.79999999999995"/>
    <n v="5398.2"/>
    <n v="701.77"/>
    <s v="Chennai"/>
    <s v="Tamil Nadu"/>
    <s v="South"/>
    <s v="Credit Card"/>
    <x v="2"/>
    <x v="1"/>
    <x v="2"/>
    <x v="2"/>
    <n v="0.13"/>
    <n v="4798.3999999999996"/>
    <n v="0"/>
  </r>
  <r>
    <x v="3012"/>
    <d v="2032-03-31T00:00:00"/>
    <x v="764"/>
    <s v="Customer_0576"/>
    <s v="P2018"/>
    <x v="17"/>
    <x v="4"/>
    <x v="11"/>
    <n v="1"/>
    <n v="399"/>
    <n v="399"/>
    <x v="6"/>
    <n v="0"/>
    <n v="399"/>
    <n v="151.62"/>
    <s v="Jaipur"/>
    <s v="Rajasthan"/>
    <s v="North"/>
    <s v="Debit Card"/>
    <x v="0"/>
    <x v="1"/>
    <x v="2"/>
    <x v="2"/>
    <n v="0.38"/>
    <n v="399"/>
    <n v="0"/>
  </r>
  <r>
    <x v="3013"/>
    <d v="2032-04-01T00:00:00"/>
    <x v="465"/>
    <s v="Customer_0701"/>
    <s v="P2020"/>
    <x v="16"/>
    <x v="4"/>
    <x v="10"/>
    <n v="2"/>
    <n v="599"/>
    <n v="1198"/>
    <x v="6"/>
    <n v="0"/>
    <n v="1198"/>
    <n v="455.24"/>
    <s v="Delhi"/>
    <s v="Delhi"/>
    <s v="North"/>
    <s v="Credit Card"/>
    <x v="0"/>
    <x v="1"/>
    <x v="2"/>
    <x v="2"/>
    <n v="0.38"/>
    <n v="1198"/>
    <n v="0"/>
  </r>
  <r>
    <x v="3014"/>
    <d v="2032-04-02T00:00:00"/>
    <x v="443"/>
    <s v="Customer_0683"/>
    <s v="P2011"/>
    <x v="18"/>
    <x v="0"/>
    <x v="4"/>
    <n v="1"/>
    <n v="2499"/>
    <n v="2499"/>
    <x v="4"/>
    <n v="499.8"/>
    <n v="1999.2"/>
    <n v="519.79"/>
    <s v="Jaipur"/>
    <s v="Rajasthan"/>
    <s v="North"/>
    <s v="UPI"/>
    <x v="2"/>
    <x v="1"/>
    <x v="2"/>
    <x v="2"/>
    <n v="0.26"/>
    <n v="1499.4"/>
    <n v="0"/>
  </r>
  <r>
    <x v="3015"/>
    <d v="2032-04-03T00:00:00"/>
    <x v="285"/>
    <s v="Customer_0549"/>
    <s v="P2020"/>
    <x v="16"/>
    <x v="4"/>
    <x v="10"/>
    <n v="1"/>
    <n v="599"/>
    <n v="599"/>
    <x v="6"/>
    <n v="0"/>
    <n v="599"/>
    <n v="227.62"/>
    <s v="Gurugram"/>
    <s v="Haryana"/>
    <s v="North"/>
    <s v="UPI"/>
    <x v="0"/>
    <x v="1"/>
    <x v="2"/>
    <x v="2"/>
    <n v="0.38"/>
    <n v="599"/>
    <n v="0"/>
  </r>
  <r>
    <x v="3016"/>
    <d v="2032-04-04T00:00:00"/>
    <x v="205"/>
    <s v="Customer_0761"/>
    <s v="P2012"/>
    <x v="7"/>
    <x v="0"/>
    <x v="4"/>
    <n v="1"/>
    <n v="1299"/>
    <n v="1299"/>
    <x v="6"/>
    <n v="0"/>
    <n v="1299"/>
    <n v="415.68"/>
    <s v="Chennai"/>
    <s v="Tamil Nadu"/>
    <s v="South"/>
    <s v="Credit Card"/>
    <x v="2"/>
    <x v="1"/>
    <x v="2"/>
    <x v="2"/>
    <n v="0.32"/>
    <n v="1299"/>
    <n v="0"/>
  </r>
  <r>
    <x v="3017"/>
    <d v="2032-04-05T00:00:00"/>
    <x v="446"/>
    <s v="Customer_0357"/>
    <s v="P2008"/>
    <x v="20"/>
    <x v="0"/>
    <x v="12"/>
    <n v="1"/>
    <n v="1799"/>
    <n v="1799"/>
    <x v="2"/>
    <n v="269.85000000000002"/>
    <n v="1529.15"/>
    <n v="420.52"/>
    <s v="Pune"/>
    <s v="Maharashtra"/>
    <s v="West"/>
    <s v="UPI"/>
    <x v="0"/>
    <x v="1"/>
    <x v="2"/>
    <x v="2"/>
    <n v="0.27500000000000002"/>
    <n v="1259.3"/>
    <n v="0"/>
  </r>
  <r>
    <x v="3018"/>
    <d v="2032-04-06T00:00:00"/>
    <x v="447"/>
    <s v="Customer_0191"/>
    <s v="P2025"/>
    <x v="9"/>
    <x v="3"/>
    <x v="6"/>
    <n v="3"/>
    <n v="999"/>
    <n v="2997"/>
    <x v="1"/>
    <n v="149.85"/>
    <n v="2847.15"/>
    <n v="754.49"/>
    <s v="Chennai"/>
    <s v="Tamil Nadu"/>
    <s v="South"/>
    <s v="UPI"/>
    <x v="0"/>
    <x v="1"/>
    <x v="2"/>
    <x v="2"/>
    <n v="0.26500000000000001"/>
    <n v="2697.3"/>
    <n v="0"/>
  </r>
  <r>
    <x v="3019"/>
    <d v="2032-04-07T00:00:00"/>
    <x v="148"/>
    <s v="Customer_0130"/>
    <s v="P2021"/>
    <x v="24"/>
    <x v="4"/>
    <x v="13"/>
    <n v="2"/>
    <n v="1499"/>
    <n v="2998"/>
    <x v="0"/>
    <n v="299.8"/>
    <n v="2698.2"/>
    <n v="944.37"/>
    <s v="Ahmedabad"/>
    <s v="Gujarat"/>
    <s v="West"/>
    <s v="Debit Card"/>
    <x v="0"/>
    <x v="1"/>
    <x v="2"/>
    <x v="2"/>
    <n v="0.35"/>
    <n v="2398.4"/>
    <n v="0"/>
  </r>
  <r>
    <x v="3020"/>
    <d v="2032-04-08T00:00:00"/>
    <x v="675"/>
    <s v="Customer_0648"/>
    <s v="P2010"/>
    <x v="0"/>
    <x v="0"/>
    <x v="0"/>
    <n v="1"/>
    <n v="1999"/>
    <n v="1999"/>
    <x v="0"/>
    <n v="199.9"/>
    <n v="1799.1"/>
    <n v="521.74"/>
    <s v="Hyderabad"/>
    <s v="Telangana"/>
    <s v="South"/>
    <s v="UPI"/>
    <x v="0"/>
    <x v="1"/>
    <x v="2"/>
    <x v="2"/>
    <n v="0.28999999999999998"/>
    <n v="1599.2"/>
    <n v="0"/>
  </r>
  <r>
    <x v="3021"/>
    <d v="2032-04-09T00:00:00"/>
    <x v="623"/>
    <s v="Customer_0236"/>
    <s v="P2022"/>
    <x v="13"/>
    <x v="3"/>
    <x v="9"/>
    <n v="1"/>
    <n v="899"/>
    <n v="899"/>
    <x v="0"/>
    <n v="89.9"/>
    <n v="809.1"/>
    <n v="202.28"/>
    <s v="Kolkata"/>
    <s v="West Bengal"/>
    <s v="East"/>
    <s v="UPI"/>
    <x v="0"/>
    <x v="1"/>
    <x v="2"/>
    <x v="2"/>
    <n v="0.25"/>
    <n v="719.2"/>
    <n v="0"/>
  </r>
  <r>
    <x v="3022"/>
    <d v="2032-04-10T00:00:00"/>
    <x v="714"/>
    <s v="Customer_0777"/>
    <s v="P2001"/>
    <x v="10"/>
    <x v="2"/>
    <x v="7"/>
    <n v="1"/>
    <n v="24999"/>
    <n v="24999"/>
    <x v="3"/>
    <n v="7499.7"/>
    <n v="17499.3"/>
    <n v="1224.95"/>
    <s v="Kolkata"/>
    <s v="West Bengal"/>
    <s v="East"/>
    <s v="Net Banking"/>
    <x v="2"/>
    <x v="1"/>
    <x v="2"/>
    <x v="2"/>
    <n v="7.0000000000000007E-2"/>
    <n v="9999.6"/>
    <n v="0"/>
  </r>
  <r>
    <x v="3023"/>
    <d v="2032-04-11T00:00:00"/>
    <x v="345"/>
    <s v="Customer_0639"/>
    <s v="P2023"/>
    <x v="23"/>
    <x v="3"/>
    <x v="9"/>
    <n v="2"/>
    <n v="1599"/>
    <n v="3198"/>
    <x v="0"/>
    <n v="319.8"/>
    <n v="2878.2"/>
    <n v="719.55"/>
    <s v="Bengaluru"/>
    <s v="Karnataka"/>
    <s v="South"/>
    <s v="Credit Card"/>
    <x v="0"/>
    <x v="1"/>
    <x v="2"/>
    <x v="2"/>
    <n v="0.25"/>
    <n v="2558.4"/>
    <n v="0"/>
  </r>
  <r>
    <x v="3024"/>
    <d v="2032-04-12T00:00:00"/>
    <x v="782"/>
    <s v="Customer_0482"/>
    <s v="P2023"/>
    <x v="23"/>
    <x v="3"/>
    <x v="9"/>
    <n v="2"/>
    <n v="1599"/>
    <n v="3198"/>
    <x v="1"/>
    <n v="159.9"/>
    <n v="3038.1"/>
    <n v="805.1"/>
    <s v="Bengaluru"/>
    <s v="Karnataka"/>
    <s v="South"/>
    <s v="Credit Card"/>
    <x v="0"/>
    <x v="1"/>
    <x v="2"/>
    <x v="2"/>
    <n v="0.26500000000000001"/>
    <n v="2878.2"/>
    <n v="0"/>
  </r>
  <r>
    <x v="3025"/>
    <d v="2032-04-13T00:00:00"/>
    <x v="157"/>
    <s v="Customer_0545"/>
    <s v="P2011"/>
    <x v="18"/>
    <x v="0"/>
    <x v="4"/>
    <n v="2"/>
    <n v="2499"/>
    <n v="4998"/>
    <x v="0"/>
    <n v="499.8"/>
    <n v="4498.2"/>
    <n v="1304.48"/>
    <s v="Gurugram"/>
    <s v="Haryana"/>
    <s v="North"/>
    <s v="UPI"/>
    <x v="1"/>
    <x v="1"/>
    <x v="2"/>
    <x v="2"/>
    <n v="0.28999999999999998"/>
    <n v="3998.4"/>
    <n v="0"/>
  </r>
  <r>
    <x v="3026"/>
    <d v="2032-04-14T00:00:00"/>
    <x v="605"/>
    <s v="Customer_0463"/>
    <s v="P2003"/>
    <x v="3"/>
    <x v="2"/>
    <x v="2"/>
    <n v="2"/>
    <n v="59999"/>
    <n v="119998"/>
    <x v="2"/>
    <n v="17999.7"/>
    <n v="101998.3"/>
    <n v="11729.8"/>
    <s v="Delhi"/>
    <s v="Delhi"/>
    <s v="North"/>
    <s v="UPI"/>
    <x v="1"/>
    <x v="1"/>
    <x v="2"/>
    <x v="2"/>
    <n v="0.115"/>
    <n v="83998.6"/>
    <n v="0"/>
  </r>
  <r>
    <x v="3027"/>
    <d v="2032-04-15T00:00:00"/>
    <x v="377"/>
    <s v="Customer_0141"/>
    <s v="P2015"/>
    <x v="11"/>
    <x v="1"/>
    <x v="8"/>
    <n v="3"/>
    <n v="1299"/>
    <n v="3897"/>
    <x v="4"/>
    <n v="779.4"/>
    <n v="3117.6"/>
    <n v="561.16999999999996"/>
    <s v="Chennai"/>
    <s v="Tamil Nadu"/>
    <s v="South"/>
    <s v="UPI"/>
    <x v="0"/>
    <x v="1"/>
    <x v="2"/>
    <x v="2"/>
    <n v="0.18"/>
    <n v="2338.1999999999998"/>
    <n v="0"/>
  </r>
  <r>
    <x v="3028"/>
    <d v="2032-04-16T00:00:00"/>
    <x v="510"/>
    <s v="Customer_0026"/>
    <s v="P2011"/>
    <x v="18"/>
    <x v="0"/>
    <x v="4"/>
    <n v="2"/>
    <n v="2499"/>
    <n v="4998"/>
    <x v="4"/>
    <n v="999.6"/>
    <n v="3998.4"/>
    <n v="1039.58"/>
    <s v="Lucknow"/>
    <s v="Uttar Pradesh"/>
    <s v="North"/>
    <s v="Net Banking"/>
    <x v="0"/>
    <x v="1"/>
    <x v="2"/>
    <x v="2"/>
    <n v="0.26"/>
    <n v="2998.8"/>
    <n v="0"/>
  </r>
  <r>
    <x v="3029"/>
    <d v="2032-04-17T00:00:00"/>
    <x v="670"/>
    <s v="Customer_0725"/>
    <s v="P2001"/>
    <x v="10"/>
    <x v="2"/>
    <x v="7"/>
    <n v="2"/>
    <n v="24999"/>
    <n v="49998"/>
    <x v="0"/>
    <n v="4999.8"/>
    <n v="44998.2"/>
    <n v="5849.77"/>
    <s v="Delhi"/>
    <s v="Delhi"/>
    <s v="North"/>
    <s v="UPI"/>
    <x v="0"/>
    <x v="1"/>
    <x v="2"/>
    <x v="2"/>
    <n v="0.13"/>
    <n v="39998.400000000001"/>
    <n v="0"/>
  </r>
  <r>
    <x v="3030"/>
    <d v="2032-04-18T00:00:00"/>
    <x v="58"/>
    <s v="Customer_0716"/>
    <s v="P2012"/>
    <x v="7"/>
    <x v="0"/>
    <x v="4"/>
    <n v="1"/>
    <n v="1299"/>
    <n v="1299"/>
    <x v="0"/>
    <n v="129.9"/>
    <n v="1169.0999999999999"/>
    <n v="339.04"/>
    <s v="Gurugram"/>
    <s v="Haryana"/>
    <s v="North"/>
    <s v="UPI"/>
    <x v="0"/>
    <x v="1"/>
    <x v="2"/>
    <x v="2"/>
    <n v="0.28999999999999998"/>
    <n v="1039.2"/>
    <n v="0"/>
  </r>
  <r>
    <x v="3031"/>
    <d v="2032-04-19T00:00:00"/>
    <x v="358"/>
    <s v="Customer_0300"/>
    <s v="P2025"/>
    <x v="9"/>
    <x v="3"/>
    <x v="6"/>
    <n v="2"/>
    <n v="999"/>
    <n v="1998"/>
    <x v="2"/>
    <n v="299.7"/>
    <n v="1698.3"/>
    <n v="399.1"/>
    <s v="Lucknow"/>
    <s v="Uttar Pradesh"/>
    <s v="North"/>
    <s v="UPI"/>
    <x v="0"/>
    <x v="1"/>
    <x v="2"/>
    <x v="2"/>
    <n v="0.23499999999999999"/>
    <n v="1398.6"/>
    <n v="0"/>
  </r>
  <r>
    <x v="3032"/>
    <d v="2032-04-20T00:00:00"/>
    <x v="286"/>
    <s v="Customer_0462"/>
    <s v="P2004"/>
    <x v="15"/>
    <x v="2"/>
    <x v="3"/>
    <n v="1"/>
    <n v="899"/>
    <n v="899"/>
    <x v="0"/>
    <n v="89.9"/>
    <n v="809.1"/>
    <n v="105.18"/>
    <s v="Chennai"/>
    <s v="Tamil Nadu"/>
    <s v="South"/>
    <s v="Debit Card"/>
    <x v="0"/>
    <x v="1"/>
    <x v="2"/>
    <x v="2"/>
    <n v="0.13"/>
    <n v="719.2"/>
    <n v="0"/>
  </r>
  <r>
    <x v="3033"/>
    <d v="2032-04-21T00:00:00"/>
    <x v="286"/>
    <s v="Customer_0462"/>
    <s v="P2009"/>
    <x v="1"/>
    <x v="0"/>
    <x v="0"/>
    <n v="2"/>
    <n v="1199"/>
    <n v="2398"/>
    <x v="2"/>
    <n v="359.7"/>
    <n v="2038.3"/>
    <n v="560.53"/>
    <s v="Noida"/>
    <s v="Uttar Pradesh"/>
    <s v="North"/>
    <s v="UPI"/>
    <x v="0"/>
    <x v="1"/>
    <x v="2"/>
    <x v="2"/>
    <n v="0.27500000000000002"/>
    <n v="1678.6"/>
    <n v="0"/>
  </r>
  <r>
    <x v="3034"/>
    <d v="2032-04-22T00:00:00"/>
    <x v="747"/>
    <s v="Customer_0600"/>
    <s v="P2018"/>
    <x v="17"/>
    <x v="4"/>
    <x v="11"/>
    <n v="1"/>
    <n v="399"/>
    <n v="399"/>
    <x v="1"/>
    <n v="19.95"/>
    <n v="379.05"/>
    <n v="138.35"/>
    <s v="Bengaluru"/>
    <s v="Karnataka"/>
    <s v="South"/>
    <s v="Credit Card"/>
    <x v="0"/>
    <x v="1"/>
    <x v="2"/>
    <x v="2"/>
    <n v="0.36499999999999999"/>
    <n v="359.1"/>
    <n v="0"/>
  </r>
  <r>
    <x v="3035"/>
    <d v="2032-04-23T00:00:00"/>
    <x v="768"/>
    <s v="Customer_0610"/>
    <s v="P2005"/>
    <x v="4"/>
    <x v="2"/>
    <x v="3"/>
    <n v="1"/>
    <n v="1299"/>
    <n v="1299"/>
    <x v="1"/>
    <n v="64.95"/>
    <n v="1234.05"/>
    <n v="178.94"/>
    <s v="Mumbai"/>
    <s v="Maharashtra"/>
    <s v="West"/>
    <s v="UPI"/>
    <x v="2"/>
    <x v="1"/>
    <x v="2"/>
    <x v="2"/>
    <n v="0.14499999999999999"/>
    <n v="1169.0999999999999"/>
    <n v="0"/>
  </r>
  <r>
    <x v="3036"/>
    <d v="2032-04-24T00:00:00"/>
    <x v="725"/>
    <s v="Customer_0656"/>
    <s v="P2017"/>
    <x v="8"/>
    <x v="1"/>
    <x v="5"/>
    <n v="1"/>
    <n v="5999"/>
    <n v="5999"/>
    <x v="2"/>
    <n v="899.85"/>
    <n v="5099.1499999999996"/>
    <n v="994.33"/>
    <s v="Jaipur"/>
    <s v="Rajasthan"/>
    <s v="North"/>
    <s v="Debit Card"/>
    <x v="2"/>
    <x v="1"/>
    <x v="2"/>
    <x v="2"/>
    <n v="0.19500000000000001"/>
    <n v="4199.3"/>
    <n v="0"/>
  </r>
  <r>
    <x v="3037"/>
    <d v="2032-04-25T00:00:00"/>
    <x v="135"/>
    <s v="Customer_0100"/>
    <s v="P2010"/>
    <x v="0"/>
    <x v="0"/>
    <x v="0"/>
    <n v="1"/>
    <n v="1999"/>
    <n v="1999"/>
    <x v="5"/>
    <n v="499.75"/>
    <n v="1499.25"/>
    <n v="367.32"/>
    <s v="Gurugram"/>
    <s v="Haryana"/>
    <s v="North"/>
    <s v="Credit Card"/>
    <x v="2"/>
    <x v="1"/>
    <x v="2"/>
    <x v="2"/>
    <n v="0.245"/>
    <n v="999.5"/>
    <n v="0"/>
  </r>
  <r>
    <x v="3038"/>
    <d v="2032-04-26T00:00:00"/>
    <x v="519"/>
    <s v="Customer_0359"/>
    <s v="P2011"/>
    <x v="18"/>
    <x v="0"/>
    <x v="4"/>
    <n v="1"/>
    <n v="2499"/>
    <n v="2499"/>
    <x v="0"/>
    <n v="249.9"/>
    <n v="2249.1"/>
    <n v="652.24"/>
    <s v="Delhi"/>
    <s v="Delhi"/>
    <s v="North"/>
    <s v="Net Banking"/>
    <x v="0"/>
    <x v="1"/>
    <x v="2"/>
    <x v="2"/>
    <n v="0.28999999999999998"/>
    <n v="1999.2"/>
    <n v="0"/>
  </r>
  <r>
    <x v="3039"/>
    <d v="2032-04-27T00:00:00"/>
    <x v="55"/>
    <s v="Customer_0234"/>
    <s v="P2006"/>
    <x v="5"/>
    <x v="2"/>
    <x v="3"/>
    <n v="1"/>
    <n v="1499"/>
    <n v="1499"/>
    <x v="1"/>
    <n v="74.95"/>
    <n v="1424.05"/>
    <n v="206.49"/>
    <s v="Hyderabad"/>
    <s v="Telangana"/>
    <s v="South"/>
    <s v="UPI"/>
    <x v="0"/>
    <x v="1"/>
    <x v="2"/>
    <x v="2"/>
    <n v="0.14499999999999999"/>
    <n v="1349.1"/>
    <n v="0"/>
  </r>
  <r>
    <x v="3040"/>
    <d v="2032-04-28T00:00:00"/>
    <x v="340"/>
    <s v="Customer_0490"/>
    <s v="P2014"/>
    <x v="2"/>
    <x v="1"/>
    <x v="1"/>
    <n v="2"/>
    <n v="2999"/>
    <n v="5998"/>
    <x v="2"/>
    <n v="899.7"/>
    <n v="5098.3"/>
    <n v="994.17"/>
    <s v="Delhi"/>
    <s v="Delhi"/>
    <s v="North"/>
    <s v="Debit Card"/>
    <x v="0"/>
    <x v="1"/>
    <x v="2"/>
    <x v="2"/>
    <n v="0.19500000000000001"/>
    <n v="4198.6000000000004"/>
    <n v="0"/>
  </r>
  <r>
    <x v="3041"/>
    <d v="2032-04-29T00:00:00"/>
    <x v="164"/>
    <s v="Customer_0147"/>
    <s v="P2022"/>
    <x v="13"/>
    <x v="3"/>
    <x v="9"/>
    <n v="1"/>
    <n v="899"/>
    <n v="899"/>
    <x v="0"/>
    <n v="89.9"/>
    <n v="809.1"/>
    <n v="202.28"/>
    <s v="Bengaluru"/>
    <s v="Karnataka"/>
    <s v="South"/>
    <s v="Credit Card"/>
    <x v="0"/>
    <x v="1"/>
    <x v="2"/>
    <x v="2"/>
    <n v="0.25"/>
    <n v="719.2"/>
    <n v="0"/>
  </r>
  <r>
    <x v="3042"/>
    <d v="2032-04-30T00:00:00"/>
    <x v="581"/>
    <s v="Customer_0193"/>
    <s v="P2006"/>
    <x v="5"/>
    <x v="2"/>
    <x v="3"/>
    <n v="1"/>
    <n v="1499"/>
    <n v="1499"/>
    <x v="2"/>
    <n v="224.85"/>
    <n v="1274.1500000000001"/>
    <n v="146.53"/>
    <s v="Mumbai"/>
    <s v="Maharashtra"/>
    <s v="West"/>
    <s v="Net Banking"/>
    <x v="2"/>
    <x v="1"/>
    <x v="2"/>
    <x v="2"/>
    <n v="0.115"/>
    <n v="1049.3"/>
    <n v="0"/>
  </r>
  <r>
    <x v="3043"/>
    <d v="2032-05-01T00:00:00"/>
    <x v="305"/>
    <s v="Customer_0369"/>
    <s v="P2004"/>
    <x v="15"/>
    <x v="2"/>
    <x v="3"/>
    <n v="4"/>
    <n v="899"/>
    <n v="3596"/>
    <x v="1"/>
    <n v="179.8"/>
    <n v="3416.2"/>
    <n v="495.35"/>
    <s v="Lucknow"/>
    <s v="Uttar Pradesh"/>
    <s v="North"/>
    <s v="Credit Card"/>
    <x v="2"/>
    <x v="1"/>
    <x v="2"/>
    <x v="2"/>
    <n v="0.14499999999999999"/>
    <n v="3236.4"/>
    <n v="0"/>
  </r>
  <r>
    <x v="3044"/>
    <d v="2032-05-02T00:00:00"/>
    <x v="14"/>
    <s v="Customer_0726"/>
    <s v="P2018"/>
    <x v="17"/>
    <x v="4"/>
    <x v="11"/>
    <n v="2"/>
    <n v="399"/>
    <n v="798"/>
    <x v="0"/>
    <n v="79.8"/>
    <n v="718.2"/>
    <n v="251.37"/>
    <s v="Ahmedabad"/>
    <s v="Gujarat"/>
    <s v="West"/>
    <s v="Net Banking"/>
    <x v="0"/>
    <x v="1"/>
    <x v="2"/>
    <x v="2"/>
    <n v="0.35"/>
    <n v="638.4"/>
    <n v="0"/>
  </r>
  <r>
    <x v="3045"/>
    <d v="2032-05-03T00:00:00"/>
    <x v="40"/>
    <s v="Customer_0751"/>
    <s v="P2003"/>
    <x v="3"/>
    <x v="2"/>
    <x v="2"/>
    <n v="1"/>
    <n v="59999"/>
    <n v="59999"/>
    <x v="0"/>
    <n v="5999.9"/>
    <n v="53999.1"/>
    <n v="7019.88"/>
    <s v="Ahmedabad"/>
    <s v="Gujarat"/>
    <s v="West"/>
    <s v="Debit Card"/>
    <x v="0"/>
    <x v="1"/>
    <x v="2"/>
    <x v="2"/>
    <n v="0.13"/>
    <n v="47999.199999999997"/>
    <n v="0"/>
  </r>
  <r>
    <x v="3046"/>
    <d v="2032-05-04T00:00:00"/>
    <x v="389"/>
    <s v="Customer_0782"/>
    <s v="P2013"/>
    <x v="6"/>
    <x v="1"/>
    <x v="1"/>
    <n v="1"/>
    <n v="3499"/>
    <n v="3499"/>
    <x v="4"/>
    <n v="699.8"/>
    <n v="2799.2"/>
    <n v="503.86"/>
    <s v="Kolkata"/>
    <s v="West Bengal"/>
    <s v="East"/>
    <s v="Cash on Delivery"/>
    <x v="1"/>
    <x v="1"/>
    <x v="2"/>
    <x v="2"/>
    <n v="0.18"/>
    <n v="2099.4"/>
    <n v="0"/>
  </r>
  <r>
    <x v="3047"/>
    <d v="2032-05-05T00:00:00"/>
    <x v="347"/>
    <s v="Customer_0630"/>
    <s v="P2007"/>
    <x v="21"/>
    <x v="0"/>
    <x v="12"/>
    <n v="4"/>
    <n v="799"/>
    <n v="3196"/>
    <x v="0"/>
    <n v="319.60000000000002"/>
    <n v="2876.4"/>
    <n v="834.16"/>
    <s v="Ahmedabad"/>
    <s v="Gujarat"/>
    <s v="West"/>
    <s v="Debit Card"/>
    <x v="0"/>
    <x v="1"/>
    <x v="2"/>
    <x v="2"/>
    <n v="0.28999999999999998"/>
    <n v="2556.8000000000002"/>
    <n v="0"/>
  </r>
  <r>
    <x v="3048"/>
    <d v="2032-05-06T00:00:00"/>
    <x v="36"/>
    <s v="Customer_0625"/>
    <s v="P2022"/>
    <x v="13"/>
    <x v="3"/>
    <x v="9"/>
    <n v="2"/>
    <n v="899"/>
    <n v="1798"/>
    <x v="0"/>
    <n v="179.8"/>
    <n v="1618.2"/>
    <n v="404.55"/>
    <s v="Lucknow"/>
    <s v="Uttar Pradesh"/>
    <s v="North"/>
    <s v="Debit Card"/>
    <x v="0"/>
    <x v="1"/>
    <x v="2"/>
    <x v="2"/>
    <n v="0.25"/>
    <n v="1438.4"/>
    <n v="0"/>
  </r>
  <r>
    <x v="3049"/>
    <d v="2032-05-07T00:00:00"/>
    <x v="380"/>
    <s v="Customer_0056"/>
    <s v="P2022"/>
    <x v="13"/>
    <x v="3"/>
    <x v="9"/>
    <n v="1"/>
    <n v="899"/>
    <n v="899"/>
    <x v="2"/>
    <n v="134.85"/>
    <n v="764.15"/>
    <n v="179.58"/>
    <s v="Pune"/>
    <s v="Maharashtra"/>
    <s v="West"/>
    <s v="Net Banking"/>
    <x v="0"/>
    <x v="1"/>
    <x v="2"/>
    <x v="2"/>
    <n v="0.23499999999999999"/>
    <n v="629.29999999999995"/>
    <n v="0"/>
  </r>
  <r>
    <x v="3050"/>
    <d v="2032-05-08T00:00:00"/>
    <x v="282"/>
    <s v="Customer_0615"/>
    <s v="P2012"/>
    <x v="7"/>
    <x v="0"/>
    <x v="4"/>
    <n v="2"/>
    <n v="1299"/>
    <n v="2598"/>
    <x v="6"/>
    <n v="0"/>
    <n v="2598"/>
    <n v="831.36"/>
    <s v="Chennai"/>
    <s v="Tamil Nadu"/>
    <s v="South"/>
    <s v="UPI"/>
    <x v="2"/>
    <x v="1"/>
    <x v="2"/>
    <x v="2"/>
    <n v="0.32"/>
    <n v="2598"/>
    <n v="0"/>
  </r>
  <r>
    <x v="3051"/>
    <d v="2032-05-09T00:00:00"/>
    <x v="160"/>
    <s v="Customer_0570"/>
    <s v="P2020"/>
    <x v="16"/>
    <x v="4"/>
    <x v="10"/>
    <n v="1"/>
    <n v="599"/>
    <n v="599"/>
    <x v="2"/>
    <n v="89.85"/>
    <n v="509.15"/>
    <n v="170.57"/>
    <s v="Lucknow"/>
    <s v="Uttar Pradesh"/>
    <s v="North"/>
    <s v="Credit Card"/>
    <x v="2"/>
    <x v="1"/>
    <x v="2"/>
    <x v="2"/>
    <n v="0.33500000000000002"/>
    <n v="419.3"/>
    <n v="0"/>
  </r>
  <r>
    <x v="3052"/>
    <d v="2032-05-10T00:00:00"/>
    <x v="450"/>
    <s v="Customer_0647"/>
    <s v="P2010"/>
    <x v="0"/>
    <x v="0"/>
    <x v="0"/>
    <n v="1"/>
    <n v="1999"/>
    <n v="1999"/>
    <x v="0"/>
    <n v="199.9"/>
    <n v="1799.1"/>
    <n v="521.74"/>
    <s v="Hyderabad"/>
    <s v="Telangana"/>
    <s v="South"/>
    <s v="UPI"/>
    <x v="2"/>
    <x v="1"/>
    <x v="2"/>
    <x v="2"/>
    <n v="0.28999999999999998"/>
    <n v="1599.2"/>
    <n v="0"/>
  </r>
  <r>
    <x v="3053"/>
    <d v="2032-05-11T00:00:00"/>
    <x v="459"/>
    <s v="Customer_0062"/>
    <s v="P2011"/>
    <x v="18"/>
    <x v="0"/>
    <x v="4"/>
    <n v="1"/>
    <n v="2499"/>
    <n v="2499"/>
    <x v="5"/>
    <n v="624.75"/>
    <n v="1874.25"/>
    <n v="459.19"/>
    <s v="Mumbai"/>
    <s v="Maharashtra"/>
    <s v="West"/>
    <s v="Credit Card"/>
    <x v="0"/>
    <x v="1"/>
    <x v="2"/>
    <x v="2"/>
    <n v="0.245"/>
    <n v="1249.5"/>
    <n v="0"/>
  </r>
  <r>
    <x v="3054"/>
    <d v="2032-05-12T00:00:00"/>
    <x v="329"/>
    <s v="Customer_0466"/>
    <s v="P2022"/>
    <x v="13"/>
    <x v="3"/>
    <x v="9"/>
    <n v="1"/>
    <n v="899"/>
    <n v="899"/>
    <x v="0"/>
    <n v="89.9"/>
    <n v="809.1"/>
    <n v="202.28"/>
    <s v="Noida"/>
    <s v="Uttar Pradesh"/>
    <s v="North"/>
    <s v="Debit Card"/>
    <x v="0"/>
    <x v="1"/>
    <x v="2"/>
    <x v="2"/>
    <n v="0.25"/>
    <n v="719.2"/>
    <n v="0"/>
  </r>
  <r>
    <x v="3055"/>
    <d v="2032-05-13T00:00:00"/>
    <x v="215"/>
    <s v="Customer_0271"/>
    <s v="P2009"/>
    <x v="1"/>
    <x v="0"/>
    <x v="0"/>
    <n v="2"/>
    <n v="1199"/>
    <n v="2398"/>
    <x v="2"/>
    <n v="359.7"/>
    <n v="2038.3"/>
    <n v="560.53"/>
    <s v="Gurugram"/>
    <s v="Haryana"/>
    <s v="North"/>
    <s v="Debit Card"/>
    <x v="0"/>
    <x v="1"/>
    <x v="2"/>
    <x v="2"/>
    <n v="0.27500000000000002"/>
    <n v="1678.6"/>
    <n v="0"/>
  </r>
  <r>
    <x v="3056"/>
    <d v="2032-05-14T00:00:00"/>
    <x v="253"/>
    <s v="Customer_0481"/>
    <s v="P2013"/>
    <x v="6"/>
    <x v="1"/>
    <x v="1"/>
    <n v="1"/>
    <n v="3499"/>
    <n v="3499"/>
    <x v="4"/>
    <n v="699.8"/>
    <n v="2799.2"/>
    <n v="503.86"/>
    <s v="Hyderabad"/>
    <s v="Telangana"/>
    <s v="South"/>
    <s v="Net Banking"/>
    <x v="2"/>
    <x v="1"/>
    <x v="2"/>
    <x v="2"/>
    <n v="0.18"/>
    <n v="2099.4"/>
    <n v="0"/>
  </r>
  <r>
    <x v="3057"/>
    <d v="2032-05-15T00:00:00"/>
    <x v="361"/>
    <s v="Customer_0671"/>
    <s v="P2001"/>
    <x v="10"/>
    <x v="2"/>
    <x v="7"/>
    <n v="3"/>
    <n v="24999"/>
    <n v="74997"/>
    <x v="1"/>
    <n v="3749.85"/>
    <n v="71247.149999999994"/>
    <n v="10330.84"/>
    <s v="Pune"/>
    <s v="Maharashtra"/>
    <s v="West"/>
    <s v="UPI"/>
    <x v="0"/>
    <x v="1"/>
    <x v="2"/>
    <x v="2"/>
    <n v="0.14499999999999999"/>
    <n v="67497.3"/>
    <n v="0"/>
  </r>
  <r>
    <x v="3058"/>
    <d v="2032-05-16T00:00:00"/>
    <x v="745"/>
    <s v="Customer_0585"/>
    <s v="P2012"/>
    <x v="7"/>
    <x v="0"/>
    <x v="4"/>
    <n v="5"/>
    <n v="1299"/>
    <n v="6495"/>
    <x v="2"/>
    <n v="974.25"/>
    <n v="5520.75"/>
    <n v="1518.21"/>
    <s v="Noida"/>
    <s v="Uttar Pradesh"/>
    <s v="North"/>
    <s v="Credit Card"/>
    <x v="0"/>
    <x v="1"/>
    <x v="2"/>
    <x v="2"/>
    <n v="0.27500000000000002"/>
    <n v="4546.5"/>
    <n v="0"/>
  </r>
  <r>
    <x v="3059"/>
    <d v="2032-05-17T00:00:00"/>
    <x v="636"/>
    <s v="Customer_0073"/>
    <s v="P2017"/>
    <x v="8"/>
    <x v="1"/>
    <x v="5"/>
    <n v="4"/>
    <n v="5999"/>
    <n v="23996"/>
    <x v="0"/>
    <n v="2399.6"/>
    <n v="21596.400000000001"/>
    <n v="4535.24"/>
    <s v="Bengaluru"/>
    <s v="Karnataka"/>
    <s v="South"/>
    <s v="Cash on Delivery"/>
    <x v="0"/>
    <x v="1"/>
    <x v="2"/>
    <x v="2"/>
    <n v="0.21"/>
    <n v="19196.8"/>
    <n v="0"/>
  </r>
  <r>
    <x v="3060"/>
    <d v="2032-05-18T00:00:00"/>
    <x v="285"/>
    <s v="Customer_0549"/>
    <s v="P2017"/>
    <x v="8"/>
    <x v="1"/>
    <x v="5"/>
    <n v="2"/>
    <n v="5999"/>
    <n v="11998"/>
    <x v="5"/>
    <n v="2999.5"/>
    <n v="8998.5"/>
    <n v="1484.75"/>
    <s v="Chennai"/>
    <s v="Tamil Nadu"/>
    <s v="South"/>
    <s v="UPI"/>
    <x v="0"/>
    <x v="1"/>
    <x v="2"/>
    <x v="2"/>
    <n v="0.16500000000000001"/>
    <n v="5999"/>
    <n v="0"/>
  </r>
  <r>
    <x v="3061"/>
    <d v="2032-05-19T00:00:00"/>
    <x v="130"/>
    <s v="Customer_0052"/>
    <s v="P2003"/>
    <x v="3"/>
    <x v="2"/>
    <x v="2"/>
    <n v="1"/>
    <n v="59999"/>
    <n v="59999"/>
    <x v="6"/>
    <n v="0"/>
    <n v="59999"/>
    <n v="9599.84"/>
    <s v="Mumbai"/>
    <s v="Maharashtra"/>
    <s v="West"/>
    <s v="Net Banking"/>
    <x v="0"/>
    <x v="1"/>
    <x v="2"/>
    <x v="2"/>
    <n v="0.16"/>
    <n v="59999"/>
    <n v="0"/>
  </r>
  <r>
    <x v="3062"/>
    <d v="2032-05-20T00:00:00"/>
    <x v="156"/>
    <s v="Customer_0509"/>
    <s v="P2003"/>
    <x v="3"/>
    <x v="2"/>
    <x v="2"/>
    <n v="2"/>
    <n v="59999"/>
    <n v="119998"/>
    <x v="2"/>
    <n v="17999.7"/>
    <n v="101998.3"/>
    <n v="11729.8"/>
    <s v="Mumbai"/>
    <s v="Maharashtra"/>
    <s v="West"/>
    <s v="Credit Card"/>
    <x v="2"/>
    <x v="1"/>
    <x v="2"/>
    <x v="2"/>
    <n v="0.115"/>
    <n v="83998.6"/>
    <n v="0"/>
  </r>
  <r>
    <x v="3063"/>
    <d v="2032-05-21T00:00:00"/>
    <x v="621"/>
    <s v="Customer_0407"/>
    <s v="P2016"/>
    <x v="19"/>
    <x v="1"/>
    <x v="8"/>
    <n v="1"/>
    <n v="999"/>
    <n v="999"/>
    <x v="2"/>
    <n v="149.85"/>
    <n v="849.15"/>
    <n v="165.58"/>
    <s v="Kolkata"/>
    <s v="West Bengal"/>
    <s v="East"/>
    <s v="Net Banking"/>
    <x v="0"/>
    <x v="1"/>
    <x v="2"/>
    <x v="2"/>
    <n v="0.19500000000000001"/>
    <n v="699.3"/>
    <n v="0"/>
  </r>
  <r>
    <x v="3064"/>
    <d v="2032-05-22T00:00:00"/>
    <x v="22"/>
    <s v="Customer_0151"/>
    <s v="P2007"/>
    <x v="21"/>
    <x v="0"/>
    <x v="12"/>
    <n v="1"/>
    <n v="799"/>
    <n v="799"/>
    <x v="0"/>
    <n v="79.900000000000006"/>
    <n v="719.1"/>
    <n v="208.54"/>
    <s v="Kolkata"/>
    <s v="West Bengal"/>
    <s v="East"/>
    <s v="Cash on Delivery"/>
    <x v="0"/>
    <x v="1"/>
    <x v="2"/>
    <x v="2"/>
    <n v="0.28999999999999998"/>
    <n v="639.20000000000005"/>
    <n v="0"/>
  </r>
  <r>
    <x v="3065"/>
    <d v="2032-05-23T00:00:00"/>
    <x v="42"/>
    <s v="Customer_0431"/>
    <s v="P2019"/>
    <x v="22"/>
    <x v="4"/>
    <x v="11"/>
    <n v="1"/>
    <n v="699"/>
    <n v="699"/>
    <x v="6"/>
    <n v="0"/>
    <n v="699"/>
    <n v="265.62"/>
    <s v="Delhi"/>
    <s v="Delhi"/>
    <s v="North"/>
    <s v="Credit Card"/>
    <x v="1"/>
    <x v="1"/>
    <x v="2"/>
    <x v="2"/>
    <n v="0.38"/>
    <n v="699"/>
    <n v="0"/>
  </r>
  <r>
    <x v="3066"/>
    <d v="2032-05-24T00:00:00"/>
    <x v="783"/>
    <s v="Customer_0378"/>
    <s v="P2023"/>
    <x v="23"/>
    <x v="3"/>
    <x v="9"/>
    <n v="4"/>
    <n v="1599"/>
    <n v="6396"/>
    <x v="5"/>
    <n v="1599"/>
    <n v="4797"/>
    <n v="983.39"/>
    <s v="Jaipur"/>
    <s v="Rajasthan"/>
    <s v="North"/>
    <s v="Cash on Delivery"/>
    <x v="0"/>
    <x v="1"/>
    <x v="2"/>
    <x v="2"/>
    <n v="0.20499999999999999"/>
    <n v="3198"/>
    <n v="0"/>
  </r>
  <r>
    <x v="3067"/>
    <d v="2032-05-25T00:00:00"/>
    <x v="721"/>
    <s v="Customer_0417"/>
    <s v="P2013"/>
    <x v="6"/>
    <x v="1"/>
    <x v="1"/>
    <n v="2"/>
    <n v="3499"/>
    <n v="6998"/>
    <x v="0"/>
    <n v="699.8"/>
    <n v="6298.2"/>
    <n v="1322.62"/>
    <s v="Ahmedabad"/>
    <s v="Gujarat"/>
    <s v="West"/>
    <s v="Debit Card"/>
    <x v="1"/>
    <x v="1"/>
    <x v="2"/>
    <x v="2"/>
    <n v="0.21"/>
    <n v="5598.4"/>
    <n v="0"/>
  </r>
  <r>
    <x v="3068"/>
    <d v="2032-05-26T00:00:00"/>
    <x v="440"/>
    <s v="Customer_0115"/>
    <s v="P2017"/>
    <x v="8"/>
    <x v="1"/>
    <x v="5"/>
    <n v="2"/>
    <n v="5999"/>
    <n v="11998"/>
    <x v="4"/>
    <n v="2399.6"/>
    <n v="9598.4"/>
    <n v="1727.71"/>
    <s v="Lucknow"/>
    <s v="Uttar Pradesh"/>
    <s v="North"/>
    <s v="Debit Card"/>
    <x v="0"/>
    <x v="1"/>
    <x v="2"/>
    <x v="2"/>
    <n v="0.18"/>
    <n v="7198.8"/>
    <n v="0"/>
  </r>
  <r>
    <x v="3069"/>
    <d v="2032-05-27T00:00:00"/>
    <x v="654"/>
    <s v="Customer_0662"/>
    <s v="P2022"/>
    <x v="13"/>
    <x v="3"/>
    <x v="9"/>
    <n v="1"/>
    <n v="899"/>
    <n v="899"/>
    <x v="4"/>
    <n v="179.8"/>
    <n v="719.2"/>
    <n v="158.22"/>
    <s v="Chennai"/>
    <s v="Tamil Nadu"/>
    <s v="South"/>
    <s v="Debit Card"/>
    <x v="0"/>
    <x v="1"/>
    <x v="2"/>
    <x v="2"/>
    <n v="0.22"/>
    <n v="539.4"/>
    <n v="0"/>
  </r>
  <r>
    <x v="3070"/>
    <d v="2032-05-28T00:00:00"/>
    <x v="40"/>
    <s v="Customer_0751"/>
    <s v="P2012"/>
    <x v="7"/>
    <x v="0"/>
    <x v="4"/>
    <n v="4"/>
    <n v="1299"/>
    <n v="5196"/>
    <x v="6"/>
    <n v="0"/>
    <n v="5196"/>
    <n v="1662.72"/>
    <s v="Bengaluru"/>
    <s v="Karnataka"/>
    <s v="South"/>
    <s v="Net Banking"/>
    <x v="2"/>
    <x v="1"/>
    <x v="2"/>
    <x v="2"/>
    <n v="0.32"/>
    <n v="5196"/>
    <n v="0"/>
  </r>
  <r>
    <x v="3071"/>
    <d v="2032-05-29T00:00:00"/>
    <x v="588"/>
    <s v="Customer_0280"/>
    <s v="P2019"/>
    <x v="22"/>
    <x v="4"/>
    <x v="11"/>
    <n v="2"/>
    <n v="699"/>
    <n v="1398"/>
    <x v="4"/>
    <n v="279.60000000000002"/>
    <n v="1118.4000000000001"/>
    <n v="357.89"/>
    <s v="Lucknow"/>
    <s v="Uttar Pradesh"/>
    <s v="North"/>
    <s v="UPI"/>
    <x v="0"/>
    <x v="1"/>
    <x v="2"/>
    <x v="2"/>
    <n v="0.32"/>
    <n v="838.8"/>
    <n v="0"/>
  </r>
  <r>
    <x v="3072"/>
    <d v="2032-05-30T00:00:00"/>
    <x v="80"/>
    <s v="Customer_0082"/>
    <s v="P2025"/>
    <x v="9"/>
    <x v="3"/>
    <x v="6"/>
    <n v="1"/>
    <n v="999"/>
    <n v="999"/>
    <x v="5"/>
    <n v="249.75"/>
    <n v="749.25"/>
    <n v="153.6"/>
    <s v="Bengaluru"/>
    <s v="Karnataka"/>
    <s v="South"/>
    <s v="Debit Card"/>
    <x v="1"/>
    <x v="1"/>
    <x v="2"/>
    <x v="2"/>
    <n v="0.20499999999999999"/>
    <n v="499.5"/>
    <n v="0"/>
  </r>
  <r>
    <x v="3073"/>
    <d v="2032-05-31T00:00:00"/>
    <x v="477"/>
    <s v="Customer_0733"/>
    <s v="P2017"/>
    <x v="8"/>
    <x v="1"/>
    <x v="5"/>
    <n v="3"/>
    <n v="5999"/>
    <n v="17997"/>
    <x v="0"/>
    <n v="1799.7"/>
    <n v="16197.3"/>
    <n v="3401.43"/>
    <s v="Hyderabad"/>
    <s v="Telangana"/>
    <s v="South"/>
    <s v="Net Banking"/>
    <x v="2"/>
    <x v="1"/>
    <x v="2"/>
    <x v="2"/>
    <n v="0.21"/>
    <n v="14397.6"/>
    <n v="0"/>
  </r>
  <r>
    <x v="3074"/>
    <d v="2032-06-01T00:00:00"/>
    <x v="413"/>
    <s v="Customer_0362"/>
    <s v="P2018"/>
    <x v="17"/>
    <x v="4"/>
    <x v="11"/>
    <n v="2"/>
    <n v="399"/>
    <n v="798"/>
    <x v="6"/>
    <n v="0"/>
    <n v="798"/>
    <n v="303.24"/>
    <s v="Jaipur"/>
    <s v="Rajasthan"/>
    <s v="North"/>
    <s v="Credit Card"/>
    <x v="0"/>
    <x v="1"/>
    <x v="2"/>
    <x v="2"/>
    <n v="0.38"/>
    <n v="798"/>
    <n v="0"/>
  </r>
  <r>
    <x v="3075"/>
    <d v="2032-06-02T00:00:00"/>
    <x v="403"/>
    <s v="Customer_0344"/>
    <s v="P2004"/>
    <x v="15"/>
    <x v="2"/>
    <x v="3"/>
    <n v="1"/>
    <n v="899"/>
    <n v="899"/>
    <x v="6"/>
    <n v="0"/>
    <n v="899"/>
    <n v="143.84"/>
    <s v="Lucknow"/>
    <s v="Uttar Pradesh"/>
    <s v="North"/>
    <s v="UPI"/>
    <x v="0"/>
    <x v="1"/>
    <x v="2"/>
    <x v="2"/>
    <n v="0.16"/>
    <n v="899"/>
    <n v="0"/>
  </r>
  <r>
    <x v="3076"/>
    <d v="2032-06-03T00:00:00"/>
    <x v="203"/>
    <s v="Customer_0395"/>
    <s v="P2018"/>
    <x v="17"/>
    <x v="4"/>
    <x v="11"/>
    <n v="2"/>
    <n v="399"/>
    <n v="798"/>
    <x v="5"/>
    <n v="199.5"/>
    <n v="598.5"/>
    <n v="182.54"/>
    <s v="Bengaluru"/>
    <s v="Karnataka"/>
    <s v="South"/>
    <s v="Debit Card"/>
    <x v="1"/>
    <x v="1"/>
    <x v="2"/>
    <x v="2"/>
    <n v="0.30499999999999999"/>
    <n v="399"/>
    <n v="0"/>
  </r>
  <r>
    <x v="3077"/>
    <d v="2032-06-04T00:00:00"/>
    <x v="512"/>
    <s v="Customer_0515"/>
    <s v="P2013"/>
    <x v="6"/>
    <x v="1"/>
    <x v="1"/>
    <n v="1"/>
    <n v="3499"/>
    <n v="3499"/>
    <x v="0"/>
    <n v="349.9"/>
    <n v="3149.1"/>
    <n v="661.31"/>
    <s v="Ahmedabad"/>
    <s v="Gujarat"/>
    <s v="West"/>
    <s v="Credit Card"/>
    <x v="1"/>
    <x v="1"/>
    <x v="2"/>
    <x v="2"/>
    <n v="0.21"/>
    <n v="2799.2"/>
    <n v="0"/>
  </r>
  <r>
    <x v="3078"/>
    <d v="2032-06-05T00:00:00"/>
    <x v="32"/>
    <s v="Customer_0295"/>
    <s v="P2018"/>
    <x v="17"/>
    <x v="4"/>
    <x v="11"/>
    <n v="1"/>
    <n v="399"/>
    <n v="399"/>
    <x v="5"/>
    <n v="99.75"/>
    <n v="299.25"/>
    <n v="91.27"/>
    <s v="Mumbai"/>
    <s v="Maharashtra"/>
    <s v="West"/>
    <s v="UPI"/>
    <x v="0"/>
    <x v="1"/>
    <x v="2"/>
    <x v="2"/>
    <n v="0.30499999999999999"/>
    <n v="199.5"/>
    <n v="0"/>
  </r>
  <r>
    <x v="3079"/>
    <d v="2032-06-06T00:00:00"/>
    <x v="19"/>
    <s v="Customer_0715"/>
    <s v="P2017"/>
    <x v="8"/>
    <x v="1"/>
    <x v="5"/>
    <n v="2"/>
    <n v="5999"/>
    <n v="11998"/>
    <x v="2"/>
    <n v="1799.7"/>
    <n v="10198.299999999999"/>
    <n v="1988.67"/>
    <s v="Chennai"/>
    <s v="Tamil Nadu"/>
    <s v="South"/>
    <s v="Credit Card"/>
    <x v="0"/>
    <x v="1"/>
    <x v="2"/>
    <x v="2"/>
    <n v="0.19500000000000001"/>
    <n v="8398.6"/>
    <n v="0"/>
  </r>
  <r>
    <x v="3080"/>
    <d v="2032-06-07T00:00:00"/>
    <x v="290"/>
    <s v="Customer_0539"/>
    <s v="P2015"/>
    <x v="11"/>
    <x v="1"/>
    <x v="8"/>
    <n v="1"/>
    <n v="1299"/>
    <n v="1299"/>
    <x v="0"/>
    <n v="129.9"/>
    <n v="1169.0999999999999"/>
    <n v="245.51"/>
    <s v="Pune"/>
    <s v="Maharashtra"/>
    <s v="West"/>
    <s v="Credit Card"/>
    <x v="0"/>
    <x v="1"/>
    <x v="2"/>
    <x v="2"/>
    <n v="0.21"/>
    <n v="1039.2"/>
    <n v="0"/>
  </r>
  <r>
    <x v="3081"/>
    <d v="2032-06-08T00:00:00"/>
    <x v="709"/>
    <s v="Customer_0288"/>
    <s v="P2021"/>
    <x v="24"/>
    <x v="4"/>
    <x v="13"/>
    <n v="2"/>
    <n v="1499"/>
    <n v="2998"/>
    <x v="1"/>
    <n v="149.9"/>
    <n v="2848.1"/>
    <n v="1039.56"/>
    <s v="Mumbai"/>
    <s v="Maharashtra"/>
    <s v="West"/>
    <s v="Debit Card"/>
    <x v="2"/>
    <x v="1"/>
    <x v="2"/>
    <x v="2"/>
    <n v="0.36499999999999999"/>
    <n v="2698.2"/>
    <n v="0"/>
  </r>
  <r>
    <x v="3082"/>
    <d v="2032-06-09T00:00:00"/>
    <x v="316"/>
    <s v="Customer_0387"/>
    <s v="P2001"/>
    <x v="10"/>
    <x v="2"/>
    <x v="7"/>
    <n v="3"/>
    <n v="24999"/>
    <n v="74997"/>
    <x v="0"/>
    <n v="7499.7"/>
    <n v="67497.3"/>
    <n v="8774.65"/>
    <s v="Delhi"/>
    <s v="Delhi"/>
    <s v="North"/>
    <s v="UPI"/>
    <x v="0"/>
    <x v="1"/>
    <x v="2"/>
    <x v="2"/>
    <n v="0.13"/>
    <n v="59997.599999999999"/>
    <n v="0"/>
  </r>
  <r>
    <x v="3083"/>
    <d v="2032-06-10T00:00:00"/>
    <x v="441"/>
    <s v="Customer_0678"/>
    <s v="P2017"/>
    <x v="8"/>
    <x v="1"/>
    <x v="5"/>
    <n v="2"/>
    <n v="5999"/>
    <n v="11998"/>
    <x v="3"/>
    <n v="3599.4"/>
    <n v="8398.6"/>
    <n v="1259.79"/>
    <s v="Hyderabad"/>
    <s v="Telangana"/>
    <s v="South"/>
    <s v="UPI"/>
    <x v="2"/>
    <x v="1"/>
    <x v="2"/>
    <x v="2"/>
    <n v="0.15"/>
    <n v="4799.2"/>
    <n v="0"/>
  </r>
  <r>
    <x v="3084"/>
    <d v="2032-06-11T00:00:00"/>
    <x v="653"/>
    <s v="Customer_0264"/>
    <s v="P2005"/>
    <x v="4"/>
    <x v="2"/>
    <x v="3"/>
    <n v="2"/>
    <n v="1299"/>
    <n v="2598"/>
    <x v="0"/>
    <n v="259.8"/>
    <n v="2338.1999999999998"/>
    <n v="303.97000000000003"/>
    <s v="Ahmedabad"/>
    <s v="Gujarat"/>
    <s v="West"/>
    <s v="UPI"/>
    <x v="0"/>
    <x v="1"/>
    <x v="2"/>
    <x v="2"/>
    <n v="0.13"/>
    <n v="2078.4"/>
    <n v="0"/>
  </r>
  <r>
    <x v="3085"/>
    <d v="2032-06-12T00:00:00"/>
    <x v="88"/>
    <s v="Customer_0389"/>
    <s v="P2005"/>
    <x v="4"/>
    <x v="2"/>
    <x v="3"/>
    <n v="4"/>
    <n v="1299"/>
    <n v="5196"/>
    <x v="0"/>
    <n v="519.6"/>
    <n v="4676.3999999999996"/>
    <n v="607.92999999999995"/>
    <s v="Kolkata"/>
    <s v="West Bengal"/>
    <s v="East"/>
    <s v="Debit Card"/>
    <x v="0"/>
    <x v="1"/>
    <x v="2"/>
    <x v="2"/>
    <n v="0.13"/>
    <n v="4156.8"/>
    <n v="0"/>
  </r>
  <r>
    <x v="3086"/>
    <d v="2032-06-13T00:00:00"/>
    <x v="432"/>
    <s v="Customer_0427"/>
    <s v="P2010"/>
    <x v="0"/>
    <x v="0"/>
    <x v="0"/>
    <n v="2"/>
    <n v="1999"/>
    <n v="3998"/>
    <x v="1"/>
    <n v="199.9"/>
    <n v="3798.1"/>
    <n v="1158.42"/>
    <s v="Gurugram"/>
    <s v="Haryana"/>
    <s v="North"/>
    <s v="UPI"/>
    <x v="0"/>
    <x v="1"/>
    <x v="2"/>
    <x v="2"/>
    <n v="0.30499999999999999"/>
    <n v="3598.2"/>
    <n v="0"/>
  </r>
  <r>
    <x v="3087"/>
    <d v="2032-06-14T00:00:00"/>
    <x v="41"/>
    <s v="Customer_0334"/>
    <s v="P2002"/>
    <x v="12"/>
    <x v="2"/>
    <x v="7"/>
    <n v="4"/>
    <n v="2999"/>
    <n v="11996"/>
    <x v="2"/>
    <n v="1799.4"/>
    <n v="10196.6"/>
    <n v="1172.6099999999999"/>
    <s v="Pune"/>
    <s v="Maharashtra"/>
    <s v="West"/>
    <s v="Credit Card"/>
    <x v="0"/>
    <x v="1"/>
    <x v="2"/>
    <x v="2"/>
    <n v="0.115"/>
    <n v="8397.2000000000007"/>
    <n v="0"/>
  </r>
  <r>
    <x v="3088"/>
    <d v="2032-06-15T00:00:00"/>
    <x v="627"/>
    <s v="Customer_0542"/>
    <s v="P2015"/>
    <x v="11"/>
    <x v="1"/>
    <x v="8"/>
    <n v="1"/>
    <n v="1299"/>
    <n v="1299"/>
    <x v="2"/>
    <n v="194.85"/>
    <n v="1104.1500000000001"/>
    <n v="215.31"/>
    <s v="Gurugram"/>
    <s v="Haryana"/>
    <s v="North"/>
    <s v="UPI"/>
    <x v="0"/>
    <x v="1"/>
    <x v="2"/>
    <x v="2"/>
    <n v="0.19500000000000001"/>
    <n v="909.3"/>
    <n v="0"/>
  </r>
  <r>
    <x v="3089"/>
    <d v="2032-06-16T00:00:00"/>
    <x v="74"/>
    <s v="Customer_0388"/>
    <s v="P2022"/>
    <x v="13"/>
    <x v="3"/>
    <x v="9"/>
    <n v="1"/>
    <n v="899"/>
    <n v="899"/>
    <x v="0"/>
    <n v="89.9"/>
    <n v="809.1"/>
    <n v="202.28"/>
    <s v="Ahmedabad"/>
    <s v="Gujarat"/>
    <s v="West"/>
    <s v="UPI"/>
    <x v="0"/>
    <x v="1"/>
    <x v="2"/>
    <x v="2"/>
    <n v="0.25"/>
    <n v="719.2"/>
    <n v="0"/>
  </r>
  <r>
    <x v="3090"/>
    <d v="2032-06-17T00:00:00"/>
    <x v="544"/>
    <s v="Customer_0791"/>
    <s v="P2007"/>
    <x v="21"/>
    <x v="0"/>
    <x v="12"/>
    <n v="4"/>
    <n v="799"/>
    <n v="3196"/>
    <x v="0"/>
    <n v="319.60000000000002"/>
    <n v="2876.4"/>
    <n v="834.16"/>
    <s v="Gurugram"/>
    <s v="Haryana"/>
    <s v="North"/>
    <s v="UPI"/>
    <x v="0"/>
    <x v="1"/>
    <x v="2"/>
    <x v="2"/>
    <n v="0.28999999999999998"/>
    <n v="2556.8000000000002"/>
    <n v="0"/>
  </r>
  <r>
    <x v="3091"/>
    <d v="2032-06-18T00:00:00"/>
    <x v="563"/>
    <s v="Customer_0214"/>
    <s v="P2023"/>
    <x v="23"/>
    <x v="3"/>
    <x v="9"/>
    <n v="5"/>
    <n v="1599"/>
    <n v="7995"/>
    <x v="2"/>
    <n v="1199.25"/>
    <n v="6795.75"/>
    <n v="1597"/>
    <s v="Noida"/>
    <s v="Uttar Pradesh"/>
    <s v="North"/>
    <s v="Credit Card"/>
    <x v="1"/>
    <x v="1"/>
    <x v="2"/>
    <x v="2"/>
    <n v="0.23499999999999999"/>
    <n v="5596.5"/>
    <n v="0"/>
  </r>
  <r>
    <x v="3092"/>
    <d v="2032-06-19T00:00:00"/>
    <x v="723"/>
    <s v="Customer_0372"/>
    <s v="P2013"/>
    <x v="6"/>
    <x v="1"/>
    <x v="1"/>
    <n v="1"/>
    <n v="3499"/>
    <n v="3499"/>
    <x v="0"/>
    <n v="349.9"/>
    <n v="3149.1"/>
    <n v="661.31"/>
    <s v="Bengaluru"/>
    <s v="Karnataka"/>
    <s v="South"/>
    <s v="Credit Card"/>
    <x v="1"/>
    <x v="1"/>
    <x v="2"/>
    <x v="2"/>
    <n v="0.21"/>
    <n v="2799.2"/>
    <n v="0"/>
  </r>
  <r>
    <x v="3093"/>
    <d v="2032-06-20T00:00:00"/>
    <x v="367"/>
    <s v="Customer_0255"/>
    <s v="P2009"/>
    <x v="1"/>
    <x v="0"/>
    <x v="0"/>
    <n v="3"/>
    <n v="1199"/>
    <n v="3597"/>
    <x v="2"/>
    <n v="539.54999999999995"/>
    <n v="3057.45"/>
    <n v="840.8"/>
    <s v="Bengaluru"/>
    <s v="Karnataka"/>
    <s v="South"/>
    <s v="Credit Card"/>
    <x v="0"/>
    <x v="1"/>
    <x v="2"/>
    <x v="2"/>
    <n v="0.27500000000000002"/>
    <n v="2517.9"/>
    <n v="0"/>
  </r>
  <r>
    <x v="3094"/>
    <d v="2032-06-21T00:00:00"/>
    <x v="431"/>
    <s v="Customer_0686"/>
    <s v="P2013"/>
    <x v="6"/>
    <x v="1"/>
    <x v="1"/>
    <n v="1"/>
    <n v="3499"/>
    <n v="3499"/>
    <x v="5"/>
    <n v="874.75"/>
    <n v="2624.25"/>
    <n v="433"/>
    <s v="Chennai"/>
    <s v="Tamil Nadu"/>
    <s v="South"/>
    <s v="UPI"/>
    <x v="0"/>
    <x v="1"/>
    <x v="2"/>
    <x v="2"/>
    <n v="0.16500000000000001"/>
    <n v="1749.5"/>
    <n v="0"/>
  </r>
  <r>
    <x v="3095"/>
    <d v="2032-06-22T00:00:00"/>
    <x v="411"/>
    <s v="Customer_0297"/>
    <s v="P2017"/>
    <x v="8"/>
    <x v="1"/>
    <x v="5"/>
    <n v="3"/>
    <n v="5999"/>
    <n v="17997"/>
    <x v="1"/>
    <n v="899.85"/>
    <n v="17097.150000000001"/>
    <n v="3846.86"/>
    <s v="Pune"/>
    <s v="Maharashtra"/>
    <s v="West"/>
    <s v="Debit Card"/>
    <x v="2"/>
    <x v="1"/>
    <x v="2"/>
    <x v="2"/>
    <n v="0.22500000000000001"/>
    <n v="16197.3"/>
    <n v="0"/>
  </r>
  <r>
    <x v="3096"/>
    <d v="2032-06-23T00:00:00"/>
    <x v="652"/>
    <s v="Customer_0495"/>
    <s v="P2008"/>
    <x v="20"/>
    <x v="0"/>
    <x v="12"/>
    <n v="2"/>
    <n v="1799"/>
    <n v="3598"/>
    <x v="1"/>
    <n v="179.9"/>
    <n v="3418.1"/>
    <n v="1042.52"/>
    <s v="Lucknow"/>
    <s v="Uttar Pradesh"/>
    <s v="North"/>
    <s v="Debit Card"/>
    <x v="2"/>
    <x v="1"/>
    <x v="2"/>
    <x v="2"/>
    <n v="0.30499999999999999"/>
    <n v="3238.2"/>
    <n v="0"/>
  </r>
  <r>
    <x v="3097"/>
    <d v="2032-06-24T00:00:00"/>
    <x v="689"/>
    <s v="Customer_0605"/>
    <s v="P2005"/>
    <x v="4"/>
    <x v="2"/>
    <x v="3"/>
    <n v="1"/>
    <n v="1299"/>
    <n v="1299"/>
    <x v="0"/>
    <n v="129.9"/>
    <n v="1169.0999999999999"/>
    <n v="151.97999999999999"/>
    <s v="Noida"/>
    <s v="Uttar Pradesh"/>
    <s v="North"/>
    <s v="UPI"/>
    <x v="2"/>
    <x v="1"/>
    <x v="2"/>
    <x v="2"/>
    <n v="0.13"/>
    <n v="1039.2"/>
    <n v="0"/>
  </r>
  <r>
    <x v="3098"/>
    <d v="2032-06-25T00:00:00"/>
    <x v="527"/>
    <s v="Customer_0797"/>
    <s v="P2010"/>
    <x v="0"/>
    <x v="0"/>
    <x v="0"/>
    <n v="1"/>
    <n v="1999"/>
    <n v="1999"/>
    <x v="0"/>
    <n v="199.9"/>
    <n v="1799.1"/>
    <n v="521.74"/>
    <s v="Gurugram"/>
    <s v="Haryana"/>
    <s v="North"/>
    <s v="UPI"/>
    <x v="2"/>
    <x v="1"/>
    <x v="2"/>
    <x v="2"/>
    <n v="0.28999999999999998"/>
    <n v="1599.2"/>
    <n v="0"/>
  </r>
  <r>
    <x v="3099"/>
    <d v="2032-06-26T00:00:00"/>
    <x v="205"/>
    <s v="Customer_0761"/>
    <s v="P2017"/>
    <x v="8"/>
    <x v="1"/>
    <x v="5"/>
    <n v="1"/>
    <n v="5999"/>
    <n v="5999"/>
    <x v="2"/>
    <n v="899.85"/>
    <n v="5099.1499999999996"/>
    <n v="994.33"/>
    <s v="Pune"/>
    <s v="Maharashtra"/>
    <s v="West"/>
    <s v="UPI"/>
    <x v="0"/>
    <x v="1"/>
    <x v="2"/>
    <x v="2"/>
    <n v="0.19500000000000001"/>
    <n v="4199.3"/>
    <n v="0"/>
  </r>
  <r>
    <x v="3100"/>
    <d v="2032-06-27T00:00:00"/>
    <x v="702"/>
    <s v="Customer_0293"/>
    <s v="P2024"/>
    <x v="14"/>
    <x v="3"/>
    <x v="6"/>
    <n v="4"/>
    <n v="2499"/>
    <n v="9996"/>
    <x v="5"/>
    <n v="2499"/>
    <n v="7497"/>
    <n v="1536.89"/>
    <s v="Chennai"/>
    <s v="Tamil Nadu"/>
    <s v="South"/>
    <s v="Debit Card"/>
    <x v="2"/>
    <x v="1"/>
    <x v="2"/>
    <x v="2"/>
    <n v="0.20499999999999999"/>
    <n v="4998"/>
    <n v="0"/>
  </r>
  <r>
    <x v="3101"/>
    <d v="2032-06-28T00:00:00"/>
    <x v="702"/>
    <s v="Customer_0293"/>
    <s v="P2004"/>
    <x v="15"/>
    <x v="2"/>
    <x v="3"/>
    <n v="2"/>
    <n v="899"/>
    <n v="1798"/>
    <x v="4"/>
    <n v="359.6"/>
    <n v="1438.4"/>
    <n v="143.84"/>
    <s v="Noida"/>
    <s v="Uttar Pradesh"/>
    <s v="North"/>
    <s v="Debit Card"/>
    <x v="0"/>
    <x v="1"/>
    <x v="2"/>
    <x v="2"/>
    <n v="0.1"/>
    <n v="1078.8"/>
    <n v="0"/>
  </r>
  <r>
    <x v="3102"/>
    <d v="2032-06-29T00:00:00"/>
    <x v="56"/>
    <s v="Customer_0074"/>
    <s v="P2021"/>
    <x v="24"/>
    <x v="4"/>
    <x v="13"/>
    <n v="2"/>
    <n v="1499"/>
    <n v="2998"/>
    <x v="0"/>
    <n v="299.8"/>
    <n v="2698.2"/>
    <n v="944.37"/>
    <s v="Bengaluru"/>
    <s v="Karnataka"/>
    <s v="South"/>
    <s v="Debit Card"/>
    <x v="0"/>
    <x v="1"/>
    <x v="2"/>
    <x v="2"/>
    <n v="0.35"/>
    <n v="2398.4"/>
    <n v="0"/>
  </r>
  <r>
    <x v="3103"/>
    <d v="2032-06-30T00:00:00"/>
    <x v="368"/>
    <s v="Customer_0609"/>
    <s v="P2020"/>
    <x v="16"/>
    <x v="4"/>
    <x v="10"/>
    <n v="2"/>
    <n v="599"/>
    <n v="1198"/>
    <x v="0"/>
    <n v="119.8"/>
    <n v="1078.2"/>
    <n v="377.37"/>
    <s v="Lucknow"/>
    <s v="Uttar Pradesh"/>
    <s v="North"/>
    <s v="Net Banking"/>
    <x v="2"/>
    <x v="1"/>
    <x v="2"/>
    <x v="2"/>
    <n v="0.35"/>
    <n v="958.4"/>
    <n v="0"/>
  </r>
  <r>
    <x v="3104"/>
    <d v="2032-07-01T00:00:00"/>
    <x v="40"/>
    <s v="Customer_0751"/>
    <s v="P2013"/>
    <x v="6"/>
    <x v="1"/>
    <x v="1"/>
    <n v="1"/>
    <n v="3499"/>
    <n v="3499"/>
    <x v="1"/>
    <n v="174.95"/>
    <n v="3324.05"/>
    <n v="747.91"/>
    <s v="Gurugram"/>
    <s v="Haryana"/>
    <s v="North"/>
    <s v="UPI"/>
    <x v="2"/>
    <x v="1"/>
    <x v="2"/>
    <x v="2"/>
    <n v="0.22500000000000001"/>
    <n v="3149.1"/>
    <n v="0"/>
  </r>
  <r>
    <x v="3105"/>
    <d v="2032-07-02T00:00:00"/>
    <x v="136"/>
    <s v="Customer_0224"/>
    <s v="P2003"/>
    <x v="3"/>
    <x v="2"/>
    <x v="2"/>
    <n v="2"/>
    <n v="59999"/>
    <n v="119998"/>
    <x v="6"/>
    <n v="0"/>
    <n v="119998"/>
    <n v="19199.68"/>
    <s v="Pune"/>
    <s v="Maharashtra"/>
    <s v="West"/>
    <s v="UPI"/>
    <x v="0"/>
    <x v="1"/>
    <x v="2"/>
    <x v="2"/>
    <n v="0.16"/>
    <n v="119998"/>
    <n v="0"/>
  </r>
  <r>
    <x v="3106"/>
    <d v="2032-07-03T00:00:00"/>
    <x v="387"/>
    <s v="Customer_0197"/>
    <s v="P2018"/>
    <x v="17"/>
    <x v="4"/>
    <x v="11"/>
    <n v="2"/>
    <n v="399"/>
    <n v="798"/>
    <x v="0"/>
    <n v="79.8"/>
    <n v="718.2"/>
    <n v="251.37"/>
    <s v="Mumbai"/>
    <s v="Maharashtra"/>
    <s v="West"/>
    <s v="Credit Card"/>
    <x v="0"/>
    <x v="1"/>
    <x v="2"/>
    <x v="2"/>
    <n v="0.35"/>
    <n v="638.4"/>
    <n v="0"/>
  </r>
  <r>
    <x v="3107"/>
    <d v="2032-07-04T00:00:00"/>
    <x v="560"/>
    <s v="Customer_0722"/>
    <s v="P2008"/>
    <x v="20"/>
    <x v="0"/>
    <x v="12"/>
    <n v="3"/>
    <n v="1799"/>
    <n v="5397"/>
    <x v="5"/>
    <n v="1349.25"/>
    <n v="4047.75"/>
    <n v="991.7"/>
    <s v="Lucknow"/>
    <s v="Uttar Pradesh"/>
    <s v="North"/>
    <s v="Credit Card"/>
    <x v="0"/>
    <x v="1"/>
    <x v="2"/>
    <x v="2"/>
    <n v="0.245"/>
    <n v="2698.5"/>
    <n v="0"/>
  </r>
  <r>
    <x v="3108"/>
    <d v="2032-07-05T00:00:00"/>
    <x v="592"/>
    <s v="Customer_0483"/>
    <s v="P2022"/>
    <x v="13"/>
    <x v="3"/>
    <x v="9"/>
    <n v="1"/>
    <n v="899"/>
    <n v="899"/>
    <x v="0"/>
    <n v="89.9"/>
    <n v="809.1"/>
    <n v="202.28"/>
    <s v="Jaipur"/>
    <s v="Rajasthan"/>
    <s v="North"/>
    <s v="Cash on Delivery"/>
    <x v="0"/>
    <x v="1"/>
    <x v="2"/>
    <x v="2"/>
    <n v="0.25"/>
    <n v="719.2"/>
    <n v="0"/>
  </r>
  <r>
    <x v="3109"/>
    <d v="2032-07-06T00:00:00"/>
    <x v="784"/>
    <s v="Customer_0326"/>
    <s v="P2011"/>
    <x v="18"/>
    <x v="0"/>
    <x v="4"/>
    <n v="2"/>
    <n v="2499"/>
    <n v="4998"/>
    <x v="3"/>
    <n v="1499.4"/>
    <n v="3498.6"/>
    <n v="804.68"/>
    <s v="Chennai"/>
    <s v="Tamil Nadu"/>
    <s v="South"/>
    <s v="UPI"/>
    <x v="0"/>
    <x v="1"/>
    <x v="2"/>
    <x v="2"/>
    <n v="0.23"/>
    <n v="1999.2"/>
    <n v="0"/>
  </r>
  <r>
    <x v="3110"/>
    <d v="2032-07-07T00:00:00"/>
    <x v="438"/>
    <s v="Customer_0792"/>
    <s v="P2006"/>
    <x v="5"/>
    <x v="2"/>
    <x v="3"/>
    <n v="1"/>
    <n v="1499"/>
    <n v="1499"/>
    <x v="5"/>
    <n v="374.75"/>
    <n v="1124.25"/>
    <n v="95.56"/>
    <s v="Jaipur"/>
    <s v="Rajasthan"/>
    <s v="North"/>
    <s v="Net Banking"/>
    <x v="2"/>
    <x v="1"/>
    <x v="2"/>
    <x v="2"/>
    <n v="8.5000000000000006E-2"/>
    <n v="749.5"/>
    <n v="0"/>
  </r>
  <r>
    <x v="3111"/>
    <d v="2032-07-08T00:00:00"/>
    <x v="757"/>
    <s v="Customer_0561"/>
    <s v="P2017"/>
    <x v="8"/>
    <x v="1"/>
    <x v="5"/>
    <n v="2"/>
    <n v="5999"/>
    <n v="11998"/>
    <x v="1"/>
    <n v="599.9"/>
    <n v="11398.1"/>
    <n v="2564.5700000000002"/>
    <s v="Noida"/>
    <s v="Uttar Pradesh"/>
    <s v="North"/>
    <s v="Debit Card"/>
    <x v="2"/>
    <x v="1"/>
    <x v="2"/>
    <x v="2"/>
    <n v="0.22500000000000001"/>
    <n v="10798.2"/>
    <n v="0"/>
  </r>
  <r>
    <x v="3112"/>
    <d v="2032-07-09T00:00:00"/>
    <x v="428"/>
    <s v="Customer_0708"/>
    <s v="P2004"/>
    <x v="15"/>
    <x v="2"/>
    <x v="3"/>
    <n v="2"/>
    <n v="899"/>
    <n v="1798"/>
    <x v="4"/>
    <n v="359.6"/>
    <n v="1438.4"/>
    <n v="143.84"/>
    <s v="Chennai"/>
    <s v="Tamil Nadu"/>
    <s v="South"/>
    <s v="UPI"/>
    <x v="2"/>
    <x v="1"/>
    <x v="2"/>
    <x v="2"/>
    <n v="0.1"/>
    <n v="1078.8"/>
    <n v="0"/>
  </r>
  <r>
    <x v="3113"/>
    <d v="2032-07-10T00:00:00"/>
    <x v="309"/>
    <s v="Customer_0790"/>
    <s v="P2016"/>
    <x v="19"/>
    <x v="1"/>
    <x v="8"/>
    <n v="2"/>
    <n v="999"/>
    <n v="1998"/>
    <x v="0"/>
    <n v="199.8"/>
    <n v="1798.2"/>
    <n v="377.62"/>
    <s v="Ahmedabad"/>
    <s v="Gujarat"/>
    <s v="West"/>
    <s v="UPI"/>
    <x v="0"/>
    <x v="1"/>
    <x v="3"/>
    <x v="3"/>
    <n v="0.21"/>
    <n v="1598.4"/>
    <n v="0"/>
  </r>
  <r>
    <x v="3114"/>
    <d v="2032-07-11T00:00:00"/>
    <x v="746"/>
    <s v="Customer_0703"/>
    <s v="P2016"/>
    <x v="19"/>
    <x v="1"/>
    <x v="8"/>
    <n v="1"/>
    <n v="999"/>
    <n v="999"/>
    <x v="6"/>
    <n v="0"/>
    <n v="999"/>
    <n v="239.76"/>
    <s v="Bengaluru"/>
    <s v="Karnataka"/>
    <s v="South"/>
    <s v="Credit Card"/>
    <x v="2"/>
    <x v="1"/>
    <x v="3"/>
    <x v="3"/>
    <n v="0.24"/>
    <n v="999"/>
    <n v="0"/>
  </r>
  <r>
    <x v="3115"/>
    <d v="2032-07-12T00:00:00"/>
    <x v="375"/>
    <s v="Customer_0034"/>
    <s v="P2003"/>
    <x v="3"/>
    <x v="2"/>
    <x v="2"/>
    <n v="1"/>
    <n v="59999"/>
    <n v="59999"/>
    <x v="4"/>
    <n v="11999.8"/>
    <n v="47999.199999999997"/>
    <n v="4799.92"/>
    <s v="Noida"/>
    <s v="Uttar Pradesh"/>
    <s v="North"/>
    <s v="Net Banking"/>
    <x v="1"/>
    <x v="1"/>
    <x v="3"/>
    <x v="3"/>
    <n v="0.1"/>
    <n v="35999.4"/>
    <n v="0"/>
  </r>
  <r>
    <x v="3116"/>
    <d v="2032-07-13T00:00:00"/>
    <x v="748"/>
    <s v="Customer_0402"/>
    <s v="P2006"/>
    <x v="5"/>
    <x v="2"/>
    <x v="3"/>
    <n v="1"/>
    <n v="1499"/>
    <n v="1499"/>
    <x v="5"/>
    <n v="374.75"/>
    <n v="1124.25"/>
    <n v="95.56"/>
    <s v="Lucknow"/>
    <s v="Uttar Pradesh"/>
    <s v="North"/>
    <s v="UPI"/>
    <x v="1"/>
    <x v="1"/>
    <x v="3"/>
    <x v="3"/>
    <n v="8.5000000000000006E-2"/>
    <n v="749.5"/>
    <n v="0"/>
  </r>
  <r>
    <x v="3117"/>
    <d v="2032-07-14T00:00:00"/>
    <x v="555"/>
    <s v="Customer_0353"/>
    <s v="P2018"/>
    <x v="17"/>
    <x v="4"/>
    <x v="11"/>
    <n v="2"/>
    <n v="399"/>
    <n v="798"/>
    <x v="0"/>
    <n v="79.8"/>
    <n v="718.2"/>
    <n v="251.37"/>
    <s v="Gurugram"/>
    <s v="Haryana"/>
    <s v="North"/>
    <s v="UPI"/>
    <x v="0"/>
    <x v="1"/>
    <x v="3"/>
    <x v="3"/>
    <n v="0.35"/>
    <n v="638.4"/>
    <n v="0"/>
  </r>
  <r>
    <x v="3118"/>
    <d v="2032-07-15T00:00:00"/>
    <x v="274"/>
    <s v="Customer_0611"/>
    <s v="P2008"/>
    <x v="20"/>
    <x v="0"/>
    <x v="12"/>
    <n v="2"/>
    <n v="1799"/>
    <n v="3598"/>
    <x v="0"/>
    <n v="359.8"/>
    <n v="3238.2"/>
    <n v="939.08"/>
    <s v="Delhi"/>
    <s v="Delhi"/>
    <s v="North"/>
    <s v="UPI"/>
    <x v="0"/>
    <x v="1"/>
    <x v="3"/>
    <x v="3"/>
    <n v="0.28999999999999998"/>
    <n v="2878.4"/>
    <n v="0"/>
  </r>
  <r>
    <x v="3119"/>
    <d v="2032-07-16T00:00:00"/>
    <x v="691"/>
    <s v="Customer_0672"/>
    <s v="P2023"/>
    <x v="23"/>
    <x v="3"/>
    <x v="9"/>
    <n v="2"/>
    <n v="1599"/>
    <n v="3198"/>
    <x v="6"/>
    <n v="0"/>
    <n v="3198"/>
    <n v="895.44"/>
    <s v="Ahmedabad"/>
    <s v="Gujarat"/>
    <s v="West"/>
    <s v="Credit Card"/>
    <x v="1"/>
    <x v="1"/>
    <x v="3"/>
    <x v="3"/>
    <n v="0.28000000000000003"/>
    <n v="3198"/>
    <n v="0"/>
  </r>
  <r>
    <x v="3120"/>
    <d v="2032-07-17T00:00:00"/>
    <x v="163"/>
    <s v="Customer_0454"/>
    <s v="P2024"/>
    <x v="14"/>
    <x v="3"/>
    <x v="6"/>
    <n v="3"/>
    <n v="2499"/>
    <n v="7497"/>
    <x v="0"/>
    <n v="749.7"/>
    <n v="6747.3"/>
    <n v="1686.82"/>
    <s v="Chennai"/>
    <s v="Tamil Nadu"/>
    <s v="South"/>
    <s v="UPI"/>
    <x v="2"/>
    <x v="1"/>
    <x v="3"/>
    <x v="3"/>
    <n v="0.25"/>
    <n v="5997.6"/>
    <n v="0"/>
  </r>
  <r>
    <x v="3121"/>
    <d v="2032-07-18T00:00:00"/>
    <x v="120"/>
    <s v="Customer_0385"/>
    <s v="P2022"/>
    <x v="13"/>
    <x v="3"/>
    <x v="9"/>
    <n v="1"/>
    <n v="899"/>
    <n v="899"/>
    <x v="2"/>
    <n v="134.85"/>
    <n v="764.15"/>
    <n v="179.58"/>
    <s v="Mumbai"/>
    <s v="Maharashtra"/>
    <s v="West"/>
    <s v="Net Banking"/>
    <x v="0"/>
    <x v="1"/>
    <x v="3"/>
    <x v="3"/>
    <n v="0.23499999999999999"/>
    <n v="629.29999999999995"/>
    <n v="0"/>
  </r>
  <r>
    <x v="3122"/>
    <d v="2032-07-19T00:00:00"/>
    <x v="22"/>
    <s v="Customer_0151"/>
    <s v="P2014"/>
    <x v="2"/>
    <x v="1"/>
    <x v="1"/>
    <n v="3"/>
    <n v="2999"/>
    <n v="8997"/>
    <x v="0"/>
    <n v="899.7"/>
    <n v="8097.3"/>
    <n v="1700.43"/>
    <s v="Pune"/>
    <s v="Maharashtra"/>
    <s v="West"/>
    <s v="UPI"/>
    <x v="1"/>
    <x v="1"/>
    <x v="3"/>
    <x v="3"/>
    <n v="0.21"/>
    <n v="7197.6"/>
    <n v="0"/>
  </r>
  <r>
    <x v="3123"/>
    <d v="2032-07-20T00:00:00"/>
    <x v="70"/>
    <s v="Customer_0268"/>
    <s v="P2018"/>
    <x v="17"/>
    <x v="4"/>
    <x v="11"/>
    <n v="3"/>
    <n v="399"/>
    <n v="1197"/>
    <x v="2"/>
    <n v="179.55"/>
    <n v="1017.45"/>
    <n v="340.85"/>
    <s v="Mumbai"/>
    <s v="Maharashtra"/>
    <s v="West"/>
    <s v="Debit Card"/>
    <x v="0"/>
    <x v="1"/>
    <x v="3"/>
    <x v="3"/>
    <n v="0.33500000000000002"/>
    <n v="837.9"/>
    <n v="0"/>
  </r>
  <r>
    <x v="3124"/>
    <d v="2032-07-21T00:00:00"/>
    <x v="703"/>
    <s v="Customer_0231"/>
    <s v="P2007"/>
    <x v="21"/>
    <x v="0"/>
    <x v="12"/>
    <n v="1"/>
    <n v="799"/>
    <n v="799"/>
    <x v="1"/>
    <n v="39.950000000000003"/>
    <n v="759.05"/>
    <n v="231.51"/>
    <s v="Delhi"/>
    <s v="Delhi"/>
    <s v="North"/>
    <s v="Credit Card"/>
    <x v="0"/>
    <x v="1"/>
    <x v="3"/>
    <x v="3"/>
    <n v="0.30499999999999999"/>
    <n v="719.1"/>
    <n v="0"/>
  </r>
  <r>
    <x v="3125"/>
    <d v="2032-07-22T00:00:00"/>
    <x v="581"/>
    <s v="Customer_0193"/>
    <s v="P2009"/>
    <x v="1"/>
    <x v="0"/>
    <x v="0"/>
    <n v="1"/>
    <n v="1199"/>
    <n v="1199"/>
    <x v="6"/>
    <n v="0"/>
    <n v="1199"/>
    <n v="383.68"/>
    <s v="Ahmedabad"/>
    <s v="Gujarat"/>
    <s v="West"/>
    <s v="Credit Card"/>
    <x v="0"/>
    <x v="1"/>
    <x v="3"/>
    <x v="3"/>
    <n v="0.32"/>
    <n v="1199"/>
    <n v="0"/>
  </r>
  <r>
    <x v="3126"/>
    <d v="2032-07-23T00:00:00"/>
    <x v="756"/>
    <s v="Customer_0029"/>
    <s v="P2001"/>
    <x v="10"/>
    <x v="2"/>
    <x v="7"/>
    <n v="2"/>
    <n v="24999"/>
    <n v="49998"/>
    <x v="6"/>
    <n v="0"/>
    <n v="49998"/>
    <n v="7999.68"/>
    <s v="Delhi"/>
    <s v="Delhi"/>
    <s v="North"/>
    <s v="Debit Card"/>
    <x v="2"/>
    <x v="1"/>
    <x v="3"/>
    <x v="3"/>
    <n v="0.16"/>
    <n v="49998"/>
    <n v="0"/>
  </r>
  <r>
    <x v="3127"/>
    <d v="2032-07-24T00:00:00"/>
    <x v="320"/>
    <s v="Customer_0511"/>
    <s v="P2002"/>
    <x v="12"/>
    <x v="2"/>
    <x v="7"/>
    <n v="1"/>
    <n v="2999"/>
    <n v="2999"/>
    <x v="6"/>
    <n v="0"/>
    <n v="2999"/>
    <n v="479.84"/>
    <s v="Bengaluru"/>
    <s v="Karnataka"/>
    <s v="South"/>
    <s v="Net Banking"/>
    <x v="2"/>
    <x v="1"/>
    <x v="3"/>
    <x v="3"/>
    <n v="0.16"/>
    <n v="2999"/>
    <n v="0"/>
  </r>
  <r>
    <x v="3128"/>
    <d v="2032-07-25T00:00:00"/>
    <x v="652"/>
    <s v="Customer_0495"/>
    <s v="P2002"/>
    <x v="12"/>
    <x v="2"/>
    <x v="7"/>
    <n v="4"/>
    <n v="2999"/>
    <n v="11996"/>
    <x v="5"/>
    <n v="2999"/>
    <n v="8997"/>
    <n v="764.74"/>
    <s v="Jaipur"/>
    <s v="Rajasthan"/>
    <s v="North"/>
    <s v="UPI"/>
    <x v="0"/>
    <x v="1"/>
    <x v="3"/>
    <x v="3"/>
    <n v="8.5000000000000006E-2"/>
    <n v="5998"/>
    <n v="0"/>
  </r>
  <r>
    <x v="3129"/>
    <d v="2032-07-26T00:00:00"/>
    <x v="52"/>
    <s v="Customer_0680"/>
    <s v="P2022"/>
    <x v="13"/>
    <x v="3"/>
    <x v="9"/>
    <n v="1"/>
    <n v="899"/>
    <n v="899"/>
    <x v="2"/>
    <n v="134.85"/>
    <n v="764.15"/>
    <n v="179.58"/>
    <s v="Mumbai"/>
    <s v="Maharashtra"/>
    <s v="West"/>
    <s v="Credit Card"/>
    <x v="0"/>
    <x v="1"/>
    <x v="3"/>
    <x v="3"/>
    <n v="0.23499999999999999"/>
    <n v="629.29999999999995"/>
    <n v="0"/>
  </r>
  <r>
    <x v="3130"/>
    <d v="2032-07-27T00:00:00"/>
    <x v="455"/>
    <s v="Customer_0410"/>
    <s v="P2020"/>
    <x v="16"/>
    <x v="4"/>
    <x v="10"/>
    <n v="1"/>
    <n v="599"/>
    <n v="599"/>
    <x v="1"/>
    <n v="29.95"/>
    <n v="569.04999999999995"/>
    <n v="207.7"/>
    <s v="Pune"/>
    <s v="Maharashtra"/>
    <s v="West"/>
    <s v="Debit Card"/>
    <x v="0"/>
    <x v="1"/>
    <x v="3"/>
    <x v="3"/>
    <n v="0.36499999999999999"/>
    <n v="539.1"/>
    <n v="0"/>
  </r>
  <r>
    <x v="3131"/>
    <d v="2032-07-28T00:00:00"/>
    <x v="756"/>
    <s v="Customer_0029"/>
    <s v="P2016"/>
    <x v="19"/>
    <x v="1"/>
    <x v="8"/>
    <n v="3"/>
    <n v="999"/>
    <n v="2997"/>
    <x v="0"/>
    <n v="299.7"/>
    <n v="2697.3"/>
    <n v="566.42999999999995"/>
    <s v="Mumbai"/>
    <s v="Maharashtra"/>
    <s v="West"/>
    <s v="UPI"/>
    <x v="0"/>
    <x v="1"/>
    <x v="3"/>
    <x v="3"/>
    <n v="0.21"/>
    <n v="2397.6"/>
    <n v="0"/>
  </r>
  <r>
    <x v="3132"/>
    <d v="2032-07-29T00:00:00"/>
    <x v="80"/>
    <s v="Customer_0082"/>
    <s v="P2010"/>
    <x v="0"/>
    <x v="0"/>
    <x v="0"/>
    <n v="1"/>
    <n v="1999"/>
    <n v="1999"/>
    <x v="2"/>
    <n v="299.85000000000002"/>
    <n v="1699.15"/>
    <n v="467.27"/>
    <s v="Lucknow"/>
    <s v="Uttar Pradesh"/>
    <s v="North"/>
    <s v="Credit Card"/>
    <x v="2"/>
    <x v="1"/>
    <x v="3"/>
    <x v="3"/>
    <n v="0.27500000000000002"/>
    <n v="1399.3"/>
    <n v="0"/>
  </r>
  <r>
    <x v="3133"/>
    <d v="2032-07-30T00:00:00"/>
    <x v="601"/>
    <s v="Customer_0205"/>
    <s v="P2001"/>
    <x v="10"/>
    <x v="2"/>
    <x v="7"/>
    <n v="1"/>
    <n v="24999"/>
    <n v="24999"/>
    <x v="6"/>
    <n v="0"/>
    <n v="24999"/>
    <n v="3999.84"/>
    <s v="Mumbai"/>
    <s v="Maharashtra"/>
    <s v="West"/>
    <s v="Net Banking"/>
    <x v="0"/>
    <x v="1"/>
    <x v="3"/>
    <x v="3"/>
    <n v="0.16"/>
    <n v="24999"/>
    <n v="0"/>
  </r>
  <r>
    <x v="3134"/>
    <d v="2032-07-31T00:00:00"/>
    <x v="506"/>
    <s v="Customer_0127"/>
    <s v="P2021"/>
    <x v="24"/>
    <x v="4"/>
    <x v="13"/>
    <n v="1"/>
    <n v="1499"/>
    <n v="1499"/>
    <x v="6"/>
    <n v="0"/>
    <n v="1499"/>
    <n v="569.62"/>
    <s v="Ahmedabad"/>
    <s v="Gujarat"/>
    <s v="West"/>
    <s v="UPI"/>
    <x v="0"/>
    <x v="1"/>
    <x v="3"/>
    <x v="3"/>
    <n v="0.38"/>
    <n v="1499"/>
    <n v="0"/>
  </r>
  <r>
    <x v="3135"/>
    <d v="2032-08-01T00:00:00"/>
    <x v="236"/>
    <s v="Customer_0443"/>
    <s v="P2008"/>
    <x v="20"/>
    <x v="0"/>
    <x v="12"/>
    <n v="1"/>
    <n v="1799"/>
    <n v="1799"/>
    <x v="0"/>
    <n v="179.9"/>
    <n v="1619.1"/>
    <n v="469.54"/>
    <s v="Mumbai"/>
    <s v="Maharashtra"/>
    <s v="West"/>
    <s v="Credit Card"/>
    <x v="0"/>
    <x v="1"/>
    <x v="3"/>
    <x v="3"/>
    <n v="0.28999999999999998"/>
    <n v="1439.2"/>
    <n v="0"/>
  </r>
  <r>
    <x v="3136"/>
    <d v="2032-08-02T00:00:00"/>
    <x v="210"/>
    <s v="Customer_0218"/>
    <s v="P2007"/>
    <x v="21"/>
    <x v="0"/>
    <x v="12"/>
    <n v="2"/>
    <n v="799"/>
    <n v="1598"/>
    <x v="1"/>
    <n v="79.900000000000006"/>
    <n v="1518.1"/>
    <n v="463.02"/>
    <s v="Jaipur"/>
    <s v="Rajasthan"/>
    <s v="North"/>
    <s v="Debit Card"/>
    <x v="0"/>
    <x v="1"/>
    <x v="3"/>
    <x v="3"/>
    <n v="0.30499999999999999"/>
    <n v="1438.2"/>
    <n v="0"/>
  </r>
  <r>
    <x v="3137"/>
    <d v="2032-08-03T00:00:00"/>
    <x v="609"/>
    <s v="Customer_0180"/>
    <s v="P2005"/>
    <x v="4"/>
    <x v="2"/>
    <x v="3"/>
    <n v="1"/>
    <n v="1299"/>
    <n v="1299"/>
    <x v="1"/>
    <n v="64.95"/>
    <n v="1234.05"/>
    <n v="178.94"/>
    <s v="Pune"/>
    <s v="Maharashtra"/>
    <s v="West"/>
    <s v="Debit Card"/>
    <x v="0"/>
    <x v="1"/>
    <x v="3"/>
    <x v="3"/>
    <n v="0.14499999999999999"/>
    <n v="1169.0999999999999"/>
    <n v="0"/>
  </r>
  <r>
    <x v="3138"/>
    <d v="2032-08-04T00:00:00"/>
    <x v="659"/>
    <s v="Customer_0637"/>
    <s v="P2013"/>
    <x v="6"/>
    <x v="1"/>
    <x v="1"/>
    <n v="1"/>
    <n v="3499"/>
    <n v="3499"/>
    <x v="2"/>
    <n v="524.85"/>
    <n v="2974.15"/>
    <n v="579.96"/>
    <s v="Bengaluru"/>
    <s v="Karnataka"/>
    <s v="South"/>
    <s v="Debit Card"/>
    <x v="0"/>
    <x v="1"/>
    <x v="3"/>
    <x v="3"/>
    <n v="0.19500000000000001"/>
    <n v="2449.3000000000002"/>
    <n v="0"/>
  </r>
  <r>
    <x v="3139"/>
    <d v="2032-08-05T00:00:00"/>
    <x v="298"/>
    <s v="Customer_0642"/>
    <s v="P2003"/>
    <x v="3"/>
    <x v="2"/>
    <x v="2"/>
    <n v="3"/>
    <n v="59999"/>
    <n v="179997"/>
    <x v="0"/>
    <n v="17999.7"/>
    <n v="161997.29999999999"/>
    <n v="21059.65"/>
    <s v="Kolkata"/>
    <s v="West Bengal"/>
    <s v="East"/>
    <s v="UPI"/>
    <x v="0"/>
    <x v="1"/>
    <x v="3"/>
    <x v="3"/>
    <n v="0.13"/>
    <n v="143997.6"/>
    <n v="0"/>
  </r>
  <r>
    <x v="3140"/>
    <d v="2032-08-06T00:00:00"/>
    <x v="49"/>
    <s v="Customer_0137"/>
    <s v="P2003"/>
    <x v="3"/>
    <x v="2"/>
    <x v="2"/>
    <n v="1"/>
    <n v="59999"/>
    <n v="59999"/>
    <x v="2"/>
    <n v="8999.85"/>
    <n v="50999.15"/>
    <n v="5864.9"/>
    <s v="Noida"/>
    <s v="Uttar Pradesh"/>
    <s v="North"/>
    <s v="Net Banking"/>
    <x v="1"/>
    <x v="1"/>
    <x v="3"/>
    <x v="3"/>
    <n v="0.115"/>
    <n v="41999.3"/>
    <n v="0"/>
  </r>
  <r>
    <x v="3141"/>
    <d v="2032-08-07T00:00:00"/>
    <x v="785"/>
    <s v="Customer_0590"/>
    <s v="P2019"/>
    <x v="22"/>
    <x v="4"/>
    <x v="11"/>
    <n v="1"/>
    <n v="699"/>
    <n v="699"/>
    <x v="1"/>
    <n v="34.950000000000003"/>
    <n v="664.05"/>
    <n v="242.38"/>
    <s v="Jaipur"/>
    <s v="Rajasthan"/>
    <s v="North"/>
    <s v="UPI"/>
    <x v="0"/>
    <x v="1"/>
    <x v="3"/>
    <x v="3"/>
    <n v="0.36499999999999999"/>
    <n v="629.1"/>
    <n v="0"/>
  </r>
  <r>
    <x v="3142"/>
    <d v="2032-08-08T00:00:00"/>
    <x v="23"/>
    <s v="Customer_0745"/>
    <s v="P2011"/>
    <x v="18"/>
    <x v="0"/>
    <x v="4"/>
    <n v="1"/>
    <n v="2499"/>
    <n v="2499"/>
    <x v="5"/>
    <n v="624.75"/>
    <n v="1874.25"/>
    <n v="459.19"/>
    <s v="Gurugram"/>
    <s v="Haryana"/>
    <s v="North"/>
    <s v="UPI"/>
    <x v="1"/>
    <x v="1"/>
    <x v="3"/>
    <x v="3"/>
    <n v="0.245"/>
    <n v="1249.5"/>
    <n v="0"/>
  </r>
  <r>
    <x v="3143"/>
    <d v="2032-08-09T00:00:00"/>
    <x v="780"/>
    <s v="Customer_0349"/>
    <s v="P2022"/>
    <x v="13"/>
    <x v="3"/>
    <x v="9"/>
    <n v="2"/>
    <n v="899"/>
    <n v="1798"/>
    <x v="2"/>
    <n v="269.7"/>
    <n v="1528.3"/>
    <n v="359.15"/>
    <s v="Chennai"/>
    <s v="Tamil Nadu"/>
    <s v="South"/>
    <s v="Cash on Delivery"/>
    <x v="0"/>
    <x v="1"/>
    <x v="3"/>
    <x v="3"/>
    <n v="0.23499999999999999"/>
    <n v="1258.5999999999999"/>
    <n v="0"/>
  </r>
  <r>
    <x v="3144"/>
    <d v="2032-08-10T00:00:00"/>
    <x v="377"/>
    <s v="Customer_0141"/>
    <s v="P2022"/>
    <x v="13"/>
    <x v="3"/>
    <x v="9"/>
    <n v="3"/>
    <n v="899"/>
    <n v="2697"/>
    <x v="6"/>
    <n v="0"/>
    <n v="2697"/>
    <n v="755.16"/>
    <s v="Bengaluru"/>
    <s v="Karnataka"/>
    <s v="South"/>
    <s v="UPI"/>
    <x v="2"/>
    <x v="1"/>
    <x v="3"/>
    <x v="3"/>
    <n v="0.28000000000000003"/>
    <n v="2697"/>
    <n v="0"/>
  </r>
  <r>
    <x v="3145"/>
    <d v="2032-08-11T00:00:00"/>
    <x v="147"/>
    <s v="Customer_0243"/>
    <s v="P2015"/>
    <x v="11"/>
    <x v="1"/>
    <x v="8"/>
    <n v="1"/>
    <n v="1299"/>
    <n v="1299"/>
    <x v="0"/>
    <n v="129.9"/>
    <n v="1169.0999999999999"/>
    <n v="245.51"/>
    <s v="Ahmedabad"/>
    <s v="Gujarat"/>
    <s v="West"/>
    <s v="UPI"/>
    <x v="2"/>
    <x v="1"/>
    <x v="3"/>
    <x v="3"/>
    <n v="0.21"/>
    <n v="1039.2"/>
    <n v="0"/>
  </r>
  <r>
    <x v="3146"/>
    <d v="2032-08-12T00:00:00"/>
    <x v="386"/>
    <s v="Customer_0284"/>
    <s v="P2005"/>
    <x v="4"/>
    <x v="2"/>
    <x v="3"/>
    <n v="2"/>
    <n v="1299"/>
    <n v="2598"/>
    <x v="4"/>
    <n v="519.6"/>
    <n v="2078.4"/>
    <n v="207.84"/>
    <s v="Gurugram"/>
    <s v="Haryana"/>
    <s v="North"/>
    <s v="UPI"/>
    <x v="0"/>
    <x v="1"/>
    <x v="3"/>
    <x v="3"/>
    <n v="0.1"/>
    <n v="1558.8"/>
    <n v="0"/>
  </r>
  <r>
    <x v="3147"/>
    <d v="2032-08-13T00:00:00"/>
    <x v="59"/>
    <s v="Customer_0479"/>
    <s v="P2001"/>
    <x v="10"/>
    <x v="2"/>
    <x v="7"/>
    <n v="1"/>
    <n v="24999"/>
    <n v="24999"/>
    <x v="4"/>
    <n v="4999.8"/>
    <n v="19999.2"/>
    <n v="1999.92"/>
    <s v="Pune"/>
    <s v="Maharashtra"/>
    <s v="West"/>
    <s v="Net Banking"/>
    <x v="0"/>
    <x v="1"/>
    <x v="3"/>
    <x v="3"/>
    <n v="0.1"/>
    <n v="14999.4"/>
    <n v="0"/>
  </r>
  <r>
    <x v="3148"/>
    <d v="2032-08-14T00:00:00"/>
    <x v="459"/>
    <s v="Customer_0062"/>
    <s v="P2007"/>
    <x v="21"/>
    <x v="0"/>
    <x v="12"/>
    <n v="1"/>
    <n v="799"/>
    <n v="799"/>
    <x v="2"/>
    <n v="119.85"/>
    <n v="679.15"/>
    <n v="186.77"/>
    <s v="Lucknow"/>
    <s v="Uttar Pradesh"/>
    <s v="North"/>
    <s v="UPI"/>
    <x v="0"/>
    <x v="1"/>
    <x v="3"/>
    <x v="3"/>
    <n v="0.27500000000000002"/>
    <n v="559.29999999999995"/>
    <n v="0"/>
  </r>
  <r>
    <x v="3149"/>
    <d v="2032-08-15T00:00:00"/>
    <x v="359"/>
    <s v="Customer_0714"/>
    <s v="P2014"/>
    <x v="2"/>
    <x v="1"/>
    <x v="1"/>
    <n v="1"/>
    <n v="2999"/>
    <n v="2999"/>
    <x v="2"/>
    <n v="449.85"/>
    <n v="2549.15"/>
    <n v="497.08"/>
    <s v="Mumbai"/>
    <s v="Maharashtra"/>
    <s v="West"/>
    <s v="Debit Card"/>
    <x v="0"/>
    <x v="1"/>
    <x v="3"/>
    <x v="3"/>
    <n v="0.19500000000000001"/>
    <n v="2099.3000000000002"/>
    <n v="0"/>
  </r>
  <r>
    <x v="3150"/>
    <d v="2032-08-16T00:00:00"/>
    <x v="733"/>
    <s v="Customer_0723"/>
    <s v="P2017"/>
    <x v="8"/>
    <x v="1"/>
    <x v="5"/>
    <n v="1"/>
    <n v="5999"/>
    <n v="5999"/>
    <x v="5"/>
    <n v="1499.75"/>
    <n v="4499.25"/>
    <n v="742.38"/>
    <s v="Mumbai"/>
    <s v="Maharashtra"/>
    <s v="West"/>
    <s v="Net Banking"/>
    <x v="0"/>
    <x v="1"/>
    <x v="3"/>
    <x v="3"/>
    <n v="0.16500000000000001"/>
    <n v="2999.5"/>
    <n v="0"/>
  </r>
  <r>
    <x v="3151"/>
    <d v="2032-08-17T00:00:00"/>
    <x v="521"/>
    <s v="Customer_0514"/>
    <s v="P2010"/>
    <x v="0"/>
    <x v="0"/>
    <x v="0"/>
    <n v="2"/>
    <n v="1999"/>
    <n v="3998"/>
    <x v="0"/>
    <n v="399.8"/>
    <n v="3598.2"/>
    <n v="1043.48"/>
    <s v="Hyderabad"/>
    <s v="Telangana"/>
    <s v="South"/>
    <s v="Net Banking"/>
    <x v="0"/>
    <x v="1"/>
    <x v="3"/>
    <x v="3"/>
    <n v="0.28999999999999998"/>
    <n v="3198.4"/>
    <n v="0"/>
  </r>
  <r>
    <x v="3152"/>
    <d v="2032-08-18T00:00:00"/>
    <x v="289"/>
    <s v="Customer_0505"/>
    <s v="P2014"/>
    <x v="2"/>
    <x v="1"/>
    <x v="1"/>
    <n v="2"/>
    <n v="2999"/>
    <n v="5998"/>
    <x v="5"/>
    <n v="1499.5"/>
    <n v="4498.5"/>
    <n v="742.25"/>
    <s v="Mumbai"/>
    <s v="Maharashtra"/>
    <s v="West"/>
    <s v="UPI"/>
    <x v="0"/>
    <x v="1"/>
    <x v="3"/>
    <x v="3"/>
    <n v="0.16500000000000001"/>
    <n v="2999"/>
    <n v="0"/>
  </r>
  <r>
    <x v="3153"/>
    <d v="2032-08-19T00:00:00"/>
    <x v="693"/>
    <s v="Customer_0250"/>
    <s v="P2007"/>
    <x v="21"/>
    <x v="0"/>
    <x v="12"/>
    <n v="1"/>
    <n v="799"/>
    <n v="799"/>
    <x v="2"/>
    <n v="119.85"/>
    <n v="679.15"/>
    <n v="186.77"/>
    <s v="Gurugram"/>
    <s v="Haryana"/>
    <s v="North"/>
    <s v="Net Banking"/>
    <x v="0"/>
    <x v="1"/>
    <x v="3"/>
    <x v="3"/>
    <n v="0.27500000000000002"/>
    <n v="559.29999999999995"/>
    <n v="0"/>
  </r>
  <r>
    <x v="3154"/>
    <d v="2032-08-20T00:00:00"/>
    <x v="100"/>
    <s v="Customer_0169"/>
    <s v="P2018"/>
    <x v="17"/>
    <x v="4"/>
    <x v="11"/>
    <n v="1"/>
    <n v="399"/>
    <n v="399"/>
    <x v="6"/>
    <n v="0"/>
    <n v="399"/>
    <n v="151.62"/>
    <s v="Ahmedabad"/>
    <s v="Gujarat"/>
    <s v="West"/>
    <s v="UPI"/>
    <x v="0"/>
    <x v="1"/>
    <x v="3"/>
    <x v="3"/>
    <n v="0.38"/>
    <n v="399"/>
    <n v="0"/>
  </r>
  <r>
    <x v="3155"/>
    <d v="2032-08-21T00:00:00"/>
    <x v="578"/>
    <s v="Customer_0098"/>
    <s v="P2009"/>
    <x v="1"/>
    <x v="0"/>
    <x v="0"/>
    <n v="1"/>
    <n v="1199"/>
    <n v="1199"/>
    <x v="0"/>
    <n v="119.9"/>
    <n v="1079.0999999999999"/>
    <n v="312.94"/>
    <s v="Pune"/>
    <s v="Maharashtra"/>
    <s v="West"/>
    <s v="Debit Card"/>
    <x v="0"/>
    <x v="1"/>
    <x v="3"/>
    <x v="3"/>
    <n v="0.28999999999999998"/>
    <n v="959.2"/>
    <n v="0"/>
  </r>
  <r>
    <x v="3156"/>
    <d v="2032-08-22T00:00:00"/>
    <x v="714"/>
    <s v="Customer_0777"/>
    <s v="P2008"/>
    <x v="20"/>
    <x v="0"/>
    <x v="12"/>
    <n v="1"/>
    <n v="1799"/>
    <n v="1799"/>
    <x v="4"/>
    <n v="359.8"/>
    <n v="1439.2"/>
    <n v="374.19"/>
    <s v="Noida"/>
    <s v="Uttar Pradesh"/>
    <s v="North"/>
    <s v="Debit Card"/>
    <x v="0"/>
    <x v="1"/>
    <x v="3"/>
    <x v="3"/>
    <n v="0.26"/>
    <n v="1079.4000000000001"/>
    <n v="0"/>
  </r>
  <r>
    <x v="3157"/>
    <d v="2032-08-23T00:00:00"/>
    <x v="216"/>
    <s v="Customer_0606"/>
    <s v="P2016"/>
    <x v="19"/>
    <x v="1"/>
    <x v="8"/>
    <n v="1"/>
    <n v="999"/>
    <n v="999"/>
    <x v="4"/>
    <n v="199.8"/>
    <n v="799.2"/>
    <n v="143.86000000000001"/>
    <s v="Mumbai"/>
    <s v="Maharashtra"/>
    <s v="West"/>
    <s v="Net Banking"/>
    <x v="2"/>
    <x v="1"/>
    <x v="3"/>
    <x v="3"/>
    <n v="0.18"/>
    <n v="599.4"/>
    <n v="0"/>
  </r>
  <r>
    <x v="3158"/>
    <d v="2032-08-24T00:00:00"/>
    <x v="314"/>
    <s v="Customer_0105"/>
    <s v="P2016"/>
    <x v="19"/>
    <x v="1"/>
    <x v="8"/>
    <n v="1"/>
    <n v="999"/>
    <n v="999"/>
    <x v="2"/>
    <n v="149.85"/>
    <n v="849.15"/>
    <n v="165.58"/>
    <s v="Gurugram"/>
    <s v="Haryana"/>
    <s v="North"/>
    <s v="Credit Card"/>
    <x v="0"/>
    <x v="1"/>
    <x v="3"/>
    <x v="3"/>
    <n v="0.19500000000000001"/>
    <n v="699.3"/>
    <n v="0"/>
  </r>
  <r>
    <x v="3159"/>
    <d v="2032-08-25T00:00:00"/>
    <x v="346"/>
    <s v="Customer_0248"/>
    <s v="P2009"/>
    <x v="1"/>
    <x v="0"/>
    <x v="0"/>
    <n v="2"/>
    <n v="1199"/>
    <n v="2398"/>
    <x v="0"/>
    <n v="239.8"/>
    <n v="2158.1999999999998"/>
    <n v="625.88"/>
    <s v="Ahmedabad"/>
    <s v="Gujarat"/>
    <s v="West"/>
    <s v="UPI"/>
    <x v="1"/>
    <x v="1"/>
    <x v="3"/>
    <x v="3"/>
    <n v="0.28999999999999998"/>
    <n v="1918.4"/>
    <n v="0"/>
  </r>
  <r>
    <x v="3160"/>
    <d v="2032-08-26T00:00:00"/>
    <x v="125"/>
    <s v="Customer_0030"/>
    <s v="P2015"/>
    <x v="11"/>
    <x v="1"/>
    <x v="8"/>
    <n v="2"/>
    <n v="1299"/>
    <n v="2598"/>
    <x v="2"/>
    <n v="389.7"/>
    <n v="2208.3000000000002"/>
    <n v="430.62"/>
    <s v="Pune"/>
    <s v="Maharashtra"/>
    <s v="West"/>
    <s v="UPI"/>
    <x v="0"/>
    <x v="1"/>
    <x v="3"/>
    <x v="3"/>
    <n v="0.19500000000000001"/>
    <n v="1818.6"/>
    <n v="0"/>
  </r>
  <r>
    <x v="3161"/>
    <d v="2032-08-27T00:00:00"/>
    <x v="595"/>
    <s v="Customer_0564"/>
    <s v="P2001"/>
    <x v="10"/>
    <x v="2"/>
    <x v="7"/>
    <n v="2"/>
    <n v="24999"/>
    <n v="49998"/>
    <x v="0"/>
    <n v="4999.8"/>
    <n v="44998.2"/>
    <n v="5849.77"/>
    <s v="Bengaluru"/>
    <s v="Karnataka"/>
    <s v="South"/>
    <s v="Credit Card"/>
    <x v="0"/>
    <x v="1"/>
    <x v="3"/>
    <x v="3"/>
    <n v="0.13"/>
    <n v="39998.400000000001"/>
    <n v="0"/>
  </r>
  <r>
    <x v="3162"/>
    <d v="2032-08-28T00:00:00"/>
    <x v="384"/>
    <s v="Customer_0377"/>
    <s v="P2004"/>
    <x v="15"/>
    <x v="2"/>
    <x v="3"/>
    <n v="1"/>
    <n v="899"/>
    <n v="899"/>
    <x v="1"/>
    <n v="44.95"/>
    <n v="854.05"/>
    <n v="123.84"/>
    <s v="Bengaluru"/>
    <s v="Karnataka"/>
    <s v="South"/>
    <s v="Cash on Delivery"/>
    <x v="2"/>
    <x v="1"/>
    <x v="3"/>
    <x v="3"/>
    <n v="0.14499999999999999"/>
    <n v="809.1"/>
    <n v="0"/>
  </r>
  <r>
    <x v="3163"/>
    <d v="2032-08-29T00:00:00"/>
    <x v="76"/>
    <s v="Customer_0614"/>
    <s v="P2010"/>
    <x v="0"/>
    <x v="0"/>
    <x v="0"/>
    <n v="2"/>
    <n v="1999"/>
    <n v="3998"/>
    <x v="6"/>
    <n v="0"/>
    <n v="3998"/>
    <n v="1279.3599999999999"/>
    <s v="Mumbai"/>
    <s v="Maharashtra"/>
    <s v="West"/>
    <s v="UPI"/>
    <x v="0"/>
    <x v="1"/>
    <x v="3"/>
    <x v="3"/>
    <n v="0.32"/>
    <n v="3998"/>
    <n v="0"/>
  </r>
  <r>
    <x v="3164"/>
    <d v="2032-08-30T00:00:00"/>
    <x v="117"/>
    <s v="Customer_0112"/>
    <s v="P2005"/>
    <x v="4"/>
    <x v="2"/>
    <x v="3"/>
    <n v="1"/>
    <n v="1299"/>
    <n v="1299"/>
    <x v="6"/>
    <n v="0"/>
    <n v="1299"/>
    <n v="207.84"/>
    <s v="Chennai"/>
    <s v="Tamil Nadu"/>
    <s v="South"/>
    <s v="UPI"/>
    <x v="2"/>
    <x v="1"/>
    <x v="3"/>
    <x v="3"/>
    <n v="0.16"/>
    <n v="1299"/>
    <n v="0"/>
  </r>
  <r>
    <x v="3165"/>
    <d v="2032-08-31T00:00:00"/>
    <x v="608"/>
    <s v="Customer_0578"/>
    <s v="P2008"/>
    <x v="20"/>
    <x v="0"/>
    <x v="12"/>
    <n v="3"/>
    <n v="1799"/>
    <n v="5397"/>
    <x v="1"/>
    <n v="269.85000000000002"/>
    <n v="5127.1499999999996"/>
    <n v="1563.78"/>
    <s v="Kolkata"/>
    <s v="West Bengal"/>
    <s v="East"/>
    <s v="Net Banking"/>
    <x v="0"/>
    <x v="1"/>
    <x v="3"/>
    <x v="3"/>
    <n v="0.30499999999999999"/>
    <n v="4857.3"/>
    <n v="0"/>
  </r>
  <r>
    <x v="3166"/>
    <d v="2032-09-01T00:00:00"/>
    <x v="429"/>
    <s v="Customer_0163"/>
    <s v="P2017"/>
    <x v="8"/>
    <x v="1"/>
    <x v="5"/>
    <n v="1"/>
    <n v="5999"/>
    <n v="5999"/>
    <x v="2"/>
    <n v="899.85"/>
    <n v="5099.1499999999996"/>
    <n v="994.33"/>
    <s v="Bengaluru"/>
    <s v="Karnataka"/>
    <s v="South"/>
    <s v="UPI"/>
    <x v="0"/>
    <x v="1"/>
    <x v="3"/>
    <x v="3"/>
    <n v="0.19500000000000001"/>
    <n v="4199.3"/>
    <n v="0"/>
  </r>
  <r>
    <x v="3167"/>
    <d v="2032-09-02T00:00:00"/>
    <x v="262"/>
    <s v="Customer_0796"/>
    <s v="P2003"/>
    <x v="3"/>
    <x v="2"/>
    <x v="2"/>
    <n v="1"/>
    <n v="59999"/>
    <n v="59999"/>
    <x v="3"/>
    <n v="17999.7"/>
    <n v="41999.3"/>
    <n v="2939.95"/>
    <s v="Pune"/>
    <s v="Maharashtra"/>
    <s v="West"/>
    <s v="Credit Card"/>
    <x v="0"/>
    <x v="1"/>
    <x v="3"/>
    <x v="3"/>
    <n v="7.0000000000000007E-2"/>
    <n v="23999.599999999999"/>
    <n v="0"/>
  </r>
  <r>
    <x v="3168"/>
    <d v="2032-09-03T00:00:00"/>
    <x v="443"/>
    <s v="Customer_0683"/>
    <s v="P2010"/>
    <x v="0"/>
    <x v="0"/>
    <x v="0"/>
    <n v="2"/>
    <n v="1999"/>
    <n v="3998"/>
    <x v="0"/>
    <n v="399.8"/>
    <n v="3598.2"/>
    <n v="1043.48"/>
    <s v="Ahmedabad"/>
    <s v="Gujarat"/>
    <s v="West"/>
    <s v="Credit Card"/>
    <x v="2"/>
    <x v="1"/>
    <x v="3"/>
    <x v="3"/>
    <n v="0.28999999999999998"/>
    <n v="3198.4"/>
    <n v="0"/>
  </r>
  <r>
    <x v="3169"/>
    <d v="2032-09-04T00:00:00"/>
    <x v="627"/>
    <s v="Customer_0542"/>
    <s v="P2002"/>
    <x v="12"/>
    <x v="2"/>
    <x v="7"/>
    <n v="1"/>
    <n v="2999"/>
    <n v="2999"/>
    <x v="4"/>
    <n v="599.79999999999995"/>
    <n v="2399.1999999999998"/>
    <n v="239.92"/>
    <s v="Hyderabad"/>
    <s v="Telangana"/>
    <s v="South"/>
    <s v="Credit Card"/>
    <x v="0"/>
    <x v="1"/>
    <x v="3"/>
    <x v="3"/>
    <n v="0.1"/>
    <n v="1799.4"/>
    <n v="0"/>
  </r>
  <r>
    <x v="3170"/>
    <d v="2032-09-05T00:00:00"/>
    <x v="52"/>
    <s v="Customer_0680"/>
    <s v="P2014"/>
    <x v="2"/>
    <x v="1"/>
    <x v="1"/>
    <n v="1"/>
    <n v="2999"/>
    <n v="2999"/>
    <x v="4"/>
    <n v="599.79999999999995"/>
    <n v="2399.1999999999998"/>
    <n v="431.86"/>
    <s v="Gurugram"/>
    <s v="Haryana"/>
    <s v="North"/>
    <s v="UPI"/>
    <x v="0"/>
    <x v="1"/>
    <x v="3"/>
    <x v="3"/>
    <n v="0.18"/>
    <n v="1799.4"/>
    <n v="0"/>
  </r>
  <r>
    <x v="3171"/>
    <d v="2032-09-06T00:00:00"/>
    <x v="695"/>
    <s v="Customer_0375"/>
    <s v="P2014"/>
    <x v="2"/>
    <x v="1"/>
    <x v="1"/>
    <n v="1"/>
    <n v="2999"/>
    <n v="2999"/>
    <x v="2"/>
    <n v="449.85"/>
    <n v="2549.15"/>
    <n v="497.08"/>
    <s v="Kolkata"/>
    <s v="West Bengal"/>
    <s v="East"/>
    <s v="Credit Card"/>
    <x v="0"/>
    <x v="1"/>
    <x v="3"/>
    <x v="3"/>
    <n v="0.19500000000000001"/>
    <n v="2099.3000000000002"/>
    <n v="0"/>
  </r>
  <r>
    <x v="3172"/>
    <d v="2032-09-07T00:00:00"/>
    <x v="67"/>
    <s v="Customer_0508"/>
    <s v="P2008"/>
    <x v="20"/>
    <x v="0"/>
    <x v="12"/>
    <n v="1"/>
    <n v="1799"/>
    <n v="1799"/>
    <x v="5"/>
    <n v="449.75"/>
    <n v="1349.25"/>
    <n v="330.57"/>
    <s v="Ahmedabad"/>
    <s v="Gujarat"/>
    <s v="West"/>
    <s v="Debit Card"/>
    <x v="0"/>
    <x v="1"/>
    <x v="3"/>
    <x v="3"/>
    <n v="0.245"/>
    <n v="899.5"/>
    <n v="0"/>
  </r>
  <r>
    <x v="3173"/>
    <d v="2032-09-08T00:00:00"/>
    <x v="456"/>
    <s v="Customer_0727"/>
    <s v="P2023"/>
    <x v="23"/>
    <x v="3"/>
    <x v="9"/>
    <n v="2"/>
    <n v="1599"/>
    <n v="3198"/>
    <x v="0"/>
    <n v="319.8"/>
    <n v="2878.2"/>
    <n v="719.55"/>
    <s v="Chennai"/>
    <s v="Tamil Nadu"/>
    <s v="South"/>
    <s v="Net Banking"/>
    <x v="0"/>
    <x v="1"/>
    <x v="3"/>
    <x v="3"/>
    <n v="0.25"/>
    <n v="2558.4"/>
    <n v="0"/>
  </r>
  <r>
    <x v="3174"/>
    <d v="2032-09-09T00:00:00"/>
    <x v="239"/>
    <s v="Customer_0681"/>
    <s v="P2007"/>
    <x v="21"/>
    <x v="0"/>
    <x v="12"/>
    <n v="1"/>
    <n v="799"/>
    <n v="799"/>
    <x v="2"/>
    <n v="119.85"/>
    <n v="679.15"/>
    <n v="186.77"/>
    <s v="Chennai"/>
    <s v="Tamil Nadu"/>
    <s v="South"/>
    <s v="UPI"/>
    <x v="0"/>
    <x v="1"/>
    <x v="3"/>
    <x v="3"/>
    <n v="0.27500000000000002"/>
    <n v="559.29999999999995"/>
    <n v="0"/>
  </r>
  <r>
    <x v="3175"/>
    <d v="2032-09-10T00:00:00"/>
    <x v="269"/>
    <s v="Customer_0002"/>
    <s v="P2001"/>
    <x v="10"/>
    <x v="2"/>
    <x v="7"/>
    <n v="2"/>
    <n v="24999"/>
    <n v="49998"/>
    <x v="1"/>
    <n v="2499.9"/>
    <n v="47498.1"/>
    <n v="6887.22"/>
    <s v="Delhi"/>
    <s v="Delhi"/>
    <s v="North"/>
    <s v="UPI"/>
    <x v="0"/>
    <x v="1"/>
    <x v="3"/>
    <x v="3"/>
    <n v="0.14499999999999999"/>
    <n v="44998.2"/>
    <n v="0"/>
  </r>
  <r>
    <x v="3176"/>
    <d v="2032-09-11T00:00:00"/>
    <x v="500"/>
    <s v="Customer_0404"/>
    <s v="P2020"/>
    <x v="16"/>
    <x v="4"/>
    <x v="10"/>
    <n v="2"/>
    <n v="599"/>
    <n v="1198"/>
    <x v="1"/>
    <n v="59.9"/>
    <n v="1138.0999999999999"/>
    <n v="415.41"/>
    <s v="Noida"/>
    <s v="Uttar Pradesh"/>
    <s v="North"/>
    <s v="UPI"/>
    <x v="0"/>
    <x v="1"/>
    <x v="3"/>
    <x v="3"/>
    <n v="0.36499999999999999"/>
    <n v="1078.2"/>
    <n v="0"/>
  </r>
  <r>
    <x v="3177"/>
    <d v="2032-09-12T00:00:00"/>
    <x v="594"/>
    <s v="Customer_0198"/>
    <s v="P2017"/>
    <x v="8"/>
    <x v="1"/>
    <x v="5"/>
    <n v="1"/>
    <n v="5999"/>
    <n v="5999"/>
    <x v="2"/>
    <n v="899.85"/>
    <n v="5099.1499999999996"/>
    <n v="994.33"/>
    <s v="Gurugram"/>
    <s v="Haryana"/>
    <s v="North"/>
    <s v="Debit Card"/>
    <x v="0"/>
    <x v="1"/>
    <x v="3"/>
    <x v="3"/>
    <n v="0.19500000000000001"/>
    <n v="4199.3"/>
    <n v="0"/>
  </r>
  <r>
    <x v="3178"/>
    <d v="2032-09-13T00:00:00"/>
    <x v="541"/>
    <s v="Customer_0422"/>
    <s v="P2022"/>
    <x v="13"/>
    <x v="3"/>
    <x v="9"/>
    <n v="1"/>
    <n v="899"/>
    <n v="899"/>
    <x v="1"/>
    <n v="44.95"/>
    <n v="854.05"/>
    <n v="226.32"/>
    <s v="Ahmedabad"/>
    <s v="Gujarat"/>
    <s v="West"/>
    <s v="UPI"/>
    <x v="2"/>
    <x v="1"/>
    <x v="3"/>
    <x v="3"/>
    <n v="0.26500000000000001"/>
    <n v="809.1"/>
    <n v="0"/>
  </r>
  <r>
    <x v="3179"/>
    <d v="2032-09-14T00:00:00"/>
    <x v="196"/>
    <s v="Customer_0713"/>
    <s v="P2008"/>
    <x v="20"/>
    <x v="0"/>
    <x v="12"/>
    <n v="1"/>
    <n v="1799"/>
    <n v="1799"/>
    <x v="6"/>
    <n v="0"/>
    <n v="1799"/>
    <n v="575.67999999999995"/>
    <s v="Kolkata"/>
    <s v="West Bengal"/>
    <s v="East"/>
    <s v="Credit Card"/>
    <x v="0"/>
    <x v="1"/>
    <x v="3"/>
    <x v="3"/>
    <n v="0.32"/>
    <n v="1799"/>
    <n v="0"/>
  </r>
  <r>
    <x v="3180"/>
    <d v="2032-09-15T00:00:00"/>
    <x v="21"/>
    <s v="Customer_0021"/>
    <s v="P2017"/>
    <x v="8"/>
    <x v="1"/>
    <x v="5"/>
    <n v="1"/>
    <n v="5999"/>
    <n v="5999"/>
    <x v="2"/>
    <n v="899.85"/>
    <n v="5099.1499999999996"/>
    <n v="994.33"/>
    <s v="Gurugram"/>
    <s v="Haryana"/>
    <s v="North"/>
    <s v="Credit Card"/>
    <x v="2"/>
    <x v="1"/>
    <x v="3"/>
    <x v="3"/>
    <n v="0.19500000000000001"/>
    <n v="4199.3"/>
    <n v="0"/>
  </r>
  <r>
    <x v="3181"/>
    <d v="2032-09-16T00:00:00"/>
    <x v="419"/>
    <s v="Customer_0022"/>
    <s v="P2005"/>
    <x v="4"/>
    <x v="2"/>
    <x v="3"/>
    <n v="1"/>
    <n v="1299"/>
    <n v="1299"/>
    <x v="1"/>
    <n v="64.95"/>
    <n v="1234.05"/>
    <n v="178.94"/>
    <s v="Lucknow"/>
    <s v="Uttar Pradesh"/>
    <s v="North"/>
    <s v="Debit Card"/>
    <x v="1"/>
    <x v="1"/>
    <x v="3"/>
    <x v="3"/>
    <n v="0.14499999999999999"/>
    <n v="1169.0999999999999"/>
    <n v="0"/>
  </r>
  <r>
    <x v="3182"/>
    <d v="2032-09-17T00:00:00"/>
    <x v="685"/>
    <s v="Customer_0667"/>
    <s v="P2004"/>
    <x v="15"/>
    <x v="2"/>
    <x v="3"/>
    <n v="1"/>
    <n v="899"/>
    <n v="899"/>
    <x v="4"/>
    <n v="179.8"/>
    <n v="719.2"/>
    <n v="71.92"/>
    <s v="Noida"/>
    <s v="Uttar Pradesh"/>
    <s v="North"/>
    <s v="Net Banking"/>
    <x v="0"/>
    <x v="1"/>
    <x v="3"/>
    <x v="3"/>
    <n v="0.1"/>
    <n v="539.4"/>
    <n v="0"/>
  </r>
  <r>
    <x v="3183"/>
    <d v="2032-09-18T00:00:00"/>
    <x v="377"/>
    <s v="Customer_0141"/>
    <s v="P2010"/>
    <x v="0"/>
    <x v="0"/>
    <x v="0"/>
    <n v="1"/>
    <n v="1999"/>
    <n v="1999"/>
    <x v="1"/>
    <n v="99.95"/>
    <n v="1899.05"/>
    <n v="579.21"/>
    <s v="Delhi"/>
    <s v="Delhi"/>
    <s v="North"/>
    <s v="Credit Card"/>
    <x v="1"/>
    <x v="1"/>
    <x v="3"/>
    <x v="3"/>
    <n v="0.30499999999999999"/>
    <n v="1799.1"/>
    <n v="0"/>
  </r>
  <r>
    <x v="3184"/>
    <d v="2032-09-19T00:00:00"/>
    <x v="210"/>
    <s v="Customer_0218"/>
    <s v="P2006"/>
    <x v="5"/>
    <x v="2"/>
    <x v="3"/>
    <n v="1"/>
    <n v="1499"/>
    <n v="1499"/>
    <x v="4"/>
    <n v="299.8"/>
    <n v="1199.2"/>
    <n v="119.92"/>
    <s v="Gurugram"/>
    <s v="Haryana"/>
    <s v="North"/>
    <s v="Debit Card"/>
    <x v="0"/>
    <x v="1"/>
    <x v="3"/>
    <x v="3"/>
    <n v="0.1"/>
    <n v="899.4"/>
    <n v="0"/>
  </r>
  <r>
    <x v="3185"/>
    <d v="2032-09-20T00:00:00"/>
    <x v="71"/>
    <s v="Customer_0007"/>
    <s v="P2025"/>
    <x v="9"/>
    <x v="3"/>
    <x v="6"/>
    <n v="1"/>
    <n v="999"/>
    <n v="999"/>
    <x v="5"/>
    <n v="249.75"/>
    <n v="749.25"/>
    <n v="153.6"/>
    <s v="Lucknow"/>
    <s v="Uttar Pradesh"/>
    <s v="North"/>
    <s v="UPI"/>
    <x v="0"/>
    <x v="1"/>
    <x v="3"/>
    <x v="3"/>
    <n v="0.20499999999999999"/>
    <n v="499.5"/>
    <n v="0"/>
  </r>
  <r>
    <x v="3186"/>
    <d v="2032-09-21T00:00:00"/>
    <x v="147"/>
    <s v="Customer_0243"/>
    <s v="P2003"/>
    <x v="3"/>
    <x v="2"/>
    <x v="2"/>
    <n v="1"/>
    <n v="59999"/>
    <n v="59999"/>
    <x v="2"/>
    <n v="8999.85"/>
    <n v="50999.15"/>
    <n v="5864.9"/>
    <s v="Noida"/>
    <s v="Uttar Pradesh"/>
    <s v="North"/>
    <s v="Credit Card"/>
    <x v="0"/>
    <x v="1"/>
    <x v="3"/>
    <x v="3"/>
    <n v="0.115"/>
    <n v="41999.3"/>
    <n v="0"/>
  </r>
  <r>
    <x v="3187"/>
    <d v="2032-09-22T00:00:00"/>
    <x v="623"/>
    <s v="Customer_0236"/>
    <s v="P2022"/>
    <x v="13"/>
    <x v="3"/>
    <x v="9"/>
    <n v="2"/>
    <n v="899"/>
    <n v="1798"/>
    <x v="0"/>
    <n v="179.8"/>
    <n v="1618.2"/>
    <n v="404.55"/>
    <s v="Mumbai"/>
    <s v="Maharashtra"/>
    <s v="West"/>
    <s v="Debit Card"/>
    <x v="0"/>
    <x v="1"/>
    <x v="3"/>
    <x v="3"/>
    <n v="0.25"/>
    <n v="1438.4"/>
    <n v="0"/>
  </r>
  <r>
    <x v="3188"/>
    <d v="2032-09-23T00:00:00"/>
    <x v="170"/>
    <s v="Customer_0601"/>
    <s v="P2025"/>
    <x v="9"/>
    <x v="3"/>
    <x v="6"/>
    <n v="1"/>
    <n v="999"/>
    <n v="999"/>
    <x v="5"/>
    <n v="249.75"/>
    <n v="749.25"/>
    <n v="153.6"/>
    <s v="Noida"/>
    <s v="Uttar Pradesh"/>
    <s v="North"/>
    <s v="Debit Card"/>
    <x v="0"/>
    <x v="1"/>
    <x v="3"/>
    <x v="3"/>
    <n v="0.20499999999999999"/>
    <n v="499.5"/>
    <n v="0"/>
  </r>
  <r>
    <x v="3189"/>
    <d v="2032-09-24T00:00:00"/>
    <x v="745"/>
    <s v="Customer_0585"/>
    <s v="P2004"/>
    <x v="15"/>
    <x v="2"/>
    <x v="3"/>
    <n v="2"/>
    <n v="899"/>
    <n v="1798"/>
    <x v="6"/>
    <n v="0"/>
    <n v="1798"/>
    <n v="287.68"/>
    <s v="Chennai"/>
    <s v="Tamil Nadu"/>
    <s v="South"/>
    <s v="Credit Card"/>
    <x v="0"/>
    <x v="1"/>
    <x v="3"/>
    <x v="3"/>
    <n v="0.16"/>
    <n v="1798"/>
    <n v="0"/>
  </r>
  <r>
    <x v="3190"/>
    <d v="2032-09-25T00:00:00"/>
    <x v="690"/>
    <s v="Customer_0720"/>
    <s v="P2009"/>
    <x v="1"/>
    <x v="0"/>
    <x v="0"/>
    <n v="1"/>
    <n v="1199"/>
    <n v="1199"/>
    <x v="2"/>
    <n v="179.85"/>
    <n v="1019.15"/>
    <n v="280.27"/>
    <s v="Gurugram"/>
    <s v="Haryana"/>
    <s v="North"/>
    <s v="Debit Card"/>
    <x v="0"/>
    <x v="1"/>
    <x v="3"/>
    <x v="3"/>
    <n v="0.27500000000000002"/>
    <n v="839.3"/>
    <n v="0"/>
  </r>
  <r>
    <x v="3191"/>
    <d v="2032-09-26T00:00:00"/>
    <x v="473"/>
    <s v="Customer_0155"/>
    <s v="P2010"/>
    <x v="0"/>
    <x v="0"/>
    <x v="0"/>
    <n v="1"/>
    <n v="1999"/>
    <n v="1999"/>
    <x v="0"/>
    <n v="199.9"/>
    <n v="1799.1"/>
    <n v="521.74"/>
    <s v="Gurugram"/>
    <s v="Haryana"/>
    <s v="North"/>
    <s v="Credit Card"/>
    <x v="0"/>
    <x v="1"/>
    <x v="3"/>
    <x v="3"/>
    <n v="0.28999999999999998"/>
    <n v="1599.2"/>
    <n v="0"/>
  </r>
  <r>
    <x v="3192"/>
    <d v="2032-09-27T00:00:00"/>
    <x v="153"/>
    <s v="Customer_0323"/>
    <s v="P2018"/>
    <x v="17"/>
    <x v="4"/>
    <x v="11"/>
    <n v="1"/>
    <n v="399"/>
    <n v="399"/>
    <x v="4"/>
    <n v="79.8"/>
    <n v="319.2"/>
    <n v="102.14"/>
    <s v="Pune"/>
    <s v="Maharashtra"/>
    <s v="West"/>
    <s v="Credit Card"/>
    <x v="0"/>
    <x v="1"/>
    <x v="3"/>
    <x v="3"/>
    <n v="0.32"/>
    <n v="239.4"/>
    <n v="0"/>
  </r>
  <r>
    <x v="3193"/>
    <d v="2032-09-28T00:00:00"/>
    <x v="717"/>
    <s v="Customer_0594"/>
    <s v="P2005"/>
    <x v="4"/>
    <x v="2"/>
    <x v="3"/>
    <n v="1"/>
    <n v="1299"/>
    <n v="1299"/>
    <x v="2"/>
    <n v="194.85"/>
    <n v="1104.1500000000001"/>
    <n v="126.98"/>
    <s v="Bengaluru"/>
    <s v="Karnataka"/>
    <s v="South"/>
    <s v="Debit Card"/>
    <x v="0"/>
    <x v="1"/>
    <x v="3"/>
    <x v="3"/>
    <n v="0.115"/>
    <n v="909.3"/>
    <n v="0"/>
  </r>
  <r>
    <x v="3194"/>
    <d v="2032-09-29T00:00:00"/>
    <x v="298"/>
    <s v="Customer_0642"/>
    <s v="P2022"/>
    <x v="13"/>
    <x v="3"/>
    <x v="9"/>
    <n v="1"/>
    <n v="899"/>
    <n v="899"/>
    <x v="0"/>
    <n v="89.9"/>
    <n v="809.1"/>
    <n v="202.28"/>
    <s v="Mumbai"/>
    <s v="Maharashtra"/>
    <s v="West"/>
    <s v="Credit Card"/>
    <x v="1"/>
    <x v="1"/>
    <x v="3"/>
    <x v="3"/>
    <n v="0.25"/>
    <n v="719.2"/>
    <n v="0"/>
  </r>
  <r>
    <x v="3195"/>
    <d v="2032-09-30T00:00:00"/>
    <x v="370"/>
    <s v="Customer_0058"/>
    <s v="P2012"/>
    <x v="7"/>
    <x v="0"/>
    <x v="4"/>
    <n v="2"/>
    <n v="1299"/>
    <n v="2598"/>
    <x v="2"/>
    <n v="389.7"/>
    <n v="2208.3000000000002"/>
    <n v="607.28"/>
    <s v="Delhi"/>
    <s v="Delhi"/>
    <s v="North"/>
    <s v="Debit Card"/>
    <x v="0"/>
    <x v="1"/>
    <x v="3"/>
    <x v="3"/>
    <n v="0.27500000000000002"/>
    <n v="1818.6"/>
    <n v="0"/>
  </r>
  <r>
    <x v="3196"/>
    <d v="2032-10-01T00:00:00"/>
    <x v="302"/>
    <s v="Customer_0272"/>
    <s v="P2021"/>
    <x v="24"/>
    <x v="4"/>
    <x v="13"/>
    <n v="1"/>
    <n v="1499"/>
    <n v="1499"/>
    <x v="0"/>
    <n v="149.9"/>
    <n v="1349.1"/>
    <n v="472.18"/>
    <s v="Pune"/>
    <s v="Maharashtra"/>
    <s v="West"/>
    <s v="Credit Card"/>
    <x v="2"/>
    <x v="1"/>
    <x v="3"/>
    <x v="3"/>
    <n v="0.35"/>
    <n v="1199.2"/>
    <n v="0"/>
  </r>
  <r>
    <x v="3197"/>
    <d v="2032-10-02T00:00:00"/>
    <x v="2"/>
    <s v="Customer_0660"/>
    <s v="P2004"/>
    <x v="15"/>
    <x v="2"/>
    <x v="3"/>
    <n v="1"/>
    <n v="899"/>
    <n v="899"/>
    <x v="5"/>
    <n v="224.75"/>
    <n v="674.25"/>
    <n v="57.31"/>
    <s v="Ahmedabad"/>
    <s v="Gujarat"/>
    <s v="West"/>
    <s v="UPI"/>
    <x v="0"/>
    <x v="1"/>
    <x v="3"/>
    <x v="3"/>
    <n v="8.5000000000000006E-2"/>
    <n v="449.5"/>
    <n v="0"/>
  </r>
  <r>
    <x v="3198"/>
    <d v="2032-10-03T00:00:00"/>
    <x v="178"/>
    <s v="Customer_0275"/>
    <s v="P2005"/>
    <x v="4"/>
    <x v="2"/>
    <x v="3"/>
    <n v="3"/>
    <n v="1299"/>
    <n v="3897"/>
    <x v="0"/>
    <n v="389.7"/>
    <n v="3507.3"/>
    <n v="455.95"/>
    <s v="Kolkata"/>
    <s v="West Bengal"/>
    <s v="East"/>
    <s v="Debit Card"/>
    <x v="1"/>
    <x v="1"/>
    <x v="3"/>
    <x v="3"/>
    <n v="0.13"/>
    <n v="3117.6"/>
    <n v="0"/>
  </r>
  <r>
    <x v="3199"/>
    <d v="2032-10-04T00:00:00"/>
    <x v="437"/>
    <s v="Customer_0306"/>
    <s v="P2023"/>
    <x v="23"/>
    <x v="3"/>
    <x v="9"/>
    <n v="2"/>
    <n v="1599"/>
    <n v="3198"/>
    <x v="0"/>
    <n v="319.8"/>
    <n v="2878.2"/>
    <n v="719.55"/>
    <s v="Delhi"/>
    <s v="Delhi"/>
    <s v="North"/>
    <s v="UPI"/>
    <x v="0"/>
    <x v="1"/>
    <x v="3"/>
    <x v="3"/>
    <n v="0.25"/>
    <n v="2558.4"/>
    <n v="0"/>
  </r>
  <r>
    <x v="3200"/>
    <d v="2032-10-05T00:00:00"/>
    <x v="26"/>
    <s v="Customer_0119"/>
    <s v="P2005"/>
    <x v="4"/>
    <x v="2"/>
    <x v="3"/>
    <n v="1"/>
    <n v="1299"/>
    <n v="1299"/>
    <x v="2"/>
    <n v="194.85"/>
    <n v="1104.1500000000001"/>
    <n v="126.98"/>
    <s v="Kolkata"/>
    <s v="West Bengal"/>
    <s v="East"/>
    <s v="UPI"/>
    <x v="2"/>
    <x v="1"/>
    <x v="3"/>
    <x v="3"/>
    <n v="0.115"/>
    <n v="909.3"/>
    <n v="0"/>
  </r>
  <r>
    <x v="3201"/>
    <d v="2032-10-06T00:00:00"/>
    <x v="307"/>
    <s v="Customer_0244"/>
    <s v="P2022"/>
    <x v="13"/>
    <x v="3"/>
    <x v="9"/>
    <n v="1"/>
    <n v="899"/>
    <n v="899"/>
    <x v="0"/>
    <n v="89.9"/>
    <n v="809.1"/>
    <n v="202.28"/>
    <s v="Kolkata"/>
    <s v="West Bengal"/>
    <s v="East"/>
    <s v="Cash on Delivery"/>
    <x v="2"/>
    <x v="1"/>
    <x v="3"/>
    <x v="3"/>
    <n v="0.25"/>
    <n v="719.2"/>
    <n v="0"/>
  </r>
  <r>
    <x v="3202"/>
    <d v="2032-10-07T00:00:00"/>
    <x v="444"/>
    <s v="Customer_0045"/>
    <s v="P2011"/>
    <x v="18"/>
    <x v="0"/>
    <x v="4"/>
    <n v="2"/>
    <n v="2499"/>
    <n v="4998"/>
    <x v="4"/>
    <n v="999.6"/>
    <n v="3998.4"/>
    <n v="1039.58"/>
    <s v="Noida"/>
    <s v="Uttar Pradesh"/>
    <s v="North"/>
    <s v="Net Banking"/>
    <x v="1"/>
    <x v="1"/>
    <x v="3"/>
    <x v="3"/>
    <n v="0.26"/>
    <n v="2998.8"/>
    <n v="0"/>
  </r>
  <r>
    <x v="3203"/>
    <d v="2032-10-08T00:00:00"/>
    <x v="685"/>
    <s v="Customer_0667"/>
    <s v="P2001"/>
    <x v="10"/>
    <x v="2"/>
    <x v="7"/>
    <n v="2"/>
    <n v="24999"/>
    <n v="49998"/>
    <x v="1"/>
    <n v="2499.9"/>
    <n v="47498.1"/>
    <n v="6887.22"/>
    <s v="Jaipur"/>
    <s v="Rajasthan"/>
    <s v="North"/>
    <s v="Cash on Delivery"/>
    <x v="0"/>
    <x v="1"/>
    <x v="3"/>
    <x v="3"/>
    <n v="0.14499999999999999"/>
    <n v="44998.2"/>
    <n v="0"/>
  </r>
  <r>
    <x v="3204"/>
    <d v="2032-10-09T00:00:00"/>
    <x v="229"/>
    <s v="Customer_0315"/>
    <s v="P2025"/>
    <x v="9"/>
    <x v="3"/>
    <x v="6"/>
    <n v="2"/>
    <n v="999"/>
    <n v="1998"/>
    <x v="4"/>
    <n v="399.6"/>
    <n v="1598.4"/>
    <n v="351.65"/>
    <s v="Gurugram"/>
    <s v="Haryana"/>
    <s v="North"/>
    <s v="Credit Card"/>
    <x v="0"/>
    <x v="1"/>
    <x v="3"/>
    <x v="3"/>
    <n v="0.22"/>
    <n v="1198.8"/>
    <n v="0"/>
  </r>
  <r>
    <x v="3205"/>
    <d v="2032-10-10T00:00:00"/>
    <x v="222"/>
    <s v="Customer_0240"/>
    <s v="P2016"/>
    <x v="19"/>
    <x v="1"/>
    <x v="8"/>
    <n v="4"/>
    <n v="999"/>
    <n v="3996"/>
    <x v="6"/>
    <n v="0"/>
    <n v="3996"/>
    <n v="959.04"/>
    <s v="Chennai"/>
    <s v="Tamil Nadu"/>
    <s v="South"/>
    <s v="UPI"/>
    <x v="2"/>
    <x v="1"/>
    <x v="3"/>
    <x v="3"/>
    <n v="0.24"/>
    <n v="3996"/>
    <n v="0"/>
  </r>
  <r>
    <x v="3206"/>
    <d v="2032-10-11T00:00:00"/>
    <x v="570"/>
    <s v="Customer_0083"/>
    <s v="P2001"/>
    <x v="10"/>
    <x v="2"/>
    <x v="7"/>
    <n v="1"/>
    <n v="24999"/>
    <n v="24999"/>
    <x v="0"/>
    <n v="2499.9"/>
    <n v="22499.1"/>
    <n v="2924.88"/>
    <s v="Hyderabad"/>
    <s v="Telangana"/>
    <s v="South"/>
    <s v="UPI"/>
    <x v="2"/>
    <x v="1"/>
    <x v="3"/>
    <x v="3"/>
    <n v="0.13"/>
    <n v="19999.2"/>
    <n v="0"/>
  </r>
  <r>
    <x v="3207"/>
    <d v="2032-10-12T00:00:00"/>
    <x v="692"/>
    <s v="Customer_0233"/>
    <s v="P2014"/>
    <x v="2"/>
    <x v="1"/>
    <x v="1"/>
    <n v="3"/>
    <n v="2999"/>
    <n v="8997"/>
    <x v="2"/>
    <n v="1349.55"/>
    <n v="7647.45"/>
    <n v="1491.25"/>
    <s v="Jaipur"/>
    <s v="Rajasthan"/>
    <s v="North"/>
    <s v="UPI"/>
    <x v="2"/>
    <x v="1"/>
    <x v="3"/>
    <x v="3"/>
    <n v="0.19500000000000001"/>
    <n v="6297.9"/>
    <n v="0"/>
  </r>
  <r>
    <x v="3208"/>
    <d v="2032-10-13T00:00:00"/>
    <x v="537"/>
    <s v="Customer_0149"/>
    <s v="P2021"/>
    <x v="24"/>
    <x v="4"/>
    <x v="13"/>
    <n v="1"/>
    <n v="1499"/>
    <n v="1499"/>
    <x v="1"/>
    <n v="74.95"/>
    <n v="1424.05"/>
    <n v="519.78"/>
    <s v="Kolkata"/>
    <s v="West Bengal"/>
    <s v="East"/>
    <s v="Cash on Delivery"/>
    <x v="0"/>
    <x v="1"/>
    <x v="3"/>
    <x v="3"/>
    <n v="0.36499999999999999"/>
    <n v="1349.1"/>
    <n v="0"/>
  </r>
  <r>
    <x v="3209"/>
    <d v="2032-10-14T00:00:00"/>
    <x v="645"/>
    <s v="Customer_0392"/>
    <s v="P2011"/>
    <x v="18"/>
    <x v="0"/>
    <x v="4"/>
    <n v="1"/>
    <n v="2499"/>
    <n v="2499"/>
    <x v="0"/>
    <n v="249.9"/>
    <n v="2249.1"/>
    <n v="652.24"/>
    <s v="Chennai"/>
    <s v="Tamil Nadu"/>
    <s v="South"/>
    <s v="Debit Card"/>
    <x v="0"/>
    <x v="1"/>
    <x v="3"/>
    <x v="3"/>
    <n v="0.28999999999999998"/>
    <n v="1999.2"/>
    <n v="0"/>
  </r>
  <r>
    <x v="3210"/>
    <d v="2032-10-15T00:00:00"/>
    <x v="30"/>
    <s v="Customer_0754"/>
    <s v="P2010"/>
    <x v="0"/>
    <x v="0"/>
    <x v="0"/>
    <n v="4"/>
    <n v="1999"/>
    <n v="7996"/>
    <x v="1"/>
    <n v="399.8"/>
    <n v="7596.2"/>
    <n v="2316.84"/>
    <s v="Noida"/>
    <s v="Uttar Pradesh"/>
    <s v="North"/>
    <s v="Credit Card"/>
    <x v="0"/>
    <x v="1"/>
    <x v="3"/>
    <x v="3"/>
    <n v="0.30499999999999999"/>
    <n v="7196.4"/>
    <n v="0"/>
  </r>
  <r>
    <x v="3211"/>
    <d v="2032-10-16T00:00:00"/>
    <x v="328"/>
    <s v="Customer_0207"/>
    <s v="P2025"/>
    <x v="9"/>
    <x v="3"/>
    <x v="6"/>
    <n v="1"/>
    <n v="999"/>
    <n v="999"/>
    <x v="1"/>
    <n v="49.95"/>
    <n v="949.05"/>
    <n v="251.5"/>
    <s v="Gurugram"/>
    <s v="Haryana"/>
    <s v="North"/>
    <s v="Credit Card"/>
    <x v="2"/>
    <x v="1"/>
    <x v="3"/>
    <x v="3"/>
    <n v="0.26500000000000001"/>
    <n v="899.1"/>
    <n v="0"/>
  </r>
  <r>
    <x v="3212"/>
    <d v="2032-10-17T00:00:00"/>
    <x v="103"/>
    <s v="Customer_0453"/>
    <s v="P2011"/>
    <x v="18"/>
    <x v="0"/>
    <x v="4"/>
    <n v="1"/>
    <n v="2499"/>
    <n v="2499"/>
    <x v="4"/>
    <n v="499.8"/>
    <n v="1999.2"/>
    <n v="519.79"/>
    <s v="Mumbai"/>
    <s v="Maharashtra"/>
    <s v="West"/>
    <s v="Debit Card"/>
    <x v="0"/>
    <x v="1"/>
    <x v="3"/>
    <x v="3"/>
    <n v="0.26"/>
    <n v="1499.4"/>
    <n v="0"/>
  </r>
  <r>
    <x v="3213"/>
    <d v="2032-10-18T00:00:00"/>
    <x v="514"/>
    <s v="Customer_0138"/>
    <s v="P2015"/>
    <x v="11"/>
    <x v="1"/>
    <x v="8"/>
    <n v="1"/>
    <n v="1299"/>
    <n v="1299"/>
    <x v="2"/>
    <n v="194.85"/>
    <n v="1104.1500000000001"/>
    <n v="215.31"/>
    <s v="Noida"/>
    <s v="Uttar Pradesh"/>
    <s v="North"/>
    <s v="Debit Card"/>
    <x v="0"/>
    <x v="1"/>
    <x v="3"/>
    <x v="3"/>
    <n v="0.19500000000000001"/>
    <n v="909.3"/>
    <n v="0"/>
  </r>
  <r>
    <x v="3214"/>
    <d v="2032-10-19T00:00:00"/>
    <x v="251"/>
    <s v="Customer_0693"/>
    <s v="P2007"/>
    <x v="21"/>
    <x v="0"/>
    <x v="12"/>
    <n v="3"/>
    <n v="799"/>
    <n v="2397"/>
    <x v="1"/>
    <n v="119.85"/>
    <n v="2277.15"/>
    <n v="694.53"/>
    <s v="Delhi"/>
    <s v="Delhi"/>
    <s v="North"/>
    <s v="UPI"/>
    <x v="0"/>
    <x v="1"/>
    <x v="3"/>
    <x v="3"/>
    <n v="0.30499999999999999"/>
    <n v="2157.3000000000002"/>
    <n v="0"/>
  </r>
  <r>
    <x v="3215"/>
    <d v="2032-10-20T00:00:00"/>
    <x v="432"/>
    <s v="Customer_0427"/>
    <s v="P2003"/>
    <x v="3"/>
    <x v="2"/>
    <x v="2"/>
    <n v="1"/>
    <n v="59999"/>
    <n v="59999"/>
    <x v="6"/>
    <n v="0"/>
    <n v="59999"/>
    <n v="9599.84"/>
    <s v="Pune"/>
    <s v="Maharashtra"/>
    <s v="West"/>
    <s v="UPI"/>
    <x v="2"/>
    <x v="1"/>
    <x v="3"/>
    <x v="3"/>
    <n v="0.16"/>
    <n v="59999"/>
    <n v="0"/>
  </r>
  <r>
    <x v="3216"/>
    <d v="2032-10-21T00:00:00"/>
    <x v="132"/>
    <s v="Customer_0270"/>
    <s v="P2008"/>
    <x v="20"/>
    <x v="0"/>
    <x v="12"/>
    <n v="1"/>
    <n v="1799"/>
    <n v="1799"/>
    <x v="0"/>
    <n v="179.9"/>
    <n v="1619.1"/>
    <n v="469.54"/>
    <s v="Jaipur"/>
    <s v="Rajasthan"/>
    <s v="North"/>
    <s v="UPI"/>
    <x v="1"/>
    <x v="1"/>
    <x v="3"/>
    <x v="3"/>
    <n v="0.28999999999999998"/>
    <n v="1439.2"/>
    <n v="0"/>
  </r>
  <r>
    <x v="3217"/>
    <d v="2032-10-22T00:00:00"/>
    <x v="71"/>
    <s v="Customer_0007"/>
    <s v="P2012"/>
    <x v="7"/>
    <x v="0"/>
    <x v="4"/>
    <n v="2"/>
    <n v="1299"/>
    <n v="2598"/>
    <x v="4"/>
    <n v="519.6"/>
    <n v="2078.4"/>
    <n v="540.38"/>
    <s v="Ahmedabad"/>
    <s v="Gujarat"/>
    <s v="West"/>
    <s v="UPI"/>
    <x v="0"/>
    <x v="1"/>
    <x v="3"/>
    <x v="3"/>
    <n v="0.26"/>
    <n v="1558.8"/>
    <n v="0"/>
  </r>
  <r>
    <x v="3218"/>
    <d v="2032-10-23T00:00:00"/>
    <x v="69"/>
    <s v="Customer_0044"/>
    <s v="P2015"/>
    <x v="11"/>
    <x v="1"/>
    <x v="8"/>
    <n v="2"/>
    <n v="1299"/>
    <n v="2598"/>
    <x v="0"/>
    <n v="259.8"/>
    <n v="2338.1999999999998"/>
    <n v="491.02"/>
    <s v="Hyderabad"/>
    <s v="Telangana"/>
    <s v="South"/>
    <s v="Credit Card"/>
    <x v="2"/>
    <x v="1"/>
    <x v="3"/>
    <x v="3"/>
    <n v="0.21"/>
    <n v="2078.4"/>
    <n v="0"/>
  </r>
  <r>
    <x v="3219"/>
    <d v="2032-10-24T00:00:00"/>
    <x v="492"/>
    <s v="Customer_0249"/>
    <s v="P2018"/>
    <x v="17"/>
    <x v="4"/>
    <x v="11"/>
    <n v="1"/>
    <n v="399"/>
    <n v="399"/>
    <x v="2"/>
    <n v="59.85"/>
    <n v="339.15"/>
    <n v="113.62"/>
    <s v="Gurugram"/>
    <s v="Haryana"/>
    <s v="North"/>
    <s v="Credit Card"/>
    <x v="0"/>
    <x v="1"/>
    <x v="3"/>
    <x v="3"/>
    <n v="0.33500000000000002"/>
    <n v="279.3"/>
    <n v="0"/>
  </r>
  <r>
    <x v="3220"/>
    <d v="2032-10-25T00:00:00"/>
    <x v="672"/>
    <s v="Customer_0171"/>
    <s v="P2006"/>
    <x v="5"/>
    <x v="2"/>
    <x v="3"/>
    <n v="2"/>
    <n v="1499"/>
    <n v="2998"/>
    <x v="2"/>
    <n v="449.7"/>
    <n v="2548.3000000000002"/>
    <n v="293.05"/>
    <s v="Pune"/>
    <s v="Maharashtra"/>
    <s v="West"/>
    <s v="Debit Card"/>
    <x v="0"/>
    <x v="1"/>
    <x v="3"/>
    <x v="3"/>
    <n v="0.115"/>
    <n v="2098.6"/>
    <n v="0"/>
  </r>
  <r>
    <x v="3221"/>
    <d v="2032-10-26T00:00:00"/>
    <x v="696"/>
    <s v="Customer_0132"/>
    <s v="P2006"/>
    <x v="5"/>
    <x v="2"/>
    <x v="3"/>
    <n v="1"/>
    <n v="1499"/>
    <n v="1499"/>
    <x v="4"/>
    <n v="299.8"/>
    <n v="1199.2"/>
    <n v="119.92"/>
    <s v="Hyderabad"/>
    <s v="Telangana"/>
    <s v="South"/>
    <s v="Debit Card"/>
    <x v="2"/>
    <x v="1"/>
    <x v="3"/>
    <x v="3"/>
    <n v="0.1"/>
    <n v="899.4"/>
    <n v="0"/>
  </r>
  <r>
    <x v="3222"/>
    <d v="2032-10-27T00:00:00"/>
    <x v="316"/>
    <s v="Customer_0387"/>
    <s v="P2008"/>
    <x v="20"/>
    <x v="0"/>
    <x v="12"/>
    <n v="1"/>
    <n v="1799"/>
    <n v="1799"/>
    <x v="1"/>
    <n v="89.95"/>
    <n v="1709.05"/>
    <n v="521.26"/>
    <s v="Lucknow"/>
    <s v="Uttar Pradesh"/>
    <s v="North"/>
    <s v="Net Banking"/>
    <x v="2"/>
    <x v="1"/>
    <x v="3"/>
    <x v="3"/>
    <n v="0.30499999999999999"/>
    <n v="1619.1"/>
    <n v="0"/>
  </r>
  <r>
    <x v="3223"/>
    <d v="2032-10-28T00:00:00"/>
    <x v="703"/>
    <s v="Customer_0231"/>
    <s v="P2003"/>
    <x v="3"/>
    <x v="2"/>
    <x v="2"/>
    <n v="2"/>
    <n v="59999"/>
    <n v="119998"/>
    <x v="4"/>
    <n v="23999.599999999999"/>
    <n v="95998.399999999994"/>
    <n v="9599.84"/>
    <s v="Bengaluru"/>
    <s v="Karnataka"/>
    <s v="South"/>
    <s v="UPI"/>
    <x v="0"/>
    <x v="1"/>
    <x v="3"/>
    <x v="3"/>
    <n v="0.1"/>
    <n v="71998.8"/>
    <n v="0"/>
  </r>
  <r>
    <x v="3224"/>
    <d v="2032-10-29T00:00:00"/>
    <x v="237"/>
    <s v="Customer_0447"/>
    <s v="P2006"/>
    <x v="5"/>
    <x v="2"/>
    <x v="3"/>
    <n v="2"/>
    <n v="1499"/>
    <n v="2998"/>
    <x v="4"/>
    <n v="599.6"/>
    <n v="2398.4"/>
    <n v="239.84"/>
    <s v="Kolkata"/>
    <s v="West Bengal"/>
    <s v="East"/>
    <s v="Net Banking"/>
    <x v="2"/>
    <x v="1"/>
    <x v="3"/>
    <x v="3"/>
    <n v="0.1"/>
    <n v="1798.8"/>
    <n v="0"/>
  </r>
  <r>
    <x v="3225"/>
    <d v="2032-10-30T00:00:00"/>
    <x v="160"/>
    <s v="Customer_0570"/>
    <s v="P2016"/>
    <x v="19"/>
    <x v="1"/>
    <x v="8"/>
    <n v="1"/>
    <n v="999"/>
    <n v="999"/>
    <x v="2"/>
    <n v="149.85"/>
    <n v="849.15"/>
    <n v="165.58"/>
    <s v="Gurugram"/>
    <s v="Haryana"/>
    <s v="North"/>
    <s v="Credit Card"/>
    <x v="0"/>
    <x v="1"/>
    <x v="3"/>
    <x v="3"/>
    <n v="0.19500000000000001"/>
    <n v="699.3"/>
    <n v="0"/>
  </r>
  <r>
    <x v="3226"/>
    <d v="2032-10-31T00:00:00"/>
    <x v="576"/>
    <s v="Customer_0302"/>
    <s v="P2006"/>
    <x v="5"/>
    <x v="2"/>
    <x v="3"/>
    <n v="4"/>
    <n v="1499"/>
    <n v="5996"/>
    <x v="1"/>
    <n v="299.8"/>
    <n v="5696.2"/>
    <n v="825.95"/>
    <s v="Jaipur"/>
    <s v="Rajasthan"/>
    <s v="North"/>
    <s v="Cash on Delivery"/>
    <x v="0"/>
    <x v="1"/>
    <x v="3"/>
    <x v="3"/>
    <n v="0.14499999999999999"/>
    <n v="5396.4"/>
    <n v="0"/>
  </r>
  <r>
    <x v="3227"/>
    <d v="2032-11-01T00:00:00"/>
    <x v="144"/>
    <s v="Customer_0666"/>
    <s v="P2010"/>
    <x v="0"/>
    <x v="0"/>
    <x v="0"/>
    <n v="1"/>
    <n v="1999"/>
    <n v="1999"/>
    <x v="1"/>
    <n v="99.95"/>
    <n v="1899.05"/>
    <n v="579.21"/>
    <s v="Ahmedabad"/>
    <s v="Gujarat"/>
    <s v="West"/>
    <s v="Debit Card"/>
    <x v="0"/>
    <x v="1"/>
    <x v="3"/>
    <x v="3"/>
    <n v="0.30499999999999999"/>
    <n v="1799.1"/>
    <n v="0"/>
  </r>
  <r>
    <x v="3228"/>
    <d v="2032-11-02T00:00:00"/>
    <x v="72"/>
    <s v="Customer_0445"/>
    <s v="P2012"/>
    <x v="7"/>
    <x v="0"/>
    <x v="4"/>
    <n v="1"/>
    <n v="1299"/>
    <n v="1299"/>
    <x v="6"/>
    <n v="0"/>
    <n v="1299"/>
    <n v="415.68"/>
    <s v="Chennai"/>
    <s v="Tamil Nadu"/>
    <s v="South"/>
    <s v="UPI"/>
    <x v="0"/>
    <x v="1"/>
    <x v="3"/>
    <x v="3"/>
    <n v="0.32"/>
    <n v="1299"/>
    <n v="0"/>
  </r>
  <r>
    <x v="3229"/>
    <d v="2032-11-03T00:00:00"/>
    <x v="355"/>
    <s v="Customer_0765"/>
    <s v="P2014"/>
    <x v="2"/>
    <x v="1"/>
    <x v="1"/>
    <n v="3"/>
    <n v="2999"/>
    <n v="8997"/>
    <x v="2"/>
    <n v="1349.55"/>
    <n v="7647.45"/>
    <n v="1491.25"/>
    <s v="Chennai"/>
    <s v="Tamil Nadu"/>
    <s v="South"/>
    <s v="UPI"/>
    <x v="0"/>
    <x v="1"/>
    <x v="3"/>
    <x v="3"/>
    <n v="0.19500000000000001"/>
    <n v="6297.9"/>
    <n v="0"/>
  </r>
  <r>
    <x v="3230"/>
    <d v="2032-11-04T00:00:00"/>
    <x v="147"/>
    <s v="Customer_0243"/>
    <s v="P2005"/>
    <x v="4"/>
    <x v="2"/>
    <x v="3"/>
    <n v="1"/>
    <n v="1299"/>
    <n v="1299"/>
    <x v="3"/>
    <n v="389.7"/>
    <n v="909.3"/>
    <n v="63.65"/>
    <s v="Ahmedabad"/>
    <s v="Gujarat"/>
    <s v="West"/>
    <s v="Credit Card"/>
    <x v="0"/>
    <x v="1"/>
    <x v="3"/>
    <x v="3"/>
    <n v="7.0000000000000007E-2"/>
    <n v="519.6"/>
    <n v="0"/>
  </r>
  <r>
    <x v="3231"/>
    <d v="2032-11-05T00:00:00"/>
    <x v="631"/>
    <s v="Customer_0232"/>
    <s v="P2009"/>
    <x v="1"/>
    <x v="0"/>
    <x v="0"/>
    <n v="1"/>
    <n v="1199"/>
    <n v="1199"/>
    <x v="0"/>
    <n v="119.9"/>
    <n v="1079.0999999999999"/>
    <n v="312.94"/>
    <s v="Kolkata"/>
    <s v="West Bengal"/>
    <s v="East"/>
    <s v="Debit Card"/>
    <x v="0"/>
    <x v="1"/>
    <x v="3"/>
    <x v="3"/>
    <n v="0.28999999999999998"/>
    <n v="959.2"/>
    <n v="0"/>
  </r>
  <r>
    <x v="3232"/>
    <d v="2032-11-06T00:00:00"/>
    <x v="198"/>
    <s v="Customer_0581"/>
    <s v="P2022"/>
    <x v="13"/>
    <x v="3"/>
    <x v="9"/>
    <n v="2"/>
    <n v="899"/>
    <n v="1798"/>
    <x v="1"/>
    <n v="89.9"/>
    <n v="1708.1"/>
    <n v="452.65"/>
    <s v="Pune"/>
    <s v="Maharashtra"/>
    <s v="West"/>
    <s v="UPI"/>
    <x v="2"/>
    <x v="1"/>
    <x v="3"/>
    <x v="3"/>
    <n v="0.26500000000000001"/>
    <n v="1618.2"/>
    <n v="0"/>
  </r>
  <r>
    <x v="3233"/>
    <d v="2032-11-07T00:00:00"/>
    <x v="515"/>
    <s v="Customer_0257"/>
    <s v="P2013"/>
    <x v="6"/>
    <x v="1"/>
    <x v="1"/>
    <n v="3"/>
    <n v="3499"/>
    <n v="10497"/>
    <x v="2"/>
    <n v="1574.55"/>
    <n v="8922.4500000000007"/>
    <n v="1739.88"/>
    <s v="Noida"/>
    <s v="Uttar Pradesh"/>
    <s v="North"/>
    <s v="Net Banking"/>
    <x v="2"/>
    <x v="1"/>
    <x v="3"/>
    <x v="3"/>
    <n v="0.19500000000000001"/>
    <n v="7347.9"/>
    <n v="0"/>
  </r>
  <r>
    <x v="3234"/>
    <d v="2032-11-08T00:00:00"/>
    <x v="625"/>
    <s v="Customer_0516"/>
    <s v="P2003"/>
    <x v="3"/>
    <x v="2"/>
    <x v="2"/>
    <n v="1"/>
    <n v="59999"/>
    <n v="59999"/>
    <x v="6"/>
    <n v="0"/>
    <n v="59999"/>
    <n v="9599.84"/>
    <s v="Lucknow"/>
    <s v="Uttar Pradesh"/>
    <s v="North"/>
    <s v="Credit Card"/>
    <x v="0"/>
    <x v="1"/>
    <x v="3"/>
    <x v="3"/>
    <n v="0.16"/>
    <n v="59999"/>
    <n v="0"/>
  </r>
  <r>
    <x v="3235"/>
    <d v="2032-11-09T00:00:00"/>
    <x v="156"/>
    <s v="Customer_0509"/>
    <s v="P2012"/>
    <x v="7"/>
    <x v="0"/>
    <x v="4"/>
    <n v="2"/>
    <n v="1299"/>
    <n v="2598"/>
    <x v="6"/>
    <n v="0"/>
    <n v="2598"/>
    <n v="831.36"/>
    <s v="Chennai"/>
    <s v="Tamil Nadu"/>
    <s v="South"/>
    <s v="Credit Card"/>
    <x v="1"/>
    <x v="1"/>
    <x v="3"/>
    <x v="3"/>
    <n v="0.32"/>
    <n v="2598"/>
    <n v="0"/>
  </r>
  <r>
    <x v="3236"/>
    <d v="2032-11-10T00:00:00"/>
    <x v="436"/>
    <s v="Customer_0755"/>
    <s v="P2008"/>
    <x v="20"/>
    <x v="0"/>
    <x v="12"/>
    <n v="2"/>
    <n v="1799"/>
    <n v="3598"/>
    <x v="0"/>
    <n v="359.8"/>
    <n v="3238.2"/>
    <n v="939.08"/>
    <s v="Kolkata"/>
    <s v="West Bengal"/>
    <s v="East"/>
    <s v="UPI"/>
    <x v="0"/>
    <x v="1"/>
    <x v="3"/>
    <x v="3"/>
    <n v="0.28999999999999998"/>
    <n v="2878.4"/>
    <n v="0"/>
  </r>
  <r>
    <x v="3237"/>
    <d v="2032-11-11T00:00:00"/>
    <x v="189"/>
    <s v="Customer_0484"/>
    <s v="P2017"/>
    <x v="8"/>
    <x v="1"/>
    <x v="5"/>
    <n v="1"/>
    <n v="5999"/>
    <n v="5999"/>
    <x v="0"/>
    <n v="599.9"/>
    <n v="5399.1"/>
    <n v="1133.81"/>
    <s v="Lucknow"/>
    <s v="Uttar Pradesh"/>
    <s v="North"/>
    <s v="UPI"/>
    <x v="1"/>
    <x v="1"/>
    <x v="3"/>
    <x v="3"/>
    <n v="0.21"/>
    <n v="4799.2"/>
    <n v="0"/>
  </r>
  <r>
    <x v="3238"/>
    <d v="2032-11-12T00:00:00"/>
    <x v="372"/>
    <s v="Customer_0779"/>
    <s v="P2022"/>
    <x v="13"/>
    <x v="3"/>
    <x v="9"/>
    <n v="1"/>
    <n v="899"/>
    <n v="899"/>
    <x v="4"/>
    <n v="179.8"/>
    <n v="719.2"/>
    <n v="158.22"/>
    <s v="Pune"/>
    <s v="Maharashtra"/>
    <s v="West"/>
    <s v="Credit Card"/>
    <x v="2"/>
    <x v="1"/>
    <x v="3"/>
    <x v="3"/>
    <n v="0.22"/>
    <n v="539.4"/>
    <n v="0"/>
  </r>
  <r>
    <x v="3239"/>
    <d v="2032-11-13T00:00:00"/>
    <x v="427"/>
    <s v="Customer_0795"/>
    <s v="P2012"/>
    <x v="7"/>
    <x v="0"/>
    <x v="4"/>
    <n v="1"/>
    <n v="1299"/>
    <n v="1299"/>
    <x v="0"/>
    <n v="129.9"/>
    <n v="1169.0999999999999"/>
    <n v="339.04"/>
    <s v="Bengaluru"/>
    <s v="Karnataka"/>
    <s v="South"/>
    <s v="UPI"/>
    <x v="0"/>
    <x v="1"/>
    <x v="3"/>
    <x v="3"/>
    <n v="0.28999999999999998"/>
    <n v="1039.2"/>
    <n v="0"/>
  </r>
  <r>
    <x v="3240"/>
    <d v="2032-11-14T00:00:00"/>
    <x v="338"/>
    <s v="Customer_0451"/>
    <s v="P2013"/>
    <x v="6"/>
    <x v="1"/>
    <x v="1"/>
    <n v="1"/>
    <n v="3499"/>
    <n v="3499"/>
    <x v="0"/>
    <n v="349.9"/>
    <n v="3149.1"/>
    <n v="661.31"/>
    <s v="Bengaluru"/>
    <s v="Karnataka"/>
    <s v="South"/>
    <s v="Debit Card"/>
    <x v="2"/>
    <x v="1"/>
    <x v="3"/>
    <x v="3"/>
    <n v="0.21"/>
    <n v="2799.2"/>
    <n v="0"/>
  </r>
  <r>
    <x v="3241"/>
    <d v="2032-11-15T00:00:00"/>
    <x v="372"/>
    <s v="Customer_0779"/>
    <s v="P2022"/>
    <x v="13"/>
    <x v="3"/>
    <x v="9"/>
    <n v="3"/>
    <n v="899"/>
    <n v="2697"/>
    <x v="5"/>
    <n v="674.25"/>
    <n v="2022.75"/>
    <n v="414.66"/>
    <s v="Chennai"/>
    <s v="Tamil Nadu"/>
    <s v="South"/>
    <s v="UPI"/>
    <x v="0"/>
    <x v="1"/>
    <x v="3"/>
    <x v="3"/>
    <n v="0.20499999999999999"/>
    <n v="1348.5"/>
    <n v="0"/>
  </r>
  <r>
    <x v="3242"/>
    <d v="2032-11-16T00:00:00"/>
    <x v="660"/>
    <s v="Customer_0265"/>
    <s v="P2011"/>
    <x v="18"/>
    <x v="0"/>
    <x v="4"/>
    <n v="1"/>
    <n v="2499"/>
    <n v="2499"/>
    <x v="1"/>
    <n v="124.95"/>
    <n v="2374.0500000000002"/>
    <n v="724.09"/>
    <s v="Ahmedabad"/>
    <s v="Gujarat"/>
    <s v="West"/>
    <s v="Net Banking"/>
    <x v="0"/>
    <x v="1"/>
    <x v="3"/>
    <x v="3"/>
    <n v="0.30499999999999999"/>
    <n v="2249.1"/>
    <n v="0"/>
  </r>
  <r>
    <x v="3243"/>
    <d v="2032-11-17T00:00:00"/>
    <x v="136"/>
    <s v="Customer_0224"/>
    <s v="P2011"/>
    <x v="18"/>
    <x v="0"/>
    <x v="4"/>
    <n v="2"/>
    <n v="2499"/>
    <n v="4998"/>
    <x v="4"/>
    <n v="999.6"/>
    <n v="3998.4"/>
    <n v="1039.58"/>
    <s v="Gurugram"/>
    <s v="Haryana"/>
    <s v="North"/>
    <s v="UPI"/>
    <x v="0"/>
    <x v="1"/>
    <x v="3"/>
    <x v="3"/>
    <n v="0.26"/>
    <n v="2998.8"/>
    <n v="0"/>
  </r>
  <r>
    <x v="3244"/>
    <d v="2032-11-18T00:00:00"/>
    <x v="637"/>
    <s v="Customer_0767"/>
    <s v="P2011"/>
    <x v="18"/>
    <x v="0"/>
    <x v="4"/>
    <n v="1"/>
    <n v="2499"/>
    <n v="2499"/>
    <x v="3"/>
    <n v="749.7"/>
    <n v="1749.3"/>
    <n v="402.34"/>
    <s v="Delhi"/>
    <s v="Delhi"/>
    <s v="North"/>
    <s v="Debit Card"/>
    <x v="0"/>
    <x v="1"/>
    <x v="3"/>
    <x v="3"/>
    <n v="0.23"/>
    <n v="999.6"/>
    <n v="0"/>
  </r>
  <r>
    <x v="3245"/>
    <d v="2032-11-19T00:00:00"/>
    <x v="422"/>
    <s v="Customer_0328"/>
    <s v="P2007"/>
    <x v="21"/>
    <x v="0"/>
    <x v="12"/>
    <n v="1"/>
    <n v="799"/>
    <n v="799"/>
    <x v="0"/>
    <n v="79.900000000000006"/>
    <n v="719.1"/>
    <n v="208.54"/>
    <s v="Noida"/>
    <s v="Uttar Pradesh"/>
    <s v="North"/>
    <s v="UPI"/>
    <x v="0"/>
    <x v="1"/>
    <x v="3"/>
    <x v="3"/>
    <n v="0.28999999999999998"/>
    <n v="639.20000000000005"/>
    <n v="0"/>
  </r>
  <r>
    <x v="3246"/>
    <d v="2032-11-20T00:00:00"/>
    <x v="210"/>
    <s v="Customer_0218"/>
    <s v="P2016"/>
    <x v="19"/>
    <x v="1"/>
    <x v="8"/>
    <n v="1"/>
    <n v="999"/>
    <n v="999"/>
    <x v="4"/>
    <n v="199.8"/>
    <n v="799.2"/>
    <n v="143.86000000000001"/>
    <s v="Ahmedabad"/>
    <s v="Gujarat"/>
    <s v="West"/>
    <s v="UPI"/>
    <x v="2"/>
    <x v="1"/>
    <x v="3"/>
    <x v="3"/>
    <n v="0.18"/>
    <n v="599.4"/>
    <n v="0"/>
  </r>
  <r>
    <x v="3247"/>
    <d v="2032-11-21T00:00:00"/>
    <x v="55"/>
    <s v="Customer_0234"/>
    <s v="P2009"/>
    <x v="1"/>
    <x v="0"/>
    <x v="0"/>
    <n v="3"/>
    <n v="1199"/>
    <n v="3597"/>
    <x v="0"/>
    <n v="359.7"/>
    <n v="3237.3"/>
    <n v="938.82"/>
    <s v="Gurugram"/>
    <s v="Haryana"/>
    <s v="North"/>
    <s v="Credit Card"/>
    <x v="0"/>
    <x v="1"/>
    <x v="3"/>
    <x v="3"/>
    <n v="0.28999999999999998"/>
    <n v="2877.6"/>
    <n v="0"/>
  </r>
  <r>
    <x v="3248"/>
    <d v="2032-11-22T00:00:00"/>
    <x v="467"/>
    <s v="Customer_0778"/>
    <s v="P2006"/>
    <x v="5"/>
    <x v="2"/>
    <x v="3"/>
    <n v="1"/>
    <n v="1499"/>
    <n v="1499"/>
    <x v="2"/>
    <n v="224.85"/>
    <n v="1274.1500000000001"/>
    <n v="146.53"/>
    <s v="Gurugram"/>
    <s v="Haryana"/>
    <s v="North"/>
    <s v="Credit Card"/>
    <x v="2"/>
    <x v="1"/>
    <x v="3"/>
    <x v="3"/>
    <n v="0.115"/>
    <n v="1049.3"/>
    <n v="0"/>
  </r>
  <r>
    <x v="3249"/>
    <d v="2032-11-23T00:00:00"/>
    <x v="267"/>
    <s v="Customer_0185"/>
    <s v="P2019"/>
    <x v="22"/>
    <x v="4"/>
    <x v="11"/>
    <n v="1"/>
    <n v="699"/>
    <n v="699"/>
    <x v="4"/>
    <n v="139.80000000000001"/>
    <n v="559.20000000000005"/>
    <n v="178.94"/>
    <s v="Noida"/>
    <s v="Uttar Pradesh"/>
    <s v="North"/>
    <s v="Cash on Delivery"/>
    <x v="1"/>
    <x v="1"/>
    <x v="3"/>
    <x v="3"/>
    <n v="0.32"/>
    <n v="419.4"/>
    <n v="0"/>
  </r>
  <r>
    <x v="3250"/>
    <d v="2032-11-24T00:00:00"/>
    <x v="390"/>
    <s v="Customer_0391"/>
    <s v="P2023"/>
    <x v="23"/>
    <x v="3"/>
    <x v="9"/>
    <n v="2"/>
    <n v="1599"/>
    <n v="3198"/>
    <x v="5"/>
    <n v="799.5"/>
    <n v="2398.5"/>
    <n v="491.69"/>
    <s v="Gurugram"/>
    <s v="Haryana"/>
    <s v="North"/>
    <s v="Credit Card"/>
    <x v="1"/>
    <x v="1"/>
    <x v="3"/>
    <x v="3"/>
    <n v="0.20499999999999999"/>
    <n v="1599"/>
    <n v="0"/>
  </r>
  <r>
    <x v="3251"/>
    <d v="2032-11-25T00:00:00"/>
    <x v="151"/>
    <s v="Customer_0279"/>
    <s v="P2013"/>
    <x v="6"/>
    <x v="1"/>
    <x v="1"/>
    <n v="2"/>
    <n v="3499"/>
    <n v="6998"/>
    <x v="4"/>
    <n v="1399.6"/>
    <n v="5598.4"/>
    <n v="1007.71"/>
    <s v="Lucknow"/>
    <s v="Uttar Pradesh"/>
    <s v="North"/>
    <s v="UPI"/>
    <x v="0"/>
    <x v="1"/>
    <x v="3"/>
    <x v="3"/>
    <n v="0.18"/>
    <n v="4198.8"/>
    <n v="0"/>
  </r>
  <r>
    <x v="3252"/>
    <d v="2032-11-26T00:00:00"/>
    <x v="510"/>
    <s v="Customer_0026"/>
    <s v="P2024"/>
    <x v="14"/>
    <x v="3"/>
    <x v="6"/>
    <n v="1"/>
    <n v="2499"/>
    <n v="2499"/>
    <x v="0"/>
    <n v="249.9"/>
    <n v="2249.1"/>
    <n v="562.28"/>
    <s v="Gurugram"/>
    <s v="Haryana"/>
    <s v="North"/>
    <s v="Credit Card"/>
    <x v="0"/>
    <x v="1"/>
    <x v="3"/>
    <x v="3"/>
    <n v="0.25"/>
    <n v="1999.2"/>
    <n v="0"/>
  </r>
  <r>
    <x v="3253"/>
    <d v="2032-11-27T00:00:00"/>
    <x v="83"/>
    <s v="Customer_0190"/>
    <s v="P2018"/>
    <x v="17"/>
    <x v="4"/>
    <x v="11"/>
    <n v="1"/>
    <n v="399"/>
    <n v="399"/>
    <x v="4"/>
    <n v="79.8"/>
    <n v="319.2"/>
    <n v="102.14"/>
    <s v="Chennai"/>
    <s v="Tamil Nadu"/>
    <s v="South"/>
    <s v="Debit Card"/>
    <x v="0"/>
    <x v="1"/>
    <x v="3"/>
    <x v="3"/>
    <n v="0.32"/>
    <n v="239.4"/>
    <n v="0"/>
  </r>
  <r>
    <x v="3254"/>
    <d v="2032-11-28T00:00:00"/>
    <x v="359"/>
    <s v="Customer_0714"/>
    <s v="P2011"/>
    <x v="18"/>
    <x v="0"/>
    <x v="4"/>
    <n v="1"/>
    <n v="2499"/>
    <n v="2499"/>
    <x v="4"/>
    <n v="499.8"/>
    <n v="1999.2"/>
    <n v="519.79"/>
    <s v="Pune"/>
    <s v="Maharashtra"/>
    <s v="West"/>
    <s v="Net Banking"/>
    <x v="1"/>
    <x v="1"/>
    <x v="3"/>
    <x v="3"/>
    <n v="0.26"/>
    <n v="1499.4"/>
    <n v="0"/>
  </r>
  <r>
    <x v="3255"/>
    <d v="2032-11-29T00:00:00"/>
    <x v="487"/>
    <s v="Customer_0078"/>
    <s v="P2003"/>
    <x v="3"/>
    <x v="2"/>
    <x v="2"/>
    <n v="2"/>
    <n v="59999"/>
    <n v="119998"/>
    <x v="2"/>
    <n v="17999.7"/>
    <n v="101998.3"/>
    <n v="11729.8"/>
    <s v="Bengaluru"/>
    <s v="Karnataka"/>
    <s v="South"/>
    <s v="UPI"/>
    <x v="2"/>
    <x v="1"/>
    <x v="3"/>
    <x v="3"/>
    <n v="0.115"/>
    <n v="83998.6"/>
    <n v="0"/>
  </r>
  <r>
    <x v="3256"/>
    <d v="2032-11-30T00:00:00"/>
    <x v="302"/>
    <s v="Customer_0272"/>
    <s v="P2010"/>
    <x v="0"/>
    <x v="0"/>
    <x v="0"/>
    <n v="1"/>
    <n v="1999"/>
    <n v="1999"/>
    <x v="6"/>
    <n v="0"/>
    <n v="1999"/>
    <n v="639.67999999999995"/>
    <s v="Bengaluru"/>
    <s v="Karnataka"/>
    <s v="South"/>
    <s v="Debit Card"/>
    <x v="2"/>
    <x v="1"/>
    <x v="3"/>
    <x v="3"/>
    <n v="0.32"/>
    <n v="1999"/>
    <n v="0"/>
  </r>
  <r>
    <x v="3257"/>
    <d v="2032-12-01T00:00:00"/>
    <x v="171"/>
    <s v="Customer_0382"/>
    <s v="P2005"/>
    <x v="4"/>
    <x v="2"/>
    <x v="3"/>
    <n v="4"/>
    <n v="1299"/>
    <n v="5196"/>
    <x v="6"/>
    <n v="0"/>
    <n v="5196"/>
    <n v="831.36"/>
    <s v="Chennai"/>
    <s v="Tamil Nadu"/>
    <s v="South"/>
    <s v="Credit Card"/>
    <x v="2"/>
    <x v="1"/>
    <x v="3"/>
    <x v="3"/>
    <n v="0.16"/>
    <n v="5196"/>
    <n v="0"/>
  </r>
  <r>
    <x v="3258"/>
    <d v="2032-12-02T00:00:00"/>
    <x v="379"/>
    <s v="Customer_0145"/>
    <s v="P2017"/>
    <x v="8"/>
    <x v="1"/>
    <x v="5"/>
    <n v="3"/>
    <n v="5999"/>
    <n v="17997"/>
    <x v="4"/>
    <n v="3599.4"/>
    <n v="14397.6"/>
    <n v="2591.5700000000002"/>
    <s v="Kolkata"/>
    <s v="West Bengal"/>
    <s v="East"/>
    <s v="UPI"/>
    <x v="1"/>
    <x v="1"/>
    <x v="3"/>
    <x v="3"/>
    <n v="0.18"/>
    <n v="10798.2"/>
    <n v="0"/>
  </r>
  <r>
    <x v="3259"/>
    <d v="2032-12-03T00:00:00"/>
    <x v="229"/>
    <s v="Customer_0315"/>
    <s v="P2005"/>
    <x v="4"/>
    <x v="2"/>
    <x v="3"/>
    <n v="2"/>
    <n v="1299"/>
    <n v="2598"/>
    <x v="3"/>
    <n v="779.4"/>
    <n v="1818.6"/>
    <n v="127.3"/>
    <s v="Lucknow"/>
    <s v="Uttar Pradesh"/>
    <s v="North"/>
    <s v="Debit Card"/>
    <x v="2"/>
    <x v="1"/>
    <x v="3"/>
    <x v="3"/>
    <n v="7.0000000000000007E-2"/>
    <n v="1039.2"/>
    <n v="0"/>
  </r>
  <r>
    <x v="3260"/>
    <d v="2032-12-04T00:00:00"/>
    <x v="233"/>
    <s v="Customer_0209"/>
    <s v="P2003"/>
    <x v="3"/>
    <x v="2"/>
    <x v="2"/>
    <n v="1"/>
    <n v="59999"/>
    <n v="59999"/>
    <x v="0"/>
    <n v="5999.9"/>
    <n v="53999.1"/>
    <n v="7019.88"/>
    <s v="Bengaluru"/>
    <s v="Karnataka"/>
    <s v="South"/>
    <s v="UPI"/>
    <x v="0"/>
    <x v="1"/>
    <x v="3"/>
    <x v="3"/>
    <n v="0.13"/>
    <n v="47999.199999999997"/>
    <n v="0"/>
  </r>
  <r>
    <x v="3261"/>
    <d v="2032-12-05T00:00:00"/>
    <x v="269"/>
    <s v="Customer_0002"/>
    <s v="P2007"/>
    <x v="21"/>
    <x v="0"/>
    <x v="12"/>
    <n v="1"/>
    <n v="799"/>
    <n v="799"/>
    <x v="0"/>
    <n v="79.900000000000006"/>
    <n v="719.1"/>
    <n v="208.54"/>
    <s v="Pune"/>
    <s v="Maharashtra"/>
    <s v="West"/>
    <s v="Credit Card"/>
    <x v="0"/>
    <x v="1"/>
    <x v="3"/>
    <x v="3"/>
    <n v="0.28999999999999998"/>
    <n v="639.20000000000005"/>
    <n v="0"/>
  </r>
  <r>
    <x v="3262"/>
    <d v="2032-12-06T00:00:00"/>
    <x v="345"/>
    <s v="Customer_0639"/>
    <s v="P2009"/>
    <x v="1"/>
    <x v="0"/>
    <x v="0"/>
    <n v="2"/>
    <n v="1199"/>
    <n v="2398"/>
    <x v="5"/>
    <n v="599.5"/>
    <n v="1798.5"/>
    <n v="440.63"/>
    <s v="Jaipur"/>
    <s v="Rajasthan"/>
    <s v="North"/>
    <s v="UPI"/>
    <x v="2"/>
    <x v="1"/>
    <x v="3"/>
    <x v="3"/>
    <n v="0.245"/>
    <n v="1199"/>
    <n v="0"/>
  </r>
  <r>
    <x v="3263"/>
    <d v="2032-12-07T00:00:00"/>
    <x v="368"/>
    <s v="Customer_0609"/>
    <s v="P2015"/>
    <x v="11"/>
    <x v="1"/>
    <x v="8"/>
    <n v="2"/>
    <n v="1299"/>
    <n v="2598"/>
    <x v="2"/>
    <n v="389.7"/>
    <n v="2208.3000000000002"/>
    <n v="430.62"/>
    <s v="Jaipur"/>
    <s v="Rajasthan"/>
    <s v="North"/>
    <s v="Credit Card"/>
    <x v="0"/>
    <x v="1"/>
    <x v="3"/>
    <x v="3"/>
    <n v="0.19500000000000001"/>
    <n v="1818.6"/>
    <n v="0"/>
  </r>
  <r>
    <x v="3264"/>
    <d v="2032-12-08T00:00:00"/>
    <x v="754"/>
    <s v="Customer_0589"/>
    <s v="P2008"/>
    <x v="20"/>
    <x v="0"/>
    <x v="12"/>
    <n v="2"/>
    <n v="1799"/>
    <n v="3598"/>
    <x v="2"/>
    <n v="539.70000000000005"/>
    <n v="3058.3"/>
    <n v="841.03"/>
    <s v="Jaipur"/>
    <s v="Rajasthan"/>
    <s v="North"/>
    <s v="Net Banking"/>
    <x v="0"/>
    <x v="1"/>
    <x v="3"/>
    <x v="3"/>
    <n v="0.27500000000000002"/>
    <n v="2518.6"/>
    <n v="0"/>
  </r>
  <r>
    <x v="3265"/>
    <d v="2032-12-09T00:00:00"/>
    <x v="139"/>
    <s v="Customer_0622"/>
    <s v="P2008"/>
    <x v="20"/>
    <x v="0"/>
    <x v="12"/>
    <n v="2"/>
    <n v="1799"/>
    <n v="3598"/>
    <x v="0"/>
    <n v="359.8"/>
    <n v="3238.2"/>
    <n v="939.08"/>
    <s v="Noida"/>
    <s v="Uttar Pradesh"/>
    <s v="North"/>
    <s v="Debit Card"/>
    <x v="1"/>
    <x v="1"/>
    <x v="3"/>
    <x v="3"/>
    <n v="0.28999999999999998"/>
    <n v="2878.4"/>
    <n v="0"/>
  </r>
  <r>
    <x v="3266"/>
    <d v="2032-12-10T00:00:00"/>
    <x v="302"/>
    <s v="Customer_0272"/>
    <s v="P2020"/>
    <x v="16"/>
    <x v="4"/>
    <x v="10"/>
    <n v="2"/>
    <n v="599"/>
    <n v="1198"/>
    <x v="0"/>
    <n v="119.8"/>
    <n v="1078.2"/>
    <n v="377.37"/>
    <s v="Hyderabad"/>
    <s v="Telangana"/>
    <s v="South"/>
    <s v="UPI"/>
    <x v="1"/>
    <x v="1"/>
    <x v="3"/>
    <x v="3"/>
    <n v="0.35"/>
    <n v="958.4"/>
    <n v="0"/>
  </r>
  <r>
    <x v="3267"/>
    <d v="2032-12-11T00:00:00"/>
    <x v="609"/>
    <s v="Customer_0180"/>
    <s v="P2014"/>
    <x v="2"/>
    <x v="1"/>
    <x v="1"/>
    <n v="5"/>
    <n v="2999"/>
    <n v="14995"/>
    <x v="2"/>
    <n v="2249.25"/>
    <n v="12745.75"/>
    <n v="2485.42"/>
    <s v="Kolkata"/>
    <s v="West Bengal"/>
    <s v="East"/>
    <s v="Credit Card"/>
    <x v="2"/>
    <x v="1"/>
    <x v="3"/>
    <x v="3"/>
    <n v="0.19500000000000001"/>
    <n v="10496.5"/>
    <n v="0"/>
  </r>
  <r>
    <x v="3268"/>
    <d v="2032-12-12T00:00:00"/>
    <x v="686"/>
    <s v="Customer_0009"/>
    <s v="P2006"/>
    <x v="5"/>
    <x v="2"/>
    <x v="3"/>
    <n v="3"/>
    <n v="1499"/>
    <n v="4497"/>
    <x v="0"/>
    <n v="449.7"/>
    <n v="4047.3"/>
    <n v="526.15"/>
    <s v="Kolkata"/>
    <s v="West Bengal"/>
    <s v="East"/>
    <s v="Credit Card"/>
    <x v="0"/>
    <x v="1"/>
    <x v="3"/>
    <x v="3"/>
    <n v="0.13"/>
    <n v="3597.6"/>
    <n v="0"/>
  </r>
  <r>
    <x v="3269"/>
    <d v="2032-12-13T00:00:00"/>
    <x v="65"/>
    <s v="Customer_0120"/>
    <s v="P2017"/>
    <x v="8"/>
    <x v="1"/>
    <x v="5"/>
    <n v="2"/>
    <n v="5999"/>
    <n v="11998"/>
    <x v="0"/>
    <n v="1199.8"/>
    <n v="10798.2"/>
    <n v="2267.62"/>
    <s v="Kolkata"/>
    <s v="West Bengal"/>
    <s v="East"/>
    <s v="UPI"/>
    <x v="0"/>
    <x v="1"/>
    <x v="3"/>
    <x v="3"/>
    <n v="0.21"/>
    <n v="9598.4"/>
    <n v="0"/>
  </r>
  <r>
    <x v="3270"/>
    <d v="2032-12-14T00:00:00"/>
    <x v="339"/>
    <s v="Customer_0760"/>
    <s v="P2001"/>
    <x v="10"/>
    <x v="2"/>
    <x v="7"/>
    <n v="1"/>
    <n v="24999"/>
    <n v="24999"/>
    <x v="1"/>
    <n v="1249.95"/>
    <n v="23749.05"/>
    <n v="3443.61"/>
    <s v="Noida"/>
    <s v="Uttar Pradesh"/>
    <s v="North"/>
    <s v="Credit Card"/>
    <x v="2"/>
    <x v="1"/>
    <x v="3"/>
    <x v="3"/>
    <n v="0.14499999999999999"/>
    <n v="22499.1"/>
    <n v="0"/>
  </r>
  <r>
    <x v="3271"/>
    <d v="2032-12-15T00:00:00"/>
    <x v="278"/>
    <s v="Customer_0217"/>
    <s v="P2010"/>
    <x v="0"/>
    <x v="0"/>
    <x v="0"/>
    <n v="4"/>
    <n v="1999"/>
    <n v="7996"/>
    <x v="1"/>
    <n v="399.8"/>
    <n v="7596.2"/>
    <n v="2316.84"/>
    <s v="Kolkata"/>
    <s v="West Bengal"/>
    <s v="East"/>
    <s v="UPI"/>
    <x v="0"/>
    <x v="1"/>
    <x v="3"/>
    <x v="3"/>
    <n v="0.30499999999999999"/>
    <n v="7196.4"/>
    <n v="0"/>
  </r>
  <r>
    <x v="3272"/>
    <d v="2032-12-16T00:00:00"/>
    <x v="517"/>
    <s v="Customer_0469"/>
    <s v="P2024"/>
    <x v="14"/>
    <x v="3"/>
    <x v="6"/>
    <n v="4"/>
    <n v="2499"/>
    <n v="9996"/>
    <x v="3"/>
    <n v="2998.8"/>
    <n v="6997.2"/>
    <n v="1329.47"/>
    <s v="Noida"/>
    <s v="Uttar Pradesh"/>
    <s v="North"/>
    <s v="UPI"/>
    <x v="2"/>
    <x v="1"/>
    <x v="3"/>
    <x v="3"/>
    <n v="0.19"/>
    <n v="3998.4"/>
    <n v="0"/>
  </r>
  <r>
    <x v="3273"/>
    <d v="2032-12-17T00:00:00"/>
    <x v="44"/>
    <s v="Customer_0440"/>
    <s v="P2021"/>
    <x v="24"/>
    <x v="4"/>
    <x v="13"/>
    <n v="2"/>
    <n v="1499"/>
    <n v="2998"/>
    <x v="1"/>
    <n v="149.9"/>
    <n v="2848.1"/>
    <n v="1039.56"/>
    <s v="Delhi"/>
    <s v="Delhi"/>
    <s v="North"/>
    <s v="UPI"/>
    <x v="0"/>
    <x v="1"/>
    <x v="3"/>
    <x v="3"/>
    <n v="0.36499999999999999"/>
    <n v="2698.2"/>
    <n v="0"/>
  </r>
  <r>
    <x v="3274"/>
    <d v="2032-12-18T00:00:00"/>
    <x v="98"/>
    <s v="Customer_0211"/>
    <s v="P2011"/>
    <x v="18"/>
    <x v="0"/>
    <x v="4"/>
    <n v="1"/>
    <n v="2499"/>
    <n v="2499"/>
    <x v="1"/>
    <n v="124.95"/>
    <n v="2374.0500000000002"/>
    <n v="724.09"/>
    <s v="Lucknow"/>
    <s v="Uttar Pradesh"/>
    <s v="North"/>
    <s v="UPI"/>
    <x v="0"/>
    <x v="1"/>
    <x v="3"/>
    <x v="3"/>
    <n v="0.30499999999999999"/>
    <n v="2249.1"/>
    <n v="0"/>
  </r>
  <r>
    <x v="3275"/>
    <d v="2032-12-19T00:00:00"/>
    <x v="568"/>
    <s v="Customer_0203"/>
    <s v="P2002"/>
    <x v="12"/>
    <x v="2"/>
    <x v="7"/>
    <n v="1"/>
    <n v="2999"/>
    <n v="2999"/>
    <x v="1"/>
    <n v="149.94999999999999"/>
    <n v="2849.05"/>
    <n v="413.11"/>
    <s v="Chennai"/>
    <s v="Tamil Nadu"/>
    <s v="South"/>
    <s v="Credit Card"/>
    <x v="0"/>
    <x v="1"/>
    <x v="3"/>
    <x v="3"/>
    <n v="0.14499999999999999"/>
    <n v="2699.1"/>
    <n v="0"/>
  </r>
  <r>
    <x v="3276"/>
    <d v="2032-12-20T00:00:00"/>
    <x v="695"/>
    <s v="Customer_0375"/>
    <s v="P2004"/>
    <x v="15"/>
    <x v="2"/>
    <x v="3"/>
    <n v="3"/>
    <n v="899"/>
    <n v="2697"/>
    <x v="6"/>
    <n v="0"/>
    <n v="2697"/>
    <n v="431.52"/>
    <s v="Pune"/>
    <s v="Maharashtra"/>
    <s v="West"/>
    <s v="Credit Card"/>
    <x v="2"/>
    <x v="1"/>
    <x v="3"/>
    <x v="3"/>
    <n v="0.16"/>
    <n v="2697"/>
    <n v="0"/>
  </r>
  <r>
    <x v="3277"/>
    <d v="2032-12-21T00:00:00"/>
    <x v="407"/>
    <s v="Customer_0010"/>
    <s v="P2011"/>
    <x v="18"/>
    <x v="0"/>
    <x v="4"/>
    <n v="1"/>
    <n v="2499"/>
    <n v="2499"/>
    <x v="2"/>
    <n v="374.85"/>
    <n v="2124.15"/>
    <n v="584.14"/>
    <s v="Pune"/>
    <s v="Maharashtra"/>
    <s v="West"/>
    <s v="Net Banking"/>
    <x v="0"/>
    <x v="1"/>
    <x v="3"/>
    <x v="3"/>
    <n v="0.27500000000000002"/>
    <n v="1749.3"/>
    <n v="0"/>
  </r>
  <r>
    <x v="3278"/>
    <d v="2032-12-22T00:00:00"/>
    <x v="785"/>
    <s v="Customer_0590"/>
    <s v="P2010"/>
    <x v="0"/>
    <x v="0"/>
    <x v="0"/>
    <n v="1"/>
    <n v="1999"/>
    <n v="1999"/>
    <x v="2"/>
    <n v="299.85000000000002"/>
    <n v="1699.15"/>
    <n v="467.27"/>
    <s v="Delhi"/>
    <s v="Delhi"/>
    <s v="North"/>
    <s v="Credit Card"/>
    <x v="2"/>
    <x v="1"/>
    <x v="3"/>
    <x v="3"/>
    <n v="0.27500000000000002"/>
    <n v="1399.3"/>
    <n v="0"/>
  </r>
  <r>
    <x v="3279"/>
    <d v="2032-12-23T00:00:00"/>
    <x v="236"/>
    <s v="Customer_0443"/>
    <s v="P2006"/>
    <x v="5"/>
    <x v="2"/>
    <x v="3"/>
    <n v="2"/>
    <n v="1499"/>
    <n v="2998"/>
    <x v="4"/>
    <n v="599.6"/>
    <n v="2398.4"/>
    <n v="239.84"/>
    <s v="Bengaluru"/>
    <s v="Karnataka"/>
    <s v="South"/>
    <s v="Debit Card"/>
    <x v="0"/>
    <x v="1"/>
    <x v="3"/>
    <x v="3"/>
    <n v="0.1"/>
    <n v="1798.8"/>
    <n v="0"/>
  </r>
  <r>
    <x v="3280"/>
    <d v="2032-12-24T00:00:00"/>
    <x v="754"/>
    <s v="Customer_0589"/>
    <s v="P2009"/>
    <x v="1"/>
    <x v="0"/>
    <x v="0"/>
    <n v="3"/>
    <n v="1199"/>
    <n v="3597"/>
    <x v="2"/>
    <n v="539.54999999999995"/>
    <n v="3057.45"/>
    <n v="840.8"/>
    <s v="Delhi"/>
    <s v="Delhi"/>
    <s v="North"/>
    <s v="Net Banking"/>
    <x v="2"/>
    <x v="1"/>
    <x v="3"/>
    <x v="3"/>
    <n v="0.27500000000000002"/>
    <n v="2517.9"/>
    <n v="0"/>
  </r>
  <r>
    <x v="3281"/>
    <d v="2032-12-25T00:00:00"/>
    <x v="383"/>
    <s v="Customer_0502"/>
    <s v="P2008"/>
    <x v="20"/>
    <x v="0"/>
    <x v="12"/>
    <n v="1"/>
    <n v="1799"/>
    <n v="1799"/>
    <x v="6"/>
    <n v="0"/>
    <n v="1799"/>
    <n v="575.67999999999995"/>
    <s v="Kolkata"/>
    <s v="West Bengal"/>
    <s v="East"/>
    <s v="Cash on Delivery"/>
    <x v="0"/>
    <x v="1"/>
    <x v="3"/>
    <x v="3"/>
    <n v="0.32"/>
    <n v="1799"/>
    <n v="0"/>
  </r>
  <r>
    <x v="3282"/>
    <d v="2032-12-26T00:00:00"/>
    <x v="395"/>
    <s v="Customer_0122"/>
    <s v="P2007"/>
    <x v="21"/>
    <x v="0"/>
    <x v="12"/>
    <n v="1"/>
    <n v="799"/>
    <n v="799"/>
    <x v="0"/>
    <n v="79.900000000000006"/>
    <n v="719.1"/>
    <n v="208.54"/>
    <s v="Kolkata"/>
    <s v="West Bengal"/>
    <s v="East"/>
    <s v="Credit Card"/>
    <x v="2"/>
    <x v="1"/>
    <x v="3"/>
    <x v="3"/>
    <n v="0.28999999999999998"/>
    <n v="639.20000000000005"/>
    <n v="0"/>
  </r>
  <r>
    <x v="3283"/>
    <d v="2032-12-27T00:00:00"/>
    <x v="467"/>
    <s v="Customer_0778"/>
    <s v="P2010"/>
    <x v="0"/>
    <x v="0"/>
    <x v="0"/>
    <n v="1"/>
    <n v="1999"/>
    <n v="1999"/>
    <x v="3"/>
    <n v="599.70000000000005"/>
    <n v="1399.3"/>
    <n v="321.83999999999997"/>
    <s v="Jaipur"/>
    <s v="Rajasthan"/>
    <s v="North"/>
    <s v="UPI"/>
    <x v="2"/>
    <x v="1"/>
    <x v="3"/>
    <x v="3"/>
    <n v="0.23"/>
    <n v="799.6"/>
    <n v="0"/>
  </r>
  <r>
    <x v="3284"/>
    <d v="2032-12-28T00:00:00"/>
    <x v="429"/>
    <s v="Customer_0163"/>
    <s v="P2016"/>
    <x v="19"/>
    <x v="1"/>
    <x v="8"/>
    <n v="2"/>
    <n v="999"/>
    <n v="1998"/>
    <x v="0"/>
    <n v="199.8"/>
    <n v="1798.2"/>
    <n v="377.62"/>
    <s v="Gurugram"/>
    <s v="Haryana"/>
    <s v="North"/>
    <s v="Debit Card"/>
    <x v="0"/>
    <x v="1"/>
    <x v="3"/>
    <x v="3"/>
    <n v="0.21"/>
    <n v="1598.4"/>
    <n v="0"/>
  </r>
  <r>
    <x v="3285"/>
    <d v="2032-12-29T00:00:00"/>
    <x v="445"/>
    <s v="Customer_0046"/>
    <s v="P2009"/>
    <x v="1"/>
    <x v="0"/>
    <x v="0"/>
    <n v="3"/>
    <n v="1199"/>
    <n v="3597"/>
    <x v="2"/>
    <n v="539.54999999999995"/>
    <n v="3057.45"/>
    <n v="840.8"/>
    <s v="Hyderabad"/>
    <s v="Telangana"/>
    <s v="South"/>
    <s v="UPI"/>
    <x v="0"/>
    <x v="1"/>
    <x v="3"/>
    <x v="3"/>
    <n v="0.27500000000000002"/>
    <n v="2517.9"/>
    <n v="0"/>
  </r>
  <r>
    <x v="3286"/>
    <d v="2032-12-30T00:00:00"/>
    <x v="763"/>
    <s v="Customer_0131"/>
    <s v="P2004"/>
    <x v="15"/>
    <x v="2"/>
    <x v="3"/>
    <n v="2"/>
    <n v="899"/>
    <n v="1798"/>
    <x v="2"/>
    <n v="269.7"/>
    <n v="1528.3"/>
    <n v="175.75"/>
    <s v="Bengaluru"/>
    <s v="Karnataka"/>
    <s v="South"/>
    <s v="Credit Card"/>
    <x v="0"/>
    <x v="1"/>
    <x v="3"/>
    <x v="3"/>
    <n v="0.115"/>
    <n v="1258.5999999999999"/>
    <n v="0"/>
  </r>
  <r>
    <x v="3287"/>
    <d v="2032-12-31T00:00:00"/>
    <x v="483"/>
    <s v="Customer_0121"/>
    <s v="P2025"/>
    <x v="9"/>
    <x v="3"/>
    <x v="6"/>
    <n v="1"/>
    <n v="999"/>
    <n v="999"/>
    <x v="0"/>
    <n v="99.9"/>
    <n v="899.1"/>
    <n v="224.78"/>
    <s v="Bengaluru"/>
    <s v="Karnataka"/>
    <s v="South"/>
    <s v="UPI"/>
    <x v="0"/>
    <x v="1"/>
    <x v="3"/>
    <x v="3"/>
    <n v="0.25"/>
    <n v="799.2"/>
    <n v="0"/>
  </r>
  <r>
    <x v="3288"/>
    <d v="2033-01-01T00:00:00"/>
    <x v="251"/>
    <s v="Customer_0693"/>
    <s v="P2022"/>
    <x v="13"/>
    <x v="3"/>
    <x v="9"/>
    <n v="1"/>
    <n v="899"/>
    <n v="899"/>
    <x v="1"/>
    <n v="44.95"/>
    <n v="854.05"/>
    <n v="226.32"/>
    <s v="Jaipur"/>
    <s v="Rajasthan"/>
    <s v="North"/>
    <s v="UPI"/>
    <x v="1"/>
    <x v="1"/>
    <x v="3"/>
    <x v="3"/>
    <n v="0.26500000000000001"/>
    <n v="809.1"/>
    <n v="0"/>
  </r>
  <r>
    <x v="3289"/>
    <d v="2033-01-02T00:00:00"/>
    <x v="786"/>
    <s v="Customer_0355"/>
    <s v="P2011"/>
    <x v="18"/>
    <x v="0"/>
    <x v="4"/>
    <n v="1"/>
    <n v="2499"/>
    <n v="2499"/>
    <x v="0"/>
    <n v="249.9"/>
    <n v="2249.1"/>
    <n v="652.24"/>
    <s v="Hyderabad"/>
    <s v="Telangana"/>
    <s v="South"/>
    <s v="UPI"/>
    <x v="2"/>
    <x v="1"/>
    <x v="3"/>
    <x v="3"/>
    <n v="0.28999999999999998"/>
    <n v="1999.2"/>
    <n v="0"/>
  </r>
  <r>
    <x v="3290"/>
    <d v="2033-01-03T00:00:00"/>
    <x v="458"/>
    <s v="Customer_0164"/>
    <s v="P2004"/>
    <x v="15"/>
    <x v="2"/>
    <x v="3"/>
    <n v="2"/>
    <n v="899"/>
    <n v="1798"/>
    <x v="2"/>
    <n v="269.7"/>
    <n v="1528.3"/>
    <n v="175.75"/>
    <s v="Pune"/>
    <s v="Maharashtra"/>
    <s v="West"/>
    <s v="Debit Card"/>
    <x v="0"/>
    <x v="1"/>
    <x v="3"/>
    <x v="3"/>
    <n v="0.115"/>
    <n v="1258.5999999999999"/>
    <n v="0"/>
  </r>
  <r>
    <x v="3291"/>
    <d v="2033-01-04T00:00:00"/>
    <x v="186"/>
    <s v="Customer_0597"/>
    <s v="P2022"/>
    <x v="13"/>
    <x v="3"/>
    <x v="9"/>
    <n v="4"/>
    <n v="899"/>
    <n v="3596"/>
    <x v="2"/>
    <n v="539.4"/>
    <n v="3056.6"/>
    <n v="718.3"/>
    <s v="Ahmedabad"/>
    <s v="Gujarat"/>
    <s v="West"/>
    <s v="Credit Card"/>
    <x v="0"/>
    <x v="1"/>
    <x v="3"/>
    <x v="3"/>
    <n v="0.23499999999999999"/>
    <n v="2517.1999999999998"/>
    <n v="0"/>
  </r>
  <r>
    <x v="3292"/>
    <d v="2033-01-05T00:00:00"/>
    <x v="641"/>
    <s v="Customer_0220"/>
    <s v="P2015"/>
    <x v="11"/>
    <x v="1"/>
    <x v="8"/>
    <n v="1"/>
    <n v="1299"/>
    <n v="1299"/>
    <x v="5"/>
    <n v="324.75"/>
    <n v="974.25"/>
    <n v="160.75"/>
    <s v="Jaipur"/>
    <s v="Rajasthan"/>
    <s v="North"/>
    <s v="UPI"/>
    <x v="1"/>
    <x v="1"/>
    <x v="3"/>
    <x v="3"/>
    <n v="0.16500000000000001"/>
    <n v="649.5"/>
    <n v="0"/>
  </r>
  <r>
    <x v="3293"/>
    <d v="2033-01-06T00:00:00"/>
    <x v="143"/>
    <s v="Customer_0140"/>
    <s v="P2010"/>
    <x v="0"/>
    <x v="0"/>
    <x v="0"/>
    <n v="1"/>
    <n v="1999"/>
    <n v="1999"/>
    <x v="2"/>
    <n v="299.85000000000002"/>
    <n v="1699.15"/>
    <n v="467.27"/>
    <s v="Noida"/>
    <s v="Uttar Pradesh"/>
    <s v="North"/>
    <s v="Credit Card"/>
    <x v="2"/>
    <x v="1"/>
    <x v="3"/>
    <x v="3"/>
    <n v="0.27500000000000002"/>
    <n v="1399.3"/>
    <n v="0"/>
  </r>
  <r>
    <x v="3294"/>
    <d v="2033-01-07T00:00:00"/>
    <x v="97"/>
    <s v="Customer_0285"/>
    <s v="P2009"/>
    <x v="1"/>
    <x v="0"/>
    <x v="0"/>
    <n v="1"/>
    <n v="1199"/>
    <n v="1199"/>
    <x v="5"/>
    <n v="299.75"/>
    <n v="899.25"/>
    <n v="220.32"/>
    <s v="Pune"/>
    <s v="Maharashtra"/>
    <s v="West"/>
    <s v="Credit Card"/>
    <x v="2"/>
    <x v="1"/>
    <x v="3"/>
    <x v="3"/>
    <n v="0.245"/>
    <n v="599.5"/>
    <n v="0"/>
  </r>
  <r>
    <x v="3295"/>
    <d v="2033-01-08T00:00:00"/>
    <x v="231"/>
    <s v="Customer_0238"/>
    <s v="P2021"/>
    <x v="24"/>
    <x v="4"/>
    <x v="13"/>
    <n v="1"/>
    <n v="1499"/>
    <n v="1499"/>
    <x v="4"/>
    <n v="299.8"/>
    <n v="1199.2"/>
    <n v="383.74"/>
    <s v="Jaipur"/>
    <s v="Rajasthan"/>
    <s v="North"/>
    <s v="Net Banking"/>
    <x v="0"/>
    <x v="1"/>
    <x v="3"/>
    <x v="3"/>
    <n v="0.32"/>
    <n v="899.4"/>
    <n v="0"/>
  </r>
  <r>
    <x v="3296"/>
    <d v="2033-01-09T00:00:00"/>
    <x v="543"/>
    <s v="Customer_0113"/>
    <s v="P2006"/>
    <x v="5"/>
    <x v="2"/>
    <x v="3"/>
    <n v="2"/>
    <n v="1499"/>
    <n v="2998"/>
    <x v="5"/>
    <n v="749.5"/>
    <n v="2248.5"/>
    <n v="191.12"/>
    <s v="Mumbai"/>
    <s v="Maharashtra"/>
    <s v="West"/>
    <s v="UPI"/>
    <x v="0"/>
    <x v="1"/>
    <x v="3"/>
    <x v="3"/>
    <n v="8.5000000000000006E-2"/>
    <n v="1499"/>
    <n v="0"/>
  </r>
  <r>
    <x v="3297"/>
    <d v="2033-01-10T00:00:00"/>
    <x v="521"/>
    <s v="Customer_0514"/>
    <s v="P2009"/>
    <x v="1"/>
    <x v="0"/>
    <x v="0"/>
    <n v="2"/>
    <n v="1199"/>
    <n v="2398"/>
    <x v="4"/>
    <n v="479.6"/>
    <n v="1918.4"/>
    <n v="498.78"/>
    <s v="Chennai"/>
    <s v="Tamil Nadu"/>
    <s v="South"/>
    <s v="Debit Card"/>
    <x v="0"/>
    <x v="1"/>
    <x v="3"/>
    <x v="3"/>
    <n v="0.26"/>
    <n v="1438.8"/>
    <n v="0"/>
  </r>
  <r>
    <x v="3298"/>
    <d v="2033-01-11T00:00:00"/>
    <x v="519"/>
    <s v="Customer_0359"/>
    <s v="P2004"/>
    <x v="15"/>
    <x v="2"/>
    <x v="3"/>
    <n v="2"/>
    <n v="899"/>
    <n v="1798"/>
    <x v="1"/>
    <n v="89.9"/>
    <n v="1708.1"/>
    <n v="247.67"/>
    <s v="Chennai"/>
    <s v="Tamil Nadu"/>
    <s v="South"/>
    <s v="UPI"/>
    <x v="0"/>
    <x v="1"/>
    <x v="3"/>
    <x v="3"/>
    <n v="0.14499999999999999"/>
    <n v="1618.2"/>
    <n v="0"/>
  </r>
  <r>
    <x v="3299"/>
    <d v="2033-01-12T00:00:00"/>
    <x v="573"/>
    <s v="Customer_0769"/>
    <s v="P2023"/>
    <x v="23"/>
    <x v="3"/>
    <x v="9"/>
    <n v="1"/>
    <n v="1599"/>
    <n v="1599"/>
    <x v="5"/>
    <n v="399.75"/>
    <n v="1199.25"/>
    <n v="245.85"/>
    <s v="Ahmedabad"/>
    <s v="Gujarat"/>
    <s v="West"/>
    <s v="UPI"/>
    <x v="0"/>
    <x v="1"/>
    <x v="3"/>
    <x v="3"/>
    <n v="0.20499999999999999"/>
    <n v="799.5"/>
    <n v="0"/>
  </r>
  <r>
    <x v="3300"/>
    <d v="2033-01-13T00:00:00"/>
    <x v="178"/>
    <s v="Customer_0275"/>
    <s v="P2010"/>
    <x v="0"/>
    <x v="0"/>
    <x v="0"/>
    <n v="2"/>
    <n v="1999"/>
    <n v="3998"/>
    <x v="6"/>
    <n v="0"/>
    <n v="3998"/>
    <n v="1279.3599999999999"/>
    <s v="Bengaluru"/>
    <s v="Karnataka"/>
    <s v="South"/>
    <s v="Credit Card"/>
    <x v="1"/>
    <x v="1"/>
    <x v="3"/>
    <x v="3"/>
    <n v="0.32"/>
    <n v="3998"/>
    <n v="0"/>
  </r>
  <r>
    <x v="3301"/>
    <d v="2033-01-14T00:00:00"/>
    <x v="166"/>
    <s v="Customer_0289"/>
    <s v="P2017"/>
    <x v="8"/>
    <x v="1"/>
    <x v="5"/>
    <n v="2"/>
    <n v="5999"/>
    <n v="11998"/>
    <x v="4"/>
    <n v="2399.6"/>
    <n v="9598.4"/>
    <n v="1727.71"/>
    <s v="Bengaluru"/>
    <s v="Karnataka"/>
    <s v="South"/>
    <s v="Cash on Delivery"/>
    <x v="0"/>
    <x v="1"/>
    <x v="3"/>
    <x v="3"/>
    <n v="0.18"/>
    <n v="7198.8"/>
    <n v="0"/>
  </r>
  <r>
    <x v="3302"/>
    <d v="2033-01-15T00:00:00"/>
    <x v="626"/>
    <s v="Customer_0172"/>
    <s v="P2015"/>
    <x v="11"/>
    <x v="1"/>
    <x v="8"/>
    <n v="4"/>
    <n v="1299"/>
    <n v="5196"/>
    <x v="1"/>
    <n v="259.8"/>
    <n v="4936.2"/>
    <n v="1110.6400000000001"/>
    <s v="Chennai"/>
    <s v="Tamil Nadu"/>
    <s v="South"/>
    <s v="Credit Card"/>
    <x v="0"/>
    <x v="1"/>
    <x v="3"/>
    <x v="3"/>
    <n v="0.22500000000000001"/>
    <n v="4676.3999999999996"/>
    <n v="0"/>
  </r>
  <r>
    <x v="3303"/>
    <d v="2033-01-16T00:00:00"/>
    <x v="577"/>
    <s v="Customer_0184"/>
    <s v="P2018"/>
    <x v="17"/>
    <x v="4"/>
    <x v="11"/>
    <n v="1"/>
    <n v="399"/>
    <n v="399"/>
    <x v="6"/>
    <n v="0"/>
    <n v="399"/>
    <n v="151.62"/>
    <s v="Chennai"/>
    <s v="Tamil Nadu"/>
    <s v="South"/>
    <s v="Credit Card"/>
    <x v="2"/>
    <x v="1"/>
    <x v="3"/>
    <x v="3"/>
    <n v="0.38"/>
    <n v="399"/>
    <n v="0"/>
  </r>
  <r>
    <x v="3304"/>
    <d v="2033-01-17T00:00:00"/>
    <x v="605"/>
    <s v="Customer_0463"/>
    <s v="P2009"/>
    <x v="1"/>
    <x v="0"/>
    <x v="0"/>
    <n v="2"/>
    <n v="1199"/>
    <n v="2398"/>
    <x v="5"/>
    <n v="599.5"/>
    <n v="1798.5"/>
    <n v="440.63"/>
    <s v="Lucknow"/>
    <s v="Uttar Pradesh"/>
    <s v="North"/>
    <s v="Credit Card"/>
    <x v="2"/>
    <x v="1"/>
    <x v="3"/>
    <x v="3"/>
    <n v="0.245"/>
    <n v="1199"/>
    <n v="0"/>
  </r>
  <r>
    <x v="3305"/>
    <d v="2033-01-18T00:00:00"/>
    <x v="730"/>
    <s v="Customer_0569"/>
    <s v="P2022"/>
    <x v="13"/>
    <x v="3"/>
    <x v="9"/>
    <n v="5"/>
    <n v="899"/>
    <n v="4495"/>
    <x v="4"/>
    <n v="899"/>
    <n v="3596"/>
    <n v="791.12"/>
    <s v="Jaipur"/>
    <s v="Rajasthan"/>
    <s v="North"/>
    <s v="Debit Card"/>
    <x v="2"/>
    <x v="1"/>
    <x v="3"/>
    <x v="3"/>
    <n v="0.22"/>
    <n v="2697"/>
    <n v="0"/>
  </r>
  <r>
    <x v="3306"/>
    <d v="2033-01-19T00:00:00"/>
    <x v="72"/>
    <s v="Customer_0445"/>
    <s v="P2010"/>
    <x v="0"/>
    <x v="0"/>
    <x v="0"/>
    <n v="4"/>
    <n v="1999"/>
    <n v="7996"/>
    <x v="4"/>
    <n v="1599.2"/>
    <n v="6396.8"/>
    <n v="1663.17"/>
    <s v="Hyderabad"/>
    <s v="Telangana"/>
    <s v="South"/>
    <s v="UPI"/>
    <x v="0"/>
    <x v="1"/>
    <x v="3"/>
    <x v="3"/>
    <n v="0.26"/>
    <n v="4797.6000000000004"/>
    <n v="0"/>
  </r>
  <r>
    <x v="3307"/>
    <d v="2033-01-20T00:00:00"/>
    <x v="526"/>
    <s v="Customer_0350"/>
    <s v="P2025"/>
    <x v="9"/>
    <x v="3"/>
    <x v="6"/>
    <n v="3"/>
    <n v="999"/>
    <n v="2997"/>
    <x v="6"/>
    <n v="0"/>
    <n v="2997"/>
    <n v="839.16"/>
    <s v="Chennai"/>
    <s v="Tamil Nadu"/>
    <s v="South"/>
    <s v="UPI"/>
    <x v="0"/>
    <x v="1"/>
    <x v="3"/>
    <x v="3"/>
    <n v="0.28000000000000003"/>
    <n v="2997"/>
    <n v="0"/>
  </r>
  <r>
    <x v="3308"/>
    <d v="2033-01-21T00:00:00"/>
    <x v="440"/>
    <s v="Customer_0115"/>
    <s v="P2019"/>
    <x v="22"/>
    <x v="4"/>
    <x v="11"/>
    <n v="5"/>
    <n v="699"/>
    <n v="3495"/>
    <x v="2"/>
    <n v="524.25"/>
    <n v="2970.75"/>
    <n v="995.2"/>
    <s v="Bengaluru"/>
    <s v="Karnataka"/>
    <s v="South"/>
    <s v="UPI"/>
    <x v="0"/>
    <x v="1"/>
    <x v="3"/>
    <x v="3"/>
    <n v="0.33500000000000002"/>
    <n v="2446.5"/>
    <n v="0"/>
  </r>
  <r>
    <x v="3309"/>
    <d v="2033-01-22T00:00:00"/>
    <x v="564"/>
    <s v="Customer_0358"/>
    <s v="P2008"/>
    <x v="20"/>
    <x v="0"/>
    <x v="12"/>
    <n v="1"/>
    <n v="1799"/>
    <n v="1799"/>
    <x v="0"/>
    <n v="179.9"/>
    <n v="1619.1"/>
    <n v="469.54"/>
    <s v="Bengaluru"/>
    <s v="Karnataka"/>
    <s v="South"/>
    <s v="Net Banking"/>
    <x v="1"/>
    <x v="1"/>
    <x v="3"/>
    <x v="3"/>
    <n v="0.28999999999999998"/>
    <n v="1439.2"/>
    <n v="0"/>
  </r>
  <r>
    <x v="3310"/>
    <d v="2033-01-23T00:00:00"/>
    <x v="171"/>
    <s v="Customer_0382"/>
    <s v="P2001"/>
    <x v="10"/>
    <x v="2"/>
    <x v="7"/>
    <n v="1"/>
    <n v="24999"/>
    <n v="24999"/>
    <x v="0"/>
    <n v="2499.9"/>
    <n v="22499.1"/>
    <n v="2924.88"/>
    <s v="Delhi"/>
    <s v="Delhi"/>
    <s v="North"/>
    <s v="Credit Card"/>
    <x v="2"/>
    <x v="1"/>
    <x v="3"/>
    <x v="3"/>
    <n v="0.13"/>
    <n v="19999.2"/>
    <n v="0"/>
  </r>
  <r>
    <x v="3311"/>
    <d v="2033-01-24T00:00:00"/>
    <x v="260"/>
    <s v="Customer_0470"/>
    <s v="P2017"/>
    <x v="8"/>
    <x v="1"/>
    <x v="5"/>
    <n v="1"/>
    <n v="5999"/>
    <n v="5999"/>
    <x v="2"/>
    <n v="899.85"/>
    <n v="5099.1499999999996"/>
    <n v="994.33"/>
    <s v="Kolkata"/>
    <s v="West Bengal"/>
    <s v="East"/>
    <s v="Net Banking"/>
    <x v="0"/>
    <x v="1"/>
    <x v="3"/>
    <x v="3"/>
    <n v="0.19500000000000001"/>
    <n v="4199.3"/>
    <n v="0"/>
  </r>
  <r>
    <x v="3312"/>
    <d v="2033-01-25T00:00:00"/>
    <x v="718"/>
    <s v="Customer_0685"/>
    <s v="P2023"/>
    <x v="23"/>
    <x v="3"/>
    <x v="9"/>
    <n v="5"/>
    <n v="1599"/>
    <n v="7995"/>
    <x v="4"/>
    <n v="1599"/>
    <n v="6396"/>
    <n v="1407.12"/>
    <s v="Jaipur"/>
    <s v="Rajasthan"/>
    <s v="North"/>
    <s v="Debit Card"/>
    <x v="0"/>
    <x v="1"/>
    <x v="3"/>
    <x v="3"/>
    <n v="0.22"/>
    <n v="4797"/>
    <n v="0"/>
  </r>
  <r>
    <x v="3313"/>
    <d v="2033-01-26T00:00:00"/>
    <x v="37"/>
    <s v="Customer_0461"/>
    <s v="P2019"/>
    <x v="22"/>
    <x v="4"/>
    <x v="11"/>
    <n v="1"/>
    <n v="699"/>
    <n v="699"/>
    <x v="0"/>
    <n v="69.900000000000006"/>
    <n v="629.1"/>
    <n v="220.18"/>
    <s v="Hyderabad"/>
    <s v="Telangana"/>
    <s v="South"/>
    <s v="Credit Card"/>
    <x v="0"/>
    <x v="1"/>
    <x v="3"/>
    <x v="3"/>
    <n v="0.35"/>
    <n v="559.20000000000005"/>
    <n v="0"/>
  </r>
  <r>
    <x v="3314"/>
    <d v="2033-01-27T00:00:00"/>
    <x v="416"/>
    <s v="Customer_0324"/>
    <s v="P2006"/>
    <x v="5"/>
    <x v="2"/>
    <x v="3"/>
    <n v="1"/>
    <n v="1499"/>
    <n v="1499"/>
    <x v="6"/>
    <n v="0"/>
    <n v="1499"/>
    <n v="239.84"/>
    <s v="Bengaluru"/>
    <s v="Karnataka"/>
    <s v="South"/>
    <s v="Cash on Delivery"/>
    <x v="0"/>
    <x v="1"/>
    <x v="3"/>
    <x v="3"/>
    <n v="0.16"/>
    <n v="1499"/>
    <n v="0"/>
  </r>
  <r>
    <x v="3315"/>
    <d v="2033-01-28T00:00:00"/>
    <x v="476"/>
    <s v="Customer_0556"/>
    <s v="P2016"/>
    <x v="19"/>
    <x v="1"/>
    <x v="8"/>
    <n v="1"/>
    <n v="999"/>
    <n v="999"/>
    <x v="4"/>
    <n v="199.8"/>
    <n v="799.2"/>
    <n v="143.86000000000001"/>
    <s v="Chennai"/>
    <s v="Tamil Nadu"/>
    <s v="South"/>
    <s v="Net Banking"/>
    <x v="0"/>
    <x v="1"/>
    <x v="3"/>
    <x v="3"/>
    <n v="0.18"/>
    <n v="599.4"/>
    <n v="0"/>
  </r>
  <r>
    <x v="3316"/>
    <d v="2033-01-29T00:00:00"/>
    <x v="548"/>
    <s v="Customer_0541"/>
    <s v="P2008"/>
    <x v="20"/>
    <x v="0"/>
    <x v="12"/>
    <n v="2"/>
    <n v="1799"/>
    <n v="3598"/>
    <x v="6"/>
    <n v="0"/>
    <n v="3598"/>
    <n v="1151.3599999999999"/>
    <s v="Gurugram"/>
    <s v="Haryana"/>
    <s v="North"/>
    <s v="Credit Card"/>
    <x v="0"/>
    <x v="1"/>
    <x v="3"/>
    <x v="3"/>
    <n v="0.32"/>
    <n v="3598"/>
    <n v="0"/>
  </r>
  <r>
    <x v="3317"/>
    <d v="2033-01-30T00:00:00"/>
    <x v="787"/>
    <s v="Customer_0317"/>
    <s v="P2018"/>
    <x v="17"/>
    <x v="4"/>
    <x v="11"/>
    <n v="3"/>
    <n v="399"/>
    <n v="1197"/>
    <x v="0"/>
    <n v="119.7"/>
    <n v="1077.3"/>
    <n v="377.05"/>
    <s v="Delhi"/>
    <s v="Delhi"/>
    <s v="North"/>
    <s v="UPI"/>
    <x v="0"/>
    <x v="1"/>
    <x v="3"/>
    <x v="3"/>
    <n v="0.35"/>
    <n v="957.6"/>
    <n v="0"/>
  </r>
  <r>
    <x v="3318"/>
    <d v="2033-01-31T00:00:00"/>
    <x v="774"/>
    <s v="Customer_0414"/>
    <s v="P2012"/>
    <x v="7"/>
    <x v="0"/>
    <x v="4"/>
    <n v="2"/>
    <n v="1299"/>
    <n v="2598"/>
    <x v="1"/>
    <n v="129.9"/>
    <n v="2468.1"/>
    <n v="752.77"/>
    <s v="Hyderabad"/>
    <s v="Telangana"/>
    <s v="South"/>
    <s v="Credit Card"/>
    <x v="0"/>
    <x v="1"/>
    <x v="3"/>
    <x v="3"/>
    <n v="0.30499999999999999"/>
    <n v="2338.1999999999998"/>
    <n v="0"/>
  </r>
  <r>
    <x v="3319"/>
    <d v="2033-02-01T00:00:00"/>
    <x v="785"/>
    <s v="Customer_0590"/>
    <s v="P2003"/>
    <x v="3"/>
    <x v="2"/>
    <x v="2"/>
    <n v="3"/>
    <n v="59999"/>
    <n v="179997"/>
    <x v="0"/>
    <n v="17999.7"/>
    <n v="161997.29999999999"/>
    <n v="21059.65"/>
    <s v="Jaipur"/>
    <s v="Rajasthan"/>
    <s v="North"/>
    <s v="Debit Card"/>
    <x v="0"/>
    <x v="1"/>
    <x v="3"/>
    <x v="3"/>
    <n v="0.13"/>
    <n v="143997.6"/>
    <n v="0"/>
  </r>
  <r>
    <x v="3320"/>
    <d v="2033-02-02T00:00:00"/>
    <x v="696"/>
    <s v="Customer_0132"/>
    <s v="P2020"/>
    <x v="16"/>
    <x v="4"/>
    <x v="10"/>
    <n v="3"/>
    <n v="599"/>
    <n v="1797"/>
    <x v="0"/>
    <n v="179.7"/>
    <n v="1617.3"/>
    <n v="566.04999999999995"/>
    <s v="Delhi"/>
    <s v="Delhi"/>
    <s v="North"/>
    <s v="Net Banking"/>
    <x v="0"/>
    <x v="1"/>
    <x v="3"/>
    <x v="3"/>
    <n v="0.35"/>
    <n v="1437.6"/>
    <n v="0"/>
  </r>
  <r>
    <x v="3321"/>
    <d v="2033-02-03T00:00:00"/>
    <x v="390"/>
    <s v="Customer_0391"/>
    <s v="P2001"/>
    <x v="10"/>
    <x v="2"/>
    <x v="7"/>
    <n v="2"/>
    <n v="24999"/>
    <n v="49998"/>
    <x v="0"/>
    <n v="4999.8"/>
    <n v="44998.2"/>
    <n v="5849.77"/>
    <s v="Pune"/>
    <s v="Maharashtra"/>
    <s v="West"/>
    <s v="Net Banking"/>
    <x v="0"/>
    <x v="1"/>
    <x v="3"/>
    <x v="3"/>
    <n v="0.13"/>
    <n v="39998.400000000001"/>
    <n v="0"/>
  </r>
  <r>
    <x v="3322"/>
    <d v="2033-02-04T00:00:00"/>
    <x v="121"/>
    <s v="Customer_0373"/>
    <s v="P2022"/>
    <x v="13"/>
    <x v="3"/>
    <x v="9"/>
    <n v="2"/>
    <n v="899"/>
    <n v="1798"/>
    <x v="0"/>
    <n v="179.8"/>
    <n v="1618.2"/>
    <n v="404.55"/>
    <s v="Mumbai"/>
    <s v="Maharashtra"/>
    <s v="West"/>
    <s v="Credit Card"/>
    <x v="0"/>
    <x v="1"/>
    <x v="4"/>
    <x v="4"/>
    <n v="0.25"/>
    <n v="1438.4"/>
    <n v="0"/>
  </r>
  <r>
    <x v="3323"/>
    <d v="2033-02-05T00:00:00"/>
    <x v="578"/>
    <s v="Customer_0098"/>
    <s v="P2001"/>
    <x v="10"/>
    <x v="2"/>
    <x v="7"/>
    <n v="5"/>
    <n v="24999"/>
    <n v="124995"/>
    <x v="4"/>
    <n v="24999"/>
    <n v="99996"/>
    <n v="9999.6"/>
    <s v="Noida"/>
    <s v="Uttar Pradesh"/>
    <s v="North"/>
    <s v="UPI"/>
    <x v="0"/>
    <x v="1"/>
    <x v="4"/>
    <x v="4"/>
    <n v="0.1"/>
    <n v="74997"/>
    <n v="0"/>
  </r>
  <r>
    <x v="3324"/>
    <d v="2033-02-06T00:00:00"/>
    <x v="433"/>
    <s v="Customer_0559"/>
    <s v="P2010"/>
    <x v="0"/>
    <x v="0"/>
    <x v="0"/>
    <n v="2"/>
    <n v="1999"/>
    <n v="3998"/>
    <x v="6"/>
    <n v="0"/>
    <n v="3998"/>
    <n v="1279.3599999999999"/>
    <s v="Noida"/>
    <s v="Uttar Pradesh"/>
    <s v="North"/>
    <s v="Net Banking"/>
    <x v="2"/>
    <x v="1"/>
    <x v="4"/>
    <x v="4"/>
    <n v="0.32"/>
    <n v="3998"/>
    <n v="0"/>
  </r>
  <r>
    <x v="3325"/>
    <d v="2033-02-07T00:00:00"/>
    <x v="237"/>
    <s v="Customer_0447"/>
    <s v="P2019"/>
    <x v="22"/>
    <x v="4"/>
    <x v="11"/>
    <n v="4"/>
    <n v="699"/>
    <n v="2796"/>
    <x v="6"/>
    <n v="0"/>
    <n v="2796"/>
    <n v="1062.48"/>
    <s v="Delhi"/>
    <s v="Delhi"/>
    <s v="North"/>
    <s v="Credit Card"/>
    <x v="0"/>
    <x v="1"/>
    <x v="4"/>
    <x v="4"/>
    <n v="0.38"/>
    <n v="2796"/>
    <n v="0"/>
  </r>
  <r>
    <x v="3326"/>
    <d v="2033-02-08T00:00:00"/>
    <x v="6"/>
    <s v="Customer_0175"/>
    <s v="P2004"/>
    <x v="15"/>
    <x v="2"/>
    <x v="3"/>
    <n v="1"/>
    <n v="899"/>
    <n v="899"/>
    <x v="0"/>
    <n v="89.9"/>
    <n v="809.1"/>
    <n v="105.18"/>
    <s v="Mumbai"/>
    <s v="Maharashtra"/>
    <s v="West"/>
    <s v="Net Banking"/>
    <x v="0"/>
    <x v="1"/>
    <x v="4"/>
    <x v="4"/>
    <n v="0.13"/>
    <n v="719.2"/>
    <n v="0"/>
  </r>
  <r>
    <x v="3327"/>
    <d v="2033-02-09T00:00:00"/>
    <x v="542"/>
    <s v="Customer_0174"/>
    <s v="P2020"/>
    <x v="16"/>
    <x v="4"/>
    <x v="10"/>
    <n v="3"/>
    <n v="599"/>
    <n v="1797"/>
    <x v="1"/>
    <n v="89.85"/>
    <n v="1707.15"/>
    <n v="623.11"/>
    <s v="Chennai"/>
    <s v="Tamil Nadu"/>
    <s v="South"/>
    <s v="UPI"/>
    <x v="0"/>
    <x v="1"/>
    <x v="4"/>
    <x v="4"/>
    <n v="0.36499999999999999"/>
    <n v="1617.3"/>
    <n v="0"/>
  </r>
  <r>
    <x v="3328"/>
    <d v="2033-02-10T00:00:00"/>
    <x v="253"/>
    <s v="Customer_0481"/>
    <s v="P2014"/>
    <x v="2"/>
    <x v="1"/>
    <x v="1"/>
    <n v="1"/>
    <n v="2999"/>
    <n v="2999"/>
    <x v="1"/>
    <n v="149.94999999999999"/>
    <n v="2849.05"/>
    <n v="641.04"/>
    <s v="Jaipur"/>
    <s v="Rajasthan"/>
    <s v="North"/>
    <s v="Net Banking"/>
    <x v="0"/>
    <x v="1"/>
    <x v="4"/>
    <x v="4"/>
    <n v="0.22500000000000001"/>
    <n v="2699.1"/>
    <n v="0"/>
  </r>
  <r>
    <x v="3329"/>
    <d v="2033-02-11T00:00:00"/>
    <x v="548"/>
    <s v="Customer_0541"/>
    <s v="P2019"/>
    <x v="22"/>
    <x v="4"/>
    <x v="11"/>
    <n v="1"/>
    <n v="699"/>
    <n v="699"/>
    <x v="2"/>
    <n v="104.85"/>
    <n v="594.15"/>
    <n v="199.04"/>
    <s v="Pune"/>
    <s v="Maharashtra"/>
    <s v="West"/>
    <s v="Cash on Delivery"/>
    <x v="0"/>
    <x v="1"/>
    <x v="4"/>
    <x v="4"/>
    <n v="0.33500000000000002"/>
    <n v="489.3"/>
    <n v="0"/>
  </r>
  <r>
    <x v="3330"/>
    <d v="2033-02-12T00:00:00"/>
    <x v="357"/>
    <s v="Customer_0160"/>
    <s v="P2017"/>
    <x v="8"/>
    <x v="1"/>
    <x v="5"/>
    <n v="1"/>
    <n v="5999"/>
    <n v="5999"/>
    <x v="1"/>
    <n v="299.95"/>
    <n v="5699.05"/>
    <n v="1282.29"/>
    <s v="Hyderabad"/>
    <s v="Telangana"/>
    <s v="South"/>
    <s v="Net Banking"/>
    <x v="0"/>
    <x v="1"/>
    <x v="4"/>
    <x v="4"/>
    <n v="0.22500000000000001"/>
    <n v="5399.1"/>
    <n v="0"/>
  </r>
  <r>
    <x v="3331"/>
    <d v="2033-02-13T00:00:00"/>
    <x v="502"/>
    <s v="Customer_0173"/>
    <s v="P2013"/>
    <x v="6"/>
    <x v="1"/>
    <x v="1"/>
    <n v="1"/>
    <n v="3499"/>
    <n v="3499"/>
    <x v="4"/>
    <n v="699.8"/>
    <n v="2799.2"/>
    <n v="503.86"/>
    <s v="Chennai"/>
    <s v="Tamil Nadu"/>
    <s v="South"/>
    <s v="Net Banking"/>
    <x v="2"/>
    <x v="1"/>
    <x v="4"/>
    <x v="4"/>
    <n v="0.18"/>
    <n v="2099.4"/>
    <n v="0"/>
  </r>
  <r>
    <x v="3332"/>
    <d v="2033-02-14T00:00:00"/>
    <x v="516"/>
    <s v="Customer_0766"/>
    <s v="P2017"/>
    <x v="8"/>
    <x v="1"/>
    <x v="5"/>
    <n v="3"/>
    <n v="5999"/>
    <n v="17997"/>
    <x v="6"/>
    <n v="0"/>
    <n v="17997"/>
    <n v="4319.28"/>
    <s v="Delhi"/>
    <s v="Delhi"/>
    <s v="North"/>
    <s v="UPI"/>
    <x v="2"/>
    <x v="1"/>
    <x v="4"/>
    <x v="4"/>
    <n v="0.24"/>
    <n v="17997"/>
    <n v="0"/>
  </r>
  <r>
    <x v="3333"/>
    <d v="2033-02-15T00:00:00"/>
    <x v="92"/>
    <s v="Customer_0428"/>
    <s v="P2021"/>
    <x v="24"/>
    <x v="4"/>
    <x v="13"/>
    <n v="1"/>
    <n v="1499"/>
    <n v="1499"/>
    <x v="5"/>
    <n v="374.75"/>
    <n v="1124.25"/>
    <n v="342.9"/>
    <s v="Noida"/>
    <s v="Uttar Pradesh"/>
    <s v="North"/>
    <s v="UPI"/>
    <x v="0"/>
    <x v="1"/>
    <x v="4"/>
    <x v="4"/>
    <n v="0.30499999999999999"/>
    <n v="749.5"/>
    <n v="0"/>
  </r>
  <r>
    <x v="3334"/>
    <d v="2033-02-16T00:00:00"/>
    <x v="262"/>
    <s v="Customer_0796"/>
    <s v="P2001"/>
    <x v="10"/>
    <x v="2"/>
    <x v="7"/>
    <n v="1"/>
    <n v="24999"/>
    <n v="24999"/>
    <x v="1"/>
    <n v="1249.95"/>
    <n v="23749.05"/>
    <n v="3443.61"/>
    <s v="Bengaluru"/>
    <s v="Karnataka"/>
    <s v="South"/>
    <s v="UPI"/>
    <x v="0"/>
    <x v="1"/>
    <x v="4"/>
    <x v="4"/>
    <n v="0.14499999999999999"/>
    <n v="22499.1"/>
    <n v="0"/>
  </r>
  <r>
    <x v="3335"/>
    <d v="2033-02-17T00:00:00"/>
    <x v="321"/>
    <s v="Customer_0645"/>
    <s v="P2014"/>
    <x v="2"/>
    <x v="1"/>
    <x v="1"/>
    <n v="4"/>
    <n v="2999"/>
    <n v="11996"/>
    <x v="1"/>
    <n v="599.79999999999995"/>
    <n v="11396.2"/>
    <n v="2564.14"/>
    <s v="Gurugram"/>
    <s v="Haryana"/>
    <s v="North"/>
    <s v="UPI"/>
    <x v="0"/>
    <x v="1"/>
    <x v="4"/>
    <x v="4"/>
    <n v="0.22500000000000001"/>
    <n v="10796.4"/>
    <n v="0"/>
  </r>
  <r>
    <x v="3336"/>
    <d v="2033-02-18T00:00:00"/>
    <x v="442"/>
    <s v="Customer_0444"/>
    <s v="P2017"/>
    <x v="8"/>
    <x v="1"/>
    <x v="5"/>
    <n v="2"/>
    <n v="5999"/>
    <n v="11998"/>
    <x v="2"/>
    <n v="1799.7"/>
    <n v="10198.299999999999"/>
    <n v="1988.67"/>
    <s v="Kolkata"/>
    <s v="West Bengal"/>
    <s v="East"/>
    <s v="Debit Card"/>
    <x v="2"/>
    <x v="1"/>
    <x v="4"/>
    <x v="4"/>
    <n v="0.19500000000000001"/>
    <n v="8398.6"/>
    <n v="0"/>
  </r>
  <r>
    <x v="3337"/>
    <d v="2033-02-19T00:00:00"/>
    <x v="564"/>
    <s v="Customer_0358"/>
    <s v="P2014"/>
    <x v="2"/>
    <x v="1"/>
    <x v="1"/>
    <n v="1"/>
    <n v="2999"/>
    <n v="2999"/>
    <x v="0"/>
    <n v="299.89999999999998"/>
    <n v="2699.1"/>
    <n v="566.80999999999995"/>
    <s v="Ahmedabad"/>
    <s v="Gujarat"/>
    <s v="West"/>
    <s v="Net Banking"/>
    <x v="2"/>
    <x v="1"/>
    <x v="4"/>
    <x v="4"/>
    <n v="0.21"/>
    <n v="2399.1999999999998"/>
    <n v="0"/>
  </r>
  <r>
    <x v="3338"/>
    <d v="2033-02-20T00:00:00"/>
    <x v="169"/>
    <s v="Customer_0179"/>
    <s v="P2006"/>
    <x v="5"/>
    <x v="2"/>
    <x v="3"/>
    <n v="2"/>
    <n v="1499"/>
    <n v="2998"/>
    <x v="2"/>
    <n v="449.7"/>
    <n v="2548.3000000000002"/>
    <n v="293.05"/>
    <s v="Hyderabad"/>
    <s v="Telangana"/>
    <s v="South"/>
    <s v="UPI"/>
    <x v="2"/>
    <x v="1"/>
    <x v="4"/>
    <x v="4"/>
    <n v="0.115"/>
    <n v="2098.6"/>
    <n v="0"/>
  </r>
  <r>
    <x v="3339"/>
    <d v="2033-02-21T00:00:00"/>
    <x v="230"/>
    <s v="Customer_0096"/>
    <s v="P2004"/>
    <x v="15"/>
    <x v="2"/>
    <x v="3"/>
    <n v="1"/>
    <n v="899"/>
    <n v="899"/>
    <x v="0"/>
    <n v="89.9"/>
    <n v="809.1"/>
    <n v="105.18"/>
    <s v="Chennai"/>
    <s v="Tamil Nadu"/>
    <s v="South"/>
    <s v="Credit Card"/>
    <x v="2"/>
    <x v="1"/>
    <x v="4"/>
    <x v="4"/>
    <n v="0.13"/>
    <n v="719.2"/>
    <n v="0"/>
  </r>
  <r>
    <x v="3340"/>
    <d v="2033-02-22T00:00:00"/>
    <x v="39"/>
    <s v="Customer_0527"/>
    <s v="P2018"/>
    <x v="17"/>
    <x v="4"/>
    <x v="11"/>
    <n v="1"/>
    <n v="399"/>
    <n v="399"/>
    <x v="2"/>
    <n v="59.85"/>
    <n v="339.15"/>
    <n v="113.62"/>
    <s v="Jaipur"/>
    <s v="Rajasthan"/>
    <s v="North"/>
    <s v="Debit Card"/>
    <x v="0"/>
    <x v="1"/>
    <x v="4"/>
    <x v="4"/>
    <n v="0.33500000000000002"/>
    <n v="279.3"/>
    <n v="0"/>
  </r>
  <r>
    <x v="3341"/>
    <d v="2033-02-23T00:00:00"/>
    <x v="670"/>
    <s v="Customer_0725"/>
    <s v="P2016"/>
    <x v="19"/>
    <x v="1"/>
    <x v="8"/>
    <n v="1"/>
    <n v="999"/>
    <n v="999"/>
    <x v="0"/>
    <n v="99.9"/>
    <n v="899.1"/>
    <n v="188.81"/>
    <s v="Ahmedabad"/>
    <s v="Gujarat"/>
    <s v="West"/>
    <s v="UPI"/>
    <x v="1"/>
    <x v="1"/>
    <x v="4"/>
    <x v="4"/>
    <n v="0.21"/>
    <n v="799.2"/>
    <n v="0"/>
  </r>
  <r>
    <x v="3342"/>
    <d v="2033-02-24T00:00:00"/>
    <x v="73"/>
    <s v="Customer_0620"/>
    <s v="P2012"/>
    <x v="7"/>
    <x v="0"/>
    <x v="4"/>
    <n v="2"/>
    <n v="1299"/>
    <n v="2598"/>
    <x v="0"/>
    <n v="259.8"/>
    <n v="2338.1999999999998"/>
    <n v="678.08"/>
    <s v="Jaipur"/>
    <s v="Rajasthan"/>
    <s v="North"/>
    <s v="Net Banking"/>
    <x v="2"/>
    <x v="1"/>
    <x v="4"/>
    <x v="4"/>
    <n v="0.28999999999999998"/>
    <n v="2078.4"/>
    <n v="0"/>
  </r>
  <r>
    <x v="3343"/>
    <d v="2033-02-25T00:00:00"/>
    <x v="243"/>
    <s v="Customer_0464"/>
    <s v="P2014"/>
    <x v="2"/>
    <x v="1"/>
    <x v="1"/>
    <n v="3"/>
    <n v="2999"/>
    <n v="8997"/>
    <x v="0"/>
    <n v="899.7"/>
    <n v="8097.3"/>
    <n v="1700.43"/>
    <s v="Pune"/>
    <s v="Maharashtra"/>
    <s v="West"/>
    <s v="UPI"/>
    <x v="2"/>
    <x v="1"/>
    <x v="4"/>
    <x v="4"/>
    <n v="0.21"/>
    <n v="7197.6"/>
    <n v="0"/>
  </r>
  <r>
    <x v="3344"/>
    <d v="2033-02-26T00:00:00"/>
    <x v="664"/>
    <s v="Customer_0741"/>
    <s v="P2017"/>
    <x v="8"/>
    <x v="1"/>
    <x v="5"/>
    <n v="3"/>
    <n v="5999"/>
    <n v="17997"/>
    <x v="6"/>
    <n v="0"/>
    <n v="17997"/>
    <n v="4319.28"/>
    <s v="Pune"/>
    <s v="Maharashtra"/>
    <s v="West"/>
    <s v="Credit Card"/>
    <x v="2"/>
    <x v="1"/>
    <x v="4"/>
    <x v="4"/>
    <n v="0.24"/>
    <n v="17997"/>
    <n v="0"/>
  </r>
  <r>
    <x v="3345"/>
    <d v="2033-02-27T00:00:00"/>
    <x v="163"/>
    <s v="Customer_0454"/>
    <s v="P2008"/>
    <x v="20"/>
    <x v="0"/>
    <x v="12"/>
    <n v="1"/>
    <n v="1799"/>
    <n v="1799"/>
    <x v="2"/>
    <n v="269.85000000000002"/>
    <n v="1529.15"/>
    <n v="420.52"/>
    <s v="Ahmedabad"/>
    <s v="Gujarat"/>
    <s v="West"/>
    <s v="UPI"/>
    <x v="0"/>
    <x v="1"/>
    <x v="4"/>
    <x v="4"/>
    <n v="0.27500000000000002"/>
    <n v="1259.3"/>
    <n v="0"/>
  </r>
  <r>
    <x v="3346"/>
    <d v="2033-02-28T00:00:00"/>
    <x v="119"/>
    <s v="Customer_0709"/>
    <s v="P2018"/>
    <x v="17"/>
    <x v="4"/>
    <x v="11"/>
    <n v="1"/>
    <n v="399"/>
    <n v="399"/>
    <x v="1"/>
    <n v="19.95"/>
    <n v="379.05"/>
    <n v="138.35"/>
    <s v="Pune"/>
    <s v="Maharashtra"/>
    <s v="West"/>
    <s v="UPI"/>
    <x v="0"/>
    <x v="1"/>
    <x v="4"/>
    <x v="4"/>
    <n v="0.36499999999999999"/>
    <n v="359.1"/>
    <n v="0"/>
  </r>
  <r>
    <x v="3347"/>
    <d v="2033-03-01T00:00:00"/>
    <x v="83"/>
    <s v="Customer_0190"/>
    <s v="P2012"/>
    <x v="7"/>
    <x v="0"/>
    <x v="4"/>
    <n v="1"/>
    <n v="1299"/>
    <n v="1299"/>
    <x v="1"/>
    <n v="64.95"/>
    <n v="1234.05"/>
    <n v="376.39"/>
    <s v="Gurugram"/>
    <s v="Haryana"/>
    <s v="North"/>
    <s v="Debit Card"/>
    <x v="1"/>
    <x v="1"/>
    <x v="4"/>
    <x v="4"/>
    <n v="0.30499999999999999"/>
    <n v="1169.0999999999999"/>
    <n v="0"/>
  </r>
  <r>
    <x v="3348"/>
    <d v="2033-03-02T00:00:00"/>
    <x v="685"/>
    <s v="Customer_0667"/>
    <s v="P2003"/>
    <x v="3"/>
    <x v="2"/>
    <x v="2"/>
    <n v="2"/>
    <n v="59999"/>
    <n v="119998"/>
    <x v="2"/>
    <n v="17999.7"/>
    <n v="101998.3"/>
    <n v="11729.8"/>
    <s v="Mumbai"/>
    <s v="Maharashtra"/>
    <s v="West"/>
    <s v="Debit Card"/>
    <x v="0"/>
    <x v="1"/>
    <x v="4"/>
    <x v="4"/>
    <n v="0.115"/>
    <n v="83998.6"/>
    <n v="0"/>
  </r>
  <r>
    <x v="3349"/>
    <d v="2033-03-03T00:00:00"/>
    <x v="613"/>
    <s v="Customer_0258"/>
    <s v="P2007"/>
    <x v="21"/>
    <x v="0"/>
    <x v="12"/>
    <n v="2"/>
    <n v="799"/>
    <n v="1598"/>
    <x v="0"/>
    <n v="159.80000000000001"/>
    <n v="1438.2"/>
    <n v="417.08"/>
    <s v="Delhi"/>
    <s v="Delhi"/>
    <s v="North"/>
    <s v="Cash on Delivery"/>
    <x v="0"/>
    <x v="1"/>
    <x v="4"/>
    <x v="4"/>
    <n v="0.28999999999999998"/>
    <n v="1278.4000000000001"/>
    <n v="0"/>
  </r>
  <r>
    <x v="3350"/>
    <d v="2033-03-04T00:00:00"/>
    <x v="609"/>
    <s v="Customer_0180"/>
    <s v="P2017"/>
    <x v="8"/>
    <x v="1"/>
    <x v="5"/>
    <n v="3"/>
    <n v="5999"/>
    <n v="17997"/>
    <x v="0"/>
    <n v="1799.7"/>
    <n v="16197.3"/>
    <n v="3401.43"/>
    <s v="Chennai"/>
    <s v="Tamil Nadu"/>
    <s v="South"/>
    <s v="Credit Card"/>
    <x v="0"/>
    <x v="1"/>
    <x v="4"/>
    <x v="4"/>
    <n v="0.21"/>
    <n v="14397.6"/>
    <n v="0"/>
  </r>
  <r>
    <x v="3351"/>
    <d v="2033-03-05T00:00:00"/>
    <x v="627"/>
    <s v="Customer_0542"/>
    <s v="P2014"/>
    <x v="2"/>
    <x v="1"/>
    <x v="1"/>
    <n v="2"/>
    <n v="2999"/>
    <n v="5998"/>
    <x v="0"/>
    <n v="599.79999999999995"/>
    <n v="5398.2"/>
    <n v="1133.6199999999999"/>
    <s v="Pune"/>
    <s v="Maharashtra"/>
    <s v="West"/>
    <s v="Net Banking"/>
    <x v="1"/>
    <x v="1"/>
    <x v="4"/>
    <x v="4"/>
    <n v="0.21"/>
    <n v="4798.3999999999996"/>
    <n v="0"/>
  </r>
  <r>
    <x v="3352"/>
    <d v="2033-03-06T00:00:00"/>
    <x v="85"/>
    <s v="Customer_0583"/>
    <s v="P2008"/>
    <x v="20"/>
    <x v="0"/>
    <x v="12"/>
    <n v="2"/>
    <n v="1799"/>
    <n v="3598"/>
    <x v="2"/>
    <n v="539.70000000000005"/>
    <n v="3058.3"/>
    <n v="841.03"/>
    <s v="Mumbai"/>
    <s v="Maharashtra"/>
    <s v="West"/>
    <s v="Cash on Delivery"/>
    <x v="0"/>
    <x v="1"/>
    <x v="4"/>
    <x v="4"/>
    <n v="0.27500000000000002"/>
    <n v="2518.6"/>
    <n v="0"/>
  </r>
  <r>
    <x v="3353"/>
    <d v="2033-03-07T00:00:00"/>
    <x v="596"/>
    <s v="Customer_0780"/>
    <s v="P2008"/>
    <x v="20"/>
    <x v="0"/>
    <x v="12"/>
    <n v="1"/>
    <n v="1799"/>
    <n v="1799"/>
    <x v="6"/>
    <n v="0"/>
    <n v="1799"/>
    <n v="575.67999999999995"/>
    <s v="Hyderabad"/>
    <s v="Telangana"/>
    <s v="South"/>
    <s v="Credit Card"/>
    <x v="0"/>
    <x v="1"/>
    <x v="4"/>
    <x v="4"/>
    <n v="0.32"/>
    <n v="1799"/>
    <n v="0"/>
  </r>
  <r>
    <x v="3354"/>
    <d v="2033-03-08T00:00:00"/>
    <x v="712"/>
    <s v="Customer_0376"/>
    <s v="P2021"/>
    <x v="24"/>
    <x v="4"/>
    <x v="13"/>
    <n v="1"/>
    <n v="1499"/>
    <n v="1499"/>
    <x v="0"/>
    <n v="149.9"/>
    <n v="1349.1"/>
    <n v="472.18"/>
    <s v="Hyderabad"/>
    <s v="Telangana"/>
    <s v="South"/>
    <s v="Net Banking"/>
    <x v="0"/>
    <x v="1"/>
    <x v="4"/>
    <x v="4"/>
    <n v="0.35"/>
    <n v="1199.2"/>
    <n v="0"/>
  </r>
  <r>
    <x v="3355"/>
    <d v="2033-03-09T00:00:00"/>
    <x v="497"/>
    <s v="Customer_0320"/>
    <s v="P2011"/>
    <x v="18"/>
    <x v="0"/>
    <x v="4"/>
    <n v="1"/>
    <n v="2499"/>
    <n v="2499"/>
    <x v="0"/>
    <n v="249.9"/>
    <n v="2249.1"/>
    <n v="652.24"/>
    <s v="Delhi"/>
    <s v="Delhi"/>
    <s v="North"/>
    <s v="UPI"/>
    <x v="0"/>
    <x v="1"/>
    <x v="4"/>
    <x v="4"/>
    <n v="0.28999999999999998"/>
    <n v="1999.2"/>
    <n v="0"/>
  </r>
  <r>
    <x v="3356"/>
    <d v="2033-03-10T00:00:00"/>
    <x v="523"/>
    <s v="Customer_0253"/>
    <s v="P2006"/>
    <x v="5"/>
    <x v="2"/>
    <x v="3"/>
    <n v="4"/>
    <n v="1499"/>
    <n v="5996"/>
    <x v="6"/>
    <n v="0"/>
    <n v="5996"/>
    <n v="959.36"/>
    <s v="Gurugram"/>
    <s v="Haryana"/>
    <s v="North"/>
    <s v="Credit Card"/>
    <x v="1"/>
    <x v="1"/>
    <x v="4"/>
    <x v="4"/>
    <n v="0.16"/>
    <n v="5996"/>
    <n v="0"/>
  </r>
  <r>
    <x v="3357"/>
    <d v="2033-03-11T00:00:00"/>
    <x v="679"/>
    <s v="Customer_0162"/>
    <s v="P2003"/>
    <x v="3"/>
    <x v="2"/>
    <x v="2"/>
    <n v="1"/>
    <n v="59999"/>
    <n v="59999"/>
    <x v="0"/>
    <n v="5999.9"/>
    <n v="53999.1"/>
    <n v="7019.88"/>
    <s v="Hyderabad"/>
    <s v="Telangana"/>
    <s v="South"/>
    <s v="Credit Card"/>
    <x v="0"/>
    <x v="1"/>
    <x v="4"/>
    <x v="4"/>
    <n v="0.13"/>
    <n v="47999.199999999997"/>
    <n v="0"/>
  </r>
  <r>
    <x v="3358"/>
    <d v="2033-03-12T00:00:00"/>
    <x v="594"/>
    <s v="Customer_0198"/>
    <s v="P2012"/>
    <x v="7"/>
    <x v="0"/>
    <x v="4"/>
    <n v="3"/>
    <n v="1299"/>
    <n v="3897"/>
    <x v="1"/>
    <n v="194.85"/>
    <n v="3702.15"/>
    <n v="1129.1600000000001"/>
    <s v="Gurugram"/>
    <s v="Haryana"/>
    <s v="North"/>
    <s v="Debit Card"/>
    <x v="0"/>
    <x v="1"/>
    <x v="4"/>
    <x v="4"/>
    <n v="0.30499999999999999"/>
    <n v="3507.3"/>
    <n v="0"/>
  </r>
  <r>
    <x v="3359"/>
    <d v="2033-03-13T00:00:00"/>
    <x v="314"/>
    <s v="Customer_0105"/>
    <s v="P2024"/>
    <x v="14"/>
    <x v="3"/>
    <x v="6"/>
    <n v="1"/>
    <n v="2499"/>
    <n v="2499"/>
    <x v="1"/>
    <n v="124.95"/>
    <n v="2374.0500000000002"/>
    <n v="629.12"/>
    <s v="Pune"/>
    <s v="Maharashtra"/>
    <s v="West"/>
    <s v="UPI"/>
    <x v="2"/>
    <x v="1"/>
    <x v="4"/>
    <x v="4"/>
    <n v="0.26500000000000001"/>
    <n v="2249.1"/>
    <n v="0"/>
  </r>
  <r>
    <x v="3360"/>
    <d v="2033-03-14T00:00:00"/>
    <x v="237"/>
    <s v="Customer_0447"/>
    <s v="P2016"/>
    <x v="19"/>
    <x v="1"/>
    <x v="8"/>
    <n v="1"/>
    <n v="999"/>
    <n v="999"/>
    <x v="1"/>
    <n v="49.95"/>
    <n v="949.05"/>
    <n v="213.54"/>
    <s v="Jaipur"/>
    <s v="Rajasthan"/>
    <s v="North"/>
    <s v="UPI"/>
    <x v="0"/>
    <x v="1"/>
    <x v="4"/>
    <x v="4"/>
    <n v="0.22500000000000001"/>
    <n v="899.1"/>
    <n v="0"/>
  </r>
  <r>
    <x v="3361"/>
    <d v="2033-03-15T00:00:00"/>
    <x v="277"/>
    <s v="Customer_0361"/>
    <s v="P2011"/>
    <x v="18"/>
    <x v="0"/>
    <x v="4"/>
    <n v="1"/>
    <n v="2499"/>
    <n v="2499"/>
    <x v="6"/>
    <n v="0"/>
    <n v="2499"/>
    <n v="799.68"/>
    <s v="Pune"/>
    <s v="Maharashtra"/>
    <s v="West"/>
    <s v="Debit Card"/>
    <x v="0"/>
    <x v="1"/>
    <x v="4"/>
    <x v="4"/>
    <n v="0.32"/>
    <n v="2499"/>
    <n v="0"/>
  </r>
  <r>
    <x v="3362"/>
    <d v="2033-03-16T00:00:00"/>
    <x v="761"/>
    <s v="Customer_0291"/>
    <s v="P2007"/>
    <x v="21"/>
    <x v="0"/>
    <x v="12"/>
    <n v="1"/>
    <n v="799"/>
    <n v="799"/>
    <x v="1"/>
    <n v="39.950000000000003"/>
    <n v="759.05"/>
    <n v="231.51"/>
    <s v="Mumbai"/>
    <s v="Maharashtra"/>
    <s v="West"/>
    <s v="UPI"/>
    <x v="2"/>
    <x v="1"/>
    <x v="4"/>
    <x v="4"/>
    <n v="0.30499999999999999"/>
    <n v="719.1"/>
    <n v="0"/>
  </r>
  <r>
    <x v="3363"/>
    <d v="2033-03-17T00:00:00"/>
    <x v="489"/>
    <s v="Customer_0718"/>
    <s v="P2003"/>
    <x v="3"/>
    <x v="2"/>
    <x v="2"/>
    <n v="2"/>
    <n v="59999"/>
    <n v="119998"/>
    <x v="4"/>
    <n v="23999.599999999999"/>
    <n v="95998.399999999994"/>
    <n v="9599.84"/>
    <s v="Noida"/>
    <s v="Uttar Pradesh"/>
    <s v="North"/>
    <s v="UPI"/>
    <x v="2"/>
    <x v="1"/>
    <x v="4"/>
    <x v="4"/>
    <n v="0.1"/>
    <n v="71998.8"/>
    <n v="0"/>
  </r>
  <r>
    <x v="3364"/>
    <d v="2033-03-18T00:00:00"/>
    <x v="278"/>
    <s v="Customer_0217"/>
    <s v="P2004"/>
    <x v="15"/>
    <x v="2"/>
    <x v="3"/>
    <n v="1"/>
    <n v="899"/>
    <n v="899"/>
    <x v="2"/>
    <n v="134.85"/>
    <n v="764.15"/>
    <n v="87.88"/>
    <s v="Chennai"/>
    <s v="Tamil Nadu"/>
    <s v="South"/>
    <s v="UPI"/>
    <x v="0"/>
    <x v="1"/>
    <x v="4"/>
    <x v="4"/>
    <n v="0.115"/>
    <n v="629.29999999999995"/>
    <n v="0"/>
  </r>
  <r>
    <x v="3365"/>
    <d v="2033-03-19T00:00:00"/>
    <x v="714"/>
    <s v="Customer_0777"/>
    <s v="P2015"/>
    <x v="11"/>
    <x v="1"/>
    <x v="8"/>
    <n v="1"/>
    <n v="1299"/>
    <n v="1299"/>
    <x v="1"/>
    <n v="64.95"/>
    <n v="1234.05"/>
    <n v="277.66000000000003"/>
    <s v="Lucknow"/>
    <s v="Uttar Pradesh"/>
    <s v="North"/>
    <s v="UPI"/>
    <x v="0"/>
    <x v="1"/>
    <x v="4"/>
    <x v="4"/>
    <n v="0.22500000000000001"/>
    <n v="1169.0999999999999"/>
    <n v="0"/>
  </r>
  <r>
    <x v="3366"/>
    <d v="2033-03-20T00:00:00"/>
    <x v="18"/>
    <s v="Customer_0785"/>
    <s v="P2004"/>
    <x v="15"/>
    <x v="2"/>
    <x v="3"/>
    <n v="1"/>
    <n v="899"/>
    <n v="899"/>
    <x v="5"/>
    <n v="224.75"/>
    <n v="674.25"/>
    <n v="57.31"/>
    <s v="Lucknow"/>
    <s v="Uttar Pradesh"/>
    <s v="North"/>
    <s v="Credit Card"/>
    <x v="2"/>
    <x v="1"/>
    <x v="4"/>
    <x v="4"/>
    <n v="8.5000000000000006E-2"/>
    <n v="449.5"/>
    <n v="0"/>
  </r>
  <r>
    <x v="3367"/>
    <d v="2033-03-21T00:00:00"/>
    <x v="11"/>
    <s v="Customer_0241"/>
    <s v="P2002"/>
    <x v="12"/>
    <x v="2"/>
    <x v="7"/>
    <n v="1"/>
    <n v="2999"/>
    <n v="2999"/>
    <x v="0"/>
    <n v="299.89999999999998"/>
    <n v="2699.1"/>
    <n v="350.88"/>
    <s v="Ahmedabad"/>
    <s v="Gujarat"/>
    <s v="West"/>
    <s v="Cash on Delivery"/>
    <x v="0"/>
    <x v="1"/>
    <x v="4"/>
    <x v="4"/>
    <n v="0.13"/>
    <n v="2399.1999999999998"/>
    <n v="0"/>
  </r>
  <r>
    <x v="3368"/>
    <d v="2033-03-22T00:00:00"/>
    <x v="373"/>
    <s v="Customer_0603"/>
    <s v="P2017"/>
    <x v="8"/>
    <x v="1"/>
    <x v="5"/>
    <n v="1"/>
    <n v="5999"/>
    <n v="5999"/>
    <x v="6"/>
    <n v="0"/>
    <n v="5999"/>
    <n v="1439.76"/>
    <s v="Chennai"/>
    <s v="Tamil Nadu"/>
    <s v="South"/>
    <s v="Net Banking"/>
    <x v="0"/>
    <x v="1"/>
    <x v="4"/>
    <x v="4"/>
    <n v="0.24"/>
    <n v="5999"/>
    <n v="0"/>
  </r>
  <r>
    <x v="3369"/>
    <d v="2033-03-23T00:00:00"/>
    <x v="485"/>
    <s v="Customer_0090"/>
    <s v="P2010"/>
    <x v="0"/>
    <x v="0"/>
    <x v="0"/>
    <n v="1"/>
    <n v="1999"/>
    <n v="1999"/>
    <x v="0"/>
    <n v="199.9"/>
    <n v="1799.1"/>
    <n v="521.74"/>
    <s v="Hyderabad"/>
    <s v="Telangana"/>
    <s v="South"/>
    <s v="UPI"/>
    <x v="0"/>
    <x v="1"/>
    <x v="4"/>
    <x v="4"/>
    <n v="0.28999999999999998"/>
    <n v="1599.2"/>
    <n v="0"/>
  </r>
  <r>
    <x v="3370"/>
    <d v="2033-03-24T00:00:00"/>
    <x v="368"/>
    <s v="Customer_0609"/>
    <s v="P2023"/>
    <x v="23"/>
    <x v="3"/>
    <x v="9"/>
    <n v="1"/>
    <n v="1599"/>
    <n v="1599"/>
    <x v="0"/>
    <n v="159.9"/>
    <n v="1439.1"/>
    <n v="359.78"/>
    <s v="Jaipur"/>
    <s v="Rajasthan"/>
    <s v="North"/>
    <s v="Credit Card"/>
    <x v="2"/>
    <x v="1"/>
    <x v="4"/>
    <x v="4"/>
    <n v="0.25"/>
    <n v="1279.2"/>
    <n v="0"/>
  </r>
  <r>
    <x v="3371"/>
    <d v="2033-03-25T00:00:00"/>
    <x v="373"/>
    <s v="Customer_0603"/>
    <s v="P2001"/>
    <x v="10"/>
    <x v="2"/>
    <x v="7"/>
    <n v="1"/>
    <n v="24999"/>
    <n v="24999"/>
    <x v="1"/>
    <n v="1249.95"/>
    <n v="23749.05"/>
    <n v="3443.61"/>
    <s v="Pune"/>
    <s v="Maharashtra"/>
    <s v="West"/>
    <s v="UPI"/>
    <x v="2"/>
    <x v="1"/>
    <x v="4"/>
    <x v="4"/>
    <n v="0.14499999999999999"/>
    <n v="22499.1"/>
    <n v="0"/>
  </r>
  <r>
    <x v="3372"/>
    <d v="2033-03-26T00:00:00"/>
    <x v="383"/>
    <s v="Customer_0502"/>
    <s v="P2009"/>
    <x v="1"/>
    <x v="0"/>
    <x v="0"/>
    <n v="1"/>
    <n v="1199"/>
    <n v="1199"/>
    <x v="6"/>
    <n v="0"/>
    <n v="1199"/>
    <n v="383.68"/>
    <s v="Kolkata"/>
    <s v="West Bengal"/>
    <s v="East"/>
    <s v="Debit Card"/>
    <x v="0"/>
    <x v="1"/>
    <x v="4"/>
    <x v="4"/>
    <n v="0.32"/>
    <n v="1199"/>
    <n v="0"/>
  </r>
  <r>
    <x v="3373"/>
    <d v="2033-03-27T00:00:00"/>
    <x v="414"/>
    <s v="Customer_0094"/>
    <s v="P2006"/>
    <x v="5"/>
    <x v="2"/>
    <x v="3"/>
    <n v="3"/>
    <n v="1499"/>
    <n v="4497"/>
    <x v="5"/>
    <n v="1124.25"/>
    <n v="3372.75"/>
    <n v="286.68"/>
    <s v="Hyderabad"/>
    <s v="Telangana"/>
    <s v="South"/>
    <s v="UPI"/>
    <x v="2"/>
    <x v="1"/>
    <x v="4"/>
    <x v="4"/>
    <n v="8.5000000000000006E-2"/>
    <n v="2248.5"/>
    <n v="0"/>
  </r>
  <r>
    <x v="3374"/>
    <d v="2033-03-28T00:00:00"/>
    <x v="331"/>
    <s v="Customer_0251"/>
    <s v="P2013"/>
    <x v="6"/>
    <x v="1"/>
    <x v="1"/>
    <n v="1"/>
    <n v="3499"/>
    <n v="3499"/>
    <x v="0"/>
    <n v="349.9"/>
    <n v="3149.1"/>
    <n v="661.31"/>
    <s v="Kolkata"/>
    <s v="West Bengal"/>
    <s v="East"/>
    <s v="UPI"/>
    <x v="0"/>
    <x v="1"/>
    <x v="4"/>
    <x v="4"/>
    <n v="0.21"/>
    <n v="2799.2"/>
    <n v="0"/>
  </r>
  <r>
    <x v="3375"/>
    <d v="2033-03-29T00:00:00"/>
    <x v="323"/>
    <s v="Customer_0396"/>
    <s v="P2012"/>
    <x v="7"/>
    <x v="0"/>
    <x v="4"/>
    <n v="2"/>
    <n v="1299"/>
    <n v="2598"/>
    <x v="4"/>
    <n v="519.6"/>
    <n v="2078.4"/>
    <n v="540.38"/>
    <s v="Mumbai"/>
    <s v="Maharashtra"/>
    <s v="West"/>
    <s v="Credit Card"/>
    <x v="2"/>
    <x v="1"/>
    <x v="4"/>
    <x v="4"/>
    <n v="0.26"/>
    <n v="1558.8"/>
    <n v="0"/>
  </r>
  <r>
    <x v="3376"/>
    <d v="2033-03-30T00:00:00"/>
    <x v="725"/>
    <s v="Customer_0656"/>
    <s v="P2015"/>
    <x v="11"/>
    <x v="1"/>
    <x v="8"/>
    <n v="2"/>
    <n v="1299"/>
    <n v="2598"/>
    <x v="1"/>
    <n v="129.9"/>
    <n v="2468.1"/>
    <n v="555.32000000000005"/>
    <s v="Noida"/>
    <s v="Uttar Pradesh"/>
    <s v="North"/>
    <s v="Credit Card"/>
    <x v="0"/>
    <x v="1"/>
    <x v="4"/>
    <x v="4"/>
    <n v="0.22500000000000001"/>
    <n v="2338.1999999999998"/>
    <n v="0"/>
  </r>
  <r>
    <x v="3377"/>
    <d v="2033-03-31T00:00:00"/>
    <x v="92"/>
    <s v="Customer_0428"/>
    <s v="P2024"/>
    <x v="14"/>
    <x v="3"/>
    <x v="6"/>
    <n v="3"/>
    <n v="2499"/>
    <n v="7497"/>
    <x v="0"/>
    <n v="749.7"/>
    <n v="6747.3"/>
    <n v="1686.82"/>
    <s v="Noida"/>
    <s v="Uttar Pradesh"/>
    <s v="North"/>
    <s v="Cash on Delivery"/>
    <x v="0"/>
    <x v="1"/>
    <x v="4"/>
    <x v="4"/>
    <n v="0.25"/>
    <n v="5997.6"/>
    <n v="0"/>
  </r>
  <r>
    <x v="3378"/>
    <d v="2033-04-01T00:00:00"/>
    <x v="127"/>
    <s v="Customer_0322"/>
    <s v="P2015"/>
    <x v="11"/>
    <x v="1"/>
    <x v="8"/>
    <n v="1"/>
    <n v="1299"/>
    <n v="1299"/>
    <x v="1"/>
    <n v="64.95"/>
    <n v="1234.05"/>
    <n v="277.66000000000003"/>
    <s v="Kolkata"/>
    <s v="West Bengal"/>
    <s v="East"/>
    <s v="Cash on Delivery"/>
    <x v="2"/>
    <x v="1"/>
    <x v="4"/>
    <x v="4"/>
    <n v="0.22500000000000001"/>
    <n v="1169.0999999999999"/>
    <n v="0"/>
  </r>
  <r>
    <x v="3379"/>
    <d v="2033-04-02T00:00:00"/>
    <x v="182"/>
    <s v="Customer_0277"/>
    <s v="P2001"/>
    <x v="10"/>
    <x v="2"/>
    <x v="7"/>
    <n v="1"/>
    <n v="24999"/>
    <n v="24999"/>
    <x v="2"/>
    <n v="3749.85"/>
    <n v="21249.15"/>
    <n v="2443.65"/>
    <s v="Lucknow"/>
    <s v="Uttar Pradesh"/>
    <s v="North"/>
    <s v="Net Banking"/>
    <x v="0"/>
    <x v="1"/>
    <x v="4"/>
    <x v="4"/>
    <n v="0.115"/>
    <n v="17499.3"/>
    <n v="0"/>
  </r>
  <r>
    <x v="3380"/>
    <d v="2033-04-03T00:00:00"/>
    <x v="144"/>
    <s v="Customer_0666"/>
    <s v="P2010"/>
    <x v="0"/>
    <x v="0"/>
    <x v="0"/>
    <n v="1"/>
    <n v="1999"/>
    <n v="1999"/>
    <x v="6"/>
    <n v="0"/>
    <n v="1999"/>
    <n v="639.67999999999995"/>
    <s v="Kolkata"/>
    <s v="West Bengal"/>
    <s v="East"/>
    <s v="UPI"/>
    <x v="0"/>
    <x v="1"/>
    <x v="4"/>
    <x v="4"/>
    <n v="0.32"/>
    <n v="1999"/>
    <n v="0"/>
  </r>
  <r>
    <x v="3381"/>
    <d v="2033-04-04T00:00:00"/>
    <x v="109"/>
    <s v="Customer_0735"/>
    <s v="P2006"/>
    <x v="5"/>
    <x v="2"/>
    <x v="3"/>
    <n v="2"/>
    <n v="1499"/>
    <n v="2998"/>
    <x v="0"/>
    <n v="299.8"/>
    <n v="2698.2"/>
    <n v="350.77"/>
    <s v="Noida"/>
    <s v="Uttar Pradesh"/>
    <s v="North"/>
    <s v="Net Banking"/>
    <x v="0"/>
    <x v="1"/>
    <x v="4"/>
    <x v="4"/>
    <n v="0.13"/>
    <n v="2398.4"/>
    <n v="0"/>
  </r>
  <r>
    <x v="3382"/>
    <d v="2033-04-05T00:00:00"/>
    <x v="371"/>
    <s v="Customer_0772"/>
    <s v="P2021"/>
    <x v="24"/>
    <x v="4"/>
    <x v="13"/>
    <n v="4"/>
    <n v="1499"/>
    <n v="5996"/>
    <x v="0"/>
    <n v="599.6"/>
    <n v="5396.4"/>
    <n v="1888.74"/>
    <s v="Kolkata"/>
    <s v="West Bengal"/>
    <s v="East"/>
    <s v="UPI"/>
    <x v="2"/>
    <x v="1"/>
    <x v="4"/>
    <x v="4"/>
    <n v="0.35"/>
    <n v="4796.8"/>
    <n v="0"/>
  </r>
  <r>
    <x v="3383"/>
    <d v="2033-04-06T00:00:00"/>
    <x v="730"/>
    <s v="Customer_0569"/>
    <s v="P2016"/>
    <x v="19"/>
    <x v="1"/>
    <x v="8"/>
    <n v="3"/>
    <n v="999"/>
    <n v="2997"/>
    <x v="2"/>
    <n v="449.55"/>
    <n v="2547.4499999999998"/>
    <n v="496.75"/>
    <s v="Kolkata"/>
    <s v="West Bengal"/>
    <s v="East"/>
    <s v="UPI"/>
    <x v="0"/>
    <x v="1"/>
    <x v="4"/>
    <x v="4"/>
    <n v="0.19500000000000001"/>
    <n v="2097.9"/>
    <n v="0"/>
  </r>
  <r>
    <x v="3384"/>
    <d v="2033-04-07T00:00:00"/>
    <x v="177"/>
    <s v="Customer_0136"/>
    <s v="P2005"/>
    <x v="4"/>
    <x v="2"/>
    <x v="3"/>
    <n v="5"/>
    <n v="1299"/>
    <n v="6495"/>
    <x v="4"/>
    <n v="1299"/>
    <n v="5196"/>
    <n v="519.6"/>
    <s v="Kolkata"/>
    <s v="West Bengal"/>
    <s v="East"/>
    <s v="Credit Card"/>
    <x v="1"/>
    <x v="1"/>
    <x v="4"/>
    <x v="4"/>
    <n v="0.1"/>
    <n v="3897"/>
    <n v="0"/>
  </r>
  <r>
    <x v="3385"/>
    <d v="2033-04-08T00:00:00"/>
    <x v="41"/>
    <s v="Customer_0334"/>
    <s v="P2019"/>
    <x v="22"/>
    <x v="4"/>
    <x v="11"/>
    <n v="1"/>
    <n v="699"/>
    <n v="699"/>
    <x v="0"/>
    <n v="69.900000000000006"/>
    <n v="629.1"/>
    <n v="220.18"/>
    <s v="Gurugram"/>
    <s v="Haryana"/>
    <s v="North"/>
    <s v="Debit Card"/>
    <x v="0"/>
    <x v="1"/>
    <x v="4"/>
    <x v="4"/>
    <n v="0.35"/>
    <n v="559.20000000000005"/>
    <n v="0"/>
  </r>
  <r>
    <x v="3386"/>
    <d v="2033-04-09T00:00:00"/>
    <x v="155"/>
    <s v="Customer_0067"/>
    <s v="P2002"/>
    <x v="12"/>
    <x v="2"/>
    <x v="7"/>
    <n v="4"/>
    <n v="2999"/>
    <n v="11996"/>
    <x v="0"/>
    <n v="1199.5999999999999"/>
    <n v="10796.4"/>
    <n v="1403.53"/>
    <s v="Delhi"/>
    <s v="Delhi"/>
    <s v="North"/>
    <s v="Net Banking"/>
    <x v="2"/>
    <x v="1"/>
    <x v="4"/>
    <x v="4"/>
    <n v="0.13"/>
    <n v="9596.7999999999993"/>
    <n v="0"/>
  </r>
  <r>
    <x v="3387"/>
    <d v="2033-04-10T00:00:00"/>
    <x v="785"/>
    <s v="Customer_0590"/>
    <s v="P2015"/>
    <x v="11"/>
    <x v="1"/>
    <x v="8"/>
    <n v="2"/>
    <n v="1299"/>
    <n v="2598"/>
    <x v="1"/>
    <n v="129.9"/>
    <n v="2468.1"/>
    <n v="555.32000000000005"/>
    <s v="Hyderabad"/>
    <s v="Telangana"/>
    <s v="South"/>
    <s v="UPI"/>
    <x v="0"/>
    <x v="1"/>
    <x v="4"/>
    <x v="4"/>
    <n v="0.22500000000000001"/>
    <n v="2338.1999999999998"/>
    <n v="0"/>
  </r>
  <r>
    <x v="3388"/>
    <d v="2033-04-11T00:00:00"/>
    <x v="69"/>
    <s v="Customer_0044"/>
    <s v="P2005"/>
    <x v="4"/>
    <x v="2"/>
    <x v="3"/>
    <n v="1"/>
    <n v="1299"/>
    <n v="1299"/>
    <x v="5"/>
    <n v="324.75"/>
    <n v="974.25"/>
    <n v="82.81"/>
    <s v="Mumbai"/>
    <s v="Maharashtra"/>
    <s v="West"/>
    <s v="UPI"/>
    <x v="2"/>
    <x v="1"/>
    <x v="4"/>
    <x v="4"/>
    <n v="8.5000000000000006E-2"/>
    <n v="649.5"/>
    <n v="0"/>
  </r>
  <r>
    <x v="3389"/>
    <d v="2033-04-12T00:00:00"/>
    <x v="656"/>
    <s v="Customer_0579"/>
    <s v="P2021"/>
    <x v="24"/>
    <x v="4"/>
    <x v="13"/>
    <n v="2"/>
    <n v="1499"/>
    <n v="2998"/>
    <x v="1"/>
    <n v="149.9"/>
    <n v="2848.1"/>
    <n v="1039.56"/>
    <s v="Ahmedabad"/>
    <s v="Gujarat"/>
    <s v="West"/>
    <s v="Credit Card"/>
    <x v="0"/>
    <x v="1"/>
    <x v="4"/>
    <x v="4"/>
    <n v="0.36499999999999999"/>
    <n v="2698.2"/>
    <n v="0"/>
  </r>
  <r>
    <x v="3390"/>
    <d v="2033-04-13T00:00:00"/>
    <x v="4"/>
    <s v="Customer_0228"/>
    <s v="P2001"/>
    <x v="10"/>
    <x v="2"/>
    <x v="7"/>
    <n v="2"/>
    <n v="24999"/>
    <n v="49998"/>
    <x v="0"/>
    <n v="4999.8"/>
    <n v="44998.2"/>
    <n v="5849.77"/>
    <s v="Bengaluru"/>
    <s v="Karnataka"/>
    <s v="South"/>
    <s v="Credit Card"/>
    <x v="0"/>
    <x v="1"/>
    <x v="4"/>
    <x v="4"/>
    <n v="0.13"/>
    <n v="39998.400000000001"/>
    <n v="0"/>
  </r>
  <r>
    <x v="3391"/>
    <d v="2033-04-14T00:00:00"/>
    <x v="109"/>
    <s v="Customer_0735"/>
    <s v="P2025"/>
    <x v="9"/>
    <x v="3"/>
    <x v="6"/>
    <n v="1"/>
    <n v="999"/>
    <n v="999"/>
    <x v="6"/>
    <n v="0"/>
    <n v="999"/>
    <n v="279.72000000000003"/>
    <s v="Hyderabad"/>
    <s v="Telangana"/>
    <s v="South"/>
    <s v="Credit Card"/>
    <x v="0"/>
    <x v="1"/>
    <x v="4"/>
    <x v="4"/>
    <n v="0.28000000000000003"/>
    <n v="999"/>
    <n v="0"/>
  </r>
  <r>
    <x v="3392"/>
    <d v="2033-04-15T00:00:00"/>
    <x v="347"/>
    <s v="Customer_0630"/>
    <s v="P2017"/>
    <x v="8"/>
    <x v="1"/>
    <x v="5"/>
    <n v="1"/>
    <n v="5999"/>
    <n v="5999"/>
    <x v="1"/>
    <n v="299.95"/>
    <n v="5699.05"/>
    <n v="1282.29"/>
    <s v="Noida"/>
    <s v="Uttar Pradesh"/>
    <s v="North"/>
    <s v="Credit Card"/>
    <x v="0"/>
    <x v="1"/>
    <x v="4"/>
    <x v="4"/>
    <n v="0.22500000000000001"/>
    <n v="5399.1"/>
    <n v="0"/>
  </r>
  <r>
    <x v="3393"/>
    <d v="2033-04-16T00:00:00"/>
    <x v="51"/>
    <s v="Customer_0480"/>
    <s v="P2021"/>
    <x v="24"/>
    <x v="4"/>
    <x v="13"/>
    <n v="3"/>
    <n v="1499"/>
    <n v="4497"/>
    <x v="2"/>
    <n v="674.55"/>
    <n v="3822.45"/>
    <n v="1280.52"/>
    <s v="Chennai"/>
    <s v="Tamil Nadu"/>
    <s v="South"/>
    <s v="UPI"/>
    <x v="2"/>
    <x v="1"/>
    <x v="4"/>
    <x v="4"/>
    <n v="0.33500000000000002"/>
    <n v="3147.9"/>
    <n v="0"/>
  </r>
  <r>
    <x v="3394"/>
    <d v="2033-04-17T00:00:00"/>
    <x v="225"/>
    <s v="Customer_0111"/>
    <s v="P2012"/>
    <x v="7"/>
    <x v="0"/>
    <x v="4"/>
    <n v="1"/>
    <n v="1299"/>
    <n v="1299"/>
    <x v="0"/>
    <n v="129.9"/>
    <n v="1169.0999999999999"/>
    <n v="339.04"/>
    <s v="Gurugram"/>
    <s v="Haryana"/>
    <s v="North"/>
    <s v="UPI"/>
    <x v="2"/>
    <x v="1"/>
    <x v="4"/>
    <x v="4"/>
    <n v="0.28999999999999998"/>
    <n v="1039.2"/>
    <n v="0"/>
  </r>
  <r>
    <x v="3395"/>
    <d v="2033-04-18T00:00:00"/>
    <x v="47"/>
    <s v="Customer_0413"/>
    <s v="P2010"/>
    <x v="0"/>
    <x v="0"/>
    <x v="0"/>
    <n v="1"/>
    <n v="1999"/>
    <n v="1999"/>
    <x v="6"/>
    <n v="0"/>
    <n v="1999"/>
    <n v="639.67999999999995"/>
    <s v="Pune"/>
    <s v="Maharashtra"/>
    <s v="West"/>
    <s v="Debit Card"/>
    <x v="2"/>
    <x v="1"/>
    <x v="4"/>
    <x v="4"/>
    <n v="0.32"/>
    <n v="1999"/>
    <n v="0"/>
  </r>
  <r>
    <x v="3396"/>
    <d v="2033-04-19T00:00:00"/>
    <x v="138"/>
    <s v="Customer_0565"/>
    <s v="P2020"/>
    <x v="16"/>
    <x v="4"/>
    <x v="10"/>
    <n v="1"/>
    <n v="599"/>
    <n v="599"/>
    <x v="6"/>
    <n v="0"/>
    <n v="599"/>
    <n v="227.62"/>
    <s v="Delhi"/>
    <s v="Delhi"/>
    <s v="North"/>
    <s v="Net Banking"/>
    <x v="2"/>
    <x v="1"/>
    <x v="4"/>
    <x v="4"/>
    <n v="0.38"/>
    <n v="599"/>
    <n v="0"/>
  </r>
  <r>
    <x v="3397"/>
    <d v="2033-04-20T00:00:00"/>
    <x v="376"/>
    <s v="Customer_0394"/>
    <s v="P2016"/>
    <x v="19"/>
    <x v="1"/>
    <x v="8"/>
    <n v="2"/>
    <n v="999"/>
    <n v="1998"/>
    <x v="2"/>
    <n v="299.7"/>
    <n v="1698.3"/>
    <n v="331.17"/>
    <s v="Bengaluru"/>
    <s v="Karnataka"/>
    <s v="South"/>
    <s v="Net Banking"/>
    <x v="2"/>
    <x v="1"/>
    <x v="4"/>
    <x v="4"/>
    <n v="0.19500000000000001"/>
    <n v="1398.6"/>
    <n v="0"/>
  </r>
  <r>
    <x v="3398"/>
    <d v="2033-04-21T00:00:00"/>
    <x v="164"/>
    <s v="Customer_0147"/>
    <s v="P2008"/>
    <x v="20"/>
    <x v="0"/>
    <x v="12"/>
    <n v="3"/>
    <n v="1799"/>
    <n v="5397"/>
    <x v="1"/>
    <n v="269.85000000000002"/>
    <n v="5127.1499999999996"/>
    <n v="1563.78"/>
    <s v="Bengaluru"/>
    <s v="Karnataka"/>
    <s v="South"/>
    <s v="Debit Card"/>
    <x v="0"/>
    <x v="1"/>
    <x v="4"/>
    <x v="4"/>
    <n v="0.30499999999999999"/>
    <n v="4857.3"/>
    <n v="0"/>
  </r>
  <r>
    <x v="3399"/>
    <d v="2033-04-22T00:00:00"/>
    <x v="544"/>
    <s v="Customer_0791"/>
    <s v="P2008"/>
    <x v="20"/>
    <x v="0"/>
    <x v="12"/>
    <n v="1"/>
    <n v="1799"/>
    <n v="1799"/>
    <x v="4"/>
    <n v="359.8"/>
    <n v="1439.2"/>
    <n v="374.19"/>
    <s v="Pune"/>
    <s v="Maharashtra"/>
    <s v="West"/>
    <s v="UPI"/>
    <x v="0"/>
    <x v="1"/>
    <x v="4"/>
    <x v="4"/>
    <n v="0.26"/>
    <n v="1079.4000000000001"/>
    <n v="0"/>
  </r>
  <r>
    <x v="3400"/>
    <d v="2033-04-23T00:00:00"/>
    <x v="241"/>
    <s v="Customer_0348"/>
    <s v="P2007"/>
    <x v="21"/>
    <x v="0"/>
    <x v="12"/>
    <n v="2"/>
    <n v="799"/>
    <n v="1598"/>
    <x v="0"/>
    <n v="159.80000000000001"/>
    <n v="1438.2"/>
    <n v="417.08"/>
    <s v="Ahmedabad"/>
    <s v="Gujarat"/>
    <s v="West"/>
    <s v="Credit Card"/>
    <x v="2"/>
    <x v="1"/>
    <x v="4"/>
    <x v="4"/>
    <n v="0.28999999999999998"/>
    <n v="1278.4000000000001"/>
    <n v="0"/>
  </r>
  <r>
    <x v="3401"/>
    <d v="2033-04-24T00:00:00"/>
    <x v="128"/>
    <s v="Customer_0340"/>
    <s v="P2019"/>
    <x v="22"/>
    <x v="4"/>
    <x v="11"/>
    <n v="1"/>
    <n v="699"/>
    <n v="699"/>
    <x v="2"/>
    <n v="104.85"/>
    <n v="594.15"/>
    <n v="199.04"/>
    <s v="Lucknow"/>
    <s v="Uttar Pradesh"/>
    <s v="North"/>
    <s v="Credit Card"/>
    <x v="2"/>
    <x v="1"/>
    <x v="4"/>
    <x v="4"/>
    <n v="0.33500000000000002"/>
    <n v="489.3"/>
    <n v="0"/>
  </r>
  <r>
    <x v="3402"/>
    <d v="2033-04-25T00:00:00"/>
    <x v="667"/>
    <s v="Customer_0485"/>
    <s v="P2002"/>
    <x v="12"/>
    <x v="2"/>
    <x v="7"/>
    <n v="2"/>
    <n v="2999"/>
    <n v="5998"/>
    <x v="0"/>
    <n v="599.79999999999995"/>
    <n v="5398.2"/>
    <n v="701.77"/>
    <s v="Ahmedabad"/>
    <s v="Gujarat"/>
    <s v="West"/>
    <s v="Net Banking"/>
    <x v="0"/>
    <x v="1"/>
    <x v="4"/>
    <x v="4"/>
    <n v="0.13"/>
    <n v="4798.3999999999996"/>
    <n v="0"/>
  </r>
  <r>
    <x v="3403"/>
    <d v="2033-04-26T00:00:00"/>
    <x v="373"/>
    <s v="Customer_0603"/>
    <s v="P2024"/>
    <x v="14"/>
    <x v="3"/>
    <x v="6"/>
    <n v="1"/>
    <n v="2499"/>
    <n v="2499"/>
    <x v="1"/>
    <n v="124.95"/>
    <n v="2374.0500000000002"/>
    <n v="629.12"/>
    <s v="Mumbai"/>
    <s v="Maharashtra"/>
    <s v="West"/>
    <s v="Credit Card"/>
    <x v="2"/>
    <x v="1"/>
    <x v="4"/>
    <x v="4"/>
    <n v="0.26500000000000001"/>
    <n v="2249.1"/>
    <n v="0"/>
  </r>
  <r>
    <x v="3404"/>
    <d v="2033-04-27T00:00:00"/>
    <x v="169"/>
    <s v="Customer_0179"/>
    <s v="P2001"/>
    <x v="10"/>
    <x v="2"/>
    <x v="7"/>
    <n v="1"/>
    <n v="24999"/>
    <n v="24999"/>
    <x v="2"/>
    <n v="3749.85"/>
    <n v="21249.15"/>
    <n v="2443.65"/>
    <s v="Chennai"/>
    <s v="Tamil Nadu"/>
    <s v="South"/>
    <s v="UPI"/>
    <x v="0"/>
    <x v="1"/>
    <x v="4"/>
    <x v="4"/>
    <n v="0.115"/>
    <n v="17499.3"/>
    <n v="0"/>
  </r>
  <r>
    <x v="3405"/>
    <d v="2033-04-28T00:00:00"/>
    <x v="38"/>
    <s v="Customer_0053"/>
    <s v="P2016"/>
    <x v="19"/>
    <x v="1"/>
    <x v="8"/>
    <n v="1"/>
    <n v="999"/>
    <n v="999"/>
    <x v="4"/>
    <n v="199.8"/>
    <n v="799.2"/>
    <n v="143.86000000000001"/>
    <s v="Hyderabad"/>
    <s v="Telangana"/>
    <s v="South"/>
    <s v="Credit Card"/>
    <x v="0"/>
    <x v="1"/>
    <x v="4"/>
    <x v="4"/>
    <n v="0.18"/>
    <n v="599.4"/>
    <n v="0"/>
  </r>
  <r>
    <x v="3406"/>
    <d v="2033-04-29T00:00:00"/>
    <x v="87"/>
    <s v="Customer_0423"/>
    <s v="P2019"/>
    <x v="22"/>
    <x v="4"/>
    <x v="11"/>
    <n v="1"/>
    <n v="699"/>
    <n v="699"/>
    <x v="0"/>
    <n v="69.900000000000006"/>
    <n v="629.1"/>
    <n v="220.18"/>
    <s v="Ahmedabad"/>
    <s v="Gujarat"/>
    <s v="West"/>
    <s v="UPI"/>
    <x v="0"/>
    <x v="1"/>
    <x v="4"/>
    <x v="4"/>
    <n v="0.35"/>
    <n v="559.20000000000005"/>
    <n v="0"/>
  </r>
  <r>
    <x v="3407"/>
    <d v="2033-04-30T00:00:00"/>
    <x v="99"/>
    <s v="Customer_0498"/>
    <s v="P2007"/>
    <x v="21"/>
    <x v="0"/>
    <x v="12"/>
    <n v="1"/>
    <n v="799"/>
    <n v="799"/>
    <x v="4"/>
    <n v="159.80000000000001"/>
    <n v="639.20000000000005"/>
    <n v="166.19"/>
    <s v="Kolkata"/>
    <s v="West Bengal"/>
    <s v="East"/>
    <s v="Credit Card"/>
    <x v="0"/>
    <x v="1"/>
    <x v="4"/>
    <x v="4"/>
    <n v="0.26"/>
    <n v="479.4"/>
    <n v="0"/>
  </r>
  <r>
    <x v="3408"/>
    <d v="2033-05-01T00:00:00"/>
    <x v="345"/>
    <s v="Customer_0639"/>
    <s v="P2001"/>
    <x v="10"/>
    <x v="2"/>
    <x v="7"/>
    <n v="1"/>
    <n v="24999"/>
    <n v="24999"/>
    <x v="6"/>
    <n v="0"/>
    <n v="24999"/>
    <n v="3999.84"/>
    <s v="Kolkata"/>
    <s v="West Bengal"/>
    <s v="East"/>
    <s v="Credit Card"/>
    <x v="0"/>
    <x v="1"/>
    <x v="4"/>
    <x v="4"/>
    <n v="0.16"/>
    <n v="24999"/>
    <n v="0"/>
  </r>
  <r>
    <x v="3409"/>
    <d v="2033-05-02T00:00:00"/>
    <x v="97"/>
    <s v="Customer_0285"/>
    <s v="P2001"/>
    <x v="10"/>
    <x v="2"/>
    <x v="7"/>
    <n v="1"/>
    <n v="24999"/>
    <n v="24999"/>
    <x v="1"/>
    <n v="1249.95"/>
    <n v="23749.05"/>
    <n v="3443.61"/>
    <s v="Kolkata"/>
    <s v="West Bengal"/>
    <s v="East"/>
    <s v="Credit Card"/>
    <x v="0"/>
    <x v="1"/>
    <x v="4"/>
    <x v="4"/>
    <n v="0.14499999999999999"/>
    <n v="22499.1"/>
    <n v="0"/>
  </r>
  <r>
    <x v="3410"/>
    <d v="2033-05-03T00:00:00"/>
    <x v="440"/>
    <s v="Customer_0115"/>
    <s v="P2022"/>
    <x v="13"/>
    <x v="3"/>
    <x v="9"/>
    <n v="4"/>
    <n v="899"/>
    <n v="3596"/>
    <x v="3"/>
    <n v="1078.8"/>
    <n v="2517.1999999999998"/>
    <n v="478.27"/>
    <s v="Delhi"/>
    <s v="Delhi"/>
    <s v="North"/>
    <s v="Debit Card"/>
    <x v="1"/>
    <x v="1"/>
    <x v="4"/>
    <x v="4"/>
    <n v="0.19"/>
    <n v="1438.4"/>
    <n v="0"/>
  </r>
  <r>
    <x v="3411"/>
    <d v="2033-05-04T00:00:00"/>
    <x v="624"/>
    <s v="Customer_0501"/>
    <s v="P2014"/>
    <x v="2"/>
    <x v="1"/>
    <x v="1"/>
    <n v="1"/>
    <n v="2999"/>
    <n v="2999"/>
    <x v="2"/>
    <n v="449.85"/>
    <n v="2549.15"/>
    <n v="497.08"/>
    <s v="Bengaluru"/>
    <s v="Karnataka"/>
    <s v="South"/>
    <s v="UPI"/>
    <x v="0"/>
    <x v="1"/>
    <x v="4"/>
    <x v="4"/>
    <n v="0.19500000000000001"/>
    <n v="2099.3000000000002"/>
    <n v="0"/>
  </r>
  <r>
    <x v="3412"/>
    <d v="2033-05-05T00:00:00"/>
    <x v="499"/>
    <s v="Customer_0675"/>
    <s v="P2025"/>
    <x v="9"/>
    <x v="3"/>
    <x v="6"/>
    <n v="2"/>
    <n v="999"/>
    <n v="1998"/>
    <x v="1"/>
    <n v="99.9"/>
    <n v="1898.1"/>
    <n v="503"/>
    <s v="Noida"/>
    <s v="Uttar Pradesh"/>
    <s v="North"/>
    <s v="Debit Card"/>
    <x v="0"/>
    <x v="1"/>
    <x v="4"/>
    <x v="4"/>
    <n v="0.26500000000000001"/>
    <n v="1798.2"/>
    <n v="0"/>
  </r>
  <r>
    <x v="3413"/>
    <d v="2033-05-06T00:00:00"/>
    <x v="521"/>
    <s v="Customer_0514"/>
    <s v="P2021"/>
    <x v="24"/>
    <x v="4"/>
    <x v="13"/>
    <n v="1"/>
    <n v="1499"/>
    <n v="1499"/>
    <x v="6"/>
    <n v="0"/>
    <n v="1499"/>
    <n v="569.62"/>
    <s v="Hyderabad"/>
    <s v="Telangana"/>
    <s v="South"/>
    <s v="UPI"/>
    <x v="0"/>
    <x v="1"/>
    <x v="4"/>
    <x v="4"/>
    <n v="0.38"/>
    <n v="1499"/>
    <n v="0"/>
  </r>
  <r>
    <x v="3414"/>
    <d v="2033-05-07T00:00:00"/>
    <x v="614"/>
    <s v="Customer_0259"/>
    <s v="P2013"/>
    <x v="6"/>
    <x v="1"/>
    <x v="1"/>
    <n v="1"/>
    <n v="3499"/>
    <n v="3499"/>
    <x v="0"/>
    <n v="349.9"/>
    <n v="3149.1"/>
    <n v="661.31"/>
    <s v="Chennai"/>
    <s v="Tamil Nadu"/>
    <s v="South"/>
    <s v="UPI"/>
    <x v="0"/>
    <x v="1"/>
    <x v="4"/>
    <x v="4"/>
    <n v="0.21"/>
    <n v="2799.2"/>
    <n v="0"/>
  </r>
  <r>
    <x v="3415"/>
    <d v="2033-05-08T00:00:00"/>
    <x v="505"/>
    <s v="Customer_0695"/>
    <s v="P2024"/>
    <x v="14"/>
    <x v="3"/>
    <x v="6"/>
    <n v="5"/>
    <n v="2499"/>
    <n v="12495"/>
    <x v="1"/>
    <n v="624.75"/>
    <n v="11870.25"/>
    <n v="3145.62"/>
    <s v="Mumbai"/>
    <s v="Maharashtra"/>
    <s v="West"/>
    <s v="Debit Card"/>
    <x v="2"/>
    <x v="1"/>
    <x v="4"/>
    <x v="4"/>
    <n v="0.26500000000000001"/>
    <n v="11245.5"/>
    <n v="0"/>
  </r>
  <r>
    <x v="3416"/>
    <d v="2033-05-09T00:00:00"/>
    <x v="153"/>
    <s v="Customer_0323"/>
    <s v="P2019"/>
    <x v="22"/>
    <x v="4"/>
    <x v="11"/>
    <n v="4"/>
    <n v="699"/>
    <n v="2796"/>
    <x v="5"/>
    <n v="699"/>
    <n v="2097"/>
    <n v="639.58000000000004"/>
    <s v="Chennai"/>
    <s v="Tamil Nadu"/>
    <s v="South"/>
    <s v="UPI"/>
    <x v="1"/>
    <x v="1"/>
    <x v="4"/>
    <x v="4"/>
    <n v="0.30499999999999999"/>
    <n v="1398"/>
    <n v="0"/>
  </r>
  <r>
    <x v="3417"/>
    <d v="2033-05-10T00:00:00"/>
    <x v="784"/>
    <s v="Customer_0326"/>
    <s v="P2008"/>
    <x v="20"/>
    <x v="0"/>
    <x v="12"/>
    <n v="1"/>
    <n v="1799"/>
    <n v="1799"/>
    <x v="2"/>
    <n v="269.85000000000002"/>
    <n v="1529.15"/>
    <n v="420.52"/>
    <s v="Kolkata"/>
    <s v="West Bengal"/>
    <s v="East"/>
    <s v="Net Banking"/>
    <x v="2"/>
    <x v="1"/>
    <x v="4"/>
    <x v="4"/>
    <n v="0.27500000000000002"/>
    <n v="1259.3"/>
    <n v="0"/>
  </r>
  <r>
    <x v="3418"/>
    <d v="2033-05-11T00:00:00"/>
    <x v="356"/>
    <s v="Customer_0654"/>
    <s v="P2017"/>
    <x v="8"/>
    <x v="1"/>
    <x v="5"/>
    <n v="2"/>
    <n v="5999"/>
    <n v="11998"/>
    <x v="1"/>
    <n v="599.9"/>
    <n v="11398.1"/>
    <n v="2564.5700000000002"/>
    <s v="Gurugram"/>
    <s v="Haryana"/>
    <s v="North"/>
    <s v="Net Banking"/>
    <x v="1"/>
    <x v="1"/>
    <x v="4"/>
    <x v="4"/>
    <n v="0.22500000000000001"/>
    <n v="10798.2"/>
    <n v="0"/>
  </r>
  <r>
    <x v="3419"/>
    <d v="2033-05-12T00:00:00"/>
    <x v="163"/>
    <s v="Customer_0454"/>
    <s v="P2001"/>
    <x v="10"/>
    <x v="2"/>
    <x v="7"/>
    <n v="3"/>
    <n v="24999"/>
    <n v="74997"/>
    <x v="0"/>
    <n v="7499.7"/>
    <n v="67497.3"/>
    <n v="8774.65"/>
    <s v="Kolkata"/>
    <s v="West Bengal"/>
    <s v="East"/>
    <s v="Net Banking"/>
    <x v="0"/>
    <x v="1"/>
    <x v="4"/>
    <x v="4"/>
    <n v="0.13"/>
    <n v="59997.599999999999"/>
    <n v="0"/>
  </r>
  <r>
    <x v="3420"/>
    <d v="2033-05-13T00:00:00"/>
    <x v="41"/>
    <s v="Customer_0334"/>
    <s v="P2014"/>
    <x v="2"/>
    <x v="1"/>
    <x v="1"/>
    <n v="1"/>
    <n v="2999"/>
    <n v="2999"/>
    <x v="4"/>
    <n v="599.79999999999995"/>
    <n v="2399.1999999999998"/>
    <n v="431.86"/>
    <s v="Pune"/>
    <s v="Maharashtra"/>
    <s v="West"/>
    <s v="Net Banking"/>
    <x v="1"/>
    <x v="1"/>
    <x v="4"/>
    <x v="4"/>
    <n v="0.18"/>
    <n v="1799.4"/>
    <n v="0"/>
  </r>
  <r>
    <x v="3421"/>
    <d v="2033-05-14T00:00:00"/>
    <x v="730"/>
    <s v="Customer_0569"/>
    <s v="P2008"/>
    <x v="20"/>
    <x v="0"/>
    <x v="12"/>
    <n v="4"/>
    <n v="1799"/>
    <n v="7196"/>
    <x v="4"/>
    <n v="1439.2"/>
    <n v="5756.8"/>
    <n v="1496.77"/>
    <s v="Chennai"/>
    <s v="Tamil Nadu"/>
    <s v="South"/>
    <s v="UPI"/>
    <x v="2"/>
    <x v="1"/>
    <x v="4"/>
    <x v="4"/>
    <n v="0.26"/>
    <n v="4317.6000000000004"/>
    <n v="0"/>
  </r>
  <r>
    <x v="3422"/>
    <d v="2033-05-15T00:00:00"/>
    <x v="545"/>
    <s v="Customer_0039"/>
    <s v="P2002"/>
    <x v="12"/>
    <x v="2"/>
    <x v="7"/>
    <n v="1"/>
    <n v="2999"/>
    <n v="2999"/>
    <x v="1"/>
    <n v="149.94999999999999"/>
    <n v="2849.05"/>
    <n v="413.11"/>
    <s v="Chennai"/>
    <s v="Tamil Nadu"/>
    <s v="South"/>
    <s v="UPI"/>
    <x v="0"/>
    <x v="1"/>
    <x v="4"/>
    <x v="4"/>
    <n v="0.14499999999999999"/>
    <n v="2699.1"/>
    <n v="0"/>
  </r>
  <r>
    <x v="3423"/>
    <d v="2033-05-16T00:00:00"/>
    <x v="773"/>
    <s v="Customer_0676"/>
    <s v="P2021"/>
    <x v="24"/>
    <x v="4"/>
    <x v="13"/>
    <n v="2"/>
    <n v="1499"/>
    <n v="2998"/>
    <x v="1"/>
    <n v="149.9"/>
    <n v="2848.1"/>
    <n v="1039.56"/>
    <s v="Mumbai"/>
    <s v="Maharashtra"/>
    <s v="West"/>
    <s v="UPI"/>
    <x v="2"/>
    <x v="1"/>
    <x v="4"/>
    <x v="4"/>
    <n v="0.36499999999999999"/>
    <n v="2698.2"/>
    <n v="0"/>
  </r>
  <r>
    <x v="3424"/>
    <d v="2033-05-17T00:00:00"/>
    <x v="35"/>
    <s v="Customer_0548"/>
    <s v="P2009"/>
    <x v="1"/>
    <x v="0"/>
    <x v="0"/>
    <n v="2"/>
    <n v="1199"/>
    <n v="2398"/>
    <x v="1"/>
    <n v="119.9"/>
    <n v="2278.1"/>
    <n v="694.82"/>
    <s v="Kolkata"/>
    <s v="West Bengal"/>
    <s v="East"/>
    <s v="Net Banking"/>
    <x v="1"/>
    <x v="1"/>
    <x v="4"/>
    <x v="4"/>
    <n v="0.30499999999999999"/>
    <n v="2158.1999999999998"/>
    <n v="0"/>
  </r>
  <r>
    <x v="3425"/>
    <d v="2033-05-18T00:00:00"/>
    <x v="636"/>
    <s v="Customer_0073"/>
    <s v="P2003"/>
    <x v="3"/>
    <x v="2"/>
    <x v="2"/>
    <n v="1"/>
    <n v="59999"/>
    <n v="59999"/>
    <x v="0"/>
    <n v="5999.9"/>
    <n v="53999.1"/>
    <n v="7019.88"/>
    <s v="Lucknow"/>
    <s v="Uttar Pradesh"/>
    <s v="North"/>
    <s v="Credit Card"/>
    <x v="0"/>
    <x v="1"/>
    <x v="4"/>
    <x v="4"/>
    <n v="0.13"/>
    <n v="47999.199999999997"/>
    <n v="0"/>
  </r>
  <r>
    <x v="3426"/>
    <d v="2033-05-19T00:00:00"/>
    <x v="544"/>
    <s v="Customer_0791"/>
    <s v="P2003"/>
    <x v="3"/>
    <x v="2"/>
    <x v="2"/>
    <n v="2"/>
    <n v="59999"/>
    <n v="119998"/>
    <x v="0"/>
    <n v="11999.8"/>
    <n v="107998.2"/>
    <n v="14039.77"/>
    <s v="Jaipur"/>
    <s v="Rajasthan"/>
    <s v="North"/>
    <s v="Net Banking"/>
    <x v="2"/>
    <x v="1"/>
    <x v="4"/>
    <x v="4"/>
    <n v="0.13"/>
    <n v="95998.399999999994"/>
    <n v="0"/>
  </r>
  <r>
    <x v="3427"/>
    <d v="2033-05-20T00:00:00"/>
    <x v="64"/>
    <s v="Customer_0734"/>
    <s v="P2011"/>
    <x v="18"/>
    <x v="0"/>
    <x v="4"/>
    <n v="1"/>
    <n v="2499"/>
    <n v="2499"/>
    <x v="5"/>
    <n v="624.75"/>
    <n v="1874.25"/>
    <n v="459.19"/>
    <s v="Delhi"/>
    <s v="Delhi"/>
    <s v="North"/>
    <s v="Debit Card"/>
    <x v="0"/>
    <x v="1"/>
    <x v="4"/>
    <x v="4"/>
    <n v="0.245"/>
    <n v="1249.5"/>
    <n v="0"/>
  </r>
  <r>
    <x v="3428"/>
    <d v="2033-05-21T00:00:00"/>
    <x v="315"/>
    <s v="Customer_0468"/>
    <s v="P2011"/>
    <x v="18"/>
    <x v="0"/>
    <x v="4"/>
    <n v="1"/>
    <n v="2499"/>
    <n v="2499"/>
    <x v="2"/>
    <n v="374.85"/>
    <n v="2124.15"/>
    <n v="584.14"/>
    <s v="Lucknow"/>
    <s v="Uttar Pradesh"/>
    <s v="North"/>
    <s v="Cash on Delivery"/>
    <x v="1"/>
    <x v="1"/>
    <x v="4"/>
    <x v="4"/>
    <n v="0.27500000000000002"/>
    <n v="1749.3"/>
    <n v="0"/>
  </r>
  <r>
    <x v="3429"/>
    <d v="2033-05-22T00:00:00"/>
    <x v="214"/>
    <s v="Customer_0129"/>
    <s v="P2007"/>
    <x v="21"/>
    <x v="0"/>
    <x v="12"/>
    <n v="1"/>
    <n v="799"/>
    <n v="799"/>
    <x v="2"/>
    <n v="119.85"/>
    <n v="679.15"/>
    <n v="186.77"/>
    <s v="Lucknow"/>
    <s v="Uttar Pradesh"/>
    <s v="North"/>
    <s v="Debit Card"/>
    <x v="0"/>
    <x v="1"/>
    <x v="4"/>
    <x v="4"/>
    <n v="0.27500000000000002"/>
    <n v="559.29999999999995"/>
    <n v="0"/>
  </r>
  <r>
    <x v="3430"/>
    <d v="2033-05-23T00:00:00"/>
    <x v="211"/>
    <s v="Customer_0775"/>
    <s v="P2016"/>
    <x v="19"/>
    <x v="1"/>
    <x v="8"/>
    <n v="1"/>
    <n v="999"/>
    <n v="999"/>
    <x v="2"/>
    <n v="149.85"/>
    <n v="849.15"/>
    <n v="165.58"/>
    <s v="Lucknow"/>
    <s v="Uttar Pradesh"/>
    <s v="North"/>
    <s v="Credit Card"/>
    <x v="0"/>
    <x v="1"/>
    <x v="4"/>
    <x v="4"/>
    <n v="0.19500000000000001"/>
    <n v="699.3"/>
    <n v="0"/>
  </r>
  <r>
    <x v="3431"/>
    <d v="2033-05-24T00:00:00"/>
    <x v="666"/>
    <s v="Customer_0489"/>
    <s v="P2002"/>
    <x v="12"/>
    <x v="2"/>
    <x v="7"/>
    <n v="2"/>
    <n v="2999"/>
    <n v="5998"/>
    <x v="0"/>
    <n v="599.79999999999995"/>
    <n v="5398.2"/>
    <n v="701.77"/>
    <s v="Delhi"/>
    <s v="Delhi"/>
    <s v="North"/>
    <s v="Debit Card"/>
    <x v="2"/>
    <x v="1"/>
    <x v="4"/>
    <x v="4"/>
    <n v="0.13"/>
    <n v="4798.3999999999996"/>
    <n v="0"/>
  </r>
  <r>
    <x v="3432"/>
    <d v="2033-05-25T00:00:00"/>
    <x v="11"/>
    <s v="Customer_0241"/>
    <s v="P2017"/>
    <x v="8"/>
    <x v="1"/>
    <x v="5"/>
    <n v="2"/>
    <n v="5999"/>
    <n v="11998"/>
    <x v="2"/>
    <n v="1799.7"/>
    <n v="10198.299999999999"/>
    <n v="1988.67"/>
    <s v="Pune"/>
    <s v="Maharashtra"/>
    <s v="West"/>
    <s v="Debit Card"/>
    <x v="2"/>
    <x v="1"/>
    <x v="4"/>
    <x v="4"/>
    <n v="0.19500000000000001"/>
    <n v="8398.6"/>
    <n v="0"/>
  </r>
  <r>
    <x v="3433"/>
    <d v="2033-05-26T00:00:00"/>
    <x v="135"/>
    <s v="Customer_0100"/>
    <s v="P2024"/>
    <x v="14"/>
    <x v="3"/>
    <x v="6"/>
    <n v="2"/>
    <n v="2499"/>
    <n v="4998"/>
    <x v="2"/>
    <n v="749.7"/>
    <n v="4248.3"/>
    <n v="998.35"/>
    <s v="Delhi"/>
    <s v="Delhi"/>
    <s v="North"/>
    <s v="UPI"/>
    <x v="0"/>
    <x v="1"/>
    <x v="4"/>
    <x v="4"/>
    <n v="0.23499999999999999"/>
    <n v="3498.6"/>
    <n v="0"/>
  </r>
  <r>
    <x v="3434"/>
    <d v="2033-05-27T00:00:00"/>
    <x v="296"/>
    <s v="Customer_0736"/>
    <s v="P2002"/>
    <x v="12"/>
    <x v="2"/>
    <x v="7"/>
    <n v="1"/>
    <n v="2999"/>
    <n v="2999"/>
    <x v="3"/>
    <n v="899.7"/>
    <n v="2099.3000000000002"/>
    <n v="146.94999999999999"/>
    <s v="Delhi"/>
    <s v="Delhi"/>
    <s v="North"/>
    <s v="Debit Card"/>
    <x v="0"/>
    <x v="1"/>
    <x v="4"/>
    <x v="4"/>
    <n v="7.0000000000000007E-2"/>
    <n v="1199.5999999999999"/>
    <n v="0"/>
  </r>
  <r>
    <x v="3435"/>
    <d v="2033-05-28T00:00:00"/>
    <x v="536"/>
    <s v="Customer_0420"/>
    <s v="P2003"/>
    <x v="3"/>
    <x v="2"/>
    <x v="2"/>
    <n v="3"/>
    <n v="59999"/>
    <n v="179997"/>
    <x v="4"/>
    <n v="35999.4"/>
    <n v="143997.6"/>
    <n v="14399.76"/>
    <s v="Jaipur"/>
    <s v="Rajasthan"/>
    <s v="North"/>
    <s v="Credit Card"/>
    <x v="0"/>
    <x v="1"/>
    <x v="4"/>
    <x v="4"/>
    <n v="0.1"/>
    <n v="107998.2"/>
    <n v="0"/>
  </r>
  <r>
    <x v="3436"/>
    <d v="2033-05-29T00:00:00"/>
    <x v="86"/>
    <s v="Customer_0035"/>
    <s v="P2012"/>
    <x v="7"/>
    <x v="0"/>
    <x v="4"/>
    <n v="2"/>
    <n v="1299"/>
    <n v="2598"/>
    <x v="2"/>
    <n v="389.7"/>
    <n v="2208.3000000000002"/>
    <n v="607.28"/>
    <s v="Gurugram"/>
    <s v="Haryana"/>
    <s v="North"/>
    <s v="Net Banking"/>
    <x v="0"/>
    <x v="1"/>
    <x v="4"/>
    <x v="4"/>
    <n v="0.27500000000000002"/>
    <n v="1818.6"/>
    <n v="0"/>
  </r>
  <r>
    <x v="3437"/>
    <d v="2033-05-30T00:00:00"/>
    <x v="762"/>
    <s v="Customer_0670"/>
    <s v="P2003"/>
    <x v="3"/>
    <x v="2"/>
    <x v="2"/>
    <n v="2"/>
    <n v="59999"/>
    <n v="119998"/>
    <x v="2"/>
    <n v="17999.7"/>
    <n v="101998.3"/>
    <n v="11729.8"/>
    <s v="Jaipur"/>
    <s v="Rajasthan"/>
    <s v="North"/>
    <s v="UPI"/>
    <x v="2"/>
    <x v="1"/>
    <x v="4"/>
    <x v="4"/>
    <n v="0.115"/>
    <n v="83998.6"/>
    <n v="0"/>
  </r>
  <r>
    <x v="3438"/>
    <d v="2033-05-31T00:00:00"/>
    <x v="714"/>
    <s v="Customer_0777"/>
    <s v="P2002"/>
    <x v="12"/>
    <x v="2"/>
    <x v="7"/>
    <n v="2"/>
    <n v="2999"/>
    <n v="5998"/>
    <x v="1"/>
    <n v="299.89999999999998"/>
    <n v="5698.1"/>
    <n v="826.22"/>
    <s v="Chennai"/>
    <s v="Tamil Nadu"/>
    <s v="South"/>
    <s v="Cash on Delivery"/>
    <x v="1"/>
    <x v="1"/>
    <x v="4"/>
    <x v="4"/>
    <n v="0.14499999999999999"/>
    <n v="5398.2"/>
    <n v="0"/>
  </r>
  <r>
    <x v="3439"/>
    <d v="2033-06-01T00:00:00"/>
    <x v="291"/>
    <s v="Customer_0016"/>
    <s v="P2006"/>
    <x v="5"/>
    <x v="2"/>
    <x v="3"/>
    <n v="1"/>
    <n v="1499"/>
    <n v="1499"/>
    <x v="4"/>
    <n v="299.8"/>
    <n v="1199.2"/>
    <n v="119.92"/>
    <s v="Kolkata"/>
    <s v="West Bengal"/>
    <s v="East"/>
    <s v="Cash on Delivery"/>
    <x v="2"/>
    <x v="1"/>
    <x v="4"/>
    <x v="4"/>
    <n v="0.1"/>
    <n v="899.4"/>
    <n v="0"/>
  </r>
  <r>
    <x v="3440"/>
    <d v="2033-06-02T00:00:00"/>
    <x v="616"/>
    <s v="Customer_0616"/>
    <s v="P2025"/>
    <x v="9"/>
    <x v="3"/>
    <x v="6"/>
    <n v="1"/>
    <n v="999"/>
    <n v="999"/>
    <x v="2"/>
    <n v="149.85"/>
    <n v="849.15"/>
    <n v="199.55"/>
    <s v="Lucknow"/>
    <s v="Uttar Pradesh"/>
    <s v="North"/>
    <s v="Credit Card"/>
    <x v="0"/>
    <x v="1"/>
    <x v="4"/>
    <x v="4"/>
    <n v="0.23499999999999999"/>
    <n v="699.3"/>
    <n v="0"/>
  </r>
  <r>
    <x v="3441"/>
    <d v="2033-06-03T00:00:00"/>
    <x v="492"/>
    <s v="Customer_0249"/>
    <s v="P2011"/>
    <x v="18"/>
    <x v="0"/>
    <x v="4"/>
    <n v="1"/>
    <n v="2499"/>
    <n v="2499"/>
    <x v="1"/>
    <n v="124.95"/>
    <n v="2374.0500000000002"/>
    <n v="724.09"/>
    <s v="Bengaluru"/>
    <s v="Karnataka"/>
    <s v="South"/>
    <s v="Net Banking"/>
    <x v="0"/>
    <x v="1"/>
    <x v="4"/>
    <x v="4"/>
    <n v="0.30499999999999999"/>
    <n v="2249.1"/>
    <n v="0"/>
  </r>
  <r>
    <x v="3442"/>
    <d v="2033-06-04T00:00:00"/>
    <x v="706"/>
    <s v="Customer_0399"/>
    <s v="P2009"/>
    <x v="1"/>
    <x v="0"/>
    <x v="0"/>
    <n v="4"/>
    <n v="1199"/>
    <n v="4796"/>
    <x v="5"/>
    <n v="1199"/>
    <n v="3597"/>
    <n v="881.26"/>
    <s v="Gurugram"/>
    <s v="Haryana"/>
    <s v="North"/>
    <s v="Credit Card"/>
    <x v="0"/>
    <x v="1"/>
    <x v="4"/>
    <x v="4"/>
    <n v="0.245"/>
    <n v="2398"/>
    <n v="0"/>
  </r>
  <r>
    <x v="3443"/>
    <d v="2033-06-05T00:00:00"/>
    <x v="285"/>
    <s v="Customer_0549"/>
    <s v="P2005"/>
    <x v="4"/>
    <x v="2"/>
    <x v="3"/>
    <n v="1"/>
    <n v="1299"/>
    <n v="1299"/>
    <x v="5"/>
    <n v="324.75"/>
    <n v="974.25"/>
    <n v="82.81"/>
    <s v="Jaipur"/>
    <s v="Rajasthan"/>
    <s v="North"/>
    <s v="UPI"/>
    <x v="0"/>
    <x v="1"/>
    <x v="4"/>
    <x v="4"/>
    <n v="8.5000000000000006E-2"/>
    <n v="649.5"/>
    <n v="0"/>
  </r>
  <r>
    <x v="3444"/>
    <d v="2033-06-06T00:00:00"/>
    <x v="493"/>
    <s v="Customer_0528"/>
    <s v="P2021"/>
    <x v="24"/>
    <x v="4"/>
    <x v="13"/>
    <n v="1"/>
    <n v="1499"/>
    <n v="1499"/>
    <x v="2"/>
    <n v="224.85"/>
    <n v="1274.1500000000001"/>
    <n v="426.84"/>
    <s v="Pune"/>
    <s v="Maharashtra"/>
    <s v="West"/>
    <s v="Debit Card"/>
    <x v="2"/>
    <x v="1"/>
    <x v="4"/>
    <x v="4"/>
    <n v="0.33500000000000002"/>
    <n v="1049.3"/>
    <n v="0"/>
  </r>
  <r>
    <x v="3445"/>
    <d v="2033-06-07T00:00:00"/>
    <x v="537"/>
    <s v="Customer_0149"/>
    <s v="P2010"/>
    <x v="0"/>
    <x v="0"/>
    <x v="0"/>
    <n v="3"/>
    <n v="1999"/>
    <n v="5997"/>
    <x v="3"/>
    <n v="1799.1"/>
    <n v="4197.8999999999996"/>
    <n v="965.52"/>
    <s v="Lucknow"/>
    <s v="Uttar Pradesh"/>
    <s v="North"/>
    <s v="Net Banking"/>
    <x v="0"/>
    <x v="1"/>
    <x v="4"/>
    <x v="4"/>
    <n v="0.23"/>
    <n v="2398.8000000000002"/>
    <n v="0"/>
  </r>
  <r>
    <x v="3446"/>
    <d v="2033-06-08T00:00:00"/>
    <x v="122"/>
    <s v="Customer_0008"/>
    <s v="P2010"/>
    <x v="0"/>
    <x v="0"/>
    <x v="0"/>
    <n v="1"/>
    <n v="1999"/>
    <n v="1999"/>
    <x v="0"/>
    <n v="199.9"/>
    <n v="1799.1"/>
    <n v="521.74"/>
    <s v="Noida"/>
    <s v="Uttar Pradesh"/>
    <s v="North"/>
    <s v="UPI"/>
    <x v="1"/>
    <x v="1"/>
    <x v="4"/>
    <x v="4"/>
    <n v="0.28999999999999998"/>
    <n v="1599.2"/>
    <n v="0"/>
  </r>
  <r>
    <x v="3447"/>
    <d v="2033-06-09T00:00:00"/>
    <x v="651"/>
    <s v="Customer_0730"/>
    <s v="P2005"/>
    <x v="4"/>
    <x v="2"/>
    <x v="3"/>
    <n v="5"/>
    <n v="1299"/>
    <n v="6495"/>
    <x v="6"/>
    <n v="0"/>
    <n v="6495"/>
    <n v="1039.2"/>
    <s v="Pune"/>
    <s v="Maharashtra"/>
    <s v="West"/>
    <s v="Cash on Delivery"/>
    <x v="0"/>
    <x v="1"/>
    <x v="4"/>
    <x v="4"/>
    <n v="0.16"/>
    <n v="6495"/>
    <n v="0"/>
  </r>
  <r>
    <x v="3448"/>
    <d v="2033-06-10T00:00:00"/>
    <x v="291"/>
    <s v="Customer_0016"/>
    <s v="P2023"/>
    <x v="23"/>
    <x v="3"/>
    <x v="9"/>
    <n v="1"/>
    <n v="1599"/>
    <n v="1599"/>
    <x v="6"/>
    <n v="0"/>
    <n v="1599"/>
    <n v="447.72"/>
    <s v="Noida"/>
    <s v="Uttar Pradesh"/>
    <s v="North"/>
    <s v="Credit Card"/>
    <x v="0"/>
    <x v="1"/>
    <x v="4"/>
    <x v="4"/>
    <n v="0.28000000000000003"/>
    <n v="1599"/>
    <n v="0"/>
  </r>
  <r>
    <x v="3449"/>
    <d v="2033-06-11T00:00:00"/>
    <x v="577"/>
    <s v="Customer_0184"/>
    <s v="P2006"/>
    <x v="5"/>
    <x v="2"/>
    <x v="3"/>
    <n v="2"/>
    <n v="1499"/>
    <n v="2998"/>
    <x v="2"/>
    <n v="449.7"/>
    <n v="2548.3000000000002"/>
    <n v="293.05"/>
    <s v="Pune"/>
    <s v="Maharashtra"/>
    <s v="West"/>
    <s v="Credit Card"/>
    <x v="0"/>
    <x v="1"/>
    <x v="4"/>
    <x v="4"/>
    <n v="0.115"/>
    <n v="2098.6"/>
    <n v="0"/>
  </r>
  <r>
    <x v="3450"/>
    <d v="2033-06-12T00:00:00"/>
    <x v="637"/>
    <s v="Customer_0767"/>
    <s v="P2019"/>
    <x v="22"/>
    <x v="4"/>
    <x v="11"/>
    <n v="2"/>
    <n v="699"/>
    <n v="1398"/>
    <x v="0"/>
    <n v="139.80000000000001"/>
    <n v="1258.2"/>
    <n v="440.37"/>
    <s v="Jaipur"/>
    <s v="Rajasthan"/>
    <s v="North"/>
    <s v="Net Banking"/>
    <x v="0"/>
    <x v="1"/>
    <x v="4"/>
    <x v="4"/>
    <n v="0.35"/>
    <n v="1118.4000000000001"/>
    <n v="0"/>
  </r>
  <r>
    <x v="3451"/>
    <d v="2033-06-13T00:00:00"/>
    <x v="49"/>
    <s v="Customer_0137"/>
    <s v="P2009"/>
    <x v="1"/>
    <x v="0"/>
    <x v="0"/>
    <n v="1"/>
    <n v="1199"/>
    <n v="1199"/>
    <x v="2"/>
    <n v="179.85"/>
    <n v="1019.15"/>
    <n v="280.27"/>
    <s v="Kolkata"/>
    <s v="West Bengal"/>
    <s v="East"/>
    <s v="Credit Card"/>
    <x v="0"/>
    <x v="1"/>
    <x v="4"/>
    <x v="4"/>
    <n v="0.27500000000000002"/>
    <n v="839.3"/>
    <n v="0"/>
  </r>
  <r>
    <x v="3452"/>
    <d v="2033-06-14T00:00:00"/>
    <x v="171"/>
    <s v="Customer_0382"/>
    <s v="P2008"/>
    <x v="20"/>
    <x v="0"/>
    <x v="12"/>
    <n v="2"/>
    <n v="1799"/>
    <n v="3598"/>
    <x v="0"/>
    <n v="359.8"/>
    <n v="3238.2"/>
    <n v="939.08"/>
    <s v="Chennai"/>
    <s v="Tamil Nadu"/>
    <s v="South"/>
    <s v="UPI"/>
    <x v="2"/>
    <x v="1"/>
    <x v="4"/>
    <x v="4"/>
    <n v="0.28999999999999998"/>
    <n v="2878.4"/>
    <n v="0"/>
  </r>
  <r>
    <x v="3453"/>
    <d v="2033-06-15T00:00:00"/>
    <x v="426"/>
    <s v="Customer_0643"/>
    <s v="P2005"/>
    <x v="4"/>
    <x v="2"/>
    <x v="3"/>
    <n v="1"/>
    <n v="1299"/>
    <n v="1299"/>
    <x v="0"/>
    <n v="129.9"/>
    <n v="1169.0999999999999"/>
    <n v="151.97999999999999"/>
    <s v="Noida"/>
    <s v="Uttar Pradesh"/>
    <s v="North"/>
    <s v="Credit Card"/>
    <x v="0"/>
    <x v="1"/>
    <x v="4"/>
    <x v="4"/>
    <n v="0.13"/>
    <n v="1039.2"/>
    <n v="0"/>
  </r>
  <r>
    <x v="3454"/>
    <d v="2033-06-16T00:00:00"/>
    <x v="168"/>
    <s v="Customer_0333"/>
    <s v="P2012"/>
    <x v="7"/>
    <x v="0"/>
    <x v="4"/>
    <n v="1"/>
    <n v="1299"/>
    <n v="1299"/>
    <x v="0"/>
    <n v="129.9"/>
    <n v="1169.0999999999999"/>
    <n v="339.04"/>
    <s v="Kolkata"/>
    <s v="West Bengal"/>
    <s v="East"/>
    <s v="UPI"/>
    <x v="0"/>
    <x v="1"/>
    <x v="4"/>
    <x v="4"/>
    <n v="0.28999999999999998"/>
    <n v="1039.2"/>
    <n v="0"/>
  </r>
  <r>
    <x v="3455"/>
    <d v="2033-06-17T00:00:00"/>
    <x v="126"/>
    <s v="Customer_0571"/>
    <s v="P2017"/>
    <x v="8"/>
    <x v="1"/>
    <x v="5"/>
    <n v="1"/>
    <n v="5999"/>
    <n v="5999"/>
    <x v="5"/>
    <n v="1499.75"/>
    <n v="4499.25"/>
    <n v="742.38"/>
    <s v="Kolkata"/>
    <s v="West Bengal"/>
    <s v="East"/>
    <s v="Debit Card"/>
    <x v="0"/>
    <x v="1"/>
    <x v="4"/>
    <x v="4"/>
    <n v="0.16500000000000001"/>
    <n v="2999.5"/>
    <n v="0"/>
  </r>
  <r>
    <x v="3456"/>
    <d v="2033-06-18T00:00:00"/>
    <x v="386"/>
    <s v="Customer_0284"/>
    <s v="P2009"/>
    <x v="1"/>
    <x v="0"/>
    <x v="0"/>
    <n v="1"/>
    <n v="1199"/>
    <n v="1199"/>
    <x v="0"/>
    <n v="119.9"/>
    <n v="1079.0999999999999"/>
    <n v="312.94"/>
    <s v="Jaipur"/>
    <s v="Rajasthan"/>
    <s v="North"/>
    <s v="Cash on Delivery"/>
    <x v="0"/>
    <x v="1"/>
    <x v="4"/>
    <x v="4"/>
    <n v="0.28999999999999998"/>
    <n v="959.2"/>
    <n v="0"/>
  </r>
  <r>
    <x v="3457"/>
    <d v="2033-06-19T00:00:00"/>
    <x v="774"/>
    <s v="Customer_0414"/>
    <s v="P2004"/>
    <x v="15"/>
    <x v="2"/>
    <x v="3"/>
    <n v="1"/>
    <n v="899"/>
    <n v="899"/>
    <x v="0"/>
    <n v="89.9"/>
    <n v="809.1"/>
    <n v="105.18"/>
    <s v="Ahmedabad"/>
    <s v="Gujarat"/>
    <s v="West"/>
    <s v="Credit Card"/>
    <x v="0"/>
    <x v="1"/>
    <x v="4"/>
    <x v="4"/>
    <n v="0.13"/>
    <n v="719.2"/>
    <n v="0"/>
  </r>
  <r>
    <x v="3458"/>
    <d v="2033-06-20T00:00:00"/>
    <x v="737"/>
    <s v="Customer_0321"/>
    <s v="P2015"/>
    <x v="11"/>
    <x v="1"/>
    <x v="8"/>
    <n v="1"/>
    <n v="1299"/>
    <n v="1299"/>
    <x v="0"/>
    <n v="129.9"/>
    <n v="1169.0999999999999"/>
    <n v="245.51"/>
    <s v="Mumbai"/>
    <s v="Maharashtra"/>
    <s v="West"/>
    <s v="UPI"/>
    <x v="0"/>
    <x v="1"/>
    <x v="4"/>
    <x v="4"/>
    <n v="0.21"/>
    <n v="1039.2"/>
    <n v="0"/>
  </r>
  <r>
    <x v="3459"/>
    <d v="2033-06-21T00:00:00"/>
    <x v="520"/>
    <s v="Customer_0283"/>
    <s v="P2014"/>
    <x v="2"/>
    <x v="1"/>
    <x v="1"/>
    <n v="1"/>
    <n v="2999"/>
    <n v="2999"/>
    <x v="4"/>
    <n v="599.79999999999995"/>
    <n v="2399.1999999999998"/>
    <n v="431.86"/>
    <s v="Delhi"/>
    <s v="Delhi"/>
    <s v="North"/>
    <s v="Net Banking"/>
    <x v="0"/>
    <x v="1"/>
    <x v="4"/>
    <x v="4"/>
    <n v="0.18"/>
    <n v="1799.4"/>
    <n v="0"/>
  </r>
  <r>
    <x v="3460"/>
    <d v="2033-06-22T00:00:00"/>
    <x v="498"/>
    <s v="Customer_0049"/>
    <s v="P2017"/>
    <x v="8"/>
    <x v="1"/>
    <x v="5"/>
    <n v="1"/>
    <n v="5999"/>
    <n v="5999"/>
    <x v="2"/>
    <n v="899.85"/>
    <n v="5099.1499999999996"/>
    <n v="994.33"/>
    <s v="Pune"/>
    <s v="Maharashtra"/>
    <s v="West"/>
    <s v="UPI"/>
    <x v="0"/>
    <x v="1"/>
    <x v="4"/>
    <x v="4"/>
    <n v="0.19500000000000001"/>
    <n v="4199.3"/>
    <n v="0"/>
  </r>
  <r>
    <x v="3461"/>
    <d v="2033-06-23T00:00:00"/>
    <x v="106"/>
    <s v="Customer_0491"/>
    <s v="P2011"/>
    <x v="18"/>
    <x v="0"/>
    <x v="4"/>
    <n v="1"/>
    <n v="2499"/>
    <n v="2499"/>
    <x v="0"/>
    <n v="249.9"/>
    <n v="2249.1"/>
    <n v="652.24"/>
    <s v="Bengaluru"/>
    <s v="Karnataka"/>
    <s v="South"/>
    <s v="Debit Card"/>
    <x v="2"/>
    <x v="1"/>
    <x v="4"/>
    <x v="4"/>
    <n v="0.28999999999999998"/>
    <n v="1999.2"/>
    <n v="0"/>
  </r>
  <r>
    <x v="3462"/>
    <d v="2033-06-24T00:00:00"/>
    <x v="146"/>
    <s v="Customer_0426"/>
    <s v="P2017"/>
    <x v="8"/>
    <x v="1"/>
    <x v="5"/>
    <n v="1"/>
    <n v="5999"/>
    <n v="5999"/>
    <x v="2"/>
    <n v="899.85"/>
    <n v="5099.1499999999996"/>
    <n v="994.33"/>
    <s v="Ahmedabad"/>
    <s v="Gujarat"/>
    <s v="West"/>
    <s v="Cash on Delivery"/>
    <x v="0"/>
    <x v="1"/>
    <x v="4"/>
    <x v="4"/>
    <n v="0.19500000000000001"/>
    <n v="4199.3"/>
    <n v="0"/>
  </r>
  <r>
    <x v="3463"/>
    <d v="2033-06-25T00:00:00"/>
    <x v="451"/>
    <s v="Customer_0724"/>
    <s v="P2010"/>
    <x v="0"/>
    <x v="0"/>
    <x v="0"/>
    <n v="2"/>
    <n v="1999"/>
    <n v="3998"/>
    <x v="6"/>
    <n v="0"/>
    <n v="3998"/>
    <n v="1279.3599999999999"/>
    <s v="Kolkata"/>
    <s v="West Bengal"/>
    <s v="East"/>
    <s v="UPI"/>
    <x v="0"/>
    <x v="1"/>
    <x v="4"/>
    <x v="4"/>
    <n v="0.32"/>
    <n v="3998"/>
    <n v="0"/>
  </r>
  <r>
    <x v="3464"/>
    <d v="2033-06-26T00:00:00"/>
    <x v="391"/>
    <s v="Customer_0069"/>
    <s v="P2006"/>
    <x v="5"/>
    <x v="2"/>
    <x v="3"/>
    <n v="1"/>
    <n v="1499"/>
    <n v="1499"/>
    <x v="6"/>
    <n v="0"/>
    <n v="1499"/>
    <n v="239.84"/>
    <s v="Gurugram"/>
    <s v="Haryana"/>
    <s v="North"/>
    <s v="UPI"/>
    <x v="0"/>
    <x v="1"/>
    <x v="4"/>
    <x v="4"/>
    <n v="0.16"/>
    <n v="1499"/>
    <n v="0"/>
  </r>
  <r>
    <x v="3465"/>
    <d v="2033-06-27T00:00:00"/>
    <x v="121"/>
    <s v="Customer_0373"/>
    <s v="P2002"/>
    <x v="12"/>
    <x v="2"/>
    <x v="7"/>
    <n v="1"/>
    <n v="2999"/>
    <n v="2999"/>
    <x v="2"/>
    <n v="449.85"/>
    <n v="2549.15"/>
    <n v="293.14999999999998"/>
    <s v="Bengaluru"/>
    <s v="Karnataka"/>
    <s v="South"/>
    <s v="UPI"/>
    <x v="0"/>
    <x v="1"/>
    <x v="4"/>
    <x v="4"/>
    <n v="0.115"/>
    <n v="2099.3000000000002"/>
    <n v="0"/>
  </r>
  <r>
    <x v="3466"/>
    <d v="2033-06-28T00:00:00"/>
    <x v="640"/>
    <s v="Customer_0587"/>
    <s v="P2010"/>
    <x v="0"/>
    <x v="0"/>
    <x v="0"/>
    <n v="1"/>
    <n v="1999"/>
    <n v="1999"/>
    <x v="0"/>
    <n v="199.9"/>
    <n v="1799.1"/>
    <n v="521.74"/>
    <s v="Kolkata"/>
    <s v="West Bengal"/>
    <s v="East"/>
    <s v="Credit Card"/>
    <x v="2"/>
    <x v="1"/>
    <x v="4"/>
    <x v="4"/>
    <n v="0.28999999999999998"/>
    <n v="1599.2"/>
    <n v="0"/>
  </r>
  <r>
    <x v="3467"/>
    <d v="2033-06-29T00:00:00"/>
    <x v="123"/>
    <s v="Customer_0118"/>
    <s v="P2017"/>
    <x v="8"/>
    <x v="1"/>
    <x v="5"/>
    <n v="3"/>
    <n v="5999"/>
    <n v="17997"/>
    <x v="2"/>
    <n v="2699.55"/>
    <n v="15297.45"/>
    <n v="2983"/>
    <s v="Jaipur"/>
    <s v="Rajasthan"/>
    <s v="North"/>
    <s v="Credit Card"/>
    <x v="0"/>
    <x v="1"/>
    <x v="4"/>
    <x v="4"/>
    <n v="0.19500000000000001"/>
    <n v="12597.9"/>
    <n v="0"/>
  </r>
  <r>
    <x v="3468"/>
    <d v="2033-06-30T00:00:00"/>
    <x v="273"/>
    <s v="Customer_0787"/>
    <s v="P2013"/>
    <x v="6"/>
    <x v="1"/>
    <x v="1"/>
    <n v="2"/>
    <n v="3499"/>
    <n v="6998"/>
    <x v="2"/>
    <n v="1049.7"/>
    <n v="5948.3"/>
    <n v="1159.92"/>
    <s v="Mumbai"/>
    <s v="Maharashtra"/>
    <s v="West"/>
    <s v="UPI"/>
    <x v="0"/>
    <x v="1"/>
    <x v="4"/>
    <x v="4"/>
    <n v="0.19500000000000001"/>
    <n v="4898.6000000000004"/>
    <n v="0"/>
  </r>
  <r>
    <x v="3469"/>
    <d v="2033-07-01T00:00:00"/>
    <x v="332"/>
    <s v="Customer_0308"/>
    <s v="P2007"/>
    <x v="21"/>
    <x v="0"/>
    <x v="12"/>
    <n v="2"/>
    <n v="799"/>
    <n v="1598"/>
    <x v="5"/>
    <n v="399.5"/>
    <n v="1198.5"/>
    <n v="293.63"/>
    <s v="Delhi"/>
    <s v="Delhi"/>
    <s v="North"/>
    <s v="Debit Card"/>
    <x v="0"/>
    <x v="1"/>
    <x v="4"/>
    <x v="4"/>
    <n v="0.245"/>
    <n v="799"/>
    <n v="0"/>
  </r>
  <r>
    <x v="3470"/>
    <d v="2033-07-02T00:00:00"/>
    <x v="223"/>
    <s v="Customer_0229"/>
    <s v="P2014"/>
    <x v="2"/>
    <x v="1"/>
    <x v="1"/>
    <n v="2"/>
    <n v="2999"/>
    <n v="5998"/>
    <x v="5"/>
    <n v="1499.5"/>
    <n v="4498.5"/>
    <n v="742.25"/>
    <s v="Chennai"/>
    <s v="Tamil Nadu"/>
    <s v="South"/>
    <s v="UPI"/>
    <x v="0"/>
    <x v="1"/>
    <x v="4"/>
    <x v="4"/>
    <n v="0.16500000000000001"/>
    <n v="2999"/>
    <n v="0"/>
  </r>
  <r>
    <x v="3471"/>
    <d v="2033-07-03T00:00:00"/>
    <x v="103"/>
    <s v="Customer_0453"/>
    <s v="P2015"/>
    <x v="11"/>
    <x v="1"/>
    <x v="8"/>
    <n v="1"/>
    <n v="1299"/>
    <n v="1299"/>
    <x v="2"/>
    <n v="194.85"/>
    <n v="1104.1500000000001"/>
    <n v="215.31"/>
    <s v="Noida"/>
    <s v="Uttar Pradesh"/>
    <s v="North"/>
    <s v="UPI"/>
    <x v="2"/>
    <x v="1"/>
    <x v="4"/>
    <x v="4"/>
    <n v="0.19500000000000001"/>
    <n v="909.3"/>
    <n v="0"/>
  </r>
  <r>
    <x v="3472"/>
    <d v="2033-07-04T00:00:00"/>
    <x v="132"/>
    <s v="Customer_0270"/>
    <s v="P2013"/>
    <x v="6"/>
    <x v="1"/>
    <x v="1"/>
    <n v="1"/>
    <n v="3499"/>
    <n v="3499"/>
    <x v="6"/>
    <n v="0"/>
    <n v="3499"/>
    <n v="839.76"/>
    <s v="Chennai"/>
    <s v="Tamil Nadu"/>
    <s v="South"/>
    <s v="UPI"/>
    <x v="2"/>
    <x v="1"/>
    <x v="4"/>
    <x v="4"/>
    <n v="0.24"/>
    <n v="3499"/>
    <n v="0"/>
  </r>
  <r>
    <x v="3473"/>
    <d v="2033-07-05T00:00:00"/>
    <x v="179"/>
    <s v="Customer_0367"/>
    <s v="P2002"/>
    <x v="12"/>
    <x v="2"/>
    <x v="7"/>
    <n v="1"/>
    <n v="2999"/>
    <n v="2999"/>
    <x v="2"/>
    <n v="449.85"/>
    <n v="2549.15"/>
    <n v="293.14999999999998"/>
    <s v="Pune"/>
    <s v="Maharashtra"/>
    <s v="West"/>
    <s v="Net Banking"/>
    <x v="2"/>
    <x v="1"/>
    <x v="4"/>
    <x v="4"/>
    <n v="0.115"/>
    <n v="2099.3000000000002"/>
    <n v="0"/>
  </r>
  <r>
    <x v="3474"/>
    <d v="2033-07-06T00:00:00"/>
    <x v="458"/>
    <s v="Customer_0164"/>
    <s v="P2001"/>
    <x v="10"/>
    <x v="2"/>
    <x v="7"/>
    <n v="3"/>
    <n v="24999"/>
    <n v="74997"/>
    <x v="0"/>
    <n v="7499.7"/>
    <n v="67497.3"/>
    <n v="8774.65"/>
    <s v="Lucknow"/>
    <s v="Uttar Pradesh"/>
    <s v="North"/>
    <s v="UPI"/>
    <x v="0"/>
    <x v="1"/>
    <x v="4"/>
    <x v="4"/>
    <n v="0.13"/>
    <n v="59997.599999999999"/>
    <n v="0"/>
  </r>
  <r>
    <x v="3475"/>
    <d v="2033-07-07T00:00:00"/>
    <x v="470"/>
    <s v="Customer_0604"/>
    <s v="P2010"/>
    <x v="0"/>
    <x v="0"/>
    <x v="0"/>
    <n v="2"/>
    <n v="1999"/>
    <n v="3998"/>
    <x v="2"/>
    <n v="599.70000000000005"/>
    <n v="3398.3"/>
    <n v="934.53"/>
    <s v="Chennai"/>
    <s v="Tamil Nadu"/>
    <s v="South"/>
    <s v="Credit Card"/>
    <x v="0"/>
    <x v="1"/>
    <x v="4"/>
    <x v="4"/>
    <n v="0.27500000000000002"/>
    <n v="2798.6"/>
    <n v="0"/>
  </r>
  <r>
    <x v="3476"/>
    <d v="2033-07-08T00:00:00"/>
    <x v="690"/>
    <s v="Customer_0720"/>
    <s v="P2020"/>
    <x v="16"/>
    <x v="4"/>
    <x v="10"/>
    <n v="3"/>
    <n v="599"/>
    <n v="1797"/>
    <x v="2"/>
    <n v="269.55"/>
    <n v="1527.45"/>
    <n v="511.7"/>
    <s v="Ahmedabad"/>
    <s v="Gujarat"/>
    <s v="West"/>
    <s v="Net Banking"/>
    <x v="2"/>
    <x v="1"/>
    <x v="4"/>
    <x v="4"/>
    <n v="0.33500000000000002"/>
    <n v="1257.9000000000001"/>
    <n v="0"/>
  </r>
  <r>
    <x v="3477"/>
    <d v="2033-07-09T00:00:00"/>
    <x v="683"/>
    <s v="Customer_0441"/>
    <s v="P2005"/>
    <x v="4"/>
    <x v="2"/>
    <x v="3"/>
    <n v="1"/>
    <n v="1299"/>
    <n v="1299"/>
    <x v="2"/>
    <n v="194.85"/>
    <n v="1104.1500000000001"/>
    <n v="126.98"/>
    <s v="Lucknow"/>
    <s v="Uttar Pradesh"/>
    <s v="North"/>
    <s v="UPI"/>
    <x v="0"/>
    <x v="1"/>
    <x v="4"/>
    <x v="4"/>
    <n v="0.115"/>
    <n v="909.3"/>
    <n v="0"/>
  </r>
  <r>
    <x v="3478"/>
    <d v="2033-07-10T00:00:00"/>
    <x v="699"/>
    <s v="Customer_0143"/>
    <s v="P2009"/>
    <x v="1"/>
    <x v="0"/>
    <x v="0"/>
    <n v="2"/>
    <n v="1199"/>
    <n v="2398"/>
    <x v="2"/>
    <n v="359.7"/>
    <n v="2038.3"/>
    <n v="560.53"/>
    <s v="Bengaluru"/>
    <s v="Karnataka"/>
    <s v="South"/>
    <s v="Credit Card"/>
    <x v="0"/>
    <x v="1"/>
    <x v="4"/>
    <x v="4"/>
    <n v="0.27500000000000002"/>
    <n v="1678.6"/>
    <n v="0"/>
  </r>
  <r>
    <x v="3479"/>
    <d v="2033-07-11T00:00:00"/>
    <x v="684"/>
    <s v="Customer_0691"/>
    <s v="P2013"/>
    <x v="6"/>
    <x v="1"/>
    <x v="1"/>
    <n v="2"/>
    <n v="3499"/>
    <n v="6998"/>
    <x v="6"/>
    <n v="0"/>
    <n v="6998"/>
    <n v="1679.52"/>
    <s v="Lucknow"/>
    <s v="Uttar Pradesh"/>
    <s v="North"/>
    <s v="UPI"/>
    <x v="0"/>
    <x v="1"/>
    <x v="4"/>
    <x v="4"/>
    <n v="0.24"/>
    <n v="6998"/>
    <n v="0"/>
  </r>
  <r>
    <x v="3480"/>
    <d v="2033-07-12T00:00:00"/>
    <x v="619"/>
    <s v="Customer_0108"/>
    <s v="P2022"/>
    <x v="13"/>
    <x v="3"/>
    <x v="9"/>
    <n v="4"/>
    <n v="899"/>
    <n v="3596"/>
    <x v="2"/>
    <n v="539.4"/>
    <n v="3056.6"/>
    <n v="718.3"/>
    <s v="Delhi"/>
    <s v="Delhi"/>
    <s v="North"/>
    <s v="Credit Card"/>
    <x v="2"/>
    <x v="1"/>
    <x v="4"/>
    <x v="4"/>
    <n v="0.23499999999999999"/>
    <n v="2517.1999999999998"/>
    <n v="0"/>
  </r>
  <r>
    <x v="3481"/>
    <d v="2033-07-13T00:00:00"/>
    <x v="710"/>
    <s v="Customer_0383"/>
    <s v="P2001"/>
    <x v="10"/>
    <x v="2"/>
    <x v="7"/>
    <n v="3"/>
    <n v="24999"/>
    <n v="74997"/>
    <x v="0"/>
    <n v="7499.7"/>
    <n v="67497.3"/>
    <n v="8774.65"/>
    <s v="Bengaluru"/>
    <s v="Karnataka"/>
    <s v="South"/>
    <s v="UPI"/>
    <x v="2"/>
    <x v="1"/>
    <x v="4"/>
    <x v="4"/>
    <n v="0.13"/>
    <n v="59997.599999999999"/>
    <n v="0"/>
  </r>
  <r>
    <x v="3482"/>
    <d v="2033-07-14T00:00:00"/>
    <x v="280"/>
    <s v="Customer_0599"/>
    <s v="P2005"/>
    <x v="4"/>
    <x v="2"/>
    <x v="3"/>
    <n v="1"/>
    <n v="1299"/>
    <n v="1299"/>
    <x v="5"/>
    <n v="324.75"/>
    <n v="974.25"/>
    <n v="82.81"/>
    <s v="Jaipur"/>
    <s v="Rajasthan"/>
    <s v="North"/>
    <s v="Credit Card"/>
    <x v="0"/>
    <x v="1"/>
    <x v="4"/>
    <x v="4"/>
    <n v="8.5000000000000006E-2"/>
    <n v="649.5"/>
    <n v="0"/>
  </r>
  <r>
    <x v="3483"/>
    <d v="2033-07-15T00:00:00"/>
    <x v="640"/>
    <s v="Customer_0587"/>
    <s v="P2006"/>
    <x v="5"/>
    <x v="2"/>
    <x v="3"/>
    <n v="1"/>
    <n v="1499"/>
    <n v="1499"/>
    <x v="6"/>
    <n v="0"/>
    <n v="1499"/>
    <n v="239.84"/>
    <s v="Hyderabad"/>
    <s v="Telangana"/>
    <s v="South"/>
    <s v="Net Banking"/>
    <x v="1"/>
    <x v="1"/>
    <x v="4"/>
    <x v="4"/>
    <n v="0.16"/>
    <n v="1499"/>
    <n v="0"/>
  </r>
  <r>
    <x v="3484"/>
    <d v="2033-07-16T00:00:00"/>
    <x v="143"/>
    <s v="Customer_0140"/>
    <s v="P2024"/>
    <x v="14"/>
    <x v="3"/>
    <x v="6"/>
    <n v="3"/>
    <n v="2499"/>
    <n v="7497"/>
    <x v="6"/>
    <n v="0"/>
    <n v="7497"/>
    <n v="2099.16"/>
    <s v="Pune"/>
    <s v="Maharashtra"/>
    <s v="West"/>
    <s v="Credit Card"/>
    <x v="0"/>
    <x v="1"/>
    <x v="4"/>
    <x v="4"/>
    <n v="0.28000000000000003"/>
    <n v="7497"/>
    <n v="0"/>
  </r>
  <r>
    <x v="3485"/>
    <d v="2033-07-17T00:00:00"/>
    <x v="752"/>
    <s v="Customer_0653"/>
    <s v="P2015"/>
    <x v="11"/>
    <x v="1"/>
    <x v="8"/>
    <n v="4"/>
    <n v="1299"/>
    <n v="5196"/>
    <x v="2"/>
    <n v="779.4"/>
    <n v="4416.6000000000004"/>
    <n v="861.24"/>
    <s v="Kolkata"/>
    <s v="West Bengal"/>
    <s v="East"/>
    <s v="UPI"/>
    <x v="0"/>
    <x v="1"/>
    <x v="4"/>
    <x v="4"/>
    <n v="0.19500000000000001"/>
    <n v="3637.2"/>
    <n v="0"/>
  </r>
  <r>
    <x v="3486"/>
    <d v="2033-07-18T00:00:00"/>
    <x v="390"/>
    <s v="Customer_0391"/>
    <s v="P2009"/>
    <x v="1"/>
    <x v="0"/>
    <x v="0"/>
    <n v="1"/>
    <n v="1199"/>
    <n v="1199"/>
    <x v="3"/>
    <n v="359.7"/>
    <n v="839.3"/>
    <n v="193.04"/>
    <s v="Hyderabad"/>
    <s v="Telangana"/>
    <s v="South"/>
    <s v="UPI"/>
    <x v="0"/>
    <x v="1"/>
    <x v="4"/>
    <x v="4"/>
    <n v="0.23"/>
    <n v="479.6"/>
    <n v="0"/>
  </r>
  <r>
    <x v="3487"/>
    <d v="2033-07-19T00:00:00"/>
    <x v="635"/>
    <s v="Customer_0763"/>
    <s v="P2002"/>
    <x v="12"/>
    <x v="2"/>
    <x v="7"/>
    <n v="2"/>
    <n v="2999"/>
    <n v="5998"/>
    <x v="6"/>
    <n v="0"/>
    <n v="5998"/>
    <n v="959.68"/>
    <s v="Pune"/>
    <s v="Maharashtra"/>
    <s v="West"/>
    <s v="Net Banking"/>
    <x v="0"/>
    <x v="1"/>
    <x v="4"/>
    <x v="4"/>
    <n v="0.16"/>
    <n v="5998"/>
    <n v="0"/>
  </r>
  <r>
    <x v="3488"/>
    <d v="2033-07-20T00:00:00"/>
    <x v="313"/>
    <s v="Customer_0430"/>
    <s v="P2011"/>
    <x v="18"/>
    <x v="0"/>
    <x v="4"/>
    <n v="1"/>
    <n v="2499"/>
    <n v="2499"/>
    <x v="0"/>
    <n v="249.9"/>
    <n v="2249.1"/>
    <n v="652.24"/>
    <s v="Gurugram"/>
    <s v="Haryana"/>
    <s v="North"/>
    <s v="UPI"/>
    <x v="0"/>
    <x v="1"/>
    <x v="4"/>
    <x v="4"/>
    <n v="0.28999999999999998"/>
    <n v="1999.2"/>
    <n v="0"/>
  </r>
  <r>
    <x v="3489"/>
    <d v="2033-07-21T00:00:00"/>
    <x v="780"/>
    <s v="Customer_0349"/>
    <s v="P2007"/>
    <x v="21"/>
    <x v="0"/>
    <x v="12"/>
    <n v="2"/>
    <n v="799"/>
    <n v="1598"/>
    <x v="6"/>
    <n v="0"/>
    <n v="1598"/>
    <n v="511.36"/>
    <s v="Ahmedabad"/>
    <s v="Gujarat"/>
    <s v="West"/>
    <s v="UPI"/>
    <x v="1"/>
    <x v="1"/>
    <x v="4"/>
    <x v="4"/>
    <n v="0.32"/>
    <n v="1598"/>
    <n v="0"/>
  </r>
  <r>
    <x v="3490"/>
    <d v="2033-07-22T00:00:00"/>
    <x v="499"/>
    <s v="Customer_0675"/>
    <s v="P2010"/>
    <x v="0"/>
    <x v="0"/>
    <x v="0"/>
    <n v="1"/>
    <n v="1999"/>
    <n v="1999"/>
    <x v="1"/>
    <n v="99.95"/>
    <n v="1899.05"/>
    <n v="579.21"/>
    <s v="Noida"/>
    <s v="Uttar Pradesh"/>
    <s v="North"/>
    <s v="Credit Card"/>
    <x v="0"/>
    <x v="1"/>
    <x v="4"/>
    <x v="4"/>
    <n v="0.30499999999999999"/>
    <n v="1799.1"/>
    <n v="0"/>
  </r>
  <r>
    <x v="3491"/>
    <d v="2033-07-23T00:00:00"/>
    <x v="749"/>
    <s v="Customer_0774"/>
    <s v="P2009"/>
    <x v="1"/>
    <x v="0"/>
    <x v="0"/>
    <n v="3"/>
    <n v="1199"/>
    <n v="3597"/>
    <x v="0"/>
    <n v="359.7"/>
    <n v="3237.3"/>
    <n v="938.82"/>
    <s v="Lucknow"/>
    <s v="Uttar Pradesh"/>
    <s v="North"/>
    <s v="Credit Card"/>
    <x v="0"/>
    <x v="1"/>
    <x v="4"/>
    <x v="4"/>
    <n v="0.28999999999999998"/>
    <n v="2877.6"/>
    <n v="0"/>
  </r>
  <r>
    <x v="3492"/>
    <d v="2033-07-24T00:00:00"/>
    <x v="327"/>
    <s v="Customer_0721"/>
    <s v="P2017"/>
    <x v="8"/>
    <x v="1"/>
    <x v="5"/>
    <n v="2"/>
    <n v="5999"/>
    <n v="11998"/>
    <x v="1"/>
    <n v="599.9"/>
    <n v="11398.1"/>
    <n v="2564.5700000000002"/>
    <s v="Mumbai"/>
    <s v="Maharashtra"/>
    <s v="West"/>
    <s v="Net Banking"/>
    <x v="0"/>
    <x v="1"/>
    <x v="4"/>
    <x v="4"/>
    <n v="0.22500000000000001"/>
    <n v="10798.2"/>
    <n v="0"/>
  </r>
  <r>
    <x v="3493"/>
    <d v="2033-07-25T00:00:00"/>
    <x v="698"/>
    <s v="Customer_0416"/>
    <s v="P2014"/>
    <x v="2"/>
    <x v="1"/>
    <x v="1"/>
    <n v="1"/>
    <n v="2999"/>
    <n v="2999"/>
    <x v="4"/>
    <n v="599.79999999999995"/>
    <n v="2399.1999999999998"/>
    <n v="431.86"/>
    <s v="Jaipur"/>
    <s v="Rajasthan"/>
    <s v="North"/>
    <s v="Credit Card"/>
    <x v="0"/>
    <x v="1"/>
    <x v="4"/>
    <x v="4"/>
    <n v="0.18"/>
    <n v="1799.4"/>
    <n v="0"/>
  </r>
  <r>
    <x v="3494"/>
    <d v="2033-07-26T00:00:00"/>
    <x v="183"/>
    <s v="Customer_0363"/>
    <s v="P2017"/>
    <x v="8"/>
    <x v="1"/>
    <x v="5"/>
    <n v="2"/>
    <n v="5999"/>
    <n v="11998"/>
    <x v="5"/>
    <n v="2999.5"/>
    <n v="8998.5"/>
    <n v="1484.75"/>
    <s v="Lucknow"/>
    <s v="Uttar Pradesh"/>
    <s v="North"/>
    <s v="UPI"/>
    <x v="0"/>
    <x v="1"/>
    <x v="4"/>
    <x v="4"/>
    <n v="0.16500000000000001"/>
    <n v="5999"/>
    <n v="0"/>
  </r>
  <r>
    <x v="3495"/>
    <d v="2033-07-27T00:00:00"/>
    <x v="537"/>
    <s v="Customer_0149"/>
    <s v="P2025"/>
    <x v="9"/>
    <x v="3"/>
    <x v="6"/>
    <n v="1"/>
    <n v="999"/>
    <n v="999"/>
    <x v="0"/>
    <n v="99.9"/>
    <n v="899.1"/>
    <n v="224.78"/>
    <s v="Mumbai"/>
    <s v="Maharashtra"/>
    <s v="West"/>
    <s v="UPI"/>
    <x v="0"/>
    <x v="1"/>
    <x v="4"/>
    <x v="4"/>
    <n v="0.25"/>
    <n v="799.2"/>
    <n v="0"/>
  </r>
  <r>
    <x v="3496"/>
    <d v="2033-07-28T00:00:00"/>
    <x v="708"/>
    <s v="Customer_0269"/>
    <s v="P2005"/>
    <x v="4"/>
    <x v="2"/>
    <x v="3"/>
    <n v="3"/>
    <n v="1299"/>
    <n v="3897"/>
    <x v="1"/>
    <n v="194.85"/>
    <n v="3702.15"/>
    <n v="536.80999999999995"/>
    <s v="Delhi"/>
    <s v="Delhi"/>
    <s v="North"/>
    <s v="Debit Card"/>
    <x v="2"/>
    <x v="1"/>
    <x v="4"/>
    <x v="4"/>
    <n v="0.14499999999999999"/>
    <n v="3507.3"/>
    <n v="0"/>
  </r>
  <r>
    <x v="3497"/>
    <d v="2033-07-29T00:00:00"/>
    <x v="79"/>
    <s v="Customer_0133"/>
    <s v="P2025"/>
    <x v="9"/>
    <x v="3"/>
    <x v="6"/>
    <n v="5"/>
    <n v="999"/>
    <n v="4995"/>
    <x v="4"/>
    <n v="999"/>
    <n v="3996"/>
    <n v="879.12"/>
    <s v="Pune"/>
    <s v="Maharashtra"/>
    <s v="West"/>
    <s v="Debit Card"/>
    <x v="0"/>
    <x v="1"/>
    <x v="4"/>
    <x v="4"/>
    <n v="0.22"/>
    <n v="2997"/>
    <n v="0"/>
  </r>
  <r>
    <x v="3498"/>
    <d v="2033-07-30T00:00:00"/>
    <x v="253"/>
    <s v="Customer_0481"/>
    <s v="P2011"/>
    <x v="18"/>
    <x v="0"/>
    <x v="4"/>
    <n v="1"/>
    <n v="2499"/>
    <n v="2499"/>
    <x v="1"/>
    <n v="124.95"/>
    <n v="2374.0500000000002"/>
    <n v="724.09"/>
    <s v="Mumbai"/>
    <s v="Maharashtra"/>
    <s v="West"/>
    <s v="Debit Card"/>
    <x v="0"/>
    <x v="1"/>
    <x v="4"/>
    <x v="4"/>
    <n v="0.30499999999999999"/>
    <n v="2249.1"/>
    <n v="0"/>
  </r>
  <r>
    <x v="3499"/>
    <d v="2033-07-31T00:00:00"/>
    <x v="9"/>
    <s v="Customer_0085"/>
    <s v="P2006"/>
    <x v="5"/>
    <x v="2"/>
    <x v="3"/>
    <n v="1"/>
    <n v="1499"/>
    <n v="1499"/>
    <x v="4"/>
    <n v="299.8"/>
    <n v="1199.2"/>
    <n v="119.92"/>
    <s v="Jaipur"/>
    <s v="Rajasthan"/>
    <s v="North"/>
    <s v="Cash on Delivery"/>
    <x v="2"/>
    <x v="1"/>
    <x v="4"/>
    <x v="4"/>
    <n v="0.1"/>
    <n v="899.4"/>
    <n v="0"/>
  </r>
  <r>
    <x v="3500"/>
    <d v="2033-08-01T00:00:00"/>
    <x v="7"/>
    <s v="Customer_0311"/>
    <s v="P2015"/>
    <x v="11"/>
    <x v="1"/>
    <x v="8"/>
    <n v="1"/>
    <n v="1299"/>
    <n v="1299"/>
    <x v="2"/>
    <n v="194.85"/>
    <n v="1104.1500000000001"/>
    <n v="215.31"/>
    <s v="Delhi"/>
    <s v="Delhi"/>
    <s v="North"/>
    <s v="Debit Card"/>
    <x v="2"/>
    <x v="1"/>
    <x v="4"/>
    <x v="4"/>
    <n v="0.19500000000000001"/>
    <n v="909.3"/>
    <n v="0"/>
  </r>
  <r>
    <x v="3501"/>
    <d v="2033-08-02T00:00:00"/>
    <x v="28"/>
    <s v="Customer_0467"/>
    <s v="P2014"/>
    <x v="2"/>
    <x v="1"/>
    <x v="1"/>
    <n v="3"/>
    <n v="2999"/>
    <n v="8997"/>
    <x v="0"/>
    <n v="899.7"/>
    <n v="8097.3"/>
    <n v="1700.43"/>
    <s v="Lucknow"/>
    <s v="Uttar Pradesh"/>
    <s v="North"/>
    <s v="UPI"/>
    <x v="0"/>
    <x v="1"/>
    <x v="4"/>
    <x v="4"/>
    <n v="0.21"/>
    <n v="7197.6"/>
    <n v="0"/>
  </r>
  <r>
    <x v="3502"/>
    <d v="2033-08-03T00:00:00"/>
    <x v="567"/>
    <s v="Customer_0728"/>
    <s v="P2014"/>
    <x v="2"/>
    <x v="1"/>
    <x v="1"/>
    <n v="2"/>
    <n v="2999"/>
    <n v="5998"/>
    <x v="5"/>
    <n v="1499.5"/>
    <n v="4498.5"/>
    <n v="742.25"/>
    <s v="Jaipur"/>
    <s v="Rajasthan"/>
    <s v="North"/>
    <s v="Credit Card"/>
    <x v="0"/>
    <x v="1"/>
    <x v="4"/>
    <x v="4"/>
    <n v="0.16500000000000001"/>
    <n v="2999"/>
    <n v="0"/>
  </r>
  <r>
    <x v="3503"/>
    <d v="2033-08-04T00:00:00"/>
    <x v="227"/>
    <s v="Customer_0242"/>
    <s v="P2001"/>
    <x v="10"/>
    <x v="2"/>
    <x v="7"/>
    <n v="1"/>
    <n v="24999"/>
    <n v="24999"/>
    <x v="2"/>
    <n v="3749.85"/>
    <n v="21249.15"/>
    <n v="2443.65"/>
    <s v="Kolkata"/>
    <s v="West Bengal"/>
    <s v="East"/>
    <s v="UPI"/>
    <x v="1"/>
    <x v="1"/>
    <x v="4"/>
    <x v="4"/>
    <n v="0.115"/>
    <n v="17499.3"/>
    <n v="0"/>
  </r>
  <r>
    <x v="3504"/>
    <d v="2033-08-05T00:00:00"/>
    <x v="787"/>
    <s v="Customer_0317"/>
    <s v="P2018"/>
    <x v="17"/>
    <x v="4"/>
    <x v="11"/>
    <n v="1"/>
    <n v="399"/>
    <n v="399"/>
    <x v="2"/>
    <n v="59.85"/>
    <n v="339.15"/>
    <n v="113.62"/>
    <s v="Mumbai"/>
    <s v="Maharashtra"/>
    <s v="West"/>
    <s v="UPI"/>
    <x v="2"/>
    <x v="1"/>
    <x v="4"/>
    <x v="4"/>
    <n v="0.33500000000000002"/>
    <n v="279.3"/>
    <n v="0"/>
  </r>
  <r>
    <x v="3505"/>
    <d v="2033-08-06T00:00:00"/>
    <x v="788"/>
    <s v="Customer_0050"/>
    <s v="P2007"/>
    <x v="21"/>
    <x v="0"/>
    <x v="12"/>
    <n v="2"/>
    <n v="799"/>
    <n v="1598"/>
    <x v="2"/>
    <n v="239.7"/>
    <n v="1358.3"/>
    <n v="373.53"/>
    <s v="Chennai"/>
    <s v="Tamil Nadu"/>
    <s v="South"/>
    <s v="Cash on Delivery"/>
    <x v="0"/>
    <x v="1"/>
    <x v="4"/>
    <x v="4"/>
    <n v="0.27500000000000002"/>
    <n v="1118.5999999999999"/>
    <n v="0"/>
  </r>
  <r>
    <x v="3506"/>
    <d v="2033-08-07T00:00:00"/>
    <x v="244"/>
    <s v="Customer_0574"/>
    <s v="P2015"/>
    <x v="11"/>
    <x v="1"/>
    <x v="8"/>
    <n v="1"/>
    <n v="1299"/>
    <n v="1299"/>
    <x v="6"/>
    <n v="0"/>
    <n v="1299"/>
    <n v="311.76"/>
    <s v="Delhi"/>
    <s v="Delhi"/>
    <s v="North"/>
    <s v="Credit Card"/>
    <x v="0"/>
    <x v="1"/>
    <x v="4"/>
    <x v="4"/>
    <n v="0.24"/>
    <n v="1299"/>
    <n v="0"/>
  </r>
  <r>
    <x v="3507"/>
    <d v="2033-08-08T00:00:00"/>
    <x v="389"/>
    <s v="Customer_0782"/>
    <s v="P2006"/>
    <x v="5"/>
    <x v="2"/>
    <x v="3"/>
    <n v="3"/>
    <n v="1499"/>
    <n v="4497"/>
    <x v="0"/>
    <n v="449.7"/>
    <n v="4047.3"/>
    <n v="526.15"/>
    <s v="Kolkata"/>
    <s v="West Bengal"/>
    <s v="East"/>
    <s v="Cash on Delivery"/>
    <x v="0"/>
    <x v="1"/>
    <x v="4"/>
    <x v="4"/>
    <n v="0.13"/>
    <n v="3597.6"/>
    <n v="0"/>
  </r>
  <r>
    <x v="3508"/>
    <d v="2033-08-09T00:00:00"/>
    <x v="519"/>
    <s v="Customer_0359"/>
    <s v="P2019"/>
    <x v="22"/>
    <x v="4"/>
    <x v="11"/>
    <n v="1"/>
    <n v="699"/>
    <n v="699"/>
    <x v="5"/>
    <n v="174.75"/>
    <n v="524.25"/>
    <n v="159.9"/>
    <s v="Ahmedabad"/>
    <s v="Gujarat"/>
    <s v="West"/>
    <s v="Debit Card"/>
    <x v="1"/>
    <x v="1"/>
    <x v="4"/>
    <x v="4"/>
    <n v="0.30499999999999999"/>
    <n v="349.5"/>
    <n v="0"/>
  </r>
  <r>
    <x v="3509"/>
    <d v="2033-08-10T00:00:00"/>
    <x v="523"/>
    <s v="Customer_0253"/>
    <s v="P2019"/>
    <x v="22"/>
    <x v="4"/>
    <x v="11"/>
    <n v="2"/>
    <n v="699"/>
    <n v="1398"/>
    <x v="0"/>
    <n v="139.80000000000001"/>
    <n v="1258.2"/>
    <n v="440.37"/>
    <s v="Jaipur"/>
    <s v="Rajasthan"/>
    <s v="North"/>
    <s v="UPI"/>
    <x v="2"/>
    <x v="1"/>
    <x v="4"/>
    <x v="4"/>
    <n v="0.35"/>
    <n v="1118.4000000000001"/>
    <n v="0"/>
  </r>
  <r>
    <x v="3510"/>
    <d v="2033-08-11T00:00:00"/>
    <x v="32"/>
    <s v="Customer_0295"/>
    <s v="P2013"/>
    <x v="6"/>
    <x v="1"/>
    <x v="1"/>
    <n v="2"/>
    <n v="3499"/>
    <n v="6998"/>
    <x v="4"/>
    <n v="1399.6"/>
    <n v="5598.4"/>
    <n v="1007.71"/>
    <s v="Pune"/>
    <s v="Maharashtra"/>
    <s v="West"/>
    <s v="Cash on Delivery"/>
    <x v="0"/>
    <x v="1"/>
    <x v="4"/>
    <x v="4"/>
    <n v="0.18"/>
    <n v="4198.8"/>
    <n v="0"/>
  </r>
  <r>
    <x v="3511"/>
    <d v="2033-08-12T00:00:00"/>
    <x v="704"/>
    <s v="Customer_0303"/>
    <s v="P2020"/>
    <x v="16"/>
    <x v="4"/>
    <x v="10"/>
    <n v="2"/>
    <n v="599"/>
    <n v="1198"/>
    <x v="4"/>
    <n v="239.6"/>
    <n v="958.4"/>
    <n v="306.69"/>
    <s v="Kolkata"/>
    <s v="West Bengal"/>
    <s v="East"/>
    <s v="UPI"/>
    <x v="0"/>
    <x v="1"/>
    <x v="4"/>
    <x v="4"/>
    <n v="0.32"/>
    <n v="718.8"/>
    <n v="0"/>
  </r>
  <r>
    <x v="3512"/>
    <d v="2033-08-13T00:00:00"/>
    <x v="657"/>
    <s v="Customer_0586"/>
    <s v="P2015"/>
    <x v="11"/>
    <x v="1"/>
    <x v="8"/>
    <n v="4"/>
    <n v="1299"/>
    <n v="5196"/>
    <x v="4"/>
    <n v="1039.2"/>
    <n v="4156.8"/>
    <n v="748.22"/>
    <s v="Ahmedabad"/>
    <s v="Gujarat"/>
    <s v="West"/>
    <s v="Credit Card"/>
    <x v="2"/>
    <x v="1"/>
    <x v="4"/>
    <x v="4"/>
    <n v="0.18"/>
    <n v="3117.6"/>
    <n v="0"/>
  </r>
  <r>
    <x v="3513"/>
    <d v="2033-08-14T00:00:00"/>
    <x v="643"/>
    <s v="Customer_0628"/>
    <s v="P2002"/>
    <x v="12"/>
    <x v="2"/>
    <x v="7"/>
    <n v="3"/>
    <n v="2999"/>
    <n v="8997"/>
    <x v="2"/>
    <n v="1349.55"/>
    <n v="7647.45"/>
    <n v="879.46"/>
    <s v="Delhi"/>
    <s v="Delhi"/>
    <s v="North"/>
    <s v="Net Banking"/>
    <x v="0"/>
    <x v="1"/>
    <x v="4"/>
    <x v="4"/>
    <n v="0.115"/>
    <n v="6297.9"/>
    <n v="0"/>
  </r>
  <r>
    <x v="3514"/>
    <d v="2033-08-15T00:00:00"/>
    <x v="216"/>
    <s v="Customer_0606"/>
    <s v="P2021"/>
    <x v="24"/>
    <x v="4"/>
    <x v="13"/>
    <n v="3"/>
    <n v="1499"/>
    <n v="4497"/>
    <x v="6"/>
    <n v="0"/>
    <n v="4497"/>
    <n v="1708.86"/>
    <s v="Lucknow"/>
    <s v="Uttar Pradesh"/>
    <s v="North"/>
    <s v="UPI"/>
    <x v="2"/>
    <x v="1"/>
    <x v="4"/>
    <x v="4"/>
    <n v="0.38"/>
    <n v="4497"/>
    <n v="0"/>
  </r>
  <r>
    <x v="3515"/>
    <d v="2033-08-16T00:00:00"/>
    <x v="451"/>
    <s v="Customer_0724"/>
    <s v="P2019"/>
    <x v="22"/>
    <x v="4"/>
    <x v="11"/>
    <n v="1"/>
    <n v="699"/>
    <n v="699"/>
    <x v="6"/>
    <n v="0"/>
    <n v="699"/>
    <n v="265.62"/>
    <s v="Delhi"/>
    <s v="Delhi"/>
    <s v="North"/>
    <s v="Debit Card"/>
    <x v="0"/>
    <x v="1"/>
    <x v="4"/>
    <x v="4"/>
    <n v="0.38"/>
    <n v="699"/>
    <n v="0"/>
  </r>
  <r>
    <x v="3516"/>
    <d v="2033-08-17T00:00:00"/>
    <x v="667"/>
    <s v="Customer_0485"/>
    <s v="P2022"/>
    <x v="13"/>
    <x v="3"/>
    <x v="9"/>
    <n v="1"/>
    <n v="899"/>
    <n v="899"/>
    <x v="2"/>
    <n v="134.85"/>
    <n v="764.15"/>
    <n v="179.58"/>
    <s v="Noida"/>
    <s v="Uttar Pradesh"/>
    <s v="North"/>
    <s v="Debit Card"/>
    <x v="0"/>
    <x v="1"/>
    <x v="4"/>
    <x v="4"/>
    <n v="0.23499999999999999"/>
    <n v="629.29999999999995"/>
    <n v="0"/>
  </r>
  <r>
    <x v="3517"/>
    <d v="2033-08-18T00:00:00"/>
    <x v="626"/>
    <s v="Customer_0172"/>
    <s v="P2003"/>
    <x v="3"/>
    <x v="2"/>
    <x v="2"/>
    <n v="1"/>
    <n v="59999"/>
    <n v="59999"/>
    <x v="1"/>
    <n v="2999.95"/>
    <n v="56999.05"/>
    <n v="8264.86"/>
    <s v="Gurugram"/>
    <s v="Haryana"/>
    <s v="North"/>
    <s v="Debit Card"/>
    <x v="0"/>
    <x v="1"/>
    <x v="4"/>
    <x v="4"/>
    <n v="0.14499999999999999"/>
    <n v="53999.1"/>
    <n v="0"/>
  </r>
  <r>
    <x v="3518"/>
    <d v="2033-08-19T00:00:00"/>
    <x v="74"/>
    <s v="Customer_0388"/>
    <s v="P2011"/>
    <x v="18"/>
    <x v="0"/>
    <x v="4"/>
    <n v="1"/>
    <n v="2499"/>
    <n v="2499"/>
    <x v="4"/>
    <n v="499.8"/>
    <n v="1999.2"/>
    <n v="519.79"/>
    <s v="Delhi"/>
    <s v="Delhi"/>
    <s v="North"/>
    <s v="Credit Card"/>
    <x v="0"/>
    <x v="1"/>
    <x v="4"/>
    <x v="4"/>
    <n v="0.26"/>
    <n v="1499.4"/>
    <n v="0"/>
  </r>
  <r>
    <x v="3519"/>
    <d v="2033-08-20T00:00:00"/>
    <x v="569"/>
    <s v="Customer_0507"/>
    <s v="P2012"/>
    <x v="7"/>
    <x v="0"/>
    <x v="4"/>
    <n v="2"/>
    <n v="1299"/>
    <n v="2598"/>
    <x v="1"/>
    <n v="129.9"/>
    <n v="2468.1"/>
    <n v="752.77"/>
    <s v="Hyderabad"/>
    <s v="Telangana"/>
    <s v="South"/>
    <s v="Debit Card"/>
    <x v="1"/>
    <x v="1"/>
    <x v="4"/>
    <x v="4"/>
    <n v="0.30499999999999999"/>
    <n v="2338.1999999999998"/>
    <n v="0"/>
  </r>
  <r>
    <x v="3520"/>
    <d v="2033-08-21T00:00:00"/>
    <x v="429"/>
    <s v="Customer_0163"/>
    <s v="P2003"/>
    <x v="3"/>
    <x v="2"/>
    <x v="2"/>
    <n v="2"/>
    <n v="59999"/>
    <n v="119998"/>
    <x v="2"/>
    <n v="17999.7"/>
    <n v="101998.3"/>
    <n v="11729.8"/>
    <s v="Bengaluru"/>
    <s v="Karnataka"/>
    <s v="South"/>
    <s v="UPI"/>
    <x v="0"/>
    <x v="1"/>
    <x v="4"/>
    <x v="4"/>
    <n v="0.115"/>
    <n v="83998.6"/>
    <n v="0"/>
  </r>
  <r>
    <x v="3521"/>
    <d v="2033-08-22T00:00:00"/>
    <x v="537"/>
    <s v="Customer_0149"/>
    <s v="P2021"/>
    <x v="24"/>
    <x v="4"/>
    <x v="13"/>
    <n v="2"/>
    <n v="1499"/>
    <n v="2998"/>
    <x v="2"/>
    <n v="449.7"/>
    <n v="2548.3000000000002"/>
    <n v="853.68"/>
    <s v="Hyderabad"/>
    <s v="Telangana"/>
    <s v="South"/>
    <s v="UPI"/>
    <x v="0"/>
    <x v="1"/>
    <x v="4"/>
    <x v="4"/>
    <n v="0.33500000000000002"/>
    <n v="2098.6"/>
    <n v="0"/>
  </r>
  <r>
    <x v="3522"/>
    <d v="2033-08-23T00:00:00"/>
    <x v="429"/>
    <s v="Customer_0163"/>
    <s v="P2001"/>
    <x v="10"/>
    <x v="2"/>
    <x v="7"/>
    <n v="2"/>
    <n v="24999"/>
    <n v="49998"/>
    <x v="4"/>
    <n v="9999.6"/>
    <n v="39998.400000000001"/>
    <n v="3999.84"/>
    <s v="Noida"/>
    <s v="Uttar Pradesh"/>
    <s v="North"/>
    <s v="Credit Card"/>
    <x v="2"/>
    <x v="1"/>
    <x v="4"/>
    <x v="4"/>
    <n v="0.1"/>
    <n v="29998.799999999999"/>
    <n v="0"/>
  </r>
  <r>
    <x v="3523"/>
    <d v="2033-08-24T00:00:00"/>
    <x v="304"/>
    <s v="Customer_0109"/>
    <s v="P2019"/>
    <x v="22"/>
    <x v="4"/>
    <x v="11"/>
    <n v="4"/>
    <n v="699"/>
    <n v="2796"/>
    <x v="4"/>
    <n v="559.20000000000005"/>
    <n v="2236.8000000000002"/>
    <n v="715.78"/>
    <s v="Lucknow"/>
    <s v="Uttar Pradesh"/>
    <s v="North"/>
    <s v="Debit Card"/>
    <x v="1"/>
    <x v="1"/>
    <x v="4"/>
    <x v="4"/>
    <n v="0.32"/>
    <n v="1677.6"/>
    <n v="0"/>
  </r>
  <r>
    <x v="3524"/>
    <d v="2033-08-25T00:00:00"/>
    <x v="496"/>
    <s v="Customer_0366"/>
    <s v="P2004"/>
    <x v="15"/>
    <x v="2"/>
    <x v="3"/>
    <n v="1"/>
    <n v="899"/>
    <n v="899"/>
    <x v="1"/>
    <n v="44.95"/>
    <n v="854.05"/>
    <n v="123.84"/>
    <s v="Noida"/>
    <s v="Uttar Pradesh"/>
    <s v="North"/>
    <s v="Credit Card"/>
    <x v="2"/>
    <x v="1"/>
    <x v="4"/>
    <x v="4"/>
    <n v="0.14499999999999999"/>
    <n v="809.1"/>
    <n v="0"/>
  </r>
  <r>
    <x v="3525"/>
    <d v="2033-08-26T00:00:00"/>
    <x v="767"/>
    <s v="Customer_0313"/>
    <s v="P2020"/>
    <x v="16"/>
    <x v="4"/>
    <x v="10"/>
    <n v="1"/>
    <n v="599"/>
    <n v="599"/>
    <x v="5"/>
    <n v="149.75"/>
    <n v="449.25"/>
    <n v="137.02000000000001"/>
    <s v="Gurugram"/>
    <s v="Haryana"/>
    <s v="North"/>
    <s v="Credit Card"/>
    <x v="0"/>
    <x v="1"/>
    <x v="4"/>
    <x v="4"/>
    <n v="0.30499999999999999"/>
    <n v="299.5"/>
    <n v="0"/>
  </r>
  <r>
    <x v="3526"/>
    <d v="2033-08-27T00:00:00"/>
    <x v="500"/>
    <s v="Customer_0404"/>
    <s v="P2018"/>
    <x v="17"/>
    <x v="4"/>
    <x v="11"/>
    <n v="1"/>
    <n v="399"/>
    <n v="399"/>
    <x v="0"/>
    <n v="39.9"/>
    <n v="359.1"/>
    <n v="125.68"/>
    <s v="Bengaluru"/>
    <s v="Karnataka"/>
    <s v="South"/>
    <s v="UPI"/>
    <x v="0"/>
    <x v="1"/>
    <x v="4"/>
    <x v="4"/>
    <n v="0.35"/>
    <n v="319.2"/>
    <n v="0"/>
  </r>
  <r>
    <x v="3527"/>
    <d v="2033-08-28T00:00:00"/>
    <x v="192"/>
    <s v="Customer_0764"/>
    <s v="P2004"/>
    <x v="15"/>
    <x v="2"/>
    <x v="3"/>
    <n v="1"/>
    <n v="899"/>
    <n v="899"/>
    <x v="6"/>
    <n v="0"/>
    <n v="899"/>
    <n v="143.84"/>
    <s v="Gurugram"/>
    <s v="Haryana"/>
    <s v="North"/>
    <s v="Credit Card"/>
    <x v="2"/>
    <x v="1"/>
    <x v="4"/>
    <x v="4"/>
    <n v="0.16"/>
    <n v="899"/>
    <n v="0"/>
  </r>
  <r>
    <x v="3528"/>
    <d v="2033-08-29T00:00:00"/>
    <x v="101"/>
    <s v="Customer_0089"/>
    <s v="P2024"/>
    <x v="14"/>
    <x v="3"/>
    <x v="6"/>
    <n v="1"/>
    <n v="2499"/>
    <n v="2499"/>
    <x v="1"/>
    <n v="124.95"/>
    <n v="2374.0500000000002"/>
    <n v="629.12"/>
    <s v="Ahmedabad"/>
    <s v="Gujarat"/>
    <s v="West"/>
    <s v="UPI"/>
    <x v="0"/>
    <x v="1"/>
    <x v="4"/>
    <x v="4"/>
    <n v="0.26500000000000001"/>
    <n v="2249.1"/>
    <n v="0"/>
  </r>
  <r>
    <x v="3529"/>
    <d v="2033-08-30T00:00:00"/>
    <x v="376"/>
    <s v="Customer_0394"/>
    <s v="P2008"/>
    <x v="20"/>
    <x v="0"/>
    <x v="12"/>
    <n v="1"/>
    <n v="1799"/>
    <n v="1799"/>
    <x v="0"/>
    <n v="179.9"/>
    <n v="1619.1"/>
    <n v="469.54"/>
    <s v="Jaipur"/>
    <s v="Rajasthan"/>
    <s v="North"/>
    <s v="Credit Card"/>
    <x v="0"/>
    <x v="1"/>
    <x v="5"/>
    <x v="5"/>
    <n v="0.28999999999999998"/>
    <n v="1439.2"/>
    <n v="0"/>
  </r>
  <r>
    <x v="3530"/>
    <d v="2033-08-31T00:00:00"/>
    <x v="175"/>
    <s v="Customer_0742"/>
    <s v="P2009"/>
    <x v="1"/>
    <x v="0"/>
    <x v="0"/>
    <n v="4"/>
    <n v="1199"/>
    <n v="4796"/>
    <x v="2"/>
    <n v="719.4"/>
    <n v="4076.6"/>
    <n v="1121.06"/>
    <s v="Chennai"/>
    <s v="Tamil Nadu"/>
    <s v="South"/>
    <s v="Credit Card"/>
    <x v="0"/>
    <x v="1"/>
    <x v="5"/>
    <x v="5"/>
    <n v="0.27500000000000002"/>
    <n v="3357.2"/>
    <n v="0"/>
  </r>
  <r>
    <x v="3531"/>
    <d v="2033-09-01T00:00:00"/>
    <x v="148"/>
    <s v="Customer_0130"/>
    <s v="P2018"/>
    <x v="17"/>
    <x v="4"/>
    <x v="11"/>
    <n v="1"/>
    <n v="399"/>
    <n v="399"/>
    <x v="0"/>
    <n v="39.9"/>
    <n v="359.1"/>
    <n v="125.68"/>
    <s v="Ahmedabad"/>
    <s v="Gujarat"/>
    <s v="West"/>
    <s v="UPI"/>
    <x v="0"/>
    <x v="1"/>
    <x v="5"/>
    <x v="5"/>
    <n v="0.35"/>
    <n v="319.2"/>
    <n v="0"/>
  </r>
  <r>
    <x v="3532"/>
    <d v="2033-09-02T00:00:00"/>
    <x v="739"/>
    <s v="Customer_0652"/>
    <s v="P2014"/>
    <x v="2"/>
    <x v="1"/>
    <x v="1"/>
    <n v="1"/>
    <n v="2999"/>
    <n v="2999"/>
    <x v="1"/>
    <n v="149.94999999999999"/>
    <n v="2849.05"/>
    <n v="641.04"/>
    <s v="Pune"/>
    <s v="Maharashtra"/>
    <s v="West"/>
    <s v="UPI"/>
    <x v="0"/>
    <x v="1"/>
    <x v="5"/>
    <x v="5"/>
    <n v="0.22500000000000001"/>
    <n v="2699.1"/>
    <n v="0"/>
  </r>
  <r>
    <x v="3533"/>
    <d v="2033-09-03T00:00:00"/>
    <x v="216"/>
    <s v="Customer_0606"/>
    <s v="P2007"/>
    <x v="21"/>
    <x v="0"/>
    <x v="12"/>
    <n v="1"/>
    <n v="799"/>
    <n v="799"/>
    <x v="2"/>
    <n v="119.85"/>
    <n v="679.15"/>
    <n v="186.77"/>
    <s v="Kolkata"/>
    <s v="West Bengal"/>
    <s v="East"/>
    <s v="Credit Card"/>
    <x v="0"/>
    <x v="1"/>
    <x v="5"/>
    <x v="5"/>
    <n v="0.27500000000000002"/>
    <n v="559.29999999999995"/>
    <n v="0"/>
  </r>
  <r>
    <x v="3534"/>
    <d v="2033-09-04T00:00:00"/>
    <x v="149"/>
    <s v="Customer_0593"/>
    <s v="P2022"/>
    <x v="13"/>
    <x v="3"/>
    <x v="9"/>
    <n v="1"/>
    <n v="899"/>
    <n v="899"/>
    <x v="0"/>
    <n v="89.9"/>
    <n v="809.1"/>
    <n v="202.28"/>
    <s v="Jaipur"/>
    <s v="Rajasthan"/>
    <s v="North"/>
    <s v="Cash on Delivery"/>
    <x v="0"/>
    <x v="1"/>
    <x v="5"/>
    <x v="5"/>
    <n v="0.25"/>
    <n v="719.2"/>
    <n v="0"/>
  </r>
  <r>
    <x v="3535"/>
    <d v="2033-09-05T00:00:00"/>
    <x v="315"/>
    <s v="Customer_0468"/>
    <s v="P2024"/>
    <x v="14"/>
    <x v="3"/>
    <x v="6"/>
    <n v="2"/>
    <n v="2499"/>
    <n v="4998"/>
    <x v="6"/>
    <n v="0"/>
    <n v="4998"/>
    <n v="1399.44"/>
    <s v="Ahmedabad"/>
    <s v="Gujarat"/>
    <s v="West"/>
    <s v="Credit Card"/>
    <x v="0"/>
    <x v="1"/>
    <x v="5"/>
    <x v="5"/>
    <n v="0.28000000000000003"/>
    <n v="4998"/>
    <n v="0"/>
  </r>
  <r>
    <x v="3536"/>
    <d v="2033-09-06T00:00:00"/>
    <x v="275"/>
    <s v="Customer_0632"/>
    <s v="P2015"/>
    <x v="11"/>
    <x v="1"/>
    <x v="8"/>
    <n v="1"/>
    <n v="1299"/>
    <n v="1299"/>
    <x v="6"/>
    <n v="0"/>
    <n v="1299"/>
    <n v="311.76"/>
    <s v="Ahmedabad"/>
    <s v="Gujarat"/>
    <s v="West"/>
    <s v="Credit Card"/>
    <x v="0"/>
    <x v="1"/>
    <x v="5"/>
    <x v="5"/>
    <n v="0.24"/>
    <n v="1299"/>
    <n v="0"/>
  </r>
  <r>
    <x v="3537"/>
    <d v="2033-09-07T00:00:00"/>
    <x v="428"/>
    <s v="Customer_0708"/>
    <s v="P2004"/>
    <x v="15"/>
    <x v="2"/>
    <x v="3"/>
    <n v="1"/>
    <n v="899"/>
    <n v="899"/>
    <x v="1"/>
    <n v="44.95"/>
    <n v="854.05"/>
    <n v="123.84"/>
    <s v="Kolkata"/>
    <s v="West Bengal"/>
    <s v="East"/>
    <s v="UPI"/>
    <x v="2"/>
    <x v="1"/>
    <x v="5"/>
    <x v="5"/>
    <n v="0.14499999999999999"/>
    <n v="809.1"/>
    <n v="0"/>
  </r>
  <r>
    <x v="3538"/>
    <d v="2033-09-08T00:00:00"/>
    <x v="37"/>
    <s v="Customer_0461"/>
    <s v="P2021"/>
    <x v="24"/>
    <x v="4"/>
    <x v="13"/>
    <n v="4"/>
    <n v="1499"/>
    <n v="5996"/>
    <x v="2"/>
    <n v="899.4"/>
    <n v="5096.6000000000004"/>
    <n v="1707.36"/>
    <s v="Mumbai"/>
    <s v="Maharashtra"/>
    <s v="West"/>
    <s v="UPI"/>
    <x v="0"/>
    <x v="1"/>
    <x v="5"/>
    <x v="5"/>
    <n v="0.33500000000000002"/>
    <n v="4197.2"/>
    <n v="0"/>
  </r>
  <r>
    <x v="3539"/>
    <d v="2033-09-09T00:00:00"/>
    <x v="38"/>
    <s v="Customer_0053"/>
    <s v="P2019"/>
    <x v="22"/>
    <x v="4"/>
    <x v="11"/>
    <n v="2"/>
    <n v="699"/>
    <n v="1398"/>
    <x v="4"/>
    <n v="279.60000000000002"/>
    <n v="1118.4000000000001"/>
    <n v="357.89"/>
    <s v="Delhi"/>
    <s v="Delhi"/>
    <s v="North"/>
    <s v="UPI"/>
    <x v="2"/>
    <x v="1"/>
    <x v="5"/>
    <x v="5"/>
    <n v="0.32"/>
    <n v="838.8"/>
    <n v="0"/>
  </r>
  <r>
    <x v="3540"/>
    <d v="2033-09-10T00:00:00"/>
    <x v="444"/>
    <s v="Customer_0045"/>
    <s v="P2015"/>
    <x v="11"/>
    <x v="1"/>
    <x v="8"/>
    <n v="2"/>
    <n v="1299"/>
    <n v="2598"/>
    <x v="0"/>
    <n v="259.8"/>
    <n v="2338.1999999999998"/>
    <n v="491.02"/>
    <s v="Kolkata"/>
    <s v="West Bengal"/>
    <s v="East"/>
    <s v="Debit Card"/>
    <x v="2"/>
    <x v="1"/>
    <x v="5"/>
    <x v="5"/>
    <n v="0.21"/>
    <n v="2078.4"/>
    <n v="0"/>
  </r>
  <r>
    <x v="3541"/>
    <d v="2033-09-11T00:00:00"/>
    <x v="192"/>
    <s v="Customer_0764"/>
    <s v="P2004"/>
    <x v="15"/>
    <x v="2"/>
    <x v="3"/>
    <n v="1"/>
    <n v="899"/>
    <n v="899"/>
    <x v="4"/>
    <n v="179.8"/>
    <n v="719.2"/>
    <n v="71.92"/>
    <s v="Ahmedabad"/>
    <s v="Gujarat"/>
    <s v="West"/>
    <s v="Credit Card"/>
    <x v="2"/>
    <x v="1"/>
    <x v="5"/>
    <x v="5"/>
    <n v="0.1"/>
    <n v="539.4"/>
    <n v="0"/>
  </r>
  <r>
    <x v="3542"/>
    <d v="2033-09-12T00:00:00"/>
    <x v="461"/>
    <s v="Customer_0698"/>
    <s v="P2008"/>
    <x v="20"/>
    <x v="0"/>
    <x v="12"/>
    <n v="1"/>
    <n v="1799"/>
    <n v="1799"/>
    <x v="4"/>
    <n v="359.8"/>
    <n v="1439.2"/>
    <n v="374.19"/>
    <s v="Noida"/>
    <s v="Uttar Pradesh"/>
    <s v="North"/>
    <s v="UPI"/>
    <x v="2"/>
    <x v="1"/>
    <x v="5"/>
    <x v="5"/>
    <n v="0.26"/>
    <n v="1079.4000000000001"/>
    <n v="0"/>
  </r>
  <r>
    <x v="3543"/>
    <d v="2033-09-13T00:00:00"/>
    <x v="175"/>
    <s v="Customer_0742"/>
    <s v="P2007"/>
    <x v="21"/>
    <x v="0"/>
    <x v="12"/>
    <n v="3"/>
    <n v="799"/>
    <n v="2397"/>
    <x v="2"/>
    <n v="359.55"/>
    <n v="2037.45"/>
    <n v="560.29999999999995"/>
    <s v="Lucknow"/>
    <s v="Uttar Pradesh"/>
    <s v="North"/>
    <s v="Credit Card"/>
    <x v="0"/>
    <x v="1"/>
    <x v="5"/>
    <x v="5"/>
    <n v="0.27500000000000002"/>
    <n v="1677.9"/>
    <n v="0"/>
  </r>
  <r>
    <x v="3544"/>
    <d v="2033-09-14T00:00:00"/>
    <x v="344"/>
    <s v="Customer_0524"/>
    <s v="P2003"/>
    <x v="3"/>
    <x v="2"/>
    <x v="2"/>
    <n v="1"/>
    <n v="59999"/>
    <n v="59999"/>
    <x v="1"/>
    <n v="2999.95"/>
    <n v="56999.05"/>
    <n v="8264.86"/>
    <s v="Chennai"/>
    <s v="Tamil Nadu"/>
    <s v="South"/>
    <s v="Credit Card"/>
    <x v="2"/>
    <x v="1"/>
    <x v="5"/>
    <x v="5"/>
    <n v="0.14499999999999999"/>
    <n v="53999.1"/>
    <n v="0"/>
  </r>
  <r>
    <x v="3545"/>
    <d v="2033-09-15T00:00:00"/>
    <x v="654"/>
    <s v="Customer_0662"/>
    <s v="P2019"/>
    <x v="22"/>
    <x v="4"/>
    <x v="11"/>
    <n v="1"/>
    <n v="699"/>
    <n v="699"/>
    <x v="6"/>
    <n v="0"/>
    <n v="699"/>
    <n v="265.62"/>
    <s v="Chennai"/>
    <s v="Tamil Nadu"/>
    <s v="South"/>
    <s v="Credit Card"/>
    <x v="0"/>
    <x v="1"/>
    <x v="5"/>
    <x v="5"/>
    <n v="0.38"/>
    <n v="699"/>
    <n v="0"/>
  </r>
  <r>
    <x v="3546"/>
    <d v="2033-09-16T00:00:00"/>
    <x v="701"/>
    <s v="Customer_0649"/>
    <s v="P2014"/>
    <x v="2"/>
    <x v="1"/>
    <x v="1"/>
    <n v="2"/>
    <n v="2999"/>
    <n v="5998"/>
    <x v="3"/>
    <n v="1799.4"/>
    <n v="4198.6000000000004"/>
    <n v="629.79"/>
    <s v="Jaipur"/>
    <s v="Rajasthan"/>
    <s v="North"/>
    <s v="Debit Card"/>
    <x v="0"/>
    <x v="1"/>
    <x v="5"/>
    <x v="5"/>
    <n v="0.15"/>
    <n v="2399.1999999999998"/>
    <n v="0"/>
  </r>
  <r>
    <x v="3547"/>
    <d v="2033-09-17T00:00:00"/>
    <x v="394"/>
    <s v="Customer_0425"/>
    <s v="P2009"/>
    <x v="1"/>
    <x v="0"/>
    <x v="0"/>
    <n v="1"/>
    <n v="1199"/>
    <n v="1199"/>
    <x v="4"/>
    <n v="239.8"/>
    <n v="959.2"/>
    <n v="249.39"/>
    <s v="Jaipur"/>
    <s v="Rajasthan"/>
    <s v="North"/>
    <s v="Credit Card"/>
    <x v="0"/>
    <x v="1"/>
    <x v="5"/>
    <x v="5"/>
    <n v="0.26"/>
    <n v="719.4"/>
    <n v="0"/>
  </r>
  <r>
    <x v="3548"/>
    <d v="2033-09-18T00:00:00"/>
    <x v="461"/>
    <s v="Customer_0698"/>
    <s v="P2024"/>
    <x v="14"/>
    <x v="3"/>
    <x v="6"/>
    <n v="1"/>
    <n v="2499"/>
    <n v="2499"/>
    <x v="1"/>
    <n v="124.95"/>
    <n v="2374.0500000000002"/>
    <n v="629.12"/>
    <s v="Jaipur"/>
    <s v="Rajasthan"/>
    <s v="North"/>
    <s v="UPI"/>
    <x v="0"/>
    <x v="1"/>
    <x v="5"/>
    <x v="5"/>
    <n v="0.26500000000000001"/>
    <n v="2249.1"/>
    <n v="0"/>
  </r>
  <r>
    <x v="3549"/>
    <d v="2033-09-19T00:00:00"/>
    <x v="192"/>
    <s v="Customer_0764"/>
    <s v="P2016"/>
    <x v="19"/>
    <x v="1"/>
    <x v="8"/>
    <n v="1"/>
    <n v="999"/>
    <n v="999"/>
    <x v="2"/>
    <n v="149.85"/>
    <n v="849.15"/>
    <n v="165.58"/>
    <s v="Mumbai"/>
    <s v="Maharashtra"/>
    <s v="West"/>
    <s v="UPI"/>
    <x v="2"/>
    <x v="1"/>
    <x v="5"/>
    <x v="5"/>
    <n v="0.19500000000000001"/>
    <n v="699.3"/>
    <n v="0"/>
  </r>
  <r>
    <x v="3550"/>
    <d v="2033-09-20T00:00:00"/>
    <x v="617"/>
    <s v="Customer_0520"/>
    <s v="P2004"/>
    <x v="15"/>
    <x v="2"/>
    <x v="3"/>
    <n v="1"/>
    <n v="899"/>
    <n v="899"/>
    <x v="0"/>
    <n v="89.9"/>
    <n v="809.1"/>
    <n v="105.18"/>
    <s v="Noida"/>
    <s v="Uttar Pradesh"/>
    <s v="North"/>
    <s v="UPI"/>
    <x v="0"/>
    <x v="1"/>
    <x v="5"/>
    <x v="5"/>
    <n v="0.13"/>
    <n v="719.2"/>
    <n v="0"/>
  </r>
  <r>
    <x v="3551"/>
    <d v="2033-09-21T00:00:00"/>
    <x v="652"/>
    <s v="Customer_0495"/>
    <s v="P2008"/>
    <x v="20"/>
    <x v="0"/>
    <x v="12"/>
    <n v="2"/>
    <n v="1799"/>
    <n v="3598"/>
    <x v="4"/>
    <n v="719.6"/>
    <n v="2878.4"/>
    <n v="748.38"/>
    <s v="Kolkata"/>
    <s v="West Bengal"/>
    <s v="East"/>
    <s v="Net Banking"/>
    <x v="0"/>
    <x v="1"/>
    <x v="5"/>
    <x v="5"/>
    <n v="0.26"/>
    <n v="2158.8000000000002"/>
    <n v="0"/>
  </r>
  <r>
    <x v="3552"/>
    <d v="2033-09-22T00:00:00"/>
    <x v="516"/>
    <s v="Customer_0766"/>
    <s v="P2016"/>
    <x v="19"/>
    <x v="1"/>
    <x v="8"/>
    <n v="2"/>
    <n v="999"/>
    <n v="1998"/>
    <x v="1"/>
    <n v="99.9"/>
    <n v="1898.1"/>
    <n v="427.07"/>
    <s v="Ahmedabad"/>
    <s v="Gujarat"/>
    <s v="West"/>
    <s v="UPI"/>
    <x v="0"/>
    <x v="1"/>
    <x v="5"/>
    <x v="5"/>
    <n v="0.22500000000000001"/>
    <n v="1798.2"/>
    <n v="0"/>
  </r>
  <r>
    <x v="3553"/>
    <d v="2033-09-23T00:00:00"/>
    <x v="460"/>
    <s v="Customer_0474"/>
    <s v="P2001"/>
    <x v="10"/>
    <x v="2"/>
    <x v="7"/>
    <n v="1"/>
    <n v="24999"/>
    <n v="24999"/>
    <x v="2"/>
    <n v="3749.85"/>
    <n v="21249.15"/>
    <n v="2443.65"/>
    <s v="Bengaluru"/>
    <s v="Karnataka"/>
    <s v="South"/>
    <s v="Net Banking"/>
    <x v="2"/>
    <x v="1"/>
    <x v="5"/>
    <x v="5"/>
    <n v="0.115"/>
    <n v="17499.3"/>
    <n v="0"/>
  </r>
  <r>
    <x v="3554"/>
    <d v="2033-09-24T00:00:00"/>
    <x v="183"/>
    <s v="Customer_0363"/>
    <s v="P2009"/>
    <x v="1"/>
    <x v="0"/>
    <x v="0"/>
    <n v="1"/>
    <n v="1199"/>
    <n v="1199"/>
    <x v="6"/>
    <n v="0"/>
    <n v="1199"/>
    <n v="383.68"/>
    <s v="Lucknow"/>
    <s v="Uttar Pradesh"/>
    <s v="North"/>
    <s v="Credit Card"/>
    <x v="1"/>
    <x v="1"/>
    <x v="5"/>
    <x v="5"/>
    <n v="0.32"/>
    <n v="1199"/>
    <n v="0"/>
  </r>
  <r>
    <x v="3555"/>
    <d v="2033-09-25T00:00:00"/>
    <x v="643"/>
    <s v="Customer_0628"/>
    <s v="P2022"/>
    <x v="13"/>
    <x v="3"/>
    <x v="9"/>
    <n v="2"/>
    <n v="899"/>
    <n v="1798"/>
    <x v="2"/>
    <n v="269.7"/>
    <n v="1528.3"/>
    <n v="359.15"/>
    <s v="Mumbai"/>
    <s v="Maharashtra"/>
    <s v="West"/>
    <s v="Net Banking"/>
    <x v="2"/>
    <x v="1"/>
    <x v="5"/>
    <x v="5"/>
    <n v="0.23499999999999999"/>
    <n v="1258.5999999999999"/>
    <n v="0"/>
  </r>
  <r>
    <x v="3556"/>
    <d v="2033-09-26T00:00:00"/>
    <x v="375"/>
    <s v="Customer_0034"/>
    <s v="P2017"/>
    <x v="8"/>
    <x v="1"/>
    <x v="5"/>
    <n v="1"/>
    <n v="5999"/>
    <n v="5999"/>
    <x v="1"/>
    <n v="299.95"/>
    <n v="5699.05"/>
    <n v="1282.29"/>
    <s v="Hyderabad"/>
    <s v="Telangana"/>
    <s v="South"/>
    <s v="UPI"/>
    <x v="0"/>
    <x v="1"/>
    <x v="5"/>
    <x v="5"/>
    <n v="0.22500000000000001"/>
    <n v="5399.1"/>
    <n v="0"/>
  </r>
  <r>
    <x v="3557"/>
    <d v="2033-09-27T00:00:00"/>
    <x v="235"/>
    <s v="Customer_0329"/>
    <s v="P2022"/>
    <x v="13"/>
    <x v="3"/>
    <x v="9"/>
    <n v="1"/>
    <n v="899"/>
    <n v="899"/>
    <x v="5"/>
    <n v="224.75"/>
    <n v="674.25"/>
    <n v="138.22"/>
    <s v="Lucknow"/>
    <s v="Uttar Pradesh"/>
    <s v="North"/>
    <s v="Net Banking"/>
    <x v="1"/>
    <x v="1"/>
    <x v="5"/>
    <x v="5"/>
    <n v="0.20499999999999999"/>
    <n v="449.5"/>
    <n v="0"/>
  </r>
  <r>
    <x v="3558"/>
    <d v="2033-09-28T00:00:00"/>
    <x v="343"/>
    <s v="Customer_0449"/>
    <s v="P2001"/>
    <x v="10"/>
    <x v="2"/>
    <x v="7"/>
    <n v="1"/>
    <n v="24999"/>
    <n v="24999"/>
    <x v="0"/>
    <n v="2499.9"/>
    <n v="22499.1"/>
    <n v="2924.88"/>
    <s v="Chennai"/>
    <s v="Tamil Nadu"/>
    <s v="South"/>
    <s v="Credit Card"/>
    <x v="1"/>
    <x v="1"/>
    <x v="5"/>
    <x v="5"/>
    <n v="0.13"/>
    <n v="19999.2"/>
    <n v="0"/>
  </r>
  <r>
    <x v="3559"/>
    <d v="2033-09-29T00:00:00"/>
    <x v="212"/>
    <s v="Customer_0309"/>
    <s v="P2020"/>
    <x v="16"/>
    <x v="4"/>
    <x v="10"/>
    <n v="1"/>
    <n v="599"/>
    <n v="599"/>
    <x v="2"/>
    <n v="89.85"/>
    <n v="509.15"/>
    <n v="170.57"/>
    <s v="Kolkata"/>
    <s v="West Bengal"/>
    <s v="East"/>
    <s v="Debit Card"/>
    <x v="0"/>
    <x v="1"/>
    <x v="5"/>
    <x v="5"/>
    <n v="0.33500000000000002"/>
    <n v="419.3"/>
    <n v="0"/>
  </r>
  <r>
    <x v="3560"/>
    <d v="2033-09-30T00:00:00"/>
    <x v="566"/>
    <s v="Customer_0134"/>
    <s v="P2001"/>
    <x v="10"/>
    <x v="2"/>
    <x v="7"/>
    <n v="2"/>
    <n v="24999"/>
    <n v="49998"/>
    <x v="1"/>
    <n v="2499.9"/>
    <n v="47498.1"/>
    <n v="6887.22"/>
    <s v="Lucknow"/>
    <s v="Uttar Pradesh"/>
    <s v="North"/>
    <s v="Credit Card"/>
    <x v="0"/>
    <x v="1"/>
    <x v="5"/>
    <x v="5"/>
    <n v="0.14499999999999999"/>
    <n v="44998.2"/>
    <n v="0"/>
  </r>
  <r>
    <x v="3561"/>
    <d v="2033-10-01T00:00:00"/>
    <x v="672"/>
    <s v="Customer_0171"/>
    <s v="P2001"/>
    <x v="10"/>
    <x v="2"/>
    <x v="7"/>
    <n v="2"/>
    <n v="24999"/>
    <n v="49998"/>
    <x v="4"/>
    <n v="9999.6"/>
    <n v="39998.400000000001"/>
    <n v="3999.84"/>
    <s v="Mumbai"/>
    <s v="Maharashtra"/>
    <s v="West"/>
    <s v="Net Banking"/>
    <x v="0"/>
    <x v="1"/>
    <x v="5"/>
    <x v="5"/>
    <n v="0.1"/>
    <n v="29998.799999999999"/>
    <n v="0"/>
  </r>
  <r>
    <x v="3562"/>
    <d v="2033-10-02T00:00:00"/>
    <x v="462"/>
    <s v="Customer_0298"/>
    <s v="P2009"/>
    <x v="1"/>
    <x v="0"/>
    <x v="0"/>
    <n v="1"/>
    <n v="1199"/>
    <n v="1199"/>
    <x v="1"/>
    <n v="59.95"/>
    <n v="1139.05"/>
    <n v="347.41"/>
    <s v="Bengaluru"/>
    <s v="Karnataka"/>
    <s v="South"/>
    <s v="Credit Card"/>
    <x v="2"/>
    <x v="1"/>
    <x v="5"/>
    <x v="5"/>
    <n v="0.30499999999999999"/>
    <n v="1079.0999999999999"/>
    <n v="0"/>
  </r>
  <r>
    <x v="3563"/>
    <d v="2033-10-03T00:00:00"/>
    <x v="150"/>
    <s v="Customer_0088"/>
    <s v="P2002"/>
    <x v="12"/>
    <x v="2"/>
    <x v="7"/>
    <n v="2"/>
    <n v="2999"/>
    <n v="5998"/>
    <x v="0"/>
    <n v="599.79999999999995"/>
    <n v="5398.2"/>
    <n v="701.77"/>
    <s v="Kolkata"/>
    <s v="West Bengal"/>
    <s v="East"/>
    <s v="UPI"/>
    <x v="2"/>
    <x v="1"/>
    <x v="5"/>
    <x v="5"/>
    <n v="0.13"/>
    <n v="4798.3999999999996"/>
    <n v="0"/>
  </r>
  <r>
    <x v="3564"/>
    <d v="2033-10-04T00:00:00"/>
    <x v="522"/>
    <s v="Customer_0618"/>
    <s v="P2011"/>
    <x v="18"/>
    <x v="0"/>
    <x v="4"/>
    <n v="3"/>
    <n v="2499"/>
    <n v="7497"/>
    <x v="6"/>
    <n v="0"/>
    <n v="7497"/>
    <n v="2399.04"/>
    <s v="Ahmedabad"/>
    <s v="Gujarat"/>
    <s v="West"/>
    <s v="Cash on Delivery"/>
    <x v="0"/>
    <x v="1"/>
    <x v="5"/>
    <x v="5"/>
    <n v="0.32"/>
    <n v="7497"/>
    <n v="0"/>
  </r>
  <r>
    <x v="3565"/>
    <d v="2033-10-05T00:00:00"/>
    <x v="561"/>
    <s v="Customer_0041"/>
    <s v="P2007"/>
    <x v="21"/>
    <x v="0"/>
    <x v="12"/>
    <n v="2"/>
    <n v="799"/>
    <n v="1598"/>
    <x v="0"/>
    <n v="159.80000000000001"/>
    <n v="1438.2"/>
    <n v="417.08"/>
    <s v="Chennai"/>
    <s v="Tamil Nadu"/>
    <s v="South"/>
    <s v="Debit Card"/>
    <x v="2"/>
    <x v="1"/>
    <x v="5"/>
    <x v="5"/>
    <n v="0.28999999999999998"/>
    <n v="1278.4000000000001"/>
    <n v="0"/>
  </r>
  <r>
    <x v="3566"/>
    <d v="2033-10-06T00:00:00"/>
    <x v="323"/>
    <s v="Customer_0396"/>
    <s v="P2001"/>
    <x v="10"/>
    <x v="2"/>
    <x v="7"/>
    <n v="3"/>
    <n v="24999"/>
    <n v="74997"/>
    <x v="1"/>
    <n v="3749.85"/>
    <n v="71247.149999999994"/>
    <n v="10330.84"/>
    <s v="Gurugram"/>
    <s v="Haryana"/>
    <s v="North"/>
    <s v="Debit Card"/>
    <x v="0"/>
    <x v="1"/>
    <x v="5"/>
    <x v="5"/>
    <n v="0.14499999999999999"/>
    <n v="67497.3"/>
    <n v="0"/>
  </r>
  <r>
    <x v="3567"/>
    <d v="2033-10-07T00:00:00"/>
    <x v="604"/>
    <s v="Customer_0072"/>
    <s v="P2001"/>
    <x v="10"/>
    <x v="2"/>
    <x v="7"/>
    <n v="1"/>
    <n v="24999"/>
    <n v="24999"/>
    <x v="2"/>
    <n v="3749.85"/>
    <n v="21249.15"/>
    <n v="2443.65"/>
    <s v="Ahmedabad"/>
    <s v="Gujarat"/>
    <s v="West"/>
    <s v="UPI"/>
    <x v="0"/>
    <x v="1"/>
    <x v="5"/>
    <x v="5"/>
    <n v="0.115"/>
    <n v="17499.3"/>
    <n v="0"/>
  </r>
  <r>
    <x v="3568"/>
    <d v="2033-10-08T00:00:00"/>
    <x v="390"/>
    <s v="Customer_0391"/>
    <s v="P2017"/>
    <x v="8"/>
    <x v="1"/>
    <x v="5"/>
    <n v="1"/>
    <n v="5999"/>
    <n v="5999"/>
    <x v="1"/>
    <n v="299.95"/>
    <n v="5699.05"/>
    <n v="1282.29"/>
    <s v="Gurugram"/>
    <s v="Haryana"/>
    <s v="North"/>
    <s v="Credit Card"/>
    <x v="0"/>
    <x v="1"/>
    <x v="5"/>
    <x v="5"/>
    <n v="0.22500000000000001"/>
    <n v="5399.1"/>
    <n v="0"/>
  </r>
  <r>
    <x v="3569"/>
    <d v="2033-10-09T00:00:00"/>
    <x v="385"/>
    <s v="Customer_0544"/>
    <s v="P2011"/>
    <x v="18"/>
    <x v="0"/>
    <x v="4"/>
    <n v="1"/>
    <n v="2499"/>
    <n v="2499"/>
    <x v="3"/>
    <n v="749.7"/>
    <n v="1749.3"/>
    <n v="402.34"/>
    <s v="Chennai"/>
    <s v="Tamil Nadu"/>
    <s v="South"/>
    <s v="Credit Card"/>
    <x v="0"/>
    <x v="1"/>
    <x v="5"/>
    <x v="5"/>
    <n v="0.23"/>
    <n v="999.6"/>
    <n v="0"/>
  </r>
  <r>
    <x v="3570"/>
    <d v="2033-10-10T00:00:00"/>
    <x v="446"/>
    <s v="Customer_0357"/>
    <s v="P2011"/>
    <x v="18"/>
    <x v="0"/>
    <x v="4"/>
    <n v="2"/>
    <n v="2499"/>
    <n v="4998"/>
    <x v="4"/>
    <n v="999.6"/>
    <n v="3998.4"/>
    <n v="1039.58"/>
    <s v="Kolkata"/>
    <s v="West Bengal"/>
    <s v="East"/>
    <s v="Debit Card"/>
    <x v="0"/>
    <x v="1"/>
    <x v="5"/>
    <x v="5"/>
    <n v="0.26"/>
    <n v="2998.8"/>
    <n v="0"/>
  </r>
  <r>
    <x v="3571"/>
    <d v="2033-10-11T00:00:00"/>
    <x v="122"/>
    <s v="Customer_0008"/>
    <s v="P2014"/>
    <x v="2"/>
    <x v="1"/>
    <x v="1"/>
    <n v="1"/>
    <n v="2999"/>
    <n v="2999"/>
    <x v="0"/>
    <n v="299.89999999999998"/>
    <n v="2699.1"/>
    <n v="566.80999999999995"/>
    <s v="Noida"/>
    <s v="Uttar Pradesh"/>
    <s v="North"/>
    <s v="Credit Card"/>
    <x v="1"/>
    <x v="1"/>
    <x v="5"/>
    <x v="5"/>
    <n v="0.21"/>
    <n v="2399.1999999999998"/>
    <n v="0"/>
  </r>
  <r>
    <x v="3572"/>
    <d v="2033-10-12T00:00:00"/>
    <x v="129"/>
    <s v="Customer_0798"/>
    <s v="P2006"/>
    <x v="5"/>
    <x v="2"/>
    <x v="3"/>
    <n v="1"/>
    <n v="1499"/>
    <n v="1499"/>
    <x v="4"/>
    <n v="299.8"/>
    <n v="1199.2"/>
    <n v="119.92"/>
    <s v="Gurugram"/>
    <s v="Haryana"/>
    <s v="North"/>
    <s v="UPI"/>
    <x v="2"/>
    <x v="1"/>
    <x v="5"/>
    <x v="5"/>
    <n v="0.1"/>
    <n v="899.4"/>
    <n v="0"/>
  </r>
  <r>
    <x v="3573"/>
    <d v="2033-10-13T00:00:00"/>
    <x v="490"/>
    <s v="Customer_0106"/>
    <s v="P2010"/>
    <x v="0"/>
    <x v="0"/>
    <x v="0"/>
    <n v="4"/>
    <n v="1999"/>
    <n v="7996"/>
    <x v="4"/>
    <n v="1599.2"/>
    <n v="6396.8"/>
    <n v="1663.17"/>
    <s v="Kolkata"/>
    <s v="West Bengal"/>
    <s v="East"/>
    <s v="UPI"/>
    <x v="1"/>
    <x v="1"/>
    <x v="5"/>
    <x v="5"/>
    <n v="0.26"/>
    <n v="4797.6000000000004"/>
    <n v="0"/>
  </r>
  <r>
    <x v="3574"/>
    <d v="2033-10-14T00:00:00"/>
    <x v="268"/>
    <s v="Customer_0636"/>
    <s v="P2006"/>
    <x v="5"/>
    <x v="2"/>
    <x v="3"/>
    <n v="1"/>
    <n v="1499"/>
    <n v="1499"/>
    <x v="6"/>
    <n v="0"/>
    <n v="1499"/>
    <n v="239.84"/>
    <s v="Lucknow"/>
    <s v="Uttar Pradesh"/>
    <s v="North"/>
    <s v="Debit Card"/>
    <x v="0"/>
    <x v="1"/>
    <x v="5"/>
    <x v="5"/>
    <n v="0.16"/>
    <n v="1499"/>
    <n v="0"/>
  </r>
  <r>
    <x v="3575"/>
    <d v="2033-10-15T00:00:00"/>
    <x v="692"/>
    <s v="Customer_0233"/>
    <s v="P2007"/>
    <x v="21"/>
    <x v="0"/>
    <x v="12"/>
    <n v="1"/>
    <n v="799"/>
    <n v="799"/>
    <x v="6"/>
    <n v="0"/>
    <n v="799"/>
    <n v="255.68"/>
    <s v="Pune"/>
    <s v="Maharashtra"/>
    <s v="West"/>
    <s v="Cash on Delivery"/>
    <x v="0"/>
    <x v="1"/>
    <x v="5"/>
    <x v="5"/>
    <n v="0.32"/>
    <n v="799"/>
    <n v="0"/>
  </r>
  <r>
    <x v="3576"/>
    <d v="2033-10-16T00:00:00"/>
    <x v="215"/>
    <s v="Customer_0271"/>
    <s v="P2001"/>
    <x v="10"/>
    <x v="2"/>
    <x v="7"/>
    <n v="1"/>
    <n v="24999"/>
    <n v="24999"/>
    <x v="2"/>
    <n v="3749.85"/>
    <n v="21249.15"/>
    <n v="2443.65"/>
    <s v="Ahmedabad"/>
    <s v="Gujarat"/>
    <s v="West"/>
    <s v="Debit Card"/>
    <x v="2"/>
    <x v="1"/>
    <x v="5"/>
    <x v="5"/>
    <n v="0.115"/>
    <n v="17499.3"/>
    <n v="0"/>
  </r>
  <r>
    <x v="3577"/>
    <d v="2033-10-17T00:00:00"/>
    <x v="254"/>
    <s v="Customer_0617"/>
    <s v="P2017"/>
    <x v="8"/>
    <x v="1"/>
    <x v="5"/>
    <n v="1"/>
    <n v="5999"/>
    <n v="5999"/>
    <x v="5"/>
    <n v="1499.75"/>
    <n v="4499.25"/>
    <n v="742.38"/>
    <s v="Pune"/>
    <s v="Maharashtra"/>
    <s v="West"/>
    <s v="Credit Card"/>
    <x v="2"/>
    <x v="1"/>
    <x v="5"/>
    <x v="5"/>
    <n v="0.16500000000000001"/>
    <n v="2999.5"/>
    <n v="0"/>
  </r>
  <r>
    <x v="3578"/>
    <d v="2033-10-18T00:00:00"/>
    <x v="380"/>
    <s v="Customer_0056"/>
    <s v="P2016"/>
    <x v="19"/>
    <x v="1"/>
    <x v="8"/>
    <n v="1"/>
    <n v="999"/>
    <n v="999"/>
    <x v="4"/>
    <n v="199.8"/>
    <n v="799.2"/>
    <n v="143.86000000000001"/>
    <s v="Lucknow"/>
    <s v="Uttar Pradesh"/>
    <s v="North"/>
    <s v="Net Banking"/>
    <x v="0"/>
    <x v="1"/>
    <x v="5"/>
    <x v="5"/>
    <n v="0.18"/>
    <n v="599.4"/>
    <n v="0"/>
  </r>
  <r>
    <x v="3579"/>
    <d v="2033-10-19T00:00:00"/>
    <x v="502"/>
    <s v="Customer_0173"/>
    <s v="P2004"/>
    <x v="15"/>
    <x v="2"/>
    <x v="3"/>
    <n v="1"/>
    <n v="899"/>
    <n v="899"/>
    <x v="1"/>
    <n v="44.95"/>
    <n v="854.05"/>
    <n v="123.84"/>
    <s v="Delhi"/>
    <s v="Delhi"/>
    <s v="North"/>
    <s v="UPI"/>
    <x v="0"/>
    <x v="1"/>
    <x v="5"/>
    <x v="5"/>
    <n v="0.14499999999999999"/>
    <n v="809.1"/>
    <n v="0"/>
  </r>
  <r>
    <x v="3580"/>
    <d v="2033-10-20T00:00:00"/>
    <x v="305"/>
    <s v="Customer_0369"/>
    <s v="P2015"/>
    <x v="11"/>
    <x v="1"/>
    <x v="8"/>
    <n v="2"/>
    <n v="1299"/>
    <n v="2598"/>
    <x v="2"/>
    <n v="389.7"/>
    <n v="2208.3000000000002"/>
    <n v="430.62"/>
    <s v="Mumbai"/>
    <s v="Maharashtra"/>
    <s v="West"/>
    <s v="UPI"/>
    <x v="1"/>
    <x v="1"/>
    <x v="5"/>
    <x v="5"/>
    <n v="0.19500000000000001"/>
    <n v="1818.6"/>
    <n v="0"/>
  </r>
  <r>
    <x v="3581"/>
    <d v="2033-10-21T00:00:00"/>
    <x v="686"/>
    <s v="Customer_0009"/>
    <s v="P2005"/>
    <x v="4"/>
    <x v="2"/>
    <x v="3"/>
    <n v="2"/>
    <n v="1299"/>
    <n v="2598"/>
    <x v="1"/>
    <n v="129.9"/>
    <n v="2468.1"/>
    <n v="357.87"/>
    <s v="Gurugram"/>
    <s v="Haryana"/>
    <s v="North"/>
    <s v="UPI"/>
    <x v="0"/>
    <x v="1"/>
    <x v="5"/>
    <x v="5"/>
    <n v="0.14499999999999999"/>
    <n v="2338.1999999999998"/>
    <n v="0"/>
  </r>
  <r>
    <x v="3582"/>
    <d v="2033-10-22T00:00:00"/>
    <x v="292"/>
    <s v="Customer_0095"/>
    <s v="P2017"/>
    <x v="8"/>
    <x v="1"/>
    <x v="5"/>
    <n v="1"/>
    <n v="5999"/>
    <n v="5999"/>
    <x v="4"/>
    <n v="1199.8"/>
    <n v="4799.2"/>
    <n v="863.86"/>
    <s v="Noida"/>
    <s v="Uttar Pradesh"/>
    <s v="North"/>
    <s v="Net Banking"/>
    <x v="0"/>
    <x v="1"/>
    <x v="5"/>
    <x v="5"/>
    <n v="0.18"/>
    <n v="3599.4"/>
    <n v="0"/>
  </r>
  <r>
    <x v="3583"/>
    <d v="2033-10-23T00:00:00"/>
    <x v="280"/>
    <s v="Customer_0599"/>
    <s v="P2006"/>
    <x v="5"/>
    <x v="2"/>
    <x v="3"/>
    <n v="1"/>
    <n v="1499"/>
    <n v="1499"/>
    <x v="2"/>
    <n v="224.85"/>
    <n v="1274.1500000000001"/>
    <n v="146.53"/>
    <s v="Kolkata"/>
    <s v="West Bengal"/>
    <s v="East"/>
    <s v="UPI"/>
    <x v="2"/>
    <x v="1"/>
    <x v="5"/>
    <x v="5"/>
    <n v="0.115"/>
    <n v="1049.3"/>
    <n v="0"/>
  </r>
  <r>
    <x v="3584"/>
    <d v="2033-10-24T00:00:00"/>
    <x v="129"/>
    <s v="Customer_0798"/>
    <s v="P2022"/>
    <x v="13"/>
    <x v="3"/>
    <x v="9"/>
    <n v="1"/>
    <n v="899"/>
    <n v="899"/>
    <x v="4"/>
    <n v="179.8"/>
    <n v="719.2"/>
    <n v="158.22"/>
    <s v="Jaipur"/>
    <s v="Rajasthan"/>
    <s v="North"/>
    <s v="Debit Card"/>
    <x v="1"/>
    <x v="1"/>
    <x v="5"/>
    <x v="5"/>
    <n v="0.22"/>
    <n v="539.4"/>
    <n v="0"/>
  </r>
  <r>
    <x v="3585"/>
    <d v="2033-10-25T00:00:00"/>
    <x v="321"/>
    <s v="Customer_0645"/>
    <s v="P2007"/>
    <x v="21"/>
    <x v="0"/>
    <x v="12"/>
    <n v="3"/>
    <n v="799"/>
    <n v="2397"/>
    <x v="4"/>
    <n v="479.4"/>
    <n v="1917.6"/>
    <n v="498.58"/>
    <s v="Pune"/>
    <s v="Maharashtra"/>
    <s v="West"/>
    <s v="UPI"/>
    <x v="2"/>
    <x v="1"/>
    <x v="5"/>
    <x v="5"/>
    <n v="0.26"/>
    <n v="1438.2"/>
    <n v="0"/>
  </r>
  <r>
    <x v="3586"/>
    <d v="2033-10-26T00:00:00"/>
    <x v="718"/>
    <s v="Customer_0685"/>
    <s v="P2008"/>
    <x v="20"/>
    <x v="0"/>
    <x v="12"/>
    <n v="1"/>
    <n v="1799"/>
    <n v="1799"/>
    <x v="4"/>
    <n v="359.8"/>
    <n v="1439.2"/>
    <n v="374.19"/>
    <s v="Hyderabad"/>
    <s v="Telangana"/>
    <s v="South"/>
    <s v="Credit Card"/>
    <x v="0"/>
    <x v="1"/>
    <x v="5"/>
    <x v="5"/>
    <n v="0.26"/>
    <n v="1079.4000000000001"/>
    <n v="0"/>
  </r>
  <r>
    <x v="3587"/>
    <d v="2033-10-27T00:00:00"/>
    <x v="294"/>
    <s v="Customer_0181"/>
    <s v="P2022"/>
    <x v="13"/>
    <x v="3"/>
    <x v="9"/>
    <n v="1"/>
    <n v="899"/>
    <n v="899"/>
    <x v="2"/>
    <n v="134.85"/>
    <n v="764.15"/>
    <n v="179.58"/>
    <s v="Pune"/>
    <s v="Maharashtra"/>
    <s v="West"/>
    <s v="Cash on Delivery"/>
    <x v="0"/>
    <x v="1"/>
    <x v="5"/>
    <x v="5"/>
    <n v="0.23499999999999999"/>
    <n v="629.29999999999995"/>
    <n v="0"/>
  </r>
  <r>
    <x v="3588"/>
    <d v="2033-10-28T00:00:00"/>
    <x v="670"/>
    <s v="Customer_0725"/>
    <s v="P2010"/>
    <x v="0"/>
    <x v="0"/>
    <x v="0"/>
    <n v="1"/>
    <n v="1999"/>
    <n v="1999"/>
    <x v="1"/>
    <n v="99.95"/>
    <n v="1899.05"/>
    <n v="579.21"/>
    <s v="Noida"/>
    <s v="Uttar Pradesh"/>
    <s v="North"/>
    <s v="Net Banking"/>
    <x v="1"/>
    <x v="1"/>
    <x v="5"/>
    <x v="5"/>
    <n v="0.30499999999999999"/>
    <n v="1799.1"/>
    <n v="0"/>
  </r>
  <r>
    <x v="3589"/>
    <d v="2033-10-29T00:00:00"/>
    <x v="756"/>
    <s v="Customer_0029"/>
    <s v="P2003"/>
    <x v="3"/>
    <x v="2"/>
    <x v="2"/>
    <n v="1"/>
    <n v="59999"/>
    <n v="59999"/>
    <x v="0"/>
    <n v="5999.9"/>
    <n v="53999.1"/>
    <n v="7019.88"/>
    <s v="Kolkata"/>
    <s v="West Bengal"/>
    <s v="East"/>
    <s v="Credit Card"/>
    <x v="2"/>
    <x v="1"/>
    <x v="5"/>
    <x v="5"/>
    <n v="0.13"/>
    <n v="47999.199999999997"/>
    <n v="0"/>
  </r>
  <r>
    <x v="3590"/>
    <d v="2033-10-30T00:00:00"/>
    <x v="371"/>
    <s v="Customer_0772"/>
    <s v="P2005"/>
    <x v="4"/>
    <x v="2"/>
    <x v="3"/>
    <n v="3"/>
    <n v="1299"/>
    <n v="3897"/>
    <x v="0"/>
    <n v="389.7"/>
    <n v="3507.3"/>
    <n v="455.95"/>
    <s v="Bengaluru"/>
    <s v="Karnataka"/>
    <s v="South"/>
    <s v="UPI"/>
    <x v="0"/>
    <x v="1"/>
    <x v="5"/>
    <x v="5"/>
    <n v="0.13"/>
    <n v="3117.6"/>
    <n v="0"/>
  </r>
  <r>
    <x v="3591"/>
    <d v="2033-10-31T00:00:00"/>
    <x v="126"/>
    <s v="Customer_0571"/>
    <s v="P2021"/>
    <x v="24"/>
    <x v="4"/>
    <x v="13"/>
    <n v="2"/>
    <n v="1499"/>
    <n v="2998"/>
    <x v="4"/>
    <n v="599.6"/>
    <n v="2398.4"/>
    <n v="767.49"/>
    <s v="Chennai"/>
    <s v="Tamil Nadu"/>
    <s v="South"/>
    <s v="UPI"/>
    <x v="0"/>
    <x v="1"/>
    <x v="5"/>
    <x v="5"/>
    <n v="0.32"/>
    <n v="1798.8"/>
    <n v="0"/>
  </r>
  <r>
    <x v="3592"/>
    <d v="2033-11-01T00:00:00"/>
    <x v="283"/>
    <s v="Customer_0040"/>
    <s v="P2008"/>
    <x v="20"/>
    <x v="0"/>
    <x v="12"/>
    <n v="1"/>
    <n v="1799"/>
    <n v="1799"/>
    <x v="5"/>
    <n v="449.75"/>
    <n v="1349.25"/>
    <n v="330.57"/>
    <s v="Ahmedabad"/>
    <s v="Gujarat"/>
    <s v="West"/>
    <s v="Debit Card"/>
    <x v="0"/>
    <x v="1"/>
    <x v="5"/>
    <x v="5"/>
    <n v="0.245"/>
    <n v="899.5"/>
    <n v="0"/>
  </r>
  <r>
    <x v="3593"/>
    <d v="2033-11-02T00:00:00"/>
    <x v="677"/>
    <s v="Customer_0575"/>
    <s v="P2013"/>
    <x v="6"/>
    <x v="1"/>
    <x v="1"/>
    <n v="1"/>
    <n v="3499"/>
    <n v="3499"/>
    <x v="0"/>
    <n v="349.9"/>
    <n v="3149.1"/>
    <n v="661.31"/>
    <s v="Mumbai"/>
    <s v="Maharashtra"/>
    <s v="West"/>
    <s v="Credit Card"/>
    <x v="0"/>
    <x v="1"/>
    <x v="5"/>
    <x v="5"/>
    <n v="0.21"/>
    <n v="2799.2"/>
    <n v="0"/>
  </r>
  <r>
    <x v="3594"/>
    <d v="2033-11-03T00:00:00"/>
    <x v="432"/>
    <s v="Customer_0427"/>
    <s v="P2023"/>
    <x v="23"/>
    <x v="3"/>
    <x v="9"/>
    <n v="2"/>
    <n v="1599"/>
    <n v="3198"/>
    <x v="1"/>
    <n v="159.9"/>
    <n v="3038.1"/>
    <n v="805.1"/>
    <s v="Kolkata"/>
    <s v="West Bengal"/>
    <s v="East"/>
    <s v="Net Banking"/>
    <x v="0"/>
    <x v="1"/>
    <x v="5"/>
    <x v="5"/>
    <n v="0.26500000000000001"/>
    <n v="2878.2"/>
    <n v="0"/>
  </r>
  <r>
    <x v="3595"/>
    <d v="2033-11-04T00:00:00"/>
    <x v="777"/>
    <s v="Customer_0221"/>
    <s v="P2001"/>
    <x v="10"/>
    <x v="2"/>
    <x v="7"/>
    <n v="1"/>
    <n v="24999"/>
    <n v="24999"/>
    <x v="4"/>
    <n v="4999.8"/>
    <n v="19999.2"/>
    <n v="1999.92"/>
    <s v="Kolkata"/>
    <s v="West Bengal"/>
    <s v="East"/>
    <s v="Credit Card"/>
    <x v="0"/>
    <x v="1"/>
    <x v="5"/>
    <x v="5"/>
    <n v="0.1"/>
    <n v="14999.4"/>
    <n v="0"/>
  </r>
  <r>
    <x v="3596"/>
    <d v="2033-11-05T00:00:00"/>
    <x v="561"/>
    <s v="Customer_0041"/>
    <s v="P2019"/>
    <x v="22"/>
    <x v="4"/>
    <x v="11"/>
    <n v="2"/>
    <n v="699"/>
    <n v="1398"/>
    <x v="4"/>
    <n v="279.60000000000002"/>
    <n v="1118.4000000000001"/>
    <n v="357.89"/>
    <s v="Gurugram"/>
    <s v="Haryana"/>
    <s v="North"/>
    <s v="UPI"/>
    <x v="2"/>
    <x v="1"/>
    <x v="5"/>
    <x v="5"/>
    <n v="0.32"/>
    <n v="838.8"/>
    <n v="0"/>
  </r>
  <r>
    <x v="3597"/>
    <d v="2033-11-06T00:00:00"/>
    <x v="615"/>
    <s v="Customer_0566"/>
    <s v="P2024"/>
    <x v="14"/>
    <x v="3"/>
    <x v="6"/>
    <n v="2"/>
    <n v="2499"/>
    <n v="4998"/>
    <x v="2"/>
    <n v="749.7"/>
    <n v="4248.3"/>
    <n v="998.35"/>
    <s v="Lucknow"/>
    <s v="Uttar Pradesh"/>
    <s v="North"/>
    <s v="Credit Card"/>
    <x v="1"/>
    <x v="1"/>
    <x v="5"/>
    <x v="5"/>
    <n v="0.23499999999999999"/>
    <n v="3498.6"/>
    <n v="0"/>
  </r>
  <r>
    <x v="3598"/>
    <d v="2033-11-07T00:00:00"/>
    <x v="457"/>
    <s v="Customer_0773"/>
    <s v="P2005"/>
    <x v="4"/>
    <x v="2"/>
    <x v="3"/>
    <n v="1"/>
    <n v="1299"/>
    <n v="1299"/>
    <x v="5"/>
    <n v="324.75"/>
    <n v="974.25"/>
    <n v="82.81"/>
    <s v="Lucknow"/>
    <s v="Uttar Pradesh"/>
    <s v="North"/>
    <s v="Debit Card"/>
    <x v="0"/>
    <x v="1"/>
    <x v="5"/>
    <x v="5"/>
    <n v="8.5000000000000006E-2"/>
    <n v="649.5"/>
    <n v="0"/>
  </r>
  <r>
    <x v="3599"/>
    <d v="2033-11-08T00:00:00"/>
    <x v="701"/>
    <s v="Customer_0649"/>
    <s v="P2011"/>
    <x v="18"/>
    <x v="0"/>
    <x v="4"/>
    <n v="1"/>
    <n v="2499"/>
    <n v="2499"/>
    <x v="4"/>
    <n v="499.8"/>
    <n v="1999.2"/>
    <n v="519.79"/>
    <s v="Hyderabad"/>
    <s v="Telangana"/>
    <s v="South"/>
    <s v="Debit Card"/>
    <x v="0"/>
    <x v="1"/>
    <x v="5"/>
    <x v="5"/>
    <n v="0.26"/>
    <n v="1499.4"/>
    <n v="0"/>
  </r>
  <r>
    <x v="3600"/>
    <d v="2033-11-09T00:00:00"/>
    <x v="259"/>
    <s v="Customer_0668"/>
    <s v="P2004"/>
    <x v="15"/>
    <x v="2"/>
    <x v="3"/>
    <n v="1"/>
    <n v="899"/>
    <n v="899"/>
    <x v="2"/>
    <n v="134.85"/>
    <n v="764.15"/>
    <n v="87.88"/>
    <s v="Jaipur"/>
    <s v="Rajasthan"/>
    <s v="North"/>
    <s v="Credit Card"/>
    <x v="2"/>
    <x v="1"/>
    <x v="5"/>
    <x v="5"/>
    <n v="0.115"/>
    <n v="629.29999999999995"/>
    <n v="0"/>
  </r>
  <r>
    <x v="3601"/>
    <d v="2033-11-10T00:00:00"/>
    <x v="297"/>
    <s v="Customer_0746"/>
    <s v="P2012"/>
    <x v="7"/>
    <x v="0"/>
    <x v="4"/>
    <n v="2"/>
    <n v="1299"/>
    <n v="2598"/>
    <x v="1"/>
    <n v="129.9"/>
    <n v="2468.1"/>
    <n v="752.77"/>
    <s v="Mumbai"/>
    <s v="Maharashtra"/>
    <s v="West"/>
    <s v="Credit Card"/>
    <x v="1"/>
    <x v="1"/>
    <x v="5"/>
    <x v="5"/>
    <n v="0.30499999999999999"/>
    <n v="2338.1999999999998"/>
    <n v="0"/>
  </r>
  <r>
    <x v="3602"/>
    <d v="2033-11-11T00:00:00"/>
    <x v="472"/>
    <s v="Customer_0488"/>
    <s v="P2008"/>
    <x v="20"/>
    <x v="0"/>
    <x v="12"/>
    <n v="1"/>
    <n v="1799"/>
    <n v="1799"/>
    <x v="0"/>
    <n v="179.9"/>
    <n v="1619.1"/>
    <n v="469.54"/>
    <s v="Hyderabad"/>
    <s v="Telangana"/>
    <s v="South"/>
    <s v="Net Banking"/>
    <x v="0"/>
    <x v="1"/>
    <x v="5"/>
    <x v="5"/>
    <n v="0.28999999999999998"/>
    <n v="1439.2"/>
    <n v="0"/>
  </r>
  <r>
    <x v="3603"/>
    <d v="2033-11-12T00:00:00"/>
    <x v="735"/>
    <s v="Customer_0732"/>
    <s v="P2012"/>
    <x v="7"/>
    <x v="0"/>
    <x v="4"/>
    <n v="1"/>
    <n v="1299"/>
    <n v="1299"/>
    <x v="1"/>
    <n v="64.95"/>
    <n v="1234.05"/>
    <n v="376.39"/>
    <s v="Delhi"/>
    <s v="Delhi"/>
    <s v="North"/>
    <s v="Net Banking"/>
    <x v="0"/>
    <x v="1"/>
    <x v="5"/>
    <x v="5"/>
    <n v="0.30499999999999999"/>
    <n v="1169.0999999999999"/>
    <n v="0"/>
  </r>
  <r>
    <x v="3604"/>
    <d v="2033-11-13T00:00:00"/>
    <x v="701"/>
    <s v="Customer_0649"/>
    <s v="P2003"/>
    <x v="3"/>
    <x v="2"/>
    <x v="2"/>
    <n v="1"/>
    <n v="59999"/>
    <n v="59999"/>
    <x v="0"/>
    <n v="5999.9"/>
    <n v="53999.1"/>
    <n v="7019.88"/>
    <s v="Ahmedabad"/>
    <s v="Gujarat"/>
    <s v="West"/>
    <s v="UPI"/>
    <x v="2"/>
    <x v="1"/>
    <x v="5"/>
    <x v="5"/>
    <n v="0.13"/>
    <n v="47999.199999999997"/>
    <n v="0"/>
  </r>
  <r>
    <x v="3605"/>
    <d v="2033-11-14T00:00:00"/>
    <x v="69"/>
    <s v="Customer_0044"/>
    <s v="P2013"/>
    <x v="6"/>
    <x v="1"/>
    <x v="1"/>
    <n v="2"/>
    <n v="3499"/>
    <n v="6998"/>
    <x v="5"/>
    <n v="1749.5"/>
    <n v="5248.5"/>
    <n v="866"/>
    <s v="Bengaluru"/>
    <s v="Karnataka"/>
    <s v="South"/>
    <s v="UPI"/>
    <x v="0"/>
    <x v="1"/>
    <x v="5"/>
    <x v="5"/>
    <n v="0.16500000000000001"/>
    <n v="3499"/>
    <n v="0"/>
  </r>
  <r>
    <x v="3606"/>
    <d v="2033-11-15T00:00:00"/>
    <x v="297"/>
    <s v="Customer_0746"/>
    <s v="P2023"/>
    <x v="23"/>
    <x v="3"/>
    <x v="9"/>
    <n v="2"/>
    <n v="1599"/>
    <n v="3198"/>
    <x v="0"/>
    <n v="319.8"/>
    <n v="2878.2"/>
    <n v="719.55"/>
    <s v="Mumbai"/>
    <s v="Maharashtra"/>
    <s v="West"/>
    <s v="UPI"/>
    <x v="0"/>
    <x v="1"/>
    <x v="5"/>
    <x v="5"/>
    <n v="0.25"/>
    <n v="2558.4"/>
    <n v="0"/>
  </r>
  <r>
    <x v="3607"/>
    <d v="2033-11-16T00:00:00"/>
    <x v="541"/>
    <s v="Customer_0422"/>
    <s v="P2013"/>
    <x v="6"/>
    <x v="1"/>
    <x v="1"/>
    <n v="1"/>
    <n v="3499"/>
    <n v="3499"/>
    <x v="2"/>
    <n v="524.85"/>
    <n v="2974.15"/>
    <n v="579.96"/>
    <s v="Gurugram"/>
    <s v="Haryana"/>
    <s v="North"/>
    <s v="UPI"/>
    <x v="0"/>
    <x v="1"/>
    <x v="5"/>
    <x v="5"/>
    <n v="0.19500000000000001"/>
    <n v="2449.3000000000002"/>
    <n v="0"/>
  </r>
  <r>
    <x v="3608"/>
    <d v="2033-11-17T00:00:00"/>
    <x v="87"/>
    <s v="Customer_0423"/>
    <s v="P2007"/>
    <x v="21"/>
    <x v="0"/>
    <x v="12"/>
    <n v="3"/>
    <n v="799"/>
    <n v="2397"/>
    <x v="4"/>
    <n v="479.4"/>
    <n v="1917.6"/>
    <n v="498.58"/>
    <s v="Mumbai"/>
    <s v="Maharashtra"/>
    <s v="West"/>
    <s v="UPI"/>
    <x v="0"/>
    <x v="1"/>
    <x v="5"/>
    <x v="5"/>
    <n v="0.26"/>
    <n v="1438.2"/>
    <n v="0"/>
  </r>
  <r>
    <x v="3609"/>
    <d v="2033-11-18T00:00:00"/>
    <x v="266"/>
    <s v="Customer_0314"/>
    <s v="P2007"/>
    <x v="21"/>
    <x v="0"/>
    <x v="12"/>
    <n v="2"/>
    <n v="799"/>
    <n v="1598"/>
    <x v="2"/>
    <n v="239.7"/>
    <n v="1358.3"/>
    <n v="373.53"/>
    <s v="Kolkata"/>
    <s v="West Bengal"/>
    <s v="East"/>
    <s v="Net Banking"/>
    <x v="0"/>
    <x v="1"/>
    <x v="5"/>
    <x v="5"/>
    <n v="0.27500000000000002"/>
    <n v="1118.5999999999999"/>
    <n v="0"/>
  </r>
  <r>
    <x v="3610"/>
    <d v="2033-11-19T00:00:00"/>
    <x v="645"/>
    <s v="Customer_0392"/>
    <s v="P2008"/>
    <x v="20"/>
    <x v="0"/>
    <x v="12"/>
    <n v="4"/>
    <n v="1799"/>
    <n v="7196"/>
    <x v="1"/>
    <n v="359.8"/>
    <n v="6836.2"/>
    <n v="2085.04"/>
    <s v="Chennai"/>
    <s v="Tamil Nadu"/>
    <s v="South"/>
    <s v="UPI"/>
    <x v="2"/>
    <x v="1"/>
    <x v="5"/>
    <x v="5"/>
    <n v="0.30499999999999999"/>
    <n v="6476.4"/>
    <n v="0"/>
  </r>
  <r>
    <x v="3611"/>
    <d v="2033-11-20T00:00:00"/>
    <x v="420"/>
    <s v="Customer_0381"/>
    <s v="P2020"/>
    <x v="16"/>
    <x v="4"/>
    <x v="10"/>
    <n v="1"/>
    <n v="599"/>
    <n v="599"/>
    <x v="1"/>
    <n v="29.95"/>
    <n v="569.04999999999995"/>
    <n v="207.7"/>
    <s v="Chennai"/>
    <s v="Tamil Nadu"/>
    <s v="South"/>
    <s v="UPI"/>
    <x v="0"/>
    <x v="1"/>
    <x v="5"/>
    <x v="5"/>
    <n v="0.36499999999999999"/>
    <n v="539.1"/>
    <n v="0"/>
  </r>
  <r>
    <x v="3612"/>
    <d v="2033-11-21T00:00:00"/>
    <x v="739"/>
    <s v="Customer_0652"/>
    <s v="P2004"/>
    <x v="15"/>
    <x v="2"/>
    <x v="3"/>
    <n v="1"/>
    <n v="899"/>
    <n v="899"/>
    <x v="2"/>
    <n v="134.85"/>
    <n v="764.15"/>
    <n v="87.88"/>
    <s v="Bengaluru"/>
    <s v="Karnataka"/>
    <s v="South"/>
    <s v="Cash on Delivery"/>
    <x v="0"/>
    <x v="1"/>
    <x v="5"/>
    <x v="5"/>
    <n v="0.115"/>
    <n v="629.29999999999995"/>
    <n v="0"/>
  </r>
  <r>
    <x v="3613"/>
    <d v="2033-11-22T00:00:00"/>
    <x v="778"/>
    <s v="Customer_0097"/>
    <s v="P2024"/>
    <x v="14"/>
    <x v="3"/>
    <x v="6"/>
    <n v="2"/>
    <n v="2499"/>
    <n v="4998"/>
    <x v="1"/>
    <n v="249.9"/>
    <n v="4748.1000000000004"/>
    <n v="1258.25"/>
    <s v="Pune"/>
    <s v="Maharashtra"/>
    <s v="West"/>
    <s v="Credit Card"/>
    <x v="2"/>
    <x v="1"/>
    <x v="5"/>
    <x v="5"/>
    <n v="0.26500000000000001"/>
    <n v="4498.2"/>
    <n v="0"/>
  </r>
  <r>
    <x v="3614"/>
    <d v="2033-11-23T00:00:00"/>
    <x v="206"/>
    <s v="Customer_0540"/>
    <s v="P2009"/>
    <x v="1"/>
    <x v="0"/>
    <x v="0"/>
    <n v="1"/>
    <n v="1199"/>
    <n v="1199"/>
    <x v="0"/>
    <n v="119.9"/>
    <n v="1079.0999999999999"/>
    <n v="312.94"/>
    <s v="Ahmedabad"/>
    <s v="Gujarat"/>
    <s v="West"/>
    <s v="Cash on Delivery"/>
    <x v="2"/>
    <x v="1"/>
    <x v="5"/>
    <x v="5"/>
    <n v="0.28999999999999998"/>
    <n v="959.2"/>
    <n v="0"/>
  </r>
  <r>
    <x v="3615"/>
    <d v="2033-11-24T00:00:00"/>
    <x v="52"/>
    <s v="Customer_0680"/>
    <s v="P2013"/>
    <x v="6"/>
    <x v="1"/>
    <x v="1"/>
    <n v="2"/>
    <n v="3499"/>
    <n v="6998"/>
    <x v="0"/>
    <n v="699.8"/>
    <n v="6298.2"/>
    <n v="1322.62"/>
    <s v="Gurugram"/>
    <s v="Haryana"/>
    <s v="North"/>
    <s v="Credit Card"/>
    <x v="0"/>
    <x v="1"/>
    <x v="5"/>
    <x v="5"/>
    <n v="0.21"/>
    <n v="5598.4"/>
    <n v="0"/>
  </r>
  <r>
    <x v="3616"/>
    <d v="2033-11-25T00:00:00"/>
    <x v="30"/>
    <s v="Customer_0754"/>
    <s v="P2011"/>
    <x v="18"/>
    <x v="0"/>
    <x v="4"/>
    <n v="2"/>
    <n v="2499"/>
    <n v="4998"/>
    <x v="1"/>
    <n v="249.9"/>
    <n v="4748.1000000000004"/>
    <n v="1448.17"/>
    <s v="Bengaluru"/>
    <s v="Karnataka"/>
    <s v="South"/>
    <s v="UPI"/>
    <x v="2"/>
    <x v="1"/>
    <x v="5"/>
    <x v="5"/>
    <n v="0.30499999999999999"/>
    <n v="4498.2"/>
    <n v="0"/>
  </r>
  <r>
    <x v="3617"/>
    <d v="2033-11-26T00:00:00"/>
    <x v="756"/>
    <s v="Customer_0029"/>
    <s v="P2020"/>
    <x v="16"/>
    <x v="4"/>
    <x v="10"/>
    <n v="2"/>
    <n v="599"/>
    <n v="1198"/>
    <x v="1"/>
    <n v="59.9"/>
    <n v="1138.0999999999999"/>
    <n v="415.41"/>
    <s v="Kolkata"/>
    <s v="West Bengal"/>
    <s v="East"/>
    <s v="Net Banking"/>
    <x v="0"/>
    <x v="1"/>
    <x v="5"/>
    <x v="5"/>
    <n v="0.36499999999999999"/>
    <n v="1078.2"/>
    <n v="0"/>
  </r>
  <r>
    <x v="3618"/>
    <d v="2033-11-27T00:00:00"/>
    <x v="254"/>
    <s v="Customer_0617"/>
    <s v="P2011"/>
    <x v="18"/>
    <x v="0"/>
    <x v="4"/>
    <n v="1"/>
    <n v="2499"/>
    <n v="2499"/>
    <x v="4"/>
    <n v="499.8"/>
    <n v="1999.2"/>
    <n v="519.79"/>
    <s v="Hyderabad"/>
    <s v="Telangana"/>
    <s v="South"/>
    <s v="Debit Card"/>
    <x v="2"/>
    <x v="1"/>
    <x v="5"/>
    <x v="5"/>
    <n v="0.26"/>
    <n v="1499.4"/>
    <n v="0"/>
  </r>
  <r>
    <x v="3619"/>
    <d v="2033-11-28T00:00:00"/>
    <x v="580"/>
    <s v="Customer_0573"/>
    <s v="P2017"/>
    <x v="8"/>
    <x v="1"/>
    <x v="5"/>
    <n v="2"/>
    <n v="5999"/>
    <n v="11998"/>
    <x v="2"/>
    <n v="1799.7"/>
    <n v="10198.299999999999"/>
    <n v="1988.67"/>
    <s v="Bengaluru"/>
    <s v="Karnataka"/>
    <s v="South"/>
    <s v="UPI"/>
    <x v="0"/>
    <x v="1"/>
    <x v="5"/>
    <x v="5"/>
    <n v="0.19500000000000001"/>
    <n v="8398.6"/>
    <n v="0"/>
  </r>
  <r>
    <x v="3620"/>
    <d v="2033-11-29T00:00:00"/>
    <x v="708"/>
    <s v="Customer_0269"/>
    <s v="P2020"/>
    <x v="16"/>
    <x v="4"/>
    <x v="10"/>
    <n v="2"/>
    <n v="599"/>
    <n v="1198"/>
    <x v="0"/>
    <n v="119.8"/>
    <n v="1078.2"/>
    <n v="377.37"/>
    <s v="Kolkata"/>
    <s v="West Bengal"/>
    <s v="East"/>
    <s v="UPI"/>
    <x v="2"/>
    <x v="1"/>
    <x v="5"/>
    <x v="5"/>
    <n v="0.35"/>
    <n v="958.4"/>
    <n v="0"/>
  </r>
  <r>
    <x v="3621"/>
    <d v="2033-11-30T00:00:00"/>
    <x v="70"/>
    <s v="Customer_0268"/>
    <s v="P2009"/>
    <x v="1"/>
    <x v="0"/>
    <x v="0"/>
    <n v="4"/>
    <n v="1199"/>
    <n v="4796"/>
    <x v="0"/>
    <n v="479.6"/>
    <n v="4316.3999999999996"/>
    <n v="1251.76"/>
    <s v="Jaipur"/>
    <s v="Rajasthan"/>
    <s v="North"/>
    <s v="Net Banking"/>
    <x v="2"/>
    <x v="1"/>
    <x v="5"/>
    <x v="5"/>
    <n v="0.28999999999999998"/>
    <n v="3836.8"/>
    <n v="0"/>
  </r>
  <r>
    <x v="3622"/>
    <d v="2033-12-01T00:00:00"/>
    <x v="605"/>
    <s v="Customer_0463"/>
    <s v="P2001"/>
    <x v="10"/>
    <x v="2"/>
    <x v="7"/>
    <n v="4"/>
    <n v="24999"/>
    <n v="99996"/>
    <x v="4"/>
    <n v="19999.2"/>
    <n v="79996.800000000003"/>
    <n v="7999.68"/>
    <s v="Kolkata"/>
    <s v="West Bengal"/>
    <s v="East"/>
    <s v="Credit Card"/>
    <x v="2"/>
    <x v="1"/>
    <x v="5"/>
    <x v="5"/>
    <n v="0.1"/>
    <n v="59997.599999999999"/>
    <n v="0"/>
  </r>
  <r>
    <x v="3623"/>
    <d v="2033-12-02T00:00:00"/>
    <x v="98"/>
    <s v="Customer_0211"/>
    <s v="P2002"/>
    <x v="12"/>
    <x v="2"/>
    <x v="7"/>
    <n v="1"/>
    <n v="2999"/>
    <n v="2999"/>
    <x v="0"/>
    <n v="299.89999999999998"/>
    <n v="2699.1"/>
    <n v="350.88"/>
    <s v="Pune"/>
    <s v="Maharashtra"/>
    <s v="West"/>
    <s v="Cash on Delivery"/>
    <x v="2"/>
    <x v="1"/>
    <x v="5"/>
    <x v="5"/>
    <n v="0.13"/>
    <n v="2399.1999999999998"/>
    <n v="0"/>
  </r>
  <r>
    <x v="3624"/>
    <d v="2033-12-03T00:00:00"/>
    <x v="290"/>
    <s v="Customer_0539"/>
    <s v="P2001"/>
    <x v="10"/>
    <x v="2"/>
    <x v="7"/>
    <n v="5"/>
    <n v="24999"/>
    <n v="124995"/>
    <x v="4"/>
    <n v="24999"/>
    <n v="99996"/>
    <n v="9999.6"/>
    <s v="Kolkata"/>
    <s v="West Bengal"/>
    <s v="East"/>
    <s v="Debit Card"/>
    <x v="2"/>
    <x v="1"/>
    <x v="5"/>
    <x v="5"/>
    <n v="0.1"/>
    <n v="74997"/>
    <n v="0"/>
  </r>
  <r>
    <x v="3625"/>
    <d v="2033-12-04T00:00:00"/>
    <x v="546"/>
    <s v="Customer_0582"/>
    <s v="P2008"/>
    <x v="20"/>
    <x v="0"/>
    <x v="12"/>
    <n v="2"/>
    <n v="1799"/>
    <n v="3598"/>
    <x v="1"/>
    <n v="179.9"/>
    <n v="3418.1"/>
    <n v="1042.52"/>
    <s v="Noida"/>
    <s v="Uttar Pradesh"/>
    <s v="North"/>
    <s v="UPI"/>
    <x v="2"/>
    <x v="1"/>
    <x v="5"/>
    <x v="5"/>
    <n v="0.30499999999999999"/>
    <n v="3238.2"/>
    <n v="0"/>
  </r>
  <r>
    <x v="3626"/>
    <d v="2033-12-05T00:00:00"/>
    <x v="238"/>
    <s v="Customer_0731"/>
    <s v="P2019"/>
    <x v="22"/>
    <x v="4"/>
    <x v="11"/>
    <n v="1"/>
    <n v="699"/>
    <n v="699"/>
    <x v="5"/>
    <n v="174.75"/>
    <n v="524.25"/>
    <n v="159.9"/>
    <s v="Jaipur"/>
    <s v="Rajasthan"/>
    <s v="North"/>
    <s v="UPI"/>
    <x v="0"/>
    <x v="1"/>
    <x v="5"/>
    <x v="5"/>
    <n v="0.30499999999999999"/>
    <n v="349.5"/>
    <n v="0"/>
  </r>
  <r>
    <x v="3627"/>
    <d v="2033-12-06T00:00:00"/>
    <x v="164"/>
    <s v="Customer_0147"/>
    <s v="P2007"/>
    <x v="21"/>
    <x v="0"/>
    <x v="12"/>
    <n v="1"/>
    <n v="799"/>
    <n v="799"/>
    <x v="1"/>
    <n v="39.950000000000003"/>
    <n v="759.05"/>
    <n v="231.51"/>
    <s v="Noida"/>
    <s v="Uttar Pradesh"/>
    <s v="North"/>
    <s v="UPI"/>
    <x v="2"/>
    <x v="1"/>
    <x v="5"/>
    <x v="5"/>
    <n v="0.30499999999999999"/>
    <n v="719.1"/>
    <n v="0"/>
  </r>
  <r>
    <x v="3628"/>
    <d v="2033-12-07T00:00:00"/>
    <x v="772"/>
    <s v="Customer_0519"/>
    <s v="P2001"/>
    <x v="10"/>
    <x v="2"/>
    <x v="7"/>
    <n v="3"/>
    <n v="24999"/>
    <n v="74997"/>
    <x v="5"/>
    <n v="18749.25"/>
    <n v="56247.75"/>
    <n v="4781.0600000000004"/>
    <s v="Bengaluru"/>
    <s v="Karnataka"/>
    <s v="South"/>
    <s v="UPI"/>
    <x v="2"/>
    <x v="1"/>
    <x v="5"/>
    <x v="5"/>
    <n v="8.5000000000000006E-2"/>
    <n v="37498.5"/>
    <n v="0"/>
  </r>
  <r>
    <x v="3629"/>
    <d v="2033-12-08T00:00:00"/>
    <x v="276"/>
    <s v="Customer_0276"/>
    <s v="P2012"/>
    <x v="7"/>
    <x v="0"/>
    <x v="4"/>
    <n v="2"/>
    <n v="1299"/>
    <n v="2598"/>
    <x v="6"/>
    <n v="0"/>
    <n v="2598"/>
    <n v="831.36"/>
    <s v="Gurugram"/>
    <s v="Haryana"/>
    <s v="North"/>
    <s v="Credit Card"/>
    <x v="2"/>
    <x v="1"/>
    <x v="5"/>
    <x v="5"/>
    <n v="0.32"/>
    <n v="2598"/>
    <n v="0"/>
  </r>
  <r>
    <x v="3630"/>
    <d v="2033-12-09T00:00:00"/>
    <x v="395"/>
    <s v="Customer_0122"/>
    <s v="P2024"/>
    <x v="14"/>
    <x v="3"/>
    <x v="6"/>
    <n v="1"/>
    <n v="2499"/>
    <n v="2499"/>
    <x v="4"/>
    <n v="499.8"/>
    <n v="1999.2"/>
    <n v="439.82"/>
    <s v="Kolkata"/>
    <s v="West Bengal"/>
    <s v="East"/>
    <s v="Net Banking"/>
    <x v="0"/>
    <x v="1"/>
    <x v="5"/>
    <x v="5"/>
    <n v="0.22"/>
    <n v="1499.4"/>
    <n v="0"/>
  </r>
  <r>
    <x v="3631"/>
    <d v="2033-12-10T00:00:00"/>
    <x v="144"/>
    <s v="Customer_0666"/>
    <s v="P2005"/>
    <x v="4"/>
    <x v="2"/>
    <x v="3"/>
    <n v="1"/>
    <n v="1299"/>
    <n v="1299"/>
    <x v="5"/>
    <n v="324.75"/>
    <n v="974.25"/>
    <n v="82.81"/>
    <s v="Kolkata"/>
    <s v="West Bengal"/>
    <s v="East"/>
    <s v="Net Banking"/>
    <x v="0"/>
    <x v="1"/>
    <x v="5"/>
    <x v="5"/>
    <n v="8.5000000000000006E-2"/>
    <n v="649.5"/>
    <n v="0"/>
  </r>
  <r>
    <x v="3632"/>
    <d v="2033-12-11T00:00:00"/>
    <x v="571"/>
    <s v="Customer_0472"/>
    <s v="P2013"/>
    <x v="6"/>
    <x v="1"/>
    <x v="1"/>
    <n v="3"/>
    <n v="3499"/>
    <n v="10497"/>
    <x v="0"/>
    <n v="1049.7"/>
    <n v="9447.2999999999993"/>
    <n v="1983.93"/>
    <s v="Pune"/>
    <s v="Maharashtra"/>
    <s v="West"/>
    <s v="Credit Card"/>
    <x v="0"/>
    <x v="1"/>
    <x v="5"/>
    <x v="5"/>
    <n v="0.21"/>
    <n v="8397.6"/>
    <n v="0"/>
  </r>
  <r>
    <x v="3633"/>
    <d v="2033-12-12T00:00:00"/>
    <x v="408"/>
    <s v="Customer_0529"/>
    <s v="P2022"/>
    <x v="13"/>
    <x v="3"/>
    <x v="9"/>
    <n v="1"/>
    <n v="899"/>
    <n v="899"/>
    <x v="2"/>
    <n v="134.85"/>
    <n v="764.15"/>
    <n v="179.58"/>
    <s v="Delhi"/>
    <s v="Delhi"/>
    <s v="North"/>
    <s v="Net Banking"/>
    <x v="0"/>
    <x v="1"/>
    <x v="5"/>
    <x v="5"/>
    <n v="0.23499999999999999"/>
    <n v="629.29999999999995"/>
    <n v="0"/>
  </r>
  <r>
    <x v="3634"/>
    <d v="2033-12-13T00:00:00"/>
    <x v="440"/>
    <s v="Customer_0115"/>
    <s v="P2014"/>
    <x v="2"/>
    <x v="1"/>
    <x v="1"/>
    <n v="2"/>
    <n v="2999"/>
    <n v="5998"/>
    <x v="0"/>
    <n v="599.79999999999995"/>
    <n v="5398.2"/>
    <n v="1133.6199999999999"/>
    <s v="Gurugram"/>
    <s v="Haryana"/>
    <s v="North"/>
    <s v="Credit Card"/>
    <x v="2"/>
    <x v="1"/>
    <x v="5"/>
    <x v="5"/>
    <n v="0.21"/>
    <n v="4798.3999999999996"/>
    <n v="0"/>
  </r>
  <r>
    <x v="3635"/>
    <d v="2033-12-14T00:00:00"/>
    <x v="160"/>
    <s v="Customer_0570"/>
    <s v="P2010"/>
    <x v="0"/>
    <x v="0"/>
    <x v="0"/>
    <n v="2"/>
    <n v="1999"/>
    <n v="3998"/>
    <x v="1"/>
    <n v="199.9"/>
    <n v="3798.1"/>
    <n v="1158.42"/>
    <s v="Ahmedabad"/>
    <s v="Gujarat"/>
    <s v="West"/>
    <s v="Net Banking"/>
    <x v="0"/>
    <x v="1"/>
    <x v="5"/>
    <x v="5"/>
    <n v="0.30499999999999999"/>
    <n v="3598.2"/>
    <n v="0"/>
  </r>
  <r>
    <x v="3636"/>
    <d v="2033-12-15T00:00:00"/>
    <x v="497"/>
    <s v="Customer_0320"/>
    <s v="P2003"/>
    <x v="3"/>
    <x v="2"/>
    <x v="2"/>
    <n v="1"/>
    <n v="59999"/>
    <n v="59999"/>
    <x v="0"/>
    <n v="5999.9"/>
    <n v="53999.1"/>
    <n v="7019.88"/>
    <s v="Kolkata"/>
    <s v="West Bengal"/>
    <s v="East"/>
    <s v="UPI"/>
    <x v="2"/>
    <x v="1"/>
    <x v="5"/>
    <x v="5"/>
    <n v="0.13"/>
    <n v="47999.199999999997"/>
    <n v="0"/>
  </r>
  <r>
    <x v="3637"/>
    <d v="2033-12-16T00:00:00"/>
    <x v="264"/>
    <s v="Customer_0150"/>
    <s v="P2002"/>
    <x v="12"/>
    <x v="2"/>
    <x v="7"/>
    <n v="3"/>
    <n v="2999"/>
    <n v="8997"/>
    <x v="2"/>
    <n v="1349.55"/>
    <n v="7647.45"/>
    <n v="879.46"/>
    <s v="Gurugram"/>
    <s v="Haryana"/>
    <s v="North"/>
    <s v="Credit Card"/>
    <x v="2"/>
    <x v="1"/>
    <x v="5"/>
    <x v="5"/>
    <n v="0.115"/>
    <n v="6297.9"/>
    <n v="0"/>
  </r>
  <r>
    <x v="3638"/>
    <d v="2033-12-17T00:00:00"/>
    <x v="431"/>
    <s v="Customer_0686"/>
    <s v="P2006"/>
    <x v="5"/>
    <x v="2"/>
    <x v="3"/>
    <n v="2"/>
    <n v="1499"/>
    <n v="2998"/>
    <x v="3"/>
    <n v="899.4"/>
    <n v="2098.6"/>
    <n v="146.9"/>
    <s v="Ahmedabad"/>
    <s v="Gujarat"/>
    <s v="West"/>
    <s v="Debit Card"/>
    <x v="0"/>
    <x v="1"/>
    <x v="5"/>
    <x v="5"/>
    <n v="7.0000000000000007E-2"/>
    <n v="1199.2"/>
    <n v="0"/>
  </r>
  <r>
    <x v="3639"/>
    <d v="2033-12-18T00:00:00"/>
    <x v="64"/>
    <s v="Customer_0734"/>
    <s v="P2014"/>
    <x v="2"/>
    <x v="1"/>
    <x v="1"/>
    <n v="1"/>
    <n v="2999"/>
    <n v="2999"/>
    <x v="6"/>
    <n v="0"/>
    <n v="2999"/>
    <n v="719.76"/>
    <s v="Delhi"/>
    <s v="Delhi"/>
    <s v="North"/>
    <s v="UPI"/>
    <x v="1"/>
    <x v="1"/>
    <x v="5"/>
    <x v="5"/>
    <n v="0.24"/>
    <n v="2999"/>
    <n v="0"/>
  </r>
  <r>
    <x v="3640"/>
    <d v="2033-12-19T00:00:00"/>
    <x v="339"/>
    <s v="Customer_0760"/>
    <s v="P2011"/>
    <x v="18"/>
    <x v="0"/>
    <x v="4"/>
    <n v="1"/>
    <n v="2499"/>
    <n v="2499"/>
    <x v="1"/>
    <n v="124.95"/>
    <n v="2374.0500000000002"/>
    <n v="724.09"/>
    <s v="Lucknow"/>
    <s v="Uttar Pradesh"/>
    <s v="North"/>
    <s v="Credit Card"/>
    <x v="0"/>
    <x v="1"/>
    <x v="5"/>
    <x v="5"/>
    <n v="0.30499999999999999"/>
    <n v="2249.1"/>
    <n v="0"/>
  </r>
  <r>
    <x v="3641"/>
    <d v="2033-12-20T00:00:00"/>
    <x v="672"/>
    <s v="Customer_0171"/>
    <s v="P2015"/>
    <x v="11"/>
    <x v="1"/>
    <x v="8"/>
    <n v="2"/>
    <n v="1299"/>
    <n v="2598"/>
    <x v="4"/>
    <n v="519.6"/>
    <n v="2078.4"/>
    <n v="374.11"/>
    <s v="Gurugram"/>
    <s v="Haryana"/>
    <s v="North"/>
    <s v="UPI"/>
    <x v="0"/>
    <x v="1"/>
    <x v="5"/>
    <x v="5"/>
    <n v="0.18"/>
    <n v="1558.8"/>
    <n v="0"/>
  </r>
  <r>
    <x v="3642"/>
    <d v="2033-12-21T00:00:00"/>
    <x v="577"/>
    <s v="Customer_0184"/>
    <s v="P2009"/>
    <x v="1"/>
    <x v="0"/>
    <x v="0"/>
    <n v="1"/>
    <n v="1199"/>
    <n v="1199"/>
    <x v="4"/>
    <n v="239.8"/>
    <n v="959.2"/>
    <n v="249.39"/>
    <s v="Noida"/>
    <s v="Uttar Pradesh"/>
    <s v="North"/>
    <s v="Debit Card"/>
    <x v="0"/>
    <x v="1"/>
    <x v="5"/>
    <x v="5"/>
    <n v="0.26"/>
    <n v="719.4"/>
    <n v="0"/>
  </r>
  <r>
    <x v="3643"/>
    <d v="2033-12-22T00:00:00"/>
    <x v="502"/>
    <s v="Customer_0173"/>
    <s v="P2008"/>
    <x v="20"/>
    <x v="0"/>
    <x v="12"/>
    <n v="1"/>
    <n v="1799"/>
    <n v="1799"/>
    <x v="0"/>
    <n v="179.9"/>
    <n v="1619.1"/>
    <n v="469.54"/>
    <s v="Hyderabad"/>
    <s v="Telangana"/>
    <s v="South"/>
    <s v="Cash on Delivery"/>
    <x v="0"/>
    <x v="1"/>
    <x v="5"/>
    <x v="5"/>
    <n v="0.28999999999999998"/>
    <n v="1439.2"/>
    <n v="0"/>
  </r>
  <r>
    <x v="3644"/>
    <d v="2033-12-23T00:00:00"/>
    <x v="564"/>
    <s v="Customer_0358"/>
    <s v="P2023"/>
    <x v="23"/>
    <x v="3"/>
    <x v="9"/>
    <n v="2"/>
    <n v="1599"/>
    <n v="3198"/>
    <x v="0"/>
    <n v="319.8"/>
    <n v="2878.2"/>
    <n v="719.55"/>
    <s v="Pune"/>
    <s v="Maharashtra"/>
    <s v="West"/>
    <s v="UPI"/>
    <x v="0"/>
    <x v="1"/>
    <x v="5"/>
    <x v="5"/>
    <n v="0.25"/>
    <n v="2558.4"/>
    <n v="0"/>
  </r>
  <r>
    <x v="3645"/>
    <d v="2033-12-24T00:00:00"/>
    <x v="699"/>
    <s v="Customer_0143"/>
    <s v="P2014"/>
    <x v="2"/>
    <x v="1"/>
    <x v="1"/>
    <n v="1"/>
    <n v="2999"/>
    <n v="2999"/>
    <x v="2"/>
    <n v="449.85"/>
    <n v="2549.15"/>
    <n v="497.08"/>
    <s v="Noida"/>
    <s v="Uttar Pradesh"/>
    <s v="North"/>
    <s v="Credit Card"/>
    <x v="0"/>
    <x v="1"/>
    <x v="5"/>
    <x v="5"/>
    <n v="0.19500000000000001"/>
    <n v="2099.3000000000002"/>
    <n v="0"/>
  </r>
  <r>
    <x v="3646"/>
    <d v="2033-12-25T00:00:00"/>
    <x v="59"/>
    <s v="Customer_0479"/>
    <s v="P2014"/>
    <x v="2"/>
    <x v="1"/>
    <x v="1"/>
    <n v="1"/>
    <n v="2999"/>
    <n v="2999"/>
    <x v="1"/>
    <n v="149.94999999999999"/>
    <n v="2849.05"/>
    <n v="641.04"/>
    <s v="Noida"/>
    <s v="Uttar Pradesh"/>
    <s v="North"/>
    <s v="Credit Card"/>
    <x v="0"/>
    <x v="1"/>
    <x v="5"/>
    <x v="5"/>
    <n v="0.22500000000000001"/>
    <n v="2699.1"/>
    <n v="0"/>
  </r>
  <r>
    <x v="3647"/>
    <d v="2033-12-26T00:00:00"/>
    <x v="341"/>
    <s v="Customer_0555"/>
    <s v="P2006"/>
    <x v="5"/>
    <x v="2"/>
    <x v="3"/>
    <n v="1"/>
    <n v="1499"/>
    <n v="1499"/>
    <x v="4"/>
    <n v="299.8"/>
    <n v="1199.2"/>
    <n v="119.92"/>
    <s v="Kolkata"/>
    <s v="West Bengal"/>
    <s v="East"/>
    <s v="Credit Card"/>
    <x v="2"/>
    <x v="1"/>
    <x v="5"/>
    <x v="5"/>
    <n v="0.1"/>
    <n v="899.4"/>
    <n v="0"/>
  </r>
  <r>
    <x v="3648"/>
    <d v="2033-12-27T00:00:00"/>
    <x v="711"/>
    <s v="Customer_0744"/>
    <s v="P2006"/>
    <x v="5"/>
    <x v="2"/>
    <x v="3"/>
    <n v="1"/>
    <n v="1499"/>
    <n v="1499"/>
    <x v="5"/>
    <n v="374.75"/>
    <n v="1124.25"/>
    <n v="95.56"/>
    <s v="Kolkata"/>
    <s v="West Bengal"/>
    <s v="East"/>
    <s v="UPI"/>
    <x v="0"/>
    <x v="1"/>
    <x v="5"/>
    <x v="5"/>
    <n v="8.5000000000000006E-2"/>
    <n v="749.5"/>
    <n v="0"/>
  </r>
  <r>
    <x v="3649"/>
    <d v="2033-12-28T00:00:00"/>
    <x v="52"/>
    <s v="Customer_0680"/>
    <s v="P2020"/>
    <x v="16"/>
    <x v="4"/>
    <x v="10"/>
    <n v="1"/>
    <n v="599"/>
    <n v="599"/>
    <x v="2"/>
    <n v="89.85"/>
    <n v="509.15"/>
    <n v="170.57"/>
    <s v="Hyderabad"/>
    <s v="Telangana"/>
    <s v="South"/>
    <s v="UPI"/>
    <x v="0"/>
    <x v="1"/>
    <x v="5"/>
    <x v="5"/>
    <n v="0.33500000000000002"/>
    <n v="419.3"/>
    <n v="0"/>
  </r>
  <r>
    <x v="3650"/>
    <d v="2033-12-29T00:00:00"/>
    <x v="617"/>
    <s v="Customer_0520"/>
    <s v="P2022"/>
    <x v="13"/>
    <x v="3"/>
    <x v="9"/>
    <n v="1"/>
    <n v="899"/>
    <n v="899"/>
    <x v="1"/>
    <n v="44.95"/>
    <n v="854.05"/>
    <n v="226.32"/>
    <s v="Jaipur"/>
    <s v="Rajasthan"/>
    <s v="North"/>
    <s v="Credit Card"/>
    <x v="0"/>
    <x v="1"/>
    <x v="5"/>
    <x v="5"/>
    <n v="0.26500000000000001"/>
    <n v="809.1"/>
    <n v="0"/>
  </r>
  <r>
    <x v="3651"/>
    <d v="2033-12-30T00:00:00"/>
    <x v="188"/>
    <s v="Customer_0794"/>
    <s v="P2014"/>
    <x v="2"/>
    <x v="1"/>
    <x v="1"/>
    <n v="3"/>
    <n v="2999"/>
    <n v="8997"/>
    <x v="3"/>
    <n v="2699.1"/>
    <n v="6297.9"/>
    <n v="944.68"/>
    <s v="Bengaluru"/>
    <s v="Karnataka"/>
    <s v="South"/>
    <s v="UPI"/>
    <x v="1"/>
    <x v="1"/>
    <x v="5"/>
    <x v="5"/>
    <n v="0.15"/>
    <n v="3598.8"/>
    <n v="0"/>
  </r>
  <r>
    <x v="3652"/>
    <d v="2033-12-31T00:00:00"/>
    <x v="122"/>
    <s v="Customer_0008"/>
    <s v="P2024"/>
    <x v="14"/>
    <x v="3"/>
    <x v="6"/>
    <n v="2"/>
    <n v="2499"/>
    <n v="4998"/>
    <x v="2"/>
    <n v="749.7"/>
    <n v="4248.3"/>
    <n v="998.35"/>
    <s v="Mumbai"/>
    <s v="Maharashtra"/>
    <s v="West"/>
    <s v="Debit Card"/>
    <x v="0"/>
    <x v="1"/>
    <x v="5"/>
    <x v="5"/>
    <n v="0.23499999999999999"/>
    <n v="3498.6"/>
    <n v="0"/>
  </r>
  <r>
    <x v="3653"/>
    <d v="2034-01-01T00:00:00"/>
    <x v="74"/>
    <s v="Customer_0388"/>
    <s v="P2008"/>
    <x v="20"/>
    <x v="0"/>
    <x v="12"/>
    <n v="2"/>
    <n v="1799"/>
    <n v="3598"/>
    <x v="4"/>
    <n v="719.6"/>
    <n v="2878.4"/>
    <n v="748.38"/>
    <s v="Gurugram"/>
    <s v="Haryana"/>
    <s v="North"/>
    <s v="Credit Card"/>
    <x v="0"/>
    <x v="1"/>
    <x v="5"/>
    <x v="5"/>
    <n v="0.26"/>
    <n v="2158.8000000000002"/>
    <n v="0"/>
  </r>
  <r>
    <x v="3654"/>
    <d v="2034-01-02T00:00:00"/>
    <x v="481"/>
    <s v="Customer_0486"/>
    <s v="P2021"/>
    <x v="24"/>
    <x v="4"/>
    <x v="13"/>
    <n v="2"/>
    <n v="1499"/>
    <n v="2998"/>
    <x v="5"/>
    <n v="749.5"/>
    <n v="2248.5"/>
    <n v="685.79"/>
    <s v="Lucknow"/>
    <s v="Uttar Pradesh"/>
    <s v="North"/>
    <s v="UPI"/>
    <x v="0"/>
    <x v="1"/>
    <x v="5"/>
    <x v="5"/>
    <n v="0.30499999999999999"/>
    <n v="1499"/>
    <n v="0"/>
  </r>
  <r>
    <x v="3655"/>
    <d v="2034-01-03T00:00:00"/>
    <x v="405"/>
    <s v="Customer_0665"/>
    <s v="P2014"/>
    <x v="2"/>
    <x v="1"/>
    <x v="1"/>
    <n v="1"/>
    <n v="2999"/>
    <n v="2999"/>
    <x v="6"/>
    <n v="0"/>
    <n v="2999"/>
    <n v="719.76"/>
    <s v="Ahmedabad"/>
    <s v="Gujarat"/>
    <s v="West"/>
    <s v="UPI"/>
    <x v="2"/>
    <x v="1"/>
    <x v="5"/>
    <x v="5"/>
    <n v="0.24"/>
    <n v="2999"/>
    <n v="0"/>
  </r>
  <r>
    <x v="3656"/>
    <d v="2034-01-04T00:00:00"/>
    <x v="145"/>
    <s v="Customer_0740"/>
    <s v="P2021"/>
    <x v="24"/>
    <x v="4"/>
    <x v="13"/>
    <n v="2"/>
    <n v="1499"/>
    <n v="2998"/>
    <x v="0"/>
    <n v="299.8"/>
    <n v="2698.2"/>
    <n v="944.37"/>
    <s v="Mumbai"/>
    <s v="Maharashtra"/>
    <s v="West"/>
    <s v="Net Banking"/>
    <x v="0"/>
    <x v="1"/>
    <x v="5"/>
    <x v="5"/>
    <n v="0.35"/>
    <n v="2398.4"/>
    <n v="0"/>
  </r>
  <r>
    <x v="3657"/>
    <d v="2034-01-05T00:00:00"/>
    <x v="346"/>
    <s v="Customer_0248"/>
    <s v="P2008"/>
    <x v="20"/>
    <x v="0"/>
    <x v="12"/>
    <n v="2"/>
    <n v="1799"/>
    <n v="3598"/>
    <x v="2"/>
    <n v="539.70000000000005"/>
    <n v="3058.3"/>
    <n v="841.03"/>
    <s v="Delhi"/>
    <s v="Delhi"/>
    <s v="North"/>
    <s v="Credit Card"/>
    <x v="2"/>
    <x v="1"/>
    <x v="5"/>
    <x v="5"/>
    <n v="0.27500000000000002"/>
    <n v="2518.6"/>
    <n v="0"/>
  </r>
  <r>
    <x v="3658"/>
    <d v="2034-01-06T00:00:00"/>
    <x v="478"/>
    <s v="Customer_0684"/>
    <s v="P2019"/>
    <x v="22"/>
    <x v="4"/>
    <x v="11"/>
    <n v="3"/>
    <n v="699"/>
    <n v="2097"/>
    <x v="1"/>
    <n v="104.85"/>
    <n v="1992.15"/>
    <n v="727.13"/>
    <s v="Pune"/>
    <s v="Maharashtra"/>
    <s v="West"/>
    <s v="Net Banking"/>
    <x v="0"/>
    <x v="1"/>
    <x v="5"/>
    <x v="5"/>
    <n v="0.36499999999999999"/>
    <n v="1887.3"/>
    <n v="0"/>
  </r>
  <r>
    <x v="3659"/>
    <d v="2034-01-07T00:00:00"/>
    <x v="148"/>
    <s v="Customer_0130"/>
    <s v="P2006"/>
    <x v="5"/>
    <x v="2"/>
    <x v="3"/>
    <n v="1"/>
    <n v="1499"/>
    <n v="1499"/>
    <x v="1"/>
    <n v="74.95"/>
    <n v="1424.05"/>
    <n v="206.49"/>
    <s v="Chennai"/>
    <s v="Tamil Nadu"/>
    <s v="South"/>
    <s v="Net Banking"/>
    <x v="0"/>
    <x v="1"/>
    <x v="5"/>
    <x v="5"/>
    <n v="0.14499999999999999"/>
    <n v="1349.1"/>
    <n v="0"/>
  </r>
  <r>
    <x v="3660"/>
    <d v="2034-01-08T00:00:00"/>
    <x v="575"/>
    <s v="Customer_0223"/>
    <s v="P2005"/>
    <x v="4"/>
    <x v="2"/>
    <x v="3"/>
    <n v="2"/>
    <n v="1299"/>
    <n v="2598"/>
    <x v="0"/>
    <n v="259.8"/>
    <n v="2338.1999999999998"/>
    <n v="303.97000000000003"/>
    <s v="Kolkata"/>
    <s v="West Bengal"/>
    <s v="East"/>
    <s v="Credit Card"/>
    <x v="0"/>
    <x v="1"/>
    <x v="5"/>
    <x v="5"/>
    <n v="0.13"/>
    <n v="2078.4"/>
    <n v="0"/>
  </r>
  <r>
    <x v="3661"/>
    <d v="2034-01-09T00:00:00"/>
    <x v="254"/>
    <s v="Customer_0617"/>
    <s v="P2008"/>
    <x v="20"/>
    <x v="0"/>
    <x v="12"/>
    <n v="1"/>
    <n v="1799"/>
    <n v="1799"/>
    <x v="0"/>
    <n v="179.9"/>
    <n v="1619.1"/>
    <n v="469.54"/>
    <s v="Ahmedabad"/>
    <s v="Gujarat"/>
    <s v="West"/>
    <s v="Credit Card"/>
    <x v="1"/>
    <x v="1"/>
    <x v="5"/>
    <x v="5"/>
    <n v="0.28999999999999998"/>
    <n v="1439.2"/>
    <n v="0"/>
  </r>
  <r>
    <x v="3662"/>
    <d v="2034-01-10T00:00:00"/>
    <x v="698"/>
    <s v="Customer_0416"/>
    <s v="P2007"/>
    <x v="21"/>
    <x v="0"/>
    <x v="12"/>
    <n v="1"/>
    <n v="799"/>
    <n v="799"/>
    <x v="5"/>
    <n v="199.75"/>
    <n v="599.25"/>
    <n v="146.82"/>
    <s v="Lucknow"/>
    <s v="Uttar Pradesh"/>
    <s v="North"/>
    <s v="Cash on Delivery"/>
    <x v="0"/>
    <x v="1"/>
    <x v="5"/>
    <x v="5"/>
    <n v="0.245"/>
    <n v="399.5"/>
    <n v="0"/>
  </r>
  <r>
    <x v="3663"/>
    <d v="2034-01-11T00:00:00"/>
    <x v="22"/>
    <s v="Customer_0151"/>
    <s v="P2019"/>
    <x v="22"/>
    <x v="4"/>
    <x v="11"/>
    <n v="4"/>
    <n v="699"/>
    <n v="2796"/>
    <x v="1"/>
    <n v="139.80000000000001"/>
    <n v="2656.2"/>
    <n v="969.51"/>
    <s v="Ahmedabad"/>
    <s v="Gujarat"/>
    <s v="West"/>
    <s v="Credit Card"/>
    <x v="1"/>
    <x v="1"/>
    <x v="5"/>
    <x v="5"/>
    <n v="0.36499999999999999"/>
    <n v="2516.4"/>
    <n v="0"/>
  </r>
  <r>
    <x v="3664"/>
    <d v="2034-01-12T00:00:00"/>
    <x v="239"/>
    <s v="Customer_0681"/>
    <s v="P2018"/>
    <x v="17"/>
    <x v="4"/>
    <x v="11"/>
    <n v="4"/>
    <n v="399"/>
    <n v="1596"/>
    <x v="5"/>
    <n v="399"/>
    <n v="1197"/>
    <n v="365.08"/>
    <s v="Ahmedabad"/>
    <s v="Gujarat"/>
    <s v="West"/>
    <s v="UPI"/>
    <x v="2"/>
    <x v="1"/>
    <x v="5"/>
    <x v="5"/>
    <n v="0.30499999999999999"/>
    <n v="798"/>
    <n v="0"/>
  </r>
  <r>
    <x v="3665"/>
    <d v="2034-01-13T00:00:00"/>
    <x v="787"/>
    <s v="Customer_0317"/>
    <s v="P2009"/>
    <x v="1"/>
    <x v="0"/>
    <x v="0"/>
    <n v="2"/>
    <n v="1199"/>
    <n v="2398"/>
    <x v="0"/>
    <n v="239.8"/>
    <n v="2158.1999999999998"/>
    <n v="625.88"/>
    <s v="Jaipur"/>
    <s v="Rajasthan"/>
    <s v="North"/>
    <s v="Credit Card"/>
    <x v="0"/>
    <x v="1"/>
    <x v="5"/>
    <x v="5"/>
    <n v="0.28999999999999998"/>
    <n v="1918.4"/>
    <n v="0"/>
  </r>
  <r>
    <x v="3666"/>
    <d v="2034-01-14T00:00:00"/>
    <x v="698"/>
    <s v="Customer_0416"/>
    <s v="P2009"/>
    <x v="1"/>
    <x v="0"/>
    <x v="0"/>
    <n v="1"/>
    <n v="1199"/>
    <n v="1199"/>
    <x v="2"/>
    <n v="179.85"/>
    <n v="1019.15"/>
    <n v="280.27"/>
    <s v="Gurugram"/>
    <s v="Haryana"/>
    <s v="North"/>
    <s v="UPI"/>
    <x v="2"/>
    <x v="1"/>
    <x v="5"/>
    <x v="5"/>
    <n v="0.27500000000000002"/>
    <n v="839.3"/>
    <n v="0"/>
  </r>
  <r>
    <x v="3667"/>
    <d v="2034-01-15T00:00:00"/>
    <x v="677"/>
    <s v="Customer_0575"/>
    <s v="P2013"/>
    <x v="6"/>
    <x v="1"/>
    <x v="1"/>
    <n v="1"/>
    <n v="3499"/>
    <n v="3499"/>
    <x v="0"/>
    <n v="349.9"/>
    <n v="3149.1"/>
    <n v="661.31"/>
    <s v="Gurugram"/>
    <s v="Haryana"/>
    <s v="North"/>
    <s v="Credit Card"/>
    <x v="0"/>
    <x v="1"/>
    <x v="5"/>
    <x v="5"/>
    <n v="0.21"/>
    <n v="2799.2"/>
    <n v="0"/>
  </r>
  <r>
    <x v="3668"/>
    <d v="2034-01-16T00:00:00"/>
    <x v="306"/>
    <s v="Customer_0518"/>
    <s v="P2025"/>
    <x v="9"/>
    <x v="3"/>
    <x v="6"/>
    <n v="2"/>
    <n v="999"/>
    <n v="1998"/>
    <x v="0"/>
    <n v="199.8"/>
    <n v="1798.2"/>
    <n v="449.55"/>
    <s v="Delhi"/>
    <s v="Delhi"/>
    <s v="North"/>
    <s v="Debit Card"/>
    <x v="0"/>
    <x v="1"/>
    <x v="5"/>
    <x v="5"/>
    <n v="0.25"/>
    <n v="1598.4"/>
    <n v="0"/>
  </r>
  <r>
    <x v="3669"/>
    <d v="2034-01-17T00:00:00"/>
    <x v="48"/>
    <s v="Customer_0456"/>
    <s v="P2021"/>
    <x v="24"/>
    <x v="4"/>
    <x v="13"/>
    <n v="2"/>
    <n v="1499"/>
    <n v="2998"/>
    <x v="1"/>
    <n v="149.9"/>
    <n v="2848.1"/>
    <n v="1039.56"/>
    <s v="Hyderabad"/>
    <s v="Telangana"/>
    <s v="South"/>
    <s v="UPI"/>
    <x v="0"/>
    <x v="1"/>
    <x v="5"/>
    <x v="5"/>
    <n v="0.36499999999999999"/>
    <n v="2698.2"/>
    <n v="0"/>
  </r>
  <r>
    <x v="3670"/>
    <d v="2034-01-18T00:00:00"/>
    <x v="417"/>
    <s v="Customer_0364"/>
    <s v="P2007"/>
    <x v="21"/>
    <x v="0"/>
    <x v="12"/>
    <n v="3"/>
    <n v="799"/>
    <n v="2397"/>
    <x v="0"/>
    <n v="239.7"/>
    <n v="2157.3000000000002"/>
    <n v="625.62"/>
    <s v="Ahmedabad"/>
    <s v="Gujarat"/>
    <s v="West"/>
    <s v="UPI"/>
    <x v="0"/>
    <x v="1"/>
    <x v="5"/>
    <x v="5"/>
    <n v="0.28999999999999998"/>
    <n v="1917.6"/>
    <n v="0"/>
  </r>
  <r>
    <x v="3671"/>
    <d v="2034-01-19T00:00:00"/>
    <x v="174"/>
    <s v="Customer_0282"/>
    <s v="P2017"/>
    <x v="8"/>
    <x v="1"/>
    <x v="5"/>
    <n v="2"/>
    <n v="5999"/>
    <n v="11998"/>
    <x v="1"/>
    <n v="599.9"/>
    <n v="11398.1"/>
    <n v="2564.5700000000002"/>
    <s v="Noida"/>
    <s v="Uttar Pradesh"/>
    <s v="North"/>
    <s v="Credit Card"/>
    <x v="0"/>
    <x v="1"/>
    <x v="5"/>
    <x v="5"/>
    <n v="0.22500000000000001"/>
    <n v="10798.2"/>
    <n v="0"/>
  </r>
  <r>
    <x v="3672"/>
    <d v="2034-01-20T00:00:00"/>
    <x v="474"/>
    <s v="Customer_0478"/>
    <s v="P2012"/>
    <x v="7"/>
    <x v="0"/>
    <x v="4"/>
    <n v="1"/>
    <n v="1299"/>
    <n v="1299"/>
    <x v="6"/>
    <n v="0"/>
    <n v="1299"/>
    <n v="415.68"/>
    <s v="Chennai"/>
    <s v="Tamil Nadu"/>
    <s v="South"/>
    <s v="UPI"/>
    <x v="0"/>
    <x v="1"/>
    <x v="5"/>
    <x v="5"/>
    <n v="0.32"/>
    <n v="1299"/>
    <n v="0"/>
  </r>
  <r>
    <x v="3673"/>
    <d v="2034-01-21T00:00:00"/>
    <x v="353"/>
    <s v="Customer_0025"/>
    <s v="P2022"/>
    <x v="13"/>
    <x v="3"/>
    <x v="9"/>
    <n v="1"/>
    <n v="899"/>
    <n v="899"/>
    <x v="2"/>
    <n v="134.85"/>
    <n v="764.15"/>
    <n v="179.58"/>
    <s v="Chennai"/>
    <s v="Tamil Nadu"/>
    <s v="South"/>
    <s v="UPI"/>
    <x v="2"/>
    <x v="1"/>
    <x v="5"/>
    <x v="5"/>
    <n v="0.23499999999999999"/>
    <n v="629.29999999999995"/>
    <n v="0"/>
  </r>
  <r>
    <x v="3674"/>
    <d v="2034-01-22T00:00:00"/>
    <x v="362"/>
    <s v="Customer_0125"/>
    <s v="P2014"/>
    <x v="2"/>
    <x v="1"/>
    <x v="1"/>
    <n v="1"/>
    <n v="2999"/>
    <n v="2999"/>
    <x v="1"/>
    <n v="149.94999999999999"/>
    <n v="2849.05"/>
    <n v="641.04"/>
    <s v="Mumbai"/>
    <s v="Maharashtra"/>
    <s v="West"/>
    <s v="Debit Card"/>
    <x v="0"/>
    <x v="1"/>
    <x v="5"/>
    <x v="5"/>
    <n v="0.22500000000000001"/>
    <n v="2699.1"/>
    <n v="0"/>
  </r>
  <r>
    <x v="3675"/>
    <d v="2034-01-23T00:00:00"/>
    <x v="88"/>
    <s v="Customer_0389"/>
    <s v="P2013"/>
    <x v="6"/>
    <x v="1"/>
    <x v="1"/>
    <n v="2"/>
    <n v="3499"/>
    <n v="6998"/>
    <x v="1"/>
    <n v="349.9"/>
    <n v="6648.1"/>
    <n v="1495.82"/>
    <s v="Jaipur"/>
    <s v="Rajasthan"/>
    <s v="North"/>
    <s v="UPI"/>
    <x v="2"/>
    <x v="1"/>
    <x v="5"/>
    <x v="5"/>
    <n v="0.22500000000000001"/>
    <n v="6298.2"/>
    <n v="0"/>
  </r>
  <r>
    <x v="3676"/>
    <d v="2034-01-24T00:00:00"/>
    <x v="348"/>
    <s v="Customer_0418"/>
    <s v="P2022"/>
    <x v="13"/>
    <x v="3"/>
    <x v="9"/>
    <n v="1"/>
    <n v="899"/>
    <n v="899"/>
    <x v="4"/>
    <n v="179.8"/>
    <n v="719.2"/>
    <n v="158.22"/>
    <s v="Bengaluru"/>
    <s v="Karnataka"/>
    <s v="South"/>
    <s v="UPI"/>
    <x v="0"/>
    <x v="1"/>
    <x v="5"/>
    <x v="5"/>
    <n v="0.22"/>
    <n v="539.4"/>
    <n v="0"/>
  </r>
  <r>
    <x v="3677"/>
    <d v="2034-01-25T00:00:00"/>
    <x v="734"/>
    <s v="Customer_0341"/>
    <s v="P2017"/>
    <x v="8"/>
    <x v="1"/>
    <x v="5"/>
    <n v="1"/>
    <n v="5999"/>
    <n v="5999"/>
    <x v="0"/>
    <n v="599.9"/>
    <n v="5399.1"/>
    <n v="1133.81"/>
    <s v="Kolkata"/>
    <s v="West Bengal"/>
    <s v="East"/>
    <s v="Net Banking"/>
    <x v="0"/>
    <x v="1"/>
    <x v="5"/>
    <x v="5"/>
    <n v="0.21"/>
    <n v="4799.2"/>
    <n v="0"/>
  </r>
  <r>
    <x v="3678"/>
    <d v="2034-01-26T00:00:00"/>
    <x v="15"/>
    <s v="Customer_0064"/>
    <s v="P2018"/>
    <x v="17"/>
    <x v="4"/>
    <x v="11"/>
    <n v="3"/>
    <n v="399"/>
    <n v="1197"/>
    <x v="2"/>
    <n v="179.55"/>
    <n v="1017.45"/>
    <n v="340.85"/>
    <s v="Gurugram"/>
    <s v="Haryana"/>
    <s v="North"/>
    <s v="UPI"/>
    <x v="0"/>
    <x v="1"/>
    <x v="5"/>
    <x v="5"/>
    <n v="0.33500000000000002"/>
    <n v="837.9"/>
    <n v="0"/>
  </r>
  <r>
    <x v="3679"/>
    <d v="2034-01-27T00:00:00"/>
    <x v="747"/>
    <s v="Customer_0600"/>
    <s v="P2021"/>
    <x v="24"/>
    <x v="4"/>
    <x v="13"/>
    <n v="1"/>
    <n v="1499"/>
    <n v="1499"/>
    <x v="5"/>
    <n v="374.75"/>
    <n v="1124.25"/>
    <n v="342.9"/>
    <s v="Delhi"/>
    <s v="Delhi"/>
    <s v="North"/>
    <s v="Debit Card"/>
    <x v="0"/>
    <x v="1"/>
    <x v="5"/>
    <x v="5"/>
    <n v="0.30499999999999999"/>
    <n v="749.5"/>
    <n v="0"/>
  </r>
  <r>
    <x v="3680"/>
    <d v="2034-01-28T00:00:00"/>
    <x v="645"/>
    <s v="Customer_0392"/>
    <s v="P2004"/>
    <x v="15"/>
    <x v="2"/>
    <x v="3"/>
    <n v="1"/>
    <n v="899"/>
    <n v="899"/>
    <x v="5"/>
    <n v="224.75"/>
    <n v="674.25"/>
    <n v="57.31"/>
    <s v="Lucknow"/>
    <s v="Uttar Pradesh"/>
    <s v="North"/>
    <s v="Credit Card"/>
    <x v="0"/>
    <x v="1"/>
    <x v="5"/>
    <x v="5"/>
    <n v="8.5000000000000006E-2"/>
    <n v="449.5"/>
    <n v="0"/>
  </r>
  <r>
    <x v="3681"/>
    <d v="2034-01-29T00:00:00"/>
    <x v="579"/>
    <s v="Customer_0460"/>
    <s v="P2004"/>
    <x v="15"/>
    <x v="2"/>
    <x v="3"/>
    <n v="1"/>
    <n v="899"/>
    <n v="899"/>
    <x v="0"/>
    <n v="89.9"/>
    <n v="809.1"/>
    <n v="105.18"/>
    <s v="Ahmedabad"/>
    <s v="Gujarat"/>
    <s v="West"/>
    <s v="UPI"/>
    <x v="0"/>
    <x v="1"/>
    <x v="5"/>
    <x v="5"/>
    <n v="0.13"/>
    <n v="719.2"/>
    <n v="0"/>
  </r>
  <r>
    <x v="3682"/>
    <d v="2034-01-30T00:00:00"/>
    <x v="248"/>
    <s v="Customer_0336"/>
    <s v="P2010"/>
    <x v="0"/>
    <x v="0"/>
    <x v="0"/>
    <n v="3"/>
    <n v="1999"/>
    <n v="5997"/>
    <x v="5"/>
    <n v="1499.25"/>
    <n v="4497.75"/>
    <n v="1101.95"/>
    <s v="Chennai"/>
    <s v="Tamil Nadu"/>
    <s v="South"/>
    <s v="UPI"/>
    <x v="2"/>
    <x v="1"/>
    <x v="5"/>
    <x v="5"/>
    <n v="0.245"/>
    <n v="2998.5"/>
    <n v="0"/>
  </r>
  <r>
    <x v="3683"/>
    <d v="2034-01-31T00:00:00"/>
    <x v="94"/>
    <s v="Customer_0206"/>
    <s v="P2006"/>
    <x v="5"/>
    <x v="2"/>
    <x v="3"/>
    <n v="3"/>
    <n v="1499"/>
    <n v="4497"/>
    <x v="0"/>
    <n v="449.7"/>
    <n v="4047.3"/>
    <n v="526.15"/>
    <s v="Lucknow"/>
    <s v="Uttar Pradesh"/>
    <s v="North"/>
    <s v="UPI"/>
    <x v="0"/>
    <x v="1"/>
    <x v="5"/>
    <x v="5"/>
    <n v="0.13"/>
    <n v="3597.6"/>
    <n v="0"/>
  </r>
  <r>
    <x v="3684"/>
    <d v="2034-02-01T00:00:00"/>
    <x v="451"/>
    <s v="Customer_0724"/>
    <s v="P2008"/>
    <x v="20"/>
    <x v="0"/>
    <x v="12"/>
    <n v="1"/>
    <n v="1799"/>
    <n v="1799"/>
    <x v="3"/>
    <n v="539.70000000000005"/>
    <n v="1259.3"/>
    <n v="289.64"/>
    <s v="Bengaluru"/>
    <s v="Karnataka"/>
    <s v="South"/>
    <s v="Credit Card"/>
    <x v="0"/>
    <x v="1"/>
    <x v="5"/>
    <x v="5"/>
    <n v="0.23"/>
    <n v="719.6"/>
    <n v="0"/>
  </r>
  <r>
    <x v="3685"/>
    <d v="2034-02-02T00:00:00"/>
    <x v="169"/>
    <s v="Customer_0179"/>
    <s v="P2021"/>
    <x v="24"/>
    <x v="4"/>
    <x v="13"/>
    <n v="2"/>
    <n v="1499"/>
    <n v="2998"/>
    <x v="2"/>
    <n v="449.7"/>
    <n v="2548.3000000000002"/>
    <n v="853.68"/>
    <s v="Ahmedabad"/>
    <s v="Gujarat"/>
    <s v="West"/>
    <s v="Debit Card"/>
    <x v="0"/>
    <x v="1"/>
    <x v="5"/>
    <x v="5"/>
    <n v="0.33500000000000002"/>
    <n v="2098.6"/>
    <n v="0"/>
  </r>
  <r>
    <x v="3686"/>
    <d v="2034-02-03T00:00:00"/>
    <x v="353"/>
    <s v="Customer_0025"/>
    <s v="P2024"/>
    <x v="14"/>
    <x v="3"/>
    <x v="6"/>
    <n v="1"/>
    <n v="2499"/>
    <n v="2499"/>
    <x v="4"/>
    <n v="499.8"/>
    <n v="1999.2"/>
    <n v="439.82"/>
    <s v="Chennai"/>
    <s v="Tamil Nadu"/>
    <s v="South"/>
    <s v="Credit Card"/>
    <x v="0"/>
    <x v="1"/>
    <x v="5"/>
    <x v="5"/>
    <n v="0.22"/>
    <n v="1499.4"/>
    <n v="0"/>
  </r>
  <r>
    <x v="3687"/>
    <d v="2034-02-04T00:00:00"/>
    <x v="306"/>
    <s v="Customer_0518"/>
    <s v="P2004"/>
    <x v="15"/>
    <x v="2"/>
    <x v="3"/>
    <n v="2"/>
    <n v="899"/>
    <n v="1798"/>
    <x v="6"/>
    <n v="0"/>
    <n v="1798"/>
    <n v="287.68"/>
    <s v="Pune"/>
    <s v="Maharashtra"/>
    <s v="West"/>
    <s v="Debit Card"/>
    <x v="0"/>
    <x v="1"/>
    <x v="5"/>
    <x v="5"/>
    <n v="0.16"/>
    <n v="1798"/>
    <n v="0"/>
  </r>
  <r>
    <x v="3688"/>
    <d v="2034-02-05T00:00:00"/>
    <x v="85"/>
    <s v="Customer_0583"/>
    <s v="P2015"/>
    <x v="11"/>
    <x v="1"/>
    <x v="8"/>
    <n v="2"/>
    <n v="1299"/>
    <n v="2598"/>
    <x v="4"/>
    <n v="519.6"/>
    <n v="2078.4"/>
    <n v="374.11"/>
    <s v="Ahmedabad"/>
    <s v="Gujarat"/>
    <s v="West"/>
    <s v="UPI"/>
    <x v="1"/>
    <x v="1"/>
    <x v="5"/>
    <x v="5"/>
    <n v="0.18"/>
    <n v="1558.8"/>
    <n v="0"/>
  </r>
  <r>
    <x v="3689"/>
    <d v="2034-02-06T00:00:00"/>
    <x v="277"/>
    <s v="Customer_0361"/>
    <s v="P2022"/>
    <x v="13"/>
    <x v="3"/>
    <x v="9"/>
    <n v="2"/>
    <n v="899"/>
    <n v="1798"/>
    <x v="0"/>
    <n v="179.8"/>
    <n v="1618.2"/>
    <n v="404.55"/>
    <s v="Pune"/>
    <s v="Maharashtra"/>
    <s v="West"/>
    <s v="Credit Card"/>
    <x v="1"/>
    <x v="1"/>
    <x v="5"/>
    <x v="5"/>
    <n v="0.25"/>
    <n v="1438.4"/>
    <n v="0"/>
  </r>
  <r>
    <x v="3690"/>
    <d v="2034-02-07T00:00:00"/>
    <x v="606"/>
    <s v="Customer_0457"/>
    <s v="P2009"/>
    <x v="1"/>
    <x v="0"/>
    <x v="0"/>
    <n v="1"/>
    <n v="1199"/>
    <n v="1199"/>
    <x v="0"/>
    <n v="119.9"/>
    <n v="1079.0999999999999"/>
    <n v="312.94"/>
    <s v="Pune"/>
    <s v="Maharashtra"/>
    <s v="West"/>
    <s v="Credit Card"/>
    <x v="1"/>
    <x v="1"/>
    <x v="5"/>
    <x v="5"/>
    <n v="0.28999999999999998"/>
    <n v="959.2"/>
    <n v="0"/>
  </r>
  <r>
    <x v="3691"/>
    <d v="2034-02-08T00:00:00"/>
    <x v="302"/>
    <s v="Customer_0272"/>
    <s v="P2006"/>
    <x v="5"/>
    <x v="2"/>
    <x v="3"/>
    <n v="1"/>
    <n v="1499"/>
    <n v="1499"/>
    <x v="3"/>
    <n v="449.7"/>
    <n v="1049.3"/>
    <n v="73.45"/>
    <s v="Ahmedabad"/>
    <s v="Gujarat"/>
    <s v="West"/>
    <s v="Cash on Delivery"/>
    <x v="0"/>
    <x v="1"/>
    <x v="5"/>
    <x v="5"/>
    <n v="7.0000000000000007E-2"/>
    <n v="599.6"/>
    <n v="0"/>
  </r>
  <r>
    <x v="3692"/>
    <d v="2034-02-09T00:00:00"/>
    <x v="225"/>
    <s v="Customer_0111"/>
    <s v="P2018"/>
    <x v="17"/>
    <x v="4"/>
    <x v="11"/>
    <n v="1"/>
    <n v="399"/>
    <n v="399"/>
    <x v="6"/>
    <n v="0"/>
    <n v="399"/>
    <n v="151.62"/>
    <s v="Gurugram"/>
    <s v="Haryana"/>
    <s v="North"/>
    <s v="Credit Card"/>
    <x v="2"/>
    <x v="1"/>
    <x v="5"/>
    <x v="5"/>
    <n v="0.38"/>
    <n v="399"/>
    <n v="0"/>
  </r>
  <r>
    <x v="3693"/>
    <d v="2034-02-10T00:00:00"/>
    <x v="345"/>
    <s v="Customer_0639"/>
    <s v="P2016"/>
    <x v="19"/>
    <x v="1"/>
    <x v="8"/>
    <n v="2"/>
    <n v="999"/>
    <n v="1998"/>
    <x v="5"/>
    <n v="499.5"/>
    <n v="1498.5"/>
    <n v="247.25"/>
    <s v="Pune"/>
    <s v="Maharashtra"/>
    <s v="West"/>
    <s v="Debit Card"/>
    <x v="2"/>
    <x v="1"/>
    <x v="5"/>
    <x v="5"/>
    <n v="0.16500000000000001"/>
    <n v="999"/>
    <n v="0"/>
  </r>
  <r>
    <x v="3694"/>
    <d v="2034-02-11T00:00:00"/>
    <x v="734"/>
    <s v="Customer_0341"/>
    <s v="P2023"/>
    <x v="23"/>
    <x v="3"/>
    <x v="9"/>
    <n v="2"/>
    <n v="1599"/>
    <n v="3198"/>
    <x v="4"/>
    <n v="639.6"/>
    <n v="2558.4"/>
    <n v="562.85"/>
    <s v="Ahmedabad"/>
    <s v="Gujarat"/>
    <s v="West"/>
    <s v="Credit Card"/>
    <x v="0"/>
    <x v="1"/>
    <x v="5"/>
    <x v="5"/>
    <n v="0.22"/>
    <n v="1918.8"/>
    <n v="0"/>
  </r>
  <r>
    <x v="3695"/>
    <d v="2034-02-12T00:00:00"/>
    <x v="494"/>
    <s v="Customer_0370"/>
    <s v="P2009"/>
    <x v="1"/>
    <x v="0"/>
    <x v="0"/>
    <n v="1"/>
    <n v="1199"/>
    <n v="1199"/>
    <x v="5"/>
    <n v="299.75"/>
    <n v="899.25"/>
    <n v="220.32"/>
    <s v="Jaipur"/>
    <s v="Rajasthan"/>
    <s v="North"/>
    <s v="UPI"/>
    <x v="0"/>
    <x v="1"/>
    <x v="5"/>
    <x v="5"/>
    <n v="0.245"/>
    <n v="599.5"/>
    <n v="0"/>
  </r>
  <r>
    <x v="3696"/>
    <d v="2034-02-13T00:00:00"/>
    <x v="96"/>
    <s v="Customer_0752"/>
    <s v="P2003"/>
    <x v="3"/>
    <x v="2"/>
    <x v="2"/>
    <n v="1"/>
    <n v="59999"/>
    <n v="59999"/>
    <x v="2"/>
    <n v="8999.85"/>
    <n v="50999.15"/>
    <n v="5864.9"/>
    <s v="Mumbai"/>
    <s v="Maharashtra"/>
    <s v="West"/>
    <s v="Cash on Delivery"/>
    <x v="2"/>
    <x v="1"/>
    <x v="5"/>
    <x v="5"/>
    <n v="0.115"/>
    <n v="41999.3"/>
    <n v="0"/>
  </r>
  <r>
    <x v="3697"/>
    <d v="2034-02-14T00:00:00"/>
    <x v="171"/>
    <s v="Customer_0382"/>
    <s v="P2008"/>
    <x v="20"/>
    <x v="0"/>
    <x v="12"/>
    <n v="2"/>
    <n v="1799"/>
    <n v="3598"/>
    <x v="1"/>
    <n v="179.9"/>
    <n v="3418.1"/>
    <n v="1042.52"/>
    <s v="Bengaluru"/>
    <s v="Karnataka"/>
    <s v="South"/>
    <s v="UPI"/>
    <x v="0"/>
    <x v="1"/>
    <x v="5"/>
    <x v="5"/>
    <n v="0.30499999999999999"/>
    <n v="3238.2"/>
    <n v="0"/>
  </r>
  <r>
    <x v="3698"/>
    <d v="2034-02-15T00:00:00"/>
    <x v="92"/>
    <s v="Customer_0428"/>
    <s v="P2006"/>
    <x v="5"/>
    <x v="2"/>
    <x v="3"/>
    <n v="1"/>
    <n v="1499"/>
    <n v="1499"/>
    <x v="0"/>
    <n v="149.9"/>
    <n v="1349.1"/>
    <n v="175.38"/>
    <s v="Kolkata"/>
    <s v="West Bengal"/>
    <s v="East"/>
    <s v="UPI"/>
    <x v="0"/>
    <x v="1"/>
    <x v="5"/>
    <x v="5"/>
    <n v="0.13"/>
    <n v="1199.2"/>
    <n v="0"/>
  </r>
  <r>
    <x v="3699"/>
    <d v="2034-02-16T00:00:00"/>
    <x v="599"/>
    <s v="Customer_0161"/>
    <s v="P2014"/>
    <x v="2"/>
    <x v="1"/>
    <x v="1"/>
    <n v="3"/>
    <n v="2999"/>
    <n v="8997"/>
    <x v="0"/>
    <n v="899.7"/>
    <n v="8097.3"/>
    <n v="1700.43"/>
    <s v="Ahmedabad"/>
    <s v="Gujarat"/>
    <s v="West"/>
    <s v="Credit Card"/>
    <x v="0"/>
    <x v="1"/>
    <x v="5"/>
    <x v="5"/>
    <n v="0.21"/>
    <n v="7197.6"/>
    <n v="0"/>
  </r>
  <r>
    <x v="3700"/>
    <d v="2034-02-17T00:00:00"/>
    <x v="500"/>
    <s v="Customer_0404"/>
    <s v="P2021"/>
    <x v="24"/>
    <x v="4"/>
    <x v="13"/>
    <n v="1"/>
    <n v="1499"/>
    <n v="1499"/>
    <x v="0"/>
    <n v="149.9"/>
    <n v="1349.1"/>
    <n v="472.18"/>
    <s v="Lucknow"/>
    <s v="Uttar Pradesh"/>
    <s v="North"/>
    <s v="Credit Card"/>
    <x v="0"/>
    <x v="1"/>
    <x v="5"/>
    <x v="5"/>
    <n v="0.35"/>
    <n v="1199.2"/>
    <n v="0"/>
  </r>
  <r>
    <x v="3701"/>
    <d v="2034-02-18T00:00:00"/>
    <x v="101"/>
    <s v="Customer_0089"/>
    <s v="P2014"/>
    <x v="2"/>
    <x v="1"/>
    <x v="1"/>
    <n v="1"/>
    <n v="2999"/>
    <n v="2999"/>
    <x v="0"/>
    <n v="299.89999999999998"/>
    <n v="2699.1"/>
    <n v="566.80999999999995"/>
    <s v="Gurugram"/>
    <s v="Haryana"/>
    <s v="North"/>
    <s v="Net Banking"/>
    <x v="0"/>
    <x v="1"/>
    <x v="5"/>
    <x v="5"/>
    <n v="0.21"/>
    <n v="2399.1999999999998"/>
    <n v="0"/>
  </r>
  <r>
    <x v="3702"/>
    <d v="2034-02-19T00:00:00"/>
    <x v="368"/>
    <s v="Customer_0609"/>
    <s v="P2014"/>
    <x v="2"/>
    <x v="1"/>
    <x v="1"/>
    <n v="2"/>
    <n v="2999"/>
    <n v="5998"/>
    <x v="0"/>
    <n v="599.79999999999995"/>
    <n v="5398.2"/>
    <n v="1133.6199999999999"/>
    <s v="Noida"/>
    <s v="Uttar Pradesh"/>
    <s v="North"/>
    <s v="UPI"/>
    <x v="0"/>
    <x v="1"/>
    <x v="5"/>
    <x v="5"/>
    <n v="0.21"/>
    <n v="4798.3999999999996"/>
    <n v="0"/>
  </r>
  <r>
    <x v="3703"/>
    <d v="2034-02-20T00:00:00"/>
    <x v="34"/>
    <s v="Customer_0057"/>
    <s v="P2019"/>
    <x v="22"/>
    <x v="4"/>
    <x v="11"/>
    <n v="1"/>
    <n v="699"/>
    <n v="699"/>
    <x v="0"/>
    <n v="69.900000000000006"/>
    <n v="629.1"/>
    <n v="220.18"/>
    <s v="Noida"/>
    <s v="Uttar Pradesh"/>
    <s v="North"/>
    <s v="Credit Card"/>
    <x v="0"/>
    <x v="1"/>
    <x v="5"/>
    <x v="5"/>
    <n v="0.35"/>
    <n v="559.20000000000005"/>
    <n v="0"/>
  </r>
  <r>
    <x v="3704"/>
    <d v="2034-02-21T00:00:00"/>
    <x v="15"/>
    <s v="Customer_0064"/>
    <s v="P2003"/>
    <x v="3"/>
    <x v="2"/>
    <x v="2"/>
    <n v="3"/>
    <n v="59999"/>
    <n v="179997"/>
    <x v="6"/>
    <n v="0"/>
    <n v="179997"/>
    <n v="28799.52"/>
    <s v="Hyderabad"/>
    <s v="Telangana"/>
    <s v="South"/>
    <s v="Net Banking"/>
    <x v="0"/>
    <x v="1"/>
    <x v="5"/>
    <x v="5"/>
    <n v="0.16"/>
    <n v="179997"/>
    <n v="0"/>
  </r>
  <r>
    <x v="3705"/>
    <d v="2034-02-22T00:00:00"/>
    <x v="24"/>
    <s v="Customer_0521"/>
    <s v="P2016"/>
    <x v="19"/>
    <x v="1"/>
    <x v="8"/>
    <n v="1"/>
    <n v="999"/>
    <n v="999"/>
    <x v="6"/>
    <n v="0"/>
    <n v="999"/>
    <n v="239.76"/>
    <s v="Mumbai"/>
    <s v="Maharashtra"/>
    <s v="West"/>
    <s v="Net Banking"/>
    <x v="0"/>
    <x v="1"/>
    <x v="5"/>
    <x v="5"/>
    <n v="0.24"/>
    <n v="999"/>
    <n v="0"/>
  </r>
  <r>
    <x v="3706"/>
    <d v="2034-02-23T00:00:00"/>
    <x v="171"/>
    <s v="Customer_0382"/>
    <s v="P2006"/>
    <x v="5"/>
    <x v="2"/>
    <x v="3"/>
    <n v="1"/>
    <n v="1499"/>
    <n v="1499"/>
    <x v="2"/>
    <n v="224.85"/>
    <n v="1274.1500000000001"/>
    <n v="146.53"/>
    <s v="Bengaluru"/>
    <s v="Karnataka"/>
    <s v="South"/>
    <s v="Credit Card"/>
    <x v="0"/>
    <x v="1"/>
    <x v="5"/>
    <x v="5"/>
    <n v="0.115"/>
    <n v="1049.3"/>
    <n v="0"/>
  </r>
  <r>
    <x v="3707"/>
    <d v="2034-02-24T00:00:00"/>
    <x v="83"/>
    <s v="Customer_0190"/>
    <s v="P2006"/>
    <x v="5"/>
    <x v="2"/>
    <x v="3"/>
    <n v="2"/>
    <n v="1499"/>
    <n v="2998"/>
    <x v="5"/>
    <n v="749.5"/>
    <n v="2248.5"/>
    <n v="191.12"/>
    <s v="Bengaluru"/>
    <s v="Karnataka"/>
    <s v="South"/>
    <s v="UPI"/>
    <x v="0"/>
    <x v="1"/>
    <x v="5"/>
    <x v="5"/>
    <n v="8.5000000000000006E-2"/>
    <n v="1499"/>
    <n v="0"/>
  </r>
  <r>
    <x v="3708"/>
    <d v="2034-02-25T00:00:00"/>
    <x v="734"/>
    <s v="Customer_0341"/>
    <s v="P2008"/>
    <x v="20"/>
    <x v="0"/>
    <x v="12"/>
    <n v="1"/>
    <n v="1799"/>
    <n v="1799"/>
    <x v="0"/>
    <n v="179.9"/>
    <n v="1619.1"/>
    <n v="469.54"/>
    <s v="Lucknow"/>
    <s v="Uttar Pradesh"/>
    <s v="North"/>
    <s v="Net Banking"/>
    <x v="0"/>
    <x v="1"/>
    <x v="5"/>
    <x v="5"/>
    <n v="0.28999999999999998"/>
    <n v="1439.2"/>
    <n v="0"/>
  </r>
  <r>
    <x v="3709"/>
    <d v="2034-02-26T00:00:00"/>
    <x v="214"/>
    <s v="Customer_0129"/>
    <s v="P2009"/>
    <x v="1"/>
    <x v="0"/>
    <x v="0"/>
    <n v="1"/>
    <n v="1199"/>
    <n v="1199"/>
    <x v="0"/>
    <n v="119.9"/>
    <n v="1079.0999999999999"/>
    <n v="312.94"/>
    <s v="Ahmedabad"/>
    <s v="Gujarat"/>
    <s v="West"/>
    <s v="Credit Card"/>
    <x v="0"/>
    <x v="1"/>
    <x v="5"/>
    <x v="5"/>
    <n v="0.28999999999999998"/>
    <n v="959.2"/>
    <n v="0"/>
  </r>
  <r>
    <x v="3710"/>
    <d v="2034-02-27T00:00:00"/>
    <x v="197"/>
    <s v="Customer_0624"/>
    <s v="P2020"/>
    <x v="16"/>
    <x v="4"/>
    <x v="10"/>
    <n v="2"/>
    <n v="599"/>
    <n v="1198"/>
    <x v="6"/>
    <n v="0"/>
    <n v="1198"/>
    <n v="455.24"/>
    <s v="Hyderabad"/>
    <s v="Telangana"/>
    <s v="South"/>
    <s v="UPI"/>
    <x v="2"/>
    <x v="1"/>
    <x v="5"/>
    <x v="5"/>
    <n v="0.38"/>
    <n v="1198"/>
    <n v="0"/>
  </r>
  <r>
    <x v="3711"/>
    <d v="2034-02-28T00:00:00"/>
    <x v="330"/>
    <s v="Customer_0513"/>
    <s v="P2003"/>
    <x v="3"/>
    <x v="2"/>
    <x v="2"/>
    <n v="1"/>
    <n v="59999"/>
    <n v="59999"/>
    <x v="2"/>
    <n v="8999.85"/>
    <n v="50999.15"/>
    <n v="5864.9"/>
    <s v="Hyderabad"/>
    <s v="Telangana"/>
    <s v="South"/>
    <s v="UPI"/>
    <x v="0"/>
    <x v="1"/>
    <x v="5"/>
    <x v="5"/>
    <n v="0.115"/>
    <n v="41999.3"/>
    <n v="0"/>
  </r>
  <r>
    <x v="3712"/>
    <d v="2034-03-01T00:00:00"/>
    <x v="173"/>
    <s v="Customer_0024"/>
    <s v="P2017"/>
    <x v="8"/>
    <x v="1"/>
    <x v="5"/>
    <n v="2"/>
    <n v="5999"/>
    <n v="11998"/>
    <x v="0"/>
    <n v="1199.8"/>
    <n v="10798.2"/>
    <n v="2267.62"/>
    <s v="Jaipur"/>
    <s v="Rajasthan"/>
    <s v="North"/>
    <s v="UPI"/>
    <x v="0"/>
    <x v="1"/>
    <x v="5"/>
    <x v="5"/>
    <n v="0.21"/>
    <n v="9598.4"/>
    <n v="0"/>
  </r>
  <r>
    <x v="3713"/>
    <d v="2034-03-02T00:00:00"/>
    <x v="261"/>
    <s v="Customer_0166"/>
    <s v="P2001"/>
    <x v="10"/>
    <x v="2"/>
    <x v="7"/>
    <n v="1"/>
    <n v="24999"/>
    <n v="24999"/>
    <x v="4"/>
    <n v="4999.8"/>
    <n v="19999.2"/>
    <n v="1999.92"/>
    <s v="Hyderabad"/>
    <s v="Telangana"/>
    <s v="South"/>
    <s v="Cash on Delivery"/>
    <x v="0"/>
    <x v="1"/>
    <x v="5"/>
    <x v="5"/>
    <n v="0.1"/>
    <n v="14999.4"/>
    <n v="0"/>
  </r>
  <r>
    <x v="3714"/>
    <d v="2034-03-03T00:00:00"/>
    <x v="475"/>
    <s v="Customer_0657"/>
    <s v="P2023"/>
    <x v="23"/>
    <x v="3"/>
    <x v="9"/>
    <n v="1"/>
    <n v="1599"/>
    <n v="1599"/>
    <x v="2"/>
    <n v="239.85"/>
    <n v="1359.15"/>
    <n v="319.39999999999998"/>
    <s v="Jaipur"/>
    <s v="Rajasthan"/>
    <s v="North"/>
    <s v="Credit Card"/>
    <x v="0"/>
    <x v="1"/>
    <x v="5"/>
    <x v="5"/>
    <n v="0.23499999999999999"/>
    <n v="1119.3"/>
    <n v="0"/>
  </r>
  <r>
    <x v="3715"/>
    <d v="2034-03-04T00:00:00"/>
    <x v="705"/>
    <s v="Customer_0522"/>
    <s v="P2003"/>
    <x v="3"/>
    <x v="2"/>
    <x v="2"/>
    <n v="2"/>
    <n v="59999"/>
    <n v="119998"/>
    <x v="1"/>
    <n v="5999.9"/>
    <n v="113998.1"/>
    <n v="16529.72"/>
    <s v="Noida"/>
    <s v="Uttar Pradesh"/>
    <s v="North"/>
    <s v="Credit Card"/>
    <x v="0"/>
    <x v="1"/>
    <x v="5"/>
    <x v="5"/>
    <n v="0.14499999999999999"/>
    <n v="107998.2"/>
    <n v="0"/>
  </r>
  <r>
    <x v="3716"/>
    <d v="2034-03-05T00:00:00"/>
    <x v="255"/>
    <s v="Customer_0188"/>
    <s v="P2002"/>
    <x v="12"/>
    <x v="2"/>
    <x v="7"/>
    <n v="1"/>
    <n v="2999"/>
    <n v="2999"/>
    <x v="6"/>
    <n v="0"/>
    <n v="2999"/>
    <n v="479.84"/>
    <s v="Mumbai"/>
    <s v="Maharashtra"/>
    <s v="West"/>
    <s v="Credit Card"/>
    <x v="0"/>
    <x v="1"/>
    <x v="5"/>
    <x v="5"/>
    <n v="0.16"/>
    <n v="2999"/>
    <n v="0"/>
  </r>
  <r>
    <x v="3717"/>
    <d v="2034-03-06T00:00:00"/>
    <x v="732"/>
    <s v="Customer_0167"/>
    <s v="P2006"/>
    <x v="5"/>
    <x v="2"/>
    <x v="3"/>
    <n v="2"/>
    <n v="1499"/>
    <n v="2998"/>
    <x v="3"/>
    <n v="899.4"/>
    <n v="2098.6"/>
    <n v="146.9"/>
    <s v="Kolkata"/>
    <s v="West Bengal"/>
    <s v="East"/>
    <s v="Credit Card"/>
    <x v="0"/>
    <x v="1"/>
    <x v="5"/>
    <x v="5"/>
    <n v="7.0000000000000007E-2"/>
    <n v="1199.2"/>
    <n v="0"/>
  </r>
  <r>
    <x v="3718"/>
    <d v="2034-03-07T00:00:00"/>
    <x v="568"/>
    <s v="Customer_0203"/>
    <s v="P2021"/>
    <x v="24"/>
    <x v="4"/>
    <x v="13"/>
    <n v="1"/>
    <n v="1499"/>
    <n v="1499"/>
    <x v="5"/>
    <n v="374.75"/>
    <n v="1124.25"/>
    <n v="342.9"/>
    <s v="Kolkata"/>
    <s v="West Bengal"/>
    <s v="East"/>
    <s v="UPI"/>
    <x v="2"/>
    <x v="1"/>
    <x v="5"/>
    <x v="5"/>
    <n v="0.30499999999999999"/>
    <n v="749.5"/>
    <n v="0"/>
  </r>
  <r>
    <x v="3719"/>
    <d v="2034-03-08T00:00:00"/>
    <x v="423"/>
    <s v="Customer_0290"/>
    <s v="P2010"/>
    <x v="0"/>
    <x v="0"/>
    <x v="0"/>
    <n v="2"/>
    <n v="1999"/>
    <n v="3998"/>
    <x v="4"/>
    <n v="799.6"/>
    <n v="3198.4"/>
    <n v="831.58"/>
    <s v="Kolkata"/>
    <s v="West Bengal"/>
    <s v="East"/>
    <s v="Cash on Delivery"/>
    <x v="0"/>
    <x v="1"/>
    <x v="5"/>
    <x v="5"/>
    <n v="0.26"/>
    <n v="2398.8000000000002"/>
    <n v="0"/>
  </r>
  <r>
    <x v="3720"/>
    <d v="2034-03-09T00:00:00"/>
    <x v="748"/>
    <s v="Customer_0402"/>
    <s v="P2021"/>
    <x v="24"/>
    <x v="4"/>
    <x v="13"/>
    <n v="1"/>
    <n v="1499"/>
    <n v="1499"/>
    <x v="1"/>
    <n v="74.95"/>
    <n v="1424.05"/>
    <n v="519.78"/>
    <s v="Bengaluru"/>
    <s v="Karnataka"/>
    <s v="South"/>
    <s v="Credit Card"/>
    <x v="2"/>
    <x v="1"/>
    <x v="5"/>
    <x v="5"/>
    <n v="0.36499999999999999"/>
    <n v="1349.1"/>
    <n v="0"/>
  </r>
  <r>
    <x v="3721"/>
    <d v="2034-03-10T00:00:00"/>
    <x v="8"/>
    <s v="Customer_0071"/>
    <s v="P2020"/>
    <x v="16"/>
    <x v="4"/>
    <x v="10"/>
    <n v="1"/>
    <n v="599"/>
    <n v="599"/>
    <x v="0"/>
    <n v="59.9"/>
    <n v="539.1"/>
    <n v="188.68"/>
    <s v="Noida"/>
    <s v="Uttar Pradesh"/>
    <s v="North"/>
    <s v="UPI"/>
    <x v="1"/>
    <x v="1"/>
    <x v="5"/>
    <x v="5"/>
    <n v="0.35"/>
    <n v="479.2"/>
    <n v="0"/>
  </r>
  <r>
    <x v="3722"/>
    <d v="2034-03-11T00:00:00"/>
    <x v="380"/>
    <s v="Customer_0056"/>
    <s v="P2013"/>
    <x v="6"/>
    <x v="1"/>
    <x v="1"/>
    <n v="1"/>
    <n v="3499"/>
    <n v="3499"/>
    <x v="2"/>
    <n v="524.85"/>
    <n v="2974.15"/>
    <n v="579.96"/>
    <s v="Delhi"/>
    <s v="Delhi"/>
    <s v="North"/>
    <s v="UPI"/>
    <x v="0"/>
    <x v="1"/>
    <x v="5"/>
    <x v="5"/>
    <n v="0.19500000000000001"/>
    <n v="2449.3000000000002"/>
    <n v="0"/>
  </r>
  <r>
    <x v="3723"/>
    <d v="2034-03-12T00:00:00"/>
    <x v="53"/>
    <s v="Customer_0084"/>
    <s v="P2010"/>
    <x v="0"/>
    <x v="0"/>
    <x v="0"/>
    <n v="2"/>
    <n v="1999"/>
    <n v="3998"/>
    <x v="1"/>
    <n v="199.9"/>
    <n v="3798.1"/>
    <n v="1158.42"/>
    <s v="Kolkata"/>
    <s v="West Bengal"/>
    <s v="East"/>
    <s v="Cash on Delivery"/>
    <x v="2"/>
    <x v="1"/>
    <x v="5"/>
    <x v="5"/>
    <n v="0.30499999999999999"/>
    <n v="3598.2"/>
    <n v="0"/>
  </r>
  <r>
    <x v="3724"/>
    <d v="2034-03-13T00:00:00"/>
    <x v="315"/>
    <s v="Customer_0468"/>
    <s v="P2020"/>
    <x v="16"/>
    <x v="4"/>
    <x v="10"/>
    <n v="1"/>
    <n v="599"/>
    <n v="599"/>
    <x v="1"/>
    <n v="29.95"/>
    <n v="569.04999999999995"/>
    <n v="207.7"/>
    <s v="Lucknow"/>
    <s v="Uttar Pradesh"/>
    <s v="North"/>
    <s v="Cash on Delivery"/>
    <x v="2"/>
    <x v="1"/>
    <x v="5"/>
    <x v="5"/>
    <n v="0.36499999999999999"/>
    <n v="539.1"/>
    <n v="0"/>
  </r>
  <r>
    <x v="3725"/>
    <d v="2034-03-14T00:00:00"/>
    <x v="723"/>
    <s v="Customer_0372"/>
    <s v="P2009"/>
    <x v="1"/>
    <x v="0"/>
    <x v="0"/>
    <n v="2"/>
    <n v="1199"/>
    <n v="2398"/>
    <x v="2"/>
    <n v="359.7"/>
    <n v="2038.3"/>
    <n v="560.53"/>
    <s v="Mumbai"/>
    <s v="Maharashtra"/>
    <s v="West"/>
    <s v="Debit Card"/>
    <x v="0"/>
    <x v="1"/>
    <x v="5"/>
    <x v="5"/>
    <n v="0.27500000000000002"/>
    <n v="1678.6"/>
    <n v="0"/>
  </r>
  <r>
    <x v="3726"/>
    <d v="2034-03-15T00:00:00"/>
    <x v="222"/>
    <s v="Customer_0240"/>
    <s v="P2011"/>
    <x v="18"/>
    <x v="0"/>
    <x v="4"/>
    <n v="1"/>
    <n v="2499"/>
    <n v="2499"/>
    <x v="3"/>
    <n v="749.7"/>
    <n v="1749.3"/>
    <n v="402.34"/>
    <s v="Ahmedabad"/>
    <s v="Gujarat"/>
    <s v="West"/>
    <s v="UPI"/>
    <x v="0"/>
    <x v="1"/>
    <x v="5"/>
    <x v="5"/>
    <n v="0.23"/>
    <n v="999.6"/>
    <n v="0"/>
  </r>
  <r>
    <x v="3727"/>
    <d v="2034-03-16T00:00:00"/>
    <x v="312"/>
    <s v="Customer_0750"/>
    <s v="P2013"/>
    <x v="6"/>
    <x v="1"/>
    <x v="1"/>
    <n v="1"/>
    <n v="3499"/>
    <n v="3499"/>
    <x v="5"/>
    <n v="874.75"/>
    <n v="2624.25"/>
    <n v="433"/>
    <s v="Kolkata"/>
    <s v="West Bengal"/>
    <s v="East"/>
    <s v="UPI"/>
    <x v="2"/>
    <x v="1"/>
    <x v="5"/>
    <x v="5"/>
    <n v="0.16500000000000001"/>
    <n v="1749.5"/>
    <n v="0"/>
  </r>
  <r>
    <x v="3728"/>
    <d v="2034-03-17T00:00:00"/>
    <x v="423"/>
    <s v="Customer_0290"/>
    <s v="P2008"/>
    <x v="20"/>
    <x v="0"/>
    <x v="12"/>
    <n v="3"/>
    <n v="1799"/>
    <n v="5397"/>
    <x v="0"/>
    <n v="539.70000000000005"/>
    <n v="4857.3"/>
    <n v="1408.62"/>
    <s v="Mumbai"/>
    <s v="Maharashtra"/>
    <s v="West"/>
    <s v="Debit Card"/>
    <x v="0"/>
    <x v="1"/>
    <x v="5"/>
    <x v="5"/>
    <n v="0.28999999999999998"/>
    <n v="4317.6000000000004"/>
    <n v="0"/>
  </r>
  <r>
    <x v="3729"/>
    <d v="2034-03-18T00:00:00"/>
    <x v="232"/>
    <s v="Customer_0070"/>
    <s v="P2006"/>
    <x v="5"/>
    <x v="2"/>
    <x v="3"/>
    <n v="2"/>
    <n v="1499"/>
    <n v="2998"/>
    <x v="6"/>
    <n v="0"/>
    <n v="2998"/>
    <n v="479.68"/>
    <s v="Noida"/>
    <s v="Uttar Pradesh"/>
    <s v="North"/>
    <s v="UPI"/>
    <x v="0"/>
    <x v="1"/>
    <x v="5"/>
    <x v="5"/>
    <n v="0.16"/>
    <n v="2998"/>
    <n v="0"/>
  </r>
  <r>
    <x v="3730"/>
    <d v="2034-03-19T00:00:00"/>
    <x v="137"/>
    <s v="Customer_0783"/>
    <s v="P2014"/>
    <x v="2"/>
    <x v="1"/>
    <x v="1"/>
    <n v="1"/>
    <n v="2999"/>
    <n v="2999"/>
    <x v="3"/>
    <n v="899.7"/>
    <n v="2099.3000000000002"/>
    <n v="314.89999999999998"/>
    <s v="Kolkata"/>
    <s v="West Bengal"/>
    <s v="East"/>
    <s v="Cash on Delivery"/>
    <x v="0"/>
    <x v="1"/>
    <x v="5"/>
    <x v="5"/>
    <n v="0.15"/>
    <n v="1199.5999999999999"/>
    <n v="0"/>
  </r>
  <r>
    <x v="3731"/>
    <d v="2034-03-20T00:00:00"/>
    <x v="448"/>
    <s v="Customer_0439"/>
    <s v="P2003"/>
    <x v="3"/>
    <x v="2"/>
    <x v="2"/>
    <n v="1"/>
    <n v="59999"/>
    <n v="59999"/>
    <x v="6"/>
    <n v="0"/>
    <n v="59999"/>
    <n v="9599.84"/>
    <s v="Pune"/>
    <s v="Maharashtra"/>
    <s v="West"/>
    <s v="Cash on Delivery"/>
    <x v="2"/>
    <x v="1"/>
    <x v="5"/>
    <x v="5"/>
    <n v="0.16"/>
    <n v="59999"/>
    <n v="0"/>
  </r>
  <r>
    <x v="3732"/>
    <d v="2034-03-21T00:00:00"/>
    <x v="684"/>
    <s v="Customer_0691"/>
    <s v="P2004"/>
    <x v="15"/>
    <x v="2"/>
    <x v="3"/>
    <n v="1"/>
    <n v="899"/>
    <n v="899"/>
    <x v="2"/>
    <n v="134.85"/>
    <n v="764.15"/>
    <n v="87.88"/>
    <s v="Ahmedabad"/>
    <s v="Gujarat"/>
    <s v="West"/>
    <s v="Credit Card"/>
    <x v="0"/>
    <x v="1"/>
    <x v="5"/>
    <x v="5"/>
    <n v="0.115"/>
    <n v="629.29999999999995"/>
    <n v="0"/>
  </r>
  <r>
    <x v="3733"/>
    <d v="2034-03-22T00:00:00"/>
    <x v="571"/>
    <s v="Customer_0472"/>
    <s v="P2020"/>
    <x v="16"/>
    <x v="4"/>
    <x v="10"/>
    <n v="2"/>
    <n v="599"/>
    <n v="1198"/>
    <x v="2"/>
    <n v="179.7"/>
    <n v="1018.3"/>
    <n v="341.13"/>
    <s v="Jaipur"/>
    <s v="Rajasthan"/>
    <s v="North"/>
    <s v="Credit Card"/>
    <x v="1"/>
    <x v="1"/>
    <x v="6"/>
    <x v="6"/>
    <n v="0.33500000000000002"/>
    <n v="838.6"/>
    <n v="0"/>
  </r>
  <r>
    <x v="3734"/>
    <d v="2034-03-23T00:00:00"/>
    <x v="110"/>
    <s v="Customer_0412"/>
    <s v="P2020"/>
    <x v="16"/>
    <x v="4"/>
    <x v="10"/>
    <n v="4"/>
    <n v="599"/>
    <n v="2396"/>
    <x v="4"/>
    <n v="479.2"/>
    <n v="1916.8"/>
    <n v="613.38"/>
    <s v="Gurugram"/>
    <s v="Haryana"/>
    <s v="North"/>
    <s v="Debit Card"/>
    <x v="0"/>
    <x v="1"/>
    <x v="6"/>
    <x v="6"/>
    <n v="0.32"/>
    <n v="1437.6"/>
    <n v="0"/>
  </r>
  <r>
    <x v="3735"/>
    <d v="2034-03-24T00:00:00"/>
    <x v="227"/>
    <s v="Customer_0242"/>
    <s v="P2014"/>
    <x v="2"/>
    <x v="1"/>
    <x v="1"/>
    <n v="2"/>
    <n v="2999"/>
    <n v="5998"/>
    <x v="4"/>
    <n v="1199.5999999999999"/>
    <n v="4798.3999999999996"/>
    <n v="863.71"/>
    <s v="Pune"/>
    <s v="Maharashtra"/>
    <s v="West"/>
    <s v="Net Banking"/>
    <x v="0"/>
    <x v="1"/>
    <x v="6"/>
    <x v="6"/>
    <n v="0.18"/>
    <n v="3598.8"/>
    <n v="0"/>
  </r>
  <r>
    <x v="3736"/>
    <d v="2034-03-25T00:00:00"/>
    <x v="458"/>
    <s v="Customer_0164"/>
    <s v="P2002"/>
    <x v="12"/>
    <x v="2"/>
    <x v="7"/>
    <n v="1"/>
    <n v="2999"/>
    <n v="2999"/>
    <x v="5"/>
    <n v="749.75"/>
    <n v="2249.25"/>
    <n v="191.19"/>
    <s v="Noida"/>
    <s v="Uttar Pradesh"/>
    <s v="North"/>
    <s v="Credit Card"/>
    <x v="2"/>
    <x v="1"/>
    <x v="6"/>
    <x v="6"/>
    <n v="8.5000000000000006E-2"/>
    <n v="1499.5"/>
    <n v="0"/>
  </r>
  <r>
    <x v="3737"/>
    <d v="2034-03-26T00:00:00"/>
    <x v="361"/>
    <s v="Customer_0671"/>
    <s v="P2022"/>
    <x v="13"/>
    <x v="3"/>
    <x v="9"/>
    <n v="1"/>
    <n v="899"/>
    <n v="899"/>
    <x v="6"/>
    <n v="0"/>
    <n v="899"/>
    <n v="251.72"/>
    <s v="Bengaluru"/>
    <s v="Karnataka"/>
    <s v="South"/>
    <s v="UPI"/>
    <x v="0"/>
    <x v="1"/>
    <x v="6"/>
    <x v="6"/>
    <n v="0.28000000000000003"/>
    <n v="899"/>
    <n v="0"/>
  </r>
  <r>
    <x v="3738"/>
    <d v="2034-03-27T00:00:00"/>
    <x v="143"/>
    <s v="Customer_0140"/>
    <s v="P2013"/>
    <x v="6"/>
    <x v="1"/>
    <x v="1"/>
    <n v="3"/>
    <n v="3499"/>
    <n v="10497"/>
    <x v="2"/>
    <n v="1574.55"/>
    <n v="8922.4500000000007"/>
    <n v="1739.88"/>
    <s v="Jaipur"/>
    <s v="Rajasthan"/>
    <s v="North"/>
    <s v="UPI"/>
    <x v="2"/>
    <x v="1"/>
    <x v="6"/>
    <x v="6"/>
    <n v="0.19500000000000001"/>
    <n v="7347.9"/>
    <n v="0"/>
  </r>
  <r>
    <x v="3739"/>
    <d v="2034-03-28T00:00:00"/>
    <x v="104"/>
    <s v="Customer_0374"/>
    <s v="P2011"/>
    <x v="18"/>
    <x v="0"/>
    <x v="4"/>
    <n v="1"/>
    <n v="2499"/>
    <n v="2499"/>
    <x v="0"/>
    <n v="249.9"/>
    <n v="2249.1"/>
    <n v="652.24"/>
    <s v="Delhi"/>
    <s v="Delhi"/>
    <s v="North"/>
    <s v="Credit Card"/>
    <x v="0"/>
    <x v="1"/>
    <x v="6"/>
    <x v="6"/>
    <n v="0.28999999999999998"/>
    <n v="1999.2"/>
    <n v="0"/>
  </r>
  <r>
    <x v="3740"/>
    <d v="2034-03-29T00:00:00"/>
    <x v="261"/>
    <s v="Customer_0166"/>
    <s v="P2004"/>
    <x v="15"/>
    <x v="2"/>
    <x v="3"/>
    <n v="1"/>
    <n v="899"/>
    <n v="899"/>
    <x v="1"/>
    <n v="44.95"/>
    <n v="854.05"/>
    <n v="123.84"/>
    <s v="Bengaluru"/>
    <s v="Karnataka"/>
    <s v="South"/>
    <s v="Cash on Delivery"/>
    <x v="0"/>
    <x v="1"/>
    <x v="6"/>
    <x v="6"/>
    <n v="0.14499999999999999"/>
    <n v="809.1"/>
    <n v="0"/>
  </r>
  <r>
    <x v="3741"/>
    <d v="2034-03-30T00:00:00"/>
    <x v="403"/>
    <s v="Customer_0344"/>
    <s v="P2002"/>
    <x v="12"/>
    <x v="2"/>
    <x v="7"/>
    <n v="1"/>
    <n v="2999"/>
    <n v="2999"/>
    <x v="0"/>
    <n v="299.89999999999998"/>
    <n v="2699.1"/>
    <n v="350.88"/>
    <s v="Kolkata"/>
    <s v="West Bengal"/>
    <s v="East"/>
    <s v="Debit Card"/>
    <x v="2"/>
    <x v="1"/>
    <x v="6"/>
    <x v="6"/>
    <n v="0.13"/>
    <n v="2399.1999999999998"/>
    <n v="0"/>
  </r>
  <r>
    <x v="3742"/>
    <d v="2034-03-31T00:00:00"/>
    <x v="193"/>
    <s v="Customer_0183"/>
    <s v="P2009"/>
    <x v="1"/>
    <x v="0"/>
    <x v="0"/>
    <n v="1"/>
    <n v="1199"/>
    <n v="1199"/>
    <x v="5"/>
    <n v="299.75"/>
    <n v="899.25"/>
    <n v="220.32"/>
    <s v="Delhi"/>
    <s v="Delhi"/>
    <s v="North"/>
    <s v="Net Banking"/>
    <x v="0"/>
    <x v="1"/>
    <x v="6"/>
    <x v="6"/>
    <n v="0.245"/>
    <n v="599.5"/>
    <n v="0"/>
  </r>
  <r>
    <x v="3743"/>
    <d v="2034-04-01T00:00:00"/>
    <x v="625"/>
    <s v="Customer_0516"/>
    <s v="P2001"/>
    <x v="10"/>
    <x v="2"/>
    <x v="7"/>
    <n v="1"/>
    <n v="24999"/>
    <n v="24999"/>
    <x v="2"/>
    <n v="3749.85"/>
    <n v="21249.15"/>
    <n v="2443.65"/>
    <s v="Delhi"/>
    <s v="Delhi"/>
    <s v="North"/>
    <s v="Credit Card"/>
    <x v="1"/>
    <x v="1"/>
    <x v="6"/>
    <x v="6"/>
    <n v="0.115"/>
    <n v="17499.3"/>
    <n v="0"/>
  </r>
  <r>
    <x v="3744"/>
    <d v="2034-04-02T00:00:00"/>
    <x v="708"/>
    <s v="Customer_0269"/>
    <s v="P2011"/>
    <x v="18"/>
    <x v="0"/>
    <x v="4"/>
    <n v="2"/>
    <n v="2499"/>
    <n v="4998"/>
    <x v="1"/>
    <n v="249.9"/>
    <n v="4748.1000000000004"/>
    <n v="1448.17"/>
    <s v="Lucknow"/>
    <s v="Uttar Pradesh"/>
    <s v="North"/>
    <s v="UPI"/>
    <x v="1"/>
    <x v="1"/>
    <x v="6"/>
    <x v="6"/>
    <n v="0.30499999999999999"/>
    <n v="4498.2"/>
    <n v="0"/>
  </r>
  <r>
    <x v="3745"/>
    <d v="2034-04-03T00:00:00"/>
    <x v="378"/>
    <s v="Customer_0159"/>
    <s v="P2017"/>
    <x v="8"/>
    <x v="1"/>
    <x v="5"/>
    <n v="1"/>
    <n v="5999"/>
    <n v="5999"/>
    <x v="2"/>
    <n v="899.85"/>
    <n v="5099.1499999999996"/>
    <n v="994.33"/>
    <s v="Pune"/>
    <s v="Maharashtra"/>
    <s v="West"/>
    <s v="UPI"/>
    <x v="0"/>
    <x v="1"/>
    <x v="6"/>
    <x v="6"/>
    <n v="0.19500000000000001"/>
    <n v="4199.3"/>
    <n v="0"/>
  </r>
  <r>
    <x v="3746"/>
    <d v="2034-04-04T00:00:00"/>
    <x v="62"/>
    <s v="Customer_0204"/>
    <s v="P2006"/>
    <x v="5"/>
    <x v="2"/>
    <x v="3"/>
    <n v="1"/>
    <n v="1499"/>
    <n v="1499"/>
    <x v="6"/>
    <n v="0"/>
    <n v="1499"/>
    <n v="239.84"/>
    <s v="Pune"/>
    <s v="Maharashtra"/>
    <s v="West"/>
    <s v="UPI"/>
    <x v="0"/>
    <x v="1"/>
    <x v="6"/>
    <x v="6"/>
    <n v="0.16"/>
    <n v="1499"/>
    <n v="0"/>
  </r>
  <r>
    <x v="3747"/>
    <d v="2034-04-05T00:00:00"/>
    <x v="448"/>
    <s v="Customer_0439"/>
    <s v="P2016"/>
    <x v="19"/>
    <x v="1"/>
    <x v="8"/>
    <n v="1"/>
    <n v="999"/>
    <n v="999"/>
    <x v="4"/>
    <n v="199.8"/>
    <n v="799.2"/>
    <n v="143.86000000000001"/>
    <s v="Ahmedabad"/>
    <s v="Gujarat"/>
    <s v="West"/>
    <s v="UPI"/>
    <x v="0"/>
    <x v="1"/>
    <x v="6"/>
    <x v="6"/>
    <n v="0.18"/>
    <n v="599.4"/>
    <n v="0"/>
  </r>
  <r>
    <x v="3748"/>
    <d v="2034-04-06T00:00:00"/>
    <x v="89"/>
    <s v="Customer_0476"/>
    <s v="P2001"/>
    <x v="10"/>
    <x v="2"/>
    <x v="7"/>
    <n v="2"/>
    <n v="24999"/>
    <n v="49998"/>
    <x v="0"/>
    <n v="4999.8"/>
    <n v="44998.2"/>
    <n v="5849.77"/>
    <s v="Mumbai"/>
    <s v="Maharashtra"/>
    <s v="West"/>
    <s v="Credit Card"/>
    <x v="0"/>
    <x v="1"/>
    <x v="6"/>
    <x v="6"/>
    <n v="0.13"/>
    <n v="39998.400000000001"/>
    <n v="0"/>
  </r>
  <r>
    <x v="3749"/>
    <d v="2034-04-07T00:00:00"/>
    <x v="700"/>
    <s v="Customer_0405"/>
    <s v="P2016"/>
    <x v="19"/>
    <x v="1"/>
    <x v="8"/>
    <n v="1"/>
    <n v="999"/>
    <n v="999"/>
    <x v="6"/>
    <n v="0"/>
    <n v="999"/>
    <n v="239.76"/>
    <s v="Bengaluru"/>
    <s v="Karnataka"/>
    <s v="South"/>
    <s v="UPI"/>
    <x v="0"/>
    <x v="1"/>
    <x v="6"/>
    <x v="6"/>
    <n v="0.24"/>
    <n v="999"/>
    <n v="0"/>
  </r>
  <r>
    <x v="3750"/>
    <d v="2034-04-08T00:00:00"/>
    <x v="226"/>
    <s v="Customer_0526"/>
    <s v="P2015"/>
    <x v="11"/>
    <x v="1"/>
    <x v="8"/>
    <n v="1"/>
    <n v="1299"/>
    <n v="1299"/>
    <x v="1"/>
    <n v="64.95"/>
    <n v="1234.05"/>
    <n v="277.66000000000003"/>
    <s v="Ahmedabad"/>
    <s v="Gujarat"/>
    <s v="West"/>
    <s v="UPI"/>
    <x v="2"/>
    <x v="1"/>
    <x v="6"/>
    <x v="6"/>
    <n v="0.22500000000000001"/>
    <n v="1169.0999999999999"/>
    <n v="0"/>
  </r>
  <r>
    <x v="3751"/>
    <d v="2034-04-09T00:00:00"/>
    <x v="32"/>
    <s v="Customer_0295"/>
    <s v="P2018"/>
    <x v="17"/>
    <x v="4"/>
    <x v="11"/>
    <n v="1"/>
    <n v="399"/>
    <n v="399"/>
    <x v="0"/>
    <n v="39.9"/>
    <n v="359.1"/>
    <n v="125.68"/>
    <s v="Delhi"/>
    <s v="Delhi"/>
    <s v="North"/>
    <s v="UPI"/>
    <x v="2"/>
    <x v="1"/>
    <x v="6"/>
    <x v="6"/>
    <n v="0.35"/>
    <n v="319.2"/>
    <n v="0"/>
  </r>
  <r>
    <x v="3752"/>
    <d v="2034-04-10T00:00:00"/>
    <x v="416"/>
    <s v="Customer_0324"/>
    <s v="P2016"/>
    <x v="19"/>
    <x v="1"/>
    <x v="8"/>
    <n v="1"/>
    <n v="999"/>
    <n v="999"/>
    <x v="1"/>
    <n v="49.95"/>
    <n v="949.05"/>
    <n v="213.54"/>
    <s v="Jaipur"/>
    <s v="Rajasthan"/>
    <s v="North"/>
    <s v="Credit Card"/>
    <x v="0"/>
    <x v="1"/>
    <x v="6"/>
    <x v="6"/>
    <n v="0.22500000000000001"/>
    <n v="899.1"/>
    <n v="0"/>
  </r>
  <r>
    <x v="3753"/>
    <d v="2034-04-11T00:00:00"/>
    <x v="571"/>
    <s v="Customer_0472"/>
    <s v="P2025"/>
    <x v="9"/>
    <x v="3"/>
    <x v="6"/>
    <n v="1"/>
    <n v="999"/>
    <n v="999"/>
    <x v="6"/>
    <n v="0"/>
    <n v="999"/>
    <n v="279.72000000000003"/>
    <s v="Mumbai"/>
    <s v="Maharashtra"/>
    <s v="West"/>
    <s v="UPI"/>
    <x v="0"/>
    <x v="1"/>
    <x v="6"/>
    <x v="6"/>
    <n v="0.28000000000000003"/>
    <n v="999"/>
    <n v="0"/>
  </r>
  <r>
    <x v="3754"/>
    <d v="2034-04-12T00:00:00"/>
    <x v="294"/>
    <s v="Customer_0181"/>
    <s v="P2007"/>
    <x v="21"/>
    <x v="0"/>
    <x v="12"/>
    <n v="3"/>
    <n v="799"/>
    <n v="2397"/>
    <x v="5"/>
    <n v="599.25"/>
    <n v="1797.75"/>
    <n v="440.45"/>
    <s v="Ahmedabad"/>
    <s v="Gujarat"/>
    <s v="West"/>
    <s v="UPI"/>
    <x v="0"/>
    <x v="1"/>
    <x v="6"/>
    <x v="6"/>
    <n v="0.245"/>
    <n v="1198.5"/>
    <n v="0"/>
  </r>
  <r>
    <x v="3755"/>
    <d v="2034-04-13T00:00:00"/>
    <x v="72"/>
    <s v="Customer_0445"/>
    <s v="P2003"/>
    <x v="3"/>
    <x v="2"/>
    <x v="2"/>
    <n v="1"/>
    <n v="59999"/>
    <n v="59999"/>
    <x v="3"/>
    <n v="17999.7"/>
    <n v="41999.3"/>
    <n v="2939.95"/>
    <s v="Hyderabad"/>
    <s v="Telangana"/>
    <s v="South"/>
    <s v="UPI"/>
    <x v="2"/>
    <x v="1"/>
    <x v="6"/>
    <x v="6"/>
    <n v="7.0000000000000007E-2"/>
    <n v="23999.599999999999"/>
    <n v="0"/>
  </r>
  <r>
    <x v="3756"/>
    <d v="2034-04-14T00:00:00"/>
    <x v="698"/>
    <s v="Customer_0416"/>
    <s v="P2020"/>
    <x v="16"/>
    <x v="4"/>
    <x v="10"/>
    <n v="1"/>
    <n v="599"/>
    <n v="599"/>
    <x v="6"/>
    <n v="0"/>
    <n v="599"/>
    <n v="227.62"/>
    <s v="Ahmedabad"/>
    <s v="Gujarat"/>
    <s v="West"/>
    <s v="UPI"/>
    <x v="0"/>
    <x v="1"/>
    <x v="6"/>
    <x v="6"/>
    <n v="0.38"/>
    <n v="599"/>
    <n v="0"/>
  </r>
  <r>
    <x v="3757"/>
    <d v="2034-04-15T00:00:00"/>
    <x v="117"/>
    <s v="Customer_0112"/>
    <s v="P2023"/>
    <x v="23"/>
    <x v="3"/>
    <x v="9"/>
    <n v="2"/>
    <n v="1599"/>
    <n v="3198"/>
    <x v="0"/>
    <n v="319.8"/>
    <n v="2878.2"/>
    <n v="719.55"/>
    <s v="Kolkata"/>
    <s v="West Bengal"/>
    <s v="East"/>
    <s v="Debit Card"/>
    <x v="0"/>
    <x v="1"/>
    <x v="6"/>
    <x v="6"/>
    <n v="0.25"/>
    <n v="2558.4"/>
    <n v="0"/>
  </r>
  <r>
    <x v="3758"/>
    <d v="2034-04-16T00:00:00"/>
    <x v="271"/>
    <s v="Customer_0771"/>
    <s v="P2007"/>
    <x v="21"/>
    <x v="0"/>
    <x v="12"/>
    <n v="1"/>
    <n v="799"/>
    <n v="799"/>
    <x v="1"/>
    <n v="39.950000000000003"/>
    <n v="759.05"/>
    <n v="231.51"/>
    <s v="Gurugram"/>
    <s v="Haryana"/>
    <s v="North"/>
    <s v="Net Banking"/>
    <x v="2"/>
    <x v="1"/>
    <x v="6"/>
    <x v="6"/>
    <n v="0.30499999999999999"/>
    <n v="719.1"/>
    <n v="0"/>
  </r>
  <r>
    <x v="3759"/>
    <d v="2034-04-17T00:00:00"/>
    <x v="16"/>
    <s v="Customer_0592"/>
    <s v="P2012"/>
    <x v="7"/>
    <x v="0"/>
    <x v="4"/>
    <n v="1"/>
    <n v="1299"/>
    <n v="1299"/>
    <x v="1"/>
    <n v="64.95"/>
    <n v="1234.05"/>
    <n v="376.39"/>
    <s v="Jaipur"/>
    <s v="Rajasthan"/>
    <s v="North"/>
    <s v="Net Banking"/>
    <x v="0"/>
    <x v="1"/>
    <x v="6"/>
    <x v="6"/>
    <n v="0.30499999999999999"/>
    <n v="1169.0999999999999"/>
    <n v="0"/>
  </r>
  <r>
    <x v="3760"/>
    <d v="2034-04-18T00:00:00"/>
    <x v="789"/>
    <s v="Customer_0001"/>
    <s v="P2006"/>
    <x v="5"/>
    <x v="2"/>
    <x v="3"/>
    <n v="2"/>
    <n v="1499"/>
    <n v="2998"/>
    <x v="4"/>
    <n v="599.6"/>
    <n v="2398.4"/>
    <n v="239.84"/>
    <s v="Gurugram"/>
    <s v="Haryana"/>
    <s v="North"/>
    <s v="UPI"/>
    <x v="0"/>
    <x v="1"/>
    <x v="6"/>
    <x v="6"/>
    <n v="0.1"/>
    <n v="1798.8"/>
    <n v="0"/>
  </r>
  <r>
    <x v="3761"/>
    <d v="2034-04-19T00:00:00"/>
    <x v="288"/>
    <s v="Customer_0650"/>
    <s v="P2002"/>
    <x v="12"/>
    <x v="2"/>
    <x v="7"/>
    <n v="1"/>
    <n v="2999"/>
    <n v="2999"/>
    <x v="3"/>
    <n v="899.7"/>
    <n v="2099.3000000000002"/>
    <n v="146.94999999999999"/>
    <s v="Hyderabad"/>
    <s v="Telangana"/>
    <s v="South"/>
    <s v="Net Banking"/>
    <x v="0"/>
    <x v="1"/>
    <x v="6"/>
    <x v="6"/>
    <n v="7.0000000000000007E-2"/>
    <n v="1199.5999999999999"/>
    <n v="0"/>
  </r>
  <r>
    <x v="3762"/>
    <d v="2034-04-20T00:00:00"/>
    <x v="338"/>
    <s v="Customer_0451"/>
    <s v="P2007"/>
    <x v="21"/>
    <x v="0"/>
    <x v="12"/>
    <n v="1"/>
    <n v="799"/>
    <n v="799"/>
    <x v="0"/>
    <n v="79.900000000000006"/>
    <n v="719.1"/>
    <n v="208.54"/>
    <s v="Hyderabad"/>
    <s v="Telangana"/>
    <s v="South"/>
    <s v="UPI"/>
    <x v="1"/>
    <x v="1"/>
    <x v="6"/>
    <x v="6"/>
    <n v="0.28999999999999998"/>
    <n v="639.20000000000005"/>
    <n v="0"/>
  </r>
  <r>
    <x v="3763"/>
    <d v="2034-04-21T00:00:00"/>
    <x v="231"/>
    <s v="Customer_0238"/>
    <s v="P2025"/>
    <x v="9"/>
    <x v="3"/>
    <x v="6"/>
    <n v="1"/>
    <n v="999"/>
    <n v="999"/>
    <x v="0"/>
    <n v="99.9"/>
    <n v="899.1"/>
    <n v="224.78"/>
    <s v="Ahmedabad"/>
    <s v="Gujarat"/>
    <s v="West"/>
    <s v="Credit Card"/>
    <x v="2"/>
    <x v="1"/>
    <x v="6"/>
    <x v="6"/>
    <n v="0.25"/>
    <n v="799.2"/>
    <n v="0"/>
  </r>
  <r>
    <x v="3764"/>
    <d v="2034-04-22T00:00:00"/>
    <x v="782"/>
    <s v="Customer_0482"/>
    <s v="P2022"/>
    <x v="13"/>
    <x v="3"/>
    <x v="9"/>
    <n v="1"/>
    <n v="899"/>
    <n v="899"/>
    <x v="5"/>
    <n v="224.75"/>
    <n v="674.25"/>
    <n v="138.22"/>
    <s v="Mumbai"/>
    <s v="Maharashtra"/>
    <s v="West"/>
    <s v="Cash on Delivery"/>
    <x v="2"/>
    <x v="1"/>
    <x v="6"/>
    <x v="6"/>
    <n v="0.20499999999999999"/>
    <n v="449.5"/>
    <n v="0"/>
  </r>
  <r>
    <x v="3765"/>
    <d v="2034-04-23T00:00:00"/>
    <x v="51"/>
    <s v="Customer_0480"/>
    <s v="P2014"/>
    <x v="2"/>
    <x v="1"/>
    <x v="1"/>
    <n v="1"/>
    <n v="2999"/>
    <n v="2999"/>
    <x v="2"/>
    <n v="449.85"/>
    <n v="2549.15"/>
    <n v="497.08"/>
    <s v="Ahmedabad"/>
    <s v="Gujarat"/>
    <s v="West"/>
    <s v="UPI"/>
    <x v="0"/>
    <x v="1"/>
    <x v="6"/>
    <x v="6"/>
    <n v="0.19500000000000001"/>
    <n v="2099.3000000000002"/>
    <n v="0"/>
  </r>
  <r>
    <x v="3766"/>
    <d v="2034-04-24T00:00:00"/>
    <x v="716"/>
    <s v="Customer_0598"/>
    <s v="P2007"/>
    <x v="21"/>
    <x v="0"/>
    <x v="12"/>
    <n v="1"/>
    <n v="799"/>
    <n v="799"/>
    <x v="1"/>
    <n v="39.950000000000003"/>
    <n v="759.05"/>
    <n v="231.51"/>
    <s v="Mumbai"/>
    <s v="Maharashtra"/>
    <s v="West"/>
    <s v="Net Banking"/>
    <x v="0"/>
    <x v="1"/>
    <x v="6"/>
    <x v="6"/>
    <n v="0.30499999999999999"/>
    <n v="719.1"/>
    <n v="0"/>
  </r>
  <r>
    <x v="3767"/>
    <d v="2034-04-25T00:00:00"/>
    <x v="767"/>
    <s v="Customer_0313"/>
    <s v="P2017"/>
    <x v="8"/>
    <x v="1"/>
    <x v="5"/>
    <n v="1"/>
    <n v="5999"/>
    <n v="5999"/>
    <x v="1"/>
    <n v="299.95"/>
    <n v="5699.05"/>
    <n v="1282.29"/>
    <s v="Jaipur"/>
    <s v="Rajasthan"/>
    <s v="North"/>
    <s v="UPI"/>
    <x v="0"/>
    <x v="1"/>
    <x v="6"/>
    <x v="6"/>
    <n v="0.22500000000000001"/>
    <n v="5399.1"/>
    <n v="0"/>
  </r>
  <r>
    <x v="3768"/>
    <d v="2034-04-26T00:00:00"/>
    <x v="279"/>
    <s v="Customer_0004"/>
    <s v="P2018"/>
    <x v="17"/>
    <x v="4"/>
    <x v="11"/>
    <n v="2"/>
    <n v="399"/>
    <n v="798"/>
    <x v="1"/>
    <n v="39.9"/>
    <n v="758.1"/>
    <n v="276.70999999999998"/>
    <s v="Hyderabad"/>
    <s v="Telangana"/>
    <s v="South"/>
    <s v="Credit Card"/>
    <x v="0"/>
    <x v="1"/>
    <x v="6"/>
    <x v="6"/>
    <n v="0.36499999999999999"/>
    <n v="718.2"/>
    <n v="0"/>
  </r>
  <r>
    <x v="3769"/>
    <d v="2034-04-27T00:00:00"/>
    <x v="451"/>
    <s v="Customer_0724"/>
    <s v="P2025"/>
    <x v="9"/>
    <x v="3"/>
    <x v="6"/>
    <n v="1"/>
    <n v="999"/>
    <n v="999"/>
    <x v="2"/>
    <n v="149.85"/>
    <n v="849.15"/>
    <n v="199.55"/>
    <s v="Bengaluru"/>
    <s v="Karnataka"/>
    <s v="South"/>
    <s v="UPI"/>
    <x v="0"/>
    <x v="1"/>
    <x v="6"/>
    <x v="6"/>
    <n v="0.23499999999999999"/>
    <n v="699.3"/>
    <n v="0"/>
  </r>
  <r>
    <x v="3770"/>
    <d v="2034-04-28T00:00:00"/>
    <x v="594"/>
    <s v="Customer_0198"/>
    <s v="P2023"/>
    <x v="23"/>
    <x v="3"/>
    <x v="9"/>
    <n v="1"/>
    <n v="1599"/>
    <n v="1599"/>
    <x v="4"/>
    <n v="319.8"/>
    <n v="1279.2"/>
    <n v="281.42"/>
    <s v="Pune"/>
    <s v="Maharashtra"/>
    <s v="West"/>
    <s v="Debit Card"/>
    <x v="2"/>
    <x v="1"/>
    <x v="6"/>
    <x v="6"/>
    <n v="0.22"/>
    <n v="959.4"/>
    <n v="0"/>
  </r>
  <r>
    <x v="3771"/>
    <d v="2034-04-29T00:00:00"/>
    <x v="147"/>
    <s v="Customer_0243"/>
    <s v="P2006"/>
    <x v="5"/>
    <x v="2"/>
    <x v="3"/>
    <n v="1"/>
    <n v="1499"/>
    <n v="1499"/>
    <x v="0"/>
    <n v="149.9"/>
    <n v="1349.1"/>
    <n v="175.38"/>
    <s v="Kolkata"/>
    <s v="West Bengal"/>
    <s v="East"/>
    <s v="UPI"/>
    <x v="0"/>
    <x v="1"/>
    <x v="6"/>
    <x v="6"/>
    <n v="0.13"/>
    <n v="1199.2"/>
    <n v="0"/>
  </r>
  <r>
    <x v="3772"/>
    <d v="2034-04-30T00:00:00"/>
    <x v="406"/>
    <s v="Customer_0077"/>
    <s v="P2011"/>
    <x v="18"/>
    <x v="0"/>
    <x v="4"/>
    <n v="1"/>
    <n v="2499"/>
    <n v="2499"/>
    <x v="1"/>
    <n v="124.95"/>
    <n v="2374.0500000000002"/>
    <n v="724.09"/>
    <s v="Jaipur"/>
    <s v="Rajasthan"/>
    <s v="North"/>
    <s v="Debit Card"/>
    <x v="0"/>
    <x v="1"/>
    <x v="6"/>
    <x v="6"/>
    <n v="0.30499999999999999"/>
    <n v="2249.1"/>
    <n v="0"/>
  </r>
  <r>
    <x v="3773"/>
    <d v="2034-05-01T00:00:00"/>
    <x v="275"/>
    <s v="Customer_0632"/>
    <s v="P2006"/>
    <x v="5"/>
    <x v="2"/>
    <x v="3"/>
    <n v="1"/>
    <n v="1499"/>
    <n v="1499"/>
    <x v="1"/>
    <n v="74.95"/>
    <n v="1424.05"/>
    <n v="206.49"/>
    <s v="Bengaluru"/>
    <s v="Karnataka"/>
    <s v="South"/>
    <s v="Credit Card"/>
    <x v="1"/>
    <x v="1"/>
    <x v="6"/>
    <x v="6"/>
    <n v="0.14499999999999999"/>
    <n v="1349.1"/>
    <n v="0"/>
  </r>
  <r>
    <x v="3774"/>
    <d v="2034-05-02T00:00:00"/>
    <x v="64"/>
    <s v="Customer_0734"/>
    <s v="P2016"/>
    <x v="19"/>
    <x v="1"/>
    <x v="8"/>
    <n v="4"/>
    <n v="999"/>
    <n v="3996"/>
    <x v="0"/>
    <n v="399.6"/>
    <n v="3596.4"/>
    <n v="755.24"/>
    <s v="Delhi"/>
    <s v="Delhi"/>
    <s v="North"/>
    <s v="UPI"/>
    <x v="0"/>
    <x v="1"/>
    <x v="6"/>
    <x v="6"/>
    <n v="0.21"/>
    <n v="3196.8"/>
    <n v="0"/>
  </r>
  <r>
    <x v="3775"/>
    <d v="2034-05-03T00:00:00"/>
    <x v="455"/>
    <s v="Customer_0410"/>
    <s v="P2014"/>
    <x v="2"/>
    <x v="1"/>
    <x v="1"/>
    <n v="3"/>
    <n v="2999"/>
    <n v="8997"/>
    <x v="6"/>
    <n v="0"/>
    <n v="8997"/>
    <n v="2159.2800000000002"/>
    <s v="Chennai"/>
    <s v="Tamil Nadu"/>
    <s v="South"/>
    <s v="Net Banking"/>
    <x v="0"/>
    <x v="1"/>
    <x v="6"/>
    <x v="6"/>
    <n v="0.24"/>
    <n v="8997"/>
    <n v="0"/>
  </r>
  <r>
    <x v="3776"/>
    <d v="2034-05-04T00:00:00"/>
    <x v="138"/>
    <s v="Customer_0565"/>
    <s v="P2020"/>
    <x v="16"/>
    <x v="4"/>
    <x v="10"/>
    <n v="1"/>
    <n v="599"/>
    <n v="599"/>
    <x v="0"/>
    <n v="59.9"/>
    <n v="539.1"/>
    <n v="188.68"/>
    <s v="Hyderabad"/>
    <s v="Telangana"/>
    <s v="South"/>
    <s v="Credit Card"/>
    <x v="1"/>
    <x v="1"/>
    <x v="6"/>
    <x v="6"/>
    <n v="0.35"/>
    <n v="479.2"/>
    <n v="0"/>
  </r>
  <r>
    <x v="3777"/>
    <d v="2034-05-05T00:00:00"/>
    <x v="387"/>
    <s v="Customer_0197"/>
    <s v="P2022"/>
    <x v="13"/>
    <x v="3"/>
    <x v="9"/>
    <n v="1"/>
    <n v="899"/>
    <n v="899"/>
    <x v="6"/>
    <n v="0"/>
    <n v="899"/>
    <n v="251.72"/>
    <s v="Delhi"/>
    <s v="Delhi"/>
    <s v="North"/>
    <s v="Credit Card"/>
    <x v="2"/>
    <x v="1"/>
    <x v="6"/>
    <x v="6"/>
    <n v="0.28000000000000003"/>
    <n v="899"/>
    <n v="0"/>
  </r>
  <r>
    <x v="3778"/>
    <d v="2034-05-06T00:00:00"/>
    <x v="623"/>
    <s v="Customer_0236"/>
    <s v="P2004"/>
    <x v="15"/>
    <x v="2"/>
    <x v="3"/>
    <n v="1"/>
    <n v="899"/>
    <n v="899"/>
    <x v="4"/>
    <n v="179.8"/>
    <n v="719.2"/>
    <n v="71.92"/>
    <s v="Ahmedabad"/>
    <s v="Gujarat"/>
    <s v="West"/>
    <s v="UPI"/>
    <x v="0"/>
    <x v="1"/>
    <x v="6"/>
    <x v="6"/>
    <n v="0.1"/>
    <n v="539.4"/>
    <n v="0"/>
  </r>
  <r>
    <x v="3779"/>
    <d v="2034-05-07T00:00:00"/>
    <x v="102"/>
    <s v="Customer_0424"/>
    <s v="P2008"/>
    <x v="20"/>
    <x v="0"/>
    <x v="12"/>
    <n v="1"/>
    <n v="1799"/>
    <n v="1799"/>
    <x v="6"/>
    <n v="0"/>
    <n v="1799"/>
    <n v="575.67999999999995"/>
    <s v="Mumbai"/>
    <s v="Maharashtra"/>
    <s v="West"/>
    <s v="UPI"/>
    <x v="0"/>
    <x v="1"/>
    <x v="6"/>
    <x v="6"/>
    <n v="0.32"/>
    <n v="1799"/>
    <n v="0"/>
  </r>
  <r>
    <x v="3780"/>
    <d v="2034-05-08T00:00:00"/>
    <x v="631"/>
    <s v="Customer_0232"/>
    <s v="P2015"/>
    <x v="11"/>
    <x v="1"/>
    <x v="8"/>
    <n v="1"/>
    <n v="1299"/>
    <n v="1299"/>
    <x v="0"/>
    <n v="129.9"/>
    <n v="1169.0999999999999"/>
    <n v="245.51"/>
    <s v="Noida"/>
    <s v="Uttar Pradesh"/>
    <s v="North"/>
    <s v="Credit Card"/>
    <x v="1"/>
    <x v="1"/>
    <x v="6"/>
    <x v="6"/>
    <n v="0.21"/>
    <n v="1039.2"/>
    <n v="0"/>
  </r>
  <r>
    <x v="3781"/>
    <d v="2034-05-09T00:00:00"/>
    <x v="236"/>
    <s v="Customer_0443"/>
    <s v="P2003"/>
    <x v="3"/>
    <x v="2"/>
    <x v="2"/>
    <n v="2"/>
    <n v="59999"/>
    <n v="119998"/>
    <x v="2"/>
    <n v="17999.7"/>
    <n v="101998.3"/>
    <n v="11729.8"/>
    <s v="Pune"/>
    <s v="Maharashtra"/>
    <s v="West"/>
    <s v="UPI"/>
    <x v="0"/>
    <x v="1"/>
    <x v="6"/>
    <x v="6"/>
    <n v="0.115"/>
    <n v="83998.6"/>
    <n v="0"/>
  </r>
  <r>
    <x v="3782"/>
    <d v="2034-05-10T00:00:00"/>
    <x v="313"/>
    <s v="Customer_0430"/>
    <s v="P2010"/>
    <x v="0"/>
    <x v="0"/>
    <x v="0"/>
    <n v="4"/>
    <n v="1999"/>
    <n v="7996"/>
    <x v="5"/>
    <n v="1999"/>
    <n v="5997"/>
    <n v="1469.26"/>
    <s v="Bengaluru"/>
    <s v="Karnataka"/>
    <s v="South"/>
    <s v="UPI"/>
    <x v="0"/>
    <x v="1"/>
    <x v="6"/>
    <x v="6"/>
    <n v="0.245"/>
    <n v="3998"/>
    <n v="0"/>
  </r>
  <r>
    <x v="3783"/>
    <d v="2034-05-11T00:00:00"/>
    <x v="781"/>
    <s v="Customer_0400"/>
    <s v="P2017"/>
    <x v="8"/>
    <x v="1"/>
    <x v="5"/>
    <n v="2"/>
    <n v="5999"/>
    <n v="11998"/>
    <x v="1"/>
    <n v="599.9"/>
    <n v="11398.1"/>
    <n v="2564.5700000000002"/>
    <s v="Kolkata"/>
    <s v="West Bengal"/>
    <s v="East"/>
    <s v="Credit Card"/>
    <x v="2"/>
    <x v="1"/>
    <x v="6"/>
    <x v="6"/>
    <n v="0.22500000000000001"/>
    <n v="10798.2"/>
    <n v="0"/>
  </r>
  <r>
    <x v="3784"/>
    <d v="2034-05-12T00:00:00"/>
    <x v="701"/>
    <s v="Customer_0649"/>
    <s v="P2008"/>
    <x v="20"/>
    <x v="0"/>
    <x v="12"/>
    <n v="1"/>
    <n v="1799"/>
    <n v="1799"/>
    <x v="1"/>
    <n v="89.95"/>
    <n v="1709.05"/>
    <n v="521.26"/>
    <s v="Lucknow"/>
    <s v="Uttar Pradesh"/>
    <s v="North"/>
    <s v="Net Banking"/>
    <x v="1"/>
    <x v="1"/>
    <x v="6"/>
    <x v="6"/>
    <n v="0.30499999999999999"/>
    <n v="1619.1"/>
    <n v="0"/>
  </r>
  <r>
    <x v="3785"/>
    <d v="2034-05-13T00:00:00"/>
    <x v="153"/>
    <s v="Customer_0323"/>
    <s v="P2008"/>
    <x v="20"/>
    <x v="0"/>
    <x v="12"/>
    <n v="1"/>
    <n v="1799"/>
    <n v="1799"/>
    <x v="2"/>
    <n v="269.85000000000002"/>
    <n v="1529.15"/>
    <n v="420.52"/>
    <s v="Bengaluru"/>
    <s v="Karnataka"/>
    <s v="South"/>
    <s v="Credit Card"/>
    <x v="0"/>
    <x v="1"/>
    <x v="6"/>
    <x v="6"/>
    <n v="0.27500000000000002"/>
    <n v="1259.3"/>
    <n v="0"/>
  </r>
  <r>
    <x v="3786"/>
    <d v="2034-05-14T00:00:00"/>
    <x v="592"/>
    <s v="Customer_0483"/>
    <s v="P2004"/>
    <x v="15"/>
    <x v="2"/>
    <x v="3"/>
    <n v="1"/>
    <n v="899"/>
    <n v="899"/>
    <x v="4"/>
    <n v="179.8"/>
    <n v="719.2"/>
    <n v="71.92"/>
    <s v="Jaipur"/>
    <s v="Rajasthan"/>
    <s v="North"/>
    <s v="UPI"/>
    <x v="0"/>
    <x v="1"/>
    <x v="6"/>
    <x v="6"/>
    <n v="0.1"/>
    <n v="539.4"/>
    <n v="0"/>
  </r>
  <r>
    <x v="3787"/>
    <d v="2034-05-15T00:00:00"/>
    <x v="493"/>
    <s v="Customer_0528"/>
    <s v="P2004"/>
    <x v="15"/>
    <x v="2"/>
    <x v="3"/>
    <n v="1"/>
    <n v="899"/>
    <n v="899"/>
    <x v="2"/>
    <n v="134.85"/>
    <n v="764.15"/>
    <n v="87.88"/>
    <s v="Mumbai"/>
    <s v="Maharashtra"/>
    <s v="West"/>
    <s v="UPI"/>
    <x v="0"/>
    <x v="1"/>
    <x v="6"/>
    <x v="6"/>
    <n v="0.115"/>
    <n v="629.29999999999995"/>
    <n v="0"/>
  </r>
  <r>
    <x v="3788"/>
    <d v="2034-05-16T00:00:00"/>
    <x v="373"/>
    <s v="Customer_0603"/>
    <s v="P2011"/>
    <x v="18"/>
    <x v="0"/>
    <x v="4"/>
    <n v="1"/>
    <n v="2499"/>
    <n v="2499"/>
    <x v="1"/>
    <n v="124.95"/>
    <n v="2374.0500000000002"/>
    <n v="724.09"/>
    <s v="Pune"/>
    <s v="Maharashtra"/>
    <s v="West"/>
    <s v="Cash on Delivery"/>
    <x v="0"/>
    <x v="1"/>
    <x v="6"/>
    <x v="6"/>
    <n v="0.30499999999999999"/>
    <n v="2249.1"/>
    <n v="0"/>
  </r>
  <r>
    <x v="3789"/>
    <d v="2034-05-17T00:00:00"/>
    <x v="81"/>
    <s v="Customer_0047"/>
    <s v="P2007"/>
    <x v="21"/>
    <x v="0"/>
    <x v="12"/>
    <n v="2"/>
    <n v="799"/>
    <n v="1598"/>
    <x v="1"/>
    <n v="79.900000000000006"/>
    <n v="1518.1"/>
    <n v="463.02"/>
    <s v="Kolkata"/>
    <s v="West Bengal"/>
    <s v="East"/>
    <s v="Credit Card"/>
    <x v="1"/>
    <x v="1"/>
    <x v="6"/>
    <x v="6"/>
    <n v="0.30499999999999999"/>
    <n v="1438.2"/>
    <n v="0"/>
  </r>
  <r>
    <x v="3790"/>
    <d v="2034-05-18T00:00:00"/>
    <x v="335"/>
    <s v="Customer_0429"/>
    <s v="P2009"/>
    <x v="1"/>
    <x v="0"/>
    <x v="0"/>
    <n v="1"/>
    <n v="1199"/>
    <n v="1199"/>
    <x v="4"/>
    <n v="239.8"/>
    <n v="959.2"/>
    <n v="249.39"/>
    <s v="Delhi"/>
    <s v="Delhi"/>
    <s v="North"/>
    <s v="Credit Card"/>
    <x v="0"/>
    <x v="1"/>
    <x v="6"/>
    <x v="6"/>
    <n v="0.26"/>
    <n v="719.4"/>
    <n v="0"/>
  </r>
  <r>
    <x v="3791"/>
    <d v="2034-05-19T00:00:00"/>
    <x v="267"/>
    <s v="Customer_0185"/>
    <s v="P2008"/>
    <x v="20"/>
    <x v="0"/>
    <x v="12"/>
    <n v="1"/>
    <n v="1799"/>
    <n v="1799"/>
    <x v="6"/>
    <n v="0"/>
    <n v="1799"/>
    <n v="575.67999999999995"/>
    <s v="Bengaluru"/>
    <s v="Karnataka"/>
    <s v="South"/>
    <s v="Credit Card"/>
    <x v="0"/>
    <x v="1"/>
    <x v="6"/>
    <x v="6"/>
    <n v="0.32"/>
    <n v="1799"/>
    <n v="0"/>
  </r>
  <r>
    <x v="3792"/>
    <d v="2034-05-20T00:00:00"/>
    <x v="280"/>
    <s v="Customer_0599"/>
    <s v="P2023"/>
    <x v="23"/>
    <x v="3"/>
    <x v="9"/>
    <n v="2"/>
    <n v="1599"/>
    <n v="3198"/>
    <x v="0"/>
    <n v="319.8"/>
    <n v="2878.2"/>
    <n v="719.55"/>
    <s v="Hyderabad"/>
    <s v="Telangana"/>
    <s v="South"/>
    <s v="UPI"/>
    <x v="0"/>
    <x v="1"/>
    <x v="6"/>
    <x v="6"/>
    <n v="0.25"/>
    <n v="2558.4"/>
    <n v="0"/>
  </r>
  <r>
    <x v="3793"/>
    <d v="2034-05-21T00:00:00"/>
    <x v="582"/>
    <s v="Customer_0673"/>
    <s v="P2016"/>
    <x v="19"/>
    <x v="1"/>
    <x v="8"/>
    <n v="2"/>
    <n v="999"/>
    <n v="1998"/>
    <x v="4"/>
    <n v="399.6"/>
    <n v="1598.4"/>
    <n v="287.70999999999998"/>
    <s v="Delhi"/>
    <s v="Delhi"/>
    <s v="North"/>
    <s v="Cash on Delivery"/>
    <x v="0"/>
    <x v="1"/>
    <x v="6"/>
    <x v="6"/>
    <n v="0.18"/>
    <n v="1198.8"/>
    <n v="0"/>
  </r>
  <r>
    <x v="3794"/>
    <d v="2034-05-22T00:00:00"/>
    <x v="295"/>
    <s v="Customer_0415"/>
    <s v="P2004"/>
    <x v="15"/>
    <x v="2"/>
    <x v="3"/>
    <n v="2"/>
    <n v="899"/>
    <n v="1798"/>
    <x v="1"/>
    <n v="89.9"/>
    <n v="1708.1"/>
    <n v="247.67"/>
    <s v="Delhi"/>
    <s v="Delhi"/>
    <s v="North"/>
    <s v="UPI"/>
    <x v="2"/>
    <x v="1"/>
    <x v="6"/>
    <x v="6"/>
    <n v="0.14499999999999999"/>
    <n v="1618.2"/>
    <n v="0"/>
  </r>
  <r>
    <x v="3795"/>
    <d v="2034-05-23T00:00:00"/>
    <x v="104"/>
    <s v="Customer_0374"/>
    <s v="P2002"/>
    <x v="12"/>
    <x v="2"/>
    <x v="7"/>
    <n v="1"/>
    <n v="2999"/>
    <n v="2999"/>
    <x v="1"/>
    <n v="149.94999999999999"/>
    <n v="2849.05"/>
    <n v="413.11"/>
    <s v="Jaipur"/>
    <s v="Rajasthan"/>
    <s v="North"/>
    <s v="Net Banking"/>
    <x v="0"/>
    <x v="1"/>
    <x v="6"/>
    <x v="6"/>
    <n v="0.14499999999999999"/>
    <n v="2699.1"/>
    <n v="0"/>
  </r>
  <r>
    <x v="3796"/>
    <d v="2034-05-24T00:00:00"/>
    <x v="709"/>
    <s v="Customer_0288"/>
    <s v="P2016"/>
    <x v="19"/>
    <x v="1"/>
    <x v="8"/>
    <n v="1"/>
    <n v="999"/>
    <n v="999"/>
    <x v="2"/>
    <n v="149.85"/>
    <n v="849.15"/>
    <n v="165.58"/>
    <s v="Delhi"/>
    <s v="Delhi"/>
    <s v="North"/>
    <s v="UPI"/>
    <x v="1"/>
    <x v="1"/>
    <x v="6"/>
    <x v="6"/>
    <n v="0.19500000000000001"/>
    <n v="699.3"/>
    <n v="0"/>
  </r>
  <r>
    <x v="3797"/>
    <d v="2034-05-25T00:00:00"/>
    <x v="663"/>
    <s v="Customer_0068"/>
    <s v="P2009"/>
    <x v="1"/>
    <x v="0"/>
    <x v="0"/>
    <n v="1"/>
    <n v="1199"/>
    <n v="1199"/>
    <x v="0"/>
    <n v="119.9"/>
    <n v="1079.0999999999999"/>
    <n v="312.94"/>
    <s v="Pune"/>
    <s v="Maharashtra"/>
    <s v="West"/>
    <s v="UPI"/>
    <x v="0"/>
    <x v="1"/>
    <x v="6"/>
    <x v="6"/>
    <n v="0.28999999999999998"/>
    <n v="959.2"/>
    <n v="0"/>
  </r>
  <r>
    <x v="3798"/>
    <d v="2034-05-26T00:00:00"/>
    <x v="382"/>
    <s v="Customer_0753"/>
    <s v="P2006"/>
    <x v="5"/>
    <x v="2"/>
    <x v="3"/>
    <n v="3"/>
    <n v="1499"/>
    <n v="4497"/>
    <x v="4"/>
    <n v="899.4"/>
    <n v="3597.6"/>
    <n v="359.76"/>
    <s v="Delhi"/>
    <s v="Delhi"/>
    <s v="North"/>
    <s v="UPI"/>
    <x v="0"/>
    <x v="1"/>
    <x v="6"/>
    <x v="6"/>
    <n v="0.1"/>
    <n v="2698.2"/>
    <n v="0"/>
  </r>
  <r>
    <x v="3799"/>
    <d v="2034-05-27T00:00:00"/>
    <x v="323"/>
    <s v="Customer_0396"/>
    <s v="P2013"/>
    <x v="6"/>
    <x v="1"/>
    <x v="1"/>
    <n v="2"/>
    <n v="3499"/>
    <n v="6998"/>
    <x v="6"/>
    <n v="0"/>
    <n v="6998"/>
    <n v="1679.52"/>
    <s v="Pune"/>
    <s v="Maharashtra"/>
    <s v="West"/>
    <s v="Credit Card"/>
    <x v="1"/>
    <x v="1"/>
    <x v="6"/>
    <x v="6"/>
    <n v="0.24"/>
    <n v="6998"/>
    <n v="0"/>
  </r>
  <r>
    <x v="3800"/>
    <d v="2034-05-28T00:00:00"/>
    <x v="383"/>
    <s v="Customer_0502"/>
    <s v="P2007"/>
    <x v="21"/>
    <x v="0"/>
    <x v="12"/>
    <n v="2"/>
    <n v="799"/>
    <n v="1598"/>
    <x v="6"/>
    <n v="0"/>
    <n v="1598"/>
    <n v="511.36"/>
    <s v="Jaipur"/>
    <s v="Rajasthan"/>
    <s v="North"/>
    <s v="UPI"/>
    <x v="2"/>
    <x v="1"/>
    <x v="6"/>
    <x v="6"/>
    <n v="0.32"/>
    <n v="1598"/>
    <n v="0"/>
  </r>
  <r>
    <x v="3801"/>
    <d v="2034-05-29T00:00:00"/>
    <x v="678"/>
    <s v="Customer_0177"/>
    <s v="P2001"/>
    <x v="10"/>
    <x v="2"/>
    <x v="7"/>
    <n v="1"/>
    <n v="24999"/>
    <n v="24999"/>
    <x v="0"/>
    <n v="2499.9"/>
    <n v="22499.1"/>
    <n v="2924.88"/>
    <s v="Noida"/>
    <s v="Uttar Pradesh"/>
    <s v="North"/>
    <s v="UPI"/>
    <x v="0"/>
    <x v="1"/>
    <x v="6"/>
    <x v="6"/>
    <n v="0.13"/>
    <n v="19999.2"/>
    <n v="0"/>
  </r>
  <r>
    <x v="3802"/>
    <d v="2034-05-30T00:00:00"/>
    <x v="622"/>
    <s v="Customer_0627"/>
    <s v="P2015"/>
    <x v="11"/>
    <x v="1"/>
    <x v="8"/>
    <n v="4"/>
    <n v="1299"/>
    <n v="5196"/>
    <x v="0"/>
    <n v="519.6"/>
    <n v="4676.3999999999996"/>
    <n v="982.04"/>
    <s v="Lucknow"/>
    <s v="Uttar Pradesh"/>
    <s v="North"/>
    <s v="Credit Card"/>
    <x v="0"/>
    <x v="1"/>
    <x v="6"/>
    <x v="6"/>
    <n v="0.21"/>
    <n v="4156.8"/>
    <n v="0"/>
  </r>
  <r>
    <x v="3803"/>
    <d v="2034-05-31T00:00:00"/>
    <x v="110"/>
    <s v="Customer_0412"/>
    <s v="P2010"/>
    <x v="0"/>
    <x v="0"/>
    <x v="0"/>
    <n v="4"/>
    <n v="1999"/>
    <n v="7996"/>
    <x v="5"/>
    <n v="1999"/>
    <n v="5997"/>
    <n v="1469.26"/>
    <s v="Lucknow"/>
    <s v="Uttar Pradesh"/>
    <s v="North"/>
    <s v="UPI"/>
    <x v="0"/>
    <x v="1"/>
    <x v="6"/>
    <x v="6"/>
    <n v="0.245"/>
    <n v="3998"/>
    <n v="0"/>
  </r>
  <r>
    <x v="3804"/>
    <d v="2034-06-01T00:00:00"/>
    <x v="46"/>
    <s v="Customer_0397"/>
    <s v="P2003"/>
    <x v="3"/>
    <x v="2"/>
    <x v="2"/>
    <n v="1"/>
    <n v="59999"/>
    <n v="59999"/>
    <x v="4"/>
    <n v="11999.8"/>
    <n v="47999.199999999997"/>
    <n v="4799.92"/>
    <s v="Delhi"/>
    <s v="Delhi"/>
    <s v="North"/>
    <s v="UPI"/>
    <x v="0"/>
    <x v="1"/>
    <x v="6"/>
    <x v="6"/>
    <n v="0.1"/>
    <n v="35999.4"/>
    <n v="0"/>
  </r>
  <r>
    <x v="3805"/>
    <d v="2034-06-02T00:00:00"/>
    <x v="627"/>
    <s v="Customer_0542"/>
    <s v="P2012"/>
    <x v="7"/>
    <x v="0"/>
    <x v="4"/>
    <n v="1"/>
    <n v="1299"/>
    <n v="1299"/>
    <x v="4"/>
    <n v="259.8"/>
    <n v="1039.2"/>
    <n v="270.19"/>
    <s v="Mumbai"/>
    <s v="Maharashtra"/>
    <s v="West"/>
    <s v="Credit Card"/>
    <x v="0"/>
    <x v="1"/>
    <x v="6"/>
    <x v="6"/>
    <n v="0.26"/>
    <n v="779.4"/>
    <n v="0"/>
  </r>
  <r>
    <x v="3806"/>
    <d v="2034-06-03T00:00:00"/>
    <x v="439"/>
    <s v="Customer_0438"/>
    <s v="P2010"/>
    <x v="0"/>
    <x v="0"/>
    <x v="0"/>
    <n v="1"/>
    <n v="1999"/>
    <n v="1999"/>
    <x v="3"/>
    <n v="599.70000000000005"/>
    <n v="1399.3"/>
    <n v="321.83999999999997"/>
    <s v="Mumbai"/>
    <s v="Maharashtra"/>
    <s v="West"/>
    <s v="Debit Card"/>
    <x v="0"/>
    <x v="1"/>
    <x v="6"/>
    <x v="6"/>
    <n v="0.23"/>
    <n v="799.6"/>
    <n v="0"/>
  </r>
  <r>
    <x v="3807"/>
    <d v="2034-06-04T00:00:00"/>
    <x v="784"/>
    <s v="Customer_0326"/>
    <s v="P2016"/>
    <x v="19"/>
    <x v="1"/>
    <x v="8"/>
    <n v="2"/>
    <n v="999"/>
    <n v="1998"/>
    <x v="2"/>
    <n v="299.7"/>
    <n v="1698.3"/>
    <n v="331.17"/>
    <s v="Mumbai"/>
    <s v="Maharashtra"/>
    <s v="West"/>
    <s v="UPI"/>
    <x v="0"/>
    <x v="1"/>
    <x v="6"/>
    <x v="6"/>
    <n v="0.19500000000000001"/>
    <n v="1398.6"/>
    <n v="0"/>
  </r>
  <r>
    <x v="3808"/>
    <d v="2034-06-05T00:00:00"/>
    <x v="177"/>
    <s v="Customer_0136"/>
    <s v="P2021"/>
    <x v="24"/>
    <x v="4"/>
    <x v="13"/>
    <n v="2"/>
    <n v="1499"/>
    <n v="2998"/>
    <x v="3"/>
    <n v="899.4"/>
    <n v="2098.6"/>
    <n v="608.59"/>
    <s v="Bengaluru"/>
    <s v="Karnataka"/>
    <s v="South"/>
    <s v="Credit Card"/>
    <x v="0"/>
    <x v="1"/>
    <x v="6"/>
    <x v="6"/>
    <n v="0.28999999999999998"/>
    <n v="1199.2"/>
    <n v="0"/>
  </r>
  <r>
    <x v="3809"/>
    <d v="2034-06-06T00:00:00"/>
    <x v="89"/>
    <s v="Customer_0476"/>
    <s v="P2008"/>
    <x v="20"/>
    <x v="0"/>
    <x v="12"/>
    <n v="3"/>
    <n v="1799"/>
    <n v="5397"/>
    <x v="3"/>
    <n v="1619.1"/>
    <n v="3777.9"/>
    <n v="868.92"/>
    <s v="Noida"/>
    <s v="Uttar Pradesh"/>
    <s v="North"/>
    <s v="Credit Card"/>
    <x v="1"/>
    <x v="1"/>
    <x v="6"/>
    <x v="6"/>
    <n v="0.23"/>
    <n v="2158.8000000000002"/>
    <n v="0"/>
  </r>
  <r>
    <x v="3810"/>
    <d v="2034-06-07T00:00:00"/>
    <x v="221"/>
    <s v="Customer_0148"/>
    <s v="P2001"/>
    <x v="10"/>
    <x v="2"/>
    <x v="7"/>
    <n v="2"/>
    <n v="24999"/>
    <n v="49998"/>
    <x v="0"/>
    <n v="4999.8"/>
    <n v="44998.2"/>
    <n v="5849.77"/>
    <s v="Jaipur"/>
    <s v="Rajasthan"/>
    <s v="North"/>
    <s v="UPI"/>
    <x v="2"/>
    <x v="1"/>
    <x v="6"/>
    <x v="6"/>
    <n v="0.13"/>
    <n v="39998.400000000001"/>
    <n v="0"/>
  </r>
  <r>
    <x v="3811"/>
    <d v="2034-06-08T00:00:00"/>
    <x v="347"/>
    <s v="Customer_0630"/>
    <s v="P2002"/>
    <x v="12"/>
    <x v="2"/>
    <x v="7"/>
    <n v="3"/>
    <n v="2999"/>
    <n v="8997"/>
    <x v="4"/>
    <n v="1799.4"/>
    <n v="7197.6"/>
    <n v="719.76"/>
    <s v="Noida"/>
    <s v="Uttar Pradesh"/>
    <s v="North"/>
    <s v="UPI"/>
    <x v="2"/>
    <x v="1"/>
    <x v="6"/>
    <x v="6"/>
    <n v="0.1"/>
    <n v="5398.2"/>
    <n v="0"/>
  </r>
  <r>
    <x v="3812"/>
    <d v="2034-06-09T00:00:00"/>
    <x v="633"/>
    <s v="Customer_0018"/>
    <s v="P2007"/>
    <x v="21"/>
    <x v="0"/>
    <x v="12"/>
    <n v="1"/>
    <n v="799"/>
    <n v="799"/>
    <x v="0"/>
    <n v="79.900000000000006"/>
    <n v="719.1"/>
    <n v="208.54"/>
    <s v="Chennai"/>
    <s v="Tamil Nadu"/>
    <s v="South"/>
    <s v="UPI"/>
    <x v="2"/>
    <x v="1"/>
    <x v="6"/>
    <x v="6"/>
    <n v="0.28999999999999998"/>
    <n v="639.20000000000005"/>
    <n v="0"/>
  </r>
  <r>
    <x v="3813"/>
    <d v="2034-06-10T00:00:00"/>
    <x v="789"/>
    <s v="Customer_0001"/>
    <s v="P2021"/>
    <x v="24"/>
    <x v="4"/>
    <x v="13"/>
    <n v="3"/>
    <n v="1499"/>
    <n v="4497"/>
    <x v="0"/>
    <n v="449.7"/>
    <n v="4047.3"/>
    <n v="1416.56"/>
    <s v="Hyderabad"/>
    <s v="Telangana"/>
    <s v="South"/>
    <s v="Debit Card"/>
    <x v="0"/>
    <x v="1"/>
    <x v="6"/>
    <x v="6"/>
    <n v="0.35"/>
    <n v="3597.6"/>
    <n v="0"/>
  </r>
  <r>
    <x v="3814"/>
    <d v="2034-06-11T00:00:00"/>
    <x v="214"/>
    <s v="Customer_0129"/>
    <s v="P2012"/>
    <x v="7"/>
    <x v="0"/>
    <x v="4"/>
    <n v="3"/>
    <n v="1299"/>
    <n v="3897"/>
    <x v="4"/>
    <n v="779.4"/>
    <n v="3117.6"/>
    <n v="810.58"/>
    <s v="Gurugram"/>
    <s v="Haryana"/>
    <s v="North"/>
    <s v="Net Banking"/>
    <x v="1"/>
    <x v="1"/>
    <x v="6"/>
    <x v="6"/>
    <n v="0.26"/>
    <n v="2338.1999999999998"/>
    <n v="0"/>
  </r>
  <r>
    <x v="3815"/>
    <d v="2034-06-12T00:00:00"/>
    <x v="579"/>
    <s v="Customer_0460"/>
    <s v="P2004"/>
    <x v="15"/>
    <x v="2"/>
    <x v="3"/>
    <n v="1"/>
    <n v="899"/>
    <n v="899"/>
    <x v="0"/>
    <n v="89.9"/>
    <n v="809.1"/>
    <n v="105.18"/>
    <s v="Jaipur"/>
    <s v="Rajasthan"/>
    <s v="North"/>
    <s v="UPI"/>
    <x v="0"/>
    <x v="1"/>
    <x v="6"/>
    <x v="6"/>
    <n v="0.13"/>
    <n v="719.2"/>
    <n v="0"/>
  </r>
  <r>
    <x v="3816"/>
    <d v="2034-06-13T00:00:00"/>
    <x v="690"/>
    <s v="Customer_0720"/>
    <s v="P2011"/>
    <x v="18"/>
    <x v="0"/>
    <x v="4"/>
    <n v="1"/>
    <n v="2499"/>
    <n v="2499"/>
    <x v="0"/>
    <n v="249.9"/>
    <n v="2249.1"/>
    <n v="652.24"/>
    <s v="Gurugram"/>
    <s v="Haryana"/>
    <s v="North"/>
    <s v="UPI"/>
    <x v="0"/>
    <x v="1"/>
    <x v="6"/>
    <x v="6"/>
    <n v="0.28999999999999998"/>
    <n v="1999.2"/>
    <n v="0"/>
  </r>
  <r>
    <x v="3817"/>
    <d v="2034-06-14T00:00:00"/>
    <x v="728"/>
    <s v="Customer_0182"/>
    <s v="P2015"/>
    <x v="11"/>
    <x v="1"/>
    <x v="8"/>
    <n v="1"/>
    <n v="1299"/>
    <n v="1299"/>
    <x v="1"/>
    <n v="64.95"/>
    <n v="1234.05"/>
    <n v="277.66000000000003"/>
    <s v="Mumbai"/>
    <s v="Maharashtra"/>
    <s v="West"/>
    <s v="UPI"/>
    <x v="0"/>
    <x v="1"/>
    <x v="6"/>
    <x v="6"/>
    <n v="0.22500000000000001"/>
    <n v="1169.0999999999999"/>
    <n v="0"/>
  </r>
  <r>
    <x v="3818"/>
    <d v="2034-06-15T00:00:00"/>
    <x v="181"/>
    <s v="Customer_0633"/>
    <s v="P2015"/>
    <x v="11"/>
    <x v="1"/>
    <x v="8"/>
    <n v="1"/>
    <n v="1299"/>
    <n v="1299"/>
    <x v="0"/>
    <n v="129.9"/>
    <n v="1169.0999999999999"/>
    <n v="245.51"/>
    <s v="Noida"/>
    <s v="Uttar Pradesh"/>
    <s v="North"/>
    <s v="UPI"/>
    <x v="0"/>
    <x v="1"/>
    <x v="6"/>
    <x v="6"/>
    <n v="0.21"/>
    <n v="1039.2"/>
    <n v="0"/>
  </r>
  <r>
    <x v="3819"/>
    <d v="2034-06-16T00:00:00"/>
    <x v="384"/>
    <s v="Customer_0377"/>
    <s v="P2022"/>
    <x v="13"/>
    <x v="3"/>
    <x v="9"/>
    <n v="1"/>
    <n v="899"/>
    <n v="899"/>
    <x v="5"/>
    <n v="224.75"/>
    <n v="674.25"/>
    <n v="138.22"/>
    <s v="Chennai"/>
    <s v="Tamil Nadu"/>
    <s v="South"/>
    <s v="UPI"/>
    <x v="0"/>
    <x v="1"/>
    <x v="6"/>
    <x v="6"/>
    <n v="0.20499999999999999"/>
    <n v="449.5"/>
    <n v="0"/>
  </r>
  <r>
    <x v="3820"/>
    <d v="2034-06-17T00:00:00"/>
    <x v="649"/>
    <s v="Customer_0437"/>
    <s v="P2005"/>
    <x v="4"/>
    <x v="2"/>
    <x v="3"/>
    <n v="2"/>
    <n v="1299"/>
    <n v="2598"/>
    <x v="0"/>
    <n v="259.8"/>
    <n v="2338.1999999999998"/>
    <n v="303.97000000000003"/>
    <s v="Kolkata"/>
    <s v="West Bengal"/>
    <s v="East"/>
    <s v="UPI"/>
    <x v="0"/>
    <x v="1"/>
    <x v="6"/>
    <x v="6"/>
    <n v="0.13"/>
    <n v="2078.4"/>
    <n v="0"/>
  </r>
  <r>
    <x v="3821"/>
    <d v="2034-06-18T00:00:00"/>
    <x v="95"/>
    <s v="Customer_0551"/>
    <s v="P2007"/>
    <x v="21"/>
    <x v="0"/>
    <x v="12"/>
    <n v="1"/>
    <n v="799"/>
    <n v="799"/>
    <x v="0"/>
    <n v="79.900000000000006"/>
    <n v="719.1"/>
    <n v="208.54"/>
    <s v="Hyderabad"/>
    <s v="Telangana"/>
    <s v="South"/>
    <s v="Debit Card"/>
    <x v="2"/>
    <x v="1"/>
    <x v="6"/>
    <x v="6"/>
    <n v="0.28999999999999998"/>
    <n v="639.20000000000005"/>
    <n v="0"/>
  </r>
  <r>
    <x v="3822"/>
    <d v="2034-06-19T00:00:00"/>
    <x v="142"/>
    <s v="Customer_0092"/>
    <s v="P2011"/>
    <x v="18"/>
    <x v="0"/>
    <x v="4"/>
    <n v="2"/>
    <n v="2499"/>
    <n v="4998"/>
    <x v="6"/>
    <n v="0"/>
    <n v="4998"/>
    <n v="1599.36"/>
    <s v="Noida"/>
    <s v="Uttar Pradesh"/>
    <s v="North"/>
    <s v="Credit Card"/>
    <x v="2"/>
    <x v="1"/>
    <x v="6"/>
    <x v="6"/>
    <n v="0.32"/>
    <n v="4998"/>
    <n v="0"/>
  </r>
  <r>
    <x v="3823"/>
    <d v="2034-06-20T00:00:00"/>
    <x v="580"/>
    <s v="Customer_0573"/>
    <s v="P2003"/>
    <x v="3"/>
    <x v="2"/>
    <x v="2"/>
    <n v="2"/>
    <n v="59999"/>
    <n v="119998"/>
    <x v="2"/>
    <n v="17999.7"/>
    <n v="101998.3"/>
    <n v="11729.8"/>
    <s v="Ahmedabad"/>
    <s v="Gujarat"/>
    <s v="West"/>
    <s v="Debit Card"/>
    <x v="2"/>
    <x v="1"/>
    <x v="6"/>
    <x v="6"/>
    <n v="0.115"/>
    <n v="83998.6"/>
    <n v="0"/>
  </r>
  <r>
    <x v="3824"/>
    <d v="2034-06-21T00:00:00"/>
    <x v="365"/>
    <s v="Customer_0201"/>
    <s v="P2025"/>
    <x v="9"/>
    <x v="3"/>
    <x v="6"/>
    <n v="1"/>
    <n v="999"/>
    <n v="999"/>
    <x v="4"/>
    <n v="199.8"/>
    <n v="799.2"/>
    <n v="175.82"/>
    <s v="Noida"/>
    <s v="Uttar Pradesh"/>
    <s v="North"/>
    <s v="Net Banking"/>
    <x v="2"/>
    <x v="1"/>
    <x v="6"/>
    <x v="6"/>
    <n v="0.22"/>
    <n v="599.4"/>
    <n v="0"/>
  </r>
  <r>
    <x v="3825"/>
    <d v="2034-06-22T00:00:00"/>
    <x v="592"/>
    <s v="Customer_0483"/>
    <s v="P2009"/>
    <x v="1"/>
    <x v="0"/>
    <x v="0"/>
    <n v="1"/>
    <n v="1199"/>
    <n v="1199"/>
    <x v="6"/>
    <n v="0"/>
    <n v="1199"/>
    <n v="383.68"/>
    <s v="Kolkata"/>
    <s v="West Bengal"/>
    <s v="East"/>
    <s v="UPI"/>
    <x v="1"/>
    <x v="1"/>
    <x v="6"/>
    <x v="6"/>
    <n v="0.32"/>
    <n v="1199"/>
    <n v="0"/>
  </r>
  <r>
    <x v="3826"/>
    <d v="2034-06-23T00:00:00"/>
    <x v="355"/>
    <s v="Customer_0765"/>
    <s v="P2022"/>
    <x v="13"/>
    <x v="3"/>
    <x v="9"/>
    <n v="3"/>
    <n v="899"/>
    <n v="2697"/>
    <x v="1"/>
    <n v="134.85"/>
    <n v="2562.15"/>
    <n v="678.97"/>
    <s v="Chennai"/>
    <s v="Tamil Nadu"/>
    <s v="South"/>
    <s v="UPI"/>
    <x v="0"/>
    <x v="1"/>
    <x v="6"/>
    <x v="6"/>
    <n v="0.26500000000000001"/>
    <n v="2427.3000000000002"/>
    <n v="0"/>
  </r>
  <r>
    <x v="3827"/>
    <d v="2034-06-24T00:00:00"/>
    <x v="703"/>
    <s v="Customer_0231"/>
    <s v="P2015"/>
    <x v="11"/>
    <x v="1"/>
    <x v="8"/>
    <n v="5"/>
    <n v="1299"/>
    <n v="6495"/>
    <x v="0"/>
    <n v="649.5"/>
    <n v="5845.5"/>
    <n v="1227.56"/>
    <s v="Kolkata"/>
    <s v="West Bengal"/>
    <s v="East"/>
    <s v="Credit Card"/>
    <x v="0"/>
    <x v="1"/>
    <x v="6"/>
    <x v="6"/>
    <n v="0.21"/>
    <n v="5196"/>
    <n v="0"/>
  </r>
  <r>
    <x v="3828"/>
    <d v="2034-06-25T00:00:00"/>
    <x v="500"/>
    <s v="Customer_0404"/>
    <s v="P2011"/>
    <x v="18"/>
    <x v="0"/>
    <x v="4"/>
    <n v="5"/>
    <n v="2499"/>
    <n v="12495"/>
    <x v="1"/>
    <n v="624.75"/>
    <n v="11870.25"/>
    <n v="3620.43"/>
    <s v="Jaipur"/>
    <s v="Rajasthan"/>
    <s v="North"/>
    <s v="Debit Card"/>
    <x v="1"/>
    <x v="1"/>
    <x v="6"/>
    <x v="6"/>
    <n v="0.30499999999999999"/>
    <n v="11245.5"/>
    <n v="0"/>
  </r>
  <r>
    <x v="3829"/>
    <d v="2034-06-26T00:00:00"/>
    <x v="110"/>
    <s v="Customer_0412"/>
    <s v="P2017"/>
    <x v="8"/>
    <x v="1"/>
    <x v="5"/>
    <n v="3"/>
    <n v="5999"/>
    <n v="17997"/>
    <x v="6"/>
    <n v="0"/>
    <n v="17997"/>
    <n v="4319.28"/>
    <s v="Ahmedabad"/>
    <s v="Gujarat"/>
    <s v="West"/>
    <s v="Credit Card"/>
    <x v="0"/>
    <x v="1"/>
    <x v="6"/>
    <x v="6"/>
    <n v="0.24"/>
    <n v="17997"/>
    <n v="0"/>
  </r>
  <r>
    <x v="3830"/>
    <d v="2034-06-27T00:00:00"/>
    <x v="156"/>
    <s v="Customer_0509"/>
    <s v="P2009"/>
    <x v="1"/>
    <x v="0"/>
    <x v="0"/>
    <n v="1"/>
    <n v="1199"/>
    <n v="1199"/>
    <x v="4"/>
    <n v="239.8"/>
    <n v="959.2"/>
    <n v="249.39"/>
    <s v="Jaipur"/>
    <s v="Rajasthan"/>
    <s v="North"/>
    <s v="Debit Card"/>
    <x v="0"/>
    <x v="1"/>
    <x v="6"/>
    <x v="6"/>
    <n v="0.26"/>
    <n v="719.4"/>
    <n v="0"/>
  </r>
  <r>
    <x v="3831"/>
    <d v="2034-06-28T00:00:00"/>
    <x v="573"/>
    <s v="Customer_0769"/>
    <s v="P2004"/>
    <x v="15"/>
    <x v="2"/>
    <x v="3"/>
    <n v="3"/>
    <n v="899"/>
    <n v="2697"/>
    <x v="1"/>
    <n v="134.85"/>
    <n v="2562.15"/>
    <n v="371.51"/>
    <s v="Lucknow"/>
    <s v="Uttar Pradesh"/>
    <s v="North"/>
    <s v="Credit Card"/>
    <x v="0"/>
    <x v="1"/>
    <x v="6"/>
    <x v="6"/>
    <n v="0.14499999999999999"/>
    <n v="2427.3000000000002"/>
    <n v="0"/>
  </r>
  <r>
    <x v="3832"/>
    <d v="2034-06-29T00:00:00"/>
    <x v="454"/>
    <s v="Customer_0254"/>
    <s v="P2003"/>
    <x v="3"/>
    <x v="2"/>
    <x v="2"/>
    <n v="3"/>
    <n v="59999"/>
    <n v="179997"/>
    <x v="0"/>
    <n v="17999.7"/>
    <n v="161997.29999999999"/>
    <n v="21059.65"/>
    <s v="Delhi"/>
    <s v="Delhi"/>
    <s v="North"/>
    <s v="Credit Card"/>
    <x v="0"/>
    <x v="1"/>
    <x v="6"/>
    <x v="6"/>
    <n v="0.13"/>
    <n v="143997.6"/>
    <n v="0"/>
  </r>
  <r>
    <x v="3833"/>
    <d v="2034-06-30T00:00:00"/>
    <x v="7"/>
    <s v="Customer_0311"/>
    <s v="P2015"/>
    <x v="11"/>
    <x v="1"/>
    <x v="8"/>
    <n v="2"/>
    <n v="1299"/>
    <n v="2598"/>
    <x v="0"/>
    <n v="259.8"/>
    <n v="2338.1999999999998"/>
    <n v="491.02"/>
    <s v="Kolkata"/>
    <s v="West Bengal"/>
    <s v="East"/>
    <s v="UPI"/>
    <x v="0"/>
    <x v="1"/>
    <x v="6"/>
    <x v="6"/>
    <n v="0.21"/>
    <n v="2078.4"/>
    <n v="0"/>
  </r>
  <r>
    <x v="3834"/>
    <d v="2034-07-01T00:00:00"/>
    <x v="272"/>
    <s v="Customer_0448"/>
    <s v="P2005"/>
    <x v="4"/>
    <x v="2"/>
    <x v="3"/>
    <n v="1"/>
    <n v="1299"/>
    <n v="1299"/>
    <x v="0"/>
    <n v="129.9"/>
    <n v="1169.0999999999999"/>
    <n v="151.97999999999999"/>
    <s v="Jaipur"/>
    <s v="Rajasthan"/>
    <s v="North"/>
    <s v="Debit Card"/>
    <x v="0"/>
    <x v="1"/>
    <x v="6"/>
    <x v="6"/>
    <n v="0.13"/>
    <n v="1039.2"/>
    <n v="0"/>
  </r>
  <r>
    <x v="3835"/>
    <d v="2034-07-02T00:00:00"/>
    <x v="78"/>
    <s v="Customer_0212"/>
    <s v="P2014"/>
    <x v="2"/>
    <x v="1"/>
    <x v="1"/>
    <n v="2"/>
    <n v="2999"/>
    <n v="5998"/>
    <x v="2"/>
    <n v="899.7"/>
    <n v="5098.3"/>
    <n v="994.17"/>
    <s v="Hyderabad"/>
    <s v="Telangana"/>
    <s v="South"/>
    <s v="UPI"/>
    <x v="2"/>
    <x v="1"/>
    <x v="6"/>
    <x v="6"/>
    <n v="0.19500000000000001"/>
    <n v="4198.6000000000004"/>
    <n v="0"/>
  </r>
  <r>
    <x v="3836"/>
    <d v="2034-07-03T00:00:00"/>
    <x v="637"/>
    <s v="Customer_0767"/>
    <s v="P2009"/>
    <x v="1"/>
    <x v="0"/>
    <x v="0"/>
    <n v="1"/>
    <n v="1199"/>
    <n v="1199"/>
    <x v="1"/>
    <n v="59.95"/>
    <n v="1139.05"/>
    <n v="347.41"/>
    <s v="Noida"/>
    <s v="Uttar Pradesh"/>
    <s v="North"/>
    <s v="Debit Card"/>
    <x v="0"/>
    <x v="1"/>
    <x v="6"/>
    <x v="6"/>
    <n v="0.30499999999999999"/>
    <n v="1079.0999999999999"/>
    <n v="0"/>
  </r>
  <r>
    <x v="3837"/>
    <d v="2034-07-04T00:00:00"/>
    <x v="699"/>
    <s v="Customer_0143"/>
    <s v="P2002"/>
    <x v="12"/>
    <x v="2"/>
    <x v="7"/>
    <n v="3"/>
    <n v="2999"/>
    <n v="8997"/>
    <x v="2"/>
    <n v="1349.55"/>
    <n v="7647.45"/>
    <n v="879.46"/>
    <s v="Hyderabad"/>
    <s v="Telangana"/>
    <s v="South"/>
    <s v="Net Banking"/>
    <x v="0"/>
    <x v="1"/>
    <x v="6"/>
    <x v="6"/>
    <n v="0.115"/>
    <n v="6297.9"/>
    <n v="0"/>
  </r>
  <r>
    <x v="3838"/>
    <d v="2034-07-05T00:00:00"/>
    <x v="522"/>
    <s v="Customer_0618"/>
    <s v="P2005"/>
    <x v="4"/>
    <x v="2"/>
    <x v="3"/>
    <n v="1"/>
    <n v="1299"/>
    <n v="1299"/>
    <x v="2"/>
    <n v="194.85"/>
    <n v="1104.1500000000001"/>
    <n v="126.98"/>
    <s v="Kolkata"/>
    <s v="West Bengal"/>
    <s v="East"/>
    <s v="UPI"/>
    <x v="2"/>
    <x v="1"/>
    <x v="6"/>
    <x v="6"/>
    <n v="0.115"/>
    <n v="909.3"/>
    <n v="0"/>
  </r>
  <r>
    <x v="3839"/>
    <d v="2034-07-06T00:00:00"/>
    <x v="505"/>
    <s v="Customer_0695"/>
    <s v="P2015"/>
    <x v="11"/>
    <x v="1"/>
    <x v="8"/>
    <n v="1"/>
    <n v="1299"/>
    <n v="1299"/>
    <x v="5"/>
    <n v="324.75"/>
    <n v="974.25"/>
    <n v="160.75"/>
    <s v="Noida"/>
    <s v="Uttar Pradesh"/>
    <s v="North"/>
    <s v="Debit Card"/>
    <x v="1"/>
    <x v="1"/>
    <x v="6"/>
    <x v="6"/>
    <n v="0.16500000000000001"/>
    <n v="649.5"/>
    <n v="0"/>
  </r>
  <r>
    <x v="3840"/>
    <d v="2034-07-07T00:00:00"/>
    <x v="433"/>
    <s v="Customer_0559"/>
    <s v="P2015"/>
    <x v="11"/>
    <x v="1"/>
    <x v="8"/>
    <n v="3"/>
    <n v="1299"/>
    <n v="3897"/>
    <x v="2"/>
    <n v="584.54999999999995"/>
    <n v="3312.45"/>
    <n v="645.92999999999995"/>
    <s v="Lucknow"/>
    <s v="Uttar Pradesh"/>
    <s v="North"/>
    <s v="Cash on Delivery"/>
    <x v="1"/>
    <x v="1"/>
    <x v="6"/>
    <x v="6"/>
    <n v="0.19500000000000001"/>
    <n v="2727.9"/>
    <n v="0"/>
  </r>
  <r>
    <x v="3841"/>
    <d v="2034-07-08T00:00:00"/>
    <x v="659"/>
    <s v="Customer_0637"/>
    <s v="P2012"/>
    <x v="7"/>
    <x v="0"/>
    <x v="4"/>
    <n v="3"/>
    <n v="1299"/>
    <n v="3897"/>
    <x v="6"/>
    <n v="0"/>
    <n v="3897"/>
    <n v="1247.04"/>
    <s v="Lucknow"/>
    <s v="Uttar Pradesh"/>
    <s v="North"/>
    <s v="Credit Card"/>
    <x v="0"/>
    <x v="1"/>
    <x v="6"/>
    <x v="6"/>
    <n v="0.32"/>
    <n v="3897"/>
    <n v="0"/>
  </r>
  <r>
    <x v="3842"/>
    <d v="2034-07-09T00:00:00"/>
    <x v="669"/>
    <s v="Customer_0459"/>
    <s v="P2013"/>
    <x v="6"/>
    <x v="1"/>
    <x v="1"/>
    <n v="4"/>
    <n v="3499"/>
    <n v="13996"/>
    <x v="2"/>
    <n v="2099.4"/>
    <n v="11896.6"/>
    <n v="2319.84"/>
    <s v="Hyderabad"/>
    <s v="Telangana"/>
    <s v="South"/>
    <s v="Cash on Delivery"/>
    <x v="0"/>
    <x v="1"/>
    <x v="6"/>
    <x v="6"/>
    <n v="0.19500000000000001"/>
    <n v="9797.2000000000007"/>
    <n v="0"/>
  </r>
  <r>
    <x v="3843"/>
    <d v="2034-07-10T00:00:00"/>
    <x v="698"/>
    <s v="Customer_0416"/>
    <s v="P2012"/>
    <x v="7"/>
    <x v="0"/>
    <x v="4"/>
    <n v="1"/>
    <n v="1299"/>
    <n v="1299"/>
    <x v="0"/>
    <n v="129.9"/>
    <n v="1169.0999999999999"/>
    <n v="339.04"/>
    <s v="Gurugram"/>
    <s v="Haryana"/>
    <s v="North"/>
    <s v="Debit Card"/>
    <x v="0"/>
    <x v="1"/>
    <x v="6"/>
    <x v="6"/>
    <n v="0.28999999999999998"/>
    <n v="1039.2"/>
    <n v="0"/>
  </r>
  <r>
    <x v="3844"/>
    <d v="2034-07-11T00:00:00"/>
    <x v="298"/>
    <s v="Customer_0642"/>
    <s v="P2014"/>
    <x v="2"/>
    <x v="1"/>
    <x v="1"/>
    <n v="2"/>
    <n v="2999"/>
    <n v="5998"/>
    <x v="5"/>
    <n v="1499.5"/>
    <n v="4498.5"/>
    <n v="742.25"/>
    <s v="Delhi"/>
    <s v="Delhi"/>
    <s v="North"/>
    <s v="Net Banking"/>
    <x v="2"/>
    <x v="1"/>
    <x v="6"/>
    <x v="6"/>
    <n v="0.16500000000000001"/>
    <n v="2999"/>
    <n v="0"/>
  </r>
  <r>
    <x v="3845"/>
    <d v="2034-07-12T00:00:00"/>
    <x v="410"/>
    <s v="Customer_0051"/>
    <s v="P2017"/>
    <x v="8"/>
    <x v="1"/>
    <x v="5"/>
    <n v="2"/>
    <n v="5999"/>
    <n v="11998"/>
    <x v="6"/>
    <n v="0"/>
    <n v="11998"/>
    <n v="2879.52"/>
    <s v="Pune"/>
    <s v="Maharashtra"/>
    <s v="West"/>
    <s v="UPI"/>
    <x v="0"/>
    <x v="1"/>
    <x v="6"/>
    <x v="6"/>
    <n v="0.24"/>
    <n v="11998"/>
    <n v="0"/>
  </r>
  <r>
    <x v="3846"/>
    <d v="2034-07-13T00:00:00"/>
    <x v="642"/>
    <s v="Customer_0393"/>
    <s v="P2007"/>
    <x v="21"/>
    <x v="0"/>
    <x v="12"/>
    <n v="2"/>
    <n v="799"/>
    <n v="1598"/>
    <x v="2"/>
    <n v="239.7"/>
    <n v="1358.3"/>
    <n v="373.53"/>
    <s v="Hyderabad"/>
    <s v="Telangana"/>
    <s v="South"/>
    <s v="UPI"/>
    <x v="2"/>
    <x v="1"/>
    <x v="6"/>
    <x v="6"/>
    <n v="0.27500000000000002"/>
    <n v="1118.5999999999999"/>
    <n v="0"/>
  </r>
  <r>
    <x v="3847"/>
    <d v="2034-07-14T00:00:00"/>
    <x v="602"/>
    <s v="Customer_0384"/>
    <s v="P2019"/>
    <x v="22"/>
    <x v="4"/>
    <x v="11"/>
    <n v="1"/>
    <n v="699"/>
    <n v="699"/>
    <x v="5"/>
    <n v="174.75"/>
    <n v="524.25"/>
    <n v="159.9"/>
    <s v="Noida"/>
    <s v="Uttar Pradesh"/>
    <s v="North"/>
    <s v="Credit Card"/>
    <x v="0"/>
    <x v="1"/>
    <x v="6"/>
    <x v="6"/>
    <n v="0.30499999999999999"/>
    <n v="349.5"/>
    <n v="0"/>
  </r>
  <r>
    <x v="3848"/>
    <d v="2034-07-15T00:00:00"/>
    <x v="734"/>
    <s v="Customer_0341"/>
    <s v="P2009"/>
    <x v="1"/>
    <x v="0"/>
    <x v="0"/>
    <n v="1"/>
    <n v="1199"/>
    <n v="1199"/>
    <x v="0"/>
    <n v="119.9"/>
    <n v="1079.0999999999999"/>
    <n v="312.94"/>
    <s v="Chennai"/>
    <s v="Tamil Nadu"/>
    <s v="South"/>
    <s v="Net Banking"/>
    <x v="0"/>
    <x v="1"/>
    <x v="6"/>
    <x v="6"/>
    <n v="0.28999999999999998"/>
    <n v="959.2"/>
    <n v="0"/>
  </r>
  <r>
    <x v="3849"/>
    <d v="2034-07-16T00:00:00"/>
    <x v="790"/>
    <s v="Customer_0436"/>
    <s v="P2013"/>
    <x v="6"/>
    <x v="1"/>
    <x v="1"/>
    <n v="1"/>
    <n v="3499"/>
    <n v="3499"/>
    <x v="4"/>
    <n v="699.8"/>
    <n v="2799.2"/>
    <n v="503.86"/>
    <s v="Ahmedabad"/>
    <s v="Gujarat"/>
    <s v="West"/>
    <s v="Cash on Delivery"/>
    <x v="0"/>
    <x v="1"/>
    <x v="6"/>
    <x v="6"/>
    <n v="0.18"/>
    <n v="2099.4"/>
    <n v="0"/>
  </r>
  <r>
    <x v="3850"/>
    <d v="2034-07-17T00:00:00"/>
    <x v="618"/>
    <s v="Customer_0621"/>
    <s v="P2016"/>
    <x v="19"/>
    <x v="1"/>
    <x v="8"/>
    <n v="1"/>
    <n v="999"/>
    <n v="999"/>
    <x v="4"/>
    <n v="199.8"/>
    <n v="799.2"/>
    <n v="143.86000000000001"/>
    <s v="Jaipur"/>
    <s v="Rajasthan"/>
    <s v="North"/>
    <s v="Credit Card"/>
    <x v="0"/>
    <x v="1"/>
    <x v="6"/>
    <x v="6"/>
    <n v="0.18"/>
    <n v="599.4"/>
    <n v="0"/>
  </r>
  <r>
    <x v="3851"/>
    <d v="2034-07-18T00:00:00"/>
    <x v="656"/>
    <s v="Customer_0579"/>
    <s v="P2015"/>
    <x v="11"/>
    <x v="1"/>
    <x v="8"/>
    <n v="1"/>
    <n v="1299"/>
    <n v="1299"/>
    <x v="0"/>
    <n v="129.9"/>
    <n v="1169.0999999999999"/>
    <n v="245.51"/>
    <s v="Delhi"/>
    <s v="Delhi"/>
    <s v="North"/>
    <s v="Credit Card"/>
    <x v="0"/>
    <x v="1"/>
    <x v="6"/>
    <x v="6"/>
    <n v="0.21"/>
    <n v="1039.2"/>
    <n v="0"/>
  </r>
  <r>
    <x v="3852"/>
    <d v="2034-07-19T00:00:00"/>
    <x v="285"/>
    <s v="Customer_0549"/>
    <s v="P2006"/>
    <x v="5"/>
    <x v="2"/>
    <x v="3"/>
    <n v="2"/>
    <n v="1499"/>
    <n v="2998"/>
    <x v="4"/>
    <n v="599.6"/>
    <n v="2398.4"/>
    <n v="239.84"/>
    <s v="Mumbai"/>
    <s v="Maharashtra"/>
    <s v="West"/>
    <s v="UPI"/>
    <x v="0"/>
    <x v="1"/>
    <x v="6"/>
    <x v="6"/>
    <n v="0.1"/>
    <n v="1798.8"/>
    <n v="0"/>
  </r>
  <r>
    <x v="3853"/>
    <d v="2034-07-20T00:00:00"/>
    <x v="199"/>
    <s v="Customer_0553"/>
    <s v="P2002"/>
    <x v="12"/>
    <x v="2"/>
    <x v="7"/>
    <n v="1"/>
    <n v="2999"/>
    <n v="2999"/>
    <x v="2"/>
    <n v="449.85"/>
    <n v="2549.15"/>
    <n v="293.14999999999998"/>
    <s v="Pune"/>
    <s v="Maharashtra"/>
    <s v="West"/>
    <s v="Net Banking"/>
    <x v="0"/>
    <x v="1"/>
    <x v="6"/>
    <x v="6"/>
    <n v="0.115"/>
    <n v="2099.3000000000002"/>
    <n v="0"/>
  </r>
  <r>
    <x v="3854"/>
    <d v="2034-07-21T00:00:00"/>
    <x v="586"/>
    <s v="Customer_0538"/>
    <s v="P2003"/>
    <x v="3"/>
    <x v="2"/>
    <x v="2"/>
    <n v="3"/>
    <n v="59999"/>
    <n v="179997"/>
    <x v="2"/>
    <n v="26999.55"/>
    <n v="152997.45000000001"/>
    <n v="17594.71"/>
    <s v="Delhi"/>
    <s v="Delhi"/>
    <s v="North"/>
    <s v="Credit Card"/>
    <x v="2"/>
    <x v="1"/>
    <x v="6"/>
    <x v="6"/>
    <n v="0.115"/>
    <n v="125997.9"/>
    <n v="0"/>
  </r>
  <r>
    <x v="3855"/>
    <d v="2034-07-22T00:00:00"/>
    <x v="484"/>
    <s v="Customer_0411"/>
    <s v="P2017"/>
    <x v="8"/>
    <x v="1"/>
    <x v="5"/>
    <n v="5"/>
    <n v="5999"/>
    <n v="29995"/>
    <x v="0"/>
    <n v="2999.5"/>
    <n v="26995.5"/>
    <n v="5669.05"/>
    <s v="Lucknow"/>
    <s v="Uttar Pradesh"/>
    <s v="North"/>
    <s v="UPI"/>
    <x v="0"/>
    <x v="1"/>
    <x v="6"/>
    <x v="6"/>
    <n v="0.21"/>
    <n v="23996"/>
    <n v="0"/>
  </r>
  <r>
    <x v="3856"/>
    <d v="2034-07-23T00:00:00"/>
    <x v="552"/>
    <s v="Customer_0532"/>
    <s v="P2006"/>
    <x v="5"/>
    <x v="2"/>
    <x v="3"/>
    <n v="1"/>
    <n v="1499"/>
    <n v="1499"/>
    <x v="2"/>
    <n v="224.85"/>
    <n v="1274.1500000000001"/>
    <n v="146.53"/>
    <s v="Chennai"/>
    <s v="Tamil Nadu"/>
    <s v="South"/>
    <s v="UPI"/>
    <x v="0"/>
    <x v="1"/>
    <x v="6"/>
    <x v="6"/>
    <n v="0.115"/>
    <n v="1049.3"/>
    <n v="0"/>
  </r>
  <r>
    <x v="3857"/>
    <d v="2034-07-24T00:00:00"/>
    <x v="572"/>
    <s v="Customer_0139"/>
    <s v="P2001"/>
    <x v="10"/>
    <x v="2"/>
    <x v="7"/>
    <n v="1"/>
    <n v="24999"/>
    <n v="24999"/>
    <x v="5"/>
    <n v="6249.75"/>
    <n v="18749.25"/>
    <n v="1593.69"/>
    <s v="Noida"/>
    <s v="Uttar Pradesh"/>
    <s v="North"/>
    <s v="Debit Card"/>
    <x v="2"/>
    <x v="1"/>
    <x v="6"/>
    <x v="6"/>
    <n v="8.5000000000000006E-2"/>
    <n v="12499.5"/>
    <n v="0"/>
  </r>
  <r>
    <x v="3858"/>
    <d v="2034-07-25T00:00:00"/>
    <x v="176"/>
    <s v="Customer_0697"/>
    <s v="P2016"/>
    <x v="19"/>
    <x v="1"/>
    <x v="8"/>
    <n v="1"/>
    <n v="999"/>
    <n v="999"/>
    <x v="0"/>
    <n v="99.9"/>
    <n v="899.1"/>
    <n v="188.81"/>
    <s v="Lucknow"/>
    <s v="Uttar Pradesh"/>
    <s v="North"/>
    <s v="UPI"/>
    <x v="0"/>
    <x v="1"/>
    <x v="6"/>
    <x v="6"/>
    <n v="0.21"/>
    <n v="799.2"/>
    <n v="0"/>
  </r>
  <r>
    <x v="3859"/>
    <d v="2034-07-26T00:00:00"/>
    <x v="286"/>
    <s v="Customer_0462"/>
    <s v="P2001"/>
    <x v="10"/>
    <x v="2"/>
    <x v="7"/>
    <n v="2"/>
    <n v="24999"/>
    <n v="49998"/>
    <x v="2"/>
    <n v="7499.7"/>
    <n v="42498.3"/>
    <n v="4887.3"/>
    <s v="Mumbai"/>
    <s v="Maharashtra"/>
    <s v="West"/>
    <s v="Credit Card"/>
    <x v="2"/>
    <x v="1"/>
    <x v="6"/>
    <x v="6"/>
    <n v="0.115"/>
    <n v="34998.6"/>
    <n v="0"/>
  </r>
  <r>
    <x v="3860"/>
    <d v="2034-07-27T00:00:00"/>
    <x v="791"/>
    <s v="Customer_0312"/>
    <s v="P2012"/>
    <x v="7"/>
    <x v="0"/>
    <x v="4"/>
    <n v="2"/>
    <n v="1299"/>
    <n v="2598"/>
    <x v="4"/>
    <n v="519.6"/>
    <n v="2078.4"/>
    <n v="540.38"/>
    <s v="Pune"/>
    <s v="Maharashtra"/>
    <s v="West"/>
    <s v="Net Banking"/>
    <x v="2"/>
    <x v="1"/>
    <x v="6"/>
    <x v="6"/>
    <n v="0.26"/>
    <n v="1558.8"/>
    <n v="0"/>
  </r>
  <r>
    <x v="3861"/>
    <d v="2034-07-28T00:00:00"/>
    <x v="767"/>
    <s v="Customer_0313"/>
    <s v="P2019"/>
    <x v="22"/>
    <x v="4"/>
    <x v="11"/>
    <n v="1"/>
    <n v="699"/>
    <n v="699"/>
    <x v="4"/>
    <n v="139.80000000000001"/>
    <n v="559.20000000000005"/>
    <n v="178.94"/>
    <s v="Bengaluru"/>
    <s v="Karnataka"/>
    <s v="South"/>
    <s v="Debit Card"/>
    <x v="1"/>
    <x v="1"/>
    <x v="6"/>
    <x v="6"/>
    <n v="0.32"/>
    <n v="419.4"/>
    <n v="0"/>
  </r>
  <r>
    <x v="3862"/>
    <d v="2034-07-29T00:00:00"/>
    <x v="286"/>
    <s v="Customer_0462"/>
    <s v="P2007"/>
    <x v="21"/>
    <x v="0"/>
    <x v="12"/>
    <n v="2"/>
    <n v="799"/>
    <n v="1598"/>
    <x v="0"/>
    <n v="159.80000000000001"/>
    <n v="1438.2"/>
    <n v="417.08"/>
    <s v="Noida"/>
    <s v="Uttar Pradesh"/>
    <s v="North"/>
    <s v="Credit Card"/>
    <x v="2"/>
    <x v="1"/>
    <x v="6"/>
    <x v="6"/>
    <n v="0.28999999999999998"/>
    <n v="1278.4000000000001"/>
    <n v="0"/>
  </r>
  <r>
    <x v="3863"/>
    <d v="2034-07-30T00:00:00"/>
    <x v="603"/>
    <s v="Customer_0799"/>
    <s v="P2018"/>
    <x v="17"/>
    <x v="4"/>
    <x v="11"/>
    <n v="3"/>
    <n v="399"/>
    <n v="1197"/>
    <x v="2"/>
    <n v="179.55"/>
    <n v="1017.45"/>
    <n v="340.85"/>
    <s v="Gurugram"/>
    <s v="Haryana"/>
    <s v="North"/>
    <s v="Credit Card"/>
    <x v="0"/>
    <x v="1"/>
    <x v="6"/>
    <x v="6"/>
    <n v="0.33500000000000002"/>
    <n v="837.9"/>
    <n v="0"/>
  </r>
  <r>
    <x v="3864"/>
    <d v="2034-07-31T00:00:00"/>
    <x v="174"/>
    <s v="Customer_0282"/>
    <s v="P2024"/>
    <x v="14"/>
    <x v="3"/>
    <x v="6"/>
    <n v="3"/>
    <n v="2499"/>
    <n v="7497"/>
    <x v="3"/>
    <n v="2249.1"/>
    <n v="5247.9"/>
    <n v="997.1"/>
    <s v="Ahmedabad"/>
    <s v="Gujarat"/>
    <s v="West"/>
    <s v="UPI"/>
    <x v="2"/>
    <x v="1"/>
    <x v="6"/>
    <x v="6"/>
    <n v="0.19"/>
    <n v="2998.8"/>
    <n v="0"/>
  </r>
  <r>
    <x v="3865"/>
    <d v="2034-08-01T00:00:00"/>
    <x v="628"/>
    <s v="Customer_0434"/>
    <s v="P2013"/>
    <x v="6"/>
    <x v="1"/>
    <x v="1"/>
    <n v="1"/>
    <n v="3499"/>
    <n v="3499"/>
    <x v="0"/>
    <n v="349.9"/>
    <n v="3149.1"/>
    <n v="661.31"/>
    <s v="Gurugram"/>
    <s v="Haryana"/>
    <s v="North"/>
    <s v="Net Banking"/>
    <x v="0"/>
    <x v="1"/>
    <x v="6"/>
    <x v="6"/>
    <n v="0.21"/>
    <n v="2799.2"/>
    <n v="0"/>
  </r>
  <r>
    <x v="3866"/>
    <d v="2034-08-02T00:00:00"/>
    <x v="541"/>
    <s v="Customer_0422"/>
    <s v="P2016"/>
    <x v="19"/>
    <x v="1"/>
    <x v="8"/>
    <n v="2"/>
    <n v="999"/>
    <n v="1998"/>
    <x v="2"/>
    <n v="299.7"/>
    <n v="1698.3"/>
    <n v="331.17"/>
    <s v="Noida"/>
    <s v="Uttar Pradesh"/>
    <s v="North"/>
    <s v="Net Banking"/>
    <x v="0"/>
    <x v="1"/>
    <x v="6"/>
    <x v="6"/>
    <n v="0.19500000000000001"/>
    <n v="1398.6"/>
    <n v="0"/>
  </r>
  <r>
    <x v="3867"/>
    <d v="2034-08-03T00:00:00"/>
    <x v="331"/>
    <s v="Customer_0251"/>
    <s v="P2013"/>
    <x v="6"/>
    <x v="1"/>
    <x v="1"/>
    <n v="2"/>
    <n v="3499"/>
    <n v="6998"/>
    <x v="2"/>
    <n v="1049.7"/>
    <n v="5948.3"/>
    <n v="1159.92"/>
    <s v="Noida"/>
    <s v="Uttar Pradesh"/>
    <s v="North"/>
    <s v="Credit Card"/>
    <x v="2"/>
    <x v="1"/>
    <x v="6"/>
    <x v="6"/>
    <n v="0.19500000000000001"/>
    <n v="4898.6000000000004"/>
    <n v="0"/>
  </r>
  <r>
    <x v="3868"/>
    <d v="2034-08-04T00:00:00"/>
    <x v="601"/>
    <s v="Customer_0205"/>
    <s v="P2022"/>
    <x v="13"/>
    <x v="3"/>
    <x v="9"/>
    <n v="2"/>
    <n v="899"/>
    <n v="1798"/>
    <x v="6"/>
    <n v="0"/>
    <n v="1798"/>
    <n v="503.44"/>
    <s v="Delhi"/>
    <s v="Delhi"/>
    <s v="North"/>
    <s v="Credit Card"/>
    <x v="0"/>
    <x v="1"/>
    <x v="6"/>
    <x v="6"/>
    <n v="0.28000000000000003"/>
    <n v="1798"/>
    <n v="0"/>
  </r>
  <r>
    <x v="3869"/>
    <d v="2034-08-05T00:00:00"/>
    <x v="190"/>
    <s v="Customer_0360"/>
    <s v="P2009"/>
    <x v="1"/>
    <x v="0"/>
    <x v="0"/>
    <n v="1"/>
    <n v="1199"/>
    <n v="1199"/>
    <x v="0"/>
    <n v="119.9"/>
    <n v="1079.0999999999999"/>
    <n v="312.94"/>
    <s v="Bengaluru"/>
    <s v="Karnataka"/>
    <s v="South"/>
    <s v="UPI"/>
    <x v="2"/>
    <x v="1"/>
    <x v="6"/>
    <x v="6"/>
    <n v="0.28999999999999998"/>
    <n v="959.2"/>
    <n v="0"/>
  </r>
  <r>
    <x v="3870"/>
    <d v="2034-08-06T00:00:00"/>
    <x v="348"/>
    <s v="Customer_0418"/>
    <s v="P2021"/>
    <x v="24"/>
    <x v="4"/>
    <x v="13"/>
    <n v="1"/>
    <n v="1499"/>
    <n v="1499"/>
    <x v="0"/>
    <n v="149.9"/>
    <n v="1349.1"/>
    <n v="472.18"/>
    <s v="Noida"/>
    <s v="Uttar Pradesh"/>
    <s v="North"/>
    <s v="Net Banking"/>
    <x v="0"/>
    <x v="1"/>
    <x v="6"/>
    <x v="6"/>
    <n v="0.35"/>
    <n v="1199.2"/>
    <n v="0"/>
  </r>
  <r>
    <x v="3871"/>
    <d v="2034-08-07T00:00:00"/>
    <x v="113"/>
    <s v="Customer_0292"/>
    <s v="P2025"/>
    <x v="9"/>
    <x v="3"/>
    <x v="6"/>
    <n v="2"/>
    <n v="999"/>
    <n v="1998"/>
    <x v="2"/>
    <n v="299.7"/>
    <n v="1698.3"/>
    <n v="399.1"/>
    <s v="Gurugram"/>
    <s v="Haryana"/>
    <s v="North"/>
    <s v="Cash on Delivery"/>
    <x v="2"/>
    <x v="1"/>
    <x v="6"/>
    <x v="6"/>
    <n v="0.23499999999999999"/>
    <n v="1398.6"/>
    <n v="0"/>
  </r>
  <r>
    <x v="3872"/>
    <d v="2034-08-08T00:00:00"/>
    <x v="452"/>
    <s v="Customer_0023"/>
    <s v="P2022"/>
    <x v="13"/>
    <x v="3"/>
    <x v="9"/>
    <n v="1"/>
    <n v="899"/>
    <n v="899"/>
    <x v="0"/>
    <n v="89.9"/>
    <n v="809.1"/>
    <n v="202.28"/>
    <s v="Gurugram"/>
    <s v="Haryana"/>
    <s v="North"/>
    <s v="UPI"/>
    <x v="0"/>
    <x v="1"/>
    <x v="6"/>
    <x v="6"/>
    <n v="0.25"/>
    <n v="719.2"/>
    <n v="0"/>
  </r>
  <r>
    <x v="3873"/>
    <d v="2034-08-09T00:00:00"/>
    <x v="138"/>
    <s v="Customer_0565"/>
    <s v="P2015"/>
    <x v="11"/>
    <x v="1"/>
    <x v="8"/>
    <n v="2"/>
    <n v="1299"/>
    <n v="2598"/>
    <x v="3"/>
    <n v="779.4"/>
    <n v="1818.6"/>
    <n v="272.79000000000002"/>
    <s v="Jaipur"/>
    <s v="Rajasthan"/>
    <s v="North"/>
    <s v="UPI"/>
    <x v="0"/>
    <x v="1"/>
    <x v="6"/>
    <x v="6"/>
    <n v="0.15"/>
    <n v="1039.2"/>
    <n v="0"/>
  </r>
  <r>
    <x v="3874"/>
    <d v="2034-08-10T00:00:00"/>
    <x v="622"/>
    <s v="Customer_0627"/>
    <s v="P2011"/>
    <x v="18"/>
    <x v="0"/>
    <x v="4"/>
    <n v="2"/>
    <n v="2499"/>
    <n v="4998"/>
    <x v="0"/>
    <n v="499.8"/>
    <n v="4498.2"/>
    <n v="1304.48"/>
    <s v="Delhi"/>
    <s v="Delhi"/>
    <s v="North"/>
    <s v="UPI"/>
    <x v="0"/>
    <x v="1"/>
    <x v="6"/>
    <x v="6"/>
    <n v="0.28999999999999998"/>
    <n v="3998.4"/>
    <n v="0"/>
  </r>
  <r>
    <x v="3875"/>
    <d v="2034-08-11T00:00:00"/>
    <x v="43"/>
    <s v="Customer_0572"/>
    <s v="P2016"/>
    <x v="19"/>
    <x v="1"/>
    <x v="8"/>
    <n v="2"/>
    <n v="999"/>
    <n v="1998"/>
    <x v="1"/>
    <n v="99.9"/>
    <n v="1898.1"/>
    <n v="427.07"/>
    <s v="Delhi"/>
    <s v="Delhi"/>
    <s v="North"/>
    <s v="Net Banking"/>
    <x v="0"/>
    <x v="1"/>
    <x v="6"/>
    <x v="6"/>
    <n v="0.22500000000000001"/>
    <n v="1798.2"/>
    <n v="0"/>
  </r>
  <r>
    <x v="3876"/>
    <d v="2034-08-12T00:00:00"/>
    <x v="340"/>
    <s v="Customer_0490"/>
    <s v="P2015"/>
    <x v="11"/>
    <x v="1"/>
    <x v="8"/>
    <n v="3"/>
    <n v="1299"/>
    <n v="3897"/>
    <x v="6"/>
    <n v="0"/>
    <n v="3897"/>
    <n v="935.28"/>
    <s v="Pune"/>
    <s v="Maharashtra"/>
    <s v="West"/>
    <s v="UPI"/>
    <x v="1"/>
    <x v="1"/>
    <x v="6"/>
    <x v="6"/>
    <n v="0.24"/>
    <n v="3897"/>
    <n v="0"/>
  </r>
  <r>
    <x v="3877"/>
    <d v="2034-08-13T00:00:00"/>
    <x v="193"/>
    <s v="Customer_0183"/>
    <s v="P2006"/>
    <x v="5"/>
    <x v="2"/>
    <x v="3"/>
    <n v="1"/>
    <n v="1499"/>
    <n v="1499"/>
    <x v="2"/>
    <n v="224.85"/>
    <n v="1274.1500000000001"/>
    <n v="146.53"/>
    <s v="Jaipur"/>
    <s v="Rajasthan"/>
    <s v="North"/>
    <s v="Credit Card"/>
    <x v="2"/>
    <x v="1"/>
    <x v="6"/>
    <x v="6"/>
    <n v="0.115"/>
    <n v="1049.3"/>
    <n v="0"/>
  </r>
  <r>
    <x v="3878"/>
    <d v="2034-08-14T00:00:00"/>
    <x v="67"/>
    <s v="Customer_0508"/>
    <s v="P2004"/>
    <x v="15"/>
    <x v="2"/>
    <x v="3"/>
    <n v="1"/>
    <n v="899"/>
    <n v="899"/>
    <x v="0"/>
    <n v="89.9"/>
    <n v="809.1"/>
    <n v="105.18"/>
    <s v="Bengaluru"/>
    <s v="Karnataka"/>
    <s v="South"/>
    <s v="Debit Card"/>
    <x v="1"/>
    <x v="1"/>
    <x v="6"/>
    <x v="6"/>
    <n v="0.13"/>
    <n v="719.2"/>
    <n v="0"/>
  </r>
  <r>
    <x v="3879"/>
    <d v="2034-08-15T00:00:00"/>
    <x v="294"/>
    <s v="Customer_0181"/>
    <s v="P2006"/>
    <x v="5"/>
    <x v="2"/>
    <x v="3"/>
    <n v="3"/>
    <n v="1499"/>
    <n v="4497"/>
    <x v="1"/>
    <n v="224.85"/>
    <n v="4272.1499999999996"/>
    <n v="619.46"/>
    <s v="Jaipur"/>
    <s v="Rajasthan"/>
    <s v="North"/>
    <s v="Debit Card"/>
    <x v="0"/>
    <x v="1"/>
    <x v="6"/>
    <x v="6"/>
    <n v="0.14499999999999999"/>
    <n v="4047.3"/>
    <n v="0"/>
  </r>
  <r>
    <x v="3880"/>
    <d v="2034-08-16T00:00:00"/>
    <x v="643"/>
    <s v="Customer_0628"/>
    <s v="P2015"/>
    <x v="11"/>
    <x v="1"/>
    <x v="8"/>
    <n v="1"/>
    <n v="1299"/>
    <n v="1299"/>
    <x v="0"/>
    <n v="129.9"/>
    <n v="1169.0999999999999"/>
    <n v="245.51"/>
    <s v="Mumbai"/>
    <s v="Maharashtra"/>
    <s v="West"/>
    <s v="Net Banking"/>
    <x v="0"/>
    <x v="1"/>
    <x v="6"/>
    <x v="6"/>
    <n v="0.21"/>
    <n v="1039.2"/>
    <n v="0"/>
  </r>
  <r>
    <x v="3881"/>
    <d v="2034-08-17T00:00:00"/>
    <x v="82"/>
    <s v="Customer_0307"/>
    <s v="P2012"/>
    <x v="7"/>
    <x v="0"/>
    <x v="4"/>
    <n v="2"/>
    <n v="1299"/>
    <n v="2598"/>
    <x v="2"/>
    <n v="389.7"/>
    <n v="2208.3000000000002"/>
    <n v="607.28"/>
    <s v="Kolkata"/>
    <s v="West Bengal"/>
    <s v="East"/>
    <s v="Credit Card"/>
    <x v="2"/>
    <x v="1"/>
    <x v="6"/>
    <x v="6"/>
    <n v="0.27500000000000002"/>
    <n v="1818.6"/>
    <n v="0"/>
  </r>
  <r>
    <x v="3882"/>
    <d v="2034-08-18T00:00:00"/>
    <x v="214"/>
    <s v="Customer_0129"/>
    <s v="P2025"/>
    <x v="9"/>
    <x v="3"/>
    <x v="6"/>
    <n v="1"/>
    <n v="999"/>
    <n v="999"/>
    <x v="2"/>
    <n v="149.85"/>
    <n v="849.15"/>
    <n v="199.55"/>
    <s v="Pune"/>
    <s v="Maharashtra"/>
    <s v="West"/>
    <s v="Credit Card"/>
    <x v="2"/>
    <x v="1"/>
    <x v="6"/>
    <x v="6"/>
    <n v="0.23499999999999999"/>
    <n v="699.3"/>
    <n v="0"/>
  </r>
  <r>
    <x v="3883"/>
    <d v="2034-08-19T00:00:00"/>
    <x v="0"/>
    <s v="Customer_0658"/>
    <s v="P2012"/>
    <x v="7"/>
    <x v="0"/>
    <x v="4"/>
    <n v="1"/>
    <n v="1299"/>
    <n v="1299"/>
    <x v="1"/>
    <n v="64.95"/>
    <n v="1234.05"/>
    <n v="376.39"/>
    <s v="Pune"/>
    <s v="Maharashtra"/>
    <s v="West"/>
    <s v="Credit Card"/>
    <x v="2"/>
    <x v="1"/>
    <x v="6"/>
    <x v="6"/>
    <n v="0.30499999999999999"/>
    <n v="1169.0999999999999"/>
    <n v="0"/>
  </r>
  <r>
    <x v="3884"/>
    <d v="2034-08-20T00:00:00"/>
    <x v="506"/>
    <s v="Customer_0127"/>
    <s v="P2003"/>
    <x v="3"/>
    <x v="2"/>
    <x v="2"/>
    <n v="1"/>
    <n v="59999"/>
    <n v="59999"/>
    <x v="0"/>
    <n v="5999.9"/>
    <n v="53999.1"/>
    <n v="7019.88"/>
    <s v="Pune"/>
    <s v="Maharashtra"/>
    <s v="West"/>
    <s v="Debit Card"/>
    <x v="0"/>
    <x v="1"/>
    <x v="6"/>
    <x v="6"/>
    <n v="0.13"/>
    <n v="47999.199999999997"/>
    <n v="0"/>
  </r>
  <r>
    <x v="3885"/>
    <d v="2034-08-21T00:00:00"/>
    <x v="714"/>
    <s v="Customer_0777"/>
    <s v="P2019"/>
    <x v="22"/>
    <x v="4"/>
    <x v="11"/>
    <n v="1"/>
    <n v="699"/>
    <n v="699"/>
    <x v="0"/>
    <n v="69.900000000000006"/>
    <n v="629.1"/>
    <n v="220.18"/>
    <s v="Gurugram"/>
    <s v="Haryana"/>
    <s v="North"/>
    <s v="Credit Card"/>
    <x v="1"/>
    <x v="1"/>
    <x v="6"/>
    <x v="6"/>
    <n v="0.35"/>
    <n v="559.20000000000005"/>
    <n v="0"/>
  </r>
  <r>
    <x v="3886"/>
    <d v="2034-08-22T00:00:00"/>
    <x v="80"/>
    <s v="Customer_0082"/>
    <s v="P2002"/>
    <x v="12"/>
    <x v="2"/>
    <x v="7"/>
    <n v="1"/>
    <n v="2999"/>
    <n v="2999"/>
    <x v="0"/>
    <n v="299.89999999999998"/>
    <n v="2699.1"/>
    <n v="350.88"/>
    <s v="Jaipur"/>
    <s v="Rajasthan"/>
    <s v="North"/>
    <s v="Cash on Delivery"/>
    <x v="1"/>
    <x v="1"/>
    <x v="6"/>
    <x v="6"/>
    <n v="0.13"/>
    <n v="2399.1999999999998"/>
    <n v="0"/>
  </r>
  <r>
    <x v="3887"/>
    <d v="2034-08-23T00:00:00"/>
    <x v="734"/>
    <s v="Customer_0341"/>
    <s v="P2022"/>
    <x v="13"/>
    <x v="3"/>
    <x v="9"/>
    <n v="1"/>
    <n v="899"/>
    <n v="899"/>
    <x v="4"/>
    <n v="179.8"/>
    <n v="719.2"/>
    <n v="158.22"/>
    <s v="Noida"/>
    <s v="Uttar Pradesh"/>
    <s v="North"/>
    <s v="UPI"/>
    <x v="2"/>
    <x v="1"/>
    <x v="6"/>
    <x v="6"/>
    <n v="0.22"/>
    <n v="539.4"/>
    <n v="0"/>
  </r>
  <r>
    <x v="3888"/>
    <d v="2034-08-24T00:00:00"/>
    <x v="651"/>
    <s v="Customer_0730"/>
    <s v="P2011"/>
    <x v="18"/>
    <x v="0"/>
    <x v="4"/>
    <n v="2"/>
    <n v="2499"/>
    <n v="4998"/>
    <x v="2"/>
    <n v="749.7"/>
    <n v="4248.3"/>
    <n v="1168.28"/>
    <s v="Jaipur"/>
    <s v="Rajasthan"/>
    <s v="North"/>
    <s v="UPI"/>
    <x v="2"/>
    <x v="1"/>
    <x v="6"/>
    <x v="6"/>
    <n v="0.27500000000000002"/>
    <n v="3498.6"/>
    <n v="0"/>
  </r>
  <r>
    <x v="3889"/>
    <d v="2034-08-25T00:00:00"/>
    <x v="177"/>
    <s v="Customer_0136"/>
    <s v="P2011"/>
    <x v="18"/>
    <x v="0"/>
    <x v="4"/>
    <n v="3"/>
    <n v="2499"/>
    <n v="7497"/>
    <x v="2"/>
    <n v="1124.55"/>
    <n v="6372.45"/>
    <n v="1752.42"/>
    <s v="Delhi"/>
    <s v="Delhi"/>
    <s v="North"/>
    <s v="UPI"/>
    <x v="0"/>
    <x v="1"/>
    <x v="6"/>
    <x v="6"/>
    <n v="0.27500000000000002"/>
    <n v="5247.9"/>
    <n v="0"/>
  </r>
  <r>
    <x v="3890"/>
    <d v="2034-08-26T00:00:00"/>
    <x v="715"/>
    <s v="Customer_0563"/>
    <s v="P2001"/>
    <x v="10"/>
    <x v="2"/>
    <x v="7"/>
    <n v="2"/>
    <n v="24999"/>
    <n v="49998"/>
    <x v="2"/>
    <n v="7499.7"/>
    <n v="42498.3"/>
    <n v="4887.3"/>
    <s v="Mumbai"/>
    <s v="Maharashtra"/>
    <s v="West"/>
    <s v="Credit Card"/>
    <x v="0"/>
    <x v="1"/>
    <x v="6"/>
    <x v="6"/>
    <n v="0.115"/>
    <n v="34998.6"/>
    <n v="0"/>
  </r>
  <r>
    <x v="3891"/>
    <d v="2034-08-27T00:00:00"/>
    <x v="424"/>
    <s v="Customer_0768"/>
    <s v="P2005"/>
    <x v="4"/>
    <x v="2"/>
    <x v="3"/>
    <n v="2"/>
    <n v="1299"/>
    <n v="2598"/>
    <x v="0"/>
    <n v="259.8"/>
    <n v="2338.1999999999998"/>
    <n v="303.97000000000003"/>
    <s v="Jaipur"/>
    <s v="Rajasthan"/>
    <s v="North"/>
    <s v="UPI"/>
    <x v="2"/>
    <x v="1"/>
    <x v="6"/>
    <x v="6"/>
    <n v="0.13"/>
    <n v="2078.4"/>
    <n v="0"/>
  </r>
  <r>
    <x v="3892"/>
    <d v="2034-08-28T00:00:00"/>
    <x v="761"/>
    <s v="Customer_0291"/>
    <s v="P2001"/>
    <x v="10"/>
    <x v="2"/>
    <x v="7"/>
    <n v="1"/>
    <n v="24999"/>
    <n v="24999"/>
    <x v="5"/>
    <n v="6249.75"/>
    <n v="18749.25"/>
    <n v="1593.69"/>
    <s v="Hyderabad"/>
    <s v="Telangana"/>
    <s v="South"/>
    <s v="Credit Card"/>
    <x v="0"/>
    <x v="1"/>
    <x v="6"/>
    <x v="6"/>
    <n v="8.5000000000000006E-2"/>
    <n v="12499.5"/>
    <n v="0"/>
  </r>
  <r>
    <x v="3893"/>
    <d v="2034-08-29T00:00:00"/>
    <x v="568"/>
    <s v="Customer_0203"/>
    <s v="P2012"/>
    <x v="7"/>
    <x v="0"/>
    <x v="4"/>
    <n v="1"/>
    <n v="1299"/>
    <n v="1299"/>
    <x v="2"/>
    <n v="194.85"/>
    <n v="1104.1500000000001"/>
    <n v="303.64"/>
    <s v="Bengaluru"/>
    <s v="Karnataka"/>
    <s v="South"/>
    <s v="Credit Card"/>
    <x v="0"/>
    <x v="1"/>
    <x v="6"/>
    <x v="6"/>
    <n v="0.27500000000000002"/>
    <n v="909.3"/>
    <n v="0"/>
  </r>
  <r>
    <x v="3894"/>
    <d v="2034-08-30T00:00:00"/>
    <x v="741"/>
    <s v="Customer_0679"/>
    <s v="P2002"/>
    <x v="12"/>
    <x v="2"/>
    <x v="7"/>
    <n v="1"/>
    <n v="2999"/>
    <n v="2999"/>
    <x v="3"/>
    <n v="899.7"/>
    <n v="2099.3000000000002"/>
    <n v="146.94999999999999"/>
    <s v="Bengaluru"/>
    <s v="Karnataka"/>
    <s v="South"/>
    <s v="Credit Card"/>
    <x v="0"/>
    <x v="1"/>
    <x v="6"/>
    <x v="6"/>
    <n v="7.0000000000000007E-2"/>
    <n v="1199.5999999999999"/>
    <n v="0"/>
  </r>
  <r>
    <x v="3895"/>
    <d v="2034-08-31T00:00:00"/>
    <x v="207"/>
    <s v="Customer_0517"/>
    <s v="P2011"/>
    <x v="18"/>
    <x v="0"/>
    <x v="4"/>
    <n v="2"/>
    <n v="2499"/>
    <n v="4998"/>
    <x v="6"/>
    <n v="0"/>
    <n v="4998"/>
    <n v="1599.36"/>
    <s v="Bengaluru"/>
    <s v="Karnataka"/>
    <s v="South"/>
    <s v="UPI"/>
    <x v="0"/>
    <x v="1"/>
    <x v="6"/>
    <x v="6"/>
    <n v="0.32"/>
    <n v="4998"/>
    <n v="0"/>
  </r>
  <r>
    <x v="3896"/>
    <d v="2034-09-01T00:00:00"/>
    <x v="687"/>
    <s v="Customer_0116"/>
    <s v="P2008"/>
    <x v="20"/>
    <x v="0"/>
    <x v="12"/>
    <n v="1"/>
    <n v="1799"/>
    <n v="1799"/>
    <x v="6"/>
    <n v="0"/>
    <n v="1799"/>
    <n v="575.67999999999995"/>
    <s v="Lucknow"/>
    <s v="Uttar Pradesh"/>
    <s v="North"/>
    <s v="Net Banking"/>
    <x v="2"/>
    <x v="1"/>
    <x v="6"/>
    <x v="6"/>
    <n v="0.32"/>
    <n v="1799"/>
    <n v="0"/>
  </r>
  <r>
    <x v="3897"/>
    <d v="2034-09-02T00:00:00"/>
    <x v="599"/>
    <s v="Customer_0161"/>
    <s v="P2020"/>
    <x v="16"/>
    <x v="4"/>
    <x v="10"/>
    <n v="2"/>
    <n v="599"/>
    <n v="1198"/>
    <x v="4"/>
    <n v="239.6"/>
    <n v="958.4"/>
    <n v="306.69"/>
    <s v="Mumbai"/>
    <s v="Maharashtra"/>
    <s v="West"/>
    <s v="Debit Card"/>
    <x v="0"/>
    <x v="1"/>
    <x v="6"/>
    <x v="6"/>
    <n v="0.32"/>
    <n v="718.8"/>
    <n v="0"/>
  </r>
  <r>
    <x v="3898"/>
    <d v="2034-09-03T00:00:00"/>
    <x v="658"/>
    <s v="Customer_0757"/>
    <s v="P2015"/>
    <x v="11"/>
    <x v="1"/>
    <x v="8"/>
    <n v="1"/>
    <n v="1299"/>
    <n v="1299"/>
    <x v="2"/>
    <n v="194.85"/>
    <n v="1104.1500000000001"/>
    <n v="215.31"/>
    <s v="Mumbai"/>
    <s v="Maharashtra"/>
    <s v="West"/>
    <s v="UPI"/>
    <x v="1"/>
    <x v="1"/>
    <x v="6"/>
    <x v="6"/>
    <n v="0.19500000000000001"/>
    <n v="909.3"/>
    <n v="0"/>
  </r>
  <r>
    <x v="3899"/>
    <d v="2034-09-04T00:00:00"/>
    <x v="770"/>
    <s v="Customer_0063"/>
    <s v="P2020"/>
    <x v="16"/>
    <x v="4"/>
    <x v="10"/>
    <n v="2"/>
    <n v="599"/>
    <n v="1198"/>
    <x v="0"/>
    <n v="119.8"/>
    <n v="1078.2"/>
    <n v="377.37"/>
    <s v="Noida"/>
    <s v="Uttar Pradesh"/>
    <s v="North"/>
    <s v="Cash on Delivery"/>
    <x v="2"/>
    <x v="1"/>
    <x v="6"/>
    <x v="6"/>
    <n v="0.35"/>
    <n v="958.4"/>
    <n v="0"/>
  </r>
  <r>
    <x v="3900"/>
    <d v="2034-09-05T00:00:00"/>
    <x v="453"/>
    <s v="Customer_0749"/>
    <s v="P2003"/>
    <x v="3"/>
    <x v="2"/>
    <x v="2"/>
    <n v="1"/>
    <n v="59999"/>
    <n v="59999"/>
    <x v="0"/>
    <n v="5999.9"/>
    <n v="53999.1"/>
    <n v="7019.88"/>
    <s v="Lucknow"/>
    <s v="Uttar Pradesh"/>
    <s v="North"/>
    <s v="Credit Card"/>
    <x v="2"/>
    <x v="1"/>
    <x v="6"/>
    <x v="6"/>
    <n v="0.13"/>
    <n v="47999.199999999997"/>
    <n v="0"/>
  </r>
  <r>
    <x v="3901"/>
    <d v="2034-09-06T00:00:00"/>
    <x v="389"/>
    <s v="Customer_0782"/>
    <s v="P2010"/>
    <x v="0"/>
    <x v="0"/>
    <x v="0"/>
    <n v="1"/>
    <n v="1999"/>
    <n v="1999"/>
    <x v="2"/>
    <n v="299.85000000000002"/>
    <n v="1699.15"/>
    <n v="467.27"/>
    <s v="Noida"/>
    <s v="Uttar Pradesh"/>
    <s v="North"/>
    <s v="Credit Card"/>
    <x v="2"/>
    <x v="1"/>
    <x v="6"/>
    <x v="6"/>
    <n v="0.27500000000000002"/>
    <n v="1399.3"/>
    <n v="0"/>
  </r>
  <r>
    <x v="3902"/>
    <d v="2034-09-07T00:00:00"/>
    <x v="501"/>
    <s v="Customer_0641"/>
    <s v="P2006"/>
    <x v="5"/>
    <x v="2"/>
    <x v="3"/>
    <n v="1"/>
    <n v="1499"/>
    <n v="1499"/>
    <x v="0"/>
    <n v="149.9"/>
    <n v="1349.1"/>
    <n v="175.38"/>
    <s v="Bengaluru"/>
    <s v="Karnataka"/>
    <s v="South"/>
    <s v="UPI"/>
    <x v="2"/>
    <x v="1"/>
    <x v="6"/>
    <x v="6"/>
    <n v="0.13"/>
    <n v="1199.2"/>
    <n v="0"/>
  </r>
  <r>
    <x v="3903"/>
    <d v="2034-09-08T00:00:00"/>
    <x v="209"/>
    <s v="Customer_0655"/>
    <s v="P2005"/>
    <x v="4"/>
    <x v="2"/>
    <x v="3"/>
    <n v="2"/>
    <n v="1299"/>
    <n v="2598"/>
    <x v="0"/>
    <n v="259.8"/>
    <n v="2338.1999999999998"/>
    <n v="303.97000000000003"/>
    <s v="Kolkata"/>
    <s v="West Bengal"/>
    <s v="East"/>
    <s v="Debit Card"/>
    <x v="0"/>
    <x v="1"/>
    <x v="6"/>
    <x v="6"/>
    <n v="0.13"/>
    <n v="2078.4"/>
    <n v="0"/>
  </r>
  <r>
    <x v="3904"/>
    <d v="2034-09-09T00:00:00"/>
    <x v="433"/>
    <s v="Customer_0559"/>
    <s v="P2005"/>
    <x v="4"/>
    <x v="2"/>
    <x v="3"/>
    <n v="1"/>
    <n v="1299"/>
    <n v="1299"/>
    <x v="0"/>
    <n v="129.9"/>
    <n v="1169.0999999999999"/>
    <n v="151.97999999999999"/>
    <s v="Hyderabad"/>
    <s v="Telangana"/>
    <s v="South"/>
    <s v="Credit Card"/>
    <x v="0"/>
    <x v="1"/>
    <x v="6"/>
    <x v="6"/>
    <n v="0.13"/>
    <n v="1039.2"/>
    <n v="0"/>
  </r>
  <r>
    <x v="3905"/>
    <d v="2034-09-10T00:00:00"/>
    <x v="640"/>
    <s v="Customer_0587"/>
    <s v="P2014"/>
    <x v="2"/>
    <x v="1"/>
    <x v="1"/>
    <n v="1"/>
    <n v="2999"/>
    <n v="2999"/>
    <x v="1"/>
    <n v="149.94999999999999"/>
    <n v="2849.05"/>
    <n v="641.04"/>
    <s v="Kolkata"/>
    <s v="West Bengal"/>
    <s v="East"/>
    <s v="UPI"/>
    <x v="2"/>
    <x v="1"/>
    <x v="6"/>
    <x v="6"/>
    <n v="0.22500000000000001"/>
    <n v="2699.1"/>
    <n v="0"/>
  </r>
  <r>
    <x v="3906"/>
    <d v="2034-09-11T00:00:00"/>
    <x v="726"/>
    <s v="Customer_0523"/>
    <s v="P2016"/>
    <x v="19"/>
    <x v="1"/>
    <x v="8"/>
    <n v="3"/>
    <n v="999"/>
    <n v="2997"/>
    <x v="1"/>
    <n v="149.85"/>
    <n v="2847.15"/>
    <n v="640.61"/>
    <s v="Hyderabad"/>
    <s v="Telangana"/>
    <s v="South"/>
    <s v="UPI"/>
    <x v="0"/>
    <x v="1"/>
    <x v="6"/>
    <x v="6"/>
    <n v="0.22500000000000001"/>
    <n v="2697.3"/>
    <n v="0"/>
  </r>
  <r>
    <x v="3907"/>
    <d v="2034-09-12T00:00:00"/>
    <x v="97"/>
    <s v="Customer_0285"/>
    <s v="P2011"/>
    <x v="18"/>
    <x v="0"/>
    <x v="4"/>
    <n v="2"/>
    <n v="2499"/>
    <n v="4998"/>
    <x v="2"/>
    <n v="749.7"/>
    <n v="4248.3"/>
    <n v="1168.28"/>
    <s v="Mumbai"/>
    <s v="Maharashtra"/>
    <s v="West"/>
    <s v="Credit Card"/>
    <x v="0"/>
    <x v="1"/>
    <x v="6"/>
    <x v="6"/>
    <n v="0.27500000000000002"/>
    <n v="3498.6"/>
    <n v="0"/>
  </r>
  <r>
    <x v="3908"/>
    <d v="2034-09-13T00:00:00"/>
    <x v="559"/>
    <s v="Customer_0066"/>
    <s v="P2003"/>
    <x v="3"/>
    <x v="2"/>
    <x v="2"/>
    <n v="2"/>
    <n v="59999"/>
    <n v="119998"/>
    <x v="0"/>
    <n v="11999.8"/>
    <n v="107998.2"/>
    <n v="14039.77"/>
    <s v="Bengaluru"/>
    <s v="Karnataka"/>
    <s v="South"/>
    <s v="UPI"/>
    <x v="2"/>
    <x v="1"/>
    <x v="6"/>
    <x v="6"/>
    <n v="0.13"/>
    <n v="95998.399999999994"/>
    <n v="0"/>
  </r>
  <r>
    <x v="3909"/>
    <d v="2034-09-14T00:00:00"/>
    <x v="566"/>
    <s v="Customer_0134"/>
    <s v="P2004"/>
    <x v="15"/>
    <x v="2"/>
    <x v="3"/>
    <n v="1"/>
    <n v="899"/>
    <n v="899"/>
    <x v="0"/>
    <n v="89.9"/>
    <n v="809.1"/>
    <n v="105.18"/>
    <s v="Bengaluru"/>
    <s v="Karnataka"/>
    <s v="South"/>
    <s v="Cash on Delivery"/>
    <x v="0"/>
    <x v="1"/>
    <x v="6"/>
    <x v="6"/>
    <n v="0.13"/>
    <n v="719.2"/>
    <n v="0"/>
  </r>
  <r>
    <x v="3910"/>
    <d v="2034-09-15T00:00:00"/>
    <x v="414"/>
    <s v="Customer_0094"/>
    <s v="P2007"/>
    <x v="21"/>
    <x v="0"/>
    <x v="12"/>
    <n v="2"/>
    <n v="799"/>
    <n v="1598"/>
    <x v="4"/>
    <n v="319.60000000000002"/>
    <n v="1278.4000000000001"/>
    <n v="332.38"/>
    <s v="Noida"/>
    <s v="Uttar Pradesh"/>
    <s v="North"/>
    <s v="Credit Card"/>
    <x v="0"/>
    <x v="1"/>
    <x v="6"/>
    <x v="6"/>
    <n v="0.26"/>
    <n v="958.8"/>
    <n v="0"/>
  </r>
  <r>
    <x v="3911"/>
    <d v="2034-09-16T00:00:00"/>
    <x v="721"/>
    <s v="Customer_0417"/>
    <s v="P2006"/>
    <x v="5"/>
    <x v="2"/>
    <x v="3"/>
    <n v="1"/>
    <n v="1499"/>
    <n v="1499"/>
    <x v="4"/>
    <n v="299.8"/>
    <n v="1199.2"/>
    <n v="119.92"/>
    <s v="Bengaluru"/>
    <s v="Karnataka"/>
    <s v="South"/>
    <s v="Net Banking"/>
    <x v="0"/>
    <x v="1"/>
    <x v="6"/>
    <x v="6"/>
    <n v="0.1"/>
    <n v="899.4"/>
    <n v="0"/>
  </r>
  <r>
    <x v="3912"/>
    <d v="2034-09-17T00:00:00"/>
    <x v="408"/>
    <s v="Customer_0529"/>
    <s v="P2003"/>
    <x v="3"/>
    <x v="2"/>
    <x v="2"/>
    <n v="1"/>
    <n v="59999"/>
    <n v="59999"/>
    <x v="2"/>
    <n v="8999.85"/>
    <n v="50999.15"/>
    <n v="5864.9"/>
    <s v="Kolkata"/>
    <s v="West Bengal"/>
    <s v="East"/>
    <s v="UPI"/>
    <x v="0"/>
    <x v="1"/>
    <x v="6"/>
    <x v="6"/>
    <n v="0.115"/>
    <n v="41999.3"/>
    <n v="0"/>
  </r>
  <r>
    <x v="3913"/>
    <d v="2034-09-18T00:00:00"/>
    <x v="425"/>
    <s v="Customer_0048"/>
    <s v="P2001"/>
    <x v="10"/>
    <x v="2"/>
    <x v="7"/>
    <n v="1"/>
    <n v="24999"/>
    <n v="24999"/>
    <x v="2"/>
    <n v="3749.85"/>
    <n v="21249.15"/>
    <n v="2443.65"/>
    <s v="Chennai"/>
    <s v="Tamil Nadu"/>
    <s v="South"/>
    <s v="Net Banking"/>
    <x v="1"/>
    <x v="1"/>
    <x v="6"/>
    <x v="6"/>
    <n v="0.115"/>
    <n v="17499.3"/>
    <n v="0"/>
  </r>
  <r>
    <x v="3914"/>
    <d v="2034-09-19T00:00:00"/>
    <x v="743"/>
    <s v="Customer_0345"/>
    <s v="P2010"/>
    <x v="0"/>
    <x v="0"/>
    <x v="0"/>
    <n v="1"/>
    <n v="1999"/>
    <n v="1999"/>
    <x v="1"/>
    <n v="99.95"/>
    <n v="1899.05"/>
    <n v="579.21"/>
    <s v="Lucknow"/>
    <s v="Uttar Pradesh"/>
    <s v="North"/>
    <s v="UPI"/>
    <x v="0"/>
    <x v="1"/>
    <x v="6"/>
    <x v="6"/>
    <n v="0.30499999999999999"/>
    <n v="1799.1"/>
    <n v="0"/>
  </r>
  <r>
    <x v="3915"/>
    <d v="2034-09-20T00:00:00"/>
    <x v="291"/>
    <s v="Customer_0016"/>
    <s v="P2005"/>
    <x v="4"/>
    <x v="2"/>
    <x v="3"/>
    <n v="4"/>
    <n v="1299"/>
    <n v="5196"/>
    <x v="2"/>
    <n v="779.4"/>
    <n v="4416.6000000000004"/>
    <n v="507.91"/>
    <s v="Pune"/>
    <s v="Maharashtra"/>
    <s v="West"/>
    <s v="UPI"/>
    <x v="0"/>
    <x v="1"/>
    <x v="6"/>
    <x v="6"/>
    <n v="0.115"/>
    <n v="3637.2"/>
    <n v="0"/>
  </r>
  <r>
    <x v="3916"/>
    <d v="2034-09-21T00:00:00"/>
    <x v="322"/>
    <s v="Customer_0547"/>
    <s v="P2022"/>
    <x v="13"/>
    <x v="3"/>
    <x v="9"/>
    <n v="4"/>
    <n v="899"/>
    <n v="3596"/>
    <x v="1"/>
    <n v="179.8"/>
    <n v="3416.2"/>
    <n v="905.29"/>
    <s v="Jaipur"/>
    <s v="Rajasthan"/>
    <s v="North"/>
    <s v="Net Banking"/>
    <x v="0"/>
    <x v="1"/>
    <x v="6"/>
    <x v="6"/>
    <n v="0.26500000000000001"/>
    <n v="3236.4"/>
    <n v="0"/>
  </r>
  <r>
    <x v="3917"/>
    <d v="2034-09-22T00:00:00"/>
    <x v="572"/>
    <s v="Customer_0139"/>
    <s v="P2015"/>
    <x v="11"/>
    <x v="1"/>
    <x v="8"/>
    <n v="1"/>
    <n v="1299"/>
    <n v="1299"/>
    <x v="0"/>
    <n v="129.9"/>
    <n v="1169.0999999999999"/>
    <n v="245.51"/>
    <s v="Delhi"/>
    <s v="Delhi"/>
    <s v="North"/>
    <s v="Debit Card"/>
    <x v="1"/>
    <x v="1"/>
    <x v="6"/>
    <x v="6"/>
    <n v="0.21"/>
    <n v="1039.2"/>
    <n v="0"/>
  </r>
  <r>
    <x v="3918"/>
    <d v="2034-09-23T00:00:00"/>
    <x v="469"/>
    <s v="Customer_0446"/>
    <s v="P2013"/>
    <x v="6"/>
    <x v="1"/>
    <x v="1"/>
    <n v="2"/>
    <n v="3499"/>
    <n v="6998"/>
    <x v="1"/>
    <n v="349.9"/>
    <n v="6648.1"/>
    <n v="1495.82"/>
    <s v="Lucknow"/>
    <s v="Uttar Pradesh"/>
    <s v="North"/>
    <s v="Credit Card"/>
    <x v="1"/>
    <x v="1"/>
    <x v="6"/>
    <x v="6"/>
    <n v="0.22500000000000001"/>
    <n v="6298.2"/>
    <n v="0"/>
  </r>
  <r>
    <x v="3919"/>
    <d v="2034-09-24T00:00:00"/>
    <x v="390"/>
    <s v="Customer_0391"/>
    <s v="P2015"/>
    <x v="11"/>
    <x v="1"/>
    <x v="8"/>
    <n v="1"/>
    <n v="1299"/>
    <n v="1299"/>
    <x v="2"/>
    <n v="194.85"/>
    <n v="1104.1500000000001"/>
    <n v="215.31"/>
    <s v="Pune"/>
    <s v="Maharashtra"/>
    <s v="West"/>
    <s v="UPI"/>
    <x v="0"/>
    <x v="1"/>
    <x v="6"/>
    <x v="6"/>
    <n v="0.19500000000000001"/>
    <n v="909.3"/>
    <n v="0"/>
  </r>
  <r>
    <x v="3920"/>
    <d v="2034-09-25T00:00:00"/>
    <x v="657"/>
    <s v="Customer_0586"/>
    <s v="P2012"/>
    <x v="7"/>
    <x v="0"/>
    <x v="4"/>
    <n v="2"/>
    <n v="1299"/>
    <n v="2598"/>
    <x v="0"/>
    <n v="259.8"/>
    <n v="2338.1999999999998"/>
    <n v="678.08"/>
    <s v="Chennai"/>
    <s v="Tamil Nadu"/>
    <s v="South"/>
    <s v="UPI"/>
    <x v="0"/>
    <x v="1"/>
    <x v="6"/>
    <x v="6"/>
    <n v="0.28999999999999998"/>
    <n v="2078.4"/>
    <n v="0"/>
  </r>
  <r>
    <x v="3921"/>
    <d v="2034-09-26T00:00:00"/>
    <x v="392"/>
    <s v="Customer_0332"/>
    <s v="P2014"/>
    <x v="2"/>
    <x v="1"/>
    <x v="1"/>
    <n v="1"/>
    <n v="2999"/>
    <n v="2999"/>
    <x v="2"/>
    <n v="449.85"/>
    <n v="2549.15"/>
    <n v="497.08"/>
    <s v="Pune"/>
    <s v="Maharashtra"/>
    <s v="West"/>
    <s v="Net Banking"/>
    <x v="0"/>
    <x v="1"/>
    <x v="6"/>
    <x v="6"/>
    <n v="0.19500000000000001"/>
    <n v="2099.3000000000002"/>
    <n v="0"/>
  </r>
  <r>
    <x v="3922"/>
    <d v="2034-09-27T00:00:00"/>
    <x v="610"/>
    <s v="Customer_0406"/>
    <s v="P2018"/>
    <x v="17"/>
    <x v="4"/>
    <x v="11"/>
    <n v="2"/>
    <n v="399"/>
    <n v="798"/>
    <x v="6"/>
    <n v="0"/>
    <n v="798"/>
    <n v="303.24"/>
    <s v="Lucknow"/>
    <s v="Uttar Pradesh"/>
    <s v="North"/>
    <s v="Debit Card"/>
    <x v="2"/>
    <x v="1"/>
    <x v="6"/>
    <x v="6"/>
    <n v="0.38"/>
    <n v="798"/>
    <n v="0"/>
  </r>
  <r>
    <x v="3923"/>
    <d v="2034-09-28T00:00:00"/>
    <x v="771"/>
    <s v="Customer_0195"/>
    <s v="P2017"/>
    <x v="8"/>
    <x v="1"/>
    <x v="5"/>
    <n v="2"/>
    <n v="5999"/>
    <n v="11998"/>
    <x v="0"/>
    <n v="1199.8"/>
    <n v="10798.2"/>
    <n v="2267.62"/>
    <s v="Ahmedabad"/>
    <s v="Gujarat"/>
    <s v="West"/>
    <s v="UPI"/>
    <x v="0"/>
    <x v="1"/>
    <x v="6"/>
    <x v="6"/>
    <n v="0.21"/>
    <n v="9598.4"/>
    <n v="0"/>
  </r>
  <r>
    <x v="3924"/>
    <d v="2034-09-29T00:00:00"/>
    <x v="594"/>
    <s v="Customer_0198"/>
    <s v="P2014"/>
    <x v="2"/>
    <x v="1"/>
    <x v="1"/>
    <n v="1"/>
    <n v="2999"/>
    <n v="2999"/>
    <x v="1"/>
    <n v="149.94999999999999"/>
    <n v="2849.05"/>
    <n v="641.04"/>
    <s v="Noida"/>
    <s v="Uttar Pradesh"/>
    <s v="North"/>
    <s v="UPI"/>
    <x v="2"/>
    <x v="1"/>
    <x v="6"/>
    <x v="6"/>
    <n v="0.22500000000000001"/>
    <n v="2699.1"/>
    <n v="0"/>
  </r>
  <r>
    <x v="3925"/>
    <d v="2034-09-30T00:00:00"/>
    <x v="763"/>
    <s v="Customer_0131"/>
    <s v="P2021"/>
    <x v="24"/>
    <x v="4"/>
    <x v="13"/>
    <n v="3"/>
    <n v="1499"/>
    <n v="4497"/>
    <x v="0"/>
    <n v="449.7"/>
    <n v="4047.3"/>
    <n v="1416.56"/>
    <s v="Jaipur"/>
    <s v="Rajasthan"/>
    <s v="North"/>
    <s v="Debit Card"/>
    <x v="0"/>
    <x v="1"/>
    <x v="6"/>
    <x v="6"/>
    <n v="0.35"/>
    <n v="3597.6"/>
    <n v="0"/>
  </r>
  <r>
    <x v="3926"/>
    <d v="2034-10-01T00:00:00"/>
    <x v="702"/>
    <s v="Customer_0293"/>
    <s v="P2006"/>
    <x v="5"/>
    <x v="2"/>
    <x v="3"/>
    <n v="1"/>
    <n v="1499"/>
    <n v="1499"/>
    <x v="4"/>
    <n v="299.8"/>
    <n v="1199.2"/>
    <n v="119.92"/>
    <s v="Mumbai"/>
    <s v="Maharashtra"/>
    <s v="West"/>
    <s v="UPI"/>
    <x v="0"/>
    <x v="1"/>
    <x v="6"/>
    <x v="6"/>
    <n v="0.1"/>
    <n v="899.4"/>
    <n v="0"/>
  </r>
  <r>
    <x v="3927"/>
    <d v="2034-10-02T00:00:00"/>
    <x v="700"/>
    <s v="Customer_0405"/>
    <s v="P2009"/>
    <x v="1"/>
    <x v="0"/>
    <x v="0"/>
    <n v="2"/>
    <n v="1199"/>
    <n v="2398"/>
    <x v="1"/>
    <n v="119.9"/>
    <n v="2278.1"/>
    <n v="694.82"/>
    <s v="Ahmedabad"/>
    <s v="Gujarat"/>
    <s v="West"/>
    <s v="UPI"/>
    <x v="0"/>
    <x v="1"/>
    <x v="6"/>
    <x v="6"/>
    <n v="0.30499999999999999"/>
    <n v="2158.1999999999998"/>
    <n v="0"/>
  </r>
  <r>
    <x v="3928"/>
    <d v="2034-10-03T00:00:00"/>
    <x v="3"/>
    <s v="Customer_0661"/>
    <s v="P2011"/>
    <x v="18"/>
    <x v="0"/>
    <x v="4"/>
    <n v="1"/>
    <n v="2499"/>
    <n v="2499"/>
    <x v="0"/>
    <n v="249.9"/>
    <n v="2249.1"/>
    <n v="652.24"/>
    <s v="Kolkata"/>
    <s v="West Bengal"/>
    <s v="East"/>
    <s v="UPI"/>
    <x v="2"/>
    <x v="1"/>
    <x v="6"/>
    <x v="6"/>
    <n v="0.28999999999999998"/>
    <n v="1999.2"/>
    <n v="0"/>
  </r>
  <r>
    <x v="3929"/>
    <d v="2034-10-04T00:00:00"/>
    <x v="632"/>
    <s v="Customer_0560"/>
    <s v="P2011"/>
    <x v="18"/>
    <x v="0"/>
    <x v="4"/>
    <n v="1"/>
    <n v="2499"/>
    <n v="2499"/>
    <x v="0"/>
    <n v="249.9"/>
    <n v="2249.1"/>
    <n v="652.24"/>
    <s v="Ahmedabad"/>
    <s v="Gujarat"/>
    <s v="West"/>
    <s v="UPI"/>
    <x v="2"/>
    <x v="1"/>
    <x v="6"/>
    <x v="6"/>
    <n v="0.28999999999999998"/>
    <n v="1999.2"/>
    <n v="0"/>
  </r>
  <r>
    <x v="3930"/>
    <d v="2034-10-05T00:00:00"/>
    <x v="102"/>
    <s v="Customer_0424"/>
    <s v="P2020"/>
    <x v="16"/>
    <x v="4"/>
    <x v="10"/>
    <n v="1"/>
    <n v="599"/>
    <n v="599"/>
    <x v="1"/>
    <n v="29.95"/>
    <n v="569.04999999999995"/>
    <n v="207.7"/>
    <s v="Ahmedabad"/>
    <s v="Gujarat"/>
    <s v="West"/>
    <s v="Cash on Delivery"/>
    <x v="0"/>
    <x v="1"/>
    <x v="6"/>
    <x v="6"/>
    <n v="0.36499999999999999"/>
    <n v="539.1"/>
    <n v="0"/>
  </r>
  <r>
    <x v="3931"/>
    <d v="2034-10-06T00:00:00"/>
    <x v="476"/>
    <s v="Customer_0556"/>
    <s v="P2010"/>
    <x v="0"/>
    <x v="0"/>
    <x v="0"/>
    <n v="1"/>
    <n v="1999"/>
    <n v="1999"/>
    <x v="2"/>
    <n v="299.85000000000002"/>
    <n v="1699.15"/>
    <n v="467.27"/>
    <s v="Mumbai"/>
    <s v="Maharashtra"/>
    <s v="West"/>
    <s v="UPI"/>
    <x v="0"/>
    <x v="1"/>
    <x v="6"/>
    <x v="6"/>
    <n v="0.27500000000000002"/>
    <n v="1399.3"/>
    <n v="0"/>
  </r>
  <r>
    <x v="3932"/>
    <d v="2034-10-07T00:00:00"/>
    <x v="788"/>
    <s v="Customer_0050"/>
    <s v="P2016"/>
    <x v="19"/>
    <x v="1"/>
    <x v="8"/>
    <n v="1"/>
    <n v="999"/>
    <n v="999"/>
    <x v="2"/>
    <n v="149.85"/>
    <n v="849.15"/>
    <n v="165.58"/>
    <s v="Delhi"/>
    <s v="Delhi"/>
    <s v="North"/>
    <s v="UPI"/>
    <x v="0"/>
    <x v="1"/>
    <x v="6"/>
    <x v="6"/>
    <n v="0.19500000000000001"/>
    <n v="699.3"/>
    <n v="0"/>
  </r>
  <r>
    <x v="3933"/>
    <d v="2034-10-08T00:00:00"/>
    <x v="445"/>
    <s v="Customer_0046"/>
    <s v="P2007"/>
    <x v="21"/>
    <x v="0"/>
    <x v="12"/>
    <n v="1"/>
    <n v="799"/>
    <n v="799"/>
    <x v="0"/>
    <n v="79.900000000000006"/>
    <n v="719.1"/>
    <n v="208.54"/>
    <s v="Lucknow"/>
    <s v="Uttar Pradesh"/>
    <s v="North"/>
    <s v="Credit Card"/>
    <x v="0"/>
    <x v="1"/>
    <x v="6"/>
    <x v="6"/>
    <n v="0.28999999999999998"/>
    <n v="639.20000000000005"/>
    <n v="0"/>
  </r>
  <r>
    <x v="3934"/>
    <d v="2034-10-09T00:00:00"/>
    <x v="268"/>
    <s v="Customer_0636"/>
    <s v="P2018"/>
    <x v="17"/>
    <x v="4"/>
    <x v="11"/>
    <n v="3"/>
    <n v="399"/>
    <n v="1197"/>
    <x v="2"/>
    <n v="179.55"/>
    <n v="1017.45"/>
    <n v="340.85"/>
    <s v="Mumbai"/>
    <s v="Maharashtra"/>
    <s v="West"/>
    <s v="Net Banking"/>
    <x v="0"/>
    <x v="1"/>
    <x v="6"/>
    <x v="6"/>
    <n v="0.33500000000000002"/>
    <n v="837.9"/>
    <n v="0"/>
  </r>
  <r>
    <x v="3935"/>
    <d v="2034-10-10T00:00:00"/>
    <x v="47"/>
    <s v="Customer_0413"/>
    <s v="P2010"/>
    <x v="0"/>
    <x v="0"/>
    <x v="0"/>
    <n v="1"/>
    <n v="1999"/>
    <n v="1999"/>
    <x v="0"/>
    <n v="199.9"/>
    <n v="1799.1"/>
    <n v="521.74"/>
    <s v="Lucknow"/>
    <s v="Uttar Pradesh"/>
    <s v="North"/>
    <s v="UPI"/>
    <x v="1"/>
    <x v="1"/>
    <x v="6"/>
    <x v="6"/>
    <n v="0.28999999999999998"/>
    <n v="1599.2"/>
    <n v="0"/>
  </r>
  <r>
    <x v="3936"/>
    <d v="2034-10-11T00:00:00"/>
    <x v="160"/>
    <s v="Customer_0570"/>
    <s v="P2019"/>
    <x v="22"/>
    <x v="4"/>
    <x v="11"/>
    <n v="1"/>
    <n v="699"/>
    <n v="699"/>
    <x v="2"/>
    <n v="104.85"/>
    <n v="594.15"/>
    <n v="199.04"/>
    <s v="Jaipur"/>
    <s v="Rajasthan"/>
    <s v="North"/>
    <s v="UPI"/>
    <x v="0"/>
    <x v="1"/>
    <x v="6"/>
    <x v="6"/>
    <n v="0.33500000000000002"/>
    <n v="489.3"/>
    <n v="0"/>
  </r>
  <r>
    <x v="3937"/>
    <d v="2034-10-12T00:00:00"/>
    <x v="736"/>
    <s v="Customer_0060"/>
    <s v="P2024"/>
    <x v="14"/>
    <x v="3"/>
    <x v="6"/>
    <n v="1"/>
    <n v="2499"/>
    <n v="2499"/>
    <x v="4"/>
    <n v="499.8"/>
    <n v="1999.2"/>
    <n v="439.82"/>
    <s v="Gurugram"/>
    <s v="Haryana"/>
    <s v="North"/>
    <s v="Credit Card"/>
    <x v="2"/>
    <x v="1"/>
    <x v="6"/>
    <x v="6"/>
    <n v="0.22"/>
    <n v="1499.4"/>
    <n v="0"/>
  </r>
  <r>
    <x v="3938"/>
    <d v="2034-10-13T00:00:00"/>
    <x v="294"/>
    <s v="Customer_0181"/>
    <s v="P2003"/>
    <x v="3"/>
    <x v="2"/>
    <x v="2"/>
    <n v="2"/>
    <n v="59999"/>
    <n v="119998"/>
    <x v="6"/>
    <n v="0"/>
    <n v="119998"/>
    <n v="19199.68"/>
    <s v="Lucknow"/>
    <s v="Uttar Pradesh"/>
    <s v="North"/>
    <s v="Debit Card"/>
    <x v="0"/>
    <x v="1"/>
    <x v="7"/>
    <x v="7"/>
    <n v="0.16"/>
    <n v="119998"/>
    <n v="0"/>
  </r>
  <r>
    <x v="3939"/>
    <d v="2034-10-14T00:00:00"/>
    <x v="285"/>
    <s v="Customer_0549"/>
    <s v="P2005"/>
    <x v="4"/>
    <x v="2"/>
    <x v="3"/>
    <n v="1"/>
    <n v="1299"/>
    <n v="1299"/>
    <x v="1"/>
    <n v="64.95"/>
    <n v="1234.05"/>
    <n v="178.94"/>
    <s v="Chennai"/>
    <s v="Tamil Nadu"/>
    <s v="South"/>
    <s v="Net Banking"/>
    <x v="2"/>
    <x v="1"/>
    <x v="7"/>
    <x v="7"/>
    <n v="0.14499999999999999"/>
    <n v="1169.0999999999999"/>
    <n v="0"/>
  </r>
  <r>
    <x v="3940"/>
    <d v="2034-10-15T00:00:00"/>
    <x v="571"/>
    <s v="Customer_0472"/>
    <s v="P2013"/>
    <x v="6"/>
    <x v="1"/>
    <x v="1"/>
    <n v="1"/>
    <n v="3499"/>
    <n v="3499"/>
    <x v="0"/>
    <n v="349.9"/>
    <n v="3149.1"/>
    <n v="661.31"/>
    <s v="Lucknow"/>
    <s v="Uttar Pradesh"/>
    <s v="North"/>
    <s v="Credit Card"/>
    <x v="0"/>
    <x v="1"/>
    <x v="7"/>
    <x v="7"/>
    <n v="0.21"/>
    <n v="2799.2"/>
    <n v="0"/>
  </r>
  <r>
    <x v="3941"/>
    <d v="2034-10-16T00:00:00"/>
    <x v="380"/>
    <s v="Customer_0056"/>
    <s v="P2012"/>
    <x v="7"/>
    <x v="0"/>
    <x v="4"/>
    <n v="2"/>
    <n v="1299"/>
    <n v="2598"/>
    <x v="6"/>
    <n v="0"/>
    <n v="2598"/>
    <n v="831.36"/>
    <s v="Ahmedabad"/>
    <s v="Gujarat"/>
    <s v="West"/>
    <s v="Credit Card"/>
    <x v="0"/>
    <x v="1"/>
    <x v="7"/>
    <x v="7"/>
    <n v="0.32"/>
    <n v="2598"/>
    <n v="0"/>
  </r>
  <r>
    <x v="3942"/>
    <d v="2034-10-17T00:00:00"/>
    <x v="365"/>
    <s v="Customer_0201"/>
    <s v="P2019"/>
    <x v="22"/>
    <x v="4"/>
    <x v="11"/>
    <n v="2"/>
    <n v="699"/>
    <n v="1398"/>
    <x v="6"/>
    <n v="0"/>
    <n v="1398"/>
    <n v="531.24"/>
    <s v="Hyderabad"/>
    <s v="Telangana"/>
    <s v="South"/>
    <s v="Credit Card"/>
    <x v="2"/>
    <x v="1"/>
    <x v="7"/>
    <x v="7"/>
    <n v="0.38"/>
    <n v="1398"/>
    <n v="0"/>
  </r>
  <r>
    <x v="3943"/>
    <d v="2034-10-18T00:00:00"/>
    <x v="295"/>
    <s v="Customer_0415"/>
    <s v="P2012"/>
    <x v="7"/>
    <x v="0"/>
    <x v="4"/>
    <n v="1"/>
    <n v="1299"/>
    <n v="1299"/>
    <x v="0"/>
    <n v="129.9"/>
    <n v="1169.0999999999999"/>
    <n v="339.04"/>
    <s v="Hyderabad"/>
    <s v="Telangana"/>
    <s v="South"/>
    <s v="Debit Card"/>
    <x v="0"/>
    <x v="1"/>
    <x v="7"/>
    <x v="7"/>
    <n v="0.28999999999999998"/>
    <n v="1039.2"/>
    <n v="0"/>
  </r>
  <r>
    <x v="3944"/>
    <d v="2034-10-19T00:00:00"/>
    <x v="76"/>
    <s v="Customer_0614"/>
    <s v="P2009"/>
    <x v="1"/>
    <x v="0"/>
    <x v="0"/>
    <n v="3"/>
    <n v="1199"/>
    <n v="3597"/>
    <x v="4"/>
    <n v="719.4"/>
    <n v="2877.6"/>
    <n v="748.18"/>
    <s v="Noida"/>
    <s v="Uttar Pradesh"/>
    <s v="North"/>
    <s v="UPI"/>
    <x v="1"/>
    <x v="1"/>
    <x v="7"/>
    <x v="7"/>
    <n v="0.26"/>
    <n v="2158.1999999999998"/>
    <n v="0"/>
  </r>
  <r>
    <x v="3945"/>
    <d v="2034-10-20T00:00:00"/>
    <x v="241"/>
    <s v="Customer_0348"/>
    <s v="P2015"/>
    <x v="11"/>
    <x v="1"/>
    <x v="8"/>
    <n v="3"/>
    <n v="1299"/>
    <n v="3897"/>
    <x v="1"/>
    <n v="194.85"/>
    <n v="3702.15"/>
    <n v="832.98"/>
    <s v="Lucknow"/>
    <s v="Uttar Pradesh"/>
    <s v="North"/>
    <s v="UPI"/>
    <x v="0"/>
    <x v="1"/>
    <x v="7"/>
    <x v="7"/>
    <n v="0.22500000000000001"/>
    <n v="3507.3"/>
    <n v="0"/>
  </r>
  <r>
    <x v="3946"/>
    <d v="2034-10-21T00:00:00"/>
    <x v="303"/>
    <s v="Customer_0226"/>
    <s v="P2016"/>
    <x v="19"/>
    <x v="1"/>
    <x v="8"/>
    <n v="1"/>
    <n v="999"/>
    <n v="999"/>
    <x v="4"/>
    <n v="199.8"/>
    <n v="799.2"/>
    <n v="143.86000000000001"/>
    <s v="Jaipur"/>
    <s v="Rajasthan"/>
    <s v="North"/>
    <s v="Net Banking"/>
    <x v="0"/>
    <x v="1"/>
    <x v="7"/>
    <x v="7"/>
    <n v="0.18"/>
    <n v="599.4"/>
    <n v="0"/>
  </r>
  <r>
    <x v="3947"/>
    <d v="2034-10-22T00:00:00"/>
    <x v="262"/>
    <s v="Customer_0796"/>
    <s v="P2012"/>
    <x v="7"/>
    <x v="0"/>
    <x v="4"/>
    <n v="1"/>
    <n v="1299"/>
    <n v="1299"/>
    <x v="2"/>
    <n v="194.85"/>
    <n v="1104.1500000000001"/>
    <n v="303.64"/>
    <s v="Delhi"/>
    <s v="Delhi"/>
    <s v="North"/>
    <s v="Credit Card"/>
    <x v="0"/>
    <x v="1"/>
    <x v="7"/>
    <x v="7"/>
    <n v="0.27500000000000002"/>
    <n v="909.3"/>
    <n v="0"/>
  </r>
  <r>
    <x v="3948"/>
    <d v="2034-10-23T00:00:00"/>
    <x v="697"/>
    <s v="Customer_0274"/>
    <s v="P2022"/>
    <x v="13"/>
    <x v="3"/>
    <x v="9"/>
    <n v="1"/>
    <n v="899"/>
    <n v="899"/>
    <x v="0"/>
    <n v="89.9"/>
    <n v="809.1"/>
    <n v="202.28"/>
    <s v="Gurugram"/>
    <s v="Haryana"/>
    <s v="North"/>
    <s v="Net Banking"/>
    <x v="0"/>
    <x v="1"/>
    <x v="7"/>
    <x v="7"/>
    <n v="0.25"/>
    <n v="719.2"/>
    <n v="0"/>
  </r>
  <r>
    <x v="3949"/>
    <d v="2034-10-24T00:00:00"/>
    <x v="559"/>
    <s v="Customer_0066"/>
    <s v="P2001"/>
    <x v="10"/>
    <x v="2"/>
    <x v="7"/>
    <n v="1"/>
    <n v="24999"/>
    <n v="24999"/>
    <x v="2"/>
    <n v="3749.85"/>
    <n v="21249.15"/>
    <n v="2443.65"/>
    <s v="Kolkata"/>
    <s v="West Bengal"/>
    <s v="East"/>
    <s v="Net Banking"/>
    <x v="0"/>
    <x v="1"/>
    <x v="7"/>
    <x v="7"/>
    <n v="0.115"/>
    <n v="17499.3"/>
    <n v="0"/>
  </r>
  <r>
    <x v="3950"/>
    <d v="2034-10-25T00:00:00"/>
    <x v="617"/>
    <s v="Customer_0520"/>
    <s v="P2013"/>
    <x v="6"/>
    <x v="1"/>
    <x v="1"/>
    <n v="1"/>
    <n v="3499"/>
    <n v="3499"/>
    <x v="2"/>
    <n v="524.85"/>
    <n v="2974.15"/>
    <n v="579.96"/>
    <s v="Gurugram"/>
    <s v="Haryana"/>
    <s v="North"/>
    <s v="Debit Card"/>
    <x v="0"/>
    <x v="1"/>
    <x v="7"/>
    <x v="7"/>
    <n v="0.19500000000000001"/>
    <n v="2449.3000000000002"/>
    <n v="0"/>
  </r>
  <r>
    <x v="3951"/>
    <d v="2034-10-26T00:00:00"/>
    <x v="746"/>
    <s v="Customer_0703"/>
    <s v="P2006"/>
    <x v="5"/>
    <x v="2"/>
    <x v="3"/>
    <n v="2"/>
    <n v="1499"/>
    <n v="2998"/>
    <x v="2"/>
    <n v="449.7"/>
    <n v="2548.3000000000002"/>
    <n v="293.05"/>
    <s v="Noida"/>
    <s v="Uttar Pradesh"/>
    <s v="North"/>
    <s v="Cash on Delivery"/>
    <x v="0"/>
    <x v="1"/>
    <x v="7"/>
    <x v="7"/>
    <n v="0.115"/>
    <n v="2098.6"/>
    <n v="0"/>
  </r>
  <r>
    <x v="3952"/>
    <d v="2034-10-27T00:00:00"/>
    <x v="449"/>
    <s v="Customer_0144"/>
    <s v="P2003"/>
    <x v="3"/>
    <x v="2"/>
    <x v="2"/>
    <n v="2"/>
    <n v="59999"/>
    <n v="119998"/>
    <x v="0"/>
    <n v="11999.8"/>
    <n v="107998.2"/>
    <n v="14039.77"/>
    <s v="Lucknow"/>
    <s v="Uttar Pradesh"/>
    <s v="North"/>
    <s v="Debit Card"/>
    <x v="2"/>
    <x v="1"/>
    <x v="7"/>
    <x v="7"/>
    <n v="0.13"/>
    <n v="95998.399999999994"/>
    <n v="0"/>
  </r>
  <r>
    <x v="3953"/>
    <d v="2034-10-28T00:00:00"/>
    <x v="38"/>
    <s v="Customer_0053"/>
    <s v="P2009"/>
    <x v="1"/>
    <x v="0"/>
    <x v="0"/>
    <n v="1"/>
    <n v="1199"/>
    <n v="1199"/>
    <x v="2"/>
    <n v="179.85"/>
    <n v="1019.15"/>
    <n v="280.27"/>
    <s v="Ahmedabad"/>
    <s v="Gujarat"/>
    <s v="West"/>
    <s v="UPI"/>
    <x v="0"/>
    <x v="1"/>
    <x v="7"/>
    <x v="7"/>
    <n v="0.27500000000000002"/>
    <n v="839.3"/>
    <n v="0"/>
  </r>
  <r>
    <x v="3954"/>
    <d v="2034-10-29T00:00:00"/>
    <x v="192"/>
    <s v="Customer_0764"/>
    <s v="P2006"/>
    <x v="5"/>
    <x v="2"/>
    <x v="3"/>
    <n v="1"/>
    <n v="1499"/>
    <n v="1499"/>
    <x v="4"/>
    <n v="299.8"/>
    <n v="1199.2"/>
    <n v="119.92"/>
    <s v="Delhi"/>
    <s v="Delhi"/>
    <s v="North"/>
    <s v="Credit Card"/>
    <x v="0"/>
    <x v="1"/>
    <x v="7"/>
    <x v="7"/>
    <n v="0.1"/>
    <n v="899.4"/>
    <n v="0"/>
  </r>
  <r>
    <x v="3955"/>
    <d v="2034-10-30T00:00:00"/>
    <x v="632"/>
    <s v="Customer_0560"/>
    <s v="P2024"/>
    <x v="14"/>
    <x v="3"/>
    <x v="6"/>
    <n v="1"/>
    <n v="2499"/>
    <n v="2499"/>
    <x v="3"/>
    <n v="749.7"/>
    <n v="1749.3"/>
    <n v="332.37"/>
    <s v="Ahmedabad"/>
    <s v="Gujarat"/>
    <s v="West"/>
    <s v="Credit Card"/>
    <x v="2"/>
    <x v="1"/>
    <x v="7"/>
    <x v="7"/>
    <n v="0.19"/>
    <n v="999.6"/>
    <n v="0"/>
  </r>
  <r>
    <x v="3956"/>
    <d v="2034-10-31T00:00:00"/>
    <x v="218"/>
    <s v="Customer_0706"/>
    <s v="P2020"/>
    <x v="16"/>
    <x v="4"/>
    <x v="10"/>
    <n v="1"/>
    <n v="599"/>
    <n v="599"/>
    <x v="1"/>
    <n v="29.95"/>
    <n v="569.04999999999995"/>
    <n v="207.7"/>
    <s v="Mumbai"/>
    <s v="Maharashtra"/>
    <s v="West"/>
    <s v="Debit Card"/>
    <x v="0"/>
    <x v="1"/>
    <x v="7"/>
    <x v="7"/>
    <n v="0.36499999999999999"/>
    <n v="539.1"/>
    <n v="0"/>
  </r>
  <r>
    <x v="3957"/>
    <d v="2034-11-01T00:00:00"/>
    <x v="334"/>
    <s v="Customer_0032"/>
    <s v="P2005"/>
    <x v="4"/>
    <x v="2"/>
    <x v="3"/>
    <n v="1"/>
    <n v="1299"/>
    <n v="1299"/>
    <x v="6"/>
    <n v="0"/>
    <n v="1299"/>
    <n v="207.84"/>
    <s v="Bengaluru"/>
    <s v="Karnataka"/>
    <s v="South"/>
    <s v="Debit Card"/>
    <x v="0"/>
    <x v="1"/>
    <x v="7"/>
    <x v="7"/>
    <n v="0.16"/>
    <n v="1299"/>
    <n v="0"/>
  </r>
  <r>
    <x v="3958"/>
    <d v="2034-11-02T00:00:00"/>
    <x v="300"/>
    <s v="Customer_0471"/>
    <s v="P2012"/>
    <x v="7"/>
    <x v="0"/>
    <x v="4"/>
    <n v="1"/>
    <n v="1299"/>
    <n v="1299"/>
    <x v="1"/>
    <n v="64.95"/>
    <n v="1234.05"/>
    <n v="376.39"/>
    <s v="Mumbai"/>
    <s v="Maharashtra"/>
    <s v="West"/>
    <s v="Net Banking"/>
    <x v="2"/>
    <x v="1"/>
    <x v="7"/>
    <x v="7"/>
    <n v="0.30499999999999999"/>
    <n v="1169.0999999999999"/>
    <n v="0"/>
  </r>
  <r>
    <x v="3959"/>
    <d v="2034-11-03T00:00:00"/>
    <x v="708"/>
    <s v="Customer_0269"/>
    <s v="P2014"/>
    <x v="2"/>
    <x v="1"/>
    <x v="1"/>
    <n v="1"/>
    <n v="2999"/>
    <n v="2999"/>
    <x v="4"/>
    <n v="599.79999999999995"/>
    <n v="2399.1999999999998"/>
    <n v="431.86"/>
    <s v="Kolkata"/>
    <s v="West Bengal"/>
    <s v="East"/>
    <s v="UPI"/>
    <x v="2"/>
    <x v="1"/>
    <x v="7"/>
    <x v="7"/>
    <n v="0.18"/>
    <n v="1799.4"/>
    <n v="0"/>
  </r>
  <r>
    <x v="3960"/>
    <d v="2034-11-04T00:00:00"/>
    <x v="197"/>
    <s v="Customer_0624"/>
    <s v="P2006"/>
    <x v="5"/>
    <x v="2"/>
    <x v="3"/>
    <n v="3"/>
    <n v="1499"/>
    <n v="4497"/>
    <x v="1"/>
    <n v="224.85"/>
    <n v="4272.1499999999996"/>
    <n v="619.46"/>
    <s v="Chennai"/>
    <s v="Tamil Nadu"/>
    <s v="South"/>
    <s v="Net Banking"/>
    <x v="1"/>
    <x v="1"/>
    <x v="7"/>
    <x v="7"/>
    <n v="0.14499999999999999"/>
    <n v="4047.3"/>
    <n v="0"/>
  </r>
  <r>
    <x v="3961"/>
    <d v="2034-11-05T00:00:00"/>
    <x v="243"/>
    <s v="Customer_0464"/>
    <s v="P2005"/>
    <x v="4"/>
    <x v="2"/>
    <x v="3"/>
    <n v="3"/>
    <n v="1299"/>
    <n v="3897"/>
    <x v="2"/>
    <n v="584.54999999999995"/>
    <n v="3312.45"/>
    <n v="380.93"/>
    <s v="Noida"/>
    <s v="Uttar Pradesh"/>
    <s v="North"/>
    <s v="UPI"/>
    <x v="2"/>
    <x v="1"/>
    <x v="7"/>
    <x v="7"/>
    <n v="0.115"/>
    <n v="2727.9"/>
    <n v="0"/>
  </r>
  <r>
    <x v="3962"/>
    <d v="2034-11-06T00:00:00"/>
    <x v="137"/>
    <s v="Customer_0783"/>
    <s v="P2005"/>
    <x v="4"/>
    <x v="2"/>
    <x v="3"/>
    <n v="1"/>
    <n v="1299"/>
    <n v="1299"/>
    <x v="0"/>
    <n v="129.9"/>
    <n v="1169.0999999999999"/>
    <n v="151.97999999999999"/>
    <s v="Ahmedabad"/>
    <s v="Gujarat"/>
    <s v="West"/>
    <s v="Debit Card"/>
    <x v="2"/>
    <x v="1"/>
    <x v="7"/>
    <x v="7"/>
    <n v="0.13"/>
    <n v="1039.2"/>
    <n v="0"/>
  </r>
  <r>
    <x v="3963"/>
    <d v="2034-11-07T00:00:00"/>
    <x v="121"/>
    <s v="Customer_0373"/>
    <s v="P2005"/>
    <x v="4"/>
    <x v="2"/>
    <x v="3"/>
    <n v="2"/>
    <n v="1299"/>
    <n v="2598"/>
    <x v="6"/>
    <n v="0"/>
    <n v="2598"/>
    <n v="415.68"/>
    <s v="Bengaluru"/>
    <s v="Karnataka"/>
    <s v="South"/>
    <s v="Credit Card"/>
    <x v="2"/>
    <x v="1"/>
    <x v="7"/>
    <x v="7"/>
    <n v="0.16"/>
    <n v="2598"/>
    <n v="0"/>
  </r>
  <r>
    <x v="3964"/>
    <d v="2034-11-08T00:00:00"/>
    <x v="754"/>
    <s v="Customer_0589"/>
    <s v="P2016"/>
    <x v="19"/>
    <x v="1"/>
    <x v="8"/>
    <n v="1"/>
    <n v="999"/>
    <n v="999"/>
    <x v="3"/>
    <n v="299.7"/>
    <n v="699.3"/>
    <n v="104.9"/>
    <s v="Mumbai"/>
    <s v="Maharashtra"/>
    <s v="West"/>
    <s v="Credit Card"/>
    <x v="2"/>
    <x v="1"/>
    <x v="7"/>
    <x v="7"/>
    <n v="0.15"/>
    <n v="399.6"/>
    <n v="0"/>
  </r>
  <r>
    <x v="3965"/>
    <d v="2034-11-09T00:00:00"/>
    <x v="789"/>
    <s v="Customer_0001"/>
    <s v="P2025"/>
    <x v="9"/>
    <x v="3"/>
    <x v="6"/>
    <n v="4"/>
    <n v="999"/>
    <n v="3996"/>
    <x v="6"/>
    <n v="0"/>
    <n v="3996"/>
    <n v="1118.8800000000001"/>
    <s v="Kolkata"/>
    <s v="West Bengal"/>
    <s v="East"/>
    <s v="UPI"/>
    <x v="0"/>
    <x v="1"/>
    <x v="7"/>
    <x v="7"/>
    <n v="0.28000000000000003"/>
    <n v="3996"/>
    <n v="0"/>
  </r>
  <r>
    <x v="3966"/>
    <d v="2034-11-10T00:00:00"/>
    <x v="197"/>
    <s v="Customer_0624"/>
    <s v="P2024"/>
    <x v="14"/>
    <x v="3"/>
    <x v="6"/>
    <n v="1"/>
    <n v="2499"/>
    <n v="2499"/>
    <x v="6"/>
    <n v="0"/>
    <n v="2499"/>
    <n v="699.72"/>
    <s v="Bengaluru"/>
    <s v="Karnataka"/>
    <s v="South"/>
    <s v="Credit Card"/>
    <x v="2"/>
    <x v="1"/>
    <x v="7"/>
    <x v="7"/>
    <n v="0.28000000000000003"/>
    <n v="2499"/>
    <n v="0"/>
  </r>
  <r>
    <x v="3967"/>
    <d v="2034-11-11T00:00:00"/>
    <x v="41"/>
    <s v="Customer_0334"/>
    <s v="P2014"/>
    <x v="2"/>
    <x v="1"/>
    <x v="1"/>
    <n v="1"/>
    <n v="2999"/>
    <n v="2999"/>
    <x v="6"/>
    <n v="0"/>
    <n v="2999"/>
    <n v="719.76"/>
    <s v="Noida"/>
    <s v="Uttar Pradesh"/>
    <s v="North"/>
    <s v="Debit Card"/>
    <x v="2"/>
    <x v="1"/>
    <x v="7"/>
    <x v="7"/>
    <n v="0.24"/>
    <n v="2999"/>
    <n v="0"/>
  </r>
  <r>
    <x v="3968"/>
    <d v="2034-11-12T00:00:00"/>
    <x v="46"/>
    <s v="Customer_0397"/>
    <s v="P2017"/>
    <x v="8"/>
    <x v="1"/>
    <x v="5"/>
    <n v="1"/>
    <n v="5999"/>
    <n v="5999"/>
    <x v="3"/>
    <n v="1799.7"/>
    <n v="4199.3"/>
    <n v="629.9"/>
    <s v="Ahmedabad"/>
    <s v="Gujarat"/>
    <s v="West"/>
    <s v="Credit Card"/>
    <x v="2"/>
    <x v="1"/>
    <x v="7"/>
    <x v="7"/>
    <n v="0.15"/>
    <n v="2399.6"/>
    <n v="0"/>
  </r>
  <r>
    <x v="3969"/>
    <d v="2034-11-13T00:00:00"/>
    <x v="162"/>
    <s v="Customer_0596"/>
    <s v="P2013"/>
    <x v="6"/>
    <x v="1"/>
    <x v="1"/>
    <n v="1"/>
    <n v="3499"/>
    <n v="3499"/>
    <x v="2"/>
    <n v="524.85"/>
    <n v="2974.15"/>
    <n v="579.96"/>
    <s v="Lucknow"/>
    <s v="Uttar Pradesh"/>
    <s v="North"/>
    <s v="Credit Card"/>
    <x v="0"/>
    <x v="1"/>
    <x v="7"/>
    <x v="7"/>
    <n v="0.19500000000000001"/>
    <n v="2449.3000000000002"/>
    <n v="0"/>
  </r>
  <r>
    <x v="3970"/>
    <d v="2034-11-14T00:00:00"/>
    <x v="444"/>
    <s v="Customer_0045"/>
    <s v="P2020"/>
    <x v="16"/>
    <x v="4"/>
    <x v="10"/>
    <n v="1"/>
    <n v="599"/>
    <n v="599"/>
    <x v="1"/>
    <n v="29.95"/>
    <n v="569.04999999999995"/>
    <n v="207.7"/>
    <s v="Mumbai"/>
    <s v="Maharashtra"/>
    <s v="West"/>
    <s v="Credit Card"/>
    <x v="0"/>
    <x v="1"/>
    <x v="7"/>
    <x v="7"/>
    <n v="0.36499999999999999"/>
    <n v="539.1"/>
    <n v="0"/>
  </r>
  <r>
    <x v="3971"/>
    <d v="2034-11-15T00:00:00"/>
    <x v="678"/>
    <s v="Customer_0177"/>
    <s v="P2003"/>
    <x v="3"/>
    <x v="2"/>
    <x v="2"/>
    <n v="1"/>
    <n v="59999"/>
    <n v="59999"/>
    <x v="2"/>
    <n v="8999.85"/>
    <n v="50999.15"/>
    <n v="5864.9"/>
    <s v="Jaipur"/>
    <s v="Rajasthan"/>
    <s v="North"/>
    <s v="UPI"/>
    <x v="0"/>
    <x v="1"/>
    <x v="7"/>
    <x v="7"/>
    <n v="0.115"/>
    <n v="41999.3"/>
    <n v="0"/>
  </r>
  <r>
    <x v="3972"/>
    <d v="2034-11-16T00:00:00"/>
    <x v="371"/>
    <s v="Customer_0772"/>
    <s v="P2007"/>
    <x v="21"/>
    <x v="0"/>
    <x v="12"/>
    <n v="2"/>
    <n v="799"/>
    <n v="1598"/>
    <x v="0"/>
    <n v="159.80000000000001"/>
    <n v="1438.2"/>
    <n v="417.08"/>
    <s v="Ahmedabad"/>
    <s v="Gujarat"/>
    <s v="West"/>
    <s v="Credit Card"/>
    <x v="2"/>
    <x v="1"/>
    <x v="7"/>
    <x v="7"/>
    <n v="0.28999999999999998"/>
    <n v="1278.4000000000001"/>
    <n v="0"/>
  </r>
  <r>
    <x v="3973"/>
    <d v="2034-11-17T00:00:00"/>
    <x v="769"/>
    <s v="Customer_0499"/>
    <s v="P2021"/>
    <x v="24"/>
    <x v="4"/>
    <x v="13"/>
    <n v="2"/>
    <n v="1499"/>
    <n v="2998"/>
    <x v="5"/>
    <n v="749.5"/>
    <n v="2248.5"/>
    <n v="685.79"/>
    <s v="Chennai"/>
    <s v="Tamil Nadu"/>
    <s v="South"/>
    <s v="Credit Card"/>
    <x v="0"/>
    <x v="1"/>
    <x v="7"/>
    <x v="7"/>
    <n v="0.30499999999999999"/>
    <n v="1499"/>
    <n v="0"/>
  </r>
  <r>
    <x v="3974"/>
    <d v="2034-11-18T00:00:00"/>
    <x v="783"/>
    <s v="Customer_0378"/>
    <s v="P2017"/>
    <x v="8"/>
    <x v="1"/>
    <x v="5"/>
    <n v="5"/>
    <n v="5999"/>
    <n v="29995"/>
    <x v="1"/>
    <n v="1499.75"/>
    <n v="28495.25"/>
    <n v="6411.43"/>
    <s v="Hyderabad"/>
    <s v="Telangana"/>
    <s v="South"/>
    <s v="Net Banking"/>
    <x v="2"/>
    <x v="1"/>
    <x v="7"/>
    <x v="7"/>
    <n v="0.22500000000000001"/>
    <n v="26995.5"/>
    <n v="0"/>
  </r>
  <r>
    <x v="3975"/>
    <d v="2034-11-19T00:00:00"/>
    <x v="208"/>
    <s v="Customer_0059"/>
    <s v="P2009"/>
    <x v="1"/>
    <x v="0"/>
    <x v="0"/>
    <n v="1"/>
    <n v="1199"/>
    <n v="1199"/>
    <x v="0"/>
    <n v="119.9"/>
    <n v="1079.0999999999999"/>
    <n v="312.94"/>
    <s v="Chennai"/>
    <s v="Tamil Nadu"/>
    <s v="South"/>
    <s v="Credit Card"/>
    <x v="0"/>
    <x v="1"/>
    <x v="7"/>
    <x v="7"/>
    <n v="0.28999999999999998"/>
    <n v="959.2"/>
    <n v="0"/>
  </r>
  <r>
    <x v="3976"/>
    <d v="2034-11-20T00:00:00"/>
    <x v="441"/>
    <s v="Customer_0678"/>
    <s v="P2024"/>
    <x v="14"/>
    <x v="3"/>
    <x v="6"/>
    <n v="2"/>
    <n v="2499"/>
    <n v="4998"/>
    <x v="3"/>
    <n v="1499.4"/>
    <n v="3498.6"/>
    <n v="664.73"/>
    <s v="Lucknow"/>
    <s v="Uttar Pradesh"/>
    <s v="North"/>
    <s v="Debit Card"/>
    <x v="0"/>
    <x v="1"/>
    <x v="7"/>
    <x v="7"/>
    <n v="0.19"/>
    <n v="1999.2"/>
    <n v="0"/>
  </r>
  <r>
    <x v="3977"/>
    <d v="2034-11-21T00:00:00"/>
    <x v="322"/>
    <s v="Customer_0547"/>
    <s v="P2009"/>
    <x v="1"/>
    <x v="0"/>
    <x v="0"/>
    <n v="5"/>
    <n v="1199"/>
    <n v="5995"/>
    <x v="2"/>
    <n v="899.25"/>
    <n v="5095.75"/>
    <n v="1401.33"/>
    <s v="Chennai"/>
    <s v="Tamil Nadu"/>
    <s v="South"/>
    <s v="UPI"/>
    <x v="0"/>
    <x v="1"/>
    <x v="7"/>
    <x v="7"/>
    <n v="0.27500000000000002"/>
    <n v="4196.5"/>
    <n v="0"/>
  </r>
  <r>
    <x v="3978"/>
    <d v="2034-11-22T00:00:00"/>
    <x v="38"/>
    <s v="Customer_0053"/>
    <s v="P2002"/>
    <x v="12"/>
    <x v="2"/>
    <x v="7"/>
    <n v="3"/>
    <n v="2999"/>
    <n v="8997"/>
    <x v="2"/>
    <n v="1349.55"/>
    <n v="7647.45"/>
    <n v="879.46"/>
    <s v="Lucknow"/>
    <s v="Uttar Pradesh"/>
    <s v="North"/>
    <s v="Credit Card"/>
    <x v="2"/>
    <x v="1"/>
    <x v="7"/>
    <x v="7"/>
    <n v="0.115"/>
    <n v="6297.9"/>
    <n v="0"/>
  </r>
  <r>
    <x v="3979"/>
    <d v="2034-11-23T00:00:00"/>
    <x v="242"/>
    <s v="Customer_0135"/>
    <s v="P2017"/>
    <x v="8"/>
    <x v="1"/>
    <x v="5"/>
    <n v="4"/>
    <n v="5999"/>
    <n v="23996"/>
    <x v="5"/>
    <n v="5999"/>
    <n v="17997"/>
    <n v="2969.5"/>
    <s v="Hyderabad"/>
    <s v="Telangana"/>
    <s v="South"/>
    <s v="Credit Card"/>
    <x v="1"/>
    <x v="1"/>
    <x v="7"/>
    <x v="7"/>
    <n v="0.16500000000000001"/>
    <n v="11998"/>
    <n v="0"/>
  </r>
  <r>
    <x v="3980"/>
    <d v="2034-11-24T00:00:00"/>
    <x v="656"/>
    <s v="Customer_0579"/>
    <s v="P2001"/>
    <x v="10"/>
    <x v="2"/>
    <x v="7"/>
    <n v="1"/>
    <n v="24999"/>
    <n v="24999"/>
    <x v="6"/>
    <n v="0"/>
    <n v="24999"/>
    <n v="3999.84"/>
    <s v="Noida"/>
    <s v="Uttar Pradesh"/>
    <s v="North"/>
    <s v="Net Banking"/>
    <x v="2"/>
    <x v="1"/>
    <x v="7"/>
    <x v="7"/>
    <n v="0.16"/>
    <n v="24999"/>
    <n v="0"/>
  </r>
  <r>
    <x v="3981"/>
    <d v="2034-11-25T00:00:00"/>
    <x v="209"/>
    <s v="Customer_0655"/>
    <s v="P2009"/>
    <x v="1"/>
    <x v="0"/>
    <x v="0"/>
    <n v="2"/>
    <n v="1199"/>
    <n v="2398"/>
    <x v="2"/>
    <n v="359.7"/>
    <n v="2038.3"/>
    <n v="560.53"/>
    <s v="Mumbai"/>
    <s v="Maharashtra"/>
    <s v="West"/>
    <s v="UPI"/>
    <x v="1"/>
    <x v="1"/>
    <x v="7"/>
    <x v="7"/>
    <n v="0.27500000000000002"/>
    <n v="1678.6"/>
    <n v="0"/>
  </r>
  <r>
    <x v="3982"/>
    <d v="2034-11-26T00:00:00"/>
    <x v="459"/>
    <s v="Customer_0062"/>
    <s v="P2007"/>
    <x v="21"/>
    <x v="0"/>
    <x v="12"/>
    <n v="1"/>
    <n v="799"/>
    <n v="799"/>
    <x v="0"/>
    <n v="79.900000000000006"/>
    <n v="719.1"/>
    <n v="208.54"/>
    <s v="Delhi"/>
    <s v="Delhi"/>
    <s v="North"/>
    <s v="Net Banking"/>
    <x v="0"/>
    <x v="1"/>
    <x v="7"/>
    <x v="7"/>
    <n v="0.28999999999999998"/>
    <n v="639.20000000000005"/>
    <n v="0"/>
  </r>
  <r>
    <x v="3983"/>
    <d v="2034-11-27T00:00:00"/>
    <x v="504"/>
    <s v="Customer_0759"/>
    <s v="P2014"/>
    <x v="2"/>
    <x v="1"/>
    <x v="1"/>
    <n v="2"/>
    <n v="2999"/>
    <n v="5998"/>
    <x v="6"/>
    <n v="0"/>
    <n v="5998"/>
    <n v="1439.52"/>
    <s v="Bengaluru"/>
    <s v="Karnataka"/>
    <s v="South"/>
    <s v="UPI"/>
    <x v="0"/>
    <x v="1"/>
    <x v="7"/>
    <x v="7"/>
    <n v="0.24"/>
    <n v="5998"/>
    <n v="0"/>
  </r>
  <r>
    <x v="3984"/>
    <d v="2034-11-28T00:00:00"/>
    <x v="730"/>
    <s v="Customer_0569"/>
    <s v="P2013"/>
    <x v="6"/>
    <x v="1"/>
    <x v="1"/>
    <n v="2"/>
    <n v="3499"/>
    <n v="6998"/>
    <x v="6"/>
    <n v="0"/>
    <n v="6998"/>
    <n v="1679.52"/>
    <s v="Chennai"/>
    <s v="Tamil Nadu"/>
    <s v="South"/>
    <s v="Cash on Delivery"/>
    <x v="0"/>
    <x v="1"/>
    <x v="7"/>
    <x v="7"/>
    <n v="0.24"/>
    <n v="6998"/>
    <n v="0"/>
  </r>
  <r>
    <x v="3985"/>
    <d v="2034-11-29T00:00:00"/>
    <x v="649"/>
    <s v="Customer_0437"/>
    <s v="P2004"/>
    <x v="15"/>
    <x v="2"/>
    <x v="3"/>
    <n v="1"/>
    <n v="899"/>
    <n v="899"/>
    <x v="0"/>
    <n v="89.9"/>
    <n v="809.1"/>
    <n v="105.18"/>
    <s v="Jaipur"/>
    <s v="Rajasthan"/>
    <s v="North"/>
    <s v="Debit Card"/>
    <x v="0"/>
    <x v="1"/>
    <x v="7"/>
    <x v="7"/>
    <n v="0.13"/>
    <n v="719.2"/>
    <n v="0"/>
  </r>
  <r>
    <x v="3986"/>
    <d v="2034-11-30T00:00:00"/>
    <x v="326"/>
    <s v="Customer_0800"/>
    <s v="P2013"/>
    <x v="6"/>
    <x v="1"/>
    <x v="1"/>
    <n v="1"/>
    <n v="3499"/>
    <n v="3499"/>
    <x v="2"/>
    <n v="524.85"/>
    <n v="2974.15"/>
    <n v="579.96"/>
    <s v="Bengaluru"/>
    <s v="Karnataka"/>
    <s v="South"/>
    <s v="Cash on Delivery"/>
    <x v="0"/>
    <x v="1"/>
    <x v="7"/>
    <x v="7"/>
    <n v="0.19500000000000001"/>
    <n v="2449.3000000000002"/>
    <n v="0"/>
  </r>
  <r>
    <x v="3987"/>
    <d v="2034-12-01T00:00:00"/>
    <x v="255"/>
    <s v="Customer_0188"/>
    <s v="P2014"/>
    <x v="2"/>
    <x v="1"/>
    <x v="1"/>
    <n v="1"/>
    <n v="2999"/>
    <n v="2999"/>
    <x v="2"/>
    <n v="449.85"/>
    <n v="2549.15"/>
    <n v="497.08"/>
    <s v="Kolkata"/>
    <s v="West Bengal"/>
    <s v="East"/>
    <s v="Debit Card"/>
    <x v="2"/>
    <x v="1"/>
    <x v="7"/>
    <x v="7"/>
    <n v="0.19500000000000001"/>
    <n v="2099.3000000000002"/>
    <n v="0"/>
  </r>
  <r>
    <x v="3988"/>
    <d v="2034-12-02T00:00:00"/>
    <x v="205"/>
    <s v="Customer_0761"/>
    <s v="P2022"/>
    <x v="13"/>
    <x v="3"/>
    <x v="9"/>
    <n v="2"/>
    <n v="899"/>
    <n v="1798"/>
    <x v="5"/>
    <n v="449.5"/>
    <n v="1348.5"/>
    <n v="276.44"/>
    <s v="Mumbai"/>
    <s v="Maharashtra"/>
    <s v="West"/>
    <s v="UPI"/>
    <x v="2"/>
    <x v="1"/>
    <x v="7"/>
    <x v="7"/>
    <n v="0.20499999999999999"/>
    <n v="899"/>
    <n v="0"/>
  </r>
  <r>
    <x v="3989"/>
    <d v="2034-12-03T00:00:00"/>
    <x v="259"/>
    <s v="Customer_0668"/>
    <s v="P2010"/>
    <x v="0"/>
    <x v="0"/>
    <x v="0"/>
    <n v="1"/>
    <n v="1999"/>
    <n v="1999"/>
    <x v="0"/>
    <n v="199.9"/>
    <n v="1799.1"/>
    <n v="521.74"/>
    <s v="Gurugram"/>
    <s v="Haryana"/>
    <s v="North"/>
    <s v="Debit Card"/>
    <x v="0"/>
    <x v="1"/>
    <x v="7"/>
    <x v="7"/>
    <n v="0.28999999999999998"/>
    <n v="1599.2"/>
    <n v="0"/>
  </r>
  <r>
    <x v="3990"/>
    <d v="2034-12-04T00:00:00"/>
    <x v="790"/>
    <s v="Customer_0436"/>
    <s v="P2009"/>
    <x v="1"/>
    <x v="0"/>
    <x v="0"/>
    <n v="1"/>
    <n v="1199"/>
    <n v="1199"/>
    <x v="6"/>
    <n v="0"/>
    <n v="1199"/>
    <n v="383.68"/>
    <s v="Lucknow"/>
    <s v="Uttar Pradesh"/>
    <s v="North"/>
    <s v="UPI"/>
    <x v="0"/>
    <x v="1"/>
    <x v="7"/>
    <x v="7"/>
    <n v="0.32"/>
    <n v="1199"/>
    <n v="0"/>
  </r>
  <r>
    <x v="3991"/>
    <d v="2034-12-05T00:00:00"/>
    <x v="243"/>
    <s v="Customer_0464"/>
    <s v="P2010"/>
    <x v="0"/>
    <x v="0"/>
    <x v="0"/>
    <n v="1"/>
    <n v="1999"/>
    <n v="1999"/>
    <x v="6"/>
    <n v="0"/>
    <n v="1999"/>
    <n v="639.67999999999995"/>
    <s v="Gurugram"/>
    <s v="Haryana"/>
    <s v="North"/>
    <s v="Cash on Delivery"/>
    <x v="2"/>
    <x v="1"/>
    <x v="7"/>
    <x v="7"/>
    <n v="0.32"/>
    <n v="1999"/>
    <n v="0"/>
  </r>
  <r>
    <x v="3992"/>
    <d v="2034-12-06T00:00:00"/>
    <x v="62"/>
    <s v="Customer_0204"/>
    <s v="P2023"/>
    <x v="23"/>
    <x v="3"/>
    <x v="9"/>
    <n v="2"/>
    <n v="1599"/>
    <n v="3198"/>
    <x v="5"/>
    <n v="799.5"/>
    <n v="2398.5"/>
    <n v="491.69"/>
    <s v="Pune"/>
    <s v="Maharashtra"/>
    <s v="West"/>
    <s v="Credit Card"/>
    <x v="0"/>
    <x v="1"/>
    <x v="7"/>
    <x v="7"/>
    <n v="0.20499999999999999"/>
    <n v="1599"/>
    <n v="0"/>
  </r>
  <r>
    <x v="3993"/>
    <d v="2034-12-07T00:00:00"/>
    <x v="680"/>
    <s v="Customer_0371"/>
    <s v="P2016"/>
    <x v="19"/>
    <x v="1"/>
    <x v="8"/>
    <n v="3"/>
    <n v="999"/>
    <n v="2997"/>
    <x v="1"/>
    <n v="149.85"/>
    <n v="2847.15"/>
    <n v="640.61"/>
    <s v="Hyderabad"/>
    <s v="Telangana"/>
    <s v="South"/>
    <s v="Credit Card"/>
    <x v="2"/>
    <x v="1"/>
    <x v="7"/>
    <x v="7"/>
    <n v="0.22500000000000001"/>
    <n v="2697.3"/>
    <n v="0"/>
  </r>
  <r>
    <x v="3994"/>
    <d v="2034-12-08T00:00:00"/>
    <x v="71"/>
    <s v="Customer_0007"/>
    <s v="P2003"/>
    <x v="3"/>
    <x v="2"/>
    <x v="2"/>
    <n v="2"/>
    <n v="59999"/>
    <n v="119998"/>
    <x v="0"/>
    <n v="11999.8"/>
    <n v="107998.2"/>
    <n v="14039.77"/>
    <s v="Chennai"/>
    <s v="Tamil Nadu"/>
    <s v="South"/>
    <s v="UPI"/>
    <x v="2"/>
    <x v="1"/>
    <x v="7"/>
    <x v="7"/>
    <n v="0.13"/>
    <n v="95998.399999999994"/>
    <n v="0"/>
  </r>
  <r>
    <x v="3995"/>
    <d v="2034-12-09T00:00:00"/>
    <x v="300"/>
    <s v="Customer_0471"/>
    <s v="P2017"/>
    <x v="8"/>
    <x v="1"/>
    <x v="5"/>
    <n v="1"/>
    <n v="5999"/>
    <n v="5999"/>
    <x v="2"/>
    <n v="899.85"/>
    <n v="5099.1499999999996"/>
    <n v="994.33"/>
    <s v="Lucknow"/>
    <s v="Uttar Pradesh"/>
    <s v="North"/>
    <s v="Credit Card"/>
    <x v="2"/>
    <x v="1"/>
    <x v="7"/>
    <x v="7"/>
    <n v="0.19500000000000001"/>
    <n v="4199.3"/>
    <n v="0"/>
  </r>
  <r>
    <x v="3996"/>
    <d v="2034-12-10T00:00:00"/>
    <x v="180"/>
    <s v="Customer_0146"/>
    <s v="P2005"/>
    <x v="4"/>
    <x v="2"/>
    <x v="3"/>
    <n v="1"/>
    <n v="1299"/>
    <n v="1299"/>
    <x v="2"/>
    <n v="194.85"/>
    <n v="1104.1500000000001"/>
    <n v="126.98"/>
    <s v="Jaipur"/>
    <s v="Rajasthan"/>
    <s v="North"/>
    <s v="Net Banking"/>
    <x v="0"/>
    <x v="1"/>
    <x v="7"/>
    <x v="7"/>
    <n v="0.115"/>
    <n v="909.3"/>
    <n v="0"/>
  </r>
  <r>
    <x v="3997"/>
    <d v="2034-12-11T00:00:00"/>
    <x v="95"/>
    <s v="Customer_0551"/>
    <s v="P2024"/>
    <x v="14"/>
    <x v="3"/>
    <x v="6"/>
    <n v="1"/>
    <n v="2499"/>
    <n v="2499"/>
    <x v="1"/>
    <n v="124.95"/>
    <n v="2374.0500000000002"/>
    <n v="629.12"/>
    <s v="Jaipur"/>
    <s v="Rajasthan"/>
    <s v="North"/>
    <s v="Net Banking"/>
    <x v="0"/>
    <x v="1"/>
    <x v="7"/>
    <x v="7"/>
    <n v="0.26500000000000001"/>
    <n v="2249.1"/>
    <n v="0"/>
  </r>
  <r>
    <x v="3998"/>
    <d v="2034-12-12T00:00:00"/>
    <x v="206"/>
    <s v="Customer_0540"/>
    <s v="P2002"/>
    <x v="12"/>
    <x v="2"/>
    <x v="7"/>
    <n v="4"/>
    <n v="2999"/>
    <n v="11996"/>
    <x v="0"/>
    <n v="1199.5999999999999"/>
    <n v="10796.4"/>
    <n v="1403.53"/>
    <s v="Pune"/>
    <s v="Maharashtra"/>
    <s v="West"/>
    <s v="UPI"/>
    <x v="0"/>
    <x v="1"/>
    <x v="7"/>
    <x v="7"/>
    <n v="0.13"/>
    <n v="9596.7999999999993"/>
    <n v="0"/>
  </r>
  <r>
    <x v="3999"/>
    <d v="2034-12-13T00:00:00"/>
    <x v="787"/>
    <s v="Customer_0317"/>
    <s v="P2011"/>
    <x v="18"/>
    <x v="0"/>
    <x v="4"/>
    <n v="1"/>
    <n v="2499"/>
    <n v="2499"/>
    <x v="3"/>
    <n v="749.7"/>
    <n v="1749.3"/>
    <n v="402.34"/>
    <s v="Mumbai"/>
    <s v="Maharashtra"/>
    <s v="West"/>
    <s v="Credit Card"/>
    <x v="1"/>
    <x v="1"/>
    <x v="7"/>
    <x v="7"/>
    <n v="0.23"/>
    <n v="999.6"/>
    <n v="0"/>
  </r>
  <r>
    <x v="4000"/>
    <d v="2034-12-14T00:00:00"/>
    <x v="537"/>
    <s v="Customer_0149"/>
    <s v="P2011"/>
    <x v="18"/>
    <x v="0"/>
    <x v="4"/>
    <n v="1"/>
    <n v="2499"/>
    <n v="2499"/>
    <x v="0"/>
    <n v="249.9"/>
    <n v="2249.1"/>
    <n v="652.24"/>
    <s v="Ahmedabad"/>
    <s v="Gujarat"/>
    <s v="West"/>
    <s v="Credit Card"/>
    <x v="0"/>
    <x v="1"/>
    <x v="7"/>
    <x v="7"/>
    <n v="0.28999999999999998"/>
    <n v="1999.2"/>
    <n v="0"/>
  </r>
  <r>
    <x v="4001"/>
    <d v="2034-12-15T00:00:00"/>
    <x v="792"/>
    <s v="Customer_0316"/>
    <s v="P2019"/>
    <x v="22"/>
    <x v="4"/>
    <x v="11"/>
    <n v="1"/>
    <n v="699"/>
    <n v="699"/>
    <x v="0"/>
    <n v="69.900000000000006"/>
    <n v="629.1"/>
    <n v="220.18"/>
    <s v="Gurugram"/>
    <s v="Haryana"/>
    <s v="North"/>
    <s v="UPI"/>
    <x v="2"/>
    <x v="1"/>
    <x v="7"/>
    <x v="7"/>
    <n v="0.35"/>
    <n v="559.20000000000005"/>
    <n v="0"/>
  </r>
  <r>
    <x v="4002"/>
    <d v="2034-12-16T00:00:00"/>
    <x v="45"/>
    <s v="Customer_0028"/>
    <s v="P2008"/>
    <x v="20"/>
    <x v="0"/>
    <x v="12"/>
    <n v="1"/>
    <n v="1799"/>
    <n v="1799"/>
    <x v="0"/>
    <n v="179.9"/>
    <n v="1619.1"/>
    <n v="469.54"/>
    <s v="Jaipur"/>
    <s v="Rajasthan"/>
    <s v="North"/>
    <s v="Credit Card"/>
    <x v="2"/>
    <x v="1"/>
    <x v="7"/>
    <x v="7"/>
    <n v="0.28999999999999998"/>
    <n v="1439.2"/>
    <n v="0"/>
  </r>
  <r>
    <x v="4003"/>
    <d v="2034-12-17T00:00:00"/>
    <x v="669"/>
    <s v="Customer_0459"/>
    <s v="P2010"/>
    <x v="0"/>
    <x v="0"/>
    <x v="0"/>
    <n v="1"/>
    <n v="1999"/>
    <n v="1999"/>
    <x v="2"/>
    <n v="299.85000000000002"/>
    <n v="1699.15"/>
    <n v="467.27"/>
    <s v="Pune"/>
    <s v="Maharashtra"/>
    <s v="West"/>
    <s v="UPI"/>
    <x v="0"/>
    <x v="1"/>
    <x v="7"/>
    <x v="7"/>
    <n v="0.27500000000000002"/>
    <n v="1399.3"/>
    <n v="0"/>
  </r>
  <r>
    <x v="4004"/>
    <d v="2034-12-18T00:00:00"/>
    <x v="368"/>
    <s v="Customer_0609"/>
    <s v="P2020"/>
    <x v="16"/>
    <x v="4"/>
    <x v="10"/>
    <n v="5"/>
    <n v="599"/>
    <n v="2995"/>
    <x v="2"/>
    <n v="449.25"/>
    <n v="2545.75"/>
    <n v="852.83"/>
    <s v="Gurugram"/>
    <s v="Haryana"/>
    <s v="North"/>
    <s v="Net Banking"/>
    <x v="0"/>
    <x v="1"/>
    <x v="7"/>
    <x v="7"/>
    <n v="0.33500000000000002"/>
    <n v="2096.5"/>
    <n v="0"/>
  </r>
  <r>
    <x v="4005"/>
    <d v="2034-12-19T00:00:00"/>
    <x v="444"/>
    <s v="Customer_0045"/>
    <s v="P2011"/>
    <x v="18"/>
    <x v="0"/>
    <x v="4"/>
    <n v="1"/>
    <n v="2499"/>
    <n v="2499"/>
    <x v="6"/>
    <n v="0"/>
    <n v="2499"/>
    <n v="799.68"/>
    <s v="Chennai"/>
    <s v="Tamil Nadu"/>
    <s v="South"/>
    <s v="Credit Card"/>
    <x v="0"/>
    <x v="1"/>
    <x v="7"/>
    <x v="7"/>
    <n v="0.32"/>
    <n v="2499"/>
    <n v="0"/>
  </r>
  <r>
    <x v="4006"/>
    <d v="2034-12-20T00:00:00"/>
    <x v="91"/>
    <s v="Customer_0012"/>
    <s v="P2012"/>
    <x v="7"/>
    <x v="0"/>
    <x v="4"/>
    <n v="5"/>
    <n v="1299"/>
    <n v="6495"/>
    <x v="3"/>
    <n v="1948.5"/>
    <n v="4546.5"/>
    <n v="1045.7"/>
    <s v="Bengaluru"/>
    <s v="Karnataka"/>
    <s v="South"/>
    <s v="Net Banking"/>
    <x v="0"/>
    <x v="1"/>
    <x v="7"/>
    <x v="7"/>
    <n v="0.23"/>
    <n v="2598"/>
    <n v="0"/>
  </r>
  <r>
    <x v="4007"/>
    <d v="2034-12-21T00:00:00"/>
    <x v="486"/>
    <s v="Customer_0612"/>
    <s v="P2003"/>
    <x v="3"/>
    <x v="2"/>
    <x v="2"/>
    <n v="2"/>
    <n v="59999"/>
    <n v="119998"/>
    <x v="2"/>
    <n v="17999.7"/>
    <n v="101998.3"/>
    <n v="11729.8"/>
    <s v="Lucknow"/>
    <s v="Uttar Pradesh"/>
    <s v="North"/>
    <s v="UPI"/>
    <x v="0"/>
    <x v="1"/>
    <x v="7"/>
    <x v="7"/>
    <n v="0.115"/>
    <n v="83998.6"/>
    <n v="0"/>
  </r>
  <r>
    <x v="4008"/>
    <d v="2034-12-22T00:00:00"/>
    <x v="525"/>
    <s v="Customer_0694"/>
    <s v="P2006"/>
    <x v="5"/>
    <x v="2"/>
    <x v="3"/>
    <n v="3"/>
    <n v="1499"/>
    <n v="4497"/>
    <x v="2"/>
    <n v="674.55"/>
    <n v="3822.45"/>
    <n v="439.58"/>
    <s v="Gurugram"/>
    <s v="Haryana"/>
    <s v="North"/>
    <s v="Net Banking"/>
    <x v="0"/>
    <x v="1"/>
    <x v="7"/>
    <x v="7"/>
    <n v="0.115"/>
    <n v="3147.9"/>
    <n v="0"/>
  </r>
  <r>
    <x v="4009"/>
    <d v="2034-12-23T00:00:00"/>
    <x v="517"/>
    <s v="Customer_0469"/>
    <s v="P2001"/>
    <x v="10"/>
    <x v="2"/>
    <x v="7"/>
    <n v="2"/>
    <n v="24999"/>
    <n v="49998"/>
    <x v="2"/>
    <n v="7499.7"/>
    <n v="42498.3"/>
    <n v="4887.3"/>
    <s v="Delhi"/>
    <s v="Delhi"/>
    <s v="North"/>
    <s v="UPI"/>
    <x v="0"/>
    <x v="1"/>
    <x v="7"/>
    <x v="7"/>
    <n v="0.115"/>
    <n v="34998.6"/>
    <n v="0"/>
  </r>
  <r>
    <x v="4010"/>
    <d v="2034-12-24T00:00:00"/>
    <x v="27"/>
    <s v="Customer_0552"/>
    <s v="P2022"/>
    <x v="13"/>
    <x v="3"/>
    <x v="9"/>
    <n v="1"/>
    <n v="899"/>
    <n v="899"/>
    <x v="0"/>
    <n v="89.9"/>
    <n v="809.1"/>
    <n v="202.28"/>
    <s v="Noida"/>
    <s v="Uttar Pradesh"/>
    <s v="North"/>
    <s v="UPI"/>
    <x v="0"/>
    <x v="1"/>
    <x v="7"/>
    <x v="7"/>
    <n v="0.25"/>
    <n v="719.2"/>
    <n v="0"/>
  </r>
  <r>
    <x v="4011"/>
    <d v="2034-12-25T00:00:00"/>
    <x v="340"/>
    <s v="Customer_0490"/>
    <s v="P2008"/>
    <x v="20"/>
    <x v="0"/>
    <x v="12"/>
    <n v="1"/>
    <n v="1799"/>
    <n v="1799"/>
    <x v="1"/>
    <n v="89.95"/>
    <n v="1709.05"/>
    <n v="521.26"/>
    <s v="Lucknow"/>
    <s v="Uttar Pradesh"/>
    <s v="North"/>
    <s v="UPI"/>
    <x v="0"/>
    <x v="1"/>
    <x v="7"/>
    <x v="7"/>
    <n v="0.30499999999999999"/>
    <n v="1619.1"/>
    <n v="0"/>
  </r>
  <r>
    <x v="4012"/>
    <d v="2034-12-26T00:00:00"/>
    <x v="377"/>
    <s v="Customer_0141"/>
    <s v="P2023"/>
    <x v="23"/>
    <x v="3"/>
    <x v="9"/>
    <n v="2"/>
    <n v="1599"/>
    <n v="3198"/>
    <x v="3"/>
    <n v="959.4"/>
    <n v="2238.6"/>
    <n v="425.33"/>
    <s v="Jaipur"/>
    <s v="Rajasthan"/>
    <s v="North"/>
    <s v="UPI"/>
    <x v="0"/>
    <x v="1"/>
    <x v="7"/>
    <x v="7"/>
    <n v="0.19"/>
    <n v="1279.2"/>
    <n v="0"/>
  </r>
  <r>
    <x v="4013"/>
    <d v="2034-12-27T00:00:00"/>
    <x v="460"/>
    <s v="Customer_0474"/>
    <s v="P2011"/>
    <x v="18"/>
    <x v="0"/>
    <x v="4"/>
    <n v="1"/>
    <n v="2499"/>
    <n v="2499"/>
    <x v="0"/>
    <n v="249.9"/>
    <n v="2249.1"/>
    <n v="652.24"/>
    <s v="Chennai"/>
    <s v="Tamil Nadu"/>
    <s v="South"/>
    <s v="Credit Card"/>
    <x v="0"/>
    <x v="1"/>
    <x v="7"/>
    <x v="7"/>
    <n v="0.28999999999999998"/>
    <n v="1999.2"/>
    <n v="0"/>
  </r>
  <r>
    <x v="4014"/>
    <d v="2034-12-28T00:00:00"/>
    <x v="582"/>
    <s v="Customer_0673"/>
    <s v="P2023"/>
    <x v="23"/>
    <x v="3"/>
    <x v="9"/>
    <n v="1"/>
    <n v="1599"/>
    <n v="1599"/>
    <x v="1"/>
    <n v="79.95"/>
    <n v="1519.05"/>
    <n v="402.55"/>
    <s v="Kolkata"/>
    <s v="West Bengal"/>
    <s v="East"/>
    <s v="Net Banking"/>
    <x v="0"/>
    <x v="1"/>
    <x v="7"/>
    <x v="7"/>
    <n v="0.26500000000000001"/>
    <n v="1439.1"/>
    <n v="0"/>
  </r>
  <r>
    <x v="4015"/>
    <d v="2034-12-29T00:00:00"/>
    <x v="103"/>
    <s v="Customer_0453"/>
    <s v="P2018"/>
    <x v="17"/>
    <x v="4"/>
    <x v="11"/>
    <n v="2"/>
    <n v="399"/>
    <n v="798"/>
    <x v="1"/>
    <n v="39.9"/>
    <n v="758.1"/>
    <n v="276.70999999999998"/>
    <s v="Delhi"/>
    <s v="Delhi"/>
    <s v="North"/>
    <s v="Credit Card"/>
    <x v="2"/>
    <x v="1"/>
    <x v="7"/>
    <x v="7"/>
    <n v="0.36499999999999999"/>
    <n v="718.2"/>
    <n v="0"/>
  </r>
  <r>
    <x v="4016"/>
    <d v="2034-12-30T00:00:00"/>
    <x v="68"/>
    <s v="Customer_0452"/>
    <s v="P2013"/>
    <x v="6"/>
    <x v="1"/>
    <x v="1"/>
    <n v="1"/>
    <n v="3499"/>
    <n v="3499"/>
    <x v="1"/>
    <n v="174.95"/>
    <n v="3324.05"/>
    <n v="747.91"/>
    <s v="Bengaluru"/>
    <s v="Karnataka"/>
    <s v="South"/>
    <s v="UPI"/>
    <x v="0"/>
    <x v="1"/>
    <x v="7"/>
    <x v="7"/>
    <n v="0.22500000000000001"/>
    <n v="3149.1"/>
    <n v="0"/>
  </r>
  <r>
    <x v="4017"/>
    <d v="2034-12-31T00:00:00"/>
    <x v="454"/>
    <s v="Customer_0254"/>
    <s v="P2001"/>
    <x v="10"/>
    <x v="2"/>
    <x v="7"/>
    <n v="3"/>
    <n v="24999"/>
    <n v="74997"/>
    <x v="1"/>
    <n v="3749.85"/>
    <n v="71247.149999999994"/>
    <n v="10330.84"/>
    <s v="Mumbai"/>
    <s v="Maharashtra"/>
    <s v="West"/>
    <s v="UPI"/>
    <x v="0"/>
    <x v="1"/>
    <x v="7"/>
    <x v="7"/>
    <n v="0.14499999999999999"/>
    <n v="67497.3"/>
    <n v="0"/>
  </r>
  <r>
    <x v="4018"/>
    <d v="2035-01-01T00:00:00"/>
    <x v="317"/>
    <s v="Customer_0546"/>
    <s v="P2008"/>
    <x v="20"/>
    <x v="0"/>
    <x v="12"/>
    <n v="1"/>
    <n v="1799"/>
    <n v="1799"/>
    <x v="4"/>
    <n v="359.8"/>
    <n v="1439.2"/>
    <n v="374.19"/>
    <s v="Jaipur"/>
    <s v="Rajasthan"/>
    <s v="North"/>
    <s v="Credit Card"/>
    <x v="0"/>
    <x v="1"/>
    <x v="7"/>
    <x v="7"/>
    <n v="0.26"/>
    <n v="1079.4000000000001"/>
    <n v="0"/>
  </r>
  <r>
    <x v="4019"/>
    <d v="2035-01-02T00:00:00"/>
    <x v="179"/>
    <s v="Customer_0367"/>
    <s v="P2023"/>
    <x v="23"/>
    <x v="3"/>
    <x v="9"/>
    <n v="5"/>
    <n v="1599"/>
    <n v="7995"/>
    <x v="5"/>
    <n v="1998.75"/>
    <n v="5996.25"/>
    <n v="1229.23"/>
    <s v="Jaipur"/>
    <s v="Rajasthan"/>
    <s v="North"/>
    <s v="Net Banking"/>
    <x v="0"/>
    <x v="1"/>
    <x v="7"/>
    <x v="7"/>
    <n v="0.20499999999999999"/>
    <n v="3997.5"/>
    <n v="0"/>
  </r>
  <r>
    <x v="4020"/>
    <d v="2035-01-03T00:00:00"/>
    <x v="574"/>
    <s v="Customer_0330"/>
    <s v="P2024"/>
    <x v="14"/>
    <x v="3"/>
    <x v="6"/>
    <n v="2"/>
    <n v="2499"/>
    <n v="4998"/>
    <x v="4"/>
    <n v="999.6"/>
    <n v="3998.4"/>
    <n v="879.65"/>
    <s v="Pune"/>
    <s v="Maharashtra"/>
    <s v="West"/>
    <s v="Net Banking"/>
    <x v="0"/>
    <x v="1"/>
    <x v="7"/>
    <x v="7"/>
    <n v="0.22"/>
    <n v="2998.8"/>
    <n v="0"/>
  </r>
  <r>
    <x v="4021"/>
    <d v="2035-01-04T00:00:00"/>
    <x v="100"/>
    <s v="Customer_0169"/>
    <s v="P2019"/>
    <x v="22"/>
    <x v="4"/>
    <x v="11"/>
    <n v="1"/>
    <n v="699"/>
    <n v="699"/>
    <x v="2"/>
    <n v="104.85"/>
    <n v="594.15"/>
    <n v="199.04"/>
    <s v="Jaipur"/>
    <s v="Rajasthan"/>
    <s v="North"/>
    <s v="UPI"/>
    <x v="0"/>
    <x v="1"/>
    <x v="7"/>
    <x v="7"/>
    <n v="0.33500000000000002"/>
    <n v="489.3"/>
    <n v="0"/>
  </r>
  <r>
    <x v="4022"/>
    <d v="2035-01-05T00:00:00"/>
    <x v="292"/>
    <s v="Customer_0095"/>
    <s v="P2020"/>
    <x v="16"/>
    <x v="4"/>
    <x v="10"/>
    <n v="2"/>
    <n v="599"/>
    <n v="1198"/>
    <x v="0"/>
    <n v="119.8"/>
    <n v="1078.2"/>
    <n v="377.37"/>
    <s v="Hyderabad"/>
    <s v="Telangana"/>
    <s v="South"/>
    <s v="UPI"/>
    <x v="0"/>
    <x v="1"/>
    <x v="7"/>
    <x v="7"/>
    <n v="0.35"/>
    <n v="958.4"/>
    <n v="0"/>
  </r>
  <r>
    <x v="4023"/>
    <d v="2035-01-06T00:00:00"/>
    <x v="462"/>
    <s v="Customer_0298"/>
    <s v="P2003"/>
    <x v="3"/>
    <x v="2"/>
    <x v="2"/>
    <n v="1"/>
    <n v="59999"/>
    <n v="59999"/>
    <x v="4"/>
    <n v="11999.8"/>
    <n v="47999.199999999997"/>
    <n v="4799.92"/>
    <s v="Bengaluru"/>
    <s v="Karnataka"/>
    <s v="South"/>
    <s v="Credit Card"/>
    <x v="2"/>
    <x v="1"/>
    <x v="7"/>
    <x v="7"/>
    <n v="0.1"/>
    <n v="35999.4"/>
    <n v="0"/>
  </r>
  <r>
    <x v="4024"/>
    <d v="2035-01-07T00:00:00"/>
    <x v="399"/>
    <s v="Customer_0019"/>
    <s v="P2016"/>
    <x v="19"/>
    <x v="1"/>
    <x v="8"/>
    <n v="1"/>
    <n v="999"/>
    <n v="999"/>
    <x v="0"/>
    <n v="99.9"/>
    <n v="899.1"/>
    <n v="188.81"/>
    <s v="Kolkata"/>
    <s v="West Bengal"/>
    <s v="East"/>
    <s v="Debit Card"/>
    <x v="0"/>
    <x v="1"/>
    <x v="7"/>
    <x v="7"/>
    <n v="0.21"/>
    <n v="799.2"/>
    <n v="0"/>
  </r>
  <r>
    <x v="4025"/>
    <d v="2035-01-08T00:00:00"/>
    <x v="369"/>
    <s v="Customer_0450"/>
    <s v="P2007"/>
    <x v="21"/>
    <x v="0"/>
    <x v="12"/>
    <n v="2"/>
    <n v="799"/>
    <n v="1598"/>
    <x v="2"/>
    <n v="239.7"/>
    <n v="1358.3"/>
    <n v="373.53"/>
    <s v="Hyderabad"/>
    <s v="Telangana"/>
    <s v="South"/>
    <s v="Debit Card"/>
    <x v="0"/>
    <x v="1"/>
    <x v="7"/>
    <x v="7"/>
    <n v="0.27500000000000002"/>
    <n v="1118.5999999999999"/>
    <n v="0"/>
  </r>
  <r>
    <x v="4026"/>
    <d v="2035-01-09T00:00:00"/>
    <x v="732"/>
    <s v="Customer_0167"/>
    <s v="P2019"/>
    <x v="22"/>
    <x v="4"/>
    <x v="11"/>
    <n v="2"/>
    <n v="699"/>
    <n v="1398"/>
    <x v="1"/>
    <n v="69.900000000000006"/>
    <n v="1328.1"/>
    <n v="484.76"/>
    <s v="Pune"/>
    <s v="Maharashtra"/>
    <s v="West"/>
    <s v="UPI"/>
    <x v="0"/>
    <x v="1"/>
    <x v="7"/>
    <x v="7"/>
    <n v="0.36499999999999999"/>
    <n v="1258.2"/>
    <n v="0"/>
  </r>
  <r>
    <x v="4027"/>
    <d v="2035-01-10T00:00:00"/>
    <x v="462"/>
    <s v="Customer_0298"/>
    <s v="P2003"/>
    <x v="3"/>
    <x v="2"/>
    <x v="2"/>
    <n v="1"/>
    <n v="59999"/>
    <n v="59999"/>
    <x v="1"/>
    <n v="2999.95"/>
    <n v="56999.05"/>
    <n v="8264.86"/>
    <s v="Bengaluru"/>
    <s v="Karnataka"/>
    <s v="South"/>
    <s v="Net Banking"/>
    <x v="1"/>
    <x v="1"/>
    <x v="7"/>
    <x v="7"/>
    <n v="0.14499999999999999"/>
    <n v="53999.1"/>
    <n v="0"/>
  </r>
  <r>
    <x v="4028"/>
    <d v="2035-01-11T00:00:00"/>
    <x v="28"/>
    <s v="Customer_0467"/>
    <s v="P2010"/>
    <x v="0"/>
    <x v="0"/>
    <x v="0"/>
    <n v="1"/>
    <n v="1999"/>
    <n v="1999"/>
    <x v="0"/>
    <n v="199.9"/>
    <n v="1799.1"/>
    <n v="521.74"/>
    <s v="Kolkata"/>
    <s v="West Bengal"/>
    <s v="East"/>
    <s v="UPI"/>
    <x v="2"/>
    <x v="1"/>
    <x v="7"/>
    <x v="7"/>
    <n v="0.28999999999999998"/>
    <n v="1599.2"/>
    <n v="0"/>
  </r>
  <r>
    <x v="4029"/>
    <d v="2035-01-12T00:00:00"/>
    <x v="35"/>
    <s v="Customer_0548"/>
    <s v="P2025"/>
    <x v="9"/>
    <x v="3"/>
    <x v="6"/>
    <n v="1"/>
    <n v="999"/>
    <n v="999"/>
    <x v="2"/>
    <n v="149.85"/>
    <n v="849.15"/>
    <n v="199.55"/>
    <s v="Ahmedabad"/>
    <s v="Gujarat"/>
    <s v="West"/>
    <s v="UPI"/>
    <x v="0"/>
    <x v="1"/>
    <x v="7"/>
    <x v="7"/>
    <n v="0.23499999999999999"/>
    <n v="699.3"/>
    <n v="0"/>
  </r>
  <r>
    <x v="4030"/>
    <d v="2035-01-13T00:00:00"/>
    <x v="729"/>
    <s v="Customer_0537"/>
    <s v="P2020"/>
    <x v="16"/>
    <x v="4"/>
    <x v="10"/>
    <n v="3"/>
    <n v="599"/>
    <n v="1797"/>
    <x v="4"/>
    <n v="359.4"/>
    <n v="1437.6"/>
    <n v="460.03"/>
    <s v="Jaipur"/>
    <s v="Rajasthan"/>
    <s v="North"/>
    <s v="Credit Card"/>
    <x v="2"/>
    <x v="1"/>
    <x v="7"/>
    <x v="7"/>
    <n v="0.32"/>
    <n v="1078.2"/>
    <n v="0"/>
  </r>
  <r>
    <x v="4031"/>
    <d v="2035-01-14T00:00:00"/>
    <x v="621"/>
    <s v="Customer_0407"/>
    <s v="P2010"/>
    <x v="0"/>
    <x v="0"/>
    <x v="0"/>
    <n v="1"/>
    <n v="1999"/>
    <n v="1999"/>
    <x v="0"/>
    <n v="199.9"/>
    <n v="1799.1"/>
    <n v="521.74"/>
    <s v="Pune"/>
    <s v="Maharashtra"/>
    <s v="West"/>
    <s v="Debit Card"/>
    <x v="2"/>
    <x v="1"/>
    <x v="7"/>
    <x v="7"/>
    <n v="0.28999999999999998"/>
    <n v="1599.2"/>
    <n v="0"/>
  </r>
  <r>
    <x v="4032"/>
    <d v="2035-01-15T00:00:00"/>
    <x v="19"/>
    <s v="Customer_0715"/>
    <s v="P2009"/>
    <x v="1"/>
    <x v="0"/>
    <x v="0"/>
    <n v="1"/>
    <n v="1199"/>
    <n v="1199"/>
    <x v="4"/>
    <n v="239.8"/>
    <n v="959.2"/>
    <n v="249.39"/>
    <s v="Ahmedabad"/>
    <s v="Gujarat"/>
    <s v="West"/>
    <s v="Net Banking"/>
    <x v="0"/>
    <x v="1"/>
    <x v="7"/>
    <x v="7"/>
    <n v="0.26"/>
    <n v="719.4"/>
    <n v="0"/>
  </r>
  <r>
    <x v="4033"/>
    <d v="2035-01-16T00:00:00"/>
    <x v="93"/>
    <s v="Customer_0409"/>
    <s v="P2006"/>
    <x v="5"/>
    <x v="2"/>
    <x v="3"/>
    <n v="1"/>
    <n v="1499"/>
    <n v="1499"/>
    <x v="2"/>
    <n v="224.85"/>
    <n v="1274.1500000000001"/>
    <n v="146.53"/>
    <s v="Kolkata"/>
    <s v="West Bengal"/>
    <s v="East"/>
    <s v="Debit Card"/>
    <x v="0"/>
    <x v="1"/>
    <x v="7"/>
    <x v="7"/>
    <n v="0.115"/>
    <n v="1049.3"/>
    <n v="0"/>
  </r>
  <r>
    <x v="4034"/>
    <d v="2035-01-17T00:00:00"/>
    <x v="172"/>
    <s v="Customer_0477"/>
    <s v="P2021"/>
    <x v="24"/>
    <x v="4"/>
    <x v="13"/>
    <n v="2"/>
    <n v="1499"/>
    <n v="2998"/>
    <x v="0"/>
    <n v="299.8"/>
    <n v="2698.2"/>
    <n v="944.37"/>
    <s v="Ahmedabad"/>
    <s v="Gujarat"/>
    <s v="West"/>
    <s v="UPI"/>
    <x v="0"/>
    <x v="1"/>
    <x v="7"/>
    <x v="7"/>
    <n v="0.35"/>
    <n v="2398.4"/>
    <n v="0"/>
  </r>
  <r>
    <x v="4035"/>
    <d v="2035-01-18T00:00:00"/>
    <x v="118"/>
    <s v="Customer_0086"/>
    <s v="P2020"/>
    <x v="16"/>
    <x v="4"/>
    <x v="10"/>
    <n v="2"/>
    <n v="599"/>
    <n v="1198"/>
    <x v="0"/>
    <n v="119.8"/>
    <n v="1078.2"/>
    <n v="377.37"/>
    <s v="Jaipur"/>
    <s v="Rajasthan"/>
    <s v="North"/>
    <s v="UPI"/>
    <x v="2"/>
    <x v="1"/>
    <x v="7"/>
    <x v="7"/>
    <n v="0.35"/>
    <n v="958.4"/>
    <n v="0"/>
  </r>
  <r>
    <x v="4036"/>
    <d v="2035-01-19T00:00:00"/>
    <x v="0"/>
    <s v="Customer_0658"/>
    <s v="P2014"/>
    <x v="2"/>
    <x v="1"/>
    <x v="1"/>
    <n v="1"/>
    <n v="2999"/>
    <n v="2999"/>
    <x v="0"/>
    <n v="299.89999999999998"/>
    <n v="2699.1"/>
    <n v="566.80999999999995"/>
    <s v="Gurugram"/>
    <s v="Haryana"/>
    <s v="North"/>
    <s v="Net Banking"/>
    <x v="2"/>
    <x v="1"/>
    <x v="7"/>
    <x v="7"/>
    <n v="0.21"/>
    <n v="2399.1999999999998"/>
    <n v="0"/>
  </r>
  <r>
    <x v="4037"/>
    <d v="2035-01-20T00:00:00"/>
    <x v="452"/>
    <s v="Customer_0023"/>
    <s v="P2012"/>
    <x v="7"/>
    <x v="0"/>
    <x v="4"/>
    <n v="2"/>
    <n v="1299"/>
    <n v="2598"/>
    <x v="1"/>
    <n v="129.9"/>
    <n v="2468.1"/>
    <n v="752.77"/>
    <s v="Jaipur"/>
    <s v="Rajasthan"/>
    <s v="North"/>
    <s v="Cash on Delivery"/>
    <x v="0"/>
    <x v="1"/>
    <x v="7"/>
    <x v="7"/>
    <n v="0.30499999999999999"/>
    <n v="2338.1999999999998"/>
    <n v="0"/>
  </r>
  <r>
    <x v="4038"/>
    <d v="2035-01-21T00:00:00"/>
    <x v="85"/>
    <s v="Customer_0583"/>
    <s v="P2022"/>
    <x v="13"/>
    <x v="3"/>
    <x v="9"/>
    <n v="2"/>
    <n v="899"/>
    <n v="1798"/>
    <x v="6"/>
    <n v="0"/>
    <n v="1798"/>
    <n v="503.44"/>
    <s v="Bengaluru"/>
    <s v="Karnataka"/>
    <s v="South"/>
    <s v="Debit Card"/>
    <x v="1"/>
    <x v="1"/>
    <x v="7"/>
    <x v="7"/>
    <n v="0.28000000000000003"/>
    <n v="1798"/>
    <n v="0"/>
  </r>
  <r>
    <x v="4039"/>
    <d v="2035-01-22T00:00:00"/>
    <x v="784"/>
    <s v="Customer_0326"/>
    <s v="P2016"/>
    <x v="19"/>
    <x v="1"/>
    <x v="8"/>
    <n v="1"/>
    <n v="999"/>
    <n v="999"/>
    <x v="1"/>
    <n v="49.95"/>
    <n v="949.05"/>
    <n v="213.54"/>
    <s v="Lucknow"/>
    <s v="Uttar Pradesh"/>
    <s v="North"/>
    <s v="Credit Card"/>
    <x v="1"/>
    <x v="1"/>
    <x v="7"/>
    <x v="7"/>
    <n v="0.22500000000000001"/>
    <n v="899.1"/>
    <n v="0"/>
  </r>
  <r>
    <x v="4040"/>
    <d v="2035-01-23T00:00:00"/>
    <x v="583"/>
    <s v="Customer_0013"/>
    <s v="P2001"/>
    <x v="10"/>
    <x v="2"/>
    <x v="7"/>
    <n v="1"/>
    <n v="24999"/>
    <n v="24999"/>
    <x v="5"/>
    <n v="6249.75"/>
    <n v="18749.25"/>
    <n v="1593.69"/>
    <s v="Bengaluru"/>
    <s v="Karnataka"/>
    <s v="South"/>
    <s v="Credit Card"/>
    <x v="2"/>
    <x v="1"/>
    <x v="7"/>
    <x v="7"/>
    <n v="8.5000000000000006E-2"/>
    <n v="12499.5"/>
    <n v="0"/>
  </r>
  <r>
    <x v="4041"/>
    <d v="2035-01-24T00:00:00"/>
    <x v="199"/>
    <s v="Customer_0553"/>
    <s v="P2007"/>
    <x v="21"/>
    <x v="0"/>
    <x v="12"/>
    <n v="2"/>
    <n v="799"/>
    <n v="1598"/>
    <x v="1"/>
    <n v="79.900000000000006"/>
    <n v="1518.1"/>
    <n v="463.02"/>
    <s v="Lucknow"/>
    <s v="Uttar Pradesh"/>
    <s v="North"/>
    <s v="UPI"/>
    <x v="0"/>
    <x v="1"/>
    <x v="7"/>
    <x v="7"/>
    <n v="0.30499999999999999"/>
    <n v="1438.2"/>
    <n v="0"/>
  </r>
  <r>
    <x v="4042"/>
    <d v="2035-01-25T00:00:00"/>
    <x v="490"/>
    <s v="Customer_0106"/>
    <s v="P2013"/>
    <x v="6"/>
    <x v="1"/>
    <x v="1"/>
    <n v="2"/>
    <n v="3499"/>
    <n v="6998"/>
    <x v="2"/>
    <n v="1049.7"/>
    <n v="5948.3"/>
    <n v="1159.92"/>
    <s v="Noida"/>
    <s v="Uttar Pradesh"/>
    <s v="North"/>
    <s v="UPI"/>
    <x v="1"/>
    <x v="1"/>
    <x v="7"/>
    <x v="7"/>
    <n v="0.19500000000000001"/>
    <n v="4898.6000000000004"/>
    <n v="0"/>
  </r>
  <r>
    <x v="4043"/>
    <d v="2035-01-26T00:00:00"/>
    <x v="256"/>
    <s v="Customer_0168"/>
    <s v="P2008"/>
    <x v="20"/>
    <x v="0"/>
    <x v="12"/>
    <n v="2"/>
    <n v="1799"/>
    <n v="3598"/>
    <x v="4"/>
    <n v="719.6"/>
    <n v="2878.4"/>
    <n v="748.38"/>
    <s v="Kolkata"/>
    <s v="West Bengal"/>
    <s v="East"/>
    <s v="Net Banking"/>
    <x v="1"/>
    <x v="1"/>
    <x v="7"/>
    <x v="7"/>
    <n v="0.26"/>
    <n v="2158.8000000000002"/>
    <n v="0"/>
  </r>
  <r>
    <x v="4044"/>
    <d v="2035-01-27T00:00:00"/>
    <x v="586"/>
    <s v="Customer_0538"/>
    <s v="P2006"/>
    <x v="5"/>
    <x v="2"/>
    <x v="3"/>
    <n v="1"/>
    <n v="1499"/>
    <n v="1499"/>
    <x v="0"/>
    <n v="149.9"/>
    <n v="1349.1"/>
    <n v="175.38"/>
    <s v="Pune"/>
    <s v="Maharashtra"/>
    <s v="West"/>
    <s v="Debit Card"/>
    <x v="0"/>
    <x v="1"/>
    <x v="7"/>
    <x v="7"/>
    <n v="0.13"/>
    <n v="1199.2"/>
    <n v="0"/>
  </r>
  <r>
    <x v="4045"/>
    <d v="2035-01-28T00:00:00"/>
    <x v="194"/>
    <s v="Customer_0124"/>
    <s v="P2020"/>
    <x v="16"/>
    <x v="4"/>
    <x v="10"/>
    <n v="2"/>
    <n v="599"/>
    <n v="1198"/>
    <x v="6"/>
    <n v="0"/>
    <n v="1198"/>
    <n v="455.24"/>
    <s v="Bengaluru"/>
    <s v="Karnataka"/>
    <s v="South"/>
    <s v="UPI"/>
    <x v="0"/>
    <x v="1"/>
    <x v="7"/>
    <x v="7"/>
    <n v="0.38"/>
    <n v="1198"/>
    <n v="0"/>
  </r>
  <r>
    <x v="4046"/>
    <d v="2035-01-29T00:00:00"/>
    <x v="726"/>
    <s v="Customer_0523"/>
    <s v="P2017"/>
    <x v="8"/>
    <x v="1"/>
    <x v="5"/>
    <n v="3"/>
    <n v="5999"/>
    <n v="17997"/>
    <x v="1"/>
    <n v="899.85"/>
    <n v="17097.150000000001"/>
    <n v="3846.86"/>
    <s v="Jaipur"/>
    <s v="Rajasthan"/>
    <s v="North"/>
    <s v="Net Banking"/>
    <x v="0"/>
    <x v="1"/>
    <x v="7"/>
    <x v="7"/>
    <n v="0.22500000000000001"/>
    <n v="16197.3"/>
    <n v="0"/>
  </r>
  <r>
    <x v="4047"/>
    <d v="2035-01-30T00:00:00"/>
    <x v="225"/>
    <s v="Customer_0111"/>
    <s v="P2001"/>
    <x v="10"/>
    <x v="2"/>
    <x v="7"/>
    <n v="1"/>
    <n v="24999"/>
    <n v="24999"/>
    <x v="3"/>
    <n v="7499.7"/>
    <n v="17499.3"/>
    <n v="1224.95"/>
    <s v="Noida"/>
    <s v="Uttar Pradesh"/>
    <s v="North"/>
    <s v="Credit Card"/>
    <x v="0"/>
    <x v="1"/>
    <x v="7"/>
    <x v="7"/>
    <n v="7.0000000000000007E-2"/>
    <n v="9999.6"/>
    <n v="0"/>
  </r>
  <r>
    <x v="4048"/>
    <d v="2035-01-31T00:00:00"/>
    <x v="289"/>
    <s v="Customer_0505"/>
    <s v="P2010"/>
    <x v="0"/>
    <x v="0"/>
    <x v="0"/>
    <n v="3"/>
    <n v="1999"/>
    <n v="5997"/>
    <x v="2"/>
    <n v="899.55"/>
    <n v="5097.45"/>
    <n v="1401.8"/>
    <s v="Noida"/>
    <s v="Uttar Pradesh"/>
    <s v="North"/>
    <s v="UPI"/>
    <x v="0"/>
    <x v="1"/>
    <x v="7"/>
    <x v="7"/>
    <n v="0.27500000000000002"/>
    <n v="4197.8999999999996"/>
    <n v="0"/>
  </r>
  <r>
    <x v="4049"/>
    <d v="2035-02-01T00:00:00"/>
    <x v="506"/>
    <s v="Customer_0127"/>
    <s v="P2016"/>
    <x v="19"/>
    <x v="1"/>
    <x v="8"/>
    <n v="2"/>
    <n v="999"/>
    <n v="1998"/>
    <x v="1"/>
    <n v="99.9"/>
    <n v="1898.1"/>
    <n v="427.07"/>
    <s v="Bengaluru"/>
    <s v="Karnataka"/>
    <s v="South"/>
    <s v="Debit Card"/>
    <x v="0"/>
    <x v="1"/>
    <x v="7"/>
    <x v="7"/>
    <n v="0.22500000000000001"/>
    <n v="1798.2"/>
    <n v="0"/>
  </r>
  <r>
    <x v="4050"/>
    <d v="2035-02-02T00:00:00"/>
    <x v="409"/>
    <s v="Customer_0319"/>
    <s v="P2021"/>
    <x v="24"/>
    <x v="4"/>
    <x v="13"/>
    <n v="1"/>
    <n v="1499"/>
    <n v="1499"/>
    <x v="2"/>
    <n v="224.85"/>
    <n v="1274.1500000000001"/>
    <n v="426.84"/>
    <s v="Pune"/>
    <s v="Maharashtra"/>
    <s v="West"/>
    <s v="Credit Card"/>
    <x v="0"/>
    <x v="1"/>
    <x v="7"/>
    <x v="7"/>
    <n v="0.33500000000000002"/>
    <n v="1049.3"/>
    <n v="0"/>
  </r>
  <r>
    <x v="4051"/>
    <d v="2035-02-03T00:00:00"/>
    <x v="712"/>
    <s v="Customer_0376"/>
    <s v="P2005"/>
    <x v="4"/>
    <x v="2"/>
    <x v="3"/>
    <n v="2"/>
    <n v="1299"/>
    <n v="2598"/>
    <x v="0"/>
    <n v="259.8"/>
    <n v="2338.1999999999998"/>
    <n v="303.97000000000003"/>
    <s v="Ahmedabad"/>
    <s v="Gujarat"/>
    <s v="West"/>
    <s v="Debit Card"/>
    <x v="0"/>
    <x v="1"/>
    <x v="7"/>
    <x v="7"/>
    <n v="0.13"/>
    <n v="2078.4"/>
    <n v="0"/>
  </r>
  <r>
    <x v="4052"/>
    <d v="2035-02-04T00:00:00"/>
    <x v="599"/>
    <s v="Customer_0161"/>
    <s v="P2002"/>
    <x v="12"/>
    <x v="2"/>
    <x v="7"/>
    <n v="1"/>
    <n v="2999"/>
    <n v="2999"/>
    <x v="6"/>
    <n v="0"/>
    <n v="2999"/>
    <n v="479.84"/>
    <s v="Bengaluru"/>
    <s v="Karnataka"/>
    <s v="South"/>
    <s v="Net Banking"/>
    <x v="2"/>
    <x v="1"/>
    <x v="7"/>
    <x v="7"/>
    <n v="0.16"/>
    <n v="2999"/>
    <n v="0"/>
  </r>
  <r>
    <x v="4053"/>
    <d v="2035-02-05T00:00:00"/>
    <x v="717"/>
    <s v="Customer_0594"/>
    <s v="P2004"/>
    <x v="15"/>
    <x v="2"/>
    <x v="3"/>
    <n v="2"/>
    <n v="899"/>
    <n v="1798"/>
    <x v="5"/>
    <n v="449.5"/>
    <n v="1348.5"/>
    <n v="114.62"/>
    <s v="Bengaluru"/>
    <s v="Karnataka"/>
    <s v="South"/>
    <s v="Cash on Delivery"/>
    <x v="0"/>
    <x v="1"/>
    <x v="7"/>
    <x v="7"/>
    <n v="8.5000000000000006E-2"/>
    <n v="899"/>
    <n v="0"/>
  </r>
  <r>
    <x v="4054"/>
    <d v="2035-02-06T00:00:00"/>
    <x v="327"/>
    <s v="Customer_0721"/>
    <s v="P2002"/>
    <x v="12"/>
    <x v="2"/>
    <x v="7"/>
    <n v="1"/>
    <n v="2999"/>
    <n v="2999"/>
    <x v="4"/>
    <n v="599.79999999999995"/>
    <n v="2399.1999999999998"/>
    <n v="239.92"/>
    <s v="Hyderabad"/>
    <s v="Telangana"/>
    <s v="South"/>
    <s v="UPI"/>
    <x v="0"/>
    <x v="1"/>
    <x v="7"/>
    <x v="7"/>
    <n v="0.1"/>
    <n v="1799.4"/>
    <n v="0"/>
  </r>
  <r>
    <x v="4055"/>
    <d v="2035-02-07T00:00:00"/>
    <x v="611"/>
    <s v="Customer_0076"/>
    <s v="P2021"/>
    <x v="24"/>
    <x v="4"/>
    <x v="13"/>
    <n v="1"/>
    <n v="1499"/>
    <n v="1499"/>
    <x v="1"/>
    <n v="74.95"/>
    <n v="1424.05"/>
    <n v="519.78"/>
    <s v="Bengaluru"/>
    <s v="Karnataka"/>
    <s v="South"/>
    <s v="Credit Card"/>
    <x v="2"/>
    <x v="1"/>
    <x v="7"/>
    <x v="7"/>
    <n v="0.36499999999999999"/>
    <n v="1349.1"/>
    <n v="0"/>
  </r>
  <r>
    <x v="4056"/>
    <d v="2035-02-08T00:00:00"/>
    <x v="424"/>
    <s v="Customer_0768"/>
    <s v="P2019"/>
    <x v="22"/>
    <x v="4"/>
    <x v="11"/>
    <n v="2"/>
    <n v="699"/>
    <n v="1398"/>
    <x v="0"/>
    <n v="139.80000000000001"/>
    <n v="1258.2"/>
    <n v="440.37"/>
    <s v="Lucknow"/>
    <s v="Uttar Pradesh"/>
    <s v="North"/>
    <s v="Debit Card"/>
    <x v="2"/>
    <x v="1"/>
    <x v="7"/>
    <x v="7"/>
    <n v="0.35"/>
    <n v="1118.4000000000001"/>
    <n v="0"/>
  </r>
  <r>
    <x v="4057"/>
    <d v="2035-02-09T00:00:00"/>
    <x v="793"/>
    <s v="Customer_0784"/>
    <s v="P2011"/>
    <x v="18"/>
    <x v="0"/>
    <x v="4"/>
    <n v="1"/>
    <n v="2499"/>
    <n v="2499"/>
    <x v="4"/>
    <n v="499.8"/>
    <n v="1999.2"/>
    <n v="519.79"/>
    <s v="Gurugram"/>
    <s v="Haryana"/>
    <s v="North"/>
    <s v="UPI"/>
    <x v="0"/>
    <x v="1"/>
    <x v="7"/>
    <x v="7"/>
    <n v="0.26"/>
    <n v="1499.4"/>
    <n v="0"/>
  </r>
  <r>
    <x v="4058"/>
    <d v="2035-02-10T00:00:00"/>
    <x v="238"/>
    <s v="Customer_0731"/>
    <s v="P2025"/>
    <x v="9"/>
    <x v="3"/>
    <x v="6"/>
    <n v="2"/>
    <n v="999"/>
    <n v="1998"/>
    <x v="3"/>
    <n v="599.4"/>
    <n v="1398.6"/>
    <n v="265.73"/>
    <s v="Mumbai"/>
    <s v="Maharashtra"/>
    <s v="West"/>
    <s v="UPI"/>
    <x v="0"/>
    <x v="1"/>
    <x v="7"/>
    <x v="7"/>
    <n v="0.19"/>
    <n v="799.2"/>
    <n v="0"/>
  </r>
  <r>
    <x v="4059"/>
    <d v="2035-02-11T00:00:00"/>
    <x v="709"/>
    <s v="Customer_0288"/>
    <s v="P2006"/>
    <x v="5"/>
    <x v="2"/>
    <x v="3"/>
    <n v="1"/>
    <n v="1499"/>
    <n v="1499"/>
    <x v="5"/>
    <n v="374.75"/>
    <n v="1124.25"/>
    <n v="95.56"/>
    <s v="Pune"/>
    <s v="Maharashtra"/>
    <s v="West"/>
    <s v="Credit Card"/>
    <x v="0"/>
    <x v="1"/>
    <x v="7"/>
    <x v="7"/>
    <n v="8.5000000000000006E-2"/>
    <n v="749.5"/>
    <n v="0"/>
  </r>
  <r>
    <x v="4060"/>
    <d v="2035-02-12T00:00:00"/>
    <x v="641"/>
    <s v="Customer_0220"/>
    <s v="P2024"/>
    <x v="14"/>
    <x v="3"/>
    <x v="6"/>
    <n v="2"/>
    <n v="2499"/>
    <n v="4998"/>
    <x v="6"/>
    <n v="0"/>
    <n v="4998"/>
    <n v="1399.44"/>
    <s v="Hyderabad"/>
    <s v="Telangana"/>
    <s v="South"/>
    <s v="Debit Card"/>
    <x v="1"/>
    <x v="1"/>
    <x v="7"/>
    <x v="7"/>
    <n v="0.28000000000000003"/>
    <n v="4998"/>
    <n v="0"/>
  </r>
  <r>
    <x v="4061"/>
    <d v="2035-02-13T00:00:00"/>
    <x v="412"/>
    <s v="Customer_0189"/>
    <s v="P2005"/>
    <x v="4"/>
    <x v="2"/>
    <x v="3"/>
    <n v="2"/>
    <n v="1299"/>
    <n v="2598"/>
    <x v="1"/>
    <n v="129.9"/>
    <n v="2468.1"/>
    <n v="357.87"/>
    <s v="Pune"/>
    <s v="Maharashtra"/>
    <s v="West"/>
    <s v="Credit Card"/>
    <x v="0"/>
    <x v="1"/>
    <x v="7"/>
    <x v="7"/>
    <n v="0.14499999999999999"/>
    <n v="2338.1999999999998"/>
    <n v="0"/>
  </r>
  <r>
    <x v="4062"/>
    <d v="2035-02-14T00:00:00"/>
    <x v="225"/>
    <s v="Customer_0111"/>
    <s v="P2013"/>
    <x v="6"/>
    <x v="1"/>
    <x v="1"/>
    <n v="1"/>
    <n v="3499"/>
    <n v="3499"/>
    <x v="0"/>
    <n v="349.9"/>
    <n v="3149.1"/>
    <n v="661.31"/>
    <s v="Ahmedabad"/>
    <s v="Gujarat"/>
    <s v="West"/>
    <s v="UPI"/>
    <x v="0"/>
    <x v="1"/>
    <x v="7"/>
    <x v="7"/>
    <n v="0.21"/>
    <n v="2799.2"/>
    <n v="0"/>
  </r>
  <r>
    <x v="4063"/>
    <d v="2035-02-15T00:00:00"/>
    <x v="451"/>
    <s v="Customer_0724"/>
    <s v="P2003"/>
    <x v="3"/>
    <x v="2"/>
    <x v="2"/>
    <n v="1"/>
    <n v="59999"/>
    <n v="59999"/>
    <x v="2"/>
    <n v="8999.85"/>
    <n v="50999.15"/>
    <n v="5864.9"/>
    <s v="Delhi"/>
    <s v="Delhi"/>
    <s v="North"/>
    <s v="Debit Card"/>
    <x v="0"/>
    <x v="1"/>
    <x v="7"/>
    <x v="7"/>
    <n v="0.115"/>
    <n v="41999.3"/>
    <n v="0"/>
  </r>
  <r>
    <x v="4064"/>
    <d v="2035-02-16T00:00:00"/>
    <x v="655"/>
    <s v="Customer_0273"/>
    <s v="P2006"/>
    <x v="5"/>
    <x v="2"/>
    <x v="3"/>
    <n v="2"/>
    <n v="1499"/>
    <n v="2998"/>
    <x v="0"/>
    <n v="299.8"/>
    <n v="2698.2"/>
    <n v="350.77"/>
    <s v="Pune"/>
    <s v="Maharashtra"/>
    <s v="West"/>
    <s v="Credit Card"/>
    <x v="0"/>
    <x v="1"/>
    <x v="7"/>
    <x v="7"/>
    <n v="0.13"/>
    <n v="2398.4"/>
    <n v="0"/>
  </r>
  <r>
    <x v="4065"/>
    <d v="2035-02-17T00:00:00"/>
    <x v="720"/>
    <s v="Customer_0102"/>
    <s v="P2001"/>
    <x v="10"/>
    <x v="2"/>
    <x v="7"/>
    <n v="1"/>
    <n v="24999"/>
    <n v="24999"/>
    <x v="4"/>
    <n v="4999.8"/>
    <n v="19999.2"/>
    <n v="1999.92"/>
    <s v="Gurugram"/>
    <s v="Haryana"/>
    <s v="North"/>
    <s v="UPI"/>
    <x v="2"/>
    <x v="1"/>
    <x v="7"/>
    <x v="7"/>
    <n v="0.1"/>
    <n v="14999.4"/>
    <n v="0"/>
  </r>
  <r>
    <x v="4066"/>
    <d v="2035-02-18T00:00:00"/>
    <x v="525"/>
    <s v="Customer_0694"/>
    <s v="P2013"/>
    <x v="6"/>
    <x v="1"/>
    <x v="1"/>
    <n v="1"/>
    <n v="3499"/>
    <n v="3499"/>
    <x v="4"/>
    <n v="699.8"/>
    <n v="2799.2"/>
    <n v="503.86"/>
    <s v="Gurugram"/>
    <s v="Haryana"/>
    <s v="North"/>
    <s v="Credit Card"/>
    <x v="2"/>
    <x v="1"/>
    <x v="7"/>
    <x v="7"/>
    <n v="0.18"/>
    <n v="2099.4"/>
    <n v="0"/>
  </r>
  <r>
    <x v="4067"/>
    <d v="2035-02-19T00:00:00"/>
    <x v="220"/>
    <s v="Customer_0557"/>
    <s v="P2012"/>
    <x v="7"/>
    <x v="0"/>
    <x v="4"/>
    <n v="1"/>
    <n v="1299"/>
    <n v="1299"/>
    <x v="2"/>
    <n v="194.85"/>
    <n v="1104.1500000000001"/>
    <n v="303.64"/>
    <s v="Bengaluru"/>
    <s v="Karnataka"/>
    <s v="South"/>
    <s v="UPI"/>
    <x v="0"/>
    <x v="1"/>
    <x v="7"/>
    <x v="7"/>
    <n v="0.27500000000000002"/>
    <n v="909.3"/>
    <n v="0"/>
  </r>
  <r>
    <x v="4068"/>
    <d v="2035-02-20T00:00:00"/>
    <x v="272"/>
    <s v="Customer_0448"/>
    <s v="P2001"/>
    <x v="10"/>
    <x v="2"/>
    <x v="7"/>
    <n v="2"/>
    <n v="24999"/>
    <n v="49998"/>
    <x v="0"/>
    <n v="4999.8"/>
    <n v="44998.2"/>
    <n v="5849.77"/>
    <s v="Chennai"/>
    <s v="Tamil Nadu"/>
    <s v="South"/>
    <s v="Cash on Delivery"/>
    <x v="2"/>
    <x v="1"/>
    <x v="7"/>
    <x v="7"/>
    <n v="0.13"/>
    <n v="39998.400000000001"/>
    <n v="0"/>
  </r>
  <r>
    <x v="4069"/>
    <d v="2035-02-21T00:00:00"/>
    <x v="95"/>
    <s v="Customer_0551"/>
    <s v="P2008"/>
    <x v="20"/>
    <x v="0"/>
    <x v="12"/>
    <n v="1"/>
    <n v="1799"/>
    <n v="1799"/>
    <x v="6"/>
    <n v="0"/>
    <n v="1799"/>
    <n v="575.67999999999995"/>
    <s v="Gurugram"/>
    <s v="Haryana"/>
    <s v="North"/>
    <s v="UPI"/>
    <x v="0"/>
    <x v="1"/>
    <x v="7"/>
    <x v="7"/>
    <n v="0.32"/>
    <n v="1799"/>
    <n v="0"/>
  </r>
  <r>
    <x v="4070"/>
    <d v="2035-02-22T00:00:00"/>
    <x v="208"/>
    <s v="Customer_0059"/>
    <s v="P2002"/>
    <x v="12"/>
    <x v="2"/>
    <x v="7"/>
    <n v="1"/>
    <n v="2999"/>
    <n v="2999"/>
    <x v="4"/>
    <n v="599.79999999999995"/>
    <n v="2399.1999999999998"/>
    <n v="239.92"/>
    <s v="Jaipur"/>
    <s v="Rajasthan"/>
    <s v="North"/>
    <s v="Credit Card"/>
    <x v="0"/>
    <x v="1"/>
    <x v="7"/>
    <x v="7"/>
    <n v="0.1"/>
    <n v="1799.4"/>
    <n v="0"/>
  </r>
  <r>
    <x v="4071"/>
    <d v="2035-02-23T00:00:00"/>
    <x v="653"/>
    <s v="Customer_0264"/>
    <s v="P2011"/>
    <x v="18"/>
    <x v="0"/>
    <x v="4"/>
    <n v="1"/>
    <n v="2499"/>
    <n v="2499"/>
    <x v="0"/>
    <n v="249.9"/>
    <n v="2249.1"/>
    <n v="652.24"/>
    <s v="Bengaluru"/>
    <s v="Karnataka"/>
    <s v="South"/>
    <s v="UPI"/>
    <x v="2"/>
    <x v="1"/>
    <x v="7"/>
    <x v="7"/>
    <n v="0.28999999999999998"/>
    <n v="1999.2"/>
    <n v="0"/>
  </r>
  <r>
    <x v="4072"/>
    <d v="2035-02-24T00:00:00"/>
    <x v="99"/>
    <s v="Customer_0498"/>
    <s v="P2011"/>
    <x v="18"/>
    <x v="0"/>
    <x v="4"/>
    <n v="1"/>
    <n v="2499"/>
    <n v="2499"/>
    <x v="6"/>
    <n v="0"/>
    <n v="2499"/>
    <n v="799.68"/>
    <s v="Hyderabad"/>
    <s v="Telangana"/>
    <s v="South"/>
    <s v="Cash on Delivery"/>
    <x v="1"/>
    <x v="1"/>
    <x v="7"/>
    <x v="7"/>
    <n v="0.32"/>
    <n v="2499"/>
    <n v="0"/>
  </r>
  <r>
    <x v="4073"/>
    <d v="2035-02-25T00:00:00"/>
    <x v="493"/>
    <s v="Customer_0528"/>
    <s v="P2002"/>
    <x v="12"/>
    <x v="2"/>
    <x v="7"/>
    <n v="5"/>
    <n v="2999"/>
    <n v="14995"/>
    <x v="0"/>
    <n v="1499.5"/>
    <n v="13495.5"/>
    <n v="1754.42"/>
    <s v="Kolkata"/>
    <s v="West Bengal"/>
    <s v="East"/>
    <s v="UPI"/>
    <x v="2"/>
    <x v="1"/>
    <x v="7"/>
    <x v="7"/>
    <n v="0.13"/>
    <n v="11996"/>
    <n v="0"/>
  </r>
  <r>
    <x v="4074"/>
    <d v="2035-02-26T00:00:00"/>
    <x v="530"/>
    <s v="Customer_0789"/>
    <s v="P2011"/>
    <x v="18"/>
    <x v="0"/>
    <x v="4"/>
    <n v="1"/>
    <n v="2499"/>
    <n v="2499"/>
    <x v="0"/>
    <n v="249.9"/>
    <n v="2249.1"/>
    <n v="652.24"/>
    <s v="Mumbai"/>
    <s v="Maharashtra"/>
    <s v="West"/>
    <s v="Debit Card"/>
    <x v="2"/>
    <x v="1"/>
    <x v="7"/>
    <x v="7"/>
    <n v="0.28999999999999998"/>
    <n v="1999.2"/>
    <n v="0"/>
  </r>
  <r>
    <x v="4075"/>
    <d v="2035-02-27T00:00:00"/>
    <x v="632"/>
    <s v="Customer_0560"/>
    <s v="P2016"/>
    <x v="19"/>
    <x v="1"/>
    <x v="8"/>
    <n v="2"/>
    <n v="999"/>
    <n v="1998"/>
    <x v="6"/>
    <n v="0"/>
    <n v="1998"/>
    <n v="479.52"/>
    <s v="Hyderabad"/>
    <s v="Telangana"/>
    <s v="South"/>
    <s v="Debit Card"/>
    <x v="1"/>
    <x v="1"/>
    <x v="7"/>
    <x v="7"/>
    <n v="0.24"/>
    <n v="1998"/>
    <n v="0"/>
  </r>
  <r>
    <x v="4076"/>
    <d v="2035-02-28T00:00:00"/>
    <x v="459"/>
    <s v="Customer_0062"/>
    <s v="P2012"/>
    <x v="7"/>
    <x v="0"/>
    <x v="4"/>
    <n v="1"/>
    <n v="1299"/>
    <n v="1299"/>
    <x v="4"/>
    <n v="259.8"/>
    <n v="1039.2"/>
    <n v="270.19"/>
    <s v="Noida"/>
    <s v="Uttar Pradesh"/>
    <s v="North"/>
    <s v="Net Banking"/>
    <x v="1"/>
    <x v="1"/>
    <x v="7"/>
    <x v="7"/>
    <n v="0.26"/>
    <n v="779.4"/>
    <n v="0"/>
  </r>
  <r>
    <x v="4077"/>
    <d v="2035-03-01T00:00:00"/>
    <x v="645"/>
    <s v="Customer_0392"/>
    <s v="P2006"/>
    <x v="5"/>
    <x v="2"/>
    <x v="3"/>
    <n v="1"/>
    <n v="1499"/>
    <n v="1499"/>
    <x v="1"/>
    <n v="74.95"/>
    <n v="1424.05"/>
    <n v="206.49"/>
    <s v="Ahmedabad"/>
    <s v="Gujarat"/>
    <s v="West"/>
    <s v="UPI"/>
    <x v="1"/>
    <x v="1"/>
    <x v="7"/>
    <x v="7"/>
    <n v="0.14499999999999999"/>
    <n v="1349.1"/>
    <n v="0"/>
  </r>
  <r>
    <x v="4078"/>
    <d v="2035-03-02T00:00:00"/>
    <x v="214"/>
    <s v="Customer_0129"/>
    <s v="P2015"/>
    <x v="11"/>
    <x v="1"/>
    <x v="8"/>
    <n v="2"/>
    <n v="1299"/>
    <n v="2598"/>
    <x v="2"/>
    <n v="389.7"/>
    <n v="2208.3000000000002"/>
    <n v="430.62"/>
    <s v="Lucknow"/>
    <s v="Uttar Pradesh"/>
    <s v="North"/>
    <s v="Debit Card"/>
    <x v="2"/>
    <x v="1"/>
    <x v="7"/>
    <x v="7"/>
    <n v="0.19500000000000001"/>
    <n v="1818.6"/>
    <n v="0"/>
  </r>
  <r>
    <x v="4079"/>
    <d v="2035-03-03T00:00:00"/>
    <x v="699"/>
    <s v="Customer_0143"/>
    <s v="P2001"/>
    <x v="10"/>
    <x v="2"/>
    <x v="7"/>
    <n v="3"/>
    <n v="24999"/>
    <n v="74997"/>
    <x v="2"/>
    <n v="11249.55"/>
    <n v="63747.45"/>
    <n v="7330.96"/>
    <s v="Ahmedabad"/>
    <s v="Gujarat"/>
    <s v="West"/>
    <s v="UPI"/>
    <x v="0"/>
    <x v="1"/>
    <x v="7"/>
    <x v="7"/>
    <n v="0.115"/>
    <n v="52497.9"/>
    <n v="0"/>
  </r>
  <r>
    <x v="4080"/>
    <d v="2035-03-04T00:00:00"/>
    <x v="609"/>
    <s v="Customer_0180"/>
    <s v="P2016"/>
    <x v="19"/>
    <x v="1"/>
    <x v="8"/>
    <n v="1"/>
    <n v="999"/>
    <n v="999"/>
    <x v="2"/>
    <n v="149.85"/>
    <n v="849.15"/>
    <n v="165.58"/>
    <s v="Pune"/>
    <s v="Maharashtra"/>
    <s v="West"/>
    <s v="UPI"/>
    <x v="1"/>
    <x v="1"/>
    <x v="7"/>
    <x v="7"/>
    <n v="0.19500000000000001"/>
    <n v="699.3"/>
    <n v="0"/>
  </r>
  <r>
    <x v="4081"/>
    <d v="2035-03-05T00:00:00"/>
    <x v="31"/>
    <s v="Customer_0093"/>
    <s v="P2020"/>
    <x v="16"/>
    <x v="4"/>
    <x v="10"/>
    <n v="3"/>
    <n v="599"/>
    <n v="1797"/>
    <x v="0"/>
    <n v="179.7"/>
    <n v="1617.3"/>
    <n v="566.04999999999995"/>
    <s v="Bengaluru"/>
    <s v="Karnataka"/>
    <s v="South"/>
    <s v="Credit Card"/>
    <x v="0"/>
    <x v="1"/>
    <x v="7"/>
    <x v="7"/>
    <n v="0.35"/>
    <n v="1437.6"/>
    <n v="0"/>
  </r>
  <r>
    <x v="4082"/>
    <d v="2035-03-06T00:00:00"/>
    <x v="765"/>
    <s v="Customer_0458"/>
    <s v="P2006"/>
    <x v="5"/>
    <x v="2"/>
    <x v="3"/>
    <n v="3"/>
    <n v="1499"/>
    <n v="4497"/>
    <x v="1"/>
    <n v="224.85"/>
    <n v="4272.1499999999996"/>
    <n v="619.46"/>
    <s v="Pune"/>
    <s v="Maharashtra"/>
    <s v="West"/>
    <s v="UPI"/>
    <x v="0"/>
    <x v="1"/>
    <x v="7"/>
    <x v="7"/>
    <n v="0.14499999999999999"/>
    <n v="4047.3"/>
    <n v="0"/>
  </r>
  <r>
    <x v="4083"/>
    <d v="2035-03-07T00:00:00"/>
    <x v="559"/>
    <s v="Customer_0066"/>
    <s v="P2002"/>
    <x v="12"/>
    <x v="2"/>
    <x v="7"/>
    <n v="1"/>
    <n v="2999"/>
    <n v="2999"/>
    <x v="6"/>
    <n v="0"/>
    <n v="2999"/>
    <n v="479.84"/>
    <s v="Gurugram"/>
    <s v="Haryana"/>
    <s v="North"/>
    <s v="Credit Card"/>
    <x v="0"/>
    <x v="1"/>
    <x v="7"/>
    <x v="7"/>
    <n v="0.16"/>
    <n v="2999"/>
    <n v="0"/>
  </r>
  <r>
    <x v="4084"/>
    <d v="2035-03-08T00:00:00"/>
    <x v="602"/>
    <s v="Customer_0384"/>
    <s v="P2003"/>
    <x v="3"/>
    <x v="2"/>
    <x v="2"/>
    <n v="2"/>
    <n v="59999"/>
    <n v="119998"/>
    <x v="6"/>
    <n v="0"/>
    <n v="119998"/>
    <n v="19199.68"/>
    <s v="Mumbai"/>
    <s v="Maharashtra"/>
    <s v="West"/>
    <s v="UPI"/>
    <x v="0"/>
    <x v="1"/>
    <x v="7"/>
    <x v="7"/>
    <n v="0.16"/>
    <n v="119998"/>
    <n v="0"/>
  </r>
  <r>
    <x v="4085"/>
    <d v="2035-03-09T00:00:00"/>
    <x v="369"/>
    <s v="Customer_0450"/>
    <s v="P2018"/>
    <x v="17"/>
    <x v="4"/>
    <x v="11"/>
    <n v="4"/>
    <n v="399"/>
    <n v="1596"/>
    <x v="2"/>
    <n v="239.4"/>
    <n v="1356.6"/>
    <n v="454.46"/>
    <s v="Noida"/>
    <s v="Uttar Pradesh"/>
    <s v="North"/>
    <s v="Credit Card"/>
    <x v="0"/>
    <x v="1"/>
    <x v="7"/>
    <x v="7"/>
    <n v="0.33500000000000002"/>
    <n v="1117.2"/>
    <n v="0"/>
  </r>
  <r>
    <x v="4086"/>
    <d v="2035-03-10T00:00:00"/>
    <x v="464"/>
    <s v="Customer_0299"/>
    <s v="P2013"/>
    <x v="6"/>
    <x v="1"/>
    <x v="1"/>
    <n v="1"/>
    <n v="3499"/>
    <n v="3499"/>
    <x v="4"/>
    <n v="699.8"/>
    <n v="2799.2"/>
    <n v="503.86"/>
    <s v="Lucknow"/>
    <s v="Uttar Pradesh"/>
    <s v="North"/>
    <s v="Credit Card"/>
    <x v="0"/>
    <x v="1"/>
    <x v="7"/>
    <x v="7"/>
    <n v="0.18"/>
    <n v="2099.4"/>
    <n v="0"/>
  </r>
  <r>
    <x v="4087"/>
    <d v="2035-03-11T00:00:00"/>
    <x v="610"/>
    <s v="Customer_0406"/>
    <s v="P2009"/>
    <x v="1"/>
    <x v="0"/>
    <x v="0"/>
    <n v="1"/>
    <n v="1199"/>
    <n v="1199"/>
    <x v="4"/>
    <n v="239.8"/>
    <n v="959.2"/>
    <n v="249.39"/>
    <s v="Mumbai"/>
    <s v="Maharashtra"/>
    <s v="West"/>
    <s v="UPI"/>
    <x v="0"/>
    <x v="1"/>
    <x v="7"/>
    <x v="7"/>
    <n v="0.26"/>
    <n v="719.4"/>
    <n v="0"/>
  </r>
  <r>
    <x v="4088"/>
    <d v="2035-03-12T00:00:00"/>
    <x v="201"/>
    <s v="Customer_0634"/>
    <s v="P2008"/>
    <x v="20"/>
    <x v="0"/>
    <x v="12"/>
    <n v="1"/>
    <n v="1799"/>
    <n v="1799"/>
    <x v="0"/>
    <n v="179.9"/>
    <n v="1619.1"/>
    <n v="469.54"/>
    <s v="Bengaluru"/>
    <s v="Karnataka"/>
    <s v="South"/>
    <s v="Debit Card"/>
    <x v="2"/>
    <x v="1"/>
    <x v="7"/>
    <x v="7"/>
    <n v="0.28999999999999998"/>
    <n v="1439.2"/>
    <n v="0"/>
  </r>
  <r>
    <x v="4089"/>
    <d v="2035-03-13T00:00:00"/>
    <x v="400"/>
    <s v="Customer_0153"/>
    <s v="P2010"/>
    <x v="0"/>
    <x v="0"/>
    <x v="0"/>
    <n v="1"/>
    <n v="1999"/>
    <n v="1999"/>
    <x v="4"/>
    <n v="399.8"/>
    <n v="1599.2"/>
    <n v="415.79"/>
    <s v="Ahmedabad"/>
    <s v="Gujarat"/>
    <s v="West"/>
    <s v="Credit Card"/>
    <x v="2"/>
    <x v="1"/>
    <x v="7"/>
    <x v="7"/>
    <n v="0.26"/>
    <n v="1199.4000000000001"/>
    <n v="0"/>
  </r>
  <r>
    <x v="4090"/>
    <d v="2035-03-14T00:00:00"/>
    <x v="396"/>
    <s v="Customer_0278"/>
    <s v="P2020"/>
    <x v="16"/>
    <x v="4"/>
    <x v="10"/>
    <n v="2"/>
    <n v="599"/>
    <n v="1198"/>
    <x v="1"/>
    <n v="59.9"/>
    <n v="1138.0999999999999"/>
    <n v="415.41"/>
    <s v="Bengaluru"/>
    <s v="Karnataka"/>
    <s v="South"/>
    <s v="Cash on Delivery"/>
    <x v="0"/>
    <x v="1"/>
    <x v="7"/>
    <x v="7"/>
    <n v="0.36499999999999999"/>
    <n v="1078.2"/>
    <n v="0"/>
  </r>
  <r>
    <x v="4091"/>
    <d v="2035-03-15T00:00:00"/>
    <x v="572"/>
    <s v="Customer_0139"/>
    <s v="P2012"/>
    <x v="7"/>
    <x v="0"/>
    <x v="4"/>
    <n v="1"/>
    <n v="1299"/>
    <n v="1299"/>
    <x v="0"/>
    <n v="129.9"/>
    <n v="1169.0999999999999"/>
    <n v="339.04"/>
    <s v="Ahmedabad"/>
    <s v="Gujarat"/>
    <s v="West"/>
    <s v="UPI"/>
    <x v="0"/>
    <x v="1"/>
    <x v="7"/>
    <x v="7"/>
    <n v="0.28999999999999998"/>
    <n v="1039.2"/>
    <n v="0"/>
  </r>
  <r>
    <x v="4092"/>
    <d v="2035-03-16T00:00:00"/>
    <x v="161"/>
    <s v="Customer_0192"/>
    <s v="P2012"/>
    <x v="7"/>
    <x v="0"/>
    <x v="4"/>
    <n v="5"/>
    <n v="1299"/>
    <n v="6495"/>
    <x v="0"/>
    <n v="649.5"/>
    <n v="5845.5"/>
    <n v="1695.2"/>
    <s v="Pune"/>
    <s v="Maharashtra"/>
    <s v="West"/>
    <s v="Credit Card"/>
    <x v="2"/>
    <x v="1"/>
    <x v="7"/>
    <x v="7"/>
    <n v="0.28999999999999998"/>
    <n v="5196"/>
    <n v="0"/>
  </r>
  <r>
    <x v="4093"/>
    <d v="2035-03-17T00:00:00"/>
    <x v="360"/>
    <s v="Customer_0346"/>
    <s v="P2006"/>
    <x v="5"/>
    <x v="2"/>
    <x v="3"/>
    <n v="1"/>
    <n v="1499"/>
    <n v="1499"/>
    <x v="0"/>
    <n v="149.9"/>
    <n v="1349.1"/>
    <n v="175.38"/>
    <s v="Lucknow"/>
    <s v="Uttar Pradesh"/>
    <s v="North"/>
    <s v="Net Banking"/>
    <x v="2"/>
    <x v="1"/>
    <x v="7"/>
    <x v="7"/>
    <n v="0.13"/>
    <n v="1199.2"/>
    <n v="0"/>
  </r>
  <r>
    <x v="4094"/>
    <d v="2035-03-18T00:00:00"/>
    <x v="768"/>
    <s v="Customer_0610"/>
    <s v="P2020"/>
    <x v="16"/>
    <x v="4"/>
    <x v="10"/>
    <n v="1"/>
    <n v="599"/>
    <n v="599"/>
    <x v="1"/>
    <n v="29.95"/>
    <n v="569.04999999999995"/>
    <n v="207.7"/>
    <s v="Kolkata"/>
    <s v="West Bengal"/>
    <s v="East"/>
    <s v="Net Banking"/>
    <x v="1"/>
    <x v="1"/>
    <x v="7"/>
    <x v="7"/>
    <n v="0.36499999999999999"/>
    <n v="539.1"/>
    <n v="0"/>
  </r>
  <r>
    <x v="4095"/>
    <d v="2035-03-19T00:00:00"/>
    <x v="100"/>
    <s v="Customer_0169"/>
    <s v="P2005"/>
    <x v="4"/>
    <x v="2"/>
    <x v="3"/>
    <n v="1"/>
    <n v="1299"/>
    <n v="1299"/>
    <x v="6"/>
    <n v="0"/>
    <n v="1299"/>
    <n v="207.84"/>
    <s v="Kolkata"/>
    <s v="West Bengal"/>
    <s v="East"/>
    <s v="Cash on Delivery"/>
    <x v="2"/>
    <x v="1"/>
    <x v="7"/>
    <x v="7"/>
    <n v="0.16"/>
    <n v="1299"/>
    <n v="0"/>
  </r>
  <r>
    <x v="4096"/>
    <d v="2035-03-20T00:00:00"/>
    <x v="411"/>
    <s v="Customer_0297"/>
    <s v="P2020"/>
    <x v="16"/>
    <x v="4"/>
    <x v="10"/>
    <n v="2"/>
    <n v="599"/>
    <n v="1198"/>
    <x v="4"/>
    <n v="239.6"/>
    <n v="958.4"/>
    <n v="306.69"/>
    <s v="Gurugram"/>
    <s v="Haryana"/>
    <s v="North"/>
    <s v="Net Banking"/>
    <x v="1"/>
    <x v="1"/>
    <x v="7"/>
    <x v="7"/>
    <n v="0.32"/>
    <n v="718.8"/>
    <n v="0"/>
  </r>
  <r>
    <x v="4097"/>
    <d v="2035-03-21T00:00:00"/>
    <x v="630"/>
    <s v="Customer_0215"/>
    <s v="P2014"/>
    <x v="2"/>
    <x v="1"/>
    <x v="1"/>
    <n v="1"/>
    <n v="2999"/>
    <n v="2999"/>
    <x v="0"/>
    <n v="299.89999999999998"/>
    <n v="2699.1"/>
    <n v="566.80999999999995"/>
    <s v="Mumbai"/>
    <s v="Maharashtra"/>
    <s v="West"/>
    <s v="Credit Card"/>
    <x v="0"/>
    <x v="1"/>
    <x v="7"/>
    <x v="7"/>
    <n v="0.21"/>
    <n v="2399.1999999999998"/>
    <n v="0"/>
  </r>
  <r>
    <x v="4098"/>
    <d v="2035-03-22T00:00:00"/>
    <x v="231"/>
    <s v="Customer_0238"/>
    <s v="P2019"/>
    <x v="22"/>
    <x v="4"/>
    <x v="11"/>
    <n v="3"/>
    <n v="699"/>
    <n v="2097"/>
    <x v="1"/>
    <n v="104.85"/>
    <n v="1992.15"/>
    <n v="727.13"/>
    <s v="Bengaluru"/>
    <s v="Karnataka"/>
    <s v="South"/>
    <s v="Debit Card"/>
    <x v="2"/>
    <x v="1"/>
    <x v="7"/>
    <x v="7"/>
    <n v="0.36499999999999999"/>
    <n v="1887.3"/>
    <n v="0"/>
  </r>
  <r>
    <x v="4099"/>
    <d v="2035-03-23T00:00:00"/>
    <x v="393"/>
    <s v="Customer_0157"/>
    <s v="P2009"/>
    <x v="1"/>
    <x v="0"/>
    <x v="0"/>
    <n v="2"/>
    <n v="1199"/>
    <n v="2398"/>
    <x v="1"/>
    <n v="119.9"/>
    <n v="2278.1"/>
    <n v="694.82"/>
    <s v="Gurugram"/>
    <s v="Haryana"/>
    <s v="North"/>
    <s v="UPI"/>
    <x v="0"/>
    <x v="1"/>
    <x v="7"/>
    <x v="7"/>
    <n v="0.30499999999999999"/>
    <n v="2158.1999999999998"/>
    <n v="0"/>
  </r>
  <r>
    <x v="4100"/>
    <d v="2035-03-24T00:00:00"/>
    <x v="693"/>
    <s v="Customer_0250"/>
    <s v="P2005"/>
    <x v="4"/>
    <x v="2"/>
    <x v="3"/>
    <n v="3"/>
    <n v="1299"/>
    <n v="3897"/>
    <x v="2"/>
    <n v="584.54999999999995"/>
    <n v="3312.45"/>
    <n v="380.93"/>
    <s v="Ahmedabad"/>
    <s v="Gujarat"/>
    <s v="West"/>
    <s v="Debit Card"/>
    <x v="0"/>
    <x v="1"/>
    <x v="7"/>
    <x v="7"/>
    <n v="0.115"/>
    <n v="2727.9"/>
    <n v="0"/>
  </r>
  <r>
    <x v="4101"/>
    <d v="2035-03-25T00:00:00"/>
    <x v="633"/>
    <s v="Customer_0018"/>
    <s v="P2020"/>
    <x v="16"/>
    <x v="4"/>
    <x v="10"/>
    <n v="1"/>
    <n v="599"/>
    <n v="599"/>
    <x v="6"/>
    <n v="0"/>
    <n v="599"/>
    <n v="227.62"/>
    <s v="Noida"/>
    <s v="Uttar Pradesh"/>
    <s v="North"/>
    <s v="Credit Card"/>
    <x v="0"/>
    <x v="1"/>
    <x v="7"/>
    <x v="7"/>
    <n v="0.38"/>
    <n v="599"/>
    <n v="0"/>
  </r>
  <r>
    <x v="4102"/>
    <d v="2035-03-26T00:00:00"/>
    <x v="523"/>
    <s v="Customer_0253"/>
    <s v="P2012"/>
    <x v="7"/>
    <x v="0"/>
    <x v="4"/>
    <n v="4"/>
    <n v="1299"/>
    <n v="5196"/>
    <x v="0"/>
    <n v="519.6"/>
    <n v="4676.3999999999996"/>
    <n v="1356.16"/>
    <s v="Bengaluru"/>
    <s v="Karnataka"/>
    <s v="South"/>
    <s v="Credit Card"/>
    <x v="0"/>
    <x v="1"/>
    <x v="7"/>
    <x v="7"/>
    <n v="0.28999999999999998"/>
    <n v="4156.8"/>
    <n v="0"/>
  </r>
  <r>
    <x v="4103"/>
    <d v="2035-03-27T00:00:00"/>
    <x v="64"/>
    <s v="Customer_0734"/>
    <s v="P2023"/>
    <x v="23"/>
    <x v="3"/>
    <x v="9"/>
    <n v="2"/>
    <n v="1599"/>
    <n v="3198"/>
    <x v="4"/>
    <n v="639.6"/>
    <n v="2558.4"/>
    <n v="562.85"/>
    <s v="Kolkata"/>
    <s v="West Bengal"/>
    <s v="East"/>
    <s v="Net Banking"/>
    <x v="2"/>
    <x v="1"/>
    <x v="7"/>
    <x v="7"/>
    <n v="0.22"/>
    <n v="1918.8"/>
    <n v="0"/>
  </r>
  <r>
    <x v="4104"/>
    <d v="2035-03-28T00:00:00"/>
    <x v="197"/>
    <s v="Customer_0624"/>
    <s v="P2006"/>
    <x v="5"/>
    <x v="2"/>
    <x v="3"/>
    <n v="4"/>
    <n v="1499"/>
    <n v="5996"/>
    <x v="2"/>
    <n v="899.4"/>
    <n v="5096.6000000000004"/>
    <n v="586.11"/>
    <s v="Jaipur"/>
    <s v="Rajasthan"/>
    <s v="North"/>
    <s v="UPI"/>
    <x v="1"/>
    <x v="1"/>
    <x v="7"/>
    <x v="7"/>
    <n v="0.115"/>
    <n v="4197.2"/>
    <n v="0"/>
  </r>
  <r>
    <x v="4105"/>
    <d v="2035-03-29T00:00:00"/>
    <x v="8"/>
    <s v="Customer_0071"/>
    <s v="P2013"/>
    <x v="6"/>
    <x v="1"/>
    <x v="1"/>
    <n v="2"/>
    <n v="3499"/>
    <n v="6998"/>
    <x v="5"/>
    <n v="1749.5"/>
    <n v="5248.5"/>
    <n v="866"/>
    <s v="Delhi"/>
    <s v="Delhi"/>
    <s v="North"/>
    <s v="Debit Card"/>
    <x v="2"/>
    <x v="1"/>
    <x v="7"/>
    <x v="7"/>
    <n v="0.16500000000000001"/>
    <n v="3499"/>
    <n v="0"/>
  </r>
  <r>
    <x v="4106"/>
    <d v="2035-03-30T00:00:00"/>
    <x v="316"/>
    <s v="Customer_0387"/>
    <s v="P2006"/>
    <x v="5"/>
    <x v="2"/>
    <x v="3"/>
    <n v="1"/>
    <n v="1499"/>
    <n v="1499"/>
    <x v="2"/>
    <n v="224.85"/>
    <n v="1274.1500000000001"/>
    <n v="146.53"/>
    <s v="Ahmedabad"/>
    <s v="Gujarat"/>
    <s v="West"/>
    <s v="UPI"/>
    <x v="0"/>
    <x v="1"/>
    <x v="7"/>
    <x v="7"/>
    <n v="0.115"/>
    <n v="1049.3"/>
    <n v="0"/>
  </r>
  <r>
    <x v="4107"/>
    <d v="2035-03-31T00:00:00"/>
    <x v="646"/>
    <s v="Customer_0696"/>
    <s v="P2015"/>
    <x v="11"/>
    <x v="1"/>
    <x v="8"/>
    <n v="3"/>
    <n v="1299"/>
    <n v="3897"/>
    <x v="2"/>
    <n v="584.54999999999995"/>
    <n v="3312.45"/>
    <n v="645.92999999999995"/>
    <s v="Bengaluru"/>
    <s v="Karnataka"/>
    <s v="South"/>
    <s v="UPI"/>
    <x v="2"/>
    <x v="1"/>
    <x v="7"/>
    <x v="7"/>
    <n v="0.19500000000000001"/>
    <n v="2727.9"/>
    <n v="0"/>
  </r>
  <r>
    <x v="4108"/>
    <d v="2035-04-01T00:00:00"/>
    <x v="717"/>
    <s v="Customer_0594"/>
    <s v="P2001"/>
    <x v="10"/>
    <x v="2"/>
    <x v="7"/>
    <n v="1"/>
    <n v="24999"/>
    <n v="24999"/>
    <x v="1"/>
    <n v="1249.95"/>
    <n v="23749.05"/>
    <n v="3443.61"/>
    <s v="Ahmedabad"/>
    <s v="Gujarat"/>
    <s v="West"/>
    <s v="Debit Card"/>
    <x v="0"/>
    <x v="1"/>
    <x v="7"/>
    <x v="7"/>
    <n v="0.14499999999999999"/>
    <n v="22499.1"/>
    <n v="0"/>
  </r>
  <r>
    <x v="4109"/>
    <d v="2035-04-02T00:00:00"/>
    <x v="294"/>
    <s v="Customer_0181"/>
    <s v="P2008"/>
    <x v="20"/>
    <x v="0"/>
    <x v="12"/>
    <n v="1"/>
    <n v="1799"/>
    <n v="1799"/>
    <x v="2"/>
    <n v="269.85000000000002"/>
    <n v="1529.15"/>
    <n v="420.52"/>
    <s v="Bengaluru"/>
    <s v="Karnataka"/>
    <s v="South"/>
    <s v="Debit Card"/>
    <x v="2"/>
    <x v="1"/>
    <x v="7"/>
    <x v="7"/>
    <n v="0.27500000000000002"/>
    <n v="1259.3"/>
    <n v="0"/>
  </r>
  <r>
    <x v="4110"/>
    <d v="2035-04-03T00:00:00"/>
    <x v="387"/>
    <s v="Customer_0197"/>
    <s v="P2019"/>
    <x v="22"/>
    <x v="4"/>
    <x v="11"/>
    <n v="1"/>
    <n v="699"/>
    <n v="699"/>
    <x v="5"/>
    <n v="174.75"/>
    <n v="524.25"/>
    <n v="159.9"/>
    <s v="Noida"/>
    <s v="Uttar Pradesh"/>
    <s v="North"/>
    <s v="Net Banking"/>
    <x v="2"/>
    <x v="1"/>
    <x v="7"/>
    <x v="7"/>
    <n v="0.30499999999999999"/>
    <n v="349.5"/>
    <n v="0"/>
  </r>
  <r>
    <x v="4111"/>
    <d v="2035-04-04T00:00:00"/>
    <x v="16"/>
    <s v="Customer_0592"/>
    <s v="P2013"/>
    <x v="6"/>
    <x v="1"/>
    <x v="1"/>
    <n v="2"/>
    <n v="3499"/>
    <n v="6998"/>
    <x v="0"/>
    <n v="699.8"/>
    <n v="6298.2"/>
    <n v="1322.62"/>
    <s v="Delhi"/>
    <s v="Delhi"/>
    <s v="North"/>
    <s v="Credit Card"/>
    <x v="0"/>
    <x v="1"/>
    <x v="7"/>
    <x v="7"/>
    <n v="0.21"/>
    <n v="5598.4"/>
    <n v="0"/>
  </r>
  <r>
    <x v="4112"/>
    <d v="2035-04-05T00:00:00"/>
    <x v="342"/>
    <s v="Customer_0081"/>
    <s v="P2017"/>
    <x v="8"/>
    <x v="1"/>
    <x v="5"/>
    <n v="1"/>
    <n v="5999"/>
    <n v="5999"/>
    <x v="0"/>
    <n v="599.9"/>
    <n v="5399.1"/>
    <n v="1133.81"/>
    <s v="Pune"/>
    <s v="Maharashtra"/>
    <s v="West"/>
    <s v="UPI"/>
    <x v="0"/>
    <x v="1"/>
    <x v="7"/>
    <x v="7"/>
    <n v="0.21"/>
    <n v="4799.2"/>
    <n v="0"/>
  </r>
  <r>
    <x v="4113"/>
    <d v="2035-04-06T00:00:00"/>
    <x v="293"/>
    <s v="Customer_0748"/>
    <s v="P2011"/>
    <x v="18"/>
    <x v="0"/>
    <x v="4"/>
    <n v="1"/>
    <n v="2499"/>
    <n v="2499"/>
    <x v="5"/>
    <n v="624.75"/>
    <n v="1874.25"/>
    <n v="459.19"/>
    <s v="Gurugram"/>
    <s v="Haryana"/>
    <s v="North"/>
    <s v="UPI"/>
    <x v="2"/>
    <x v="1"/>
    <x v="7"/>
    <x v="7"/>
    <n v="0.245"/>
    <n v="1249.5"/>
    <n v="0"/>
  </r>
  <r>
    <x v="4114"/>
    <d v="2035-04-07T00:00:00"/>
    <x v="427"/>
    <s v="Customer_0795"/>
    <s v="P2023"/>
    <x v="23"/>
    <x v="3"/>
    <x v="9"/>
    <n v="3"/>
    <n v="1599"/>
    <n v="4797"/>
    <x v="6"/>
    <n v="0"/>
    <n v="4797"/>
    <n v="1343.16"/>
    <s v="Kolkata"/>
    <s v="West Bengal"/>
    <s v="East"/>
    <s v="UPI"/>
    <x v="2"/>
    <x v="1"/>
    <x v="7"/>
    <x v="7"/>
    <n v="0.28000000000000003"/>
    <n v="4797"/>
    <n v="0"/>
  </r>
  <r>
    <x v="4115"/>
    <d v="2035-04-08T00:00:00"/>
    <x v="412"/>
    <s v="Customer_0189"/>
    <s v="P2010"/>
    <x v="0"/>
    <x v="0"/>
    <x v="0"/>
    <n v="2"/>
    <n v="1999"/>
    <n v="3998"/>
    <x v="4"/>
    <n v="799.6"/>
    <n v="3198.4"/>
    <n v="831.58"/>
    <s v="Lucknow"/>
    <s v="Uttar Pradesh"/>
    <s v="North"/>
    <s v="Cash on Delivery"/>
    <x v="1"/>
    <x v="1"/>
    <x v="7"/>
    <x v="7"/>
    <n v="0.26"/>
    <n v="2398.8000000000002"/>
    <n v="0"/>
  </r>
  <r>
    <x v="4116"/>
    <d v="2035-04-09T00:00:00"/>
    <x v="680"/>
    <s v="Customer_0371"/>
    <s v="P2004"/>
    <x v="15"/>
    <x v="2"/>
    <x v="3"/>
    <n v="1"/>
    <n v="899"/>
    <n v="899"/>
    <x v="5"/>
    <n v="224.75"/>
    <n v="674.25"/>
    <n v="57.31"/>
    <s v="Gurugram"/>
    <s v="Haryana"/>
    <s v="North"/>
    <s v="Debit Card"/>
    <x v="0"/>
    <x v="1"/>
    <x v="7"/>
    <x v="7"/>
    <n v="8.5000000000000006E-2"/>
    <n v="449.5"/>
    <n v="0"/>
  </r>
  <r>
    <x v="4117"/>
    <d v="2035-04-10T00:00:00"/>
    <x v="266"/>
    <s v="Customer_0314"/>
    <s v="P2020"/>
    <x v="16"/>
    <x v="4"/>
    <x v="10"/>
    <n v="3"/>
    <n v="599"/>
    <n v="1797"/>
    <x v="0"/>
    <n v="179.7"/>
    <n v="1617.3"/>
    <n v="566.04999999999995"/>
    <s v="Pune"/>
    <s v="Maharashtra"/>
    <s v="West"/>
    <s v="Net Banking"/>
    <x v="0"/>
    <x v="1"/>
    <x v="7"/>
    <x v="7"/>
    <n v="0.35"/>
    <n v="1437.6"/>
    <n v="0"/>
  </r>
  <r>
    <x v="4118"/>
    <d v="2035-04-11T00:00:00"/>
    <x v="590"/>
    <s v="Customer_0525"/>
    <s v="P2004"/>
    <x v="15"/>
    <x v="2"/>
    <x v="3"/>
    <n v="5"/>
    <n v="899"/>
    <n v="4495"/>
    <x v="2"/>
    <n v="674.25"/>
    <n v="3820.75"/>
    <n v="439.39"/>
    <s v="Gurugram"/>
    <s v="Haryana"/>
    <s v="North"/>
    <s v="Debit Card"/>
    <x v="0"/>
    <x v="1"/>
    <x v="7"/>
    <x v="7"/>
    <n v="0.115"/>
    <n v="3146.5"/>
    <n v="0"/>
  </r>
  <r>
    <x v="4119"/>
    <d v="2035-04-12T00:00:00"/>
    <x v="248"/>
    <s v="Customer_0336"/>
    <s v="P2019"/>
    <x v="22"/>
    <x v="4"/>
    <x v="11"/>
    <n v="1"/>
    <n v="699"/>
    <n v="699"/>
    <x v="0"/>
    <n v="69.900000000000006"/>
    <n v="629.1"/>
    <n v="220.18"/>
    <s v="Ahmedabad"/>
    <s v="Gujarat"/>
    <s v="West"/>
    <s v="Debit Card"/>
    <x v="2"/>
    <x v="1"/>
    <x v="7"/>
    <x v="7"/>
    <n v="0.35"/>
    <n v="559.20000000000005"/>
    <n v="0"/>
  </r>
  <r>
    <x v="4120"/>
    <d v="2035-04-13T00:00:00"/>
    <x v="653"/>
    <s v="Customer_0264"/>
    <s v="P2018"/>
    <x v="17"/>
    <x v="4"/>
    <x v="11"/>
    <n v="1"/>
    <n v="399"/>
    <n v="399"/>
    <x v="1"/>
    <n v="19.95"/>
    <n v="379.05"/>
    <n v="138.35"/>
    <s v="Pune"/>
    <s v="Maharashtra"/>
    <s v="West"/>
    <s v="UPI"/>
    <x v="0"/>
    <x v="1"/>
    <x v="7"/>
    <x v="7"/>
    <n v="0.36499999999999999"/>
    <n v="359.1"/>
    <n v="0"/>
  </r>
  <r>
    <x v="4121"/>
    <d v="2035-04-14T00:00:00"/>
    <x v="94"/>
    <s v="Customer_0206"/>
    <s v="P2004"/>
    <x v="15"/>
    <x v="2"/>
    <x v="3"/>
    <n v="2"/>
    <n v="899"/>
    <n v="1798"/>
    <x v="0"/>
    <n v="179.8"/>
    <n v="1618.2"/>
    <n v="210.37"/>
    <s v="Lucknow"/>
    <s v="Uttar Pradesh"/>
    <s v="North"/>
    <s v="Debit Card"/>
    <x v="0"/>
    <x v="1"/>
    <x v="7"/>
    <x v="7"/>
    <n v="0.13"/>
    <n v="1438.4"/>
    <n v="0"/>
  </r>
  <r>
    <x v="4122"/>
    <d v="2035-04-15T00:00:00"/>
    <x v="241"/>
    <s v="Customer_0348"/>
    <s v="P2002"/>
    <x v="12"/>
    <x v="2"/>
    <x v="7"/>
    <n v="2"/>
    <n v="2999"/>
    <n v="5998"/>
    <x v="0"/>
    <n v="599.79999999999995"/>
    <n v="5398.2"/>
    <n v="701.77"/>
    <s v="Jaipur"/>
    <s v="Rajasthan"/>
    <s v="North"/>
    <s v="Debit Card"/>
    <x v="0"/>
    <x v="1"/>
    <x v="7"/>
    <x v="7"/>
    <n v="0.13"/>
    <n v="4798.3999999999996"/>
    <n v="0"/>
  </r>
  <r>
    <x v="4123"/>
    <d v="2035-04-16T00:00:00"/>
    <x v="171"/>
    <s v="Customer_0382"/>
    <s v="P2023"/>
    <x v="23"/>
    <x v="3"/>
    <x v="9"/>
    <n v="2"/>
    <n v="1599"/>
    <n v="3198"/>
    <x v="2"/>
    <n v="479.7"/>
    <n v="2718.3"/>
    <n v="638.79999999999995"/>
    <s v="Ahmedabad"/>
    <s v="Gujarat"/>
    <s v="West"/>
    <s v="UPI"/>
    <x v="0"/>
    <x v="1"/>
    <x v="7"/>
    <x v="7"/>
    <n v="0.23499999999999999"/>
    <n v="2238.6"/>
    <n v="0"/>
  </r>
  <r>
    <x v="4124"/>
    <d v="2035-04-17T00:00:00"/>
    <x v="630"/>
    <s v="Customer_0215"/>
    <s v="P2007"/>
    <x v="21"/>
    <x v="0"/>
    <x v="12"/>
    <n v="1"/>
    <n v="799"/>
    <n v="799"/>
    <x v="1"/>
    <n v="39.950000000000003"/>
    <n v="759.05"/>
    <n v="231.51"/>
    <s v="Jaipur"/>
    <s v="Rajasthan"/>
    <s v="North"/>
    <s v="Debit Card"/>
    <x v="0"/>
    <x v="1"/>
    <x v="7"/>
    <x v="7"/>
    <n v="0.30499999999999999"/>
    <n v="719.1"/>
    <n v="0"/>
  </r>
  <r>
    <x v="4125"/>
    <d v="2035-04-18T00:00:00"/>
    <x v="370"/>
    <s v="Customer_0058"/>
    <s v="P2011"/>
    <x v="18"/>
    <x v="0"/>
    <x v="4"/>
    <n v="5"/>
    <n v="2499"/>
    <n v="12495"/>
    <x v="0"/>
    <n v="1249.5"/>
    <n v="11245.5"/>
    <n v="3261.2"/>
    <s v="Hyderabad"/>
    <s v="Telangana"/>
    <s v="South"/>
    <s v="Net Banking"/>
    <x v="0"/>
    <x v="1"/>
    <x v="7"/>
    <x v="7"/>
    <n v="0.28999999999999998"/>
    <n v="9996"/>
    <n v="0"/>
  </r>
  <r>
    <x v="4126"/>
    <d v="2035-04-19T00:00:00"/>
    <x v="11"/>
    <s v="Customer_0241"/>
    <s v="P2021"/>
    <x v="24"/>
    <x v="4"/>
    <x v="13"/>
    <n v="2"/>
    <n v="1499"/>
    <n v="2998"/>
    <x v="6"/>
    <n v="0"/>
    <n v="2998"/>
    <n v="1139.24"/>
    <s v="Noida"/>
    <s v="Uttar Pradesh"/>
    <s v="North"/>
    <s v="Credit Card"/>
    <x v="2"/>
    <x v="1"/>
    <x v="7"/>
    <x v="7"/>
    <n v="0.38"/>
    <n v="2998"/>
    <n v="0"/>
  </r>
  <r>
    <x v="4127"/>
    <d v="2035-04-20T00:00:00"/>
    <x v="525"/>
    <s v="Customer_0694"/>
    <s v="P2017"/>
    <x v="8"/>
    <x v="1"/>
    <x v="5"/>
    <n v="1"/>
    <n v="5999"/>
    <n v="5999"/>
    <x v="6"/>
    <n v="0"/>
    <n v="5999"/>
    <n v="1439.76"/>
    <s v="Delhi"/>
    <s v="Delhi"/>
    <s v="North"/>
    <s v="Net Banking"/>
    <x v="2"/>
    <x v="1"/>
    <x v="7"/>
    <x v="7"/>
    <n v="0.24"/>
    <n v="5999"/>
    <n v="0"/>
  </r>
  <r>
    <x v="4128"/>
    <d v="2035-04-21T00:00:00"/>
    <x v="422"/>
    <s v="Customer_0328"/>
    <s v="P2017"/>
    <x v="8"/>
    <x v="1"/>
    <x v="5"/>
    <n v="2"/>
    <n v="5999"/>
    <n v="11998"/>
    <x v="0"/>
    <n v="1199.8"/>
    <n v="10798.2"/>
    <n v="2267.62"/>
    <s v="Ahmedabad"/>
    <s v="Gujarat"/>
    <s v="West"/>
    <s v="Net Banking"/>
    <x v="0"/>
    <x v="1"/>
    <x v="7"/>
    <x v="7"/>
    <n v="0.21"/>
    <n v="9598.4"/>
    <n v="0"/>
  </r>
  <r>
    <x v="4129"/>
    <d v="2035-04-22T00:00:00"/>
    <x v="457"/>
    <s v="Customer_0773"/>
    <s v="P2007"/>
    <x v="21"/>
    <x v="0"/>
    <x v="12"/>
    <n v="1"/>
    <n v="799"/>
    <n v="799"/>
    <x v="2"/>
    <n v="119.85"/>
    <n v="679.15"/>
    <n v="186.77"/>
    <s v="Pune"/>
    <s v="Maharashtra"/>
    <s v="West"/>
    <s v="UPI"/>
    <x v="0"/>
    <x v="1"/>
    <x v="7"/>
    <x v="7"/>
    <n v="0.27500000000000002"/>
    <n v="559.29999999999995"/>
    <n v="0"/>
  </r>
  <r>
    <x v="4130"/>
    <d v="2035-04-23T00:00:00"/>
    <x v="267"/>
    <s v="Customer_0185"/>
    <s v="P2013"/>
    <x v="6"/>
    <x v="1"/>
    <x v="1"/>
    <n v="2"/>
    <n v="3499"/>
    <n v="6998"/>
    <x v="0"/>
    <n v="699.8"/>
    <n v="6298.2"/>
    <n v="1322.62"/>
    <s v="Kolkata"/>
    <s v="West Bengal"/>
    <s v="East"/>
    <s v="Net Banking"/>
    <x v="2"/>
    <x v="1"/>
    <x v="7"/>
    <x v="7"/>
    <n v="0.21"/>
    <n v="5598.4"/>
    <n v="0"/>
  </r>
  <r>
    <x v="4131"/>
    <d v="2035-04-24T00:00:00"/>
    <x v="600"/>
    <s v="Customer_0199"/>
    <s v="P2001"/>
    <x v="10"/>
    <x v="2"/>
    <x v="7"/>
    <n v="1"/>
    <n v="24999"/>
    <n v="24999"/>
    <x v="1"/>
    <n v="1249.95"/>
    <n v="23749.05"/>
    <n v="3443.61"/>
    <s v="Ahmedabad"/>
    <s v="Gujarat"/>
    <s v="West"/>
    <s v="UPI"/>
    <x v="0"/>
    <x v="1"/>
    <x v="7"/>
    <x v="7"/>
    <n v="0.14499999999999999"/>
    <n v="22499.1"/>
    <n v="0"/>
  </r>
  <r>
    <x v="4132"/>
    <d v="2035-04-25T00:00:00"/>
    <x v="661"/>
    <s v="Customer_0651"/>
    <s v="P2009"/>
    <x v="1"/>
    <x v="0"/>
    <x v="0"/>
    <n v="1"/>
    <n v="1199"/>
    <n v="1199"/>
    <x v="2"/>
    <n v="179.85"/>
    <n v="1019.15"/>
    <n v="280.27"/>
    <s v="Mumbai"/>
    <s v="Maharashtra"/>
    <s v="West"/>
    <s v="Net Banking"/>
    <x v="2"/>
    <x v="1"/>
    <x v="7"/>
    <x v="7"/>
    <n v="0.27500000000000002"/>
    <n v="839.3"/>
    <n v="0"/>
  </r>
  <r>
    <x v="4133"/>
    <d v="2035-04-26T00:00:00"/>
    <x v="126"/>
    <s v="Customer_0571"/>
    <s v="P2001"/>
    <x v="10"/>
    <x v="2"/>
    <x v="7"/>
    <n v="1"/>
    <n v="24999"/>
    <n v="24999"/>
    <x v="5"/>
    <n v="6249.75"/>
    <n v="18749.25"/>
    <n v="1593.69"/>
    <s v="Chennai"/>
    <s v="Tamil Nadu"/>
    <s v="South"/>
    <s v="Credit Card"/>
    <x v="1"/>
    <x v="1"/>
    <x v="7"/>
    <x v="7"/>
    <n v="8.5000000000000006E-2"/>
    <n v="12499.5"/>
    <n v="0"/>
  </r>
  <r>
    <x v="4134"/>
    <d v="2035-04-27T00:00:00"/>
    <x v="742"/>
    <s v="Customer_0165"/>
    <s v="P2016"/>
    <x v="19"/>
    <x v="1"/>
    <x v="8"/>
    <n v="1"/>
    <n v="999"/>
    <n v="999"/>
    <x v="0"/>
    <n v="99.9"/>
    <n v="899.1"/>
    <n v="188.81"/>
    <s v="Delhi"/>
    <s v="Delhi"/>
    <s v="North"/>
    <s v="UPI"/>
    <x v="0"/>
    <x v="1"/>
    <x v="7"/>
    <x v="7"/>
    <n v="0.21"/>
    <n v="799.2"/>
    <n v="0"/>
  </r>
  <r>
    <x v="4135"/>
    <d v="2035-04-28T00:00:00"/>
    <x v="262"/>
    <s v="Customer_0796"/>
    <s v="P2013"/>
    <x v="6"/>
    <x v="1"/>
    <x v="1"/>
    <n v="1"/>
    <n v="3499"/>
    <n v="3499"/>
    <x v="6"/>
    <n v="0"/>
    <n v="3499"/>
    <n v="839.76"/>
    <s v="Chennai"/>
    <s v="Tamil Nadu"/>
    <s v="South"/>
    <s v="Credit Card"/>
    <x v="0"/>
    <x v="1"/>
    <x v="7"/>
    <x v="7"/>
    <n v="0.24"/>
    <n v="3499"/>
    <n v="0"/>
  </r>
  <r>
    <x v="4136"/>
    <d v="2035-04-29T00:00:00"/>
    <x v="378"/>
    <s v="Customer_0159"/>
    <s v="P2001"/>
    <x v="10"/>
    <x v="2"/>
    <x v="7"/>
    <n v="1"/>
    <n v="24999"/>
    <n v="24999"/>
    <x v="0"/>
    <n v="2499.9"/>
    <n v="22499.1"/>
    <n v="2924.88"/>
    <s v="Pune"/>
    <s v="Maharashtra"/>
    <s v="West"/>
    <s v="Debit Card"/>
    <x v="0"/>
    <x v="1"/>
    <x v="7"/>
    <x v="7"/>
    <n v="0.13"/>
    <n v="19999.2"/>
    <n v="0"/>
  </r>
  <r>
    <x v="4137"/>
    <d v="2035-04-30T00:00:00"/>
    <x v="788"/>
    <s v="Customer_0050"/>
    <s v="P2019"/>
    <x v="22"/>
    <x v="4"/>
    <x v="11"/>
    <n v="2"/>
    <n v="699"/>
    <n v="1398"/>
    <x v="6"/>
    <n v="0"/>
    <n v="1398"/>
    <n v="531.24"/>
    <s v="Hyderabad"/>
    <s v="Telangana"/>
    <s v="South"/>
    <s v="UPI"/>
    <x v="2"/>
    <x v="1"/>
    <x v="7"/>
    <x v="7"/>
    <n v="0.38"/>
    <n v="1398"/>
    <n v="0"/>
  </r>
  <r>
    <x v="4138"/>
    <d v="2035-05-01T00:00:00"/>
    <x v="652"/>
    <s v="Customer_0495"/>
    <s v="P2019"/>
    <x v="22"/>
    <x v="4"/>
    <x v="11"/>
    <n v="1"/>
    <n v="699"/>
    <n v="699"/>
    <x v="4"/>
    <n v="139.80000000000001"/>
    <n v="559.20000000000005"/>
    <n v="178.94"/>
    <s v="Chennai"/>
    <s v="Tamil Nadu"/>
    <s v="South"/>
    <s v="Debit Card"/>
    <x v="0"/>
    <x v="1"/>
    <x v="7"/>
    <x v="7"/>
    <n v="0.32"/>
    <n v="419.4"/>
    <n v="0"/>
  </r>
  <r>
    <x v="4139"/>
    <d v="2035-05-02T00:00:00"/>
    <x v="711"/>
    <s v="Customer_0744"/>
    <s v="P2015"/>
    <x v="11"/>
    <x v="1"/>
    <x v="8"/>
    <n v="1"/>
    <n v="1299"/>
    <n v="1299"/>
    <x v="0"/>
    <n v="129.9"/>
    <n v="1169.0999999999999"/>
    <n v="245.51"/>
    <s v="Jaipur"/>
    <s v="Rajasthan"/>
    <s v="North"/>
    <s v="UPI"/>
    <x v="0"/>
    <x v="1"/>
    <x v="7"/>
    <x v="7"/>
    <n v="0.21"/>
    <n v="1039.2"/>
    <n v="0"/>
  </r>
  <r>
    <x v="4140"/>
    <d v="2035-05-03T00:00:00"/>
    <x v="792"/>
    <s v="Customer_0316"/>
    <s v="P2012"/>
    <x v="7"/>
    <x v="0"/>
    <x v="4"/>
    <n v="2"/>
    <n v="1299"/>
    <n v="2598"/>
    <x v="6"/>
    <n v="0"/>
    <n v="2598"/>
    <n v="831.36"/>
    <s v="Delhi"/>
    <s v="Delhi"/>
    <s v="North"/>
    <s v="Debit Card"/>
    <x v="0"/>
    <x v="1"/>
    <x v="7"/>
    <x v="7"/>
    <n v="0.32"/>
    <n v="2598"/>
    <n v="0"/>
  </r>
  <r>
    <x v="4141"/>
    <d v="2035-05-04T00:00:00"/>
    <x v="702"/>
    <s v="Customer_0293"/>
    <s v="P2002"/>
    <x v="12"/>
    <x v="2"/>
    <x v="7"/>
    <n v="3"/>
    <n v="2999"/>
    <n v="8997"/>
    <x v="1"/>
    <n v="449.85"/>
    <n v="8547.15"/>
    <n v="1239.3399999999999"/>
    <s v="Kolkata"/>
    <s v="West Bengal"/>
    <s v="East"/>
    <s v="Credit Card"/>
    <x v="1"/>
    <x v="1"/>
    <x v="7"/>
    <x v="7"/>
    <n v="0.14499999999999999"/>
    <n v="8097.3"/>
    <n v="0"/>
  </r>
  <r>
    <x v="4142"/>
    <d v="2035-05-05T00:00:00"/>
    <x v="630"/>
    <s v="Customer_0215"/>
    <s v="P2023"/>
    <x v="23"/>
    <x v="3"/>
    <x v="9"/>
    <n v="5"/>
    <n v="1599"/>
    <n v="7995"/>
    <x v="4"/>
    <n v="1599"/>
    <n v="6396"/>
    <n v="1407.12"/>
    <s v="Bengaluru"/>
    <s v="Karnataka"/>
    <s v="South"/>
    <s v="Net Banking"/>
    <x v="2"/>
    <x v="1"/>
    <x v="7"/>
    <x v="7"/>
    <n v="0.22"/>
    <n v="4797"/>
    <n v="0"/>
  </r>
  <r>
    <x v="4143"/>
    <d v="2035-05-06T00:00:00"/>
    <x v="725"/>
    <s v="Customer_0656"/>
    <s v="P2009"/>
    <x v="1"/>
    <x v="0"/>
    <x v="0"/>
    <n v="3"/>
    <n v="1199"/>
    <n v="3597"/>
    <x v="2"/>
    <n v="539.54999999999995"/>
    <n v="3057.45"/>
    <n v="840.8"/>
    <s v="Mumbai"/>
    <s v="Maharashtra"/>
    <s v="West"/>
    <s v="Debit Card"/>
    <x v="0"/>
    <x v="1"/>
    <x v="7"/>
    <x v="7"/>
    <n v="0.27500000000000002"/>
    <n v="2517.9"/>
    <n v="0"/>
  </r>
  <r>
    <x v="4144"/>
    <d v="2035-05-07T00:00:00"/>
    <x v="310"/>
    <s v="Customer_0664"/>
    <s v="P2007"/>
    <x v="21"/>
    <x v="0"/>
    <x v="12"/>
    <n v="2"/>
    <n v="799"/>
    <n v="1598"/>
    <x v="2"/>
    <n v="239.7"/>
    <n v="1358.3"/>
    <n v="373.53"/>
    <s v="Gurugram"/>
    <s v="Haryana"/>
    <s v="North"/>
    <s v="Debit Card"/>
    <x v="2"/>
    <x v="1"/>
    <x v="7"/>
    <x v="7"/>
    <n v="0.27500000000000002"/>
    <n v="1118.5999999999999"/>
    <n v="0"/>
  </r>
  <r>
    <x v="4145"/>
    <d v="2035-05-08T00:00:00"/>
    <x v="434"/>
    <s v="Customer_0208"/>
    <s v="P2020"/>
    <x v="16"/>
    <x v="4"/>
    <x v="10"/>
    <n v="1"/>
    <n v="599"/>
    <n v="599"/>
    <x v="2"/>
    <n v="89.85"/>
    <n v="509.15"/>
    <n v="170.57"/>
    <s v="Delhi"/>
    <s v="Delhi"/>
    <s v="North"/>
    <s v="UPI"/>
    <x v="2"/>
    <x v="1"/>
    <x v="7"/>
    <x v="7"/>
    <n v="0.33500000000000002"/>
    <n v="419.3"/>
    <n v="0"/>
  </r>
  <r>
    <x v="4146"/>
    <d v="2035-05-09T00:00:00"/>
    <x v="573"/>
    <s v="Customer_0769"/>
    <s v="P2020"/>
    <x v="16"/>
    <x v="4"/>
    <x v="10"/>
    <n v="2"/>
    <n v="599"/>
    <n v="1198"/>
    <x v="2"/>
    <n v="179.7"/>
    <n v="1018.3"/>
    <n v="341.13"/>
    <s v="Mumbai"/>
    <s v="Maharashtra"/>
    <s v="West"/>
    <s v="Debit Card"/>
    <x v="2"/>
    <x v="1"/>
    <x v="7"/>
    <x v="7"/>
    <n v="0.33500000000000002"/>
    <n v="838.6"/>
    <n v="0"/>
  </r>
  <r>
    <x v="4147"/>
    <d v="2035-05-10T00:00:00"/>
    <x v="632"/>
    <s v="Customer_0560"/>
    <s v="P2023"/>
    <x v="23"/>
    <x v="3"/>
    <x v="9"/>
    <n v="1"/>
    <n v="1599"/>
    <n v="1599"/>
    <x v="4"/>
    <n v="319.8"/>
    <n v="1279.2"/>
    <n v="281.42"/>
    <s v="Bengaluru"/>
    <s v="Karnataka"/>
    <s v="South"/>
    <s v="Debit Card"/>
    <x v="0"/>
    <x v="1"/>
    <x v="7"/>
    <x v="7"/>
    <n v="0.22"/>
    <n v="959.4"/>
    <n v="0"/>
  </r>
  <r>
    <x v="4148"/>
    <d v="2035-05-11T00:00:00"/>
    <x v="557"/>
    <s v="Customer_0688"/>
    <s v="P2014"/>
    <x v="2"/>
    <x v="1"/>
    <x v="1"/>
    <n v="3"/>
    <n v="2999"/>
    <n v="8997"/>
    <x v="0"/>
    <n v="899.7"/>
    <n v="8097.3"/>
    <n v="1700.43"/>
    <s v="Mumbai"/>
    <s v="Maharashtra"/>
    <s v="West"/>
    <s v="Credit Card"/>
    <x v="1"/>
    <x v="1"/>
    <x v="7"/>
    <x v="7"/>
    <n v="0.21"/>
    <n v="7197.6"/>
    <n v="0"/>
  </r>
  <r>
    <x v="4149"/>
    <d v="2035-05-12T00:00:00"/>
    <x v="25"/>
    <s v="Customer_0104"/>
    <s v="P2020"/>
    <x v="16"/>
    <x v="4"/>
    <x v="10"/>
    <n v="1"/>
    <n v="599"/>
    <n v="599"/>
    <x v="4"/>
    <n v="119.8"/>
    <n v="479.2"/>
    <n v="153.34"/>
    <s v="Jaipur"/>
    <s v="Rajasthan"/>
    <s v="North"/>
    <s v="Credit Card"/>
    <x v="0"/>
    <x v="1"/>
    <x v="8"/>
    <x v="8"/>
    <n v="0.32"/>
    <n v="359.4"/>
    <n v="0"/>
  </r>
  <r>
    <x v="4150"/>
    <d v="2035-05-13T00:00:00"/>
    <x v="697"/>
    <s v="Customer_0274"/>
    <s v="P2008"/>
    <x v="20"/>
    <x v="0"/>
    <x v="12"/>
    <n v="2"/>
    <n v="1799"/>
    <n v="3598"/>
    <x v="0"/>
    <n v="359.8"/>
    <n v="3238.2"/>
    <n v="939.08"/>
    <s v="Noida"/>
    <s v="Uttar Pradesh"/>
    <s v="North"/>
    <s v="Cash on Delivery"/>
    <x v="0"/>
    <x v="1"/>
    <x v="8"/>
    <x v="8"/>
    <n v="0.28999999999999998"/>
    <n v="2878.4"/>
    <n v="0"/>
  </r>
  <r>
    <x v="4151"/>
    <d v="2035-05-14T00:00:00"/>
    <x v="42"/>
    <s v="Customer_0431"/>
    <s v="P2009"/>
    <x v="1"/>
    <x v="0"/>
    <x v="0"/>
    <n v="1"/>
    <n v="1199"/>
    <n v="1199"/>
    <x v="1"/>
    <n v="59.95"/>
    <n v="1139.05"/>
    <n v="347.41"/>
    <s v="Jaipur"/>
    <s v="Rajasthan"/>
    <s v="North"/>
    <s v="Credit Card"/>
    <x v="0"/>
    <x v="1"/>
    <x v="8"/>
    <x v="8"/>
    <n v="0.30499999999999999"/>
    <n v="1079.0999999999999"/>
    <n v="0"/>
  </r>
  <r>
    <x v="4152"/>
    <d v="2035-05-15T00:00:00"/>
    <x v="360"/>
    <s v="Customer_0346"/>
    <s v="P2011"/>
    <x v="18"/>
    <x v="0"/>
    <x v="4"/>
    <n v="1"/>
    <n v="2499"/>
    <n v="2499"/>
    <x v="5"/>
    <n v="624.75"/>
    <n v="1874.25"/>
    <n v="459.19"/>
    <s v="Noida"/>
    <s v="Uttar Pradesh"/>
    <s v="North"/>
    <s v="Net Banking"/>
    <x v="2"/>
    <x v="1"/>
    <x v="8"/>
    <x v="8"/>
    <n v="0.245"/>
    <n v="1249.5"/>
    <n v="0"/>
  </r>
  <r>
    <x v="4153"/>
    <d v="2035-05-16T00:00:00"/>
    <x v="601"/>
    <s v="Customer_0205"/>
    <s v="P2023"/>
    <x v="23"/>
    <x v="3"/>
    <x v="9"/>
    <n v="1"/>
    <n v="1599"/>
    <n v="1599"/>
    <x v="4"/>
    <n v="319.8"/>
    <n v="1279.2"/>
    <n v="281.42"/>
    <s v="Ahmedabad"/>
    <s v="Gujarat"/>
    <s v="West"/>
    <s v="Debit Card"/>
    <x v="0"/>
    <x v="1"/>
    <x v="8"/>
    <x v="8"/>
    <n v="0.22"/>
    <n v="959.4"/>
    <n v="0"/>
  </r>
  <r>
    <x v="4154"/>
    <d v="2035-05-17T00:00:00"/>
    <x v="657"/>
    <s v="Customer_0586"/>
    <s v="P2016"/>
    <x v="19"/>
    <x v="1"/>
    <x v="8"/>
    <n v="1"/>
    <n v="999"/>
    <n v="999"/>
    <x v="0"/>
    <n v="99.9"/>
    <n v="899.1"/>
    <n v="188.81"/>
    <s v="Delhi"/>
    <s v="Delhi"/>
    <s v="North"/>
    <s v="UPI"/>
    <x v="2"/>
    <x v="1"/>
    <x v="8"/>
    <x v="8"/>
    <n v="0.21"/>
    <n v="799.2"/>
    <n v="0"/>
  </r>
  <r>
    <x v="4155"/>
    <d v="2035-05-18T00:00:00"/>
    <x v="175"/>
    <s v="Customer_0742"/>
    <s v="P2010"/>
    <x v="0"/>
    <x v="0"/>
    <x v="0"/>
    <n v="2"/>
    <n v="1999"/>
    <n v="3998"/>
    <x v="2"/>
    <n v="599.70000000000005"/>
    <n v="3398.3"/>
    <n v="934.53"/>
    <s v="Chennai"/>
    <s v="Tamil Nadu"/>
    <s v="South"/>
    <s v="UPI"/>
    <x v="2"/>
    <x v="1"/>
    <x v="8"/>
    <x v="8"/>
    <n v="0.27500000000000002"/>
    <n v="2798.6"/>
    <n v="0"/>
  </r>
  <r>
    <x v="4156"/>
    <d v="2035-05-19T00:00:00"/>
    <x v="211"/>
    <s v="Customer_0775"/>
    <s v="P2018"/>
    <x v="17"/>
    <x v="4"/>
    <x v="11"/>
    <n v="1"/>
    <n v="399"/>
    <n v="399"/>
    <x v="1"/>
    <n v="19.95"/>
    <n v="379.05"/>
    <n v="138.35"/>
    <s v="Pune"/>
    <s v="Maharashtra"/>
    <s v="West"/>
    <s v="UPI"/>
    <x v="0"/>
    <x v="1"/>
    <x v="8"/>
    <x v="8"/>
    <n v="0.36499999999999999"/>
    <n v="359.1"/>
    <n v="0"/>
  </r>
  <r>
    <x v="4157"/>
    <d v="2035-05-20T00:00:00"/>
    <x v="169"/>
    <s v="Customer_0179"/>
    <s v="P2009"/>
    <x v="1"/>
    <x v="0"/>
    <x v="0"/>
    <n v="1"/>
    <n v="1199"/>
    <n v="1199"/>
    <x v="2"/>
    <n v="179.85"/>
    <n v="1019.15"/>
    <n v="280.27"/>
    <s v="Lucknow"/>
    <s v="Uttar Pradesh"/>
    <s v="North"/>
    <s v="Debit Card"/>
    <x v="0"/>
    <x v="1"/>
    <x v="8"/>
    <x v="8"/>
    <n v="0.27500000000000002"/>
    <n v="839.3"/>
    <n v="0"/>
  </r>
  <r>
    <x v="4158"/>
    <d v="2035-05-21T00:00:00"/>
    <x v="252"/>
    <s v="Customer_0123"/>
    <s v="P2001"/>
    <x v="10"/>
    <x v="2"/>
    <x v="7"/>
    <n v="2"/>
    <n v="24999"/>
    <n v="49998"/>
    <x v="2"/>
    <n v="7499.7"/>
    <n v="42498.3"/>
    <n v="4887.3"/>
    <s v="Chennai"/>
    <s v="Tamil Nadu"/>
    <s v="South"/>
    <s v="UPI"/>
    <x v="0"/>
    <x v="1"/>
    <x v="8"/>
    <x v="8"/>
    <n v="0.115"/>
    <n v="34998.6"/>
    <n v="0"/>
  </r>
  <r>
    <x v="4159"/>
    <d v="2035-05-22T00:00:00"/>
    <x v="735"/>
    <s v="Customer_0732"/>
    <s v="P2005"/>
    <x v="4"/>
    <x v="2"/>
    <x v="3"/>
    <n v="2"/>
    <n v="1299"/>
    <n v="2598"/>
    <x v="2"/>
    <n v="389.7"/>
    <n v="2208.3000000000002"/>
    <n v="253.95"/>
    <s v="Ahmedabad"/>
    <s v="Gujarat"/>
    <s v="West"/>
    <s v="UPI"/>
    <x v="0"/>
    <x v="1"/>
    <x v="8"/>
    <x v="8"/>
    <n v="0.115"/>
    <n v="1818.6"/>
    <n v="0"/>
  </r>
  <r>
    <x v="4160"/>
    <d v="2035-05-23T00:00:00"/>
    <x v="321"/>
    <s v="Customer_0645"/>
    <s v="P2011"/>
    <x v="18"/>
    <x v="0"/>
    <x v="4"/>
    <n v="1"/>
    <n v="2499"/>
    <n v="2499"/>
    <x v="6"/>
    <n v="0"/>
    <n v="2499"/>
    <n v="799.68"/>
    <s v="Hyderabad"/>
    <s v="Telangana"/>
    <s v="South"/>
    <s v="Net Banking"/>
    <x v="2"/>
    <x v="1"/>
    <x v="8"/>
    <x v="8"/>
    <n v="0.32"/>
    <n v="2499"/>
    <n v="0"/>
  </r>
  <r>
    <x v="4161"/>
    <d v="2035-05-24T00:00:00"/>
    <x v="109"/>
    <s v="Customer_0735"/>
    <s v="P2022"/>
    <x v="13"/>
    <x v="3"/>
    <x v="9"/>
    <n v="1"/>
    <n v="899"/>
    <n v="899"/>
    <x v="2"/>
    <n v="134.85"/>
    <n v="764.15"/>
    <n v="179.58"/>
    <s v="Jaipur"/>
    <s v="Rajasthan"/>
    <s v="North"/>
    <s v="UPI"/>
    <x v="0"/>
    <x v="1"/>
    <x v="8"/>
    <x v="8"/>
    <n v="0.23499999999999999"/>
    <n v="629.29999999999995"/>
    <n v="0"/>
  </r>
  <r>
    <x v="4162"/>
    <d v="2035-05-25T00:00:00"/>
    <x v="175"/>
    <s v="Customer_0742"/>
    <s v="P2020"/>
    <x v="16"/>
    <x v="4"/>
    <x v="10"/>
    <n v="2"/>
    <n v="599"/>
    <n v="1198"/>
    <x v="5"/>
    <n v="299.5"/>
    <n v="898.5"/>
    <n v="274.04000000000002"/>
    <s v="Noida"/>
    <s v="Uttar Pradesh"/>
    <s v="North"/>
    <s v="UPI"/>
    <x v="0"/>
    <x v="1"/>
    <x v="8"/>
    <x v="8"/>
    <n v="0.30499999999999999"/>
    <n v="599"/>
    <n v="0"/>
  </r>
  <r>
    <x v="4163"/>
    <d v="2035-05-26T00:00:00"/>
    <x v="429"/>
    <s v="Customer_0163"/>
    <s v="P2021"/>
    <x v="24"/>
    <x v="4"/>
    <x v="13"/>
    <n v="1"/>
    <n v="1499"/>
    <n v="1499"/>
    <x v="6"/>
    <n v="0"/>
    <n v="1499"/>
    <n v="569.62"/>
    <s v="Hyderabad"/>
    <s v="Telangana"/>
    <s v="South"/>
    <s v="Debit Card"/>
    <x v="0"/>
    <x v="1"/>
    <x v="8"/>
    <x v="8"/>
    <n v="0.38"/>
    <n v="1499"/>
    <n v="0"/>
  </r>
  <r>
    <x v="4164"/>
    <d v="2035-05-27T00:00:00"/>
    <x v="302"/>
    <s v="Customer_0272"/>
    <s v="P2021"/>
    <x v="24"/>
    <x v="4"/>
    <x v="13"/>
    <n v="1"/>
    <n v="1499"/>
    <n v="1499"/>
    <x v="5"/>
    <n v="374.75"/>
    <n v="1124.25"/>
    <n v="342.9"/>
    <s v="Kolkata"/>
    <s v="West Bengal"/>
    <s v="East"/>
    <s v="Debit Card"/>
    <x v="0"/>
    <x v="1"/>
    <x v="8"/>
    <x v="8"/>
    <n v="0.30499999999999999"/>
    <n v="749.5"/>
    <n v="0"/>
  </r>
  <r>
    <x v="4165"/>
    <d v="2035-05-28T00:00:00"/>
    <x v="268"/>
    <s v="Customer_0636"/>
    <s v="P2017"/>
    <x v="8"/>
    <x v="1"/>
    <x v="5"/>
    <n v="3"/>
    <n v="5999"/>
    <n v="17997"/>
    <x v="6"/>
    <n v="0"/>
    <n v="17997"/>
    <n v="4319.28"/>
    <s v="Noida"/>
    <s v="Uttar Pradesh"/>
    <s v="North"/>
    <s v="Credit Card"/>
    <x v="2"/>
    <x v="1"/>
    <x v="8"/>
    <x v="8"/>
    <n v="0.24"/>
    <n v="17997"/>
    <n v="0"/>
  </r>
  <r>
    <x v="4166"/>
    <d v="2035-05-29T00:00:00"/>
    <x v="48"/>
    <s v="Customer_0456"/>
    <s v="P2015"/>
    <x v="11"/>
    <x v="1"/>
    <x v="8"/>
    <n v="2"/>
    <n v="1299"/>
    <n v="2598"/>
    <x v="2"/>
    <n v="389.7"/>
    <n v="2208.3000000000002"/>
    <n v="430.62"/>
    <s v="Gurugram"/>
    <s v="Haryana"/>
    <s v="North"/>
    <s v="Net Banking"/>
    <x v="1"/>
    <x v="1"/>
    <x v="8"/>
    <x v="8"/>
    <n v="0.19500000000000001"/>
    <n v="1818.6"/>
    <n v="0"/>
  </r>
  <r>
    <x v="4167"/>
    <d v="2035-05-30T00:00:00"/>
    <x v="355"/>
    <s v="Customer_0765"/>
    <s v="P2012"/>
    <x v="7"/>
    <x v="0"/>
    <x v="4"/>
    <n v="1"/>
    <n v="1299"/>
    <n v="1299"/>
    <x v="3"/>
    <n v="389.7"/>
    <n v="909.3"/>
    <n v="209.14"/>
    <s v="Pune"/>
    <s v="Maharashtra"/>
    <s v="West"/>
    <s v="UPI"/>
    <x v="1"/>
    <x v="1"/>
    <x v="8"/>
    <x v="8"/>
    <n v="0.23"/>
    <n v="519.6"/>
    <n v="0"/>
  </r>
  <r>
    <x v="4168"/>
    <d v="2035-05-31T00:00:00"/>
    <x v="347"/>
    <s v="Customer_0630"/>
    <s v="P2025"/>
    <x v="9"/>
    <x v="3"/>
    <x v="6"/>
    <n v="2"/>
    <n v="999"/>
    <n v="1998"/>
    <x v="4"/>
    <n v="399.6"/>
    <n v="1598.4"/>
    <n v="351.65"/>
    <s v="Chennai"/>
    <s v="Tamil Nadu"/>
    <s v="South"/>
    <s v="Debit Card"/>
    <x v="0"/>
    <x v="1"/>
    <x v="8"/>
    <x v="8"/>
    <n v="0.22"/>
    <n v="1198.8"/>
    <n v="0"/>
  </r>
  <r>
    <x v="4169"/>
    <d v="2035-06-01T00:00:00"/>
    <x v="406"/>
    <s v="Customer_0077"/>
    <s v="P2010"/>
    <x v="0"/>
    <x v="0"/>
    <x v="0"/>
    <n v="1"/>
    <n v="1999"/>
    <n v="1999"/>
    <x v="0"/>
    <n v="199.9"/>
    <n v="1799.1"/>
    <n v="521.74"/>
    <s v="Hyderabad"/>
    <s v="Telangana"/>
    <s v="South"/>
    <s v="Net Banking"/>
    <x v="2"/>
    <x v="1"/>
    <x v="8"/>
    <x v="8"/>
    <n v="0.28999999999999998"/>
    <n v="1599.2"/>
    <n v="0"/>
  </r>
  <r>
    <x v="4170"/>
    <d v="2035-06-02T00:00:00"/>
    <x v="485"/>
    <s v="Customer_0090"/>
    <s v="P2008"/>
    <x v="20"/>
    <x v="0"/>
    <x v="12"/>
    <n v="2"/>
    <n v="1799"/>
    <n v="3598"/>
    <x v="0"/>
    <n v="359.8"/>
    <n v="3238.2"/>
    <n v="939.08"/>
    <s v="Chennai"/>
    <s v="Tamil Nadu"/>
    <s v="South"/>
    <s v="Credit Card"/>
    <x v="1"/>
    <x v="1"/>
    <x v="8"/>
    <x v="8"/>
    <n v="0.28999999999999998"/>
    <n v="2878.4"/>
    <n v="0"/>
  </r>
  <r>
    <x v="4171"/>
    <d v="2035-06-03T00:00:00"/>
    <x v="96"/>
    <s v="Customer_0752"/>
    <s v="P2008"/>
    <x v="20"/>
    <x v="0"/>
    <x v="12"/>
    <n v="1"/>
    <n v="1799"/>
    <n v="1799"/>
    <x v="3"/>
    <n v="539.70000000000005"/>
    <n v="1259.3"/>
    <n v="289.64"/>
    <s v="Jaipur"/>
    <s v="Rajasthan"/>
    <s v="North"/>
    <s v="Debit Card"/>
    <x v="0"/>
    <x v="1"/>
    <x v="8"/>
    <x v="8"/>
    <n v="0.23"/>
    <n v="719.6"/>
    <n v="0"/>
  </r>
  <r>
    <x v="4172"/>
    <d v="2035-06-04T00:00:00"/>
    <x v="544"/>
    <s v="Customer_0791"/>
    <s v="P2015"/>
    <x v="11"/>
    <x v="1"/>
    <x v="8"/>
    <n v="1"/>
    <n v="1299"/>
    <n v="1299"/>
    <x v="1"/>
    <n v="64.95"/>
    <n v="1234.05"/>
    <n v="277.66000000000003"/>
    <s v="Ahmedabad"/>
    <s v="Gujarat"/>
    <s v="West"/>
    <s v="Credit Card"/>
    <x v="0"/>
    <x v="1"/>
    <x v="8"/>
    <x v="8"/>
    <n v="0.22500000000000001"/>
    <n v="1169.0999999999999"/>
    <n v="0"/>
  </r>
  <r>
    <x v="4173"/>
    <d v="2035-06-05T00:00:00"/>
    <x v="453"/>
    <s v="Customer_0749"/>
    <s v="P2017"/>
    <x v="8"/>
    <x v="1"/>
    <x v="5"/>
    <n v="2"/>
    <n v="5999"/>
    <n v="11998"/>
    <x v="0"/>
    <n v="1199.8"/>
    <n v="10798.2"/>
    <n v="2267.62"/>
    <s v="Mumbai"/>
    <s v="Maharashtra"/>
    <s v="West"/>
    <s v="Net Banking"/>
    <x v="0"/>
    <x v="1"/>
    <x v="8"/>
    <x v="8"/>
    <n v="0.21"/>
    <n v="9598.4"/>
    <n v="0"/>
  </r>
  <r>
    <x v="4174"/>
    <d v="2035-06-06T00:00:00"/>
    <x v="296"/>
    <s v="Customer_0736"/>
    <s v="P2015"/>
    <x v="11"/>
    <x v="1"/>
    <x v="8"/>
    <n v="2"/>
    <n v="1299"/>
    <n v="2598"/>
    <x v="6"/>
    <n v="0"/>
    <n v="2598"/>
    <n v="623.52"/>
    <s v="Jaipur"/>
    <s v="Rajasthan"/>
    <s v="North"/>
    <s v="Credit Card"/>
    <x v="1"/>
    <x v="1"/>
    <x v="8"/>
    <x v="8"/>
    <n v="0.24"/>
    <n v="2598"/>
    <n v="0"/>
  </r>
  <r>
    <x v="4175"/>
    <d v="2035-06-07T00:00:00"/>
    <x v="532"/>
    <s v="Customer_0042"/>
    <s v="P2024"/>
    <x v="14"/>
    <x v="3"/>
    <x v="6"/>
    <n v="1"/>
    <n v="2499"/>
    <n v="2499"/>
    <x v="2"/>
    <n v="374.85"/>
    <n v="2124.15"/>
    <n v="499.18"/>
    <s v="Chennai"/>
    <s v="Tamil Nadu"/>
    <s v="South"/>
    <s v="Net Banking"/>
    <x v="1"/>
    <x v="1"/>
    <x v="8"/>
    <x v="8"/>
    <n v="0.23499999999999999"/>
    <n v="1749.3"/>
    <n v="0"/>
  </r>
  <r>
    <x v="4176"/>
    <d v="2035-06-08T00:00:00"/>
    <x v="203"/>
    <s v="Customer_0395"/>
    <s v="P2001"/>
    <x v="10"/>
    <x v="2"/>
    <x v="7"/>
    <n v="3"/>
    <n v="24999"/>
    <n v="74997"/>
    <x v="2"/>
    <n v="11249.55"/>
    <n v="63747.45"/>
    <n v="7330.96"/>
    <s v="Chennai"/>
    <s v="Tamil Nadu"/>
    <s v="South"/>
    <s v="Credit Card"/>
    <x v="1"/>
    <x v="1"/>
    <x v="8"/>
    <x v="8"/>
    <n v="0.115"/>
    <n v="52497.9"/>
    <n v="0"/>
  </r>
  <r>
    <x v="4177"/>
    <d v="2035-06-09T00:00:00"/>
    <x v="416"/>
    <s v="Customer_0324"/>
    <s v="P2020"/>
    <x v="16"/>
    <x v="4"/>
    <x v="10"/>
    <n v="1"/>
    <n v="599"/>
    <n v="599"/>
    <x v="1"/>
    <n v="29.95"/>
    <n v="569.04999999999995"/>
    <n v="207.7"/>
    <s v="Gurugram"/>
    <s v="Haryana"/>
    <s v="North"/>
    <s v="UPI"/>
    <x v="2"/>
    <x v="1"/>
    <x v="8"/>
    <x v="8"/>
    <n v="0.36499999999999999"/>
    <n v="539.1"/>
    <n v="0"/>
  </r>
  <r>
    <x v="4178"/>
    <d v="2035-06-10T00:00:00"/>
    <x v="221"/>
    <s v="Customer_0148"/>
    <s v="P2016"/>
    <x v="19"/>
    <x v="1"/>
    <x v="8"/>
    <n v="3"/>
    <n v="999"/>
    <n v="2997"/>
    <x v="1"/>
    <n v="149.85"/>
    <n v="2847.15"/>
    <n v="640.61"/>
    <s v="Gurugram"/>
    <s v="Haryana"/>
    <s v="North"/>
    <s v="Credit Card"/>
    <x v="0"/>
    <x v="1"/>
    <x v="8"/>
    <x v="8"/>
    <n v="0.22500000000000001"/>
    <n v="2697.3"/>
    <n v="0"/>
  </r>
  <r>
    <x v="4179"/>
    <d v="2035-06-11T00:00:00"/>
    <x v="165"/>
    <s v="Customer_0631"/>
    <s v="P2010"/>
    <x v="0"/>
    <x v="0"/>
    <x v="0"/>
    <n v="2"/>
    <n v="1999"/>
    <n v="3998"/>
    <x v="0"/>
    <n v="399.8"/>
    <n v="3598.2"/>
    <n v="1043.48"/>
    <s v="Bengaluru"/>
    <s v="Karnataka"/>
    <s v="South"/>
    <s v="Credit Card"/>
    <x v="0"/>
    <x v="1"/>
    <x v="8"/>
    <x v="8"/>
    <n v="0.28999999999999998"/>
    <n v="3198.4"/>
    <n v="0"/>
  </r>
  <r>
    <x v="4180"/>
    <d v="2035-06-12T00:00:00"/>
    <x v="754"/>
    <s v="Customer_0589"/>
    <s v="P2022"/>
    <x v="13"/>
    <x v="3"/>
    <x v="9"/>
    <n v="1"/>
    <n v="899"/>
    <n v="899"/>
    <x v="2"/>
    <n v="134.85"/>
    <n v="764.15"/>
    <n v="179.58"/>
    <s v="Gurugram"/>
    <s v="Haryana"/>
    <s v="North"/>
    <s v="Debit Card"/>
    <x v="0"/>
    <x v="1"/>
    <x v="8"/>
    <x v="8"/>
    <n v="0.23499999999999999"/>
    <n v="629.29999999999995"/>
    <n v="0"/>
  </r>
  <r>
    <x v="4181"/>
    <d v="2035-06-13T00:00:00"/>
    <x v="789"/>
    <s v="Customer_0001"/>
    <s v="P2011"/>
    <x v="18"/>
    <x v="0"/>
    <x v="4"/>
    <n v="1"/>
    <n v="2499"/>
    <n v="2499"/>
    <x v="2"/>
    <n v="374.85"/>
    <n v="2124.15"/>
    <n v="584.14"/>
    <s v="Mumbai"/>
    <s v="Maharashtra"/>
    <s v="West"/>
    <s v="Credit Card"/>
    <x v="0"/>
    <x v="1"/>
    <x v="8"/>
    <x v="8"/>
    <n v="0.27500000000000002"/>
    <n v="1749.3"/>
    <n v="0"/>
  </r>
  <r>
    <x v="4182"/>
    <d v="2035-06-14T00:00:00"/>
    <x v="232"/>
    <s v="Customer_0070"/>
    <s v="P2012"/>
    <x v="7"/>
    <x v="0"/>
    <x v="4"/>
    <n v="2"/>
    <n v="1299"/>
    <n v="2598"/>
    <x v="4"/>
    <n v="519.6"/>
    <n v="2078.4"/>
    <n v="540.38"/>
    <s v="Kolkata"/>
    <s v="West Bengal"/>
    <s v="East"/>
    <s v="UPI"/>
    <x v="0"/>
    <x v="1"/>
    <x v="8"/>
    <x v="8"/>
    <n v="0.26"/>
    <n v="1558.8"/>
    <n v="0"/>
  </r>
  <r>
    <x v="4183"/>
    <d v="2035-06-15T00:00:00"/>
    <x v="652"/>
    <s v="Customer_0495"/>
    <s v="P2006"/>
    <x v="5"/>
    <x v="2"/>
    <x v="3"/>
    <n v="3"/>
    <n v="1499"/>
    <n v="4497"/>
    <x v="1"/>
    <n v="224.85"/>
    <n v="4272.1499999999996"/>
    <n v="619.46"/>
    <s v="Lucknow"/>
    <s v="Uttar Pradesh"/>
    <s v="North"/>
    <s v="Credit Card"/>
    <x v="0"/>
    <x v="1"/>
    <x v="8"/>
    <x v="8"/>
    <n v="0.14499999999999999"/>
    <n v="4047.3"/>
    <n v="0"/>
  </r>
  <r>
    <x v="4184"/>
    <d v="2035-06-16T00:00:00"/>
    <x v="97"/>
    <s v="Customer_0285"/>
    <s v="P2007"/>
    <x v="21"/>
    <x v="0"/>
    <x v="12"/>
    <n v="1"/>
    <n v="799"/>
    <n v="799"/>
    <x v="4"/>
    <n v="159.80000000000001"/>
    <n v="639.20000000000005"/>
    <n v="166.19"/>
    <s v="Chennai"/>
    <s v="Tamil Nadu"/>
    <s v="South"/>
    <s v="UPI"/>
    <x v="2"/>
    <x v="1"/>
    <x v="8"/>
    <x v="8"/>
    <n v="0.26"/>
    <n v="479.4"/>
    <n v="0"/>
  </r>
  <r>
    <x v="4185"/>
    <d v="2035-06-17T00:00:00"/>
    <x v="62"/>
    <s v="Customer_0204"/>
    <s v="P2001"/>
    <x v="10"/>
    <x v="2"/>
    <x v="7"/>
    <n v="3"/>
    <n v="24999"/>
    <n v="74997"/>
    <x v="4"/>
    <n v="14999.4"/>
    <n v="59997.599999999999"/>
    <n v="5999.76"/>
    <s v="Ahmedabad"/>
    <s v="Gujarat"/>
    <s v="West"/>
    <s v="Debit Card"/>
    <x v="2"/>
    <x v="1"/>
    <x v="8"/>
    <x v="8"/>
    <n v="0.1"/>
    <n v="44998.2"/>
    <n v="0"/>
  </r>
  <r>
    <x v="4186"/>
    <d v="2035-06-18T00:00:00"/>
    <x v="413"/>
    <s v="Customer_0362"/>
    <s v="P2014"/>
    <x v="2"/>
    <x v="1"/>
    <x v="1"/>
    <n v="5"/>
    <n v="2999"/>
    <n v="14995"/>
    <x v="0"/>
    <n v="1499.5"/>
    <n v="13495.5"/>
    <n v="2834.06"/>
    <s v="Chennai"/>
    <s v="Tamil Nadu"/>
    <s v="South"/>
    <s v="Debit Card"/>
    <x v="0"/>
    <x v="1"/>
    <x v="8"/>
    <x v="8"/>
    <n v="0.21"/>
    <n v="11996"/>
    <n v="0"/>
  </r>
  <r>
    <x v="4187"/>
    <d v="2035-06-19T00:00:00"/>
    <x v="58"/>
    <s v="Customer_0716"/>
    <s v="P2006"/>
    <x v="5"/>
    <x v="2"/>
    <x v="3"/>
    <n v="1"/>
    <n v="1499"/>
    <n v="1499"/>
    <x v="1"/>
    <n v="74.95"/>
    <n v="1424.05"/>
    <n v="206.49"/>
    <s v="Lucknow"/>
    <s v="Uttar Pradesh"/>
    <s v="North"/>
    <s v="Debit Card"/>
    <x v="0"/>
    <x v="1"/>
    <x v="8"/>
    <x v="8"/>
    <n v="0.14499999999999999"/>
    <n v="1349.1"/>
    <n v="0"/>
  </r>
  <r>
    <x v="4188"/>
    <d v="2035-06-20T00:00:00"/>
    <x v="123"/>
    <s v="Customer_0118"/>
    <s v="P2015"/>
    <x v="11"/>
    <x v="1"/>
    <x v="8"/>
    <n v="2"/>
    <n v="1299"/>
    <n v="2598"/>
    <x v="4"/>
    <n v="519.6"/>
    <n v="2078.4"/>
    <n v="374.11"/>
    <s v="Bengaluru"/>
    <s v="Karnataka"/>
    <s v="South"/>
    <s v="Cash on Delivery"/>
    <x v="1"/>
    <x v="1"/>
    <x v="8"/>
    <x v="8"/>
    <n v="0.18"/>
    <n v="1558.8"/>
    <n v="0"/>
  </r>
  <r>
    <x v="4189"/>
    <d v="2035-06-21T00:00:00"/>
    <x v="579"/>
    <s v="Customer_0460"/>
    <s v="P2022"/>
    <x v="13"/>
    <x v="3"/>
    <x v="9"/>
    <n v="4"/>
    <n v="899"/>
    <n v="3596"/>
    <x v="6"/>
    <n v="0"/>
    <n v="3596"/>
    <n v="1006.88"/>
    <s v="Noida"/>
    <s v="Uttar Pradesh"/>
    <s v="North"/>
    <s v="Credit Card"/>
    <x v="2"/>
    <x v="1"/>
    <x v="8"/>
    <x v="8"/>
    <n v="0.28000000000000003"/>
    <n v="3596"/>
    <n v="0"/>
  </r>
  <r>
    <x v="4190"/>
    <d v="2035-06-22T00:00:00"/>
    <x v="11"/>
    <s v="Customer_0241"/>
    <s v="P2005"/>
    <x v="4"/>
    <x v="2"/>
    <x v="3"/>
    <n v="1"/>
    <n v="1299"/>
    <n v="1299"/>
    <x v="4"/>
    <n v="259.8"/>
    <n v="1039.2"/>
    <n v="103.92"/>
    <s v="Chennai"/>
    <s v="Tamil Nadu"/>
    <s v="South"/>
    <s v="Debit Card"/>
    <x v="2"/>
    <x v="1"/>
    <x v="8"/>
    <x v="8"/>
    <n v="0.1"/>
    <n v="779.4"/>
    <n v="0"/>
  </r>
  <r>
    <x v="4191"/>
    <d v="2035-06-23T00:00:00"/>
    <x v="437"/>
    <s v="Customer_0306"/>
    <s v="P2021"/>
    <x v="24"/>
    <x v="4"/>
    <x v="13"/>
    <n v="3"/>
    <n v="1499"/>
    <n v="4497"/>
    <x v="2"/>
    <n v="674.55"/>
    <n v="3822.45"/>
    <n v="1280.52"/>
    <s v="Kolkata"/>
    <s v="West Bengal"/>
    <s v="East"/>
    <s v="Net Banking"/>
    <x v="0"/>
    <x v="1"/>
    <x v="8"/>
    <x v="8"/>
    <n v="0.33500000000000002"/>
    <n v="3147.9"/>
    <n v="0"/>
  </r>
  <r>
    <x v="4192"/>
    <d v="2035-06-24T00:00:00"/>
    <x v="538"/>
    <s v="Customer_0626"/>
    <s v="P2019"/>
    <x v="22"/>
    <x v="4"/>
    <x v="11"/>
    <n v="1"/>
    <n v="699"/>
    <n v="699"/>
    <x v="5"/>
    <n v="174.75"/>
    <n v="524.25"/>
    <n v="159.9"/>
    <s v="Pune"/>
    <s v="Maharashtra"/>
    <s v="West"/>
    <s v="Credit Card"/>
    <x v="0"/>
    <x v="1"/>
    <x v="8"/>
    <x v="8"/>
    <n v="0.30499999999999999"/>
    <n v="349.5"/>
    <n v="0"/>
  </r>
  <r>
    <x v="4193"/>
    <d v="2035-06-25T00:00:00"/>
    <x v="280"/>
    <s v="Customer_0599"/>
    <s v="P2016"/>
    <x v="19"/>
    <x v="1"/>
    <x v="8"/>
    <n v="1"/>
    <n v="999"/>
    <n v="999"/>
    <x v="0"/>
    <n v="99.9"/>
    <n v="899.1"/>
    <n v="188.81"/>
    <s v="Noida"/>
    <s v="Uttar Pradesh"/>
    <s v="North"/>
    <s v="Credit Card"/>
    <x v="2"/>
    <x v="1"/>
    <x v="8"/>
    <x v="8"/>
    <n v="0.21"/>
    <n v="799.2"/>
    <n v="0"/>
  </r>
  <r>
    <x v="4194"/>
    <d v="2035-06-26T00:00:00"/>
    <x v="776"/>
    <s v="Customer_0246"/>
    <s v="P2020"/>
    <x v="16"/>
    <x v="4"/>
    <x v="10"/>
    <n v="1"/>
    <n v="599"/>
    <n v="599"/>
    <x v="2"/>
    <n v="89.85"/>
    <n v="509.15"/>
    <n v="170.57"/>
    <s v="Noida"/>
    <s v="Uttar Pradesh"/>
    <s v="North"/>
    <s v="Net Banking"/>
    <x v="2"/>
    <x v="1"/>
    <x v="8"/>
    <x v="8"/>
    <n v="0.33500000000000002"/>
    <n v="419.3"/>
    <n v="0"/>
  </r>
  <r>
    <x v="4195"/>
    <d v="2035-06-27T00:00:00"/>
    <x v="536"/>
    <s v="Customer_0420"/>
    <s v="P2003"/>
    <x v="3"/>
    <x v="2"/>
    <x v="2"/>
    <n v="1"/>
    <n v="59999"/>
    <n v="59999"/>
    <x v="2"/>
    <n v="8999.85"/>
    <n v="50999.15"/>
    <n v="5864.9"/>
    <s v="Pune"/>
    <s v="Maharashtra"/>
    <s v="West"/>
    <s v="Credit Card"/>
    <x v="2"/>
    <x v="1"/>
    <x v="8"/>
    <x v="8"/>
    <n v="0.115"/>
    <n v="41999.3"/>
    <n v="0"/>
  </r>
  <r>
    <x v="4196"/>
    <d v="2035-06-28T00:00:00"/>
    <x v="462"/>
    <s v="Customer_0298"/>
    <s v="P2004"/>
    <x v="15"/>
    <x v="2"/>
    <x v="3"/>
    <n v="1"/>
    <n v="899"/>
    <n v="899"/>
    <x v="4"/>
    <n v="179.8"/>
    <n v="719.2"/>
    <n v="71.92"/>
    <s v="Hyderabad"/>
    <s v="Telangana"/>
    <s v="South"/>
    <s v="Net Banking"/>
    <x v="0"/>
    <x v="1"/>
    <x v="8"/>
    <x v="8"/>
    <n v="0.1"/>
    <n v="539.4"/>
    <n v="0"/>
  </r>
  <r>
    <x v="4197"/>
    <d v="2035-06-29T00:00:00"/>
    <x v="492"/>
    <s v="Customer_0249"/>
    <s v="P2010"/>
    <x v="0"/>
    <x v="0"/>
    <x v="0"/>
    <n v="2"/>
    <n v="1999"/>
    <n v="3998"/>
    <x v="0"/>
    <n v="399.8"/>
    <n v="3598.2"/>
    <n v="1043.48"/>
    <s v="Mumbai"/>
    <s v="Maharashtra"/>
    <s v="West"/>
    <s v="Credit Card"/>
    <x v="2"/>
    <x v="1"/>
    <x v="8"/>
    <x v="8"/>
    <n v="0.28999999999999998"/>
    <n v="3198.4"/>
    <n v="0"/>
  </r>
  <r>
    <x v="4198"/>
    <d v="2035-06-30T00:00:00"/>
    <x v="91"/>
    <s v="Customer_0012"/>
    <s v="P2019"/>
    <x v="22"/>
    <x v="4"/>
    <x v="11"/>
    <n v="1"/>
    <n v="699"/>
    <n v="699"/>
    <x v="5"/>
    <n v="174.75"/>
    <n v="524.25"/>
    <n v="159.9"/>
    <s v="Gurugram"/>
    <s v="Haryana"/>
    <s v="North"/>
    <s v="UPI"/>
    <x v="1"/>
    <x v="1"/>
    <x v="8"/>
    <x v="8"/>
    <n v="0.30499999999999999"/>
    <n v="349.5"/>
    <n v="0"/>
  </r>
  <r>
    <x v="4199"/>
    <d v="2035-07-01T00:00:00"/>
    <x v="211"/>
    <s v="Customer_0775"/>
    <s v="P2018"/>
    <x v="17"/>
    <x v="4"/>
    <x v="11"/>
    <n v="2"/>
    <n v="399"/>
    <n v="798"/>
    <x v="1"/>
    <n v="39.9"/>
    <n v="758.1"/>
    <n v="276.70999999999998"/>
    <s v="Mumbai"/>
    <s v="Maharashtra"/>
    <s v="West"/>
    <s v="Credit Card"/>
    <x v="2"/>
    <x v="1"/>
    <x v="8"/>
    <x v="8"/>
    <n v="0.36499999999999999"/>
    <n v="718.2"/>
    <n v="0"/>
  </r>
  <r>
    <x v="4200"/>
    <d v="2035-07-02T00:00:00"/>
    <x v="311"/>
    <s v="Customer_0031"/>
    <s v="P2015"/>
    <x v="11"/>
    <x v="1"/>
    <x v="8"/>
    <n v="1"/>
    <n v="1299"/>
    <n v="1299"/>
    <x v="0"/>
    <n v="129.9"/>
    <n v="1169.0999999999999"/>
    <n v="245.51"/>
    <s v="Hyderabad"/>
    <s v="Telangana"/>
    <s v="South"/>
    <s v="UPI"/>
    <x v="0"/>
    <x v="1"/>
    <x v="8"/>
    <x v="8"/>
    <n v="0.21"/>
    <n v="1039.2"/>
    <n v="0"/>
  </r>
  <r>
    <x v="4201"/>
    <d v="2035-07-03T00:00:00"/>
    <x v="340"/>
    <s v="Customer_0490"/>
    <s v="P2012"/>
    <x v="7"/>
    <x v="0"/>
    <x v="4"/>
    <n v="2"/>
    <n v="1299"/>
    <n v="2598"/>
    <x v="0"/>
    <n v="259.8"/>
    <n v="2338.1999999999998"/>
    <n v="678.08"/>
    <s v="Gurugram"/>
    <s v="Haryana"/>
    <s v="North"/>
    <s v="Cash on Delivery"/>
    <x v="0"/>
    <x v="1"/>
    <x v="8"/>
    <x v="8"/>
    <n v="0.28999999999999998"/>
    <n v="2078.4"/>
    <n v="0"/>
  </r>
  <r>
    <x v="4202"/>
    <d v="2035-07-04T00:00:00"/>
    <x v="496"/>
    <s v="Customer_0366"/>
    <s v="P2017"/>
    <x v="8"/>
    <x v="1"/>
    <x v="5"/>
    <n v="1"/>
    <n v="5999"/>
    <n v="5999"/>
    <x v="0"/>
    <n v="599.9"/>
    <n v="5399.1"/>
    <n v="1133.81"/>
    <s v="Chennai"/>
    <s v="Tamil Nadu"/>
    <s v="South"/>
    <s v="Debit Card"/>
    <x v="1"/>
    <x v="1"/>
    <x v="8"/>
    <x v="8"/>
    <n v="0.21"/>
    <n v="4799.2"/>
    <n v="0"/>
  </r>
  <r>
    <x v="4203"/>
    <d v="2035-07-05T00:00:00"/>
    <x v="271"/>
    <s v="Customer_0771"/>
    <s v="P2009"/>
    <x v="1"/>
    <x v="0"/>
    <x v="0"/>
    <n v="2"/>
    <n v="1199"/>
    <n v="2398"/>
    <x v="4"/>
    <n v="479.6"/>
    <n v="1918.4"/>
    <n v="498.78"/>
    <s v="Ahmedabad"/>
    <s v="Gujarat"/>
    <s v="West"/>
    <s v="Credit Card"/>
    <x v="2"/>
    <x v="1"/>
    <x v="8"/>
    <x v="8"/>
    <n v="0.26"/>
    <n v="1438.8"/>
    <n v="0"/>
  </r>
  <r>
    <x v="4204"/>
    <d v="2035-07-06T00:00:00"/>
    <x v="200"/>
    <s v="Customer_0301"/>
    <s v="P2019"/>
    <x v="22"/>
    <x v="4"/>
    <x v="11"/>
    <n v="1"/>
    <n v="699"/>
    <n v="699"/>
    <x v="2"/>
    <n v="104.85"/>
    <n v="594.15"/>
    <n v="199.04"/>
    <s v="Mumbai"/>
    <s v="Maharashtra"/>
    <s v="West"/>
    <s v="UPI"/>
    <x v="2"/>
    <x v="1"/>
    <x v="8"/>
    <x v="8"/>
    <n v="0.33500000000000002"/>
    <n v="489.3"/>
    <n v="0"/>
  </r>
  <r>
    <x v="4205"/>
    <d v="2035-07-07T00:00:00"/>
    <x v="318"/>
    <s v="Customer_0669"/>
    <s v="P2022"/>
    <x v="13"/>
    <x v="3"/>
    <x v="9"/>
    <n v="1"/>
    <n v="899"/>
    <n v="899"/>
    <x v="6"/>
    <n v="0"/>
    <n v="899"/>
    <n v="251.72"/>
    <s v="Gurugram"/>
    <s v="Haryana"/>
    <s v="North"/>
    <s v="Cash on Delivery"/>
    <x v="0"/>
    <x v="1"/>
    <x v="8"/>
    <x v="8"/>
    <n v="0.28000000000000003"/>
    <n v="899"/>
    <n v="0"/>
  </r>
  <r>
    <x v="4206"/>
    <d v="2035-07-08T00:00:00"/>
    <x v="66"/>
    <s v="Customer_0091"/>
    <s v="P2003"/>
    <x v="3"/>
    <x v="2"/>
    <x v="2"/>
    <n v="2"/>
    <n v="59999"/>
    <n v="119998"/>
    <x v="3"/>
    <n v="35999.4"/>
    <n v="83998.6"/>
    <n v="5879.9"/>
    <s v="Delhi"/>
    <s v="Delhi"/>
    <s v="North"/>
    <s v="UPI"/>
    <x v="2"/>
    <x v="1"/>
    <x v="8"/>
    <x v="8"/>
    <n v="7.0000000000000007E-2"/>
    <n v="47999.199999999997"/>
    <n v="0"/>
  </r>
  <r>
    <x v="4207"/>
    <d v="2035-07-09T00:00:00"/>
    <x v="352"/>
    <s v="Customer_0756"/>
    <s v="P2005"/>
    <x v="4"/>
    <x v="2"/>
    <x v="3"/>
    <n v="1"/>
    <n v="1299"/>
    <n v="1299"/>
    <x v="2"/>
    <n v="194.85"/>
    <n v="1104.1500000000001"/>
    <n v="126.98"/>
    <s v="Pune"/>
    <s v="Maharashtra"/>
    <s v="West"/>
    <s v="UPI"/>
    <x v="0"/>
    <x v="1"/>
    <x v="8"/>
    <x v="8"/>
    <n v="0.115"/>
    <n v="909.3"/>
    <n v="0"/>
  </r>
  <r>
    <x v="4208"/>
    <d v="2035-07-10T00:00:00"/>
    <x v="183"/>
    <s v="Customer_0363"/>
    <s v="P2023"/>
    <x v="23"/>
    <x v="3"/>
    <x v="9"/>
    <n v="1"/>
    <n v="1599"/>
    <n v="1599"/>
    <x v="0"/>
    <n v="159.9"/>
    <n v="1439.1"/>
    <n v="359.78"/>
    <s v="Kolkata"/>
    <s v="West Bengal"/>
    <s v="East"/>
    <s v="Debit Card"/>
    <x v="2"/>
    <x v="1"/>
    <x v="8"/>
    <x v="8"/>
    <n v="0.25"/>
    <n v="1279.2"/>
    <n v="0"/>
  </r>
  <r>
    <x v="4209"/>
    <d v="2035-07-11T00:00:00"/>
    <x v="146"/>
    <s v="Customer_0426"/>
    <s v="P2017"/>
    <x v="8"/>
    <x v="1"/>
    <x v="5"/>
    <n v="1"/>
    <n v="5999"/>
    <n v="5999"/>
    <x v="2"/>
    <n v="899.85"/>
    <n v="5099.1499999999996"/>
    <n v="994.33"/>
    <s v="Kolkata"/>
    <s v="West Bengal"/>
    <s v="East"/>
    <s v="Credit Card"/>
    <x v="2"/>
    <x v="1"/>
    <x v="8"/>
    <x v="8"/>
    <n v="0.19500000000000001"/>
    <n v="4199.3"/>
    <n v="0"/>
  </r>
  <r>
    <x v="4210"/>
    <d v="2035-07-12T00:00:00"/>
    <x v="503"/>
    <s v="Customer_0607"/>
    <s v="P2018"/>
    <x v="17"/>
    <x v="4"/>
    <x v="11"/>
    <n v="1"/>
    <n v="399"/>
    <n v="399"/>
    <x v="0"/>
    <n v="39.9"/>
    <n v="359.1"/>
    <n v="125.68"/>
    <s v="Delhi"/>
    <s v="Delhi"/>
    <s v="North"/>
    <s v="UPI"/>
    <x v="1"/>
    <x v="1"/>
    <x v="8"/>
    <x v="8"/>
    <n v="0.35"/>
    <n v="319.2"/>
    <n v="0"/>
  </r>
  <r>
    <x v="4211"/>
    <d v="2035-07-13T00:00:00"/>
    <x v="66"/>
    <s v="Customer_0091"/>
    <s v="P2011"/>
    <x v="18"/>
    <x v="0"/>
    <x v="4"/>
    <n v="1"/>
    <n v="2499"/>
    <n v="2499"/>
    <x v="0"/>
    <n v="249.9"/>
    <n v="2249.1"/>
    <n v="652.24"/>
    <s v="Lucknow"/>
    <s v="Uttar Pradesh"/>
    <s v="North"/>
    <s v="UPI"/>
    <x v="0"/>
    <x v="1"/>
    <x v="8"/>
    <x v="8"/>
    <n v="0.28999999999999998"/>
    <n v="1999.2"/>
    <n v="0"/>
  </r>
  <r>
    <x v="4212"/>
    <d v="2035-07-14T00:00:00"/>
    <x v="765"/>
    <s v="Customer_0458"/>
    <s v="P2004"/>
    <x v="15"/>
    <x v="2"/>
    <x v="3"/>
    <n v="4"/>
    <n v="899"/>
    <n v="3596"/>
    <x v="0"/>
    <n v="359.6"/>
    <n v="3236.4"/>
    <n v="420.73"/>
    <s v="Delhi"/>
    <s v="Delhi"/>
    <s v="North"/>
    <s v="UPI"/>
    <x v="0"/>
    <x v="1"/>
    <x v="8"/>
    <x v="8"/>
    <n v="0.13"/>
    <n v="2876.8"/>
    <n v="0"/>
  </r>
  <r>
    <x v="4213"/>
    <d v="2035-07-15T00:00:00"/>
    <x v="179"/>
    <s v="Customer_0367"/>
    <s v="P2003"/>
    <x v="3"/>
    <x v="2"/>
    <x v="2"/>
    <n v="1"/>
    <n v="59999"/>
    <n v="59999"/>
    <x v="6"/>
    <n v="0"/>
    <n v="59999"/>
    <n v="9599.84"/>
    <s v="Jaipur"/>
    <s v="Rajasthan"/>
    <s v="North"/>
    <s v="Net Banking"/>
    <x v="2"/>
    <x v="1"/>
    <x v="8"/>
    <x v="8"/>
    <n v="0.16"/>
    <n v="59999"/>
    <n v="0"/>
  </r>
  <r>
    <x v="4214"/>
    <d v="2035-07-16T00:00:00"/>
    <x v="637"/>
    <s v="Customer_0767"/>
    <s v="P2013"/>
    <x v="6"/>
    <x v="1"/>
    <x v="1"/>
    <n v="1"/>
    <n v="3499"/>
    <n v="3499"/>
    <x v="2"/>
    <n v="524.85"/>
    <n v="2974.15"/>
    <n v="579.96"/>
    <s v="Gurugram"/>
    <s v="Haryana"/>
    <s v="North"/>
    <s v="UPI"/>
    <x v="0"/>
    <x v="1"/>
    <x v="8"/>
    <x v="8"/>
    <n v="0.19500000000000001"/>
    <n v="2449.3000000000002"/>
    <n v="0"/>
  </r>
  <r>
    <x v="4215"/>
    <d v="2035-07-17T00:00:00"/>
    <x v="788"/>
    <s v="Customer_0050"/>
    <s v="P2012"/>
    <x v="7"/>
    <x v="0"/>
    <x v="4"/>
    <n v="2"/>
    <n v="1299"/>
    <n v="2598"/>
    <x v="6"/>
    <n v="0"/>
    <n v="2598"/>
    <n v="831.36"/>
    <s v="Kolkata"/>
    <s v="West Bengal"/>
    <s v="East"/>
    <s v="Cash on Delivery"/>
    <x v="0"/>
    <x v="1"/>
    <x v="8"/>
    <x v="8"/>
    <n v="0.32"/>
    <n v="2598"/>
    <n v="0"/>
  </r>
  <r>
    <x v="4216"/>
    <d v="2035-07-18T00:00:00"/>
    <x v="8"/>
    <s v="Customer_0071"/>
    <s v="P2025"/>
    <x v="9"/>
    <x v="3"/>
    <x v="6"/>
    <n v="2"/>
    <n v="999"/>
    <n v="1998"/>
    <x v="2"/>
    <n v="299.7"/>
    <n v="1698.3"/>
    <n v="399.1"/>
    <s v="Kolkata"/>
    <s v="West Bengal"/>
    <s v="East"/>
    <s v="Cash on Delivery"/>
    <x v="0"/>
    <x v="1"/>
    <x v="8"/>
    <x v="8"/>
    <n v="0.23499999999999999"/>
    <n v="1398.6"/>
    <n v="0"/>
  </r>
  <r>
    <x v="4217"/>
    <d v="2035-07-19T00:00:00"/>
    <x v="119"/>
    <s v="Customer_0709"/>
    <s v="P2009"/>
    <x v="1"/>
    <x v="0"/>
    <x v="0"/>
    <n v="2"/>
    <n v="1199"/>
    <n v="2398"/>
    <x v="6"/>
    <n v="0"/>
    <n v="2398"/>
    <n v="767.36"/>
    <s v="Jaipur"/>
    <s v="Rajasthan"/>
    <s v="North"/>
    <s v="UPI"/>
    <x v="2"/>
    <x v="1"/>
    <x v="8"/>
    <x v="8"/>
    <n v="0.32"/>
    <n v="2398"/>
    <n v="0"/>
  </r>
  <r>
    <x v="4218"/>
    <d v="2035-07-20T00:00:00"/>
    <x v="509"/>
    <s v="Customer_0194"/>
    <s v="P2025"/>
    <x v="9"/>
    <x v="3"/>
    <x v="6"/>
    <n v="2"/>
    <n v="999"/>
    <n v="1998"/>
    <x v="1"/>
    <n v="99.9"/>
    <n v="1898.1"/>
    <n v="503"/>
    <s v="Noida"/>
    <s v="Uttar Pradesh"/>
    <s v="North"/>
    <s v="UPI"/>
    <x v="1"/>
    <x v="1"/>
    <x v="8"/>
    <x v="8"/>
    <n v="0.26500000000000001"/>
    <n v="1798.2"/>
    <n v="0"/>
  </r>
  <r>
    <x v="4219"/>
    <d v="2035-07-21T00:00:00"/>
    <x v="685"/>
    <s v="Customer_0667"/>
    <s v="P2006"/>
    <x v="5"/>
    <x v="2"/>
    <x v="3"/>
    <n v="1"/>
    <n v="1499"/>
    <n v="1499"/>
    <x v="1"/>
    <n v="74.95"/>
    <n v="1424.05"/>
    <n v="206.49"/>
    <s v="Kolkata"/>
    <s v="West Bengal"/>
    <s v="East"/>
    <s v="Cash on Delivery"/>
    <x v="0"/>
    <x v="1"/>
    <x v="8"/>
    <x v="8"/>
    <n v="0.14499999999999999"/>
    <n v="1349.1"/>
    <n v="0"/>
  </r>
  <r>
    <x v="4220"/>
    <d v="2035-07-22T00:00:00"/>
    <x v="441"/>
    <s v="Customer_0678"/>
    <s v="P2001"/>
    <x v="10"/>
    <x v="2"/>
    <x v="7"/>
    <n v="3"/>
    <n v="24999"/>
    <n v="74997"/>
    <x v="5"/>
    <n v="18749.25"/>
    <n v="56247.75"/>
    <n v="4781.0600000000004"/>
    <s v="Bengaluru"/>
    <s v="Karnataka"/>
    <s v="South"/>
    <s v="Credit Card"/>
    <x v="0"/>
    <x v="1"/>
    <x v="8"/>
    <x v="8"/>
    <n v="8.5000000000000006E-2"/>
    <n v="37498.5"/>
    <n v="0"/>
  </r>
  <r>
    <x v="4221"/>
    <d v="2035-07-23T00:00:00"/>
    <x v="784"/>
    <s v="Customer_0326"/>
    <s v="P2004"/>
    <x v="15"/>
    <x v="2"/>
    <x v="3"/>
    <n v="1"/>
    <n v="899"/>
    <n v="899"/>
    <x v="3"/>
    <n v="269.7"/>
    <n v="629.29999999999995"/>
    <n v="44.05"/>
    <s v="Mumbai"/>
    <s v="Maharashtra"/>
    <s v="West"/>
    <s v="UPI"/>
    <x v="0"/>
    <x v="1"/>
    <x v="8"/>
    <x v="8"/>
    <n v="7.0000000000000007E-2"/>
    <n v="359.6"/>
    <n v="0"/>
  </r>
  <r>
    <x v="4222"/>
    <d v="2035-07-24T00:00:00"/>
    <x v="771"/>
    <s v="Customer_0195"/>
    <s v="P2013"/>
    <x v="6"/>
    <x v="1"/>
    <x v="1"/>
    <n v="2"/>
    <n v="3499"/>
    <n v="6998"/>
    <x v="2"/>
    <n v="1049.7"/>
    <n v="5948.3"/>
    <n v="1159.92"/>
    <s v="Hyderabad"/>
    <s v="Telangana"/>
    <s v="South"/>
    <s v="Net Banking"/>
    <x v="2"/>
    <x v="1"/>
    <x v="8"/>
    <x v="8"/>
    <n v="0.19500000000000001"/>
    <n v="4898.6000000000004"/>
    <n v="0"/>
  </r>
  <r>
    <x v="4223"/>
    <d v="2035-07-25T00:00:00"/>
    <x v="391"/>
    <s v="Customer_0069"/>
    <s v="P2004"/>
    <x v="15"/>
    <x v="2"/>
    <x v="3"/>
    <n v="2"/>
    <n v="899"/>
    <n v="1798"/>
    <x v="0"/>
    <n v="179.8"/>
    <n v="1618.2"/>
    <n v="210.37"/>
    <s v="Jaipur"/>
    <s v="Rajasthan"/>
    <s v="North"/>
    <s v="UPI"/>
    <x v="1"/>
    <x v="1"/>
    <x v="8"/>
    <x v="8"/>
    <n v="0.13"/>
    <n v="1438.4"/>
    <n v="0"/>
  </r>
  <r>
    <x v="4224"/>
    <d v="2035-07-26T00:00:00"/>
    <x v="215"/>
    <s v="Customer_0271"/>
    <s v="P2010"/>
    <x v="0"/>
    <x v="0"/>
    <x v="0"/>
    <n v="2"/>
    <n v="1999"/>
    <n v="3998"/>
    <x v="6"/>
    <n v="0"/>
    <n v="3998"/>
    <n v="1279.3599999999999"/>
    <s v="Chennai"/>
    <s v="Tamil Nadu"/>
    <s v="South"/>
    <s v="Credit Card"/>
    <x v="0"/>
    <x v="1"/>
    <x v="8"/>
    <x v="8"/>
    <n v="0.32"/>
    <n v="3998"/>
    <n v="0"/>
  </r>
  <r>
    <x v="4225"/>
    <d v="2035-07-27T00:00:00"/>
    <x v="755"/>
    <s v="Customer_0142"/>
    <s v="P2006"/>
    <x v="5"/>
    <x v="2"/>
    <x v="3"/>
    <n v="1"/>
    <n v="1499"/>
    <n v="1499"/>
    <x v="5"/>
    <n v="374.75"/>
    <n v="1124.25"/>
    <n v="95.56"/>
    <s v="Gurugram"/>
    <s v="Haryana"/>
    <s v="North"/>
    <s v="Credit Card"/>
    <x v="0"/>
    <x v="1"/>
    <x v="8"/>
    <x v="8"/>
    <n v="8.5000000000000006E-2"/>
    <n v="749.5"/>
    <n v="0"/>
  </r>
  <r>
    <x v="4226"/>
    <d v="2035-07-28T00:00:00"/>
    <x v="611"/>
    <s v="Customer_0076"/>
    <s v="P2022"/>
    <x v="13"/>
    <x v="3"/>
    <x v="9"/>
    <n v="2"/>
    <n v="899"/>
    <n v="1798"/>
    <x v="4"/>
    <n v="359.6"/>
    <n v="1438.4"/>
    <n v="316.45"/>
    <s v="Delhi"/>
    <s v="Delhi"/>
    <s v="North"/>
    <s v="Debit Card"/>
    <x v="0"/>
    <x v="1"/>
    <x v="8"/>
    <x v="8"/>
    <n v="0.22"/>
    <n v="1078.8"/>
    <n v="0"/>
  </r>
  <r>
    <x v="4227"/>
    <d v="2035-07-29T00:00:00"/>
    <x v="505"/>
    <s v="Customer_0695"/>
    <s v="P2008"/>
    <x v="20"/>
    <x v="0"/>
    <x v="12"/>
    <n v="2"/>
    <n v="1799"/>
    <n v="3598"/>
    <x v="0"/>
    <n v="359.8"/>
    <n v="3238.2"/>
    <n v="939.08"/>
    <s v="Delhi"/>
    <s v="Delhi"/>
    <s v="North"/>
    <s v="UPI"/>
    <x v="2"/>
    <x v="1"/>
    <x v="8"/>
    <x v="8"/>
    <n v="0.28999999999999998"/>
    <n v="2878.4"/>
    <n v="0"/>
  </r>
  <r>
    <x v="4228"/>
    <d v="2035-07-30T00:00:00"/>
    <x v="319"/>
    <s v="Customer_0638"/>
    <s v="P2013"/>
    <x v="6"/>
    <x v="1"/>
    <x v="1"/>
    <n v="2"/>
    <n v="3499"/>
    <n v="6998"/>
    <x v="1"/>
    <n v="349.9"/>
    <n v="6648.1"/>
    <n v="1495.82"/>
    <s v="Bengaluru"/>
    <s v="Karnataka"/>
    <s v="South"/>
    <s v="Net Banking"/>
    <x v="2"/>
    <x v="1"/>
    <x v="8"/>
    <x v="8"/>
    <n v="0.22500000000000001"/>
    <n v="6298.2"/>
    <n v="0"/>
  </r>
  <r>
    <x v="4229"/>
    <d v="2035-07-31T00:00:00"/>
    <x v="549"/>
    <s v="Customer_0692"/>
    <s v="P2012"/>
    <x v="7"/>
    <x v="0"/>
    <x v="4"/>
    <n v="1"/>
    <n v="1299"/>
    <n v="1299"/>
    <x v="0"/>
    <n v="129.9"/>
    <n v="1169.0999999999999"/>
    <n v="339.04"/>
    <s v="Jaipur"/>
    <s v="Rajasthan"/>
    <s v="North"/>
    <s v="Net Banking"/>
    <x v="2"/>
    <x v="1"/>
    <x v="8"/>
    <x v="8"/>
    <n v="0.28999999999999998"/>
    <n v="1039.2"/>
    <n v="0"/>
  </r>
  <r>
    <x v="4230"/>
    <d v="2035-08-01T00:00:00"/>
    <x v="699"/>
    <s v="Customer_0143"/>
    <s v="P2016"/>
    <x v="19"/>
    <x v="1"/>
    <x v="8"/>
    <n v="1"/>
    <n v="999"/>
    <n v="999"/>
    <x v="6"/>
    <n v="0"/>
    <n v="999"/>
    <n v="239.76"/>
    <s v="Mumbai"/>
    <s v="Maharashtra"/>
    <s v="West"/>
    <s v="Debit Card"/>
    <x v="1"/>
    <x v="1"/>
    <x v="8"/>
    <x v="8"/>
    <n v="0.24"/>
    <n v="999"/>
    <n v="0"/>
  </r>
  <r>
    <x v="4231"/>
    <d v="2035-08-02T00:00:00"/>
    <x v="616"/>
    <s v="Customer_0616"/>
    <s v="P2005"/>
    <x v="4"/>
    <x v="2"/>
    <x v="3"/>
    <n v="1"/>
    <n v="1299"/>
    <n v="1299"/>
    <x v="2"/>
    <n v="194.85"/>
    <n v="1104.1500000000001"/>
    <n v="126.98"/>
    <s v="Lucknow"/>
    <s v="Uttar Pradesh"/>
    <s v="North"/>
    <s v="Net Banking"/>
    <x v="0"/>
    <x v="1"/>
    <x v="8"/>
    <x v="8"/>
    <n v="0.115"/>
    <n v="909.3"/>
    <n v="0"/>
  </r>
  <r>
    <x v="4232"/>
    <d v="2035-08-03T00:00:00"/>
    <x v="529"/>
    <s v="Customer_0762"/>
    <s v="P2015"/>
    <x v="11"/>
    <x v="1"/>
    <x v="8"/>
    <n v="1"/>
    <n v="1299"/>
    <n v="1299"/>
    <x v="5"/>
    <n v="324.75"/>
    <n v="974.25"/>
    <n v="160.75"/>
    <s v="Jaipur"/>
    <s v="Rajasthan"/>
    <s v="North"/>
    <s v="UPI"/>
    <x v="2"/>
    <x v="1"/>
    <x v="8"/>
    <x v="8"/>
    <n v="0.16500000000000001"/>
    <n v="649.5"/>
    <n v="0"/>
  </r>
  <r>
    <x v="4233"/>
    <d v="2035-08-04T00:00:00"/>
    <x v="278"/>
    <s v="Customer_0217"/>
    <s v="P2005"/>
    <x v="4"/>
    <x v="2"/>
    <x v="3"/>
    <n v="1"/>
    <n v="1299"/>
    <n v="1299"/>
    <x v="4"/>
    <n v="259.8"/>
    <n v="1039.2"/>
    <n v="103.92"/>
    <s v="Pune"/>
    <s v="Maharashtra"/>
    <s v="West"/>
    <s v="Debit Card"/>
    <x v="0"/>
    <x v="1"/>
    <x v="8"/>
    <x v="8"/>
    <n v="0.1"/>
    <n v="779.4"/>
    <n v="0"/>
  </r>
  <r>
    <x v="4234"/>
    <d v="2035-08-05T00:00:00"/>
    <x v="694"/>
    <s v="Customer_0079"/>
    <s v="P2017"/>
    <x v="8"/>
    <x v="1"/>
    <x v="5"/>
    <n v="4"/>
    <n v="5999"/>
    <n v="23996"/>
    <x v="6"/>
    <n v="0"/>
    <n v="23996"/>
    <n v="5759.04"/>
    <s v="Hyderabad"/>
    <s v="Telangana"/>
    <s v="South"/>
    <s v="Cash on Delivery"/>
    <x v="2"/>
    <x v="1"/>
    <x v="8"/>
    <x v="8"/>
    <n v="0.24"/>
    <n v="23996"/>
    <n v="0"/>
  </r>
  <r>
    <x v="4235"/>
    <d v="2035-08-06T00:00:00"/>
    <x v="569"/>
    <s v="Customer_0507"/>
    <s v="P2020"/>
    <x v="16"/>
    <x v="4"/>
    <x v="10"/>
    <n v="2"/>
    <n v="599"/>
    <n v="1198"/>
    <x v="0"/>
    <n v="119.8"/>
    <n v="1078.2"/>
    <n v="377.37"/>
    <s v="Gurugram"/>
    <s v="Haryana"/>
    <s v="North"/>
    <s v="UPI"/>
    <x v="0"/>
    <x v="1"/>
    <x v="8"/>
    <x v="8"/>
    <n v="0.35"/>
    <n v="958.4"/>
    <n v="0"/>
  </r>
  <r>
    <x v="4236"/>
    <d v="2035-08-07T00:00:00"/>
    <x v="315"/>
    <s v="Customer_0468"/>
    <s v="P2008"/>
    <x v="20"/>
    <x v="0"/>
    <x v="12"/>
    <n v="2"/>
    <n v="1799"/>
    <n v="3598"/>
    <x v="5"/>
    <n v="899.5"/>
    <n v="2698.5"/>
    <n v="661.13"/>
    <s v="Delhi"/>
    <s v="Delhi"/>
    <s v="North"/>
    <s v="UPI"/>
    <x v="2"/>
    <x v="1"/>
    <x v="8"/>
    <x v="8"/>
    <n v="0.245"/>
    <n v="1799"/>
    <n v="0"/>
  </r>
  <r>
    <x v="4237"/>
    <d v="2035-08-08T00:00:00"/>
    <x v="448"/>
    <s v="Customer_0439"/>
    <s v="P2009"/>
    <x v="1"/>
    <x v="0"/>
    <x v="0"/>
    <n v="1"/>
    <n v="1199"/>
    <n v="1199"/>
    <x v="0"/>
    <n v="119.9"/>
    <n v="1079.0999999999999"/>
    <n v="312.94"/>
    <s v="Delhi"/>
    <s v="Delhi"/>
    <s v="North"/>
    <s v="Debit Card"/>
    <x v="0"/>
    <x v="1"/>
    <x v="8"/>
    <x v="8"/>
    <n v="0.28999999999999998"/>
    <n v="959.2"/>
    <n v="0"/>
  </r>
  <r>
    <x v="4238"/>
    <d v="2035-08-09T00:00:00"/>
    <x v="632"/>
    <s v="Customer_0560"/>
    <s v="P2005"/>
    <x v="4"/>
    <x v="2"/>
    <x v="3"/>
    <n v="1"/>
    <n v="1299"/>
    <n v="1299"/>
    <x v="6"/>
    <n v="0"/>
    <n v="1299"/>
    <n v="207.84"/>
    <s v="Lucknow"/>
    <s v="Uttar Pradesh"/>
    <s v="North"/>
    <s v="Credit Card"/>
    <x v="2"/>
    <x v="1"/>
    <x v="8"/>
    <x v="8"/>
    <n v="0.16"/>
    <n v="1299"/>
    <n v="0"/>
  </r>
  <r>
    <x v="4239"/>
    <d v="2035-08-10T00:00:00"/>
    <x v="210"/>
    <s v="Customer_0218"/>
    <s v="P2001"/>
    <x v="10"/>
    <x v="2"/>
    <x v="7"/>
    <n v="5"/>
    <n v="24999"/>
    <n v="124995"/>
    <x v="4"/>
    <n v="24999"/>
    <n v="99996"/>
    <n v="9999.6"/>
    <s v="Kolkata"/>
    <s v="West Bengal"/>
    <s v="East"/>
    <s v="Net Banking"/>
    <x v="1"/>
    <x v="1"/>
    <x v="8"/>
    <x v="8"/>
    <n v="0.1"/>
    <n v="74997"/>
    <n v="0"/>
  </r>
  <r>
    <x v="4240"/>
    <d v="2035-08-11T00:00:00"/>
    <x v="639"/>
    <s v="Customer_0535"/>
    <s v="P2015"/>
    <x v="11"/>
    <x v="1"/>
    <x v="8"/>
    <n v="4"/>
    <n v="1299"/>
    <n v="5196"/>
    <x v="2"/>
    <n v="779.4"/>
    <n v="4416.6000000000004"/>
    <n v="861.24"/>
    <s v="Gurugram"/>
    <s v="Haryana"/>
    <s v="North"/>
    <s v="Credit Card"/>
    <x v="2"/>
    <x v="1"/>
    <x v="8"/>
    <x v="8"/>
    <n v="0.19500000000000001"/>
    <n v="3637.2"/>
    <n v="0"/>
  </r>
  <r>
    <x v="4241"/>
    <d v="2035-08-12T00:00:00"/>
    <x v="555"/>
    <s v="Customer_0353"/>
    <s v="P2021"/>
    <x v="24"/>
    <x v="4"/>
    <x v="13"/>
    <n v="2"/>
    <n v="1499"/>
    <n v="2998"/>
    <x v="1"/>
    <n v="149.9"/>
    <n v="2848.1"/>
    <n v="1039.56"/>
    <s v="Hyderabad"/>
    <s v="Telangana"/>
    <s v="South"/>
    <s v="Net Banking"/>
    <x v="0"/>
    <x v="1"/>
    <x v="8"/>
    <x v="8"/>
    <n v="0.36499999999999999"/>
    <n v="2698.2"/>
    <n v="0"/>
  </r>
  <r>
    <x v="4242"/>
    <d v="2035-08-13T00:00:00"/>
    <x v="136"/>
    <s v="Customer_0224"/>
    <s v="P2025"/>
    <x v="9"/>
    <x v="3"/>
    <x v="6"/>
    <n v="4"/>
    <n v="999"/>
    <n v="3996"/>
    <x v="4"/>
    <n v="799.2"/>
    <n v="3196.8"/>
    <n v="703.3"/>
    <s v="Chennai"/>
    <s v="Tamil Nadu"/>
    <s v="South"/>
    <s v="Debit Card"/>
    <x v="1"/>
    <x v="1"/>
    <x v="8"/>
    <x v="8"/>
    <n v="0.22"/>
    <n v="2397.6"/>
    <n v="0"/>
  </r>
  <r>
    <x v="4243"/>
    <d v="2035-08-14T00:00:00"/>
    <x v="348"/>
    <s v="Customer_0418"/>
    <s v="P2004"/>
    <x v="15"/>
    <x v="2"/>
    <x v="3"/>
    <n v="3"/>
    <n v="899"/>
    <n v="2697"/>
    <x v="3"/>
    <n v="809.1"/>
    <n v="1887.9"/>
    <n v="132.15"/>
    <s v="Delhi"/>
    <s v="Delhi"/>
    <s v="North"/>
    <s v="Cash on Delivery"/>
    <x v="0"/>
    <x v="1"/>
    <x v="8"/>
    <x v="8"/>
    <n v="7.0000000000000007E-2"/>
    <n v="1078.8"/>
    <n v="0"/>
  </r>
  <r>
    <x v="4244"/>
    <d v="2035-08-15T00:00:00"/>
    <x v="191"/>
    <s v="Customer_0619"/>
    <s v="P2001"/>
    <x v="10"/>
    <x v="2"/>
    <x v="7"/>
    <n v="1"/>
    <n v="24999"/>
    <n v="24999"/>
    <x v="2"/>
    <n v="3749.85"/>
    <n v="21249.15"/>
    <n v="2443.65"/>
    <s v="Chennai"/>
    <s v="Tamil Nadu"/>
    <s v="South"/>
    <s v="Credit Card"/>
    <x v="0"/>
    <x v="1"/>
    <x v="8"/>
    <x v="8"/>
    <n v="0.115"/>
    <n v="17499.3"/>
    <n v="0"/>
  </r>
  <r>
    <x v="4245"/>
    <d v="2035-08-16T00:00:00"/>
    <x v="626"/>
    <s v="Customer_0172"/>
    <s v="P2004"/>
    <x v="15"/>
    <x v="2"/>
    <x v="3"/>
    <n v="2"/>
    <n v="899"/>
    <n v="1798"/>
    <x v="1"/>
    <n v="89.9"/>
    <n v="1708.1"/>
    <n v="247.67"/>
    <s v="Chennai"/>
    <s v="Tamil Nadu"/>
    <s v="South"/>
    <s v="Debit Card"/>
    <x v="2"/>
    <x v="1"/>
    <x v="8"/>
    <x v="8"/>
    <n v="0.14499999999999999"/>
    <n v="1618.2"/>
    <n v="0"/>
  </r>
  <r>
    <x v="4246"/>
    <d v="2035-08-17T00:00:00"/>
    <x v="681"/>
    <s v="Customer_0743"/>
    <s v="P2019"/>
    <x v="22"/>
    <x v="4"/>
    <x v="11"/>
    <n v="1"/>
    <n v="699"/>
    <n v="699"/>
    <x v="6"/>
    <n v="0"/>
    <n v="699"/>
    <n v="265.62"/>
    <s v="Delhi"/>
    <s v="Delhi"/>
    <s v="North"/>
    <s v="Cash on Delivery"/>
    <x v="0"/>
    <x v="1"/>
    <x v="8"/>
    <x v="8"/>
    <n v="0.38"/>
    <n v="699"/>
    <n v="0"/>
  </r>
  <r>
    <x v="4247"/>
    <d v="2035-08-18T00:00:00"/>
    <x v="97"/>
    <s v="Customer_0285"/>
    <s v="P2009"/>
    <x v="1"/>
    <x v="0"/>
    <x v="0"/>
    <n v="2"/>
    <n v="1199"/>
    <n v="2398"/>
    <x v="5"/>
    <n v="599.5"/>
    <n v="1798.5"/>
    <n v="440.63"/>
    <s v="Delhi"/>
    <s v="Delhi"/>
    <s v="North"/>
    <s v="UPI"/>
    <x v="0"/>
    <x v="1"/>
    <x v="8"/>
    <x v="8"/>
    <n v="0.245"/>
    <n v="1199"/>
    <n v="0"/>
  </r>
  <r>
    <x v="4248"/>
    <d v="2035-08-19T00:00:00"/>
    <x v="329"/>
    <s v="Customer_0466"/>
    <s v="P2006"/>
    <x v="5"/>
    <x v="2"/>
    <x v="3"/>
    <n v="2"/>
    <n v="1499"/>
    <n v="2998"/>
    <x v="6"/>
    <n v="0"/>
    <n v="2998"/>
    <n v="479.68"/>
    <s v="Hyderabad"/>
    <s v="Telangana"/>
    <s v="South"/>
    <s v="UPI"/>
    <x v="2"/>
    <x v="1"/>
    <x v="8"/>
    <x v="8"/>
    <n v="0.16"/>
    <n v="2998"/>
    <n v="0"/>
  </r>
  <r>
    <x v="4249"/>
    <d v="2035-08-20T00:00:00"/>
    <x v="252"/>
    <s v="Customer_0123"/>
    <s v="P2002"/>
    <x v="12"/>
    <x v="2"/>
    <x v="7"/>
    <n v="1"/>
    <n v="2999"/>
    <n v="2999"/>
    <x v="4"/>
    <n v="599.79999999999995"/>
    <n v="2399.1999999999998"/>
    <n v="239.92"/>
    <s v="Jaipur"/>
    <s v="Rajasthan"/>
    <s v="North"/>
    <s v="Credit Card"/>
    <x v="0"/>
    <x v="1"/>
    <x v="8"/>
    <x v="8"/>
    <n v="0.1"/>
    <n v="1799.4"/>
    <n v="0"/>
  </r>
  <r>
    <x v="4250"/>
    <d v="2035-08-21T00:00:00"/>
    <x v="55"/>
    <s v="Customer_0234"/>
    <s v="P2024"/>
    <x v="14"/>
    <x v="3"/>
    <x v="6"/>
    <n v="2"/>
    <n v="2499"/>
    <n v="4998"/>
    <x v="1"/>
    <n v="249.9"/>
    <n v="4748.1000000000004"/>
    <n v="1258.25"/>
    <s v="Bengaluru"/>
    <s v="Karnataka"/>
    <s v="South"/>
    <s v="UPI"/>
    <x v="0"/>
    <x v="1"/>
    <x v="8"/>
    <x v="8"/>
    <n v="0.26500000000000001"/>
    <n v="4498.2"/>
    <n v="0"/>
  </r>
  <r>
    <x v="4251"/>
    <d v="2035-08-22T00:00:00"/>
    <x v="173"/>
    <s v="Customer_0024"/>
    <s v="P2002"/>
    <x v="12"/>
    <x v="2"/>
    <x v="7"/>
    <n v="4"/>
    <n v="2999"/>
    <n v="11996"/>
    <x v="2"/>
    <n v="1799.4"/>
    <n v="10196.6"/>
    <n v="1172.6099999999999"/>
    <s v="Bengaluru"/>
    <s v="Karnataka"/>
    <s v="South"/>
    <s v="Net Banking"/>
    <x v="0"/>
    <x v="1"/>
    <x v="8"/>
    <x v="8"/>
    <n v="0.115"/>
    <n v="8397.2000000000007"/>
    <n v="0"/>
  </r>
  <r>
    <x v="4252"/>
    <d v="2035-08-23T00:00:00"/>
    <x v="213"/>
    <s v="Customer_0260"/>
    <s v="P2014"/>
    <x v="2"/>
    <x v="1"/>
    <x v="1"/>
    <n v="1"/>
    <n v="2999"/>
    <n v="2999"/>
    <x v="0"/>
    <n v="299.89999999999998"/>
    <n v="2699.1"/>
    <n v="566.80999999999995"/>
    <s v="Chennai"/>
    <s v="Tamil Nadu"/>
    <s v="South"/>
    <s v="UPI"/>
    <x v="0"/>
    <x v="1"/>
    <x v="8"/>
    <x v="8"/>
    <n v="0.21"/>
    <n v="2399.1999999999998"/>
    <n v="0"/>
  </r>
  <r>
    <x v="4253"/>
    <d v="2035-08-24T00:00:00"/>
    <x v="600"/>
    <s v="Customer_0199"/>
    <s v="P2002"/>
    <x v="12"/>
    <x v="2"/>
    <x v="7"/>
    <n v="5"/>
    <n v="2999"/>
    <n v="14995"/>
    <x v="2"/>
    <n v="2249.25"/>
    <n v="12745.75"/>
    <n v="1465.76"/>
    <s v="Mumbai"/>
    <s v="Maharashtra"/>
    <s v="West"/>
    <s v="Debit Card"/>
    <x v="0"/>
    <x v="1"/>
    <x v="8"/>
    <x v="8"/>
    <n v="0.115"/>
    <n v="10496.5"/>
    <n v="0"/>
  </r>
  <r>
    <x v="4254"/>
    <d v="2035-08-25T00:00:00"/>
    <x v="740"/>
    <s v="Customer_0512"/>
    <s v="P2001"/>
    <x v="10"/>
    <x v="2"/>
    <x v="7"/>
    <n v="1"/>
    <n v="24999"/>
    <n v="24999"/>
    <x v="3"/>
    <n v="7499.7"/>
    <n v="17499.3"/>
    <n v="1224.95"/>
    <s v="Mumbai"/>
    <s v="Maharashtra"/>
    <s v="West"/>
    <s v="Debit Card"/>
    <x v="0"/>
    <x v="1"/>
    <x v="8"/>
    <x v="8"/>
    <n v="7.0000000000000007E-2"/>
    <n v="9999.6"/>
    <n v="0"/>
  </r>
  <r>
    <x v="4255"/>
    <d v="2035-08-26T00:00:00"/>
    <x v="270"/>
    <s v="Customer_0455"/>
    <s v="P2005"/>
    <x v="4"/>
    <x v="2"/>
    <x v="3"/>
    <n v="1"/>
    <n v="1299"/>
    <n v="1299"/>
    <x v="2"/>
    <n v="194.85"/>
    <n v="1104.1500000000001"/>
    <n v="126.98"/>
    <s v="Mumbai"/>
    <s v="Maharashtra"/>
    <s v="West"/>
    <s v="Credit Card"/>
    <x v="1"/>
    <x v="1"/>
    <x v="8"/>
    <x v="8"/>
    <n v="0.115"/>
    <n v="909.3"/>
    <n v="0"/>
  </r>
  <r>
    <x v="4256"/>
    <d v="2035-08-27T00:00:00"/>
    <x v="572"/>
    <s v="Customer_0139"/>
    <s v="P2003"/>
    <x v="3"/>
    <x v="2"/>
    <x v="2"/>
    <n v="1"/>
    <n v="59999"/>
    <n v="59999"/>
    <x v="6"/>
    <n v="0"/>
    <n v="59999"/>
    <n v="9599.84"/>
    <s v="Chennai"/>
    <s v="Tamil Nadu"/>
    <s v="South"/>
    <s v="Credit Card"/>
    <x v="0"/>
    <x v="1"/>
    <x v="8"/>
    <x v="8"/>
    <n v="0.16"/>
    <n v="59999"/>
    <n v="0"/>
  </r>
  <r>
    <x v="4257"/>
    <d v="2035-08-28T00:00:00"/>
    <x v="553"/>
    <s v="Customer_0494"/>
    <s v="P2006"/>
    <x v="5"/>
    <x v="2"/>
    <x v="3"/>
    <n v="1"/>
    <n v="1499"/>
    <n v="1499"/>
    <x v="0"/>
    <n v="149.9"/>
    <n v="1349.1"/>
    <n v="175.38"/>
    <s v="Kolkata"/>
    <s v="West Bengal"/>
    <s v="East"/>
    <s v="Net Banking"/>
    <x v="0"/>
    <x v="1"/>
    <x v="8"/>
    <x v="8"/>
    <n v="0.13"/>
    <n v="1199.2"/>
    <n v="0"/>
  </r>
  <r>
    <x v="4258"/>
    <d v="2035-08-29T00:00:00"/>
    <x v="600"/>
    <s v="Customer_0199"/>
    <s v="P2018"/>
    <x v="17"/>
    <x v="4"/>
    <x v="11"/>
    <n v="3"/>
    <n v="399"/>
    <n v="1197"/>
    <x v="2"/>
    <n v="179.55"/>
    <n v="1017.45"/>
    <n v="340.85"/>
    <s v="Pune"/>
    <s v="Maharashtra"/>
    <s v="West"/>
    <s v="Debit Card"/>
    <x v="0"/>
    <x v="1"/>
    <x v="8"/>
    <x v="8"/>
    <n v="0.33500000000000002"/>
    <n v="837.9"/>
    <n v="0"/>
  </r>
  <r>
    <x v="4259"/>
    <d v="2035-08-30T00:00:00"/>
    <x v="276"/>
    <s v="Customer_0276"/>
    <s v="P2006"/>
    <x v="5"/>
    <x v="2"/>
    <x v="3"/>
    <n v="2"/>
    <n v="1499"/>
    <n v="2998"/>
    <x v="5"/>
    <n v="749.5"/>
    <n v="2248.5"/>
    <n v="191.12"/>
    <s v="Lucknow"/>
    <s v="Uttar Pradesh"/>
    <s v="North"/>
    <s v="Credit Card"/>
    <x v="0"/>
    <x v="1"/>
    <x v="8"/>
    <x v="8"/>
    <n v="8.5000000000000006E-2"/>
    <n v="1499"/>
    <n v="0"/>
  </r>
  <r>
    <x v="4260"/>
    <d v="2035-08-31T00:00:00"/>
    <x v="273"/>
    <s v="Customer_0787"/>
    <s v="P2002"/>
    <x v="12"/>
    <x v="2"/>
    <x v="7"/>
    <n v="2"/>
    <n v="2999"/>
    <n v="5998"/>
    <x v="2"/>
    <n v="899.7"/>
    <n v="5098.3"/>
    <n v="586.29999999999995"/>
    <s v="Mumbai"/>
    <s v="Maharashtra"/>
    <s v="West"/>
    <s v="Credit Card"/>
    <x v="0"/>
    <x v="1"/>
    <x v="8"/>
    <x v="8"/>
    <n v="0.115"/>
    <n v="4198.6000000000004"/>
    <n v="0"/>
  </r>
  <r>
    <x v="4261"/>
    <d v="2035-09-01T00:00:00"/>
    <x v="561"/>
    <s v="Customer_0041"/>
    <s v="P2004"/>
    <x v="15"/>
    <x v="2"/>
    <x v="3"/>
    <n v="2"/>
    <n v="899"/>
    <n v="1798"/>
    <x v="5"/>
    <n v="449.5"/>
    <n v="1348.5"/>
    <n v="114.62"/>
    <s v="Bengaluru"/>
    <s v="Karnataka"/>
    <s v="South"/>
    <s v="Credit Card"/>
    <x v="0"/>
    <x v="1"/>
    <x v="8"/>
    <x v="8"/>
    <n v="8.5000000000000006E-2"/>
    <n v="899"/>
    <n v="0"/>
  </r>
  <r>
    <x v="4262"/>
    <d v="2035-09-02T00:00:00"/>
    <x v="404"/>
    <s v="Customer_0213"/>
    <s v="P2007"/>
    <x v="21"/>
    <x v="0"/>
    <x v="12"/>
    <n v="1"/>
    <n v="799"/>
    <n v="799"/>
    <x v="0"/>
    <n v="79.900000000000006"/>
    <n v="719.1"/>
    <n v="208.54"/>
    <s v="Noida"/>
    <s v="Uttar Pradesh"/>
    <s v="North"/>
    <s v="Credit Card"/>
    <x v="2"/>
    <x v="1"/>
    <x v="8"/>
    <x v="8"/>
    <n v="0.28999999999999998"/>
    <n v="639.20000000000005"/>
    <n v="0"/>
  </r>
  <r>
    <x v="4263"/>
    <d v="2035-09-03T00:00:00"/>
    <x v="264"/>
    <s v="Customer_0150"/>
    <s v="P2007"/>
    <x v="21"/>
    <x v="0"/>
    <x v="12"/>
    <n v="2"/>
    <n v="799"/>
    <n v="1598"/>
    <x v="2"/>
    <n v="239.7"/>
    <n v="1358.3"/>
    <n v="373.53"/>
    <s v="Mumbai"/>
    <s v="Maharashtra"/>
    <s v="West"/>
    <s v="Cash on Delivery"/>
    <x v="0"/>
    <x v="1"/>
    <x v="8"/>
    <x v="8"/>
    <n v="0.27500000000000002"/>
    <n v="1118.5999999999999"/>
    <n v="0"/>
  </r>
  <r>
    <x v="4264"/>
    <d v="2035-09-04T00:00:00"/>
    <x v="11"/>
    <s v="Customer_0241"/>
    <s v="P2008"/>
    <x v="20"/>
    <x v="0"/>
    <x v="12"/>
    <n v="1"/>
    <n v="1799"/>
    <n v="1799"/>
    <x v="0"/>
    <n v="179.9"/>
    <n v="1619.1"/>
    <n v="469.54"/>
    <s v="Lucknow"/>
    <s v="Uttar Pradesh"/>
    <s v="North"/>
    <s v="Credit Card"/>
    <x v="0"/>
    <x v="1"/>
    <x v="8"/>
    <x v="8"/>
    <n v="0.28999999999999998"/>
    <n v="1439.2"/>
    <n v="0"/>
  </r>
  <r>
    <x v="4265"/>
    <d v="2035-09-05T00:00:00"/>
    <x v="744"/>
    <s v="Customer_0776"/>
    <s v="P2002"/>
    <x v="12"/>
    <x v="2"/>
    <x v="7"/>
    <n v="2"/>
    <n v="2999"/>
    <n v="5998"/>
    <x v="3"/>
    <n v="1799.4"/>
    <n v="4198.6000000000004"/>
    <n v="293.89999999999998"/>
    <s v="Hyderabad"/>
    <s v="Telangana"/>
    <s v="South"/>
    <s v="UPI"/>
    <x v="2"/>
    <x v="1"/>
    <x v="8"/>
    <x v="8"/>
    <n v="7.0000000000000007E-2"/>
    <n v="2399.1999999999998"/>
    <n v="0"/>
  </r>
  <r>
    <x v="4266"/>
    <d v="2035-09-06T00:00:00"/>
    <x v="383"/>
    <s v="Customer_0502"/>
    <s v="P2022"/>
    <x v="13"/>
    <x v="3"/>
    <x v="9"/>
    <n v="3"/>
    <n v="899"/>
    <n v="2697"/>
    <x v="2"/>
    <n v="404.55"/>
    <n v="2292.4499999999998"/>
    <n v="538.73"/>
    <s v="Jaipur"/>
    <s v="Rajasthan"/>
    <s v="North"/>
    <s v="Cash on Delivery"/>
    <x v="0"/>
    <x v="1"/>
    <x v="8"/>
    <x v="8"/>
    <n v="0.23499999999999999"/>
    <n v="1887.9"/>
    <n v="0"/>
  </r>
  <r>
    <x v="4267"/>
    <d v="2035-09-07T00:00:00"/>
    <x v="461"/>
    <s v="Customer_0698"/>
    <s v="P2009"/>
    <x v="1"/>
    <x v="0"/>
    <x v="0"/>
    <n v="1"/>
    <n v="1199"/>
    <n v="1199"/>
    <x v="0"/>
    <n v="119.9"/>
    <n v="1079.0999999999999"/>
    <n v="312.94"/>
    <s v="Bengaluru"/>
    <s v="Karnataka"/>
    <s v="South"/>
    <s v="UPI"/>
    <x v="0"/>
    <x v="1"/>
    <x v="8"/>
    <x v="8"/>
    <n v="0.28999999999999998"/>
    <n v="959.2"/>
    <n v="0"/>
  </r>
  <r>
    <x v="4268"/>
    <d v="2035-09-08T00:00:00"/>
    <x v="642"/>
    <s v="Customer_0393"/>
    <s v="P2024"/>
    <x v="14"/>
    <x v="3"/>
    <x v="6"/>
    <n v="1"/>
    <n v="2499"/>
    <n v="2499"/>
    <x v="0"/>
    <n v="249.9"/>
    <n v="2249.1"/>
    <n v="562.28"/>
    <s v="Chennai"/>
    <s v="Tamil Nadu"/>
    <s v="South"/>
    <s v="Credit Card"/>
    <x v="0"/>
    <x v="1"/>
    <x v="8"/>
    <x v="8"/>
    <n v="0.25"/>
    <n v="1999.2"/>
    <n v="0"/>
  </r>
  <r>
    <x v="4269"/>
    <d v="2035-09-09T00:00:00"/>
    <x v="331"/>
    <s v="Customer_0251"/>
    <s v="P2003"/>
    <x v="3"/>
    <x v="2"/>
    <x v="2"/>
    <n v="1"/>
    <n v="59999"/>
    <n v="59999"/>
    <x v="0"/>
    <n v="5999.9"/>
    <n v="53999.1"/>
    <n v="7019.88"/>
    <s v="Noida"/>
    <s v="Uttar Pradesh"/>
    <s v="North"/>
    <s v="Cash on Delivery"/>
    <x v="0"/>
    <x v="1"/>
    <x v="8"/>
    <x v="8"/>
    <n v="0.13"/>
    <n v="47999.199999999997"/>
    <n v="0"/>
  </r>
  <r>
    <x v="4270"/>
    <d v="2035-09-10T00:00:00"/>
    <x v="456"/>
    <s v="Customer_0727"/>
    <s v="P2016"/>
    <x v="19"/>
    <x v="1"/>
    <x v="8"/>
    <n v="1"/>
    <n v="999"/>
    <n v="999"/>
    <x v="0"/>
    <n v="99.9"/>
    <n v="899.1"/>
    <n v="188.81"/>
    <s v="Chennai"/>
    <s v="Tamil Nadu"/>
    <s v="South"/>
    <s v="Credit Card"/>
    <x v="0"/>
    <x v="1"/>
    <x v="8"/>
    <x v="8"/>
    <n v="0.21"/>
    <n v="799.2"/>
    <n v="0"/>
  </r>
  <r>
    <x v="4271"/>
    <d v="2035-09-11T00:00:00"/>
    <x v="726"/>
    <s v="Customer_0523"/>
    <s v="P2002"/>
    <x v="12"/>
    <x v="2"/>
    <x v="7"/>
    <n v="2"/>
    <n v="2999"/>
    <n v="5998"/>
    <x v="1"/>
    <n v="299.89999999999998"/>
    <n v="5698.1"/>
    <n v="826.22"/>
    <s v="Hyderabad"/>
    <s v="Telangana"/>
    <s v="South"/>
    <s v="Credit Card"/>
    <x v="0"/>
    <x v="1"/>
    <x v="8"/>
    <x v="8"/>
    <n v="0.14499999999999999"/>
    <n v="5398.2"/>
    <n v="0"/>
  </r>
  <r>
    <x v="4272"/>
    <d v="2035-09-12T00:00:00"/>
    <x v="373"/>
    <s v="Customer_0603"/>
    <s v="P2013"/>
    <x v="6"/>
    <x v="1"/>
    <x v="1"/>
    <n v="1"/>
    <n v="3499"/>
    <n v="3499"/>
    <x v="4"/>
    <n v="699.8"/>
    <n v="2799.2"/>
    <n v="503.86"/>
    <s v="Mumbai"/>
    <s v="Maharashtra"/>
    <s v="West"/>
    <s v="UPI"/>
    <x v="2"/>
    <x v="1"/>
    <x v="8"/>
    <x v="8"/>
    <n v="0.18"/>
    <n v="2099.4"/>
    <n v="0"/>
  </r>
  <r>
    <x v="4273"/>
    <d v="2035-09-13T00:00:00"/>
    <x v="160"/>
    <s v="Customer_0570"/>
    <s v="P2016"/>
    <x v="19"/>
    <x v="1"/>
    <x v="8"/>
    <n v="3"/>
    <n v="999"/>
    <n v="2997"/>
    <x v="0"/>
    <n v="299.7"/>
    <n v="2697.3"/>
    <n v="566.42999999999995"/>
    <s v="Noida"/>
    <s v="Uttar Pradesh"/>
    <s v="North"/>
    <s v="UPI"/>
    <x v="0"/>
    <x v="1"/>
    <x v="8"/>
    <x v="8"/>
    <n v="0.21"/>
    <n v="2397.6"/>
    <n v="0"/>
  </r>
  <r>
    <x v="4274"/>
    <d v="2035-09-14T00:00:00"/>
    <x v="726"/>
    <s v="Customer_0523"/>
    <s v="P2012"/>
    <x v="7"/>
    <x v="0"/>
    <x v="4"/>
    <n v="3"/>
    <n v="1299"/>
    <n v="3897"/>
    <x v="3"/>
    <n v="1169.0999999999999"/>
    <n v="2727.9"/>
    <n v="627.41999999999996"/>
    <s v="Kolkata"/>
    <s v="West Bengal"/>
    <s v="East"/>
    <s v="UPI"/>
    <x v="0"/>
    <x v="1"/>
    <x v="8"/>
    <x v="8"/>
    <n v="0.23"/>
    <n v="1558.8"/>
    <n v="0"/>
  </r>
  <r>
    <x v="4275"/>
    <d v="2035-09-15T00:00:00"/>
    <x v="647"/>
    <s v="Customer_0432"/>
    <s v="P2004"/>
    <x v="15"/>
    <x v="2"/>
    <x v="3"/>
    <n v="2"/>
    <n v="899"/>
    <n v="1798"/>
    <x v="6"/>
    <n v="0"/>
    <n v="1798"/>
    <n v="287.68"/>
    <s v="Hyderabad"/>
    <s v="Telangana"/>
    <s v="South"/>
    <s v="Credit Card"/>
    <x v="1"/>
    <x v="1"/>
    <x v="8"/>
    <x v="8"/>
    <n v="0.16"/>
    <n v="1798"/>
    <n v="0"/>
  </r>
  <r>
    <x v="4276"/>
    <d v="2035-09-16T00:00:00"/>
    <x v="738"/>
    <s v="Customer_0126"/>
    <s v="P2001"/>
    <x v="10"/>
    <x v="2"/>
    <x v="7"/>
    <n v="2"/>
    <n v="24999"/>
    <n v="49998"/>
    <x v="0"/>
    <n v="4999.8"/>
    <n v="44998.2"/>
    <n v="5849.77"/>
    <s v="Lucknow"/>
    <s v="Uttar Pradesh"/>
    <s v="North"/>
    <s v="UPI"/>
    <x v="2"/>
    <x v="1"/>
    <x v="8"/>
    <x v="8"/>
    <n v="0.13"/>
    <n v="39998.400000000001"/>
    <n v="0"/>
  </r>
  <r>
    <x v="4277"/>
    <d v="2035-09-17T00:00:00"/>
    <x v="118"/>
    <s v="Customer_0086"/>
    <s v="P2010"/>
    <x v="0"/>
    <x v="0"/>
    <x v="0"/>
    <n v="1"/>
    <n v="1999"/>
    <n v="1999"/>
    <x v="1"/>
    <n v="99.95"/>
    <n v="1899.05"/>
    <n v="579.21"/>
    <s v="Jaipur"/>
    <s v="Rajasthan"/>
    <s v="North"/>
    <s v="Net Banking"/>
    <x v="0"/>
    <x v="1"/>
    <x v="8"/>
    <x v="8"/>
    <n v="0.30499999999999999"/>
    <n v="1799.1"/>
    <n v="0"/>
  </r>
  <r>
    <x v="4278"/>
    <d v="2035-09-18T00:00:00"/>
    <x v="306"/>
    <s v="Customer_0518"/>
    <s v="P2009"/>
    <x v="1"/>
    <x v="0"/>
    <x v="0"/>
    <n v="1"/>
    <n v="1199"/>
    <n v="1199"/>
    <x v="2"/>
    <n v="179.85"/>
    <n v="1019.15"/>
    <n v="280.27"/>
    <s v="Chennai"/>
    <s v="Tamil Nadu"/>
    <s v="South"/>
    <s v="Net Banking"/>
    <x v="0"/>
    <x v="1"/>
    <x v="8"/>
    <x v="8"/>
    <n v="0.27500000000000002"/>
    <n v="839.3"/>
    <n v="0"/>
  </r>
  <r>
    <x v="4279"/>
    <d v="2035-09-19T00:00:00"/>
    <x v="526"/>
    <s v="Customer_0350"/>
    <s v="P2001"/>
    <x v="10"/>
    <x v="2"/>
    <x v="7"/>
    <n v="1"/>
    <n v="24999"/>
    <n v="24999"/>
    <x v="4"/>
    <n v="4999.8"/>
    <n v="19999.2"/>
    <n v="1999.92"/>
    <s v="Chennai"/>
    <s v="Tamil Nadu"/>
    <s v="South"/>
    <s v="UPI"/>
    <x v="1"/>
    <x v="1"/>
    <x v="8"/>
    <x v="8"/>
    <n v="0.1"/>
    <n v="14999.4"/>
    <n v="0"/>
  </r>
  <r>
    <x v="4280"/>
    <d v="2035-09-20T00:00:00"/>
    <x v="353"/>
    <s v="Customer_0025"/>
    <s v="P2008"/>
    <x v="20"/>
    <x v="0"/>
    <x v="12"/>
    <n v="1"/>
    <n v="1799"/>
    <n v="1799"/>
    <x v="5"/>
    <n v="449.75"/>
    <n v="1349.25"/>
    <n v="330.57"/>
    <s v="Jaipur"/>
    <s v="Rajasthan"/>
    <s v="North"/>
    <s v="UPI"/>
    <x v="0"/>
    <x v="1"/>
    <x v="8"/>
    <x v="8"/>
    <n v="0.245"/>
    <n v="899.5"/>
    <n v="0"/>
  </r>
  <r>
    <x v="4281"/>
    <d v="2035-09-21T00:00:00"/>
    <x v="233"/>
    <s v="Customer_0209"/>
    <s v="P2009"/>
    <x v="1"/>
    <x v="0"/>
    <x v="0"/>
    <n v="2"/>
    <n v="1199"/>
    <n v="2398"/>
    <x v="1"/>
    <n v="119.9"/>
    <n v="2278.1"/>
    <n v="694.82"/>
    <s v="Lucknow"/>
    <s v="Uttar Pradesh"/>
    <s v="North"/>
    <s v="UPI"/>
    <x v="0"/>
    <x v="1"/>
    <x v="8"/>
    <x v="8"/>
    <n v="0.30499999999999999"/>
    <n v="2158.1999999999998"/>
    <n v="0"/>
  </r>
  <r>
    <x v="4282"/>
    <d v="2035-09-22T00:00:00"/>
    <x v="216"/>
    <s v="Customer_0606"/>
    <s v="P2017"/>
    <x v="8"/>
    <x v="1"/>
    <x v="5"/>
    <n v="2"/>
    <n v="5999"/>
    <n v="11998"/>
    <x v="2"/>
    <n v="1799.7"/>
    <n v="10198.299999999999"/>
    <n v="1988.67"/>
    <s v="Chennai"/>
    <s v="Tamil Nadu"/>
    <s v="South"/>
    <s v="UPI"/>
    <x v="0"/>
    <x v="1"/>
    <x v="8"/>
    <x v="8"/>
    <n v="0.19500000000000001"/>
    <n v="8398.6"/>
    <n v="0"/>
  </r>
  <r>
    <x v="4283"/>
    <d v="2035-09-23T00:00:00"/>
    <x v="278"/>
    <s v="Customer_0217"/>
    <s v="P2009"/>
    <x v="1"/>
    <x v="0"/>
    <x v="0"/>
    <n v="2"/>
    <n v="1199"/>
    <n v="2398"/>
    <x v="1"/>
    <n v="119.9"/>
    <n v="2278.1"/>
    <n v="694.82"/>
    <s v="Chennai"/>
    <s v="Tamil Nadu"/>
    <s v="South"/>
    <s v="UPI"/>
    <x v="2"/>
    <x v="1"/>
    <x v="8"/>
    <x v="8"/>
    <n v="0.30499999999999999"/>
    <n v="2158.1999999999998"/>
    <n v="0"/>
  </r>
  <r>
    <x v="4284"/>
    <d v="2035-09-24T00:00:00"/>
    <x v="62"/>
    <s v="Customer_0204"/>
    <s v="P2020"/>
    <x v="16"/>
    <x v="4"/>
    <x v="10"/>
    <n v="1"/>
    <n v="599"/>
    <n v="599"/>
    <x v="4"/>
    <n v="119.8"/>
    <n v="479.2"/>
    <n v="153.34"/>
    <s v="Jaipur"/>
    <s v="Rajasthan"/>
    <s v="North"/>
    <s v="UPI"/>
    <x v="2"/>
    <x v="1"/>
    <x v="8"/>
    <x v="8"/>
    <n v="0.32"/>
    <n v="359.4"/>
    <n v="0"/>
  </r>
  <r>
    <x v="4285"/>
    <d v="2035-09-25T00:00:00"/>
    <x v="26"/>
    <s v="Customer_0119"/>
    <s v="P2010"/>
    <x v="0"/>
    <x v="0"/>
    <x v="0"/>
    <n v="1"/>
    <n v="1999"/>
    <n v="1999"/>
    <x v="6"/>
    <n v="0"/>
    <n v="1999"/>
    <n v="639.67999999999995"/>
    <s v="Bengaluru"/>
    <s v="Karnataka"/>
    <s v="South"/>
    <s v="Debit Card"/>
    <x v="0"/>
    <x v="1"/>
    <x v="8"/>
    <x v="8"/>
    <n v="0.32"/>
    <n v="1999"/>
    <n v="0"/>
  </r>
  <r>
    <x v="4286"/>
    <d v="2035-09-26T00:00:00"/>
    <x v="473"/>
    <s v="Customer_0155"/>
    <s v="P2010"/>
    <x v="0"/>
    <x v="0"/>
    <x v="0"/>
    <n v="2"/>
    <n v="1999"/>
    <n v="3998"/>
    <x v="1"/>
    <n v="199.9"/>
    <n v="3798.1"/>
    <n v="1158.42"/>
    <s v="Pune"/>
    <s v="Maharashtra"/>
    <s v="West"/>
    <s v="Net Banking"/>
    <x v="0"/>
    <x v="1"/>
    <x v="8"/>
    <x v="8"/>
    <n v="0.30499999999999999"/>
    <n v="3598.2"/>
    <n v="0"/>
  </r>
  <r>
    <x v="4287"/>
    <d v="2035-09-27T00:00:00"/>
    <x v="642"/>
    <s v="Customer_0393"/>
    <s v="P2008"/>
    <x v="20"/>
    <x v="0"/>
    <x v="12"/>
    <n v="3"/>
    <n v="1799"/>
    <n v="5397"/>
    <x v="1"/>
    <n v="269.85000000000002"/>
    <n v="5127.1499999999996"/>
    <n v="1563.78"/>
    <s v="Jaipur"/>
    <s v="Rajasthan"/>
    <s v="North"/>
    <s v="Net Banking"/>
    <x v="2"/>
    <x v="1"/>
    <x v="8"/>
    <x v="8"/>
    <n v="0.30499999999999999"/>
    <n v="4857.3"/>
    <n v="0"/>
  </r>
  <r>
    <x v="4288"/>
    <d v="2035-09-28T00:00:00"/>
    <x v="335"/>
    <s v="Customer_0429"/>
    <s v="P2012"/>
    <x v="7"/>
    <x v="0"/>
    <x v="4"/>
    <n v="1"/>
    <n v="1299"/>
    <n v="1299"/>
    <x v="6"/>
    <n v="0"/>
    <n v="1299"/>
    <n v="415.68"/>
    <s v="Bengaluru"/>
    <s v="Karnataka"/>
    <s v="South"/>
    <s v="Debit Card"/>
    <x v="0"/>
    <x v="1"/>
    <x v="8"/>
    <x v="8"/>
    <n v="0.32"/>
    <n v="1299"/>
    <n v="0"/>
  </r>
  <r>
    <x v="4289"/>
    <d v="2035-09-29T00:00:00"/>
    <x v="323"/>
    <s v="Customer_0396"/>
    <s v="P2020"/>
    <x v="16"/>
    <x v="4"/>
    <x v="10"/>
    <n v="2"/>
    <n v="599"/>
    <n v="1198"/>
    <x v="6"/>
    <n v="0"/>
    <n v="1198"/>
    <n v="455.24"/>
    <s v="Jaipur"/>
    <s v="Rajasthan"/>
    <s v="North"/>
    <s v="Debit Card"/>
    <x v="0"/>
    <x v="1"/>
    <x v="8"/>
    <x v="8"/>
    <n v="0.38"/>
    <n v="1198"/>
    <n v="0"/>
  </r>
  <r>
    <x v="4290"/>
    <d v="2035-09-30T00:00:00"/>
    <x v="625"/>
    <s v="Customer_0516"/>
    <s v="P2025"/>
    <x v="9"/>
    <x v="3"/>
    <x v="6"/>
    <n v="1"/>
    <n v="999"/>
    <n v="999"/>
    <x v="4"/>
    <n v="199.8"/>
    <n v="799.2"/>
    <n v="175.82"/>
    <s v="Gurugram"/>
    <s v="Haryana"/>
    <s v="North"/>
    <s v="Cash on Delivery"/>
    <x v="0"/>
    <x v="1"/>
    <x v="8"/>
    <x v="8"/>
    <n v="0.22"/>
    <n v="599.4"/>
    <n v="0"/>
  </r>
  <r>
    <x v="4291"/>
    <d v="2035-10-01T00:00:00"/>
    <x v="437"/>
    <s v="Customer_0306"/>
    <s v="P2016"/>
    <x v="19"/>
    <x v="1"/>
    <x v="8"/>
    <n v="1"/>
    <n v="999"/>
    <n v="999"/>
    <x v="2"/>
    <n v="149.85"/>
    <n v="849.15"/>
    <n v="165.58"/>
    <s v="Mumbai"/>
    <s v="Maharashtra"/>
    <s v="West"/>
    <s v="Credit Card"/>
    <x v="2"/>
    <x v="1"/>
    <x v="8"/>
    <x v="8"/>
    <n v="0.19500000000000001"/>
    <n v="699.3"/>
    <n v="0"/>
  </r>
  <r>
    <x v="4292"/>
    <d v="2035-10-02T00:00:00"/>
    <x v="500"/>
    <s v="Customer_0404"/>
    <s v="P2016"/>
    <x v="19"/>
    <x v="1"/>
    <x v="8"/>
    <n v="1"/>
    <n v="999"/>
    <n v="999"/>
    <x v="1"/>
    <n v="49.95"/>
    <n v="949.05"/>
    <n v="213.54"/>
    <s v="Kolkata"/>
    <s v="West Bengal"/>
    <s v="East"/>
    <s v="UPI"/>
    <x v="0"/>
    <x v="1"/>
    <x v="8"/>
    <x v="8"/>
    <n v="0.22500000000000001"/>
    <n v="899.1"/>
    <n v="0"/>
  </r>
  <r>
    <x v="4293"/>
    <d v="2035-10-03T00:00:00"/>
    <x v="80"/>
    <s v="Customer_0082"/>
    <s v="P2012"/>
    <x v="7"/>
    <x v="0"/>
    <x v="4"/>
    <n v="1"/>
    <n v="1299"/>
    <n v="1299"/>
    <x v="5"/>
    <n v="324.75"/>
    <n v="974.25"/>
    <n v="238.69"/>
    <s v="Chennai"/>
    <s v="Tamil Nadu"/>
    <s v="South"/>
    <s v="Credit Card"/>
    <x v="2"/>
    <x v="1"/>
    <x v="8"/>
    <x v="8"/>
    <n v="0.245"/>
    <n v="649.5"/>
    <n v="0"/>
  </r>
  <r>
    <x v="4294"/>
    <d v="2035-10-04T00:00:00"/>
    <x v="746"/>
    <s v="Customer_0703"/>
    <s v="P2023"/>
    <x v="23"/>
    <x v="3"/>
    <x v="9"/>
    <n v="3"/>
    <n v="1599"/>
    <n v="4797"/>
    <x v="4"/>
    <n v="959.4"/>
    <n v="3837.6"/>
    <n v="844.27"/>
    <s v="Noida"/>
    <s v="Uttar Pradesh"/>
    <s v="North"/>
    <s v="UPI"/>
    <x v="0"/>
    <x v="1"/>
    <x v="8"/>
    <x v="8"/>
    <n v="0.22"/>
    <n v="2878.2"/>
    <n v="0"/>
  </r>
  <r>
    <x v="4295"/>
    <d v="2035-10-05T00:00:00"/>
    <x v="265"/>
    <s v="Customer_0554"/>
    <s v="P2008"/>
    <x v="20"/>
    <x v="0"/>
    <x v="12"/>
    <n v="3"/>
    <n v="1799"/>
    <n v="5397"/>
    <x v="0"/>
    <n v="539.70000000000005"/>
    <n v="4857.3"/>
    <n v="1408.62"/>
    <s v="Chennai"/>
    <s v="Tamil Nadu"/>
    <s v="South"/>
    <s v="UPI"/>
    <x v="0"/>
    <x v="1"/>
    <x v="8"/>
    <x v="8"/>
    <n v="0.28999999999999998"/>
    <n v="4317.6000000000004"/>
    <n v="0"/>
  </r>
  <r>
    <x v="4296"/>
    <d v="2035-10-06T00:00:00"/>
    <x v="110"/>
    <s v="Customer_0412"/>
    <s v="P2002"/>
    <x v="12"/>
    <x v="2"/>
    <x v="7"/>
    <n v="1"/>
    <n v="2999"/>
    <n v="2999"/>
    <x v="5"/>
    <n v="749.75"/>
    <n v="2249.25"/>
    <n v="191.19"/>
    <s v="Kolkata"/>
    <s v="West Bengal"/>
    <s v="East"/>
    <s v="Net Banking"/>
    <x v="0"/>
    <x v="1"/>
    <x v="8"/>
    <x v="8"/>
    <n v="8.5000000000000006E-2"/>
    <n v="1499.5"/>
    <n v="0"/>
  </r>
  <r>
    <x v="4297"/>
    <d v="2035-10-07T00:00:00"/>
    <x v="183"/>
    <s v="Customer_0363"/>
    <s v="P2002"/>
    <x v="12"/>
    <x v="2"/>
    <x v="7"/>
    <n v="1"/>
    <n v="2999"/>
    <n v="2999"/>
    <x v="0"/>
    <n v="299.89999999999998"/>
    <n v="2699.1"/>
    <n v="350.88"/>
    <s v="Hyderabad"/>
    <s v="Telangana"/>
    <s v="South"/>
    <s v="Debit Card"/>
    <x v="0"/>
    <x v="1"/>
    <x v="8"/>
    <x v="8"/>
    <n v="0.13"/>
    <n v="2399.1999999999998"/>
    <n v="0"/>
  </r>
  <r>
    <x v="4298"/>
    <d v="2035-10-08T00:00:00"/>
    <x v="210"/>
    <s v="Customer_0218"/>
    <s v="P2013"/>
    <x v="6"/>
    <x v="1"/>
    <x v="1"/>
    <n v="3"/>
    <n v="3499"/>
    <n v="10497"/>
    <x v="1"/>
    <n v="524.85"/>
    <n v="9972.15"/>
    <n v="2243.73"/>
    <s v="Noida"/>
    <s v="Uttar Pradesh"/>
    <s v="North"/>
    <s v="Debit Card"/>
    <x v="0"/>
    <x v="1"/>
    <x v="8"/>
    <x v="8"/>
    <n v="0.22500000000000001"/>
    <n v="9447.2999999999993"/>
    <n v="0"/>
  </r>
  <r>
    <x v="4299"/>
    <d v="2035-10-09T00:00:00"/>
    <x v="253"/>
    <s v="Customer_0481"/>
    <s v="P2009"/>
    <x v="1"/>
    <x v="0"/>
    <x v="0"/>
    <n v="2"/>
    <n v="1199"/>
    <n v="2398"/>
    <x v="0"/>
    <n v="239.8"/>
    <n v="2158.1999999999998"/>
    <n v="625.88"/>
    <s v="Kolkata"/>
    <s v="West Bengal"/>
    <s v="East"/>
    <s v="Credit Card"/>
    <x v="0"/>
    <x v="1"/>
    <x v="8"/>
    <x v="8"/>
    <n v="0.28999999999999998"/>
    <n v="1918.4"/>
    <n v="0"/>
  </r>
  <r>
    <x v="4300"/>
    <d v="2035-10-10T00:00:00"/>
    <x v="38"/>
    <s v="Customer_0053"/>
    <s v="P2004"/>
    <x v="15"/>
    <x v="2"/>
    <x v="3"/>
    <n v="1"/>
    <n v="899"/>
    <n v="899"/>
    <x v="1"/>
    <n v="44.95"/>
    <n v="854.05"/>
    <n v="123.84"/>
    <s v="Jaipur"/>
    <s v="Rajasthan"/>
    <s v="North"/>
    <s v="UPI"/>
    <x v="0"/>
    <x v="1"/>
    <x v="8"/>
    <x v="8"/>
    <n v="0.14499999999999999"/>
    <n v="809.1"/>
    <n v="0"/>
  </r>
  <r>
    <x v="4301"/>
    <d v="2035-10-11T00:00:00"/>
    <x v="665"/>
    <s v="Customer_0595"/>
    <s v="P2014"/>
    <x v="2"/>
    <x v="1"/>
    <x v="1"/>
    <n v="3"/>
    <n v="2999"/>
    <n v="8997"/>
    <x v="0"/>
    <n v="899.7"/>
    <n v="8097.3"/>
    <n v="1700.43"/>
    <s v="Lucknow"/>
    <s v="Uttar Pradesh"/>
    <s v="North"/>
    <s v="Cash on Delivery"/>
    <x v="0"/>
    <x v="1"/>
    <x v="8"/>
    <x v="8"/>
    <n v="0.21"/>
    <n v="7197.6"/>
    <n v="0"/>
  </r>
  <r>
    <x v="4302"/>
    <d v="2035-10-12T00:00:00"/>
    <x v="139"/>
    <s v="Customer_0622"/>
    <s v="P2004"/>
    <x v="15"/>
    <x v="2"/>
    <x v="3"/>
    <n v="1"/>
    <n v="899"/>
    <n v="899"/>
    <x v="5"/>
    <n v="224.75"/>
    <n v="674.25"/>
    <n v="57.31"/>
    <s v="Mumbai"/>
    <s v="Maharashtra"/>
    <s v="West"/>
    <s v="Debit Card"/>
    <x v="0"/>
    <x v="1"/>
    <x v="8"/>
    <x v="8"/>
    <n v="8.5000000000000006E-2"/>
    <n v="449.5"/>
    <n v="0"/>
  </r>
  <r>
    <x v="4303"/>
    <d v="2035-10-13T00:00:00"/>
    <x v="650"/>
    <s v="Customer_0354"/>
    <s v="P2009"/>
    <x v="1"/>
    <x v="0"/>
    <x v="0"/>
    <n v="2"/>
    <n v="1199"/>
    <n v="2398"/>
    <x v="6"/>
    <n v="0"/>
    <n v="2398"/>
    <n v="767.36"/>
    <s v="Bengaluru"/>
    <s v="Karnataka"/>
    <s v="South"/>
    <s v="UPI"/>
    <x v="0"/>
    <x v="1"/>
    <x v="8"/>
    <x v="8"/>
    <n v="0.32"/>
    <n v="2398"/>
    <n v="0"/>
  </r>
  <r>
    <x v="4304"/>
    <d v="2035-10-14T00:00:00"/>
    <x v="459"/>
    <s v="Customer_0062"/>
    <s v="P2013"/>
    <x v="6"/>
    <x v="1"/>
    <x v="1"/>
    <n v="1"/>
    <n v="3499"/>
    <n v="3499"/>
    <x v="3"/>
    <n v="1049.7"/>
    <n v="2449.3000000000002"/>
    <n v="367.4"/>
    <s v="Delhi"/>
    <s v="Delhi"/>
    <s v="North"/>
    <s v="Debit Card"/>
    <x v="0"/>
    <x v="1"/>
    <x v="8"/>
    <x v="8"/>
    <n v="0.15"/>
    <n v="1399.6"/>
    <n v="0"/>
  </r>
  <r>
    <x v="4305"/>
    <d v="2035-10-15T00:00:00"/>
    <x v="148"/>
    <s v="Customer_0130"/>
    <s v="P2001"/>
    <x v="10"/>
    <x v="2"/>
    <x v="7"/>
    <n v="2"/>
    <n v="24999"/>
    <n v="49998"/>
    <x v="2"/>
    <n v="7499.7"/>
    <n v="42498.3"/>
    <n v="4887.3"/>
    <s v="Hyderabad"/>
    <s v="Telangana"/>
    <s v="South"/>
    <s v="Credit Card"/>
    <x v="0"/>
    <x v="1"/>
    <x v="8"/>
    <x v="8"/>
    <n v="0.115"/>
    <n v="34998.6"/>
    <n v="0"/>
  </r>
  <r>
    <x v="4306"/>
    <d v="2035-10-16T00:00:00"/>
    <x v="505"/>
    <s v="Customer_0695"/>
    <s v="P2003"/>
    <x v="3"/>
    <x v="2"/>
    <x v="2"/>
    <n v="2"/>
    <n v="59999"/>
    <n v="119998"/>
    <x v="4"/>
    <n v="23999.599999999999"/>
    <n v="95998.399999999994"/>
    <n v="9599.84"/>
    <s v="Kolkata"/>
    <s v="West Bengal"/>
    <s v="East"/>
    <s v="Debit Card"/>
    <x v="0"/>
    <x v="1"/>
    <x v="8"/>
    <x v="8"/>
    <n v="0.1"/>
    <n v="71998.8"/>
    <n v="0"/>
  </r>
  <r>
    <x v="4307"/>
    <d v="2035-10-17T00:00:00"/>
    <x v="55"/>
    <s v="Customer_0234"/>
    <s v="P2001"/>
    <x v="10"/>
    <x v="2"/>
    <x v="7"/>
    <n v="1"/>
    <n v="24999"/>
    <n v="24999"/>
    <x v="4"/>
    <n v="4999.8"/>
    <n v="19999.2"/>
    <n v="1999.92"/>
    <s v="Lucknow"/>
    <s v="Uttar Pradesh"/>
    <s v="North"/>
    <s v="UPI"/>
    <x v="0"/>
    <x v="1"/>
    <x v="8"/>
    <x v="8"/>
    <n v="0.1"/>
    <n v="14999.4"/>
    <n v="0"/>
  </r>
  <r>
    <x v="4308"/>
    <d v="2035-10-18T00:00:00"/>
    <x v="319"/>
    <s v="Customer_0638"/>
    <s v="P2002"/>
    <x v="12"/>
    <x v="2"/>
    <x v="7"/>
    <n v="4"/>
    <n v="2999"/>
    <n v="11996"/>
    <x v="4"/>
    <n v="2399.1999999999998"/>
    <n v="9596.7999999999993"/>
    <n v="959.68"/>
    <s v="Delhi"/>
    <s v="Delhi"/>
    <s v="North"/>
    <s v="UPI"/>
    <x v="2"/>
    <x v="1"/>
    <x v="8"/>
    <x v="8"/>
    <n v="0.1"/>
    <n v="7197.6"/>
    <n v="0"/>
  </r>
  <r>
    <x v="4309"/>
    <d v="2035-10-19T00:00:00"/>
    <x v="140"/>
    <s v="Customer_0506"/>
    <s v="P2022"/>
    <x v="13"/>
    <x v="3"/>
    <x v="9"/>
    <n v="1"/>
    <n v="899"/>
    <n v="899"/>
    <x v="5"/>
    <n v="224.75"/>
    <n v="674.25"/>
    <n v="138.22"/>
    <s v="Hyderabad"/>
    <s v="Telangana"/>
    <s v="South"/>
    <s v="Net Banking"/>
    <x v="0"/>
    <x v="1"/>
    <x v="8"/>
    <x v="8"/>
    <n v="0.20499999999999999"/>
    <n v="449.5"/>
    <n v="0"/>
  </r>
  <r>
    <x v="4310"/>
    <d v="2035-10-20T00:00:00"/>
    <x v="721"/>
    <s v="Customer_0417"/>
    <s v="P2013"/>
    <x v="6"/>
    <x v="1"/>
    <x v="1"/>
    <n v="1"/>
    <n v="3499"/>
    <n v="3499"/>
    <x v="4"/>
    <n v="699.8"/>
    <n v="2799.2"/>
    <n v="503.86"/>
    <s v="Pune"/>
    <s v="Maharashtra"/>
    <s v="West"/>
    <s v="UPI"/>
    <x v="0"/>
    <x v="1"/>
    <x v="8"/>
    <x v="8"/>
    <n v="0.18"/>
    <n v="2099.4"/>
    <n v="0"/>
  </r>
  <r>
    <x v="4311"/>
    <d v="2035-10-21T00:00:00"/>
    <x v="792"/>
    <s v="Customer_0316"/>
    <s v="P2016"/>
    <x v="19"/>
    <x v="1"/>
    <x v="8"/>
    <n v="2"/>
    <n v="999"/>
    <n v="1998"/>
    <x v="2"/>
    <n v="299.7"/>
    <n v="1698.3"/>
    <n v="331.17"/>
    <s v="Kolkata"/>
    <s v="West Bengal"/>
    <s v="East"/>
    <s v="UPI"/>
    <x v="0"/>
    <x v="1"/>
    <x v="8"/>
    <x v="8"/>
    <n v="0.19500000000000001"/>
    <n v="1398.6"/>
    <n v="0"/>
  </r>
  <r>
    <x v="4312"/>
    <d v="2035-10-22T00:00:00"/>
    <x v="681"/>
    <s v="Customer_0743"/>
    <s v="P2010"/>
    <x v="0"/>
    <x v="0"/>
    <x v="0"/>
    <n v="4"/>
    <n v="1999"/>
    <n v="7996"/>
    <x v="1"/>
    <n v="399.8"/>
    <n v="7596.2"/>
    <n v="2316.84"/>
    <s v="Lucknow"/>
    <s v="Uttar Pradesh"/>
    <s v="North"/>
    <s v="Credit Card"/>
    <x v="0"/>
    <x v="1"/>
    <x v="8"/>
    <x v="8"/>
    <n v="0.30499999999999999"/>
    <n v="7196.4"/>
    <n v="0"/>
  </r>
  <r>
    <x v="4313"/>
    <d v="2035-10-23T00:00:00"/>
    <x v="672"/>
    <s v="Customer_0171"/>
    <s v="P2002"/>
    <x v="12"/>
    <x v="2"/>
    <x v="7"/>
    <n v="1"/>
    <n v="2999"/>
    <n v="2999"/>
    <x v="0"/>
    <n v="299.89999999999998"/>
    <n v="2699.1"/>
    <n v="350.88"/>
    <s v="Pune"/>
    <s v="Maharashtra"/>
    <s v="West"/>
    <s v="Cash on Delivery"/>
    <x v="0"/>
    <x v="1"/>
    <x v="8"/>
    <x v="8"/>
    <n v="0.13"/>
    <n v="2399.1999999999998"/>
    <n v="0"/>
  </r>
  <r>
    <x v="4314"/>
    <d v="2035-10-24T00:00:00"/>
    <x v="248"/>
    <s v="Customer_0336"/>
    <s v="P2010"/>
    <x v="0"/>
    <x v="0"/>
    <x v="0"/>
    <n v="4"/>
    <n v="1999"/>
    <n v="7996"/>
    <x v="0"/>
    <n v="799.6"/>
    <n v="7196.4"/>
    <n v="2086.96"/>
    <s v="Noida"/>
    <s v="Uttar Pradesh"/>
    <s v="North"/>
    <s v="Credit Card"/>
    <x v="0"/>
    <x v="1"/>
    <x v="8"/>
    <x v="8"/>
    <n v="0.28999999999999998"/>
    <n v="6396.8"/>
    <n v="0"/>
  </r>
  <r>
    <x v="4315"/>
    <d v="2035-10-25T00:00:00"/>
    <x v="658"/>
    <s v="Customer_0757"/>
    <s v="P2002"/>
    <x v="12"/>
    <x v="2"/>
    <x v="7"/>
    <n v="1"/>
    <n v="2999"/>
    <n v="2999"/>
    <x v="0"/>
    <n v="299.89999999999998"/>
    <n v="2699.1"/>
    <n v="350.88"/>
    <s v="Mumbai"/>
    <s v="Maharashtra"/>
    <s v="West"/>
    <s v="Credit Card"/>
    <x v="0"/>
    <x v="1"/>
    <x v="8"/>
    <x v="8"/>
    <n v="0.13"/>
    <n v="2399.1999999999998"/>
    <n v="0"/>
  </r>
  <r>
    <x v="4316"/>
    <d v="2035-10-26T00:00:00"/>
    <x v="467"/>
    <s v="Customer_0778"/>
    <s v="P2015"/>
    <x v="11"/>
    <x v="1"/>
    <x v="8"/>
    <n v="3"/>
    <n v="1299"/>
    <n v="3897"/>
    <x v="0"/>
    <n v="389.7"/>
    <n v="3507.3"/>
    <n v="736.53"/>
    <s v="Ahmedabad"/>
    <s v="Gujarat"/>
    <s v="West"/>
    <s v="Net Banking"/>
    <x v="2"/>
    <x v="1"/>
    <x v="8"/>
    <x v="8"/>
    <n v="0.21"/>
    <n v="3117.6"/>
    <n v="0"/>
  </r>
  <r>
    <x v="4317"/>
    <d v="2035-10-27T00:00:00"/>
    <x v="346"/>
    <s v="Customer_0248"/>
    <s v="P2009"/>
    <x v="1"/>
    <x v="0"/>
    <x v="0"/>
    <n v="3"/>
    <n v="1199"/>
    <n v="3597"/>
    <x v="1"/>
    <n v="179.85"/>
    <n v="3417.15"/>
    <n v="1042.23"/>
    <s v="Bengaluru"/>
    <s v="Karnataka"/>
    <s v="South"/>
    <s v="Debit Card"/>
    <x v="0"/>
    <x v="1"/>
    <x v="8"/>
    <x v="8"/>
    <n v="0.30499999999999999"/>
    <n v="3237.3"/>
    <n v="0"/>
  </r>
  <r>
    <x v="4318"/>
    <d v="2035-10-28T00:00:00"/>
    <x v="347"/>
    <s v="Customer_0630"/>
    <s v="P2019"/>
    <x v="22"/>
    <x v="4"/>
    <x v="11"/>
    <n v="1"/>
    <n v="699"/>
    <n v="699"/>
    <x v="6"/>
    <n v="0"/>
    <n v="699"/>
    <n v="265.62"/>
    <s v="Kolkata"/>
    <s v="West Bengal"/>
    <s v="East"/>
    <s v="UPI"/>
    <x v="0"/>
    <x v="1"/>
    <x v="8"/>
    <x v="8"/>
    <n v="0.38"/>
    <n v="699"/>
    <n v="0"/>
  </r>
  <r>
    <x v="4319"/>
    <d v="2035-10-29T00:00:00"/>
    <x v="534"/>
    <s v="Customer_0690"/>
    <s v="P2013"/>
    <x v="6"/>
    <x v="1"/>
    <x v="1"/>
    <n v="1"/>
    <n v="3499"/>
    <n v="3499"/>
    <x v="2"/>
    <n v="524.85"/>
    <n v="2974.15"/>
    <n v="579.96"/>
    <s v="Mumbai"/>
    <s v="Maharashtra"/>
    <s v="West"/>
    <s v="Cash on Delivery"/>
    <x v="0"/>
    <x v="1"/>
    <x v="8"/>
    <x v="8"/>
    <n v="0.19500000000000001"/>
    <n v="2449.3000000000002"/>
    <n v="0"/>
  </r>
  <r>
    <x v="4320"/>
    <d v="2035-10-30T00:00:00"/>
    <x v="746"/>
    <s v="Customer_0703"/>
    <s v="P2010"/>
    <x v="0"/>
    <x v="0"/>
    <x v="0"/>
    <n v="1"/>
    <n v="1999"/>
    <n v="1999"/>
    <x v="5"/>
    <n v="499.75"/>
    <n v="1499.25"/>
    <n v="367.32"/>
    <s v="Noida"/>
    <s v="Uttar Pradesh"/>
    <s v="North"/>
    <s v="Credit Card"/>
    <x v="0"/>
    <x v="1"/>
    <x v="8"/>
    <x v="8"/>
    <n v="0.245"/>
    <n v="999.5"/>
    <n v="0"/>
  </r>
  <r>
    <x v="4321"/>
    <d v="2035-10-31T00:00:00"/>
    <x v="405"/>
    <s v="Customer_0665"/>
    <s v="P2002"/>
    <x v="12"/>
    <x v="2"/>
    <x v="7"/>
    <n v="1"/>
    <n v="2999"/>
    <n v="2999"/>
    <x v="4"/>
    <n v="599.79999999999995"/>
    <n v="2399.1999999999998"/>
    <n v="239.92"/>
    <s v="Pune"/>
    <s v="Maharashtra"/>
    <s v="West"/>
    <s v="Net Banking"/>
    <x v="0"/>
    <x v="1"/>
    <x v="8"/>
    <x v="8"/>
    <n v="0.1"/>
    <n v="1799.4"/>
    <n v="0"/>
  </r>
  <r>
    <x v="4322"/>
    <d v="2035-11-01T00:00:00"/>
    <x v="606"/>
    <s v="Customer_0457"/>
    <s v="P2005"/>
    <x v="4"/>
    <x v="2"/>
    <x v="3"/>
    <n v="1"/>
    <n v="1299"/>
    <n v="1299"/>
    <x v="4"/>
    <n v="259.8"/>
    <n v="1039.2"/>
    <n v="103.92"/>
    <s v="Hyderabad"/>
    <s v="Telangana"/>
    <s v="South"/>
    <s v="Net Banking"/>
    <x v="2"/>
    <x v="1"/>
    <x v="8"/>
    <x v="8"/>
    <n v="0.1"/>
    <n v="779.4"/>
    <n v="0"/>
  </r>
  <r>
    <x v="4323"/>
    <d v="2035-11-02T00:00:00"/>
    <x v="646"/>
    <s v="Customer_0696"/>
    <s v="P2018"/>
    <x v="17"/>
    <x v="4"/>
    <x v="11"/>
    <n v="1"/>
    <n v="399"/>
    <n v="399"/>
    <x v="0"/>
    <n v="39.9"/>
    <n v="359.1"/>
    <n v="125.68"/>
    <s v="Ahmedabad"/>
    <s v="Gujarat"/>
    <s v="West"/>
    <s v="Credit Card"/>
    <x v="2"/>
    <x v="1"/>
    <x v="8"/>
    <x v="8"/>
    <n v="0.35"/>
    <n v="319.2"/>
    <n v="0"/>
  </r>
  <r>
    <x v="4324"/>
    <d v="2035-11-03T00:00:00"/>
    <x v="551"/>
    <s v="Customer_0368"/>
    <s v="P2006"/>
    <x v="5"/>
    <x v="2"/>
    <x v="3"/>
    <n v="2"/>
    <n v="1499"/>
    <n v="2998"/>
    <x v="1"/>
    <n v="149.9"/>
    <n v="2848.1"/>
    <n v="412.97"/>
    <s v="Lucknow"/>
    <s v="Uttar Pradesh"/>
    <s v="North"/>
    <s v="UPI"/>
    <x v="0"/>
    <x v="1"/>
    <x v="8"/>
    <x v="8"/>
    <n v="0.14499999999999999"/>
    <n v="2698.2"/>
    <n v="0"/>
  </r>
  <r>
    <x v="4325"/>
    <d v="2035-11-04T00:00:00"/>
    <x v="682"/>
    <s v="Customer_0014"/>
    <s v="P2019"/>
    <x v="22"/>
    <x v="4"/>
    <x v="11"/>
    <n v="2"/>
    <n v="699"/>
    <n v="1398"/>
    <x v="4"/>
    <n v="279.60000000000002"/>
    <n v="1118.4000000000001"/>
    <n v="357.89"/>
    <s v="Lucknow"/>
    <s v="Uttar Pradesh"/>
    <s v="North"/>
    <s v="Credit Card"/>
    <x v="0"/>
    <x v="1"/>
    <x v="8"/>
    <x v="8"/>
    <n v="0.32"/>
    <n v="838.8"/>
    <n v="0"/>
  </r>
  <r>
    <x v="4326"/>
    <d v="2035-11-05T00:00:00"/>
    <x v="29"/>
    <s v="Customer_0222"/>
    <s v="P2023"/>
    <x v="23"/>
    <x v="3"/>
    <x v="9"/>
    <n v="2"/>
    <n v="1599"/>
    <n v="3198"/>
    <x v="1"/>
    <n v="159.9"/>
    <n v="3038.1"/>
    <n v="805.1"/>
    <s v="Lucknow"/>
    <s v="Uttar Pradesh"/>
    <s v="North"/>
    <s v="UPI"/>
    <x v="2"/>
    <x v="1"/>
    <x v="8"/>
    <x v="8"/>
    <n v="0.26500000000000001"/>
    <n v="2878.2"/>
    <n v="0"/>
  </r>
  <r>
    <x v="4327"/>
    <d v="2035-11-06T00:00:00"/>
    <x v="155"/>
    <s v="Customer_0067"/>
    <s v="P2018"/>
    <x v="17"/>
    <x v="4"/>
    <x v="11"/>
    <n v="2"/>
    <n v="399"/>
    <n v="798"/>
    <x v="0"/>
    <n v="79.8"/>
    <n v="718.2"/>
    <n v="251.37"/>
    <s v="Lucknow"/>
    <s v="Uttar Pradesh"/>
    <s v="North"/>
    <s v="UPI"/>
    <x v="2"/>
    <x v="1"/>
    <x v="8"/>
    <x v="8"/>
    <n v="0.35"/>
    <n v="638.4"/>
    <n v="0"/>
  </r>
  <r>
    <x v="4328"/>
    <d v="2035-11-07T00:00:00"/>
    <x v="781"/>
    <s v="Customer_0400"/>
    <s v="P2014"/>
    <x v="2"/>
    <x v="1"/>
    <x v="1"/>
    <n v="2"/>
    <n v="2999"/>
    <n v="5998"/>
    <x v="0"/>
    <n v="599.79999999999995"/>
    <n v="5398.2"/>
    <n v="1133.6199999999999"/>
    <s v="Ahmedabad"/>
    <s v="Gujarat"/>
    <s v="West"/>
    <s v="Credit Card"/>
    <x v="0"/>
    <x v="1"/>
    <x v="8"/>
    <x v="8"/>
    <n v="0.21"/>
    <n v="4798.3999999999996"/>
    <n v="0"/>
  </r>
  <r>
    <x v="4329"/>
    <d v="2035-11-08T00:00:00"/>
    <x v="196"/>
    <s v="Customer_0713"/>
    <s v="P2022"/>
    <x v="13"/>
    <x v="3"/>
    <x v="9"/>
    <n v="1"/>
    <n v="899"/>
    <n v="899"/>
    <x v="4"/>
    <n v="179.8"/>
    <n v="719.2"/>
    <n v="158.22"/>
    <s v="Noida"/>
    <s v="Uttar Pradesh"/>
    <s v="North"/>
    <s v="UPI"/>
    <x v="0"/>
    <x v="1"/>
    <x v="8"/>
    <x v="8"/>
    <n v="0.22"/>
    <n v="539.4"/>
    <n v="0"/>
  </r>
  <r>
    <x v="4330"/>
    <d v="2035-11-09T00:00:00"/>
    <x v="749"/>
    <s v="Customer_0774"/>
    <s v="P2024"/>
    <x v="14"/>
    <x v="3"/>
    <x v="6"/>
    <n v="2"/>
    <n v="2499"/>
    <n v="4998"/>
    <x v="5"/>
    <n v="1249.5"/>
    <n v="3748.5"/>
    <n v="768.44"/>
    <s v="Pune"/>
    <s v="Maharashtra"/>
    <s v="West"/>
    <s v="Cash on Delivery"/>
    <x v="0"/>
    <x v="1"/>
    <x v="8"/>
    <x v="8"/>
    <n v="0.20499999999999999"/>
    <n v="2499"/>
    <n v="0"/>
  </r>
  <r>
    <x v="4331"/>
    <d v="2035-11-10T00:00:00"/>
    <x v="21"/>
    <s v="Customer_0021"/>
    <s v="P2017"/>
    <x v="8"/>
    <x v="1"/>
    <x v="5"/>
    <n v="1"/>
    <n v="5999"/>
    <n v="5999"/>
    <x v="2"/>
    <n v="899.85"/>
    <n v="5099.1499999999996"/>
    <n v="994.33"/>
    <s v="Bengaluru"/>
    <s v="Karnataka"/>
    <s v="South"/>
    <s v="UPI"/>
    <x v="0"/>
    <x v="1"/>
    <x v="8"/>
    <x v="8"/>
    <n v="0.19500000000000001"/>
    <n v="4199.3"/>
    <n v="0"/>
  </r>
  <r>
    <x v="4332"/>
    <d v="2035-11-11T00:00:00"/>
    <x v="22"/>
    <s v="Customer_0151"/>
    <s v="P2011"/>
    <x v="18"/>
    <x v="0"/>
    <x v="4"/>
    <n v="1"/>
    <n v="2499"/>
    <n v="2499"/>
    <x v="0"/>
    <n v="249.9"/>
    <n v="2249.1"/>
    <n v="652.24"/>
    <s v="Hyderabad"/>
    <s v="Telangana"/>
    <s v="South"/>
    <s v="Credit Card"/>
    <x v="0"/>
    <x v="1"/>
    <x v="8"/>
    <x v="8"/>
    <n v="0.28999999999999998"/>
    <n v="1999.2"/>
    <n v="0"/>
  </r>
  <r>
    <x v="4333"/>
    <d v="2035-11-12T00:00:00"/>
    <x v="251"/>
    <s v="Customer_0693"/>
    <s v="P2025"/>
    <x v="9"/>
    <x v="3"/>
    <x v="6"/>
    <n v="1"/>
    <n v="999"/>
    <n v="999"/>
    <x v="6"/>
    <n v="0"/>
    <n v="999"/>
    <n v="279.72000000000003"/>
    <s v="Chennai"/>
    <s v="Tamil Nadu"/>
    <s v="South"/>
    <s v="UPI"/>
    <x v="0"/>
    <x v="1"/>
    <x v="8"/>
    <x v="8"/>
    <n v="0.28000000000000003"/>
    <n v="999"/>
    <n v="0"/>
  </r>
  <r>
    <x v="4334"/>
    <d v="2035-11-13T00:00:00"/>
    <x v="484"/>
    <s v="Customer_0411"/>
    <s v="P2022"/>
    <x v="13"/>
    <x v="3"/>
    <x v="9"/>
    <n v="2"/>
    <n v="899"/>
    <n v="1798"/>
    <x v="1"/>
    <n v="89.9"/>
    <n v="1708.1"/>
    <n v="452.65"/>
    <s v="Delhi"/>
    <s v="Delhi"/>
    <s v="North"/>
    <s v="Credit Card"/>
    <x v="0"/>
    <x v="1"/>
    <x v="8"/>
    <x v="8"/>
    <n v="0.26500000000000001"/>
    <n v="1618.2"/>
    <n v="0"/>
  </r>
  <r>
    <x v="4335"/>
    <d v="2035-11-14T00:00:00"/>
    <x v="760"/>
    <s v="Customer_0719"/>
    <s v="P2020"/>
    <x v="16"/>
    <x v="4"/>
    <x v="10"/>
    <n v="1"/>
    <n v="599"/>
    <n v="599"/>
    <x v="6"/>
    <n v="0"/>
    <n v="599"/>
    <n v="227.62"/>
    <s v="Noida"/>
    <s v="Uttar Pradesh"/>
    <s v="North"/>
    <s v="UPI"/>
    <x v="0"/>
    <x v="1"/>
    <x v="8"/>
    <x v="8"/>
    <n v="0.38"/>
    <n v="599"/>
    <n v="0"/>
  </r>
  <r>
    <x v="4336"/>
    <d v="2035-11-15T00:00:00"/>
    <x v="75"/>
    <s v="Customer_0114"/>
    <s v="P2019"/>
    <x v="22"/>
    <x v="4"/>
    <x v="11"/>
    <n v="1"/>
    <n v="699"/>
    <n v="699"/>
    <x v="0"/>
    <n v="69.900000000000006"/>
    <n v="629.1"/>
    <n v="220.18"/>
    <s v="Mumbai"/>
    <s v="Maharashtra"/>
    <s v="West"/>
    <s v="Cash on Delivery"/>
    <x v="0"/>
    <x v="1"/>
    <x v="8"/>
    <x v="8"/>
    <n v="0.35"/>
    <n v="559.20000000000005"/>
    <n v="0"/>
  </r>
  <r>
    <x v="4337"/>
    <d v="2035-11-16T00:00:00"/>
    <x v="136"/>
    <s v="Customer_0224"/>
    <s v="P2012"/>
    <x v="7"/>
    <x v="0"/>
    <x v="4"/>
    <n v="1"/>
    <n v="1299"/>
    <n v="1299"/>
    <x v="0"/>
    <n v="129.9"/>
    <n v="1169.0999999999999"/>
    <n v="339.04"/>
    <s v="Jaipur"/>
    <s v="Rajasthan"/>
    <s v="North"/>
    <s v="Debit Card"/>
    <x v="0"/>
    <x v="1"/>
    <x v="8"/>
    <x v="8"/>
    <n v="0.28999999999999998"/>
    <n v="1039.2"/>
    <n v="0"/>
  </r>
  <r>
    <x v="4338"/>
    <d v="2035-11-17T00:00:00"/>
    <x v="246"/>
    <s v="Customer_0584"/>
    <s v="P2021"/>
    <x v="24"/>
    <x v="4"/>
    <x v="13"/>
    <n v="1"/>
    <n v="1499"/>
    <n v="1499"/>
    <x v="5"/>
    <n v="374.75"/>
    <n v="1124.25"/>
    <n v="342.9"/>
    <s v="Delhi"/>
    <s v="Delhi"/>
    <s v="North"/>
    <s v="Credit Card"/>
    <x v="1"/>
    <x v="1"/>
    <x v="8"/>
    <x v="8"/>
    <n v="0.30499999999999999"/>
    <n v="749.5"/>
    <n v="0"/>
  </r>
  <r>
    <x v="4339"/>
    <d v="2035-11-18T00:00:00"/>
    <x v="286"/>
    <s v="Customer_0462"/>
    <s v="P2009"/>
    <x v="1"/>
    <x v="0"/>
    <x v="0"/>
    <n v="2"/>
    <n v="1199"/>
    <n v="2398"/>
    <x v="1"/>
    <n v="119.9"/>
    <n v="2278.1"/>
    <n v="694.82"/>
    <s v="Chennai"/>
    <s v="Tamil Nadu"/>
    <s v="South"/>
    <s v="Debit Card"/>
    <x v="2"/>
    <x v="1"/>
    <x v="8"/>
    <x v="8"/>
    <n v="0.30499999999999999"/>
    <n v="2158.1999999999998"/>
    <n v="0"/>
  </r>
  <r>
    <x v="4340"/>
    <d v="2035-11-19T00:00:00"/>
    <x v="615"/>
    <s v="Customer_0566"/>
    <s v="P2003"/>
    <x v="3"/>
    <x v="2"/>
    <x v="2"/>
    <n v="2"/>
    <n v="59999"/>
    <n v="119998"/>
    <x v="0"/>
    <n v="11999.8"/>
    <n v="107998.2"/>
    <n v="14039.77"/>
    <s v="Ahmedabad"/>
    <s v="Gujarat"/>
    <s v="West"/>
    <s v="UPI"/>
    <x v="0"/>
    <x v="1"/>
    <x v="8"/>
    <x v="8"/>
    <n v="0.13"/>
    <n v="95998.399999999994"/>
    <n v="0"/>
  </r>
  <r>
    <x v="4341"/>
    <d v="2035-11-20T00:00:00"/>
    <x v="734"/>
    <s v="Customer_0341"/>
    <s v="P2005"/>
    <x v="4"/>
    <x v="2"/>
    <x v="3"/>
    <n v="1"/>
    <n v="1299"/>
    <n v="1299"/>
    <x v="2"/>
    <n v="194.85"/>
    <n v="1104.1500000000001"/>
    <n v="126.98"/>
    <s v="Hyderabad"/>
    <s v="Telangana"/>
    <s v="South"/>
    <s v="Cash on Delivery"/>
    <x v="1"/>
    <x v="1"/>
    <x v="8"/>
    <x v="8"/>
    <n v="0.115"/>
    <n v="909.3"/>
    <n v="0"/>
  </r>
  <r>
    <x v="4342"/>
    <d v="2035-11-21T00:00:00"/>
    <x v="608"/>
    <s v="Customer_0578"/>
    <s v="P2003"/>
    <x v="3"/>
    <x v="2"/>
    <x v="2"/>
    <n v="2"/>
    <n v="59999"/>
    <n v="119998"/>
    <x v="4"/>
    <n v="23999.599999999999"/>
    <n v="95998.399999999994"/>
    <n v="9599.84"/>
    <s v="Kolkata"/>
    <s v="West Bengal"/>
    <s v="East"/>
    <s v="Debit Card"/>
    <x v="0"/>
    <x v="1"/>
    <x v="8"/>
    <x v="8"/>
    <n v="0.1"/>
    <n v="71998.8"/>
    <n v="0"/>
  </r>
  <r>
    <x v="4343"/>
    <d v="2035-11-22T00:00:00"/>
    <x v="53"/>
    <s v="Customer_0084"/>
    <s v="P2001"/>
    <x v="10"/>
    <x v="2"/>
    <x v="7"/>
    <n v="1"/>
    <n v="24999"/>
    <n v="24999"/>
    <x v="0"/>
    <n v="2499.9"/>
    <n v="22499.1"/>
    <n v="2924.88"/>
    <s v="Delhi"/>
    <s v="Delhi"/>
    <s v="North"/>
    <s v="UPI"/>
    <x v="0"/>
    <x v="1"/>
    <x v="8"/>
    <x v="8"/>
    <n v="0.13"/>
    <n v="19999.2"/>
    <n v="0"/>
  </r>
  <r>
    <x v="4344"/>
    <d v="2035-11-23T00:00:00"/>
    <x v="187"/>
    <s v="Customer_0262"/>
    <s v="P2018"/>
    <x v="17"/>
    <x v="4"/>
    <x v="11"/>
    <n v="2"/>
    <n v="399"/>
    <n v="798"/>
    <x v="6"/>
    <n v="0"/>
    <n v="798"/>
    <n v="303.24"/>
    <s v="Ahmedabad"/>
    <s v="Gujarat"/>
    <s v="West"/>
    <s v="Credit Card"/>
    <x v="0"/>
    <x v="1"/>
    <x v="8"/>
    <x v="8"/>
    <n v="0.38"/>
    <n v="798"/>
    <n v="0"/>
  </r>
  <r>
    <x v="4345"/>
    <d v="2035-11-24T00:00:00"/>
    <x v="452"/>
    <s v="Customer_0023"/>
    <s v="P2013"/>
    <x v="6"/>
    <x v="1"/>
    <x v="1"/>
    <n v="2"/>
    <n v="3499"/>
    <n v="6998"/>
    <x v="2"/>
    <n v="1049.7"/>
    <n v="5948.3"/>
    <n v="1159.92"/>
    <s v="Mumbai"/>
    <s v="Maharashtra"/>
    <s v="West"/>
    <s v="UPI"/>
    <x v="0"/>
    <x v="1"/>
    <x v="8"/>
    <x v="8"/>
    <n v="0.19500000000000001"/>
    <n v="4898.6000000000004"/>
    <n v="0"/>
  </r>
  <r>
    <x v="4346"/>
    <d v="2035-11-25T00:00:00"/>
    <x v="47"/>
    <s v="Customer_0413"/>
    <s v="P2004"/>
    <x v="15"/>
    <x v="2"/>
    <x v="3"/>
    <n v="1"/>
    <n v="899"/>
    <n v="899"/>
    <x v="6"/>
    <n v="0"/>
    <n v="899"/>
    <n v="143.84"/>
    <s v="Delhi"/>
    <s v="Delhi"/>
    <s v="North"/>
    <s v="UPI"/>
    <x v="0"/>
    <x v="1"/>
    <x v="8"/>
    <x v="8"/>
    <n v="0.16"/>
    <n v="899"/>
    <n v="0"/>
  </r>
  <r>
    <x v="4347"/>
    <d v="2035-11-26T00:00:00"/>
    <x v="749"/>
    <s v="Customer_0774"/>
    <s v="P2010"/>
    <x v="0"/>
    <x v="0"/>
    <x v="0"/>
    <n v="1"/>
    <n v="1999"/>
    <n v="1999"/>
    <x v="1"/>
    <n v="99.95"/>
    <n v="1899.05"/>
    <n v="579.21"/>
    <s v="Chennai"/>
    <s v="Tamil Nadu"/>
    <s v="South"/>
    <s v="Debit Card"/>
    <x v="0"/>
    <x v="1"/>
    <x v="8"/>
    <x v="8"/>
    <n v="0.30499999999999999"/>
    <n v="1799.1"/>
    <n v="0"/>
  </r>
  <r>
    <x v="4348"/>
    <d v="2035-11-27T00:00:00"/>
    <x v="131"/>
    <s v="Customer_0705"/>
    <s v="P2024"/>
    <x v="14"/>
    <x v="3"/>
    <x v="6"/>
    <n v="1"/>
    <n v="2499"/>
    <n v="2499"/>
    <x v="0"/>
    <n v="249.9"/>
    <n v="2249.1"/>
    <n v="562.28"/>
    <s v="Pune"/>
    <s v="Maharashtra"/>
    <s v="West"/>
    <s v="Credit Card"/>
    <x v="0"/>
    <x v="1"/>
    <x v="8"/>
    <x v="8"/>
    <n v="0.25"/>
    <n v="1999.2"/>
    <n v="0"/>
  </r>
  <r>
    <x v="4349"/>
    <d v="2035-11-28T00:00:00"/>
    <x v="666"/>
    <s v="Customer_0489"/>
    <s v="P2019"/>
    <x v="22"/>
    <x v="4"/>
    <x v="11"/>
    <n v="1"/>
    <n v="699"/>
    <n v="699"/>
    <x v="0"/>
    <n v="69.900000000000006"/>
    <n v="629.1"/>
    <n v="220.18"/>
    <s v="Hyderabad"/>
    <s v="Telangana"/>
    <s v="South"/>
    <s v="Credit Card"/>
    <x v="2"/>
    <x v="1"/>
    <x v="8"/>
    <x v="8"/>
    <n v="0.35"/>
    <n v="559.20000000000005"/>
    <n v="0"/>
  </r>
  <r>
    <x v="4350"/>
    <d v="2035-11-29T00:00:00"/>
    <x v="612"/>
    <s v="Customer_0101"/>
    <s v="P2009"/>
    <x v="1"/>
    <x v="0"/>
    <x v="0"/>
    <n v="1"/>
    <n v="1199"/>
    <n v="1199"/>
    <x v="1"/>
    <n v="59.95"/>
    <n v="1139.05"/>
    <n v="347.41"/>
    <s v="Bengaluru"/>
    <s v="Karnataka"/>
    <s v="South"/>
    <s v="UPI"/>
    <x v="2"/>
    <x v="1"/>
    <x v="8"/>
    <x v="8"/>
    <n v="0.30499999999999999"/>
    <n v="1079.0999999999999"/>
    <n v="0"/>
  </r>
  <r>
    <x v="4351"/>
    <d v="2035-11-30T00:00:00"/>
    <x v="512"/>
    <s v="Customer_0515"/>
    <s v="P2012"/>
    <x v="7"/>
    <x v="0"/>
    <x v="4"/>
    <n v="1"/>
    <n v="1299"/>
    <n v="1299"/>
    <x v="1"/>
    <n v="64.95"/>
    <n v="1234.05"/>
    <n v="376.39"/>
    <s v="Pune"/>
    <s v="Maharashtra"/>
    <s v="West"/>
    <s v="Credit Card"/>
    <x v="2"/>
    <x v="1"/>
    <x v="8"/>
    <x v="8"/>
    <n v="0.30499999999999999"/>
    <n v="1169.0999999999999"/>
    <n v="0"/>
  </r>
  <r>
    <x v="4352"/>
    <d v="2035-12-01T00:00:00"/>
    <x v="433"/>
    <s v="Customer_0559"/>
    <s v="P2007"/>
    <x v="21"/>
    <x v="0"/>
    <x v="12"/>
    <n v="1"/>
    <n v="799"/>
    <n v="799"/>
    <x v="5"/>
    <n v="199.75"/>
    <n v="599.25"/>
    <n v="146.82"/>
    <s v="Lucknow"/>
    <s v="Uttar Pradesh"/>
    <s v="North"/>
    <s v="Credit Card"/>
    <x v="2"/>
    <x v="1"/>
    <x v="8"/>
    <x v="8"/>
    <n v="0.245"/>
    <n v="399.5"/>
    <n v="0"/>
  </r>
  <r>
    <x v="4353"/>
    <d v="2035-12-02T00:00:00"/>
    <x v="495"/>
    <s v="Customer_0644"/>
    <s v="P2018"/>
    <x v="17"/>
    <x v="4"/>
    <x v="11"/>
    <n v="1"/>
    <n v="399"/>
    <n v="399"/>
    <x v="2"/>
    <n v="59.85"/>
    <n v="339.15"/>
    <n v="113.62"/>
    <s v="Delhi"/>
    <s v="Delhi"/>
    <s v="North"/>
    <s v="Debit Card"/>
    <x v="0"/>
    <x v="1"/>
    <x v="8"/>
    <x v="8"/>
    <n v="0.33500000000000002"/>
    <n v="279.3"/>
    <n v="0"/>
  </r>
  <r>
    <x v="4354"/>
    <d v="2035-12-03T00:00:00"/>
    <x v="629"/>
    <s v="Customer_0608"/>
    <s v="P2002"/>
    <x v="12"/>
    <x v="2"/>
    <x v="7"/>
    <n v="1"/>
    <n v="2999"/>
    <n v="2999"/>
    <x v="0"/>
    <n v="299.89999999999998"/>
    <n v="2699.1"/>
    <n v="350.88"/>
    <s v="Hyderabad"/>
    <s v="Telangana"/>
    <s v="South"/>
    <s v="Credit Card"/>
    <x v="0"/>
    <x v="1"/>
    <x v="8"/>
    <x v="8"/>
    <n v="0.13"/>
    <n v="2399.1999999999998"/>
    <n v="0"/>
  </r>
  <r>
    <x v="4355"/>
    <d v="2035-12-04T00:00:00"/>
    <x v="99"/>
    <s v="Customer_0498"/>
    <s v="P2012"/>
    <x v="7"/>
    <x v="0"/>
    <x v="4"/>
    <n v="1"/>
    <n v="1299"/>
    <n v="1299"/>
    <x v="5"/>
    <n v="324.75"/>
    <n v="974.25"/>
    <n v="238.69"/>
    <s v="Ahmedabad"/>
    <s v="Gujarat"/>
    <s v="West"/>
    <s v="Credit Card"/>
    <x v="0"/>
    <x v="1"/>
    <x v="8"/>
    <x v="8"/>
    <n v="0.245"/>
    <n v="649.5"/>
    <n v="0"/>
  </r>
  <r>
    <x v="4356"/>
    <d v="2035-12-05T00:00:00"/>
    <x v="344"/>
    <s v="Customer_0524"/>
    <s v="P2008"/>
    <x v="20"/>
    <x v="0"/>
    <x v="12"/>
    <n v="1"/>
    <n v="1799"/>
    <n v="1799"/>
    <x v="2"/>
    <n v="269.85000000000002"/>
    <n v="1529.15"/>
    <n v="420.52"/>
    <s v="Bengaluru"/>
    <s v="Karnataka"/>
    <s v="South"/>
    <s v="UPI"/>
    <x v="0"/>
    <x v="1"/>
    <x v="9"/>
    <x v="9"/>
    <n v="0.27500000000000002"/>
    <n v="1259.3"/>
    <n v="0"/>
  </r>
  <r>
    <x v="4357"/>
    <d v="2035-12-06T00:00:00"/>
    <x v="479"/>
    <s v="Customer_0020"/>
    <s v="P2009"/>
    <x v="1"/>
    <x v="0"/>
    <x v="0"/>
    <n v="3"/>
    <n v="1199"/>
    <n v="3597"/>
    <x v="4"/>
    <n v="719.4"/>
    <n v="2877.6"/>
    <n v="748.18"/>
    <s v="Chennai"/>
    <s v="Tamil Nadu"/>
    <s v="South"/>
    <s v="UPI"/>
    <x v="2"/>
    <x v="1"/>
    <x v="9"/>
    <x v="9"/>
    <n v="0.26"/>
    <n v="2158.1999999999998"/>
    <n v="0"/>
  </r>
  <r>
    <x v="4358"/>
    <d v="2035-12-07T00:00:00"/>
    <x v="502"/>
    <s v="Customer_0173"/>
    <s v="P2008"/>
    <x v="20"/>
    <x v="0"/>
    <x v="12"/>
    <n v="1"/>
    <n v="1799"/>
    <n v="1799"/>
    <x v="5"/>
    <n v="449.75"/>
    <n v="1349.25"/>
    <n v="330.57"/>
    <s v="Chennai"/>
    <s v="Tamil Nadu"/>
    <s v="South"/>
    <s v="Debit Card"/>
    <x v="2"/>
    <x v="1"/>
    <x v="9"/>
    <x v="9"/>
    <n v="0.245"/>
    <n v="899.5"/>
    <n v="0"/>
  </r>
  <r>
    <x v="4359"/>
    <d v="2035-12-08T00:00:00"/>
    <x v="490"/>
    <s v="Customer_0106"/>
    <s v="P2004"/>
    <x v="15"/>
    <x v="2"/>
    <x v="3"/>
    <n v="1"/>
    <n v="899"/>
    <n v="899"/>
    <x v="4"/>
    <n v="179.8"/>
    <n v="719.2"/>
    <n v="71.92"/>
    <s v="Delhi"/>
    <s v="Delhi"/>
    <s v="North"/>
    <s v="Credit Card"/>
    <x v="0"/>
    <x v="1"/>
    <x v="9"/>
    <x v="9"/>
    <n v="0.1"/>
    <n v="539.4"/>
    <n v="0"/>
  </r>
  <r>
    <x v="4360"/>
    <d v="2035-12-09T00:00:00"/>
    <x v="237"/>
    <s v="Customer_0447"/>
    <s v="P2010"/>
    <x v="0"/>
    <x v="0"/>
    <x v="0"/>
    <n v="2"/>
    <n v="1999"/>
    <n v="3998"/>
    <x v="6"/>
    <n v="0"/>
    <n v="3998"/>
    <n v="1279.3599999999999"/>
    <s v="Hyderabad"/>
    <s v="Telangana"/>
    <s v="South"/>
    <s v="Credit Card"/>
    <x v="1"/>
    <x v="1"/>
    <x v="9"/>
    <x v="9"/>
    <n v="0.32"/>
    <n v="3998"/>
    <n v="0"/>
  </r>
  <r>
    <x v="4361"/>
    <d v="2035-12-10T00:00:00"/>
    <x v="111"/>
    <s v="Customer_0747"/>
    <s v="P2004"/>
    <x v="15"/>
    <x v="2"/>
    <x v="3"/>
    <n v="1"/>
    <n v="899"/>
    <n v="899"/>
    <x v="2"/>
    <n v="134.85"/>
    <n v="764.15"/>
    <n v="87.88"/>
    <s v="Hyderabad"/>
    <s v="Telangana"/>
    <s v="South"/>
    <s v="Debit Card"/>
    <x v="0"/>
    <x v="1"/>
    <x v="9"/>
    <x v="9"/>
    <n v="0.115"/>
    <n v="629.29999999999995"/>
    <n v="0"/>
  </r>
  <r>
    <x v="4362"/>
    <d v="2035-12-11T00:00:00"/>
    <x v="60"/>
    <s v="Customer_0065"/>
    <s v="P2011"/>
    <x v="18"/>
    <x v="0"/>
    <x v="4"/>
    <n v="3"/>
    <n v="2499"/>
    <n v="7497"/>
    <x v="6"/>
    <n v="0"/>
    <n v="7497"/>
    <n v="2399.04"/>
    <s v="Kolkata"/>
    <s v="West Bengal"/>
    <s v="East"/>
    <s v="UPI"/>
    <x v="0"/>
    <x v="1"/>
    <x v="9"/>
    <x v="9"/>
    <n v="0.32"/>
    <n v="7497"/>
    <n v="0"/>
  </r>
  <r>
    <x v="4363"/>
    <d v="2035-12-12T00:00:00"/>
    <x v="81"/>
    <s v="Customer_0047"/>
    <s v="P2013"/>
    <x v="6"/>
    <x v="1"/>
    <x v="1"/>
    <n v="1"/>
    <n v="3499"/>
    <n v="3499"/>
    <x v="2"/>
    <n v="524.85"/>
    <n v="2974.15"/>
    <n v="579.96"/>
    <s v="Noida"/>
    <s v="Uttar Pradesh"/>
    <s v="North"/>
    <s v="Credit Card"/>
    <x v="2"/>
    <x v="1"/>
    <x v="9"/>
    <x v="9"/>
    <n v="0.19500000000000001"/>
    <n v="2449.3000000000002"/>
    <n v="0"/>
  </r>
  <r>
    <x v="4364"/>
    <d v="2035-12-13T00:00:00"/>
    <x v="652"/>
    <s v="Customer_0495"/>
    <s v="P2004"/>
    <x v="15"/>
    <x v="2"/>
    <x v="3"/>
    <n v="4"/>
    <n v="899"/>
    <n v="3596"/>
    <x v="0"/>
    <n v="359.6"/>
    <n v="3236.4"/>
    <n v="420.73"/>
    <s v="Ahmedabad"/>
    <s v="Gujarat"/>
    <s v="West"/>
    <s v="UPI"/>
    <x v="0"/>
    <x v="1"/>
    <x v="9"/>
    <x v="9"/>
    <n v="0.13"/>
    <n v="2876.8"/>
    <n v="0"/>
  </r>
  <r>
    <x v="4365"/>
    <d v="2035-12-14T00:00:00"/>
    <x v="509"/>
    <s v="Customer_0194"/>
    <s v="P2002"/>
    <x v="12"/>
    <x v="2"/>
    <x v="7"/>
    <n v="3"/>
    <n v="2999"/>
    <n v="8997"/>
    <x v="3"/>
    <n v="2699.1"/>
    <n v="6297.9"/>
    <n v="440.85"/>
    <s v="Pune"/>
    <s v="Maharashtra"/>
    <s v="West"/>
    <s v="Credit Card"/>
    <x v="0"/>
    <x v="1"/>
    <x v="9"/>
    <x v="9"/>
    <n v="7.0000000000000007E-2"/>
    <n v="3598.8"/>
    <n v="0"/>
  </r>
  <r>
    <x v="4366"/>
    <d v="2035-12-15T00:00:00"/>
    <x v="730"/>
    <s v="Customer_0569"/>
    <s v="P2009"/>
    <x v="1"/>
    <x v="0"/>
    <x v="0"/>
    <n v="1"/>
    <n v="1199"/>
    <n v="1199"/>
    <x v="1"/>
    <n v="59.95"/>
    <n v="1139.05"/>
    <n v="347.41"/>
    <s v="Noida"/>
    <s v="Uttar Pradesh"/>
    <s v="North"/>
    <s v="Credit Card"/>
    <x v="0"/>
    <x v="1"/>
    <x v="9"/>
    <x v="9"/>
    <n v="0.30499999999999999"/>
    <n v="1079.0999999999999"/>
    <n v="0"/>
  </r>
  <r>
    <x v="4367"/>
    <d v="2035-12-16T00:00:00"/>
    <x v="527"/>
    <s v="Customer_0797"/>
    <s v="P2009"/>
    <x v="1"/>
    <x v="0"/>
    <x v="0"/>
    <n v="4"/>
    <n v="1199"/>
    <n v="4796"/>
    <x v="2"/>
    <n v="719.4"/>
    <n v="4076.6"/>
    <n v="1121.06"/>
    <s v="Hyderabad"/>
    <s v="Telangana"/>
    <s v="South"/>
    <s v="Net Banking"/>
    <x v="0"/>
    <x v="1"/>
    <x v="9"/>
    <x v="9"/>
    <n v="0.27500000000000002"/>
    <n v="3357.2"/>
    <n v="0"/>
  </r>
  <r>
    <x v="4368"/>
    <d v="2035-12-17T00:00:00"/>
    <x v="33"/>
    <s v="Customer_0107"/>
    <s v="P2023"/>
    <x v="23"/>
    <x v="3"/>
    <x v="9"/>
    <n v="2"/>
    <n v="1599"/>
    <n v="3198"/>
    <x v="6"/>
    <n v="0"/>
    <n v="3198"/>
    <n v="895.44"/>
    <s v="Lucknow"/>
    <s v="Uttar Pradesh"/>
    <s v="North"/>
    <s v="Debit Card"/>
    <x v="0"/>
    <x v="1"/>
    <x v="9"/>
    <x v="9"/>
    <n v="0.28000000000000003"/>
    <n v="3198"/>
    <n v="0"/>
  </r>
  <r>
    <x v="4369"/>
    <d v="2035-12-18T00:00:00"/>
    <x v="448"/>
    <s v="Customer_0439"/>
    <s v="P2007"/>
    <x v="21"/>
    <x v="0"/>
    <x v="12"/>
    <n v="1"/>
    <n v="799"/>
    <n v="799"/>
    <x v="0"/>
    <n v="79.900000000000006"/>
    <n v="719.1"/>
    <n v="208.54"/>
    <s v="Lucknow"/>
    <s v="Uttar Pradesh"/>
    <s v="North"/>
    <s v="Net Banking"/>
    <x v="0"/>
    <x v="1"/>
    <x v="9"/>
    <x v="9"/>
    <n v="0.28999999999999998"/>
    <n v="639.20000000000005"/>
    <n v="0"/>
  </r>
  <r>
    <x v="4370"/>
    <d v="2035-12-19T00:00:00"/>
    <x v="192"/>
    <s v="Customer_0764"/>
    <s v="P2021"/>
    <x v="24"/>
    <x v="4"/>
    <x v="13"/>
    <n v="2"/>
    <n v="1499"/>
    <n v="2998"/>
    <x v="0"/>
    <n v="299.8"/>
    <n v="2698.2"/>
    <n v="944.37"/>
    <s v="Jaipur"/>
    <s v="Rajasthan"/>
    <s v="North"/>
    <s v="Credit Card"/>
    <x v="0"/>
    <x v="1"/>
    <x v="9"/>
    <x v="9"/>
    <n v="0.35"/>
    <n v="2398.4"/>
    <n v="0"/>
  </r>
  <r>
    <x v="4371"/>
    <d v="2035-12-20T00:00:00"/>
    <x v="199"/>
    <s v="Customer_0553"/>
    <s v="P2005"/>
    <x v="4"/>
    <x v="2"/>
    <x v="3"/>
    <n v="3"/>
    <n v="1299"/>
    <n v="3897"/>
    <x v="6"/>
    <n v="0"/>
    <n v="3897"/>
    <n v="623.52"/>
    <s v="Kolkata"/>
    <s v="West Bengal"/>
    <s v="East"/>
    <s v="UPI"/>
    <x v="2"/>
    <x v="1"/>
    <x v="9"/>
    <x v="9"/>
    <n v="0.16"/>
    <n v="3897"/>
    <n v="0"/>
  </r>
  <r>
    <x v="4372"/>
    <d v="2035-12-21T00:00:00"/>
    <x v="691"/>
    <s v="Customer_0672"/>
    <s v="P2016"/>
    <x v="19"/>
    <x v="1"/>
    <x v="8"/>
    <n v="3"/>
    <n v="999"/>
    <n v="2997"/>
    <x v="6"/>
    <n v="0"/>
    <n v="2997"/>
    <n v="719.28"/>
    <s v="Pune"/>
    <s v="Maharashtra"/>
    <s v="West"/>
    <s v="UPI"/>
    <x v="2"/>
    <x v="1"/>
    <x v="9"/>
    <x v="9"/>
    <n v="0.24"/>
    <n v="2997"/>
    <n v="0"/>
  </r>
  <r>
    <x v="4373"/>
    <d v="2035-12-22T00:00:00"/>
    <x v="532"/>
    <s v="Customer_0042"/>
    <s v="P2023"/>
    <x v="23"/>
    <x v="3"/>
    <x v="9"/>
    <n v="1"/>
    <n v="1599"/>
    <n v="1599"/>
    <x v="4"/>
    <n v="319.8"/>
    <n v="1279.2"/>
    <n v="281.42"/>
    <s v="Jaipur"/>
    <s v="Rajasthan"/>
    <s v="North"/>
    <s v="Net Banking"/>
    <x v="0"/>
    <x v="1"/>
    <x v="9"/>
    <x v="9"/>
    <n v="0.22"/>
    <n v="959.4"/>
    <n v="0"/>
  </r>
  <r>
    <x v="4374"/>
    <d v="2035-12-23T00:00:00"/>
    <x v="569"/>
    <s v="Customer_0507"/>
    <s v="P2013"/>
    <x v="6"/>
    <x v="1"/>
    <x v="1"/>
    <n v="2"/>
    <n v="3499"/>
    <n v="6998"/>
    <x v="4"/>
    <n v="1399.6"/>
    <n v="5598.4"/>
    <n v="1007.71"/>
    <s v="Lucknow"/>
    <s v="Uttar Pradesh"/>
    <s v="North"/>
    <s v="UPI"/>
    <x v="2"/>
    <x v="1"/>
    <x v="9"/>
    <x v="9"/>
    <n v="0.18"/>
    <n v="4198.8"/>
    <n v="0"/>
  </r>
  <r>
    <x v="4375"/>
    <d v="2035-12-24T00:00:00"/>
    <x v="468"/>
    <s v="Customer_0380"/>
    <s v="P2005"/>
    <x v="4"/>
    <x v="2"/>
    <x v="3"/>
    <n v="2"/>
    <n v="1299"/>
    <n v="2598"/>
    <x v="4"/>
    <n v="519.6"/>
    <n v="2078.4"/>
    <n v="207.84"/>
    <s v="Delhi"/>
    <s v="Delhi"/>
    <s v="North"/>
    <s v="Debit Card"/>
    <x v="0"/>
    <x v="1"/>
    <x v="9"/>
    <x v="9"/>
    <n v="0.1"/>
    <n v="1558.8"/>
    <n v="0"/>
  </r>
  <r>
    <x v="4376"/>
    <d v="2035-12-25T00:00:00"/>
    <x v="299"/>
    <s v="Customer_0033"/>
    <s v="P2011"/>
    <x v="18"/>
    <x v="0"/>
    <x v="4"/>
    <n v="1"/>
    <n v="2499"/>
    <n v="2499"/>
    <x v="2"/>
    <n v="374.85"/>
    <n v="2124.15"/>
    <n v="584.14"/>
    <s v="Hyderabad"/>
    <s v="Telangana"/>
    <s v="South"/>
    <s v="Credit Card"/>
    <x v="0"/>
    <x v="1"/>
    <x v="9"/>
    <x v="9"/>
    <n v="0.27500000000000002"/>
    <n v="1749.3"/>
    <n v="0"/>
  </r>
  <r>
    <x v="4377"/>
    <d v="2035-12-26T00:00:00"/>
    <x v="402"/>
    <s v="Customer_0110"/>
    <s v="P2011"/>
    <x v="18"/>
    <x v="0"/>
    <x v="4"/>
    <n v="2"/>
    <n v="2499"/>
    <n v="4998"/>
    <x v="0"/>
    <n v="499.8"/>
    <n v="4498.2"/>
    <n v="1304.48"/>
    <s v="Hyderabad"/>
    <s v="Telangana"/>
    <s v="South"/>
    <s v="Debit Card"/>
    <x v="2"/>
    <x v="1"/>
    <x v="9"/>
    <x v="9"/>
    <n v="0.28999999999999998"/>
    <n v="3998.4"/>
    <n v="0"/>
  </r>
  <r>
    <x v="4378"/>
    <d v="2035-12-27T00:00:00"/>
    <x v="75"/>
    <s v="Customer_0114"/>
    <s v="P2016"/>
    <x v="19"/>
    <x v="1"/>
    <x v="8"/>
    <n v="1"/>
    <n v="999"/>
    <n v="999"/>
    <x v="4"/>
    <n v="199.8"/>
    <n v="799.2"/>
    <n v="143.86000000000001"/>
    <s v="Bengaluru"/>
    <s v="Karnataka"/>
    <s v="South"/>
    <s v="Credit Card"/>
    <x v="0"/>
    <x v="1"/>
    <x v="9"/>
    <x v="9"/>
    <n v="0.18"/>
    <n v="599.4"/>
    <n v="0"/>
  </r>
  <r>
    <x v="4379"/>
    <d v="2035-12-28T00:00:00"/>
    <x v="563"/>
    <s v="Customer_0214"/>
    <s v="P2015"/>
    <x v="11"/>
    <x v="1"/>
    <x v="8"/>
    <n v="1"/>
    <n v="1299"/>
    <n v="1299"/>
    <x v="0"/>
    <n v="129.9"/>
    <n v="1169.0999999999999"/>
    <n v="245.51"/>
    <s v="Bengaluru"/>
    <s v="Karnataka"/>
    <s v="South"/>
    <s v="UPI"/>
    <x v="0"/>
    <x v="1"/>
    <x v="9"/>
    <x v="9"/>
    <n v="0.21"/>
    <n v="1039.2"/>
    <n v="0"/>
  </r>
  <r>
    <x v="4380"/>
    <d v="2035-12-29T00:00:00"/>
    <x v="94"/>
    <s v="Customer_0206"/>
    <s v="P2002"/>
    <x v="12"/>
    <x v="2"/>
    <x v="7"/>
    <n v="3"/>
    <n v="2999"/>
    <n v="8997"/>
    <x v="5"/>
    <n v="2249.25"/>
    <n v="6747.75"/>
    <n v="573.55999999999995"/>
    <s v="Noida"/>
    <s v="Uttar Pradesh"/>
    <s v="North"/>
    <s v="UPI"/>
    <x v="2"/>
    <x v="1"/>
    <x v="9"/>
    <x v="9"/>
    <n v="8.5000000000000006E-2"/>
    <n v="4498.5"/>
    <n v="0"/>
  </r>
  <r>
    <x v="4381"/>
    <d v="2035-12-30T00:00:00"/>
    <x v="254"/>
    <s v="Customer_0617"/>
    <s v="P2009"/>
    <x v="1"/>
    <x v="0"/>
    <x v="0"/>
    <n v="2"/>
    <n v="1199"/>
    <n v="2398"/>
    <x v="6"/>
    <n v="0"/>
    <n v="2398"/>
    <n v="767.36"/>
    <s v="Chennai"/>
    <s v="Tamil Nadu"/>
    <s v="South"/>
    <s v="Credit Card"/>
    <x v="1"/>
    <x v="1"/>
    <x v="9"/>
    <x v="9"/>
    <n v="0.32"/>
    <n v="2398"/>
    <n v="0"/>
  </r>
  <r>
    <x v="4382"/>
    <d v="2035-12-31T00:00:00"/>
    <x v="658"/>
    <s v="Customer_0757"/>
    <s v="P2010"/>
    <x v="0"/>
    <x v="0"/>
    <x v="0"/>
    <n v="1"/>
    <n v="1999"/>
    <n v="1999"/>
    <x v="4"/>
    <n v="399.8"/>
    <n v="1599.2"/>
    <n v="415.79"/>
    <s v="Kolkata"/>
    <s v="West Bengal"/>
    <s v="East"/>
    <s v="Cash on Delivery"/>
    <x v="0"/>
    <x v="1"/>
    <x v="9"/>
    <x v="9"/>
    <n v="0.26"/>
    <n v="1199.4000000000001"/>
    <n v="0"/>
  </r>
  <r>
    <x v="4383"/>
    <d v="2036-01-01T00:00:00"/>
    <x v="263"/>
    <s v="Customer_0487"/>
    <s v="P2022"/>
    <x v="13"/>
    <x v="3"/>
    <x v="9"/>
    <n v="3"/>
    <n v="899"/>
    <n v="2697"/>
    <x v="3"/>
    <n v="809.1"/>
    <n v="1887.9"/>
    <n v="358.7"/>
    <s v="Hyderabad"/>
    <s v="Telangana"/>
    <s v="South"/>
    <s v="UPI"/>
    <x v="0"/>
    <x v="1"/>
    <x v="9"/>
    <x v="9"/>
    <n v="0.19"/>
    <n v="1078.8"/>
    <n v="0"/>
  </r>
  <r>
    <x v="4384"/>
    <d v="2036-01-02T00:00:00"/>
    <x v="79"/>
    <s v="Customer_0133"/>
    <s v="P2012"/>
    <x v="7"/>
    <x v="0"/>
    <x v="4"/>
    <n v="2"/>
    <n v="1299"/>
    <n v="2598"/>
    <x v="1"/>
    <n v="129.9"/>
    <n v="2468.1"/>
    <n v="752.77"/>
    <s v="Lucknow"/>
    <s v="Uttar Pradesh"/>
    <s v="North"/>
    <s v="Debit Card"/>
    <x v="0"/>
    <x v="1"/>
    <x v="9"/>
    <x v="9"/>
    <n v="0.30499999999999999"/>
    <n v="2338.1999999999998"/>
    <n v="0"/>
  </r>
  <r>
    <x v="4385"/>
    <d v="2036-01-03T00:00:00"/>
    <x v="366"/>
    <s v="Customer_0294"/>
    <s v="P2020"/>
    <x v="16"/>
    <x v="4"/>
    <x v="10"/>
    <n v="1"/>
    <n v="599"/>
    <n v="599"/>
    <x v="2"/>
    <n v="89.85"/>
    <n v="509.15"/>
    <n v="170.57"/>
    <s v="Delhi"/>
    <s v="Delhi"/>
    <s v="North"/>
    <s v="UPI"/>
    <x v="0"/>
    <x v="1"/>
    <x v="9"/>
    <x v="9"/>
    <n v="0.33500000000000002"/>
    <n v="419.3"/>
    <n v="0"/>
  </r>
  <r>
    <x v="4386"/>
    <d v="2036-01-04T00:00:00"/>
    <x v="587"/>
    <s v="Customer_0504"/>
    <s v="P2013"/>
    <x v="6"/>
    <x v="1"/>
    <x v="1"/>
    <n v="4"/>
    <n v="3499"/>
    <n v="13996"/>
    <x v="5"/>
    <n v="3499"/>
    <n v="10497"/>
    <n v="1732"/>
    <s v="Mumbai"/>
    <s v="Maharashtra"/>
    <s v="West"/>
    <s v="Net Banking"/>
    <x v="2"/>
    <x v="1"/>
    <x v="9"/>
    <x v="9"/>
    <n v="0.16500000000000001"/>
    <n v="6998"/>
    <n v="0"/>
  </r>
  <r>
    <x v="4387"/>
    <d v="2036-01-05T00:00:00"/>
    <x v="629"/>
    <s v="Customer_0608"/>
    <s v="P2017"/>
    <x v="8"/>
    <x v="1"/>
    <x v="5"/>
    <n v="5"/>
    <n v="5999"/>
    <n v="29995"/>
    <x v="0"/>
    <n v="2999.5"/>
    <n v="26995.5"/>
    <n v="5669.05"/>
    <s v="Kolkata"/>
    <s v="West Bengal"/>
    <s v="East"/>
    <s v="UPI"/>
    <x v="0"/>
    <x v="1"/>
    <x v="9"/>
    <x v="9"/>
    <n v="0.21"/>
    <n v="23996"/>
    <n v="0"/>
  </r>
  <r>
    <x v="4388"/>
    <d v="2036-01-06T00:00:00"/>
    <x v="263"/>
    <s v="Customer_0487"/>
    <s v="P2011"/>
    <x v="18"/>
    <x v="0"/>
    <x v="4"/>
    <n v="2"/>
    <n v="2499"/>
    <n v="4998"/>
    <x v="1"/>
    <n v="249.9"/>
    <n v="4748.1000000000004"/>
    <n v="1448.17"/>
    <s v="Pune"/>
    <s v="Maharashtra"/>
    <s v="West"/>
    <s v="Cash on Delivery"/>
    <x v="0"/>
    <x v="1"/>
    <x v="9"/>
    <x v="9"/>
    <n v="0.30499999999999999"/>
    <n v="4498.2"/>
    <n v="0"/>
  </r>
  <r>
    <x v="4389"/>
    <d v="2036-01-07T00:00:00"/>
    <x v="381"/>
    <s v="Customer_0196"/>
    <s v="P2014"/>
    <x v="2"/>
    <x v="1"/>
    <x v="1"/>
    <n v="5"/>
    <n v="2999"/>
    <n v="14995"/>
    <x v="0"/>
    <n v="1499.5"/>
    <n v="13495.5"/>
    <n v="2834.06"/>
    <s v="Delhi"/>
    <s v="Delhi"/>
    <s v="North"/>
    <s v="Credit Card"/>
    <x v="0"/>
    <x v="1"/>
    <x v="9"/>
    <x v="9"/>
    <n v="0.21"/>
    <n v="11996"/>
    <n v="0"/>
  </r>
  <r>
    <x v="4390"/>
    <d v="2036-01-08T00:00:00"/>
    <x v="584"/>
    <s v="Customer_0558"/>
    <s v="P2012"/>
    <x v="7"/>
    <x v="0"/>
    <x v="4"/>
    <n v="1"/>
    <n v="1299"/>
    <n v="1299"/>
    <x v="6"/>
    <n v="0"/>
    <n v="1299"/>
    <n v="415.68"/>
    <s v="Kolkata"/>
    <s v="West Bengal"/>
    <s v="East"/>
    <s v="UPI"/>
    <x v="0"/>
    <x v="1"/>
    <x v="9"/>
    <x v="9"/>
    <n v="0.32"/>
    <n v="1299"/>
    <n v="0"/>
  </r>
  <r>
    <x v="4391"/>
    <d v="2036-01-09T00:00:00"/>
    <x v="768"/>
    <s v="Customer_0610"/>
    <s v="P2015"/>
    <x v="11"/>
    <x v="1"/>
    <x v="8"/>
    <n v="1"/>
    <n v="1299"/>
    <n v="1299"/>
    <x v="4"/>
    <n v="259.8"/>
    <n v="1039.2"/>
    <n v="187.06"/>
    <s v="Chennai"/>
    <s v="Tamil Nadu"/>
    <s v="South"/>
    <s v="Net Banking"/>
    <x v="2"/>
    <x v="1"/>
    <x v="9"/>
    <x v="9"/>
    <n v="0.18"/>
    <n v="779.4"/>
    <n v="0"/>
  </r>
  <r>
    <x v="4392"/>
    <d v="2036-01-10T00:00:00"/>
    <x v="135"/>
    <s v="Customer_0100"/>
    <s v="P2002"/>
    <x v="12"/>
    <x v="2"/>
    <x v="7"/>
    <n v="2"/>
    <n v="2999"/>
    <n v="5998"/>
    <x v="0"/>
    <n v="599.79999999999995"/>
    <n v="5398.2"/>
    <n v="701.77"/>
    <s v="Pune"/>
    <s v="Maharashtra"/>
    <s v="West"/>
    <s v="Debit Card"/>
    <x v="0"/>
    <x v="1"/>
    <x v="9"/>
    <x v="9"/>
    <n v="0.13"/>
    <n v="4798.3999999999996"/>
    <n v="0"/>
  </r>
  <r>
    <x v="4393"/>
    <d v="2036-01-11T00:00:00"/>
    <x v="63"/>
    <s v="Customer_0339"/>
    <s v="P2013"/>
    <x v="6"/>
    <x v="1"/>
    <x v="1"/>
    <n v="3"/>
    <n v="3499"/>
    <n v="10497"/>
    <x v="0"/>
    <n v="1049.7"/>
    <n v="9447.2999999999993"/>
    <n v="1983.93"/>
    <s v="Pune"/>
    <s v="Maharashtra"/>
    <s v="West"/>
    <s v="Credit Card"/>
    <x v="0"/>
    <x v="1"/>
    <x v="9"/>
    <x v="9"/>
    <n v="0.21"/>
    <n v="8397.6"/>
    <n v="0"/>
  </r>
  <r>
    <x v="4394"/>
    <d v="2036-01-12T00:00:00"/>
    <x v="546"/>
    <s v="Customer_0582"/>
    <s v="P2003"/>
    <x v="3"/>
    <x v="2"/>
    <x v="2"/>
    <n v="2"/>
    <n v="59999"/>
    <n v="119998"/>
    <x v="3"/>
    <n v="35999.4"/>
    <n v="83998.6"/>
    <n v="5879.9"/>
    <s v="Jaipur"/>
    <s v="Rajasthan"/>
    <s v="North"/>
    <s v="UPI"/>
    <x v="0"/>
    <x v="1"/>
    <x v="9"/>
    <x v="9"/>
    <n v="7.0000000000000007E-2"/>
    <n v="47999.199999999997"/>
    <n v="0"/>
  </r>
  <r>
    <x v="4395"/>
    <d v="2036-01-13T00:00:00"/>
    <x v="696"/>
    <s v="Customer_0132"/>
    <s v="P2002"/>
    <x v="12"/>
    <x v="2"/>
    <x v="7"/>
    <n v="2"/>
    <n v="2999"/>
    <n v="5998"/>
    <x v="0"/>
    <n v="599.79999999999995"/>
    <n v="5398.2"/>
    <n v="701.77"/>
    <s v="Lucknow"/>
    <s v="Uttar Pradesh"/>
    <s v="North"/>
    <s v="UPI"/>
    <x v="2"/>
    <x v="1"/>
    <x v="9"/>
    <x v="9"/>
    <n v="0.13"/>
    <n v="4798.3999999999996"/>
    <n v="0"/>
  </r>
  <r>
    <x v="4396"/>
    <d v="2036-01-14T00:00:00"/>
    <x v="89"/>
    <s v="Customer_0476"/>
    <s v="P2022"/>
    <x v="13"/>
    <x v="3"/>
    <x v="9"/>
    <n v="1"/>
    <n v="899"/>
    <n v="899"/>
    <x v="5"/>
    <n v="224.75"/>
    <n v="674.25"/>
    <n v="138.22"/>
    <s v="Gurugram"/>
    <s v="Haryana"/>
    <s v="North"/>
    <s v="UPI"/>
    <x v="2"/>
    <x v="1"/>
    <x v="9"/>
    <x v="9"/>
    <n v="0.20499999999999999"/>
    <n v="449.5"/>
    <n v="0"/>
  </r>
  <r>
    <x v="4397"/>
    <d v="2036-01-15T00:00:00"/>
    <x v="632"/>
    <s v="Customer_0560"/>
    <s v="P2010"/>
    <x v="0"/>
    <x v="0"/>
    <x v="0"/>
    <n v="1"/>
    <n v="1999"/>
    <n v="1999"/>
    <x v="6"/>
    <n v="0"/>
    <n v="1999"/>
    <n v="639.67999999999995"/>
    <s v="Gurugram"/>
    <s v="Haryana"/>
    <s v="North"/>
    <s v="Credit Card"/>
    <x v="0"/>
    <x v="1"/>
    <x v="9"/>
    <x v="9"/>
    <n v="0.32"/>
    <n v="1999"/>
    <n v="0"/>
  </r>
  <r>
    <x v="4398"/>
    <d v="2036-01-16T00:00:00"/>
    <x v="4"/>
    <s v="Customer_0228"/>
    <s v="P2004"/>
    <x v="15"/>
    <x v="2"/>
    <x v="3"/>
    <n v="2"/>
    <n v="899"/>
    <n v="1798"/>
    <x v="3"/>
    <n v="539.4"/>
    <n v="1258.5999999999999"/>
    <n v="88.1"/>
    <s v="Hyderabad"/>
    <s v="Telangana"/>
    <s v="South"/>
    <s v="Net Banking"/>
    <x v="0"/>
    <x v="1"/>
    <x v="9"/>
    <x v="9"/>
    <n v="7.0000000000000007E-2"/>
    <n v="719.2"/>
    <n v="0"/>
  </r>
  <r>
    <x v="4399"/>
    <d v="2036-01-17T00:00:00"/>
    <x v="229"/>
    <s v="Customer_0315"/>
    <s v="P2006"/>
    <x v="5"/>
    <x v="2"/>
    <x v="3"/>
    <n v="1"/>
    <n v="1499"/>
    <n v="1499"/>
    <x v="3"/>
    <n v="449.7"/>
    <n v="1049.3"/>
    <n v="73.45"/>
    <s v="Mumbai"/>
    <s v="Maharashtra"/>
    <s v="West"/>
    <s v="Debit Card"/>
    <x v="0"/>
    <x v="1"/>
    <x v="9"/>
    <x v="9"/>
    <n v="7.0000000000000007E-2"/>
    <n v="599.6"/>
    <n v="0"/>
  </r>
  <r>
    <x v="4400"/>
    <d v="2036-01-18T00:00:00"/>
    <x v="707"/>
    <s v="Customer_0103"/>
    <s v="P2005"/>
    <x v="4"/>
    <x v="2"/>
    <x v="3"/>
    <n v="1"/>
    <n v="1299"/>
    <n v="1299"/>
    <x v="2"/>
    <n v="194.85"/>
    <n v="1104.1500000000001"/>
    <n v="126.98"/>
    <s v="Noida"/>
    <s v="Uttar Pradesh"/>
    <s v="North"/>
    <s v="Credit Card"/>
    <x v="0"/>
    <x v="1"/>
    <x v="9"/>
    <x v="9"/>
    <n v="0.115"/>
    <n v="909.3"/>
    <n v="0"/>
  </r>
  <r>
    <x v="4401"/>
    <d v="2036-01-19T00:00:00"/>
    <x v="316"/>
    <s v="Customer_0387"/>
    <s v="P2019"/>
    <x v="22"/>
    <x v="4"/>
    <x v="11"/>
    <n v="1"/>
    <n v="699"/>
    <n v="699"/>
    <x v="4"/>
    <n v="139.80000000000001"/>
    <n v="559.20000000000005"/>
    <n v="178.94"/>
    <s v="Lucknow"/>
    <s v="Uttar Pradesh"/>
    <s v="North"/>
    <s v="Credit Card"/>
    <x v="2"/>
    <x v="1"/>
    <x v="9"/>
    <x v="9"/>
    <n v="0.32"/>
    <n v="419.4"/>
    <n v="0"/>
  </r>
  <r>
    <x v="4402"/>
    <d v="2036-01-20T00:00:00"/>
    <x v="571"/>
    <s v="Customer_0472"/>
    <s v="P2023"/>
    <x v="23"/>
    <x v="3"/>
    <x v="9"/>
    <n v="1"/>
    <n v="1599"/>
    <n v="1599"/>
    <x v="6"/>
    <n v="0"/>
    <n v="1599"/>
    <n v="447.72"/>
    <s v="Noida"/>
    <s v="Uttar Pradesh"/>
    <s v="North"/>
    <s v="Credit Card"/>
    <x v="0"/>
    <x v="1"/>
    <x v="9"/>
    <x v="9"/>
    <n v="0.28000000000000003"/>
    <n v="1599"/>
    <n v="0"/>
  </r>
  <r>
    <x v="4403"/>
    <d v="2036-01-21T00:00:00"/>
    <x v="460"/>
    <s v="Customer_0474"/>
    <s v="P2008"/>
    <x v="20"/>
    <x v="0"/>
    <x v="12"/>
    <n v="2"/>
    <n v="1799"/>
    <n v="3598"/>
    <x v="4"/>
    <n v="719.6"/>
    <n v="2878.4"/>
    <n v="748.38"/>
    <s v="Gurugram"/>
    <s v="Haryana"/>
    <s v="North"/>
    <s v="UPI"/>
    <x v="2"/>
    <x v="1"/>
    <x v="9"/>
    <x v="9"/>
    <n v="0.26"/>
    <n v="2158.8000000000002"/>
    <n v="0"/>
  </r>
  <r>
    <x v="4404"/>
    <d v="2036-01-22T00:00:00"/>
    <x v="504"/>
    <s v="Customer_0759"/>
    <s v="P2013"/>
    <x v="6"/>
    <x v="1"/>
    <x v="1"/>
    <n v="5"/>
    <n v="3499"/>
    <n v="17495"/>
    <x v="2"/>
    <n v="2624.25"/>
    <n v="14870.75"/>
    <n v="2899.8"/>
    <s v="Chennai"/>
    <s v="Tamil Nadu"/>
    <s v="South"/>
    <s v="Cash on Delivery"/>
    <x v="0"/>
    <x v="1"/>
    <x v="9"/>
    <x v="9"/>
    <n v="0.19500000000000001"/>
    <n v="12246.5"/>
    <n v="0"/>
  </r>
  <r>
    <x v="4405"/>
    <d v="2036-01-23T00:00:00"/>
    <x v="161"/>
    <s v="Customer_0192"/>
    <s v="P2002"/>
    <x v="12"/>
    <x v="2"/>
    <x v="7"/>
    <n v="2"/>
    <n v="2999"/>
    <n v="5998"/>
    <x v="0"/>
    <n v="599.79999999999995"/>
    <n v="5398.2"/>
    <n v="701.77"/>
    <s v="Kolkata"/>
    <s v="West Bengal"/>
    <s v="East"/>
    <s v="Cash on Delivery"/>
    <x v="1"/>
    <x v="1"/>
    <x v="9"/>
    <x v="9"/>
    <n v="0.13"/>
    <n v="4798.3999999999996"/>
    <n v="0"/>
  </r>
  <r>
    <x v="4406"/>
    <d v="2036-01-24T00:00:00"/>
    <x v="584"/>
    <s v="Customer_0558"/>
    <s v="P2010"/>
    <x v="0"/>
    <x v="0"/>
    <x v="0"/>
    <n v="1"/>
    <n v="1999"/>
    <n v="1999"/>
    <x v="4"/>
    <n v="399.8"/>
    <n v="1599.2"/>
    <n v="415.79"/>
    <s v="Chennai"/>
    <s v="Tamil Nadu"/>
    <s v="South"/>
    <s v="Credit Card"/>
    <x v="2"/>
    <x v="1"/>
    <x v="9"/>
    <x v="9"/>
    <n v="0.26"/>
    <n v="1199.4000000000001"/>
    <n v="0"/>
  </r>
  <r>
    <x v="4407"/>
    <d v="2036-01-25T00:00:00"/>
    <x v="197"/>
    <s v="Customer_0624"/>
    <s v="P2015"/>
    <x v="11"/>
    <x v="1"/>
    <x v="8"/>
    <n v="2"/>
    <n v="1299"/>
    <n v="2598"/>
    <x v="0"/>
    <n v="259.8"/>
    <n v="2338.1999999999998"/>
    <n v="491.02"/>
    <s v="Hyderabad"/>
    <s v="Telangana"/>
    <s v="South"/>
    <s v="Credit Card"/>
    <x v="0"/>
    <x v="1"/>
    <x v="9"/>
    <x v="9"/>
    <n v="0.21"/>
    <n v="2078.4"/>
    <n v="0"/>
  </r>
  <r>
    <x v="4408"/>
    <d v="2036-01-26T00:00:00"/>
    <x v="519"/>
    <s v="Customer_0359"/>
    <s v="P2002"/>
    <x v="12"/>
    <x v="2"/>
    <x v="7"/>
    <n v="3"/>
    <n v="2999"/>
    <n v="8997"/>
    <x v="5"/>
    <n v="2249.25"/>
    <n v="6747.75"/>
    <n v="573.55999999999995"/>
    <s v="Lucknow"/>
    <s v="Uttar Pradesh"/>
    <s v="North"/>
    <s v="Debit Card"/>
    <x v="0"/>
    <x v="1"/>
    <x v="9"/>
    <x v="9"/>
    <n v="8.5000000000000006E-2"/>
    <n v="4498.5"/>
    <n v="0"/>
  </r>
  <r>
    <x v="4409"/>
    <d v="2036-01-27T00:00:00"/>
    <x v="108"/>
    <s v="Customer_0562"/>
    <s v="P2015"/>
    <x v="11"/>
    <x v="1"/>
    <x v="8"/>
    <n v="2"/>
    <n v="1299"/>
    <n v="2598"/>
    <x v="0"/>
    <n v="259.8"/>
    <n v="2338.1999999999998"/>
    <n v="491.02"/>
    <s v="Pune"/>
    <s v="Maharashtra"/>
    <s v="West"/>
    <s v="UPI"/>
    <x v="2"/>
    <x v="1"/>
    <x v="9"/>
    <x v="9"/>
    <n v="0.21"/>
    <n v="2078.4"/>
    <n v="0"/>
  </r>
  <r>
    <x v="4410"/>
    <d v="2036-01-28T00:00:00"/>
    <x v="267"/>
    <s v="Customer_0185"/>
    <s v="P2017"/>
    <x v="8"/>
    <x v="1"/>
    <x v="5"/>
    <n v="1"/>
    <n v="5999"/>
    <n v="5999"/>
    <x v="6"/>
    <n v="0"/>
    <n v="5999"/>
    <n v="1439.76"/>
    <s v="Jaipur"/>
    <s v="Rajasthan"/>
    <s v="North"/>
    <s v="Credit Card"/>
    <x v="0"/>
    <x v="1"/>
    <x v="9"/>
    <x v="9"/>
    <n v="0.24"/>
    <n v="5999"/>
    <n v="0"/>
  </r>
  <r>
    <x v="4411"/>
    <d v="2036-01-29T00:00:00"/>
    <x v="45"/>
    <s v="Customer_0028"/>
    <s v="P2022"/>
    <x v="13"/>
    <x v="3"/>
    <x v="9"/>
    <n v="1"/>
    <n v="899"/>
    <n v="899"/>
    <x v="1"/>
    <n v="44.95"/>
    <n v="854.05"/>
    <n v="226.32"/>
    <s v="Hyderabad"/>
    <s v="Telangana"/>
    <s v="South"/>
    <s v="Credit Card"/>
    <x v="0"/>
    <x v="1"/>
    <x v="9"/>
    <x v="9"/>
    <n v="0.26500000000000001"/>
    <n v="809.1"/>
    <n v="0"/>
  </r>
  <r>
    <x v="4412"/>
    <d v="2036-01-30T00:00:00"/>
    <x v="35"/>
    <s v="Customer_0548"/>
    <s v="P2006"/>
    <x v="5"/>
    <x v="2"/>
    <x v="3"/>
    <n v="1"/>
    <n v="1499"/>
    <n v="1499"/>
    <x v="0"/>
    <n v="149.9"/>
    <n v="1349.1"/>
    <n v="175.38"/>
    <s v="Lucknow"/>
    <s v="Uttar Pradesh"/>
    <s v="North"/>
    <s v="UPI"/>
    <x v="0"/>
    <x v="1"/>
    <x v="9"/>
    <x v="9"/>
    <n v="0.13"/>
    <n v="1199.2"/>
    <n v="0"/>
  </r>
  <r>
    <x v="4413"/>
    <d v="2036-01-31T00:00:00"/>
    <x v="293"/>
    <s v="Customer_0748"/>
    <s v="P2018"/>
    <x v="17"/>
    <x v="4"/>
    <x v="11"/>
    <n v="1"/>
    <n v="399"/>
    <n v="399"/>
    <x v="4"/>
    <n v="79.8"/>
    <n v="319.2"/>
    <n v="102.14"/>
    <s v="Gurugram"/>
    <s v="Haryana"/>
    <s v="North"/>
    <s v="Credit Card"/>
    <x v="2"/>
    <x v="1"/>
    <x v="9"/>
    <x v="9"/>
    <n v="0.32"/>
    <n v="239.4"/>
    <n v="0"/>
  </r>
  <r>
    <x v="4414"/>
    <d v="2036-02-01T00:00:00"/>
    <x v="170"/>
    <s v="Customer_0601"/>
    <s v="P2008"/>
    <x v="20"/>
    <x v="0"/>
    <x v="12"/>
    <n v="2"/>
    <n v="1799"/>
    <n v="3598"/>
    <x v="2"/>
    <n v="539.70000000000005"/>
    <n v="3058.3"/>
    <n v="841.03"/>
    <s v="Jaipur"/>
    <s v="Rajasthan"/>
    <s v="North"/>
    <s v="UPI"/>
    <x v="2"/>
    <x v="1"/>
    <x v="9"/>
    <x v="9"/>
    <n v="0.27500000000000002"/>
    <n v="2518.6"/>
    <n v="0"/>
  </r>
  <r>
    <x v="4415"/>
    <d v="2036-02-02T00:00:00"/>
    <x v="645"/>
    <s v="Customer_0392"/>
    <s v="P2011"/>
    <x v="18"/>
    <x v="0"/>
    <x v="4"/>
    <n v="2"/>
    <n v="2499"/>
    <n v="4998"/>
    <x v="4"/>
    <n v="999.6"/>
    <n v="3998.4"/>
    <n v="1039.58"/>
    <s v="Gurugram"/>
    <s v="Haryana"/>
    <s v="North"/>
    <s v="Net Banking"/>
    <x v="2"/>
    <x v="1"/>
    <x v="9"/>
    <x v="9"/>
    <n v="0.26"/>
    <n v="2998.8"/>
    <n v="0"/>
  </r>
  <r>
    <x v="4416"/>
    <d v="2036-02-03T00:00:00"/>
    <x v="657"/>
    <s v="Customer_0586"/>
    <s v="P2007"/>
    <x v="21"/>
    <x v="0"/>
    <x v="12"/>
    <n v="4"/>
    <n v="799"/>
    <n v="3196"/>
    <x v="0"/>
    <n v="319.60000000000002"/>
    <n v="2876.4"/>
    <n v="834.16"/>
    <s v="Lucknow"/>
    <s v="Uttar Pradesh"/>
    <s v="North"/>
    <s v="Credit Card"/>
    <x v="0"/>
    <x v="1"/>
    <x v="9"/>
    <x v="9"/>
    <n v="0.28999999999999998"/>
    <n v="2556.8000000000002"/>
    <n v="0"/>
  </r>
  <r>
    <x v="4417"/>
    <d v="2036-02-04T00:00:00"/>
    <x v="732"/>
    <s v="Customer_0167"/>
    <s v="P2019"/>
    <x v="22"/>
    <x v="4"/>
    <x v="11"/>
    <n v="1"/>
    <n v="699"/>
    <n v="699"/>
    <x v="2"/>
    <n v="104.85"/>
    <n v="594.15"/>
    <n v="199.04"/>
    <s v="Kolkata"/>
    <s v="West Bengal"/>
    <s v="East"/>
    <s v="Net Banking"/>
    <x v="2"/>
    <x v="1"/>
    <x v="9"/>
    <x v="9"/>
    <n v="0.33500000000000002"/>
    <n v="489.3"/>
    <n v="0"/>
  </r>
  <r>
    <x v="4418"/>
    <d v="2036-02-05T00:00:00"/>
    <x v="474"/>
    <s v="Customer_0478"/>
    <s v="P2005"/>
    <x v="4"/>
    <x v="2"/>
    <x v="3"/>
    <n v="3"/>
    <n v="1299"/>
    <n v="3897"/>
    <x v="0"/>
    <n v="389.7"/>
    <n v="3507.3"/>
    <n v="455.95"/>
    <s v="Lucknow"/>
    <s v="Uttar Pradesh"/>
    <s v="North"/>
    <s v="UPI"/>
    <x v="0"/>
    <x v="1"/>
    <x v="9"/>
    <x v="9"/>
    <n v="0.13"/>
    <n v="3117.6"/>
    <n v="0"/>
  </r>
  <r>
    <x v="4419"/>
    <d v="2036-02-06T00:00:00"/>
    <x v="61"/>
    <s v="Customer_0036"/>
    <s v="P2021"/>
    <x v="24"/>
    <x v="4"/>
    <x v="13"/>
    <n v="2"/>
    <n v="1499"/>
    <n v="2998"/>
    <x v="0"/>
    <n v="299.8"/>
    <n v="2698.2"/>
    <n v="944.37"/>
    <s v="Kolkata"/>
    <s v="West Bengal"/>
    <s v="East"/>
    <s v="Credit Card"/>
    <x v="0"/>
    <x v="1"/>
    <x v="9"/>
    <x v="9"/>
    <n v="0.35"/>
    <n v="2398.4"/>
    <n v="0"/>
  </r>
  <r>
    <x v="4420"/>
    <d v="2036-02-07T00:00:00"/>
    <x v="472"/>
    <s v="Customer_0488"/>
    <s v="P2003"/>
    <x v="3"/>
    <x v="2"/>
    <x v="2"/>
    <n v="2"/>
    <n v="59999"/>
    <n v="119998"/>
    <x v="2"/>
    <n v="17999.7"/>
    <n v="101998.3"/>
    <n v="11729.8"/>
    <s v="Delhi"/>
    <s v="Delhi"/>
    <s v="North"/>
    <s v="Credit Card"/>
    <x v="0"/>
    <x v="1"/>
    <x v="9"/>
    <x v="9"/>
    <n v="0.115"/>
    <n v="83998.6"/>
    <n v="0"/>
  </r>
  <r>
    <x v="4421"/>
    <d v="2036-02-08T00:00:00"/>
    <x v="692"/>
    <s v="Customer_0233"/>
    <s v="P2024"/>
    <x v="14"/>
    <x v="3"/>
    <x v="6"/>
    <n v="1"/>
    <n v="2499"/>
    <n v="2499"/>
    <x v="1"/>
    <n v="124.95"/>
    <n v="2374.0500000000002"/>
    <n v="629.12"/>
    <s v="Pune"/>
    <s v="Maharashtra"/>
    <s v="West"/>
    <s v="Debit Card"/>
    <x v="2"/>
    <x v="1"/>
    <x v="9"/>
    <x v="9"/>
    <n v="0.26500000000000001"/>
    <n v="2249.1"/>
    <n v="0"/>
  </r>
  <r>
    <x v="4422"/>
    <d v="2036-02-09T00:00:00"/>
    <x v="747"/>
    <s v="Customer_0600"/>
    <s v="P2017"/>
    <x v="8"/>
    <x v="1"/>
    <x v="5"/>
    <n v="2"/>
    <n v="5999"/>
    <n v="11998"/>
    <x v="6"/>
    <n v="0"/>
    <n v="11998"/>
    <n v="2879.52"/>
    <s v="Mumbai"/>
    <s v="Maharashtra"/>
    <s v="West"/>
    <s v="Debit Card"/>
    <x v="0"/>
    <x v="1"/>
    <x v="9"/>
    <x v="9"/>
    <n v="0.24"/>
    <n v="11998"/>
    <n v="0"/>
  </r>
  <r>
    <x v="4423"/>
    <d v="2036-02-10T00:00:00"/>
    <x v="117"/>
    <s v="Customer_0112"/>
    <s v="P2008"/>
    <x v="20"/>
    <x v="0"/>
    <x v="12"/>
    <n v="2"/>
    <n v="1799"/>
    <n v="3598"/>
    <x v="4"/>
    <n v="719.6"/>
    <n v="2878.4"/>
    <n v="748.38"/>
    <s v="Bengaluru"/>
    <s v="Karnataka"/>
    <s v="South"/>
    <s v="UPI"/>
    <x v="2"/>
    <x v="1"/>
    <x v="9"/>
    <x v="9"/>
    <n v="0.26"/>
    <n v="2158.8000000000002"/>
    <n v="0"/>
  </r>
  <r>
    <x v="4424"/>
    <d v="2036-02-11T00:00:00"/>
    <x v="677"/>
    <s v="Customer_0575"/>
    <s v="P2008"/>
    <x v="20"/>
    <x v="0"/>
    <x v="12"/>
    <n v="4"/>
    <n v="1799"/>
    <n v="7196"/>
    <x v="6"/>
    <n v="0"/>
    <n v="7196"/>
    <n v="2302.7199999999998"/>
    <s v="Kolkata"/>
    <s v="West Bengal"/>
    <s v="East"/>
    <s v="Credit Card"/>
    <x v="2"/>
    <x v="1"/>
    <x v="9"/>
    <x v="9"/>
    <n v="0.32"/>
    <n v="7196"/>
    <n v="0"/>
  </r>
  <r>
    <x v="4425"/>
    <d v="2036-02-12T00:00:00"/>
    <x v="294"/>
    <s v="Customer_0181"/>
    <s v="P2010"/>
    <x v="0"/>
    <x v="0"/>
    <x v="0"/>
    <n v="1"/>
    <n v="1999"/>
    <n v="1999"/>
    <x v="6"/>
    <n v="0"/>
    <n v="1999"/>
    <n v="639.67999999999995"/>
    <s v="Jaipur"/>
    <s v="Rajasthan"/>
    <s v="North"/>
    <s v="UPI"/>
    <x v="0"/>
    <x v="1"/>
    <x v="9"/>
    <x v="9"/>
    <n v="0.32"/>
    <n v="1999"/>
    <n v="0"/>
  </r>
  <r>
    <x v="4426"/>
    <d v="2036-02-13T00:00:00"/>
    <x v="524"/>
    <s v="Customer_0473"/>
    <s v="P2021"/>
    <x v="24"/>
    <x v="4"/>
    <x v="13"/>
    <n v="1"/>
    <n v="1499"/>
    <n v="1499"/>
    <x v="4"/>
    <n v="299.8"/>
    <n v="1199.2"/>
    <n v="383.74"/>
    <s v="Noida"/>
    <s v="Uttar Pradesh"/>
    <s v="North"/>
    <s v="Debit Card"/>
    <x v="0"/>
    <x v="1"/>
    <x v="9"/>
    <x v="9"/>
    <n v="0.32"/>
    <n v="899.4"/>
    <n v="0"/>
  </r>
  <r>
    <x v="4427"/>
    <d v="2036-02-14T00:00:00"/>
    <x v="336"/>
    <s v="Customer_0003"/>
    <s v="P2014"/>
    <x v="2"/>
    <x v="1"/>
    <x v="1"/>
    <n v="1"/>
    <n v="2999"/>
    <n v="2999"/>
    <x v="0"/>
    <n v="299.89999999999998"/>
    <n v="2699.1"/>
    <n v="566.80999999999995"/>
    <s v="Lucknow"/>
    <s v="Uttar Pradesh"/>
    <s v="North"/>
    <s v="Net Banking"/>
    <x v="0"/>
    <x v="1"/>
    <x v="9"/>
    <x v="9"/>
    <n v="0.21"/>
    <n v="2399.1999999999998"/>
    <n v="0"/>
  </r>
  <r>
    <x v="4428"/>
    <d v="2036-02-15T00:00:00"/>
    <x v="723"/>
    <s v="Customer_0372"/>
    <s v="P2005"/>
    <x v="4"/>
    <x v="2"/>
    <x v="3"/>
    <n v="4"/>
    <n v="1299"/>
    <n v="5196"/>
    <x v="2"/>
    <n v="779.4"/>
    <n v="4416.6000000000004"/>
    <n v="507.91"/>
    <s v="Bengaluru"/>
    <s v="Karnataka"/>
    <s v="South"/>
    <s v="Debit Card"/>
    <x v="2"/>
    <x v="1"/>
    <x v="9"/>
    <x v="9"/>
    <n v="0.115"/>
    <n v="3637.2"/>
    <n v="0"/>
  </r>
  <r>
    <x v="4429"/>
    <d v="2036-02-16T00:00:00"/>
    <x v="315"/>
    <s v="Customer_0468"/>
    <s v="P2016"/>
    <x v="19"/>
    <x v="1"/>
    <x v="8"/>
    <n v="2"/>
    <n v="999"/>
    <n v="1998"/>
    <x v="6"/>
    <n v="0"/>
    <n v="1998"/>
    <n v="479.52"/>
    <s v="Bengaluru"/>
    <s v="Karnataka"/>
    <s v="South"/>
    <s v="UPI"/>
    <x v="2"/>
    <x v="1"/>
    <x v="9"/>
    <x v="9"/>
    <n v="0.24"/>
    <n v="1998"/>
    <n v="0"/>
  </r>
  <r>
    <x v="4430"/>
    <d v="2036-02-17T00:00:00"/>
    <x v="19"/>
    <s v="Customer_0715"/>
    <s v="P2013"/>
    <x v="6"/>
    <x v="1"/>
    <x v="1"/>
    <n v="1"/>
    <n v="3499"/>
    <n v="3499"/>
    <x v="0"/>
    <n v="349.9"/>
    <n v="3149.1"/>
    <n v="661.31"/>
    <s v="Mumbai"/>
    <s v="Maharashtra"/>
    <s v="West"/>
    <s v="Credit Card"/>
    <x v="0"/>
    <x v="1"/>
    <x v="9"/>
    <x v="9"/>
    <n v="0.21"/>
    <n v="2799.2"/>
    <n v="0"/>
  </r>
  <r>
    <x v="4431"/>
    <d v="2036-02-18T00:00:00"/>
    <x v="672"/>
    <s v="Customer_0171"/>
    <s v="P2012"/>
    <x v="7"/>
    <x v="0"/>
    <x v="4"/>
    <n v="4"/>
    <n v="1299"/>
    <n v="5196"/>
    <x v="3"/>
    <n v="1558.8"/>
    <n v="3637.2"/>
    <n v="836.56"/>
    <s v="Lucknow"/>
    <s v="Uttar Pradesh"/>
    <s v="North"/>
    <s v="UPI"/>
    <x v="2"/>
    <x v="1"/>
    <x v="9"/>
    <x v="9"/>
    <n v="0.23"/>
    <n v="2078.4"/>
    <n v="0"/>
  </r>
  <r>
    <x v="4432"/>
    <d v="2036-02-19T00:00:00"/>
    <x v="392"/>
    <s v="Customer_0332"/>
    <s v="P2011"/>
    <x v="18"/>
    <x v="0"/>
    <x v="4"/>
    <n v="1"/>
    <n v="2499"/>
    <n v="2499"/>
    <x v="2"/>
    <n v="374.85"/>
    <n v="2124.15"/>
    <n v="584.14"/>
    <s v="Pune"/>
    <s v="Maharashtra"/>
    <s v="West"/>
    <s v="UPI"/>
    <x v="0"/>
    <x v="1"/>
    <x v="9"/>
    <x v="9"/>
    <n v="0.27500000000000002"/>
    <n v="1749.3"/>
    <n v="0"/>
  </r>
  <r>
    <x v="4433"/>
    <d v="2036-02-20T00:00:00"/>
    <x v="328"/>
    <s v="Customer_0207"/>
    <s v="P2024"/>
    <x v="14"/>
    <x v="3"/>
    <x v="6"/>
    <n v="4"/>
    <n v="2499"/>
    <n v="9996"/>
    <x v="0"/>
    <n v="999.6"/>
    <n v="8996.4"/>
    <n v="2249.1"/>
    <s v="Noida"/>
    <s v="Uttar Pradesh"/>
    <s v="North"/>
    <s v="Net Banking"/>
    <x v="0"/>
    <x v="1"/>
    <x v="9"/>
    <x v="9"/>
    <n v="0.25"/>
    <n v="7996.8"/>
    <n v="0"/>
  </r>
  <r>
    <x v="4434"/>
    <d v="2036-02-21T00:00:00"/>
    <x v="210"/>
    <s v="Customer_0218"/>
    <s v="P2024"/>
    <x v="14"/>
    <x v="3"/>
    <x v="6"/>
    <n v="1"/>
    <n v="2499"/>
    <n v="2499"/>
    <x v="1"/>
    <n v="124.95"/>
    <n v="2374.0500000000002"/>
    <n v="629.12"/>
    <s v="Bengaluru"/>
    <s v="Karnataka"/>
    <s v="South"/>
    <s v="Credit Card"/>
    <x v="0"/>
    <x v="1"/>
    <x v="9"/>
    <x v="9"/>
    <n v="0.26500000000000001"/>
    <n v="2249.1"/>
    <n v="0"/>
  </r>
  <r>
    <x v="4435"/>
    <d v="2036-02-22T00:00:00"/>
    <x v="171"/>
    <s v="Customer_0382"/>
    <s v="P2015"/>
    <x v="11"/>
    <x v="1"/>
    <x v="8"/>
    <n v="3"/>
    <n v="1299"/>
    <n v="3897"/>
    <x v="0"/>
    <n v="389.7"/>
    <n v="3507.3"/>
    <n v="736.53"/>
    <s v="Delhi"/>
    <s v="Delhi"/>
    <s v="North"/>
    <s v="Debit Card"/>
    <x v="2"/>
    <x v="1"/>
    <x v="9"/>
    <x v="9"/>
    <n v="0.21"/>
    <n v="3117.6"/>
    <n v="0"/>
  </r>
  <r>
    <x v="4436"/>
    <d v="2036-02-23T00:00:00"/>
    <x v="264"/>
    <s v="Customer_0150"/>
    <s v="P2011"/>
    <x v="18"/>
    <x v="0"/>
    <x v="4"/>
    <n v="5"/>
    <n v="2499"/>
    <n v="12495"/>
    <x v="0"/>
    <n v="1249.5"/>
    <n v="11245.5"/>
    <n v="3261.2"/>
    <s v="Pune"/>
    <s v="Maharashtra"/>
    <s v="West"/>
    <s v="Net Banking"/>
    <x v="0"/>
    <x v="1"/>
    <x v="9"/>
    <x v="9"/>
    <n v="0.28999999999999998"/>
    <n v="9996"/>
    <n v="0"/>
  </r>
  <r>
    <x v="4437"/>
    <d v="2036-02-24T00:00:00"/>
    <x v="140"/>
    <s v="Customer_0506"/>
    <s v="P2015"/>
    <x v="11"/>
    <x v="1"/>
    <x v="8"/>
    <n v="2"/>
    <n v="1299"/>
    <n v="2598"/>
    <x v="0"/>
    <n v="259.8"/>
    <n v="2338.1999999999998"/>
    <n v="491.02"/>
    <s v="Hyderabad"/>
    <s v="Telangana"/>
    <s v="South"/>
    <s v="UPI"/>
    <x v="0"/>
    <x v="1"/>
    <x v="9"/>
    <x v="9"/>
    <n v="0.21"/>
    <n v="2078.4"/>
    <n v="0"/>
  </r>
  <r>
    <x v="4438"/>
    <d v="2036-02-25T00:00:00"/>
    <x v="563"/>
    <s v="Customer_0214"/>
    <s v="P2006"/>
    <x v="5"/>
    <x v="2"/>
    <x v="3"/>
    <n v="1"/>
    <n v="1499"/>
    <n v="1499"/>
    <x v="0"/>
    <n v="149.9"/>
    <n v="1349.1"/>
    <n v="175.38"/>
    <s v="Lucknow"/>
    <s v="Uttar Pradesh"/>
    <s v="North"/>
    <s v="Net Banking"/>
    <x v="2"/>
    <x v="1"/>
    <x v="9"/>
    <x v="9"/>
    <n v="0.13"/>
    <n v="1199.2"/>
    <n v="0"/>
  </r>
  <r>
    <x v="4439"/>
    <d v="2036-02-26T00:00:00"/>
    <x v="731"/>
    <s v="Customer_0152"/>
    <s v="P2004"/>
    <x v="15"/>
    <x v="2"/>
    <x v="3"/>
    <n v="3"/>
    <n v="899"/>
    <n v="2697"/>
    <x v="1"/>
    <n v="134.85"/>
    <n v="2562.15"/>
    <n v="371.51"/>
    <s v="Jaipur"/>
    <s v="Rajasthan"/>
    <s v="North"/>
    <s v="UPI"/>
    <x v="0"/>
    <x v="1"/>
    <x v="9"/>
    <x v="9"/>
    <n v="0.14499999999999999"/>
    <n v="2427.3000000000002"/>
    <n v="0"/>
  </r>
  <r>
    <x v="4440"/>
    <d v="2036-02-27T00:00:00"/>
    <x v="632"/>
    <s v="Customer_0560"/>
    <s v="P2009"/>
    <x v="1"/>
    <x v="0"/>
    <x v="0"/>
    <n v="3"/>
    <n v="1199"/>
    <n v="3597"/>
    <x v="4"/>
    <n v="719.4"/>
    <n v="2877.6"/>
    <n v="748.18"/>
    <s v="Chennai"/>
    <s v="Tamil Nadu"/>
    <s v="South"/>
    <s v="Cash on Delivery"/>
    <x v="0"/>
    <x v="1"/>
    <x v="9"/>
    <x v="9"/>
    <n v="0.26"/>
    <n v="2158.1999999999998"/>
    <n v="0"/>
  </r>
  <r>
    <x v="4441"/>
    <d v="2036-02-28T00:00:00"/>
    <x v="587"/>
    <s v="Customer_0504"/>
    <s v="P2001"/>
    <x v="10"/>
    <x v="2"/>
    <x v="7"/>
    <n v="2"/>
    <n v="24999"/>
    <n v="49998"/>
    <x v="1"/>
    <n v="2499.9"/>
    <n v="47498.1"/>
    <n v="6887.22"/>
    <s v="Pune"/>
    <s v="Maharashtra"/>
    <s v="West"/>
    <s v="UPI"/>
    <x v="1"/>
    <x v="1"/>
    <x v="9"/>
    <x v="9"/>
    <n v="0.14499999999999999"/>
    <n v="44998.2"/>
    <n v="0"/>
  </r>
  <r>
    <x v="4442"/>
    <d v="2036-02-29T00:00:00"/>
    <x v="422"/>
    <s v="Customer_0328"/>
    <s v="P2002"/>
    <x v="12"/>
    <x v="2"/>
    <x v="7"/>
    <n v="1"/>
    <n v="2999"/>
    <n v="2999"/>
    <x v="6"/>
    <n v="0"/>
    <n v="2999"/>
    <n v="479.84"/>
    <s v="Lucknow"/>
    <s v="Uttar Pradesh"/>
    <s v="North"/>
    <s v="UPI"/>
    <x v="2"/>
    <x v="1"/>
    <x v="9"/>
    <x v="9"/>
    <n v="0.16"/>
    <n v="2999"/>
    <n v="0"/>
  </r>
  <r>
    <x v="4443"/>
    <d v="2036-03-01T00:00:00"/>
    <x v="267"/>
    <s v="Customer_0185"/>
    <s v="P2002"/>
    <x v="12"/>
    <x v="2"/>
    <x v="7"/>
    <n v="1"/>
    <n v="2999"/>
    <n v="2999"/>
    <x v="6"/>
    <n v="0"/>
    <n v="2999"/>
    <n v="479.84"/>
    <s v="Gurugram"/>
    <s v="Haryana"/>
    <s v="North"/>
    <s v="Credit Card"/>
    <x v="0"/>
    <x v="1"/>
    <x v="9"/>
    <x v="9"/>
    <n v="0.16"/>
    <n v="2999"/>
    <n v="0"/>
  </r>
  <r>
    <x v="4444"/>
    <d v="2036-03-02T00:00:00"/>
    <x v="643"/>
    <s v="Customer_0628"/>
    <s v="P2007"/>
    <x v="21"/>
    <x v="0"/>
    <x v="12"/>
    <n v="1"/>
    <n v="799"/>
    <n v="799"/>
    <x v="1"/>
    <n v="39.950000000000003"/>
    <n v="759.05"/>
    <n v="231.51"/>
    <s v="Mumbai"/>
    <s v="Maharashtra"/>
    <s v="West"/>
    <s v="Credit Card"/>
    <x v="0"/>
    <x v="1"/>
    <x v="9"/>
    <x v="9"/>
    <n v="0.30499999999999999"/>
    <n v="719.1"/>
    <n v="0"/>
  </r>
  <r>
    <x v="4445"/>
    <d v="2036-03-03T00:00:00"/>
    <x v="718"/>
    <s v="Customer_0685"/>
    <s v="P2019"/>
    <x v="22"/>
    <x v="4"/>
    <x v="11"/>
    <n v="1"/>
    <n v="699"/>
    <n v="699"/>
    <x v="1"/>
    <n v="34.950000000000003"/>
    <n v="664.05"/>
    <n v="242.38"/>
    <s v="Ahmedabad"/>
    <s v="Gujarat"/>
    <s v="West"/>
    <s v="Net Banking"/>
    <x v="0"/>
    <x v="1"/>
    <x v="9"/>
    <x v="9"/>
    <n v="0.36499999999999999"/>
    <n v="629.1"/>
    <n v="0"/>
  </r>
  <r>
    <x v="4446"/>
    <d v="2036-03-04T00:00:00"/>
    <x v="141"/>
    <s v="Customer_0646"/>
    <s v="P2021"/>
    <x v="24"/>
    <x v="4"/>
    <x v="13"/>
    <n v="1"/>
    <n v="1499"/>
    <n v="1499"/>
    <x v="1"/>
    <n v="74.95"/>
    <n v="1424.05"/>
    <n v="519.78"/>
    <s v="Mumbai"/>
    <s v="Maharashtra"/>
    <s v="West"/>
    <s v="UPI"/>
    <x v="0"/>
    <x v="1"/>
    <x v="9"/>
    <x v="9"/>
    <n v="0.36499999999999999"/>
    <n v="1349.1"/>
    <n v="0"/>
  </r>
  <r>
    <x v="4447"/>
    <d v="2036-03-05T00:00:00"/>
    <x v="781"/>
    <s v="Customer_0400"/>
    <s v="P2007"/>
    <x v="21"/>
    <x v="0"/>
    <x v="12"/>
    <n v="1"/>
    <n v="799"/>
    <n v="799"/>
    <x v="2"/>
    <n v="119.85"/>
    <n v="679.15"/>
    <n v="186.77"/>
    <s v="Noida"/>
    <s v="Uttar Pradesh"/>
    <s v="North"/>
    <s v="Cash on Delivery"/>
    <x v="0"/>
    <x v="1"/>
    <x v="9"/>
    <x v="9"/>
    <n v="0.27500000000000002"/>
    <n v="559.29999999999995"/>
    <n v="0"/>
  </r>
  <r>
    <x v="4448"/>
    <d v="2036-03-06T00:00:00"/>
    <x v="385"/>
    <s v="Customer_0544"/>
    <s v="P2010"/>
    <x v="0"/>
    <x v="0"/>
    <x v="0"/>
    <n v="2"/>
    <n v="1999"/>
    <n v="3998"/>
    <x v="2"/>
    <n v="599.70000000000005"/>
    <n v="3398.3"/>
    <n v="934.53"/>
    <s v="Kolkata"/>
    <s v="West Bengal"/>
    <s v="East"/>
    <s v="Credit Card"/>
    <x v="2"/>
    <x v="1"/>
    <x v="9"/>
    <x v="9"/>
    <n v="0.27500000000000002"/>
    <n v="2798.6"/>
    <n v="0"/>
  </r>
  <r>
    <x v="4449"/>
    <d v="2036-03-07T00:00:00"/>
    <x v="103"/>
    <s v="Customer_0453"/>
    <s v="P2004"/>
    <x v="15"/>
    <x v="2"/>
    <x v="3"/>
    <n v="1"/>
    <n v="899"/>
    <n v="899"/>
    <x v="1"/>
    <n v="44.95"/>
    <n v="854.05"/>
    <n v="123.84"/>
    <s v="Noida"/>
    <s v="Uttar Pradesh"/>
    <s v="North"/>
    <s v="Credit Card"/>
    <x v="2"/>
    <x v="1"/>
    <x v="9"/>
    <x v="9"/>
    <n v="0.14499999999999999"/>
    <n v="809.1"/>
    <n v="0"/>
  </r>
  <r>
    <x v="4450"/>
    <d v="2036-03-08T00:00:00"/>
    <x v="508"/>
    <s v="Customer_0338"/>
    <s v="P2025"/>
    <x v="9"/>
    <x v="3"/>
    <x v="6"/>
    <n v="1"/>
    <n v="999"/>
    <n v="999"/>
    <x v="0"/>
    <n v="99.9"/>
    <n v="899.1"/>
    <n v="224.78"/>
    <s v="Delhi"/>
    <s v="Delhi"/>
    <s v="North"/>
    <s v="Debit Card"/>
    <x v="0"/>
    <x v="1"/>
    <x v="9"/>
    <x v="9"/>
    <n v="0.25"/>
    <n v="799.2"/>
    <n v="0"/>
  </r>
  <r>
    <x v="4451"/>
    <d v="2036-03-09T00:00:00"/>
    <x v="442"/>
    <s v="Customer_0444"/>
    <s v="P2003"/>
    <x v="3"/>
    <x v="2"/>
    <x v="2"/>
    <n v="1"/>
    <n v="59999"/>
    <n v="59999"/>
    <x v="5"/>
    <n v="14999.75"/>
    <n v="44999.25"/>
    <n v="3824.94"/>
    <s v="Ahmedabad"/>
    <s v="Gujarat"/>
    <s v="West"/>
    <s v="Debit Card"/>
    <x v="2"/>
    <x v="1"/>
    <x v="9"/>
    <x v="9"/>
    <n v="8.5000000000000006E-2"/>
    <n v="29999.5"/>
    <n v="0"/>
  </r>
  <r>
    <x v="4452"/>
    <d v="2036-03-10T00:00:00"/>
    <x v="764"/>
    <s v="Customer_0576"/>
    <s v="P2009"/>
    <x v="1"/>
    <x v="0"/>
    <x v="0"/>
    <n v="2"/>
    <n v="1199"/>
    <n v="2398"/>
    <x v="1"/>
    <n v="119.9"/>
    <n v="2278.1"/>
    <n v="694.82"/>
    <s v="Kolkata"/>
    <s v="West Bengal"/>
    <s v="East"/>
    <s v="UPI"/>
    <x v="0"/>
    <x v="1"/>
    <x v="9"/>
    <x v="9"/>
    <n v="0.30499999999999999"/>
    <n v="2158.1999999999998"/>
    <n v="0"/>
  </r>
  <r>
    <x v="4453"/>
    <d v="2036-03-11T00:00:00"/>
    <x v="559"/>
    <s v="Customer_0066"/>
    <s v="P2004"/>
    <x v="15"/>
    <x v="2"/>
    <x v="3"/>
    <n v="1"/>
    <n v="899"/>
    <n v="899"/>
    <x v="0"/>
    <n v="89.9"/>
    <n v="809.1"/>
    <n v="105.18"/>
    <s v="Ahmedabad"/>
    <s v="Gujarat"/>
    <s v="West"/>
    <s v="UPI"/>
    <x v="2"/>
    <x v="1"/>
    <x v="9"/>
    <x v="9"/>
    <n v="0.13"/>
    <n v="719.2"/>
    <n v="0"/>
  </r>
  <r>
    <x v="4454"/>
    <d v="2036-03-12T00:00:00"/>
    <x v="264"/>
    <s v="Customer_0150"/>
    <s v="P2018"/>
    <x v="17"/>
    <x v="4"/>
    <x v="11"/>
    <n v="1"/>
    <n v="399"/>
    <n v="399"/>
    <x v="6"/>
    <n v="0"/>
    <n v="399"/>
    <n v="151.62"/>
    <s v="Jaipur"/>
    <s v="Rajasthan"/>
    <s v="North"/>
    <s v="Net Banking"/>
    <x v="2"/>
    <x v="1"/>
    <x v="9"/>
    <x v="9"/>
    <n v="0.38"/>
    <n v="399"/>
    <n v="0"/>
  </r>
  <r>
    <x v="4455"/>
    <d v="2036-03-13T00:00:00"/>
    <x v="769"/>
    <s v="Customer_0499"/>
    <s v="P2020"/>
    <x v="16"/>
    <x v="4"/>
    <x v="10"/>
    <n v="1"/>
    <n v="599"/>
    <n v="599"/>
    <x v="2"/>
    <n v="89.85"/>
    <n v="509.15"/>
    <n v="170.57"/>
    <s v="Kolkata"/>
    <s v="West Bengal"/>
    <s v="East"/>
    <s v="Credit Card"/>
    <x v="2"/>
    <x v="1"/>
    <x v="9"/>
    <x v="9"/>
    <n v="0.33500000000000002"/>
    <n v="419.3"/>
    <n v="0"/>
  </r>
  <r>
    <x v="4456"/>
    <d v="2036-03-14T00:00:00"/>
    <x v="420"/>
    <s v="Customer_0381"/>
    <s v="P2023"/>
    <x v="23"/>
    <x v="3"/>
    <x v="9"/>
    <n v="1"/>
    <n v="1599"/>
    <n v="1599"/>
    <x v="4"/>
    <n v="319.8"/>
    <n v="1279.2"/>
    <n v="281.42"/>
    <s v="Bengaluru"/>
    <s v="Karnataka"/>
    <s v="South"/>
    <s v="Net Banking"/>
    <x v="0"/>
    <x v="1"/>
    <x v="9"/>
    <x v="9"/>
    <n v="0.22"/>
    <n v="959.4"/>
    <n v="0"/>
  </r>
  <r>
    <x v="4457"/>
    <d v="2036-03-15T00:00:00"/>
    <x v="122"/>
    <s v="Customer_0008"/>
    <s v="P2004"/>
    <x v="15"/>
    <x v="2"/>
    <x v="3"/>
    <n v="1"/>
    <n v="899"/>
    <n v="899"/>
    <x v="1"/>
    <n v="44.95"/>
    <n v="854.05"/>
    <n v="123.84"/>
    <s v="Pune"/>
    <s v="Maharashtra"/>
    <s v="West"/>
    <s v="Debit Card"/>
    <x v="2"/>
    <x v="1"/>
    <x v="9"/>
    <x v="9"/>
    <n v="0.14499999999999999"/>
    <n v="809.1"/>
    <n v="0"/>
  </r>
  <r>
    <x v="4458"/>
    <d v="2036-03-16T00:00:00"/>
    <x v="734"/>
    <s v="Customer_0341"/>
    <s v="P2011"/>
    <x v="18"/>
    <x v="0"/>
    <x v="4"/>
    <n v="3"/>
    <n v="2499"/>
    <n v="7497"/>
    <x v="0"/>
    <n v="749.7"/>
    <n v="6747.3"/>
    <n v="1956.72"/>
    <s v="Noida"/>
    <s v="Uttar Pradesh"/>
    <s v="North"/>
    <s v="Cash on Delivery"/>
    <x v="2"/>
    <x v="1"/>
    <x v="9"/>
    <x v="9"/>
    <n v="0.28999999999999998"/>
    <n v="5997.6"/>
    <n v="0"/>
  </r>
  <r>
    <x v="4459"/>
    <d v="2036-03-17T00:00:00"/>
    <x v="180"/>
    <s v="Customer_0146"/>
    <s v="P2008"/>
    <x v="20"/>
    <x v="0"/>
    <x v="12"/>
    <n v="2"/>
    <n v="1799"/>
    <n v="3598"/>
    <x v="2"/>
    <n v="539.70000000000005"/>
    <n v="3058.3"/>
    <n v="841.03"/>
    <s v="Noida"/>
    <s v="Uttar Pradesh"/>
    <s v="North"/>
    <s v="Credit Card"/>
    <x v="0"/>
    <x v="1"/>
    <x v="9"/>
    <x v="9"/>
    <n v="0.27500000000000002"/>
    <n v="2518.6"/>
    <n v="0"/>
  </r>
  <r>
    <x v="4460"/>
    <d v="2036-03-18T00:00:00"/>
    <x v="632"/>
    <s v="Customer_0560"/>
    <s v="P2013"/>
    <x v="6"/>
    <x v="1"/>
    <x v="1"/>
    <n v="1"/>
    <n v="3499"/>
    <n v="3499"/>
    <x v="5"/>
    <n v="874.75"/>
    <n v="2624.25"/>
    <n v="433"/>
    <s v="Mumbai"/>
    <s v="Maharashtra"/>
    <s v="West"/>
    <s v="Credit Card"/>
    <x v="0"/>
    <x v="1"/>
    <x v="9"/>
    <x v="9"/>
    <n v="0.16500000000000001"/>
    <n v="1749.5"/>
    <n v="0"/>
  </r>
  <r>
    <x v="4461"/>
    <d v="2036-03-19T00:00:00"/>
    <x v="48"/>
    <s v="Customer_0456"/>
    <s v="P2021"/>
    <x v="24"/>
    <x v="4"/>
    <x v="13"/>
    <n v="2"/>
    <n v="1499"/>
    <n v="2998"/>
    <x v="6"/>
    <n v="0"/>
    <n v="2998"/>
    <n v="1139.24"/>
    <s v="Pune"/>
    <s v="Maharashtra"/>
    <s v="West"/>
    <s v="UPI"/>
    <x v="0"/>
    <x v="1"/>
    <x v="9"/>
    <x v="9"/>
    <n v="0.38"/>
    <n v="2998"/>
    <n v="0"/>
  </r>
  <r>
    <x v="4462"/>
    <d v="2036-03-20T00:00:00"/>
    <x v="735"/>
    <s v="Customer_0732"/>
    <s v="P2004"/>
    <x v="15"/>
    <x v="2"/>
    <x v="3"/>
    <n v="1"/>
    <n v="899"/>
    <n v="899"/>
    <x v="4"/>
    <n v="179.8"/>
    <n v="719.2"/>
    <n v="71.92"/>
    <s v="Gurugram"/>
    <s v="Haryana"/>
    <s v="North"/>
    <s v="Credit Card"/>
    <x v="2"/>
    <x v="1"/>
    <x v="9"/>
    <x v="9"/>
    <n v="0.1"/>
    <n v="539.4"/>
    <n v="0"/>
  </r>
  <r>
    <x v="4463"/>
    <d v="2036-03-21T00:00:00"/>
    <x v="311"/>
    <s v="Customer_0031"/>
    <s v="P2020"/>
    <x v="16"/>
    <x v="4"/>
    <x v="10"/>
    <n v="2"/>
    <n v="599"/>
    <n v="1198"/>
    <x v="2"/>
    <n v="179.7"/>
    <n v="1018.3"/>
    <n v="341.13"/>
    <s v="Delhi"/>
    <s v="Delhi"/>
    <s v="North"/>
    <s v="UPI"/>
    <x v="2"/>
    <x v="1"/>
    <x v="9"/>
    <x v="9"/>
    <n v="0.33500000000000002"/>
    <n v="838.6"/>
    <n v="0"/>
  </r>
  <r>
    <x v="4464"/>
    <d v="2036-03-22T00:00:00"/>
    <x v="774"/>
    <s v="Customer_0414"/>
    <s v="P2014"/>
    <x v="2"/>
    <x v="1"/>
    <x v="1"/>
    <n v="1"/>
    <n v="2999"/>
    <n v="2999"/>
    <x v="2"/>
    <n v="449.85"/>
    <n v="2549.15"/>
    <n v="497.08"/>
    <s v="Lucknow"/>
    <s v="Uttar Pradesh"/>
    <s v="North"/>
    <s v="Cash on Delivery"/>
    <x v="0"/>
    <x v="1"/>
    <x v="9"/>
    <x v="9"/>
    <n v="0.19500000000000001"/>
    <n v="2099.3000000000002"/>
    <n v="0"/>
  </r>
  <r>
    <x v="4465"/>
    <d v="2036-03-23T00:00:00"/>
    <x v="122"/>
    <s v="Customer_0008"/>
    <s v="P2020"/>
    <x v="16"/>
    <x v="4"/>
    <x v="10"/>
    <n v="2"/>
    <n v="599"/>
    <n v="1198"/>
    <x v="0"/>
    <n v="119.8"/>
    <n v="1078.2"/>
    <n v="377.37"/>
    <s v="Ahmedabad"/>
    <s v="Gujarat"/>
    <s v="West"/>
    <s v="Credit Card"/>
    <x v="0"/>
    <x v="1"/>
    <x v="9"/>
    <x v="9"/>
    <n v="0.35"/>
    <n v="958.4"/>
    <n v="0"/>
  </r>
  <r>
    <x v="4466"/>
    <d v="2036-03-24T00:00:00"/>
    <x v="413"/>
    <s v="Customer_0362"/>
    <s v="P2004"/>
    <x v="15"/>
    <x v="2"/>
    <x v="3"/>
    <n v="2"/>
    <n v="899"/>
    <n v="1798"/>
    <x v="3"/>
    <n v="539.4"/>
    <n v="1258.5999999999999"/>
    <n v="88.1"/>
    <s v="Noida"/>
    <s v="Uttar Pradesh"/>
    <s v="North"/>
    <s v="UPI"/>
    <x v="2"/>
    <x v="1"/>
    <x v="9"/>
    <x v="9"/>
    <n v="7.0000000000000007E-2"/>
    <n v="719.2"/>
    <n v="0"/>
  </r>
  <r>
    <x v="4467"/>
    <d v="2036-03-25T00:00:00"/>
    <x v="617"/>
    <s v="Customer_0520"/>
    <s v="P2009"/>
    <x v="1"/>
    <x v="0"/>
    <x v="0"/>
    <n v="2"/>
    <n v="1199"/>
    <n v="2398"/>
    <x v="5"/>
    <n v="599.5"/>
    <n v="1798.5"/>
    <n v="440.63"/>
    <s v="Hyderabad"/>
    <s v="Telangana"/>
    <s v="South"/>
    <s v="Credit Card"/>
    <x v="0"/>
    <x v="1"/>
    <x v="9"/>
    <x v="9"/>
    <n v="0.245"/>
    <n v="1199"/>
    <n v="0"/>
  </r>
  <r>
    <x v="4468"/>
    <d v="2036-03-26T00:00:00"/>
    <x v="325"/>
    <s v="Customer_0503"/>
    <s v="P2016"/>
    <x v="19"/>
    <x v="1"/>
    <x v="8"/>
    <n v="1"/>
    <n v="999"/>
    <n v="999"/>
    <x v="0"/>
    <n v="99.9"/>
    <n v="899.1"/>
    <n v="188.81"/>
    <s v="Kolkata"/>
    <s v="West Bengal"/>
    <s v="East"/>
    <s v="Cash on Delivery"/>
    <x v="0"/>
    <x v="1"/>
    <x v="9"/>
    <x v="9"/>
    <n v="0.21"/>
    <n v="799.2"/>
    <n v="0"/>
  </r>
  <r>
    <x v="4469"/>
    <d v="2036-03-27T00:00:00"/>
    <x v="112"/>
    <s v="Customer_0310"/>
    <s v="P2021"/>
    <x v="24"/>
    <x v="4"/>
    <x v="13"/>
    <n v="2"/>
    <n v="1499"/>
    <n v="2998"/>
    <x v="0"/>
    <n v="299.8"/>
    <n v="2698.2"/>
    <n v="944.37"/>
    <s v="Jaipur"/>
    <s v="Rajasthan"/>
    <s v="North"/>
    <s v="Credit Card"/>
    <x v="0"/>
    <x v="1"/>
    <x v="9"/>
    <x v="9"/>
    <n v="0.35"/>
    <n v="2398.4"/>
    <n v="0"/>
  </r>
  <r>
    <x v="4470"/>
    <d v="2036-03-28T00:00:00"/>
    <x v="297"/>
    <s v="Customer_0746"/>
    <s v="P2008"/>
    <x v="20"/>
    <x v="0"/>
    <x v="12"/>
    <n v="1"/>
    <n v="1799"/>
    <n v="1799"/>
    <x v="4"/>
    <n v="359.8"/>
    <n v="1439.2"/>
    <n v="374.19"/>
    <s v="Lucknow"/>
    <s v="Uttar Pradesh"/>
    <s v="North"/>
    <s v="Debit Card"/>
    <x v="0"/>
    <x v="1"/>
    <x v="9"/>
    <x v="9"/>
    <n v="0.26"/>
    <n v="1079.4000000000001"/>
    <n v="0"/>
  </r>
  <r>
    <x v="4471"/>
    <d v="2036-03-29T00:00:00"/>
    <x v="612"/>
    <s v="Customer_0101"/>
    <s v="P2012"/>
    <x v="7"/>
    <x v="0"/>
    <x v="4"/>
    <n v="2"/>
    <n v="1299"/>
    <n v="2598"/>
    <x v="0"/>
    <n v="259.8"/>
    <n v="2338.1999999999998"/>
    <n v="678.08"/>
    <s v="Lucknow"/>
    <s v="Uttar Pradesh"/>
    <s v="North"/>
    <s v="Credit Card"/>
    <x v="0"/>
    <x v="1"/>
    <x v="9"/>
    <x v="9"/>
    <n v="0.28999999999999998"/>
    <n v="2078.4"/>
    <n v="0"/>
  </r>
  <r>
    <x v="4472"/>
    <d v="2036-03-30T00:00:00"/>
    <x v="559"/>
    <s v="Customer_0066"/>
    <s v="P2004"/>
    <x v="15"/>
    <x v="2"/>
    <x v="3"/>
    <n v="1"/>
    <n v="899"/>
    <n v="899"/>
    <x v="2"/>
    <n v="134.85"/>
    <n v="764.15"/>
    <n v="87.88"/>
    <s v="Noida"/>
    <s v="Uttar Pradesh"/>
    <s v="North"/>
    <s v="UPI"/>
    <x v="0"/>
    <x v="1"/>
    <x v="9"/>
    <x v="9"/>
    <n v="0.115"/>
    <n v="629.29999999999995"/>
    <n v="0"/>
  </r>
  <r>
    <x v="4473"/>
    <d v="2036-03-31T00:00:00"/>
    <x v="278"/>
    <s v="Customer_0217"/>
    <s v="P2007"/>
    <x v="21"/>
    <x v="0"/>
    <x v="12"/>
    <n v="1"/>
    <n v="799"/>
    <n v="799"/>
    <x v="1"/>
    <n v="39.950000000000003"/>
    <n v="759.05"/>
    <n v="231.51"/>
    <s v="Pune"/>
    <s v="Maharashtra"/>
    <s v="West"/>
    <s v="UPI"/>
    <x v="0"/>
    <x v="1"/>
    <x v="9"/>
    <x v="9"/>
    <n v="0.30499999999999999"/>
    <n v="719.1"/>
    <n v="0"/>
  </r>
  <r>
    <x v="4474"/>
    <d v="2036-04-01T00:00:00"/>
    <x v="415"/>
    <s v="Customer_0635"/>
    <s v="P2009"/>
    <x v="1"/>
    <x v="0"/>
    <x v="0"/>
    <n v="1"/>
    <n v="1199"/>
    <n v="1199"/>
    <x v="0"/>
    <n v="119.9"/>
    <n v="1079.0999999999999"/>
    <n v="312.94"/>
    <s v="Lucknow"/>
    <s v="Uttar Pradesh"/>
    <s v="North"/>
    <s v="UPI"/>
    <x v="0"/>
    <x v="1"/>
    <x v="9"/>
    <x v="9"/>
    <n v="0.28999999999999998"/>
    <n v="959.2"/>
    <n v="0"/>
  </r>
  <r>
    <x v="4475"/>
    <d v="2036-04-02T00:00:00"/>
    <x v="55"/>
    <s v="Customer_0234"/>
    <s v="P2003"/>
    <x v="3"/>
    <x v="2"/>
    <x v="2"/>
    <n v="1"/>
    <n v="59999"/>
    <n v="59999"/>
    <x v="6"/>
    <n v="0"/>
    <n v="59999"/>
    <n v="9599.84"/>
    <s v="Noida"/>
    <s v="Uttar Pradesh"/>
    <s v="North"/>
    <s v="Net Banking"/>
    <x v="0"/>
    <x v="1"/>
    <x v="9"/>
    <x v="9"/>
    <n v="0.16"/>
    <n v="59999"/>
    <n v="0"/>
  </r>
  <r>
    <x v="4476"/>
    <d v="2036-04-03T00:00:00"/>
    <x v="610"/>
    <s v="Customer_0406"/>
    <s v="P2022"/>
    <x v="13"/>
    <x v="3"/>
    <x v="9"/>
    <n v="1"/>
    <n v="899"/>
    <n v="899"/>
    <x v="1"/>
    <n v="44.95"/>
    <n v="854.05"/>
    <n v="226.32"/>
    <s v="Lucknow"/>
    <s v="Uttar Pradesh"/>
    <s v="North"/>
    <s v="Net Banking"/>
    <x v="0"/>
    <x v="1"/>
    <x v="9"/>
    <x v="9"/>
    <n v="0.26500000000000001"/>
    <n v="809.1"/>
    <n v="0"/>
  </r>
  <r>
    <x v="4477"/>
    <d v="2036-04-04T00:00:00"/>
    <x v="312"/>
    <s v="Customer_0750"/>
    <s v="P2015"/>
    <x v="11"/>
    <x v="1"/>
    <x v="8"/>
    <n v="2"/>
    <n v="1299"/>
    <n v="2598"/>
    <x v="4"/>
    <n v="519.6"/>
    <n v="2078.4"/>
    <n v="374.11"/>
    <s v="Kolkata"/>
    <s v="West Bengal"/>
    <s v="East"/>
    <s v="UPI"/>
    <x v="2"/>
    <x v="1"/>
    <x v="9"/>
    <x v="9"/>
    <n v="0.18"/>
    <n v="1558.8"/>
    <n v="0"/>
  </r>
  <r>
    <x v="4478"/>
    <d v="2036-04-05T00:00:00"/>
    <x v="287"/>
    <s v="Customer_0037"/>
    <s v="P2012"/>
    <x v="7"/>
    <x v="0"/>
    <x v="4"/>
    <n v="2"/>
    <n v="1299"/>
    <n v="2598"/>
    <x v="3"/>
    <n v="779.4"/>
    <n v="1818.6"/>
    <n v="418.28"/>
    <s v="Noida"/>
    <s v="Uttar Pradesh"/>
    <s v="North"/>
    <s v="UPI"/>
    <x v="2"/>
    <x v="1"/>
    <x v="9"/>
    <x v="9"/>
    <n v="0.23"/>
    <n v="1039.2"/>
    <n v="0"/>
  </r>
  <r>
    <x v="4479"/>
    <d v="2036-04-06T00:00:00"/>
    <x v="556"/>
    <s v="Customer_0699"/>
    <s v="P2007"/>
    <x v="21"/>
    <x v="0"/>
    <x v="12"/>
    <n v="1"/>
    <n v="799"/>
    <n v="799"/>
    <x v="1"/>
    <n v="39.950000000000003"/>
    <n v="759.05"/>
    <n v="231.51"/>
    <s v="Delhi"/>
    <s v="Delhi"/>
    <s v="North"/>
    <s v="Credit Card"/>
    <x v="0"/>
    <x v="1"/>
    <x v="9"/>
    <x v="9"/>
    <n v="0.30499999999999999"/>
    <n v="719.1"/>
    <n v="0"/>
  </r>
  <r>
    <x v="4480"/>
    <d v="2036-04-07T00:00:00"/>
    <x v="60"/>
    <s v="Customer_0065"/>
    <s v="P2014"/>
    <x v="2"/>
    <x v="1"/>
    <x v="1"/>
    <n v="2"/>
    <n v="2999"/>
    <n v="5998"/>
    <x v="2"/>
    <n v="899.7"/>
    <n v="5098.3"/>
    <n v="994.17"/>
    <s v="Chennai"/>
    <s v="Tamil Nadu"/>
    <s v="South"/>
    <s v="UPI"/>
    <x v="2"/>
    <x v="1"/>
    <x v="9"/>
    <x v="9"/>
    <n v="0.19500000000000001"/>
    <n v="4198.6000000000004"/>
    <n v="0"/>
  </r>
  <r>
    <x v="4481"/>
    <d v="2036-04-08T00:00:00"/>
    <x v="377"/>
    <s v="Customer_0141"/>
    <s v="P2004"/>
    <x v="15"/>
    <x v="2"/>
    <x v="3"/>
    <n v="1"/>
    <n v="899"/>
    <n v="899"/>
    <x v="1"/>
    <n v="44.95"/>
    <n v="854.05"/>
    <n v="123.84"/>
    <s v="Lucknow"/>
    <s v="Uttar Pradesh"/>
    <s v="North"/>
    <s v="Debit Card"/>
    <x v="0"/>
    <x v="1"/>
    <x v="9"/>
    <x v="9"/>
    <n v="0.14499999999999999"/>
    <n v="809.1"/>
    <n v="0"/>
  </r>
  <r>
    <x v="4482"/>
    <d v="2036-04-09T00:00:00"/>
    <x v="652"/>
    <s v="Customer_0495"/>
    <s v="P2011"/>
    <x v="18"/>
    <x v="0"/>
    <x v="4"/>
    <n v="1"/>
    <n v="2499"/>
    <n v="2499"/>
    <x v="2"/>
    <n v="374.85"/>
    <n v="2124.15"/>
    <n v="584.14"/>
    <s v="Pune"/>
    <s v="Maharashtra"/>
    <s v="West"/>
    <s v="Debit Card"/>
    <x v="0"/>
    <x v="1"/>
    <x v="9"/>
    <x v="9"/>
    <n v="0.27500000000000002"/>
    <n v="1749.3"/>
    <n v="0"/>
  </r>
  <r>
    <x v="4483"/>
    <d v="2036-04-10T00:00:00"/>
    <x v="307"/>
    <s v="Customer_0244"/>
    <s v="P2011"/>
    <x v="18"/>
    <x v="0"/>
    <x v="4"/>
    <n v="1"/>
    <n v="2499"/>
    <n v="2499"/>
    <x v="1"/>
    <n v="124.95"/>
    <n v="2374.0500000000002"/>
    <n v="724.09"/>
    <s v="Bengaluru"/>
    <s v="Karnataka"/>
    <s v="South"/>
    <s v="UPI"/>
    <x v="2"/>
    <x v="1"/>
    <x v="9"/>
    <x v="9"/>
    <n v="0.30499999999999999"/>
    <n v="2249.1"/>
    <n v="0"/>
  </r>
  <r>
    <x v="4484"/>
    <d v="2036-04-11T00:00:00"/>
    <x v="729"/>
    <s v="Customer_0537"/>
    <s v="P2013"/>
    <x v="6"/>
    <x v="1"/>
    <x v="1"/>
    <n v="1"/>
    <n v="3499"/>
    <n v="3499"/>
    <x v="6"/>
    <n v="0"/>
    <n v="3499"/>
    <n v="839.76"/>
    <s v="Chennai"/>
    <s v="Tamil Nadu"/>
    <s v="South"/>
    <s v="UPI"/>
    <x v="0"/>
    <x v="1"/>
    <x v="9"/>
    <x v="9"/>
    <n v="0.24"/>
    <n v="3499"/>
    <n v="0"/>
  </r>
  <r>
    <x v="4485"/>
    <d v="2036-04-12T00:00:00"/>
    <x v="549"/>
    <s v="Customer_0692"/>
    <s v="P2007"/>
    <x v="21"/>
    <x v="0"/>
    <x v="12"/>
    <n v="2"/>
    <n v="799"/>
    <n v="1598"/>
    <x v="0"/>
    <n v="159.80000000000001"/>
    <n v="1438.2"/>
    <n v="417.08"/>
    <s v="Chennai"/>
    <s v="Tamil Nadu"/>
    <s v="South"/>
    <s v="UPI"/>
    <x v="1"/>
    <x v="1"/>
    <x v="9"/>
    <x v="9"/>
    <n v="0.28999999999999998"/>
    <n v="1278.4000000000001"/>
    <n v="0"/>
  </r>
  <r>
    <x v="4486"/>
    <d v="2036-04-13T00:00:00"/>
    <x v="710"/>
    <s v="Customer_0383"/>
    <s v="P2009"/>
    <x v="1"/>
    <x v="0"/>
    <x v="0"/>
    <n v="1"/>
    <n v="1199"/>
    <n v="1199"/>
    <x v="0"/>
    <n v="119.9"/>
    <n v="1079.0999999999999"/>
    <n v="312.94"/>
    <s v="Delhi"/>
    <s v="Delhi"/>
    <s v="North"/>
    <s v="Net Banking"/>
    <x v="0"/>
    <x v="1"/>
    <x v="9"/>
    <x v="9"/>
    <n v="0.28999999999999998"/>
    <n v="959.2"/>
    <n v="0"/>
  </r>
  <r>
    <x v="4487"/>
    <d v="2036-04-14T00:00:00"/>
    <x v="617"/>
    <s v="Customer_0520"/>
    <s v="P2004"/>
    <x v="15"/>
    <x v="2"/>
    <x v="3"/>
    <n v="1"/>
    <n v="899"/>
    <n v="899"/>
    <x v="5"/>
    <n v="224.75"/>
    <n v="674.25"/>
    <n v="57.31"/>
    <s v="Mumbai"/>
    <s v="Maharashtra"/>
    <s v="West"/>
    <s v="UPI"/>
    <x v="1"/>
    <x v="1"/>
    <x v="9"/>
    <x v="9"/>
    <n v="8.5000000000000006E-2"/>
    <n v="449.5"/>
    <n v="0"/>
  </r>
  <r>
    <x v="4488"/>
    <d v="2036-04-15T00:00:00"/>
    <x v="464"/>
    <s v="Customer_0299"/>
    <s v="P2011"/>
    <x v="18"/>
    <x v="0"/>
    <x v="4"/>
    <n v="2"/>
    <n v="2499"/>
    <n v="4998"/>
    <x v="2"/>
    <n v="749.7"/>
    <n v="4248.3"/>
    <n v="1168.28"/>
    <s v="Chennai"/>
    <s v="Tamil Nadu"/>
    <s v="South"/>
    <s v="UPI"/>
    <x v="0"/>
    <x v="1"/>
    <x v="9"/>
    <x v="9"/>
    <n v="0.27500000000000002"/>
    <n v="3498.6"/>
    <n v="0"/>
  </r>
  <r>
    <x v="4489"/>
    <d v="2036-04-16T00:00:00"/>
    <x v="231"/>
    <s v="Customer_0238"/>
    <s v="P2018"/>
    <x v="17"/>
    <x v="4"/>
    <x v="11"/>
    <n v="1"/>
    <n v="399"/>
    <n v="399"/>
    <x v="5"/>
    <n v="99.75"/>
    <n v="299.25"/>
    <n v="91.27"/>
    <s v="Ahmedabad"/>
    <s v="Gujarat"/>
    <s v="West"/>
    <s v="Cash on Delivery"/>
    <x v="0"/>
    <x v="1"/>
    <x v="9"/>
    <x v="9"/>
    <n v="0.30499999999999999"/>
    <n v="199.5"/>
    <n v="0"/>
  </r>
  <r>
    <x v="4490"/>
    <d v="2036-04-17T00:00:00"/>
    <x v="605"/>
    <s v="Customer_0463"/>
    <s v="P2017"/>
    <x v="8"/>
    <x v="1"/>
    <x v="5"/>
    <n v="1"/>
    <n v="5999"/>
    <n v="5999"/>
    <x v="4"/>
    <n v="1199.8"/>
    <n v="4799.2"/>
    <n v="863.86"/>
    <s v="Hyderabad"/>
    <s v="Telangana"/>
    <s v="South"/>
    <s v="Cash on Delivery"/>
    <x v="0"/>
    <x v="1"/>
    <x v="9"/>
    <x v="9"/>
    <n v="0.18"/>
    <n v="3599.4"/>
    <n v="0"/>
  </r>
  <r>
    <x v="4491"/>
    <d v="2036-04-18T00:00:00"/>
    <x v="264"/>
    <s v="Customer_0150"/>
    <s v="P2022"/>
    <x v="13"/>
    <x v="3"/>
    <x v="9"/>
    <n v="3"/>
    <n v="899"/>
    <n v="2697"/>
    <x v="1"/>
    <n v="134.85"/>
    <n v="2562.15"/>
    <n v="678.97"/>
    <s v="Hyderabad"/>
    <s v="Telangana"/>
    <s v="South"/>
    <s v="Cash on Delivery"/>
    <x v="0"/>
    <x v="1"/>
    <x v="9"/>
    <x v="9"/>
    <n v="0.26500000000000001"/>
    <n v="2427.3000000000002"/>
    <n v="0"/>
  </r>
  <r>
    <x v="4492"/>
    <d v="2036-04-19T00:00:00"/>
    <x v="274"/>
    <s v="Customer_0611"/>
    <s v="P2014"/>
    <x v="2"/>
    <x v="1"/>
    <x v="1"/>
    <n v="2"/>
    <n v="2999"/>
    <n v="5998"/>
    <x v="4"/>
    <n v="1199.5999999999999"/>
    <n v="4798.3999999999996"/>
    <n v="863.71"/>
    <s v="Pune"/>
    <s v="Maharashtra"/>
    <s v="West"/>
    <s v="Credit Card"/>
    <x v="1"/>
    <x v="1"/>
    <x v="9"/>
    <x v="9"/>
    <n v="0.18"/>
    <n v="3598.8"/>
    <n v="0"/>
  </r>
  <r>
    <x v="4493"/>
    <d v="2036-04-20T00:00:00"/>
    <x v="784"/>
    <s v="Customer_0326"/>
    <s v="P2022"/>
    <x v="13"/>
    <x v="3"/>
    <x v="9"/>
    <n v="2"/>
    <n v="899"/>
    <n v="1798"/>
    <x v="2"/>
    <n v="269.7"/>
    <n v="1528.3"/>
    <n v="359.15"/>
    <s v="Delhi"/>
    <s v="Delhi"/>
    <s v="North"/>
    <s v="UPI"/>
    <x v="0"/>
    <x v="1"/>
    <x v="9"/>
    <x v="9"/>
    <n v="0.23499999999999999"/>
    <n v="1258.5999999999999"/>
    <n v="0"/>
  </r>
  <r>
    <x v="4494"/>
    <d v="2036-04-21T00:00:00"/>
    <x v="177"/>
    <s v="Customer_0136"/>
    <s v="P2009"/>
    <x v="1"/>
    <x v="0"/>
    <x v="0"/>
    <n v="2"/>
    <n v="1199"/>
    <n v="2398"/>
    <x v="0"/>
    <n v="239.8"/>
    <n v="2158.1999999999998"/>
    <n v="625.88"/>
    <s v="Ahmedabad"/>
    <s v="Gujarat"/>
    <s v="West"/>
    <s v="Debit Card"/>
    <x v="0"/>
    <x v="1"/>
    <x v="9"/>
    <x v="9"/>
    <n v="0.28999999999999998"/>
    <n v="1918.4"/>
    <n v="0"/>
  </r>
  <r>
    <x v="4495"/>
    <d v="2036-04-22T00:00:00"/>
    <x v="525"/>
    <s v="Customer_0694"/>
    <s v="P2020"/>
    <x v="16"/>
    <x v="4"/>
    <x v="10"/>
    <n v="1"/>
    <n v="599"/>
    <n v="599"/>
    <x v="1"/>
    <n v="29.95"/>
    <n v="569.04999999999995"/>
    <n v="207.7"/>
    <s v="Pune"/>
    <s v="Maharashtra"/>
    <s v="West"/>
    <s v="UPI"/>
    <x v="1"/>
    <x v="1"/>
    <x v="9"/>
    <x v="9"/>
    <n v="0.36499999999999999"/>
    <n v="539.1"/>
    <n v="0"/>
  </r>
  <r>
    <x v="4496"/>
    <d v="2036-04-23T00:00:00"/>
    <x v="110"/>
    <s v="Customer_0412"/>
    <s v="P2006"/>
    <x v="5"/>
    <x v="2"/>
    <x v="3"/>
    <n v="3"/>
    <n v="1499"/>
    <n v="4497"/>
    <x v="6"/>
    <n v="0"/>
    <n v="4497"/>
    <n v="719.52"/>
    <s v="Hyderabad"/>
    <s v="Telangana"/>
    <s v="South"/>
    <s v="Credit Card"/>
    <x v="0"/>
    <x v="1"/>
    <x v="9"/>
    <x v="9"/>
    <n v="0.16"/>
    <n v="4497"/>
    <n v="0"/>
  </r>
  <r>
    <x v="4497"/>
    <d v="2036-04-24T00:00:00"/>
    <x v="241"/>
    <s v="Customer_0348"/>
    <s v="P2014"/>
    <x v="2"/>
    <x v="1"/>
    <x v="1"/>
    <n v="2"/>
    <n v="2999"/>
    <n v="5998"/>
    <x v="1"/>
    <n v="299.89999999999998"/>
    <n v="5698.1"/>
    <n v="1282.07"/>
    <s v="Ahmedabad"/>
    <s v="Gujarat"/>
    <s v="West"/>
    <s v="UPI"/>
    <x v="2"/>
    <x v="1"/>
    <x v="9"/>
    <x v="9"/>
    <n v="0.22500000000000001"/>
    <n v="5398.2"/>
    <n v="0"/>
  </r>
  <r>
    <x v="4498"/>
    <d v="2036-04-25T00:00:00"/>
    <x v="420"/>
    <s v="Customer_0381"/>
    <s v="P2020"/>
    <x v="16"/>
    <x v="4"/>
    <x v="10"/>
    <n v="1"/>
    <n v="599"/>
    <n v="599"/>
    <x v="2"/>
    <n v="89.85"/>
    <n v="509.15"/>
    <n v="170.57"/>
    <s v="Lucknow"/>
    <s v="Uttar Pradesh"/>
    <s v="North"/>
    <s v="UPI"/>
    <x v="0"/>
    <x v="1"/>
    <x v="9"/>
    <x v="9"/>
    <n v="0.33500000000000002"/>
    <n v="419.3"/>
    <n v="0"/>
  </r>
  <r>
    <x v="4499"/>
    <d v="2036-04-26T00:00:00"/>
    <x v="597"/>
    <s v="Customer_0281"/>
    <s v="P2008"/>
    <x v="20"/>
    <x v="0"/>
    <x v="12"/>
    <n v="1"/>
    <n v="1799"/>
    <n v="1799"/>
    <x v="5"/>
    <n v="449.75"/>
    <n v="1349.25"/>
    <n v="330.57"/>
    <s v="Mumbai"/>
    <s v="Maharashtra"/>
    <s v="West"/>
    <s v="UPI"/>
    <x v="0"/>
    <x v="1"/>
    <x v="9"/>
    <x v="9"/>
    <n v="0.245"/>
    <n v="899.5"/>
    <n v="0"/>
  </r>
  <r>
    <x v="4500"/>
    <d v="2036-04-27T00:00:00"/>
    <x v="164"/>
    <s v="Customer_0147"/>
    <s v="P2002"/>
    <x v="12"/>
    <x v="2"/>
    <x v="7"/>
    <n v="2"/>
    <n v="2999"/>
    <n v="5998"/>
    <x v="0"/>
    <n v="599.79999999999995"/>
    <n v="5398.2"/>
    <n v="701.77"/>
    <s v="Kolkata"/>
    <s v="West Bengal"/>
    <s v="East"/>
    <s v="UPI"/>
    <x v="0"/>
    <x v="1"/>
    <x v="9"/>
    <x v="9"/>
    <n v="0.13"/>
    <n v="4798.3999999999996"/>
    <n v="0"/>
  </r>
  <r>
    <x v="4501"/>
    <d v="2036-04-28T00:00:00"/>
    <x v="443"/>
    <s v="Customer_0683"/>
    <s v="P2013"/>
    <x v="6"/>
    <x v="1"/>
    <x v="1"/>
    <n v="1"/>
    <n v="3499"/>
    <n v="3499"/>
    <x v="6"/>
    <n v="0"/>
    <n v="3499"/>
    <n v="839.76"/>
    <s v="Chennai"/>
    <s v="Tamil Nadu"/>
    <s v="South"/>
    <s v="Net Banking"/>
    <x v="2"/>
    <x v="1"/>
    <x v="9"/>
    <x v="9"/>
    <n v="0.24"/>
    <n v="3499"/>
    <n v="0"/>
  </r>
  <r>
    <x v="4502"/>
    <d v="2036-04-29T00:00:00"/>
    <x v="48"/>
    <s v="Customer_0456"/>
    <s v="P2015"/>
    <x v="11"/>
    <x v="1"/>
    <x v="8"/>
    <n v="1"/>
    <n v="1299"/>
    <n v="1299"/>
    <x v="1"/>
    <n v="64.95"/>
    <n v="1234.05"/>
    <n v="277.66000000000003"/>
    <s v="Lucknow"/>
    <s v="Uttar Pradesh"/>
    <s v="North"/>
    <s v="Cash on Delivery"/>
    <x v="0"/>
    <x v="1"/>
    <x v="9"/>
    <x v="9"/>
    <n v="0.22500000000000001"/>
    <n v="1169.0999999999999"/>
    <n v="0"/>
  </r>
  <r>
    <x v="4503"/>
    <d v="2036-04-30T00:00:00"/>
    <x v="301"/>
    <s v="Customer_0200"/>
    <s v="P2002"/>
    <x v="12"/>
    <x v="2"/>
    <x v="7"/>
    <n v="1"/>
    <n v="2999"/>
    <n v="2999"/>
    <x v="0"/>
    <n v="299.89999999999998"/>
    <n v="2699.1"/>
    <n v="350.88"/>
    <s v="Mumbai"/>
    <s v="Maharashtra"/>
    <s v="West"/>
    <s v="Credit Card"/>
    <x v="0"/>
    <x v="1"/>
    <x v="9"/>
    <x v="9"/>
    <n v="0.13"/>
    <n v="2399.1999999999998"/>
    <n v="0"/>
  </r>
  <r>
    <x v="4504"/>
    <d v="2036-05-01T00:00:00"/>
    <x v="120"/>
    <s v="Customer_0385"/>
    <s v="P2015"/>
    <x v="11"/>
    <x v="1"/>
    <x v="8"/>
    <n v="1"/>
    <n v="1299"/>
    <n v="1299"/>
    <x v="6"/>
    <n v="0"/>
    <n v="1299"/>
    <n v="311.76"/>
    <s v="Chennai"/>
    <s v="Tamil Nadu"/>
    <s v="South"/>
    <s v="UPI"/>
    <x v="2"/>
    <x v="1"/>
    <x v="9"/>
    <x v="9"/>
    <n v="0.24"/>
    <n v="1299"/>
    <n v="0"/>
  </r>
  <r>
    <x v="4505"/>
    <d v="2036-05-02T00:00:00"/>
    <x v="379"/>
    <s v="Customer_0145"/>
    <s v="P2022"/>
    <x v="13"/>
    <x v="3"/>
    <x v="9"/>
    <n v="1"/>
    <n v="899"/>
    <n v="899"/>
    <x v="2"/>
    <n v="134.85"/>
    <n v="764.15"/>
    <n v="179.58"/>
    <s v="Hyderabad"/>
    <s v="Telangana"/>
    <s v="South"/>
    <s v="Debit Card"/>
    <x v="2"/>
    <x v="1"/>
    <x v="9"/>
    <x v="9"/>
    <n v="0.23499999999999999"/>
    <n v="629.29999999999995"/>
    <n v="0"/>
  </r>
  <r>
    <x v="4506"/>
    <d v="2036-05-03T00:00:00"/>
    <x v="698"/>
    <s v="Customer_0416"/>
    <s v="P2016"/>
    <x v="19"/>
    <x v="1"/>
    <x v="8"/>
    <n v="1"/>
    <n v="999"/>
    <n v="999"/>
    <x v="4"/>
    <n v="199.8"/>
    <n v="799.2"/>
    <n v="143.86000000000001"/>
    <s v="Lucknow"/>
    <s v="Uttar Pradesh"/>
    <s v="North"/>
    <s v="Debit Card"/>
    <x v="1"/>
    <x v="1"/>
    <x v="9"/>
    <x v="9"/>
    <n v="0.18"/>
    <n v="599.4"/>
    <n v="0"/>
  </r>
  <r>
    <x v="4507"/>
    <d v="2036-05-04T00:00:00"/>
    <x v="661"/>
    <s v="Customer_0651"/>
    <s v="P2020"/>
    <x v="16"/>
    <x v="4"/>
    <x v="10"/>
    <n v="1"/>
    <n v="599"/>
    <n v="599"/>
    <x v="0"/>
    <n v="59.9"/>
    <n v="539.1"/>
    <n v="188.68"/>
    <s v="Gurugram"/>
    <s v="Haryana"/>
    <s v="North"/>
    <s v="Credit Card"/>
    <x v="2"/>
    <x v="1"/>
    <x v="9"/>
    <x v="9"/>
    <n v="0.35"/>
    <n v="479.2"/>
    <n v="0"/>
  </r>
  <r>
    <x v="4508"/>
    <d v="2036-05-05T00:00:00"/>
    <x v="636"/>
    <s v="Customer_0073"/>
    <s v="P2007"/>
    <x v="21"/>
    <x v="0"/>
    <x v="12"/>
    <n v="1"/>
    <n v="799"/>
    <n v="799"/>
    <x v="5"/>
    <n v="199.75"/>
    <n v="599.25"/>
    <n v="146.82"/>
    <s v="Pune"/>
    <s v="Maharashtra"/>
    <s v="West"/>
    <s v="Credit Card"/>
    <x v="0"/>
    <x v="1"/>
    <x v="9"/>
    <x v="9"/>
    <n v="0.245"/>
    <n v="399.5"/>
    <n v="0"/>
  </r>
  <r>
    <x v="4509"/>
    <d v="2036-05-06T00:00:00"/>
    <x v="329"/>
    <s v="Customer_0466"/>
    <s v="P2003"/>
    <x v="3"/>
    <x v="2"/>
    <x v="2"/>
    <n v="1"/>
    <n v="59999"/>
    <n v="59999"/>
    <x v="1"/>
    <n v="2999.95"/>
    <n v="56999.05"/>
    <n v="8264.86"/>
    <s v="Noida"/>
    <s v="Uttar Pradesh"/>
    <s v="North"/>
    <s v="UPI"/>
    <x v="0"/>
    <x v="1"/>
    <x v="9"/>
    <x v="9"/>
    <n v="0.14499999999999999"/>
    <n v="53999.1"/>
    <n v="0"/>
  </r>
  <r>
    <x v="4510"/>
    <d v="2036-05-07T00:00:00"/>
    <x v="731"/>
    <s v="Customer_0152"/>
    <s v="P2002"/>
    <x v="12"/>
    <x v="2"/>
    <x v="7"/>
    <n v="2"/>
    <n v="2999"/>
    <n v="5998"/>
    <x v="2"/>
    <n v="899.7"/>
    <n v="5098.3"/>
    <n v="586.29999999999995"/>
    <s v="Delhi"/>
    <s v="Delhi"/>
    <s v="North"/>
    <s v="Credit Card"/>
    <x v="0"/>
    <x v="1"/>
    <x v="9"/>
    <x v="9"/>
    <n v="0.115"/>
    <n v="4198.6000000000004"/>
    <n v="0"/>
  </r>
  <r>
    <x v="4511"/>
    <d v="2036-05-08T00:00:00"/>
    <x v="92"/>
    <s v="Customer_0428"/>
    <s v="P2019"/>
    <x v="22"/>
    <x v="4"/>
    <x v="11"/>
    <n v="2"/>
    <n v="699"/>
    <n v="1398"/>
    <x v="1"/>
    <n v="69.900000000000006"/>
    <n v="1328.1"/>
    <n v="484.76"/>
    <s v="Mumbai"/>
    <s v="Maharashtra"/>
    <s v="West"/>
    <s v="Credit Card"/>
    <x v="0"/>
    <x v="1"/>
    <x v="9"/>
    <x v="9"/>
    <n v="0.36499999999999999"/>
    <n v="1258.2"/>
    <n v="0"/>
  </r>
  <r>
    <x v="4512"/>
    <d v="2036-05-09T00:00:00"/>
    <x v="123"/>
    <s v="Customer_0118"/>
    <s v="P2013"/>
    <x v="6"/>
    <x v="1"/>
    <x v="1"/>
    <n v="1"/>
    <n v="3499"/>
    <n v="3499"/>
    <x v="6"/>
    <n v="0"/>
    <n v="3499"/>
    <n v="839.76"/>
    <s v="Bengaluru"/>
    <s v="Karnataka"/>
    <s v="South"/>
    <s v="UPI"/>
    <x v="1"/>
    <x v="1"/>
    <x v="9"/>
    <x v="9"/>
    <n v="0.24"/>
    <n v="3499"/>
    <n v="0"/>
  </r>
  <r>
    <x v="4513"/>
    <d v="2036-05-10T00:00:00"/>
    <x v="364"/>
    <s v="Customer_0342"/>
    <s v="P2008"/>
    <x v="20"/>
    <x v="0"/>
    <x v="12"/>
    <n v="2"/>
    <n v="1799"/>
    <n v="3598"/>
    <x v="4"/>
    <n v="719.6"/>
    <n v="2878.4"/>
    <n v="748.38"/>
    <s v="Mumbai"/>
    <s v="Maharashtra"/>
    <s v="West"/>
    <s v="Credit Card"/>
    <x v="0"/>
    <x v="1"/>
    <x v="9"/>
    <x v="9"/>
    <n v="0.26"/>
    <n v="2158.8000000000002"/>
    <n v="0"/>
  </r>
  <r>
    <x v="4514"/>
    <d v="2036-05-11T00:00:00"/>
    <x v="206"/>
    <s v="Customer_0540"/>
    <s v="P2021"/>
    <x v="24"/>
    <x v="4"/>
    <x v="13"/>
    <n v="3"/>
    <n v="1499"/>
    <n v="4497"/>
    <x v="6"/>
    <n v="0"/>
    <n v="4497"/>
    <n v="1708.86"/>
    <s v="Chennai"/>
    <s v="Tamil Nadu"/>
    <s v="South"/>
    <s v="Credit Card"/>
    <x v="0"/>
    <x v="1"/>
    <x v="9"/>
    <x v="9"/>
    <n v="0.38"/>
    <n v="4497"/>
    <n v="0"/>
  </r>
  <r>
    <x v="4515"/>
    <d v="2036-05-12T00:00:00"/>
    <x v="296"/>
    <s v="Customer_0736"/>
    <s v="P2023"/>
    <x v="23"/>
    <x v="3"/>
    <x v="9"/>
    <n v="2"/>
    <n v="1599"/>
    <n v="3198"/>
    <x v="2"/>
    <n v="479.7"/>
    <n v="2718.3"/>
    <n v="638.79999999999995"/>
    <s v="Jaipur"/>
    <s v="Rajasthan"/>
    <s v="North"/>
    <s v="UPI"/>
    <x v="0"/>
    <x v="1"/>
    <x v="9"/>
    <x v="9"/>
    <n v="0.23499999999999999"/>
    <n v="2238.6"/>
    <n v="0"/>
  </r>
  <r>
    <x v="4516"/>
    <d v="2036-05-13T00:00:00"/>
    <x v="741"/>
    <s v="Customer_0679"/>
    <s v="P2007"/>
    <x v="21"/>
    <x v="0"/>
    <x v="12"/>
    <n v="1"/>
    <n v="799"/>
    <n v="799"/>
    <x v="1"/>
    <n v="39.950000000000003"/>
    <n v="759.05"/>
    <n v="231.51"/>
    <s v="Mumbai"/>
    <s v="Maharashtra"/>
    <s v="West"/>
    <s v="UPI"/>
    <x v="0"/>
    <x v="1"/>
    <x v="9"/>
    <x v="9"/>
    <n v="0.30499999999999999"/>
    <n v="719.1"/>
    <n v="0"/>
  </r>
  <r>
    <x v="4517"/>
    <d v="2036-05-14T00:00:00"/>
    <x v="154"/>
    <s v="Customer_0390"/>
    <s v="P2006"/>
    <x v="5"/>
    <x v="2"/>
    <x v="3"/>
    <n v="3"/>
    <n v="1499"/>
    <n v="4497"/>
    <x v="0"/>
    <n v="449.7"/>
    <n v="4047.3"/>
    <n v="526.15"/>
    <s v="Ahmedabad"/>
    <s v="Gujarat"/>
    <s v="West"/>
    <s v="Debit Card"/>
    <x v="0"/>
    <x v="1"/>
    <x v="9"/>
    <x v="9"/>
    <n v="0.13"/>
    <n v="3597.6"/>
    <n v="0"/>
  </r>
  <r>
    <x v="4518"/>
    <d v="2036-05-15T00:00:00"/>
    <x v="767"/>
    <s v="Customer_0313"/>
    <s v="P2020"/>
    <x v="16"/>
    <x v="4"/>
    <x v="10"/>
    <n v="3"/>
    <n v="599"/>
    <n v="1797"/>
    <x v="0"/>
    <n v="179.7"/>
    <n v="1617.3"/>
    <n v="566.04999999999995"/>
    <s v="Mumbai"/>
    <s v="Maharashtra"/>
    <s v="West"/>
    <s v="Credit Card"/>
    <x v="0"/>
    <x v="1"/>
    <x v="9"/>
    <x v="9"/>
    <n v="0.35"/>
    <n v="1437.6"/>
    <n v="0"/>
  </r>
  <r>
    <x v="4519"/>
    <d v="2036-05-16T00:00:00"/>
    <x v="352"/>
    <s v="Customer_0756"/>
    <s v="P2006"/>
    <x v="5"/>
    <x v="2"/>
    <x v="3"/>
    <n v="1"/>
    <n v="1499"/>
    <n v="1499"/>
    <x v="6"/>
    <n v="0"/>
    <n v="1499"/>
    <n v="239.84"/>
    <s v="Ahmedabad"/>
    <s v="Gujarat"/>
    <s v="West"/>
    <s v="UPI"/>
    <x v="1"/>
    <x v="1"/>
    <x v="9"/>
    <x v="9"/>
    <n v="0.16"/>
    <n v="1499"/>
    <n v="0"/>
  </r>
  <r>
    <x v="4520"/>
    <d v="2036-05-17T00:00:00"/>
    <x v="150"/>
    <s v="Customer_0088"/>
    <s v="P2015"/>
    <x v="11"/>
    <x v="1"/>
    <x v="8"/>
    <n v="5"/>
    <n v="1299"/>
    <n v="6495"/>
    <x v="3"/>
    <n v="1948.5"/>
    <n v="4546.5"/>
    <n v="681.98"/>
    <s v="Jaipur"/>
    <s v="Rajasthan"/>
    <s v="North"/>
    <s v="Credit Card"/>
    <x v="2"/>
    <x v="1"/>
    <x v="9"/>
    <x v="9"/>
    <n v="0.15"/>
    <n v="2598"/>
    <n v="0"/>
  </r>
  <r>
    <x v="4521"/>
    <d v="2036-05-18T00:00:00"/>
    <x v="207"/>
    <s v="Customer_0517"/>
    <s v="P2005"/>
    <x v="4"/>
    <x v="2"/>
    <x v="3"/>
    <n v="2"/>
    <n v="1299"/>
    <n v="2598"/>
    <x v="5"/>
    <n v="649.5"/>
    <n v="1948.5"/>
    <n v="165.62"/>
    <s v="Gurugram"/>
    <s v="Haryana"/>
    <s v="North"/>
    <s v="Credit Card"/>
    <x v="2"/>
    <x v="1"/>
    <x v="9"/>
    <x v="9"/>
    <n v="8.5000000000000006E-2"/>
    <n v="1299"/>
    <n v="0"/>
  </r>
  <r>
    <x v="4522"/>
    <d v="2036-05-19T00:00:00"/>
    <x v="453"/>
    <s v="Customer_0749"/>
    <s v="P2017"/>
    <x v="8"/>
    <x v="1"/>
    <x v="5"/>
    <n v="1"/>
    <n v="5999"/>
    <n v="5999"/>
    <x v="5"/>
    <n v="1499.75"/>
    <n v="4499.25"/>
    <n v="742.38"/>
    <s v="Delhi"/>
    <s v="Delhi"/>
    <s v="North"/>
    <s v="UPI"/>
    <x v="0"/>
    <x v="1"/>
    <x v="9"/>
    <x v="9"/>
    <n v="0.16500000000000001"/>
    <n v="2999.5"/>
    <n v="0"/>
  </r>
  <r>
    <x v="4523"/>
    <d v="2036-05-20T00:00:00"/>
    <x v="404"/>
    <s v="Customer_0213"/>
    <s v="P2020"/>
    <x v="16"/>
    <x v="4"/>
    <x v="10"/>
    <n v="1"/>
    <n v="599"/>
    <n v="599"/>
    <x v="1"/>
    <n v="29.95"/>
    <n v="569.04999999999995"/>
    <n v="207.7"/>
    <s v="Mumbai"/>
    <s v="Maharashtra"/>
    <s v="West"/>
    <s v="UPI"/>
    <x v="0"/>
    <x v="1"/>
    <x v="9"/>
    <x v="9"/>
    <n v="0.36499999999999999"/>
    <n v="539.1"/>
    <n v="0"/>
  </r>
  <r>
    <x v="4524"/>
    <d v="2036-05-21T00:00:00"/>
    <x v="731"/>
    <s v="Customer_0152"/>
    <s v="P2011"/>
    <x v="18"/>
    <x v="0"/>
    <x v="4"/>
    <n v="1"/>
    <n v="2499"/>
    <n v="2499"/>
    <x v="0"/>
    <n v="249.9"/>
    <n v="2249.1"/>
    <n v="652.24"/>
    <s v="Lucknow"/>
    <s v="Uttar Pradesh"/>
    <s v="North"/>
    <s v="Net Banking"/>
    <x v="2"/>
    <x v="1"/>
    <x v="9"/>
    <x v="9"/>
    <n v="0.28999999999999998"/>
    <n v="1999.2"/>
    <n v="0"/>
  </r>
  <r>
    <x v="4525"/>
    <d v="2036-05-22T00:00:00"/>
    <x v="676"/>
    <s v="Customer_0117"/>
    <s v="P2003"/>
    <x v="3"/>
    <x v="2"/>
    <x v="2"/>
    <n v="2"/>
    <n v="59999"/>
    <n v="119998"/>
    <x v="0"/>
    <n v="11999.8"/>
    <n v="107998.2"/>
    <n v="14039.77"/>
    <s v="Pune"/>
    <s v="Maharashtra"/>
    <s v="West"/>
    <s v="UPI"/>
    <x v="2"/>
    <x v="1"/>
    <x v="9"/>
    <x v="9"/>
    <n v="0.13"/>
    <n v="95998.399999999994"/>
    <n v="0"/>
  </r>
  <r>
    <x v="4526"/>
    <d v="2036-05-23T00:00:00"/>
    <x v="586"/>
    <s v="Customer_0538"/>
    <s v="P2020"/>
    <x v="16"/>
    <x v="4"/>
    <x v="10"/>
    <n v="1"/>
    <n v="599"/>
    <n v="599"/>
    <x v="2"/>
    <n v="89.85"/>
    <n v="509.15"/>
    <n v="170.57"/>
    <s v="Ahmedabad"/>
    <s v="Gujarat"/>
    <s v="West"/>
    <s v="Cash on Delivery"/>
    <x v="0"/>
    <x v="1"/>
    <x v="9"/>
    <x v="9"/>
    <n v="0.33500000000000002"/>
    <n v="419.3"/>
    <n v="0"/>
  </r>
  <r>
    <x v="4527"/>
    <d v="2036-05-24T00:00:00"/>
    <x v="293"/>
    <s v="Customer_0748"/>
    <s v="P2011"/>
    <x v="18"/>
    <x v="0"/>
    <x v="4"/>
    <n v="2"/>
    <n v="2499"/>
    <n v="4998"/>
    <x v="0"/>
    <n v="499.8"/>
    <n v="4498.2"/>
    <n v="1304.48"/>
    <s v="Hyderabad"/>
    <s v="Telangana"/>
    <s v="South"/>
    <s v="Debit Card"/>
    <x v="2"/>
    <x v="1"/>
    <x v="9"/>
    <x v="9"/>
    <n v="0.28999999999999998"/>
    <n v="3998.4"/>
    <n v="0"/>
  </r>
  <r>
    <x v="4528"/>
    <d v="2036-05-25T00:00:00"/>
    <x v="747"/>
    <s v="Customer_0600"/>
    <s v="P2017"/>
    <x v="8"/>
    <x v="1"/>
    <x v="5"/>
    <n v="5"/>
    <n v="5999"/>
    <n v="29995"/>
    <x v="1"/>
    <n v="1499.75"/>
    <n v="28495.25"/>
    <n v="6411.43"/>
    <s v="Ahmedabad"/>
    <s v="Gujarat"/>
    <s v="West"/>
    <s v="Credit Card"/>
    <x v="2"/>
    <x v="1"/>
    <x v="9"/>
    <x v="9"/>
    <n v="0.22500000000000001"/>
    <n v="26995.5"/>
    <n v="0"/>
  </r>
  <r>
    <x v="4529"/>
    <d v="2036-05-26T00:00:00"/>
    <x v="87"/>
    <s v="Customer_0423"/>
    <s v="P2025"/>
    <x v="9"/>
    <x v="3"/>
    <x v="6"/>
    <n v="1"/>
    <n v="999"/>
    <n v="999"/>
    <x v="4"/>
    <n v="199.8"/>
    <n v="799.2"/>
    <n v="175.82"/>
    <s v="Mumbai"/>
    <s v="Maharashtra"/>
    <s v="West"/>
    <s v="UPI"/>
    <x v="2"/>
    <x v="1"/>
    <x v="9"/>
    <x v="9"/>
    <n v="0.22"/>
    <n v="599.4"/>
    <n v="0"/>
  </r>
  <r>
    <x v="4530"/>
    <d v="2036-05-27T00:00:00"/>
    <x v="272"/>
    <s v="Customer_0448"/>
    <s v="P2021"/>
    <x v="24"/>
    <x v="4"/>
    <x v="13"/>
    <n v="1"/>
    <n v="1499"/>
    <n v="1499"/>
    <x v="1"/>
    <n v="74.95"/>
    <n v="1424.05"/>
    <n v="519.78"/>
    <s v="Noida"/>
    <s v="Uttar Pradesh"/>
    <s v="North"/>
    <s v="Net Banking"/>
    <x v="0"/>
    <x v="1"/>
    <x v="9"/>
    <x v="9"/>
    <n v="0.36499999999999999"/>
    <n v="1349.1"/>
    <n v="0"/>
  </r>
  <r>
    <x v="4531"/>
    <d v="2036-05-28T00:00:00"/>
    <x v="538"/>
    <s v="Customer_0626"/>
    <s v="P2003"/>
    <x v="3"/>
    <x v="2"/>
    <x v="2"/>
    <n v="1"/>
    <n v="59999"/>
    <n v="59999"/>
    <x v="2"/>
    <n v="8999.85"/>
    <n v="50999.15"/>
    <n v="5864.9"/>
    <s v="Mumbai"/>
    <s v="Maharashtra"/>
    <s v="West"/>
    <s v="Cash on Delivery"/>
    <x v="0"/>
    <x v="1"/>
    <x v="9"/>
    <x v="9"/>
    <n v="0.115"/>
    <n v="41999.3"/>
    <n v="0"/>
  </r>
  <r>
    <x v="4532"/>
    <d v="2036-05-29T00:00:00"/>
    <x v="37"/>
    <s v="Customer_0461"/>
    <s v="P2008"/>
    <x v="20"/>
    <x v="0"/>
    <x v="12"/>
    <n v="1"/>
    <n v="1799"/>
    <n v="1799"/>
    <x v="4"/>
    <n v="359.8"/>
    <n v="1439.2"/>
    <n v="374.19"/>
    <s v="Bengaluru"/>
    <s v="Karnataka"/>
    <s v="South"/>
    <s v="Credit Card"/>
    <x v="0"/>
    <x v="1"/>
    <x v="9"/>
    <x v="9"/>
    <n v="0.26"/>
    <n v="1079.4000000000001"/>
    <n v="0"/>
  </r>
  <r>
    <x v="4533"/>
    <d v="2036-05-30T00:00:00"/>
    <x v="610"/>
    <s v="Customer_0406"/>
    <s v="P2009"/>
    <x v="1"/>
    <x v="0"/>
    <x v="0"/>
    <n v="1"/>
    <n v="1199"/>
    <n v="1199"/>
    <x v="4"/>
    <n v="239.8"/>
    <n v="959.2"/>
    <n v="249.39"/>
    <s v="Chennai"/>
    <s v="Tamil Nadu"/>
    <s v="South"/>
    <s v="Credit Card"/>
    <x v="0"/>
    <x v="1"/>
    <x v="9"/>
    <x v="9"/>
    <n v="0.26"/>
    <n v="719.4"/>
    <n v="0"/>
  </r>
  <r>
    <x v="4534"/>
    <d v="2036-05-31T00:00:00"/>
    <x v="280"/>
    <s v="Customer_0599"/>
    <s v="P2015"/>
    <x v="11"/>
    <x v="1"/>
    <x v="8"/>
    <n v="2"/>
    <n v="1299"/>
    <n v="2598"/>
    <x v="6"/>
    <n v="0"/>
    <n v="2598"/>
    <n v="623.52"/>
    <s v="Gurugram"/>
    <s v="Haryana"/>
    <s v="North"/>
    <s v="UPI"/>
    <x v="0"/>
    <x v="1"/>
    <x v="9"/>
    <x v="9"/>
    <n v="0.24"/>
    <n v="2598"/>
    <n v="0"/>
  </r>
  <r>
    <x v="4535"/>
    <d v="2036-06-01T00:00:00"/>
    <x v="709"/>
    <s v="Customer_0288"/>
    <s v="P2002"/>
    <x v="12"/>
    <x v="2"/>
    <x v="7"/>
    <n v="1"/>
    <n v="2999"/>
    <n v="2999"/>
    <x v="0"/>
    <n v="299.89999999999998"/>
    <n v="2699.1"/>
    <n v="350.88"/>
    <s v="Mumbai"/>
    <s v="Maharashtra"/>
    <s v="West"/>
    <s v="UPI"/>
    <x v="2"/>
    <x v="1"/>
    <x v="9"/>
    <x v="9"/>
    <n v="0.13"/>
    <n v="2399.1999999999998"/>
    <n v="0"/>
  </r>
  <r>
    <x v="4536"/>
    <d v="2036-06-02T00:00:00"/>
    <x v="220"/>
    <s v="Customer_0557"/>
    <s v="P2012"/>
    <x v="7"/>
    <x v="0"/>
    <x v="4"/>
    <n v="1"/>
    <n v="1299"/>
    <n v="1299"/>
    <x v="4"/>
    <n v="259.8"/>
    <n v="1039.2"/>
    <n v="270.19"/>
    <s v="Noida"/>
    <s v="Uttar Pradesh"/>
    <s v="North"/>
    <s v="Net Banking"/>
    <x v="0"/>
    <x v="1"/>
    <x v="9"/>
    <x v="9"/>
    <n v="0.26"/>
    <n v="779.4"/>
    <n v="0"/>
  </r>
  <r>
    <x v="4537"/>
    <d v="2036-06-03T00:00:00"/>
    <x v="728"/>
    <s v="Customer_0182"/>
    <s v="P2004"/>
    <x v="15"/>
    <x v="2"/>
    <x v="3"/>
    <n v="1"/>
    <n v="899"/>
    <n v="899"/>
    <x v="2"/>
    <n v="134.85"/>
    <n v="764.15"/>
    <n v="87.88"/>
    <s v="Chennai"/>
    <s v="Tamil Nadu"/>
    <s v="South"/>
    <s v="Debit Card"/>
    <x v="0"/>
    <x v="1"/>
    <x v="9"/>
    <x v="9"/>
    <n v="0.115"/>
    <n v="629.29999999999995"/>
    <n v="0"/>
  </r>
  <r>
    <x v="4538"/>
    <d v="2036-06-04T00:00:00"/>
    <x v="66"/>
    <s v="Customer_0091"/>
    <s v="P2016"/>
    <x v="19"/>
    <x v="1"/>
    <x v="8"/>
    <n v="1"/>
    <n v="999"/>
    <n v="999"/>
    <x v="5"/>
    <n v="249.75"/>
    <n v="749.25"/>
    <n v="123.63"/>
    <s v="Ahmedabad"/>
    <s v="Gujarat"/>
    <s v="West"/>
    <s v="UPI"/>
    <x v="2"/>
    <x v="1"/>
    <x v="9"/>
    <x v="9"/>
    <n v="0.16500000000000001"/>
    <n v="499.5"/>
    <n v="0"/>
  </r>
  <r>
    <x v="4539"/>
    <d v="2036-06-05T00:00:00"/>
    <x v="528"/>
    <s v="Customer_0711"/>
    <s v="P2021"/>
    <x v="24"/>
    <x v="4"/>
    <x v="13"/>
    <n v="2"/>
    <n v="1499"/>
    <n v="2998"/>
    <x v="2"/>
    <n v="449.7"/>
    <n v="2548.3000000000002"/>
    <n v="853.68"/>
    <s v="Kolkata"/>
    <s v="West Bengal"/>
    <s v="East"/>
    <s v="UPI"/>
    <x v="2"/>
    <x v="1"/>
    <x v="9"/>
    <x v="9"/>
    <n v="0.33500000000000002"/>
    <n v="2098.6"/>
    <n v="0"/>
  </r>
  <r>
    <x v="4540"/>
    <d v="2036-06-06T00:00:00"/>
    <x v="620"/>
    <s v="Customer_0781"/>
    <s v="P2002"/>
    <x v="12"/>
    <x v="2"/>
    <x v="7"/>
    <n v="2"/>
    <n v="2999"/>
    <n v="5998"/>
    <x v="0"/>
    <n v="599.79999999999995"/>
    <n v="5398.2"/>
    <n v="701.77"/>
    <s v="Kolkata"/>
    <s v="West Bengal"/>
    <s v="East"/>
    <s v="UPI"/>
    <x v="2"/>
    <x v="1"/>
    <x v="9"/>
    <x v="9"/>
    <n v="0.13"/>
    <n v="4798.3999999999996"/>
    <n v="0"/>
  </r>
  <r>
    <x v="4541"/>
    <d v="2036-06-07T00:00:00"/>
    <x v="665"/>
    <s v="Customer_0595"/>
    <s v="P2022"/>
    <x v="13"/>
    <x v="3"/>
    <x v="9"/>
    <n v="2"/>
    <n v="899"/>
    <n v="1798"/>
    <x v="2"/>
    <n v="269.7"/>
    <n v="1528.3"/>
    <n v="359.15"/>
    <s v="Hyderabad"/>
    <s v="Telangana"/>
    <s v="South"/>
    <s v="Cash on Delivery"/>
    <x v="0"/>
    <x v="1"/>
    <x v="9"/>
    <x v="9"/>
    <n v="0.23499999999999999"/>
    <n v="1258.5999999999999"/>
    <n v="0"/>
  </r>
  <r>
    <x v="4542"/>
    <d v="2036-06-08T00:00:00"/>
    <x v="305"/>
    <s v="Customer_0369"/>
    <s v="P2010"/>
    <x v="0"/>
    <x v="0"/>
    <x v="0"/>
    <n v="2"/>
    <n v="1999"/>
    <n v="3998"/>
    <x v="4"/>
    <n v="799.6"/>
    <n v="3198.4"/>
    <n v="831.58"/>
    <s v="Delhi"/>
    <s v="Delhi"/>
    <s v="North"/>
    <s v="Net Banking"/>
    <x v="2"/>
    <x v="1"/>
    <x v="9"/>
    <x v="9"/>
    <n v="0.26"/>
    <n v="2398.8000000000002"/>
    <n v="0"/>
  </r>
  <r>
    <x v="4543"/>
    <d v="2036-06-09T00:00:00"/>
    <x v="605"/>
    <s v="Customer_0463"/>
    <s v="P2001"/>
    <x v="10"/>
    <x v="2"/>
    <x v="7"/>
    <n v="2"/>
    <n v="24999"/>
    <n v="49998"/>
    <x v="4"/>
    <n v="9999.6"/>
    <n v="39998.400000000001"/>
    <n v="3999.84"/>
    <s v="Mumbai"/>
    <s v="Maharashtra"/>
    <s v="West"/>
    <s v="Net Banking"/>
    <x v="0"/>
    <x v="1"/>
    <x v="9"/>
    <x v="9"/>
    <n v="0.1"/>
    <n v="29998.799999999999"/>
    <n v="0"/>
  </r>
  <r>
    <x v="4544"/>
    <d v="2036-06-10T00:00:00"/>
    <x v="225"/>
    <s v="Customer_0111"/>
    <s v="P2010"/>
    <x v="0"/>
    <x v="0"/>
    <x v="0"/>
    <n v="1"/>
    <n v="1999"/>
    <n v="1999"/>
    <x v="5"/>
    <n v="499.75"/>
    <n v="1499.25"/>
    <n v="367.32"/>
    <s v="Bengaluru"/>
    <s v="Karnataka"/>
    <s v="South"/>
    <s v="UPI"/>
    <x v="2"/>
    <x v="1"/>
    <x v="9"/>
    <x v="9"/>
    <n v="0.245"/>
    <n v="999.5"/>
    <n v="0"/>
  </r>
  <r>
    <x v="4545"/>
    <d v="2036-06-11T00:00:00"/>
    <x v="616"/>
    <s v="Customer_0616"/>
    <s v="P2016"/>
    <x v="19"/>
    <x v="1"/>
    <x v="8"/>
    <n v="4"/>
    <n v="999"/>
    <n v="3996"/>
    <x v="1"/>
    <n v="199.8"/>
    <n v="3796.2"/>
    <n v="854.14"/>
    <s v="Gurugram"/>
    <s v="Haryana"/>
    <s v="North"/>
    <s v="UPI"/>
    <x v="0"/>
    <x v="1"/>
    <x v="9"/>
    <x v="9"/>
    <n v="0.22500000000000001"/>
    <n v="3596.4"/>
    <n v="0"/>
  </r>
  <r>
    <x v="4546"/>
    <d v="2036-06-12T00:00:00"/>
    <x v="110"/>
    <s v="Customer_0412"/>
    <s v="P2004"/>
    <x v="15"/>
    <x v="2"/>
    <x v="3"/>
    <n v="1"/>
    <n v="899"/>
    <n v="899"/>
    <x v="1"/>
    <n v="44.95"/>
    <n v="854.05"/>
    <n v="123.84"/>
    <s v="Delhi"/>
    <s v="Delhi"/>
    <s v="North"/>
    <s v="UPI"/>
    <x v="0"/>
    <x v="1"/>
    <x v="9"/>
    <x v="9"/>
    <n v="0.14499999999999999"/>
    <n v="809.1"/>
    <n v="0"/>
  </r>
  <r>
    <x v="4547"/>
    <d v="2036-06-13T00:00:00"/>
    <x v="377"/>
    <s v="Customer_0141"/>
    <s v="P2016"/>
    <x v="19"/>
    <x v="1"/>
    <x v="8"/>
    <n v="1"/>
    <n v="999"/>
    <n v="999"/>
    <x v="1"/>
    <n v="49.95"/>
    <n v="949.05"/>
    <n v="213.54"/>
    <s v="Mumbai"/>
    <s v="Maharashtra"/>
    <s v="West"/>
    <s v="UPI"/>
    <x v="2"/>
    <x v="1"/>
    <x v="9"/>
    <x v="9"/>
    <n v="0.22500000000000001"/>
    <n v="899.1"/>
    <n v="0"/>
  </r>
  <r>
    <x v="4548"/>
    <d v="2036-06-14T00:00:00"/>
    <x v="777"/>
    <s v="Customer_0221"/>
    <s v="P2013"/>
    <x v="6"/>
    <x v="1"/>
    <x v="1"/>
    <n v="2"/>
    <n v="3499"/>
    <n v="6998"/>
    <x v="0"/>
    <n v="699.8"/>
    <n v="6298.2"/>
    <n v="1322.62"/>
    <s v="Lucknow"/>
    <s v="Uttar Pradesh"/>
    <s v="North"/>
    <s v="Credit Card"/>
    <x v="0"/>
    <x v="1"/>
    <x v="9"/>
    <x v="9"/>
    <n v="0.21"/>
    <n v="5598.4"/>
    <n v="0"/>
  </r>
  <r>
    <x v="4549"/>
    <d v="2036-06-15T00:00:00"/>
    <x v="399"/>
    <s v="Customer_0019"/>
    <s v="P2001"/>
    <x v="10"/>
    <x v="2"/>
    <x v="7"/>
    <n v="2"/>
    <n v="24999"/>
    <n v="49998"/>
    <x v="2"/>
    <n v="7499.7"/>
    <n v="42498.3"/>
    <n v="4887.3"/>
    <s v="Pune"/>
    <s v="Maharashtra"/>
    <s v="West"/>
    <s v="Debit Card"/>
    <x v="0"/>
    <x v="1"/>
    <x v="9"/>
    <x v="9"/>
    <n v="0.115"/>
    <n v="34998.6"/>
    <n v="0"/>
  </r>
  <r>
    <x v="4550"/>
    <d v="2036-06-16T00:00:00"/>
    <x v="622"/>
    <s v="Customer_0627"/>
    <s v="P2003"/>
    <x v="3"/>
    <x v="2"/>
    <x v="2"/>
    <n v="1"/>
    <n v="59999"/>
    <n v="59999"/>
    <x v="4"/>
    <n v="11999.8"/>
    <n v="47999.199999999997"/>
    <n v="4799.92"/>
    <s v="Mumbai"/>
    <s v="Maharashtra"/>
    <s v="West"/>
    <s v="Debit Card"/>
    <x v="0"/>
    <x v="1"/>
    <x v="9"/>
    <x v="9"/>
    <n v="0.1"/>
    <n v="35999.4"/>
    <n v="0"/>
  </r>
  <r>
    <x v="4551"/>
    <d v="2036-06-17T00:00:00"/>
    <x v="162"/>
    <s v="Customer_0596"/>
    <s v="P2012"/>
    <x v="7"/>
    <x v="0"/>
    <x v="4"/>
    <n v="2"/>
    <n v="1299"/>
    <n v="2598"/>
    <x v="2"/>
    <n v="389.7"/>
    <n v="2208.3000000000002"/>
    <n v="607.28"/>
    <s v="Mumbai"/>
    <s v="Maharashtra"/>
    <s v="West"/>
    <s v="Cash on Delivery"/>
    <x v="0"/>
    <x v="1"/>
    <x v="9"/>
    <x v="9"/>
    <n v="0.27500000000000002"/>
    <n v="1818.6"/>
    <n v="0"/>
  </r>
  <r>
    <x v="4552"/>
    <d v="2036-06-18T00:00:00"/>
    <x v="643"/>
    <s v="Customer_0628"/>
    <s v="P2012"/>
    <x v="7"/>
    <x v="0"/>
    <x v="4"/>
    <n v="2"/>
    <n v="1299"/>
    <n v="2598"/>
    <x v="4"/>
    <n v="519.6"/>
    <n v="2078.4"/>
    <n v="540.38"/>
    <s v="Delhi"/>
    <s v="Delhi"/>
    <s v="North"/>
    <s v="Cash on Delivery"/>
    <x v="0"/>
    <x v="1"/>
    <x v="9"/>
    <x v="9"/>
    <n v="0.26"/>
    <n v="1558.8"/>
    <n v="0"/>
  </r>
  <r>
    <x v="4553"/>
    <d v="2036-06-19T00:00:00"/>
    <x v="54"/>
    <s v="Customer_0687"/>
    <s v="P2007"/>
    <x v="21"/>
    <x v="0"/>
    <x v="12"/>
    <n v="5"/>
    <n v="799"/>
    <n v="3995"/>
    <x v="3"/>
    <n v="1198.5"/>
    <n v="2796.5"/>
    <n v="643.20000000000005"/>
    <s v="Mumbai"/>
    <s v="Maharashtra"/>
    <s v="West"/>
    <s v="Net Banking"/>
    <x v="0"/>
    <x v="1"/>
    <x v="9"/>
    <x v="9"/>
    <n v="0.23"/>
    <n v="1598"/>
    <n v="0"/>
  </r>
  <r>
    <x v="4554"/>
    <d v="2036-06-20T00:00:00"/>
    <x v="197"/>
    <s v="Customer_0624"/>
    <s v="P2025"/>
    <x v="9"/>
    <x v="3"/>
    <x v="6"/>
    <n v="1"/>
    <n v="999"/>
    <n v="999"/>
    <x v="1"/>
    <n v="49.95"/>
    <n v="949.05"/>
    <n v="251.5"/>
    <s v="Lucknow"/>
    <s v="Uttar Pradesh"/>
    <s v="North"/>
    <s v="UPI"/>
    <x v="0"/>
    <x v="1"/>
    <x v="9"/>
    <x v="9"/>
    <n v="0.26500000000000001"/>
    <n v="899.1"/>
    <n v="0"/>
  </r>
  <r>
    <x v="4555"/>
    <d v="2036-06-21T00:00:00"/>
    <x v="216"/>
    <s v="Customer_0606"/>
    <s v="P2015"/>
    <x v="11"/>
    <x v="1"/>
    <x v="8"/>
    <n v="1"/>
    <n v="1299"/>
    <n v="1299"/>
    <x v="2"/>
    <n v="194.85"/>
    <n v="1104.1500000000001"/>
    <n v="215.31"/>
    <s v="Kolkata"/>
    <s v="West Bengal"/>
    <s v="East"/>
    <s v="Credit Card"/>
    <x v="2"/>
    <x v="1"/>
    <x v="9"/>
    <x v="9"/>
    <n v="0.19500000000000001"/>
    <n v="909.3"/>
    <n v="0"/>
  </r>
  <r>
    <x v="4556"/>
    <d v="2036-06-22T00:00:00"/>
    <x v="66"/>
    <s v="Customer_0091"/>
    <s v="P2010"/>
    <x v="0"/>
    <x v="0"/>
    <x v="0"/>
    <n v="1"/>
    <n v="1999"/>
    <n v="1999"/>
    <x v="0"/>
    <n v="199.9"/>
    <n v="1799.1"/>
    <n v="521.74"/>
    <s v="Noida"/>
    <s v="Uttar Pradesh"/>
    <s v="North"/>
    <s v="Net Banking"/>
    <x v="0"/>
    <x v="1"/>
    <x v="9"/>
    <x v="9"/>
    <n v="0.28999999999999998"/>
    <n v="1599.2"/>
    <n v="0"/>
  </r>
  <r>
    <x v="4557"/>
    <d v="2036-06-23T00:00:00"/>
    <x v="43"/>
    <s v="Customer_0572"/>
    <s v="P2005"/>
    <x v="4"/>
    <x v="2"/>
    <x v="3"/>
    <n v="1"/>
    <n v="1299"/>
    <n v="1299"/>
    <x v="6"/>
    <n v="0"/>
    <n v="1299"/>
    <n v="207.84"/>
    <s v="Delhi"/>
    <s v="Delhi"/>
    <s v="North"/>
    <s v="UPI"/>
    <x v="0"/>
    <x v="1"/>
    <x v="9"/>
    <x v="9"/>
    <n v="0.16"/>
    <n v="1299"/>
    <n v="0"/>
  </r>
  <r>
    <x v="4558"/>
    <d v="2036-06-24T00:00:00"/>
    <x v="520"/>
    <s v="Customer_0283"/>
    <s v="P2010"/>
    <x v="0"/>
    <x v="0"/>
    <x v="0"/>
    <n v="1"/>
    <n v="1999"/>
    <n v="1999"/>
    <x v="6"/>
    <n v="0"/>
    <n v="1999"/>
    <n v="639.67999999999995"/>
    <s v="Pune"/>
    <s v="Maharashtra"/>
    <s v="West"/>
    <s v="UPI"/>
    <x v="2"/>
    <x v="1"/>
    <x v="9"/>
    <x v="9"/>
    <n v="0.32"/>
    <n v="1999"/>
    <n v="0"/>
  </r>
  <r>
    <x v="4559"/>
    <d v="2036-06-25T00:00:00"/>
    <x v="44"/>
    <s v="Customer_0440"/>
    <s v="P2017"/>
    <x v="8"/>
    <x v="1"/>
    <x v="5"/>
    <n v="1"/>
    <n v="5999"/>
    <n v="5999"/>
    <x v="2"/>
    <n v="899.85"/>
    <n v="5099.1499999999996"/>
    <n v="994.33"/>
    <s v="Ahmedabad"/>
    <s v="Gujarat"/>
    <s v="West"/>
    <s v="Credit Card"/>
    <x v="0"/>
    <x v="1"/>
    <x v="9"/>
    <x v="9"/>
    <n v="0.19500000000000001"/>
    <n v="4199.3"/>
    <n v="0"/>
  </r>
  <r>
    <x v="4560"/>
    <d v="2036-06-26T00:00:00"/>
    <x v="10"/>
    <s v="Customer_0055"/>
    <s v="P2008"/>
    <x v="20"/>
    <x v="0"/>
    <x v="12"/>
    <n v="1"/>
    <n v="1799"/>
    <n v="1799"/>
    <x v="5"/>
    <n v="449.75"/>
    <n v="1349.25"/>
    <n v="330.57"/>
    <s v="Bengaluru"/>
    <s v="Karnataka"/>
    <s v="South"/>
    <s v="UPI"/>
    <x v="1"/>
    <x v="1"/>
    <x v="9"/>
    <x v="9"/>
    <n v="0.245"/>
    <n v="899.5"/>
    <n v="0"/>
  </r>
  <r>
    <x v="4561"/>
    <d v="2036-06-27T00:00:00"/>
    <x v="346"/>
    <s v="Customer_0248"/>
    <s v="P2001"/>
    <x v="10"/>
    <x v="2"/>
    <x v="7"/>
    <n v="3"/>
    <n v="24999"/>
    <n v="74997"/>
    <x v="1"/>
    <n v="3749.85"/>
    <n v="71247.149999999994"/>
    <n v="10330.84"/>
    <s v="Lucknow"/>
    <s v="Uttar Pradesh"/>
    <s v="North"/>
    <s v="Credit Card"/>
    <x v="0"/>
    <x v="1"/>
    <x v="9"/>
    <x v="9"/>
    <n v="0.14499999999999999"/>
    <n v="67497.3"/>
    <n v="0"/>
  </r>
  <r>
    <x v="4562"/>
    <d v="2036-06-28T00:00:00"/>
    <x v="198"/>
    <s v="Customer_0581"/>
    <s v="P2023"/>
    <x v="23"/>
    <x v="3"/>
    <x v="9"/>
    <n v="2"/>
    <n v="1599"/>
    <n v="3198"/>
    <x v="0"/>
    <n v="319.8"/>
    <n v="2878.2"/>
    <n v="719.55"/>
    <s v="Pune"/>
    <s v="Maharashtra"/>
    <s v="West"/>
    <s v="Credit Card"/>
    <x v="0"/>
    <x v="1"/>
    <x v="9"/>
    <x v="9"/>
    <n v="0.25"/>
    <n v="2558.4"/>
    <n v="0"/>
  </r>
  <r>
    <x v="4563"/>
    <d v="2036-06-29T00:00:00"/>
    <x v="674"/>
    <s v="Customer_0710"/>
    <s v="P2010"/>
    <x v="0"/>
    <x v="0"/>
    <x v="0"/>
    <n v="1"/>
    <n v="1999"/>
    <n v="1999"/>
    <x v="0"/>
    <n v="199.9"/>
    <n v="1799.1"/>
    <n v="521.74"/>
    <s v="Mumbai"/>
    <s v="Maharashtra"/>
    <s v="West"/>
    <s v="Credit Card"/>
    <x v="0"/>
    <x v="1"/>
    <x v="9"/>
    <x v="9"/>
    <n v="0.28999999999999998"/>
    <n v="1599.2"/>
    <n v="0"/>
  </r>
  <r>
    <x v="4564"/>
    <d v="2036-06-30T00:00:00"/>
    <x v="110"/>
    <s v="Customer_0412"/>
    <s v="P2022"/>
    <x v="13"/>
    <x v="3"/>
    <x v="9"/>
    <n v="1"/>
    <n v="899"/>
    <n v="899"/>
    <x v="4"/>
    <n v="179.8"/>
    <n v="719.2"/>
    <n v="158.22"/>
    <s v="Delhi"/>
    <s v="Delhi"/>
    <s v="North"/>
    <s v="UPI"/>
    <x v="0"/>
    <x v="1"/>
    <x v="9"/>
    <x v="9"/>
    <n v="0.22"/>
    <n v="539.4"/>
    <n v="0"/>
  </r>
  <r>
    <x v="4565"/>
    <d v="2036-07-01T00:00:00"/>
    <x v="274"/>
    <s v="Customer_0611"/>
    <s v="P2002"/>
    <x v="12"/>
    <x v="2"/>
    <x v="7"/>
    <n v="3"/>
    <n v="2999"/>
    <n v="8997"/>
    <x v="1"/>
    <n v="449.85"/>
    <n v="8547.15"/>
    <n v="1239.3399999999999"/>
    <s v="Jaipur"/>
    <s v="Rajasthan"/>
    <s v="North"/>
    <s v="Debit Card"/>
    <x v="0"/>
    <x v="1"/>
    <x v="9"/>
    <x v="9"/>
    <n v="0.14499999999999999"/>
    <n v="8097.3"/>
    <n v="0"/>
  </r>
  <r>
    <x v="4566"/>
    <d v="2036-07-02T00:00:00"/>
    <x v="542"/>
    <s v="Customer_0174"/>
    <s v="P2008"/>
    <x v="20"/>
    <x v="0"/>
    <x v="12"/>
    <n v="1"/>
    <n v="1799"/>
    <n v="1799"/>
    <x v="2"/>
    <n v="269.85000000000002"/>
    <n v="1529.15"/>
    <n v="420.52"/>
    <s v="Gurugram"/>
    <s v="Haryana"/>
    <s v="North"/>
    <s v="UPI"/>
    <x v="0"/>
    <x v="1"/>
    <x v="9"/>
    <x v="9"/>
    <n v="0.27500000000000002"/>
    <n v="1259.3"/>
    <n v="0"/>
  </r>
  <r>
    <x v="4567"/>
    <d v="2036-07-03T00:00:00"/>
    <x v="527"/>
    <s v="Customer_0797"/>
    <s v="P2008"/>
    <x v="20"/>
    <x v="0"/>
    <x v="12"/>
    <n v="1"/>
    <n v="1799"/>
    <n v="1799"/>
    <x v="0"/>
    <n v="179.9"/>
    <n v="1619.1"/>
    <n v="469.54"/>
    <s v="Lucknow"/>
    <s v="Uttar Pradesh"/>
    <s v="North"/>
    <s v="Net Banking"/>
    <x v="0"/>
    <x v="1"/>
    <x v="9"/>
    <x v="9"/>
    <n v="0.28999999999999998"/>
    <n v="1439.2"/>
    <n v="0"/>
  </r>
  <r>
    <x v="4568"/>
    <d v="2036-07-04T00:00:00"/>
    <x v="2"/>
    <s v="Customer_0660"/>
    <s v="P2002"/>
    <x v="12"/>
    <x v="2"/>
    <x v="7"/>
    <n v="1"/>
    <n v="2999"/>
    <n v="2999"/>
    <x v="4"/>
    <n v="599.79999999999995"/>
    <n v="2399.1999999999998"/>
    <n v="239.92"/>
    <s v="Mumbai"/>
    <s v="Maharashtra"/>
    <s v="West"/>
    <s v="UPI"/>
    <x v="2"/>
    <x v="1"/>
    <x v="9"/>
    <x v="9"/>
    <n v="0.1"/>
    <n v="1799.4"/>
    <n v="0"/>
  </r>
  <r>
    <x v="4569"/>
    <d v="2036-07-05T00:00:00"/>
    <x v="599"/>
    <s v="Customer_0161"/>
    <s v="P2022"/>
    <x v="13"/>
    <x v="3"/>
    <x v="9"/>
    <n v="1"/>
    <n v="899"/>
    <n v="899"/>
    <x v="0"/>
    <n v="89.9"/>
    <n v="809.1"/>
    <n v="202.28"/>
    <s v="Pune"/>
    <s v="Maharashtra"/>
    <s v="West"/>
    <s v="Net Banking"/>
    <x v="1"/>
    <x v="1"/>
    <x v="9"/>
    <x v="9"/>
    <n v="0.25"/>
    <n v="719.2"/>
    <n v="0"/>
  </r>
  <r>
    <x v="4570"/>
    <d v="2036-07-06T00:00:00"/>
    <x v="788"/>
    <s v="Customer_0050"/>
    <s v="P2013"/>
    <x v="6"/>
    <x v="1"/>
    <x v="1"/>
    <n v="2"/>
    <n v="3499"/>
    <n v="6998"/>
    <x v="6"/>
    <n v="0"/>
    <n v="6998"/>
    <n v="1679.52"/>
    <s v="Jaipur"/>
    <s v="Rajasthan"/>
    <s v="North"/>
    <s v="UPI"/>
    <x v="2"/>
    <x v="1"/>
    <x v="9"/>
    <x v="9"/>
    <n v="0.24"/>
    <n v="6998"/>
    <n v="0"/>
  </r>
  <r>
    <x v="4571"/>
    <d v="2036-07-07T00:00:00"/>
    <x v="490"/>
    <s v="Customer_0106"/>
    <s v="P2011"/>
    <x v="18"/>
    <x v="0"/>
    <x v="4"/>
    <n v="3"/>
    <n v="2499"/>
    <n v="7497"/>
    <x v="0"/>
    <n v="749.7"/>
    <n v="6747.3"/>
    <n v="1956.72"/>
    <s v="Jaipur"/>
    <s v="Rajasthan"/>
    <s v="North"/>
    <s v="Net Banking"/>
    <x v="0"/>
    <x v="1"/>
    <x v="9"/>
    <x v="9"/>
    <n v="0.28999999999999998"/>
    <n v="5997.6"/>
    <n v="0"/>
  </r>
  <r>
    <x v="4572"/>
    <d v="2036-07-08T00:00:00"/>
    <x v="496"/>
    <s v="Customer_0366"/>
    <s v="P2017"/>
    <x v="8"/>
    <x v="1"/>
    <x v="5"/>
    <n v="3"/>
    <n v="5999"/>
    <n v="17997"/>
    <x v="6"/>
    <n v="0"/>
    <n v="17997"/>
    <n v="4319.28"/>
    <s v="Pune"/>
    <s v="Maharashtra"/>
    <s v="West"/>
    <s v="Credit Card"/>
    <x v="0"/>
    <x v="1"/>
    <x v="9"/>
    <x v="9"/>
    <n v="0.24"/>
    <n v="17997"/>
    <n v="0"/>
  </r>
  <r>
    <x v="4573"/>
    <d v="2036-07-09T00:00:00"/>
    <x v="372"/>
    <s v="Customer_0779"/>
    <s v="P2025"/>
    <x v="9"/>
    <x v="3"/>
    <x v="6"/>
    <n v="1"/>
    <n v="999"/>
    <n v="999"/>
    <x v="1"/>
    <n v="49.95"/>
    <n v="949.05"/>
    <n v="251.5"/>
    <s v="Ahmedabad"/>
    <s v="Gujarat"/>
    <s v="West"/>
    <s v="Debit Card"/>
    <x v="2"/>
    <x v="1"/>
    <x v="9"/>
    <x v="9"/>
    <n v="0.26500000000000001"/>
    <n v="899.1"/>
    <n v="0"/>
  </r>
  <r>
    <x v="4574"/>
    <d v="2036-07-10T00:00:00"/>
    <x v="746"/>
    <s v="Customer_0703"/>
    <s v="P2019"/>
    <x v="22"/>
    <x v="4"/>
    <x v="11"/>
    <n v="2"/>
    <n v="699"/>
    <n v="1398"/>
    <x v="1"/>
    <n v="69.900000000000006"/>
    <n v="1328.1"/>
    <n v="484.76"/>
    <s v="Jaipur"/>
    <s v="Rajasthan"/>
    <s v="North"/>
    <s v="Credit Card"/>
    <x v="0"/>
    <x v="1"/>
    <x v="9"/>
    <x v="9"/>
    <n v="0.36499999999999999"/>
    <n v="1258.2"/>
    <n v="0"/>
  </r>
  <r>
    <x v="4575"/>
    <d v="2036-07-11T00:00:00"/>
    <x v="717"/>
    <s v="Customer_0594"/>
    <s v="P2006"/>
    <x v="5"/>
    <x v="2"/>
    <x v="3"/>
    <n v="3"/>
    <n v="1499"/>
    <n v="4497"/>
    <x v="1"/>
    <n v="224.85"/>
    <n v="4272.1499999999996"/>
    <n v="619.46"/>
    <s v="Chennai"/>
    <s v="Tamil Nadu"/>
    <s v="South"/>
    <s v="Credit Card"/>
    <x v="1"/>
    <x v="1"/>
    <x v="9"/>
    <x v="9"/>
    <n v="0.14499999999999999"/>
    <n v="4047.3"/>
    <n v="0"/>
  </r>
  <r>
    <x v="4576"/>
    <d v="2036-07-12T00:00:00"/>
    <x v="594"/>
    <s v="Customer_0198"/>
    <s v="P2014"/>
    <x v="2"/>
    <x v="1"/>
    <x v="1"/>
    <n v="4"/>
    <n v="2999"/>
    <n v="11996"/>
    <x v="4"/>
    <n v="2399.1999999999998"/>
    <n v="9596.7999999999993"/>
    <n v="1727.42"/>
    <s v="Chennai"/>
    <s v="Tamil Nadu"/>
    <s v="South"/>
    <s v="Debit Card"/>
    <x v="2"/>
    <x v="1"/>
    <x v="9"/>
    <x v="9"/>
    <n v="0.18"/>
    <n v="7197.6"/>
    <n v="0"/>
  </r>
  <r>
    <x v="4577"/>
    <d v="2036-07-13T00:00:00"/>
    <x v="47"/>
    <s v="Customer_0413"/>
    <s v="P2024"/>
    <x v="14"/>
    <x v="3"/>
    <x v="6"/>
    <n v="1"/>
    <n v="2499"/>
    <n v="2499"/>
    <x v="2"/>
    <n v="374.85"/>
    <n v="2124.15"/>
    <n v="499.18"/>
    <s v="Hyderabad"/>
    <s v="Telangana"/>
    <s v="South"/>
    <s v="UPI"/>
    <x v="2"/>
    <x v="1"/>
    <x v="9"/>
    <x v="9"/>
    <n v="0.23499999999999999"/>
    <n v="1749.3"/>
    <n v="0"/>
  </r>
  <r>
    <x v="4578"/>
    <d v="2036-07-14T00:00:00"/>
    <x v="318"/>
    <s v="Customer_0669"/>
    <s v="P2021"/>
    <x v="24"/>
    <x v="4"/>
    <x v="13"/>
    <n v="1"/>
    <n v="1499"/>
    <n v="1499"/>
    <x v="2"/>
    <n v="224.85"/>
    <n v="1274.1500000000001"/>
    <n v="426.84"/>
    <s v="Kolkata"/>
    <s v="West Bengal"/>
    <s v="East"/>
    <s v="Credit Card"/>
    <x v="0"/>
    <x v="1"/>
    <x v="9"/>
    <x v="9"/>
    <n v="0.33500000000000002"/>
    <n v="1049.3"/>
    <n v="0"/>
  </r>
  <r>
    <x v="4579"/>
    <d v="2036-07-15T00:00:00"/>
    <x v="62"/>
    <s v="Customer_0204"/>
    <s v="P2006"/>
    <x v="5"/>
    <x v="2"/>
    <x v="3"/>
    <n v="4"/>
    <n v="1499"/>
    <n v="5996"/>
    <x v="1"/>
    <n v="299.8"/>
    <n v="5696.2"/>
    <n v="825.95"/>
    <s v="Noida"/>
    <s v="Uttar Pradesh"/>
    <s v="North"/>
    <s v="Credit Card"/>
    <x v="0"/>
    <x v="1"/>
    <x v="9"/>
    <x v="9"/>
    <n v="0.14499999999999999"/>
    <n v="5396.4"/>
    <n v="0"/>
  </r>
  <r>
    <x v="4580"/>
    <d v="2036-07-16T00:00:00"/>
    <x v="642"/>
    <s v="Customer_0393"/>
    <s v="P2014"/>
    <x v="2"/>
    <x v="1"/>
    <x v="1"/>
    <n v="1"/>
    <n v="2999"/>
    <n v="2999"/>
    <x v="0"/>
    <n v="299.89999999999998"/>
    <n v="2699.1"/>
    <n v="566.80999999999995"/>
    <s v="Jaipur"/>
    <s v="Rajasthan"/>
    <s v="North"/>
    <s v="Cash on Delivery"/>
    <x v="0"/>
    <x v="1"/>
    <x v="9"/>
    <x v="9"/>
    <n v="0.21"/>
    <n v="2399.1999999999998"/>
    <n v="0"/>
  </r>
  <r>
    <x v="4581"/>
    <d v="2036-07-17T00:00:00"/>
    <x v="434"/>
    <s v="Customer_0208"/>
    <s v="P2003"/>
    <x v="3"/>
    <x v="2"/>
    <x v="2"/>
    <n v="1"/>
    <n v="59999"/>
    <n v="59999"/>
    <x v="12"/>
    <n v="4799.92"/>
    <n v="55199.08"/>
    <n v="7507.07"/>
    <s v="Jaipur"/>
    <s v="Rajasthan"/>
    <s v="North"/>
    <s v="Credit Card"/>
    <x v="1"/>
    <x v="1"/>
    <x v="10"/>
    <x v="10"/>
    <n v="0.13600000000000001"/>
    <n v="50399.16"/>
    <n v="0"/>
  </r>
  <r>
    <x v="4582"/>
    <d v="2036-07-18T00:00:00"/>
    <x v="375"/>
    <s v="Customer_0034"/>
    <s v="P2025"/>
    <x v="9"/>
    <x v="3"/>
    <x v="6"/>
    <n v="1"/>
    <n v="999"/>
    <n v="999"/>
    <x v="11"/>
    <n v="229.77"/>
    <n v="769.23"/>
    <n v="162.31"/>
    <s v="Jaipur"/>
    <s v="Rajasthan"/>
    <s v="North"/>
    <s v="UPI"/>
    <x v="2"/>
    <x v="1"/>
    <x v="10"/>
    <x v="10"/>
    <n v="0.21099999999999999"/>
    <n v="539.46"/>
    <n v="0"/>
  </r>
  <r>
    <x v="4583"/>
    <d v="2036-07-19T00:00:00"/>
    <x v="730"/>
    <s v="Customer_0569"/>
    <s v="P2004"/>
    <x v="15"/>
    <x v="2"/>
    <x v="3"/>
    <n v="1"/>
    <n v="899"/>
    <n v="899"/>
    <x v="7"/>
    <n v="116.87"/>
    <n v="782.13"/>
    <n v="94.64"/>
    <s v="Noida"/>
    <s v="Uttar Pradesh"/>
    <s v="North"/>
    <s v="UPI"/>
    <x v="0"/>
    <x v="1"/>
    <x v="10"/>
    <x v="10"/>
    <n v="0.121"/>
    <n v="665.26"/>
    <n v="0"/>
  </r>
  <r>
    <x v="4584"/>
    <d v="2036-07-20T00:00:00"/>
    <x v="433"/>
    <s v="Customer_0559"/>
    <s v="P2016"/>
    <x v="19"/>
    <x v="1"/>
    <x v="8"/>
    <n v="1"/>
    <n v="999"/>
    <n v="999"/>
    <x v="8"/>
    <n v="179.82"/>
    <n v="819.18"/>
    <n v="152.37"/>
    <s v="Noida"/>
    <s v="Uttar Pradesh"/>
    <s v="North"/>
    <s v="Net Banking"/>
    <x v="0"/>
    <x v="1"/>
    <x v="10"/>
    <x v="10"/>
    <n v="0.186"/>
    <n v="639.36"/>
    <n v="0"/>
  </r>
  <r>
    <x v="4585"/>
    <d v="2036-07-21T00:00:00"/>
    <x v="756"/>
    <s v="Customer_0029"/>
    <s v="P2004"/>
    <x v="15"/>
    <x v="2"/>
    <x v="3"/>
    <n v="2"/>
    <n v="899"/>
    <n v="1798"/>
    <x v="11"/>
    <n v="413.54"/>
    <n v="1384.46"/>
    <n v="125.99"/>
    <s v="Ahmedabad"/>
    <s v="Gujarat"/>
    <s v="West"/>
    <s v="Credit Card"/>
    <x v="0"/>
    <x v="1"/>
    <x v="10"/>
    <x v="10"/>
    <n v="9.0999999999999998E-2"/>
    <n v="970.92"/>
    <n v="0"/>
  </r>
  <r>
    <x v="4586"/>
    <d v="2036-07-22T00:00:00"/>
    <x v="639"/>
    <s v="Customer_0535"/>
    <s v="P2007"/>
    <x v="21"/>
    <x v="0"/>
    <x v="12"/>
    <n v="1"/>
    <n v="799"/>
    <n v="799"/>
    <x v="7"/>
    <n v="103.87"/>
    <n v="695.13"/>
    <n v="195.33"/>
    <s v="Noida"/>
    <s v="Uttar Pradesh"/>
    <s v="North"/>
    <s v="UPI"/>
    <x v="0"/>
    <x v="1"/>
    <x v="10"/>
    <x v="10"/>
    <n v="0.28100000000000003"/>
    <n v="591.26"/>
    <n v="0"/>
  </r>
  <r>
    <x v="4587"/>
    <d v="2036-07-23T00:00:00"/>
    <x v="281"/>
    <s v="Customer_0352"/>
    <s v="P2014"/>
    <x v="2"/>
    <x v="1"/>
    <x v="1"/>
    <n v="2"/>
    <n v="2999"/>
    <n v="5998"/>
    <x v="7"/>
    <n v="779.74"/>
    <n v="5218.26"/>
    <n v="1048.8699999999999"/>
    <s v="Mumbai"/>
    <s v="Maharashtra"/>
    <s v="West"/>
    <s v="Net Banking"/>
    <x v="0"/>
    <x v="1"/>
    <x v="10"/>
    <x v="10"/>
    <n v="0.20100000000000001"/>
    <n v="4438.5200000000004"/>
    <n v="0"/>
  </r>
  <r>
    <x v="4588"/>
    <d v="2036-07-24T00:00:00"/>
    <x v="399"/>
    <s v="Customer_0019"/>
    <s v="P2001"/>
    <x v="10"/>
    <x v="2"/>
    <x v="7"/>
    <n v="1"/>
    <n v="24999"/>
    <n v="24999"/>
    <x v="7"/>
    <n v="3249.87"/>
    <n v="21749.13"/>
    <n v="2631.64"/>
    <s v="Delhi"/>
    <s v="Delhi"/>
    <s v="North"/>
    <s v="Net Banking"/>
    <x v="2"/>
    <x v="1"/>
    <x v="10"/>
    <x v="10"/>
    <n v="0.121"/>
    <n v="18499.259999999998"/>
    <n v="0"/>
  </r>
  <r>
    <x v="4589"/>
    <d v="2036-07-25T00:00:00"/>
    <x v="750"/>
    <s v="Customer_0739"/>
    <s v="P2002"/>
    <x v="12"/>
    <x v="2"/>
    <x v="7"/>
    <n v="1"/>
    <n v="2999"/>
    <n v="2999"/>
    <x v="10"/>
    <n v="89.97"/>
    <n v="2909.03"/>
    <n v="439.26"/>
    <s v="Kolkata"/>
    <s v="West Bengal"/>
    <s v="East"/>
    <s v="Debit Card"/>
    <x v="0"/>
    <x v="1"/>
    <x v="10"/>
    <x v="10"/>
    <n v="0.151"/>
    <n v="2819.06"/>
    <n v="0"/>
  </r>
  <r>
    <x v="4590"/>
    <d v="2036-07-26T00:00:00"/>
    <x v="438"/>
    <s v="Customer_0792"/>
    <s v="P2017"/>
    <x v="8"/>
    <x v="1"/>
    <x v="5"/>
    <n v="1"/>
    <n v="5999"/>
    <n v="5999"/>
    <x v="7"/>
    <n v="779.87"/>
    <n v="5219.13"/>
    <n v="1049.05"/>
    <s v="Kolkata"/>
    <s v="West Bengal"/>
    <s v="East"/>
    <s v="Credit Card"/>
    <x v="2"/>
    <x v="1"/>
    <x v="10"/>
    <x v="10"/>
    <n v="0.20100000000000001"/>
    <n v="4439.26"/>
    <n v="0"/>
  </r>
  <r>
    <x v="4591"/>
    <d v="2036-07-27T00:00:00"/>
    <x v="402"/>
    <s v="Customer_0110"/>
    <s v="P2008"/>
    <x v="20"/>
    <x v="0"/>
    <x v="12"/>
    <n v="1"/>
    <n v="1799"/>
    <n v="1799"/>
    <x v="8"/>
    <n v="323.82"/>
    <n v="1475.18"/>
    <n v="392.4"/>
    <s v="Kolkata"/>
    <s v="West Bengal"/>
    <s v="East"/>
    <s v="Cash on Delivery"/>
    <x v="0"/>
    <x v="1"/>
    <x v="10"/>
    <x v="10"/>
    <n v="0.26600000000000001"/>
    <n v="1151.3599999999999"/>
    <n v="0"/>
  </r>
  <r>
    <x v="4592"/>
    <d v="2036-07-28T00:00:00"/>
    <x v="201"/>
    <s v="Customer_0634"/>
    <s v="P2011"/>
    <x v="18"/>
    <x v="0"/>
    <x v="4"/>
    <n v="1"/>
    <n v="2499"/>
    <n v="2499"/>
    <x v="12"/>
    <n v="199.92"/>
    <n v="2299.08"/>
    <n v="680.53"/>
    <s v="Mumbai"/>
    <s v="Maharashtra"/>
    <s v="West"/>
    <s v="UPI"/>
    <x v="2"/>
    <x v="1"/>
    <x v="10"/>
    <x v="10"/>
    <n v="0.29599999999999999"/>
    <n v="2099.16"/>
    <n v="0"/>
  </r>
  <r>
    <x v="4593"/>
    <d v="2036-07-29T00:00:00"/>
    <x v="595"/>
    <s v="Customer_0564"/>
    <s v="P2016"/>
    <x v="19"/>
    <x v="1"/>
    <x v="8"/>
    <n v="2"/>
    <n v="999"/>
    <n v="1998"/>
    <x v="8"/>
    <n v="359.64"/>
    <n v="1638.36"/>
    <n v="304.73"/>
    <s v="Kolkata"/>
    <s v="West Bengal"/>
    <s v="East"/>
    <s v="UPI"/>
    <x v="0"/>
    <x v="1"/>
    <x v="10"/>
    <x v="10"/>
    <n v="0.186"/>
    <n v="1278.72"/>
    <n v="0"/>
  </r>
  <r>
    <x v="4594"/>
    <d v="2036-07-30T00:00:00"/>
    <x v="732"/>
    <s v="Customer_0167"/>
    <s v="P2019"/>
    <x v="22"/>
    <x v="4"/>
    <x v="11"/>
    <n v="2"/>
    <n v="699"/>
    <n v="1398"/>
    <x v="11"/>
    <n v="321.54000000000002"/>
    <n v="1076.46"/>
    <n v="334.78"/>
    <s v="Bengaluru"/>
    <s v="Karnataka"/>
    <s v="South"/>
    <s v="Net Banking"/>
    <x v="2"/>
    <x v="1"/>
    <x v="10"/>
    <x v="10"/>
    <n v="0.311"/>
    <n v="754.92"/>
    <n v="0"/>
  </r>
  <r>
    <x v="4595"/>
    <d v="2036-07-31T00:00:00"/>
    <x v="555"/>
    <s v="Customer_0353"/>
    <s v="P2011"/>
    <x v="18"/>
    <x v="0"/>
    <x v="4"/>
    <n v="1"/>
    <n v="2499"/>
    <n v="2499"/>
    <x v="7"/>
    <n v="324.87"/>
    <n v="2174.13"/>
    <n v="610.92999999999995"/>
    <s v="Lucknow"/>
    <s v="Uttar Pradesh"/>
    <s v="North"/>
    <s v="Credit Card"/>
    <x v="0"/>
    <x v="1"/>
    <x v="10"/>
    <x v="10"/>
    <n v="0.28100000000000003"/>
    <n v="1849.26"/>
    <n v="0"/>
  </r>
  <r>
    <x v="4596"/>
    <d v="2036-08-01T00:00:00"/>
    <x v="679"/>
    <s v="Customer_0162"/>
    <s v="P2006"/>
    <x v="5"/>
    <x v="2"/>
    <x v="3"/>
    <n v="2"/>
    <n v="1499"/>
    <n v="2998"/>
    <x v="12"/>
    <n v="239.84"/>
    <n v="2758.16"/>
    <n v="375.11"/>
    <s v="Jaipur"/>
    <s v="Rajasthan"/>
    <s v="North"/>
    <s v="Credit Card"/>
    <x v="1"/>
    <x v="1"/>
    <x v="10"/>
    <x v="10"/>
    <n v="0.13600000000000001"/>
    <n v="2518.3200000000002"/>
    <n v="0"/>
  </r>
  <r>
    <x v="4597"/>
    <d v="2036-08-02T00:00:00"/>
    <x v="169"/>
    <s v="Customer_0179"/>
    <s v="P2001"/>
    <x v="10"/>
    <x v="2"/>
    <x v="7"/>
    <n v="2"/>
    <n v="24999"/>
    <n v="49998"/>
    <x v="13"/>
    <n v="16499.34"/>
    <n v="33498.660000000003"/>
    <n v="2043.42"/>
    <s v="Ahmedabad"/>
    <s v="Gujarat"/>
    <s v="West"/>
    <s v="Credit Card"/>
    <x v="2"/>
    <x v="1"/>
    <x v="10"/>
    <x v="10"/>
    <n v="6.0999999999999999E-2"/>
    <n v="16999.32"/>
    <n v="0"/>
  </r>
  <r>
    <x v="4598"/>
    <d v="2036-08-03T00:00:00"/>
    <x v="3"/>
    <s v="Customer_0661"/>
    <s v="P2024"/>
    <x v="14"/>
    <x v="3"/>
    <x v="6"/>
    <n v="2"/>
    <n v="2499"/>
    <n v="4998"/>
    <x v="12"/>
    <n v="399.84"/>
    <n v="4598.16"/>
    <n v="1177.1300000000001"/>
    <s v="Gurugram"/>
    <s v="Haryana"/>
    <s v="North"/>
    <s v="Credit Card"/>
    <x v="2"/>
    <x v="1"/>
    <x v="10"/>
    <x v="10"/>
    <n v="0.25600000000000001"/>
    <n v="4198.32"/>
    <n v="0"/>
  </r>
  <r>
    <x v="4599"/>
    <d v="2036-08-04T00:00:00"/>
    <x v="473"/>
    <s v="Customer_0155"/>
    <s v="P2023"/>
    <x v="23"/>
    <x v="3"/>
    <x v="9"/>
    <n v="1"/>
    <n v="1599"/>
    <n v="1599"/>
    <x v="7"/>
    <n v="207.87"/>
    <n v="1391.13"/>
    <n v="335.26"/>
    <s v="Delhi"/>
    <s v="Delhi"/>
    <s v="North"/>
    <s v="Debit Card"/>
    <x v="0"/>
    <x v="1"/>
    <x v="10"/>
    <x v="10"/>
    <n v="0.24099999999999999"/>
    <n v="1183.26"/>
    <n v="0"/>
  </r>
  <r>
    <x v="4600"/>
    <d v="2036-08-05T00:00:00"/>
    <x v="216"/>
    <s v="Customer_0606"/>
    <s v="P2005"/>
    <x v="4"/>
    <x v="2"/>
    <x v="3"/>
    <n v="2"/>
    <n v="1299"/>
    <n v="2598"/>
    <x v="8"/>
    <n v="467.64"/>
    <n v="2130.36"/>
    <n v="225.82"/>
    <s v="Mumbai"/>
    <s v="Maharashtra"/>
    <s v="West"/>
    <s v="Net Banking"/>
    <x v="0"/>
    <x v="1"/>
    <x v="10"/>
    <x v="10"/>
    <n v="0.106"/>
    <n v="1662.72"/>
    <n v="0"/>
  </r>
  <r>
    <x v="4601"/>
    <d v="2036-08-06T00:00:00"/>
    <x v="7"/>
    <s v="Customer_0311"/>
    <s v="P2011"/>
    <x v="18"/>
    <x v="0"/>
    <x v="4"/>
    <n v="2"/>
    <n v="2499"/>
    <n v="4998"/>
    <x v="10"/>
    <n v="149.94"/>
    <n v="4848.0600000000004"/>
    <n v="1507.75"/>
    <s v="Chennai"/>
    <s v="Tamil Nadu"/>
    <s v="South"/>
    <s v="Credit Card"/>
    <x v="0"/>
    <x v="1"/>
    <x v="10"/>
    <x v="10"/>
    <n v="0.311"/>
    <n v="4698.12"/>
    <n v="0"/>
  </r>
  <r>
    <x v="4602"/>
    <d v="2036-08-07T00:00:00"/>
    <x v="542"/>
    <s v="Customer_0174"/>
    <s v="P2025"/>
    <x v="9"/>
    <x v="3"/>
    <x v="6"/>
    <n v="3"/>
    <n v="999"/>
    <n v="2997"/>
    <x v="10"/>
    <n v="89.91"/>
    <n v="2907.09"/>
    <n v="787.82"/>
    <s v="Mumbai"/>
    <s v="Maharashtra"/>
    <s v="West"/>
    <s v="Credit Card"/>
    <x v="2"/>
    <x v="1"/>
    <x v="10"/>
    <x v="10"/>
    <n v="0.27100000000000002"/>
    <n v="2817.18"/>
    <n v="0"/>
  </r>
  <r>
    <x v="4603"/>
    <d v="2036-08-08T00:00:00"/>
    <x v="521"/>
    <s v="Customer_0514"/>
    <s v="P2009"/>
    <x v="1"/>
    <x v="0"/>
    <x v="0"/>
    <n v="2"/>
    <n v="1199"/>
    <n v="2398"/>
    <x v="8"/>
    <n v="431.64"/>
    <n v="1966.36"/>
    <n v="523.04999999999995"/>
    <s v="Hyderabad"/>
    <s v="Telangana"/>
    <s v="South"/>
    <s v="Debit Card"/>
    <x v="1"/>
    <x v="1"/>
    <x v="10"/>
    <x v="10"/>
    <n v="0.26600000000000001"/>
    <n v="1534.72"/>
    <n v="0"/>
  </r>
  <r>
    <x v="4604"/>
    <d v="2036-08-09T00:00:00"/>
    <x v="319"/>
    <s v="Customer_0638"/>
    <s v="P2018"/>
    <x v="17"/>
    <x v="4"/>
    <x v="11"/>
    <n v="1"/>
    <n v="399"/>
    <n v="399"/>
    <x v="8"/>
    <n v="71.819999999999993"/>
    <n v="327.18"/>
    <n v="106.66"/>
    <s v="Bengaluru"/>
    <s v="Karnataka"/>
    <s v="South"/>
    <s v="Cash on Delivery"/>
    <x v="0"/>
    <x v="1"/>
    <x v="10"/>
    <x v="10"/>
    <n v="0.32600000000000001"/>
    <n v="255.36"/>
    <n v="0"/>
  </r>
  <r>
    <x v="4605"/>
    <d v="2036-08-10T00:00:00"/>
    <x v="219"/>
    <s v="Customer_0419"/>
    <s v="P2014"/>
    <x v="2"/>
    <x v="1"/>
    <x v="1"/>
    <n v="2"/>
    <n v="2999"/>
    <n v="5998"/>
    <x v="7"/>
    <n v="779.74"/>
    <n v="5218.26"/>
    <n v="1048.8699999999999"/>
    <s v="Kolkata"/>
    <s v="West Bengal"/>
    <s v="East"/>
    <s v="UPI"/>
    <x v="2"/>
    <x v="1"/>
    <x v="10"/>
    <x v="10"/>
    <n v="0.20100000000000001"/>
    <n v="4438.5200000000004"/>
    <n v="0"/>
  </r>
  <r>
    <x v="4606"/>
    <d v="2036-08-11T00:00:00"/>
    <x v="318"/>
    <s v="Customer_0669"/>
    <s v="P2017"/>
    <x v="8"/>
    <x v="1"/>
    <x v="5"/>
    <n v="2"/>
    <n v="5999"/>
    <n v="11998"/>
    <x v="9"/>
    <n v="3359.44"/>
    <n v="8638.56"/>
    <n v="1347.62"/>
    <s v="Ahmedabad"/>
    <s v="Gujarat"/>
    <s v="West"/>
    <s v="Credit Card"/>
    <x v="0"/>
    <x v="1"/>
    <x v="10"/>
    <x v="10"/>
    <n v="0.156"/>
    <n v="5279.12"/>
    <n v="0"/>
  </r>
  <r>
    <x v="4607"/>
    <d v="2036-08-12T00:00:00"/>
    <x v="616"/>
    <s v="Customer_0616"/>
    <s v="P2017"/>
    <x v="8"/>
    <x v="1"/>
    <x v="5"/>
    <n v="2"/>
    <n v="5999"/>
    <n v="11998"/>
    <x v="9"/>
    <n v="3359.44"/>
    <n v="8638.56"/>
    <n v="1347.62"/>
    <s v="Mumbai"/>
    <s v="Maharashtra"/>
    <s v="West"/>
    <s v="Cash on Delivery"/>
    <x v="0"/>
    <x v="1"/>
    <x v="10"/>
    <x v="10"/>
    <n v="0.156"/>
    <n v="5279.12"/>
    <n v="0"/>
  </r>
  <r>
    <x v="4608"/>
    <d v="2036-08-13T00:00:00"/>
    <x v="90"/>
    <s v="Customer_0704"/>
    <s v="P2016"/>
    <x v="19"/>
    <x v="1"/>
    <x v="8"/>
    <n v="1"/>
    <n v="999"/>
    <n v="999"/>
    <x v="7"/>
    <n v="129.87"/>
    <n v="869.13"/>
    <n v="174.7"/>
    <s v="Bengaluru"/>
    <s v="Karnataka"/>
    <s v="South"/>
    <s v="Cash on Delivery"/>
    <x v="1"/>
    <x v="1"/>
    <x v="10"/>
    <x v="10"/>
    <n v="0.20100000000000001"/>
    <n v="739.26"/>
    <n v="0"/>
  </r>
  <r>
    <x v="4609"/>
    <d v="2036-08-14T00:00:00"/>
    <x v="328"/>
    <s v="Customer_0207"/>
    <s v="P2008"/>
    <x v="20"/>
    <x v="0"/>
    <x v="12"/>
    <n v="1"/>
    <n v="1799"/>
    <n v="1799"/>
    <x v="7"/>
    <n v="233.87"/>
    <n v="1565.13"/>
    <n v="439.8"/>
    <s v="Kolkata"/>
    <s v="West Bengal"/>
    <s v="East"/>
    <s v="UPI"/>
    <x v="0"/>
    <x v="1"/>
    <x v="10"/>
    <x v="10"/>
    <n v="0.28100000000000003"/>
    <n v="1331.26"/>
    <n v="0"/>
  </r>
  <r>
    <x v="4610"/>
    <d v="2036-08-15T00:00:00"/>
    <x v="183"/>
    <s v="Customer_0363"/>
    <s v="P2020"/>
    <x v="16"/>
    <x v="4"/>
    <x v="10"/>
    <n v="1"/>
    <n v="599"/>
    <n v="599"/>
    <x v="10"/>
    <n v="17.97"/>
    <n v="581.03"/>
    <n v="215.56"/>
    <s v="Ahmedabad"/>
    <s v="Gujarat"/>
    <s v="West"/>
    <s v="UPI"/>
    <x v="0"/>
    <x v="1"/>
    <x v="10"/>
    <x v="10"/>
    <n v="0.371"/>
    <n v="563.05999999999995"/>
    <n v="0"/>
  </r>
  <r>
    <x v="4611"/>
    <d v="2036-08-16T00:00:00"/>
    <x v="724"/>
    <s v="Customer_0337"/>
    <s v="P2011"/>
    <x v="18"/>
    <x v="0"/>
    <x v="4"/>
    <n v="2"/>
    <n v="2499"/>
    <n v="4998"/>
    <x v="7"/>
    <n v="649.74"/>
    <n v="4348.26"/>
    <n v="1221.8599999999999"/>
    <s v="Mumbai"/>
    <s v="Maharashtra"/>
    <s v="West"/>
    <s v="Net Banking"/>
    <x v="2"/>
    <x v="1"/>
    <x v="10"/>
    <x v="10"/>
    <n v="0.28100000000000003"/>
    <n v="3698.52"/>
    <n v="0"/>
  </r>
  <r>
    <x v="4612"/>
    <d v="2036-08-17T00:00:00"/>
    <x v="646"/>
    <s v="Customer_0696"/>
    <s v="P2006"/>
    <x v="5"/>
    <x v="2"/>
    <x v="3"/>
    <n v="1"/>
    <n v="1499"/>
    <n v="1499"/>
    <x v="10"/>
    <n v="44.97"/>
    <n v="1454.03"/>
    <n v="219.56"/>
    <s v="Bengaluru"/>
    <s v="Karnataka"/>
    <s v="South"/>
    <s v="Debit Card"/>
    <x v="1"/>
    <x v="1"/>
    <x v="10"/>
    <x v="10"/>
    <n v="0.151"/>
    <n v="1409.06"/>
    <n v="0"/>
  </r>
  <r>
    <x v="4613"/>
    <d v="2036-08-18T00:00:00"/>
    <x v="524"/>
    <s v="Customer_0473"/>
    <s v="P2011"/>
    <x v="18"/>
    <x v="0"/>
    <x v="4"/>
    <n v="3"/>
    <n v="2499"/>
    <n v="7497"/>
    <x v="7"/>
    <n v="974.61"/>
    <n v="6522.39"/>
    <n v="1832.79"/>
    <s v="Mumbai"/>
    <s v="Maharashtra"/>
    <s v="West"/>
    <s v="UPI"/>
    <x v="0"/>
    <x v="1"/>
    <x v="10"/>
    <x v="10"/>
    <n v="0.28100000000000003"/>
    <n v="5547.78"/>
    <n v="0"/>
  </r>
  <r>
    <x v="4614"/>
    <d v="2036-08-19T00:00:00"/>
    <x v="0"/>
    <s v="Customer_0658"/>
    <s v="P2004"/>
    <x v="15"/>
    <x v="2"/>
    <x v="3"/>
    <n v="1"/>
    <n v="899"/>
    <n v="899"/>
    <x v="7"/>
    <n v="116.87"/>
    <n v="782.13"/>
    <n v="94.64"/>
    <s v="Ahmedabad"/>
    <s v="Gujarat"/>
    <s v="West"/>
    <s v="UPI"/>
    <x v="1"/>
    <x v="1"/>
    <x v="10"/>
    <x v="10"/>
    <n v="0.121"/>
    <n v="665.26"/>
    <n v="0"/>
  </r>
  <r>
    <x v="4615"/>
    <d v="2036-08-20T00:00:00"/>
    <x v="506"/>
    <s v="Customer_0127"/>
    <s v="P2005"/>
    <x v="4"/>
    <x v="2"/>
    <x v="3"/>
    <n v="2"/>
    <n v="1299"/>
    <n v="2598"/>
    <x v="7"/>
    <n v="337.74"/>
    <n v="2260.2600000000002"/>
    <n v="273.49"/>
    <s v="Ahmedabad"/>
    <s v="Gujarat"/>
    <s v="West"/>
    <s v="UPI"/>
    <x v="2"/>
    <x v="1"/>
    <x v="10"/>
    <x v="10"/>
    <n v="0.121"/>
    <n v="1922.52"/>
    <n v="0"/>
  </r>
  <r>
    <x v="4616"/>
    <d v="2036-08-21T00:00:00"/>
    <x v="422"/>
    <s v="Customer_0328"/>
    <s v="P2013"/>
    <x v="6"/>
    <x v="1"/>
    <x v="1"/>
    <n v="1"/>
    <n v="3499"/>
    <n v="3499"/>
    <x v="11"/>
    <n v="804.77"/>
    <n v="2694.23"/>
    <n v="460.71"/>
    <s v="Lucknow"/>
    <s v="Uttar Pradesh"/>
    <s v="North"/>
    <s v="Debit Card"/>
    <x v="1"/>
    <x v="1"/>
    <x v="10"/>
    <x v="10"/>
    <n v="0.17100000000000001"/>
    <n v="1889.46"/>
    <n v="0"/>
  </r>
  <r>
    <x v="4617"/>
    <d v="2036-08-22T00:00:00"/>
    <x v="41"/>
    <s v="Customer_0334"/>
    <s v="P2010"/>
    <x v="0"/>
    <x v="0"/>
    <x v="0"/>
    <n v="1"/>
    <n v="1999"/>
    <n v="1999"/>
    <x v="7"/>
    <n v="259.87"/>
    <n v="1739.13"/>
    <n v="488.7"/>
    <s v="Bengaluru"/>
    <s v="Karnataka"/>
    <s v="South"/>
    <s v="UPI"/>
    <x v="2"/>
    <x v="1"/>
    <x v="10"/>
    <x v="10"/>
    <n v="0.28100000000000003"/>
    <n v="1479.26"/>
    <n v="0"/>
  </r>
  <r>
    <x v="4618"/>
    <d v="2036-08-23T00:00:00"/>
    <x v="648"/>
    <s v="Customer_0788"/>
    <s v="P2004"/>
    <x v="15"/>
    <x v="2"/>
    <x v="3"/>
    <n v="2"/>
    <n v="899"/>
    <n v="1798"/>
    <x v="12"/>
    <n v="143.84"/>
    <n v="1654.16"/>
    <n v="224.97"/>
    <s v="Gurugram"/>
    <s v="Haryana"/>
    <s v="North"/>
    <s v="Net Banking"/>
    <x v="2"/>
    <x v="1"/>
    <x v="10"/>
    <x v="10"/>
    <n v="0.13600000000000001"/>
    <n v="1510.32"/>
    <n v="0"/>
  </r>
  <r>
    <x v="4619"/>
    <d v="2036-08-24T00:00:00"/>
    <x v="173"/>
    <s v="Customer_0024"/>
    <s v="P2014"/>
    <x v="2"/>
    <x v="1"/>
    <x v="1"/>
    <n v="3"/>
    <n v="2999"/>
    <n v="8997"/>
    <x v="12"/>
    <n v="719.76"/>
    <n v="8277.24"/>
    <n v="1787.88"/>
    <s v="Ahmedabad"/>
    <s v="Gujarat"/>
    <s v="West"/>
    <s v="Debit Card"/>
    <x v="0"/>
    <x v="1"/>
    <x v="10"/>
    <x v="10"/>
    <n v="0.216"/>
    <n v="7557.48"/>
    <n v="0"/>
  </r>
  <r>
    <x v="4620"/>
    <d v="2036-08-25T00:00:00"/>
    <x v="345"/>
    <s v="Customer_0639"/>
    <s v="P2011"/>
    <x v="18"/>
    <x v="0"/>
    <x v="4"/>
    <n v="2"/>
    <n v="2499"/>
    <n v="4998"/>
    <x v="9"/>
    <n v="1399.44"/>
    <n v="3598.56"/>
    <n v="849.26"/>
    <s v="Jaipur"/>
    <s v="Rajasthan"/>
    <s v="North"/>
    <s v="Debit Card"/>
    <x v="2"/>
    <x v="1"/>
    <x v="10"/>
    <x v="10"/>
    <n v="0.23599999999999999"/>
    <n v="2199.12"/>
    <n v="0"/>
  </r>
  <r>
    <x v="4621"/>
    <d v="2036-08-26T00:00:00"/>
    <x v="26"/>
    <s v="Customer_0119"/>
    <s v="P2012"/>
    <x v="7"/>
    <x v="0"/>
    <x v="4"/>
    <n v="2"/>
    <n v="1299"/>
    <n v="2598"/>
    <x v="7"/>
    <n v="337.74"/>
    <n v="2260.2600000000002"/>
    <n v="635.13"/>
    <s v="Hyderabad"/>
    <s v="Telangana"/>
    <s v="South"/>
    <s v="Net Banking"/>
    <x v="2"/>
    <x v="1"/>
    <x v="10"/>
    <x v="10"/>
    <n v="0.28100000000000003"/>
    <n v="1922.52"/>
    <n v="0"/>
  </r>
  <r>
    <x v="4622"/>
    <d v="2036-08-27T00:00:00"/>
    <x v="253"/>
    <s v="Customer_0481"/>
    <s v="P2002"/>
    <x v="12"/>
    <x v="2"/>
    <x v="7"/>
    <n v="1"/>
    <n v="2999"/>
    <n v="2999"/>
    <x v="7"/>
    <n v="389.87"/>
    <n v="2609.13"/>
    <n v="315.7"/>
    <s v="Hyderabad"/>
    <s v="Telangana"/>
    <s v="South"/>
    <s v="Debit Card"/>
    <x v="0"/>
    <x v="1"/>
    <x v="10"/>
    <x v="10"/>
    <n v="0.121"/>
    <n v="2219.2600000000002"/>
    <n v="0"/>
  </r>
  <r>
    <x v="4623"/>
    <d v="2036-08-28T00:00:00"/>
    <x v="61"/>
    <s v="Customer_0036"/>
    <s v="P2011"/>
    <x v="18"/>
    <x v="0"/>
    <x v="4"/>
    <n v="4"/>
    <n v="2499"/>
    <n v="9996"/>
    <x v="7"/>
    <n v="1299.48"/>
    <n v="8696.52"/>
    <n v="2443.7199999999998"/>
    <s v="Bengaluru"/>
    <s v="Karnataka"/>
    <s v="South"/>
    <s v="UPI"/>
    <x v="0"/>
    <x v="1"/>
    <x v="10"/>
    <x v="10"/>
    <n v="0.28100000000000003"/>
    <n v="7397.04"/>
    <n v="0"/>
  </r>
  <r>
    <x v="4624"/>
    <d v="2036-08-29T00:00:00"/>
    <x v="588"/>
    <s v="Customer_0280"/>
    <s v="P2017"/>
    <x v="8"/>
    <x v="1"/>
    <x v="5"/>
    <n v="1"/>
    <n v="5999"/>
    <n v="5999"/>
    <x v="7"/>
    <n v="779.87"/>
    <n v="5219.13"/>
    <n v="1049.05"/>
    <s v="Chennai"/>
    <s v="Tamil Nadu"/>
    <s v="South"/>
    <s v="UPI"/>
    <x v="0"/>
    <x v="1"/>
    <x v="10"/>
    <x v="10"/>
    <n v="0.20100000000000001"/>
    <n v="4439.26"/>
    <n v="0"/>
  </r>
  <r>
    <x v="4625"/>
    <d v="2036-08-30T00:00:00"/>
    <x v="291"/>
    <s v="Customer_0016"/>
    <s v="P2004"/>
    <x v="15"/>
    <x v="2"/>
    <x v="3"/>
    <n v="4"/>
    <n v="899"/>
    <n v="3596"/>
    <x v="12"/>
    <n v="287.68"/>
    <n v="3308.32"/>
    <n v="449.93"/>
    <s v="Mumbai"/>
    <s v="Maharashtra"/>
    <s v="West"/>
    <s v="Credit Card"/>
    <x v="0"/>
    <x v="1"/>
    <x v="10"/>
    <x v="10"/>
    <n v="0.13600000000000001"/>
    <n v="3020.64"/>
    <n v="0"/>
  </r>
  <r>
    <x v="4626"/>
    <d v="2036-08-31T00:00:00"/>
    <x v="337"/>
    <s v="Customer_0640"/>
    <s v="P2006"/>
    <x v="5"/>
    <x v="2"/>
    <x v="3"/>
    <n v="1"/>
    <n v="1499"/>
    <n v="1499"/>
    <x v="11"/>
    <n v="344.77"/>
    <n v="1154.23"/>
    <n v="105.03"/>
    <s v="Delhi"/>
    <s v="Delhi"/>
    <s v="North"/>
    <s v="Credit Card"/>
    <x v="2"/>
    <x v="1"/>
    <x v="10"/>
    <x v="10"/>
    <n v="9.0999999999999998E-2"/>
    <n v="809.46"/>
    <n v="0"/>
  </r>
  <r>
    <x v="4627"/>
    <d v="2036-09-01T00:00:00"/>
    <x v="775"/>
    <s v="Customer_0038"/>
    <s v="P2017"/>
    <x v="8"/>
    <x v="1"/>
    <x v="5"/>
    <n v="2"/>
    <n v="5999"/>
    <n v="11998"/>
    <x v="12"/>
    <n v="959.84"/>
    <n v="11038.16"/>
    <n v="2384.2399999999998"/>
    <s v="Bengaluru"/>
    <s v="Karnataka"/>
    <s v="South"/>
    <s v="Credit Card"/>
    <x v="1"/>
    <x v="1"/>
    <x v="10"/>
    <x v="10"/>
    <n v="0.216"/>
    <n v="10078.32"/>
    <n v="0"/>
  </r>
  <r>
    <x v="4628"/>
    <d v="2036-09-02T00:00:00"/>
    <x v="767"/>
    <s v="Customer_0313"/>
    <s v="P2001"/>
    <x v="10"/>
    <x v="2"/>
    <x v="7"/>
    <n v="1"/>
    <n v="24999"/>
    <n v="24999"/>
    <x v="12"/>
    <n v="1999.92"/>
    <n v="22999.08"/>
    <n v="3127.87"/>
    <s v="Ahmedabad"/>
    <s v="Gujarat"/>
    <s v="West"/>
    <s v="Credit Card"/>
    <x v="0"/>
    <x v="1"/>
    <x v="10"/>
    <x v="10"/>
    <n v="0.13600000000000001"/>
    <n v="20999.16"/>
    <n v="0"/>
  </r>
  <r>
    <x v="4629"/>
    <d v="2036-09-03T00:00:00"/>
    <x v="770"/>
    <s v="Customer_0063"/>
    <s v="P2009"/>
    <x v="1"/>
    <x v="0"/>
    <x v="0"/>
    <n v="1"/>
    <n v="1199"/>
    <n v="1199"/>
    <x v="10"/>
    <n v="35.97"/>
    <n v="1163.03"/>
    <n v="361.7"/>
    <s v="Gurugram"/>
    <s v="Haryana"/>
    <s v="North"/>
    <s v="UPI"/>
    <x v="0"/>
    <x v="1"/>
    <x v="10"/>
    <x v="10"/>
    <n v="0.311"/>
    <n v="1127.06"/>
    <n v="0"/>
  </r>
  <r>
    <x v="4630"/>
    <d v="2036-09-04T00:00:00"/>
    <x v="747"/>
    <s v="Customer_0600"/>
    <s v="P2010"/>
    <x v="0"/>
    <x v="0"/>
    <x v="0"/>
    <n v="2"/>
    <n v="1999"/>
    <n v="3998"/>
    <x v="12"/>
    <n v="319.83999999999997"/>
    <n v="3678.16"/>
    <n v="1088.74"/>
    <s v="Kolkata"/>
    <s v="West Bengal"/>
    <s v="East"/>
    <s v="UPI"/>
    <x v="2"/>
    <x v="1"/>
    <x v="10"/>
    <x v="10"/>
    <n v="0.29599999999999999"/>
    <n v="3358.32"/>
    <n v="0"/>
  </r>
  <r>
    <x v="4631"/>
    <d v="2036-09-05T00:00:00"/>
    <x v="199"/>
    <s v="Customer_0553"/>
    <s v="P2014"/>
    <x v="2"/>
    <x v="1"/>
    <x v="1"/>
    <n v="1"/>
    <n v="2999"/>
    <n v="2999"/>
    <x v="7"/>
    <n v="389.87"/>
    <n v="2609.13"/>
    <n v="524.44000000000005"/>
    <s v="Hyderabad"/>
    <s v="Telangana"/>
    <s v="South"/>
    <s v="Debit Card"/>
    <x v="0"/>
    <x v="1"/>
    <x v="10"/>
    <x v="10"/>
    <n v="0.20100000000000001"/>
    <n v="2219.2600000000002"/>
    <n v="0"/>
  </r>
  <r>
    <x v="4632"/>
    <d v="2036-09-06T00:00:00"/>
    <x v="467"/>
    <s v="Customer_0778"/>
    <s v="P2009"/>
    <x v="1"/>
    <x v="0"/>
    <x v="0"/>
    <n v="1"/>
    <n v="1199"/>
    <n v="1199"/>
    <x v="10"/>
    <n v="35.97"/>
    <n v="1163.03"/>
    <n v="361.7"/>
    <s v="Gurugram"/>
    <s v="Haryana"/>
    <s v="North"/>
    <s v="UPI"/>
    <x v="2"/>
    <x v="1"/>
    <x v="10"/>
    <x v="10"/>
    <n v="0.311"/>
    <n v="1127.06"/>
    <n v="0"/>
  </r>
  <r>
    <x v="4633"/>
    <d v="2036-09-07T00:00:00"/>
    <x v="426"/>
    <s v="Customer_0643"/>
    <s v="P2011"/>
    <x v="18"/>
    <x v="0"/>
    <x v="4"/>
    <n v="3"/>
    <n v="2499"/>
    <n v="7497"/>
    <x v="8"/>
    <n v="1349.46"/>
    <n v="6147.54"/>
    <n v="1635.25"/>
    <s v="Noida"/>
    <s v="Uttar Pradesh"/>
    <s v="North"/>
    <s v="Cash on Delivery"/>
    <x v="2"/>
    <x v="1"/>
    <x v="10"/>
    <x v="10"/>
    <n v="0.26600000000000001"/>
    <n v="4798.08"/>
    <n v="0"/>
  </r>
  <r>
    <x v="4634"/>
    <d v="2036-09-08T00:00:00"/>
    <x v="345"/>
    <s v="Customer_0639"/>
    <s v="P2008"/>
    <x v="20"/>
    <x v="0"/>
    <x v="12"/>
    <n v="1"/>
    <n v="1799"/>
    <n v="1799"/>
    <x v="10"/>
    <n v="53.97"/>
    <n v="1745.03"/>
    <n v="542.70000000000005"/>
    <s v="Ahmedabad"/>
    <s v="Gujarat"/>
    <s v="West"/>
    <s v="UPI"/>
    <x v="0"/>
    <x v="1"/>
    <x v="10"/>
    <x v="10"/>
    <n v="0.311"/>
    <n v="1691.06"/>
    <n v="0"/>
  </r>
  <r>
    <x v="4635"/>
    <d v="2036-09-09T00:00:00"/>
    <x v="684"/>
    <s v="Customer_0691"/>
    <s v="P2012"/>
    <x v="7"/>
    <x v="0"/>
    <x v="4"/>
    <n v="1"/>
    <n v="1299"/>
    <n v="1299"/>
    <x v="7"/>
    <n v="168.87"/>
    <n v="1130.1300000000001"/>
    <n v="317.57"/>
    <s v="Delhi"/>
    <s v="Delhi"/>
    <s v="North"/>
    <s v="Credit Card"/>
    <x v="0"/>
    <x v="1"/>
    <x v="10"/>
    <x v="10"/>
    <n v="0.28100000000000003"/>
    <n v="961.26"/>
    <n v="0"/>
  </r>
  <r>
    <x v="4636"/>
    <d v="2036-09-10T00:00:00"/>
    <x v="616"/>
    <s v="Customer_0616"/>
    <s v="P2015"/>
    <x v="11"/>
    <x v="1"/>
    <x v="8"/>
    <n v="2"/>
    <n v="1299"/>
    <n v="2598"/>
    <x v="8"/>
    <n v="467.64"/>
    <n v="2130.36"/>
    <n v="396.25"/>
    <s v="Mumbai"/>
    <s v="Maharashtra"/>
    <s v="West"/>
    <s v="Debit Card"/>
    <x v="2"/>
    <x v="1"/>
    <x v="10"/>
    <x v="10"/>
    <n v="0.186"/>
    <n v="1662.72"/>
    <n v="0"/>
  </r>
  <r>
    <x v="4637"/>
    <d v="2036-09-11T00:00:00"/>
    <x v="677"/>
    <s v="Customer_0575"/>
    <s v="P2012"/>
    <x v="7"/>
    <x v="0"/>
    <x v="4"/>
    <n v="1"/>
    <n v="1299"/>
    <n v="1299"/>
    <x v="9"/>
    <n v="363.72"/>
    <n v="935.28"/>
    <n v="220.73"/>
    <s v="Bengaluru"/>
    <s v="Karnataka"/>
    <s v="South"/>
    <s v="Net Banking"/>
    <x v="0"/>
    <x v="1"/>
    <x v="10"/>
    <x v="10"/>
    <n v="0.23599999999999999"/>
    <n v="571.55999999999995"/>
    <n v="0"/>
  </r>
  <r>
    <x v="4638"/>
    <d v="2036-09-12T00:00:00"/>
    <x v="366"/>
    <s v="Customer_0294"/>
    <s v="P2009"/>
    <x v="1"/>
    <x v="0"/>
    <x v="0"/>
    <n v="2"/>
    <n v="1199"/>
    <n v="2398"/>
    <x v="7"/>
    <n v="311.74"/>
    <n v="2086.2600000000002"/>
    <n v="586.24"/>
    <s v="Jaipur"/>
    <s v="Rajasthan"/>
    <s v="North"/>
    <s v="Net Banking"/>
    <x v="2"/>
    <x v="1"/>
    <x v="10"/>
    <x v="10"/>
    <n v="0.28100000000000003"/>
    <n v="1774.52"/>
    <n v="0"/>
  </r>
  <r>
    <x v="4639"/>
    <d v="2036-09-13T00:00:00"/>
    <x v="166"/>
    <s v="Customer_0289"/>
    <s v="P2013"/>
    <x v="6"/>
    <x v="1"/>
    <x v="1"/>
    <n v="2"/>
    <n v="3499"/>
    <n v="6998"/>
    <x v="12"/>
    <n v="559.84"/>
    <n v="6438.16"/>
    <n v="1390.64"/>
    <s v="Gurugram"/>
    <s v="Haryana"/>
    <s v="North"/>
    <s v="UPI"/>
    <x v="1"/>
    <x v="1"/>
    <x v="10"/>
    <x v="10"/>
    <n v="0.216"/>
    <n v="5878.32"/>
    <n v="0"/>
  </r>
  <r>
    <x v="4640"/>
    <d v="2036-09-14T00:00:00"/>
    <x v="76"/>
    <s v="Customer_0614"/>
    <s v="P2009"/>
    <x v="1"/>
    <x v="0"/>
    <x v="0"/>
    <n v="2"/>
    <n v="1199"/>
    <n v="2398"/>
    <x v="10"/>
    <n v="71.94"/>
    <n v="2326.06"/>
    <n v="723.4"/>
    <s v="Chennai"/>
    <s v="Tamil Nadu"/>
    <s v="South"/>
    <s v="Cash on Delivery"/>
    <x v="0"/>
    <x v="1"/>
    <x v="10"/>
    <x v="10"/>
    <n v="0.311"/>
    <n v="2254.12"/>
    <n v="0"/>
  </r>
  <r>
    <x v="4641"/>
    <d v="2036-09-15T00:00:00"/>
    <x v="331"/>
    <s v="Customer_0251"/>
    <s v="P2022"/>
    <x v="13"/>
    <x v="3"/>
    <x v="9"/>
    <n v="3"/>
    <n v="899"/>
    <n v="2697"/>
    <x v="7"/>
    <n v="350.61"/>
    <n v="2346.39"/>
    <n v="565.48"/>
    <s v="Ahmedabad"/>
    <s v="Gujarat"/>
    <s v="West"/>
    <s v="Credit Card"/>
    <x v="0"/>
    <x v="1"/>
    <x v="10"/>
    <x v="10"/>
    <n v="0.24099999999999999"/>
    <n v="1995.78"/>
    <n v="0"/>
  </r>
  <r>
    <x v="4642"/>
    <d v="2036-09-16T00:00:00"/>
    <x v="199"/>
    <s v="Customer_0553"/>
    <s v="P2013"/>
    <x v="6"/>
    <x v="1"/>
    <x v="1"/>
    <n v="1"/>
    <n v="3499"/>
    <n v="3499"/>
    <x v="13"/>
    <n v="1154.67"/>
    <n v="2344.33"/>
    <n v="330.55"/>
    <s v="Delhi"/>
    <s v="Delhi"/>
    <s v="North"/>
    <s v="Debit Card"/>
    <x v="0"/>
    <x v="1"/>
    <x v="10"/>
    <x v="10"/>
    <n v="0.14099999999999999"/>
    <n v="1189.6600000000001"/>
    <n v="0"/>
  </r>
  <r>
    <x v="4643"/>
    <d v="2036-09-17T00:00:00"/>
    <x v="443"/>
    <s v="Customer_0683"/>
    <s v="P2010"/>
    <x v="0"/>
    <x v="0"/>
    <x v="0"/>
    <n v="2"/>
    <n v="1999"/>
    <n v="3998"/>
    <x v="12"/>
    <n v="319.83999999999997"/>
    <n v="3678.16"/>
    <n v="1088.74"/>
    <s v="Lucknow"/>
    <s v="Uttar Pradesh"/>
    <s v="North"/>
    <s v="Cash on Delivery"/>
    <x v="1"/>
    <x v="1"/>
    <x v="10"/>
    <x v="10"/>
    <n v="0.29599999999999999"/>
    <n v="3358.32"/>
    <n v="0"/>
  </r>
  <r>
    <x v="4644"/>
    <d v="2036-09-18T00:00:00"/>
    <x v="107"/>
    <s v="Customer_0154"/>
    <s v="P2008"/>
    <x v="20"/>
    <x v="0"/>
    <x v="12"/>
    <n v="2"/>
    <n v="1799"/>
    <n v="3598"/>
    <x v="12"/>
    <n v="287.83999999999997"/>
    <n v="3310.16"/>
    <n v="979.81"/>
    <s v="Jaipur"/>
    <s v="Rajasthan"/>
    <s v="North"/>
    <s v="Credit Card"/>
    <x v="2"/>
    <x v="1"/>
    <x v="10"/>
    <x v="10"/>
    <n v="0.29599999999999999"/>
    <n v="3022.32"/>
    <n v="0"/>
  </r>
  <r>
    <x v="4645"/>
    <d v="2036-09-19T00:00:00"/>
    <x v="402"/>
    <s v="Customer_0110"/>
    <s v="P2013"/>
    <x v="6"/>
    <x v="1"/>
    <x v="1"/>
    <n v="2"/>
    <n v="3499"/>
    <n v="6998"/>
    <x v="12"/>
    <n v="559.84"/>
    <n v="6438.16"/>
    <n v="1390.64"/>
    <s v="Pune"/>
    <s v="Maharashtra"/>
    <s v="West"/>
    <s v="Credit Card"/>
    <x v="0"/>
    <x v="1"/>
    <x v="10"/>
    <x v="10"/>
    <n v="0.216"/>
    <n v="5878.32"/>
    <n v="0"/>
  </r>
  <r>
    <x v="4646"/>
    <d v="2036-09-20T00:00:00"/>
    <x v="748"/>
    <s v="Customer_0402"/>
    <s v="P2022"/>
    <x v="13"/>
    <x v="3"/>
    <x v="9"/>
    <n v="2"/>
    <n v="899"/>
    <n v="1798"/>
    <x v="9"/>
    <n v="503.44"/>
    <n v="1294.56"/>
    <n v="253.73"/>
    <s v="Ahmedabad"/>
    <s v="Gujarat"/>
    <s v="West"/>
    <s v="UPI"/>
    <x v="2"/>
    <x v="1"/>
    <x v="10"/>
    <x v="10"/>
    <n v="0.19600000000000001"/>
    <n v="791.12"/>
    <n v="0"/>
  </r>
  <r>
    <x v="4647"/>
    <d v="2036-09-21T00:00:00"/>
    <x v="384"/>
    <s v="Customer_0377"/>
    <s v="P2024"/>
    <x v="14"/>
    <x v="3"/>
    <x v="6"/>
    <n v="2"/>
    <n v="2499"/>
    <n v="4998"/>
    <x v="11"/>
    <n v="1149.54"/>
    <n v="3848.46"/>
    <n v="812.03"/>
    <s v="Lucknow"/>
    <s v="Uttar Pradesh"/>
    <s v="North"/>
    <s v="Cash on Delivery"/>
    <x v="0"/>
    <x v="1"/>
    <x v="10"/>
    <x v="10"/>
    <n v="0.21099999999999999"/>
    <n v="2698.92"/>
    <n v="0"/>
  </r>
  <r>
    <x v="4648"/>
    <d v="2036-09-22T00:00:00"/>
    <x v="41"/>
    <s v="Customer_0334"/>
    <s v="P2001"/>
    <x v="10"/>
    <x v="2"/>
    <x v="7"/>
    <n v="1"/>
    <n v="24999"/>
    <n v="24999"/>
    <x v="8"/>
    <n v="4499.82"/>
    <n v="20499.18"/>
    <n v="2172.91"/>
    <s v="Bengaluru"/>
    <s v="Karnataka"/>
    <s v="South"/>
    <s v="Credit Card"/>
    <x v="0"/>
    <x v="1"/>
    <x v="10"/>
    <x v="10"/>
    <n v="0.106"/>
    <n v="15999.36"/>
    <n v="0"/>
  </r>
  <r>
    <x v="4649"/>
    <d v="2036-09-23T00:00:00"/>
    <x v="307"/>
    <s v="Customer_0244"/>
    <s v="P2005"/>
    <x v="4"/>
    <x v="2"/>
    <x v="3"/>
    <n v="1"/>
    <n v="1299"/>
    <n v="1299"/>
    <x v="8"/>
    <n v="233.82"/>
    <n v="1065.18"/>
    <n v="112.91"/>
    <s v="Chennai"/>
    <s v="Tamil Nadu"/>
    <s v="South"/>
    <s v="Credit Card"/>
    <x v="0"/>
    <x v="1"/>
    <x v="10"/>
    <x v="10"/>
    <n v="0.106"/>
    <n v="831.36"/>
    <n v="0"/>
  </r>
  <r>
    <x v="4650"/>
    <d v="2036-09-24T00:00:00"/>
    <x v="410"/>
    <s v="Customer_0051"/>
    <s v="P2017"/>
    <x v="8"/>
    <x v="1"/>
    <x v="5"/>
    <n v="1"/>
    <n v="5999"/>
    <n v="5999"/>
    <x v="7"/>
    <n v="779.87"/>
    <n v="5219.13"/>
    <n v="1049.05"/>
    <s v="Kolkata"/>
    <s v="West Bengal"/>
    <s v="East"/>
    <s v="Cash on Delivery"/>
    <x v="2"/>
    <x v="1"/>
    <x v="10"/>
    <x v="10"/>
    <n v="0.20100000000000001"/>
    <n v="4439.26"/>
    <n v="0"/>
  </r>
  <r>
    <x v="4651"/>
    <d v="2036-09-25T00:00:00"/>
    <x v="116"/>
    <s v="Customer_0158"/>
    <s v="P2005"/>
    <x v="4"/>
    <x v="2"/>
    <x v="3"/>
    <n v="3"/>
    <n v="1299"/>
    <n v="3897"/>
    <x v="11"/>
    <n v="896.31"/>
    <n v="3000.69"/>
    <n v="273.06"/>
    <s v="Lucknow"/>
    <s v="Uttar Pradesh"/>
    <s v="North"/>
    <s v="Credit Card"/>
    <x v="1"/>
    <x v="1"/>
    <x v="10"/>
    <x v="10"/>
    <n v="9.0999999999999998E-2"/>
    <n v="2104.38"/>
    <n v="0"/>
  </r>
  <r>
    <x v="4652"/>
    <d v="2036-09-26T00:00:00"/>
    <x v="368"/>
    <s v="Customer_0609"/>
    <s v="P2025"/>
    <x v="9"/>
    <x v="3"/>
    <x v="6"/>
    <n v="2"/>
    <n v="999"/>
    <n v="1998"/>
    <x v="8"/>
    <n v="359.64"/>
    <n v="1638.36"/>
    <n v="370.27"/>
    <s v="Noida"/>
    <s v="Uttar Pradesh"/>
    <s v="North"/>
    <s v="Debit Card"/>
    <x v="0"/>
    <x v="1"/>
    <x v="10"/>
    <x v="10"/>
    <n v="0.22600000000000001"/>
    <n v="1278.72"/>
    <n v="0"/>
  </r>
  <r>
    <x v="4653"/>
    <d v="2036-09-27T00:00:00"/>
    <x v="236"/>
    <s v="Customer_0443"/>
    <s v="P2013"/>
    <x v="6"/>
    <x v="1"/>
    <x v="1"/>
    <n v="1"/>
    <n v="3499"/>
    <n v="3499"/>
    <x v="8"/>
    <n v="629.82000000000005"/>
    <n v="2869.18"/>
    <n v="533.66999999999996"/>
    <s v="Delhi"/>
    <s v="Delhi"/>
    <s v="North"/>
    <s v="Credit Card"/>
    <x v="0"/>
    <x v="1"/>
    <x v="10"/>
    <x v="10"/>
    <n v="0.186"/>
    <n v="2239.36"/>
    <n v="0"/>
  </r>
  <r>
    <x v="4654"/>
    <d v="2036-09-28T00:00:00"/>
    <x v="192"/>
    <s v="Customer_0764"/>
    <s v="P2015"/>
    <x v="11"/>
    <x v="1"/>
    <x v="8"/>
    <n v="1"/>
    <n v="1299"/>
    <n v="1299"/>
    <x v="8"/>
    <n v="233.82"/>
    <n v="1065.18"/>
    <n v="198.12"/>
    <s v="Gurugram"/>
    <s v="Haryana"/>
    <s v="North"/>
    <s v="UPI"/>
    <x v="2"/>
    <x v="1"/>
    <x v="10"/>
    <x v="10"/>
    <n v="0.186"/>
    <n v="831.36"/>
    <n v="0"/>
  </r>
  <r>
    <x v="4655"/>
    <d v="2036-09-29T00:00:00"/>
    <x v="52"/>
    <s v="Customer_0680"/>
    <s v="P2009"/>
    <x v="1"/>
    <x v="0"/>
    <x v="0"/>
    <n v="3"/>
    <n v="1199"/>
    <n v="3597"/>
    <x v="12"/>
    <n v="287.76"/>
    <n v="3309.24"/>
    <n v="979.54"/>
    <s v="Jaipur"/>
    <s v="Rajasthan"/>
    <s v="North"/>
    <s v="Credit Card"/>
    <x v="0"/>
    <x v="1"/>
    <x v="10"/>
    <x v="10"/>
    <n v="0.29599999999999999"/>
    <n v="3021.48"/>
    <n v="0"/>
  </r>
  <r>
    <x v="4656"/>
    <d v="2036-09-30T00:00:00"/>
    <x v="421"/>
    <s v="Customer_0318"/>
    <s v="P2011"/>
    <x v="18"/>
    <x v="0"/>
    <x v="4"/>
    <n v="1"/>
    <n v="2499"/>
    <n v="2499"/>
    <x v="12"/>
    <n v="199.92"/>
    <n v="2299.08"/>
    <n v="680.53"/>
    <s v="Lucknow"/>
    <s v="Uttar Pradesh"/>
    <s v="North"/>
    <s v="UPI"/>
    <x v="0"/>
    <x v="1"/>
    <x v="10"/>
    <x v="10"/>
    <n v="0.29599999999999999"/>
    <n v="2099.16"/>
    <n v="0"/>
  </r>
  <r>
    <x v="4657"/>
    <d v="2036-10-01T00:00:00"/>
    <x v="515"/>
    <s v="Customer_0257"/>
    <s v="P2006"/>
    <x v="5"/>
    <x v="2"/>
    <x v="3"/>
    <n v="1"/>
    <n v="1499"/>
    <n v="1499"/>
    <x v="7"/>
    <n v="194.87"/>
    <n v="1304.1300000000001"/>
    <n v="157.80000000000001"/>
    <s v="Jaipur"/>
    <s v="Rajasthan"/>
    <s v="North"/>
    <s v="Credit Card"/>
    <x v="2"/>
    <x v="1"/>
    <x v="10"/>
    <x v="10"/>
    <n v="0.121"/>
    <n v="1109.26"/>
    <n v="0"/>
  </r>
  <r>
    <x v="4658"/>
    <d v="2036-10-02T00:00:00"/>
    <x v="98"/>
    <s v="Customer_0211"/>
    <s v="P2020"/>
    <x v="16"/>
    <x v="4"/>
    <x v="10"/>
    <n v="1"/>
    <n v="599"/>
    <n v="599"/>
    <x v="12"/>
    <n v="47.92"/>
    <n v="551.08000000000004"/>
    <n v="196.18"/>
    <s v="Chennai"/>
    <s v="Tamil Nadu"/>
    <s v="South"/>
    <s v="Cash on Delivery"/>
    <x v="1"/>
    <x v="1"/>
    <x v="10"/>
    <x v="10"/>
    <n v="0.35599999999999998"/>
    <n v="503.16"/>
    <n v="0"/>
  </r>
  <r>
    <x v="4659"/>
    <d v="2036-10-03T00:00:00"/>
    <x v="708"/>
    <s v="Customer_0269"/>
    <s v="P2016"/>
    <x v="19"/>
    <x v="1"/>
    <x v="8"/>
    <n v="4"/>
    <n v="999"/>
    <n v="3996"/>
    <x v="7"/>
    <n v="519.48"/>
    <n v="3476.52"/>
    <n v="698.78"/>
    <s v="Noida"/>
    <s v="Uttar Pradesh"/>
    <s v="North"/>
    <s v="Debit Card"/>
    <x v="1"/>
    <x v="1"/>
    <x v="10"/>
    <x v="10"/>
    <n v="0.20100000000000001"/>
    <n v="2957.04"/>
    <n v="0"/>
  </r>
  <r>
    <x v="4660"/>
    <d v="2036-10-04T00:00:00"/>
    <x v="611"/>
    <s v="Customer_0076"/>
    <s v="P2023"/>
    <x v="23"/>
    <x v="3"/>
    <x v="9"/>
    <n v="1"/>
    <n v="1599"/>
    <n v="1599"/>
    <x v="7"/>
    <n v="207.87"/>
    <n v="1391.13"/>
    <n v="335.26"/>
    <s v="Bengaluru"/>
    <s v="Karnataka"/>
    <s v="South"/>
    <s v="Credit Card"/>
    <x v="0"/>
    <x v="1"/>
    <x v="10"/>
    <x v="10"/>
    <n v="0.24099999999999999"/>
    <n v="1183.26"/>
    <n v="0"/>
  </r>
  <r>
    <x v="4661"/>
    <d v="2036-10-05T00:00:00"/>
    <x v="604"/>
    <s v="Customer_0072"/>
    <s v="P2017"/>
    <x v="8"/>
    <x v="1"/>
    <x v="5"/>
    <n v="3"/>
    <n v="5999"/>
    <n v="17997"/>
    <x v="12"/>
    <n v="1439.76"/>
    <n v="16557.240000000002"/>
    <n v="3576.36"/>
    <s v="Delhi"/>
    <s v="Delhi"/>
    <s v="North"/>
    <s v="Net Banking"/>
    <x v="0"/>
    <x v="1"/>
    <x v="10"/>
    <x v="10"/>
    <n v="0.216"/>
    <n v="15117.48"/>
    <n v="0"/>
  </r>
  <r>
    <x v="4662"/>
    <d v="2036-10-06T00:00:00"/>
    <x v="435"/>
    <s v="Customer_0442"/>
    <s v="P2006"/>
    <x v="5"/>
    <x v="2"/>
    <x v="3"/>
    <n v="1"/>
    <n v="1499"/>
    <n v="1499"/>
    <x v="12"/>
    <n v="119.92"/>
    <n v="1379.08"/>
    <n v="187.55"/>
    <s v="Gurugram"/>
    <s v="Haryana"/>
    <s v="North"/>
    <s v="Credit Card"/>
    <x v="0"/>
    <x v="1"/>
    <x v="10"/>
    <x v="10"/>
    <n v="0.13600000000000001"/>
    <n v="1259.1600000000001"/>
    <n v="0"/>
  </r>
  <r>
    <x v="4663"/>
    <d v="2036-10-07T00:00:00"/>
    <x v="424"/>
    <s v="Customer_0768"/>
    <s v="P2001"/>
    <x v="10"/>
    <x v="2"/>
    <x v="7"/>
    <n v="1"/>
    <n v="24999"/>
    <n v="24999"/>
    <x v="7"/>
    <n v="3249.87"/>
    <n v="21749.13"/>
    <n v="2631.64"/>
    <s v="Chennai"/>
    <s v="Tamil Nadu"/>
    <s v="South"/>
    <s v="Credit Card"/>
    <x v="2"/>
    <x v="1"/>
    <x v="10"/>
    <x v="10"/>
    <n v="0.121"/>
    <n v="18499.259999999998"/>
    <n v="0"/>
  </r>
  <r>
    <x v="4664"/>
    <d v="2036-10-08T00:00:00"/>
    <x v="205"/>
    <s v="Customer_0761"/>
    <s v="P2012"/>
    <x v="7"/>
    <x v="0"/>
    <x v="4"/>
    <n v="1"/>
    <n v="1299"/>
    <n v="1299"/>
    <x v="8"/>
    <n v="233.82"/>
    <n v="1065.18"/>
    <n v="283.33999999999997"/>
    <s v="Jaipur"/>
    <s v="Rajasthan"/>
    <s v="North"/>
    <s v="Net Banking"/>
    <x v="0"/>
    <x v="1"/>
    <x v="10"/>
    <x v="10"/>
    <n v="0.26600000000000001"/>
    <n v="831.36"/>
    <n v="0"/>
  </r>
  <r>
    <x v="4665"/>
    <d v="2036-10-09T00:00:00"/>
    <x v="388"/>
    <s v="Customer_0536"/>
    <s v="P2014"/>
    <x v="2"/>
    <x v="1"/>
    <x v="1"/>
    <n v="1"/>
    <n v="2999"/>
    <n v="2999"/>
    <x v="8"/>
    <n v="539.82000000000005"/>
    <n v="2459.1799999999998"/>
    <n v="457.41"/>
    <s v="Delhi"/>
    <s v="Delhi"/>
    <s v="North"/>
    <s v="Credit Card"/>
    <x v="0"/>
    <x v="1"/>
    <x v="10"/>
    <x v="10"/>
    <n v="0.186"/>
    <n v="1919.36"/>
    <n v="0"/>
  </r>
  <r>
    <x v="4666"/>
    <d v="2036-10-10T00:00:00"/>
    <x v="198"/>
    <s v="Customer_0581"/>
    <s v="P2017"/>
    <x v="8"/>
    <x v="1"/>
    <x v="5"/>
    <n v="2"/>
    <n v="5999"/>
    <n v="11998"/>
    <x v="10"/>
    <n v="359.94"/>
    <n v="11638.06"/>
    <n v="2688.39"/>
    <s v="Hyderabad"/>
    <s v="Telangana"/>
    <s v="South"/>
    <s v="Credit Card"/>
    <x v="0"/>
    <x v="1"/>
    <x v="10"/>
    <x v="10"/>
    <n v="0.23100000000000001"/>
    <n v="11278.12"/>
    <n v="0"/>
  </r>
  <r>
    <x v="4667"/>
    <d v="2036-10-11T00:00:00"/>
    <x v="779"/>
    <s v="Customer_0712"/>
    <s v="P2019"/>
    <x v="22"/>
    <x v="4"/>
    <x v="11"/>
    <n v="2"/>
    <n v="699"/>
    <n v="1398"/>
    <x v="7"/>
    <n v="181.74"/>
    <n v="1216.26"/>
    <n v="414.74"/>
    <s v="Kolkata"/>
    <s v="West Bengal"/>
    <s v="East"/>
    <s v="Net Banking"/>
    <x v="0"/>
    <x v="1"/>
    <x v="10"/>
    <x v="10"/>
    <n v="0.34100000000000003"/>
    <n v="1034.52"/>
    <n v="0"/>
  </r>
  <r>
    <x v="4668"/>
    <d v="2036-10-12T00:00:00"/>
    <x v="236"/>
    <s v="Customer_0443"/>
    <s v="P2014"/>
    <x v="2"/>
    <x v="1"/>
    <x v="1"/>
    <n v="1"/>
    <n v="2999"/>
    <n v="2999"/>
    <x v="10"/>
    <n v="89.97"/>
    <n v="2909.03"/>
    <n v="671.99"/>
    <s v="Pune"/>
    <s v="Maharashtra"/>
    <s v="West"/>
    <s v="Net Banking"/>
    <x v="1"/>
    <x v="1"/>
    <x v="10"/>
    <x v="10"/>
    <n v="0.23100000000000001"/>
    <n v="2819.06"/>
    <n v="0"/>
  </r>
  <r>
    <x v="4669"/>
    <d v="2036-10-13T00:00:00"/>
    <x v="47"/>
    <s v="Customer_0413"/>
    <s v="P2020"/>
    <x v="16"/>
    <x v="4"/>
    <x v="10"/>
    <n v="2"/>
    <n v="599"/>
    <n v="1198"/>
    <x v="8"/>
    <n v="215.64"/>
    <n v="982.36"/>
    <n v="320.25"/>
    <s v="Delhi"/>
    <s v="Delhi"/>
    <s v="North"/>
    <s v="UPI"/>
    <x v="0"/>
    <x v="1"/>
    <x v="10"/>
    <x v="10"/>
    <n v="0.32600000000000001"/>
    <n v="766.72"/>
    <n v="0"/>
  </r>
  <r>
    <x v="4670"/>
    <d v="2036-10-14T00:00:00"/>
    <x v="588"/>
    <s v="Customer_0280"/>
    <s v="P2020"/>
    <x v="16"/>
    <x v="4"/>
    <x v="10"/>
    <n v="1"/>
    <n v="599"/>
    <n v="599"/>
    <x v="11"/>
    <n v="137.77000000000001"/>
    <n v="461.23"/>
    <n v="143.44"/>
    <s v="Mumbai"/>
    <s v="Maharashtra"/>
    <s v="West"/>
    <s v="UPI"/>
    <x v="0"/>
    <x v="1"/>
    <x v="10"/>
    <x v="10"/>
    <n v="0.311"/>
    <n v="323.45999999999998"/>
    <n v="0"/>
  </r>
  <r>
    <x v="4671"/>
    <d v="2036-10-15T00:00:00"/>
    <x v="782"/>
    <s v="Customer_0482"/>
    <s v="P2021"/>
    <x v="24"/>
    <x v="4"/>
    <x v="13"/>
    <n v="3"/>
    <n v="1499"/>
    <n v="4497"/>
    <x v="7"/>
    <n v="584.61"/>
    <n v="3912.39"/>
    <n v="1334.12"/>
    <s v="Ahmedabad"/>
    <s v="Gujarat"/>
    <s v="West"/>
    <s v="UPI"/>
    <x v="0"/>
    <x v="1"/>
    <x v="10"/>
    <x v="10"/>
    <n v="0.34100000000000003"/>
    <n v="3327.78"/>
    <n v="0"/>
  </r>
  <r>
    <x v="4672"/>
    <d v="2036-10-16T00:00:00"/>
    <x v="625"/>
    <s v="Customer_0516"/>
    <s v="P2011"/>
    <x v="18"/>
    <x v="0"/>
    <x v="4"/>
    <n v="1"/>
    <n v="2499"/>
    <n v="2499"/>
    <x v="12"/>
    <n v="199.92"/>
    <n v="2299.08"/>
    <n v="680.53"/>
    <s v="Jaipur"/>
    <s v="Rajasthan"/>
    <s v="North"/>
    <s v="UPI"/>
    <x v="0"/>
    <x v="1"/>
    <x v="10"/>
    <x v="10"/>
    <n v="0.29599999999999999"/>
    <n v="2099.16"/>
    <n v="0"/>
  </r>
  <r>
    <x v="4673"/>
    <d v="2036-10-17T00:00:00"/>
    <x v="622"/>
    <s v="Customer_0627"/>
    <s v="P2004"/>
    <x v="15"/>
    <x v="2"/>
    <x v="3"/>
    <n v="1"/>
    <n v="899"/>
    <n v="899"/>
    <x v="7"/>
    <n v="116.87"/>
    <n v="782.13"/>
    <n v="94.64"/>
    <s v="Pune"/>
    <s v="Maharashtra"/>
    <s v="West"/>
    <s v="UPI"/>
    <x v="2"/>
    <x v="1"/>
    <x v="10"/>
    <x v="10"/>
    <n v="0.121"/>
    <n v="665.26"/>
    <n v="0"/>
  </r>
  <r>
    <x v="4674"/>
    <d v="2036-10-18T00:00:00"/>
    <x v="316"/>
    <s v="Customer_0387"/>
    <s v="P2005"/>
    <x v="4"/>
    <x v="2"/>
    <x v="3"/>
    <n v="2"/>
    <n v="1299"/>
    <n v="2598"/>
    <x v="11"/>
    <n v="597.54"/>
    <n v="2000.46"/>
    <n v="182.04"/>
    <s v="Noida"/>
    <s v="Uttar Pradesh"/>
    <s v="North"/>
    <s v="UPI"/>
    <x v="0"/>
    <x v="1"/>
    <x v="10"/>
    <x v="10"/>
    <n v="9.0999999999999998E-2"/>
    <n v="1402.92"/>
    <n v="0"/>
  </r>
  <r>
    <x v="4675"/>
    <d v="2036-10-19T00:00:00"/>
    <x v="53"/>
    <s v="Customer_0084"/>
    <s v="P2002"/>
    <x v="12"/>
    <x v="2"/>
    <x v="7"/>
    <n v="2"/>
    <n v="2999"/>
    <n v="5998"/>
    <x v="13"/>
    <n v="1979.34"/>
    <n v="4018.66"/>
    <n v="245.14"/>
    <s v="Pune"/>
    <s v="Maharashtra"/>
    <s v="West"/>
    <s v="UPI"/>
    <x v="0"/>
    <x v="1"/>
    <x v="10"/>
    <x v="10"/>
    <n v="6.0999999999999999E-2"/>
    <n v="2039.32"/>
    <n v="0"/>
  </r>
  <r>
    <x v="4676"/>
    <d v="2036-10-20T00:00:00"/>
    <x v="528"/>
    <s v="Customer_0711"/>
    <s v="P2009"/>
    <x v="1"/>
    <x v="0"/>
    <x v="0"/>
    <n v="1"/>
    <n v="1199"/>
    <n v="1199"/>
    <x v="9"/>
    <n v="335.72"/>
    <n v="863.28"/>
    <n v="203.73"/>
    <s v="Jaipur"/>
    <s v="Rajasthan"/>
    <s v="North"/>
    <s v="Credit Card"/>
    <x v="0"/>
    <x v="1"/>
    <x v="10"/>
    <x v="10"/>
    <n v="0.23599999999999999"/>
    <n v="527.55999999999995"/>
    <n v="0"/>
  </r>
  <r>
    <x v="4677"/>
    <d v="2036-10-21T00:00:00"/>
    <x v="40"/>
    <s v="Customer_0751"/>
    <s v="P2012"/>
    <x v="7"/>
    <x v="0"/>
    <x v="4"/>
    <n v="2"/>
    <n v="1299"/>
    <n v="2598"/>
    <x v="9"/>
    <n v="727.44"/>
    <n v="1870.56"/>
    <n v="441.45"/>
    <s v="Delhi"/>
    <s v="Delhi"/>
    <s v="North"/>
    <s v="UPI"/>
    <x v="1"/>
    <x v="1"/>
    <x v="10"/>
    <x v="10"/>
    <n v="0.23599999999999999"/>
    <n v="1143.1199999999999"/>
    <n v="0"/>
  </r>
  <r>
    <x v="4678"/>
    <d v="2036-10-22T00:00:00"/>
    <x v="650"/>
    <s v="Customer_0354"/>
    <s v="P2005"/>
    <x v="4"/>
    <x v="2"/>
    <x v="3"/>
    <n v="1"/>
    <n v="1299"/>
    <n v="1299"/>
    <x v="8"/>
    <n v="233.82"/>
    <n v="1065.18"/>
    <n v="112.91"/>
    <s v="Kolkata"/>
    <s v="West Bengal"/>
    <s v="East"/>
    <s v="UPI"/>
    <x v="0"/>
    <x v="1"/>
    <x v="10"/>
    <x v="10"/>
    <n v="0.106"/>
    <n v="831.36"/>
    <n v="0"/>
  </r>
  <r>
    <x v="4679"/>
    <d v="2036-10-23T00:00:00"/>
    <x v="687"/>
    <s v="Customer_0116"/>
    <s v="P2016"/>
    <x v="19"/>
    <x v="1"/>
    <x v="8"/>
    <n v="1"/>
    <n v="999"/>
    <n v="999"/>
    <x v="13"/>
    <n v="329.67"/>
    <n v="669.33"/>
    <n v="94.38"/>
    <s v="Noida"/>
    <s v="Uttar Pradesh"/>
    <s v="North"/>
    <s v="Debit Card"/>
    <x v="1"/>
    <x v="1"/>
    <x v="10"/>
    <x v="10"/>
    <n v="0.14099999999999999"/>
    <n v="339.66"/>
    <n v="0"/>
  </r>
  <r>
    <x v="4680"/>
    <d v="2036-10-24T00:00:00"/>
    <x v="456"/>
    <s v="Customer_0727"/>
    <s v="P2006"/>
    <x v="5"/>
    <x v="2"/>
    <x v="3"/>
    <n v="1"/>
    <n v="1499"/>
    <n v="1499"/>
    <x v="7"/>
    <n v="194.87"/>
    <n v="1304.1300000000001"/>
    <n v="157.80000000000001"/>
    <s v="Kolkata"/>
    <s v="West Bengal"/>
    <s v="East"/>
    <s v="Net Banking"/>
    <x v="0"/>
    <x v="1"/>
    <x v="10"/>
    <x v="10"/>
    <n v="0.121"/>
    <n v="1109.26"/>
    <n v="0"/>
  </r>
  <r>
    <x v="4681"/>
    <d v="2036-10-25T00:00:00"/>
    <x v="720"/>
    <s v="Customer_0102"/>
    <s v="P2018"/>
    <x v="17"/>
    <x v="4"/>
    <x v="11"/>
    <n v="1"/>
    <n v="399"/>
    <n v="399"/>
    <x v="7"/>
    <n v="51.87"/>
    <n v="347.13"/>
    <n v="118.37"/>
    <s v="Bengaluru"/>
    <s v="Karnataka"/>
    <s v="South"/>
    <s v="UPI"/>
    <x v="2"/>
    <x v="1"/>
    <x v="10"/>
    <x v="10"/>
    <n v="0.34100000000000003"/>
    <n v="295.26"/>
    <n v="0"/>
  </r>
  <r>
    <x v="4682"/>
    <d v="2036-10-26T00:00:00"/>
    <x v="417"/>
    <s v="Customer_0364"/>
    <s v="P2010"/>
    <x v="0"/>
    <x v="0"/>
    <x v="0"/>
    <n v="1"/>
    <n v="1999"/>
    <n v="1999"/>
    <x v="11"/>
    <n v="459.77"/>
    <n v="1539.23"/>
    <n v="386.35"/>
    <s v="Gurugram"/>
    <s v="Haryana"/>
    <s v="North"/>
    <s v="Net Banking"/>
    <x v="0"/>
    <x v="1"/>
    <x v="10"/>
    <x v="10"/>
    <n v="0.251"/>
    <n v="1079.46"/>
    <n v="0"/>
  </r>
  <r>
    <x v="4683"/>
    <d v="2036-10-27T00:00:00"/>
    <x v="468"/>
    <s v="Customer_0380"/>
    <s v="P2002"/>
    <x v="12"/>
    <x v="2"/>
    <x v="7"/>
    <n v="5"/>
    <n v="2999"/>
    <n v="14995"/>
    <x v="9"/>
    <n v="4198.6000000000004"/>
    <n v="10796.4"/>
    <n v="820.53"/>
    <s v="Bengaluru"/>
    <s v="Karnataka"/>
    <s v="South"/>
    <s v="Cash on Delivery"/>
    <x v="0"/>
    <x v="1"/>
    <x v="10"/>
    <x v="10"/>
    <n v="7.5999999999999998E-2"/>
    <n v="6597.8"/>
    <n v="0"/>
  </r>
  <r>
    <x v="4684"/>
    <d v="2036-10-28T00:00:00"/>
    <x v="394"/>
    <s v="Customer_0425"/>
    <s v="P2011"/>
    <x v="18"/>
    <x v="0"/>
    <x v="4"/>
    <n v="2"/>
    <n v="2499"/>
    <n v="4998"/>
    <x v="9"/>
    <n v="1399.44"/>
    <n v="3598.56"/>
    <n v="849.26"/>
    <s v="Jaipur"/>
    <s v="Rajasthan"/>
    <s v="North"/>
    <s v="UPI"/>
    <x v="0"/>
    <x v="1"/>
    <x v="10"/>
    <x v="10"/>
    <n v="0.23599999999999999"/>
    <n v="2199.12"/>
    <n v="0"/>
  </r>
  <r>
    <x v="4685"/>
    <d v="2036-10-29T00:00:00"/>
    <x v="139"/>
    <s v="Customer_0622"/>
    <s v="P2017"/>
    <x v="8"/>
    <x v="1"/>
    <x v="5"/>
    <n v="1"/>
    <n v="5999"/>
    <n v="5999"/>
    <x v="8"/>
    <n v="1079.82"/>
    <n v="4919.18"/>
    <n v="914.97"/>
    <s v="Pune"/>
    <s v="Maharashtra"/>
    <s v="West"/>
    <s v="Debit Card"/>
    <x v="0"/>
    <x v="1"/>
    <x v="10"/>
    <x v="10"/>
    <n v="0.186"/>
    <n v="3839.36"/>
    <n v="0"/>
  </r>
  <r>
    <x v="4686"/>
    <d v="2036-10-30T00:00:00"/>
    <x v="457"/>
    <s v="Customer_0773"/>
    <s v="P2007"/>
    <x v="21"/>
    <x v="0"/>
    <x v="12"/>
    <n v="1"/>
    <n v="799"/>
    <n v="799"/>
    <x v="10"/>
    <n v="23.97"/>
    <n v="775.03"/>
    <n v="241.03"/>
    <s v="Bengaluru"/>
    <s v="Karnataka"/>
    <s v="South"/>
    <s v="Credit Card"/>
    <x v="1"/>
    <x v="1"/>
    <x v="10"/>
    <x v="10"/>
    <n v="0.311"/>
    <n v="751.06"/>
    <n v="0"/>
  </r>
  <r>
    <x v="4687"/>
    <d v="2036-10-31T00:00:00"/>
    <x v="204"/>
    <s v="Customer_0287"/>
    <s v="P2009"/>
    <x v="1"/>
    <x v="0"/>
    <x v="0"/>
    <n v="1"/>
    <n v="1199"/>
    <n v="1199"/>
    <x v="12"/>
    <n v="95.92"/>
    <n v="1103.08"/>
    <n v="326.51"/>
    <s v="Lucknow"/>
    <s v="Uttar Pradesh"/>
    <s v="North"/>
    <s v="Credit Card"/>
    <x v="2"/>
    <x v="1"/>
    <x v="10"/>
    <x v="10"/>
    <n v="0.29599999999999999"/>
    <n v="1007.16"/>
    <n v="0"/>
  </r>
  <r>
    <x v="4688"/>
    <d v="2036-11-01T00:00:00"/>
    <x v="450"/>
    <s v="Customer_0647"/>
    <s v="P2019"/>
    <x v="22"/>
    <x v="4"/>
    <x v="11"/>
    <n v="2"/>
    <n v="699"/>
    <n v="1398"/>
    <x v="12"/>
    <n v="111.84"/>
    <n v="1286.1600000000001"/>
    <n v="457.87"/>
    <s v="Bengaluru"/>
    <s v="Karnataka"/>
    <s v="South"/>
    <s v="Debit Card"/>
    <x v="0"/>
    <x v="1"/>
    <x v="10"/>
    <x v="10"/>
    <n v="0.35599999999999998"/>
    <n v="1174.32"/>
    <n v="0"/>
  </r>
  <r>
    <x v="4689"/>
    <d v="2036-11-02T00:00:00"/>
    <x v="481"/>
    <s v="Customer_0486"/>
    <s v="P2005"/>
    <x v="4"/>
    <x v="2"/>
    <x v="3"/>
    <n v="2"/>
    <n v="1299"/>
    <n v="2598"/>
    <x v="10"/>
    <n v="77.94"/>
    <n v="2520.06"/>
    <n v="380.53"/>
    <s v="Jaipur"/>
    <s v="Rajasthan"/>
    <s v="North"/>
    <s v="Debit Card"/>
    <x v="2"/>
    <x v="1"/>
    <x v="10"/>
    <x v="10"/>
    <n v="0.151"/>
    <n v="2442.12"/>
    <n v="0"/>
  </r>
  <r>
    <x v="4690"/>
    <d v="2036-11-03T00:00:00"/>
    <x v="504"/>
    <s v="Customer_0759"/>
    <s v="P2005"/>
    <x v="4"/>
    <x v="2"/>
    <x v="3"/>
    <n v="1"/>
    <n v="1299"/>
    <n v="1299"/>
    <x v="11"/>
    <n v="298.77"/>
    <n v="1000.23"/>
    <n v="91.02"/>
    <s v="Kolkata"/>
    <s v="West Bengal"/>
    <s v="East"/>
    <s v="Net Banking"/>
    <x v="1"/>
    <x v="1"/>
    <x v="10"/>
    <x v="10"/>
    <n v="9.0999999999999998E-2"/>
    <n v="701.46"/>
    <n v="0"/>
  </r>
  <r>
    <x v="4691"/>
    <d v="2036-11-04T00:00:00"/>
    <x v="653"/>
    <s v="Customer_0264"/>
    <s v="P2005"/>
    <x v="4"/>
    <x v="2"/>
    <x v="3"/>
    <n v="2"/>
    <n v="1299"/>
    <n v="2598"/>
    <x v="7"/>
    <n v="337.74"/>
    <n v="2260.2600000000002"/>
    <n v="273.49"/>
    <s v="Kolkata"/>
    <s v="West Bengal"/>
    <s v="East"/>
    <s v="UPI"/>
    <x v="2"/>
    <x v="1"/>
    <x v="10"/>
    <x v="10"/>
    <n v="0.121"/>
    <n v="1922.52"/>
    <n v="0"/>
  </r>
  <r>
    <x v="4692"/>
    <d v="2036-11-05T00:00:00"/>
    <x v="494"/>
    <s v="Customer_0370"/>
    <s v="P2010"/>
    <x v="0"/>
    <x v="0"/>
    <x v="0"/>
    <n v="3"/>
    <n v="1999"/>
    <n v="5997"/>
    <x v="12"/>
    <n v="479.76"/>
    <n v="5517.24"/>
    <n v="1633.1"/>
    <s v="Mumbai"/>
    <s v="Maharashtra"/>
    <s v="West"/>
    <s v="Debit Card"/>
    <x v="2"/>
    <x v="1"/>
    <x v="10"/>
    <x v="10"/>
    <n v="0.29599999999999999"/>
    <n v="5037.4799999999996"/>
    <n v="0"/>
  </r>
  <r>
    <x v="4693"/>
    <d v="2036-11-06T00:00:00"/>
    <x v="117"/>
    <s v="Customer_0112"/>
    <s v="P2007"/>
    <x v="21"/>
    <x v="0"/>
    <x v="12"/>
    <n v="2"/>
    <n v="799"/>
    <n v="1598"/>
    <x v="12"/>
    <n v="127.84"/>
    <n v="1470.16"/>
    <n v="435.17"/>
    <s v="Mumbai"/>
    <s v="Maharashtra"/>
    <s v="West"/>
    <s v="UPI"/>
    <x v="0"/>
    <x v="1"/>
    <x v="10"/>
    <x v="10"/>
    <n v="0.29599999999999999"/>
    <n v="1342.32"/>
    <n v="0"/>
  </r>
  <r>
    <x v="4694"/>
    <d v="2036-11-07T00:00:00"/>
    <x v="611"/>
    <s v="Customer_0076"/>
    <s v="P2016"/>
    <x v="19"/>
    <x v="1"/>
    <x v="8"/>
    <n v="1"/>
    <n v="999"/>
    <n v="999"/>
    <x v="12"/>
    <n v="79.92"/>
    <n v="919.08"/>
    <n v="198.52"/>
    <s v="Lucknow"/>
    <s v="Uttar Pradesh"/>
    <s v="North"/>
    <s v="UPI"/>
    <x v="2"/>
    <x v="1"/>
    <x v="10"/>
    <x v="10"/>
    <n v="0.216"/>
    <n v="839.16"/>
    <n v="0"/>
  </r>
  <r>
    <x v="4695"/>
    <d v="2036-11-08T00:00:00"/>
    <x v="463"/>
    <s v="Customer_0663"/>
    <s v="P2019"/>
    <x v="22"/>
    <x v="4"/>
    <x v="11"/>
    <n v="1"/>
    <n v="699"/>
    <n v="699"/>
    <x v="10"/>
    <n v="20.97"/>
    <n v="678.03"/>
    <n v="251.55"/>
    <s v="Delhi"/>
    <s v="Delhi"/>
    <s v="North"/>
    <s v="UPI"/>
    <x v="0"/>
    <x v="1"/>
    <x v="10"/>
    <x v="10"/>
    <n v="0.371"/>
    <n v="657.06"/>
    <n v="0"/>
  </r>
  <r>
    <x v="4696"/>
    <d v="2036-11-09T00:00:00"/>
    <x v="562"/>
    <s v="Customer_0408"/>
    <s v="P2013"/>
    <x v="6"/>
    <x v="1"/>
    <x v="1"/>
    <n v="1"/>
    <n v="3499"/>
    <n v="3499"/>
    <x v="7"/>
    <n v="454.87"/>
    <n v="3044.13"/>
    <n v="611.87"/>
    <s v="Ahmedabad"/>
    <s v="Gujarat"/>
    <s v="West"/>
    <s v="Credit Card"/>
    <x v="2"/>
    <x v="1"/>
    <x v="10"/>
    <x v="10"/>
    <n v="0.20100000000000001"/>
    <n v="2589.2600000000002"/>
    <n v="0"/>
  </r>
  <r>
    <x v="4697"/>
    <d v="2036-11-10T00:00:00"/>
    <x v="470"/>
    <s v="Customer_0604"/>
    <s v="P2016"/>
    <x v="19"/>
    <x v="1"/>
    <x v="8"/>
    <n v="3"/>
    <n v="999"/>
    <n v="2997"/>
    <x v="12"/>
    <n v="239.76"/>
    <n v="2757.24"/>
    <n v="595.55999999999995"/>
    <s v="Pune"/>
    <s v="Maharashtra"/>
    <s v="West"/>
    <s v="Debit Card"/>
    <x v="0"/>
    <x v="1"/>
    <x v="10"/>
    <x v="10"/>
    <n v="0.216"/>
    <n v="2517.48"/>
    <n v="0"/>
  </r>
  <r>
    <x v="4698"/>
    <d v="2036-11-11T00:00:00"/>
    <x v="663"/>
    <s v="Customer_0068"/>
    <s v="P2011"/>
    <x v="18"/>
    <x v="0"/>
    <x v="4"/>
    <n v="2"/>
    <n v="2499"/>
    <n v="4998"/>
    <x v="11"/>
    <n v="1149.54"/>
    <n v="3848.46"/>
    <n v="965.96"/>
    <s v="Ahmedabad"/>
    <s v="Gujarat"/>
    <s v="West"/>
    <s v="Credit Card"/>
    <x v="1"/>
    <x v="1"/>
    <x v="10"/>
    <x v="10"/>
    <n v="0.251"/>
    <n v="2698.92"/>
    <n v="0"/>
  </r>
  <r>
    <x v="4699"/>
    <d v="2036-11-12T00:00:00"/>
    <x v="764"/>
    <s v="Customer_0576"/>
    <s v="P2016"/>
    <x v="19"/>
    <x v="1"/>
    <x v="8"/>
    <n v="3"/>
    <n v="999"/>
    <n v="2997"/>
    <x v="12"/>
    <n v="239.76"/>
    <n v="2757.24"/>
    <n v="595.55999999999995"/>
    <s v="Chennai"/>
    <s v="Tamil Nadu"/>
    <s v="South"/>
    <s v="UPI"/>
    <x v="0"/>
    <x v="1"/>
    <x v="10"/>
    <x v="10"/>
    <n v="0.216"/>
    <n v="2517.48"/>
    <n v="0"/>
  </r>
  <r>
    <x v="4700"/>
    <d v="2036-11-13T00:00:00"/>
    <x v="224"/>
    <s v="Customer_0325"/>
    <s v="P2002"/>
    <x v="12"/>
    <x v="2"/>
    <x v="7"/>
    <n v="4"/>
    <n v="2999"/>
    <n v="11996"/>
    <x v="11"/>
    <n v="2759.08"/>
    <n v="9236.92"/>
    <n v="840.56"/>
    <s v="Gurugram"/>
    <s v="Haryana"/>
    <s v="North"/>
    <s v="Net Banking"/>
    <x v="0"/>
    <x v="1"/>
    <x v="10"/>
    <x v="10"/>
    <n v="9.0999999999999998E-2"/>
    <n v="6477.84"/>
    <n v="0"/>
  </r>
  <r>
    <x v="4701"/>
    <d v="2036-11-14T00:00:00"/>
    <x v="668"/>
    <s v="Customer_0379"/>
    <s v="P2015"/>
    <x v="11"/>
    <x v="1"/>
    <x v="8"/>
    <n v="2"/>
    <n v="1299"/>
    <n v="2598"/>
    <x v="12"/>
    <n v="207.84"/>
    <n v="2390.16"/>
    <n v="516.27"/>
    <s v="Lucknow"/>
    <s v="Uttar Pradesh"/>
    <s v="North"/>
    <s v="Debit Card"/>
    <x v="2"/>
    <x v="1"/>
    <x v="10"/>
    <x v="10"/>
    <n v="0.216"/>
    <n v="2182.3200000000002"/>
    <n v="0"/>
  </r>
  <r>
    <x v="4702"/>
    <d v="2036-11-15T00:00:00"/>
    <x v="729"/>
    <s v="Customer_0537"/>
    <s v="P2019"/>
    <x v="22"/>
    <x v="4"/>
    <x v="11"/>
    <n v="1"/>
    <n v="699"/>
    <n v="699"/>
    <x v="10"/>
    <n v="20.97"/>
    <n v="678.03"/>
    <n v="251.55"/>
    <s v="Noida"/>
    <s v="Uttar Pradesh"/>
    <s v="North"/>
    <s v="Net Banking"/>
    <x v="0"/>
    <x v="1"/>
    <x v="10"/>
    <x v="10"/>
    <n v="0.371"/>
    <n v="657.06"/>
    <n v="0"/>
  </r>
  <r>
    <x v="4703"/>
    <d v="2036-11-16T00:00:00"/>
    <x v="473"/>
    <s v="Customer_0155"/>
    <s v="P2016"/>
    <x v="19"/>
    <x v="1"/>
    <x v="8"/>
    <n v="1"/>
    <n v="999"/>
    <n v="999"/>
    <x v="9"/>
    <n v="279.72000000000003"/>
    <n v="719.28"/>
    <n v="112.21"/>
    <s v="Lucknow"/>
    <s v="Uttar Pradesh"/>
    <s v="North"/>
    <s v="Net Banking"/>
    <x v="0"/>
    <x v="1"/>
    <x v="10"/>
    <x v="10"/>
    <n v="0.156"/>
    <n v="439.56"/>
    <n v="0"/>
  </r>
  <r>
    <x v="4704"/>
    <d v="2036-11-17T00:00:00"/>
    <x v="294"/>
    <s v="Customer_0181"/>
    <s v="P2023"/>
    <x v="23"/>
    <x v="3"/>
    <x v="9"/>
    <n v="4"/>
    <n v="1599"/>
    <n v="6396"/>
    <x v="10"/>
    <n v="191.88"/>
    <n v="6204.12"/>
    <n v="1681.32"/>
    <s v="Chennai"/>
    <s v="Tamil Nadu"/>
    <s v="South"/>
    <s v="Credit Card"/>
    <x v="0"/>
    <x v="1"/>
    <x v="10"/>
    <x v="10"/>
    <n v="0.27100000000000002"/>
    <n v="6012.24"/>
    <n v="0"/>
  </r>
  <r>
    <x v="4705"/>
    <d v="2036-11-18T00:00:00"/>
    <x v="456"/>
    <s v="Customer_0727"/>
    <s v="P2024"/>
    <x v="14"/>
    <x v="3"/>
    <x v="6"/>
    <n v="1"/>
    <n v="2499"/>
    <n v="2499"/>
    <x v="8"/>
    <n v="449.82"/>
    <n v="2049.1799999999998"/>
    <n v="463.11"/>
    <s v="Bengaluru"/>
    <s v="Karnataka"/>
    <s v="South"/>
    <s v="UPI"/>
    <x v="1"/>
    <x v="1"/>
    <x v="10"/>
    <x v="10"/>
    <n v="0.22600000000000001"/>
    <n v="1599.36"/>
    <n v="0"/>
  </r>
  <r>
    <x v="4706"/>
    <d v="2036-11-19T00:00:00"/>
    <x v="782"/>
    <s v="Customer_0482"/>
    <s v="P2023"/>
    <x v="23"/>
    <x v="3"/>
    <x v="9"/>
    <n v="5"/>
    <n v="1599"/>
    <n v="7995"/>
    <x v="7"/>
    <n v="1039.3499999999999"/>
    <n v="6955.65"/>
    <n v="1676.31"/>
    <s v="Mumbai"/>
    <s v="Maharashtra"/>
    <s v="West"/>
    <s v="UPI"/>
    <x v="1"/>
    <x v="1"/>
    <x v="10"/>
    <x v="10"/>
    <n v="0.24099999999999999"/>
    <n v="5916.3"/>
    <n v="0"/>
  </r>
  <r>
    <x v="4707"/>
    <d v="2036-11-20T00:00:00"/>
    <x v="140"/>
    <s v="Customer_0506"/>
    <s v="P2013"/>
    <x v="6"/>
    <x v="1"/>
    <x v="1"/>
    <n v="1"/>
    <n v="3499"/>
    <n v="3499"/>
    <x v="8"/>
    <n v="629.82000000000005"/>
    <n v="2869.18"/>
    <n v="533.66999999999996"/>
    <s v="Ahmedabad"/>
    <s v="Gujarat"/>
    <s v="West"/>
    <s v="UPI"/>
    <x v="0"/>
    <x v="1"/>
    <x v="10"/>
    <x v="10"/>
    <n v="0.186"/>
    <n v="2239.36"/>
    <n v="0"/>
  </r>
  <r>
    <x v="4708"/>
    <d v="2036-11-21T00:00:00"/>
    <x v="280"/>
    <s v="Customer_0599"/>
    <s v="P2009"/>
    <x v="1"/>
    <x v="0"/>
    <x v="0"/>
    <n v="2"/>
    <n v="1199"/>
    <n v="2398"/>
    <x v="8"/>
    <n v="431.64"/>
    <n v="1966.36"/>
    <n v="523.04999999999995"/>
    <s v="Ahmedabad"/>
    <s v="Gujarat"/>
    <s v="West"/>
    <s v="UPI"/>
    <x v="0"/>
    <x v="1"/>
    <x v="10"/>
    <x v="10"/>
    <n v="0.26600000000000001"/>
    <n v="1534.72"/>
    <n v="0"/>
  </r>
  <r>
    <x v="4709"/>
    <d v="2036-11-22T00:00:00"/>
    <x v="112"/>
    <s v="Customer_0310"/>
    <s v="P2018"/>
    <x v="17"/>
    <x v="4"/>
    <x v="11"/>
    <n v="1"/>
    <n v="399"/>
    <n v="399"/>
    <x v="12"/>
    <n v="31.92"/>
    <n v="367.08"/>
    <n v="130.68"/>
    <s v="Noida"/>
    <s v="Uttar Pradesh"/>
    <s v="North"/>
    <s v="Credit Card"/>
    <x v="0"/>
    <x v="1"/>
    <x v="10"/>
    <x v="10"/>
    <n v="0.35599999999999998"/>
    <n v="335.16"/>
    <n v="0"/>
  </r>
  <r>
    <x v="4710"/>
    <d v="2036-11-23T00:00:00"/>
    <x v="293"/>
    <s v="Customer_0748"/>
    <s v="P2017"/>
    <x v="8"/>
    <x v="1"/>
    <x v="5"/>
    <n v="5"/>
    <n v="5999"/>
    <n v="29995"/>
    <x v="11"/>
    <n v="6898.85"/>
    <n v="23096.15"/>
    <n v="3949.44"/>
    <s v="Noida"/>
    <s v="Uttar Pradesh"/>
    <s v="North"/>
    <s v="Credit Card"/>
    <x v="0"/>
    <x v="1"/>
    <x v="10"/>
    <x v="10"/>
    <n v="0.17100000000000001"/>
    <n v="16197.3"/>
    <n v="0"/>
  </r>
  <r>
    <x v="4711"/>
    <d v="2036-11-24T00:00:00"/>
    <x v="619"/>
    <s v="Customer_0108"/>
    <s v="P2010"/>
    <x v="0"/>
    <x v="0"/>
    <x v="0"/>
    <n v="1"/>
    <n v="1999"/>
    <n v="1999"/>
    <x v="11"/>
    <n v="459.77"/>
    <n v="1539.23"/>
    <n v="386.35"/>
    <s v="Bengaluru"/>
    <s v="Karnataka"/>
    <s v="South"/>
    <s v="UPI"/>
    <x v="0"/>
    <x v="1"/>
    <x v="10"/>
    <x v="10"/>
    <n v="0.251"/>
    <n v="1079.46"/>
    <n v="0"/>
  </r>
  <r>
    <x v="4712"/>
    <d v="2036-11-25T00:00:00"/>
    <x v="462"/>
    <s v="Customer_0298"/>
    <s v="P2018"/>
    <x v="17"/>
    <x v="4"/>
    <x v="11"/>
    <n v="1"/>
    <n v="399"/>
    <n v="399"/>
    <x v="8"/>
    <n v="71.819999999999993"/>
    <n v="327.18"/>
    <n v="106.66"/>
    <s v="Ahmedabad"/>
    <s v="Gujarat"/>
    <s v="West"/>
    <s v="Net Banking"/>
    <x v="0"/>
    <x v="1"/>
    <x v="10"/>
    <x v="10"/>
    <n v="0.32600000000000001"/>
    <n v="255.36"/>
    <n v="0"/>
  </r>
  <r>
    <x v="4713"/>
    <d v="2036-11-26T00:00:00"/>
    <x v="49"/>
    <s v="Customer_0137"/>
    <s v="P2016"/>
    <x v="19"/>
    <x v="1"/>
    <x v="8"/>
    <n v="1"/>
    <n v="999"/>
    <n v="999"/>
    <x v="11"/>
    <n v="229.77"/>
    <n v="769.23"/>
    <n v="131.54"/>
    <s v="Lucknow"/>
    <s v="Uttar Pradesh"/>
    <s v="North"/>
    <s v="Credit Card"/>
    <x v="1"/>
    <x v="1"/>
    <x v="10"/>
    <x v="10"/>
    <n v="0.17100000000000001"/>
    <n v="539.46"/>
    <n v="0"/>
  </r>
  <r>
    <x v="4714"/>
    <d v="2036-11-27T00:00:00"/>
    <x v="785"/>
    <s v="Customer_0590"/>
    <s v="P2005"/>
    <x v="4"/>
    <x v="2"/>
    <x v="3"/>
    <n v="2"/>
    <n v="1299"/>
    <n v="2598"/>
    <x v="8"/>
    <n v="467.64"/>
    <n v="2130.36"/>
    <n v="225.82"/>
    <s v="Ahmedabad"/>
    <s v="Gujarat"/>
    <s v="West"/>
    <s v="Debit Card"/>
    <x v="0"/>
    <x v="1"/>
    <x v="10"/>
    <x v="10"/>
    <n v="0.106"/>
    <n v="1662.72"/>
    <n v="0"/>
  </r>
  <r>
    <x v="4715"/>
    <d v="2036-11-28T00:00:00"/>
    <x v="585"/>
    <s v="Customer_0365"/>
    <s v="P2015"/>
    <x v="11"/>
    <x v="1"/>
    <x v="8"/>
    <n v="2"/>
    <n v="1299"/>
    <n v="2598"/>
    <x v="12"/>
    <n v="207.84"/>
    <n v="2390.16"/>
    <n v="516.27"/>
    <s v="Kolkata"/>
    <s v="West Bengal"/>
    <s v="East"/>
    <s v="Credit Card"/>
    <x v="0"/>
    <x v="1"/>
    <x v="10"/>
    <x v="10"/>
    <n v="0.216"/>
    <n v="2182.3200000000002"/>
    <n v="0"/>
  </r>
  <r>
    <x v="4716"/>
    <d v="2036-11-29T00:00:00"/>
    <x v="785"/>
    <s v="Customer_0590"/>
    <s v="P2009"/>
    <x v="1"/>
    <x v="0"/>
    <x v="0"/>
    <n v="1"/>
    <n v="1199"/>
    <n v="1199"/>
    <x v="13"/>
    <n v="395.67"/>
    <n v="803.33"/>
    <n v="177.54"/>
    <s v="Mumbai"/>
    <s v="Maharashtra"/>
    <s v="West"/>
    <s v="Cash on Delivery"/>
    <x v="0"/>
    <x v="1"/>
    <x v="10"/>
    <x v="10"/>
    <n v="0.221"/>
    <n v="407.66"/>
    <n v="0"/>
  </r>
  <r>
    <x v="4717"/>
    <d v="2036-11-30T00:00:00"/>
    <x v="59"/>
    <s v="Customer_0479"/>
    <s v="P2023"/>
    <x v="23"/>
    <x v="3"/>
    <x v="9"/>
    <n v="3"/>
    <n v="1599"/>
    <n v="4797"/>
    <x v="8"/>
    <n v="863.46"/>
    <n v="3933.54"/>
    <n v="888.98"/>
    <s v="Jaipur"/>
    <s v="Rajasthan"/>
    <s v="North"/>
    <s v="UPI"/>
    <x v="2"/>
    <x v="1"/>
    <x v="10"/>
    <x v="10"/>
    <n v="0.22600000000000001"/>
    <n v="3070.08"/>
    <n v="0"/>
  </r>
  <r>
    <x v="4718"/>
    <d v="2036-12-01T00:00:00"/>
    <x v="645"/>
    <s v="Customer_0392"/>
    <s v="P2009"/>
    <x v="1"/>
    <x v="0"/>
    <x v="0"/>
    <n v="1"/>
    <n v="1199"/>
    <n v="1199"/>
    <x v="9"/>
    <n v="335.72"/>
    <n v="863.28"/>
    <n v="203.73"/>
    <s v="Mumbai"/>
    <s v="Maharashtra"/>
    <s v="West"/>
    <s v="Credit Card"/>
    <x v="1"/>
    <x v="1"/>
    <x v="10"/>
    <x v="10"/>
    <n v="0.23599999999999999"/>
    <n v="527.55999999999995"/>
    <n v="0"/>
  </r>
  <r>
    <x v="4719"/>
    <d v="2036-12-02T00:00:00"/>
    <x v="169"/>
    <s v="Customer_0179"/>
    <s v="P2020"/>
    <x v="16"/>
    <x v="4"/>
    <x v="10"/>
    <n v="3"/>
    <n v="599"/>
    <n v="1797"/>
    <x v="7"/>
    <n v="233.61"/>
    <n v="1563.39"/>
    <n v="533.12"/>
    <s v="Noida"/>
    <s v="Uttar Pradesh"/>
    <s v="North"/>
    <s v="Net Banking"/>
    <x v="0"/>
    <x v="1"/>
    <x v="10"/>
    <x v="10"/>
    <n v="0.34100000000000003"/>
    <n v="1329.78"/>
    <n v="0"/>
  </r>
  <r>
    <x v="4720"/>
    <d v="2036-12-03T00:00:00"/>
    <x v="304"/>
    <s v="Customer_0109"/>
    <s v="P2001"/>
    <x v="10"/>
    <x v="2"/>
    <x v="7"/>
    <n v="2"/>
    <n v="24999"/>
    <n v="49998"/>
    <x v="8"/>
    <n v="8999.64"/>
    <n v="40998.36"/>
    <n v="4345.83"/>
    <s v="Bengaluru"/>
    <s v="Karnataka"/>
    <s v="South"/>
    <s v="Net Banking"/>
    <x v="0"/>
    <x v="1"/>
    <x v="10"/>
    <x v="10"/>
    <n v="0.106"/>
    <n v="31998.720000000001"/>
    <n v="0"/>
  </r>
  <r>
    <x v="4721"/>
    <d v="2036-12-04T00:00:00"/>
    <x v="664"/>
    <s v="Customer_0741"/>
    <s v="P2005"/>
    <x v="4"/>
    <x v="2"/>
    <x v="3"/>
    <n v="4"/>
    <n v="1299"/>
    <n v="5196"/>
    <x v="12"/>
    <n v="415.68"/>
    <n v="4780.32"/>
    <n v="650.12"/>
    <s v="Mumbai"/>
    <s v="Maharashtra"/>
    <s v="West"/>
    <s v="Cash on Delivery"/>
    <x v="0"/>
    <x v="1"/>
    <x v="10"/>
    <x v="10"/>
    <n v="0.13600000000000001"/>
    <n v="4364.6400000000003"/>
    <n v="0"/>
  </r>
  <r>
    <x v="4722"/>
    <d v="2036-12-05T00:00:00"/>
    <x v="455"/>
    <s v="Customer_0410"/>
    <s v="P2004"/>
    <x v="15"/>
    <x v="2"/>
    <x v="3"/>
    <n v="2"/>
    <n v="899"/>
    <n v="1798"/>
    <x v="7"/>
    <n v="233.74"/>
    <n v="1564.26"/>
    <n v="189.28"/>
    <s v="Noida"/>
    <s v="Uttar Pradesh"/>
    <s v="North"/>
    <s v="UPI"/>
    <x v="0"/>
    <x v="1"/>
    <x v="10"/>
    <x v="10"/>
    <n v="0.121"/>
    <n v="1330.52"/>
    <n v="0"/>
  </r>
  <r>
    <x v="4723"/>
    <d v="2036-12-06T00:00:00"/>
    <x v="208"/>
    <s v="Customer_0059"/>
    <s v="P2021"/>
    <x v="24"/>
    <x v="4"/>
    <x v="13"/>
    <n v="2"/>
    <n v="1499"/>
    <n v="2998"/>
    <x v="7"/>
    <n v="389.74"/>
    <n v="2608.2600000000002"/>
    <n v="889.42"/>
    <s v="Jaipur"/>
    <s v="Rajasthan"/>
    <s v="North"/>
    <s v="UPI"/>
    <x v="2"/>
    <x v="1"/>
    <x v="10"/>
    <x v="10"/>
    <n v="0.34100000000000003"/>
    <n v="2218.52"/>
    <n v="0"/>
  </r>
  <r>
    <x v="4724"/>
    <d v="2036-12-07T00:00:00"/>
    <x v="544"/>
    <s v="Customer_0791"/>
    <s v="P2014"/>
    <x v="2"/>
    <x v="1"/>
    <x v="1"/>
    <n v="1"/>
    <n v="2999"/>
    <n v="2999"/>
    <x v="12"/>
    <n v="239.92"/>
    <n v="2759.08"/>
    <n v="595.96"/>
    <s v="Gurugram"/>
    <s v="Haryana"/>
    <s v="North"/>
    <s v="Cash on Delivery"/>
    <x v="0"/>
    <x v="1"/>
    <x v="10"/>
    <x v="10"/>
    <n v="0.216"/>
    <n v="2519.16"/>
    <n v="0"/>
  </r>
  <r>
    <x v="4725"/>
    <d v="2036-12-08T00:00:00"/>
    <x v="509"/>
    <s v="Customer_0194"/>
    <s v="P2023"/>
    <x v="23"/>
    <x v="3"/>
    <x v="9"/>
    <n v="1"/>
    <n v="1599"/>
    <n v="1599"/>
    <x v="7"/>
    <n v="207.87"/>
    <n v="1391.13"/>
    <n v="335.26"/>
    <s v="Bengaluru"/>
    <s v="Karnataka"/>
    <s v="South"/>
    <s v="Net Banking"/>
    <x v="0"/>
    <x v="1"/>
    <x v="10"/>
    <x v="10"/>
    <n v="0.24099999999999999"/>
    <n v="1183.26"/>
    <n v="0"/>
  </r>
  <r>
    <x v="4726"/>
    <d v="2036-12-09T00:00:00"/>
    <x v="522"/>
    <s v="Customer_0618"/>
    <s v="P2014"/>
    <x v="2"/>
    <x v="1"/>
    <x v="1"/>
    <n v="4"/>
    <n v="2999"/>
    <n v="11996"/>
    <x v="7"/>
    <n v="1559.48"/>
    <n v="10436.52"/>
    <n v="2097.7399999999998"/>
    <s v="Ahmedabad"/>
    <s v="Gujarat"/>
    <s v="West"/>
    <s v="UPI"/>
    <x v="0"/>
    <x v="1"/>
    <x v="10"/>
    <x v="10"/>
    <n v="0.20100000000000001"/>
    <n v="8877.0400000000009"/>
    <n v="0"/>
  </r>
  <r>
    <x v="4727"/>
    <d v="2036-12-10T00:00:00"/>
    <x v="590"/>
    <s v="Customer_0525"/>
    <s v="P2012"/>
    <x v="7"/>
    <x v="0"/>
    <x v="4"/>
    <n v="3"/>
    <n v="1299"/>
    <n v="3897"/>
    <x v="7"/>
    <n v="506.61"/>
    <n v="3390.39"/>
    <n v="952.7"/>
    <s v="Kolkata"/>
    <s v="West Bengal"/>
    <s v="East"/>
    <s v="UPI"/>
    <x v="2"/>
    <x v="1"/>
    <x v="10"/>
    <x v="10"/>
    <n v="0.28100000000000003"/>
    <n v="2883.78"/>
    <n v="0"/>
  </r>
  <r>
    <x v="4728"/>
    <d v="2036-12-11T00:00:00"/>
    <x v="25"/>
    <s v="Customer_0104"/>
    <s v="P2018"/>
    <x v="17"/>
    <x v="4"/>
    <x v="11"/>
    <n v="2"/>
    <n v="399"/>
    <n v="798"/>
    <x v="8"/>
    <n v="143.63999999999999"/>
    <n v="654.36"/>
    <n v="213.32"/>
    <s v="Noida"/>
    <s v="Uttar Pradesh"/>
    <s v="North"/>
    <s v="UPI"/>
    <x v="0"/>
    <x v="1"/>
    <x v="10"/>
    <x v="10"/>
    <n v="0.32600000000000001"/>
    <n v="510.72"/>
    <n v="0"/>
  </r>
  <r>
    <x v="4729"/>
    <d v="2036-12-12T00:00:00"/>
    <x v="755"/>
    <s v="Customer_0142"/>
    <s v="P2005"/>
    <x v="4"/>
    <x v="2"/>
    <x v="3"/>
    <n v="1"/>
    <n v="1299"/>
    <n v="1299"/>
    <x v="7"/>
    <n v="168.87"/>
    <n v="1130.1300000000001"/>
    <n v="136.75"/>
    <s v="Jaipur"/>
    <s v="Rajasthan"/>
    <s v="North"/>
    <s v="Credit Card"/>
    <x v="0"/>
    <x v="1"/>
    <x v="10"/>
    <x v="10"/>
    <n v="0.121"/>
    <n v="961.26"/>
    <n v="0"/>
  </r>
  <r>
    <x v="4730"/>
    <d v="2036-12-13T00:00:00"/>
    <x v="148"/>
    <s v="Customer_0130"/>
    <s v="P2008"/>
    <x v="20"/>
    <x v="0"/>
    <x v="12"/>
    <n v="1"/>
    <n v="1799"/>
    <n v="1799"/>
    <x v="10"/>
    <n v="53.97"/>
    <n v="1745.03"/>
    <n v="542.70000000000005"/>
    <s v="Hyderabad"/>
    <s v="Telangana"/>
    <s v="South"/>
    <s v="UPI"/>
    <x v="0"/>
    <x v="1"/>
    <x v="10"/>
    <x v="10"/>
    <n v="0.311"/>
    <n v="1691.06"/>
    <n v="0"/>
  </r>
  <r>
    <x v="4731"/>
    <d v="2036-12-14T00:00:00"/>
    <x v="563"/>
    <s v="Customer_0214"/>
    <s v="P2011"/>
    <x v="18"/>
    <x v="0"/>
    <x v="4"/>
    <n v="1"/>
    <n v="2499"/>
    <n v="2499"/>
    <x v="7"/>
    <n v="324.87"/>
    <n v="2174.13"/>
    <n v="610.92999999999995"/>
    <s v="Bengaluru"/>
    <s v="Karnataka"/>
    <s v="South"/>
    <s v="Credit Card"/>
    <x v="0"/>
    <x v="1"/>
    <x v="10"/>
    <x v="10"/>
    <n v="0.28100000000000003"/>
    <n v="1849.26"/>
    <n v="0"/>
  </r>
  <r>
    <x v="4732"/>
    <d v="2036-12-15T00:00:00"/>
    <x v="770"/>
    <s v="Customer_0063"/>
    <s v="P2018"/>
    <x v="17"/>
    <x v="4"/>
    <x v="11"/>
    <n v="2"/>
    <n v="399"/>
    <n v="798"/>
    <x v="12"/>
    <n v="63.84"/>
    <n v="734.16"/>
    <n v="261.36"/>
    <s v="Hyderabad"/>
    <s v="Telangana"/>
    <s v="South"/>
    <s v="UPI"/>
    <x v="2"/>
    <x v="1"/>
    <x v="10"/>
    <x v="10"/>
    <n v="0.35599999999999998"/>
    <n v="670.32"/>
    <n v="0"/>
  </r>
  <r>
    <x v="4733"/>
    <d v="2036-12-16T00:00:00"/>
    <x v="137"/>
    <s v="Customer_0783"/>
    <s v="P2012"/>
    <x v="7"/>
    <x v="0"/>
    <x v="4"/>
    <n v="1"/>
    <n v="1299"/>
    <n v="1299"/>
    <x v="7"/>
    <n v="168.87"/>
    <n v="1130.1300000000001"/>
    <n v="317.57"/>
    <s v="Hyderabad"/>
    <s v="Telangana"/>
    <s v="South"/>
    <s v="UPI"/>
    <x v="0"/>
    <x v="1"/>
    <x v="10"/>
    <x v="10"/>
    <n v="0.28100000000000003"/>
    <n v="961.26"/>
    <n v="0"/>
  </r>
  <r>
    <x v="4734"/>
    <d v="2036-12-17T00:00:00"/>
    <x v="333"/>
    <s v="Customer_0227"/>
    <s v="P2004"/>
    <x v="15"/>
    <x v="2"/>
    <x v="3"/>
    <n v="1"/>
    <n v="899"/>
    <n v="899"/>
    <x v="8"/>
    <n v="161.82"/>
    <n v="737.18"/>
    <n v="78.14"/>
    <s v="Bengaluru"/>
    <s v="Karnataka"/>
    <s v="South"/>
    <s v="Credit Card"/>
    <x v="2"/>
    <x v="1"/>
    <x v="10"/>
    <x v="10"/>
    <n v="0.106"/>
    <n v="575.36"/>
    <n v="0"/>
  </r>
  <r>
    <x v="4735"/>
    <d v="2036-12-18T00:00:00"/>
    <x v="585"/>
    <s v="Customer_0365"/>
    <s v="P2015"/>
    <x v="11"/>
    <x v="1"/>
    <x v="8"/>
    <n v="2"/>
    <n v="1299"/>
    <n v="2598"/>
    <x v="11"/>
    <n v="597.54"/>
    <n v="2000.46"/>
    <n v="342.08"/>
    <s v="Noida"/>
    <s v="Uttar Pradesh"/>
    <s v="North"/>
    <s v="UPI"/>
    <x v="2"/>
    <x v="1"/>
    <x v="10"/>
    <x v="10"/>
    <n v="0.17100000000000001"/>
    <n v="1402.92"/>
    <n v="0"/>
  </r>
  <r>
    <x v="4736"/>
    <d v="2036-12-19T00:00:00"/>
    <x v="110"/>
    <s v="Customer_0412"/>
    <s v="P2015"/>
    <x v="11"/>
    <x v="1"/>
    <x v="8"/>
    <n v="1"/>
    <n v="1299"/>
    <n v="1299"/>
    <x v="12"/>
    <n v="103.92"/>
    <n v="1195.08"/>
    <n v="258.14"/>
    <s v="Noida"/>
    <s v="Uttar Pradesh"/>
    <s v="North"/>
    <s v="UPI"/>
    <x v="0"/>
    <x v="1"/>
    <x v="10"/>
    <x v="10"/>
    <n v="0.216"/>
    <n v="1091.1600000000001"/>
    <n v="0"/>
  </r>
  <r>
    <x v="4737"/>
    <d v="2036-12-20T00:00:00"/>
    <x v="109"/>
    <s v="Customer_0735"/>
    <s v="P2025"/>
    <x v="9"/>
    <x v="3"/>
    <x v="6"/>
    <n v="1"/>
    <n v="999"/>
    <n v="999"/>
    <x v="7"/>
    <n v="129.87"/>
    <n v="869.13"/>
    <n v="209.46"/>
    <s v="Hyderabad"/>
    <s v="Telangana"/>
    <s v="South"/>
    <s v="Cash on Delivery"/>
    <x v="0"/>
    <x v="1"/>
    <x v="10"/>
    <x v="10"/>
    <n v="0.24099999999999999"/>
    <n v="739.26"/>
    <n v="0"/>
  </r>
  <r>
    <x v="4738"/>
    <d v="2036-12-21T00:00:00"/>
    <x v="491"/>
    <s v="Customer_0602"/>
    <s v="P2008"/>
    <x v="20"/>
    <x v="0"/>
    <x v="12"/>
    <n v="1"/>
    <n v="1799"/>
    <n v="1799"/>
    <x v="9"/>
    <n v="503.72"/>
    <n v="1295.28"/>
    <n v="305.69"/>
    <s v="Bengaluru"/>
    <s v="Karnataka"/>
    <s v="South"/>
    <s v="Net Banking"/>
    <x v="2"/>
    <x v="1"/>
    <x v="10"/>
    <x v="10"/>
    <n v="0.23599999999999999"/>
    <n v="791.56"/>
    <n v="0"/>
  </r>
  <r>
    <x v="4739"/>
    <d v="2036-12-22T00:00:00"/>
    <x v="205"/>
    <s v="Customer_0761"/>
    <s v="P2009"/>
    <x v="1"/>
    <x v="0"/>
    <x v="0"/>
    <n v="1"/>
    <n v="1199"/>
    <n v="1199"/>
    <x v="7"/>
    <n v="155.87"/>
    <n v="1043.1300000000001"/>
    <n v="293.12"/>
    <s v="Delhi"/>
    <s v="Delhi"/>
    <s v="North"/>
    <s v="Credit Card"/>
    <x v="0"/>
    <x v="1"/>
    <x v="10"/>
    <x v="10"/>
    <n v="0.28100000000000003"/>
    <n v="887.26"/>
    <n v="0"/>
  </r>
  <r>
    <x v="4740"/>
    <d v="2036-12-23T00:00:00"/>
    <x v="193"/>
    <s v="Customer_0183"/>
    <s v="P2025"/>
    <x v="9"/>
    <x v="3"/>
    <x v="6"/>
    <n v="2"/>
    <n v="999"/>
    <n v="1998"/>
    <x v="8"/>
    <n v="359.64"/>
    <n v="1638.36"/>
    <n v="370.27"/>
    <s v="Gurugram"/>
    <s v="Haryana"/>
    <s v="North"/>
    <s v="Debit Card"/>
    <x v="0"/>
    <x v="1"/>
    <x v="10"/>
    <x v="10"/>
    <n v="0.22600000000000001"/>
    <n v="1278.72"/>
    <n v="0"/>
  </r>
  <r>
    <x v="4741"/>
    <d v="2036-12-24T00:00:00"/>
    <x v="123"/>
    <s v="Customer_0118"/>
    <s v="P2016"/>
    <x v="19"/>
    <x v="1"/>
    <x v="8"/>
    <n v="2"/>
    <n v="999"/>
    <n v="1998"/>
    <x v="7"/>
    <n v="259.74"/>
    <n v="1738.26"/>
    <n v="349.39"/>
    <s v="Bengaluru"/>
    <s v="Karnataka"/>
    <s v="South"/>
    <s v="Credit Card"/>
    <x v="0"/>
    <x v="1"/>
    <x v="10"/>
    <x v="10"/>
    <n v="0.20100000000000001"/>
    <n v="1478.52"/>
    <n v="0"/>
  </r>
  <r>
    <x v="4742"/>
    <d v="2036-12-25T00:00:00"/>
    <x v="711"/>
    <s v="Customer_0744"/>
    <s v="P2023"/>
    <x v="23"/>
    <x v="3"/>
    <x v="9"/>
    <n v="3"/>
    <n v="1599"/>
    <n v="4797"/>
    <x v="7"/>
    <n v="623.61"/>
    <n v="4173.3900000000003"/>
    <n v="1005.79"/>
    <s v="Jaipur"/>
    <s v="Rajasthan"/>
    <s v="North"/>
    <s v="Net Banking"/>
    <x v="2"/>
    <x v="1"/>
    <x v="10"/>
    <x v="10"/>
    <n v="0.24099999999999999"/>
    <n v="3549.78"/>
    <n v="0"/>
  </r>
  <r>
    <x v="4743"/>
    <d v="2036-12-26T00:00:00"/>
    <x v="67"/>
    <s v="Customer_0508"/>
    <s v="P2005"/>
    <x v="4"/>
    <x v="2"/>
    <x v="3"/>
    <n v="2"/>
    <n v="1299"/>
    <n v="2598"/>
    <x v="12"/>
    <n v="207.84"/>
    <n v="2390.16"/>
    <n v="325.06"/>
    <s v="Jaipur"/>
    <s v="Rajasthan"/>
    <s v="North"/>
    <s v="UPI"/>
    <x v="2"/>
    <x v="1"/>
    <x v="10"/>
    <x v="10"/>
    <n v="0.13600000000000001"/>
    <n v="2182.3200000000002"/>
    <n v="0"/>
  </r>
  <r>
    <x v="4744"/>
    <d v="2036-12-27T00:00:00"/>
    <x v="181"/>
    <s v="Customer_0633"/>
    <s v="P2008"/>
    <x v="20"/>
    <x v="0"/>
    <x v="12"/>
    <n v="2"/>
    <n v="1799"/>
    <n v="3598"/>
    <x v="12"/>
    <n v="287.83999999999997"/>
    <n v="3310.16"/>
    <n v="979.81"/>
    <s v="Kolkata"/>
    <s v="West Bengal"/>
    <s v="East"/>
    <s v="Debit Card"/>
    <x v="0"/>
    <x v="1"/>
    <x v="10"/>
    <x v="10"/>
    <n v="0.29599999999999999"/>
    <n v="3022.32"/>
    <n v="0"/>
  </r>
  <r>
    <x v="4745"/>
    <d v="2036-12-28T00:00:00"/>
    <x v="683"/>
    <s v="Customer_0441"/>
    <s v="P2006"/>
    <x v="5"/>
    <x v="2"/>
    <x v="3"/>
    <n v="2"/>
    <n v="1499"/>
    <n v="2998"/>
    <x v="10"/>
    <n v="89.94"/>
    <n v="2908.06"/>
    <n v="439.12"/>
    <s v="Kolkata"/>
    <s v="West Bengal"/>
    <s v="East"/>
    <s v="UPI"/>
    <x v="0"/>
    <x v="1"/>
    <x v="10"/>
    <x v="10"/>
    <n v="0.151"/>
    <n v="2818.12"/>
    <n v="0"/>
  </r>
  <r>
    <x v="4746"/>
    <d v="2036-12-29T00:00:00"/>
    <x v="365"/>
    <s v="Customer_0201"/>
    <s v="P2012"/>
    <x v="7"/>
    <x v="0"/>
    <x v="4"/>
    <n v="3"/>
    <n v="1299"/>
    <n v="3897"/>
    <x v="8"/>
    <n v="701.46"/>
    <n v="3195.54"/>
    <n v="850.01"/>
    <s v="Jaipur"/>
    <s v="Rajasthan"/>
    <s v="North"/>
    <s v="Debit Card"/>
    <x v="2"/>
    <x v="1"/>
    <x v="10"/>
    <x v="10"/>
    <n v="0.26600000000000001"/>
    <n v="2494.08"/>
    <n v="0"/>
  </r>
  <r>
    <x v="4747"/>
    <d v="2036-12-30T00:00:00"/>
    <x v="264"/>
    <s v="Customer_0150"/>
    <s v="P2015"/>
    <x v="11"/>
    <x v="1"/>
    <x v="8"/>
    <n v="1"/>
    <n v="1299"/>
    <n v="1299"/>
    <x v="7"/>
    <n v="168.87"/>
    <n v="1130.1300000000001"/>
    <n v="227.16"/>
    <s v="Lucknow"/>
    <s v="Uttar Pradesh"/>
    <s v="North"/>
    <s v="UPI"/>
    <x v="0"/>
    <x v="1"/>
    <x v="10"/>
    <x v="10"/>
    <n v="0.20100000000000001"/>
    <n v="961.26"/>
    <n v="0"/>
  </r>
  <r>
    <x v="4748"/>
    <d v="2036-12-31T00:00:00"/>
    <x v="245"/>
    <s v="Customer_0043"/>
    <s v="P2018"/>
    <x v="17"/>
    <x v="4"/>
    <x v="11"/>
    <n v="1"/>
    <n v="399"/>
    <n v="399"/>
    <x v="10"/>
    <n v="11.97"/>
    <n v="387.03"/>
    <n v="143.59"/>
    <s v="Bengaluru"/>
    <s v="Karnataka"/>
    <s v="South"/>
    <s v="Credit Card"/>
    <x v="0"/>
    <x v="1"/>
    <x v="10"/>
    <x v="10"/>
    <n v="0.371"/>
    <n v="375.06"/>
    <n v="0"/>
  </r>
  <r>
    <x v="4749"/>
    <d v="2037-01-01T00:00:00"/>
    <x v="572"/>
    <s v="Customer_0139"/>
    <s v="P2001"/>
    <x v="10"/>
    <x v="2"/>
    <x v="7"/>
    <n v="2"/>
    <n v="24999"/>
    <n v="49998"/>
    <x v="11"/>
    <n v="11499.54"/>
    <n v="38498.46"/>
    <n v="3503.36"/>
    <s v="Jaipur"/>
    <s v="Rajasthan"/>
    <s v="North"/>
    <s v="UPI"/>
    <x v="2"/>
    <x v="1"/>
    <x v="10"/>
    <x v="10"/>
    <n v="9.0999999999999998E-2"/>
    <n v="26998.92"/>
    <n v="0"/>
  </r>
  <r>
    <x v="4750"/>
    <d v="2037-01-02T00:00:00"/>
    <x v="228"/>
    <s v="Customer_0577"/>
    <s v="P2009"/>
    <x v="1"/>
    <x v="0"/>
    <x v="0"/>
    <n v="2"/>
    <n v="1199"/>
    <n v="2398"/>
    <x v="10"/>
    <n v="71.94"/>
    <n v="2326.06"/>
    <n v="723.4"/>
    <s v="Hyderabad"/>
    <s v="Telangana"/>
    <s v="South"/>
    <s v="UPI"/>
    <x v="0"/>
    <x v="1"/>
    <x v="10"/>
    <x v="10"/>
    <n v="0.311"/>
    <n v="2254.12"/>
    <n v="0"/>
  </r>
  <r>
    <x v="4751"/>
    <d v="2037-01-03T00:00:00"/>
    <x v="248"/>
    <s v="Customer_0336"/>
    <s v="P2002"/>
    <x v="12"/>
    <x v="2"/>
    <x v="7"/>
    <n v="1"/>
    <n v="2999"/>
    <n v="2999"/>
    <x v="11"/>
    <n v="689.77"/>
    <n v="2309.23"/>
    <n v="210.14"/>
    <s v="Pune"/>
    <s v="Maharashtra"/>
    <s v="West"/>
    <s v="Net Banking"/>
    <x v="0"/>
    <x v="1"/>
    <x v="10"/>
    <x v="10"/>
    <n v="9.0999999999999998E-2"/>
    <n v="1619.46"/>
    <n v="0"/>
  </r>
  <r>
    <x v="4752"/>
    <d v="2037-01-04T00:00:00"/>
    <x v="636"/>
    <s v="Customer_0073"/>
    <s v="P2003"/>
    <x v="3"/>
    <x v="2"/>
    <x v="2"/>
    <n v="1"/>
    <n v="59999"/>
    <n v="59999"/>
    <x v="10"/>
    <n v="1799.97"/>
    <n v="58199.03"/>
    <n v="8788.0499999999993"/>
    <s v="Lucknow"/>
    <s v="Uttar Pradesh"/>
    <s v="North"/>
    <s v="Credit Card"/>
    <x v="0"/>
    <x v="1"/>
    <x v="10"/>
    <x v="10"/>
    <n v="0.151"/>
    <n v="56399.06"/>
    <n v="0"/>
  </r>
  <r>
    <x v="4753"/>
    <d v="2037-01-05T00:00:00"/>
    <x v="639"/>
    <s v="Customer_0535"/>
    <s v="P2009"/>
    <x v="1"/>
    <x v="0"/>
    <x v="0"/>
    <n v="1"/>
    <n v="1199"/>
    <n v="1199"/>
    <x v="11"/>
    <n v="275.77"/>
    <n v="923.23"/>
    <n v="231.73"/>
    <s v="Delhi"/>
    <s v="Delhi"/>
    <s v="North"/>
    <s v="Net Banking"/>
    <x v="2"/>
    <x v="1"/>
    <x v="10"/>
    <x v="10"/>
    <n v="0.251"/>
    <n v="647.46"/>
    <n v="0"/>
  </r>
  <r>
    <x v="4754"/>
    <d v="2037-01-06T00:00:00"/>
    <x v="182"/>
    <s v="Customer_0277"/>
    <s v="P2014"/>
    <x v="2"/>
    <x v="1"/>
    <x v="1"/>
    <n v="1"/>
    <n v="2999"/>
    <n v="2999"/>
    <x v="9"/>
    <n v="839.72"/>
    <n v="2159.2800000000002"/>
    <n v="336.85"/>
    <s v="Ahmedabad"/>
    <s v="Gujarat"/>
    <s v="West"/>
    <s v="Credit Card"/>
    <x v="0"/>
    <x v="1"/>
    <x v="10"/>
    <x v="10"/>
    <n v="0.156"/>
    <n v="1319.56"/>
    <n v="0"/>
  </r>
  <r>
    <x v="4755"/>
    <d v="2037-01-07T00:00:00"/>
    <x v="441"/>
    <s v="Customer_0678"/>
    <s v="P2011"/>
    <x v="18"/>
    <x v="0"/>
    <x v="4"/>
    <n v="3"/>
    <n v="2499"/>
    <n v="7497"/>
    <x v="7"/>
    <n v="974.61"/>
    <n v="6522.39"/>
    <n v="1832.79"/>
    <s v="Jaipur"/>
    <s v="Rajasthan"/>
    <s v="North"/>
    <s v="Credit Card"/>
    <x v="2"/>
    <x v="1"/>
    <x v="10"/>
    <x v="10"/>
    <n v="0.28100000000000003"/>
    <n v="5547.78"/>
    <n v="0"/>
  </r>
  <r>
    <x v="4756"/>
    <d v="2037-01-08T00:00:00"/>
    <x v="184"/>
    <s v="Customer_0327"/>
    <s v="P2001"/>
    <x v="10"/>
    <x v="2"/>
    <x v="7"/>
    <n v="1"/>
    <n v="24999"/>
    <n v="24999"/>
    <x v="10"/>
    <n v="749.97"/>
    <n v="24249.03"/>
    <n v="3661.6"/>
    <s v="Pune"/>
    <s v="Maharashtra"/>
    <s v="West"/>
    <s v="UPI"/>
    <x v="2"/>
    <x v="1"/>
    <x v="10"/>
    <x v="10"/>
    <n v="0.151"/>
    <n v="23499.06"/>
    <n v="0"/>
  </r>
  <r>
    <x v="4757"/>
    <d v="2037-01-09T00:00:00"/>
    <x v="176"/>
    <s v="Customer_0697"/>
    <s v="P2022"/>
    <x v="13"/>
    <x v="3"/>
    <x v="9"/>
    <n v="1"/>
    <n v="899"/>
    <n v="899"/>
    <x v="8"/>
    <n v="161.82"/>
    <n v="737.18"/>
    <n v="166.6"/>
    <s v="Noida"/>
    <s v="Uttar Pradesh"/>
    <s v="North"/>
    <s v="Debit Card"/>
    <x v="1"/>
    <x v="1"/>
    <x v="10"/>
    <x v="10"/>
    <n v="0.22600000000000001"/>
    <n v="575.36"/>
    <n v="0"/>
  </r>
  <r>
    <x v="4758"/>
    <d v="2037-01-10T00:00:00"/>
    <x v="468"/>
    <s v="Customer_0380"/>
    <s v="P2016"/>
    <x v="19"/>
    <x v="1"/>
    <x v="8"/>
    <n v="1"/>
    <n v="999"/>
    <n v="999"/>
    <x v="7"/>
    <n v="129.87"/>
    <n v="869.13"/>
    <n v="174.7"/>
    <s v="Delhi"/>
    <s v="Delhi"/>
    <s v="North"/>
    <s v="Credit Card"/>
    <x v="0"/>
    <x v="1"/>
    <x v="10"/>
    <x v="10"/>
    <n v="0.20100000000000001"/>
    <n v="739.26"/>
    <n v="0"/>
  </r>
  <r>
    <x v="4759"/>
    <d v="2037-01-11T00:00:00"/>
    <x v="682"/>
    <s v="Customer_0014"/>
    <s v="P2012"/>
    <x v="7"/>
    <x v="0"/>
    <x v="4"/>
    <n v="3"/>
    <n v="1299"/>
    <n v="3897"/>
    <x v="10"/>
    <n v="116.91"/>
    <n v="3780.09"/>
    <n v="1175.6099999999999"/>
    <s v="Gurugram"/>
    <s v="Haryana"/>
    <s v="North"/>
    <s v="Debit Card"/>
    <x v="2"/>
    <x v="1"/>
    <x v="10"/>
    <x v="10"/>
    <n v="0.311"/>
    <n v="3663.18"/>
    <n v="0"/>
  </r>
  <r>
    <x v="4760"/>
    <d v="2037-01-12T00:00:00"/>
    <x v="792"/>
    <s v="Customer_0316"/>
    <s v="P2010"/>
    <x v="0"/>
    <x v="0"/>
    <x v="0"/>
    <n v="1"/>
    <n v="1999"/>
    <n v="1999"/>
    <x v="7"/>
    <n v="259.87"/>
    <n v="1739.13"/>
    <n v="488.7"/>
    <s v="Noida"/>
    <s v="Uttar Pradesh"/>
    <s v="North"/>
    <s v="UPI"/>
    <x v="0"/>
    <x v="1"/>
    <x v="10"/>
    <x v="10"/>
    <n v="0.28100000000000003"/>
    <n v="1479.26"/>
    <n v="0"/>
  </r>
  <r>
    <x v="4761"/>
    <d v="2037-01-13T00:00:00"/>
    <x v="289"/>
    <s v="Customer_0505"/>
    <s v="P2003"/>
    <x v="3"/>
    <x v="2"/>
    <x v="2"/>
    <n v="2"/>
    <n v="59999"/>
    <n v="119998"/>
    <x v="10"/>
    <n v="3599.94"/>
    <n v="116398.06"/>
    <n v="17576.11"/>
    <s v="Jaipur"/>
    <s v="Rajasthan"/>
    <s v="North"/>
    <s v="Net Banking"/>
    <x v="2"/>
    <x v="1"/>
    <x v="10"/>
    <x v="10"/>
    <n v="0.151"/>
    <n v="112798.12"/>
    <n v="0"/>
  </r>
  <r>
    <x v="4762"/>
    <d v="2037-01-14T00:00:00"/>
    <x v="255"/>
    <s v="Customer_0188"/>
    <s v="P2025"/>
    <x v="9"/>
    <x v="3"/>
    <x v="6"/>
    <n v="2"/>
    <n v="999"/>
    <n v="1998"/>
    <x v="13"/>
    <n v="659.34"/>
    <n v="1338.66"/>
    <n v="242.3"/>
    <s v="Kolkata"/>
    <s v="West Bengal"/>
    <s v="East"/>
    <s v="Cash on Delivery"/>
    <x v="0"/>
    <x v="1"/>
    <x v="10"/>
    <x v="10"/>
    <n v="0.18099999999999999"/>
    <n v="679.32"/>
    <n v="0"/>
  </r>
  <r>
    <x v="4763"/>
    <d v="2037-01-15T00:00:00"/>
    <x v="573"/>
    <s v="Customer_0769"/>
    <s v="P2014"/>
    <x v="2"/>
    <x v="1"/>
    <x v="1"/>
    <n v="2"/>
    <n v="2999"/>
    <n v="5998"/>
    <x v="11"/>
    <n v="1379.54"/>
    <n v="4618.46"/>
    <n v="789.76"/>
    <s v="Bengaluru"/>
    <s v="Karnataka"/>
    <s v="South"/>
    <s v="UPI"/>
    <x v="0"/>
    <x v="1"/>
    <x v="10"/>
    <x v="10"/>
    <n v="0.17100000000000001"/>
    <n v="3238.92"/>
    <n v="0"/>
  </r>
  <r>
    <x v="4764"/>
    <d v="2037-01-16T00:00:00"/>
    <x v="165"/>
    <s v="Customer_0631"/>
    <s v="P2025"/>
    <x v="9"/>
    <x v="3"/>
    <x v="6"/>
    <n v="5"/>
    <n v="999"/>
    <n v="4995"/>
    <x v="13"/>
    <n v="1648.35"/>
    <n v="3346.65"/>
    <n v="605.74"/>
    <s v="Gurugram"/>
    <s v="Haryana"/>
    <s v="North"/>
    <s v="UPI"/>
    <x v="1"/>
    <x v="1"/>
    <x v="10"/>
    <x v="10"/>
    <n v="0.18099999999999999"/>
    <n v="1698.3"/>
    <n v="0"/>
  </r>
  <r>
    <x v="4765"/>
    <d v="2037-01-17T00:00:00"/>
    <x v="61"/>
    <s v="Customer_0036"/>
    <s v="P2025"/>
    <x v="9"/>
    <x v="3"/>
    <x v="6"/>
    <n v="2"/>
    <n v="999"/>
    <n v="1998"/>
    <x v="10"/>
    <n v="59.94"/>
    <n v="1938.06"/>
    <n v="525.21"/>
    <s v="Hyderabad"/>
    <s v="Telangana"/>
    <s v="South"/>
    <s v="UPI"/>
    <x v="1"/>
    <x v="1"/>
    <x v="10"/>
    <x v="10"/>
    <n v="0.27100000000000002"/>
    <n v="1878.12"/>
    <n v="0"/>
  </r>
  <r>
    <x v="4766"/>
    <d v="2037-01-18T00:00:00"/>
    <x v="179"/>
    <s v="Customer_0367"/>
    <s v="P2012"/>
    <x v="7"/>
    <x v="0"/>
    <x v="4"/>
    <n v="1"/>
    <n v="1299"/>
    <n v="1299"/>
    <x v="13"/>
    <n v="428.67"/>
    <n v="870.33"/>
    <n v="192.34"/>
    <s v="Gurugram"/>
    <s v="Haryana"/>
    <s v="North"/>
    <s v="Net Banking"/>
    <x v="2"/>
    <x v="1"/>
    <x v="10"/>
    <x v="10"/>
    <n v="0.221"/>
    <n v="441.66"/>
    <n v="0"/>
  </r>
  <r>
    <x v="4767"/>
    <d v="2037-01-19T00:00:00"/>
    <x v="92"/>
    <s v="Customer_0428"/>
    <s v="P2002"/>
    <x v="12"/>
    <x v="2"/>
    <x v="7"/>
    <n v="2"/>
    <n v="2999"/>
    <n v="5998"/>
    <x v="8"/>
    <n v="1079.6400000000001"/>
    <n v="4918.3599999999997"/>
    <n v="521.35"/>
    <s v="Noida"/>
    <s v="Uttar Pradesh"/>
    <s v="North"/>
    <s v="Debit Card"/>
    <x v="0"/>
    <x v="1"/>
    <x v="10"/>
    <x v="10"/>
    <n v="0.106"/>
    <n v="3838.72"/>
    <n v="0"/>
  </r>
  <r>
    <x v="4768"/>
    <d v="2037-01-20T00:00:00"/>
    <x v="406"/>
    <s v="Customer_0077"/>
    <s v="P2007"/>
    <x v="21"/>
    <x v="0"/>
    <x v="12"/>
    <n v="2"/>
    <n v="799"/>
    <n v="1598"/>
    <x v="13"/>
    <n v="527.34"/>
    <n v="1070.6600000000001"/>
    <n v="236.62"/>
    <s v="Kolkata"/>
    <s v="West Bengal"/>
    <s v="East"/>
    <s v="Cash on Delivery"/>
    <x v="0"/>
    <x v="1"/>
    <x v="10"/>
    <x v="10"/>
    <n v="0.221"/>
    <n v="543.32000000000005"/>
    <n v="0"/>
  </r>
  <r>
    <x v="4769"/>
    <d v="2037-01-21T00:00:00"/>
    <x v="783"/>
    <s v="Customer_0378"/>
    <s v="P2019"/>
    <x v="22"/>
    <x v="4"/>
    <x v="11"/>
    <n v="1"/>
    <n v="699"/>
    <n v="699"/>
    <x v="7"/>
    <n v="90.87"/>
    <n v="608.13"/>
    <n v="207.37"/>
    <s v="Noida"/>
    <s v="Uttar Pradesh"/>
    <s v="North"/>
    <s v="UPI"/>
    <x v="0"/>
    <x v="1"/>
    <x v="10"/>
    <x v="10"/>
    <n v="0.34100000000000003"/>
    <n v="517.26"/>
    <n v="0"/>
  </r>
  <r>
    <x v="4770"/>
    <d v="2037-01-22T00:00:00"/>
    <x v="711"/>
    <s v="Customer_0744"/>
    <s v="P2003"/>
    <x v="3"/>
    <x v="2"/>
    <x v="2"/>
    <n v="1"/>
    <n v="59999"/>
    <n v="59999"/>
    <x v="8"/>
    <n v="10799.82"/>
    <n v="49199.18"/>
    <n v="5215.1099999999997"/>
    <s v="Hyderabad"/>
    <s v="Telangana"/>
    <s v="South"/>
    <s v="UPI"/>
    <x v="0"/>
    <x v="1"/>
    <x v="10"/>
    <x v="10"/>
    <n v="0.106"/>
    <n v="38399.360000000001"/>
    <n v="0"/>
  </r>
  <r>
    <x v="4771"/>
    <d v="2037-01-23T00:00:00"/>
    <x v="772"/>
    <s v="Customer_0519"/>
    <s v="P2001"/>
    <x v="10"/>
    <x v="2"/>
    <x v="7"/>
    <n v="5"/>
    <n v="24999"/>
    <n v="124995"/>
    <x v="8"/>
    <n v="22499.1"/>
    <n v="102495.9"/>
    <n v="10864.57"/>
    <s v="Ahmedabad"/>
    <s v="Gujarat"/>
    <s v="West"/>
    <s v="UPI"/>
    <x v="2"/>
    <x v="1"/>
    <x v="10"/>
    <x v="10"/>
    <n v="0.106"/>
    <n v="79996.800000000003"/>
    <n v="0"/>
  </r>
  <r>
    <x v="4772"/>
    <d v="2037-01-24T00:00:00"/>
    <x v="14"/>
    <s v="Customer_0726"/>
    <s v="P2025"/>
    <x v="9"/>
    <x v="3"/>
    <x v="6"/>
    <n v="2"/>
    <n v="999"/>
    <n v="1998"/>
    <x v="7"/>
    <n v="259.74"/>
    <n v="1738.26"/>
    <n v="418.92"/>
    <s v="Pune"/>
    <s v="Maharashtra"/>
    <s v="West"/>
    <s v="Cash on Delivery"/>
    <x v="2"/>
    <x v="1"/>
    <x v="10"/>
    <x v="10"/>
    <n v="0.24099999999999999"/>
    <n v="1478.52"/>
    <n v="0"/>
  </r>
  <r>
    <x v="4773"/>
    <d v="2037-01-25T00:00:00"/>
    <x v="181"/>
    <s v="Customer_0633"/>
    <s v="P2025"/>
    <x v="9"/>
    <x v="3"/>
    <x v="6"/>
    <n v="1"/>
    <n v="999"/>
    <n v="999"/>
    <x v="7"/>
    <n v="129.87"/>
    <n v="869.13"/>
    <n v="209.46"/>
    <s v="Lucknow"/>
    <s v="Uttar Pradesh"/>
    <s v="North"/>
    <s v="Net Banking"/>
    <x v="0"/>
    <x v="1"/>
    <x v="10"/>
    <x v="10"/>
    <n v="0.24099999999999999"/>
    <n v="739.26"/>
    <n v="0"/>
  </r>
  <r>
    <x v="4774"/>
    <d v="2037-01-26T00:00:00"/>
    <x v="12"/>
    <s v="Customer_0689"/>
    <s v="P2013"/>
    <x v="6"/>
    <x v="1"/>
    <x v="1"/>
    <n v="1"/>
    <n v="3499"/>
    <n v="3499"/>
    <x v="12"/>
    <n v="279.92"/>
    <n v="3219.08"/>
    <n v="695.32"/>
    <s v="Hyderabad"/>
    <s v="Telangana"/>
    <s v="South"/>
    <s v="Debit Card"/>
    <x v="0"/>
    <x v="1"/>
    <x v="10"/>
    <x v="10"/>
    <n v="0.216"/>
    <n v="2939.16"/>
    <n v="0"/>
  </r>
  <r>
    <x v="4775"/>
    <d v="2037-01-27T00:00:00"/>
    <x v="402"/>
    <s v="Customer_0110"/>
    <s v="P2002"/>
    <x v="12"/>
    <x v="2"/>
    <x v="7"/>
    <n v="1"/>
    <n v="2999"/>
    <n v="2999"/>
    <x v="8"/>
    <n v="539.82000000000005"/>
    <n v="2459.1799999999998"/>
    <n v="260.67"/>
    <s v="Delhi"/>
    <s v="Delhi"/>
    <s v="North"/>
    <s v="Credit Card"/>
    <x v="0"/>
    <x v="1"/>
    <x v="10"/>
    <x v="10"/>
    <n v="0.106"/>
    <n v="1919.36"/>
    <n v="0"/>
  </r>
  <r>
    <x v="4776"/>
    <d v="2037-01-28T00:00:00"/>
    <x v="40"/>
    <s v="Customer_0751"/>
    <s v="P2011"/>
    <x v="18"/>
    <x v="0"/>
    <x v="4"/>
    <n v="1"/>
    <n v="2499"/>
    <n v="2499"/>
    <x v="8"/>
    <n v="449.82"/>
    <n v="2049.1799999999998"/>
    <n v="545.08000000000004"/>
    <s v="Pune"/>
    <s v="Maharashtra"/>
    <s v="West"/>
    <s v="Debit Card"/>
    <x v="2"/>
    <x v="1"/>
    <x v="10"/>
    <x v="10"/>
    <n v="0.26600000000000001"/>
    <n v="1599.36"/>
    <n v="0"/>
  </r>
  <r>
    <x v="4777"/>
    <d v="2037-01-29T00:00:00"/>
    <x v="304"/>
    <s v="Customer_0109"/>
    <s v="P2002"/>
    <x v="12"/>
    <x v="2"/>
    <x v="7"/>
    <n v="2"/>
    <n v="2999"/>
    <n v="5998"/>
    <x v="9"/>
    <n v="1679.44"/>
    <n v="4318.5600000000004"/>
    <n v="328.21"/>
    <s v="Mumbai"/>
    <s v="Maharashtra"/>
    <s v="West"/>
    <s v="Debit Card"/>
    <x v="0"/>
    <x v="1"/>
    <x v="10"/>
    <x v="10"/>
    <n v="7.5999999999999998E-2"/>
    <n v="2639.12"/>
    <n v="0"/>
  </r>
  <r>
    <x v="4778"/>
    <d v="2037-01-30T00:00:00"/>
    <x v="385"/>
    <s v="Customer_0544"/>
    <s v="P2017"/>
    <x v="8"/>
    <x v="1"/>
    <x v="5"/>
    <n v="3"/>
    <n v="5999"/>
    <n v="17997"/>
    <x v="7"/>
    <n v="2339.61"/>
    <n v="15657.39"/>
    <n v="3147.14"/>
    <s v="Hyderabad"/>
    <s v="Telangana"/>
    <s v="South"/>
    <s v="Credit Card"/>
    <x v="0"/>
    <x v="1"/>
    <x v="10"/>
    <x v="10"/>
    <n v="0.20100000000000001"/>
    <n v="13317.78"/>
    <n v="0"/>
  </r>
  <r>
    <x v="4779"/>
    <d v="2037-01-31T00:00:00"/>
    <x v="711"/>
    <s v="Customer_0744"/>
    <s v="P2015"/>
    <x v="11"/>
    <x v="1"/>
    <x v="8"/>
    <n v="1"/>
    <n v="1299"/>
    <n v="1299"/>
    <x v="12"/>
    <n v="103.92"/>
    <n v="1195.08"/>
    <n v="258.14"/>
    <s v="Chennai"/>
    <s v="Tamil Nadu"/>
    <s v="South"/>
    <s v="Net Banking"/>
    <x v="0"/>
    <x v="1"/>
    <x v="10"/>
    <x v="10"/>
    <n v="0.216"/>
    <n v="1091.1600000000001"/>
    <n v="0"/>
  </r>
  <r>
    <x v="4780"/>
    <d v="2037-02-01T00:00:00"/>
    <x v="715"/>
    <s v="Customer_0563"/>
    <s v="P2011"/>
    <x v="18"/>
    <x v="0"/>
    <x v="4"/>
    <n v="1"/>
    <n v="2499"/>
    <n v="2499"/>
    <x v="8"/>
    <n v="449.82"/>
    <n v="2049.1799999999998"/>
    <n v="545.08000000000004"/>
    <s v="Kolkata"/>
    <s v="West Bengal"/>
    <s v="East"/>
    <s v="Net Banking"/>
    <x v="2"/>
    <x v="1"/>
    <x v="10"/>
    <x v="10"/>
    <n v="0.26600000000000001"/>
    <n v="1599.36"/>
    <n v="0"/>
  </r>
  <r>
    <x v="4781"/>
    <d v="2037-02-02T00:00:00"/>
    <x v="574"/>
    <s v="Customer_0330"/>
    <s v="P2023"/>
    <x v="23"/>
    <x v="3"/>
    <x v="9"/>
    <n v="3"/>
    <n v="1599"/>
    <n v="4797"/>
    <x v="12"/>
    <n v="383.76"/>
    <n v="4413.24"/>
    <n v="1129.79"/>
    <s v="Gurugram"/>
    <s v="Haryana"/>
    <s v="North"/>
    <s v="Debit Card"/>
    <x v="0"/>
    <x v="1"/>
    <x v="10"/>
    <x v="10"/>
    <n v="0.25600000000000001"/>
    <n v="4029.48"/>
    <n v="0"/>
  </r>
  <r>
    <x v="4782"/>
    <d v="2037-02-03T00:00:00"/>
    <x v="480"/>
    <s v="Customer_0267"/>
    <s v="P2014"/>
    <x v="2"/>
    <x v="1"/>
    <x v="1"/>
    <n v="4"/>
    <n v="2999"/>
    <n v="11996"/>
    <x v="7"/>
    <n v="1559.48"/>
    <n v="10436.52"/>
    <n v="2097.7399999999998"/>
    <s v="Delhi"/>
    <s v="Delhi"/>
    <s v="North"/>
    <s v="UPI"/>
    <x v="2"/>
    <x v="1"/>
    <x v="10"/>
    <x v="10"/>
    <n v="0.20100000000000001"/>
    <n v="8877.0400000000009"/>
    <n v="0"/>
  </r>
  <r>
    <x v="4783"/>
    <d v="2037-02-04T00:00:00"/>
    <x v="412"/>
    <s v="Customer_0189"/>
    <s v="P2003"/>
    <x v="3"/>
    <x v="2"/>
    <x v="2"/>
    <n v="1"/>
    <n v="59999"/>
    <n v="59999"/>
    <x v="8"/>
    <n v="10799.82"/>
    <n v="49199.18"/>
    <n v="5215.1099999999997"/>
    <s v="Noida"/>
    <s v="Uttar Pradesh"/>
    <s v="North"/>
    <s v="Credit Card"/>
    <x v="2"/>
    <x v="1"/>
    <x v="10"/>
    <x v="10"/>
    <n v="0.106"/>
    <n v="38399.360000000001"/>
    <n v="0"/>
  </r>
  <r>
    <x v="4784"/>
    <d v="2037-02-05T00:00:00"/>
    <x v="202"/>
    <s v="Customer_0531"/>
    <s v="P2015"/>
    <x v="11"/>
    <x v="1"/>
    <x v="8"/>
    <n v="1"/>
    <n v="1299"/>
    <n v="1299"/>
    <x v="10"/>
    <n v="38.97"/>
    <n v="1260.03"/>
    <n v="291.07"/>
    <s v="Ahmedabad"/>
    <s v="Gujarat"/>
    <s v="West"/>
    <s v="Debit Card"/>
    <x v="0"/>
    <x v="1"/>
    <x v="10"/>
    <x v="10"/>
    <n v="0.23100000000000001"/>
    <n v="1221.06"/>
    <n v="0"/>
  </r>
  <r>
    <x v="4785"/>
    <d v="2037-02-06T00:00:00"/>
    <x v="321"/>
    <s v="Customer_0645"/>
    <s v="P2020"/>
    <x v="16"/>
    <x v="4"/>
    <x v="10"/>
    <n v="1"/>
    <n v="599"/>
    <n v="599"/>
    <x v="7"/>
    <n v="77.87"/>
    <n v="521.13"/>
    <n v="177.71"/>
    <s v="Ahmedabad"/>
    <s v="Gujarat"/>
    <s v="West"/>
    <s v="Credit Card"/>
    <x v="2"/>
    <x v="1"/>
    <x v="10"/>
    <x v="10"/>
    <n v="0.34100000000000003"/>
    <n v="443.26"/>
    <n v="0"/>
  </r>
  <r>
    <x v="4786"/>
    <d v="2037-02-07T00:00:00"/>
    <x v="238"/>
    <s v="Customer_0731"/>
    <s v="P2020"/>
    <x v="16"/>
    <x v="4"/>
    <x v="10"/>
    <n v="1"/>
    <n v="599"/>
    <n v="599"/>
    <x v="7"/>
    <n v="77.87"/>
    <n v="521.13"/>
    <n v="177.71"/>
    <s v="Ahmedabad"/>
    <s v="Gujarat"/>
    <s v="West"/>
    <s v="UPI"/>
    <x v="1"/>
    <x v="1"/>
    <x v="11"/>
    <x v="11"/>
    <n v="0.34100000000000003"/>
    <n v="443.26"/>
    <n v="0"/>
  </r>
  <r>
    <x v="4787"/>
    <d v="2037-02-08T00:00:00"/>
    <x v="63"/>
    <s v="Customer_0339"/>
    <s v="P2013"/>
    <x v="6"/>
    <x v="1"/>
    <x v="1"/>
    <n v="1"/>
    <n v="3499"/>
    <n v="3499"/>
    <x v="13"/>
    <n v="1154.67"/>
    <n v="2344.33"/>
    <n v="330.55"/>
    <s v="Pune"/>
    <s v="Maharashtra"/>
    <s v="West"/>
    <s v="UPI"/>
    <x v="2"/>
    <x v="1"/>
    <x v="11"/>
    <x v="11"/>
    <n v="0.14099999999999999"/>
    <n v="1189.6600000000001"/>
    <n v="0"/>
  </r>
  <r>
    <x v="4788"/>
    <d v="2037-02-09T00:00:00"/>
    <x v="518"/>
    <s v="Customer_0568"/>
    <s v="P2012"/>
    <x v="7"/>
    <x v="0"/>
    <x v="4"/>
    <n v="1"/>
    <n v="1299"/>
    <n v="1299"/>
    <x v="7"/>
    <n v="168.87"/>
    <n v="1130.1300000000001"/>
    <n v="317.57"/>
    <s v="Ahmedabad"/>
    <s v="Gujarat"/>
    <s v="West"/>
    <s v="Debit Card"/>
    <x v="2"/>
    <x v="1"/>
    <x v="11"/>
    <x v="11"/>
    <n v="0.28100000000000003"/>
    <n v="961.26"/>
    <n v="0"/>
  </r>
  <r>
    <x v="4789"/>
    <d v="2037-02-10T00:00:00"/>
    <x v="228"/>
    <s v="Customer_0577"/>
    <s v="P2015"/>
    <x v="11"/>
    <x v="1"/>
    <x v="8"/>
    <n v="2"/>
    <n v="1299"/>
    <n v="2598"/>
    <x v="12"/>
    <n v="207.84"/>
    <n v="2390.16"/>
    <n v="516.27"/>
    <s v="Ahmedabad"/>
    <s v="Gujarat"/>
    <s v="West"/>
    <s v="UPI"/>
    <x v="1"/>
    <x v="1"/>
    <x v="11"/>
    <x v="11"/>
    <n v="0.216"/>
    <n v="2182.3200000000002"/>
    <n v="0"/>
  </r>
  <r>
    <x v="4790"/>
    <d v="2037-02-11T00:00:00"/>
    <x v="96"/>
    <s v="Customer_0752"/>
    <s v="P2003"/>
    <x v="3"/>
    <x v="2"/>
    <x v="2"/>
    <n v="2"/>
    <n v="59999"/>
    <n v="119998"/>
    <x v="9"/>
    <n v="33599.440000000002"/>
    <n v="86398.56"/>
    <n v="6566.29"/>
    <s v="Chennai"/>
    <s v="Tamil Nadu"/>
    <s v="South"/>
    <s v="UPI"/>
    <x v="0"/>
    <x v="1"/>
    <x v="11"/>
    <x v="11"/>
    <n v="7.5999999999999998E-2"/>
    <n v="52799.12"/>
    <n v="0"/>
  </r>
  <r>
    <x v="4791"/>
    <d v="2037-02-12T00:00:00"/>
    <x v="452"/>
    <s v="Customer_0023"/>
    <s v="P2001"/>
    <x v="10"/>
    <x v="2"/>
    <x v="7"/>
    <n v="1"/>
    <n v="24999"/>
    <n v="24999"/>
    <x v="7"/>
    <n v="3249.87"/>
    <n v="21749.13"/>
    <n v="2631.64"/>
    <s v="Bengaluru"/>
    <s v="Karnataka"/>
    <s v="South"/>
    <s v="Net Banking"/>
    <x v="0"/>
    <x v="1"/>
    <x v="11"/>
    <x v="11"/>
    <n v="0.121"/>
    <n v="18499.259999999998"/>
    <n v="0"/>
  </r>
  <r>
    <x v="4792"/>
    <d v="2037-02-13T00:00:00"/>
    <x v="38"/>
    <s v="Customer_0053"/>
    <s v="P2009"/>
    <x v="1"/>
    <x v="0"/>
    <x v="0"/>
    <n v="1"/>
    <n v="1199"/>
    <n v="1199"/>
    <x v="8"/>
    <n v="215.82"/>
    <n v="983.18"/>
    <n v="261.52999999999997"/>
    <s v="Chennai"/>
    <s v="Tamil Nadu"/>
    <s v="South"/>
    <s v="Net Banking"/>
    <x v="2"/>
    <x v="1"/>
    <x v="11"/>
    <x v="11"/>
    <n v="0.26600000000000001"/>
    <n v="767.36"/>
    <n v="0"/>
  </r>
  <r>
    <x v="4793"/>
    <d v="2037-02-14T00:00:00"/>
    <x v="175"/>
    <s v="Customer_0742"/>
    <s v="P2012"/>
    <x v="7"/>
    <x v="0"/>
    <x v="4"/>
    <n v="1"/>
    <n v="1299"/>
    <n v="1299"/>
    <x v="12"/>
    <n v="103.92"/>
    <n v="1195.08"/>
    <n v="353.74"/>
    <s v="Chennai"/>
    <s v="Tamil Nadu"/>
    <s v="South"/>
    <s v="UPI"/>
    <x v="0"/>
    <x v="1"/>
    <x v="11"/>
    <x v="11"/>
    <n v="0.29599999999999999"/>
    <n v="1091.1600000000001"/>
    <n v="0"/>
  </r>
  <r>
    <x v="4794"/>
    <d v="2037-02-15T00:00:00"/>
    <x v="121"/>
    <s v="Customer_0373"/>
    <s v="P2007"/>
    <x v="21"/>
    <x v="0"/>
    <x v="12"/>
    <n v="4"/>
    <n v="799"/>
    <n v="3196"/>
    <x v="8"/>
    <n v="575.28"/>
    <n v="2620.7199999999998"/>
    <n v="697.11"/>
    <s v="Hyderabad"/>
    <s v="Telangana"/>
    <s v="South"/>
    <s v="Credit Card"/>
    <x v="0"/>
    <x v="1"/>
    <x v="11"/>
    <x v="11"/>
    <n v="0.26600000000000001"/>
    <n v="2045.44"/>
    <n v="0"/>
  </r>
  <r>
    <x v="4795"/>
    <d v="2037-02-16T00:00:00"/>
    <x v="593"/>
    <s v="Customer_0343"/>
    <s v="P2004"/>
    <x v="15"/>
    <x v="2"/>
    <x v="3"/>
    <n v="1"/>
    <n v="899"/>
    <n v="899"/>
    <x v="7"/>
    <n v="116.87"/>
    <n v="782.13"/>
    <n v="94.64"/>
    <s v="Chennai"/>
    <s v="Tamil Nadu"/>
    <s v="South"/>
    <s v="UPI"/>
    <x v="0"/>
    <x v="1"/>
    <x v="11"/>
    <x v="11"/>
    <n v="0.121"/>
    <n v="665.26"/>
    <n v="0"/>
  </r>
  <r>
    <x v="4796"/>
    <d v="2037-02-17T00:00:00"/>
    <x v="435"/>
    <s v="Customer_0442"/>
    <s v="P2018"/>
    <x v="17"/>
    <x v="4"/>
    <x v="11"/>
    <n v="2"/>
    <n v="399"/>
    <n v="798"/>
    <x v="7"/>
    <n v="103.74"/>
    <n v="694.26"/>
    <n v="236.74"/>
    <s v="Hyderabad"/>
    <s v="Telangana"/>
    <s v="South"/>
    <s v="Credit Card"/>
    <x v="0"/>
    <x v="1"/>
    <x v="11"/>
    <x v="11"/>
    <n v="0.34100000000000003"/>
    <n v="590.52"/>
    <n v="0"/>
  </r>
  <r>
    <x v="4797"/>
    <d v="2037-02-18T00:00:00"/>
    <x v="253"/>
    <s v="Customer_0481"/>
    <s v="P2004"/>
    <x v="15"/>
    <x v="2"/>
    <x v="3"/>
    <n v="1"/>
    <n v="899"/>
    <n v="899"/>
    <x v="10"/>
    <n v="26.97"/>
    <n v="872.03"/>
    <n v="131.68"/>
    <s v="Gurugram"/>
    <s v="Haryana"/>
    <s v="North"/>
    <s v="UPI"/>
    <x v="0"/>
    <x v="1"/>
    <x v="11"/>
    <x v="11"/>
    <n v="0.151"/>
    <n v="845.06"/>
    <n v="0"/>
  </r>
  <r>
    <x v="4798"/>
    <d v="2037-02-19T00:00:00"/>
    <x v="315"/>
    <s v="Customer_0468"/>
    <s v="P2002"/>
    <x v="12"/>
    <x v="2"/>
    <x v="7"/>
    <n v="2"/>
    <n v="2999"/>
    <n v="5998"/>
    <x v="12"/>
    <n v="479.84"/>
    <n v="5518.16"/>
    <n v="750.47"/>
    <s v="Gurugram"/>
    <s v="Haryana"/>
    <s v="North"/>
    <s v="Debit Card"/>
    <x v="2"/>
    <x v="1"/>
    <x v="11"/>
    <x v="11"/>
    <n v="0.13600000000000001"/>
    <n v="5038.32"/>
    <n v="0"/>
  </r>
  <r>
    <x v="4799"/>
    <d v="2037-02-20T00:00:00"/>
    <x v="229"/>
    <s v="Customer_0315"/>
    <s v="P2003"/>
    <x v="3"/>
    <x v="2"/>
    <x v="2"/>
    <n v="1"/>
    <n v="59999"/>
    <n v="59999"/>
    <x v="9"/>
    <n v="16799.72"/>
    <n v="43199.28"/>
    <n v="3283.15"/>
    <s v="Delhi"/>
    <s v="Delhi"/>
    <s v="North"/>
    <s v="Credit Card"/>
    <x v="2"/>
    <x v="1"/>
    <x v="11"/>
    <x v="11"/>
    <n v="7.5999999999999998E-2"/>
    <n v="26399.56"/>
    <n v="0"/>
  </r>
  <r>
    <x v="4800"/>
    <d v="2037-02-21T00:00:00"/>
    <x v="6"/>
    <s v="Customer_0175"/>
    <s v="P2023"/>
    <x v="23"/>
    <x v="3"/>
    <x v="9"/>
    <n v="3"/>
    <n v="1599"/>
    <n v="4797"/>
    <x v="8"/>
    <n v="863.46"/>
    <n v="3933.54"/>
    <n v="888.98"/>
    <s v="Delhi"/>
    <s v="Delhi"/>
    <s v="North"/>
    <s v="UPI"/>
    <x v="2"/>
    <x v="1"/>
    <x v="11"/>
    <x v="11"/>
    <n v="0.22600000000000001"/>
    <n v="3070.08"/>
    <n v="0"/>
  </r>
  <r>
    <x v="4801"/>
    <d v="2037-02-22T00:00:00"/>
    <x v="533"/>
    <s v="Customer_0027"/>
    <s v="P2024"/>
    <x v="14"/>
    <x v="3"/>
    <x v="6"/>
    <n v="3"/>
    <n v="2499"/>
    <n v="7497"/>
    <x v="12"/>
    <n v="599.76"/>
    <n v="6897.24"/>
    <n v="1765.69"/>
    <s v="Noida"/>
    <s v="Uttar Pradesh"/>
    <s v="North"/>
    <s v="UPI"/>
    <x v="0"/>
    <x v="1"/>
    <x v="11"/>
    <x v="11"/>
    <n v="0.25600000000000001"/>
    <n v="6297.48"/>
    <n v="0"/>
  </r>
  <r>
    <x v="4802"/>
    <d v="2037-02-23T00:00:00"/>
    <x v="532"/>
    <s v="Customer_0042"/>
    <s v="P2018"/>
    <x v="17"/>
    <x v="4"/>
    <x v="11"/>
    <n v="1"/>
    <n v="399"/>
    <n v="399"/>
    <x v="8"/>
    <n v="71.819999999999993"/>
    <n v="327.18"/>
    <n v="106.66"/>
    <s v="Chennai"/>
    <s v="Tamil Nadu"/>
    <s v="South"/>
    <s v="UPI"/>
    <x v="0"/>
    <x v="1"/>
    <x v="11"/>
    <x v="11"/>
    <n v="0.32600000000000001"/>
    <n v="255.36"/>
    <n v="0"/>
  </r>
  <r>
    <x v="4803"/>
    <d v="2037-02-24T00:00:00"/>
    <x v="621"/>
    <s v="Customer_0407"/>
    <s v="P2022"/>
    <x v="13"/>
    <x v="3"/>
    <x v="9"/>
    <n v="1"/>
    <n v="899"/>
    <n v="899"/>
    <x v="7"/>
    <n v="116.87"/>
    <n v="782.13"/>
    <n v="188.49"/>
    <s v="Ahmedabad"/>
    <s v="Gujarat"/>
    <s v="West"/>
    <s v="Credit Card"/>
    <x v="2"/>
    <x v="1"/>
    <x v="11"/>
    <x v="11"/>
    <n v="0.24099999999999999"/>
    <n v="665.26"/>
    <n v="0"/>
  </r>
  <r>
    <x v="4804"/>
    <d v="2037-02-25T00:00:00"/>
    <x v="283"/>
    <s v="Customer_0040"/>
    <s v="P2007"/>
    <x v="21"/>
    <x v="0"/>
    <x v="12"/>
    <n v="1"/>
    <n v="799"/>
    <n v="799"/>
    <x v="8"/>
    <n v="143.82"/>
    <n v="655.17999999999995"/>
    <n v="174.28"/>
    <s v="Lucknow"/>
    <s v="Uttar Pradesh"/>
    <s v="North"/>
    <s v="Credit Card"/>
    <x v="2"/>
    <x v="1"/>
    <x v="11"/>
    <x v="11"/>
    <n v="0.26600000000000001"/>
    <n v="511.36"/>
    <n v="0"/>
  </r>
  <r>
    <x v="4805"/>
    <d v="2037-02-26T00:00:00"/>
    <x v="250"/>
    <s v="Customer_0011"/>
    <s v="P2009"/>
    <x v="1"/>
    <x v="0"/>
    <x v="0"/>
    <n v="1"/>
    <n v="1199"/>
    <n v="1199"/>
    <x v="12"/>
    <n v="95.92"/>
    <n v="1103.08"/>
    <n v="326.51"/>
    <s v="Noida"/>
    <s v="Uttar Pradesh"/>
    <s v="North"/>
    <s v="Credit Card"/>
    <x v="2"/>
    <x v="1"/>
    <x v="11"/>
    <x v="11"/>
    <n v="0.29599999999999999"/>
    <n v="1007.16"/>
    <n v="0"/>
  </r>
  <r>
    <x v="4806"/>
    <d v="2037-02-27T00:00:00"/>
    <x v="786"/>
    <s v="Customer_0355"/>
    <s v="P2008"/>
    <x v="20"/>
    <x v="0"/>
    <x v="12"/>
    <n v="1"/>
    <n v="1799"/>
    <n v="1799"/>
    <x v="11"/>
    <n v="413.77"/>
    <n v="1385.23"/>
    <n v="347.69"/>
    <s v="Delhi"/>
    <s v="Delhi"/>
    <s v="North"/>
    <s v="Cash on Delivery"/>
    <x v="0"/>
    <x v="1"/>
    <x v="11"/>
    <x v="11"/>
    <n v="0.251"/>
    <n v="971.46"/>
    <n v="0"/>
  </r>
  <r>
    <x v="4807"/>
    <d v="2037-02-28T00:00:00"/>
    <x v="655"/>
    <s v="Customer_0273"/>
    <s v="P2008"/>
    <x v="20"/>
    <x v="0"/>
    <x v="12"/>
    <n v="2"/>
    <n v="1799"/>
    <n v="3598"/>
    <x v="11"/>
    <n v="827.54"/>
    <n v="2770.46"/>
    <n v="695.39"/>
    <s v="Gurugram"/>
    <s v="Haryana"/>
    <s v="North"/>
    <s v="Credit Card"/>
    <x v="0"/>
    <x v="1"/>
    <x v="11"/>
    <x v="11"/>
    <n v="0.251"/>
    <n v="1942.92"/>
    <n v="0"/>
  </r>
  <r>
    <x v="4808"/>
    <d v="2037-03-01T00:00:00"/>
    <x v="270"/>
    <s v="Customer_0455"/>
    <s v="P2016"/>
    <x v="19"/>
    <x v="1"/>
    <x v="8"/>
    <n v="3"/>
    <n v="999"/>
    <n v="2997"/>
    <x v="11"/>
    <n v="689.31"/>
    <n v="2307.69"/>
    <n v="394.61"/>
    <s v="Jaipur"/>
    <s v="Rajasthan"/>
    <s v="North"/>
    <s v="Debit Card"/>
    <x v="0"/>
    <x v="1"/>
    <x v="11"/>
    <x v="11"/>
    <n v="0.17100000000000001"/>
    <n v="1618.38"/>
    <n v="0"/>
  </r>
  <r>
    <x v="4809"/>
    <d v="2037-03-02T00:00:00"/>
    <x v="317"/>
    <s v="Customer_0546"/>
    <s v="P2022"/>
    <x v="13"/>
    <x v="3"/>
    <x v="9"/>
    <n v="2"/>
    <n v="899"/>
    <n v="1798"/>
    <x v="13"/>
    <n v="593.34"/>
    <n v="1204.6600000000001"/>
    <n v="218.04"/>
    <s v="Delhi"/>
    <s v="Delhi"/>
    <s v="North"/>
    <s v="UPI"/>
    <x v="2"/>
    <x v="1"/>
    <x v="11"/>
    <x v="11"/>
    <n v="0.18099999999999999"/>
    <n v="611.32000000000005"/>
    <n v="0"/>
  </r>
  <r>
    <x v="4810"/>
    <d v="2037-03-03T00:00:00"/>
    <x v="264"/>
    <s v="Customer_0150"/>
    <s v="P2014"/>
    <x v="2"/>
    <x v="1"/>
    <x v="1"/>
    <n v="1"/>
    <n v="2999"/>
    <n v="2999"/>
    <x v="12"/>
    <n v="239.92"/>
    <n v="2759.08"/>
    <n v="595.96"/>
    <s v="Gurugram"/>
    <s v="Haryana"/>
    <s v="North"/>
    <s v="Debit Card"/>
    <x v="0"/>
    <x v="1"/>
    <x v="11"/>
    <x v="11"/>
    <n v="0.216"/>
    <n v="2519.16"/>
    <n v="0"/>
  </r>
  <r>
    <x v="4811"/>
    <d v="2037-03-04T00:00:00"/>
    <x v="291"/>
    <s v="Customer_0016"/>
    <s v="P2021"/>
    <x v="24"/>
    <x v="4"/>
    <x v="13"/>
    <n v="1"/>
    <n v="1499"/>
    <n v="1499"/>
    <x v="12"/>
    <n v="119.92"/>
    <n v="1379.08"/>
    <n v="490.95"/>
    <s v="Chennai"/>
    <s v="Tamil Nadu"/>
    <s v="South"/>
    <s v="Debit Card"/>
    <x v="0"/>
    <x v="1"/>
    <x v="11"/>
    <x v="11"/>
    <n v="0.35599999999999998"/>
    <n v="1259.1600000000001"/>
    <n v="0"/>
  </r>
  <r>
    <x v="4812"/>
    <d v="2037-03-05T00:00:00"/>
    <x v="28"/>
    <s v="Customer_0467"/>
    <s v="P2006"/>
    <x v="5"/>
    <x v="2"/>
    <x v="3"/>
    <n v="1"/>
    <n v="1499"/>
    <n v="1499"/>
    <x v="9"/>
    <n v="419.72"/>
    <n v="1079.28"/>
    <n v="82.03"/>
    <s v="Bengaluru"/>
    <s v="Karnataka"/>
    <s v="South"/>
    <s v="UPI"/>
    <x v="0"/>
    <x v="1"/>
    <x v="11"/>
    <x v="11"/>
    <n v="7.5999999999999998E-2"/>
    <n v="659.56"/>
    <n v="0"/>
  </r>
  <r>
    <x v="4813"/>
    <d v="2037-03-06T00:00:00"/>
    <x v="374"/>
    <s v="Customer_0398"/>
    <s v="P2020"/>
    <x v="16"/>
    <x v="4"/>
    <x v="10"/>
    <n v="2"/>
    <n v="599"/>
    <n v="1198"/>
    <x v="10"/>
    <n v="35.94"/>
    <n v="1162.06"/>
    <n v="431.12"/>
    <s v="Noida"/>
    <s v="Uttar Pradesh"/>
    <s v="North"/>
    <s v="Debit Card"/>
    <x v="0"/>
    <x v="1"/>
    <x v="11"/>
    <x v="11"/>
    <n v="0.371"/>
    <n v="1126.1199999999999"/>
    <n v="0"/>
  </r>
  <r>
    <x v="4814"/>
    <d v="2037-03-07T00:00:00"/>
    <x v="617"/>
    <s v="Customer_0520"/>
    <s v="P2011"/>
    <x v="18"/>
    <x v="0"/>
    <x v="4"/>
    <n v="3"/>
    <n v="2499"/>
    <n v="7497"/>
    <x v="8"/>
    <n v="1349.46"/>
    <n v="6147.54"/>
    <n v="1635.25"/>
    <s v="Noida"/>
    <s v="Uttar Pradesh"/>
    <s v="North"/>
    <s v="Credit Card"/>
    <x v="0"/>
    <x v="1"/>
    <x v="11"/>
    <x v="11"/>
    <n v="0.26600000000000001"/>
    <n v="4798.08"/>
    <n v="0"/>
  </r>
  <r>
    <x v="4815"/>
    <d v="2037-03-08T00:00:00"/>
    <x v="538"/>
    <s v="Customer_0626"/>
    <s v="P2010"/>
    <x v="0"/>
    <x v="0"/>
    <x v="0"/>
    <n v="4"/>
    <n v="1999"/>
    <n v="7996"/>
    <x v="12"/>
    <n v="639.67999999999995"/>
    <n v="7356.32"/>
    <n v="2177.4699999999998"/>
    <s v="Mumbai"/>
    <s v="Maharashtra"/>
    <s v="West"/>
    <s v="Net Banking"/>
    <x v="2"/>
    <x v="1"/>
    <x v="11"/>
    <x v="11"/>
    <n v="0.29599999999999999"/>
    <n v="6716.64"/>
    <n v="0"/>
  </r>
  <r>
    <x v="4816"/>
    <d v="2037-03-09T00:00:00"/>
    <x v="794"/>
    <s v="Customer_0225"/>
    <s v="P2004"/>
    <x v="15"/>
    <x v="2"/>
    <x v="3"/>
    <n v="4"/>
    <n v="899"/>
    <n v="3596"/>
    <x v="12"/>
    <n v="287.68"/>
    <n v="3308.32"/>
    <n v="449.93"/>
    <s v="Lucknow"/>
    <s v="Uttar Pradesh"/>
    <s v="North"/>
    <s v="UPI"/>
    <x v="2"/>
    <x v="1"/>
    <x v="11"/>
    <x v="11"/>
    <n v="0.13600000000000001"/>
    <n v="3020.64"/>
    <n v="0"/>
  </r>
  <r>
    <x v="4817"/>
    <d v="2037-03-10T00:00:00"/>
    <x v="664"/>
    <s v="Customer_0741"/>
    <s v="P2010"/>
    <x v="0"/>
    <x v="0"/>
    <x v="0"/>
    <n v="1"/>
    <n v="1999"/>
    <n v="1999"/>
    <x v="11"/>
    <n v="459.77"/>
    <n v="1539.23"/>
    <n v="386.35"/>
    <s v="Lucknow"/>
    <s v="Uttar Pradesh"/>
    <s v="North"/>
    <s v="UPI"/>
    <x v="0"/>
    <x v="1"/>
    <x v="11"/>
    <x v="11"/>
    <n v="0.251"/>
    <n v="1079.46"/>
    <n v="0"/>
  </r>
  <r>
    <x v="4818"/>
    <d v="2037-03-11T00:00:00"/>
    <x v="71"/>
    <s v="Customer_0007"/>
    <s v="P2022"/>
    <x v="13"/>
    <x v="3"/>
    <x v="9"/>
    <n v="1"/>
    <n v="899"/>
    <n v="899"/>
    <x v="9"/>
    <n v="251.72"/>
    <n v="647.28"/>
    <n v="126.87"/>
    <s v="Bengaluru"/>
    <s v="Karnataka"/>
    <s v="South"/>
    <s v="Cash on Delivery"/>
    <x v="1"/>
    <x v="1"/>
    <x v="11"/>
    <x v="11"/>
    <n v="0.19600000000000001"/>
    <n v="395.56"/>
    <n v="0"/>
  </r>
  <r>
    <x v="4819"/>
    <d v="2037-03-12T00:00:00"/>
    <x v="56"/>
    <s v="Customer_0074"/>
    <s v="P2005"/>
    <x v="4"/>
    <x v="2"/>
    <x v="3"/>
    <n v="1"/>
    <n v="1299"/>
    <n v="1299"/>
    <x v="11"/>
    <n v="298.77"/>
    <n v="1000.23"/>
    <n v="91.02"/>
    <s v="Noida"/>
    <s v="Uttar Pradesh"/>
    <s v="North"/>
    <s v="UPI"/>
    <x v="2"/>
    <x v="1"/>
    <x v="11"/>
    <x v="11"/>
    <n v="9.0999999999999998E-2"/>
    <n v="701.46"/>
    <n v="0"/>
  </r>
  <r>
    <x v="4820"/>
    <d v="2037-03-13T00:00:00"/>
    <x v="414"/>
    <s v="Customer_0094"/>
    <s v="P2015"/>
    <x v="11"/>
    <x v="1"/>
    <x v="8"/>
    <n v="1"/>
    <n v="1299"/>
    <n v="1299"/>
    <x v="13"/>
    <n v="428.67"/>
    <n v="870.33"/>
    <n v="122.72"/>
    <s v="Lucknow"/>
    <s v="Uttar Pradesh"/>
    <s v="North"/>
    <s v="Net Banking"/>
    <x v="2"/>
    <x v="1"/>
    <x v="11"/>
    <x v="11"/>
    <n v="0.14099999999999999"/>
    <n v="441.66"/>
    <n v="0"/>
  </r>
  <r>
    <x v="4821"/>
    <d v="2037-03-14T00:00:00"/>
    <x v="772"/>
    <s v="Customer_0519"/>
    <s v="P2024"/>
    <x v="14"/>
    <x v="3"/>
    <x v="6"/>
    <n v="1"/>
    <n v="2499"/>
    <n v="2499"/>
    <x v="12"/>
    <n v="199.92"/>
    <n v="2299.08"/>
    <n v="588.55999999999995"/>
    <s v="Mumbai"/>
    <s v="Maharashtra"/>
    <s v="West"/>
    <s v="Debit Card"/>
    <x v="0"/>
    <x v="1"/>
    <x v="11"/>
    <x v="11"/>
    <n v="0.25600000000000001"/>
    <n v="2099.16"/>
    <n v="0"/>
  </r>
  <r>
    <x v="4822"/>
    <d v="2037-03-15T00:00:00"/>
    <x v="113"/>
    <s v="Customer_0292"/>
    <s v="P2011"/>
    <x v="18"/>
    <x v="0"/>
    <x v="4"/>
    <n v="2"/>
    <n v="2499"/>
    <n v="4998"/>
    <x v="11"/>
    <n v="1149.54"/>
    <n v="3848.46"/>
    <n v="965.96"/>
    <s v="Delhi"/>
    <s v="Delhi"/>
    <s v="North"/>
    <s v="UPI"/>
    <x v="0"/>
    <x v="1"/>
    <x v="11"/>
    <x v="11"/>
    <n v="0.251"/>
    <n v="2698.92"/>
    <n v="0"/>
  </r>
  <r>
    <x v="4823"/>
    <d v="2037-03-16T00:00:00"/>
    <x v="428"/>
    <s v="Customer_0708"/>
    <s v="P2015"/>
    <x v="11"/>
    <x v="1"/>
    <x v="8"/>
    <n v="1"/>
    <n v="1299"/>
    <n v="1299"/>
    <x v="7"/>
    <n v="168.87"/>
    <n v="1130.1300000000001"/>
    <n v="227.16"/>
    <s v="Hyderabad"/>
    <s v="Telangana"/>
    <s v="South"/>
    <s v="Net Banking"/>
    <x v="2"/>
    <x v="1"/>
    <x v="11"/>
    <x v="11"/>
    <n v="0.20100000000000001"/>
    <n v="961.26"/>
    <n v="0"/>
  </r>
  <r>
    <x v="4824"/>
    <d v="2037-03-17T00:00:00"/>
    <x v="702"/>
    <s v="Customer_0293"/>
    <s v="P2017"/>
    <x v="8"/>
    <x v="1"/>
    <x v="5"/>
    <n v="2"/>
    <n v="5999"/>
    <n v="11998"/>
    <x v="9"/>
    <n v="3359.44"/>
    <n v="8638.56"/>
    <n v="1347.62"/>
    <s v="Pune"/>
    <s v="Maharashtra"/>
    <s v="West"/>
    <s v="Credit Card"/>
    <x v="0"/>
    <x v="1"/>
    <x v="11"/>
    <x v="11"/>
    <n v="0.156"/>
    <n v="5279.12"/>
    <n v="0"/>
  </r>
  <r>
    <x v="4825"/>
    <d v="2037-03-18T00:00:00"/>
    <x v="83"/>
    <s v="Customer_0190"/>
    <s v="P2023"/>
    <x v="23"/>
    <x v="3"/>
    <x v="9"/>
    <n v="1"/>
    <n v="1599"/>
    <n v="1599"/>
    <x v="12"/>
    <n v="127.92"/>
    <n v="1471.08"/>
    <n v="376.6"/>
    <s v="Hyderabad"/>
    <s v="Telangana"/>
    <s v="South"/>
    <s v="UPI"/>
    <x v="0"/>
    <x v="1"/>
    <x v="11"/>
    <x v="11"/>
    <n v="0.25600000000000001"/>
    <n v="1343.16"/>
    <n v="0"/>
  </r>
  <r>
    <x v="4826"/>
    <d v="2037-03-19T00:00:00"/>
    <x v="464"/>
    <s v="Customer_0299"/>
    <s v="P2006"/>
    <x v="5"/>
    <x v="2"/>
    <x v="3"/>
    <n v="4"/>
    <n v="1499"/>
    <n v="5996"/>
    <x v="7"/>
    <n v="779.48"/>
    <n v="5216.5200000000004"/>
    <n v="631.20000000000005"/>
    <s v="Chennai"/>
    <s v="Tamil Nadu"/>
    <s v="South"/>
    <s v="UPI"/>
    <x v="0"/>
    <x v="1"/>
    <x v="11"/>
    <x v="11"/>
    <n v="0.121"/>
    <n v="4437.04"/>
    <n v="0"/>
  </r>
  <r>
    <x v="4827"/>
    <d v="2037-03-20T00:00:00"/>
    <x v="690"/>
    <s v="Customer_0720"/>
    <s v="P2006"/>
    <x v="5"/>
    <x v="2"/>
    <x v="3"/>
    <n v="2"/>
    <n v="1499"/>
    <n v="2998"/>
    <x v="8"/>
    <n v="539.64"/>
    <n v="2458.36"/>
    <n v="260.58999999999997"/>
    <s v="Delhi"/>
    <s v="Delhi"/>
    <s v="North"/>
    <s v="Credit Card"/>
    <x v="0"/>
    <x v="1"/>
    <x v="11"/>
    <x v="11"/>
    <n v="0.106"/>
    <n v="1918.72"/>
    <n v="0"/>
  </r>
  <r>
    <x v="4828"/>
    <d v="2037-03-21T00:00:00"/>
    <x v="488"/>
    <s v="Customer_0729"/>
    <s v="P2020"/>
    <x v="16"/>
    <x v="4"/>
    <x v="10"/>
    <n v="2"/>
    <n v="599"/>
    <n v="1198"/>
    <x v="9"/>
    <n v="335.44"/>
    <n v="862.56"/>
    <n v="255.32"/>
    <s v="Gurugram"/>
    <s v="Haryana"/>
    <s v="North"/>
    <s v="Net Banking"/>
    <x v="2"/>
    <x v="1"/>
    <x v="11"/>
    <x v="11"/>
    <n v="0.29599999999999999"/>
    <n v="527.12"/>
    <n v="0"/>
  </r>
  <r>
    <x v="4829"/>
    <d v="2037-03-22T00:00:00"/>
    <x v="633"/>
    <s v="Customer_0018"/>
    <s v="P2015"/>
    <x v="11"/>
    <x v="1"/>
    <x v="8"/>
    <n v="1"/>
    <n v="1299"/>
    <n v="1299"/>
    <x v="8"/>
    <n v="233.82"/>
    <n v="1065.18"/>
    <n v="198.12"/>
    <s v="Hyderabad"/>
    <s v="Telangana"/>
    <s v="South"/>
    <s v="UPI"/>
    <x v="0"/>
    <x v="1"/>
    <x v="11"/>
    <x v="11"/>
    <n v="0.186"/>
    <n v="831.36"/>
    <n v="0"/>
  </r>
  <r>
    <x v="4830"/>
    <d v="2037-03-23T00:00:00"/>
    <x v="676"/>
    <s v="Customer_0117"/>
    <s v="P2024"/>
    <x v="14"/>
    <x v="3"/>
    <x v="6"/>
    <n v="2"/>
    <n v="2499"/>
    <n v="4998"/>
    <x v="7"/>
    <n v="649.74"/>
    <n v="4348.26"/>
    <n v="1047.93"/>
    <s v="Mumbai"/>
    <s v="Maharashtra"/>
    <s v="West"/>
    <s v="UPI"/>
    <x v="0"/>
    <x v="1"/>
    <x v="11"/>
    <x v="11"/>
    <n v="0.24099999999999999"/>
    <n v="3698.52"/>
    <n v="0"/>
  </r>
  <r>
    <x v="4831"/>
    <d v="2037-03-24T00:00:00"/>
    <x v="109"/>
    <s v="Customer_0735"/>
    <s v="P2014"/>
    <x v="2"/>
    <x v="1"/>
    <x v="1"/>
    <n v="2"/>
    <n v="2999"/>
    <n v="5998"/>
    <x v="13"/>
    <n v="1979.34"/>
    <n v="4018.66"/>
    <n v="566.63"/>
    <s v="Gurugram"/>
    <s v="Haryana"/>
    <s v="North"/>
    <s v="Net Banking"/>
    <x v="0"/>
    <x v="1"/>
    <x v="11"/>
    <x v="11"/>
    <n v="0.14099999999999999"/>
    <n v="2039.32"/>
    <n v="0"/>
  </r>
  <r>
    <x v="4832"/>
    <d v="2037-03-25T00:00:00"/>
    <x v="289"/>
    <s v="Customer_0505"/>
    <s v="P2005"/>
    <x v="4"/>
    <x v="2"/>
    <x v="3"/>
    <n v="1"/>
    <n v="1299"/>
    <n v="1299"/>
    <x v="8"/>
    <n v="233.82"/>
    <n v="1065.18"/>
    <n v="112.91"/>
    <s v="Lucknow"/>
    <s v="Uttar Pradesh"/>
    <s v="North"/>
    <s v="Credit Card"/>
    <x v="0"/>
    <x v="1"/>
    <x v="11"/>
    <x v="11"/>
    <n v="0.106"/>
    <n v="831.36"/>
    <n v="0"/>
  </r>
  <r>
    <x v="4833"/>
    <d v="2037-03-26T00:00:00"/>
    <x v="389"/>
    <s v="Customer_0782"/>
    <s v="P2013"/>
    <x v="6"/>
    <x v="1"/>
    <x v="1"/>
    <n v="2"/>
    <n v="3499"/>
    <n v="6998"/>
    <x v="12"/>
    <n v="559.84"/>
    <n v="6438.16"/>
    <n v="1390.64"/>
    <s v="Lucknow"/>
    <s v="Uttar Pradesh"/>
    <s v="North"/>
    <s v="Debit Card"/>
    <x v="0"/>
    <x v="1"/>
    <x v="11"/>
    <x v="11"/>
    <n v="0.216"/>
    <n v="5878.32"/>
    <n v="0"/>
  </r>
  <r>
    <x v="4834"/>
    <d v="2037-03-27T00:00:00"/>
    <x v="655"/>
    <s v="Customer_0273"/>
    <s v="P2002"/>
    <x v="12"/>
    <x v="2"/>
    <x v="7"/>
    <n v="5"/>
    <n v="2999"/>
    <n v="14995"/>
    <x v="7"/>
    <n v="1949.35"/>
    <n v="13045.65"/>
    <n v="1578.52"/>
    <s v="Gurugram"/>
    <s v="Haryana"/>
    <s v="North"/>
    <s v="Credit Card"/>
    <x v="0"/>
    <x v="1"/>
    <x v="11"/>
    <x v="11"/>
    <n v="0.121"/>
    <n v="11096.3"/>
    <n v="0"/>
  </r>
  <r>
    <x v="4835"/>
    <d v="2037-03-28T00:00:00"/>
    <x v="180"/>
    <s v="Customer_0146"/>
    <s v="P2002"/>
    <x v="12"/>
    <x v="2"/>
    <x v="7"/>
    <n v="1"/>
    <n v="2999"/>
    <n v="2999"/>
    <x v="8"/>
    <n v="539.82000000000005"/>
    <n v="2459.1799999999998"/>
    <n v="260.67"/>
    <s v="Kolkata"/>
    <s v="West Bengal"/>
    <s v="East"/>
    <s v="Credit Card"/>
    <x v="0"/>
    <x v="1"/>
    <x v="11"/>
    <x v="11"/>
    <n v="0.106"/>
    <n v="1919.36"/>
    <n v="0"/>
  </r>
  <r>
    <x v="4836"/>
    <d v="2037-03-29T00:00:00"/>
    <x v="736"/>
    <s v="Customer_0060"/>
    <s v="P2019"/>
    <x v="22"/>
    <x v="4"/>
    <x v="11"/>
    <n v="2"/>
    <n v="699"/>
    <n v="1398"/>
    <x v="12"/>
    <n v="111.84"/>
    <n v="1286.1600000000001"/>
    <n v="457.87"/>
    <s v="Hyderabad"/>
    <s v="Telangana"/>
    <s v="South"/>
    <s v="Net Banking"/>
    <x v="0"/>
    <x v="1"/>
    <x v="11"/>
    <x v="11"/>
    <n v="0.35599999999999998"/>
    <n v="1174.32"/>
    <n v="0"/>
  </r>
  <r>
    <x v="4837"/>
    <d v="2037-03-30T00:00:00"/>
    <x v="715"/>
    <s v="Customer_0563"/>
    <s v="P2014"/>
    <x v="2"/>
    <x v="1"/>
    <x v="1"/>
    <n v="1"/>
    <n v="2999"/>
    <n v="2999"/>
    <x v="11"/>
    <n v="689.77"/>
    <n v="2309.23"/>
    <n v="394.88"/>
    <s v="Pune"/>
    <s v="Maharashtra"/>
    <s v="West"/>
    <s v="Credit Card"/>
    <x v="0"/>
    <x v="1"/>
    <x v="11"/>
    <x v="11"/>
    <n v="0.17100000000000001"/>
    <n v="1619.46"/>
    <n v="0"/>
  </r>
  <r>
    <x v="4838"/>
    <d v="2037-03-31T00:00:00"/>
    <x v="529"/>
    <s v="Customer_0762"/>
    <s v="P2024"/>
    <x v="14"/>
    <x v="3"/>
    <x v="6"/>
    <n v="1"/>
    <n v="2499"/>
    <n v="2499"/>
    <x v="12"/>
    <n v="199.92"/>
    <n v="2299.08"/>
    <n v="588.55999999999995"/>
    <s v="Lucknow"/>
    <s v="Uttar Pradesh"/>
    <s v="North"/>
    <s v="Credit Card"/>
    <x v="0"/>
    <x v="1"/>
    <x v="11"/>
    <x v="11"/>
    <n v="0.25600000000000001"/>
    <n v="2099.16"/>
    <n v="0"/>
  </r>
  <r>
    <x v="4839"/>
    <d v="2037-04-01T00:00:00"/>
    <x v="158"/>
    <s v="Customer_0758"/>
    <s v="P2014"/>
    <x v="2"/>
    <x v="1"/>
    <x v="1"/>
    <n v="1"/>
    <n v="2999"/>
    <n v="2999"/>
    <x v="11"/>
    <n v="689.77"/>
    <n v="2309.23"/>
    <n v="394.88"/>
    <s v="Mumbai"/>
    <s v="Maharashtra"/>
    <s v="West"/>
    <s v="Credit Card"/>
    <x v="0"/>
    <x v="1"/>
    <x v="11"/>
    <x v="11"/>
    <n v="0.17100000000000001"/>
    <n v="1619.46"/>
    <n v="0"/>
  </r>
  <r>
    <x v="4840"/>
    <d v="2037-04-02T00:00:00"/>
    <x v="204"/>
    <s v="Customer_0287"/>
    <s v="P2001"/>
    <x v="10"/>
    <x v="2"/>
    <x v="7"/>
    <n v="1"/>
    <n v="24999"/>
    <n v="24999"/>
    <x v="10"/>
    <n v="749.97"/>
    <n v="24249.03"/>
    <n v="3661.6"/>
    <s v="Kolkata"/>
    <s v="West Bengal"/>
    <s v="East"/>
    <s v="Net Banking"/>
    <x v="0"/>
    <x v="1"/>
    <x v="11"/>
    <x v="11"/>
    <n v="0.151"/>
    <n v="23499.06"/>
    <n v="0"/>
  </r>
  <r>
    <x v="4841"/>
    <d v="2037-04-03T00:00:00"/>
    <x v="66"/>
    <s v="Customer_0091"/>
    <s v="P2005"/>
    <x v="4"/>
    <x v="2"/>
    <x v="3"/>
    <n v="1"/>
    <n v="1299"/>
    <n v="1299"/>
    <x v="9"/>
    <n v="363.72"/>
    <n v="935.28"/>
    <n v="71.08"/>
    <s v="Hyderabad"/>
    <s v="Telangana"/>
    <s v="South"/>
    <s v="Debit Card"/>
    <x v="0"/>
    <x v="1"/>
    <x v="11"/>
    <x v="11"/>
    <n v="7.5999999999999998E-2"/>
    <n v="571.55999999999995"/>
    <n v="0"/>
  </r>
  <r>
    <x v="4842"/>
    <d v="2037-04-04T00:00:00"/>
    <x v="762"/>
    <s v="Customer_0670"/>
    <s v="P2015"/>
    <x v="11"/>
    <x v="1"/>
    <x v="8"/>
    <n v="2"/>
    <n v="1299"/>
    <n v="2598"/>
    <x v="8"/>
    <n v="467.64"/>
    <n v="2130.36"/>
    <n v="396.25"/>
    <s v="Delhi"/>
    <s v="Delhi"/>
    <s v="North"/>
    <s v="Debit Card"/>
    <x v="1"/>
    <x v="1"/>
    <x v="11"/>
    <x v="11"/>
    <n v="0.186"/>
    <n v="1662.72"/>
    <n v="0"/>
  </r>
  <r>
    <x v="4843"/>
    <d v="2037-04-05T00:00:00"/>
    <x v="105"/>
    <s v="Customer_0534"/>
    <s v="P2015"/>
    <x v="11"/>
    <x v="1"/>
    <x v="8"/>
    <n v="1"/>
    <n v="1299"/>
    <n v="1299"/>
    <x v="13"/>
    <n v="428.67"/>
    <n v="870.33"/>
    <n v="122.72"/>
    <s v="Pune"/>
    <s v="Maharashtra"/>
    <s v="West"/>
    <s v="Credit Card"/>
    <x v="0"/>
    <x v="1"/>
    <x v="11"/>
    <x v="11"/>
    <n v="0.14099999999999999"/>
    <n v="441.66"/>
    <n v="0"/>
  </r>
  <r>
    <x v="4844"/>
    <d v="2037-04-06T00:00:00"/>
    <x v="322"/>
    <s v="Customer_0547"/>
    <s v="P2005"/>
    <x v="4"/>
    <x v="2"/>
    <x v="3"/>
    <n v="4"/>
    <n v="1299"/>
    <n v="5196"/>
    <x v="13"/>
    <n v="1714.68"/>
    <n v="3481.32"/>
    <n v="212.36"/>
    <s v="Hyderabad"/>
    <s v="Telangana"/>
    <s v="South"/>
    <s v="Credit Card"/>
    <x v="0"/>
    <x v="1"/>
    <x v="11"/>
    <x v="11"/>
    <n v="6.0999999999999999E-2"/>
    <n v="1766.64"/>
    <n v="0"/>
  </r>
  <r>
    <x v="4845"/>
    <d v="2037-04-07T00:00:00"/>
    <x v="682"/>
    <s v="Customer_0014"/>
    <s v="P2017"/>
    <x v="8"/>
    <x v="1"/>
    <x v="5"/>
    <n v="1"/>
    <n v="5999"/>
    <n v="5999"/>
    <x v="13"/>
    <n v="1979.67"/>
    <n v="4019.33"/>
    <n v="566.73"/>
    <s v="Jaipur"/>
    <s v="Rajasthan"/>
    <s v="North"/>
    <s v="UPI"/>
    <x v="2"/>
    <x v="1"/>
    <x v="11"/>
    <x v="11"/>
    <n v="0.14099999999999999"/>
    <n v="2039.66"/>
    <n v="0"/>
  </r>
  <r>
    <x v="4846"/>
    <d v="2037-04-08T00:00:00"/>
    <x v="576"/>
    <s v="Customer_0302"/>
    <s v="P2012"/>
    <x v="7"/>
    <x v="0"/>
    <x v="4"/>
    <n v="1"/>
    <n v="1299"/>
    <n v="1299"/>
    <x v="8"/>
    <n v="233.82"/>
    <n v="1065.18"/>
    <n v="283.33999999999997"/>
    <s v="Kolkata"/>
    <s v="West Bengal"/>
    <s v="East"/>
    <s v="Debit Card"/>
    <x v="0"/>
    <x v="1"/>
    <x v="11"/>
    <x v="11"/>
    <n v="0.26600000000000001"/>
    <n v="831.36"/>
    <n v="0"/>
  </r>
  <r>
    <x v="4847"/>
    <d v="2037-04-09T00:00:00"/>
    <x v="223"/>
    <s v="Customer_0229"/>
    <s v="P2007"/>
    <x v="21"/>
    <x v="0"/>
    <x v="12"/>
    <n v="4"/>
    <n v="799"/>
    <n v="3196"/>
    <x v="7"/>
    <n v="415.48"/>
    <n v="2780.52"/>
    <n v="781.33"/>
    <s v="Pune"/>
    <s v="Maharashtra"/>
    <s v="West"/>
    <s v="UPI"/>
    <x v="0"/>
    <x v="1"/>
    <x v="11"/>
    <x v="11"/>
    <n v="0.28100000000000003"/>
    <n v="2365.04"/>
    <n v="0"/>
  </r>
  <r>
    <x v="4848"/>
    <d v="2037-04-10T00:00:00"/>
    <x v="781"/>
    <s v="Customer_0400"/>
    <s v="P2019"/>
    <x v="22"/>
    <x v="4"/>
    <x v="11"/>
    <n v="2"/>
    <n v="699"/>
    <n v="1398"/>
    <x v="7"/>
    <n v="181.74"/>
    <n v="1216.26"/>
    <n v="414.74"/>
    <s v="Pune"/>
    <s v="Maharashtra"/>
    <s v="West"/>
    <s v="UPI"/>
    <x v="2"/>
    <x v="1"/>
    <x v="11"/>
    <x v="11"/>
    <n v="0.34100000000000003"/>
    <n v="1034.52"/>
    <n v="0"/>
  </r>
  <r>
    <x v="4849"/>
    <d v="2037-04-11T00:00:00"/>
    <x v="577"/>
    <s v="Customer_0184"/>
    <s v="P2018"/>
    <x v="17"/>
    <x v="4"/>
    <x v="11"/>
    <n v="1"/>
    <n v="399"/>
    <n v="399"/>
    <x v="8"/>
    <n v="71.819999999999993"/>
    <n v="327.18"/>
    <n v="106.66"/>
    <s v="Ahmedabad"/>
    <s v="Gujarat"/>
    <s v="West"/>
    <s v="Debit Card"/>
    <x v="1"/>
    <x v="1"/>
    <x v="11"/>
    <x v="11"/>
    <n v="0.32600000000000001"/>
    <n v="255.36"/>
    <n v="0"/>
  </r>
  <r>
    <x v="4850"/>
    <d v="2037-04-12T00:00:00"/>
    <x v="504"/>
    <s v="Customer_0759"/>
    <s v="P2002"/>
    <x v="12"/>
    <x v="2"/>
    <x v="7"/>
    <n v="5"/>
    <n v="2999"/>
    <n v="14995"/>
    <x v="8"/>
    <n v="2699.1"/>
    <n v="12295.9"/>
    <n v="1303.3699999999999"/>
    <s v="Ahmedabad"/>
    <s v="Gujarat"/>
    <s v="West"/>
    <s v="Credit Card"/>
    <x v="0"/>
    <x v="1"/>
    <x v="11"/>
    <x v="11"/>
    <n v="0.106"/>
    <n v="9596.7999999999993"/>
    <n v="0"/>
  </r>
  <r>
    <x v="4851"/>
    <d v="2037-04-13T00:00:00"/>
    <x v="700"/>
    <s v="Customer_0405"/>
    <s v="P2009"/>
    <x v="1"/>
    <x v="0"/>
    <x v="0"/>
    <n v="1"/>
    <n v="1199"/>
    <n v="1199"/>
    <x v="8"/>
    <n v="215.82"/>
    <n v="983.18"/>
    <n v="261.52999999999997"/>
    <s v="Ahmedabad"/>
    <s v="Gujarat"/>
    <s v="West"/>
    <s v="Debit Card"/>
    <x v="0"/>
    <x v="1"/>
    <x v="11"/>
    <x v="11"/>
    <n v="0.26600000000000001"/>
    <n v="767.36"/>
    <n v="0"/>
  </r>
  <r>
    <x v="4852"/>
    <d v="2037-04-14T00:00:00"/>
    <x v="662"/>
    <s v="Customer_0017"/>
    <s v="P2021"/>
    <x v="24"/>
    <x v="4"/>
    <x v="13"/>
    <n v="3"/>
    <n v="1499"/>
    <n v="4497"/>
    <x v="11"/>
    <n v="1034.31"/>
    <n v="3462.69"/>
    <n v="1076.9000000000001"/>
    <s v="Chennai"/>
    <s v="Tamil Nadu"/>
    <s v="South"/>
    <s v="UPI"/>
    <x v="0"/>
    <x v="1"/>
    <x v="11"/>
    <x v="11"/>
    <n v="0.311"/>
    <n v="2428.38"/>
    <n v="0"/>
  </r>
  <r>
    <x v="4853"/>
    <d v="2037-04-15T00:00:00"/>
    <x v="395"/>
    <s v="Customer_0122"/>
    <s v="P2015"/>
    <x v="11"/>
    <x v="1"/>
    <x v="8"/>
    <n v="1"/>
    <n v="1299"/>
    <n v="1299"/>
    <x v="8"/>
    <n v="233.82"/>
    <n v="1065.18"/>
    <n v="198.12"/>
    <s v="Gurugram"/>
    <s v="Haryana"/>
    <s v="North"/>
    <s v="UPI"/>
    <x v="2"/>
    <x v="1"/>
    <x v="11"/>
    <x v="11"/>
    <n v="0.186"/>
    <n v="831.36"/>
    <n v="0"/>
  </r>
  <r>
    <x v="4854"/>
    <d v="2037-04-16T00:00:00"/>
    <x v="367"/>
    <s v="Customer_0255"/>
    <s v="P2003"/>
    <x v="3"/>
    <x v="2"/>
    <x v="2"/>
    <n v="3"/>
    <n v="59999"/>
    <n v="179997"/>
    <x v="11"/>
    <n v="41399.31"/>
    <n v="138597.69"/>
    <n v="12612.39"/>
    <s v="Pune"/>
    <s v="Maharashtra"/>
    <s v="West"/>
    <s v="Credit Card"/>
    <x v="1"/>
    <x v="1"/>
    <x v="11"/>
    <x v="11"/>
    <n v="9.0999999999999998E-2"/>
    <n v="97198.38"/>
    <n v="0"/>
  </r>
  <r>
    <x v="4855"/>
    <d v="2037-04-17T00:00:00"/>
    <x v="2"/>
    <s v="Customer_0660"/>
    <s v="P2004"/>
    <x v="15"/>
    <x v="2"/>
    <x v="3"/>
    <n v="1"/>
    <n v="899"/>
    <n v="899"/>
    <x v="10"/>
    <n v="26.97"/>
    <n v="872.03"/>
    <n v="131.68"/>
    <s v="Pune"/>
    <s v="Maharashtra"/>
    <s v="West"/>
    <s v="UPI"/>
    <x v="2"/>
    <x v="1"/>
    <x v="11"/>
    <x v="11"/>
    <n v="0.151"/>
    <n v="845.06"/>
    <n v="0"/>
  </r>
  <r>
    <x v="4856"/>
    <d v="2037-04-18T00:00:00"/>
    <x v="683"/>
    <s v="Customer_0441"/>
    <s v="P2004"/>
    <x v="15"/>
    <x v="2"/>
    <x v="3"/>
    <n v="1"/>
    <n v="899"/>
    <n v="899"/>
    <x v="8"/>
    <n v="161.82"/>
    <n v="737.18"/>
    <n v="78.14"/>
    <s v="Kolkata"/>
    <s v="West Bengal"/>
    <s v="East"/>
    <s v="Debit Card"/>
    <x v="0"/>
    <x v="1"/>
    <x v="11"/>
    <x v="11"/>
    <n v="0.106"/>
    <n v="575.36"/>
    <n v="0"/>
  </r>
  <r>
    <x v="4857"/>
    <d v="2037-04-19T00:00:00"/>
    <x v="655"/>
    <s v="Customer_0273"/>
    <s v="P2021"/>
    <x v="24"/>
    <x v="4"/>
    <x v="13"/>
    <n v="1"/>
    <n v="1499"/>
    <n v="1499"/>
    <x v="9"/>
    <n v="419.72"/>
    <n v="1079.28"/>
    <n v="319.47000000000003"/>
    <s v="Ahmedabad"/>
    <s v="Gujarat"/>
    <s v="West"/>
    <s v="Credit Card"/>
    <x v="1"/>
    <x v="1"/>
    <x v="11"/>
    <x v="11"/>
    <n v="0.29599999999999999"/>
    <n v="659.56"/>
    <n v="0"/>
  </r>
  <r>
    <x v="4858"/>
    <d v="2037-04-20T00:00:00"/>
    <x v="455"/>
    <s v="Customer_0410"/>
    <s v="P2017"/>
    <x v="8"/>
    <x v="1"/>
    <x v="5"/>
    <n v="4"/>
    <n v="5999"/>
    <n v="23996"/>
    <x v="7"/>
    <n v="3119.48"/>
    <n v="20876.52"/>
    <n v="4196.18"/>
    <s v="Mumbai"/>
    <s v="Maharashtra"/>
    <s v="West"/>
    <s v="Credit Card"/>
    <x v="1"/>
    <x v="1"/>
    <x v="11"/>
    <x v="11"/>
    <n v="0.20100000000000001"/>
    <n v="17757.04"/>
    <n v="0"/>
  </r>
  <r>
    <x v="4859"/>
    <d v="2037-04-21T00:00:00"/>
    <x v="480"/>
    <s v="Customer_0267"/>
    <s v="P2012"/>
    <x v="7"/>
    <x v="0"/>
    <x v="4"/>
    <n v="4"/>
    <n v="1299"/>
    <n v="5196"/>
    <x v="12"/>
    <n v="415.68"/>
    <n v="4780.32"/>
    <n v="1414.97"/>
    <s v="Bengaluru"/>
    <s v="Karnataka"/>
    <s v="South"/>
    <s v="Credit Card"/>
    <x v="0"/>
    <x v="1"/>
    <x v="11"/>
    <x v="11"/>
    <n v="0.29599999999999999"/>
    <n v="4364.6400000000003"/>
    <n v="0"/>
  </r>
  <r>
    <x v="4860"/>
    <d v="2037-04-22T00:00:00"/>
    <x v="581"/>
    <s v="Customer_0193"/>
    <s v="P2015"/>
    <x v="11"/>
    <x v="1"/>
    <x v="8"/>
    <n v="3"/>
    <n v="1299"/>
    <n v="3897"/>
    <x v="10"/>
    <n v="116.91"/>
    <n v="3780.09"/>
    <n v="873.2"/>
    <s v="Jaipur"/>
    <s v="Rajasthan"/>
    <s v="North"/>
    <s v="UPI"/>
    <x v="0"/>
    <x v="1"/>
    <x v="11"/>
    <x v="11"/>
    <n v="0.23100000000000001"/>
    <n v="3663.18"/>
    <n v="0"/>
  </r>
  <r>
    <x v="4861"/>
    <d v="2037-04-23T00:00:00"/>
    <x v="648"/>
    <s v="Customer_0788"/>
    <s v="P2017"/>
    <x v="8"/>
    <x v="1"/>
    <x v="5"/>
    <n v="1"/>
    <n v="5999"/>
    <n v="5999"/>
    <x v="13"/>
    <n v="1979.67"/>
    <n v="4019.33"/>
    <n v="566.73"/>
    <s v="Pune"/>
    <s v="Maharashtra"/>
    <s v="West"/>
    <s v="UPI"/>
    <x v="0"/>
    <x v="1"/>
    <x v="11"/>
    <x v="11"/>
    <n v="0.14099999999999999"/>
    <n v="2039.66"/>
    <n v="0"/>
  </r>
  <r>
    <x v="4862"/>
    <d v="2037-04-24T00:00:00"/>
    <x v="503"/>
    <s v="Customer_0607"/>
    <s v="P2020"/>
    <x v="16"/>
    <x v="4"/>
    <x v="10"/>
    <n v="2"/>
    <n v="599"/>
    <n v="1198"/>
    <x v="8"/>
    <n v="215.64"/>
    <n v="982.36"/>
    <n v="320.25"/>
    <s v="Kolkata"/>
    <s v="West Bengal"/>
    <s v="East"/>
    <s v="Credit Card"/>
    <x v="0"/>
    <x v="1"/>
    <x v="11"/>
    <x v="11"/>
    <n v="0.32600000000000001"/>
    <n v="766.72"/>
    <n v="0"/>
  </r>
  <r>
    <x v="4863"/>
    <d v="2037-04-25T00:00:00"/>
    <x v="95"/>
    <s v="Customer_0551"/>
    <s v="P2016"/>
    <x v="19"/>
    <x v="1"/>
    <x v="8"/>
    <n v="1"/>
    <n v="999"/>
    <n v="999"/>
    <x v="7"/>
    <n v="129.87"/>
    <n v="869.13"/>
    <n v="174.7"/>
    <s v="Jaipur"/>
    <s v="Rajasthan"/>
    <s v="North"/>
    <s v="UPI"/>
    <x v="0"/>
    <x v="1"/>
    <x v="11"/>
    <x v="11"/>
    <n v="0.20100000000000001"/>
    <n v="739.26"/>
    <n v="0"/>
  </r>
  <r>
    <x v="4864"/>
    <d v="2037-04-26T00:00:00"/>
    <x v="414"/>
    <s v="Customer_0094"/>
    <s v="P2008"/>
    <x v="20"/>
    <x v="0"/>
    <x v="12"/>
    <n v="1"/>
    <n v="1799"/>
    <n v="1799"/>
    <x v="9"/>
    <n v="503.72"/>
    <n v="1295.28"/>
    <n v="305.69"/>
    <s v="Ahmedabad"/>
    <s v="Gujarat"/>
    <s v="West"/>
    <s v="Debit Card"/>
    <x v="2"/>
    <x v="1"/>
    <x v="11"/>
    <x v="11"/>
    <n v="0.23599999999999999"/>
    <n v="791.56"/>
    <n v="0"/>
  </r>
  <r>
    <x v="4865"/>
    <d v="2037-04-27T00:00:00"/>
    <x v="431"/>
    <s v="Customer_0686"/>
    <s v="P2016"/>
    <x v="19"/>
    <x v="1"/>
    <x v="8"/>
    <n v="1"/>
    <n v="999"/>
    <n v="999"/>
    <x v="9"/>
    <n v="279.72000000000003"/>
    <n v="719.28"/>
    <n v="112.21"/>
    <s v="Ahmedabad"/>
    <s v="Gujarat"/>
    <s v="West"/>
    <s v="Debit Card"/>
    <x v="2"/>
    <x v="1"/>
    <x v="11"/>
    <x v="11"/>
    <n v="0.156"/>
    <n v="439.56"/>
    <n v="0"/>
  </r>
  <r>
    <x v="4866"/>
    <d v="2037-04-28T00:00:00"/>
    <x v="418"/>
    <s v="Customer_0717"/>
    <s v="P2023"/>
    <x v="23"/>
    <x v="3"/>
    <x v="9"/>
    <n v="2"/>
    <n v="1599"/>
    <n v="3198"/>
    <x v="9"/>
    <n v="895.44"/>
    <n v="2302.56"/>
    <n v="451.3"/>
    <s v="Pune"/>
    <s v="Maharashtra"/>
    <s v="West"/>
    <s v="UPI"/>
    <x v="2"/>
    <x v="1"/>
    <x v="11"/>
    <x v="11"/>
    <n v="0.19600000000000001"/>
    <n v="1407.12"/>
    <n v="0"/>
  </r>
  <r>
    <x v="4867"/>
    <d v="2037-04-29T00:00:00"/>
    <x v="428"/>
    <s v="Customer_0708"/>
    <s v="P2003"/>
    <x v="3"/>
    <x v="2"/>
    <x v="2"/>
    <n v="1"/>
    <n v="59999"/>
    <n v="59999"/>
    <x v="11"/>
    <n v="13799.77"/>
    <n v="46199.23"/>
    <n v="4204.13"/>
    <s v="Mumbai"/>
    <s v="Maharashtra"/>
    <s v="West"/>
    <s v="UPI"/>
    <x v="1"/>
    <x v="1"/>
    <x v="11"/>
    <x v="11"/>
    <n v="9.0999999999999998E-2"/>
    <n v="32399.46"/>
    <n v="0"/>
  </r>
  <r>
    <x v="4868"/>
    <d v="2037-04-30T00:00:00"/>
    <x v="165"/>
    <s v="Customer_0631"/>
    <s v="P2010"/>
    <x v="0"/>
    <x v="0"/>
    <x v="0"/>
    <n v="2"/>
    <n v="1999"/>
    <n v="3998"/>
    <x v="8"/>
    <n v="719.64"/>
    <n v="3278.36"/>
    <n v="872.04"/>
    <s v="Noida"/>
    <s v="Uttar Pradesh"/>
    <s v="North"/>
    <s v="Credit Card"/>
    <x v="0"/>
    <x v="1"/>
    <x v="11"/>
    <x v="11"/>
    <n v="0.26600000000000001"/>
    <n v="2558.7199999999998"/>
    <n v="0"/>
  </r>
  <r>
    <x v="4869"/>
    <d v="2037-05-01T00:00:00"/>
    <x v="144"/>
    <s v="Customer_0666"/>
    <s v="P2024"/>
    <x v="14"/>
    <x v="3"/>
    <x v="6"/>
    <n v="1"/>
    <n v="2499"/>
    <n v="2499"/>
    <x v="12"/>
    <n v="199.92"/>
    <n v="2299.08"/>
    <n v="588.55999999999995"/>
    <s v="Lucknow"/>
    <s v="Uttar Pradesh"/>
    <s v="North"/>
    <s v="Credit Card"/>
    <x v="0"/>
    <x v="1"/>
    <x v="11"/>
    <x v="11"/>
    <n v="0.25600000000000001"/>
    <n v="2099.16"/>
    <n v="0"/>
  </r>
  <r>
    <x v="4870"/>
    <d v="2037-05-02T00:00:00"/>
    <x v="638"/>
    <s v="Customer_0567"/>
    <s v="P2006"/>
    <x v="5"/>
    <x v="2"/>
    <x v="3"/>
    <n v="4"/>
    <n v="1499"/>
    <n v="5996"/>
    <x v="8"/>
    <n v="1079.28"/>
    <n v="4916.72"/>
    <n v="521.16999999999996"/>
    <s v="Chennai"/>
    <s v="Tamil Nadu"/>
    <s v="South"/>
    <s v="UPI"/>
    <x v="2"/>
    <x v="1"/>
    <x v="11"/>
    <x v="11"/>
    <n v="0.106"/>
    <n v="3837.44"/>
    <n v="0"/>
  </r>
  <r>
    <x v="4871"/>
    <d v="2037-05-03T00:00:00"/>
    <x v="582"/>
    <s v="Customer_0673"/>
    <s v="P2018"/>
    <x v="17"/>
    <x v="4"/>
    <x v="11"/>
    <n v="1"/>
    <n v="399"/>
    <n v="399"/>
    <x v="8"/>
    <n v="71.819999999999993"/>
    <n v="327.18"/>
    <n v="106.66"/>
    <s v="Pune"/>
    <s v="Maharashtra"/>
    <s v="West"/>
    <s v="Credit Card"/>
    <x v="2"/>
    <x v="1"/>
    <x v="11"/>
    <x v="11"/>
    <n v="0.32600000000000001"/>
    <n v="255.36"/>
    <n v="0"/>
  </r>
  <r>
    <x v="4872"/>
    <d v="2037-05-04T00:00:00"/>
    <x v="426"/>
    <s v="Customer_0643"/>
    <s v="P2021"/>
    <x v="24"/>
    <x v="4"/>
    <x v="13"/>
    <n v="1"/>
    <n v="1499"/>
    <n v="1499"/>
    <x v="7"/>
    <n v="194.87"/>
    <n v="1304.1300000000001"/>
    <n v="444.71"/>
    <s v="Ahmedabad"/>
    <s v="Gujarat"/>
    <s v="West"/>
    <s v="Debit Card"/>
    <x v="2"/>
    <x v="1"/>
    <x v="11"/>
    <x v="11"/>
    <n v="0.34100000000000003"/>
    <n v="1109.26"/>
    <n v="0"/>
  </r>
  <r>
    <x v="4873"/>
    <d v="2037-05-05T00:00:00"/>
    <x v="283"/>
    <s v="Customer_0040"/>
    <s v="P2001"/>
    <x v="10"/>
    <x v="2"/>
    <x v="7"/>
    <n v="1"/>
    <n v="24999"/>
    <n v="24999"/>
    <x v="11"/>
    <n v="5749.77"/>
    <n v="19249.23"/>
    <n v="1751.68"/>
    <s v="Gurugram"/>
    <s v="Haryana"/>
    <s v="North"/>
    <s v="UPI"/>
    <x v="0"/>
    <x v="1"/>
    <x v="11"/>
    <x v="11"/>
    <n v="9.0999999999999998E-2"/>
    <n v="13499.46"/>
    <n v="0"/>
  </r>
  <r>
    <x v="4874"/>
    <d v="2037-05-06T00:00:00"/>
    <x v="430"/>
    <s v="Customer_0793"/>
    <s v="P2018"/>
    <x v="17"/>
    <x v="4"/>
    <x v="11"/>
    <n v="1"/>
    <n v="399"/>
    <n v="399"/>
    <x v="7"/>
    <n v="51.87"/>
    <n v="347.13"/>
    <n v="118.37"/>
    <s v="Hyderabad"/>
    <s v="Telangana"/>
    <s v="South"/>
    <s v="Cash on Delivery"/>
    <x v="0"/>
    <x v="1"/>
    <x v="11"/>
    <x v="11"/>
    <n v="0.34100000000000003"/>
    <n v="295.26"/>
    <n v="0"/>
  </r>
  <r>
    <x v="4875"/>
    <d v="2037-05-07T00:00:00"/>
    <x v="592"/>
    <s v="Customer_0483"/>
    <s v="P2011"/>
    <x v="18"/>
    <x v="0"/>
    <x v="4"/>
    <n v="1"/>
    <n v="2499"/>
    <n v="2499"/>
    <x v="9"/>
    <n v="699.72"/>
    <n v="1799.28"/>
    <n v="424.63"/>
    <s v="Pune"/>
    <s v="Maharashtra"/>
    <s v="West"/>
    <s v="UPI"/>
    <x v="1"/>
    <x v="1"/>
    <x v="11"/>
    <x v="11"/>
    <n v="0.23599999999999999"/>
    <n v="1099.56"/>
    <n v="0"/>
  </r>
  <r>
    <x v="4876"/>
    <d v="2037-05-08T00:00:00"/>
    <x v="717"/>
    <s v="Customer_0594"/>
    <s v="P2017"/>
    <x v="8"/>
    <x v="1"/>
    <x v="5"/>
    <n v="2"/>
    <n v="5999"/>
    <n v="11998"/>
    <x v="11"/>
    <n v="2759.54"/>
    <n v="9238.4599999999991"/>
    <n v="1579.78"/>
    <s v="Mumbai"/>
    <s v="Maharashtra"/>
    <s v="West"/>
    <s v="UPI"/>
    <x v="0"/>
    <x v="1"/>
    <x v="11"/>
    <x v="11"/>
    <n v="0.17100000000000001"/>
    <n v="6478.92"/>
    <n v="0"/>
  </r>
  <r>
    <x v="4877"/>
    <d v="2037-05-09T00:00:00"/>
    <x v="632"/>
    <s v="Customer_0560"/>
    <s v="P2004"/>
    <x v="15"/>
    <x v="2"/>
    <x v="3"/>
    <n v="2"/>
    <n v="899"/>
    <n v="1798"/>
    <x v="12"/>
    <n v="143.84"/>
    <n v="1654.16"/>
    <n v="224.97"/>
    <s v="Jaipur"/>
    <s v="Rajasthan"/>
    <s v="North"/>
    <s v="UPI"/>
    <x v="0"/>
    <x v="1"/>
    <x v="11"/>
    <x v="11"/>
    <n v="0.13600000000000001"/>
    <n v="1510.32"/>
    <n v="0"/>
  </r>
  <r>
    <x v="4878"/>
    <d v="2037-05-10T00:00:00"/>
    <x v="275"/>
    <s v="Customer_0632"/>
    <s v="P2009"/>
    <x v="1"/>
    <x v="0"/>
    <x v="0"/>
    <n v="1"/>
    <n v="1199"/>
    <n v="1199"/>
    <x v="12"/>
    <n v="95.92"/>
    <n v="1103.08"/>
    <n v="326.51"/>
    <s v="Pune"/>
    <s v="Maharashtra"/>
    <s v="West"/>
    <s v="Cash on Delivery"/>
    <x v="0"/>
    <x v="1"/>
    <x v="11"/>
    <x v="11"/>
    <n v="0.29599999999999999"/>
    <n v="1007.16"/>
    <n v="0"/>
  </r>
  <r>
    <x v="4879"/>
    <d v="2037-05-11T00:00:00"/>
    <x v="407"/>
    <s v="Customer_0010"/>
    <s v="P2017"/>
    <x v="8"/>
    <x v="1"/>
    <x v="5"/>
    <n v="1"/>
    <n v="5999"/>
    <n v="5999"/>
    <x v="7"/>
    <n v="779.87"/>
    <n v="5219.13"/>
    <n v="1049.05"/>
    <s v="Ahmedabad"/>
    <s v="Gujarat"/>
    <s v="West"/>
    <s v="UPI"/>
    <x v="0"/>
    <x v="1"/>
    <x v="11"/>
    <x v="11"/>
    <n v="0.20100000000000001"/>
    <n v="4439.26"/>
    <n v="0"/>
  </r>
  <r>
    <x v="4880"/>
    <d v="2037-05-12T00:00:00"/>
    <x v="171"/>
    <s v="Customer_0382"/>
    <s v="P2009"/>
    <x v="1"/>
    <x v="0"/>
    <x v="0"/>
    <n v="2"/>
    <n v="1199"/>
    <n v="2398"/>
    <x v="8"/>
    <n v="431.64"/>
    <n v="1966.36"/>
    <n v="523.04999999999995"/>
    <s v="Noida"/>
    <s v="Uttar Pradesh"/>
    <s v="North"/>
    <s v="Net Banking"/>
    <x v="1"/>
    <x v="1"/>
    <x v="11"/>
    <x v="11"/>
    <n v="0.26600000000000001"/>
    <n v="1534.72"/>
    <n v="0"/>
  </r>
  <r>
    <x v="4881"/>
    <d v="2037-05-13T00:00:00"/>
    <x v="657"/>
    <s v="Customer_0586"/>
    <s v="P2015"/>
    <x v="11"/>
    <x v="1"/>
    <x v="8"/>
    <n v="1"/>
    <n v="1299"/>
    <n v="1299"/>
    <x v="7"/>
    <n v="168.87"/>
    <n v="1130.1300000000001"/>
    <n v="227.16"/>
    <s v="Hyderabad"/>
    <s v="Telangana"/>
    <s v="South"/>
    <s v="Net Banking"/>
    <x v="2"/>
    <x v="1"/>
    <x v="11"/>
    <x v="11"/>
    <n v="0.20100000000000001"/>
    <n v="961.26"/>
    <n v="0"/>
  </r>
  <r>
    <x v="4882"/>
    <d v="2037-05-14T00:00:00"/>
    <x v="229"/>
    <s v="Customer_0315"/>
    <s v="P2012"/>
    <x v="7"/>
    <x v="0"/>
    <x v="4"/>
    <n v="2"/>
    <n v="1299"/>
    <n v="2598"/>
    <x v="10"/>
    <n v="77.94"/>
    <n v="2520.06"/>
    <n v="783.74"/>
    <s v="Kolkata"/>
    <s v="West Bengal"/>
    <s v="East"/>
    <s v="UPI"/>
    <x v="0"/>
    <x v="1"/>
    <x v="11"/>
    <x v="11"/>
    <n v="0.311"/>
    <n v="2442.12"/>
    <n v="0"/>
  </r>
  <r>
    <x v="4883"/>
    <d v="2037-05-15T00:00:00"/>
    <x v="269"/>
    <s v="Customer_0002"/>
    <s v="P2007"/>
    <x v="21"/>
    <x v="0"/>
    <x v="12"/>
    <n v="1"/>
    <n v="799"/>
    <n v="799"/>
    <x v="7"/>
    <n v="103.87"/>
    <n v="695.13"/>
    <n v="195.33"/>
    <s v="Gurugram"/>
    <s v="Haryana"/>
    <s v="North"/>
    <s v="UPI"/>
    <x v="0"/>
    <x v="1"/>
    <x v="11"/>
    <x v="11"/>
    <n v="0.28100000000000003"/>
    <n v="591.26"/>
    <n v="0"/>
  </r>
  <r>
    <x v="4884"/>
    <d v="2037-05-16T00:00:00"/>
    <x v="49"/>
    <s v="Customer_0137"/>
    <s v="P2001"/>
    <x v="10"/>
    <x v="2"/>
    <x v="7"/>
    <n v="1"/>
    <n v="24999"/>
    <n v="24999"/>
    <x v="8"/>
    <n v="4499.82"/>
    <n v="20499.18"/>
    <n v="2172.91"/>
    <s v="Jaipur"/>
    <s v="Rajasthan"/>
    <s v="North"/>
    <s v="UPI"/>
    <x v="0"/>
    <x v="1"/>
    <x v="11"/>
    <x v="11"/>
    <n v="0.106"/>
    <n v="15999.36"/>
    <n v="0"/>
  </r>
  <r>
    <x v="4885"/>
    <d v="2037-05-17T00:00:00"/>
    <x v="104"/>
    <s v="Customer_0374"/>
    <s v="P2015"/>
    <x v="11"/>
    <x v="1"/>
    <x v="8"/>
    <n v="2"/>
    <n v="1299"/>
    <n v="2598"/>
    <x v="9"/>
    <n v="727.44"/>
    <n v="1870.56"/>
    <n v="291.81"/>
    <s v="Gurugram"/>
    <s v="Haryana"/>
    <s v="North"/>
    <s v="Credit Card"/>
    <x v="0"/>
    <x v="1"/>
    <x v="11"/>
    <x v="11"/>
    <n v="0.156"/>
    <n v="1143.1199999999999"/>
    <n v="0"/>
  </r>
  <r>
    <x v="4886"/>
    <d v="2037-05-18T00:00:00"/>
    <x v="774"/>
    <s v="Customer_0414"/>
    <s v="P2001"/>
    <x v="10"/>
    <x v="2"/>
    <x v="7"/>
    <n v="1"/>
    <n v="24999"/>
    <n v="24999"/>
    <x v="8"/>
    <n v="4499.82"/>
    <n v="20499.18"/>
    <n v="2172.91"/>
    <s v="Noida"/>
    <s v="Uttar Pradesh"/>
    <s v="North"/>
    <s v="UPI"/>
    <x v="0"/>
    <x v="1"/>
    <x v="11"/>
    <x v="11"/>
    <n v="0.106"/>
    <n v="15999.36"/>
    <n v="0"/>
  </r>
  <r>
    <x v="4887"/>
    <d v="2037-05-19T00:00:00"/>
    <x v="634"/>
    <s v="Customer_0239"/>
    <s v="P2018"/>
    <x v="17"/>
    <x v="4"/>
    <x v="11"/>
    <n v="1"/>
    <n v="399"/>
    <n v="399"/>
    <x v="11"/>
    <n v="91.77"/>
    <n v="307.23"/>
    <n v="95.55"/>
    <s v="Mumbai"/>
    <s v="Maharashtra"/>
    <s v="West"/>
    <s v="Net Banking"/>
    <x v="0"/>
    <x v="1"/>
    <x v="11"/>
    <x v="11"/>
    <n v="0.311"/>
    <n v="215.46"/>
    <n v="0"/>
  </r>
  <r>
    <x v="4888"/>
    <d v="2037-05-20T00:00:00"/>
    <x v="345"/>
    <s v="Customer_0639"/>
    <s v="P2003"/>
    <x v="3"/>
    <x v="2"/>
    <x v="2"/>
    <n v="2"/>
    <n v="59999"/>
    <n v="119998"/>
    <x v="8"/>
    <n v="21599.64"/>
    <n v="98398.36"/>
    <n v="10430.23"/>
    <s v="Kolkata"/>
    <s v="West Bengal"/>
    <s v="East"/>
    <s v="UPI"/>
    <x v="2"/>
    <x v="1"/>
    <x v="11"/>
    <x v="11"/>
    <n v="0.106"/>
    <n v="76798.720000000001"/>
    <n v="0"/>
  </r>
  <r>
    <x v="4889"/>
    <d v="2037-05-21T00:00:00"/>
    <x v="50"/>
    <s v="Customer_0682"/>
    <s v="P2017"/>
    <x v="8"/>
    <x v="1"/>
    <x v="5"/>
    <n v="1"/>
    <n v="5999"/>
    <n v="5999"/>
    <x v="8"/>
    <n v="1079.82"/>
    <n v="4919.18"/>
    <n v="914.97"/>
    <s v="Delhi"/>
    <s v="Delhi"/>
    <s v="North"/>
    <s v="Net Banking"/>
    <x v="0"/>
    <x v="1"/>
    <x v="11"/>
    <x v="11"/>
    <n v="0.186"/>
    <n v="3839.36"/>
    <n v="0"/>
  </r>
  <r>
    <x v="4890"/>
    <d v="2037-05-22T00:00:00"/>
    <x v="502"/>
    <s v="Customer_0173"/>
    <s v="P2008"/>
    <x v="20"/>
    <x v="0"/>
    <x v="12"/>
    <n v="1"/>
    <n v="1799"/>
    <n v="1799"/>
    <x v="7"/>
    <n v="233.87"/>
    <n v="1565.13"/>
    <n v="439.8"/>
    <s v="Kolkata"/>
    <s v="West Bengal"/>
    <s v="East"/>
    <s v="UPI"/>
    <x v="1"/>
    <x v="1"/>
    <x v="11"/>
    <x v="11"/>
    <n v="0.28100000000000003"/>
    <n v="1331.26"/>
    <n v="0"/>
  </r>
  <r>
    <x v="4891"/>
    <d v="2037-05-23T00:00:00"/>
    <x v="622"/>
    <s v="Customer_0627"/>
    <s v="P2001"/>
    <x v="10"/>
    <x v="2"/>
    <x v="7"/>
    <n v="4"/>
    <n v="24999"/>
    <n v="99996"/>
    <x v="7"/>
    <n v="12999.48"/>
    <n v="86996.52"/>
    <n v="10526.58"/>
    <s v="Kolkata"/>
    <s v="West Bengal"/>
    <s v="East"/>
    <s v="Debit Card"/>
    <x v="0"/>
    <x v="1"/>
    <x v="11"/>
    <x v="11"/>
    <n v="0.121"/>
    <n v="73997.039999999994"/>
    <n v="0"/>
  </r>
  <r>
    <x v="4892"/>
    <d v="2037-05-24T00:00:00"/>
    <x v="685"/>
    <s v="Customer_0667"/>
    <s v="P2009"/>
    <x v="1"/>
    <x v="0"/>
    <x v="0"/>
    <n v="1"/>
    <n v="1199"/>
    <n v="1199"/>
    <x v="8"/>
    <n v="215.82"/>
    <n v="983.18"/>
    <n v="261.52999999999997"/>
    <s v="Jaipur"/>
    <s v="Rajasthan"/>
    <s v="North"/>
    <s v="UPI"/>
    <x v="0"/>
    <x v="1"/>
    <x v="11"/>
    <x v="11"/>
    <n v="0.26600000000000001"/>
    <n v="767.36"/>
    <n v="0"/>
  </r>
  <r>
    <x v="4893"/>
    <d v="2037-05-25T00:00:00"/>
    <x v="162"/>
    <s v="Customer_0596"/>
    <s v="P2015"/>
    <x v="11"/>
    <x v="1"/>
    <x v="8"/>
    <n v="1"/>
    <n v="1299"/>
    <n v="1299"/>
    <x v="9"/>
    <n v="363.72"/>
    <n v="935.28"/>
    <n v="145.9"/>
    <s v="Mumbai"/>
    <s v="Maharashtra"/>
    <s v="West"/>
    <s v="Cash on Delivery"/>
    <x v="0"/>
    <x v="1"/>
    <x v="11"/>
    <x v="11"/>
    <n v="0.156"/>
    <n v="571.55999999999995"/>
    <n v="0"/>
  </r>
  <r>
    <x v="4894"/>
    <d v="2037-05-26T00:00:00"/>
    <x v="632"/>
    <s v="Customer_0560"/>
    <s v="P2010"/>
    <x v="0"/>
    <x v="0"/>
    <x v="0"/>
    <n v="2"/>
    <n v="1999"/>
    <n v="3998"/>
    <x v="8"/>
    <n v="719.64"/>
    <n v="3278.36"/>
    <n v="872.04"/>
    <s v="Hyderabad"/>
    <s v="Telangana"/>
    <s v="South"/>
    <s v="UPI"/>
    <x v="2"/>
    <x v="1"/>
    <x v="11"/>
    <x v="11"/>
    <n v="0.26600000000000001"/>
    <n v="2558.7199999999998"/>
    <n v="0"/>
  </r>
  <r>
    <x v="4895"/>
    <d v="2037-05-27T00:00:00"/>
    <x v="413"/>
    <s v="Customer_0362"/>
    <s v="P2010"/>
    <x v="0"/>
    <x v="0"/>
    <x v="0"/>
    <n v="2"/>
    <n v="1999"/>
    <n v="3998"/>
    <x v="8"/>
    <n v="719.64"/>
    <n v="3278.36"/>
    <n v="872.04"/>
    <s v="Delhi"/>
    <s v="Delhi"/>
    <s v="North"/>
    <s v="UPI"/>
    <x v="2"/>
    <x v="1"/>
    <x v="11"/>
    <x v="11"/>
    <n v="0.26600000000000001"/>
    <n v="2558.7199999999998"/>
    <n v="0"/>
  </r>
  <r>
    <x v="4896"/>
    <d v="2037-05-28T00:00:00"/>
    <x v="729"/>
    <s v="Customer_0537"/>
    <s v="P2004"/>
    <x v="15"/>
    <x v="2"/>
    <x v="3"/>
    <n v="1"/>
    <n v="899"/>
    <n v="899"/>
    <x v="11"/>
    <n v="206.77"/>
    <n v="692.23"/>
    <n v="62.99"/>
    <s v="Delhi"/>
    <s v="Delhi"/>
    <s v="North"/>
    <s v="UPI"/>
    <x v="0"/>
    <x v="1"/>
    <x v="11"/>
    <x v="11"/>
    <n v="9.0999999999999998E-2"/>
    <n v="485.46"/>
    <n v="0"/>
  </r>
  <r>
    <x v="4897"/>
    <d v="2037-05-29T00:00:00"/>
    <x v="631"/>
    <s v="Customer_0232"/>
    <s v="P2004"/>
    <x v="15"/>
    <x v="2"/>
    <x v="3"/>
    <n v="3"/>
    <n v="899"/>
    <n v="2697"/>
    <x v="12"/>
    <n v="215.76"/>
    <n v="2481.2399999999998"/>
    <n v="337.45"/>
    <s v="Mumbai"/>
    <s v="Maharashtra"/>
    <s v="West"/>
    <s v="UPI"/>
    <x v="2"/>
    <x v="1"/>
    <x v="11"/>
    <x v="11"/>
    <n v="0.13600000000000001"/>
    <n v="2265.48"/>
    <n v="0"/>
  </r>
  <r>
    <x v="4898"/>
    <d v="2037-05-30T00:00:00"/>
    <x v="453"/>
    <s v="Customer_0749"/>
    <s v="P2005"/>
    <x v="4"/>
    <x v="2"/>
    <x v="3"/>
    <n v="3"/>
    <n v="1299"/>
    <n v="3897"/>
    <x v="10"/>
    <n v="116.91"/>
    <n v="3780.09"/>
    <n v="570.79"/>
    <s v="Ahmedabad"/>
    <s v="Gujarat"/>
    <s v="West"/>
    <s v="UPI"/>
    <x v="0"/>
    <x v="1"/>
    <x v="11"/>
    <x v="11"/>
    <n v="0.151"/>
    <n v="3663.18"/>
    <n v="0"/>
  </r>
  <r>
    <x v="4899"/>
    <d v="2037-05-31T00:00:00"/>
    <x v="90"/>
    <s v="Customer_0704"/>
    <s v="P2013"/>
    <x v="6"/>
    <x v="1"/>
    <x v="1"/>
    <n v="3"/>
    <n v="3499"/>
    <n v="10497"/>
    <x v="7"/>
    <n v="1364.61"/>
    <n v="9132.39"/>
    <n v="1835.61"/>
    <s v="Pune"/>
    <s v="Maharashtra"/>
    <s v="West"/>
    <s v="UPI"/>
    <x v="2"/>
    <x v="1"/>
    <x v="11"/>
    <x v="11"/>
    <n v="0.20100000000000001"/>
    <n v="7767.78"/>
    <n v="0"/>
  </r>
  <r>
    <x v="4900"/>
    <d v="2037-06-01T00:00:00"/>
    <x v="206"/>
    <s v="Customer_0540"/>
    <s v="P2006"/>
    <x v="5"/>
    <x v="2"/>
    <x v="3"/>
    <n v="3"/>
    <n v="1499"/>
    <n v="4497"/>
    <x v="11"/>
    <n v="1034.31"/>
    <n v="3462.69"/>
    <n v="315.10000000000002"/>
    <s v="Kolkata"/>
    <s v="West Bengal"/>
    <s v="East"/>
    <s v="Credit Card"/>
    <x v="0"/>
    <x v="1"/>
    <x v="11"/>
    <x v="11"/>
    <n v="9.0999999999999998E-2"/>
    <n v="2428.38"/>
    <n v="0"/>
  </r>
  <r>
    <x v="4901"/>
    <d v="2037-06-02T00:00:00"/>
    <x v="451"/>
    <s v="Customer_0724"/>
    <s v="P2021"/>
    <x v="24"/>
    <x v="4"/>
    <x v="13"/>
    <n v="4"/>
    <n v="1499"/>
    <n v="5996"/>
    <x v="7"/>
    <n v="779.48"/>
    <n v="5216.5200000000004"/>
    <n v="1778.83"/>
    <s v="Pune"/>
    <s v="Maharashtra"/>
    <s v="West"/>
    <s v="UPI"/>
    <x v="0"/>
    <x v="1"/>
    <x v="11"/>
    <x v="11"/>
    <n v="0.34100000000000003"/>
    <n v="4437.04"/>
    <n v="0"/>
  </r>
  <r>
    <x v="4902"/>
    <d v="2037-06-03T00:00:00"/>
    <x v="652"/>
    <s v="Customer_0495"/>
    <s v="P2015"/>
    <x v="11"/>
    <x v="1"/>
    <x v="8"/>
    <n v="3"/>
    <n v="1299"/>
    <n v="3897"/>
    <x v="8"/>
    <n v="701.46"/>
    <n v="3195.54"/>
    <n v="594.37"/>
    <s v="Kolkata"/>
    <s v="West Bengal"/>
    <s v="East"/>
    <s v="Debit Card"/>
    <x v="0"/>
    <x v="1"/>
    <x v="11"/>
    <x v="11"/>
    <n v="0.186"/>
    <n v="2494.08"/>
    <n v="0"/>
  </r>
  <r>
    <x v="4903"/>
    <d v="2037-06-04T00:00:00"/>
    <x v="731"/>
    <s v="Customer_0152"/>
    <s v="P2016"/>
    <x v="19"/>
    <x v="1"/>
    <x v="8"/>
    <n v="1"/>
    <n v="999"/>
    <n v="999"/>
    <x v="8"/>
    <n v="179.82"/>
    <n v="819.18"/>
    <n v="152.37"/>
    <s v="Noida"/>
    <s v="Uttar Pradesh"/>
    <s v="North"/>
    <s v="UPI"/>
    <x v="2"/>
    <x v="1"/>
    <x v="11"/>
    <x v="11"/>
    <n v="0.186"/>
    <n v="639.36"/>
    <n v="0"/>
  </r>
  <r>
    <x v="4904"/>
    <d v="2037-06-05T00:00:00"/>
    <x v="653"/>
    <s v="Customer_0264"/>
    <s v="P2011"/>
    <x v="18"/>
    <x v="0"/>
    <x v="4"/>
    <n v="2"/>
    <n v="2499"/>
    <n v="4998"/>
    <x v="12"/>
    <n v="399.84"/>
    <n v="4598.16"/>
    <n v="1361.06"/>
    <s v="Chennai"/>
    <s v="Tamil Nadu"/>
    <s v="South"/>
    <s v="Credit Card"/>
    <x v="2"/>
    <x v="1"/>
    <x v="11"/>
    <x v="11"/>
    <n v="0.29599999999999999"/>
    <n v="4198.32"/>
    <n v="0"/>
  </r>
  <r>
    <x v="4905"/>
    <d v="2037-06-06T00:00:00"/>
    <x v="640"/>
    <s v="Customer_0587"/>
    <s v="P2011"/>
    <x v="18"/>
    <x v="0"/>
    <x v="4"/>
    <n v="1"/>
    <n v="2499"/>
    <n v="2499"/>
    <x v="7"/>
    <n v="324.87"/>
    <n v="2174.13"/>
    <n v="610.92999999999995"/>
    <s v="Hyderabad"/>
    <s v="Telangana"/>
    <s v="South"/>
    <s v="Debit Card"/>
    <x v="0"/>
    <x v="1"/>
    <x v="11"/>
    <x v="11"/>
    <n v="0.28100000000000003"/>
    <n v="1849.26"/>
    <n v="0"/>
  </r>
  <r>
    <x v="4906"/>
    <d v="2037-06-07T00:00:00"/>
    <x v="607"/>
    <s v="Customer_0176"/>
    <s v="P2020"/>
    <x v="16"/>
    <x v="4"/>
    <x v="10"/>
    <n v="1"/>
    <n v="599"/>
    <n v="599"/>
    <x v="7"/>
    <n v="77.87"/>
    <n v="521.13"/>
    <n v="177.71"/>
    <s v="Pune"/>
    <s v="Maharashtra"/>
    <s v="West"/>
    <s v="Net Banking"/>
    <x v="2"/>
    <x v="1"/>
    <x v="11"/>
    <x v="11"/>
    <n v="0.34100000000000003"/>
    <n v="443.26"/>
    <n v="0"/>
  </r>
  <r>
    <x v="4907"/>
    <d v="2037-06-08T00:00:00"/>
    <x v="340"/>
    <s v="Customer_0490"/>
    <s v="P2004"/>
    <x v="15"/>
    <x v="2"/>
    <x v="3"/>
    <n v="2"/>
    <n v="899"/>
    <n v="1798"/>
    <x v="8"/>
    <n v="323.64"/>
    <n v="1474.36"/>
    <n v="156.28"/>
    <s v="Noida"/>
    <s v="Uttar Pradesh"/>
    <s v="North"/>
    <s v="Cash on Delivery"/>
    <x v="2"/>
    <x v="1"/>
    <x v="11"/>
    <x v="11"/>
    <n v="0.106"/>
    <n v="1150.72"/>
    <n v="0"/>
  </r>
  <r>
    <x v="4908"/>
    <d v="2037-06-09T00:00:00"/>
    <x v="576"/>
    <s v="Customer_0302"/>
    <s v="P2014"/>
    <x v="2"/>
    <x v="1"/>
    <x v="1"/>
    <n v="1"/>
    <n v="2999"/>
    <n v="2999"/>
    <x v="12"/>
    <n v="239.92"/>
    <n v="2759.08"/>
    <n v="595.96"/>
    <s v="Mumbai"/>
    <s v="Maharashtra"/>
    <s v="West"/>
    <s v="Net Banking"/>
    <x v="0"/>
    <x v="1"/>
    <x v="11"/>
    <x v="11"/>
    <n v="0.216"/>
    <n v="2519.16"/>
    <n v="0"/>
  </r>
  <r>
    <x v="4909"/>
    <d v="2037-06-10T00:00:00"/>
    <x v="596"/>
    <s v="Customer_0780"/>
    <s v="P2014"/>
    <x v="2"/>
    <x v="1"/>
    <x v="1"/>
    <n v="3"/>
    <n v="2999"/>
    <n v="8997"/>
    <x v="7"/>
    <n v="1169.6099999999999"/>
    <n v="7827.39"/>
    <n v="1573.31"/>
    <s v="Delhi"/>
    <s v="Delhi"/>
    <s v="North"/>
    <s v="Credit Card"/>
    <x v="2"/>
    <x v="1"/>
    <x v="11"/>
    <x v="11"/>
    <n v="0.20100000000000001"/>
    <n v="6657.78"/>
    <n v="0"/>
  </r>
  <r>
    <x v="4910"/>
    <d v="2037-06-11T00:00:00"/>
    <x v="511"/>
    <s v="Customer_0738"/>
    <s v="P2015"/>
    <x v="11"/>
    <x v="1"/>
    <x v="8"/>
    <n v="1"/>
    <n v="1299"/>
    <n v="1299"/>
    <x v="8"/>
    <n v="233.82"/>
    <n v="1065.18"/>
    <n v="198.12"/>
    <s v="Chennai"/>
    <s v="Tamil Nadu"/>
    <s v="South"/>
    <s v="Credit Card"/>
    <x v="0"/>
    <x v="1"/>
    <x v="11"/>
    <x v="11"/>
    <n v="0.186"/>
    <n v="831.36"/>
    <n v="0"/>
  </r>
  <r>
    <x v="4911"/>
    <d v="2037-06-12T00:00:00"/>
    <x v="675"/>
    <s v="Customer_0648"/>
    <s v="P2009"/>
    <x v="1"/>
    <x v="0"/>
    <x v="0"/>
    <n v="1"/>
    <n v="1199"/>
    <n v="1199"/>
    <x v="10"/>
    <n v="35.97"/>
    <n v="1163.03"/>
    <n v="361.7"/>
    <s v="Mumbai"/>
    <s v="Maharashtra"/>
    <s v="West"/>
    <s v="Debit Card"/>
    <x v="2"/>
    <x v="1"/>
    <x v="11"/>
    <x v="11"/>
    <n v="0.311"/>
    <n v="1127.06"/>
    <n v="0"/>
  </r>
  <r>
    <x v="4912"/>
    <d v="2037-06-13T00:00:00"/>
    <x v="645"/>
    <s v="Customer_0392"/>
    <s v="P2008"/>
    <x v="20"/>
    <x v="0"/>
    <x v="12"/>
    <n v="2"/>
    <n v="1799"/>
    <n v="3598"/>
    <x v="8"/>
    <n v="647.64"/>
    <n v="2950.36"/>
    <n v="784.8"/>
    <s v="Noida"/>
    <s v="Uttar Pradesh"/>
    <s v="North"/>
    <s v="Credit Card"/>
    <x v="2"/>
    <x v="1"/>
    <x v="11"/>
    <x v="11"/>
    <n v="0.26600000000000001"/>
    <n v="2302.7199999999998"/>
    <n v="0"/>
  </r>
  <r>
    <x v="4913"/>
    <d v="2037-06-14T00:00:00"/>
    <x v="740"/>
    <s v="Customer_0512"/>
    <s v="P2014"/>
    <x v="2"/>
    <x v="1"/>
    <x v="1"/>
    <n v="2"/>
    <n v="2999"/>
    <n v="5998"/>
    <x v="11"/>
    <n v="1379.54"/>
    <n v="4618.46"/>
    <n v="789.76"/>
    <s v="Hyderabad"/>
    <s v="Telangana"/>
    <s v="South"/>
    <s v="Net Banking"/>
    <x v="2"/>
    <x v="1"/>
    <x v="11"/>
    <x v="11"/>
    <n v="0.17100000000000001"/>
    <n v="3238.92"/>
    <n v="0"/>
  </r>
  <r>
    <x v="4914"/>
    <d v="2037-06-15T00:00:00"/>
    <x v="278"/>
    <s v="Customer_0217"/>
    <s v="P2010"/>
    <x v="0"/>
    <x v="0"/>
    <x v="0"/>
    <n v="2"/>
    <n v="1999"/>
    <n v="3998"/>
    <x v="8"/>
    <n v="719.64"/>
    <n v="3278.36"/>
    <n v="872.04"/>
    <s v="Mumbai"/>
    <s v="Maharashtra"/>
    <s v="West"/>
    <s v="UPI"/>
    <x v="1"/>
    <x v="1"/>
    <x v="11"/>
    <x v="11"/>
    <n v="0.26600000000000001"/>
    <n v="2558.7199999999998"/>
    <n v="0"/>
  </r>
  <r>
    <x v="4915"/>
    <d v="2037-06-16T00:00:00"/>
    <x v="674"/>
    <s v="Customer_0710"/>
    <s v="P2001"/>
    <x v="10"/>
    <x v="2"/>
    <x v="7"/>
    <n v="2"/>
    <n v="24999"/>
    <n v="49998"/>
    <x v="9"/>
    <n v="13999.44"/>
    <n v="35998.559999999998"/>
    <n v="2735.89"/>
    <s v="Pune"/>
    <s v="Maharashtra"/>
    <s v="West"/>
    <s v="Net Banking"/>
    <x v="2"/>
    <x v="1"/>
    <x v="11"/>
    <x v="11"/>
    <n v="7.5999999999999998E-2"/>
    <n v="21999.119999999999"/>
    <n v="0"/>
  </r>
  <r>
    <x v="4916"/>
    <d v="2037-06-17T00:00:00"/>
    <x v="135"/>
    <s v="Customer_0100"/>
    <s v="P2014"/>
    <x v="2"/>
    <x v="1"/>
    <x v="1"/>
    <n v="1"/>
    <n v="2999"/>
    <n v="2999"/>
    <x v="7"/>
    <n v="389.87"/>
    <n v="2609.13"/>
    <n v="524.44000000000005"/>
    <s v="Noida"/>
    <s v="Uttar Pradesh"/>
    <s v="North"/>
    <s v="Credit Card"/>
    <x v="0"/>
    <x v="1"/>
    <x v="11"/>
    <x v="11"/>
    <n v="0.20100000000000001"/>
    <n v="2219.2600000000002"/>
    <n v="0"/>
  </r>
  <r>
    <x v="4917"/>
    <d v="2037-06-18T00:00:00"/>
    <x v="417"/>
    <s v="Customer_0364"/>
    <s v="P2012"/>
    <x v="7"/>
    <x v="0"/>
    <x v="4"/>
    <n v="3"/>
    <n v="1299"/>
    <n v="3897"/>
    <x v="10"/>
    <n v="116.91"/>
    <n v="3780.09"/>
    <n v="1175.6099999999999"/>
    <s v="Gurugram"/>
    <s v="Haryana"/>
    <s v="North"/>
    <s v="UPI"/>
    <x v="0"/>
    <x v="1"/>
    <x v="11"/>
    <x v="11"/>
    <n v="0.311"/>
    <n v="3663.18"/>
    <n v="0"/>
  </r>
  <r>
    <x v="4918"/>
    <d v="2037-06-19T00:00:00"/>
    <x v="406"/>
    <s v="Customer_0077"/>
    <s v="P2001"/>
    <x v="10"/>
    <x v="2"/>
    <x v="7"/>
    <n v="1"/>
    <n v="24999"/>
    <n v="24999"/>
    <x v="8"/>
    <n v="4499.82"/>
    <n v="20499.18"/>
    <n v="2172.91"/>
    <s v="Gurugram"/>
    <s v="Haryana"/>
    <s v="North"/>
    <s v="UPI"/>
    <x v="0"/>
    <x v="1"/>
    <x v="11"/>
    <x v="11"/>
    <n v="0.106"/>
    <n v="15999.36"/>
    <n v="0"/>
  </r>
  <r>
    <x v="4919"/>
    <d v="2037-06-20T00:00:00"/>
    <x v="431"/>
    <s v="Customer_0686"/>
    <s v="P2025"/>
    <x v="9"/>
    <x v="3"/>
    <x v="6"/>
    <n v="1"/>
    <n v="999"/>
    <n v="999"/>
    <x v="10"/>
    <n v="29.97"/>
    <n v="969.03"/>
    <n v="262.61"/>
    <s v="Pune"/>
    <s v="Maharashtra"/>
    <s v="West"/>
    <s v="Credit Card"/>
    <x v="2"/>
    <x v="1"/>
    <x v="11"/>
    <x v="11"/>
    <n v="0.27100000000000002"/>
    <n v="939.06"/>
    <n v="0"/>
  </r>
  <r>
    <x v="4920"/>
    <d v="2037-06-21T00:00:00"/>
    <x v="499"/>
    <s v="Customer_0675"/>
    <s v="P2003"/>
    <x v="3"/>
    <x v="2"/>
    <x v="2"/>
    <n v="1"/>
    <n v="59999"/>
    <n v="59999"/>
    <x v="11"/>
    <n v="13799.77"/>
    <n v="46199.23"/>
    <n v="4204.13"/>
    <s v="Bengaluru"/>
    <s v="Karnataka"/>
    <s v="South"/>
    <s v="Credit Card"/>
    <x v="2"/>
    <x v="1"/>
    <x v="11"/>
    <x v="11"/>
    <n v="9.0999999999999998E-2"/>
    <n v="32399.46"/>
    <n v="0"/>
  </r>
  <r>
    <x v="4921"/>
    <d v="2037-06-22T00:00:00"/>
    <x v="406"/>
    <s v="Customer_0077"/>
    <s v="P2003"/>
    <x v="3"/>
    <x v="2"/>
    <x v="2"/>
    <n v="1"/>
    <n v="59999"/>
    <n v="59999"/>
    <x v="7"/>
    <n v="7799.87"/>
    <n v="52199.13"/>
    <n v="6316.09"/>
    <s v="Hyderabad"/>
    <s v="Telangana"/>
    <s v="South"/>
    <s v="Credit Card"/>
    <x v="2"/>
    <x v="1"/>
    <x v="11"/>
    <x v="11"/>
    <n v="0.121"/>
    <n v="44399.26"/>
    <n v="0"/>
  </r>
  <r>
    <x v="4922"/>
    <d v="2037-06-23T00:00:00"/>
    <x v="461"/>
    <s v="Customer_0698"/>
    <s v="P2002"/>
    <x v="12"/>
    <x v="2"/>
    <x v="7"/>
    <n v="3"/>
    <n v="2999"/>
    <n v="8997"/>
    <x v="12"/>
    <n v="719.76"/>
    <n v="8277.24"/>
    <n v="1125.7"/>
    <s v="Ahmedabad"/>
    <s v="Gujarat"/>
    <s v="West"/>
    <s v="UPI"/>
    <x v="0"/>
    <x v="1"/>
    <x v="11"/>
    <x v="11"/>
    <n v="0.13600000000000001"/>
    <n v="7557.48"/>
    <n v="0"/>
  </r>
  <r>
    <x v="4923"/>
    <d v="2037-06-24T00:00:00"/>
    <x v="722"/>
    <s v="Customer_0356"/>
    <s v="P2025"/>
    <x v="9"/>
    <x v="3"/>
    <x v="6"/>
    <n v="1"/>
    <n v="999"/>
    <n v="999"/>
    <x v="12"/>
    <n v="79.92"/>
    <n v="919.08"/>
    <n v="235.28"/>
    <s v="Hyderabad"/>
    <s v="Telangana"/>
    <s v="South"/>
    <s v="UPI"/>
    <x v="2"/>
    <x v="1"/>
    <x v="11"/>
    <x v="11"/>
    <n v="0.25600000000000001"/>
    <n v="839.16"/>
    <n v="0"/>
  </r>
  <r>
    <x v="4924"/>
    <d v="2037-06-25T00:00:00"/>
    <x v="445"/>
    <s v="Customer_0046"/>
    <s v="P2013"/>
    <x v="6"/>
    <x v="1"/>
    <x v="1"/>
    <n v="1"/>
    <n v="3499"/>
    <n v="3499"/>
    <x v="12"/>
    <n v="279.92"/>
    <n v="3219.08"/>
    <n v="695.32"/>
    <s v="Mumbai"/>
    <s v="Maharashtra"/>
    <s v="West"/>
    <s v="Net Banking"/>
    <x v="2"/>
    <x v="1"/>
    <x v="11"/>
    <x v="11"/>
    <n v="0.216"/>
    <n v="2939.16"/>
    <n v="0"/>
  </r>
  <r>
    <x v="4925"/>
    <d v="2037-06-26T00:00:00"/>
    <x v="681"/>
    <s v="Customer_0743"/>
    <s v="P2013"/>
    <x v="6"/>
    <x v="1"/>
    <x v="1"/>
    <n v="1"/>
    <n v="3499"/>
    <n v="3499"/>
    <x v="11"/>
    <n v="804.77"/>
    <n v="2694.23"/>
    <n v="460.71"/>
    <s v="Bengaluru"/>
    <s v="Karnataka"/>
    <s v="South"/>
    <s v="Net Banking"/>
    <x v="1"/>
    <x v="1"/>
    <x v="11"/>
    <x v="11"/>
    <n v="0.17100000000000001"/>
    <n v="1889.46"/>
    <n v="0"/>
  </r>
  <r>
    <x v="4926"/>
    <d v="2037-06-27T00:00:00"/>
    <x v="375"/>
    <s v="Customer_0034"/>
    <s v="P2015"/>
    <x v="11"/>
    <x v="1"/>
    <x v="8"/>
    <n v="4"/>
    <n v="1299"/>
    <n v="5196"/>
    <x v="8"/>
    <n v="935.28"/>
    <n v="4260.72"/>
    <n v="792.49"/>
    <s v="Jaipur"/>
    <s v="Rajasthan"/>
    <s v="North"/>
    <s v="Credit Card"/>
    <x v="0"/>
    <x v="1"/>
    <x v="11"/>
    <x v="11"/>
    <n v="0.186"/>
    <n v="3325.44"/>
    <n v="0"/>
  </r>
  <r>
    <x v="4927"/>
    <d v="2037-06-28T00:00:00"/>
    <x v="281"/>
    <s v="Customer_0352"/>
    <s v="P2016"/>
    <x v="19"/>
    <x v="1"/>
    <x v="8"/>
    <n v="1"/>
    <n v="999"/>
    <n v="999"/>
    <x v="11"/>
    <n v="229.77"/>
    <n v="769.23"/>
    <n v="131.54"/>
    <s v="Noida"/>
    <s v="Uttar Pradesh"/>
    <s v="North"/>
    <s v="UPI"/>
    <x v="0"/>
    <x v="1"/>
    <x v="11"/>
    <x v="11"/>
    <n v="0.17100000000000001"/>
    <n v="539.46"/>
    <n v="0"/>
  </r>
  <r>
    <x v="4928"/>
    <d v="2037-06-29T00:00:00"/>
    <x v="232"/>
    <s v="Customer_0070"/>
    <s v="P2010"/>
    <x v="0"/>
    <x v="0"/>
    <x v="0"/>
    <n v="1"/>
    <n v="1999"/>
    <n v="1999"/>
    <x v="8"/>
    <n v="359.82"/>
    <n v="1639.18"/>
    <n v="436.02"/>
    <s v="Mumbai"/>
    <s v="Maharashtra"/>
    <s v="West"/>
    <s v="Debit Card"/>
    <x v="2"/>
    <x v="1"/>
    <x v="11"/>
    <x v="11"/>
    <n v="0.26600000000000001"/>
    <n v="1279.3599999999999"/>
    <n v="0"/>
  </r>
  <r>
    <x v="4929"/>
    <d v="2037-06-30T00:00:00"/>
    <x v="298"/>
    <s v="Customer_0642"/>
    <s v="P2019"/>
    <x v="22"/>
    <x v="4"/>
    <x v="11"/>
    <n v="1"/>
    <n v="699"/>
    <n v="699"/>
    <x v="7"/>
    <n v="90.87"/>
    <n v="608.13"/>
    <n v="207.37"/>
    <s v="Jaipur"/>
    <s v="Rajasthan"/>
    <s v="North"/>
    <s v="Credit Card"/>
    <x v="0"/>
    <x v="1"/>
    <x v="11"/>
    <x v="11"/>
    <n v="0.34100000000000003"/>
    <n v="517.26"/>
    <n v="0"/>
  </r>
  <r>
    <x v="4930"/>
    <d v="2037-07-01T00:00:00"/>
    <x v="234"/>
    <s v="Customer_0216"/>
    <s v="P2007"/>
    <x v="21"/>
    <x v="0"/>
    <x v="12"/>
    <n v="2"/>
    <n v="799"/>
    <n v="1598"/>
    <x v="10"/>
    <n v="47.94"/>
    <n v="1550.06"/>
    <n v="482.07"/>
    <s v="Lucknow"/>
    <s v="Uttar Pradesh"/>
    <s v="North"/>
    <s v="UPI"/>
    <x v="0"/>
    <x v="1"/>
    <x v="11"/>
    <x v="11"/>
    <n v="0.311"/>
    <n v="1502.12"/>
    <n v="0"/>
  </r>
  <r>
    <x v="4931"/>
    <d v="2037-07-02T00:00:00"/>
    <x v="580"/>
    <s v="Customer_0573"/>
    <s v="P2021"/>
    <x v="24"/>
    <x v="4"/>
    <x v="13"/>
    <n v="1"/>
    <n v="1499"/>
    <n v="1499"/>
    <x v="10"/>
    <n v="44.97"/>
    <n v="1454.03"/>
    <n v="539.45000000000005"/>
    <s v="Jaipur"/>
    <s v="Rajasthan"/>
    <s v="North"/>
    <s v="Debit Card"/>
    <x v="2"/>
    <x v="1"/>
    <x v="11"/>
    <x v="11"/>
    <n v="0.371"/>
    <n v="1409.06"/>
    <n v="0"/>
  </r>
  <r>
    <x v="4932"/>
    <d v="2037-07-03T00:00:00"/>
    <x v="730"/>
    <s v="Customer_0569"/>
    <s v="P2018"/>
    <x v="17"/>
    <x v="4"/>
    <x v="11"/>
    <n v="2"/>
    <n v="399"/>
    <n v="798"/>
    <x v="8"/>
    <n v="143.63999999999999"/>
    <n v="654.36"/>
    <n v="213.32"/>
    <s v="Hyderabad"/>
    <s v="Telangana"/>
    <s v="South"/>
    <s v="UPI"/>
    <x v="0"/>
    <x v="1"/>
    <x v="11"/>
    <x v="11"/>
    <n v="0.32600000000000001"/>
    <n v="510.72"/>
    <n v="0"/>
  </r>
  <r>
    <x v="4933"/>
    <d v="2037-07-04T00:00:00"/>
    <x v="285"/>
    <s v="Customer_0549"/>
    <s v="P2019"/>
    <x v="22"/>
    <x v="4"/>
    <x v="11"/>
    <n v="1"/>
    <n v="699"/>
    <n v="699"/>
    <x v="8"/>
    <n v="125.82"/>
    <n v="573.17999999999995"/>
    <n v="186.86"/>
    <s v="Noida"/>
    <s v="Uttar Pradesh"/>
    <s v="North"/>
    <s v="UPI"/>
    <x v="0"/>
    <x v="1"/>
    <x v="11"/>
    <x v="11"/>
    <n v="0.32600000000000001"/>
    <n v="447.36"/>
    <n v="0"/>
  </r>
  <r>
    <x v="4934"/>
    <d v="2037-07-05T00:00:00"/>
    <x v="380"/>
    <s v="Customer_0056"/>
    <s v="P2003"/>
    <x v="3"/>
    <x v="2"/>
    <x v="2"/>
    <n v="1"/>
    <n v="59999"/>
    <n v="59999"/>
    <x v="12"/>
    <n v="4799.92"/>
    <n v="55199.08"/>
    <n v="7507.07"/>
    <s v="Ahmedabad"/>
    <s v="Gujarat"/>
    <s v="West"/>
    <s v="Debit Card"/>
    <x v="0"/>
    <x v="1"/>
    <x v="11"/>
    <x v="11"/>
    <n v="0.13600000000000001"/>
    <n v="50399.16"/>
    <n v="0"/>
  </r>
  <r>
    <x v="4935"/>
    <d v="2037-07-06T00:00:00"/>
    <x v="795"/>
    <s v="Customer_0500"/>
    <s v="P2019"/>
    <x v="22"/>
    <x v="4"/>
    <x v="11"/>
    <n v="1"/>
    <n v="699"/>
    <n v="699"/>
    <x v="8"/>
    <n v="125.82"/>
    <n v="573.17999999999995"/>
    <n v="186.86"/>
    <s v="Jaipur"/>
    <s v="Rajasthan"/>
    <s v="North"/>
    <s v="Credit Card"/>
    <x v="0"/>
    <x v="1"/>
    <x v="11"/>
    <x v="11"/>
    <n v="0.32600000000000001"/>
    <n v="447.36"/>
    <n v="0"/>
  </r>
  <r>
    <x v="4936"/>
    <d v="2037-07-07T00:00:00"/>
    <x v="511"/>
    <s v="Customer_0738"/>
    <s v="P2007"/>
    <x v="21"/>
    <x v="0"/>
    <x v="12"/>
    <n v="1"/>
    <n v="799"/>
    <n v="799"/>
    <x v="7"/>
    <n v="103.87"/>
    <n v="695.13"/>
    <n v="195.33"/>
    <s v="Noida"/>
    <s v="Uttar Pradesh"/>
    <s v="North"/>
    <s v="Credit Card"/>
    <x v="0"/>
    <x v="1"/>
    <x v="11"/>
    <x v="11"/>
    <n v="0.28100000000000003"/>
    <n v="591.26"/>
    <n v="0"/>
  </r>
  <r>
    <x v="4937"/>
    <d v="2037-07-08T00:00:00"/>
    <x v="323"/>
    <s v="Customer_0396"/>
    <s v="P2025"/>
    <x v="9"/>
    <x v="3"/>
    <x v="6"/>
    <n v="1"/>
    <n v="999"/>
    <n v="999"/>
    <x v="7"/>
    <n v="129.87"/>
    <n v="869.13"/>
    <n v="209.46"/>
    <s v="Jaipur"/>
    <s v="Rajasthan"/>
    <s v="North"/>
    <s v="Debit Card"/>
    <x v="2"/>
    <x v="1"/>
    <x v="11"/>
    <x v="11"/>
    <n v="0.24099999999999999"/>
    <n v="739.26"/>
    <n v="0"/>
  </r>
  <r>
    <x v="4938"/>
    <d v="2037-07-09T00:00:00"/>
    <x v="91"/>
    <s v="Customer_0012"/>
    <s v="P2023"/>
    <x v="23"/>
    <x v="3"/>
    <x v="9"/>
    <n v="1"/>
    <n v="1599"/>
    <n v="1599"/>
    <x v="12"/>
    <n v="127.92"/>
    <n v="1471.08"/>
    <n v="376.6"/>
    <s v="Bengaluru"/>
    <s v="Karnataka"/>
    <s v="South"/>
    <s v="Net Banking"/>
    <x v="0"/>
    <x v="1"/>
    <x v="11"/>
    <x v="11"/>
    <n v="0.25600000000000001"/>
    <n v="1343.16"/>
    <n v="0"/>
  </r>
  <r>
    <x v="4939"/>
    <d v="2037-07-10T00:00:00"/>
    <x v="587"/>
    <s v="Customer_0504"/>
    <s v="P2014"/>
    <x v="2"/>
    <x v="1"/>
    <x v="1"/>
    <n v="2"/>
    <n v="2999"/>
    <n v="5998"/>
    <x v="11"/>
    <n v="1379.54"/>
    <n v="4618.46"/>
    <n v="789.76"/>
    <s v="Ahmedabad"/>
    <s v="Gujarat"/>
    <s v="West"/>
    <s v="UPI"/>
    <x v="0"/>
    <x v="1"/>
    <x v="11"/>
    <x v="11"/>
    <n v="0.17100000000000001"/>
    <n v="3238.92"/>
    <n v="0"/>
  </r>
  <r>
    <x v="4940"/>
    <d v="2037-07-11T00:00:00"/>
    <x v="561"/>
    <s v="Customer_0041"/>
    <s v="P2017"/>
    <x v="8"/>
    <x v="1"/>
    <x v="5"/>
    <n v="1"/>
    <n v="5999"/>
    <n v="5999"/>
    <x v="12"/>
    <n v="479.92"/>
    <n v="5519.08"/>
    <n v="1192.1199999999999"/>
    <s v="Noida"/>
    <s v="Uttar Pradesh"/>
    <s v="North"/>
    <s v="UPI"/>
    <x v="1"/>
    <x v="1"/>
    <x v="11"/>
    <x v="11"/>
    <n v="0.216"/>
    <n v="5039.16"/>
    <n v="0"/>
  </r>
  <r>
    <x v="4941"/>
    <d v="2037-07-12T00:00:00"/>
    <x v="196"/>
    <s v="Customer_0713"/>
    <s v="P2009"/>
    <x v="1"/>
    <x v="0"/>
    <x v="0"/>
    <n v="1"/>
    <n v="1199"/>
    <n v="1199"/>
    <x v="8"/>
    <n v="215.82"/>
    <n v="983.18"/>
    <n v="261.52999999999997"/>
    <s v="Kolkata"/>
    <s v="West Bengal"/>
    <s v="East"/>
    <s v="UPI"/>
    <x v="0"/>
    <x v="1"/>
    <x v="11"/>
    <x v="11"/>
    <n v="0.26600000000000001"/>
    <n v="767.36"/>
    <n v="0"/>
  </r>
  <r>
    <x v="4942"/>
    <d v="2037-07-13T00:00:00"/>
    <x v="459"/>
    <s v="Customer_0062"/>
    <s v="P2006"/>
    <x v="5"/>
    <x v="2"/>
    <x v="3"/>
    <n v="2"/>
    <n v="1499"/>
    <n v="2998"/>
    <x v="8"/>
    <n v="539.64"/>
    <n v="2458.36"/>
    <n v="260.58999999999997"/>
    <s v="Gurugram"/>
    <s v="Haryana"/>
    <s v="North"/>
    <s v="Cash on Delivery"/>
    <x v="0"/>
    <x v="1"/>
    <x v="11"/>
    <x v="11"/>
    <n v="0.106"/>
    <n v="1918.72"/>
    <n v="0"/>
  </r>
  <r>
    <x v="4943"/>
    <d v="2037-07-14T00:00:00"/>
    <x v="22"/>
    <s v="Customer_0151"/>
    <s v="P2008"/>
    <x v="20"/>
    <x v="0"/>
    <x v="12"/>
    <n v="1"/>
    <n v="1799"/>
    <n v="1799"/>
    <x v="10"/>
    <n v="53.97"/>
    <n v="1745.03"/>
    <n v="542.70000000000005"/>
    <s v="Pune"/>
    <s v="Maharashtra"/>
    <s v="West"/>
    <s v="UPI"/>
    <x v="0"/>
    <x v="1"/>
    <x v="11"/>
    <x v="11"/>
    <n v="0.311"/>
    <n v="1691.06"/>
    <n v="0"/>
  </r>
  <r>
    <x v="4944"/>
    <d v="2037-07-15T00:00:00"/>
    <x v="482"/>
    <s v="Customer_0099"/>
    <s v="P2012"/>
    <x v="7"/>
    <x v="0"/>
    <x v="4"/>
    <n v="1"/>
    <n v="1299"/>
    <n v="1299"/>
    <x v="7"/>
    <n v="168.87"/>
    <n v="1130.1300000000001"/>
    <n v="317.57"/>
    <s v="Noida"/>
    <s v="Uttar Pradesh"/>
    <s v="North"/>
    <s v="Debit Card"/>
    <x v="0"/>
    <x v="1"/>
    <x v="11"/>
    <x v="11"/>
    <n v="0.28100000000000003"/>
    <n v="961.26"/>
    <n v="0"/>
  </r>
  <r>
    <x v="4945"/>
    <d v="2037-07-16T00:00:00"/>
    <x v="608"/>
    <s v="Customer_0578"/>
    <s v="P2003"/>
    <x v="3"/>
    <x v="2"/>
    <x v="2"/>
    <n v="2"/>
    <n v="59999"/>
    <n v="119998"/>
    <x v="12"/>
    <n v="9599.84"/>
    <n v="110398.16"/>
    <n v="15014.15"/>
    <s v="Hyderabad"/>
    <s v="Telangana"/>
    <s v="South"/>
    <s v="Debit Card"/>
    <x v="0"/>
    <x v="1"/>
    <x v="11"/>
    <x v="11"/>
    <n v="0.13600000000000001"/>
    <n v="100798.32"/>
    <n v="0"/>
  </r>
  <r>
    <x v="4946"/>
    <d v="2037-07-17T00:00:00"/>
    <x v="500"/>
    <s v="Customer_0404"/>
    <s v="P2010"/>
    <x v="0"/>
    <x v="0"/>
    <x v="0"/>
    <n v="1"/>
    <n v="1999"/>
    <n v="1999"/>
    <x v="7"/>
    <n v="259.87"/>
    <n v="1739.13"/>
    <n v="488.7"/>
    <s v="Kolkata"/>
    <s v="West Bengal"/>
    <s v="East"/>
    <s v="Credit Card"/>
    <x v="0"/>
    <x v="1"/>
    <x v="11"/>
    <x v="11"/>
    <n v="0.28100000000000003"/>
    <n v="1479.26"/>
    <n v="0"/>
  </r>
  <r>
    <x v="4947"/>
    <d v="2037-07-18T00:00:00"/>
    <x v="481"/>
    <s v="Customer_0486"/>
    <s v="P2006"/>
    <x v="5"/>
    <x v="2"/>
    <x v="3"/>
    <n v="2"/>
    <n v="1499"/>
    <n v="2998"/>
    <x v="7"/>
    <n v="389.74"/>
    <n v="2608.2600000000002"/>
    <n v="315.60000000000002"/>
    <s v="Hyderabad"/>
    <s v="Telangana"/>
    <s v="South"/>
    <s v="UPI"/>
    <x v="2"/>
    <x v="1"/>
    <x v="11"/>
    <x v="11"/>
    <n v="0.121"/>
    <n v="2218.52"/>
    <n v="0"/>
  </r>
  <r>
    <x v="4948"/>
    <d v="2037-07-19T00:00:00"/>
    <x v="768"/>
    <s v="Customer_0610"/>
    <s v="P2014"/>
    <x v="2"/>
    <x v="1"/>
    <x v="1"/>
    <n v="2"/>
    <n v="2999"/>
    <n v="5998"/>
    <x v="10"/>
    <n v="179.94"/>
    <n v="5818.06"/>
    <n v="1343.97"/>
    <s v="Gurugram"/>
    <s v="Haryana"/>
    <s v="North"/>
    <s v="UPI"/>
    <x v="0"/>
    <x v="1"/>
    <x v="11"/>
    <x v="11"/>
    <n v="0.23100000000000001"/>
    <n v="5638.12"/>
    <n v="0"/>
  </r>
  <r>
    <x v="4949"/>
    <d v="2037-07-20T00:00:00"/>
    <x v="300"/>
    <s v="Customer_0471"/>
    <s v="P2004"/>
    <x v="15"/>
    <x v="2"/>
    <x v="3"/>
    <n v="2"/>
    <n v="899"/>
    <n v="1798"/>
    <x v="7"/>
    <n v="233.74"/>
    <n v="1564.26"/>
    <n v="189.28"/>
    <s v="Chennai"/>
    <s v="Tamil Nadu"/>
    <s v="South"/>
    <s v="Debit Card"/>
    <x v="0"/>
    <x v="1"/>
    <x v="11"/>
    <x v="11"/>
    <n v="0.121"/>
    <n v="1330.52"/>
    <n v="0"/>
  </r>
  <r>
    <x v="4950"/>
    <d v="2037-07-21T00:00:00"/>
    <x v="321"/>
    <s v="Customer_0645"/>
    <s v="P2022"/>
    <x v="13"/>
    <x v="3"/>
    <x v="9"/>
    <n v="1"/>
    <n v="899"/>
    <n v="899"/>
    <x v="7"/>
    <n v="116.87"/>
    <n v="782.13"/>
    <n v="188.49"/>
    <s v="Delhi"/>
    <s v="Delhi"/>
    <s v="North"/>
    <s v="Net Banking"/>
    <x v="0"/>
    <x v="1"/>
    <x v="11"/>
    <x v="11"/>
    <n v="0.24099999999999999"/>
    <n v="665.26"/>
    <n v="0"/>
  </r>
  <r>
    <x v="4951"/>
    <d v="2037-07-22T00:00:00"/>
    <x v="290"/>
    <s v="Customer_0539"/>
    <s v="P2022"/>
    <x v="13"/>
    <x v="3"/>
    <x v="9"/>
    <n v="2"/>
    <n v="899"/>
    <n v="1798"/>
    <x v="13"/>
    <n v="593.34"/>
    <n v="1204.6600000000001"/>
    <n v="218.04"/>
    <s v="Lucknow"/>
    <s v="Uttar Pradesh"/>
    <s v="North"/>
    <s v="Credit Card"/>
    <x v="0"/>
    <x v="1"/>
    <x v="11"/>
    <x v="11"/>
    <n v="0.18099999999999999"/>
    <n v="611.32000000000005"/>
    <n v="0"/>
  </r>
  <r>
    <x v="4952"/>
    <d v="2037-07-23T00:00:00"/>
    <x v="302"/>
    <s v="Customer_0272"/>
    <s v="P2016"/>
    <x v="19"/>
    <x v="1"/>
    <x v="8"/>
    <n v="1"/>
    <n v="999"/>
    <n v="999"/>
    <x v="12"/>
    <n v="79.92"/>
    <n v="919.08"/>
    <n v="198.52"/>
    <s v="Chennai"/>
    <s v="Tamil Nadu"/>
    <s v="South"/>
    <s v="Cash on Delivery"/>
    <x v="0"/>
    <x v="1"/>
    <x v="11"/>
    <x v="11"/>
    <n v="0.216"/>
    <n v="839.16"/>
    <n v="0"/>
  </r>
  <r>
    <x v="4953"/>
    <d v="2037-07-24T00:00:00"/>
    <x v="115"/>
    <s v="Customer_0015"/>
    <s v="P2016"/>
    <x v="19"/>
    <x v="1"/>
    <x v="8"/>
    <n v="1"/>
    <n v="999"/>
    <n v="999"/>
    <x v="10"/>
    <n v="29.97"/>
    <n v="969.03"/>
    <n v="223.85"/>
    <s v="Gurugram"/>
    <s v="Haryana"/>
    <s v="North"/>
    <s v="UPI"/>
    <x v="0"/>
    <x v="1"/>
    <x v="11"/>
    <x v="11"/>
    <n v="0.23100000000000001"/>
    <n v="939.06"/>
    <n v="0"/>
  </r>
  <r>
    <x v="4954"/>
    <d v="2037-07-25T00:00:00"/>
    <x v="336"/>
    <s v="Customer_0003"/>
    <s v="P2021"/>
    <x v="24"/>
    <x v="4"/>
    <x v="13"/>
    <n v="1"/>
    <n v="1499"/>
    <n v="1499"/>
    <x v="9"/>
    <n v="419.72"/>
    <n v="1079.28"/>
    <n v="319.47000000000003"/>
    <s v="Chennai"/>
    <s v="Tamil Nadu"/>
    <s v="South"/>
    <s v="UPI"/>
    <x v="0"/>
    <x v="1"/>
    <x v="11"/>
    <x v="11"/>
    <n v="0.29599999999999999"/>
    <n v="659.56"/>
    <n v="0"/>
  </r>
  <r>
    <x v="4955"/>
    <d v="2037-07-26T00:00:00"/>
    <x v="785"/>
    <s v="Customer_0590"/>
    <s v="P2003"/>
    <x v="3"/>
    <x v="2"/>
    <x v="2"/>
    <n v="1"/>
    <n v="59999"/>
    <n v="59999"/>
    <x v="7"/>
    <n v="7799.87"/>
    <n v="52199.13"/>
    <n v="6316.09"/>
    <s v="Pune"/>
    <s v="Maharashtra"/>
    <s v="West"/>
    <s v="Credit Card"/>
    <x v="1"/>
    <x v="1"/>
    <x v="11"/>
    <x v="11"/>
    <n v="0.121"/>
    <n v="44399.26"/>
    <n v="0"/>
  </r>
  <r>
    <x v="4956"/>
    <d v="2037-07-27T00:00:00"/>
    <x v="445"/>
    <s v="Customer_0046"/>
    <s v="P2006"/>
    <x v="5"/>
    <x v="2"/>
    <x v="3"/>
    <n v="1"/>
    <n v="1499"/>
    <n v="1499"/>
    <x v="11"/>
    <n v="344.77"/>
    <n v="1154.23"/>
    <n v="105.03"/>
    <s v="Bengaluru"/>
    <s v="Karnataka"/>
    <s v="South"/>
    <s v="Credit Card"/>
    <x v="2"/>
    <x v="1"/>
    <x v="11"/>
    <x v="11"/>
    <n v="9.0999999999999998E-2"/>
    <n v="809.46"/>
    <n v="0"/>
  </r>
  <r>
    <x v="4957"/>
    <d v="2037-07-28T00:00:00"/>
    <x v="393"/>
    <s v="Customer_0157"/>
    <s v="P2015"/>
    <x v="11"/>
    <x v="1"/>
    <x v="8"/>
    <n v="1"/>
    <n v="1299"/>
    <n v="1299"/>
    <x v="8"/>
    <n v="233.82"/>
    <n v="1065.18"/>
    <n v="198.12"/>
    <s v="Lucknow"/>
    <s v="Uttar Pradesh"/>
    <s v="North"/>
    <s v="Cash on Delivery"/>
    <x v="2"/>
    <x v="1"/>
    <x v="11"/>
    <x v="11"/>
    <n v="0.186"/>
    <n v="831.36"/>
    <n v="0"/>
  </r>
  <r>
    <x v="4958"/>
    <d v="2037-07-29T00:00:00"/>
    <x v="600"/>
    <s v="Customer_0199"/>
    <s v="P2005"/>
    <x v="4"/>
    <x v="2"/>
    <x v="3"/>
    <n v="1"/>
    <n v="1299"/>
    <n v="1299"/>
    <x v="11"/>
    <n v="298.77"/>
    <n v="1000.23"/>
    <n v="91.02"/>
    <s v="Noida"/>
    <s v="Uttar Pradesh"/>
    <s v="North"/>
    <s v="UPI"/>
    <x v="2"/>
    <x v="1"/>
    <x v="11"/>
    <x v="11"/>
    <n v="9.0999999999999998E-2"/>
    <n v="701.46"/>
    <n v="0"/>
  </r>
  <r>
    <x v="4959"/>
    <d v="2037-07-30T00:00:00"/>
    <x v="593"/>
    <s v="Customer_0343"/>
    <s v="P2006"/>
    <x v="5"/>
    <x v="2"/>
    <x v="3"/>
    <n v="1"/>
    <n v="1499"/>
    <n v="1499"/>
    <x v="9"/>
    <n v="419.72"/>
    <n v="1079.28"/>
    <n v="82.03"/>
    <s v="Bengaluru"/>
    <s v="Karnataka"/>
    <s v="South"/>
    <s v="UPI"/>
    <x v="2"/>
    <x v="1"/>
    <x v="11"/>
    <x v="11"/>
    <n v="7.5999999999999998E-2"/>
    <n v="659.56"/>
    <n v="0"/>
  </r>
  <r>
    <x v="4960"/>
    <d v="2037-07-31T00:00:00"/>
    <x v="721"/>
    <s v="Customer_0417"/>
    <s v="P2002"/>
    <x v="12"/>
    <x v="2"/>
    <x v="7"/>
    <n v="1"/>
    <n v="2999"/>
    <n v="2999"/>
    <x v="8"/>
    <n v="539.82000000000005"/>
    <n v="2459.1799999999998"/>
    <n v="260.67"/>
    <s v="Delhi"/>
    <s v="Delhi"/>
    <s v="North"/>
    <s v="Credit Card"/>
    <x v="0"/>
    <x v="1"/>
    <x v="11"/>
    <x v="11"/>
    <n v="0.106"/>
    <n v="1919.36"/>
    <n v="0"/>
  </r>
  <r>
    <x v="4961"/>
    <d v="2037-08-01T00:00:00"/>
    <x v="150"/>
    <s v="Customer_0088"/>
    <s v="P2006"/>
    <x v="5"/>
    <x v="2"/>
    <x v="3"/>
    <n v="1"/>
    <n v="1499"/>
    <n v="1499"/>
    <x v="7"/>
    <n v="194.87"/>
    <n v="1304.1300000000001"/>
    <n v="157.80000000000001"/>
    <s v="Hyderabad"/>
    <s v="Telangana"/>
    <s v="South"/>
    <s v="Net Banking"/>
    <x v="0"/>
    <x v="1"/>
    <x v="11"/>
    <x v="11"/>
    <n v="0.121"/>
    <n v="1109.26"/>
    <n v="0"/>
  </r>
  <r>
    <x v="4962"/>
    <d v="2037-08-02T00:00:00"/>
    <x v="445"/>
    <s v="Customer_0046"/>
    <s v="P2020"/>
    <x v="16"/>
    <x v="4"/>
    <x v="10"/>
    <n v="1"/>
    <n v="599"/>
    <n v="599"/>
    <x v="9"/>
    <n v="167.72"/>
    <n v="431.28"/>
    <n v="127.66"/>
    <s v="Kolkata"/>
    <s v="West Bengal"/>
    <s v="East"/>
    <s v="Debit Card"/>
    <x v="1"/>
    <x v="1"/>
    <x v="11"/>
    <x v="11"/>
    <n v="0.29599999999999999"/>
    <n v="263.56"/>
    <n v="0"/>
  </r>
  <r>
    <x v="4963"/>
    <d v="2037-08-03T00:00:00"/>
    <x v="238"/>
    <s v="Customer_0731"/>
    <s v="P2020"/>
    <x v="16"/>
    <x v="4"/>
    <x v="10"/>
    <n v="2"/>
    <n v="599"/>
    <n v="1198"/>
    <x v="11"/>
    <n v="275.54000000000002"/>
    <n v="922.46"/>
    <n v="286.89"/>
    <s v="Delhi"/>
    <s v="Delhi"/>
    <s v="North"/>
    <s v="Debit Card"/>
    <x v="0"/>
    <x v="1"/>
    <x v="11"/>
    <x v="11"/>
    <n v="0.311"/>
    <n v="646.91999999999996"/>
    <n v="0"/>
  </r>
  <r>
    <x v="4964"/>
    <d v="2037-08-04T00:00:00"/>
    <x v="305"/>
    <s v="Customer_0369"/>
    <s v="P2001"/>
    <x v="10"/>
    <x v="2"/>
    <x v="7"/>
    <n v="2"/>
    <n v="24999"/>
    <n v="49998"/>
    <x v="8"/>
    <n v="8999.64"/>
    <n v="40998.36"/>
    <n v="4345.83"/>
    <s v="Lucknow"/>
    <s v="Uttar Pradesh"/>
    <s v="North"/>
    <s v="Credit Card"/>
    <x v="2"/>
    <x v="1"/>
    <x v="11"/>
    <x v="11"/>
    <n v="0.106"/>
    <n v="31998.720000000001"/>
    <n v="0"/>
  </r>
  <r>
    <x v="4965"/>
    <d v="2037-08-05T00:00:00"/>
    <x v="548"/>
    <s v="Customer_0541"/>
    <s v="P2013"/>
    <x v="6"/>
    <x v="1"/>
    <x v="1"/>
    <n v="1"/>
    <n v="3499"/>
    <n v="3499"/>
    <x v="11"/>
    <n v="804.77"/>
    <n v="2694.23"/>
    <n v="460.71"/>
    <s v="Lucknow"/>
    <s v="Uttar Pradesh"/>
    <s v="North"/>
    <s v="UPI"/>
    <x v="1"/>
    <x v="1"/>
    <x v="11"/>
    <x v="11"/>
    <n v="0.17100000000000001"/>
    <n v="1889.46"/>
    <n v="0"/>
  </r>
  <r>
    <x v="4966"/>
    <d v="2037-08-06T00:00:00"/>
    <x v="278"/>
    <s v="Customer_0217"/>
    <s v="P2004"/>
    <x v="15"/>
    <x v="2"/>
    <x v="3"/>
    <n v="1"/>
    <n v="899"/>
    <n v="899"/>
    <x v="8"/>
    <n v="161.82"/>
    <n v="737.18"/>
    <n v="78.14"/>
    <s v="Mumbai"/>
    <s v="Maharashtra"/>
    <s v="West"/>
    <s v="UPI"/>
    <x v="2"/>
    <x v="1"/>
    <x v="11"/>
    <x v="11"/>
    <n v="0.106"/>
    <n v="575.36"/>
    <n v="0"/>
  </r>
  <r>
    <x v="4967"/>
    <d v="2037-08-07T00:00:00"/>
    <x v="139"/>
    <s v="Customer_0622"/>
    <s v="P2008"/>
    <x v="20"/>
    <x v="0"/>
    <x v="12"/>
    <n v="2"/>
    <n v="1799"/>
    <n v="3598"/>
    <x v="10"/>
    <n v="107.94"/>
    <n v="3490.06"/>
    <n v="1085.4100000000001"/>
    <s v="Pune"/>
    <s v="Maharashtra"/>
    <s v="West"/>
    <s v="Credit Card"/>
    <x v="1"/>
    <x v="1"/>
    <x v="11"/>
    <x v="11"/>
    <n v="0.311"/>
    <n v="3382.12"/>
    <n v="0"/>
  </r>
  <r>
    <x v="4968"/>
    <d v="2037-08-08T00:00:00"/>
    <x v="407"/>
    <s v="Customer_0010"/>
    <s v="P2005"/>
    <x v="4"/>
    <x v="2"/>
    <x v="3"/>
    <n v="2"/>
    <n v="1299"/>
    <n v="2598"/>
    <x v="13"/>
    <n v="857.34"/>
    <n v="1740.66"/>
    <n v="106.18"/>
    <s v="Mumbai"/>
    <s v="Maharashtra"/>
    <s v="West"/>
    <s v="Credit Card"/>
    <x v="0"/>
    <x v="1"/>
    <x v="11"/>
    <x v="11"/>
    <n v="6.0999999999999999E-2"/>
    <n v="883.32"/>
    <n v="0"/>
  </r>
  <r>
    <x v="4969"/>
    <d v="2037-08-09T00:00:00"/>
    <x v="92"/>
    <s v="Customer_0428"/>
    <s v="P2003"/>
    <x v="3"/>
    <x v="2"/>
    <x v="2"/>
    <n v="2"/>
    <n v="59999"/>
    <n v="119998"/>
    <x v="12"/>
    <n v="9599.84"/>
    <n v="110398.16"/>
    <n v="15014.15"/>
    <s v="Delhi"/>
    <s v="Delhi"/>
    <s v="North"/>
    <s v="Credit Card"/>
    <x v="0"/>
    <x v="1"/>
    <x v="11"/>
    <x v="11"/>
    <n v="0.13600000000000001"/>
    <n v="100798.32"/>
    <n v="0"/>
  </r>
  <r>
    <x v="4970"/>
    <d v="2037-08-10T00:00:00"/>
    <x v="668"/>
    <s v="Customer_0379"/>
    <s v="P2016"/>
    <x v="19"/>
    <x v="1"/>
    <x v="8"/>
    <n v="2"/>
    <n v="999"/>
    <n v="1998"/>
    <x v="7"/>
    <n v="259.74"/>
    <n v="1738.26"/>
    <n v="349.39"/>
    <s v="Chennai"/>
    <s v="Tamil Nadu"/>
    <s v="South"/>
    <s v="UPI"/>
    <x v="0"/>
    <x v="1"/>
    <x v="11"/>
    <x v="11"/>
    <n v="0.20100000000000001"/>
    <n v="1478.52"/>
    <n v="0"/>
  </r>
  <r>
    <x v="4971"/>
    <d v="2037-08-11T00:00:00"/>
    <x v="541"/>
    <s v="Customer_0422"/>
    <s v="P2003"/>
    <x v="3"/>
    <x v="2"/>
    <x v="2"/>
    <n v="2"/>
    <n v="59999"/>
    <n v="119998"/>
    <x v="10"/>
    <n v="3599.94"/>
    <n v="116398.06"/>
    <n v="17576.11"/>
    <s v="Ahmedabad"/>
    <s v="Gujarat"/>
    <s v="West"/>
    <s v="UPI"/>
    <x v="0"/>
    <x v="1"/>
    <x v="11"/>
    <x v="11"/>
    <n v="0.151"/>
    <n v="112798.12"/>
    <n v="0"/>
  </r>
  <r>
    <x v="4972"/>
    <d v="2037-08-12T00:00:00"/>
    <x v="699"/>
    <s v="Customer_0143"/>
    <s v="P2005"/>
    <x v="4"/>
    <x v="2"/>
    <x v="3"/>
    <n v="1"/>
    <n v="1299"/>
    <n v="1299"/>
    <x v="11"/>
    <n v="298.77"/>
    <n v="1000.23"/>
    <n v="91.02"/>
    <s v="Jaipur"/>
    <s v="Rajasthan"/>
    <s v="North"/>
    <s v="UPI"/>
    <x v="2"/>
    <x v="1"/>
    <x v="11"/>
    <x v="11"/>
    <n v="9.0999999999999998E-2"/>
    <n v="701.46"/>
    <n v="0"/>
  </r>
  <r>
    <x v="4973"/>
    <d v="2037-08-13T00:00:00"/>
    <x v="231"/>
    <s v="Customer_0238"/>
    <s v="P2017"/>
    <x v="8"/>
    <x v="1"/>
    <x v="5"/>
    <n v="5"/>
    <n v="5999"/>
    <n v="29995"/>
    <x v="10"/>
    <n v="899.85"/>
    <n v="29095.15"/>
    <n v="6720.98"/>
    <s v="Delhi"/>
    <s v="Delhi"/>
    <s v="North"/>
    <s v="Credit Card"/>
    <x v="0"/>
    <x v="1"/>
    <x v="11"/>
    <x v="11"/>
    <n v="0.23100000000000001"/>
    <n v="28195.3"/>
    <n v="0"/>
  </r>
  <r>
    <x v="4974"/>
    <d v="2037-08-14T00:00:00"/>
    <x v="198"/>
    <s v="Customer_0581"/>
    <s v="P2024"/>
    <x v="14"/>
    <x v="3"/>
    <x v="6"/>
    <n v="1"/>
    <n v="2499"/>
    <n v="2499"/>
    <x v="9"/>
    <n v="699.72"/>
    <n v="1799.28"/>
    <n v="352.66"/>
    <s v="Mumbai"/>
    <s v="Maharashtra"/>
    <s v="West"/>
    <s v="Credit Card"/>
    <x v="0"/>
    <x v="1"/>
    <x v="11"/>
    <x v="11"/>
    <n v="0.19600000000000001"/>
    <n v="1099.56"/>
    <n v="0"/>
  </r>
  <r>
    <x v="4975"/>
    <d v="2037-08-15T00:00:00"/>
    <x v="784"/>
    <s v="Customer_0326"/>
    <s v="P2010"/>
    <x v="0"/>
    <x v="0"/>
    <x v="0"/>
    <n v="2"/>
    <n v="1999"/>
    <n v="3998"/>
    <x v="8"/>
    <n v="719.64"/>
    <n v="3278.36"/>
    <n v="872.04"/>
    <s v="Gurugram"/>
    <s v="Haryana"/>
    <s v="North"/>
    <s v="UPI"/>
    <x v="2"/>
    <x v="1"/>
    <x v="11"/>
    <x v="11"/>
    <n v="0.26600000000000001"/>
    <n v="2558.7199999999998"/>
    <n v="0"/>
  </r>
  <r>
    <x v="4976"/>
    <d v="2037-08-16T00:00:00"/>
    <x v="615"/>
    <s v="Customer_0566"/>
    <s v="P2013"/>
    <x v="6"/>
    <x v="1"/>
    <x v="1"/>
    <n v="1"/>
    <n v="3499"/>
    <n v="3499"/>
    <x v="7"/>
    <n v="454.87"/>
    <n v="3044.13"/>
    <n v="611.87"/>
    <s v="Bengaluru"/>
    <s v="Karnataka"/>
    <s v="South"/>
    <s v="Debit Card"/>
    <x v="0"/>
    <x v="1"/>
    <x v="11"/>
    <x v="11"/>
    <n v="0.20100000000000001"/>
    <n v="2589.2600000000002"/>
    <n v="0"/>
  </r>
  <r>
    <x v="4977"/>
    <d v="2037-08-17T00:00:00"/>
    <x v="699"/>
    <s v="Customer_0143"/>
    <s v="P2024"/>
    <x v="14"/>
    <x v="3"/>
    <x v="6"/>
    <n v="2"/>
    <n v="2499"/>
    <n v="4998"/>
    <x v="7"/>
    <n v="649.74"/>
    <n v="4348.26"/>
    <n v="1047.93"/>
    <s v="Mumbai"/>
    <s v="Maharashtra"/>
    <s v="West"/>
    <s v="UPI"/>
    <x v="0"/>
    <x v="1"/>
    <x v="11"/>
    <x v="11"/>
    <n v="0.24099999999999999"/>
    <n v="3698.52"/>
    <n v="0"/>
  </r>
  <r>
    <x v="4978"/>
    <d v="2037-08-18T00:00:00"/>
    <x v="305"/>
    <s v="Customer_0369"/>
    <s v="P2024"/>
    <x v="14"/>
    <x v="3"/>
    <x v="6"/>
    <n v="1"/>
    <n v="2499"/>
    <n v="2499"/>
    <x v="10"/>
    <n v="74.97"/>
    <n v="2424.0300000000002"/>
    <n v="656.91"/>
    <s v="Pune"/>
    <s v="Maharashtra"/>
    <s v="West"/>
    <s v="UPI"/>
    <x v="0"/>
    <x v="1"/>
    <x v="11"/>
    <x v="11"/>
    <n v="0.27100000000000002"/>
    <n v="2349.06"/>
    <n v="0"/>
  </r>
  <r>
    <x v="4979"/>
    <d v="2037-08-19T00:00:00"/>
    <x v="163"/>
    <s v="Customer_0454"/>
    <s v="P2017"/>
    <x v="8"/>
    <x v="1"/>
    <x v="5"/>
    <n v="1"/>
    <n v="5999"/>
    <n v="5999"/>
    <x v="8"/>
    <n v="1079.82"/>
    <n v="4919.18"/>
    <n v="914.97"/>
    <s v="Ahmedabad"/>
    <s v="Gujarat"/>
    <s v="West"/>
    <s v="Credit Card"/>
    <x v="0"/>
    <x v="1"/>
    <x v="11"/>
    <x v="11"/>
    <n v="0.186"/>
    <n v="3839.36"/>
    <n v="0"/>
  </r>
  <r>
    <x v="4980"/>
    <d v="2037-08-20T00:00:00"/>
    <x v="165"/>
    <s v="Customer_0631"/>
    <s v="P2023"/>
    <x v="23"/>
    <x v="3"/>
    <x v="9"/>
    <n v="2"/>
    <n v="1599"/>
    <n v="3198"/>
    <x v="12"/>
    <n v="255.84"/>
    <n v="2942.16"/>
    <n v="753.19"/>
    <s v="Chennai"/>
    <s v="Tamil Nadu"/>
    <s v="South"/>
    <s v="Credit Card"/>
    <x v="0"/>
    <x v="1"/>
    <x v="11"/>
    <x v="11"/>
    <n v="0.25600000000000001"/>
    <n v="2686.32"/>
    <n v="0"/>
  </r>
  <r>
    <x v="4981"/>
    <d v="2037-08-21T00:00:00"/>
    <x v="93"/>
    <s v="Customer_0409"/>
    <s v="P2017"/>
    <x v="8"/>
    <x v="1"/>
    <x v="5"/>
    <n v="1"/>
    <n v="5999"/>
    <n v="5999"/>
    <x v="8"/>
    <n v="1079.82"/>
    <n v="4919.18"/>
    <n v="914.97"/>
    <s v="Jaipur"/>
    <s v="Rajasthan"/>
    <s v="North"/>
    <s v="Credit Card"/>
    <x v="0"/>
    <x v="1"/>
    <x v="11"/>
    <x v="11"/>
    <n v="0.186"/>
    <n v="3839.36"/>
    <n v="0"/>
  </r>
  <r>
    <x v="4982"/>
    <d v="2037-08-22T00:00:00"/>
    <x v="595"/>
    <s v="Customer_0564"/>
    <s v="P2014"/>
    <x v="2"/>
    <x v="1"/>
    <x v="1"/>
    <n v="1"/>
    <n v="2999"/>
    <n v="2999"/>
    <x v="8"/>
    <n v="539.82000000000005"/>
    <n v="2459.1799999999998"/>
    <n v="457.41"/>
    <s v="Gurugram"/>
    <s v="Haryana"/>
    <s v="North"/>
    <s v="Credit Card"/>
    <x v="0"/>
    <x v="1"/>
    <x v="11"/>
    <x v="11"/>
    <n v="0.186"/>
    <n v="1919.36"/>
    <n v="0"/>
  </r>
  <r>
    <x v="4983"/>
    <d v="2037-08-23T00:00:00"/>
    <x v="222"/>
    <s v="Customer_0240"/>
    <s v="P2004"/>
    <x v="15"/>
    <x v="2"/>
    <x v="3"/>
    <n v="1"/>
    <n v="899"/>
    <n v="899"/>
    <x v="12"/>
    <n v="71.92"/>
    <n v="827.08"/>
    <n v="112.48"/>
    <s v="Kolkata"/>
    <s v="West Bengal"/>
    <s v="East"/>
    <s v="UPI"/>
    <x v="0"/>
    <x v="1"/>
    <x v="11"/>
    <x v="11"/>
    <n v="0.13600000000000001"/>
    <n v="755.16"/>
    <n v="0"/>
  </r>
  <r>
    <x v="4984"/>
    <d v="2037-08-24T00:00:00"/>
    <x v="791"/>
    <s v="Customer_0312"/>
    <s v="P2025"/>
    <x v="9"/>
    <x v="3"/>
    <x v="6"/>
    <n v="4"/>
    <n v="999"/>
    <n v="3996"/>
    <x v="7"/>
    <n v="519.48"/>
    <n v="3476.52"/>
    <n v="837.84"/>
    <s v="Mumbai"/>
    <s v="Maharashtra"/>
    <s v="West"/>
    <s v="Cash on Delivery"/>
    <x v="1"/>
    <x v="1"/>
    <x v="11"/>
    <x v="11"/>
    <n v="0.24099999999999999"/>
    <n v="2957.04"/>
    <n v="0"/>
  </r>
  <r>
    <x v="4985"/>
    <d v="2037-08-25T00:00:00"/>
    <x v="619"/>
    <s v="Customer_0108"/>
    <s v="P2007"/>
    <x v="21"/>
    <x v="0"/>
    <x v="12"/>
    <n v="2"/>
    <n v="799"/>
    <n v="1598"/>
    <x v="10"/>
    <n v="47.94"/>
    <n v="1550.06"/>
    <n v="482.07"/>
    <s v="Bengaluru"/>
    <s v="Karnataka"/>
    <s v="South"/>
    <s v="Debit Card"/>
    <x v="0"/>
    <x v="1"/>
    <x v="11"/>
    <x v="11"/>
    <n v="0.311"/>
    <n v="1502.12"/>
    <n v="0"/>
  </r>
  <r>
    <x v="4986"/>
    <d v="2037-08-26T00:00:00"/>
    <x v="791"/>
    <s v="Customer_0312"/>
    <s v="P2005"/>
    <x v="4"/>
    <x v="2"/>
    <x v="3"/>
    <n v="2"/>
    <n v="1299"/>
    <n v="2598"/>
    <x v="8"/>
    <n v="467.64"/>
    <n v="2130.36"/>
    <n v="225.82"/>
    <s v="Jaipur"/>
    <s v="Rajasthan"/>
    <s v="North"/>
    <s v="Credit Card"/>
    <x v="2"/>
    <x v="1"/>
    <x v="11"/>
    <x v="11"/>
    <n v="0.106"/>
    <n v="1662.72"/>
    <n v="0"/>
  </r>
  <r>
    <x v="4987"/>
    <d v="2037-08-27T00:00:00"/>
    <x v="369"/>
    <s v="Customer_0450"/>
    <s v="P2001"/>
    <x v="10"/>
    <x v="2"/>
    <x v="7"/>
    <n v="1"/>
    <n v="24999"/>
    <n v="24999"/>
    <x v="8"/>
    <n v="4499.82"/>
    <n v="20499.18"/>
    <n v="2172.91"/>
    <s v="Ahmedabad"/>
    <s v="Gujarat"/>
    <s v="West"/>
    <s v="Net Banking"/>
    <x v="0"/>
    <x v="1"/>
    <x v="11"/>
    <x v="11"/>
    <n v="0.106"/>
    <n v="15999.36"/>
    <n v="0"/>
  </r>
  <r>
    <x v="4988"/>
    <d v="2037-08-28T00:00:00"/>
    <x v="409"/>
    <s v="Customer_0319"/>
    <s v="P2008"/>
    <x v="20"/>
    <x v="0"/>
    <x v="12"/>
    <n v="1"/>
    <n v="1799"/>
    <n v="1799"/>
    <x v="9"/>
    <n v="503.72"/>
    <n v="1295.28"/>
    <n v="305.69"/>
    <s v="Kolkata"/>
    <s v="West Bengal"/>
    <s v="East"/>
    <s v="Net Banking"/>
    <x v="2"/>
    <x v="1"/>
    <x v="11"/>
    <x v="11"/>
    <n v="0.23599999999999999"/>
    <n v="791.56"/>
    <n v="0"/>
  </r>
  <r>
    <x v="4989"/>
    <d v="2037-08-29T00:00:00"/>
    <x v="525"/>
    <s v="Customer_0694"/>
    <s v="P2007"/>
    <x v="21"/>
    <x v="0"/>
    <x v="12"/>
    <n v="3"/>
    <n v="799"/>
    <n v="2397"/>
    <x v="7"/>
    <n v="311.61"/>
    <n v="2085.39"/>
    <n v="585.99"/>
    <s v="Jaipur"/>
    <s v="Rajasthan"/>
    <s v="North"/>
    <s v="UPI"/>
    <x v="0"/>
    <x v="1"/>
    <x v="11"/>
    <x v="11"/>
    <n v="0.28100000000000003"/>
    <n v="1773.78"/>
    <n v="0"/>
  </r>
  <r>
    <x v="4990"/>
    <d v="2037-08-30T00:00:00"/>
    <x v="599"/>
    <s v="Customer_0161"/>
    <s v="P2011"/>
    <x v="18"/>
    <x v="0"/>
    <x v="4"/>
    <n v="1"/>
    <n v="2499"/>
    <n v="2499"/>
    <x v="7"/>
    <n v="324.87"/>
    <n v="2174.13"/>
    <n v="610.92999999999995"/>
    <s v="Jaipur"/>
    <s v="Rajasthan"/>
    <s v="North"/>
    <s v="UPI"/>
    <x v="0"/>
    <x v="1"/>
    <x v="11"/>
    <x v="11"/>
    <n v="0.28100000000000003"/>
    <n v="1849.26"/>
    <n v="0"/>
  </r>
  <r>
    <x v="4991"/>
    <d v="2037-08-31T00:00:00"/>
    <x v="637"/>
    <s v="Customer_0767"/>
    <s v="P2024"/>
    <x v="14"/>
    <x v="3"/>
    <x v="6"/>
    <n v="2"/>
    <n v="2499"/>
    <n v="4998"/>
    <x v="7"/>
    <n v="649.74"/>
    <n v="4348.26"/>
    <n v="1047.93"/>
    <s v="Delhi"/>
    <s v="Delhi"/>
    <s v="North"/>
    <s v="UPI"/>
    <x v="1"/>
    <x v="1"/>
    <x v="11"/>
    <x v="11"/>
    <n v="0.24099999999999999"/>
    <n v="3698.52"/>
    <n v="0"/>
  </r>
  <r>
    <x v="4992"/>
    <d v="2037-09-01T00:00:00"/>
    <x v="721"/>
    <s v="Customer_0417"/>
    <s v="P2014"/>
    <x v="2"/>
    <x v="1"/>
    <x v="1"/>
    <n v="1"/>
    <n v="2999"/>
    <n v="2999"/>
    <x v="8"/>
    <n v="539.82000000000005"/>
    <n v="2459.1799999999998"/>
    <n v="457.41"/>
    <s v="Bengaluru"/>
    <s v="Karnataka"/>
    <s v="South"/>
    <s v="UPI"/>
    <x v="2"/>
    <x v="1"/>
    <x v="11"/>
    <x v="11"/>
    <n v="0.186"/>
    <n v="1919.36"/>
    <n v="0"/>
  </r>
  <r>
    <x v="4993"/>
    <d v="2037-09-02T00:00:00"/>
    <x v="183"/>
    <s v="Customer_0363"/>
    <s v="P2004"/>
    <x v="15"/>
    <x v="2"/>
    <x v="3"/>
    <n v="2"/>
    <n v="899"/>
    <n v="1798"/>
    <x v="12"/>
    <n v="143.84"/>
    <n v="1654.16"/>
    <n v="224.97"/>
    <s v="Pune"/>
    <s v="Maharashtra"/>
    <s v="West"/>
    <s v="UPI"/>
    <x v="0"/>
    <x v="1"/>
    <x v="11"/>
    <x v="11"/>
    <n v="0.13600000000000001"/>
    <n v="1510.32"/>
    <n v="0"/>
  </r>
  <r>
    <x v="4994"/>
    <d v="2037-09-03T00:00:00"/>
    <x v="268"/>
    <s v="Customer_0636"/>
    <s v="P2021"/>
    <x v="24"/>
    <x v="4"/>
    <x v="13"/>
    <n v="2"/>
    <n v="1499"/>
    <n v="2998"/>
    <x v="12"/>
    <n v="239.84"/>
    <n v="2758.16"/>
    <n v="981.9"/>
    <s v="Chennai"/>
    <s v="Tamil Nadu"/>
    <s v="South"/>
    <s v="Debit Card"/>
    <x v="0"/>
    <x v="1"/>
    <x v="11"/>
    <x v="11"/>
    <n v="0.35599999999999998"/>
    <n v="2518.3200000000002"/>
    <n v="0"/>
  </r>
  <r>
    <x v="4995"/>
    <d v="2037-09-04T00:00:00"/>
    <x v="513"/>
    <s v="Customer_0497"/>
    <s v="P2004"/>
    <x v="15"/>
    <x v="2"/>
    <x v="3"/>
    <n v="1"/>
    <n v="899"/>
    <n v="899"/>
    <x v="7"/>
    <n v="116.87"/>
    <n v="782.13"/>
    <n v="94.64"/>
    <s v="Bengaluru"/>
    <s v="Karnataka"/>
    <s v="South"/>
    <s v="Debit Card"/>
    <x v="1"/>
    <x v="1"/>
    <x v="11"/>
    <x v="11"/>
    <n v="0.121"/>
    <n v="665.26"/>
    <n v="0"/>
  </r>
  <r>
    <x v="4996"/>
    <d v="2037-09-05T00:00:00"/>
    <x v="195"/>
    <s v="Customer_0170"/>
    <s v="P2005"/>
    <x v="4"/>
    <x v="2"/>
    <x v="3"/>
    <n v="3"/>
    <n v="1299"/>
    <n v="3897"/>
    <x v="10"/>
    <n v="116.91"/>
    <n v="3780.09"/>
    <n v="570.79"/>
    <s v="Pune"/>
    <s v="Maharashtra"/>
    <s v="West"/>
    <s v="Credit Card"/>
    <x v="2"/>
    <x v="1"/>
    <x v="11"/>
    <x v="11"/>
    <n v="0.151"/>
    <n v="3663.18"/>
    <n v="0"/>
  </r>
  <r>
    <x v="4997"/>
    <d v="2037-09-06T00:00:00"/>
    <x v="318"/>
    <s v="Customer_0669"/>
    <s v="P2003"/>
    <x v="3"/>
    <x v="2"/>
    <x v="2"/>
    <n v="1"/>
    <n v="59999"/>
    <n v="59999"/>
    <x v="7"/>
    <n v="7799.87"/>
    <n v="52199.13"/>
    <n v="6316.09"/>
    <s v="Noida"/>
    <s v="Uttar Pradesh"/>
    <s v="North"/>
    <s v="Net Banking"/>
    <x v="0"/>
    <x v="1"/>
    <x v="11"/>
    <x v="11"/>
    <n v="0.121"/>
    <n v="44399.26"/>
    <n v="0"/>
  </r>
  <r>
    <x v="4998"/>
    <d v="2037-09-07T00:00:00"/>
    <x v="642"/>
    <s v="Customer_0393"/>
    <s v="P2020"/>
    <x v="16"/>
    <x v="4"/>
    <x v="10"/>
    <n v="1"/>
    <n v="599"/>
    <n v="599"/>
    <x v="10"/>
    <n v="17.97"/>
    <n v="581.03"/>
    <n v="215.56"/>
    <s v="Noida"/>
    <s v="Uttar Pradesh"/>
    <s v="North"/>
    <s v="UPI"/>
    <x v="0"/>
    <x v="1"/>
    <x v="11"/>
    <x v="11"/>
    <n v="0.371"/>
    <n v="563.05999999999995"/>
    <n v="0"/>
  </r>
  <r>
    <x v="4999"/>
    <d v="2037-09-08T00:00:00"/>
    <x v="117"/>
    <s v="Customer_0112"/>
    <s v="P2008"/>
    <x v="20"/>
    <x v="0"/>
    <x v="12"/>
    <n v="2"/>
    <n v="1799"/>
    <n v="3598"/>
    <x v="13"/>
    <n v="1187.3399999999999"/>
    <n v="2410.66"/>
    <n v="532.76"/>
    <s v="Ahmedabad"/>
    <s v="Gujarat"/>
    <s v="West"/>
    <s v="Credit Card"/>
    <x v="1"/>
    <x v="1"/>
    <x v="11"/>
    <x v="11"/>
    <n v="0.221"/>
    <n v="1223.3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ORD100909"/>
    <d v="2024-04-24T00:00:00"/>
    <x v="0"/>
    <s v="Customer_0658"/>
    <s v="P2010"/>
    <s v="Dress"/>
    <x v="0"/>
    <x v="0"/>
    <n v="1"/>
    <n v="1999"/>
    <n v="1999"/>
    <n v="0.1"/>
    <n v="199.9"/>
    <n v="1799.1"/>
    <n v="521.74"/>
    <s v="Kolkata"/>
    <s v="West Bengal"/>
    <s v="East"/>
    <x v="0"/>
    <s v="Standard"/>
    <n v="2024"/>
    <n v="4"/>
    <s v="April"/>
    <n v="0.28999999999999998"/>
    <n v="1599.2"/>
    <n v="0"/>
  </r>
  <r>
    <s v="ORD101378"/>
    <d v="2024-01-26T00:00:00"/>
    <x v="1"/>
    <s v="Customer_0555"/>
    <s v="P2009"/>
    <s v="Kurti"/>
    <x v="0"/>
    <x v="0"/>
    <n v="1"/>
    <n v="1199"/>
    <n v="1199"/>
    <n v="0.05"/>
    <n v="59.95"/>
    <n v="1139.05"/>
    <n v="347.41"/>
    <s v="Chennai"/>
    <s v="Tamil Nadu"/>
    <s v="South"/>
    <x v="1"/>
    <s v="Same Day"/>
    <n v="2024"/>
    <n v="1"/>
    <s v="January"/>
    <n v="0.30499999999999999"/>
    <n v="1079.0999999999999"/>
    <n v="0"/>
  </r>
  <r>
    <s v="ORD101940"/>
    <d v="2024-10-08T00:00:00"/>
    <x v="2"/>
    <s v="Customer_0799"/>
    <s v="P2014"/>
    <s v="Cookware Set"/>
    <x v="1"/>
    <x v="1"/>
    <n v="1"/>
    <n v="2999"/>
    <n v="2999"/>
    <n v="0.1"/>
    <n v="299.89999999999998"/>
    <n v="2699.1"/>
    <n v="566.80999999999995"/>
    <s v="Kolkata"/>
    <s v="West Bengal"/>
    <s v="East"/>
    <x v="2"/>
    <s v="Express"/>
    <n v="2024"/>
    <n v="10"/>
    <s v="October"/>
    <n v="0.21"/>
    <n v="2399.1999999999998"/>
    <n v="0"/>
  </r>
  <r>
    <s v="ORD101977"/>
    <d v="2024-09-07T00:00:00"/>
    <x v="3"/>
    <s v="Customer_0787"/>
    <s v="P2003"/>
    <s v="Laptop"/>
    <x v="2"/>
    <x v="2"/>
    <n v="1"/>
    <n v="59999"/>
    <n v="59999"/>
    <n v="0.15"/>
    <n v="8999.85"/>
    <n v="50999.15"/>
    <n v="5864.9"/>
    <s v="Noida"/>
    <s v="Uttar Pradesh"/>
    <s v="North"/>
    <x v="2"/>
    <s v="Same Day"/>
    <n v="2024"/>
    <n v="9"/>
    <s v="September"/>
    <n v="0.115"/>
    <n v="41999.3"/>
    <n v="0"/>
  </r>
  <r>
    <s v="ORD102078"/>
    <d v="2024-08-16T00:00:00"/>
    <x v="4"/>
    <s v="Customer_0228"/>
    <s v="P2005"/>
    <s v="Keyboard"/>
    <x v="2"/>
    <x v="3"/>
    <n v="2"/>
    <n v="1299"/>
    <n v="2598"/>
    <n v="0.3"/>
    <n v="779.4"/>
    <n v="1818.6"/>
    <n v="127.3"/>
    <s v="Chennai"/>
    <s v="Tamil Nadu"/>
    <s v="South"/>
    <x v="1"/>
    <s v="Standard"/>
    <n v="2024"/>
    <n v="8"/>
    <s v="August"/>
    <n v="7.0000000000000007E-2"/>
    <n v="1039.2"/>
    <n v="0"/>
  </r>
  <r>
    <s v="ORD102301"/>
    <d v="2024-05-22T00:00:00"/>
    <x v="5"/>
    <s v="Customer_0286"/>
    <s v="P2006"/>
    <s v="Power Bank"/>
    <x v="2"/>
    <x v="3"/>
    <n v="1"/>
    <n v="1499"/>
    <n v="1499"/>
    <n v="0.2"/>
    <n v="299.8"/>
    <n v="1199.2"/>
    <n v="119.92"/>
    <s v="Kolkata"/>
    <s v="West Bengal"/>
    <s v="East"/>
    <x v="2"/>
    <s v="Standard"/>
    <n v="2024"/>
    <n v="5"/>
    <s v="May"/>
    <n v="0.1"/>
    <n v="899.4"/>
    <n v="0"/>
  </r>
  <r>
    <s v="ORD103524"/>
    <d v="2024-04-14T00:00:00"/>
    <x v="6"/>
    <s v="Customer_0175"/>
    <s v="P2013"/>
    <s v="Mixer Grinder"/>
    <x v="1"/>
    <x v="1"/>
    <n v="1"/>
    <n v="3499"/>
    <n v="3499"/>
    <n v="0.2"/>
    <n v="699.8"/>
    <n v="2799.2"/>
    <n v="503.86"/>
    <s v="Delhi"/>
    <s v="Delhi"/>
    <s v="North"/>
    <x v="0"/>
    <s v="Same Day"/>
    <n v="2024"/>
    <n v="4"/>
    <s v="April"/>
    <n v="0.18"/>
    <n v="2099.4"/>
    <n v="0"/>
  </r>
  <r>
    <s v="ORD103532"/>
    <d v="2025-11-23T00:00:00"/>
    <x v="7"/>
    <s v="Customer_0311"/>
    <s v="P2012"/>
    <s v="Sandals"/>
    <x v="0"/>
    <x v="4"/>
    <n v="4"/>
    <n v="1299"/>
    <n v="5196"/>
    <n v="0.15"/>
    <n v="779.4"/>
    <n v="4416.6000000000004"/>
    <n v="1214.57"/>
    <s v="Gurugram"/>
    <s v="Haryana"/>
    <s v="North"/>
    <x v="1"/>
    <s v="Standard"/>
    <n v="2025"/>
    <n v="11"/>
    <s v="November"/>
    <n v="0.27500000000000002"/>
    <n v="3637.2"/>
    <n v="0"/>
  </r>
  <r>
    <s v="ORD101696"/>
    <d v="2025-07-12T00:00:00"/>
    <x v="8"/>
    <s v="Customer_0071"/>
    <s v="P2014"/>
    <s v="Cookware Set"/>
    <x v="1"/>
    <x v="1"/>
    <n v="2"/>
    <n v="2999"/>
    <n v="5998"/>
    <n v="0.15"/>
    <n v="899.7"/>
    <n v="5098.3"/>
    <n v="994.17"/>
    <s v="Lucknow"/>
    <s v="Uttar Pradesh"/>
    <s v="North"/>
    <x v="1"/>
    <s v="Standard"/>
    <n v="2025"/>
    <n v="7"/>
    <s v="July"/>
    <n v="0.19500000000000001"/>
    <n v="4198.6000000000004"/>
    <n v="0"/>
  </r>
  <r>
    <s v="ORD101709"/>
    <d v="2024-03-30T00:00:00"/>
    <x v="9"/>
    <s v="Customer_0085"/>
    <s v="P2013"/>
    <s v="Mixer Grinder"/>
    <x v="1"/>
    <x v="1"/>
    <n v="1"/>
    <n v="3499"/>
    <n v="3499"/>
    <n v="0.05"/>
    <n v="174.95"/>
    <n v="3324.05"/>
    <n v="747.91"/>
    <s v="Gurugram"/>
    <s v="Haryana"/>
    <s v="North"/>
    <x v="3"/>
    <s v="Express"/>
    <n v="2024"/>
    <n v="3"/>
    <s v="March"/>
    <n v="0.22500000000000001"/>
    <n v="3149.1"/>
    <n v="0"/>
  </r>
  <r>
    <s v="ORD103040"/>
    <d v="2025-08-27T00:00:00"/>
    <x v="10"/>
    <s v="Customer_0055"/>
    <s v="P2017"/>
    <s v="Office Chair"/>
    <x v="1"/>
    <x v="5"/>
    <n v="5"/>
    <n v="5999"/>
    <n v="29995"/>
    <n v="0.15"/>
    <n v="4499.25"/>
    <n v="25495.75"/>
    <n v="4971.67"/>
    <s v="Hyderabad"/>
    <s v="Telangana"/>
    <s v="South"/>
    <x v="4"/>
    <s v="Standard"/>
    <n v="2025"/>
    <n v="8"/>
    <s v="August"/>
    <n v="0.19500000000000001"/>
    <n v="20996.5"/>
    <n v="0"/>
  </r>
  <r>
    <s v="ORD101017"/>
    <d v="2025-03-08T00:00:00"/>
    <x v="11"/>
    <s v="Customer_0241"/>
    <s v="P2025"/>
    <s v="Football"/>
    <x v="3"/>
    <x v="6"/>
    <n v="1"/>
    <n v="999"/>
    <n v="999"/>
    <n v="0.25"/>
    <n v="249.75"/>
    <n v="749.25"/>
    <n v="153.6"/>
    <s v="Gurugram"/>
    <s v="Haryana"/>
    <s v="North"/>
    <x v="1"/>
    <s v="Same Day"/>
    <n v="2025"/>
    <n v="3"/>
    <s v="March"/>
    <n v="0.20499999999999999"/>
    <n v="499.5"/>
    <n v="0"/>
  </r>
  <r>
    <s v="ORD101344"/>
    <d v="2024-02-02T00:00:00"/>
    <x v="12"/>
    <s v="Customer_0689"/>
    <s v="P2014"/>
    <s v="Cookware Set"/>
    <x v="1"/>
    <x v="1"/>
    <n v="2"/>
    <n v="2999"/>
    <n v="5998"/>
    <n v="0.15"/>
    <n v="899.7"/>
    <n v="5098.3"/>
    <n v="994.17"/>
    <s v="Noida"/>
    <s v="Uttar Pradesh"/>
    <s v="North"/>
    <x v="0"/>
    <s v="Express"/>
    <n v="2024"/>
    <n v="2"/>
    <s v="February"/>
    <n v="0.19500000000000001"/>
    <n v="4198.6000000000004"/>
    <n v="0"/>
  </r>
  <r>
    <s v="ORD102690"/>
    <d v="2024-01-31T00:00:00"/>
    <x v="13"/>
    <s v="Customer_0245"/>
    <s v="P2001"/>
    <s v="Smartphone"/>
    <x v="2"/>
    <x v="7"/>
    <n v="1"/>
    <n v="24999"/>
    <n v="24999"/>
    <n v="0.05"/>
    <n v="1249.95"/>
    <n v="23749.05"/>
    <n v="3443.61"/>
    <s v="Chennai"/>
    <s v="Tamil Nadu"/>
    <s v="South"/>
    <x v="2"/>
    <s v="Standard"/>
    <n v="2024"/>
    <n v="1"/>
    <s v="January"/>
    <n v="0.14499999999999999"/>
    <n v="22499.1"/>
    <n v="0"/>
  </r>
  <r>
    <s v="ORD102892"/>
    <d v="2024-04-05T00:00:00"/>
    <x v="14"/>
    <s v="Customer_0726"/>
    <s v="P2015"/>
    <s v="Table Lamp"/>
    <x v="1"/>
    <x v="8"/>
    <n v="3"/>
    <n v="1299"/>
    <n v="3897"/>
    <n v="0"/>
    <n v="0"/>
    <n v="3897"/>
    <n v="935.28"/>
    <s v="Chennai"/>
    <s v="Tamil Nadu"/>
    <s v="South"/>
    <x v="4"/>
    <s v="Standard"/>
    <n v="2024"/>
    <n v="4"/>
    <s v="April"/>
    <n v="0.24"/>
    <n v="3897"/>
    <n v="0"/>
  </r>
  <r>
    <s v="ORD103451"/>
    <d v="2024-08-11T00:00:00"/>
    <x v="15"/>
    <s v="Customer_0064"/>
    <s v="P2002"/>
    <s v="Wireless Earbuds"/>
    <x v="2"/>
    <x v="7"/>
    <n v="1"/>
    <n v="2999"/>
    <n v="2999"/>
    <n v="0.05"/>
    <n v="149.94999999999999"/>
    <n v="2849.05"/>
    <n v="413.11"/>
    <s v="Lucknow"/>
    <s v="Uttar Pradesh"/>
    <s v="North"/>
    <x v="2"/>
    <s v="Standard"/>
    <n v="2024"/>
    <n v="8"/>
    <s v="August"/>
    <n v="0.14499999999999999"/>
    <n v="2699.1"/>
    <n v="0"/>
  </r>
  <r>
    <s v="ORD103569"/>
    <d v="2024-08-26T00:00:00"/>
    <x v="16"/>
    <s v="Customer_0592"/>
    <s v="P2005"/>
    <s v="Keyboard"/>
    <x v="2"/>
    <x v="3"/>
    <n v="2"/>
    <n v="1299"/>
    <n v="2598"/>
    <n v="0.15"/>
    <n v="389.7"/>
    <n v="2208.3000000000002"/>
    <n v="253.95"/>
    <s v="Hyderabad"/>
    <s v="Telangana"/>
    <s v="South"/>
    <x v="1"/>
    <s v="Standard"/>
    <n v="2024"/>
    <n v="8"/>
    <s v="August"/>
    <n v="0.115"/>
    <n v="1818.6"/>
    <n v="0"/>
  </r>
  <r>
    <s v="ORD104569"/>
    <d v="2025-06-01T00:00:00"/>
    <x v="17"/>
    <s v="Customer_0156"/>
    <s v="P2025"/>
    <s v="Football"/>
    <x v="3"/>
    <x v="6"/>
    <n v="2"/>
    <n v="999"/>
    <n v="1998"/>
    <n v="0.05"/>
    <n v="99.9"/>
    <n v="1898.1"/>
    <n v="503"/>
    <s v="Kolkata"/>
    <s v="West Bengal"/>
    <s v="East"/>
    <x v="2"/>
    <s v="Standard"/>
    <n v="2025"/>
    <n v="6"/>
    <s v="June"/>
    <n v="0.26500000000000001"/>
    <n v="1798.2"/>
    <n v="0"/>
  </r>
  <r>
    <s v="ORD104925"/>
    <d v="2025-09-08T00:00:00"/>
    <x v="18"/>
    <s v="Customer_0785"/>
    <s v="P2001"/>
    <s v="Smartphone"/>
    <x v="2"/>
    <x v="7"/>
    <n v="1"/>
    <n v="24999"/>
    <n v="24999"/>
    <n v="0.05"/>
    <n v="1249.95"/>
    <n v="23749.05"/>
    <n v="3443.61"/>
    <s v="Jaipur"/>
    <s v="Rajasthan"/>
    <s v="North"/>
    <x v="1"/>
    <s v="Standard"/>
    <n v="2025"/>
    <n v="9"/>
    <s v="September"/>
    <n v="0.14499999999999999"/>
    <n v="22499.1"/>
    <n v="0"/>
  </r>
  <r>
    <s v="ORD100439"/>
    <d v="2024-01-28T00:00:00"/>
    <x v="19"/>
    <s v="Customer_0715"/>
    <s v="P2005"/>
    <s v="Keyboard"/>
    <x v="2"/>
    <x v="3"/>
    <n v="3"/>
    <n v="1299"/>
    <n v="3897"/>
    <n v="0.25"/>
    <n v="974.25"/>
    <n v="2922.75"/>
    <n v="248.43"/>
    <s v="Noida"/>
    <s v="Uttar Pradesh"/>
    <s v="North"/>
    <x v="2"/>
    <s v="Standard"/>
    <n v="2024"/>
    <n v="1"/>
    <s v="January"/>
    <n v="8.5000000000000006E-2"/>
    <n v="1948.5"/>
    <n v="0"/>
  </r>
  <r>
    <s v="ORD100471"/>
    <d v="2025-07-28T00:00:00"/>
    <x v="20"/>
    <s v="Customer_0623"/>
    <s v="P2025"/>
    <s v="Football"/>
    <x v="3"/>
    <x v="6"/>
    <n v="1"/>
    <n v="999"/>
    <n v="999"/>
    <n v="0.1"/>
    <n v="99.9"/>
    <n v="899.1"/>
    <n v="224.78"/>
    <s v="Hyderabad"/>
    <s v="Telangana"/>
    <s v="South"/>
    <x v="4"/>
    <s v="Express"/>
    <n v="2025"/>
    <n v="7"/>
    <s v="July"/>
    <n v="0.25"/>
    <n v="799.2"/>
    <n v="0"/>
  </r>
  <r>
    <s v="ORD100530"/>
    <d v="2024-07-22T00:00:00"/>
    <x v="21"/>
    <s v="Customer_0021"/>
    <s v="P2005"/>
    <s v="Keyboard"/>
    <x v="2"/>
    <x v="3"/>
    <n v="1"/>
    <n v="1299"/>
    <n v="1299"/>
    <n v="0.25"/>
    <n v="324.75"/>
    <n v="974.25"/>
    <n v="82.81"/>
    <s v="Noida"/>
    <s v="Uttar Pradesh"/>
    <s v="North"/>
    <x v="3"/>
    <s v="Standard"/>
    <n v="2024"/>
    <n v="7"/>
    <s v="July"/>
    <n v="8.5000000000000006E-2"/>
    <n v="649.5"/>
    <n v="0"/>
  </r>
  <r>
    <s v="ORD101223"/>
    <d v="2025-10-27T00:00:00"/>
    <x v="22"/>
    <s v="Customer_0151"/>
    <s v="P2010"/>
    <s v="Dress"/>
    <x v="0"/>
    <x v="0"/>
    <n v="1"/>
    <n v="1999"/>
    <n v="1999"/>
    <n v="0"/>
    <n v="0"/>
    <n v="1999"/>
    <n v="639.67999999999995"/>
    <s v="Ahmedabad"/>
    <s v="Gujarat"/>
    <s v="West"/>
    <x v="1"/>
    <s v="Standard"/>
    <n v="2025"/>
    <n v="10"/>
    <s v="October"/>
    <n v="0.32"/>
    <n v="1999"/>
    <n v="0"/>
  </r>
  <r>
    <s v="ORD101656"/>
    <d v="2025-12-19T00:00:00"/>
    <x v="23"/>
    <s v="Customer_0745"/>
    <s v="P2013"/>
    <s v="Mixer Grinder"/>
    <x v="1"/>
    <x v="1"/>
    <n v="1"/>
    <n v="3499"/>
    <n v="3499"/>
    <n v="0"/>
    <n v="0"/>
    <n v="3499"/>
    <n v="839.76"/>
    <s v="Gurugram"/>
    <s v="Haryana"/>
    <s v="North"/>
    <x v="4"/>
    <s v="Express"/>
    <n v="2025"/>
    <n v="12"/>
    <s v="December"/>
    <n v="0.24"/>
    <n v="3499"/>
    <n v="0"/>
  </r>
  <r>
    <s v="ORD103199"/>
    <d v="2025-07-12T00:00:00"/>
    <x v="24"/>
    <s v="Customer_0521"/>
    <s v="P2022"/>
    <s v="Yoga Mat"/>
    <x v="3"/>
    <x v="9"/>
    <n v="1"/>
    <n v="899"/>
    <n v="899"/>
    <n v="0.1"/>
    <n v="89.9"/>
    <n v="809.1"/>
    <n v="202.28"/>
    <s v="Bengaluru"/>
    <s v="Karnataka"/>
    <s v="South"/>
    <x v="1"/>
    <s v="Standard"/>
    <n v="2025"/>
    <n v="7"/>
    <s v="July"/>
    <n v="0.25"/>
    <n v="719.2"/>
    <n v="0"/>
  </r>
  <r>
    <s v="ORD104677"/>
    <d v="2025-03-05T00:00:00"/>
    <x v="25"/>
    <s v="Customer_0104"/>
    <s v="P2017"/>
    <s v="Office Chair"/>
    <x v="1"/>
    <x v="5"/>
    <n v="1"/>
    <n v="5999"/>
    <n v="5999"/>
    <n v="0.1"/>
    <n v="599.9"/>
    <n v="5399.1"/>
    <n v="1133.81"/>
    <s v="Jaipur"/>
    <s v="Rajasthan"/>
    <s v="North"/>
    <x v="3"/>
    <s v="Standard"/>
    <n v="2025"/>
    <n v="3"/>
    <s v="March"/>
    <n v="0.21"/>
    <n v="4799.2"/>
    <n v="0"/>
  </r>
  <r>
    <s v="ORD100270"/>
    <d v="2024-08-13T00:00:00"/>
    <x v="26"/>
    <s v="Customer_0119"/>
    <s v="P2014"/>
    <s v="Cookware Set"/>
    <x v="1"/>
    <x v="1"/>
    <n v="2"/>
    <n v="2999"/>
    <n v="5998"/>
    <n v="0.05"/>
    <n v="299.89999999999998"/>
    <n v="5698.1"/>
    <n v="1282.07"/>
    <s v="Lucknow"/>
    <s v="Uttar Pradesh"/>
    <s v="North"/>
    <x v="1"/>
    <s v="Standard"/>
    <n v="2024"/>
    <n v="8"/>
    <s v="August"/>
    <n v="0.22500000000000001"/>
    <n v="5398.2"/>
    <n v="0"/>
  </r>
  <r>
    <s v="ORD100987"/>
    <d v="2025-04-04T00:00:00"/>
    <x v="27"/>
    <s v="Customer_0552"/>
    <s v="P2024"/>
    <s v="Cricket Bat"/>
    <x v="3"/>
    <x v="6"/>
    <n v="1"/>
    <n v="2499"/>
    <n v="2499"/>
    <n v="0.1"/>
    <n v="249.9"/>
    <n v="2249.1"/>
    <n v="562.28"/>
    <s v="Kolkata"/>
    <s v="West Bengal"/>
    <s v="East"/>
    <x v="3"/>
    <s v="Same Day"/>
    <n v="2025"/>
    <n v="4"/>
    <s v="April"/>
    <n v="0.25"/>
    <n v="1999.2"/>
    <n v="0"/>
  </r>
  <r>
    <s v="ORD102291"/>
    <d v="2025-08-26T00:00:00"/>
    <x v="28"/>
    <s v="Customer_0467"/>
    <s v="P2012"/>
    <s v="Sandals"/>
    <x v="0"/>
    <x v="4"/>
    <n v="1"/>
    <n v="1299"/>
    <n v="1299"/>
    <n v="0"/>
    <n v="0"/>
    <n v="1299"/>
    <n v="415.68"/>
    <s v="Pune"/>
    <s v="Maharashtra"/>
    <s v="West"/>
    <x v="1"/>
    <s v="Standard"/>
    <n v="2025"/>
    <n v="8"/>
    <s v="August"/>
    <n v="0.32"/>
    <n v="1299"/>
    <n v="0"/>
  </r>
  <r>
    <s v="ORD104245"/>
    <d v="2024-10-11T00:00:00"/>
    <x v="29"/>
    <s v="Customer_0222"/>
    <s v="P2010"/>
    <s v="Dress"/>
    <x v="0"/>
    <x v="0"/>
    <n v="2"/>
    <n v="1999"/>
    <n v="3998"/>
    <n v="0.25"/>
    <n v="999.5"/>
    <n v="2998.5"/>
    <n v="734.63"/>
    <s v="Mumbai"/>
    <s v="Maharashtra"/>
    <s v="West"/>
    <x v="4"/>
    <s v="Standard"/>
    <n v="2024"/>
    <n v="10"/>
    <s v="October"/>
    <n v="0.245"/>
    <n v="1999"/>
    <n v="0"/>
  </r>
  <r>
    <s v="ORD100844"/>
    <d v="2024-01-07T00:00:00"/>
    <x v="30"/>
    <s v="Customer_0754"/>
    <s v="P2024"/>
    <s v="Cricket Bat"/>
    <x v="3"/>
    <x v="6"/>
    <n v="2"/>
    <n v="2499"/>
    <n v="4998"/>
    <n v="0"/>
    <n v="0"/>
    <n v="4998"/>
    <n v="1399.44"/>
    <s v="Noida"/>
    <s v="Uttar Pradesh"/>
    <s v="North"/>
    <x v="0"/>
    <s v="Same Day"/>
    <n v="2024"/>
    <n v="1"/>
    <s v="January"/>
    <n v="0.28000000000000003"/>
    <n v="4998"/>
    <n v="0"/>
  </r>
  <r>
    <s v="ORD100871"/>
    <d v="2024-06-12T00:00:00"/>
    <x v="31"/>
    <s v="Customer_0093"/>
    <s v="P2004"/>
    <s v="Wireless Mouse"/>
    <x v="2"/>
    <x v="3"/>
    <n v="1"/>
    <n v="899"/>
    <n v="899"/>
    <n v="0.05"/>
    <n v="44.95"/>
    <n v="854.05"/>
    <n v="123.84"/>
    <s v="Noida"/>
    <s v="Uttar Pradesh"/>
    <s v="North"/>
    <x v="1"/>
    <s v="Standard"/>
    <n v="2024"/>
    <n v="6"/>
    <s v="June"/>
    <n v="0.14499999999999999"/>
    <n v="809.1"/>
    <n v="0"/>
  </r>
  <r>
    <s v="ORD101375"/>
    <d v="2025-12-15T00:00:00"/>
    <x v="32"/>
    <s v="Customer_0295"/>
    <s v="P2009"/>
    <s v="Kurti"/>
    <x v="0"/>
    <x v="0"/>
    <n v="1"/>
    <n v="1199"/>
    <n v="1199"/>
    <n v="0.15"/>
    <n v="179.85"/>
    <n v="1019.15"/>
    <n v="280.27"/>
    <s v="Delhi"/>
    <s v="Delhi"/>
    <s v="North"/>
    <x v="2"/>
    <s v="Standard"/>
    <n v="2025"/>
    <n v="12"/>
    <s v="December"/>
    <n v="0.27500000000000002"/>
    <n v="839.3"/>
    <n v="0"/>
  </r>
  <r>
    <s v="ORD102028"/>
    <d v="2025-03-08T00:00:00"/>
    <x v="33"/>
    <s v="Customer_0107"/>
    <s v="P2014"/>
    <s v="Cookware Set"/>
    <x v="1"/>
    <x v="1"/>
    <n v="2"/>
    <n v="2999"/>
    <n v="5998"/>
    <n v="0.05"/>
    <n v="299.89999999999998"/>
    <n v="5698.1"/>
    <n v="1282.07"/>
    <s v="Hyderabad"/>
    <s v="Telangana"/>
    <s v="South"/>
    <x v="4"/>
    <s v="Standard"/>
    <n v="2025"/>
    <n v="3"/>
    <s v="March"/>
    <n v="0.22500000000000001"/>
    <n v="5398.2"/>
    <n v="0"/>
  </r>
  <r>
    <s v="ORD102288"/>
    <d v="2024-12-14T00:00:00"/>
    <x v="34"/>
    <s v="Customer_0057"/>
    <s v="P2022"/>
    <s v="Yoga Mat"/>
    <x v="3"/>
    <x v="9"/>
    <n v="3"/>
    <n v="899"/>
    <n v="2697"/>
    <n v="0.2"/>
    <n v="539.4"/>
    <n v="2157.6"/>
    <n v="474.67"/>
    <s v="Noida"/>
    <s v="Uttar Pradesh"/>
    <s v="North"/>
    <x v="2"/>
    <s v="Standard"/>
    <n v="2024"/>
    <n v="12"/>
    <s v="December"/>
    <n v="0.22"/>
    <n v="1618.2"/>
    <n v="0"/>
  </r>
  <r>
    <s v="ORD102390"/>
    <d v="2024-10-11T00:00:00"/>
    <x v="35"/>
    <s v="Customer_0548"/>
    <s v="P2020"/>
    <s v="Shampoo"/>
    <x v="4"/>
    <x v="10"/>
    <n v="1"/>
    <n v="599"/>
    <n v="599"/>
    <n v="0.05"/>
    <n v="29.95"/>
    <n v="569.04999999999995"/>
    <n v="207.7"/>
    <s v="Ahmedabad"/>
    <s v="Gujarat"/>
    <s v="West"/>
    <x v="2"/>
    <s v="Same Day"/>
    <n v="2024"/>
    <n v="10"/>
    <s v="October"/>
    <n v="0.36499999999999999"/>
    <n v="539.1"/>
    <n v="0"/>
  </r>
  <r>
    <s v="ORD102405"/>
    <d v="2024-06-08T00:00:00"/>
    <x v="36"/>
    <s v="Customer_0625"/>
    <s v="P2022"/>
    <s v="Yoga Mat"/>
    <x v="3"/>
    <x v="9"/>
    <n v="1"/>
    <n v="899"/>
    <n v="899"/>
    <n v="0.15"/>
    <n v="134.85"/>
    <n v="764.15"/>
    <n v="179.58"/>
    <s v="Jaipur"/>
    <s v="Rajasthan"/>
    <s v="North"/>
    <x v="1"/>
    <s v="Standard"/>
    <n v="2024"/>
    <n v="6"/>
    <s v="June"/>
    <n v="0.23499999999999999"/>
    <n v="629.29999999999995"/>
    <n v="0"/>
  </r>
  <r>
    <s v="ORD102973"/>
    <d v="2024-08-08T00:00:00"/>
    <x v="37"/>
    <s v="Customer_0461"/>
    <s v="P2020"/>
    <s v="Shampoo"/>
    <x v="4"/>
    <x v="10"/>
    <n v="1"/>
    <n v="599"/>
    <n v="599"/>
    <n v="0.1"/>
    <n v="59.9"/>
    <n v="539.1"/>
    <n v="188.68"/>
    <s v="Mumbai"/>
    <s v="Maharashtra"/>
    <s v="West"/>
    <x v="4"/>
    <s v="Standard"/>
    <n v="2024"/>
    <n v="8"/>
    <s v="August"/>
    <n v="0.35"/>
    <n v="479.2"/>
    <n v="0"/>
  </r>
  <r>
    <s v="ORD103901"/>
    <d v="2024-12-10T00:00:00"/>
    <x v="38"/>
    <s v="Customer_0053"/>
    <s v="P2017"/>
    <s v="Office Chair"/>
    <x v="1"/>
    <x v="5"/>
    <n v="3"/>
    <n v="5999"/>
    <n v="17997"/>
    <n v="0.05"/>
    <n v="899.85"/>
    <n v="17097.150000000001"/>
    <n v="3846.86"/>
    <s v="Lucknow"/>
    <s v="Uttar Pradesh"/>
    <s v="North"/>
    <x v="0"/>
    <s v="Express"/>
    <n v="2024"/>
    <n v="12"/>
    <s v="December"/>
    <n v="0.22500000000000001"/>
    <n v="16197.3"/>
    <n v="0"/>
  </r>
  <r>
    <s v="ORD104013"/>
    <d v="2024-04-14T00:00:00"/>
    <x v="39"/>
    <s v="Customer_0527"/>
    <s v="P2022"/>
    <s v="Yoga Mat"/>
    <x v="3"/>
    <x v="9"/>
    <n v="1"/>
    <n v="899"/>
    <n v="899"/>
    <n v="0.15"/>
    <n v="134.85"/>
    <n v="764.15"/>
    <n v="179.58"/>
    <s v="Delhi"/>
    <s v="Delhi"/>
    <s v="North"/>
    <x v="1"/>
    <s v="Standard"/>
    <n v="2024"/>
    <n v="4"/>
    <s v="April"/>
    <n v="0.23499999999999999"/>
    <n v="629.29999999999995"/>
    <n v="0"/>
  </r>
  <r>
    <s v="ORD104043"/>
    <d v="2024-04-04T00:00:00"/>
    <x v="40"/>
    <s v="Customer_0751"/>
    <s v="P2013"/>
    <s v="Mixer Grinder"/>
    <x v="1"/>
    <x v="1"/>
    <n v="1"/>
    <n v="3499"/>
    <n v="3499"/>
    <n v="0.15"/>
    <n v="524.85"/>
    <n v="2974.15"/>
    <n v="579.96"/>
    <s v="Pune"/>
    <s v="Maharashtra"/>
    <s v="West"/>
    <x v="1"/>
    <s v="Standard"/>
    <n v="2024"/>
    <n v="4"/>
    <s v="April"/>
    <n v="0.19500000000000001"/>
    <n v="2449.3000000000002"/>
    <n v="0"/>
  </r>
  <r>
    <s v="ORD104623"/>
    <d v="2025-01-24T00:00:00"/>
    <x v="41"/>
    <s v="Customer_0334"/>
    <s v="P2006"/>
    <s v="Power Bank"/>
    <x v="2"/>
    <x v="3"/>
    <n v="4"/>
    <n v="1499"/>
    <n v="5996"/>
    <n v="0.1"/>
    <n v="599.6"/>
    <n v="5396.4"/>
    <n v="701.53"/>
    <s v="Kolkata"/>
    <s v="West Bengal"/>
    <s v="East"/>
    <x v="1"/>
    <s v="Express"/>
    <n v="2025"/>
    <n v="1"/>
    <s v="January"/>
    <n v="0.13"/>
    <n v="4796.8"/>
    <n v="0"/>
  </r>
  <r>
    <s v="ORD100978"/>
    <d v="2024-04-09T00:00:00"/>
    <x v="42"/>
    <s v="Customer_0431"/>
    <s v="P2017"/>
    <s v="Office Chair"/>
    <x v="1"/>
    <x v="5"/>
    <n v="1"/>
    <n v="5999"/>
    <n v="5999"/>
    <n v="0.05"/>
    <n v="299.95"/>
    <n v="5699.05"/>
    <n v="1282.29"/>
    <s v="Delhi"/>
    <s v="Delhi"/>
    <s v="North"/>
    <x v="4"/>
    <s v="Standard"/>
    <n v="2024"/>
    <n v="4"/>
    <s v="April"/>
    <n v="0.22500000000000001"/>
    <n v="5399.1"/>
    <n v="0"/>
  </r>
  <r>
    <s v="ORD100989"/>
    <d v="2025-01-02T00:00:00"/>
    <x v="43"/>
    <s v="Customer_0572"/>
    <s v="P2022"/>
    <s v="Yoga Mat"/>
    <x v="3"/>
    <x v="9"/>
    <n v="1"/>
    <n v="899"/>
    <n v="899"/>
    <n v="0"/>
    <n v="0"/>
    <n v="899"/>
    <n v="251.72"/>
    <s v="Chennai"/>
    <s v="Tamil Nadu"/>
    <s v="South"/>
    <x v="4"/>
    <s v="Standard"/>
    <n v="2025"/>
    <n v="1"/>
    <s v="January"/>
    <n v="0.28000000000000003"/>
    <n v="899"/>
    <n v="0"/>
  </r>
  <r>
    <s v="ORD102711"/>
    <d v="2024-12-18T00:00:00"/>
    <x v="44"/>
    <s v="Customer_0440"/>
    <s v="P2024"/>
    <s v="Cricket Bat"/>
    <x v="3"/>
    <x v="6"/>
    <n v="4"/>
    <n v="2499"/>
    <n v="9996"/>
    <n v="0.25"/>
    <n v="2499"/>
    <n v="7497"/>
    <n v="1536.89"/>
    <s v="Lucknow"/>
    <s v="Uttar Pradesh"/>
    <s v="North"/>
    <x v="2"/>
    <s v="Express"/>
    <n v="2024"/>
    <n v="12"/>
    <s v="December"/>
    <n v="0.20499999999999999"/>
    <n v="4998"/>
    <n v="0"/>
  </r>
  <r>
    <s v="ORD103006"/>
    <d v="2025-09-10T00:00:00"/>
    <x v="45"/>
    <s v="Customer_0028"/>
    <s v="P2003"/>
    <s v="Laptop"/>
    <x v="2"/>
    <x v="2"/>
    <n v="1"/>
    <n v="59999"/>
    <n v="59999"/>
    <n v="0.1"/>
    <n v="5999.9"/>
    <n v="53999.1"/>
    <n v="7019.88"/>
    <s v="Gurugram"/>
    <s v="Haryana"/>
    <s v="North"/>
    <x v="3"/>
    <s v="Standard"/>
    <n v="2025"/>
    <n v="9"/>
    <s v="September"/>
    <n v="0.13"/>
    <n v="47999.199999999997"/>
    <n v="0"/>
  </r>
  <r>
    <s v="ORD104466"/>
    <d v="2024-09-27T00:00:00"/>
    <x v="46"/>
    <s v="Customer_0397"/>
    <s v="P2013"/>
    <s v="Mixer Grinder"/>
    <x v="1"/>
    <x v="1"/>
    <n v="2"/>
    <n v="3499"/>
    <n v="6998"/>
    <n v="0.1"/>
    <n v="699.8"/>
    <n v="6298.2"/>
    <n v="1322.62"/>
    <s v="Mumbai"/>
    <s v="Maharashtra"/>
    <s v="West"/>
    <x v="1"/>
    <s v="Standard"/>
    <n v="2024"/>
    <n v="9"/>
    <s v="September"/>
    <n v="0.21"/>
    <n v="5598.4"/>
    <n v="0"/>
  </r>
  <r>
    <s v="ORD104987"/>
    <d v="2024-02-14T00:00:00"/>
    <x v="47"/>
    <s v="Customer_0413"/>
    <s v="P2004"/>
    <s v="Wireless Mouse"/>
    <x v="2"/>
    <x v="3"/>
    <n v="2"/>
    <n v="899"/>
    <n v="1798"/>
    <n v="0.1"/>
    <n v="179.8"/>
    <n v="1618.2"/>
    <n v="210.37"/>
    <s v="Bengaluru"/>
    <s v="Karnataka"/>
    <s v="South"/>
    <x v="1"/>
    <s v="Standard"/>
    <n v="2024"/>
    <n v="2"/>
    <s v="February"/>
    <n v="0.13"/>
    <n v="1438.4"/>
    <n v="0"/>
  </r>
  <r>
    <s v="ORD100409"/>
    <d v="2025-04-15T00:00:00"/>
    <x v="48"/>
    <s v="Customer_0456"/>
    <s v="P2006"/>
    <s v="Power Bank"/>
    <x v="2"/>
    <x v="3"/>
    <n v="1"/>
    <n v="1499"/>
    <n v="1499"/>
    <n v="0.1"/>
    <n v="149.9"/>
    <n v="1349.1"/>
    <n v="175.38"/>
    <s v="Delhi"/>
    <s v="Delhi"/>
    <s v="North"/>
    <x v="3"/>
    <s v="Express"/>
    <n v="2025"/>
    <n v="4"/>
    <s v="April"/>
    <n v="0.13"/>
    <n v="1199.2"/>
    <n v="0"/>
  </r>
  <r>
    <s v="ORD101457"/>
    <d v="2025-07-03T00:00:00"/>
    <x v="49"/>
    <s v="Customer_0137"/>
    <s v="P2018"/>
    <s v="Face Wash"/>
    <x v="4"/>
    <x v="11"/>
    <n v="1"/>
    <n v="399"/>
    <n v="399"/>
    <n v="0.15"/>
    <n v="59.85"/>
    <n v="339.15"/>
    <n v="113.62"/>
    <s v="Pune"/>
    <s v="Maharashtra"/>
    <s v="West"/>
    <x v="2"/>
    <s v="Standard"/>
    <n v="2025"/>
    <n v="7"/>
    <s v="July"/>
    <n v="0.33500000000000002"/>
    <n v="279.3"/>
    <n v="0"/>
  </r>
  <r>
    <s v="ORD101653"/>
    <d v="2024-05-07T00:00:00"/>
    <x v="50"/>
    <s v="Customer_0682"/>
    <s v="P2002"/>
    <s v="Wireless Earbuds"/>
    <x v="2"/>
    <x v="7"/>
    <n v="1"/>
    <n v="2999"/>
    <n v="2999"/>
    <n v="0.15"/>
    <n v="449.85"/>
    <n v="2549.15"/>
    <n v="293.14999999999998"/>
    <s v="Mumbai"/>
    <s v="Maharashtra"/>
    <s v="West"/>
    <x v="1"/>
    <s v="Standard"/>
    <n v="2024"/>
    <n v="5"/>
    <s v="May"/>
    <n v="0.115"/>
    <n v="2099.3000000000002"/>
    <n v="0"/>
  </r>
  <r>
    <s v="ORD102202"/>
    <d v="2025-01-22T00:00:00"/>
    <x v="51"/>
    <s v="Customer_0480"/>
    <s v="P2004"/>
    <s v="Wireless Mouse"/>
    <x v="2"/>
    <x v="3"/>
    <n v="2"/>
    <n v="899"/>
    <n v="1798"/>
    <n v="0.1"/>
    <n v="179.8"/>
    <n v="1618.2"/>
    <n v="210.37"/>
    <s v="Noida"/>
    <s v="Uttar Pradesh"/>
    <s v="North"/>
    <x v="1"/>
    <s v="Standard"/>
    <n v="2025"/>
    <n v="1"/>
    <s v="January"/>
    <n v="0.13"/>
    <n v="1438.4"/>
    <n v="0"/>
  </r>
  <r>
    <s v="ORD102316"/>
    <d v="2024-03-21T00:00:00"/>
    <x v="52"/>
    <s v="Customer_0680"/>
    <s v="P2022"/>
    <s v="Yoga Mat"/>
    <x v="3"/>
    <x v="9"/>
    <n v="2"/>
    <n v="899"/>
    <n v="1798"/>
    <n v="0.25"/>
    <n v="449.5"/>
    <n v="1348.5"/>
    <n v="276.44"/>
    <s v="Mumbai"/>
    <s v="Maharashtra"/>
    <s v="West"/>
    <x v="1"/>
    <s v="Express"/>
    <n v="2024"/>
    <n v="3"/>
    <s v="March"/>
    <n v="0.20499999999999999"/>
    <n v="899"/>
    <n v="0"/>
  </r>
  <r>
    <s v="ORD103078"/>
    <d v="2025-07-19T00:00:00"/>
    <x v="53"/>
    <s v="Customer_0084"/>
    <s v="P2011"/>
    <s v="Sneakers"/>
    <x v="0"/>
    <x v="4"/>
    <n v="2"/>
    <n v="2499"/>
    <n v="4998"/>
    <n v="0.3"/>
    <n v="1499.4"/>
    <n v="3498.6"/>
    <n v="804.68"/>
    <s v="Bengaluru"/>
    <s v="Karnataka"/>
    <s v="South"/>
    <x v="2"/>
    <s v="Standard"/>
    <n v="2025"/>
    <n v="7"/>
    <s v="July"/>
    <n v="0.23"/>
    <n v="1999.2"/>
    <n v="0"/>
  </r>
  <r>
    <s v="ORD103229"/>
    <d v="2024-10-27T00:00:00"/>
    <x v="54"/>
    <s v="Customer_0687"/>
    <s v="P2005"/>
    <s v="Keyboard"/>
    <x v="2"/>
    <x v="3"/>
    <n v="1"/>
    <n v="1299"/>
    <n v="1299"/>
    <n v="0.3"/>
    <n v="389.7"/>
    <n v="909.3"/>
    <n v="63.65"/>
    <s v="Bengaluru"/>
    <s v="Karnataka"/>
    <s v="South"/>
    <x v="0"/>
    <s v="Express"/>
    <n v="2024"/>
    <n v="10"/>
    <s v="October"/>
    <n v="7.0000000000000007E-2"/>
    <n v="519.6"/>
    <n v="0"/>
  </r>
  <r>
    <s v="ORD103279"/>
    <d v="2025-10-05T00:00:00"/>
    <x v="55"/>
    <s v="Customer_0234"/>
    <s v="P2025"/>
    <s v="Football"/>
    <x v="3"/>
    <x v="6"/>
    <n v="1"/>
    <n v="999"/>
    <n v="999"/>
    <n v="0.2"/>
    <n v="199.8"/>
    <n v="799.2"/>
    <n v="175.82"/>
    <s v="Mumbai"/>
    <s v="Maharashtra"/>
    <s v="West"/>
    <x v="2"/>
    <s v="Express"/>
    <n v="2025"/>
    <n v="10"/>
    <s v="October"/>
    <n v="0.22"/>
    <n v="599.4"/>
    <n v="0"/>
  </r>
  <r>
    <s v="ORD103416"/>
    <d v="2025-09-25T00:00:00"/>
    <x v="56"/>
    <s v="Customer_0074"/>
    <s v="P2016"/>
    <s v="Bedsheet Set"/>
    <x v="1"/>
    <x v="8"/>
    <n v="1"/>
    <n v="999"/>
    <n v="999"/>
    <n v="0.1"/>
    <n v="99.9"/>
    <n v="899.1"/>
    <n v="188.81"/>
    <s v="Mumbai"/>
    <s v="Maharashtra"/>
    <s v="West"/>
    <x v="1"/>
    <s v="Standard"/>
    <n v="2025"/>
    <n v="9"/>
    <s v="September"/>
    <n v="0.21"/>
    <n v="799.2"/>
    <n v="0"/>
  </r>
  <r>
    <s v="ORD103728"/>
    <d v="2025-01-05T00:00:00"/>
    <x v="57"/>
    <s v="Customer_0707"/>
    <s v="P2016"/>
    <s v="Bedsheet Set"/>
    <x v="1"/>
    <x v="8"/>
    <n v="2"/>
    <n v="999"/>
    <n v="1998"/>
    <n v="0"/>
    <n v="0"/>
    <n v="1998"/>
    <n v="479.52"/>
    <s v="Kolkata"/>
    <s v="West Bengal"/>
    <s v="East"/>
    <x v="1"/>
    <s v="Standard"/>
    <n v="2025"/>
    <n v="1"/>
    <s v="January"/>
    <n v="0.24"/>
    <n v="1998"/>
    <n v="0"/>
  </r>
  <r>
    <s v="ORD103834"/>
    <d v="2025-08-14T00:00:00"/>
    <x v="39"/>
    <s v="Customer_0527"/>
    <s v="P2002"/>
    <s v="Wireless Earbuds"/>
    <x v="2"/>
    <x v="7"/>
    <n v="3"/>
    <n v="2999"/>
    <n v="8997"/>
    <n v="0.15"/>
    <n v="1349.55"/>
    <n v="7647.45"/>
    <n v="879.46"/>
    <s v="Pune"/>
    <s v="Maharashtra"/>
    <s v="West"/>
    <x v="2"/>
    <s v="Standard"/>
    <n v="2025"/>
    <n v="8"/>
    <s v="August"/>
    <n v="0.115"/>
    <n v="6297.9"/>
    <n v="0"/>
  </r>
  <r>
    <s v="ORD104875"/>
    <d v="2024-07-15T00:00:00"/>
    <x v="58"/>
    <s v="Customer_0716"/>
    <s v="P2017"/>
    <s v="Office Chair"/>
    <x v="1"/>
    <x v="5"/>
    <n v="2"/>
    <n v="5999"/>
    <n v="11998"/>
    <n v="0.1"/>
    <n v="1199.8"/>
    <n v="10798.2"/>
    <n v="2267.62"/>
    <s v="Gurugram"/>
    <s v="Haryana"/>
    <s v="North"/>
    <x v="1"/>
    <s v="Standard"/>
    <n v="2024"/>
    <n v="7"/>
    <s v="July"/>
    <n v="0.21"/>
    <n v="9598.4"/>
    <n v="0"/>
  </r>
  <r>
    <s v="ORD100659"/>
    <d v="2025-12-22T00:00:00"/>
    <x v="59"/>
    <s v="Customer_0479"/>
    <s v="P2024"/>
    <s v="Cricket Bat"/>
    <x v="3"/>
    <x v="6"/>
    <n v="2"/>
    <n v="2499"/>
    <n v="4998"/>
    <n v="0.15"/>
    <n v="749.7"/>
    <n v="4248.3"/>
    <n v="998.35"/>
    <s v="Jaipur"/>
    <s v="Rajasthan"/>
    <s v="North"/>
    <x v="4"/>
    <s v="Standard"/>
    <n v="2025"/>
    <n v="12"/>
    <s v="December"/>
    <n v="0.23499999999999999"/>
    <n v="3498.6"/>
    <n v="0"/>
  </r>
  <r>
    <s v="ORD102209"/>
    <d v="2024-03-12T00:00:00"/>
    <x v="60"/>
    <s v="Customer_0065"/>
    <s v="P2001"/>
    <s v="Smartphone"/>
    <x v="2"/>
    <x v="7"/>
    <n v="1"/>
    <n v="24999"/>
    <n v="24999"/>
    <n v="0"/>
    <n v="0"/>
    <n v="24999"/>
    <n v="3999.84"/>
    <s v="Chennai"/>
    <s v="Tamil Nadu"/>
    <s v="South"/>
    <x v="2"/>
    <s v="Standard"/>
    <n v="2024"/>
    <n v="3"/>
    <s v="March"/>
    <n v="0.16"/>
    <n v="24999"/>
    <n v="0"/>
  </r>
  <r>
    <s v="ORD102266"/>
    <d v="2024-02-16T00:00:00"/>
    <x v="61"/>
    <s v="Customer_0036"/>
    <s v="P2008"/>
    <s v="Jeans"/>
    <x v="0"/>
    <x v="12"/>
    <n v="1"/>
    <n v="1799"/>
    <n v="1799"/>
    <n v="0.05"/>
    <n v="89.95"/>
    <n v="1709.05"/>
    <n v="521.26"/>
    <s v="Mumbai"/>
    <s v="Maharashtra"/>
    <s v="West"/>
    <x v="0"/>
    <s v="Same Day"/>
    <n v="2024"/>
    <n v="2"/>
    <s v="February"/>
    <n v="0.30499999999999999"/>
    <n v="1619.1"/>
    <n v="0"/>
  </r>
  <r>
    <s v="ORD102305"/>
    <d v="2025-11-08T00:00:00"/>
    <x v="62"/>
    <s v="Customer_0204"/>
    <s v="P2008"/>
    <s v="Jeans"/>
    <x v="0"/>
    <x v="12"/>
    <n v="2"/>
    <n v="1799"/>
    <n v="3598"/>
    <n v="0.05"/>
    <n v="179.9"/>
    <n v="3418.1"/>
    <n v="1042.52"/>
    <s v="Gurugram"/>
    <s v="Haryana"/>
    <s v="North"/>
    <x v="4"/>
    <s v="Standard"/>
    <n v="2025"/>
    <n v="11"/>
    <s v="November"/>
    <n v="0.30499999999999999"/>
    <n v="3238.2"/>
    <n v="0"/>
  </r>
  <r>
    <s v="ORD102982"/>
    <d v="2024-08-21T00:00:00"/>
    <x v="63"/>
    <s v="Customer_0339"/>
    <s v="P2010"/>
    <s v="Dress"/>
    <x v="0"/>
    <x v="0"/>
    <n v="1"/>
    <n v="1999"/>
    <n v="1999"/>
    <n v="0.1"/>
    <n v="199.9"/>
    <n v="1799.1"/>
    <n v="521.74"/>
    <s v="Lucknow"/>
    <s v="Uttar Pradesh"/>
    <s v="North"/>
    <x v="2"/>
    <s v="Express"/>
    <n v="2024"/>
    <n v="8"/>
    <s v="August"/>
    <n v="0.28999999999999998"/>
    <n v="1599.2"/>
    <n v="0"/>
  </r>
  <r>
    <s v="ORD103189"/>
    <d v="2024-10-23T00:00:00"/>
    <x v="64"/>
    <s v="Customer_0734"/>
    <s v="P2009"/>
    <s v="Kurti"/>
    <x v="0"/>
    <x v="0"/>
    <n v="1"/>
    <n v="1199"/>
    <n v="1199"/>
    <n v="0.15"/>
    <n v="179.85"/>
    <n v="1019.15"/>
    <n v="280.27"/>
    <s v="Ahmedabad"/>
    <s v="Gujarat"/>
    <s v="West"/>
    <x v="4"/>
    <s v="Express"/>
    <n v="2024"/>
    <n v="10"/>
    <s v="October"/>
    <n v="0.27500000000000002"/>
    <n v="839.3"/>
    <n v="0"/>
  </r>
  <r>
    <s v="ORD104530"/>
    <d v="2024-03-22T00:00:00"/>
    <x v="65"/>
    <s v="Customer_0120"/>
    <s v="P2005"/>
    <s v="Keyboard"/>
    <x v="2"/>
    <x v="3"/>
    <n v="3"/>
    <n v="1299"/>
    <n v="3897"/>
    <n v="0"/>
    <n v="0"/>
    <n v="3897"/>
    <n v="623.52"/>
    <s v="Noida"/>
    <s v="Uttar Pradesh"/>
    <s v="North"/>
    <x v="1"/>
    <s v="Standard"/>
    <n v="2024"/>
    <n v="3"/>
    <s v="March"/>
    <n v="0.16"/>
    <n v="3897"/>
    <n v="0"/>
  </r>
  <r>
    <s v="ORD100234"/>
    <d v="2024-08-26T00:00:00"/>
    <x v="66"/>
    <s v="Customer_0091"/>
    <s v="P2006"/>
    <s v="Power Bank"/>
    <x v="2"/>
    <x v="3"/>
    <n v="2"/>
    <n v="1499"/>
    <n v="2998"/>
    <n v="0.25"/>
    <n v="749.5"/>
    <n v="2248.5"/>
    <n v="191.12"/>
    <s v="Delhi"/>
    <s v="Delhi"/>
    <s v="North"/>
    <x v="4"/>
    <s v="Standard"/>
    <n v="2024"/>
    <n v="8"/>
    <s v="August"/>
    <n v="8.5000000000000006E-2"/>
    <n v="1499"/>
    <n v="0"/>
  </r>
  <r>
    <s v="ORD101439"/>
    <d v="2024-04-13T00:00:00"/>
    <x v="67"/>
    <s v="Customer_0508"/>
    <s v="P2007"/>
    <s v="T-Shirt"/>
    <x v="0"/>
    <x v="12"/>
    <n v="2"/>
    <n v="799"/>
    <n v="1598"/>
    <n v="0.05"/>
    <n v="79.900000000000006"/>
    <n v="1518.1"/>
    <n v="463.02"/>
    <s v="Noida"/>
    <s v="Uttar Pradesh"/>
    <s v="North"/>
    <x v="1"/>
    <s v="Standard"/>
    <n v="2024"/>
    <n v="4"/>
    <s v="April"/>
    <n v="0.30499999999999999"/>
    <n v="1438.2"/>
    <n v="0"/>
  </r>
  <r>
    <s v="ORD101491"/>
    <d v="2025-01-24T00:00:00"/>
    <x v="68"/>
    <s v="Customer_0452"/>
    <s v="P2012"/>
    <s v="Sandals"/>
    <x v="0"/>
    <x v="4"/>
    <n v="2"/>
    <n v="1299"/>
    <n v="2598"/>
    <n v="0.05"/>
    <n v="129.9"/>
    <n v="2468.1"/>
    <n v="752.77"/>
    <s v="Mumbai"/>
    <s v="Maharashtra"/>
    <s v="West"/>
    <x v="2"/>
    <s v="Same Day"/>
    <n v="2025"/>
    <n v="1"/>
    <s v="January"/>
    <n v="0.30499999999999999"/>
    <n v="2338.1999999999998"/>
    <n v="0"/>
  </r>
  <r>
    <s v="ORD101525"/>
    <d v="2024-10-11T00:00:00"/>
    <x v="69"/>
    <s v="Customer_0044"/>
    <s v="P2010"/>
    <s v="Dress"/>
    <x v="0"/>
    <x v="0"/>
    <n v="1"/>
    <n v="1999"/>
    <n v="1999"/>
    <n v="0.2"/>
    <n v="399.8"/>
    <n v="1599.2"/>
    <n v="415.79"/>
    <s v="Hyderabad"/>
    <s v="Telangana"/>
    <s v="South"/>
    <x v="1"/>
    <s v="Standard"/>
    <n v="2024"/>
    <n v="10"/>
    <s v="October"/>
    <n v="0.26"/>
    <n v="1199.4000000000001"/>
    <n v="0"/>
  </r>
  <r>
    <s v="ORD102067"/>
    <d v="2025-04-09T00:00:00"/>
    <x v="70"/>
    <s v="Customer_0268"/>
    <s v="P2020"/>
    <s v="Shampoo"/>
    <x v="4"/>
    <x v="10"/>
    <n v="5"/>
    <n v="599"/>
    <n v="2995"/>
    <n v="0.1"/>
    <n v="299.5"/>
    <n v="2695.5"/>
    <n v="943.42"/>
    <s v="Hyderabad"/>
    <s v="Telangana"/>
    <s v="South"/>
    <x v="1"/>
    <s v="Express"/>
    <n v="2025"/>
    <n v="4"/>
    <s v="April"/>
    <n v="0.35"/>
    <n v="2396"/>
    <n v="0"/>
  </r>
  <r>
    <s v="ORD102397"/>
    <d v="2025-10-12T00:00:00"/>
    <x v="71"/>
    <s v="Customer_0007"/>
    <s v="P2008"/>
    <s v="Jeans"/>
    <x v="0"/>
    <x v="12"/>
    <n v="2"/>
    <n v="1799"/>
    <n v="3598"/>
    <n v="0"/>
    <n v="0"/>
    <n v="3598"/>
    <n v="1151.3599999999999"/>
    <s v="Ahmedabad"/>
    <s v="Gujarat"/>
    <s v="West"/>
    <x v="3"/>
    <s v="Same Day"/>
    <n v="2025"/>
    <n v="10"/>
    <s v="October"/>
    <n v="0.32"/>
    <n v="3598"/>
    <n v="0"/>
  </r>
  <r>
    <s v="ORD102555"/>
    <d v="2025-01-08T00:00:00"/>
    <x v="72"/>
    <s v="Customer_0445"/>
    <s v="P2014"/>
    <s v="Cookware Set"/>
    <x v="1"/>
    <x v="1"/>
    <n v="1"/>
    <n v="2999"/>
    <n v="2999"/>
    <n v="0.05"/>
    <n v="149.94999999999999"/>
    <n v="2849.05"/>
    <n v="641.04"/>
    <s v="Chennai"/>
    <s v="Tamil Nadu"/>
    <s v="South"/>
    <x v="2"/>
    <s v="Standard"/>
    <n v="2025"/>
    <n v="1"/>
    <s v="January"/>
    <n v="0.22500000000000001"/>
    <n v="2699.1"/>
    <n v="0"/>
  </r>
  <r>
    <s v="ORD102782"/>
    <d v="2024-06-15T00:00:00"/>
    <x v="73"/>
    <s v="Customer_0620"/>
    <s v="P2022"/>
    <s v="Yoga Mat"/>
    <x v="3"/>
    <x v="9"/>
    <n v="3"/>
    <n v="899"/>
    <n v="2697"/>
    <n v="0.2"/>
    <n v="539.4"/>
    <n v="2157.6"/>
    <n v="474.67"/>
    <s v="Gurugram"/>
    <s v="Haryana"/>
    <s v="North"/>
    <x v="3"/>
    <s v="Standard"/>
    <n v="2024"/>
    <n v="6"/>
    <s v="June"/>
    <n v="0.22"/>
    <n v="1618.2"/>
    <n v="0"/>
  </r>
  <r>
    <s v="ORD103198"/>
    <d v="2025-01-14T00:00:00"/>
    <x v="16"/>
    <s v="Customer_0592"/>
    <s v="P2018"/>
    <s v="Face Wash"/>
    <x v="4"/>
    <x v="11"/>
    <n v="3"/>
    <n v="399"/>
    <n v="1197"/>
    <n v="0.1"/>
    <n v="119.7"/>
    <n v="1077.3"/>
    <n v="377.05"/>
    <s v="Lucknow"/>
    <s v="Uttar Pradesh"/>
    <s v="North"/>
    <x v="4"/>
    <s v="Same Day"/>
    <n v="2025"/>
    <n v="1"/>
    <s v="January"/>
    <n v="0.35"/>
    <n v="957.6"/>
    <n v="0"/>
  </r>
  <r>
    <s v="ORD103918"/>
    <d v="2024-12-29T00:00:00"/>
    <x v="74"/>
    <s v="Customer_0388"/>
    <s v="P2005"/>
    <s v="Keyboard"/>
    <x v="2"/>
    <x v="3"/>
    <n v="2"/>
    <n v="1299"/>
    <n v="2598"/>
    <n v="0.1"/>
    <n v="259.8"/>
    <n v="2338.1999999999998"/>
    <n v="303.97000000000003"/>
    <s v="Delhi"/>
    <s v="Delhi"/>
    <s v="North"/>
    <x v="1"/>
    <s v="Standard"/>
    <n v="2024"/>
    <n v="12"/>
    <s v="December"/>
    <n v="0.13"/>
    <n v="2078.4"/>
    <n v="0"/>
  </r>
  <r>
    <s v="ORD104303"/>
    <d v="2024-08-02T00:00:00"/>
    <x v="75"/>
    <s v="Customer_0114"/>
    <s v="P2011"/>
    <s v="Sneakers"/>
    <x v="0"/>
    <x v="4"/>
    <n v="3"/>
    <n v="2499"/>
    <n v="7497"/>
    <n v="0.1"/>
    <n v="749.7"/>
    <n v="6747.3"/>
    <n v="1956.72"/>
    <s v="Pune"/>
    <s v="Maharashtra"/>
    <s v="West"/>
    <x v="4"/>
    <s v="Standard"/>
    <n v="2024"/>
    <n v="8"/>
    <s v="August"/>
    <n v="0.28999999999999998"/>
    <n v="5997.6"/>
    <n v="0"/>
  </r>
  <r>
    <s v="ORD100328"/>
    <d v="2025-11-17T00:00:00"/>
    <x v="76"/>
    <s v="Customer_0614"/>
    <s v="P2014"/>
    <s v="Cookware Set"/>
    <x v="1"/>
    <x v="1"/>
    <n v="1"/>
    <n v="2999"/>
    <n v="2999"/>
    <n v="0.2"/>
    <n v="599.79999999999995"/>
    <n v="2399.1999999999998"/>
    <n v="431.86"/>
    <s v="Gurugram"/>
    <s v="Haryana"/>
    <s v="North"/>
    <x v="1"/>
    <s v="Express"/>
    <n v="2025"/>
    <n v="11"/>
    <s v="November"/>
    <n v="0.18"/>
    <n v="1799.4"/>
    <n v="0"/>
  </r>
  <r>
    <s v="ORD100501"/>
    <d v="2024-09-30T00:00:00"/>
    <x v="77"/>
    <s v="Customer_0075"/>
    <s v="P2019"/>
    <s v="Sunscreen"/>
    <x v="4"/>
    <x v="11"/>
    <n v="1"/>
    <n v="699"/>
    <n v="699"/>
    <n v="0.2"/>
    <n v="139.80000000000001"/>
    <n v="559.20000000000005"/>
    <n v="178.94"/>
    <s v="Lucknow"/>
    <s v="Uttar Pradesh"/>
    <s v="North"/>
    <x v="4"/>
    <s v="Standard"/>
    <n v="2024"/>
    <n v="9"/>
    <s v="September"/>
    <n v="0.32"/>
    <n v="419.4"/>
    <n v="0"/>
  </r>
  <r>
    <s v="ORD100791"/>
    <d v="2025-12-19T00:00:00"/>
    <x v="78"/>
    <s v="Customer_0212"/>
    <s v="P2024"/>
    <s v="Cricket Bat"/>
    <x v="3"/>
    <x v="6"/>
    <n v="1"/>
    <n v="2499"/>
    <n v="2499"/>
    <n v="0.2"/>
    <n v="499.8"/>
    <n v="1999.2"/>
    <n v="439.82"/>
    <s v="Chennai"/>
    <s v="Tamil Nadu"/>
    <s v="South"/>
    <x v="1"/>
    <s v="Express"/>
    <n v="2025"/>
    <n v="12"/>
    <s v="December"/>
    <n v="0.22"/>
    <n v="1499.4"/>
    <n v="0"/>
  </r>
  <r>
    <s v="ORD101127"/>
    <d v="2025-11-30T00:00:00"/>
    <x v="79"/>
    <s v="Customer_0133"/>
    <s v="P2003"/>
    <s v="Laptop"/>
    <x v="2"/>
    <x v="2"/>
    <n v="1"/>
    <n v="59999"/>
    <n v="59999"/>
    <n v="0.25"/>
    <n v="14999.75"/>
    <n v="44999.25"/>
    <n v="3824.94"/>
    <s v="Chennai"/>
    <s v="Tamil Nadu"/>
    <s v="South"/>
    <x v="2"/>
    <s v="Standard"/>
    <n v="2025"/>
    <n v="11"/>
    <s v="November"/>
    <n v="8.5000000000000006E-2"/>
    <n v="29999.5"/>
    <n v="0"/>
  </r>
  <r>
    <s v="ORD101398"/>
    <d v="2025-10-25T00:00:00"/>
    <x v="80"/>
    <s v="Customer_0082"/>
    <s v="P2004"/>
    <s v="Wireless Mouse"/>
    <x v="2"/>
    <x v="3"/>
    <n v="1"/>
    <n v="899"/>
    <n v="899"/>
    <n v="0.1"/>
    <n v="89.9"/>
    <n v="809.1"/>
    <n v="105.18"/>
    <s v="Ahmedabad"/>
    <s v="Gujarat"/>
    <s v="West"/>
    <x v="2"/>
    <s v="Standard"/>
    <n v="2025"/>
    <n v="10"/>
    <s v="October"/>
    <n v="0.13"/>
    <n v="719.2"/>
    <n v="0"/>
  </r>
  <r>
    <s v="ORD102020"/>
    <d v="2024-03-14T00:00:00"/>
    <x v="81"/>
    <s v="Customer_0047"/>
    <s v="P2015"/>
    <s v="Table Lamp"/>
    <x v="1"/>
    <x v="8"/>
    <n v="3"/>
    <n v="1299"/>
    <n v="3897"/>
    <n v="0"/>
    <n v="0"/>
    <n v="3897"/>
    <n v="935.28"/>
    <s v="Chennai"/>
    <s v="Tamil Nadu"/>
    <s v="South"/>
    <x v="1"/>
    <s v="Express"/>
    <n v="2024"/>
    <n v="3"/>
    <s v="March"/>
    <n v="0.24"/>
    <n v="3897"/>
    <n v="0"/>
  </r>
  <r>
    <s v="ORD103481"/>
    <d v="2025-09-15T00:00:00"/>
    <x v="82"/>
    <s v="Customer_0307"/>
    <s v="P2005"/>
    <s v="Keyboard"/>
    <x v="2"/>
    <x v="3"/>
    <n v="5"/>
    <n v="1299"/>
    <n v="6495"/>
    <n v="0.1"/>
    <n v="649.5"/>
    <n v="5845.5"/>
    <n v="759.92"/>
    <s v="Chennai"/>
    <s v="Tamil Nadu"/>
    <s v="South"/>
    <x v="4"/>
    <s v="Express"/>
    <n v="2025"/>
    <n v="9"/>
    <s v="September"/>
    <n v="0.13"/>
    <n v="5196"/>
    <n v="0"/>
  </r>
  <r>
    <s v="ORD100374"/>
    <d v="2025-10-12T00:00:00"/>
    <x v="83"/>
    <s v="Customer_0190"/>
    <s v="P2022"/>
    <s v="Yoga Mat"/>
    <x v="3"/>
    <x v="9"/>
    <n v="2"/>
    <n v="899"/>
    <n v="1798"/>
    <n v="0.15"/>
    <n v="269.7"/>
    <n v="1528.3"/>
    <n v="359.15"/>
    <s v="Chennai"/>
    <s v="Tamil Nadu"/>
    <s v="South"/>
    <x v="2"/>
    <s v="Standard"/>
    <n v="2025"/>
    <n v="10"/>
    <s v="October"/>
    <n v="0.23499999999999999"/>
    <n v="1258.5999999999999"/>
    <n v="0"/>
  </r>
  <r>
    <s v="ORD100784"/>
    <d v="2024-06-24T00:00:00"/>
    <x v="84"/>
    <s v="Customer_0256"/>
    <s v="P2007"/>
    <s v="T-Shirt"/>
    <x v="0"/>
    <x v="12"/>
    <n v="2"/>
    <n v="799"/>
    <n v="1598"/>
    <n v="0.1"/>
    <n v="159.80000000000001"/>
    <n v="1438.2"/>
    <n v="417.08"/>
    <s v="Delhi"/>
    <s v="Delhi"/>
    <s v="North"/>
    <x v="4"/>
    <s v="Express"/>
    <n v="2024"/>
    <n v="6"/>
    <s v="June"/>
    <n v="0.28999999999999998"/>
    <n v="1278.4000000000001"/>
    <n v="0"/>
  </r>
  <r>
    <s v="ORD101817"/>
    <d v="2025-06-30T00:00:00"/>
    <x v="85"/>
    <s v="Customer_0583"/>
    <s v="P2024"/>
    <s v="Cricket Bat"/>
    <x v="3"/>
    <x v="6"/>
    <n v="2"/>
    <n v="2499"/>
    <n v="4998"/>
    <n v="0.1"/>
    <n v="499.8"/>
    <n v="4498.2"/>
    <n v="1124.55"/>
    <s v="Lucknow"/>
    <s v="Uttar Pradesh"/>
    <s v="North"/>
    <x v="4"/>
    <s v="Same Day"/>
    <n v="2025"/>
    <n v="6"/>
    <s v="June"/>
    <n v="0.25"/>
    <n v="3998.4"/>
    <n v="0"/>
  </r>
  <r>
    <s v="ORD103716"/>
    <d v="2024-09-07T00:00:00"/>
    <x v="86"/>
    <s v="Customer_0035"/>
    <s v="P2008"/>
    <s v="Jeans"/>
    <x v="0"/>
    <x v="12"/>
    <n v="2"/>
    <n v="1799"/>
    <n v="3598"/>
    <n v="0.05"/>
    <n v="179.9"/>
    <n v="3418.1"/>
    <n v="1042.52"/>
    <s v="Gurugram"/>
    <s v="Haryana"/>
    <s v="North"/>
    <x v="4"/>
    <s v="Standard"/>
    <n v="2024"/>
    <n v="9"/>
    <s v="September"/>
    <n v="0.30499999999999999"/>
    <n v="3238.2"/>
    <n v="0"/>
  </r>
  <r>
    <s v="ORD104075"/>
    <d v="2024-06-16T00:00:00"/>
    <x v="87"/>
    <s v="Customer_0423"/>
    <s v="P2018"/>
    <s v="Face Wash"/>
    <x v="4"/>
    <x v="11"/>
    <n v="1"/>
    <n v="399"/>
    <n v="399"/>
    <n v="0.2"/>
    <n v="79.8"/>
    <n v="319.2"/>
    <n v="102.14"/>
    <s v="Bengaluru"/>
    <s v="Karnataka"/>
    <s v="South"/>
    <x v="4"/>
    <s v="Standard"/>
    <n v="2024"/>
    <n v="6"/>
    <s v="June"/>
    <n v="0.32"/>
    <n v="239.4"/>
    <n v="0"/>
  </r>
  <r>
    <s v="ORD104372"/>
    <d v="2025-04-18T00:00:00"/>
    <x v="88"/>
    <s v="Customer_0389"/>
    <s v="P2001"/>
    <s v="Smartphone"/>
    <x v="2"/>
    <x v="7"/>
    <n v="3"/>
    <n v="24999"/>
    <n v="74997"/>
    <n v="0.15"/>
    <n v="11249.55"/>
    <n v="63747.45"/>
    <n v="7330.96"/>
    <s v="Chennai"/>
    <s v="Tamil Nadu"/>
    <s v="South"/>
    <x v="4"/>
    <s v="Standard"/>
    <n v="2025"/>
    <n v="4"/>
    <s v="April"/>
    <n v="0.115"/>
    <n v="52497.9"/>
    <n v="0"/>
  </r>
  <r>
    <s v="ORD104468"/>
    <d v="2025-01-23T00:00:00"/>
    <x v="89"/>
    <s v="Customer_0476"/>
    <s v="P2003"/>
    <s v="Laptop"/>
    <x v="2"/>
    <x v="2"/>
    <n v="5"/>
    <n v="59999"/>
    <n v="299995"/>
    <n v="0.2"/>
    <n v="59999"/>
    <n v="239996"/>
    <n v="23999.599999999999"/>
    <s v="Bengaluru"/>
    <s v="Karnataka"/>
    <s v="South"/>
    <x v="3"/>
    <s v="Standard"/>
    <n v="2025"/>
    <n v="1"/>
    <s v="January"/>
    <n v="0.1"/>
    <n v="179997"/>
    <n v="0"/>
  </r>
  <r>
    <s v="ORD104614"/>
    <d v="2024-10-03T00:00:00"/>
    <x v="90"/>
    <s v="Customer_0704"/>
    <s v="P2002"/>
    <s v="Wireless Earbuds"/>
    <x v="2"/>
    <x v="7"/>
    <n v="2"/>
    <n v="2999"/>
    <n v="5998"/>
    <n v="0.15"/>
    <n v="899.7"/>
    <n v="5098.3"/>
    <n v="586.29999999999995"/>
    <s v="Hyderabad"/>
    <s v="Telangana"/>
    <s v="South"/>
    <x v="1"/>
    <s v="Express"/>
    <n v="2024"/>
    <n v="10"/>
    <s v="October"/>
    <n v="0.115"/>
    <n v="4198.6000000000004"/>
    <n v="0"/>
  </r>
  <r>
    <s v="ORD100373"/>
    <d v="2025-10-17T00:00:00"/>
    <x v="91"/>
    <s v="Customer_0012"/>
    <s v="P2014"/>
    <s v="Cookware Set"/>
    <x v="1"/>
    <x v="1"/>
    <n v="1"/>
    <n v="2999"/>
    <n v="2999"/>
    <n v="0.2"/>
    <n v="599.79999999999995"/>
    <n v="2399.1999999999998"/>
    <n v="431.86"/>
    <s v="Ahmedabad"/>
    <s v="Gujarat"/>
    <s v="West"/>
    <x v="3"/>
    <s v="Standard"/>
    <n v="2025"/>
    <n v="10"/>
    <s v="October"/>
    <n v="0.18"/>
    <n v="1799.4"/>
    <n v="0"/>
  </r>
  <r>
    <s v="ORD100398"/>
    <d v="2025-12-05T00:00:00"/>
    <x v="92"/>
    <s v="Customer_0428"/>
    <s v="P2022"/>
    <s v="Yoga Mat"/>
    <x v="3"/>
    <x v="9"/>
    <n v="2"/>
    <n v="899"/>
    <n v="1798"/>
    <n v="0.15"/>
    <n v="269.7"/>
    <n v="1528.3"/>
    <n v="359.15"/>
    <s v="Pune"/>
    <s v="Maharashtra"/>
    <s v="West"/>
    <x v="0"/>
    <s v="Same Day"/>
    <n v="2025"/>
    <n v="12"/>
    <s v="December"/>
    <n v="0.23499999999999999"/>
    <n v="1258.5999999999999"/>
    <n v="0"/>
  </r>
  <r>
    <s v="ORD100965"/>
    <d v="2025-07-24T00:00:00"/>
    <x v="93"/>
    <s v="Customer_0409"/>
    <s v="P2004"/>
    <s v="Wireless Mouse"/>
    <x v="2"/>
    <x v="3"/>
    <n v="1"/>
    <n v="899"/>
    <n v="899"/>
    <n v="0.1"/>
    <n v="89.9"/>
    <n v="809.1"/>
    <n v="105.18"/>
    <s v="Gurugram"/>
    <s v="Haryana"/>
    <s v="North"/>
    <x v="2"/>
    <s v="Express"/>
    <n v="2025"/>
    <n v="7"/>
    <s v="July"/>
    <n v="0.13"/>
    <n v="719.2"/>
    <n v="0"/>
  </r>
  <r>
    <s v="ORD103103"/>
    <d v="2024-08-12T00:00:00"/>
    <x v="94"/>
    <s v="Customer_0206"/>
    <s v="P2012"/>
    <s v="Sandals"/>
    <x v="0"/>
    <x v="4"/>
    <n v="1"/>
    <n v="1299"/>
    <n v="1299"/>
    <n v="0"/>
    <n v="0"/>
    <n v="1299"/>
    <n v="415.68"/>
    <s v="Gurugram"/>
    <s v="Haryana"/>
    <s v="North"/>
    <x v="3"/>
    <s v="Same Day"/>
    <n v="2024"/>
    <n v="8"/>
    <s v="August"/>
    <n v="0.32"/>
    <n v="1299"/>
    <n v="0"/>
  </r>
  <r>
    <s v="ORD100174"/>
    <d v="2025-12-02T00:00:00"/>
    <x v="95"/>
    <s v="Customer_0551"/>
    <s v="P2013"/>
    <s v="Mixer Grinder"/>
    <x v="1"/>
    <x v="1"/>
    <n v="1"/>
    <n v="3499"/>
    <n v="3499"/>
    <n v="0.1"/>
    <n v="349.9"/>
    <n v="3149.1"/>
    <n v="661.31"/>
    <s v="Chennai"/>
    <s v="Tamil Nadu"/>
    <s v="South"/>
    <x v="1"/>
    <s v="Standard"/>
    <n v="2025"/>
    <n v="12"/>
    <s v="December"/>
    <n v="0.21"/>
    <n v="2799.2"/>
    <n v="0"/>
  </r>
  <r>
    <s v="ORD101413"/>
    <d v="2024-11-28T00:00:00"/>
    <x v="96"/>
    <s v="Customer_0752"/>
    <s v="P2004"/>
    <s v="Wireless Mouse"/>
    <x v="2"/>
    <x v="3"/>
    <n v="3"/>
    <n v="899"/>
    <n v="2697"/>
    <n v="0.2"/>
    <n v="539.4"/>
    <n v="2157.6"/>
    <n v="215.76"/>
    <s v="Mumbai"/>
    <s v="Maharashtra"/>
    <s v="West"/>
    <x v="0"/>
    <s v="Same Day"/>
    <n v="2024"/>
    <n v="11"/>
    <s v="November"/>
    <n v="0.1"/>
    <n v="1618.2"/>
    <n v="0"/>
  </r>
  <r>
    <s v="ORD101690"/>
    <d v="2024-02-27T00:00:00"/>
    <x v="97"/>
    <s v="Customer_0285"/>
    <s v="P2001"/>
    <s v="Smartphone"/>
    <x v="2"/>
    <x v="7"/>
    <n v="1"/>
    <n v="24999"/>
    <n v="24999"/>
    <n v="0.1"/>
    <n v="2499.9"/>
    <n v="22499.1"/>
    <n v="2924.88"/>
    <s v="Lucknow"/>
    <s v="Uttar Pradesh"/>
    <s v="North"/>
    <x v="1"/>
    <s v="Standard"/>
    <n v="2024"/>
    <n v="2"/>
    <s v="February"/>
    <n v="0.13"/>
    <n v="19999.2"/>
    <n v="0"/>
  </r>
  <r>
    <s v="ORD102286"/>
    <d v="2024-08-22T00:00:00"/>
    <x v="98"/>
    <s v="Customer_0211"/>
    <s v="P2011"/>
    <s v="Sneakers"/>
    <x v="0"/>
    <x v="4"/>
    <n v="1"/>
    <n v="2499"/>
    <n v="2499"/>
    <n v="0.2"/>
    <n v="499.8"/>
    <n v="1999.2"/>
    <n v="519.79"/>
    <s v="Gurugram"/>
    <s v="Haryana"/>
    <s v="North"/>
    <x v="0"/>
    <s v="Standard"/>
    <n v="2024"/>
    <n v="8"/>
    <s v="August"/>
    <n v="0.26"/>
    <n v="1499.4"/>
    <n v="0"/>
  </r>
  <r>
    <s v="ORD102689"/>
    <d v="2024-02-02T00:00:00"/>
    <x v="99"/>
    <s v="Customer_0498"/>
    <s v="P2022"/>
    <s v="Yoga Mat"/>
    <x v="3"/>
    <x v="9"/>
    <n v="3"/>
    <n v="899"/>
    <n v="2697"/>
    <n v="0"/>
    <n v="0"/>
    <n v="2697"/>
    <n v="755.16"/>
    <s v="Kolkata"/>
    <s v="West Bengal"/>
    <s v="East"/>
    <x v="2"/>
    <s v="Standard"/>
    <n v="2024"/>
    <n v="2"/>
    <s v="February"/>
    <n v="0.28000000000000003"/>
    <n v="2697"/>
    <n v="0"/>
  </r>
  <r>
    <s v="ORD103193"/>
    <d v="2024-11-19T00:00:00"/>
    <x v="100"/>
    <s v="Customer_0169"/>
    <s v="P2022"/>
    <s v="Yoga Mat"/>
    <x v="3"/>
    <x v="9"/>
    <n v="1"/>
    <n v="899"/>
    <n v="899"/>
    <n v="0.15"/>
    <n v="134.85"/>
    <n v="764.15"/>
    <n v="179.58"/>
    <s v="Lucknow"/>
    <s v="Uttar Pradesh"/>
    <s v="North"/>
    <x v="4"/>
    <s v="Standard"/>
    <n v="2024"/>
    <n v="11"/>
    <s v="November"/>
    <n v="0.23499999999999999"/>
    <n v="629.29999999999995"/>
    <n v="0"/>
  </r>
  <r>
    <s v="ORD104125"/>
    <d v="2025-02-14T00:00:00"/>
    <x v="101"/>
    <s v="Customer_0089"/>
    <s v="P2016"/>
    <s v="Bedsheet Set"/>
    <x v="1"/>
    <x v="8"/>
    <n v="3"/>
    <n v="999"/>
    <n v="2997"/>
    <n v="0.05"/>
    <n v="149.85"/>
    <n v="2847.15"/>
    <n v="640.61"/>
    <s v="Mumbai"/>
    <s v="Maharashtra"/>
    <s v="West"/>
    <x v="2"/>
    <s v="Standard"/>
    <n v="2025"/>
    <n v="2"/>
    <s v="February"/>
    <n v="0.22500000000000001"/>
    <n v="2697.3"/>
    <n v="0"/>
  </r>
  <r>
    <s v="ORD104816"/>
    <d v="2024-10-01T00:00:00"/>
    <x v="102"/>
    <s v="Customer_0424"/>
    <s v="P2001"/>
    <s v="Smartphone"/>
    <x v="2"/>
    <x v="7"/>
    <n v="2"/>
    <n v="24999"/>
    <n v="49998"/>
    <n v="0.05"/>
    <n v="2499.9"/>
    <n v="47498.1"/>
    <n v="6887.22"/>
    <s v="Jaipur"/>
    <s v="Rajasthan"/>
    <s v="North"/>
    <x v="2"/>
    <s v="Standard"/>
    <n v="2024"/>
    <n v="10"/>
    <s v="October"/>
    <n v="0.14499999999999999"/>
    <n v="44998.2"/>
    <n v="0"/>
  </r>
  <r>
    <s v="ORD100671"/>
    <d v="2024-03-08T00:00:00"/>
    <x v="103"/>
    <s v="Customer_0453"/>
    <s v="P2007"/>
    <s v="T-Shirt"/>
    <x v="0"/>
    <x v="12"/>
    <n v="1"/>
    <n v="799"/>
    <n v="799"/>
    <n v="0.25"/>
    <n v="199.75"/>
    <n v="599.25"/>
    <n v="146.82"/>
    <s v="Pune"/>
    <s v="Maharashtra"/>
    <s v="West"/>
    <x v="1"/>
    <s v="Standard"/>
    <n v="2024"/>
    <n v="3"/>
    <s v="March"/>
    <n v="0.245"/>
    <n v="399.5"/>
    <n v="0"/>
  </r>
  <r>
    <s v="ORD100732"/>
    <d v="2024-08-04T00:00:00"/>
    <x v="104"/>
    <s v="Customer_0374"/>
    <s v="P2006"/>
    <s v="Power Bank"/>
    <x v="2"/>
    <x v="3"/>
    <n v="1"/>
    <n v="1499"/>
    <n v="1499"/>
    <n v="0.1"/>
    <n v="149.9"/>
    <n v="1349.1"/>
    <n v="175.38"/>
    <s v="Mumbai"/>
    <s v="Maharashtra"/>
    <s v="West"/>
    <x v="2"/>
    <s v="Same Day"/>
    <n v="2024"/>
    <n v="8"/>
    <s v="August"/>
    <n v="0.13"/>
    <n v="1199.2"/>
    <n v="0"/>
  </r>
  <r>
    <s v="ORD101504"/>
    <d v="2025-08-03T00:00:00"/>
    <x v="105"/>
    <s v="Customer_0534"/>
    <s v="P2016"/>
    <s v="Bedsheet Set"/>
    <x v="1"/>
    <x v="8"/>
    <n v="1"/>
    <n v="999"/>
    <n v="999"/>
    <n v="0.05"/>
    <n v="49.95"/>
    <n v="949.05"/>
    <n v="213.54"/>
    <s v="Lucknow"/>
    <s v="Uttar Pradesh"/>
    <s v="North"/>
    <x v="1"/>
    <s v="Standard"/>
    <n v="2025"/>
    <n v="8"/>
    <s v="August"/>
    <n v="0.22500000000000001"/>
    <n v="899.1"/>
    <n v="0"/>
  </r>
  <r>
    <s v="ORD101669"/>
    <d v="2024-11-18T00:00:00"/>
    <x v="106"/>
    <s v="Customer_0491"/>
    <s v="P2004"/>
    <s v="Wireless Mouse"/>
    <x v="2"/>
    <x v="3"/>
    <n v="1"/>
    <n v="899"/>
    <n v="899"/>
    <n v="0.25"/>
    <n v="224.75"/>
    <n v="674.25"/>
    <n v="57.31"/>
    <s v="Lucknow"/>
    <s v="Uttar Pradesh"/>
    <s v="North"/>
    <x v="1"/>
    <s v="Standard"/>
    <n v="2024"/>
    <n v="11"/>
    <s v="November"/>
    <n v="8.5000000000000006E-2"/>
    <n v="449.5"/>
    <n v="0"/>
  </r>
  <r>
    <s v="ORD101826"/>
    <d v="2024-08-05T00:00:00"/>
    <x v="100"/>
    <s v="Customer_0169"/>
    <s v="P2002"/>
    <s v="Wireless Earbuds"/>
    <x v="2"/>
    <x v="7"/>
    <n v="1"/>
    <n v="2999"/>
    <n v="2999"/>
    <n v="0"/>
    <n v="0"/>
    <n v="2999"/>
    <n v="479.84"/>
    <s v="Lucknow"/>
    <s v="Uttar Pradesh"/>
    <s v="North"/>
    <x v="4"/>
    <s v="Express"/>
    <n v="2024"/>
    <n v="8"/>
    <s v="August"/>
    <n v="0.16"/>
    <n v="2999"/>
    <n v="0"/>
  </r>
  <r>
    <s v="ORD101969"/>
    <d v="2025-11-02T00:00:00"/>
    <x v="101"/>
    <s v="Customer_0089"/>
    <s v="P2015"/>
    <s v="Table Lamp"/>
    <x v="1"/>
    <x v="8"/>
    <n v="1"/>
    <n v="1299"/>
    <n v="1299"/>
    <n v="0.15"/>
    <n v="194.85"/>
    <n v="1104.1500000000001"/>
    <n v="215.31"/>
    <s v="Jaipur"/>
    <s v="Rajasthan"/>
    <s v="North"/>
    <x v="4"/>
    <s v="Express"/>
    <n v="2025"/>
    <n v="11"/>
    <s v="November"/>
    <n v="0.19500000000000001"/>
    <n v="909.3"/>
    <n v="0"/>
  </r>
  <r>
    <s v="ORD104990"/>
    <d v="2025-05-26T00:00:00"/>
    <x v="107"/>
    <s v="Customer_0154"/>
    <s v="P2001"/>
    <s v="Smartphone"/>
    <x v="2"/>
    <x v="7"/>
    <n v="1"/>
    <n v="24999"/>
    <n v="24999"/>
    <n v="0.3"/>
    <n v="7499.7"/>
    <n v="17499.3"/>
    <n v="1224.95"/>
    <s v="Noida"/>
    <s v="Uttar Pradesh"/>
    <s v="North"/>
    <x v="4"/>
    <s v="Standard"/>
    <n v="2025"/>
    <n v="5"/>
    <s v="May"/>
    <n v="7.0000000000000007E-2"/>
    <n v="9999.6"/>
    <n v="0"/>
  </r>
  <r>
    <s v="ORD100967"/>
    <d v="2025-02-09T00:00:00"/>
    <x v="108"/>
    <s v="Customer_0562"/>
    <s v="P2017"/>
    <s v="Office Chair"/>
    <x v="1"/>
    <x v="5"/>
    <n v="4"/>
    <n v="5999"/>
    <n v="23996"/>
    <n v="0.05"/>
    <n v="1199.8"/>
    <n v="22796.2"/>
    <n v="5129.1400000000003"/>
    <s v="Gurugram"/>
    <s v="Haryana"/>
    <s v="North"/>
    <x v="1"/>
    <s v="Standard"/>
    <n v="2025"/>
    <n v="2"/>
    <s v="February"/>
    <n v="0.22500000000000001"/>
    <n v="21596.400000000001"/>
    <n v="0"/>
  </r>
  <r>
    <s v="ORD101381"/>
    <d v="2025-10-20T00:00:00"/>
    <x v="109"/>
    <s v="Customer_0735"/>
    <s v="P2004"/>
    <s v="Wireless Mouse"/>
    <x v="2"/>
    <x v="3"/>
    <n v="2"/>
    <n v="899"/>
    <n v="1798"/>
    <n v="0.05"/>
    <n v="89.9"/>
    <n v="1708.1"/>
    <n v="247.67"/>
    <s v="Pune"/>
    <s v="Maharashtra"/>
    <s v="West"/>
    <x v="1"/>
    <s v="Same Day"/>
    <n v="2025"/>
    <n v="10"/>
    <s v="October"/>
    <n v="0.14499999999999999"/>
    <n v="1618.2"/>
    <n v="0"/>
  </r>
  <r>
    <s v="ORD102795"/>
    <d v="2025-04-14T00:00:00"/>
    <x v="110"/>
    <s v="Customer_0412"/>
    <s v="P2006"/>
    <s v="Power Bank"/>
    <x v="2"/>
    <x v="3"/>
    <n v="1"/>
    <n v="1499"/>
    <n v="1499"/>
    <n v="0.2"/>
    <n v="299.8"/>
    <n v="1199.2"/>
    <n v="119.92"/>
    <s v="Chennai"/>
    <s v="Tamil Nadu"/>
    <s v="South"/>
    <x v="2"/>
    <s v="Express"/>
    <n v="2025"/>
    <n v="4"/>
    <s v="April"/>
    <n v="0.1"/>
    <n v="899.4"/>
    <n v="0"/>
  </r>
  <r>
    <s v="ORD103074"/>
    <d v="2024-05-26T00:00:00"/>
    <x v="111"/>
    <s v="Customer_0747"/>
    <s v="P2003"/>
    <s v="Laptop"/>
    <x v="2"/>
    <x v="2"/>
    <n v="1"/>
    <n v="59999"/>
    <n v="59999"/>
    <n v="0.25"/>
    <n v="14999.75"/>
    <n v="44999.25"/>
    <n v="3824.94"/>
    <s v="Lucknow"/>
    <s v="Uttar Pradesh"/>
    <s v="North"/>
    <x v="3"/>
    <s v="Standard"/>
    <n v="2024"/>
    <n v="5"/>
    <s v="May"/>
    <n v="8.5000000000000006E-2"/>
    <n v="29999.5"/>
    <n v="0"/>
  </r>
  <r>
    <s v="ORD103775"/>
    <d v="2024-09-28T00:00:00"/>
    <x v="94"/>
    <s v="Customer_0206"/>
    <s v="P2008"/>
    <s v="Jeans"/>
    <x v="0"/>
    <x v="12"/>
    <n v="2"/>
    <n v="1799"/>
    <n v="3598"/>
    <n v="0.05"/>
    <n v="179.9"/>
    <n v="3418.1"/>
    <n v="1042.52"/>
    <s v="Mumbai"/>
    <s v="Maharashtra"/>
    <s v="West"/>
    <x v="2"/>
    <s v="Standard"/>
    <n v="2024"/>
    <n v="9"/>
    <s v="September"/>
    <n v="0.30499999999999999"/>
    <n v="3238.2"/>
    <n v="0"/>
  </r>
  <r>
    <s v="ORD104672"/>
    <d v="2024-05-22T00:00:00"/>
    <x v="112"/>
    <s v="Customer_0310"/>
    <s v="P2018"/>
    <s v="Face Wash"/>
    <x v="4"/>
    <x v="11"/>
    <n v="2"/>
    <n v="399"/>
    <n v="798"/>
    <n v="0.2"/>
    <n v="159.6"/>
    <n v="638.4"/>
    <n v="204.29"/>
    <s v="Chennai"/>
    <s v="Tamil Nadu"/>
    <s v="South"/>
    <x v="2"/>
    <s v="Standard"/>
    <n v="2024"/>
    <n v="5"/>
    <s v="May"/>
    <n v="0.32"/>
    <n v="478.8"/>
    <n v="0"/>
  </r>
  <r>
    <s v="ORD100920"/>
    <d v="2024-09-09T00:00:00"/>
    <x v="113"/>
    <s v="Customer_0292"/>
    <s v="P2002"/>
    <s v="Wireless Earbuds"/>
    <x v="2"/>
    <x v="7"/>
    <n v="2"/>
    <n v="2999"/>
    <n v="5998"/>
    <n v="0.1"/>
    <n v="599.79999999999995"/>
    <n v="5398.2"/>
    <n v="701.77"/>
    <s v="Bengaluru"/>
    <s v="Karnataka"/>
    <s v="South"/>
    <x v="1"/>
    <s v="Standard"/>
    <n v="2024"/>
    <n v="9"/>
    <s v="September"/>
    <n v="0.13"/>
    <n v="4798.3999999999996"/>
    <n v="0"/>
  </r>
  <r>
    <s v="ORD102595"/>
    <d v="2025-07-28T00:00:00"/>
    <x v="114"/>
    <s v="Customer_0386"/>
    <s v="P2019"/>
    <s v="Sunscreen"/>
    <x v="4"/>
    <x v="11"/>
    <n v="2"/>
    <n v="699"/>
    <n v="1398"/>
    <n v="0.1"/>
    <n v="139.80000000000001"/>
    <n v="1258.2"/>
    <n v="440.37"/>
    <s v="Jaipur"/>
    <s v="Rajasthan"/>
    <s v="North"/>
    <x v="3"/>
    <s v="Express"/>
    <n v="2025"/>
    <n v="7"/>
    <s v="July"/>
    <n v="0.35"/>
    <n v="1118.4000000000001"/>
    <n v="0"/>
  </r>
  <r>
    <s v="ORD104281"/>
    <d v="2025-07-05T00:00:00"/>
    <x v="115"/>
    <s v="Customer_0015"/>
    <s v="P2013"/>
    <s v="Mixer Grinder"/>
    <x v="1"/>
    <x v="1"/>
    <n v="1"/>
    <n v="3499"/>
    <n v="3499"/>
    <n v="0"/>
    <n v="0"/>
    <n v="3499"/>
    <n v="839.76"/>
    <s v="Noida"/>
    <s v="Uttar Pradesh"/>
    <s v="North"/>
    <x v="4"/>
    <s v="Standard"/>
    <n v="2025"/>
    <n v="7"/>
    <s v="July"/>
    <n v="0.24"/>
    <n v="3499"/>
    <n v="0"/>
  </r>
  <r>
    <s v="ORD104417"/>
    <d v="2024-09-26T00:00:00"/>
    <x v="116"/>
    <s v="Customer_0158"/>
    <s v="P2018"/>
    <s v="Face Wash"/>
    <x v="4"/>
    <x v="11"/>
    <n v="5"/>
    <n v="399"/>
    <n v="1995"/>
    <n v="0.2"/>
    <n v="399"/>
    <n v="1596"/>
    <n v="510.72"/>
    <s v="Jaipur"/>
    <s v="Rajasthan"/>
    <s v="North"/>
    <x v="2"/>
    <s v="Standard"/>
    <n v="2024"/>
    <n v="9"/>
    <s v="September"/>
    <n v="0.32"/>
    <n v="1197"/>
    <n v="0"/>
  </r>
  <r>
    <s v="ORD100023"/>
    <d v="2025-08-21T00:00:00"/>
    <x v="117"/>
    <s v="Customer_0112"/>
    <s v="P2017"/>
    <s v="Office Chair"/>
    <x v="1"/>
    <x v="5"/>
    <n v="2"/>
    <n v="5999"/>
    <n v="11998"/>
    <n v="0.2"/>
    <n v="2399.6"/>
    <n v="9598.4"/>
    <n v="1727.71"/>
    <s v="Chennai"/>
    <s v="Tamil Nadu"/>
    <s v="South"/>
    <x v="1"/>
    <s v="Standard"/>
    <n v="2025"/>
    <n v="8"/>
    <s v="August"/>
    <n v="0.18"/>
    <n v="7198.8"/>
    <n v="0"/>
  </r>
  <r>
    <s v="ORD102331"/>
    <d v="2025-03-14T00:00:00"/>
    <x v="118"/>
    <s v="Customer_0086"/>
    <s v="P2023"/>
    <s v="Dumbbells"/>
    <x v="3"/>
    <x v="9"/>
    <n v="1"/>
    <n v="1599"/>
    <n v="1599"/>
    <n v="0.15"/>
    <n v="239.85"/>
    <n v="1359.15"/>
    <n v="319.39999999999998"/>
    <s v="Delhi"/>
    <s v="Delhi"/>
    <s v="North"/>
    <x v="1"/>
    <s v="Standard"/>
    <n v="2025"/>
    <n v="3"/>
    <s v="March"/>
    <n v="0.23499999999999999"/>
    <n v="1119.3"/>
    <n v="0"/>
  </r>
  <r>
    <s v="ORD102544"/>
    <d v="2025-08-20T00:00:00"/>
    <x v="119"/>
    <s v="Customer_0709"/>
    <s v="P2009"/>
    <s v="Kurti"/>
    <x v="0"/>
    <x v="0"/>
    <n v="1"/>
    <n v="1199"/>
    <n v="1199"/>
    <n v="0.05"/>
    <n v="59.95"/>
    <n v="1139.05"/>
    <n v="347.41"/>
    <s v="Noida"/>
    <s v="Uttar Pradesh"/>
    <s v="North"/>
    <x v="3"/>
    <s v="Standard"/>
    <n v="2025"/>
    <n v="8"/>
    <s v="August"/>
    <n v="0.30499999999999999"/>
    <n v="1079.0999999999999"/>
    <n v="0"/>
  </r>
  <r>
    <s v="ORD104371"/>
    <d v="2025-02-12T00:00:00"/>
    <x v="120"/>
    <s v="Customer_0385"/>
    <s v="P2021"/>
    <s v="Perfume"/>
    <x v="4"/>
    <x v="13"/>
    <n v="2"/>
    <n v="1499"/>
    <n v="2998"/>
    <n v="0.1"/>
    <n v="299.8"/>
    <n v="2698.2"/>
    <n v="944.37"/>
    <s v="Delhi"/>
    <s v="Delhi"/>
    <s v="North"/>
    <x v="1"/>
    <s v="Standard"/>
    <n v="2025"/>
    <n v="2"/>
    <s v="February"/>
    <n v="0.35"/>
    <n v="2398.4"/>
    <n v="0"/>
  </r>
  <r>
    <s v="ORD100932"/>
    <d v="2025-01-05T00:00:00"/>
    <x v="121"/>
    <s v="Customer_0373"/>
    <s v="P2017"/>
    <s v="Office Chair"/>
    <x v="1"/>
    <x v="5"/>
    <n v="5"/>
    <n v="5999"/>
    <n v="29995"/>
    <n v="0.05"/>
    <n v="1499.75"/>
    <n v="28495.25"/>
    <n v="6411.43"/>
    <s v="Hyderabad"/>
    <s v="Telangana"/>
    <s v="South"/>
    <x v="1"/>
    <s v="Express"/>
    <n v="2025"/>
    <n v="1"/>
    <s v="January"/>
    <n v="0.22500000000000001"/>
    <n v="26995.5"/>
    <n v="0"/>
  </r>
  <r>
    <s v="ORD101795"/>
    <d v="2024-08-12T00:00:00"/>
    <x v="122"/>
    <s v="Customer_0008"/>
    <s v="P2002"/>
    <s v="Wireless Earbuds"/>
    <x v="2"/>
    <x v="7"/>
    <n v="1"/>
    <n v="2999"/>
    <n v="2999"/>
    <n v="0.1"/>
    <n v="299.89999999999998"/>
    <n v="2699.1"/>
    <n v="350.88"/>
    <s v="Bengaluru"/>
    <s v="Karnataka"/>
    <s v="South"/>
    <x v="1"/>
    <s v="Express"/>
    <n v="2024"/>
    <n v="8"/>
    <s v="August"/>
    <n v="0.13"/>
    <n v="2399.1999999999998"/>
    <n v="0"/>
  </r>
  <r>
    <s v="ORD102959"/>
    <d v="2024-05-21T00:00:00"/>
    <x v="123"/>
    <s v="Customer_0118"/>
    <s v="P2016"/>
    <s v="Bedsheet Set"/>
    <x v="1"/>
    <x v="8"/>
    <n v="1"/>
    <n v="999"/>
    <n v="999"/>
    <n v="0.1"/>
    <n v="99.9"/>
    <n v="899.1"/>
    <n v="188.81"/>
    <s v="Noida"/>
    <s v="Uttar Pradesh"/>
    <s v="North"/>
    <x v="4"/>
    <s v="Standard"/>
    <n v="2024"/>
    <n v="5"/>
    <s v="May"/>
    <n v="0.21"/>
    <n v="799.2"/>
    <n v="0"/>
  </r>
  <r>
    <s v="ORD103560"/>
    <d v="2025-06-05T00:00:00"/>
    <x v="124"/>
    <s v="Customer_0550"/>
    <s v="P2014"/>
    <s v="Cookware Set"/>
    <x v="1"/>
    <x v="1"/>
    <n v="1"/>
    <n v="2999"/>
    <n v="2999"/>
    <n v="0.2"/>
    <n v="599.79999999999995"/>
    <n v="2399.1999999999998"/>
    <n v="431.86"/>
    <s v="Noida"/>
    <s v="Uttar Pradesh"/>
    <s v="North"/>
    <x v="2"/>
    <s v="Standard"/>
    <n v="2025"/>
    <n v="6"/>
    <s v="June"/>
    <n v="0.18"/>
    <n v="1799.4"/>
    <n v="0"/>
  </r>
  <r>
    <s v="ORD103843"/>
    <d v="2025-05-20T00:00:00"/>
    <x v="125"/>
    <s v="Customer_0030"/>
    <s v="P2023"/>
    <s v="Dumbbells"/>
    <x v="3"/>
    <x v="9"/>
    <n v="1"/>
    <n v="1599"/>
    <n v="1599"/>
    <n v="0.05"/>
    <n v="79.95"/>
    <n v="1519.05"/>
    <n v="402.55"/>
    <s v="Ahmedabad"/>
    <s v="Gujarat"/>
    <s v="West"/>
    <x v="0"/>
    <s v="Express"/>
    <n v="2025"/>
    <n v="5"/>
    <s v="May"/>
    <n v="0.26500000000000001"/>
    <n v="1439.1"/>
    <n v="0"/>
  </r>
  <r>
    <s v="ORD104040"/>
    <d v="2024-04-03T00:00:00"/>
    <x v="7"/>
    <s v="Customer_0311"/>
    <s v="P2008"/>
    <s v="Jeans"/>
    <x v="0"/>
    <x v="12"/>
    <n v="3"/>
    <n v="1799"/>
    <n v="5397"/>
    <n v="0.1"/>
    <n v="539.70000000000005"/>
    <n v="4857.3"/>
    <n v="1408.62"/>
    <s v="Jaipur"/>
    <s v="Rajasthan"/>
    <s v="North"/>
    <x v="1"/>
    <s v="Standard"/>
    <n v="2024"/>
    <n v="4"/>
    <s v="April"/>
    <n v="0.28999999999999998"/>
    <n v="4317.6000000000004"/>
    <n v="0"/>
  </r>
  <r>
    <s v="ORD104213"/>
    <d v="2024-02-18T00:00:00"/>
    <x v="126"/>
    <s v="Customer_0571"/>
    <s v="P2007"/>
    <s v="T-Shirt"/>
    <x v="0"/>
    <x v="12"/>
    <n v="3"/>
    <n v="799"/>
    <n v="2397"/>
    <n v="0.15"/>
    <n v="359.55"/>
    <n v="2037.45"/>
    <n v="560.29999999999995"/>
    <s v="Mumbai"/>
    <s v="Maharashtra"/>
    <s v="West"/>
    <x v="1"/>
    <s v="Standard"/>
    <n v="2024"/>
    <n v="2"/>
    <s v="February"/>
    <n v="0.27500000000000002"/>
    <n v="1677.9"/>
    <n v="0"/>
  </r>
  <r>
    <s v="ORD104532"/>
    <d v="2024-04-22T00:00:00"/>
    <x v="127"/>
    <s v="Customer_0322"/>
    <s v="P2003"/>
    <s v="Laptop"/>
    <x v="2"/>
    <x v="2"/>
    <n v="1"/>
    <n v="59999"/>
    <n v="59999"/>
    <n v="0.05"/>
    <n v="2999.95"/>
    <n v="56999.05"/>
    <n v="8264.86"/>
    <s v="Noida"/>
    <s v="Uttar Pradesh"/>
    <s v="North"/>
    <x v="1"/>
    <s v="Express"/>
    <n v="2024"/>
    <n v="4"/>
    <s v="April"/>
    <n v="0.14499999999999999"/>
    <n v="53999.1"/>
    <n v="0"/>
  </r>
  <r>
    <s v="ORD100077"/>
    <d v="2024-06-05T00:00:00"/>
    <x v="38"/>
    <s v="Customer_0053"/>
    <s v="P2003"/>
    <s v="Laptop"/>
    <x v="2"/>
    <x v="2"/>
    <n v="1"/>
    <n v="59999"/>
    <n v="59999"/>
    <n v="0.15"/>
    <n v="8999.85"/>
    <n v="50999.15"/>
    <n v="5864.9"/>
    <s v="Jaipur"/>
    <s v="Rajasthan"/>
    <s v="North"/>
    <x v="0"/>
    <s v="Standard"/>
    <n v="2024"/>
    <n v="6"/>
    <s v="June"/>
    <n v="0.115"/>
    <n v="41999.3"/>
    <n v="0"/>
  </r>
  <r>
    <s v="ORD101648"/>
    <d v="2025-10-04T00:00:00"/>
    <x v="128"/>
    <s v="Customer_0340"/>
    <s v="P2004"/>
    <s v="Wireless Mouse"/>
    <x v="2"/>
    <x v="3"/>
    <n v="2"/>
    <n v="899"/>
    <n v="1798"/>
    <n v="0.15"/>
    <n v="269.7"/>
    <n v="1528.3"/>
    <n v="175.75"/>
    <s v="Hyderabad"/>
    <s v="Telangana"/>
    <s v="South"/>
    <x v="3"/>
    <s v="Express"/>
    <n v="2025"/>
    <n v="10"/>
    <s v="October"/>
    <n v="0.115"/>
    <n v="1258.5999999999999"/>
    <n v="0"/>
  </r>
  <r>
    <s v="ORD101936"/>
    <d v="2024-06-12T00:00:00"/>
    <x v="129"/>
    <s v="Customer_0798"/>
    <s v="P2012"/>
    <s v="Sandals"/>
    <x v="0"/>
    <x v="4"/>
    <n v="5"/>
    <n v="1299"/>
    <n v="6495"/>
    <n v="0"/>
    <n v="0"/>
    <n v="6495"/>
    <n v="2078.4"/>
    <s v="Bengaluru"/>
    <s v="Karnataka"/>
    <s v="South"/>
    <x v="1"/>
    <s v="Same Day"/>
    <n v="2024"/>
    <n v="6"/>
    <s v="June"/>
    <n v="0.32"/>
    <n v="6495"/>
    <n v="0"/>
  </r>
  <r>
    <s v="ORD102127"/>
    <d v="2025-11-27T00:00:00"/>
    <x v="130"/>
    <s v="Customer_0052"/>
    <s v="P2014"/>
    <s v="Cookware Set"/>
    <x v="1"/>
    <x v="1"/>
    <n v="1"/>
    <n v="2999"/>
    <n v="2999"/>
    <n v="0.15"/>
    <n v="449.85"/>
    <n v="2549.15"/>
    <n v="497.08"/>
    <s v="Lucknow"/>
    <s v="Uttar Pradesh"/>
    <s v="North"/>
    <x v="2"/>
    <s v="Same Day"/>
    <n v="2025"/>
    <n v="11"/>
    <s v="November"/>
    <n v="0.19500000000000001"/>
    <n v="2099.3000000000002"/>
    <n v="0"/>
  </r>
  <r>
    <s v="ORD102879"/>
    <d v="2025-03-08T00:00:00"/>
    <x v="131"/>
    <s v="Customer_0705"/>
    <s v="P2005"/>
    <s v="Keyboard"/>
    <x v="2"/>
    <x v="3"/>
    <n v="2"/>
    <n v="1299"/>
    <n v="2598"/>
    <n v="0.1"/>
    <n v="259.8"/>
    <n v="2338.1999999999998"/>
    <n v="303.97000000000003"/>
    <s v="Kolkata"/>
    <s v="West Bengal"/>
    <s v="East"/>
    <x v="1"/>
    <s v="Standard"/>
    <n v="2025"/>
    <n v="3"/>
    <s v="March"/>
    <n v="0.13"/>
    <n v="2078.4"/>
    <n v="0"/>
  </r>
  <r>
    <s v="ORD103856"/>
    <d v="2025-09-02T00:00:00"/>
    <x v="132"/>
    <s v="Customer_0270"/>
    <s v="P2023"/>
    <s v="Dumbbells"/>
    <x v="3"/>
    <x v="9"/>
    <n v="1"/>
    <n v="1599"/>
    <n v="1599"/>
    <n v="0"/>
    <n v="0"/>
    <n v="1599"/>
    <n v="447.72"/>
    <s v="Delhi"/>
    <s v="Delhi"/>
    <s v="North"/>
    <x v="4"/>
    <s v="Express"/>
    <n v="2025"/>
    <n v="9"/>
    <s v="September"/>
    <n v="0.28000000000000003"/>
    <n v="1599"/>
    <n v="0"/>
  </r>
  <r>
    <s v="ORD104610"/>
    <d v="2024-03-06T00:00:00"/>
    <x v="133"/>
    <s v="Customer_0700"/>
    <s v="P2003"/>
    <s v="Laptop"/>
    <x v="2"/>
    <x v="2"/>
    <n v="2"/>
    <n v="59999"/>
    <n v="119998"/>
    <n v="0.25"/>
    <n v="29999.5"/>
    <n v="89998.5"/>
    <n v="7649.87"/>
    <s v="Ahmedabad"/>
    <s v="Gujarat"/>
    <s v="West"/>
    <x v="3"/>
    <s v="Express"/>
    <n v="2024"/>
    <n v="3"/>
    <s v="March"/>
    <n v="8.5000000000000006E-2"/>
    <n v="59999"/>
    <n v="0"/>
  </r>
  <r>
    <s v="ORD100125"/>
    <d v="2025-01-29T00:00:00"/>
    <x v="134"/>
    <s v="Customer_0331"/>
    <s v="P2017"/>
    <s v="Office Chair"/>
    <x v="1"/>
    <x v="5"/>
    <n v="1"/>
    <n v="5999"/>
    <n v="5999"/>
    <n v="0.2"/>
    <n v="1199.8"/>
    <n v="4799.2"/>
    <n v="863.86"/>
    <s v="Lucknow"/>
    <s v="Uttar Pradesh"/>
    <s v="North"/>
    <x v="4"/>
    <s v="Standard"/>
    <n v="2025"/>
    <n v="1"/>
    <s v="January"/>
    <n v="0.18"/>
    <n v="3599.4"/>
    <n v="0"/>
  </r>
  <r>
    <s v="ORD100692"/>
    <d v="2025-01-25T00:00:00"/>
    <x v="135"/>
    <s v="Customer_0100"/>
    <s v="P2020"/>
    <s v="Shampoo"/>
    <x v="4"/>
    <x v="10"/>
    <n v="3"/>
    <n v="599"/>
    <n v="1797"/>
    <n v="0.05"/>
    <n v="89.85"/>
    <n v="1707.15"/>
    <n v="623.11"/>
    <s v="Delhi"/>
    <s v="Delhi"/>
    <s v="North"/>
    <x v="4"/>
    <s v="Standard"/>
    <n v="2025"/>
    <n v="1"/>
    <s v="January"/>
    <n v="0.36499999999999999"/>
    <n v="1617.3"/>
    <n v="0"/>
  </r>
  <r>
    <s v="ORD101550"/>
    <d v="2025-09-02T00:00:00"/>
    <x v="136"/>
    <s v="Customer_0224"/>
    <s v="P2024"/>
    <s v="Cricket Bat"/>
    <x v="3"/>
    <x v="6"/>
    <n v="5"/>
    <n v="2499"/>
    <n v="12495"/>
    <n v="0.1"/>
    <n v="1249.5"/>
    <n v="11245.5"/>
    <n v="2811.38"/>
    <s v="Gurugram"/>
    <s v="Haryana"/>
    <s v="North"/>
    <x v="4"/>
    <s v="Express"/>
    <n v="2025"/>
    <n v="9"/>
    <s v="September"/>
    <n v="0.25"/>
    <n v="9996"/>
    <n v="0"/>
  </r>
  <r>
    <s v="ORD101992"/>
    <d v="2025-04-24T00:00:00"/>
    <x v="137"/>
    <s v="Customer_0783"/>
    <s v="P2014"/>
    <s v="Cookware Set"/>
    <x v="1"/>
    <x v="1"/>
    <n v="1"/>
    <n v="2999"/>
    <n v="2999"/>
    <n v="0.15"/>
    <n v="449.85"/>
    <n v="2549.15"/>
    <n v="497.08"/>
    <s v="Kolkata"/>
    <s v="West Bengal"/>
    <s v="East"/>
    <x v="2"/>
    <s v="Standard"/>
    <n v="2025"/>
    <n v="4"/>
    <s v="April"/>
    <n v="0.19500000000000001"/>
    <n v="2099.3000000000002"/>
    <n v="0"/>
  </r>
  <r>
    <s v="ORD103762"/>
    <d v="2025-06-25T00:00:00"/>
    <x v="138"/>
    <s v="Customer_0565"/>
    <s v="P2016"/>
    <s v="Bedsheet Set"/>
    <x v="1"/>
    <x v="8"/>
    <n v="1"/>
    <n v="999"/>
    <n v="999"/>
    <n v="0.3"/>
    <n v="299.7"/>
    <n v="699.3"/>
    <n v="104.9"/>
    <s v="Pune"/>
    <s v="Maharashtra"/>
    <s v="West"/>
    <x v="4"/>
    <s v="Standard"/>
    <n v="2025"/>
    <n v="6"/>
    <s v="June"/>
    <n v="0.15"/>
    <n v="399.6"/>
    <n v="0"/>
  </r>
  <r>
    <s v="ORD104542"/>
    <d v="2024-09-14T00:00:00"/>
    <x v="139"/>
    <s v="Customer_0622"/>
    <s v="P2024"/>
    <s v="Cricket Bat"/>
    <x v="3"/>
    <x v="6"/>
    <n v="4"/>
    <n v="2499"/>
    <n v="9996"/>
    <n v="0.05"/>
    <n v="499.8"/>
    <n v="9496.2000000000007"/>
    <n v="2516.4899999999998"/>
    <s v="Hyderabad"/>
    <s v="Telangana"/>
    <s v="South"/>
    <x v="1"/>
    <s v="Standard"/>
    <n v="2024"/>
    <n v="9"/>
    <s v="September"/>
    <n v="0.26500000000000001"/>
    <n v="8996.4"/>
    <n v="0"/>
  </r>
  <r>
    <s v="ORD104352"/>
    <d v="2025-07-20T00:00:00"/>
    <x v="140"/>
    <s v="Customer_0506"/>
    <s v="P2016"/>
    <s v="Bedsheet Set"/>
    <x v="1"/>
    <x v="8"/>
    <n v="1"/>
    <n v="999"/>
    <n v="999"/>
    <n v="0.15"/>
    <n v="149.85"/>
    <n v="849.15"/>
    <n v="165.58"/>
    <s v="Hyderabad"/>
    <s v="Telangana"/>
    <s v="South"/>
    <x v="0"/>
    <s v="Express"/>
    <n v="2025"/>
    <n v="7"/>
    <s v="July"/>
    <n v="0.19500000000000001"/>
    <n v="699.3"/>
    <n v="0"/>
  </r>
  <r>
    <s v="ORD104547"/>
    <d v="2024-01-12T00:00:00"/>
    <x v="141"/>
    <s v="Customer_0646"/>
    <s v="P2009"/>
    <s v="Kurti"/>
    <x v="0"/>
    <x v="0"/>
    <n v="3"/>
    <n v="1199"/>
    <n v="3597"/>
    <n v="0.15"/>
    <n v="539.54999999999995"/>
    <n v="3057.45"/>
    <n v="840.8"/>
    <s v="Jaipur"/>
    <s v="Rajasthan"/>
    <s v="North"/>
    <x v="0"/>
    <s v="Express"/>
    <n v="2024"/>
    <n v="1"/>
    <s v="January"/>
    <n v="0.27500000000000002"/>
    <n v="2517.9"/>
    <n v="0"/>
  </r>
  <r>
    <s v="ORD104583"/>
    <d v="2025-11-27T00:00:00"/>
    <x v="142"/>
    <s v="Customer_0092"/>
    <s v="P2015"/>
    <s v="Table Lamp"/>
    <x v="1"/>
    <x v="8"/>
    <n v="1"/>
    <n v="1299"/>
    <n v="1299"/>
    <n v="0.05"/>
    <n v="64.95"/>
    <n v="1234.05"/>
    <n v="277.66000000000003"/>
    <s v="Noida"/>
    <s v="Uttar Pradesh"/>
    <s v="North"/>
    <x v="2"/>
    <s v="Express"/>
    <n v="2025"/>
    <n v="11"/>
    <s v="November"/>
    <n v="0.22500000000000001"/>
    <n v="1169.0999999999999"/>
    <n v="0"/>
  </r>
  <r>
    <s v="ORD104766"/>
    <d v="2024-04-27T00:00:00"/>
    <x v="143"/>
    <s v="Customer_0140"/>
    <s v="P2010"/>
    <s v="Dress"/>
    <x v="0"/>
    <x v="0"/>
    <n v="2"/>
    <n v="1999"/>
    <n v="3998"/>
    <n v="0.2"/>
    <n v="799.6"/>
    <n v="3198.4"/>
    <n v="831.58"/>
    <s v="Bengaluru"/>
    <s v="Karnataka"/>
    <s v="South"/>
    <x v="3"/>
    <s v="Express"/>
    <n v="2024"/>
    <n v="4"/>
    <s v="April"/>
    <n v="0.26"/>
    <n v="2398.8000000000002"/>
    <n v="0"/>
  </r>
  <r>
    <s v="ORD104924"/>
    <d v="2025-11-29T00:00:00"/>
    <x v="144"/>
    <s v="Customer_0666"/>
    <s v="P2011"/>
    <s v="Sneakers"/>
    <x v="0"/>
    <x v="4"/>
    <n v="2"/>
    <n v="2499"/>
    <n v="4998"/>
    <n v="0.15"/>
    <n v="749.7"/>
    <n v="4248.3"/>
    <n v="1168.28"/>
    <s v="Gurugram"/>
    <s v="Haryana"/>
    <s v="North"/>
    <x v="1"/>
    <s v="Standard"/>
    <n v="2025"/>
    <n v="11"/>
    <s v="November"/>
    <n v="0.27500000000000002"/>
    <n v="3498.6"/>
    <n v="0"/>
  </r>
  <r>
    <s v="ORD100106"/>
    <d v="2025-07-03T00:00:00"/>
    <x v="145"/>
    <s v="Customer_0740"/>
    <s v="P2010"/>
    <s v="Dress"/>
    <x v="0"/>
    <x v="0"/>
    <n v="1"/>
    <n v="1999"/>
    <n v="1999"/>
    <n v="0"/>
    <n v="0"/>
    <n v="1999"/>
    <n v="639.67999999999995"/>
    <s v="Chennai"/>
    <s v="Tamil Nadu"/>
    <s v="South"/>
    <x v="4"/>
    <s v="Standard"/>
    <n v="2025"/>
    <n v="7"/>
    <s v="July"/>
    <n v="0.32"/>
    <n v="1999"/>
    <n v="0"/>
  </r>
  <r>
    <s v="ORD100931"/>
    <d v="2024-09-30T00:00:00"/>
    <x v="146"/>
    <s v="Customer_0426"/>
    <s v="P2016"/>
    <s v="Bedsheet Set"/>
    <x v="1"/>
    <x v="8"/>
    <n v="1"/>
    <n v="999"/>
    <n v="999"/>
    <n v="0.05"/>
    <n v="49.95"/>
    <n v="949.05"/>
    <n v="213.54"/>
    <s v="Lucknow"/>
    <s v="Uttar Pradesh"/>
    <s v="North"/>
    <x v="1"/>
    <s v="Express"/>
    <n v="2024"/>
    <n v="9"/>
    <s v="September"/>
    <n v="0.22500000000000001"/>
    <n v="899.1"/>
    <n v="0"/>
  </r>
  <r>
    <s v="ORD100937"/>
    <d v="2025-10-18T00:00:00"/>
    <x v="147"/>
    <s v="Customer_0243"/>
    <s v="P2016"/>
    <s v="Bedsheet Set"/>
    <x v="1"/>
    <x v="8"/>
    <n v="2"/>
    <n v="999"/>
    <n v="1998"/>
    <n v="0.15"/>
    <n v="299.7"/>
    <n v="1698.3"/>
    <n v="331.17"/>
    <s v="Jaipur"/>
    <s v="Rajasthan"/>
    <s v="North"/>
    <x v="1"/>
    <s v="Standard"/>
    <n v="2025"/>
    <n v="10"/>
    <s v="October"/>
    <n v="0.19500000000000001"/>
    <n v="1398.6"/>
    <n v="0"/>
  </r>
  <r>
    <s v="ORD101544"/>
    <d v="2024-12-14T00:00:00"/>
    <x v="148"/>
    <s v="Customer_0130"/>
    <s v="P2005"/>
    <s v="Keyboard"/>
    <x v="2"/>
    <x v="3"/>
    <n v="2"/>
    <n v="1299"/>
    <n v="2598"/>
    <n v="0"/>
    <n v="0"/>
    <n v="2598"/>
    <n v="415.68"/>
    <s v="Kolkata"/>
    <s v="West Bengal"/>
    <s v="East"/>
    <x v="1"/>
    <s v="Express"/>
    <n v="2024"/>
    <n v="12"/>
    <s v="December"/>
    <n v="0.16"/>
    <n v="2598"/>
    <n v="0"/>
  </r>
  <r>
    <s v="ORD101744"/>
    <d v="2024-04-24T00:00:00"/>
    <x v="149"/>
    <s v="Customer_0593"/>
    <s v="P2014"/>
    <s v="Cookware Set"/>
    <x v="1"/>
    <x v="1"/>
    <n v="1"/>
    <n v="2999"/>
    <n v="2999"/>
    <n v="0.1"/>
    <n v="299.89999999999998"/>
    <n v="2699.1"/>
    <n v="566.80999999999995"/>
    <s v="Pune"/>
    <s v="Maharashtra"/>
    <s v="West"/>
    <x v="1"/>
    <s v="Standard"/>
    <n v="2024"/>
    <n v="4"/>
    <s v="April"/>
    <n v="0.21"/>
    <n v="2399.1999999999998"/>
    <n v="0"/>
  </r>
  <r>
    <s v="ORD102012"/>
    <d v="2024-10-27T00:00:00"/>
    <x v="150"/>
    <s v="Customer_0088"/>
    <s v="P2014"/>
    <s v="Cookware Set"/>
    <x v="1"/>
    <x v="1"/>
    <n v="4"/>
    <n v="2999"/>
    <n v="11996"/>
    <n v="0.15"/>
    <n v="1799.4"/>
    <n v="10196.6"/>
    <n v="1988.34"/>
    <s v="Chennai"/>
    <s v="Tamil Nadu"/>
    <s v="South"/>
    <x v="1"/>
    <s v="Express"/>
    <n v="2024"/>
    <n v="10"/>
    <s v="October"/>
    <n v="0.19500000000000001"/>
    <n v="8397.2000000000007"/>
    <n v="0"/>
  </r>
  <r>
    <s v="ORD102086"/>
    <d v="2025-03-21T00:00:00"/>
    <x v="151"/>
    <s v="Customer_0279"/>
    <s v="P2016"/>
    <s v="Bedsheet Set"/>
    <x v="1"/>
    <x v="8"/>
    <n v="2"/>
    <n v="999"/>
    <n v="1998"/>
    <n v="0.25"/>
    <n v="499.5"/>
    <n v="1498.5"/>
    <n v="247.25"/>
    <s v="Delhi"/>
    <s v="Delhi"/>
    <s v="North"/>
    <x v="2"/>
    <s v="Standard"/>
    <n v="2025"/>
    <n v="3"/>
    <s v="March"/>
    <n v="0.16500000000000001"/>
    <n v="999"/>
    <n v="0"/>
  </r>
  <r>
    <s v="ORD103069"/>
    <d v="2024-06-10T00:00:00"/>
    <x v="152"/>
    <s v="Customer_0702"/>
    <s v="P2013"/>
    <s v="Mixer Grinder"/>
    <x v="1"/>
    <x v="1"/>
    <n v="1"/>
    <n v="3499"/>
    <n v="3499"/>
    <n v="0.1"/>
    <n v="349.9"/>
    <n v="3149.1"/>
    <n v="661.31"/>
    <s v="Hyderabad"/>
    <s v="Telangana"/>
    <s v="South"/>
    <x v="2"/>
    <s v="Standard"/>
    <n v="2024"/>
    <n v="6"/>
    <s v="June"/>
    <n v="0.21"/>
    <n v="2799.2"/>
    <n v="0"/>
  </r>
  <r>
    <s v="ORD100800"/>
    <d v="2025-04-09T00:00:00"/>
    <x v="153"/>
    <s v="Customer_0323"/>
    <s v="P2025"/>
    <s v="Football"/>
    <x v="3"/>
    <x v="6"/>
    <n v="2"/>
    <n v="999"/>
    <n v="1998"/>
    <n v="0.15"/>
    <n v="299.7"/>
    <n v="1698.3"/>
    <n v="399.1"/>
    <s v="Hyderabad"/>
    <s v="Telangana"/>
    <s v="South"/>
    <x v="2"/>
    <s v="Standard"/>
    <n v="2025"/>
    <n v="4"/>
    <s v="April"/>
    <n v="0.23499999999999999"/>
    <n v="1398.6"/>
    <n v="0"/>
  </r>
  <r>
    <s v="ORD101030"/>
    <d v="2024-01-04T00:00:00"/>
    <x v="154"/>
    <s v="Customer_0390"/>
    <s v="P2021"/>
    <s v="Perfume"/>
    <x v="4"/>
    <x v="13"/>
    <n v="1"/>
    <n v="1499"/>
    <n v="1499"/>
    <n v="0.05"/>
    <n v="74.95"/>
    <n v="1424.05"/>
    <n v="519.78"/>
    <s v="Mumbai"/>
    <s v="Maharashtra"/>
    <s v="West"/>
    <x v="4"/>
    <s v="Standard"/>
    <n v="2024"/>
    <n v="1"/>
    <s v="January"/>
    <n v="0.36499999999999999"/>
    <n v="1349.1"/>
    <n v="0"/>
  </r>
  <r>
    <s v="ORD101036"/>
    <d v="2024-09-26T00:00:00"/>
    <x v="155"/>
    <s v="Customer_0067"/>
    <s v="P2006"/>
    <s v="Power Bank"/>
    <x v="2"/>
    <x v="3"/>
    <n v="2"/>
    <n v="1499"/>
    <n v="2998"/>
    <n v="0.05"/>
    <n v="149.9"/>
    <n v="2848.1"/>
    <n v="412.97"/>
    <s v="Noida"/>
    <s v="Uttar Pradesh"/>
    <s v="North"/>
    <x v="4"/>
    <s v="Same Day"/>
    <n v="2024"/>
    <n v="9"/>
    <s v="September"/>
    <n v="0.14499999999999999"/>
    <n v="2698.2"/>
    <n v="0"/>
  </r>
  <r>
    <s v="ORD101041"/>
    <d v="2025-05-27T00:00:00"/>
    <x v="156"/>
    <s v="Customer_0509"/>
    <s v="P2008"/>
    <s v="Jeans"/>
    <x v="0"/>
    <x v="12"/>
    <n v="1"/>
    <n v="1799"/>
    <n v="1799"/>
    <n v="0.1"/>
    <n v="179.9"/>
    <n v="1619.1"/>
    <n v="469.54"/>
    <s v="Noida"/>
    <s v="Uttar Pradesh"/>
    <s v="North"/>
    <x v="2"/>
    <s v="Standard"/>
    <n v="2025"/>
    <n v="5"/>
    <s v="May"/>
    <n v="0.28999999999999998"/>
    <n v="1439.2"/>
    <n v="0"/>
  </r>
  <r>
    <s v="ORD104368"/>
    <d v="2024-07-01T00:00:00"/>
    <x v="157"/>
    <s v="Customer_0545"/>
    <s v="P2010"/>
    <s v="Dress"/>
    <x v="0"/>
    <x v="0"/>
    <n v="1"/>
    <n v="1999"/>
    <n v="1999"/>
    <n v="0.1"/>
    <n v="199.9"/>
    <n v="1799.1"/>
    <n v="521.74"/>
    <s v="Delhi"/>
    <s v="Delhi"/>
    <s v="North"/>
    <x v="1"/>
    <s v="Standard"/>
    <n v="2024"/>
    <n v="7"/>
    <s v="July"/>
    <n v="0.28999999999999998"/>
    <n v="1599.2"/>
    <n v="0"/>
  </r>
  <r>
    <s v="ORD104871"/>
    <d v="2025-06-03T00:00:00"/>
    <x v="110"/>
    <s v="Customer_0412"/>
    <s v="P2017"/>
    <s v="Office Chair"/>
    <x v="1"/>
    <x v="5"/>
    <n v="2"/>
    <n v="5999"/>
    <n v="11998"/>
    <n v="0.05"/>
    <n v="599.9"/>
    <n v="11398.1"/>
    <n v="2564.5700000000002"/>
    <s v="Delhi"/>
    <s v="Delhi"/>
    <s v="North"/>
    <x v="4"/>
    <s v="Same Day"/>
    <n v="2025"/>
    <n v="6"/>
    <s v="June"/>
    <n v="0.22500000000000001"/>
    <n v="10798.2"/>
    <n v="0"/>
  </r>
  <r>
    <s v="ORD100593"/>
    <d v="2024-04-18T00:00:00"/>
    <x v="38"/>
    <s v="Customer_0053"/>
    <s v="P2003"/>
    <s v="Laptop"/>
    <x v="2"/>
    <x v="2"/>
    <n v="1"/>
    <n v="59999"/>
    <n v="59999"/>
    <n v="0.1"/>
    <n v="5999.9"/>
    <n v="53999.1"/>
    <n v="7019.88"/>
    <s v="Kolkata"/>
    <s v="West Bengal"/>
    <s v="East"/>
    <x v="2"/>
    <s v="Express"/>
    <n v="2024"/>
    <n v="4"/>
    <s v="April"/>
    <n v="0.13"/>
    <n v="47999.199999999997"/>
    <n v="0"/>
  </r>
  <r>
    <s v="ORD100908"/>
    <d v="2025-10-02T00:00:00"/>
    <x v="23"/>
    <s v="Customer_0745"/>
    <s v="P2009"/>
    <s v="Kurti"/>
    <x v="0"/>
    <x v="0"/>
    <n v="2"/>
    <n v="1199"/>
    <n v="2398"/>
    <n v="0.2"/>
    <n v="479.6"/>
    <n v="1918.4"/>
    <n v="498.78"/>
    <s v="Jaipur"/>
    <s v="Rajasthan"/>
    <s v="North"/>
    <x v="4"/>
    <s v="Express"/>
    <n v="2025"/>
    <n v="10"/>
    <s v="October"/>
    <n v="0.26"/>
    <n v="1438.8"/>
    <n v="0"/>
  </r>
  <r>
    <s v="ORD101570"/>
    <d v="2024-11-01T00:00:00"/>
    <x v="158"/>
    <s v="Customer_0758"/>
    <s v="P2006"/>
    <s v="Power Bank"/>
    <x v="2"/>
    <x v="3"/>
    <n v="3"/>
    <n v="1499"/>
    <n v="4497"/>
    <n v="0"/>
    <n v="0"/>
    <n v="4497"/>
    <n v="719.52"/>
    <s v="Jaipur"/>
    <s v="Rajasthan"/>
    <s v="North"/>
    <x v="3"/>
    <s v="Standard"/>
    <n v="2024"/>
    <n v="11"/>
    <s v="November"/>
    <n v="0.16"/>
    <n v="4497"/>
    <n v="0"/>
  </r>
  <r>
    <s v="ORD101828"/>
    <d v="2025-10-16T00:00:00"/>
    <x v="159"/>
    <s v="Customer_0510"/>
    <s v="P2005"/>
    <s v="Keyboard"/>
    <x v="2"/>
    <x v="3"/>
    <n v="1"/>
    <n v="1299"/>
    <n v="1299"/>
    <n v="0.15"/>
    <n v="194.85"/>
    <n v="1104.1500000000001"/>
    <n v="126.98"/>
    <s v="Bengaluru"/>
    <s v="Karnataka"/>
    <s v="South"/>
    <x v="1"/>
    <s v="Standard"/>
    <n v="2025"/>
    <n v="10"/>
    <s v="October"/>
    <n v="0.115"/>
    <n v="909.3"/>
    <n v="0"/>
  </r>
  <r>
    <s v="ORD102135"/>
    <d v="2025-06-03T00:00:00"/>
    <x v="160"/>
    <s v="Customer_0570"/>
    <s v="P2010"/>
    <s v="Dress"/>
    <x v="0"/>
    <x v="0"/>
    <n v="2"/>
    <n v="1999"/>
    <n v="3998"/>
    <n v="0.1"/>
    <n v="399.8"/>
    <n v="3598.2"/>
    <n v="1043.48"/>
    <s v="Gurugram"/>
    <s v="Haryana"/>
    <s v="North"/>
    <x v="4"/>
    <s v="Standard"/>
    <n v="2025"/>
    <n v="6"/>
    <s v="June"/>
    <n v="0.28999999999999998"/>
    <n v="3198.4"/>
    <n v="0"/>
  </r>
  <r>
    <s v="ORD102511"/>
    <d v="2025-09-15T00:00:00"/>
    <x v="161"/>
    <s v="Customer_0192"/>
    <s v="P2020"/>
    <s v="Shampoo"/>
    <x v="4"/>
    <x v="10"/>
    <n v="1"/>
    <n v="599"/>
    <n v="599"/>
    <n v="0.2"/>
    <n v="119.8"/>
    <n v="479.2"/>
    <n v="153.34"/>
    <s v="Mumbai"/>
    <s v="Maharashtra"/>
    <s v="West"/>
    <x v="2"/>
    <s v="Same Day"/>
    <n v="2025"/>
    <n v="9"/>
    <s v="September"/>
    <n v="0.32"/>
    <n v="359.4"/>
    <n v="0"/>
  </r>
  <r>
    <s v="ORD103080"/>
    <d v="2024-07-22T00:00:00"/>
    <x v="162"/>
    <s v="Customer_0596"/>
    <s v="P2003"/>
    <s v="Laptop"/>
    <x v="2"/>
    <x v="2"/>
    <n v="1"/>
    <n v="59999"/>
    <n v="59999"/>
    <n v="0.2"/>
    <n v="11999.8"/>
    <n v="47999.199999999997"/>
    <n v="4799.92"/>
    <s v="Kolkata"/>
    <s v="West Bengal"/>
    <s v="East"/>
    <x v="4"/>
    <s v="Same Day"/>
    <n v="2024"/>
    <n v="7"/>
    <s v="July"/>
    <n v="0.1"/>
    <n v="35999.4"/>
    <n v="0"/>
  </r>
  <r>
    <s v="ORD104000"/>
    <d v="2024-06-05T00:00:00"/>
    <x v="163"/>
    <s v="Customer_0454"/>
    <s v="P2023"/>
    <s v="Dumbbells"/>
    <x v="3"/>
    <x v="9"/>
    <n v="1"/>
    <n v="1599"/>
    <n v="1599"/>
    <n v="0.05"/>
    <n v="79.95"/>
    <n v="1519.05"/>
    <n v="402.55"/>
    <s v="Pune"/>
    <s v="Maharashtra"/>
    <s v="West"/>
    <x v="2"/>
    <s v="Standard"/>
    <n v="2024"/>
    <n v="6"/>
    <s v="June"/>
    <n v="0.26500000000000001"/>
    <n v="1439.1"/>
    <n v="0"/>
  </r>
  <r>
    <s v="ORD104565"/>
    <d v="2025-01-17T00:00:00"/>
    <x v="66"/>
    <s v="Customer_0091"/>
    <s v="P2011"/>
    <s v="Sneakers"/>
    <x v="0"/>
    <x v="4"/>
    <n v="2"/>
    <n v="2499"/>
    <n v="4998"/>
    <n v="0"/>
    <n v="0"/>
    <n v="4998"/>
    <n v="1599.36"/>
    <s v="Lucknow"/>
    <s v="Uttar Pradesh"/>
    <s v="North"/>
    <x v="1"/>
    <s v="Standard"/>
    <n v="2025"/>
    <n v="1"/>
    <s v="January"/>
    <n v="0.32"/>
    <n v="4998"/>
    <n v="0"/>
  </r>
  <r>
    <s v="ORD104791"/>
    <d v="2024-06-14T00:00:00"/>
    <x v="164"/>
    <s v="Customer_0147"/>
    <s v="P2007"/>
    <s v="T-Shirt"/>
    <x v="0"/>
    <x v="12"/>
    <n v="2"/>
    <n v="799"/>
    <n v="1598"/>
    <n v="0.2"/>
    <n v="319.60000000000002"/>
    <n v="1278.4000000000001"/>
    <n v="332.38"/>
    <s v="Bengaluru"/>
    <s v="Karnataka"/>
    <s v="South"/>
    <x v="1"/>
    <s v="Standard"/>
    <n v="2024"/>
    <n v="6"/>
    <s v="June"/>
    <n v="0.26"/>
    <n v="958.8"/>
    <n v="0"/>
  </r>
  <r>
    <s v="ORD100020"/>
    <d v="2025-07-06T00:00:00"/>
    <x v="80"/>
    <s v="Customer_0082"/>
    <s v="P2019"/>
    <s v="Sunscreen"/>
    <x v="4"/>
    <x v="11"/>
    <n v="1"/>
    <n v="699"/>
    <n v="699"/>
    <n v="0.15"/>
    <n v="104.85"/>
    <n v="594.15"/>
    <n v="199.04"/>
    <s v="Gurugram"/>
    <s v="Haryana"/>
    <s v="North"/>
    <x v="1"/>
    <s v="Express"/>
    <n v="2025"/>
    <n v="7"/>
    <s v="July"/>
    <n v="0.33500000000000002"/>
    <n v="489.3"/>
    <n v="0"/>
  </r>
  <r>
    <s v="ORD100216"/>
    <d v="2025-06-27T00:00:00"/>
    <x v="61"/>
    <s v="Customer_0036"/>
    <s v="P2001"/>
    <s v="Smartphone"/>
    <x v="2"/>
    <x v="7"/>
    <n v="1"/>
    <n v="24999"/>
    <n v="24999"/>
    <n v="0.25"/>
    <n v="6249.75"/>
    <n v="18749.25"/>
    <n v="1593.69"/>
    <s v="Pune"/>
    <s v="Maharashtra"/>
    <s v="West"/>
    <x v="1"/>
    <s v="Standard"/>
    <n v="2025"/>
    <n v="6"/>
    <s v="June"/>
    <n v="8.5000000000000006E-2"/>
    <n v="12499.5"/>
    <n v="0"/>
  </r>
  <r>
    <s v="ORD101791"/>
    <d v="2024-01-01T00:00:00"/>
    <x v="165"/>
    <s v="Customer_0631"/>
    <s v="P2022"/>
    <s v="Yoga Mat"/>
    <x v="3"/>
    <x v="9"/>
    <n v="1"/>
    <n v="899"/>
    <n v="899"/>
    <n v="0.05"/>
    <n v="44.95"/>
    <n v="854.05"/>
    <n v="226.32"/>
    <s v="Ahmedabad"/>
    <s v="Gujarat"/>
    <s v="West"/>
    <x v="4"/>
    <s v="Standard"/>
    <n v="2024"/>
    <n v="1"/>
    <s v="January"/>
    <n v="0.26500000000000001"/>
    <n v="809.1"/>
    <n v="0"/>
  </r>
  <r>
    <s v="ORD101892"/>
    <d v="2025-09-05T00:00:00"/>
    <x v="166"/>
    <s v="Customer_0289"/>
    <s v="P2015"/>
    <s v="Table Lamp"/>
    <x v="1"/>
    <x v="8"/>
    <n v="2"/>
    <n v="1299"/>
    <n v="2598"/>
    <n v="0.2"/>
    <n v="519.6"/>
    <n v="2078.4"/>
    <n v="374.11"/>
    <s v="Ahmedabad"/>
    <s v="Gujarat"/>
    <s v="West"/>
    <x v="2"/>
    <s v="Standard"/>
    <n v="2025"/>
    <n v="9"/>
    <s v="September"/>
    <n v="0.18"/>
    <n v="1558.8"/>
    <n v="0"/>
  </r>
  <r>
    <s v="ORD102207"/>
    <d v="2024-11-27T00:00:00"/>
    <x v="167"/>
    <s v="Customer_0351"/>
    <s v="P2017"/>
    <s v="Office Chair"/>
    <x v="1"/>
    <x v="5"/>
    <n v="1"/>
    <n v="5999"/>
    <n v="5999"/>
    <n v="0.05"/>
    <n v="299.95"/>
    <n v="5699.05"/>
    <n v="1282.29"/>
    <s v="Noida"/>
    <s v="Uttar Pradesh"/>
    <s v="North"/>
    <x v="1"/>
    <s v="Standard"/>
    <n v="2024"/>
    <n v="11"/>
    <s v="November"/>
    <n v="0.22500000000000001"/>
    <n v="5399.1"/>
    <n v="0"/>
  </r>
  <r>
    <s v="ORD102885"/>
    <d v="2025-05-15T00:00:00"/>
    <x v="168"/>
    <s v="Customer_0333"/>
    <s v="P2011"/>
    <s v="Sneakers"/>
    <x v="0"/>
    <x v="4"/>
    <n v="1"/>
    <n v="2499"/>
    <n v="2499"/>
    <n v="0.1"/>
    <n v="249.9"/>
    <n v="2249.1"/>
    <n v="652.24"/>
    <s v="Chennai"/>
    <s v="Tamil Nadu"/>
    <s v="South"/>
    <x v="1"/>
    <s v="Same Day"/>
    <n v="2025"/>
    <n v="5"/>
    <s v="May"/>
    <n v="0.28999999999999998"/>
    <n v="1999.2"/>
    <n v="0"/>
  </r>
  <r>
    <s v="ORD102909"/>
    <d v="2024-01-20T00:00:00"/>
    <x v="145"/>
    <s v="Customer_0740"/>
    <s v="P2014"/>
    <s v="Cookware Set"/>
    <x v="1"/>
    <x v="1"/>
    <n v="3"/>
    <n v="2999"/>
    <n v="8997"/>
    <n v="0.25"/>
    <n v="2249.25"/>
    <n v="6747.75"/>
    <n v="1113.3800000000001"/>
    <s v="Lucknow"/>
    <s v="Uttar Pradesh"/>
    <s v="North"/>
    <x v="1"/>
    <s v="Standard"/>
    <n v="2024"/>
    <n v="1"/>
    <s v="January"/>
    <n v="0.16500000000000001"/>
    <n v="4498.5"/>
    <n v="0"/>
  </r>
  <r>
    <s v="ORD102974"/>
    <d v="2024-04-24T00:00:00"/>
    <x v="169"/>
    <s v="Customer_0179"/>
    <s v="P2022"/>
    <s v="Yoga Mat"/>
    <x v="3"/>
    <x v="9"/>
    <n v="1"/>
    <n v="899"/>
    <n v="899"/>
    <n v="0.1"/>
    <n v="89.9"/>
    <n v="809.1"/>
    <n v="202.28"/>
    <s v="Lucknow"/>
    <s v="Uttar Pradesh"/>
    <s v="North"/>
    <x v="3"/>
    <s v="Standard"/>
    <n v="2024"/>
    <n v="4"/>
    <s v="April"/>
    <n v="0.25"/>
    <n v="719.2"/>
    <n v="0"/>
  </r>
  <r>
    <s v="ORD103568"/>
    <d v="2025-01-06T00:00:00"/>
    <x v="170"/>
    <s v="Customer_0601"/>
    <s v="P2006"/>
    <s v="Power Bank"/>
    <x v="2"/>
    <x v="3"/>
    <n v="2"/>
    <n v="1499"/>
    <n v="2998"/>
    <n v="0.3"/>
    <n v="899.4"/>
    <n v="2098.6"/>
    <n v="146.9"/>
    <s v="Bengaluru"/>
    <s v="Karnataka"/>
    <s v="South"/>
    <x v="3"/>
    <s v="Standard"/>
    <n v="2025"/>
    <n v="1"/>
    <s v="January"/>
    <n v="7.0000000000000007E-2"/>
    <n v="1199.2"/>
    <n v="0"/>
  </r>
  <r>
    <s v="ORD103739"/>
    <d v="2024-11-10T00:00:00"/>
    <x v="171"/>
    <s v="Customer_0382"/>
    <s v="P2020"/>
    <s v="Shampoo"/>
    <x v="4"/>
    <x v="10"/>
    <n v="1"/>
    <n v="599"/>
    <n v="599"/>
    <n v="0.1"/>
    <n v="59.9"/>
    <n v="539.1"/>
    <n v="188.68"/>
    <s v="Bengaluru"/>
    <s v="Karnataka"/>
    <s v="South"/>
    <x v="3"/>
    <s v="Express"/>
    <n v="2024"/>
    <n v="11"/>
    <s v="November"/>
    <n v="0.35"/>
    <n v="479.2"/>
    <n v="0"/>
  </r>
  <r>
    <s v="ORD104953"/>
    <d v="2024-09-02T00:00:00"/>
    <x v="172"/>
    <s v="Customer_0477"/>
    <s v="P2015"/>
    <s v="Table Lamp"/>
    <x v="1"/>
    <x v="8"/>
    <n v="3"/>
    <n v="1299"/>
    <n v="3897"/>
    <n v="0.05"/>
    <n v="194.85"/>
    <n v="3702.15"/>
    <n v="832.98"/>
    <s v="Noida"/>
    <s v="Uttar Pradesh"/>
    <s v="North"/>
    <x v="1"/>
    <s v="Standard"/>
    <n v="2024"/>
    <n v="9"/>
    <s v="September"/>
    <n v="0.22500000000000001"/>
    <n v="3507.3"/>
    <n v="0"/>
  </r>
  <r>
    <s v="ORD104430"/>
    <d v="2024-02-29T00:00:00"/>
    <x v="115"/>
    <s v="Customer_0015"/>
    <s v="P2008"/>
    <s v="Jeans"/>
    <x v="0"/>
    <x v="12"/>
    <n v="1"/>
    <n v="1799"/>
    <n v="1799"/>
    <n v="0.25"/>
    <n v="449.75"/>
    <n v="1349.25"/>
    <n v="330.57"/>
    <s v="Gurugram"/>
    <s v="Haryana"/>
    <s v="North"/>
    <x v="1"/>
    <s v="Express"/>
    <n v="2024"/>
    <n v="2"/>
    <s v="February"/>
    <n v="0.245"/>
    <n v="899.5"/>
    <n v="0"/>
  </r>
  <r>
    <s v="ORD100013"/>
    <d v="2024-09-03T00:00:00"/>
    <x v="173"/>
    <s v="Customer_0024"/>
    <s v="P2004"/>
    <s v="Wireless Mouse"/>
    <x v="2"/>
    <x v="3"/>
    <n v="5"/>
    <n v="899"/>
    <n v="4495"/>
    <n v="0.15"/>
    <n v="674.25"/>
    <n v="3820.75"/>
    <n v="439.39"/>
    <s v="Hyderabad"/>
    <s v="Telangana"/>
    <s v="South"/>
    <x v="1"/>
    <s v="Express"/>
    <n v="2024"/>
    <n v="9"/>
    <s v="September"/>
    <n v="0.115"/>
    <n v="3146.5"/>
    <n v="0"/>
  </r>
  <r>
    <s v="ORD102281"/>
    <d v="2025-08-03T00:00:00"/>
    <x v="174"/>
    <s v="Customer_0282"/>
    <s v="P2015"/>
    <s v="Table Lamp"/>
    <x v="1"/>
    <x v="8"/>
    <n v="1"/>
    <n v="1299"/>
    <n v="1299"/>
    <n v="0.2"/>
    <n v="259.8"/>
    <n v="1039.2"/>
    <n v="187.06"/>
    <s v="Lucknow"/>
    <s v="Uttar Pradesh"/>
    <s v="North"/>
    <x v="4"/>
    <s v="Standard"/>
    <n v="2025"/>
    <n v="8"/>
    <s v="August"/>
    <n v="0.18"/>
    <n v="779.4"/>
    <n v="0"/>
  </r>
  <r>
    <s v="ORD102739"/>
    <d v="2024-03-21T00:00:00"/>
    <x v="30"/>
    <s v="Customer_0754"/>
    <s v="P2013"/>
    <s v="Mixer Grinder"/>
    <x v="1"/>
    <x v="1"/>
    <n v="3"/>
    <n v="3499"/>
    <n v="10497"/>
    <n v="0"/>
    <n v="0"/>
    <n v="10497"/>
    <n v="2519.2800000000002"/>
    <s v="Jaipur"/>
    <s v="Rajasthan"/>
    <s v="North"/>
    <x v="2"/>
    <s v="Express"/>
    <n v="2024"/>
    <n v="3"/>
    <s v="March"/>
    <n v="0.24"/>
    <n v="10497"/>
    <n v="0"/>
  </r>
  <r>
    <s v="ORD103612"/>
    <d v="2024-03-28T00:00:00"/>
    <x v="175"/>
    <s v="Customer_0742"/>
    <s v="P2010"/>
    <s v="Dress"/>
    <x v="0"/>
    <x v="0"/>
    <n v="1"/>
    <n v="1999"/>
    <n v="1999"/>
    <n v="0.2"/>
    <n v="399.8"/>
    <n v="1599.2"/>
    <n v="415.79"/>
    <s v="Jaipur"/>
    <s v="Rajasthan"/>
    <s v="North"/>
    <x v="3"/>
    <s v="Standard"/>
    <n v="2024"/>
    <n v="3"/>
    <s v="March"/>
    <n v="0.26"/>
    <n v="1199.4000000000001"/>
    <n v="0"/>
  </r>
  <r>
    <s v="ORD103711"/>
    <d v="2025-05-12T00:00:00"/>
    <x v="176"/>
    <s v="Customer_0697"/>
    <s v="P2006"/>
    <s v="Power Bank"/>
    <x v="2"/>
    <x v="3"/>
    <n v="2"/>
    <n v="1499"/>
    <n v="2998"/>
    <n v="0.1"/>
    <n v="299.8"/>
    <n v="2698.2"/>
    <n v="350.77"/>
    <s v="Jaipur"/>
    <s v="Rajasthan"/>
    <s v="North"/>
    <x v="1"/>
    <s v="Standard"/>
    <n v="2025"/>
    <n v="5"/>
    <s v="May"/>
    <n v="0.13"/>
    <n v="2398.4"/>
    <n v="0"/>
  </r>
  <r>
    <s v="ORD104216"/>
    <d v="2024-03-11T00:00:00"/>
    <x v="177"/>
    <s v="Customer_0136"/>
    <s v="P2004"/>
    <s v="Wireless Mouse"/>
    <x v="2"/>
    <x v="3"/>
    <n v="2"/>
    <n v="899"/>
    <n v="1798"/>
    <n v="0.25"/>
    <n v="449.5"/>
    <n v="1348.5"/>
    <n v="114.62"/>
    <s v="Hyderabad"/>
    <s v="Telangana"/>
    <s v="South"/>
    <x v="3"/>
    <s v="Same Day"/>
    <n v="2024"/>
    <n v="3"/>
    <s v="March"/>
    <n v="8.5000000000000006E-2"/>
    <n v="899"/>
    <n v="0"/>
  </r>
  <r>
    <s v="ORD104335"/>
    <d v="2025-06-29T00:00:00"/>
    <x v="178"/>
    <s v="Customer_0275"/>
    <s v="P2008"/>
    <s v="Jeans"/>
    <x v="0"/>
    <x v="12"/>
    <n v="3"/>
    <n v="1799"/>
    <n v="5397"/>
    <n v="0.25"/>
    <n v="1349.25"/>
    <n v="4047.75"/>
    <n v="991.7"/>
    <s v="Gurugram"/>
    <s v="Haryana"/>
    <s v="North"/>
    <x v="2"/>
    <s v="Express"/>
    <n v="2025"/>
    <n v="6"/>
    <s v="June"/>
    <n v="0.245"/>
    <n v="2698.5"/>
    <n v="0"/>
  </r>
  <r>
    <s v="ORD100009"/>
    <d v="2024-05-08T00:00:00"/>
    <x v="179"/>
    <s v="Customer_0367"/>
    <s v="P2011"/>
    <s v="Sneakers"/>
    <x v="0"/>
    <x v="4"/>
    <n v="3"/>
    <n v="2499"/>
    <n v="7497"/>
    <n v="0.25"/>
    <n v="1874.25"/>
    <n v="5622.75"/>
    <n v="1377.57"/>
    <s v="Noida"/>
    <s v="Uttar Pradesh"/>
    <s v="North"/>
    <x v="1"/>
    <s v="Standard"/>
    <n v="2024"/>
    <n v="5"/>
    <s v="May"/>
    <n v="0.245"/>
    <n v="3748.5"/>
    <n v="0"/>
  </r>
  <r>
    <s v="ORD100528"/>
    <d v="2024-05-11T00:00:00"/>
    <x v="163"/>
    <s v="Customer_0454"/>
    <s v="P2020"/>
    <s v="Shampoo"/>
    <x v="4"/>
    <x v="10"/>
    <n v="1"/>
    <n v="599"/>
    <n v="599"/>
    <n v="0.1"/>
    <n v="59.9"/>
    <n v="539.1"/>
    <n v="188.68"/>
    <s v="Ahmedabad"/>
    <s v="Gujarat"/>
    <s v="West"/>
    <x v="1"/>
    <s v="Standard"/>
    <n v="2024"/>
    <n v="5"/>
    <s v="May"/>
    <n v="0.35"/>
    <n v="479.2"/>
    <n v="0"/>
  </r>
  <r>
    <s v="ORD100802"/>
    <d v="2025-11-06T00:00:00"/>
    <x v="180"/>
    <s v="Customer_0146"/>
    <s v="P2001"/>
    <s v="Smartphone"/>
    <x v="2"/>
    <x v="7"/>
    <n v="2"/>
    <n v="24999"/>
    <n v="49998"/>
    <n v="0.1"/>
    <n v="4999.8"/>
    <n v="44998.2"/>
    <n v="5849.77"/>
    <s v="Lucknow"/>
    <s v="Uttar Pradesh"/>
    <s v="North"/>
    <x v="3"/>
    <s v="Standard"/>
    <n v="2025"/>
    <n v="11"/>
    <s v="November"/>
    <n v="0.13"/>
    <n v="39998.400000000001"/>
    <n v="0"/>
  </r>
  <r>
    <s v="ORD100831"/>
    <d v="2025-05-01T00:00:00"/>
    <x v="181"/>
    <s v="Customer_0633"/>
    <s v="P2018"/>
    <s v="Face Wash"/>
    <x v="4"/>
    <x v="11"/>
    <n v="1"/>
    <n v="399"/>
    <n v="399"/>
    <n v="0.15"/>
    <n v="59.85"/>
    <n v="339.15"/>
    <n v="113.62"/>
    <s v="Jaipur"/>
    <s v="Rajasthan"/>
    <s v="North"/>
    <x v="3"/>
    <s v="Express"/>
    <n v="2025"/>
    <n v="5"/>
    <s v="May"/>
    <n v="0.33500000000000002"/>
    <n v="279.3"/>
    <n v="0"/>
  </r>
  <r>
    <s v="ORD100838"/>
    <d v="2025-07-16T00:00:00"/>
    <x v="182"/>
    <s v="Customer_0277"/>
    <s v="P2013"/>
    <s v="Mixer Grinder"/>
    <x v="1"/>
    <x v="1"/>
    <n v="2"/>
    <n v="3499"/>
    <n v="6998"/>
    <n v="0"/>
    <n v="0"/>
    <n v="6998"/>
    <n v="1679.52"/>
    <s v="Noida"/>
    <s v="Uttar Pradesh"/>
    <s v="North"/>
    <x v="1"/>
    <s v="Standard"/>
    <n v="2025"/>
    <n v="7"/>
    <s v="July"/>
    <n v="0.24"/>
    <n v="6998"/>
    <n v="0"/>
  </r>
  <r>
    <s v="ORD102383"/>
    <d v="2024-06-18T00:00:00"/>
    <x v="45"/>
    <s v="Customer_0028"/>
    <s v="P2022"/>
    <s v="Yoga Mat"/>
    <x v="3"/>
    <x v="9"/>
    <n v="2"/>
    <n v="899"/>
    <n v="1798"/>
    <n v="0.05"/>
    <n v="89.9"/>
    <n v="1708.1"/>
    <n v="452.65"/>
    <s v="Mumbai"/>
    <s v="Maharashtra"/>
    <s v="West"/>
    <x v="4"/>
    <s v="Standard"/>
    <n v="2024"/>
    <n v="6"/>
    <s v="June"/>
    <n v="0.26500000000000001"/>
    <n v="1618.2"/>
    <n v="0"/>
  </r>
  <r>
    <s v="ORD104452"/>
    <d v="2024-09-28T00:00:00"/>
    <x v="183"/>
    <s v="Customer_0363"/>
    <s v="P2008"/>
    <s v="Jeans"/>
    <x v="0"/>
    <x v="12"/>
    <n v="1"/>
    <n v="1799"/>
    <n v="1799"/>
    <n v="0.1"/>
    <n v="179.9"/>
    <n v="1619.1"/>
    <n v="469.54"/>
    <s v="Hyderabad"/>
    <s v="Telangana"/>
    <s v="South"/>
    <x v="3"/>
    <s v="Same Day"/>
    <n v="2024"/>
    <n v="9"/>
    <s v="September"/>
    <n v="0.28999999999999998"/>
    <n v="1439.2"/>
    <n v="0"/>
  </r>
  <r>
    <s v="ORD104934"/>
    <d v="2025-06-24T00:00:00"/>
    <x v="184"/>
    <s v="Customer_0327"/>
    <s v="P2023"/>
    <s v="Dumbbells"/>
    <x v="3"/>
    <x v="9"/>
    <n v="1"/>
    <n v="1599"/>
    <n v="1599"/>
    <n v="0"/>
    <n v="0"/>
    <n v="1599"/>
    <n v="447.72"/>
    <s v="Ahmedabad"/>
    <s v="Gujarat"/>
    <s v="West"/>
    <x v="1"/>
    <s v="Same Day"/>
    <n v="2025"/>
    <n v="6"/>
    <s v="June"/>
    <n v="0.28000000000000003"/>
    <n v="1599"/>
    <n v="0"/>
  </r>
  <r>
    <s v="ORD100829"/>
    <d v="2025-09-13T00:00:00"/>
    <x v="34"/>
    <s v="Customer_0057"/>
    <s v="P2009"/>
    <s v="Kurti"/>
    <x v="0"/>
    <x v="0"/>
    <n v="2"/>
    <n v="1199"/>
    <n v="2398"/>
    <n v="0.1"/>
    <n v="239.8"/>
    <n v="2158.1999999999998"/>
    <n v="625.88"/>
    <s v="Delhi"/>
    <s v="Delhi"/>
    <s v="North"/>
    <x v="0"/>
    <s v="Express"/>
    <n v="2025"/>
    <n v="9"/>
    <s v="September"/>
    <n v="0.28999999999999998"/>
    <n v="1918.4"/>
    <n v="0"/>
  </r>
  <r>
    <s v="ORD102349"/>
    <d v="2025-03-09T00:00:00"/>
    <x v="32"/>
    <s v="Customer_0295"/>
    <s v="P2004"/>
    <s v="Wireless Mouse"/>
    <x v="2"/>
    <x v="3"/>
    <n v="2"/>
    <n v="899"/>
    <n v="1798"/>
    <n v="0.25"/>
    <n v="449.5"/>
    <n v="1348.5"/>
    <n v="114.62"/>
    <s v="Hyderabad"/>
    <s v="Telangana"/>
    <s v="South"/>
    <x v="4"/>
    <s v="Standard"/>
    <n v="2025"/>
    <n v="3"/>
    <s v="March"/>
    <n v="8.5000000000000006E-2"/>
    <n v="899"/>
    <n v="0"/>
  </r>
  <r>
    <s v="ORD102499"/>
    <d v="2024-08-04T00:00:00"/>
    <x v="185"/>
    <s v="Customer_0401"/>
    <s v="P2007"/>
    <s v="T-Shirt"/>
    <x v="0"/>
    <x v="12"/>
    <n v="1"/>
    <n v="799"/>
    <n v="799"/>
    <n v="0.05"/>
    <n v="39.950000000000003"/>
    <n v="759.05"/>
    <n v="231.51"/>
    <s v="Delhi"/>
    <s v="Delhi"/>
    <s v="North"/>
    <x v="1"/>
    <s v="Standard"/>
    <n v="2024"/>
    <n v="8"/>
    <s v="August"/>
    <n v="0.30499999999999999"/>
    <n v="719.1"/>
    <n v="0"/>
  </r>
  <r>
    <s v="ORD102853"/>
    <d v="2025-07-06T00:00:00"/>
    <x v="179"/>
    <s v="Customer_0367"/>
    <s v="P2014"/>
    <s v="Cookware Set"/>
    <x v="1"/>
    <x v="1"/>
    <n v="3"/>
    <n v="2999"/>
    <n v="8997"/>
    <n v="0.15"/>
    <n v="1349.55"/>
    <n v="7647.45"/>
    <n v="1491.25"/>
    <s v="Chennai"/>
    <s v="Tamil Nadu"/>
    <s v="South"/>
    <x v="4"/>
    <s v="Standard"/>
    <n v="2025"/>
    <n v="7"/>
    <s v="July"/>
    <n v="0.19500000000000001"/>
    <n v="6297.9"/>
    <n v="0"/>
  </r>
  <r>
    <s v="ORD101166"/>
    <d v="2025-12-07T00:00:00"/>
    <x v="186"/>
    <s v="Customer_0597"/>
    <s v="P2003"/>
    <s v="Laptop"/>
    <x v="2"/>
    <x v="2"/>
    <n v="1"/>
    <n v="59999"/>
    <n v="59999"/>
    <n v="0.1"/>
    <n v="5999.9"/>
    <n v="53999.1"/>
    <n v="7019.88"/>
    <s v="Delhi"/>
    <s v="Delhi"/>
    <s v="North"/>
    <x v="4"/>
    <s v="Same Day"/>
    <n v="2025"/>
    <n v="12"/>
    <s v="December"/>
    <n v="0.13"/>
    <n v="47999.199999999997"/>
    <n v="0"/>
  </r>
  <r>
    <s v="ORD101712"/>
    <d v="2024-07-24T00:00:00"/>
    <x v="187"/>
    <s v="Customer_0262"/>
    <s v="P2016"/>
    <s v="Bedsheet Set"/>
    <x v="1"/>
    <x v="8"/>
    <n v="1"/>
    <n v="999"/>
    <n v="999"/>
    <n v="0.15"/>
    <n v="149.85"/>
    <n v="849.15"/>
    <n v="165.58"/>
    <s v="Noida"/>
    <s v="Uttar Pradesh"/>
    <s v="North"/>
    <x v="3"/>
    <s v="Standard"/>
    <n v="2024"/>
    <n v="7"/>
    <s v="July"/>
    <n v="0.19500000000000001"/>
    <n v="699.3"/>
    <n v="0"/>
  </r>
  <r>
    <s v="ORD101913"/>
    <d v="2025-12-31T00:00:00"/>
    <x v="188"/>
    <s v="Customer_0794"/>
    <s v="P2007"/>
    <s v="T-Shirt"/>
    <x v="0"/>
    <x v="12"/>
    <n v="2"/>
    <n v="799"/>
    <n v="1598"/>
    <n v="0.2"/>
    <n v="319.60000000000002"/>
    <n v="1278.4000000000001"/>
    <n v="332.38"/>
    <s v="Bengaluru"/>
    <s v="Karnataka"/>
    <s v="South"/>
    <x v="4"/>
    <s v="Standard"/>
    <n v="2025"/>
    <n v="12"/>
    <s v="December"/>
    <n v="0.26"/>
    <n v="958.8"/>
    <n v="0"/>
  </r>
  <r>
    <s v="ORD103456"/>
    <d v="2024-11-15T00:00:00"/>
    <x v="189"/>
    <s v="Customer_0484"/>
    <s v="P2009"/>
    <s v="Kurti"/>
    <x v="0"/>
    <x v="0"/>
    <n v="1"/>
    <n v="1199"/>
    <n v="1199"/>
    <n v="0.2"/>
    <n v="239.8"/>
    <n v="959.2"/>
    <n v="249.39"/>
    <s v="Hyderabad"/>
    <s v="Telangana"/>
    <s v="South"/>
    <x v="1"/>
    <s v="Express"/>
    <n v="2024"/>
    <n v="11"/>
    <s v="November"/>
    <n v="0.26"/>
    <n v="719.4"/>
    <n v="0"/>
  </r>
  <r>
    <s v="ORD103985"/>
    <d v="2025-02-12T00:00:00"/>
    <x v="28"/>
    <s v="Customer_0467"/>
    <s v="P2009"/>
    <s v="Kurti"/>
    <x v="0"/>
    <x v="0"/>
    <n v="1"/>
    <n v="1199"/>
    <n v="1199"/>
    <n v="0.15"/>
    <n v="179.85"/>
    <n v="1019.15"/>
    <n v="280.27"/>
    <s v="Noida"/>
    <s v="Uttar Pradesh"/>
    <s v="North"/>
    <x v="4"/>
    <s v="Standard"/>
    <n v="2025"/>
    <n v="2"/>
    <s v="February"/>
    <n v="0.27500000000000002"/>
    <n v="839.3"/>
    <n v="0"/>
  </r>
  <r>
    <s v="ORD104059"/>
    <d v="2025-11-18T00:00:00"/>
    <x v="190"/>
    <s v="Customer_0360"/>
    <s v="P2016"/>
    <s v="Bedsheet Set"/>
    <x v="1"/>
    <x v="8"/>
    <n v="1"/>
    <n v="999"/>
    <n v="999"/>
    <n v="0.1"/>
    <n v="99.9"/>
    <n v="899.1"/>
    <n v="188.81"/>
    <s v="Gurugram"/>
    <s v="Haryana"/>
    <s v="North"/>
    <x v="2"/>
    <s v="Same Day"/>
    <n v="2025"/>
    <n v="11"/>
    <s v="November"/>
    <n v="0.21"/>
    <n v="799.2"/>
    <n v="0"/>
  </r>
  <r>
    <s v="ORD104669"/>
    <d v="2025-10-27T00:00:00"/>
    <x v="191"/>
    <s v="Customer_0619"/>
    <s v="P2012"/>
    <s v="Sandals"/>
    <x v="0"/>
    <x v="4"/>
    <n v="1"/>
    <n v="1299"/>
    <n v="1299"/>
    <n v="0.15"/>
    <n v="194.85"/>
    <n v="1104.1500000000001"/>
    <n v="303.64"/>
    <s v="Pune"/>
    <s v="Maharashtra"/>
    <s v="West"/>
    <x v="4"/>
    <s v="Standard"/>
    <n v="2025"/>
    <n v="10"/>
    <s v="October"/>
    <n v="0.27500000000000002"/>
    <n v="909.3"/>
    <n v="0"/>
  </r>
  <r>
    <s v="ORD100840"/>
    <d v="2025-01-17T00:00:00"/>
    <x v="192"/>
    <s v="Customer_0764"/>
    <s v="P2014"/>
    <s v="Cookware Set"/>
    <x v="1"/>
    <x v="1"/>
    <n v="3"/>
    <n v="2999"/>
    <n v="8997"/>
    <n v="0.15"/>
    <n v="1349.55"/>
    <n v="7647.45"/>
    <n v="1491.25"/>
    <s v="Mumbai"/>
    <s v="Maharashtra"/>
    <s v="West"/>
    <x v="4"/>
    <s v="Express"/>
    <n v="2025"/>
    <n v="1"/>
    <s v="January"/>
    <n v="0.19500000000000001"/>
    <n v="6297.9"/>
    <n v="0"/>
  </r>
  <r>
    <s v="ORD102280"/>
    <d v="2025-03-24T00:00:00"/>
    <x v="193"/>
    <s v="Customer_0183"/>
    <s v="P2003"/>
    <s v="Laptop"/>
    <x v="2"/>
    <x v="2"/>
    <n v="2"/>
    <n v="59999"/>
    <n v="119998"/>
    <n v="0.1"/>
    <n v="11999.8"/>
    <n v="107998.2"/>
    <n v="14039.77"/>
    <s v="Noida"/>
    <s v="Uttar Pradesh"/>
    <s v="North"/>
    <x v="1"/>
    <s v="Standard"/>
    <n v="2025"/>
    <n v="3"/>
    <s v="March"/>
    <n v="0.13"/>
    <n v="95998.399999999994"/>
    <n v="0"/>
  </r>
  <r>
    <s v="ORD102558"/>
    <d v="2025-06-13T00:00:00"/>
    <x v="194"/>
    <s v="Customer_0124"/>
    <s v="P2019"/>
    <s v="Sunscreen"/>
    <x v="4"/>
    <x v="11"/>
    <n v="1"/>
    <n v="699"/>
    <n v="699"/>
    <n v="0.05"/>
    <n v="34.950000000000003"/>
    <n v="664.05"/>
    <n v="242.38"/>
    <s v="Pune"/>
    <s v="Maharashtra"/>
    <s v="West"/>
    <x v="1"/>
    <s v="Same Day"/>
    <n v="2025"/>
    <n v="6"/>
    <s v="June"/>
    <n v="0.36499999999999999"/>
    <n v="629.1"/>
    <n v="0"/>
  </r>
  <r>
    <s v="ORD104092"/>
    <d v="2025-04-07T00:00:00"/>
    <x v="181"/>
    <s v="Customer_0633"/>
    <s v="P2008"/>
    <s v="Jeans"/>
    <x v="0"/>
    <x v="12"/>
    <n v="1"/>
    <n v="1799"/>
    <n v="1799"/>
    <n v="0.05"/>
    <n v="89.95"/>
    <n v="1709.05"/>
    <n v="521.26"/>
    <s v="Chennai"/>
    <s v="Tamil Nadu"/>
    <s v="South"/>
    <x v="1"/>
    <s v="Same Day"/>
    <n v="2025"/>
    <n v="4"/>
    <s v="April"/>
    <n v="0.30499999999999999"/>
    <n v="1619.1"/>
    <n v="0"/>
  </r>
  <r>
    <s v="ORD104411"/>
    <d v="2024-05-03T00:00:00"/>
    <x v="195"/>
    <s v="Customer_0170"/>
    <s v="P2002"/>
    <s v="Wireless Earbuds"/>
    <x v="2"/>
    <x v="7"/>
    <n v="2"/>
    <n v="2999"/>
    <n v="5998"/>
    <n v="0.15"/>
    <n v="899.7"/>
    <n v="5098.3"/>
    <n v="586.29999999999995"/>
    <s v="Hyderabad"/>
    <s v="Telangana"/>
    <s v="South"/>
    <x v="1"/>
    <s v="Express"/>
    <n v="2024"/>
    <n v="5"/>
    <s v="May"/>
    <n v="0.115"/>
    <n v="4198.6000000000004"/>
    <n v="0"/>
  </r>
  <r>
    <s v="ORD104667"/>
    <d v="2024-09-10T00:00:00"/>
    <x v="196"/>
    <s v="Customer_0713"/>
    <s v="P2013"/>
    <s v="Mixer Grinder"/>
    <x v="1"/>
    <x v="1"/>
    <n v="3"/>
    <n v="3499"/>
    <n v="10497"/>
    <n v="0.2"/>
    <n v="2099.4"/>
    <n v="8397.6"/>
    <n v="1511.57"/>
    <s v="Mumbai"/>
    <s v="Maharashtra"/>
    <s v="West"/>
    <x v="2"/>
    <s v="Same Day"/>
    <n v="2024"/>
    <n v="9"/>
    <s v="September"/>
    <n v="0.18"/>
    <n v="6298.2"/>
    <n v="0"/>
  </r>
  <r>
    <s v="ORD100112"/>
    <d v="2024-08-18T00:00:00"/>
    <x v="197"/>
    <s v="Customer_0624"/>
    <s v="P2002"/>
    <s v="Wireless Earbuds"/>
    <x v="2"/>
    <x v="7"/>
    <n v="1"/>
    <n v="2999"/>
    <n v="2999"/>
    <n v="0.05"/>
    <n v="149.94999999999999"/>
    <n v="2849.05"/>
    <n v="413.11"/>
    <s v="Noida"/>
    <s v="Uttar Pradesh"/>
    <s v="North"/>
    <x v="4"/>
    <s v="Standard"/>
    <n v="2024"/>
    <n v="8"/>
    <s v="August"/>
    <n v="0.14499999999999999"/>
    <n v="2699.1"/>
    <n v="0"/>
  </r>
  <r>
    <s v="ORD100410"/>
    <d v="2024-03-06T00:00:00"/>
    <x v="198"/>
    <s v="Customer_0581"/>
    <s v="P2017"/>
    <s v="Office Chair"/>
    <x v="1"/>
    <x v="5"/>
    <n v="1"/>
    <n v="5999"/>
    <n v="5999"/>
    <n v="0.05"/>
    <n v="299.95"/>
    <n v="5699.05"/>
    <n v="1282.29"/>
    <s v="Pune"/>
    <s v="Maharashtra"/>
    <s v="West"/>
    <x v="2"/>
    <s v="Standard"/>
    <n v="2024"/>
    <n v="3"/>
    <s v="March"/>
    <n v="0.22500000000000001"/>
    <n v="5399.1"/>
    <n v="0"/>
  </r>
  <r>
    <s v="ORD101257"/>
    <d v="2024-12-12T00:00:00"/>
    <x v="199"/>
    <s v="Customer_0553"/>
    <s v="P2020"/>
    <s v="Shampoo"/>
    <x v="4"/>
    <x v="10"/>
    <n v="4"/>
    <n v="599"/>
    <n v="2396"/>
    <n v="0.15"/>
    <n v="359.4"/>
    <n v="2036.6"/>
    <n v="682.26"/>
    <s v="Ahmedabad"/>
    <s v="Gujarat"/>
    <s v="West"/>
    <x v="4"/>
    <s v="Standard"/>
    <n v="2024"/>
    <n v="12"/>
    <s v="December"/>
    <n v="0.33500000000000002"/>
    <n v="1677.2"/>
    <n v="0"/>
  </r>
  <r>
    <s v="ORD101295"/>
    <d v="2024-01-22T00:00:00"/>
    <x v="200"/>
    <s v="Customer_0301"/>
    <s v="P2020"/>
    <s v="Shampoo"/>
    <x v="4"/>
    <x v="10"/>
    <n v="1"/>
    <n v="599"/>
    <n v="599"/>
    <n v="0.15"/>
    <n v="89.85"/>
    <n v="509.15"/>
    <n v="170.57"/>
    <s v="Gurugram"/>
    <s v="Haryana"/>
    <s v="North"/>
    <x v="4"/>
    <s v="Standard"/>
    <n v="2024"/>
    <n v="1"/>
    <s v="January"/>
    <n v="0.33500000000000002"/>
    <n v="419.3"/>
    <n v="0"/>
  </r>
  <r>
    <s v="ORD101515"/>
    <d v="2025-08-25T00:00:00"/>
    <x v="201"/>
    <s v="Customer_0634"/>
    <s v="P2014"/>
    <s v="Cookware Set"/>
    <x v="1"/>
    <x v="1"/>
    <n v="1"/>
    <n v="2999"/>
    <n v="2999"/>
    <n v="0.1"/>
    <n v="299.89999999999998"/>
    <n v="2699.1"/>
    <n v="566.80999999999995"/>
    <s v="Mumbai"/>
    <s v="Maharashtra"/>
    <s v="West"/>
    <x v="4"/>
    <s v="Standard"/>
    <n v="2025"/>
    <n v="8"/>
    <s v="August"/>
    <n v="0.21"/>
    <n v="2399.1999999999998"/>
    <n v="0"/>
  </r>
  <r>
    <s v="ORD101983"/>
    <d v="2025-07-21T00:00:00"/>
    <x v="202"/>
    <s v="Customer_0531"/>
    <s v="P2006"/>
    <s v="Power Bank"/>
    <x v="2"/>
    <x v="3"/>
    <n v="3"/>
    <n v="1499"/>
    <n v="4497"/>
    <n v="0"/>
    <n v="0"/>
    <n v="4497"/>
    <n v="719.52"/>
    <s v="Kolkata"/>
    <s v="West Bengal"/>
    <s v="East"/>
    <x v="1"/>
    <s v="Same Day"/>
    <n v="2025"/>
    <n v="7"/>
    <s v="July"/>
    <n v="0.16"/>
    <n v="4497"/>
    <n v="0"/>
  </r>
  <r>
    <s v="ORD102046"/>
    <d v="2024-08-23T00:00:00"/>
    <x v="203"/>
    <s v="Customer_0395"/>
    <s v="P2018"/>
    <s v="Face Wash"/>
    <x v="4"/>
    <x v="11"/>
    <n v="2"/>
    <n v="399"/>
    <n v="798"/>
    <n v="0.15"/>
    <n v="119.7"/>
    <n v="678.3"/>
    <n v="227.23"/>
    <s v="Gurugram"/>
    <s v="Haryana"/>
    <s v="North"/>
    <x v="1"/>
    <s v="Standard"/>
    <n v="2024"/>
    <n v="8"/>
    <s v="August"/>
    <n v="0.33500000000000002"/>
    <n v="558.6"/>
    <n v="0"/>
  </r>
  <r>
    <s v="ORD103696"/>
    <d v="2025-08-25T00:00:00"/>
    <x v="100"/>
    <s v="Customer_0169"/>
    <s v="P2013"/>
    <s v="Mixer Grinder"/>
    <x v="1"/>
    <x v="1"/>
    <n v="3"/>
    <n v="3499"/>
    <n v="10497"/>
    <n v="0.25"/>
    <n v="2624.25"/>
    <n v="7872.75"/>
    <n v="1299"/>
    <s v="Lucknow"/>
    <s v="Uttar Pradesh"/>
    <s v="North"/>
    <x v="1"/>
    <s v="Standard"/>
    <n v="2025"/>
    <n v="8"/>
    <s v="August"/>
    <n v="0.16500000000000001"/>
    <n v="5248.5"/>
    <n v="0"/>
  </r>
  <r>
    <s v="ORD103812"/>
    <d v="2024-08-13T00:00:00"/>
    <x v="19"/>
    <s v="Customer_0715"/>
    <s v="P2013"/>
    <s v="Mixer Grinder"/>
    <x v="1"/>
    <x v="1"/>
    <n v="2"/>
    <n v="3499"/>
    <n v="6998"/>
    <n v="0"/>
    <n v="0"/>
    <n v="6998"/>
    <n v="1679.52"/>
    <s v="Bengaluru"/>
    <s v="Karnataka"/>
    <s v="South"/>
    <x v="2"/>
    <s v="Standard"/>
    <n v="2024"/>
    <n v="8"/>
    <s v="August"/>
    <n v="0.24"/>
    <n v="6998"/>
    <n v="0"/>
  </r>
  <r>
    <s v="ORD100089"/>
    <d v="2024-01-08T00:00:00"/>
    <x v="204"/>
    <s v="Customer_0287"/>
    <s v="P2005"/>
    <s v="Keyboard"/>
    <x v="2"/>
    <x v="3"/>
    <n v="1"/>
    <n v="1299"/>
    <n v="1299"/>
    <n v="0.05"/>
    <n v="64.95"/>
    <n v="1234.05"/>
    <n v="178.94"/>
    <s v="Pune"/>
    <s v="Maharashtra"/>
    <s v="West"/>
    <x v="3"/>
    <s v="Standard"/>
    <n v="2024"/>
    <n v="1"/>
    <s v="January"/>
    <n v="0.14499999999999999"/>
    <n v="1169.0999999999999"/>
    <n v="0"/>
  </r>
  <r>
    <s v="ORD101604"/>
    <d v="2024-03-13T00:00:00"/>
    <x v="205"/>
    <s v="Customer_0761"/>
    <s v="P2012"/>
    <s v="Sandals"/>
    <x v="0"/>
    <x v="4"/>
    <n v="1"/>
    <n v="1299"/>
    <n v="1299"/>
    <n v="0.15"/>
    <n v="194.85"/>
    <n v="1104.1500000000001"/>
    <n v="303.64"/>
    <s v="Kolkata"/>
    <s v="West Bengal"/>
    <s v="East"/>
    <x v="1"/>
    <s v="Standard"/>
    <n v="2024"/>
    <n v="3"/>
    <s v="March"/>
    <n v="0.27500000000000002"/>
    <n v="909.3"/>
    <n v="0"/>
  </r>
  <r>
    <s v="ORD102866"/>
    <d v="2025-12-25T00:00:00"/>
    <x v="118"/>
    <s v="Customer_0086"/>
    <s v="P2015"/>
    <s v="Table Lamp"/>
    <x v="1"/>
    <x v="8"/>
    <n v="1"/>
    <n v="1299"/>
    <n v="1299"/>
    <n v="0.05"/>
    <n v="64.95"/>
    <n v="1234.05"/>
    <n v="277.66000000000003"/>
    <s v="Hyderabad"/>
    <s v="Telangana"/>
    <s v="South"/>
    <x v="3"/>
    <s v="Standard"/>
    <n v="2025"/>
    <n v="12"/>
    <s v="December"/>
    <n v="0.22500000000000001"/>
    <n v="1169.0999999999999"/>
    <n v="0"/>
  </r>
  <r>
    <s v="ORD100438"/>
    <d v="2025-10-08T00:00:00"/>
    <x v="206"/>
    <s v="Customer_0540"/>
    <s v="P2014"/>
    <s v="Cookware Set"/>
    <x v="1"/>
    <x v="1"/>
    <n v="1"/>
    <n v="2999"/>
    <n v="2999"/>
    <n v="0"/>
    <n v="0"/>
    <n v="2999"/>
    <n v="719.76"/>
    <s v="Gurugram"/>
    <s v="Haryana"/>
    <s v="North"/>
    <x v="2"/>
    <s v="Standard"/>
    <n v="2025"/>
    <n v="10"/>
    <s v="October"/>
    <n v="0.24"/>
    <n v="2999"/>
    <n v="0"/>
  </r>
  <r>
    <s v="ORD101341"/>
    <d v="2024-03-01T00:00:00"/>
    <x v="141"/>
    <s v="Customer_0646"/>
    <s v="P2014"/>
    <s v="Cookware Set"/>
    <x v="1"/>
    <x v="1"/>
    <n v="1"/>
    <n v="2999"/>
    <n v="2999"/>
    <n v="0.2"/>
    <n v="599.79999999999995"/>
    <n v="2399.1999999999998"/>
    <n v="431.86"/>
    <s v="Bengaluru"/>
    <s v="Karnataka"/>
    <s v="South"/>
    <x v="4"/>
    <s v="Same Day"/>
    <n v="2024"/>
    <n v="3"/>
    <s v="March"/>
    <n v="0.18"/>
    <n v="1799.4"/>
    <n v="0"/>
  </r>
  <r>
    <s v="ORD101463"/>
    <d v="2024-08-22T00:00:00"/>
    <x v="207"/>
    <s v="Customer_0517"/>
    <s v="P2013"/>
    <s v="Mixer Grinder"/>
    <x v="1"/>
    <x v="1"/>
    <n v="1"/>
    <n v="3499"/>
    <n v="3499"/>
    <n v="0.1"/>
    <n v="349.9"/>
    <n v="3149.1"/>
    <n v="661.31"/>
    <s v="Chennai"/>
    <s v="Tamil Nadu"/>
    <s v="South"/>
    <x v="2"/>
    <s v="Express"/>
    <n v="2024"/>
    <n v="8"/>
    <s v="August"/>
    <n v="0.21"/>
    <n v="2799.2"/>
    <n v="0"/>
  </r>
  <r>
    <s v="ORD102142"/>
    <d v="2024-03-10T00:00:00"/>
    <x v="208"/>
    <s v="Customer_0059"/>
    <s v="P2022"/>
    <s v="Yoga Mat"/>
    <x v="3"/>
    <x v="9"/>
    <n v="1"/>
    <n v="899"/>
    <n v="899"/>
    <n v="0.1"/>
    <n v="89.9"/>
    <n v="809.1"/>
    <n v="202.28"/>
    <s v="Gurugram"/>
    <s v="Haryana"/>
    <s v="North"/>
    <x v="3"/>
    <s v="Standard"/>
    <n v="2024"/>
    <n v="3"/>
    <s v="March"/>
    <n v="0.25"/>
    <n v="719.2"/>
    <n v="0"/>
  </r>
  <r>
    <s v="ORD103422"/>
    <d v="2024-02-02T00:00:00"/>
    <x v="53"/>
    <s v="Customer_0084"/>
    <s v="P2008"/>
    <s v="Jeans"/>
    <x v="0"/>
    <x v="12"/>
    <n v="1"/>
    <n v="1799"/>
    <n v="1799"/>
    <n v="0.25"/>
    <n v="449.75"/>
    <n v="1349.25"/>
    <n v="330.57"/>
    <s v="Delhi"/>
    <s v="Delhi"/>
    <s v="North"/>
    <x v="4"/>
    <s v="Standard"/>
    <n v="2024"/>
    <n v="2"/>
    <s v="February"/>
    <n v="0.245"/>
    <n v="899.5"/>
    <n v="0"/>
  </r>
  <r>
    <s v="ORD103486"/>
    <d v="2024-12-04T00:00:00"/>
    <x v="209"/>
    <s v="Customer_0655"/>
    <s v="P2019"/>
    <s v="Sunscreen"/>
    <x v="4"/>
    <x v="11"/>
    <n v="2"/>
    <n v="699"/>
    <n v="1398"/>
    <n v="0.15"/>
    <n v="209.7"/>
    <n v="1188.3"/>
    <n v="398.08"/>
    <s v="Kolkata"/>
    <s v="West Bengal"/>
    <s v="East"/>
    <x v="0"/>
    <s v="Standard"/>
    <n v="2024"/>
    <n v="12"/>
    <s v="December"/>
    <n v="0.33500000000000002"/>
    <n v="978.6"/>
    <n v="0"/>
  </r>
  <r>
    <s v="ORD104647"/>
    <d v="2024-03-13T00:00:00"/>
    <x v="66"/>
    <s v="Customer_0091"/>
    <s v="P2001"/>
    <s v="Smartphone"/>
    <x v="2"/>
    <x v="7"/>
    <n v="1"/>
    <n v="24999"/>
    <n v="24999"/>
    <n v="0.15"/>
    <n v="3749.85"/>
    <n v="21249.15"/>
    <n v="2443.65"/>
    <s v="Hyderabad"/>
    <s v="Telangana"/>
    <s v="South"/>
    <x v="3"/>
    <s v="Standard"/>
    <n v="2024"/>
    <n v="3"/>
    <s v="March"/>
    <n v="0.115"/>
    <n v="17499.3"/>
    <n v="0"/>
  </r>
  <r>
    <s v="ORD100343"/>
    <d v="2025-06-10T00:00:00"/>
    <x v="97"/>
    <s v="Customer_0285"/>
    <s v="P2004"/>
    <s v="Wireless Mouse"/>
    <x v="2"/>
    <x v="3"/>
    <n v="1"/>
    <n v="899"/>
    <n v="899"/>
    <n v="0.05"/>
    <n v="44.95"/>
    <n v="854.05"/>
    <n v="123.84"/>
    <s v="Chennai"/>
    <s v="Tamil Nadu"/>
    <s v="South"/>
    <x v="4"/>
    <s v="Express"/>
    <n v="2025"/>
    <n v="6"/>
    <s v="June"/>
    <n v="0.14499999999999999"/>
    <n v="809.1"/>
    <n v="0"/>
  </r>
  <r>
    <s v="ORD100479"/>
    <d v="2024-08-31T00:00:00"/>
    <x v="210"/>
    <s v="Customer_0218"/>
    <s v="P2023"/>
    <s v="Dumbbells"/>
    <x v="3"/>
    <x v="9"/>
    <n v="2"/>
    <n v="1599"/>
    <n v="3198"/>
    <n v="0.3"/>
    <n v="959.4"/>
    <n v="2238.6"/>
    <n v="425.33"/>
    <s v="Gurugram"/>
    <s v="Haryana"/>
    <s v="North"/>
    <x v="4"/>
    <s v="Standard"/>
    <n v="2024"/>
    <n v="8"/>
    <s v="August"/>
    <n v="0.19"/>
    <n v="1279.2"/>
    <n v="0"/>
  </r>
  <r>
    <s v="ORD100687"/>
    <d v="2024-10-12T00:00:00"/>
    <x v="211"/>
    <s v="Customer_0775"/>
    <s v="P2004"/>
    <s v="Wireless Mouse"/>
    <x v="2"/>
    <x v="3"/>
    <n v="1"/>
    <n v="899"/>
    <n v="899"/>
    <n v="0.05"/>
    <n v="44.95"/>
    <n v="854.05"/>
    <n v="123.84"/>
    <s v="Pune"/>
    <s v="Maharashtra"/>
    <s v="West"/>
    <x v="1"/>
    <s v="Express"/>
    <n v="2024"/>
    <n v="10"/>
    <s v="October"/>
    <n v="0.14499999999999999"/>
    <n v="809.1"/>
    <n v="0"/>
  </r>
  <r>
    <s v="ORD101747"/>
    <d v="2025-11-16T00:00:00"/>
    <x v="212"/>
    <s v="Customer_0309"/>
    <s v="P2013"/>
    <s v="Mixer Grinder"/>
    <x v="1"/>
    <x v="1"/>
    <n v="2"/>
    <n v="3499"/>
    <n v="6998"/>
    <n v="0.15"/>
    <n v="1049.7"/>
    <n v="5948.3"/>
    <n v="1159.92"/>
    <s v="Ahmedabad"/>
    <s v="Gujarat"/>
    <s v="West"/>
    <x v="4"/>
    <s v="Express"/>
    <n v="2025"/>
    <n v="11"/>
    <s v="November"/>
    <n v="0.19500000000000001"/>
    <n v="4898.6000000000004"/>
    <n v="0"/>
  </r>
  <r>
    <s v="ORD102940"/>
    <d v="2025-05-12T00:00:00"/>
    <x v="213"/>
    <s v="Customer_0260"/>
    <s v="P2002"/>
    <s v="Wireless Earbuds"/>
    <x v="2"/>
    <x v="7"/>
    <n v="1"/>
    <n v="2999"/>
    <n v="2999"/>
    <n v="0.05"/>
    <n v="149.94999999999999"/>
    <n v="2849.05"/>
    <n v="413.11"/>
    <s v="Bengaluru"/>
    <s v="Karnataka"/>
    <s v="South"/>
    <x v="1"/>
    <s v="Express"/>
    <n v="2025"/>
    <n v="5"/>
    <s v="May"/>
    <n v="0.14499999999999999"/>
    <n v="2699.1"/>
    <n v="0"/>
  </r>
  <r>
    <s v="ORD103017"/>
    <d v="2024-08-07T00:00:00"/>
    <x v="146"/>
    <s v="Customer_0426"/>
    <s v="P2010"/>
    <s v="Dress"/>
    <x v="0"/>
    <x v="0"/>
    <n v="1"/>
    <n v="1999"/>
    <n v="1999"/>
    <n v="0.15"/>
    <n v="299.85000000000002"/>
    <n v="1699.15"/>
    <n v="467.27"/>
    <s v="Bengaluru"/>
    <s v="Karnataka"/>
    <s v="South"/>
    <x v="2"/>
    <s v="Standard"/>
    <n v="2024"/>
    <n v="8"/>
    <s v="August"/>
    <n v="0.27500000000000002"/>
    <n v="1399.3"/>
    <n v="0"/>
  </r>
  <r>
    <s v="ORD103187"/>
    <d v="2025-07-06T00:00:00"/>
    <x v="214"/>
    <s v="Customer_0129"/>
    <s v="P2003"/>
    <s v="Laptop"/>
    <x v="2"/>
    <x v="2"/>
    <n v="5"/>
    <n v="59999"/>
    <n v="299995"/>
    <n v="0.2"/>
    <n v="59999"/>
    <n v="239996"/>
    <n v="23999.599999999999"/>
    <s v="Jaipur"/>
    <s v="Rajasthan"/>
    <s v="North"/>
    <x v="4"/>
    <s v="Express"/>
    <n v="2025"/>
    <n v="7"/>
    <s v="July"/>
    <n v="0.1"/>
    <n v="179997"/>
    <n v="0"/>
  </r>
  <r>
    <s v="ORD104021"/>
    <d v="2024-05-15T00:00:00"/>
    <x v="215"/>
    <s v="Customer_0271"/>
    <s v="P2020"/>
    <s v="Shampoo"/>
    <x v="4"/>
    <x v="10"/>
    <n v="1"/>
    <n v="599"/>
    <n v="599"/>
    <n v="0.15"/>
    <n v="89.85"/>
    <n v="509.15"/>
    <n v="170.57"/>
    <s v="Kolkata"/>
    <s v="West Bengal"/>
    <s v="East"/>
    <x v="4"/>
    <s v="Express"/>
    <n v="2024"/>
    <n v="5"/>
    <s v="May"/>
    <n v="0.33500000000000002"/>
    <n v="419.3"/>
    <n v="0"/>
  </r>
  <r>
    <s v="ORD100562"/>
    <d v="2025-08-07T00:00:00"/>
    <x v="216"/>
    <s v="Customer_0606"/>
    <s v="P2024"/>
    <s v="Cricket Bat"/>
    <x v="3"/>
    <x v="6"/>
    <n v="1"/>
    <n v="2499"/>
    <n v="2499"/>
    <n v="0.3"/>
    <n v="749.7"/>
    <n v="1749.3"/>
    <n v="332.37"/>
    <s v="Gurugram"/>
    <s v="Haryana"/>
    <s v="North"/>
    <x v="2"/>
    <s v="Standard"/>
    <n v="2025"/>
    <n v="8"/>
    <s v="August"/>
    <n v="0.19"/>
    <n v="999.6"/>
    <n v="0"/>
  </r>
  <r>
    <s v="ORD100961"/>
    <d v="2025-08-13T00:00:00"/>
    <x v="217"/>
    <s v="Customer_0061"/>
    <s v="P2016"/>
    <s v="Bedsheet Set"/>
    <x v="1"/>
    <x v="8"/>
    <n v="1"/>
    <n v="999"/>
    <n v="999"/>
    <n v="0.2"/>
    <n v="199.8"/>
    <n v="799.2"/>
    <n v="143.86000000000001"/>
    <s v="Chennai"/>
    <s v="Tamil Nadu"/>
    <s v="South"/>
    <x v="4"/>
    <s v="Express"/>
    <n v="2025"/>
    <n v="8"/>
    <s v="August"/>
    <n v="0.18"/>
    <n v="599.4"/>
    <n v="0"/>
  </r>
  <r>
    <s v="ORD101023"/>
    <d v="2025-04-29T00:00:00"/>
    <x v="218"/>
    <s v="Customer_0706"/>
    <s v="P2004"/>
    <s v="Wireless Mouse"/>
    <x v="2"/>
    <x v="3"/>
    <n v="2"/>
    <n v="899"/>
    <n v="1798"/>
    <n v="0"/>
    <n v="0"/>
    <n v="1798"/>
    <n v="287.68"/>
    <s v="Hyderabad"/>
    <s v="Telangana"/>
    <s v="South"/>
    <x v="1"/>
    <s v="Standard"/>
    <n v="2025"/>
    <n v="4"/>
    <s v="April"/>
    <n v="0.16"/>
    <n v="1798"/>
    <n v="0"/>
  </r>
  <r>
    <s v="ORD101212"/>
    <d v="2024-09-05T00:00:00"/>
    <x v="219"/>
    <s v="Customer_0419"/>
    <s v="P2002"/>
    <s v="Wireless Earbuds"/>
    <x v="2"/>
    <x v="7"/>
    <n v="1"/>
    <n v="2999"/>
    <n v="2999"/>
    <n v="0.2"/>
    <n v="599.79999999999995"/>
    <n v="2399.1999999999998"/>
    <n v="239.92"/>
    <s v="Noida"/>
    <s v="Uttar Pradesh"/>
    <s v="North"/>
    <x v="4"/>
    <s v="Same Day"/>
    <n v="2024"/>
    <n v="9"/>
    <s v="September"/>
    <n v="0.1"/>
    <n v="1799.4"/>
    <n v="0"/>
  </r>
  <r>
    <s v="ORD101221"/>
    <d v="2025-04-29T00:00:00"/>
    <x v="184"/>
    <s v="Customer_0327"/>
    <s v="P2007"/>
    <s v="T-Shirt"/>
    <x v="0"/>
    <x v="12"/>
    <n v="5"/>
    <n v="799"/>
    <n v="3995"/>
    <n v="0.05"/>
    <n v="199.75"/>
    <n v="3795.25"/>
    <n v="1157.55"/>
    <s v="Delhi"/>
    <s v="Delhi"/>
    <s v="North"/>
    <x v="4"/>
    <s v="Same Day"/>
    <n v="2025"/>
    <n v="4"/>
    <s v="April"/>
    <n v="0.30499999999999999"/>
    <n v="3595.5"/>
    <n v="0"/>
  </r>
  <r>
    <s v="ORD101517"/>
    <d v="2025-02-20T00:00:00"/>
    <x v="65"/>
    <s v="Customer_0120"/>
    <s v="P2010"/>
    <s v="Dress"/>
    <x v="0"/>
    <x v="0"/>
    <n v="1"/>
    <n v="1999"/>
    <n v="1999"/>
    <n v="0"/>
    <n v="0"/>
    <n v="1999"/>
    <n v="639.67999999999995"/>
    <s v="Noida"/>
    <s v="Uttar Pradesh"/>
    <s v="North"/>
    <x v="1"/>
    <s v="Standard"/>
    <n v="2025"/>
    <n v="2"/>
    <s v="February"/>
    <n v="0.32"/>
    <n v="1999"/>
    <n v="0"/>
  </r>
  <r>
    <s v="ORD102742"/>
    <d v="2024-07-13T00:00:00"/>
    <x v="67"/>
    <s v="Customer_0508"/>
    <s v="P2013"/>
    <s v="Mixer Grinder"/>
    <x v="1"/>
    <x v="1"/>
    <n v="1"/>
    <n v="3499"/>
    <n v="3499"/>
    <n v="0.05"/>
    <n v="174.95"/>
    <n v="3324.05"/>
    <n v="747.91"/>
    <s v="Ahmedabad"/>
    <s v="Gujarat"/>
    <s v="West"/>
    <x v="4"/>
    <s v="Express"/>
    <n v="2024"/>
    <n v="7"/>
    <s v="July"/>
    <n v="0.22500000000000001"/>
    <n v="3149.1"/>
    <n v="0"/>
  </r>
  <r>
    <s v="ORD102966"/>
    <d v="2024-04-06T00:00:00"/>
    <x v="220"/>
    <s v="Customer_0557"/>
    <s v="P2005"/>
    <s v="Keyboard"/>
    <x v="2"/>
    <x v="3"/>
    <n v="1"/>
    <n v="1299"/>
    <n v="1299"/>
    <n v="0"/>
    <n v="0"/>
    <n v="1299"/>
    <n v="207.84"/>
    <s v="Delhi"/>
    <s v="Delhi"/>
    <s v="North"/>
    <x v="4"/>
    <s v="Express"/>
    <n v="2024"/>
    <n v="4"/>
    <s v="April"/>
    <n v="0.16"/>
    <n v="1299"/>
    <n v="0"/>
  </r>
  <r>
    <s v="ORD103764"/>
    <d v="2024-04-09T00:00:00"/>
    <x v="221"/>
    <s v="Customer_0148"/>
    <s v="P2002"/>
    <s v="Wireless Earbuds"/>
    <x v="2"/>
    <x v="7"/>
    <n v="2"/>
    <n v="2999"/>
    <n v="5998"/>
    <n v="0.3"/>
    <n v="1799.4"/>
    <n v="4198.6000000000004"/>
    <n v="293.89999999999998"/>
    <s v="Gurugram"/>
    <s v="Haryana"/>
    <s v="North"/>
    <x v="1"/>
    <s v="Standard"/>
    <n v="2024"/>
    <n v="4"/>
    <s v="April"/>
    <n v="7.0000000000000007E-2"/>
    <n v="2399.1999999999998"/>
    <n v="0"/>
  </r>
  <r>
    <s v="ORD104358"/>
    <d v="2025-11-05T00:00:00"/>
    <x v="47"/>
    <s v="Customer_0413"/>
    <s v="P2002"/>
    <s v="Wireless Earbuds"/>
    <x v="2"/>
    <x v="7"/>
    <n v="1"/>
    <n v="2999"/>
    <n v="2999"/>
    <n v="0.25"/>
    <n v="749.75"/>
    <n v="2249.25"/>
    <n v="191.19"/>
    <s v="Delhi"/>
    <s v="Delhi"/>
    <s v="North"/>
    <x v="1"/>
    <s v="Standard"/>
    <n v="2025"/>
    <n v="11"/>
    <s v="November"/>
    <n v="8.5000000000000006E-2"/>
    <n v="1499.5"/>
    <n v="0"/>
  </r>
  <r>
    <s v="ORD104693"/>
    <d v="2025-03-17T00:00:00"/>
    <x v="222"/>
    <s v="Customer_0240"/>
    <s v="P2011"/>
    <s v="Sneakers"/>
    <x v="0"/>
    <x v="4"/>
    <n v="2"/>
    <n v="2499"/>
    <n v="4998"/>
    <n v="0.1"/>
    <n v="499.8"/>
    <n v="4498.2"/>
    <n v="1304.48"/>
    <s v="Gurugram"/>
    <s v="Haryana"/>
    <s v="North"/>
    <x v="0"/>
    <s v="Standard"/>
    <n v="2025"/>
    <n v="3"/>
    <s v="March"/>
    <n v="0.28999999999999998"/>
    <n v="3998.4"/>
    <n v="0"/>
  </r>
  <r>
    <s v="ORD100675"/>
    <d v="2024-12-28T00:00:00"/>
    <x v="223"/>
    <s v="Customer_0229"/>
    <s v="P2012"/>
    <s v="Sandals"/>
    <x v="0"/>
    <x v="4"/>
    <n v="3"/>
    <n v="1299"/>
    <n v="3897"/>
    <n v="0"/>
    <n v="0"/>
    <n v="3897"/>
    <n v="1247.04"/>
    <s v="Lucknow"/>
    <s v="Uttar Pradesh"/>
    <s v="North"/>
    <x v="0"/>
    <s v="Same Day"/>
    <n v="2024"/>
    <n v="12"/>
    <s v="December"/>
    <n v="0.32"/>
    <n v="3897"/>
    <n v="0"/>
  </r>
  <r>
    <s v="ORD102146"/>
    <d v="2025-03-09T00:00:00"/>
    <x v="224"/>
    <s v="Customer_0325"/>
    <s v="P2004"/>
    <s v="Wireless Mouse"/>
    <x v="2"/>
    <x v="3"/>
    <n v="1"/>
    <n v="899"/>
    <n v="899"/>
    <n v="0.05"/>
    <n v="44.95"/>
    <n v="854.05"/>
    <n v="123.84"/>
    <s v="Noida"/>
    <s v="Uttar Pradesh"/>
    <s v="North"/>
    <x v="1"/>
    <s v="Same Day"/>
    <n v="2025"/>
    <n v="3"/>
    <s v="March"/>
    <n v="0.14499999999999999"/>
    <n v="809.1"/>
    <n v="0"/>
  </r>
  <r>
    <s v="ORD102535"/>
    <d v="2025-02-24T00:00:00"/>
    <x v="94"/>
    <s v="Customer_0206"/>
    <s v="P2014"/>
    <s v="Cookware Set"/>
    <x v="1"/>
    <x v="1"/>
    <n v="1"/>
    <n v="2999"/>
    <n v="2999"/>
    <n v="0.1"/>
    <n v="299.89999999999998"/>
    <n v="2699.1"/>
    <n v="566.80999999999995"/>
    <s v="Lucknow"/>
    <s v="Uttar Pradesh"/>
    <s v="North"/>
    <x v="1"/>
    <s v="Standard"/>
    <n v="2025"/>
    <n v="2"/>
    <s v="February"/>
    <n v="0.21"/>
    <n v="2399.1999999999998"/>
    <n v="0"/>
  </r>
  <r>
    <s v="ORD102944"/>
    <d v="2025-04-23T00:00:00"/>
    <x v="95"/>
    <s v="Customer_0551"/>
    <s v="P2005"/>
    <s v="Keyboard"/>
    <x v="2"/>
    <x v="3"/>
    <n v="4"/>
    <n v="1299"/>
    <n v="5196"/>
    <n v="0.05"/>
    <n v="259.8"/>
    <n v="4936.2"/>
    <n v="715.75"/>
    <s v="Lucknow"/>
    <s v="Uttar Pradesh"/>
    <s v="North"/>
    <x v="4"/>
    <s v="Express"/>
    <n v="2025"/>
    <n v="4"/>
    <s v="April"/>
    <n v="0.14499999999999999"/>
    <n v="4676.3999999999996"/>
    <n v="0"/>
  </r>
  <r>
    <s v="ORD103424"/>
    <d v="2024-02-25T00:00:00"/>
    <x v="56"/>
    <s v="Customer_0074"/>
    <s v="P2008"/>
    <s v="Jeans"/>
    <x v="0"/>
    <x v="12"/>
    <n v="3"/>
    <n v="1799"/>
    <n v="5397"/>
    <n v="0"/>
    <n v="0"/>
    <n v="5397"/>
    <n v="1727.04"/>
    <s v="Bengaluru"/>
    <s v="Karnataka"/>
    <s v="South"/>
    <x v="2"/>
    <s v="Standard"/>
    <n v="2024"/>
    <n v="2"/>
    <s v="February"/>
    <n v="0.32"/>
    <n v="5397"/>
    <n v="0"/>
  </r>
  <r>
    <s v="ORD103492"/>
    <d v="2025-11-20T00:00:00"/>
    <x v="225"/>
    <s v="Customer_0111"/>
    <s v="P2008"/>
    <s v="Jeans"/>
    <x v="0"/>
    <x v="12"/>
    <n v="5"/>
    <n v="1799"/>
    <n v="8995"/>
    <n v="0.05"/>
    <n v="449.75"/>
    <n v="8545.25"/>
    <n v="2606.3000000000002"/>
    <s v="Jaipur"/>
    <s v="Rajasthan"/>
    <s v="North"/>
    <x v="4"/>
    <s v="Standard"/>
    <n v="2025"/>
    <n v="11"/>
    <s v="November"/>
    <n v="0.30499999999999999"/>
    <n v="8095.5"/>
    <n v="0"/>
  </r>
  <r>
    <s v="ORD104026"/>
    <d v="2025-10-31T00:00:00"/>
    <x v="226"/>
    <s v="Customer_0526"/>
    <s v="P2004"/>
    <s v="Wireless Mouse"/>
    <x v="2"/>
    <x v="3"/>
    <n v="1"/>
    <n v="899"/>
    <n v="899"/>
    <n v="0.1"/>
    <n v="89.9"/>
    <n v="809.1"/>
    <n v="105.18"/>
    <s v="Noida"/>
    <s v="Uttar Pradesh"/>
    <s v="North"/>
    <x v="3"/>
    <s v="Standard"/>
    <n v="2025"/>
    <n v="10"/>
    <s v="October"/>
    <n v="0.13"/>
    <n v="719.2"/>
    <n v="0"/>
  </r>
  <r>
    <s v="ORD104180"/>
    <d v="2025-10-23T00:00:00"/>
    <x v="227"/>
    <s v="Customer_0242"/>
    <s v="P2010"/>
    <s v="Dress"/>
    <x v="0"/>
    <x v="0"/>
    <n v="1"/>
    <n v="1999"/>
    <n v="1999"/>
    <n v="0.05"/>
    <n v="99.95"/>
    <n v="1899.05"/>
    <n v="579.21"/>
    <s v="Ahmedabad"/>
    <s v="Gujarat"/>
    <s v="West"/>
    <x v="4"/>
    <s v="Standard"/>
    <n v="2025"/>
    <n v="10"/>
    <s v="October"/>
    <n v="0.30499999999999999"/>
    <n v="1799.1"/>
    <n v="0"/>
  </r>
  <r>
    <s v="ORD104449"/>
    <d v="2024-04-10T00:00:00"/>
    <x v="228"/>
    <s v="Customer_0577"/>
    <s v="P2009"/>
    <s v="Kurti"/>
    <x v="0"/>
    <x v="0"/>
    <n v="1"/>
    <n v="1199"/>
    <n v="1199"/>
    <n v="0.3"/>
    <n v="359.7"/>
    <n v="839.3"/>
    <n v="193.04"/>
    <s v="Delhi"/>
    <s v="Delhi"/>
    <s v="North"/>
    <x v="1"/>
    <s v="Same Day"/>
    <n v="2024"/>
    <n v="4"/>
    <s v="April"/>
    <n v="0.23"/>
    <n v="479.6"/>
    <n v="0"/>
  </r>
  <r>
    <s v="ORD100104"/>
    <d v="2024-03-03T00:00:00"/>
    <x v="229"/>
    <s v="Customer_0315"/>
    <s v="P2006"/>
    <s v="Power Bank"/>
    <x v="2"/>
    <x v="3"/>
    <n v="3"/>
    <n v="1499"/>
    <n v="4497"/>
    <n v="0.1"/>
    <n v="449.7"/>
    <n v="4047.3"/>
    <n v="526.15"/>
    <s v="Lucknow"/>
    <s v="Uttar Pradesh"/>
    <s v="North"/>
    <x v="1"/>
    <s v="Standard"/>
    <n v="2024"/>
    <n v="3"/>
    <s v="March"/>
    <n v="0.13"/>
    <n v="3597.6"/>
    <n v="0"/>
  </r>
  <r>
    <s v="ORD100384"/>
    <d v="2025-02-16T00:00:00"/>
    <x v="230"/>
    <s v="Customer_0096"/>
    <s v="P2008"/>
    <s v="Jeans"/>
    <x v="0"/>
    <x v="12"/>
    <n v="1"/>
    <n v="1799"/>
    <n v="1799"/>
    <n v="0"/>
    <n v="0"/>
    <n v="1799"/>
    <n v="575.67999999999995"/>
    <s v="Gurugram"/>
    <s v="Haryana"/>
    <s v="North"/>
    <x v="4"/>
    <s v="Standard"/>
    <n v="2025"/>
    <n v="2"/>
    <s v="February"/>
    <n v="0.32"/>
    <n v="1799"/>
    <n v="0"/>
  </r>
  <r>
    <s v="ORD100515"/>
    <d v="2024-12-13T00:00:00"/>
    <x v="231"/>
    <s v="Customer_0238"/>
    <s v="P2009"/>
    <s v="Kurti"/>
    <x v="0"/>
    <x v="0"/>
    <n v="3"/>
    <n v="1199"/>
    <n v="3597"/>
    <n v="0.1"/>
    <n v="359.7"/>
    <n v="3237.3"/>
    <n v="938.82"/>
    <s v="Lucknow"/>
    <s v="Uttar Pradesh"/>
    <s v="North"/>
    <x v="2"/>
    <s v="Standard"/>
    <n v="2024"/>
    <n v="12"/>
    <s v="December"/>
    <n v="0.28999999999999998"/>
    <n v="2877.6"/>
    <n v="0"/>
  </r>
  <r>
    <s v="ORD100779"/>
    <d v="2024-04-21T00:00:00"/>
    <x v="181"/>
    <s v="Customer_0633"/>
    <s v="P2003"/>
    <s v="Laptop"/>
    <x v="2"/>
    <x v="2"/>
    <n v="2"/>
    <n v="59999"/>
    <n v="119998"/>
    <n v="0.05"/>
    <n v="5999.9"/>
    <n v="113998.1"/>
    <n v="16529.72"/>
    <s v="Bengaluru"/>
    <s v="Karnataka"/>
    <s v="South"/>
    <x v="3"/>
    <s v="Standard"/>
    <n v="2024"/>
    <n v="4"/>
    <s v="April"/>
    <n v="0.14499999999999999"/>
    <n v="107998.2"/>
    <n v="0"/>
  </r>
  <r>
    <s v="ORD101379"/>
    <d v="2024-09-11T00:00:00"/>
    <x v="232"/>
    <s v="Customer_0070"/>
    <s v="P2016"/>
    <s v="Bedsheet Set"/>
    <x v="1"/>
    <x v="8"/>
    <n v="1"/>
    <n v="999"/>
    <n v="999"/>
    <n v="0.25"/>
    <n v="249.75"/>
    <n v="749.25"/>
    <n v="123.63"/>
    <s v="Mumbai"/>
    <s v="Maharashtra"/>
    <s v="West"/>
    <x v="1"/>
    <s v="Standard"/>
    <n v="2024"/>
    <n v="9"/>
    <s v="September"/>
    <n v="0.16500000000000001"/>
    <n v="499.5"/>
    <n v="0"/>
  </r>
  <r>
    <s v="ORD101396"/>
    <d v="2024-07-15T00:00:00"/>
    <x v="10"/>
    <s v="Customer_0055"/>
    <s v="P2004"/>
    <s v="Wireless Mouse"/>
    <x v="2"/>
    <x v="3"/>
    <n v="2"/>
    <n v="899"/>
    <n v="1798"/>
    <n v="0.2"/>
    <n v="359.6"/>
    <n v="1438.4"/>
    <n v="143.84"/>
    <s v="Lucknow"/>
    <s v="Uttar Pradesh"/>
    <s v="North"/>
    <x v="3"/>
    <s v="Standard"/>
    <n v="2024"/>
    <n v="7"/>
    <s v="July"/>
    <n v="0.1"/>
    <n v="1078.8"/>
    <n v="0"/>
  </r>
  <r>
    <s v="ORD103453"/>
    <d v="2024-07-13T00:00:00"/>
    <x v="131"/>
    <s v="Customer_0705"/>
    <s v="P2001"/>
    <s v="Smartphone"/>
    <x v="2"/>
    <x v="7"/>
    <n v="1"/>
    <n v="24999"/>
    <n v="24999"/>
    <n v="0.15"/>
    <n v="3749.85"/>
    <n v="21249.15"/>
    <n v="2443.65"/>
    <s v="Jaipur"/>
    <s v="Rajasthan"/>
    <s v="North"/>
    <x v="1"/>
    <s v="Standard"/>
    <n v="2024"/>
    <n v="7"/>
    <s v="July"/>
    <n v="0.115"/>
    <n v="17499.3"/>
    <n v="0"/>
  </r>
  <r>
    <s v="ORD103624"/>
    <d v="2025-07-03T00:00:00"/>
    <x v="181"/>
    <s v="Customer_0633"/>
    <s v="P2004"/>
    <s v="Wireless Mouse"/>
    <x v="2"/>
    <x v="3"/>
    <n v="2"/>
    <n v="899"/>
    <n v="1798"/>
    <n v="0.2"/>
    <n v="359.6"/>
    <n v="1438.4"/>
    <n v="143.84"/>
    <s v="Kolkata"/>
    <s v="West Bengal"/>
    <s v="East"/>
    <x v="4"/>
    <s v="Standard"/>
    <n v="2025"/>
    <n v="7"/>
    <s v="July"/>
    <n v="0.1"/>
    <n v="1078.8"/>
    <n v="0"/>
  </r>
  <r>
    <s v="ORD103698"/>
    <d v="2025-04-04T00:00:00"/>
    <x v="59"/>
    <s v="Customer_0479"/>
    <s v="P2016"/>
    <s v="Bedsheet Set"/>
    <x v="1"/>
    <x v="8"/>
    <n v="2"/>
    <n v="999"/>
    <n v="1998"/>
    <n v="0.05"/>
    <n v="99.9"/>
    <n v="1898.1"/>
    <n v="427.07"/>
    <s v="Mumbai"/>
    <s v="Maharashtra"/>
    <s v="West"/>
    <x v="1"/>
    <s v="Standard"/>
    <n v="2025"/>
    <n v="4"/>
    <s v="April"/>
    <n v="0.22500000000000001"/>
    <n v="1798.2"/>
    <n v="0"/>
  </r>
  <r>
    <s v="ORD101786"/>
    <d v="2024-05-23T00:00:00"/>
    <x v="233"/>
    <s v="Customer_0209"/>
    <s v="P2012"/>
    <s v="Sandals"/>
    <x v="0"/>
    <x v="4"/>
    <n v="1"/>
    <n v="1299"/>
    <n v="1299"/>
    <n v="0.05"/>
    <n v="64.95"/>
    <n v="1234.05"/>
    <n v="376.39"/>
    <s v="Ahmedabad"/>
    <s v="Gujarat"/>
    <s v="West"/>
    <x v="4"/>
    <s v="Standard"/>
    <n v="2024"/>
    <n v="5"/>
    <s v="May"/>
    <n v="0.30499999999999999"/>
    <n v="1169.0999999999999"/>
    <n v="0"/>
  </r>
  <r>
    <s v="ORD102344"/>
    <d v="2025-03-08T00:00:00"/>
    <x v="234"/>
    <s v="Customer_0216"/>
    <s v="P2002"/>
    <s v="Wireless Earbuds"/>
    <x v="2"/>
    <x v="7"/>
    <n v="4"/>
    <n v="2999"/>
    <n v="11996"/>
    <n v="0.05"/>
    <n v="599.79999999999995"/>
    <n v="11396.2"/>
    <n v="1652.45"/>
    <s v="Pune"/>
    <s v="Maharashtra"/>
    <s v="West"/>
    <x v="2"/>
    <s v="Same Day"/>
    <n v="2025"/>
    <n v="3"/>
    <s v="March"/>
    <n v="0.14499999999999999"/>
    <n v="10796.4"/>
    <n v="0"/>
  </r>
  <r>
    <s v="ORD102759"/>
    <d v="2024-07-06T00:00:00"/>
    <x v="235"/>
    <s v="Customer_0329"/>
    <s v="P2001"/>
    <s v="Smartphone"/>
    <x v="2"/>
    <x v="7"/>
    <n v="3"/>
    <n v="24999"/>
    <n v="74997"/>
    <n v="0.05"/>
    <n v="3749.85"/>
    <n v="71247.149999999994"/>
    <n v="10330.84"/>
    <s v="Pune"/>
    <s v="Maharashtra"/>
    <s v="West"/>
    <x v="1"/>
    <s v="Standard"/>
    <n v="2024"/>
    <n v="7"/>
    <s v="July"/>
    <n v="0.14499999999999999"/>
    <n v="67497.3"/>
    <n v="0"/>
  </r>
  <r>
    <s v="ORD103520"/>
    <d v="2024-10-12T00:00:00"/>
    <x v="236"/>
    <s v="Customer_0443"/>
    <s v="P2016"/>
    <s v="Bedsheet Set"/>
    <x v="1"/>
    <x v="8"/>
    <n v="1"/>
    <n v="999"/>
    <n v="999"/>
    <n v="0.1"/>
    <n v="99.9"/>
    <n v="899.1"/>
    <n v="188.81"/>
    <s v="Kolkata"/>
    <s v="West Bengal"/>
    <s v="East"/>
    <x v="4"/>
    <s v="Standard"/>
    <n v="2024"/>
    <n v="10"/>
    <s v="October"/>
    <n v="0.21"/>
    <n v="799.2"/>
    <n v="0"/>
  </r>
  <r>
    <s v="ORD103715"/>
    <d v="2025-04-18T00:00:00"/>
    <x v="237"/>
    <s v="Customer_0447"/>
    <s v="P2015"/>
    <s v="Table Lamp"/>
    <x v="1"/>
    <x v="8"/>
    <n v="1"/>
    <n v="1299"/>
    <n v="1299"/>
    <n v="0.1"/>
    <n v="129.9"/>
    <n v="1169.0999999999999"/>
    <n v="245.51"/>
    <s v="Delhi"/>
    <s v="Delhi"/>
    <s v="North"/>
    <x v="2"/>
    <s v="Express"/>
    <n v="2025"/>
    <n v="4"/>
    <s v="April"/>
    <n v="0.21"/>
    <n v="1039.2"/>
    <n v="0"/>
  </r>
  <r>
    <s v="ORD103740"/>
    <d v="2024-09-12T00:00:00"/>
    <x v="238"/>
    <s v="Customer_0731"/>
    <s v="P2022"/>
    <s v="Yoga Mat"/>
    <x v="3"/>
    <x v="9"/>
    <n v="1"/>
    <n v="899"/>
    <n v="899"/>
    <n v="0.1"/>
    <n v="89.9"/>
    <n v="809.1"/>
    <n v="202.28"/>
    <s v="Lucknow"/>
    <s v="Uttar Pradesh"/>
    <s v="North"/>
    <x v="4"/>
    <s v="Standard"/>
    <n v="2024"/>
    <n v="9"/>
    <s v="September"/>
    <n v="0.25"/>
    <n v="719.2"/>
    <n v="0"/>
  </r>
  <r>
    <s v="ORD104240"/>
    <d v="2024-03-18T00:00:00"/>
    <x v="239"/>
    <s v="Customer_0681"/>
    <s v="P2003"/>
    <s v="Laptop"/>
    <x v="2"/>
    <x v="2"/>
    <n v="2"/>
    <n v="59999"/>
    <n v="119998"/>
    <n v="0.1"/>
    <n v="11999.8"/>
    <n v="107998.2"/>
    <n v="14039.77"/>
    <s v="Bengaluru"/>
    <s v="Karnataka"/>
    <s v="South"/>
    <x v="2"/>
    <s v="Standard"/>
    <n v="2024"/>
    <n v="3"/>
    <s v="March"/>
    <n v="0.13"/>
    <n v="95998.399999999994"/>
    <n v="0"/>
  </r>
  <r>
    <s v="ORD104972"/>
    <d v="2025-03-29T00:00:00"/>
    <x v="240"/>
    <s v="Customer_0237"/>
    <s v="P2004"/>
    <s v="Wireless Mouse"/>
    <x v="2"/>
    <x v="3"/>
    <n v="2"/>
    <n v="899"/>
    <n v="1798"/>
    <n v="0.15"/>
    <n v="269.7"/>
    <n v="1528.3"/>
    <n v="175.75"/>
    <s v="Pune"/>
    <s v="Maharashtra"/>
    <s v="West"/>
    <x v="4"/>
    <s v="Standard"/>
    <n v="2025"/>
    <n v="3"/>
    <s v="March"/>
    <n v="0.115"/>
    <n v="1258.5999999999999"/>
    <n v="0"/>
  </r>
  <r>
    <s v="ORD100365"/>
    <d v="2025-07-17T00:00:00"/>
    <x v="241"/>
    <s v="Customer_0348"/>
    <s v="P2021"/>
    <s v="Perfume"/>
    <x v="4"/>
    <x v="13"/>
    <n v="1"/>
    <n v="1499"/>
    <n v="1499"/>
    <n v="0.1"/>
    <n v="149.9"/>
    <n v="1349.1"/>
    <n v="472.18"/>
    <s v="Ahmedabad"/>
    <s v="Gujarat"/>
    <s v="West"/>
    <x v="0"/>
    <s v="Standard"/>
    <n v="2025"/>
    <n v="7"/>
    <s v="July"/>
    <n v="0.35"/>
    <n v="1199.2"/>
    <n v="0"/>
  </r>
  <r>
    <s v="ORD101548"/>
    <d v="2024-04-10T00:00:00"/>
    <x v="242"/>
    <s v="Customer_0135"/>
    <s v="P2018"/>
    <s v="Face Wash"/>
    <x v="4"/>
    <x v="11"/>
    <n v="1"/>
    <n v="399"/>
    <n v="399"/>
    <n v="0.25"/>
    <n v="99.75"/>
    <n v="299.25"/>
    <n v="91.27"/>
    <s v="Mumbai"/>
    <s v="Maharashtra"/>
    <s v="West"/>
    <x v="1"/>
    <s v="Standard"/>
    <n v="2024"/>
    <n v="4"/>
    <s v="April"/>
    <n v="0.30499999999999999"/>
    <n v="199.5"/>
    <n v="0"/>
  </r>
  <r>
    <s v="ORD101608"/>
    <d v="2024-02-21T00:00:00"/>
    <x v="243"/>
    <s v="Customer_0464"/>
    <s v="P2006"/>
    <s v="Power Bank"/>
    <x v="2"/>
    <x v="3"/>
    <n v="2"/>
    <n v="1499"/>
    <n v="2998"/>
    <n v="0.1"/>
    <n v="299.8"/>
    <n v="2698.2"/>
    <n v="350.77"/>
    <s v="Noida"/>
    <s v="Uttar Pradesh"/>
    <s v="North"/>
    <x v="1"/>
    <s v="Standard"/>
    <n v="2024"/>
    <n v="2"/>
    <s v="February"/>
    <n v="0.13"/>
    <n v="2398.4"/>
    <n v="0"/>
  </r>
  <r>
    <s v="ORD101986"/>
    <d v="2025-10-29T00:00:00"/>
    <x v="244"/>
    <s v="Customer_0574"/>
    <s v="P2015"/>
    <s v="Table Lamp"/>
    <x v="1"/>
    <x v="8"/>
    <n v="2"/>
    <n v="1299"/>
    <n v="2598"/>
    <n v="0.3"/>
    <n v="779.4"/>
    <n v="1818.6"/>
    <n v="272.79000000000002"/>
    <s v="Kolkata"/>
    <s v="West Bengal"/>
    <s v="East"/>
    <x v="0"/>
    <s v="Express"/>
    <n v="2025"/>
    <n v="10"/>
    <s v="October"/>
    <n v="0.15"/>
    <n v="1039.2"/>
    <n v="0"/>
  </r>
  <r>
    <s v="ORD102090"/>
    <d v="2025-07-07T00:00:00"/>
    <x v="69"/>
    <s v="Customer_0044"/>
    <s v="P2012"/>
    <s v="Sandals"/>
    <x v="0"/>
    <x v="4"/>
    <n v="1"/>
    <n v="1299"/>
    <n v="1299"/>
    <n v="0.1"/>
    <n v="129.9"/>
    <n v="1169.0999999999999"/>
    <n v="339.04"/>
    <s v="Chennai"/>
    <s v="Tamil Nadu"/>
    <s v="South"/>
    <x v="2"/>
    <s v="Express"/>
    <n v="2025"/>
    <n v="7"/>
    <s v="July"/>
    <n v="0.28999999999999998"/>
    <n v="1039.2"/>
    <n v="0"/>
  </r>
  <r>
    <s v="ORD103219"/>
    <d v="2024-01-16T00:00:00"/>
    <x v="245"/>
    <s v="Customer_0043"/>
    <s v="P2006"/>
    <s v="Power Bank"/>
    <x v="2"/>
    <x v="3"/>
    <n v="2"/>
    <n v="1499"/>
    <n v="2998"/>
    <n v="0.05"/>
    <n v="149.9"/>
    <n v="2848.1"/>
    <n v="412.97"/>
    <s v="Chennai"/>
    <s v="Tamil Nadu"/>
    <s v="South"/>
    <x v="1"/>
    <s v="Standard"/>
    <n v="2024"/>
    <n v="1"/>
    <s v="January"/>
    <n v="0.14499999999999999"/>
    <n v="2698.2"/>
    <n v="0"/>
  </r>
  <r>
    <s v="ORD103321"/>
    <d v="2024-04-05T00:00:00"/>
    <x v="10"/>
    <s v="Customer_0055"/>
    <s v="P2007"/>
    <s v="T-Shirt"/>
    <x v="0"/>
    <x v="12"/>
    <n v="1"/>
    <n v="799"/>
    <n v="799"/>
    <n v="0.15"/>
    <n v="119.85"/>
    <n v="679.15"/>
    <n v="186.77"/>
    <s v="Delhi"/>
    <s v="Delhi"/>
    <s v="North"/>
    <x v="1"/>
    <s v="Standard"/>
    <n v="2024"/>
    <n v="4"/>
    <s v="April"/>
    <n v="0.27500000000000002"/>
    <n v="559.29999999999995"/>
    <n v="0"/>
  </r>
  <r>
    <s v="ORD104085"/>
    <d v="2024-08-30T00:00:00"/>
    <x v="246"/>
    <s v="Customer_0584"/>
    <s v="P2010"/>
    <s v="Dress"/>
    <x v="0"/>
    <x v="0"/>
    <n v="2"/>
    <n v="1999"/>
    <n v="3998"/>
    <n v="0.15"/>
    <n v="599.70000000000005"/>
    <n v="3398.3"/>
    <n v="934.53"/>
    <s v="Jaipur"/>
    <s v="Rajasthan"/>
    <s v="North"/>
    <x v="4"/>
    <s v="Standard"/>
    <n v="2024"/>
    <n v="8"/>
    <s v="August"/>
    <n v="0.27500000000000002"/>
    <n v="2798.6"/>
    <n v="0"/>
  </r>
  <r>
    <s v="ORD100440"/>
    <d v="2024-06-19T00:00:00"/>
    <x v="247"/>
    <s v="Customer_0493"/>
    <s v="P2010"/>
    <s v="Dress"/>
    <x v="0"/>
    <x v="0"/>
    <n v="2"/>
    <n v="1999"/>
    <n v="3998"/>
    <n v="0"/>
    <n v="0"/>
    <n v="3998"/>
    <n v="1279.3599999999999"/>
    <s v="Delhi"/>
    <s v="Delhi"/>
    <s v="North"/>
    <x v="1"/>
    <s v="Express"/>
    <n v="2024"/>
    <n v="6"/>
    <s v="June"/>
    <n v="0.32"/>
    <n v="3998"/>
    <n v="0"/>
  </r>
  <r>
    <s v="ORD100753"/>
    <d v="2025-02-20T00:00:00"/>
    <x v="82"/>
    <s v="Customer_0307"/>
    <s v="P2006"/>
    <s v="Power Bank"/>
    <x v="2"/>
    <x v="3"/>
    <n v="3"/>
    <n v="1499"/>
    <n v="4497"/>
    <n v="0.2"/>
    <n v="899.4"/>
    <n v="3597.6"/>
    <n v="359.76"/>
    <s v="Bengaluru"/>
    <s v="Karnataka"/>
    <s v="South"/>
    <x v="4"/>
    <s v="Express"/>
    <n v="2025"/>
    <n v="2"/>
    <s v="February"/>
    <n v="0.1"/>
    <n v="2698.2"/>
    <n v="0"/>
  </r>
  <r>
    <s v="ORD101150"/>
    <d v="2025-05-12T00:00:00"/>
    <x v="248"/>
    <s v="Customer_0336"/>
    <s v="P2021"/>
    <s v="Perfume"/>
    <x v="4"/>
    <x v="13"/>
    <n v="2"/>
    <n v="1499"/>
    <n v="2998"/>
    <n v="0.15"/>
    <n v="449.7"/>
    <n v="2548.3000000000002"/>
    <n v="853.68"/>
    <s v="Lucknow"/>
    <s v="Uttar Pradesh"/>
    <s v="North"/>
    <x v="0"/>
    <s v="Express"/>
    <n v="2025"/>
    <n v="5"/>
    <s v="May"/>
    <n v="0.33500000000000002"/>
    <n v="2098.6"/>
    <n v="0"/>
  </r>
  <r>
    <s v="ORD101666"/>
    <d v="2025-05-07T00:00:00"/>
    <x v="174"/>
    <s v="Customer_0282"/>
    <s v="P2014"/>
    <s v="Cookware Set"/>
    <x v="1"/>
    <x v="1"/>
    <n v="1"/>
    <n v="2999"/>
    <n v="2999"/>
    <n v="0"/>
    <n v="0"/>
    <n v="2999"/>
    <n v="719.76"/>
    <s v="Noida"/>
    <s v="Uttar Pradesh"/>
    <s v="North"/>
    <x v="1"/>
    <s v="Standard"/>
    <n v="2025"/>
    <n v="5"/>
    <s v="May"/>
    <n v="0.24"/>
    <n v="2999"/>
    <n v="0"/>
  </r>
  <r>
    <s v="ORD103063"/>
    <d v="2024-08-06T00:00:00"/>
    <x v="249"/>
    <s v="Customer_0247"/>
    <s v="P2002"/>
    <s v="Wireless Earbuds"/>
    <x v="2"/>
    <x v="7"/>
    <n v="1"/>
    <n v="2999"/>
    <n v="2999"/>
    <n v="0.15"/>
    <n v="449.85"/>
    <n v="2549.15"/>
    <n v="293.14999999999998"/>
    <s v="Kolkata"/>
    <s v="West Bengal"/>
    <s v="East"/>
    <x v="2"/>
    <s v="Standard"/>
    <n v="2024"/>
    <n v="8"/>
    <s v="August"/>
    <n v="0.115"/>
    <n v="2099.3000000000002"/>
    <n v="0"/>
  </r>
  <r>
    <s v="ORD103245"/>
    <d v="2025-02-14T00:00:00"/>
    <x v="23"/>
    <s v="Customer_0745"/>
    <s v="P2020"/>
    <s v="Shampoo"/>
    <x v="4"/>
    <x v="10"/>
    <n v="1"/>
    <n v="599"/>
    <n v="599"/>
    <n v="0.05"/>
    <n v="29.95"/>
    <n v="569.04999999999995"/>
    <n v="207.7"/>
    <s v="Noida"/>
    <s v="Uttar Pradesh"/>
    <s v="North"/>
    <x v="1"/>
    <s v="Standard"/>
    <n v="2025"/>
    <n v="2"/>
    <s v="February"/>
    <n v="0.36499999999999999"/>
    <n v="539.1"/>
    <n v="0"/>
  </r>
  <r>
    <s v="ORD103964"/>
    <d v="2024-03-01T00:00:00"/>
    <x v="90"/>
    <s v="Customer_0704"/>
    <s v="P2018"/>
    <s v="Face Wash"/>
    <x v="4"/>
    <x v="11"/>
    <n v="1"/>
    <n v="399"/>
    <n v="399"/>
    <n v="0.1"/>
    <n v="39.9"/>
    <n v="359.1"/>
    <n v="125.68"/>
    <s v="Jaipur"/>
    <s v="Rajasthan"/>
    <s v="North"/>
    <x v="4"/>
    <s v="Express"/>
    <n v="2024"/>
    <n v="3"/>
    <s v="March"/>
    <n v="0.35"/>
    <n v="319.2"/>
    <n v="0"/>
  </r>
  <r>
    <s v="ORD100974"/>
    <d v="2024-06-17T00:00:00"/>
    <x v="250"/>
    <s v="Customer_0011"/>
    <s v="P2014"/>
    <s v="Cookware Set"/>
    <x v="1"/>
    <x v="1"/>
    <n v="1"/>
    <n v="2999"/>
    <n v="2999"/>
    <n v="0.25"/>
    <n v="749.75"/>
    <n v="2249.25"/>
    <n v="371.13"/>
    <s v="Chennai"/>
    <s v="Tamil Nadu"/>
    <s v="South"/>
    <x v="1"/>
    <s v="Express"/>
    <n v="2024"/>
    <n v="6"/>
    <s v="June"/>
    <n v="0.16500000000000001"/>
    <n v="1499.5"/>
    <n v="0"/>
  </r>
  <r>
    <s v="ORD102771"/>
    <d v="2025-01-23T00:00:00"/>
    <x v="251"/>
    <s v="Customer_0693"/>
    <s v="P2018"/>
    <s v="Face Wash"/>
    <x v="4"/>
    <x v="11"/>
    <n v="2"/>
    <n v="399"/>
    <n v="798"/>
    <n v="0.1"/>
    <n v="79.8"/>
    <n v="718.2"/>
    <n v="251.37"/>
    <s v="Lucknow"/>
    <s v="Uttar Pradesh"/>
    <s v="North"/>
    <x v="4"/>
    <s v="Standard"/>
    <n v="2025"/>
    <n v="1"/>
    <s v="January"/>
    <n v="0.35"/>
    <n v="638.4"/>
    <n v="0"/>
  </r>
  <r>
    <s v="ORD103650"/>
    <d v="2024-01-03T00:00:00"/>
    <x v="252"/>
    <s v="Customer_0123"/>
    <s v="P2016"/>
    <s v="Bedsheet Set"/>
    <x v="1"/>
    <x v="8"/>
    <n v="2"/>
    <n v="999"/>
    <n v="1998"/>
    <n v="0.15"/>
    <n v="299.7"/>
    <n v="1698.3"/>
    <n v="331.17"/>
    <s v="Noida"/>
    <s v="Uttar Pradesh"/>
    <s v="North"/>
    <x v="2"/>
    <s v="Standard"/>
    <n v="2024"/>
    <n v="1"/>
    <s v="January"/>
    <n v="0.19500000000000001"/>
    <n v="1398.6"/>
    <n v="0"/>
  </r>
  <r>
    <s v="ORD104127"/>
    <d v="2025-02-03T00:00:00"/>
    <x v="253"/>
    <s v="Customer_0481"/>
    <s v="P2022"/>
    <s v="Yoga Mat"/>
    <x v="3"/>
    <x v="9"/>
    <n v="2"/>
    <n v="899"/>
    <n v="1798"/>
    <n v="0"/>
    <n v="0"/>
    <n v="1798"/>
    <n v="503.44"/>
    <s v="Pune"/>
    <s v="Maharashtra"/>
    <s v="West"/>
    <x v="4"/>
    <s v="Standard"/>
    <n v="2025"/>
    <n v="2"/>
    <s v="February"/>
    <n v="0.28000000000000003"/>
    <n v="1798"/>
    <n v="0"/>
  </r>
  <r>
    <s v="ORD104176"/>
    <d v="2024-09-28T00:00:00"/>
    <x v="85"/>
    <s v="Customer_0583"/>
    <s v="P2020"/>
    <s v="Shampoo"/>
    <x v="4"/>
    <x v="10"/>
    <n v="1"/>
    <n v="599"/>
    <n v="599"/>
    <n v="0.15"/>
    <n v="89.85"/>
    <n v="509.15"/>
    <n v="170.57"/>
    <s v="Noida"/>
    <s v="Uttar Pradesh"/>
    <s v="North"/>
    <x v="1"/>
    <s v="Same Day"/>
    <n v="2024"/>
    <n v="9"/>
    <s v="September"/>
    <n v="0.33500000000000002"/>
    <n v="419.3"/>
    <n v="0"/>
  </r>
  <r>
    <s v="ORD104525"/>
    <d v="2025-04-10T00:00:00"/>
    <x v="151"/>
    <s v="Customer_0279"/>
    <s v="P2007"/>
    <s v="T-Shirt"/>
    <x v="0"/>
    <x v="12"/>
    <n v="1"/>
    <n v="799"/>
    <n v="799"/>
    <n v="0.05"/>
    <n v="39.950000000000003"/>
    <n v="759.05"/>
    <n v="231.51"/>
    <s v="Lucknow"/>
    <s v="Uttar Pradesh"/>
    <s v="North"/>
    <x v="1"/>
    <s v="Express"/>
    <n v="2025"/>
    <n v="4"/>
    <s v="April"/>
    <n v="0.30499999999999999"/>
    <n v="719.1"/>
    <n v="0"/>
  </r>
  <r>
    <s v="ORD104779"/>
    <d v="2024-10-19T00:00:00"/>
    <x v="254"/>
    <s v="Customer_0617"/>
    <s v="P2024"/>
    <s v="Cricket Bat"/>
    <x v="3"/>
    <x v="6"/>
    <n v="3"/>
    <n v="2499"/>
    <n v="7497"/>
    <n v="0.15"/>
    <n v="1124.55"/>
    <n v="6372.45"/>
    <n v="1497.53"/>
    <s v="Mumbai"/>
    <s v="Maharashtra"/>
    <s v="West"/>
    <x v="2"/>
    <s v="Express"/>
    <n v="2024"/>
    <n v="10"/>
    <s v="October"/>
    <n v="0.23499999999999999"/>
    <n v="5247.9"/>
    <n v="0"/>
  </r>
  <r>
    <s v="ORD100067"/>
    <d v="2025-03-09T00:00:00"/>
    <x v="255"/>
    <s v="Customer_0188"/>
    <s v="P2005"/>
    <s v="Keyboard"/>
    <x v="2"/>
    <x v="3"/>
    <n v="1"/>
    <n v="1299"/>
    <n v="1299"/>
    <n v="0.25"/>
    <n v="324.75"/>
    <n v="974.25"/>
    <n v="82.81"/>
    <s v="Jaipur"/>
    <s v="Rajasthan"/>
    <s v="North"/>
    <x v="4"/>
    <s v="Standard"/>
    <n v="2025"/>
    <n v="3"/>
    <s v="March"/>
    <n v="8.5000000000000006E-2"/>
    <n v="649.5"/>
    <n v="0"/>
  </r>
  <r>
    <s v="ORD101100"/>
    <d v="2025-12-14T00:00:00"/>
    <x v="182"/>
    <s v="Customer_0277"/>
    <s v="P2010"/>
    <s v="Dress"/>
    <x v="0"/>
    <x v="0"/>
    <n v="2"/>
    <n v="1999"/>
    <n v="3998"/>
    <n v="0.05"/>
    <n v="199.9"/>
    <n v="3798.1"/>
    <n v="1158.42"/>
    <s v="Lucknow"/>
    <s v="Uttar Pradesh"/>
    <s v="North"/>
    <x v="3"/>
    <s v="Standard"/>
    <n v="2025"/>
    <n v="12"/>
    <s v="December"/>
    <n v="0.30499999999999999"/>
    <n v="3598.2"/>
    <n v="0"/>
  </r>
  <r>
    <s v="ORD101802"/>
    <d v="2025-07-23T00:00:00"/>
    <x v="256"/>
    <s v="Customer_0168"/>
    <s v="P2005"/>
    <s v="Keyboard"/>
    <x v="2"/>
    <x v="3"/>
    <n v="1"/>
    <n v="1299"/>
    <n v="1299"/>
    <n v="0"/>
    <n v="0"/>
    <n v="1299"/>
    <n v="207.84"/>
    <s v="Lucknow"/>
    <s v="Uttar Pradesh"/>
    <s v="North"/>
    <x v="1"/>
    <s v="Same Day"/>
    <n v="2025"/>
    <n v="7"/>
    <s v="July"/>
    <n v="0.16"/>
    <n v="1299"/>
    <n v="0"/>
  </r>
  <r>
    <s v="ORD102017"/>
    <d v="2025-11-08T00:00:00"/>
    <x v="37"/>
    <s v="Customer_0461"/>
    <s v="P2009"/>
    <s v="Kurti"/>
    <x v="0"/>
    <x v="0"/>
    <n v="2"/>
    <n v="1199"/>
    <n v="2398"/>
    <n v="0.25"/>
    <n v="599.5"/>
    <n v="1798.5"/>
    <n v="440.63"/>
    <s v="Kolkata"/>
    <s v="West Bengal"/>
    <s v="East"/>
    <x v="4"/>
    <s v="Standard"/>
    <n v="2025"/>
    <n v="11"/>
    <s v="November"/>
    <n v="0.245"/>
    <n v="1199"/>
    <n v="0"/>
  </r>
  <r>
    <s v="ORD102446"/>
    <d v="2025-05-13T00:00:00"/>
    <x v="161"/>
    <s v="Customer_0192"/>
    <s v="P2018"/>
    <s v="Face Wash"/>
    <x v="4"/>
    <x v="11"/>
    <n v="4"/>
    <n v="399"/>
    <n v="1596"/>
    <n v="0.2"/>
    <n v="319.2"/>
    <n v="1276.8"/>
    <n v="408.58"/>
    <s v="Bengaluru"/>
    <s v="Karnataka"/>
    <s v="South"/>
    <x v="3"/>
    <s v="Same Day"/>
    <n v="2025"/>
    <n v="5"/>
    <s v="May"/>
    <n v="0.32"/>
    <n v="957.6"/>
    <n v="0"/>
  </r>
  <r>
    <s v="ORD102534"/>
    <d v="2024-06-07T00:00:00"/>
    <x v="257"/>
    <s v="Customer_0770"/>
    <s v="P2018"/>
    <s v="Face Wash"/>
    <x v="4"/>
    <x v="11"/>
    <n v="1"/>
    <n v="399"/>
    <n v="399"/>
    <n v="0.1"/>
    <n v="39.9"/>
    <n v="359.1"/>
    <n v="125.68"/>
    <s v="Hyderabad"/>
    <s v="Telangana"/>
    <s v="South"/>
    <x v="0"/>
    <s v="Standard"/>
    <n v="2024"/>
    <n v="6"/>
    <s v="June"/>
    <n v="0.35"/>
    <n v="319.2"/>
    <n v="0"/>
  </r>
  <r>
    <s v="ORD102804"/>
    <d v="2024-07-13T00:00:00"/>
    <x v="258"/>
    <s v="Customer_0087"/>
    <s v="P2016"/>
    <s v="Bedsheet Set"/>
    <x v="1"/>
    <x v="8"/>
    <n v="3"/>
    <n v="999"/>
    <n v="2997"/>
    <n v="0.25"/>
    <n v="749.25"/>
    <n v="2247.75"/>
    <n v="370.88"/>
    <s v="Bengaluru"/>
    <s v="Karnataka"/>
    <s v="South"/>
    <x v="1"/>
    <s v="Standard"/>
    <n v="2024"/>
    <n v="7"/>
    <s v="July"/>
    <n v="0.16500000000000001"/>
    <n v="1498.5"/>
    <n v="0"/>
  </r>
  <r>
    <s v="ORD103455"/>
    <d v="2024-10-30T00:00:00"/>
    <x v="259"/>
    <s v="Customer_0668"/>
    <s v="P2017"/>
    <s v="Office Chair"/>
    <x v="1"/>
    <x v="5"/>
    <n v="1"/>
    <n v="5999"/>
    <n v="5999"/>
    <n v="0"/>
    <n v="0"/>
    <n v="5999"/>
    <n v="1439.76"/>
    <s v="Noida"/>
    <s v="Uttar Pradesh"/>
    <s v="North"/>
    <x v="4"/>
    <s v="Express"/>
    <n v="2024"/>
    <n v="10"/>
    <s v="October"/>
    <n v="0.24"/>
    <n v="5999"/>
    <n v="0"/>
  </r>
  <r>
    <s v="ORD101015"/>
    <d v="2024-08-10T00:00:00"/>
    <x v="260"/>
    <s v="Customer_0470"/>
    <s v="P2008"/>
    <s v="Jeans"/>
    <x v="0"/>
    <x v="12"/>
    <n v="1"/>
    <n v="1799"/>
    <n v="1799"/>
    <n v="0.1"/>
    <n v="179.9"/>
    <n v="1619.1"/>
    <n v="469.54"/>
    <s v="Mumbai"/>
    <s v="Maharashtra"/>
    <s v="West"/>
    <x v="4"/>
    <s v="Express"/>
    <n v="2024"/>
    <n v="8"/>
    <s v="August"/>
    <n v="0.28999999999999998"/>
    <n v="1439.2"/>
    <n v="0"/>
  </r>
  <r>
    <s v="ORD101758"/>
    <d v="2024-02-29T00:00:00"/>
    <x v="261"/>
    <s v="Customer_0166"/>
    <s v="P2002"/>
    <s v="Wireless Earbuds"/>
    <x v="2"/>
    <x v="7"/>
    <n v="3"/>
    <n v="2999"/>
    <n v="8997"/>
    <n v="0.2"/>
    <n v="1799.4"/>
    <n v="7197.6"/>
    <n v="719.76"/>
    <s v="Gurugram"/>
    <s v="Haryana"/>
    <s v="North"/>
    <x v="3"/>
    <s v="Standard"/>
    <n v="2024"/>
    <n v="2"/>
    <s v="February"/>
    <n v="0.1"/>
    <n v="5398.2"/>
    <n v="0"/>
  </r>
  <r>
    <s v="ORD102302"/>
    <d v="2025-08-16T00:00:00"/>
    <x v="87"/>
    <s v="Customer_0423"/>
    <s v="P2014"/>
    <s v="Cookware Set"/>
    <x v="1"/>
    <x v="1"/>
    <n v="3"/>
    <n v="2999"/>
    <n v="8997"/>
    <n v="0.15"/>
    <n v="1349.55"/>
    <n v="7647.45"/>
    <n v="1491.25"/>
    <s v="Delhi"/>
    <s v="Delhi"/>
    <s v="North"/>
    <x v="1"/>
    <s v="Standard"/>
    <n v="2025"/>
    <n v="8"/>
    <s v="August"/>
    <n v="0.19500000000000001"/>
    <n v="6297.9"/>
    <n v="0"/>
  </r>
  <r>
    <s v="ORD102975"/>
    <d v="2025-07-09T00:00:00"/>
    <x v="221"/>
    <s v="Customer_0148"/>
    <s v="P2018"/>
    <s v="Face Wash"/>
    <x v="4"/>
    <x v="11"/>
    <n v="2"/>
    <n v="399"/>
    <n v="798"/>
    <n v="0.2"/>
    <n v="159.6"/>
    <n v="638.4"/>
    <n v="204.29"/>
    <s v="Kolkata"/>
    <s v="West Bengal"/>
    <s v="East"/>
    <x v="3"/>
    <s v="Standard"/>
    <n v="2025"/>
    <n v="7"/>
    <s v="July"/>
    <n v="0.32"/>
    <n v="478.8"/>
    <n v="0"/>
  </r>
  <r>
    <s v="ORD103112"/>
    <d v="2024-03-03T00:00:00"/>
    <x v="23"/>
    <s v="Customer_0745"/>
    <s v="P2015"/>
    <s v="Table Lamp"/>
    <x v="1"/>
    <x v="8"/>
    <n v="1"/>
    <n v="1299"/>
    <n v="1299"/>
    <n v="0.05"/>
    <n v="64.95"/>
    <n v="1234.05"/>
    <n v="277.66000000000003"/>
    <s v="Delhi"/>
    <s v="Delhi"/>
    <s v="North"/>
    <x v="0"/>
    <s v="Express"/>
    <n v="2024"/>
    <n v="3"/>
    <s v="March"/>
    <n v="0.22500000000000001"/>
    <n v="1169.0999999999999"/>
    <n v="0"/>
  </r>
  <r>
    <s v="ORD104187"/>
    <d v="2024-11-17T00:00:00"/>
    <x v="152"/>
    <s v="Customer_0702"/>
    <s v="P2003"/>
    <s v="Laptop"/>
    <x v="2"/>
    <x v="2"/>
    <n v="5"/>
    <n v="59999"/>
    <n v="299995"/>
    <n v="0"/>
    <n v="0"/>
    <n v="299995"/>
    <n v="47999.199999999997"/>
    <s v="Mumbai"/>
    <s v="Maharashtra"/>
    <s v="West"/>
    <x v="3"/>
    <s v="Express"/>
    <n v="2024"/>
    <n v="11"/>
    <s v="November"/>
    <n v="0.16"/>
    <n v="299995"/>
    <n v="0"/>
  </r>
  <r>
    <s v="ORD104489"/>
    <d v="2024-02-28T00:00:00"/>
    <x v="262"/>
    <s v="Customer_0796"/>
    <s v="P2009"/>
    <s v="Kurti"/>
    <x v="0"/>
    <x v="0"/>
    <n v="1"/>
    <n v="1199"/>
    <n v="1199"/>
    <n v="0.05"/>
    <n v="59.95"/>
    <n v="1139.05"/>
    <n v="347.41"/>
    <s v="Jaipur"/>
    <s v="Rajasthan"/>
    <s v="North"/>
    <x v="2"/>
    <s v="Standard"/>
    <n v="2024"/>
    <n v="2"/>
    <s v="February"/>
    <n v="0.30499999999999999"/>
    <n v="1079.0999999999999"/>
    <n v="0"/>
  </r>
  <r>
    <s v="ORD100372"/>
    <d v="2024-02-21T00:00:00"/>
    <x v="231"/>
    <s v="Customer_0238"/>
    <s v="P2022"/>
    <s v="Yoga Mat"/>
    <x v="3"/>
    <x v="9"/>
    <n v="1"/>
    <n v="899"/>
    <n v="899"/>
    <n v="0.2"/>
    <n v="179.8"/>
    <n v="719.2"/>
    <n v="158.22"/>
    <s v="Gurugram"/>
    <s v="Haryana"/>
    <s v="North"/>
    <x v="1"/>
    <s v="Express"/>
    <n v="2024"/>
    <n v="2"/>
    <s v="February"/>
    <n v="0.22"/>
    <n v="539.4"/>
    <n v="0"/>
  </r>
  <r>
    <s v="ORD100946"/>
    <d v="2025-08-21T00:00:00"/>
    <x v="157"/>
    <s v="Customer_0545"/>
    <s v="P2005"/>
    <s v="Keyboard"/>
    <x v="2"/>
    <x v="3"/>
    <n v="1"/>
    <n v="1299"/>
    <n v="1299"/>
    <n v="0.15"/>
    <n v="194.85"/>
    <n v="1104.1500000000001"/>
    <n v="126.98"/>
    <s v="Bengaluru"/>
    <s v="Karnataka"/>
    <s v="South"/>
    <x v="2"/>
    <s v="Express"/>
    <n v="2025"/>
    <n v="8"/>
    <s v="August"/>
    <n v="0.115"/>
    <n v="909.3"/>
    <n v="0"/>
  </r>
  <r>
    <s v="ORD101024"/>
    <d v="2025-05-03T00:00:00"/>
    <x v="263"/>
    <s v="Customer_0487"/>
    <s v="P2004"/>
    <s v="Wireless Mouse"/>
    <x v="2"/>
    <x v="3"/>
    <n v="1"/>
    <n v="899"/>
    <n v="899"/>
    <n v="0.15"/>
    <n v="134.85"/>
    <n v="764.15"/>
    <n v="87.88"/>
    <s v="Bengaluru"/>
    <s v="Karnataka"/>
    <s v="South"/>
    <x v="4"/>
    <s v="Standard"/>
    <n v="2025"/>
    <n v="5"/>
    <s v="May"/>
    <n v="0.115"/>
    <n v="629.29999999999995"/>
    <n v="0"/>
  </r>
  <r>
    <s v="ORD101532"/>
    <d v="2025-05-29T00:00:00"/>
    <x v="264"/>
    <s v="Customer_0150"/>
    <s v="P2016"/>
    <s v="Bedsheet Set"/>
    <x v="1"/>
    <x v="8"/>
    <n v="2"/>
    <n v="999"/>
    <n v="1998"/>
    <n v="0.05"/>
    <n v="99.9"/>
    <n v="1898.1"/>
    <n v="427.07"/>
    <s v="Ahmedabad"/>
    <s v="Gujarat"/>
    <s v="West"/>
    <x v="4"/>
    <s v="Express"/>
    <n v="2025"/>
    <n v="5"/>
    <s v="May"/>
    <n v="0.22500000000000001"/>
    <n v="1798.2"/>
    <n v="0"/>
  </r>
  <r>
    <s v="ORD101619"/>
    <d v="2025-06-27T00:00:00"/>
    <x v="265"/>
    <s v="Customer_0554"/>
    <s v="P2007"/>
    <s v="T-Shirt"/>
    <x v="0"/>
    <x v="12"/>
    <n v="1"/>
    <n v="799"/>
    <n v="799"/>
    <n v="0.15"/>
    <n v="119.85"/>
    <n v="679.15"/>
    <n v="186.77"/>
    <s v="Chennai"/>
    <s v="Tamil Nadu"/>
    <s v="South"/>
    <x v="3"/>
    <s v="Standard"/>
    <n v="2025"/>
    <n v="6"/>
    <s v="June"/>
    <n v="0.27500000000000002"/>
    <n v="559.29999999999995"/>
    <n v="0"/>
  </r>
  <r>
    <s v="ORD102751"/>
    <d v="2024-06-10T00:00:00"/>
    <x v="173"/>
    <s v="Customer_0024"/>
    <s v="P2012"/>
    <s v="Sandals"/>
    <x v="0"/>
    <x v="4"/>
    <n v="2"/>
    <n v="1299"/>
    <n v="2598"/>
    <n v="0.05"/>
    <n v="129.9"/>
    <n v="2468.1"/>
    <n v="752.77"/>
    <s v="Jaipur"/>
    <s v="Rajasthan"/>
    <s v="North"/>
    <x v="3"/>
    <s v="Same Day"/>
    <n v="2024"/>
    <n v="6"/>
    <s v="June"/>
    <n v="0.30499999999999999"/>
    <n v="2338.1999999999998"/>
    <n v="0"/>
  </r>
  <r>
    <s v="ORD103200"/>
    <d v="2024-02-28T00:00:00"/>
    <x v="266"/>
    <s v="Customer_0314"/>
    <s v="P2013"/>
    <s v="Mixer Grinder"/>
    <x v="1"/>
    <x v="1"/>
    <n v="1"/>
    <n v="3499"/>
    <n v="3499"/>
    <n v="0.05"/>
    <n v="174.95"/>
    <n v="3324.05"/>
    <n v="747.91"/>
    <s v="Mumbai"/>
    <s v="Maharashtra"/>
    <s v="West"/>
    <x v="0"/>
    <s v="Standard"/>
    <n v="2024"/>
    <n v="2"/>
    <s v="February"/>
    <n v="0.22500000000000001"/>
    <n v="3149.1"/>
    <n v="0"/>
  </r>
  <r>
    <s v="ORD103499"/>
    <d v="2025-06-04T00:00:00"/>
    <x v="146"/>
    <s v="Customer_0426"/>
    <s v="P2018"/>
    <s v="Face Wash"/>
    <x v="4"/>
    <x v="11"/>
    <n v="1"/>
    <n v="399"/>
    <n v="399"/>
    <n v="0.15"/>
    <n v="59.85"/>
    <n v="339.15"/>
    <n v="113.62"/>
    <s v="Jaipur"/>
    <s v="Rajasthan"/>
    <s v="North"/>
    <x v="2"/>
    <s v="Standard"/>
    <n v="2025"/>
    <n v="6"/>
    <s v="June"/>
    <n v="0.33500000000000002"/>
    <n v="279.3"/>
    <n v="0"/>
  </r>
  <r>
    <s v="ORD103566"/>
    <d v="2024-03-23T00:00:00"/>
    <x v="142"/>
    <s v="Customer_0092"/>
    <s v="P2002"/>
    <s v="Wireless Earbuds"/>
    <x v="2"/>
    <x v="7"/>
    <n v="1"/>
    <n v="2999"/>
    <n v="2999"/>
    <n v="0.1"/>
    <n v="299.89999999999998"/>
    <n v="2699.1"/>
    <n v="350.88"/>
    <s v="Gurugram"/>
    <s v="Haryana"/>
    <s v="North"/>
    <x v="1"/>
    <s v="Standard"/>
    <n v="2024"/>
    <n v="3"/>
    <s v="March"/>
    <n v="0.13"/>
    <n v="2399.1999999999998"/>
    <n v="0"/>
  </r>
  <r>
    <s v="ORD104313"/>
    <d v="2024-07-09T00:00:00"/>
    <x v="267"/>
    <s v="Customer_0185"/>
    <s v="P2006"/>
    <s v="Power Bank"/>
    <x v="2"/>
    <x v="3"/>
    <n v="1"/>
    <n v="1499"/>
    <n v="1499"/>
    <n v="0.1"/>
    <n v="149.9"/>
    <n v="1349.1"/>
    <n v="175.38"/>
    <s v="Lucknow"/>
    <s v="Uttar Pradesh"/>
    <s v="North"/>
    <x v="1"/>
    <s v="Standard"/>
    <n v="2024"/>
    <n v="7"/>
    <s v="July"/>
    <n v="0.13"/>
    <n v="1199.2"/>
    <n v="0"/>
  </r>
  <r>
    <s v="ORD100256"/>
    <d v="2024-03-11T00:00:00"/>
    <x v="236"/>
    <s v="Customer_0443"/>
    <s v="P2022"/>
    <s v="Yoga Mat"/>
    <x v="3"/>
    <x v="9"/>
    <n v="1"/>
    <n v="899"/>
    <n v="899"/>
    <n v="0.1"/>
    <n v="89.9"/>
    <n v="809.1"/>
    <n v="202.28"/>
    <s v="Bengaluru"/>
    <s v="Karnataka"/>
    <s v="South"/>
    <x v="1"/>
    <s v="Express"/>
    <n v="2024"/>
    <n v="3"/>
    <s v="March"/>
    <n v="0.25"/>
    <n v="719.2"/>
    <n v="0"/>
  </r>
  <r>
    <s v="ORD100774"/>
    <d v="2025-09-01T00:00:00"/>
    <x v="13"/>
    <s v="Customer_0245"/>
    <s v="P2005"/>
    <s v="Keyboard"/>
    <x v="2"/>
    <x v="3"/>
    <n v="1"/>
    <n v="1299"/>
    <n v="1299"/>
    <n v="0.15"/>
    <n v="194.85"/>
    <n v="1104.1500000000001"/>
    <n v="126.98"/>
    <s v="Ahmedabad"/>
    <s v="Gujarat"/>
    <s v="West"/>
    <x v="3"/>
    <s v="Standard"/>
    <n v="2025"/>
    <n v="9"/>
    <s v="September"/>
    <n v="0.115"/>
    <n v="909.3"/>
    <n v="0"/>
  </r>
  <r>
    <s v="ORD101197"/>
    <d v="2024-03-10T00:00:00"/>
    <x v="268"/>
    <s v="Customer_0636"/>
    <s v="P2012"/>
    <s v="Sandals"/>
    <x v="0"/>
    <x v="4"/>
    <n v="4"/>
    <n v="1299"/>
    <n v="5196"/>
    <n v="0"/>
    <n v="0"/>
    <n v="5196"/>
    <n v="1662.72"/>
    <s v="Jaipur"/>
    <s v="Rajasthan"/>
    <s v="North"/>
    <x v="1"/>
    <s v="Standard"/>
    <n v="2024"/>
    <n v="3"/>
    <s v="March"/>
    <n v="0.32"/>
    <n v="5196"/>
    <n v="0"/>
  </r>
  <r>
    <s v="ORD101575"/>
    <d v="2025-11-22T00:00:00"/>
    <x v="179"/>
    <s v="Customer_0367"/>
    <s v="P2012"/>
    <s v="Sandals"/>
    <x v="0"/>
    <x v="4"/>
    <n v="1"/>
    <n v="1299"/>
    <n v="1299"/>
    <n v="0.1"/>
    <n v="129.9"/>
    <n v="1169.0999999999999"/>
    <n v="339.04"/>
    <s v="Kolkata"/>
    <s v="West Bengal"/>
    <s v="East"/>
    <x v="3"/>
    <s v="Same Day"/>
    <n v="2025"/>
    <n v="11"/>
    <s v="November"/>
    <n v="0.28999999999999998"/>
    <n v="1039.2"/>
    <n v="0"/>
  </r>
  <r>
    <s v="ORD101596"/>
    <d v="2024-08-28T00:00:00"/>
    <x v="186"/>
    <s v="Customer_0597"/>
    <s v="P2005"/>
    <s v="Keyboard"/>
    <x v="2"/>
    <x v="3"/>
    <n v="3"/>
    <n v="1299"/>
    <n v="3897"/>
    <n v="0.2"/>
    <n v="779.4"/>
    <n v="3117.6"/>
    <n v="311.76"/>
    <s v="Chennai"/>
    <s v="Tamil Nadu"/>
    <s v="South"/>
    <x v="1"/>
    <s v="Same Day"/>
    <n v="2024"/>
    <n v="8"/>
    <s v="August"/>
    <n v="0.1"/>
    <n v="2338.1999999999998"/>
    <n v="0"/>
  </r>
  <r>
    <s v="ORD104757"/>
    <d v="2025-02-17T00:00:00"/>
    <x v="269"/>
    <s v="Customer_0002"/>
    <s v="P2014"/>
    <s v="Cookware Set"/>
    <x v="1"/>
    <x v="1"/>
    <n v="1"/>
    <n v="2999"/>
    <n v="2999"/>
    <n v="0.2"/>
    <n v="599.79999999999995"/>
    <n v="2399.1999999999998"/>
    <n v="431.86"/>
    <s v="Mumbai"/>
    <s v="Maharashtra"/>
    <s v="West"/>
    <x v="4"/>
    <s v="Same Day"/>
    <n v="2025"/>
    <n v="2"/>
    <s v="February"/>
    <n v="0.18"/>
    <n v="1799.4"/>
    <n v="0"/>
  </r>
  <r>
    <s v="ORD100026"/>
    <d v="2024-05-02T00:00:00"/>
    <x v="154"/>
    <s v="Customer_0390"/>
    <s v="P2015"/>
    <s v="Table Lamp"/>
    <x v="1"/>
    <x v="8"/>
    <n v="1"/>
    <n v="1299"/>
    <n v="1299"/>
    <n v="0.1"/>
    <n v="129.9"/>
    <n v="1169.0999999999999"/>
    <n v="245.51"/>
    <s v="Mumbai"/>
    <s v="Maharashtra"/>
    <s v="West"/>
    <x v="1"/>
    <s v="Standard"/>
    <n v="2024"/>
    <n v="5"/>
    <s v="May"/>
    <n v="0.21"/>
    <n v="1039.2"/>
    <n v="0"/>
  </r>
  <r>
    <s v="ORD100148"/>
    <d v="2025-08-06T00:00:00"/>
    <x v="91"/>
    <s v="Customer_0012"/>
    <s v="P2009"/>
    <s v="Kurti"/>
    <x v="0"/>
    <x v="0"/>
    <n v="1"/>
    <n v="1199"/>
    <n v="1199"/>
    <n v="0.1"/>
    <n v="119.9"/>
    <n v="1079.0999999999999"/>
    <n v="312.94"/>
    <s v="Chennai"/>
    <s v="Tamil Nadu"/>
    <s v="South"/>
    <x v="1"/>
    <s v="Express"/>
    <n v="2025"/>
    <n v="8"/>
    <s v="August"/>
    <n v="0.28999999999999998"/>
    <n v="959.2"/>
    <n v="0"/>
  </r>
  <r>
    <s v="ORD101514"/>
    <d v="2024-09-09T00:00:00"/>
    <x v="270"/>
    <s v="Customer_0455"/>
    <s v="P2007"/>
    <s v="T-Shirt"/>
    <x v="0"/>
    <x v="12"/>
    <n v="3"/>
    <n v="799"/>
    <n v="2397"/>
    <n v="0.25"/>
    <n v="599.25"/>
    <n v="1797.75"/>
    <n v="440.45"/>
    <s v="Gurugram"/>
    <s v="Haryana"/>
    <s v="North"/>
    <x v="3"/>
    <s v="Standard"/>
    <n v="2024"/>
    <n v="9"/>
    <s v="September"/>
    <n v="0.245"/>
    <n v="1198.5"/>
    <n v="0"/>
  </r>
  <r>
    <s v="ORD103462"/>
    <d v="2025-08-15T00:00:00"/>
    <x v="271"/>
    <s v="Customer_0771"/>
    <s v="P2011"/>
    <s v="Sneakers"/>
    <x v="0"/>
    <x v="4"/>
    <n v="1"/>
    <n v="2499"/>
    <n v="2499"/>
    <n v="0.1"/>
    <n v="249.9"/>
    <n v="2249.1"/>
    <n v="652.24"/>
    <s v="Delhi"/>
    <s v="Delhi"/>
    <s v="North"/>
    <x v="4"/>
    <s v="Express"/>
    <n v="2025"/>
    <n v="8"/>
    <s v="August"/>
    <n v="0.28999999999999998"/>
    <n v="1999.2"/>
    <n v="0"/>
  </r>
  <r>
    <s v="ORD103536"/>
    <d v="2025-08-31T00:00:00"/>
    <x v="114"/>
    <s v="Customer_0386"/>
    <s v="P2009"/>
    <s v="Kurti"/>
    <x v="0"/>
    <x v="0"/>
    <n v="2"/>
    <n v="1199"/>
    <n v="2398"/>
    <n v="0.15"/>
    <n v="359.7"/>
    <n v="2038.3"/>
    <n v="560.53"/>
    <s v="Pune"/>
    <s v="Maharashtra"/>
    <s v="West"/>
    <x v="3"/>
    <s v="Express"/>
    <n v="2025"/>
    <n v="8"/>
    <s v="August"/>
    <n v="0.27500000000000002"/>
    <n v="1678.6"/>
    <n v="0"/>
  </r>
  <r>
    <s v="ORD104619"/>
    <d v="2024-02-10T00:00:00"/>
    <x v="254"/>
    <s v="Customer_0617"/>
    <s v="P2010"/>
    <s v="Dress"/>
    <x v="0"/>
    <x v="0"/>
    <n v="2"/>
    <n v="1999"/>
    <n v="3998"/>
    <n v="0"/>
    <n v="0"/>
    <n v="3998"/>
    <n v="1279.3599999999999"/>
    <s v="Kolkata"/>
    <s v="West Bengal"/>
    <s v="East"/>
    <x v="0"/>
    <s v="Standard"/>
    <n v="2024"/>
    <n v="2"/>
    <s v="February"/>
    <n v="0.32"/>
    <n v="3998"/>
    <n v="0"/>
  </r>
  <r>
    <s v="ORD104801"/>
    <d v="2025-09-26T00:00:00"/>
    <x v="272"/>
    <s v="Customer_0448"/>
    <s v="P2022"/>
    <s v="Yoga Mat"/>
    <x v="3"/>
    <x v="9"/>
    <n v="1"/>
    <n v="899"/>
    <n v="899"/>
    <n v="0.15"/>
    <n v="134.85"/>
    <n v="764.15"/>
    <n v="179.58"/>
    <s v="Ahmedabad"/>
    <s v="Gujarat"/>
    <s v="West"/>
    <x v="1"/>
    <s v="Standard"/>
    <n v="2025"/>
    <n v="9"/>
    <s v="September"/>
    <n v="0.23499999999999999"/>
    <n v="629.29999999999995"/>
    <n v="0"/>
  </r>
  <r>
    <s v="ORD104960"/>
    <d v="2024-03-24T00:00:00"/>
    <x v="273"/>
    <s v="Customer_0787"/>
    <s v="P2011"/>
    <s v="Sneakers"/>
    <x v="0"/>
    <x v="4"/>
    <n v="3"/>
    <n v="2499"/>
    <n v="7497"/>
    <n v="0.1"/>
    <n v="749.7"/>
    <n v="6747.3"/>
    <n v="1956.72"/>
    <s v="Chennai"/>
    <s v="Tamil Nadu"/>
    <s v="South"/>
    <x v="1"/>
    <s v="Standard"/>
    <n v="2024"/>
    <n v="3"/>
    <s v="March"/>
    <n v="0.28999999999999998"/>
    <n v="5997.6"/>
    <n v="0"/>
  </r>
  <r>
    <s v="ORD100136"/>
    <d v="2025-03-05T00:00:00"/>
    <x v="274"/>
    <s v="Customer_0611"/>
    <s v="P2012"/>
    <s v="Sandals"/>
    <x v="0"/>
    <x v="4"/>
    <n v="1"/>
    <n v="1299"/>
    <n v="1299"/>
    <n v="0.15"/>
    <n v="194.85"/>
    <n v="1104.1500000000001"/>
    <n v="303.64"/>
    <s v="Noida"/>
    <s v="Uttar Pradesh"/>
    <s v="North"/>
    <x v="4"/>
    <s v="Express"/>
    <n v="2025"/>
    <n v="3"/>
    <s v="March"/>
    <n v="0.27500000000000002"/>
    <n v="909.3"/>
    <n v="0"/>
  </r>
  <r>
    <s v="ORD101727"/>
    <d v="2025-11-04T00:00:00"/>
    <x v="275"/>
    <s v="Customer_0632"/>
    <s v="P2013"/>
    <s v="Mixer Grinder"/>
    <x v="1"/>
    <x v="1"/>
    <n v="3"/>
    <n v="3499"/>
    <n v="10497"/>
    <n v="0.2"/>
    <n v="2099.4"/>
    <n v="8397.6"/>
    <n v="1511.57"/>
    <s v="Bengaluru"/>
    <s v="Karnataka"/>
    <s v="South"/>
    <x v="1"/>
    <s v="Express"/>
    <n v="2025"/>
    <n v="11"/>
    <s v="November"/>
    <n v="0.18"/>
    <n v="6298.2"/>
    <n v="0"/>
  </r>
  <r>
    <s v="ORD102833"/>
    <d v="2025-08-20T00:00:00"/>
    <x v="276"/>
    <s v="Customer_0276"/>
    <s v="P2013"/>
    <s v="Mixer Grinder"/>
    <x v="1"/>
    <x v="1"/>
    <n v="4"/>
    <n v="3499"/>
    <n v="13996"/>
    <n v="0.05"/>
    <n v="699.8"/>
    <n v="13296.2"/>
    <n v="2991.64"/>
    <s v="Delhi"/>
    <s v="Delhi"/>
    <s v="North"/>
    <x v="3"/>
    <s v="Standard"/>
    <n v="2025"/>
    <n v="8"/>
    <s v="August"/>
    <n v="0.22500000000000001"/>
    <n v="12596.4"/>
    <n v="0"/>
  </r>
  <r>
    <s v="ORD103254"/>
    <d v="2025-08-01T00:00:00"/>
    <x v="51"/>
    <s v="Customer_0480"/>
    <s v="P2002"/>
    <s v="Wireless Earbuds"/>
    <x v="2"/>
    <x v="7"/>
    <n v="1"/>
    <n v="2999"/>
    <n v="2999"/>
    <n v="0.15"/>
    <n v="449.85"/>
    <n v="2549.15"/>
    <n v="293.14999999999998"/>
    <s v="Pune"/>
    <s v="Maharashtra"/>
    <s v="West"/>
    <x v="4"/>
    <s v="Standard"/>
    <n v="2025"/>
    <n v="8"/>
    <s v="August"/>
    <n v="0.115"/>
    <n v="2099.3000000000002"/>
    <n v="0"/>
  </r>
  <r>
    <s v="ORD103609"/>
    <d v="2025-06-19T00:00:00"/>
    <x v="277"/>
    <s v="Customer_0361"/>
    <s v="P2020"/>
    <s v="Shampoo"/>
    <x v="4"/>
    <x v="10"/>
    <n v="1"/>
    <n v="599"/>
    <n v="599"/>
    <n v="0"/>
    <n v="0"/>
    <n v="599"/>
    <n v="227.62"/>
    <s v="Hyderabad"/>
    <s v="Telangana"/>
    <s v="South"/>
    <x v="2"/>
    <s v="Standard"/>
    <n v="2025"/>
    <n v="6"/>
    <s v="June"/>
    <n v="0.38"/>
    <n v="599"/>
    <n v="0"/>
  </r>
  <r>
    <s v="ORD103780"/>
    <d v="2024-11-19T00:00:00"/>
    <x v="261"/>
    <s v="Customer_0166"/>
    <s v="P2017"/>
    <s v="Office Chair"/>
    <x v="1"/>
    <x v="5"/>
    <n v="3"/>
    <n v="5999"/>
    <n v="17997"/>
    <n v="0.15"/>
    <n v="2699.55"/>
    <n v="15297.45"/>
    <n v="2983"/>
    <s v="Chennai"/>
    <s v="Tamil Nadu"/>
    <s v="South"/>
    <x v="4"/>
    <s v="Express"/>
    <n v="2024"/>
    <n v="11"/>
    <s v="November"/>
    <n v="0.19500000000000001"/>
    <n v="12597.9"/>
    <n v="0"/>
  </r>
  <r>
    <s v="ORD104066"/>
    <d v="2024-09-24T00:00:00"/>
    <x v="43"/>
    <s v="Customer_0572"/>
    <s v="P2018"/>
    <s v="Face Wash"/>
    <x v="4"/>
    <x v="11"/>
    <n v="1"/>
    <n v="399"/>
    <n v="399"/>
    <n v="0.3"/>
    <n v="119.7"/>
    <n v="279.3"/>
    <n v="81"/>
    <s v="Ahmedabad"/>
    <s v="Gujarat"/>
    <s v="West"/>
    <x v="3"/>
    <s v="Standard"/>
    <n v="2024"/>
    <n v="9"/>
    <s v="September"/>
    <n v="0.28999999999999998"/>
    <n v="159.6"/>
    <n v="0"/>
  </r>
  <r>
    <s v="ORD104691"/>
    <d v="2024-07-28T00:00:00"/>
    <x v="131"/>
    <s v="Customer_0705"/>
    <s v="P2004"/>
    <s v="Wireless Mouse"/>
    <x v="2"/>
    <x v="3"/>
    <n v="4"/>
    <n v="899"/>
    <n v="3596"/>
    <n v="0.15"/>
    <n v="539.4"/>
    <n v="3056.6"/>
    <n v="351.51"/>
    <s v="Ahmedabad"/>
    <s v="Gujarat"/>
    <s v="West"/>
    <x v="2"/>
    <s v="Standard"/>
    <n v="2024"/>
    <n v="7"/>
    <s v="July"/>
    <n v="0.115"/>
    <n v="2517.1999999999998"/>
    <n v="0"/>
  </r>
  <r>
    <s v="ORD100040"/>
    <d v="2025-11-16T00:00:00"/>
    <x v="278"/>
    <s v="Customer_0217"/>
    <s v="P2025"/>
    <s v="Football"/>
    <x v="3"/>
    <x v="6"/>
    <n v="1"/>
    <n v="999"/>
    <n v="999"/>
    <n v="0.15"/>
    <n v="149.85"/>
    <n v="849.15"/>
    <n v="199.55"/>
    <s v="Noida"/>
    <s v="Uttar Pradesh"/>
    <s v="North"/>
    <x v="4"/>
    <s v="Standard"/>
    <n v="2025"/>
    <n v="11"/>
    <s v="November"/>
    <n v="0.23499999999999999"/>
    <n v="699.3"/>
    <n v="0"/>
  </r>
  <r>
    <s v="ORD100951"/>
    <d v="2024-11-17T00:00:00"/>
    <x v="279"/>
    <s v="Customer_0004"/>
    <s v="P2006"/>
    <s v="Power Bank"/>
    <x v="2"/>
    <x v="3"/>
    <n v="1"/>
    <n v="1499"/>
    <n v="1499"/>
    <n v="0.2"/>
    <n v="299.8"/>
    <n v="1199.2"/>
    <n v="119.92"/>
    <s v="Mumbai"/>
    <s v="Maharashtra"/>
    <s v="West"/>
    <x v="4"/>
    <s v="Standard"/>
    <n v="2024"/>
    <n v="11"/>
    <s v="November"/>
    <n v="0.1"/>
    <n v="899.4"/>
    <n v="0"/>
  </r>
  <r>
    <s v="ORD101178"/>
    <d v="2024-09-01T00:00:00"/>
    <x v="132"/>
    <s v="Customer_0270"/>
    <s v="P2022"/>
    <s v="Yoga Mat"/>
    <x v="3"/>
    <x v="9"/>
    <n v="1"/>
    <n v="899"/>
    <n v="899"/>
    <n v="0"/>
    <n v="0"/>
    <n v="899"/>
    <n v="251.72"/>
    <s v="Lucknow"/>
    <s v="Uttar Pradesh"/>
    <s v="North"/>
    <x v="1"/>
    <s v="Standard"/>
    <n v="2024"/>
    <n v="9"/>
    <s v="September"/>
    <n v="0.28000000000000003"/>
    <n v="899"/>
    <n v="0"/>
  </r>
  <r>
    <s v="ORD101916"/>
    <d v="2024-09-28T00:00:00"/>
    <x v="280"/>
    <s v="Customer_0599"/>
    <s v="P2008"/>
    <s v="Jeans"/>
    <x v="0"/>
    <x v="12"/>
    <n v="2"/>
    <n v="1799"/>
    <n v="3598"/>
    <n v="0.3"/>
    <n v="1079.4000000000001"/>
    <n v="2518.6"/>
    <n v="579.28"/>
    <s v="Ahmedabad"/>
    <s v="Gujarat"/>
    <s v="West"/>
    <x v="4"/>
    <s v="Express"/>
    <n v="2024"/>
    <n v="9"/>
    <s v="September"/>
    <n v="0.23"/>
    <n v="1439.2"/>
    <n v="0"/>
  </r>
  <r>
    <s v="ORD102373"/>
    <d v="2025-02-09T00:00:00"/>
    <x v="281"/>
    <s v="Customer_0352"/>
    <s v="P2015"/>
    <s v="Table Lamp"/>
    <x v="1"/>
    <x v="8"/>
    <n v="1"/>
    <n v="1299"/>
    <n v="1299"/>
    <n v="0.2"/>
    <n v="259.8"/>
    <n v="1039.2"/>
    <n v="187.06"/>
    <s v="Mumbai"/>
    <s v="Maharashtra"/>
    <s v="West"/>
    <x v="1"/>
    <s v="Standard"/>
    <n v="2025"/>
    <n v="2"/>
    <s v="February"/>
    <n v="0.18"/>
    <n v="779.4"/>
    <n v="0"/>
  </r>
  <r>
    <s v="ORD102384"/>
    <d v="2024-05-14T00:00:00"/>
    <x v="282"/>
    <s v="Customer_0615"/>
    <s v="P2025"/>
    <s v="Football"/>
    <x v="3"/>
    <x v="6"/>
    <n v="1"/>
    <n v="999"/>
    <n v="999"/>
    <n v="0.15"/>
    <n v="149.85"/>
    <n v="849.15"/>
    <n v="199.55"/>
    <s v="Lucknow"/>
    <s v="Uttar Pradesh"/>
    <s v="North"/>
    <x v="1"/>
    <s v="Standard"/>
    <n v="2024"/>
    <n v="5"/>
    <s v="May"/>
    <n v="0.23499999999999999"/>
    <n v="699.3"/>
    <n v="0"/>
  </r>
  <r>
    <s v="ORD102398"/>
    <d v="2025-11-18T00:00:00"/>
    <x v="283"/>
    <s v="Customer_0040"/>
    <s v="P2023"/>
    <s v="Dumbbells"/>
    <x v="3"/>
    <x v="9"/>
    <n v="4"/>
    <n v="1599"/>
    <n v="6396"/>
    <n v="0.25"/>
    <n v="1599"/>
    <n v="4797"/>
    <n v="983.39"/>
    <s v="Bengaluru"/>
    <s v="Karnataka"/>
    <s v="South"/>
    <x v="2"/>
    <s v="Standard"/>
    <n v="2025"/>
    <n v="11"/>
    <s v="November"/>
    <n v="0.20499999999999999"/>
    <n v="3198"/>
    <n v="0"/>
  </r>
  <r>
    <s v="ORD103349"/>
    <d v="2025-10-22T00:00:00"/>
    <x v="284"/>
    <s v="Customer_0305"/>
    <s v="P2003"/>
    <s v="Laptop"/>
    <x v="2"/>
    <x v="2"/>
    <n v="3"/>
    <n v="59999"/>
    <n v="179997"/>
    <n v="0.2"/>
    <n v="35999.4"/>
    <n v="143997.6"/>
    <n v="14399.76"/>
    <s v="Jaipur"/>
    <s v="Rajasthan"/>
    <s v="North"/>
    <x v="1"/>
    <s v="Standard"/>
    <n v="2025"/>
    <n v="10"/>
    <s v="October"/>
    <n v="0.1"/>
    <n v="107998.2"/>
    <n v="0"/>
  </r>
  <r>
    <s v="ORD103617"/>
    <d v="2024-11-03T00:00:00"/>
    <x v="285"/>
    <s v="Customer_0549"/>
    <s v="P2004"/>
    <s v="Wireless Mouse"/>
    <x v="2"/>
    <x v="3"/>
    <n v="1"/>
    <n v="899"/>
    <n v="899"/>
    <n v="0.15"/>
    <n v="134.85"/>
    <n v="764.15"/>
    <n v="87.88"/>
    <s v="Ahmedabad"/>
    <s v="Gujarat"/>
    <s v="West"/>
    <x v="1"/>
    <s v="Standard"/>
    <n v="2024"/>
    <n v="11"/>
    <s v="November"/>
    <n v="0.115"/>
    <n v="629.29999999999995"/>
    <n v="0"/>
  </r>
  <r>
    <s v="ORD104937"/>
    <d v="2025-04-13T00:00:00"/>
    <x v="286"/>
    <s v="Customer_0462"/>
    <s v="P2003"/>
    <s v="Laptop"/>
    <x v="2"/>
    <x v="2"/>
    <n v="1"/>
    <n v="59999"/>
    <n v="59999"/>
    <n v="0.1"/>
    <n v="5999.9"/>
    <n v="53999.1"/>
    <n v="7019.88"/>
    <s v="Jaipur"/>
    <s v="Rajasthan"/>
    <s v="North"/>
    <x v="2"/>
    <s v="Standard"/>
    <n v="2025"/>
    <n v="4"/>
    <s v="April"/>
    <n v="0.13"/>
    <n v="47999.199999999997"/>
    <n v="0"/>
  </r>
  <r>
    <s v="ORD100768"/>
    <d v="2024-11-19T00:00:00"/>
    <x v="245"/>
    <s v="Customer_0043"/>
    <s v="P2009"/>
    <s v="Kurti"/>
    <x v="0"/>
    <x v="0"/>
    <n v="2"/>
    <n v="1199"/>
    <n v="2398"/>
    <n v="0.15"/>
    <n v="359.7"/>
    <n v="2038.3"/>
    <n v="560.53"/>
    <s v="Gurugram"/>
    <s v="Haryana"/>
    <s v="North"/>
    <x v="4"/>
    <s v="Express"/>
    <n v="2024"/>
    <n v="11"/>
    <s v="November"/>
    <n v="0.27500000000000002"/>
    <n v="1678.6"/>
    <n v="0"/>
  </r>
  <r>
    <s v="ORD101353"/>
    <d v="2024-03-15T00:00:00"/>
    <x v="287"/>
    <s v="Customer_0037"/>
    <s v="P2003"/>
    <s v="Laptop"/>
    <x v="2"/>
    <x v="2"/>
    <n v="1"/>
    <n v="59999"/>
    <n v="59999"/>
    <n v="0.25"/>
    <n v="14999.75"/>
    <n v="44999.25"/>
    <n v="3824.94"/>
    <s v="Pune"/>
    <s v="Maharashtra"/>
    <s v="West"/>
    <x v="4"/>
    <s v="Standard"/>
    <n v="2024"/>
    <n v="3"/>
    <s v="March"/>
    <n v="8.5000000000000006E-2"/>
    <n v="29999.5"/>
    <n v="0"/>
  </r>
  <r>
    <s v="ORD101704"/>
    <d v="2024-01-10T00:00:00"/>
    <x v="288"/>
    <s v="Customer_0650"/>
    <s v="P2023"/>
    <s v="Dumbbells"/>
    <x v="3"/>
    <x v="9"/>
    <n v="3"/>
    <n v="1599"/>
    <n v="4797"/>
    <n v="0"/>
    <n v="0"/>
    <n v="4797"/>
    <n v="1343.16"/>
    <s v="Jaipur"/>
    <s v="Rajasthan"/>
    <s v="North"/>
    <x v="4"/>
    <s v="Same Day"/>
    <n v="2024"/>
    <n v="1"/>
    <s v="January"/>
    <n v="0.28000000000000003"/>
    <n v="4797"/>
    <n v="0"/>
  </r>
  <r>
    <s v="ORD102765"/>
    <d v="2025-04-14T00:00:00"/>
    <x v="13"/>
    <s v="Customer_0245"/>
    <s v="P2012"/>
    <s v="Sandals"/>
    <x v="0"/>
    <x v="4"/>
    <n v="2"/>
    <n v="1299"/>
    <n v="2598"/>
    <n v="0.2"/>
    <n v="519.6"/>
    <n v="2078.4"/>
    <n v="540.38"/>
    <s v="Kolkata"/>
    <s v="West Bengal"/>
    <s v="East"/>
    <x v="4"/>
    <s v="Standard"/>
    <n v="2025"/>
    <n v="4"/>
    <s v="April"/>
    <n v="0.26"/>
    <n v="1558.8"/>
    <n v="0"/>
  </r>
  <r>
    <s v="ORD103346"/>
    <d v="2025-09-28T00:00:00"/>
    <x v="276"/>
    <s v="Customer_0276"/>
    <s v="P2014"/>
    <s v="Cookware Set"/>
    <x v="1"/>
    <x v="1"/>
    <n v="1"/>
    <n v="2999"/>
    <n v="2999"/>
    <n v="0.05"/>
    <n v="149.94999999999999"/>
    <n v="2849.05"/>
    <n v="641.04"/>
    <s v="Bengaluru"/>
    <s v="Karnataka"/>
    <s v="South"/>
    <x v="1"/>
    <s v="Express"/>
    <n v="2025"/>
    <n v="9"/>
    <s v="September"/>
    <n v="0.22500000000000001"/>
    <n v="2699.1"/>
    <n v="0"/>
  </r>
  <r>
    <s v="ORD103841"/>
    <d v="2025-07-30T00:00:00"/>
    <x v="288"/>
    <s v="Customer_0650"/>
    <s v="P2023"/>
    <s v="Dumbbells"/>
    <x v="3"/>
    <x v="9"/>
    <n v="1"/>
    <n v="1599"/>
    <n v="1599"/>
    <n v="0"/>
    <n v="0"/>
    <n v="1599"/>
    <n v="447.72"/>
    <s v="Kolkata"/>
    <s v="West Bengal"/>
    <s v="East"/>
    <x v="4"/>
    <s v="Express"/>
    <n v="2025"/>
    <n v="7"/>
    <s v="July"/>
    <n v="0.28000000000000003"/>
    <n v="1599"/>
    <n v="0"/>
  </r>
  <r>
    <s v="ORD104414"/>
    <d v="2024-04-12T00:00:00"/>
    <x v="289"/>
    <s v="Customer_0505"/>
    <s v="P2024"/>
    <s v="Cricket Bat"/>
    <x v="3"/>
    <x v="6"/>
    <n v="1"/>
    <n v="2499"/>
    <n v="2499"/>
    <n v="0.1"/>
    <n v="249.9"/>
    <n v="2249.1"/>
    <n v="562.28"/>
    <s v="Mumbai"/>
    <s v="Maharashtra"/>
    <s v="West"/>
    <x v="4"/>
    <s v="Standard"/>
    <n v="2024"/>
    <n v="4"/>
    <s v="April"/>
    <n v="0.25"/>
    <n v="1999.2"/>
    <n v="0"/>
  </r>
  <r>
    <s v="ORD100855"/>
    <d v="2024-03-16T00:00:00"/>
    <x v="290"/>
    <s v="Customer_0539"/>
    <s v="P2007"/>
    <s v="T-Shirt"/>
    <x v="0"/>
    <x v="12"/>
    <n v="1"/>
    <n v="799"/>
    <n v="799"/>
    <n v="0"/>
    <n v="0"/>
    <n v="799"/>
    <n v="255.68"/>
    <s v="Chennai"/>
    <s v="Tamil Nadu"/>
    <s v="South"/>
    <x v="2"/>
    <s v="Standard"/>
    <n v="2024"/>
    <n v="3"/>
    <s v="March"/>
    <n v="0.32"/>
    <n v="799"/>
    <n v="0"/>
  </r>
  <r>
    <s v="ORD101441"/>
    <d v="2025-07-04T00:00:00"/>
    <x v="291"/>
    <s v="Customer_0016"/>
    <s v="P2003"/>
    <s v="Laptop"/>
    <x v="2"/>
    <x v="2"/>
    <n v="3"/>
    <n v="59999"/>
    <n v="179997"/>
    <n v="0.3"/>
    <n v="53999.1"/>
    <n v="125997.9"/>
    <n v="8819.85"/>
    <s v="Delhi"/>
    <s v="Delhi"/>
    <s v="North"/>
    <x v="4"/>
    <s v="Standard"/>
    <n v="2025"/>
    <n v="7"/>
    <s v="July"/>
    <n v="7.0000000000000007E-2"/>
    <n v="71998.8"/>
    <n v="0"/>
  </r>
  <r>
    <s v="ORD102855"/>
    <d v="2024-08-06T00:00:00"/>
    <x v="292"/>
    <s v="Customer_0095"/>
    <s v="P2010"/>
    <s v="Dress"/>
    <x v="0"/>
    <x v="0"/>
    <n v="1"/>
    <n v="1999"/>
    <n v="1999"/>
    <n v="0.1"/>
    <n v="199.9"/>
    <n v="1799.1"/>
    <n v="521.74"/>
    <s v="Pune"/>
    <s v="Maharashtra"/>
    <s v="West"/>
    <x v="1"/>
    <s v="Standard"/>
    <n v="2024"/>
    <n v="8"/>
    <s v="August"/>
    <n v="0.28999999999999998"/>
    <n v="1599.2"/>
    <n v="0"/>
  </r>
  <r>
    <s v="ORD103353"/>
    <d v="2025-06-02T00:00:00"/>
    <x v="293"/>
    <s v="Customer_0748"/>
    <s v="P2005"/>
    <s v="Keyboard"/>
    <x v="2"/>
    <x v="3"/>
    <n v="2"/>
    <n v="1299"/>
    <n v="2598"/>
    <n v="0.15"/>
    <n v="389.7"/>
    <n v="2208.3000000000002"/>
    <n v="253.95"/>
    <s v="Jaipur"/>
    <s v="Rajasthan"/>
    <s v="North"/>
    <x v="1"/>
    <s v="Standard"/>
    <n v="2025"/>
    <n v="6"/>
    <s v="June"/>
    <n v="0.115"/>
    <n v="1818.6"/>
    <n v="0"/>
  </r>
  <r>
    <s v="ORD103495"/>
    <d v="2024-09-28T00:00:00"/>
    <x v="294"/>
    <s v="Customer_0181"/>
    <s v="P2009"/>
    <s v="Kurti"/>
    <x v="0"/>
    <x v="0"/>
    <n v="1"/>
    <n v="1199"/>
    <n v="1199"/>
    <n v="0.1"/>
    <n v="119.9"/>
    <n v="1079.0999999999999"/>
    <n v="312.94"/>
    <s v="Mumbai"/>
    <s v="Maharashtra"/>
    <s v="West"/>
    <x v="1"/>
    <s v="Express"/>
    <n v="2024"/>
    <n v="9"/>
    <s v="September"/>
    <n v="0.28999999999999998"/>
    <n v="959.2"/>
    <n v="0"/>
  </r>
  <r>
    <s v="ORD103959"/>
    <d v="2024-05-15T00:00:00"/>
    <x v="198"/>
    <s v="Customer_0581"/>
    <s v="P2023"/>
    <s v="Dumbbells"/>
    <x v="3"/>
    <x v="9"/>
    <n v="1"/>
    <n v="1599"/>
    <n v="1599"/>
    <n v="0.05"/>
    <n v="79.95"/>
    <n v="1519.05"/>
    <n v="402.55"/>
    <s v="Mumbai"/>
    <s v="Maharashtra"/>
    <s v="West"/>
    <x v="1"/>
    <s v="Standard"/>
    <n v="2024"/>
    <n v="5"/>
    <s v="May"/>
    <n v="0.26500000000000001"/>
    <n v="1439.1"/>
    <n v="0"/>
  </r>
  <r>
    <s v="ORD104047"/>
    <d v="2024-12-23T00:00:00"/>
    <x v="295"/>
    <s v="Customer_0415"/>
    <s v="P2003"/>
    <s v="Laptop"/>
    <x v="2"/>
    <x v="2"/>
    <n v="2"/>
    <n v="59999"/>
    <n v="119998"/>
    <n v="0.05"/>
    <n v="5999.9"/>
    <n v="113998.1"/>
    <n v="16529.72"/>
    <s v="Lucknow"/>
    <s v="Uttar Pradesh"/>
    <s v="North"/>
    <x v="4"/>
    <s v="Express"/>
    <n v="2024"/>
    <n v="12"/>
    <s v="December"/>
    <n v="0.14499999999999999"/>
    <n v="107998.2"/>
    <n v="0"/>
  </r>
  <r>
    <s v="ORD104473"/>
    <d v="2024-03-11T00:00:00"/>
    <x v="296"/>
    <s v="Customer_0736"/>
    <s v="P2013"/>
    <s v="Mixer Grinder"/>
    <x v="1"/>
    <x v="1"/>
    <n v="2"/>
    <n v="3499"/>
    <n v="6998"/>
    <n v="0.1"/>
    <n v="699.8"/>
    <n v="6298.2"/>
    <n v="1322.62"/>
    <s v="Jaipur"/>
    <s v="Rajasthan"/>
    <s v="North"/>
    <x v="3"/>
    <s v="Standard"/>
    <n v="2024"/>
    <n v="3"/>
    <s v="March"/>
    <n v="0.21"/>
    <n v="5598.4"/>
    <n v="0"/>
  </r>
  <r>
    <s v="ORD100864"/>
    <d v="2024-09-07T00:00:00"/>
    <x v="200"/>
    <s v="Customer_0301"/>
    <s v="P2003"/>
    <s v="Laptop"/>
    <x v="2"/>
    <x v="2"/>
    <n v="2"/>
    <n v="59999"/>
    <n v="119998"/>
    <n v="0.2"/>
    <n v="23999.599999999999"/>
    <n v="95998.399999999994"/>
    <n v="9599.84"/>
    <s v="Delhi"/>
    <s v="Delhi"/>
    <s v="North"/>
    <x v="4"/>
    <s v="Standard"/>
    <n v="2024"/>
    <n v="9"/>
    <s v="September"/>
    <n v="0.1"/>
    <n v="71998.8"/>
    <n v="0"/>
  </r>
  <r>
    <s v="ORD100879"/>
    <d v="2025-01-13T00:00:00"/>
    <x v="42"/>
    <s v="Customer_0431"/>
    <s v="P2014"/>
    <s v="Cookware Set"/>
    <x v="1"/>
    <x v="1"/>
    <n v="1"/>
    <n v="2999"/>
    <n v="2999"/>
    <n v="0.15"/>
    <n v="449.85"/>
    <n v="2549.15"/>
    <n v="497.08"/>
    <s v="Kolkata"/>
    <s v="West Bengal"/>
    <s v="East"/>
    <x v="3"/>
    <s v="Standard"/>
    <n v="2025"/>
    <n v="1"/>
    <s v="January"/>
    <n v="0.19500000000000001"/>
    <n v="2099.3000000000002"/>
    <n v="0"/>
  </r>
  <r>
    <s v="ORD101361"/>
    <d v="2024-10-18T00:00:00"/>
    <x v="215"/>
    <s v="Customer_0271"/>
    <s v="P2010"/>
    <s v="Dress"/>
    <x v="0"/>
    <x v="0"/>
    <n v="1"/>
    <n v="1999"/>
    <n v="1999"/>
    <n v="0.15"/>
    <n v="299.85000000000002"/>
    <n v="1699.15"/>
    <n v="467.27"/>
    <s v="Hyderabad"/>
    <s v="Telangana"/>
    <s v="South"/>
    <x v="2"/>
    <s v="Express"/>
    <n v="2024"/>
    <n v="10"/>
    <s v="October"/>
    <n v="0.27500000000000002"/>
    <n v="1399.3"/>
    <n v="0"/>
  </r>
  <r>
    <s v="ORD101425"/>
    <d v="2024-06-10T00:00:00"/>
    <x v="297"/>
    <s v="Customer_0746"/>
    <s v="P2003"/>
    <s v="Laptop"/>
    <x v="2"/>
    <x v="2"/>
    <n v="1"/>
    <n v="59999"/>
    <n v="59999"/>
    <n v="0.1"/>
    <n v="5999.9"/>
    <n v="53999.1"/>
    <n v="7019.88"/>
    <s v="Delhi"/>
    <s v="Delhi"/>
    <s v="North"/>
    <x v="3"/>
    <s v="Express"/>
    <n v="2024"/>
    <n v="6"/>
    <s v="June"/>
    <n v="0.13"/>
    <n v="47999.199999999997"/>
    <n v="0"/>
  </r>
  <r>
    <s v="ORD102004"/>
    <d v="2025-03-24T00:00:00"/>
    <x v="298"/>
    <s v="Customer_0642"/>
    <s v="P2011"/>
    <s v="Sneakers"/>
    <x v="0"/>
    <x v="4"/>
    <n v="3"/>
    <n v="2499"/>
    <n v="7497"/>
    <n v="0.05"/>
    <n v="374.85"/>
    <n v="7122.15"/>
    <n v="2172.2600000000002"/>
    <s v="Kolkata"/>
    <s v="West Bengal"/>
    <s v="East"/>
    <x v="1"/>
    <s v="Standard"/>
    <n v="2025"/>
    <n v="3"/>
    <s v="March"/>
    <n v="0.30499999999999999"/>
    <n v="6747.3"/>
    <n v="0"/>
  </r>
  <r>
    <s v="ORD102144"/>
    <d v="2025-07-10T00:00:00"/>
    <x v="299"/>
    <s v="Customer_0033"/>
    <s v="P2012"/>
    <s v="Sandals"/>
    <x v="0"/>
    <x v="4"/>
    <n v="1"/>
    <n v="1299"/>
    <n v="1299"/>
    <n v="0.05"/>
    <n v="64.95"/>
    <n v="1234.05"/>
    <n v="376.39"/>
    <s v="Lucknow"/>
    <s v="Uttar Pradesh"/>
    <s v="North"/>
    <x v="4"/>
    <s v="Standard"/>
    <n v="2025"/>
    <n v="7"/>
    <s v="July"/>
    <n v="0.30499999999999999"/>
    <n v="1169.0999999999999"/>
    <n v="0"/>
  </r>
  <r>
    <s v="ORD102848"/>
    <d v="2025-12-21T00:00:00"/>
    <x v="300"/>
    <s v="Customer_0471"/>
    <s v="P2020"/>
    <s v="Shampoo"/>
    <x v="4"/>
    <x v="10"/>
    <n v="2"/>
    <n v="599"/>
    <n v="1198"/>
    <n v="0.15"/>
    <n v="179.7"/>
    <n v="1018.3"/>
    <n v="341.13"/>
    <s v="Pune"/>
    <s v="Maharashtra"/>
    <s v="West"/>
    <x v="2"/>
    <s v="Standard"/>
    <n v="2025"/>
    <n v="12"/>
    <s v="December"/>
    <n v="0.33500000000000002"/>
    <n v="838.6"/>
    <n v="0"/>
  </r>
  <r>
    <s v="ORD102998"/>
    <d v="2024-11-05T00:00:00"/>
    <x v="301"/>
    <s v="Customer_0200"/>
    <s v="P2003"/>
    <s v="Laptop"/>
    <x v="2"/>
    <x v="2"/>
    <n v="4"/>
    <n v="59999"/>
    <n v="239996"/>
    <n v="0.05"/>
    <n v="11999.8"/>
    <n v="227996.2"/>
    <n v="33059.449999999997"/>
    <s v="Noida"/>
    <s v="Uttar Pradesh"/>
    <s v="North"/>
    <x v="2"/>
    <s v="Express"/>
    <n v="2024"/>
    <n v="11"/>
    <s v="November"/>
    <n v="0.14499999999999999"/>
    <n v="215996.4"/>
    <n v="0"/>
  </r>
  <r>
    <s v="ORD103565"/>
    <d v="2025-09-18T00:00:00"/>
    <x v="257"/>
    <s v="Customer_0770"/>
    <s v="P2017"/>
    <s v="Office Chair"/>
    <x v="1"/>
    <x v="5"/>
    <n v="2"/>
    <n v="5999"/>
    <n v="11998"/>
    <n v="0.05"/>
    <n v="599.9"/>
    <n v="11398.1"/>
    <n v="2564.5700000000002"/>
    <s v="Gurugram"/>
    <s v="Haryana"/>
    <s v="North"/>
    <x v="4"/>
    <s v="Standard"/>
    <n v="2025"/>
    <n v="9"/>
    <s v="September"/>
    <n v="0.22500000000000001"/>
    <n v="10798.2"/>
    <n v="0"/>
  </r>
  <r>
    <s v="ORD104022"/>
    <d v="2025-10-31T00:00:00"/>
    <x v="302"/>
    <s v="Customer_0272"/>
    <s v="P2014"/>
    <s v="Cookware Set"/>
    <x v="1"/>
    <x v="1"/>
    <n v="1"/>
    <n v="2999"/>
    <n v="2999"/>
    <n v="0.15"/>
    <n v="449.85"/>
    <n v="2549.15"/>
    <n v="497.08"/>
    <s v="Kolkata"/>
    <s v="West Bengal"/>
    <s v="East"/>
    <x v="1"/>
    <s v="Same Day"/>
    <n v="2025"/>
    <n v="10"/>
    <s v="October"/>
    <n v="0.19500000000000001"/>
    <n v="2099.3000000000002"/>
    <n v="0"/>
  </r>
  <r>
    <s v="ORD104277"/>
    <d v="2025-06-25T00:00:00"/>
    <x v="303"/>
    <s v="Customer_0226"/>
    <s v="P2003"/>
    <s v="Laptop"/>
    <x v="2"/>
    <x v="2"/>
    <n v="3"/>
    <n v="59999"/>
    <n v="179997"/>
    <n v="0.1"/>
    <n v="17999.7"/>
    <n v="161997.29999999999"/>
    <n v="21059.65"/>
    <s v="Ahmedabad"/>
    <s v="Gujarat"/>
    <s v="West"/>
    <x v="1"/>
    <s v="Standard"/>
    <n v="2025"/>
    <n v="6"/>
    <s v="June"/>
    <n v="0.13"/>
    <n v="143997.6"/>
    <n v="0"/>
  </r>
  <r>
    <s v="ORD104511"/>
    <d v="2024-01-09T00:00:00"/>
    <x v="304"/>
    <s v="Customer_0109"/>
    <s v="P2014"/>
    <s v="Cookware Set"/>
    <x v="1"/>
    <x v="1"/>
    <n v="1"/>
    <n v="2999"/>
    <n v="2999"/>
    <n v="0"/>
    <n v="0"/>
    <n v="2999"/>
    <n v="719.76"/>
    <s v="Delhi"/>
    <s v="Delhi"/>
    <s v="North"/>
    <x v="2"/>
    <s v="Standard"/>
    <n v="2024"/>
    <n v="1"/>
    <s v="January"/>
    <n v="0.24"/>
    <n v="2999"/>
    <n v="0"/>
  </r>
  <r>
    <s v="ORD104800"/>
    <d v="2025-11-14T00:00:00"/>
    <x v="305"/>
    <s v="Customer_0369"/>
    <s v="P2025"/>
    <s v="Football"/>
    <x v="3"/>
    <x v="6"/>
    <n v="1"/>
    <n v="999"/>
    <n v="999"/>
    <n v="0.1"/>
    <n v="99.9"/>
    <n v="899.1"/>
    <n v="224.78"/>
    <s v="Jaipur"/>
    <s v="Rajasthan"/>
    <s v="North"/>
    <x v="1"/>
    <s v="Standard"/>
    <n v="2025"/>
    <n v="11"/>
    <s v="November"/>
    <n v="0.25"/>
    <n v="799.2"/>
    <n v="0"/>
  </r>
  <r>
    <s v="ORD100523"/>
    <d v="2025-07-21T00:00:00"/>
    <x v="52"/>
    <s v="Customer_0680"/>
    <s v="P2002"/>
    <s v="Wireless Earbuds"/>
    <x v="2"/>
    <x v="7"/>
    <n v="2"/>
    <n v="2999"/>
    <n v="5998"/>
    <n v="0.1"/>
    <n v="599.79999999999995"/>
    <n v="5398.2"/>
    <n v="701.77"/>
    <s v="Noida"/>
    <s v="Uttar Pradesh"/>
    <s v="North"/>
    <x v="1"/>
    <s v="Standard"/>
    <n v="2025"/>
    <n v="7"/>
    <s v="July"/>
    <n v="0.13"/>
    <n v="4798.3999999999996"/>
    <n v="0"/>
  </r>
  <r>
    <s v="ORD100527"/>
    <d v="2024-11-02T00:00:00"/>
    <x v="306"/>
    <s v="Customer_0518"/>
    <s v="P2011"/>
    <s v="Sneakers"/>
    <x v="0"/>
    <x v="4"/>
    <n v="4"/>
    <n v="2499"/>
    <n v="9996"/>
    <n v="0.3"/>
    <n v="2998.8"/>
    <n v="6997.2"/>
    <n v="1609.36"/>
    <s v="Jaipur"/>
    <s v="Rajasthan"/>
    <s v="North"/>
    <x v="1"/>
    <s v="Express"/>
    <n v="2024"/>
    <n v="11"/>
    <s v="November"/>
    <n v="0.23"/>
    <n v="3998.4"/>
    <n v="0"/>
  </r>
  <r>
    <s v="ORD100866"/>
    <d v="2025-11-10T00:00:00"/>
    <x v="307"/>
    <s v="Customer_0244"/>
    <s v="P2008"/>
    <s v="Jeans"/>
    <x v="0"/>
    <x v="12"/>
    <n v="2"/>
    <n v="1799"/>
    <n v="3598"/>
    <n v="0.05"/>
    <n v="179.9"/>
    <n v="3418.1"/>
    <n v="1042.52"/>
    <s v="Delhi"/>
    <s v="Delhi"/>
    <s v="North"/>
    <x v="3"/>
    <s v="Standard"/>
    <n v="2025"/>
    <n v="11"/>
    <s v="November"/>
    <n v="0.30499999999999999"/>
    <n v="3238.2"/>
    <n v="0"/>
  </r>
  <r>
    <s v="ORD101801"/>
    <d v="2024-04-16T00:00:00"/>
    <x v="308"/>
    <s v="Customer_0054"/>
    <s v="P2008"/>
    <s v="Jeans"/>
    <x v="0"/>
    <x v="12"/>
    <n v="1"/>
    <n v="1799"/>
    <n v="1799"/>
    <n v="0.15"/>
    <n v="269.85000000000002"/>
    <n v="1529.15"/>
    <n v="420.52"/>
    <s v="Delhi"/>
    <s v="Delhi"/>
    <s v="North"/>
    <x v="2"/>
    <s v="Express"/>
    <n v="2024"/>
    <n v="4"/>
    <s v="April"/>
    <n v="0.27500000000000002"/>
    <n v="1259.3"/>
    <n v="0"/>
  </r>
  <r>
    <s v="ORD102091"/>
    <d v="2024-05-17T00:00:00"/>
    <x v="147"/>
    <s v="Customer_0243"/>
    <s v="P2021"/>
    <s v="Perfume"/>
    <x v="4"/>
    <x v="13"/>
    <n v="3"/>
    <n v="1499"/>
    <n v="4497"/>
    <n v="0.2"/>
    <n v="899.4"/>
    <n v="3597.6"/>
    <n v="1151.23"/>
    <s v="Noida"/>
    <s v="Uttar Pradesh"/>
    <s v="North"/>
    <x v="1"/>
    <s v="Standard"/>
    <n v="2024"/>
    <n v="5"/>
    <s v="May"/>
    <n v="0.32"/>
    <n v="2698.2"/>
    <n v="0"/>
  </r>
  <r>
    <s v="ORD102374"/>
    <d v="2024-09-27T00:00:00"/>
    <x v="309"/>
    <s v="Customer_0790"/>
    <s v="P2003"/>
    <s v="Laptop"/>
    <x v="2"/>
    <x v="2"/>
    <n v="1"/>
    <n v="59999"/>
    <n v="59999"/>
    <n v="0.05"/>
    <n v="2999.95"/>
    <n v="56999.05"/>
    <n v="8264.86"/>
    <s v="Ahmedabad"/>
    <s v="Gujarat"/>
    <s v="West"/>
    <x v="1"/>
    <s v="Standard"/>
    <n v="2024"/>
    <n v="9"/>
    <s v="September"/>
    <n v="0.14499999999999999"/>
    <n v="53999.1"/>
    <n v="0"/>
  </r>
  <r>
    <s v="ORD102457"/>
    <d v="2024-04-28T00:00:00"/>
    <x v="310"/>
    <s v="Customer_0664"/>
    <s v="P2007"/>
    <s v="T-Shirt"/>
    <x v="0"/>
    <x v="12"/>
    <n v="1"/>
    <n v="799"/>
    <n v="799"/>
    <n v="0.25"/>
    <n v="199.75"/>
    <n v="599.25"/>
    <n v="146.82"/>
    <s v="Delhi"/>
    <s v="Delhi"/>
    <s v="North"/>
    <x v="2"/>
    <s v="Standard"/>
    <n v="2024"/>
    <n v="4"/>
    <s v="April"/>
    <n v="0.245"/>
    <n v="399.5"/>
    <n v="0"/>
  </r>
  <r>
    <s v="ORD102932"/>
    <d v="2024-04-19T00:00:00"/>
    <x v="225"/>
    <s v="Customer_0111"/>
    <s v="P2013"/>
    <s v="Mixer Grinder"/>
    <x v="1"/>
    <x v="1"/>
    <n v="2"/>
    <n v="3499"/>
    <n v="6998"/>
    <n v="0.2"/>
    <n v="1399.6"/>
    <n v="5598.4"/>
    <n v="1007.71"/>
    <s v="Jaipur"/>
    <s v="Rajasthan"/>
    <s v="North"/>
    <x v="1"/>
    <s v="Standard"/>
    <n v="2024"/>
    <n v="4"/>
    <s v="April"/>
    <n v="0.18"/>
    <n v="4198.8"/>
    <n v="0"/>
  </r>
  <r>
    <s v="ORD103045"/>
    <d v="2025-07-20T00:00:00"/>
    <x v="311"/>
    <s v="Customer_0031"/>
    <s v="P2013"/>
    <s v="Mixer Grinder"/>
    <x v="1"/>
    <x v="1"/>
    <n v="1"/>
    <n v="3499"/>
    <n v="3499"/>
    <n v="0"/>
    <n v="0"/>
    <n v="3499"/>
    <n v="839.76"/>
    <s v="Lucknow"/>
    <s v="Uttar Pradesh"/>
    <s v="North"/>
    <x v="2"/>
    <s v="Express"/>
    <n v="2025"/>
    <n v="7"/>
    <s v="July"/>
    <n v="0.24"/>
    <n v="3499"/>
    <n v="0"/>
  </r>
  <r>
    <s v="ORD100481"/>
    <d v="2024-06-08T00:00:00"/>
    <x v="312"/>
    <s v="Customer_0750"/>
    <s v="P2005"/>
    <s v="Keyboard"/>
    <x v="2"/>
    <x v="3"/>
    <n v="1"/>
    <n v="1299"/>
    <n v="1299"/>
    <n v="0.25"/>
    <n v="324.75"/>
    <n v="974.25"/>
    <n v="82.81"/>
    <s v="Ahmedabad"/>
    <s v="Gujarat"/>
    <s v="West"/>
    <x v="1"/>
    <s v="Standard"/>
    <n v="2024"/>
    <n v="6"/>
    <s v="June"/>
    <n v="8.5000000000000006E-2"/>
    <n v="649.5"/>
    <n v="0"/>
  </r>
  <r>
    <s v="ORD100708"/>
    <d v="2024-10-05T00:00:00"/>
    <x v="313"/>
    <s v="Customer_0430"/>
    <s v="P2024"/>
    <s v="Cricket Bat"/>
    <x v="3"/>
    <x v="6"/>
    <n v="1"/>
    <n v="2499"/>
    <n v="2499"/>
    <n v="0.1"/>
    <n v="249.9"/>
    <n v="2249.1"/>
    <n v="562.28"/>
    <s v="Hyderabad"/>
    <s v="Telangana"/>
    <s v="South"/>
    <x v="3"/>
    <s v="Express"/>
    <n v="2024"/>
    <n v="10"/>
    <s v="October"/>
    <n v="0.25"/>
    <n v="1999.2"/>
    <n v="0"/>
  </r>
  <r>
    <s v="ORD102038"/>
    <d v="2024-10-15T00:00:00"/>
    <x v="270"/>
    <s v="Customer_0455"/>
    <s v="P2002"/>
    <s v="Wireless Earbuds"/>
    <x v="2"/>
    <x v="7"/>
    <n v="1"/>
    <n v="2999"/>
    <n v="2999"/>
    <n v="0.1"/>
    <n v="299.89999999999998"/>
    <n v="2699.1"/>
    <n v="350.88"/>
    <s v="Delhi"/>
    <s v="Delhi"/>
    <s v="North"/>
    <x v="0"/>
    <s v="Standard"/>
    <n v="2024"/>
    <n v="10"/>
    <s v="October"/>
    <n v="0.13"/>
    <n v="2399.1999999999998"/>
    <n v="0"/>
  </r>
  <r>
    <s v="ORD102251"/>
    <d v="2025-09-11T00:00:00"/>
    <x v="314"/>
    <s v="Customer_0105"/>
    <s v="P2017"/>
    <s v="Office Chair"/>
    <x v="1"/>
    <x v="5"/>
    <n v="1"/>
    <n v="5999"/>
    <n v="5999"/>
    <n v="0"/>
    <n v="0"/>
    <n v="5999"/>
    <n v="1439.76"/>
    <s v="Jaipur"/>
    <s v="Rajasthan"/>
    <s v="North"/>
    <x v="2"/>
    <s v="Express"/>
    <n v="2025"/>
    <n v="9"/>
    <s v="September"/>
    <n v="0.24"/>
    <n v="5999"/>
    <n v="0"/>
  </r>
  <r>
    <s v="ORD102348"/>
    <d v="2024-08-03T00:00:00"/>
    <x v="152"/>
    <s v="Customer_0702"/>
    <s v="P2010"/>
    <s v="Dress"/>
    <x v="0"/>
    <x v="0"/>
    <n v="3"/>
    <n v="1999"/>
    <n v="5997"/>
    <n v="0"/>
    <n v="0"/>
    <n v="5997"/>
    <n v="1919.04"/>
    <s v="Lucknow"/>
    <s v="Uttar Pradesh"/>
    <s v="North"/>
    <x v="4"/>
    <s v="Standard"/>
    <n v="2024"/>
    <n v="8"/>
    <s v="August"/>
    <n v="0.32"/>
    <n v="5997"/>
    <n v="0"/>
  </r>
  <r>
    <s v="ORD103110"/>
    <d v="2024-12-17T00:00:00"/>
    <x v="315"/>
    <s v="Customer_0468"/>
    <s v="P2016"/>
    <s v="Bedsheet Set"/>
    <x v="1"/>
    <x v="8"/>
    <n v="2"/>
    <n v="999"/>
    <n v="1998"/>
    <n v="0.1"/>
    <n v="199.8"/>
    <n v="1798.2"/>
    <n v="377.62"/>
    <s v="Ahmedabad"/>
    <s v="Gujarat"/>
    <s v="West"/>
    <x v="2"/>
    <s v="Express"/>
    <n v="2024"/>
    <n v="12"/>
    <s v="December"/>
    <n v="0.21"/>
    <n v="1598.4"/>
    <n v="0"/>
  </r>
  <r>
    <s v="ORD103325"/>
    <d v="2024-07-27T00:00:00"/>
    <x v="316"/>
    <s v="Customer_0387"/>
    <s v="P2002"/>
    <s v="Wireless Earbuds"/>
    <x v="2"/>
    <x v="7"/>
    <n v="2"/>
    <n v="2999"/>
    <n v="5998"/>
    <n v="0"/>
    <n v="0"/>
    <n v="5998"/>
    <n v="959.68"/>
    <s v="Jaipur"/>
    <s v="Rajasthan"/>
    <s v="North"/>
    <x v="1"/>
    <s v="Standard"/>
    <n v="2024"/>
    <n v="7"/>
    <s v="July"/>
    <n v="0.16"/>
    <n v="5998"/>
    <n v="0"/>
  </r>
  <r>
    <s v="ORD103795"/>
    <d v="2025-12-04T00:00:00"/>
    <x v="317"/>
    <s v="Customer_0546"/>
    <s v="P2013"/>
    <s v="Mixer Grinder"/>
    <x v="1"/>
    <x v="1"/>
    <n v="2"/>
    <n v="3499"/>
    <n v="6998"/>
    <n v="0.15"/>
    <n v="1049.7"/>
    <n v="5948.3"/>
    <n v="1159.92"/>
    <s v="Mumbai"/>
    <s v="Maharashtra"/>
    <s v="West"/>
    <x v="4"/>
    <s v="Standard"/>
    <n v="2025"/>
    <n v="12"/>
    <s v="December"/>
    <n v="0.19500000000000001"/>
    <n v="4898.6000000000004"/>
    <n v="0"/>
  </r>
  <r>
    <s v="ORD104222"/>
    <d v="2025-10-11T00:00:00"/>
    <x v="318"/>
    <s v="Customer_0669"/>
    <s v="P2013"/>
    <s v="Mixer Grinder"/>
    <x v="1"/>
    <x v="1"/>
    <n v="2"/>
    <n v="3499"/>
    <n v="6998"/>
    <n v="0.15"/>
    <n v="1049.7"/>
    <n v="5948.3"/>
    <n v="1159.92"/>
    <s v="Chennai"/>
    <s v="Tamil Nadu"/>
    <s v="South"/>
    <x v="1"/>
    <s v="Express"/>
    <n v="2025"/>
    <n v="10"/>
    <s v="October"/>
    <n v="0.19500000000000001"/>
    <n v="4898.6000000000004"/>
    <n v="0"/>
  </r>
  <r>
    <s v="ORD104420"/>
    <d v="2024-09-27T00:00:00"/>
    <x v="4"/>
    <s v="Customer_0228"/>
    <s v="P2019"/>
    <s v="Sunscreen"/>
    <x v="4"/>
    <x v="11"/>
    <n v="2"/>
    <n v="699"/>
    <n v="1398"/>
    <n v="0.25"/>
    <n v="349.5"/>
    <n v="1048.5"/>
    <n v="319.79000000000002"/>
    <s v="Gurugram"/>
    <s v="Haryana"/>
    <s v="North"/>
    <x v="1"/>
    <s v="Standard"/>
    <n v="2024"/>
    <n v="9"/>
    <s v="September"/>
    <n v="0.30499999999999999"/>
    <n v="699"/>
    <n v="0"/>
  </r>
  <r>
    <s v="ORD104776"/>
    <d v="2025-06-01T00:00:00"/>
    <x v="319"/>
    <s v="Customer_0638"/>
    <s v="P2015"/>
    <s v="Table Lamp"/>
    <x v="1"/>
    <x v="8"/>
    <n v="1"/>
    <n v="1299"/>
    <n v="1299"/>
    <n v="0.15"/>
    <n v="194.85"/>
    <n v="1104.1500000000001"/>
    <n v="215.31"/>
    <s v="Noida"/>
    <s v="Uttar Pradesh"/>
    <s v="North"/>
    <x v="3"/>
    <s v="Standard"/>
    <n v="2025"/>
    <n v="6"/>
    <s v="June"/>
    <n v="0.19500000000000001"/>
    <n v="909.3"/>
    <n v="0"/>
  </r>
  <r>
    <s v="ORD104829"/>
    <d v="2025-05-15T00:00:00"/>
    <x v="142"/>
    <s v="Customer_0092"/>
    <s v="P2023"/>
    <s v="Dumbbells"/>
    <x v="3"/>
    <x v="9"/>
    <n v="2"/>
    <n v="1599"/>
    <n v="3198"/>
    <n v="0.1"/>
    <n v="319.8"/>
    <n v="2878.2"/>
    <n v="719.55"/>
    <s v="Delhi"/>
    <s v="Delhi"/>
    <s v="North"/>
    <x v="1"/>
    <s v="Same Day"/>
    <n v="2025"/>
    <n v="5"/>
    <s v="May"/>
    <n v="0.25"/>
    <n v="2558.4"/>
    <n v="0"/>
  </r>
  <r>
    <s v="ORD100698"/>
    <d v="2024-09-14T00:00:00"/>
    <x v="320"/>
    <s v="Customer_0511"/>
    <s v="P2015"/>
    <s v="Table Lamp"/>
    <x v="1"/>
    <x v="8"/>
    <n v="1"/>
    <n v="1299"/>
    <n v="1299"/>
    <n v="0.25"/>
    <n v="324.75"/>
    <n v="974.25"/>
    <n v="160.75"/>
    <s v="Delhi"/>
    <s v="Delhi"/>
    <s v="North"/>
    <x v="3"/>
    <s v="Standard"/>
    <n v="2024"/>
    <n v="9"/>
    <s v="September"/>
    <n v="0.16500000000000001"/>
    <n v="649.5"/>
    <n v="0"/>
  </r>
  <r>
    <s v="ORD101389"/>
    <d v="2024-02-22T00:00:00"/>
    <x v="26"/>
    <s v="Customer_0119"/>
    <s v="P2024"/>
    <s v="Cricket Bat"/>
    <x v="3"/>
    <x v="6"/>
    <n v="1"/>
    <n v="2499"/>
    <n v="2499"/>
    <n v="0.1"/>
    <n v="249.9"/>
    <n v="2249.1"/>
    <n v="562.28"/>
    <s v="Lucknow"/>
    <s v="Uttar Pradesh"/>
    <s v="North"/>
    <x v="1"/>
    <s v="Standard"/>
    <n v="2024"/>
    <n v="2"/>
    <s v="February"/>
    <n v="0.25"/>
    <n v="1999.2"/>
    <n v="0"/>
  </r>
  <r>
    <s v="ORD101493"/>
    <d v="2024-04-04T00:00:00"/>
    <x v="236"/>
    <s v="Customer_0443"/>
    <s v="P2007"/>
    <s v="T-Shirt"/>
    <x v="0"/>
    <x v="12"/>
    <n v="2"/>
    <n v="799"/>
    <n v="1598"/>
    <n v="0.3"/>
    <n v="479.4"/>
    <n v="1118.5999999999999"/>
    <n v="257.27999999999997"/>
    <s v="Lucknow"/>
    <s v="Uttar Pradesh"/>
    <s v="North"/>
    <x v="2"/>
    <s v="Express"/>
    <n v="2024"/>
    <n v="4"/>
    <s v="April"/>
    <n v="0.23"/>
    <n v="639.20000000000005"/>
    <n v="0"/>
  </r>
  <r>
    <s v="ORD101721"/>
    <d v="2025-10-11T00:00:00"/>
    <x v="311"/>
    <s v="Customer_0031"/>
    <s v="P2001"/>
    <s v="Smartphone"/>
    <x v="2"/>
    <x v="7"/>
    <n v="3"/>
    <n v="24999"/>
    <n v="74997"/>
    <n v="0.1"/>
    <n v="7499.7"/>
    <n v="67497.3"/>
    <n v="8774.65"/>
    <s v="Delhi"/>
    <s v="Delhi"/>
    <s v="North"/>
    <x v="1"/>
    <s v="Standard"/>
    <n v="2025"/>
    <n v="10"/>
    <s v="October"/>
    <n v="0.13"/>
    <n v="59997.599999999999"/>
    <n v="0"/>
  </r>
  <r>
    <s v="ORD101767"/>
    <d v="2025-03-09T00:00:00"/>
    <x v="321"/>
    <s v="Customer_0645"/>
    <s v="P2006"/>
    <s v="Power Bank"/>
    <x v="2"/>
    <x v="3"/>
    <n v="2"/>
    <n v="1499"/>
    <n v="2998"/>
    <n v="0.1"/>
    <n v="299.8"/>
    <n v="2698.2"/>
    <n v="350.77"/>
    <s v="Hyderabad"/>
    <s v="Telangana"/>
    <s v="South"/>
    <x v="1"/>
    <s v="Standard"/>
    <n v="2025"/>
    <n v="3"/>
    <s v="March"/>
    <n v="0.13"/>
    <n v="2398.4"/>
    <n v="0"/>
  </r>
  <r>
    <s v="ORD102402"/>
    <d v="2024-10-10T00:00:00"/>
    <x v="139"/>
    <s v="Customer_0622"/>
    <s v="P2019"/>
    <s v="Sunscreen"/>
    <x v="4"/>
    <x v="11"/>
    <n v="1"/>
    <n v="699"/>
    <n v="699"/>
    <n v="0.15"/>
    <n v="104.85"/>
    <n v="594.15"/>
    <n v="199.04"/>
    <s v="Pune"/>
    <s v="Maharashtra"/>
    <s v="West"/>
    <x v="1"/>
    <s v="Express"/>
    <n v="2024"/>
    <n v="10"/>
    <s v="October"/>
    <n v="0.33500000000000002"/>
    <n v="489.3"/>
    <n v="0"/>
  </r>
  <r>
    <s v="ORD103242"/>
    <d v="2024-02-15T00:00:00"/>
    <x v="196"/>
    <s v="Customer_0713"/>
    <s v="P2019"/>
    <s v="Sunscreen"/>
    <x v="4"/>
    <x v="11"/>
    <n v="1"/>
    <n v="699"/>
    <n v="699"/>
    <n v="0.2"/>
    <n v="139.80000000000001"/>
    <n v="559.20000000000005"/>
    <n v="178.94"/>
    <s v="Noida"/>
    <s v="Uttar Pradesh"/>
    <s v="North"/>
    <x v="1"/>
    <s v="Standard"/>
    <n v="2024"/>
    <n v="2"/>
    <s v="February"/>
    <n v="0.32"/>
    <n v="419.4"/>
    <n v="0"/>
  </r>
  <r>
    <s v="ORD103368"/>
    <d v="2024-01-04T00:00:00"/>
    <x v="322"/>
    <s v="Customer_0547"/>
    <s v="P2016"/>
    <s v="Bedsheet Set"/>
    <x v="1"/>
    <x v="8"/>
    <n v="2"/>
    <n v="999"/>
    <n v="1998"/>
    <n v="0.05"/>
    <n v="99.9"/>
    <n v="1898.1"/>
    <n v="427.07"/>
    <s v="Bengaluru"/>
    <s v="Karnataka"/>
    <s v="South"/>
    <x v="1"/>
    <s v="Standard"/>
    <n v="2024"/>
    <n v="1"/>
    <s v="January"/>
    <n v="0.22500000000000001"/>
    <n v="1798.2"/>
    <n v="0"/>
  </r>
  <r>
    <s v="ORD104186"/>
    <d v="2024-12-07T00:00:00"/>
    <x v="323"/>
    <s v="Customer_0396"/>
    <s v="P2004"/>
    <s v="Wireless Mouse"/>
    <x v="2"/>
    <x v="3"/>
    <n v="1"/>
    <n v="899"/>
    <n v="899"/>
    <n v="0.15"/>
    <n v="134.85"/>
    <n v="764.15"/>
    <n v="87.88"/>
    <s v="Kolkata"/>
    <s v="West Bengal"/>
    <s v="East"/>
    <x v="1"/>
    <s v="Same Day"/>
    <n v="2024"/>
    <n v="12"/>
    <s v="December"/>
    <n v="0.115"/>
    <n v="629.29999999999995"/>
    <n v="0"/>
  </r>
  <r>
    <s v="ORD102650"/>
    <d v="2024-05-13T00:00:00"/>
    <x v="324"/>
    <s v="Customer_0263"/>
    <s v="P2014"/>
    <s v="Cookware Set"/>
    <x v="1"/>
    <x v="1"/>
    <n v="5"/>
    <n v="2999"/>
    <n v="14995"/>
    <n v="0.05"/>
    <n v="749.75"/>
    <n v="14245.25"/>
    <n v="3205.18"/>
    <s v="Delhi"/>
    <s v="Delhi"/>
    <s v="North"/>
    <x v="2"/>
    <s v="Standard"/>
    <n v="2024"/>
    <n v="5"/>
    <s v="May"/>
    <n v="0.22500000000000001"/>
    <n v="13495.5"/>
    <n v="0"/>
  </r>
  <r>
    <s v="ORD103048"/>
    <d v="2025-10-14T00:00:00"/>
    <x v="325"/>
    <s v="Customer_0503"/>
    <s v="P2010"/>
    <s v="Dress"/>
    <x v="0"/>
    <x v="0"/>
    <n v="2"/>
    <n v="1999"/>
    <n v="3998"/>
    <n v="0.15"/>
    <n v="599.70000000000005"/>
    <n v="3398.3"/>
    <n v="934.53"/>
    <s v="Ahmedabad"/>
    <s v="Gujarat"/>
    <s v="West"/>
    <x v="1"/>
    <s v="Standard"/>
    <n v="2025"/>
    <n v="10"/>
    <s v="October"/>
    <n v="0.27500000000000002"/>
    <n v="2798.6"/>
    <n v="0"/>
  </r>
  <r>
    <s v="ORD103215"/>
    <d v="2024-09-25T00:00:00"/>
    <x v="33"/>
    <s v="Customer_0107"/>
    <s v="P2021"/>
    <s v="Perfume"/>
    <x v="4"/>
    <x v="13"/>
    <n v="1"/>
    <n v="1499"/>
    <n v="1499"/>
    <n v="0.1"/>
    <n v="149.9"/>
    <n v="1349.1"/>
    <n v="472.18"/>
    <s v="Jaipur"/>
    <s v="Rajasthan"/>
    <s v="North"/>
    <x v="4"/>
    <s v="Express"/>
    <n v="2024"/>
    <n v="9"/>
    <s v="September"/>
    <n v="0.35"/>
    <n v="1199.2"/>
    <n v="0"/>
  </r>
  <r>
    <s v="ORD104509"/>
    <d v="2024-06-14T00:00:00"/>
    <x v="326"/>
    <s v="Customer_0800"/>
    <s v="P2015"/>
    <s v="Table Lamp"/>
    <x v="1"/>
    <x v="8"/>
    <n v="1"/>
    <n v="1299"/>
    <n v="1299"/>
    <n v="0.15"/>
    <n v="194.85"/>
    <n v="1104.1500000000001"/>
    <n v="215.31"/>
    <s v="Bengaluru"/>
    <s v="Karnataka"/>
    <s v="South"/>
    <x v="0"/>
    <s v="Standard"/>
    <n v="2024"/>
    <n v="6"/>
    <s v="June"/>
    <n v="0.19500000000000001"/>
    <n v="909.3"/>
    <n v="0"/>
  </r>
  <r>
    <s v="ORD100804"/>
    <d v="2025-03-28T00:00:00"/>
    <x v="327"/>
    <s v="Customer_0721"/>
    <s v="P2002"/>
    <s v="Wireless Earbuds"/>
    <x v="2"/>
    <x v="7"/>
    <n v="3"/>
    <n v="2999"/>
    <n v="8997"/>
    <n v="0.15"/>
    <n v="1349.55"/>
    <n v="7647.45"/>
    <n v="879.46"/>
    <s v="Pune"/>
    <s v="Maharashtra"/>
    <s v="West"/>
    <x v="3"/>
    <s v="Standard"/>
    <n v="2025"/>
    <n v="3"/>
    <s v="March"/>
    <n v="0.115"/>
    <n v="6297.9"/>
    <n v="0"/>
  </r>
  <r>
    <s v="ORD101004"/>
    <d v="2025-07-18T00:00:00"/>
    <x v="328"/>
    <s v="Customer_0207"/>
    <s v="P2016"/>
    <s v="Bedsheet Set"/>
    <x v="1"/>
    <x v="8"/>
    <n v="1"/>
    <n v="999"/>
    <n v="999"/>
    <n v="0.15"/>
    <n v="149.85"/>
    <n v="849.15"/>
    <n v="165.58"/>
    <s v="Pune"/>
    <s v="Maharashtra"/>
    <s v="West"/>
    <x v="2"/>
    <s v="Standard"/>
    <n v="2025"/>
    <n v="7"/>
    <s v="July"/>
    <n v="0.19500000000000001"/>
    <n v="699.3"/>
    <n v="0"/>
  </r>
  <r>
    <s v="ORD101214"/>
    <d v="2025-12-23T00:00:00"/>
    <x v="329"/>
    <s v="Customer_0466"/>
    <s v="P2011"/>
    <s v="Sneakers"/>
    <x v="0"/>
    <x v="4"/>
    <n v="2"/>
    <n v="2499"/>
    <n v="4998"/>
    <n v="0.2"/>
    <n v="999.6"/>
    <n v="3998.4"/>
    <n v="1039.58"/>
    <s v="Noida"/>
    <s v="Uttar Pradesh"/>
    <s v="North"/>
    <x v="3"/>
    <s v="Standard"/>
    <n v="2025"/>
    <n v="12"/>
    <s v="December"/>
    <n v="0.26"/>
    <n v="2998.8"/>
    <n v="0"/>
  </r>
  <r>
    <s v="ORD101450"/>
    <d v="2025-03-13T00:00:00"/>
    <x v="217"/>
    <s v="Customer_0061"/>
    <s v="P2007"/>
    <s v="T-Shirt"/>
    <x v="0"/>
    <x v="12"/>
    <n v="1"/>
    <n v="799"/>
    <n v="799"/>
    <n v="0.1"/>
    <n v="79.900000000000006"/>
    <n v="719.1"/>
    <n v="208.54"/>
    <s v="Delhi"/>
    <s v="Delhi"/>
    <s v="North"/>
    <x v="4"/>
    <s v="Express"/>
    <n v="2025"/>
    <n v="3"/>
    <s v="March"/>
    <n v="0.28999999999999998"/>
    <n v="639.20000000000005"/>
    <n v="0"/>
  </r>
  <r>
    <s v="ORD102536"/>
    <d v="2025-07-28T00:00:00"/>
    <x v="42"/>
    <s v="Customer_0431"/>
    <s v="P2012"/>
    <s v="Sandals"/>
    <x v="0"/>
    <x v="4"/>
    <n v="1"/>
    <n v="1299"/>
    <n v="1299"/>
    <n v="0.05"/>
    <n v="64.95"/>
    <n v="1234.05"/>
    <n v="376.39"/>
    <s v="Chennai"/>
    <s v="Tamil Nadu"/>
    <s v="South"/>
    <x v="4"/>
    <s v="Same Day"/>
    <n v="2025"/>
    <n v="7"/>
    <s v="July"/>
    <n v="0.30499999999999999"/>
    <n v="1169.0999999999999"/>
    <n v="0"/>
  </r>
  <r>
    <s v="ORD102802"/>
    <d v="2024-01-10T00:00:00"/>
    <x v="87"/>
    <s v="Customer_0423"/>
    <s v="P2025"/>
    <s v="Football"/>
    <x v="3"/>
    <x v="6"/>
    <n v="2"/>
    <n v="999"/>
    <n v="1998"/>
    <n v="0.15"/>
    <n v="299.7"/>
    <n v="1698.3"/>
    <n v="399.1"/>
    <s v="Lucknow"/>
    <s v="Uttar Pradesh"/>
    <s v="North"/>
    <x v="4"/>
    <s v="Same Day"/>
    <n v="2024"/>
    <n v="1"/>
    <s v="January"/>
    <n v="0.23499999999999999"/>
    <n v="1398.6"/>
    <n v="0"/>
  </r>
  <r>
    <s v="ORD103049"/>
    <d v="2024-04-24T00:00:00"/>
    <x v="330"/>
    <s v="Customer_0513"/>
    <s v="P2016"/>
    <s v="Bedsheet Set"/>
    <x v="1"/>
    <x v="8"/>
    <n v="2"/>
    <n v="999"/>
    <n v="1998"/>
    <n v="0.25"/>
    <n v="499.5"/>
    <n v="1498.5"/>
    <n v="247.25"/>
    <s v="Pune"/>
    <s v="Maharashtra"/>
    <s v="West"/>
    <x v="4"/>
    <s v="Express"/>
    <n v="2024"/>
    <n v="4"/>
    <s v="April"/>
    <n v="0.16500000000000001"/>
    <n v="999"/>
    <n v="0"/>
  </r>
  <r>
    <s v="ORD103320"/>
    <d v="2024-03-18T00:00:00"/>
    <x v="312"/>
    <s v="Customer_0750"/>
    <s v="P2012"/>
    <s v="Sandals"/>
    <x v="0"/>
    <x v="4"/>
    <n v="3"/>
    <n v="1299"/>
    <n v="3897"/>
    <n v="0.15"/>
    <n v="584.54999999999995"/>
    <n v="3312.45"/>
    <n v="910.92"/>
    <s v="Ahmedabad"/>
    <s v="Gujarat"/>
    <s v="West"/>
    <x v="4"/>
    <s v="Standard"/>
    <n v="2024"/>
    <n v="3"/>
    <s v="March"/>
    <n v="0.27500000000000002"/>
    <n v="2727.9"/>
    <n v="0"/>
  </r>
  <r>
    <s v="ORD104057"/>
    <d v="2025-12-08T00:00:00"/>
    <x v="200"/>
    <s v="Customer_0301"/>
    <s v="P2013"/>
    <s v="Mixer Grinder"/>
    <x v="1"/>
    <x v="1"/>
    <n v="1"/>
    <n v="3499"/>
    <n v="3499"/>
    <n v="0.1"/>
    <n v="349.9"/>
    <n v="3149.1"/>
    <n v="661.31"/>
    <s v="Mumbai"/>
    <s v="Maharashtra"/>
    <s v="West"/>
    <x v="1"/>
    <s v="Standard"/>
    <n v="2025"/>
    <n v="12"/>
    <s v="December"/>
    <n v="0.21"/>
    <n v="2799.2"/>
    <n v="0"/>
  </r>
  <r>
    <s v="ORD100053"/>
    <d v="2024-06-01T00:00:00"/>
    <x v="331"/>
    <s v="Customer_0251"/>
    <s v="P2014"/>
    <s v="Cookware Set"/>
    <x v="1"/>
    <x v="1"/>
    <n v="1"/>
    <n v="2999"/>
    <n v="2999"/>
    <n v="0.3"/>
    <n v="899.7"/>
    <n v="2099.3000000000002"/>
    <n v="314.89999999999998"/>
    <s v="Delhi"/>
    <s v="Delhi"/>
    <s v="North"/>
    <x v="4"/>
    <s v="Standard"/>
    <n v="2024"/>
    <n v="6"/>
    <s v="June"/>
    <n v="0.15"/>
    <n v="1199.5999999999999"/>
    <n v="0"/>
  </r>
  <r>
    <s v="ORD102726"/>
    <d v="2025-07-12T00:00:00"/>
    <x v="77"/>
    <s v="Customer_0075"/>
    <s v="P2007"/>
    <s v="T-Shirt"/>
    <x v="0"/>
    <x v="12"/>
    <n v="2"/>
    <n v="799"/>
    <n v="1598"/>
    <n v="0.2"/>
    <n v="319.60000000000002"/>
    <n v="1278.4000000000001"/>
    <n v="332.38"/>
    <s v="Bengaluru"/>
    <s v="Karnataka"/>
    <s v="South"/>
    <x v="4"/>
    <s v="Standard"/>
    <n v="2025"/>
    <n v="7"/>
    <s v="July"/>
    <n v="0.26"/>
    <n v="958.8"/>
    <n v="0"/>
  </r>
  <r>
    <s v="ORD104605"/>
    <d v="2024-02-06T00:00:00"/>
    <x v="90"/>
    <s v="Customer_0704"/>
    <s v="P2013"/>
    <s v="Mixer Grinder"/>
    <x v="1"/>
    <x v="1"/>
    <n v="2"/>
    <n v="3499"/>
    <n v="6998"/>
    <n v="0.3"/>
    <n v="2099.4"/>
    <n v="4898.6000000000004"/>
    <n v="734.79"/>
    <s v="Kolkata"/>
    <s v="West Bengal"/>
    <s v="East"/>
    <x v="3"/>
    <s v="Standard"/>
    <n v="2024"/>
    <n v="2"/>
    <s v="February"/>
    <n v="0.15"/>
    <n v="2799.2"/>
    <n v="0"/>
  </r>
  <r>
    <s v="ORD104782"/>
    <d v="2025-01-13T00:00:00"/>
    <x v="332"/>
    <s v="Customer_0308"/>
    <s v="P2014"/>
    <s v="Cookware Set"/>
    <x v="1"/>
    <x v="1"/>
    <n v="1"/>
    <n v="2999"/>
    <n v="2999"/>
    <n v="0.1"/>
    <n v="299.89999999999998"/>
    <n v="2699.1"/>
    <n v="566.80999999999995"/>
    <s v="Noida"/>
    <s v="Uttar Pradesh"/>
    <s v="North"/>
    <x v="4"/>
    <s v="Standard"/>
    <n v="2025"/>
    <n v="1"/>
    <s v="January"/>
    <n v="0.21"/>
    <n v="2399.1999999999998"/>
    <n v="0"/>
  </r>
  <r>
    <s v="ORD104979"/>
    <d v="2025-08-19T00:00:00"/>
    <x v="333"/>
    <s v="Customer_0227"/>
    <s v="P2005"/>
    <s v="Keyboard"/>
    <x v="2"/>
    <x v="3"/>
    <n v="1"/>
    <n v="1299"/>
    <n v="1299"/>
    <n v="0.15"/>
    <n v="194.85"/>
    <n v="1104.1500000000001"/>
    <n v="126.98"/>
    <s v="Ahmedabad"/>
    <s v="Gujarat"/>
    <s v="West"/>
    <x v="1"/>
    <s v="Standard"/>
    <n v="2025"/>
    <n v="8"/>
    <s v="August"/>
    <n v="0.115"/>
    <n v="909.3"/>
    <n v="0"/>
  </r>
  <r>
    <s v="ORD100546"/>
    <d v="2025-07-19T00:00:00"/>
    <x v="334"/>
    <s v="Customer_0032"/>
    <s v="P2015"/>
    <s v="Table Lamp"/>
    <x v="1"/>
    <x v="8"/>
    <n v="1"/>
    <n v="1299"/>
    <n v="1299"/>
    <n v="0"/>
    <n v="0"/>
    <n v="1299"/>
    <n v="311.76"/>
    <s v="Jaipur"/>
    <s v="Rajasthan"/>
    <s v="North"/>
    <x v="2"/>
    <s v="Standard"/>
    <n v="2025"/>
    <n v="7"/>
    <s v="July"/>
    <n v="0.24"/>
    <n v="1299"/>
    <n v="0"/>
  </r>
  <r>
    <s v="ORD103175"/>
    <d v="2024-05-31T00:00:00"/>
    <x v="25"/>
    <s v="Customer_0104"/>
    <s v="P2004"/>
    <s v="Wireless Mouse"/>
    <x v="2"/>
    <x v="3"/>
    <n v="1"/>
    <n v="899"/>
    <n v="899"/>
    <n v="0"/>
    <n v="0"/>
    <n v="899"/>
    <n v="143.84"/>
    <s v="Jaipur"/>
    <s v="Rajasthan"/>
    <s v="North"/>
    <x v="1"/>
    <s v="Express"/>
    <n v="2024"/>
    <n v="5"/>
    <s v="May"/>
    <n v="0.16"/>
    <n v="899"/>
    <n v="0"/>
  </r>
  <r>
    <s v="ORD103301"/>
    <d v="2025-03-16T00:00:00"/>
    <x v="335"/>
    <s v="Customer_0429"/>
    <s v="P2004"/>
    <s v="Wireless Mouse"/>
    <x v="2"/>
    <x v="3"/>
    <n v="1"/>
    <n v="899"/>
    <n v="899"/>
    <n v="0.25"/>
    <n v="224.75"/>
    <n v="674.25"/>
    <n v="57.31"/>
    <s v="Kolkata"/>
    <s v="West Bengal"/>
    <s v="East"/>
    <x v="0"/>
    <s v="Standard"/>
    <n v="2025"/>
    <n v="3"/>
    <s v="March"/>
    <n v="8.5000000000000006E-2"/>
    <n v="449.5"/>
    <n v="0"/>
  </r>
  <r>
    <s v="ORD103535"/>
    <d v="2024-05-10T00:00:00"/>
    <x v="336"/>
    <s v="Customer_0003"/>
    <s v="P2022"/>
    <s v="Yoga Mat"/>
    <x v="3"/>
    <x v="9"/>
    <n v="2"/>
    <n v="899"/>
    <n v="1798"/>
    <n v="0.2"/>
    <n v="359.6"/>
    <n v="1438.4"/>
    <n v="316.45"/>
    <s v="Bengaluru"/>
    <s v="Karnataka"/>
    <s v="South"/>
    <x v="1"/>
    <s v="Standard"/>
    <n v="2024"/>
    <n v="5"/>
    <s v="May"/>
    <n v="0.22"/>
    <n v="1078.8"/>
    <n v="0"/>
  </r>
  <r>
    <s v="ORD104237"/>
    <d v="2024-02-12T00:00:00"/>
    <x v="126"/>
    <s v="Customer_0571"/>
    <s v="P2007"/>
    <s v="T-Shirt"/>
    <x v="0"/>
    <x v="12"/>
    <n v="2"/>
    <n v="799"/>
    <n v="1598"/>
    <n v="0.1"/>
    <n v="159.80000000000001"/>
    <n v="1438.2"/>
    <n v="417.08"/>
    <s v="Lucknow"/>
    <s v="Uttar Pradesh"/>
    <s v="North"/>
    <x v="3"/>
    <s v="Express"/>
    <n v="2024"/>
    <n v="2"/>
    <s v="February"/>
    <n v="0.28999999999999998"/>
    <n v="1278.4000000000001"/>
    <n v="0"/>
  </r>
  <r>
    <s v="ORD104383"/>
    <d v="2024-11-11T00:00:00"/>
    <x v="337"/>
    <s v="Customer_0640"/>
    <s v="P2004"/>
    <s v="Wireless Mouse"/>
    <x v="2"/>
    <x v="3"/>
    <n v="1"/>
    <n v="899"/>
    <n v="899"/>
    <n v="0.15"/>
    <n v="134.85"/>
    <n v="764.15"/>
    <n v="87.88"/>
    <s v="Mumbai"/>
    <s v="Maharashtra"/>
    <s v="West"/>
    <x v="1"/>
    <s v="Express"/>
    <n v="2024"/>
    <n v="11"/>
    <s v="November"/>
    <n v="0.115"/>
    <n v="629.29999999999995"/>
    <n v="0"/>
  </r>
  <r>
    <s v="ORD100742"/>
    <d v="2025-01-08T00:00:00"/>
    <x v="83"/>
    <s v="Customer_0190"/>
    <s v="P2005"/>
    <s v="Keyboard"/>
    <x v="2"/>
    <x v="3"/>
    <n v="2"/>
    <n v="1299"/>
    <n v="2598"/>
    <n v="0.1"/>
    <n v="259.8"/>
    <n v="2338.1999999999998"/>
    <n v="303.97000000000003"/>
    <s v="Kolkata"/>
    <s v="West Bengal"/>
    <s v="East"/>
    <x v="1"/>
    <s v="Standard"/>
    <n v="2025"/>
    <n v="1"/>
    <s v="January"/>
    <n v="0.13"/>
    <n v="2078.4"/>
    <n v="0"/>
  </r>
  <r>
    <s v="ORD101964"/>
    <d v="2024-02-10T00:00:00"/>
    <x v="338"/>
    <s v="Customer_0451"/>
    <s v="P2012"/>
    <s v="Sandals"/>
    <x v="0"/>
    <x v="4"/>
    <n v="1"/>
    <n v="1299"/>
    <n v="1299"/>
    <n v="0.1"/>
    <n v="129.9"/>
    <n v="1169.0999999999999"/>
    <n v="339.04"/>
    <s v="Delhi"/>
    <s v="Delhi"/>
    <s v="North"/>
    <x v="1"/>
    <s v="Standard"/>
    <n v="2024"/>
    <n v="2"/>
    <s v="February"/>
    <n v="0.28999999999999998"/>
    <n v="1039.2"/>
    <n v="0"/>
  </r>
  <r>
    <s v="ORD103585"/>
    <d v="2025-01-01T00:00:00"/>
    <x v="339"/>
    <s v="Customer_0760"/>
    <s v="P2021"/>
    <s v="Perfume"/>
    <x v="4"/>
    <x v="13"/>
    <n v="2"/>
    <n v="1499"/>
    <n v="2998"/>
    <n v="0.15"/>
    <n v="449.7"/>
    <n v="2548.3000000000002"/>
    <n v="853.68"/>
    <s v="Lucknow"/>
    <s v="Uttar Pradesh"/>
    <s v="North"/>
    <x v="2"/>
    <s v="Express"/>
    <n v="2025"/>
    <n v="1"/>
    <s v="January"/>
    <n v="0.33500000000000002"/>
    <n v="2098.6"/>
    <n v="0"/>
  </r>
  <r>
    <s v="ORD103620"/>
    <d v="2024-08-03T00:00:00"/>
    <x v="340"/>
    <s v="Customer_0490"/>
    <s v="P2008"/>
    <s v="Jeans"/>
    <x v="0"/>
    <x v="12"/>
    <n v="3"/>
    <n v="1799"/>
    <n v="5397"/>
    <n v="0.05"/>
    <n v="269.85000000000002"/>
    <n v="5127.1499999999996"/>
    <n v="1563.78"/>
    <s v="Bengaluru"/>
    <s v="Karnataka"/>
    <s v="South"/>
    <x v="1"/>
    <s v="Standard"/>
    <n v="2024"/>
    <n v="8"/>
    <s v="August"/>
    <n v="0.30499999999999999"/>
    <n v="4857.3"/>
    <n v="0"/>
  </r>
  <r>
    <s v="ORD104155"/>
    <d v="2025-11-29T00:00:00"/>
    <x v="341"/>
    <s v="Customer_0555"/>
    <s v="P2012"/>
    <s v="Sandals"/>
    <x v="0"/>
    <x v="4"/>
    <n v="1"/>
    <n v="1299"/>
    <n v="1299"/>
    <n v="0.2"/>
    <n v="259.8"/>
    <n v="1039.2"/>
    <n v="270.19"/>
    <s v="Chennai"/>
    <s v="Tamil Nadu"/>
    <s v="South"/>
    <x v="1"/>
    <s v="Express"/>
    <n v="2025"/>
    <n v="11"/>
    <s v="November"/>
    <n v="0.26"/>
    <n v="779.4"/>
    <n v="0"/>
  </r>
  <r>
    <s v="ORD100607"/>
    <d v="2024-09-12T00:00:00"/>
    <x v="342"/>
    <s v="Customer_0081"/>
    <s v="P2004"/>
    <s v="Wireless Mouse"/>
    <x v="2"/>
    <x v="3"/>
    <n v="2"/>
    <n v="899"/>
    <n v="1798"/>
    <n v="0.05"/>
    <n v="89.9"/>
    <n v="1708.1"/>
    <n v="247.67"/>
    <s v="Ahmedabad"/>
    <s v="Gujarat"/>
    <s v="West"/>
    <x v="4"/>
    <s v="Standard"/>
    <n v="2024"/>
    <n v="9"/>
    <s v="September"/>
    <n v="0.14499999999999999"/>
    <n v="1618.2"/>
    <n v="0"/>
  </r>
  <r>
    <s v="ORD100903"/>
    <d v="2025-11-13T00:00:00"/>
    <x v="241"/>
    <s v="Customer_0348"/>
    <s v="P2008"/>
    <s v="Jeans"/>
    <x v="0"/>
    <x v="12"/>
    <n v="1"/>
    <n v="1799"/>
    <n v="1799"/>
    <n v="0.15"/>
    <n v="269.85000000000002"/>
    <n v="1529.15"/>
    <n v="420.52"/>
    <s v="Lucknow"/>
    <s v="Uttar Pradesh"/>
    <s v="North"/>
    <x v="1"/>
    <s v="Standard"/>
    <n v="2025"/>
    <n v="11"/>
    <s v="November"/>
    <n v="0.27500000000000002"/>
    <n v="1259.3"/>
    <n v="0"/>
  </r>
  <r>
    <s v="ORD101773"/>
    <d v="2024-04-15T00:00:00"/>
    <x v="290"/>
    <s v="Customer_0539"/>
    <s v="P2015"/>
    <s v="Table Lamp"/>
    <x v="1"/>
    <x v="8"/>
    <n v="3"/>
    <n v="1299"/>
    <n v="3897"/>
    <n v="0.1"/>
    <n v="389.7"/>
    <n v="3507.3"/>
    <n v="736.53"/>
    <s v="Jaipur"/>
    <s v="Rajasthan"/>
    <s v="North"/>
    <x v="2"/>
    <s v="Standard"/>
    <n v="2024"/>
    <n v="4"/>
    <s v="April"/>
    <n v="0.21"/>
    <n v="3117.6"/>
    <n v="0"/>
  </r>
  <r>
    <s v="ORD102013"/>
    <d v="2024-12-28T00:00:00"/>
    <x v="343"/>
    <s v="Customer_0449"/>
    <s v="P2005"/>
    <s v="Keyboard"/>
    <x v="2"/>
    <x v="3"/>
    <n v="1"/>
    <n v="1299"/>
    <n v="1299"/>
    <n v="0.05"/>
    <n v="64.95"/>
    <n v="1234.05"/>
    <n v="178.94"/>
    <s v="Ahmedabad"/>
    <s v="Gujarat"/>
    <s v="West"/>
    <x v="1"/>
    <s v="Standard"/>
    <n v="2024"/>
    <n v="12"/>
    <s v="December"/>
    <n v="0.14499999999999999"/>
    <n v="1169.0999999999999"/>
    <n v="0"/>
  </r>
  <r>
    <s v="ORD102235"/>
    <d v="2025-07-27T00:00:00"/>
    <x v="344"/>
    <s v="Customer_0524"/>
    <s v="P2018"/>
    <s v="Face Wash"/>
    <x v="4"/>
    <x v="11"/>
    <n v="1"/>
    <n v="399"/>
    <n v="399"/>
    <n v="0.05"/>
    <n v="19.95"/>
    <n v="379.05"/>
    <n v="138.35"/>
    <s v="Lucknow"/>
    <s v="Uttar Pradesh"/>
    <s v="North"/>
    <x v="4"/>
    <s v="Standard"/>
    <n v="2025"/>
    <n v="7"/>
    <s v="July"/>
    <n v="0.36499999999999999"/>
    <n v="359.1"/>
    <n v="0"/>
  </r>
  <r>
    <s v="ORD102634"/>
    <d v="2025-02-20T00:00:00"/>
    <x v="345"/>
    <s v="Customer_0639"/>
    <s v="P2001"/>
    <s v="Smartphone"/>
    <x v="2"/>
    <x v="7"/>
    <n v="1"/>
    <n v="24999"/>
    <n v="24999"/>
    <n v="0.05"/>
    <n v="1249.95"/>
    <n v="23749.05"/>
    <n v="3443.61"/>
    <s v="Kolkata"/>
    <s v="West Bengal"/>
    <s v="East"/>
    <x v="2"/>
    <s v="Standard"/>
    <n v="2025"/>
    <n v="2"/>
    <s v="February"/>
    <n v="0.14499999999999999"/>
    <n v="22499.1"/>
    <n v="0"/>
  </r>
  <r>
    <s v="ORD103183"/>
    <d v="2025-09-27T00:00:00"/>
    <x v="346"/>
    <s v="Customer_0248"/>
    <s v="P2016"/>
    <s v="Bedsheet Set"/>
    <x v="1"/>
    <x v="8"/>
    <n v="1"/>
    <n v="999"/>
    <n v="999"/>
    <n v="0.15"/>
    <n v="149.85"/>
    <n v="849.15"/>
    <n v="165.58"/>
    <s v="Jaipur"/>
    <s v="Rajasthan"/>
    <s v="North"/>
    <x v="4"/>
    <s v="Standard"/>
    <n v="2025"/>
    <n v="9"/>
    <s v="September"/>
    <n v="0.19500000000000001"/>
    <n v="699.3"/>
    <n v="0"/>
  </r>
  <r>
    <s v="ORD103247"/>
    <d v="2024-06-07T00:00:00"/>
    <x v="210"/>
    <s v="Customer_0218"/>
    <s v="P2008"/>
    <s v="Jeans"/>
    <x v="0"/>
    <x v="12"/>
    <n v="2"/>
    <n v="1799"/>
    <n v="3598"/>
    <n v="0.15"/>
    <n v="539.70000000000005"/>
    <n v="3058.3"/>
    <n v="841.03"/>
    <s v="Lucknow"/>
    <s v="Uttar Pradesh"/>
    <s v="North"/>
    <x v="3"/>
    <s v="Standard"/>
    <n v="2024"/>
    <n v="6"/>
    <s v="June"/>
    <n v="0.27500000000000002"/>
    <n v="2518.6"/>
    <n v="0"/>
  </r>
  <r>
    <s v="ORD103487"/>
    <d v="2024-08-30T00:00:00"/>
    <x v="276"/>
    <s v="Customer_0276"/>
    <s v="P2008"/>
    <s v="Jeans"/>
    <x v="0"/>
    <x v="12"/>
    <n v="1"/>
    <n v="1799"/>
    <n v="1799"/>
    <n v="0.1"/>
    <n v="179.9"/>
    <n v="1619.1"/>
    <n v="469.54"/>
    <s v="Mumbai"/>
    <s v="Maharashtra"/>
    <s v="West"/>
    <x v="2"/>
    <s v="Standard"/>
    <n v="2024"/>
    <n v="8"/>
    <s v="August"/>
    <n v="0.28999999999999998"/>
    <n v="1439.2"/>
    <n v="0"/>
  </r>
  <r>
    <s v="ORD104012"/>
    <d v="2024-06-15T00:00:00"/>
    <x v="347"/>
    <s v="Customer_0630"/>
    <s v="P2006"/>
    <s v="Power Bank"/>
    <x v="2"/>
    <x v="3"/>
    <n v="4"/>
    <n v="1499"/>
    <n v="5996"/>
    <n v="0.2"/>
    <n v="1199.2"/>
    <n v="4796.8"/>
    <n v="479.68"/>
    <s v="Noida"/>
    <s v="Uttar Pradesh"/>
    <s v="North"/>
    <x v="1"/>
    <s v="Standard"/>
    <n v="2024"/>
    <n v="6"/>
    <s v="June"/>
    <n v="0.1"/>
    <n v="3597.6"/>
    <n v="0"/>
  </r>
  <r>
    <s v="ORD104868"/>
    <d v="2024-06-30T00:00:00"/>
    <x v="229"/>
    <s v="Customer_0315"/>
    <s v="P2019"/>
    <s v="Sunscreen"/>
    <x v="4"/>
    <x v="11"/>
    <n v="2"/>
    <n v="699"/>
    <n v="1398"/>
    <n v="0.15"/>
    <n v="209.7"/>
    <n v="1188.3"/>
    <n v="398.08"/>
    <s v="Bengaluru"/>
    <s v="Karnataka"/>
    <s v="South"/>
    <x v="4"/>
    <s v="Standard"/>
    <n v="2024"/>
    <n v="6"/>
    <s v="June"/>
    <n v="0.33500000000000002"/>
    <n v="978.6"/>
    <n v="0"/>
  </r>
  <r>
    <s v="ORD104876"/>
    <d v="2025-02-26T00:00:00"/>
    <x v="132"/>
    <s v="Customer_0270"/>
    <s v="P2019"/>
    <s v="Sunscreen"/>
    <x v="4"/>
    <x v="11"/>
    <n v="1"/>
    <n v="699"/>
    <n v="699"/>
    <n v="0.1"/>
    <n v="69.900000000000006"/>
    <n v="629.1"/>
    <n v="220.18"/>
    <s v="Jaipur"/>
    <s v="Rajasthan"/>
    <s v="North"/>
    <x v="1"/>
    <s v="Standard"/>
    <n v="2025"/>
    <n v="2"/>
    <s v="February"/>
    <n v="0.35"/>
    <n v="559.20000000000005"/>
    <n v="0"/>
  </r>
  <r>
    <s v="ORD101930"/>
    <d v="2024-01-26T00:00:00"/>
    <x v="308"/>
    <s v="Customer_0054"/>
    <s v="P2025"/>
    <s v="Football"/>
    <x v="3"/>
    <x v="6"/>
    <n v="2"/>
    <n v="999"/>
    <n v="1998"/>
    <n v="0.15"/>
    <n v="299.7"/>
    <n v="1698.3"/>
    <n v="399.1"/>
    <s v="Bengaluru"/>
    <s v="Karnataka"/>
    <s v="South"/>
    <x v="4"/>
    <s v="Standard"/>
    <n v="2024"/>
    <n v="1"/>
    <s v="January"/>
    <n v="0.23499999999999999"/>
    <n v="1398.6"/>
    <n v="0"/>
  </r>
  <r>
    <s v="ORD102121"/>
    <d v="2024-07-02T00:00:00"/>
    <x v="348"/>
    <s v="Customer_0418"/>
    <s v="P2011"/>
    <s v="Sneakers"/>
    <x v="0"/>
    <x v="4"/>
    <n v="2"/>
    <n v="2499"/>
    <n v="4998"/>
    <n v="0.15"/>
    <n v="749.7"/>
    <n v="4248.3"/>
    <n v="1168.28"/>
    <s v="Lucknow"/>
    <s v="Uttar Pradesh"/>
    <s v="North"/>
    <x v="1"/>
    <s v="Standard"/>
    <n v="2024"/>
    <n v="7"/>
    <s v="July"/>
    <n v="0.27500000000000002"/>
    <n v="3498.6"/>
    <n v="0"/>
  </r>
  <r>
    <s v="ORD102986"/>
    <d v="2024-12-06T00:00:00"/>
    <x v="349"/>
    <s v="Customer_0202"/>
    <s v="P2002"/>
    <s v="Wireless Earbuds"/>
    <x v="2"/>
    <x v="7"/>
    <n v="2"/>
    <n v="2999"/>
    <n v="5998"/>
    <n v="0.15"/>
    <n v="899.7"/>
    <n v="5098.3"/>
    <n v="586.29999999999995"/>
    <s v="Bengaluru"/>
    <s v="Karnataka"/>
    <s v="South"/>
    <x v="4"/>
    <s v="Express"/>
    <n v="2024"/>
    <n v="12"/>
    <s v="December"/>
    <n v="0.115"/>
    <n v="4198.6000000000004"/>
    <n v="0"/>
  </r>
  <r>
    <s v="ORD103402"/>
    <d v="2025-02-25T00:00:00"/>
    <x v="350"/>
    <s v="Customer_0266"/>
    <s v="P2020"/>
    <s v="Shampoo"/>
    <x v="4"/>
    <x v="10"/>
    <n v="3"/>
    <n v="599"/>
    <n v="1797"/>
    <n v="0"/>
    <n v="0"/>
    <n v="1797"/>
    <n v="682.86"/>
    <s v="Ahmedabad"/>
    <s v="Gujarat"/>
    <s v="West"/>
    <x v="1"/>
    <s v="Standard"/>
    <n v="2025"/>
    <n v="2"/>
    <s v="February"/>
    <n v="0.38"/>
    <n v="1797"/>
    <n v="0"/>
  </r>
  <r>
    <s v="ORD104079"/>
    <d v="2025-11-16T00:00:00"/>
    <x v="351"/>
    <s v="Customer_0543"/>
    <s v="P2024"/>
    <s v="Cricket Bat"/>
    <x v="3"/>
    <x v="6"/>
    <n v="3"/>
    <n v="2499"/>
    <n v="7497"/>
    <n v="0.15"/>
    <n v="1124.55"/>
    <n v="6372.45"/>
    <n v="1497.53"/>
    <s v="Pune"/>
    <s v="Maharashtra"/>
    <s v="West"/>
    <x v="4"/>
    <s v="Standard"/>
    <n v="2025"/>
    <n v="11"/>
    <s v="November"/>
    <n v="0.23499999999999999"/>
    <n v="5247.9"/>
    <n v="0"/>
  </r>
  <r>
    <s v="ORD100291"/>
    <d v="2024-09-11T00:00:00"/>
    <x v="352"/>
    <s v="Customer_0756"/>
    <s v="P2003"/>
    <s v="Laptop"/>
    <x v="2"/>
    <x v="2"/>
    <n v="3"/>
    <n v="59999"/>
    <n v="179997"/>
    <n v="0.2"/>
    <n v="35999.4"/>
    <n v="143997.6"/>
    <n v="14399.76"/>
    <s v="Pune"/>
    <s v="Maharashtra"/>
    <s v="West"/>
    <x v="4"/>
    <s v="Same Day"/>
    <n v="2024"/>
    <n v="9"/>
    <s v="September"/>
    <n v="0.1"/>
    <n v="107998.2"/>
    <n v="0"/>
  </r>
  <r>
    <s v="ORD100306"/>
    <d v="2024-09-30T00:00:00"/>
    <x v="353"/>
    <s v="Customer_0025"/>
    <s v="P2001"/>
    <s v="Smartphone"/>
    <x v="2"/>
    <x v="7"/>
    <n v="2"/>
    <n v="24999"/>
    <n v="49998"/>
    <n v="0"/>
    <n v="0"/>
    <n v="49998"/>
    <n v="7999.68"/>
    <s v="Jaipur"/>
    <s v="Rajasthan"/>
    <s v="North"/>
    <x v="2"/>
    <s v="Express"/>
    <n v="2024"/>
    <n v="9"/>
    <s v="September"/>
    <n v="0.16"/>
    <n v="49998"/>
    <n v="0"/>
  </r>
  <r>
    <s v="ORD100420"/>
    <d v="2024-06-12T00:00:00"/>
    <x v="207"/>
    <s v="Customer_0517"/>
    <s v="P2018"/>
    <s v="Face Wash"/>
    <x v="4"/>
    <x v="11"/>
    <n v="2"/>
    <n v="399"/>
    <n v="798"/>
    <n v="0.2"/>
    <n v="159.6"/>
    <n v="638.4"/>
    <n v="204.29"/>
    <s v="Noida"/>
    <s v="Uttar Pradesh"/>
    <s v="North"/>
    <x v="0"/>
    <s v="Standard"/>
    <n v="2024"/>
    <n v="6"/>
    <s v="June"/>
    <n v="0.32"/>
    <n v="478.8"/>
    <n v="0"/>
  </r>
  <r>
    <s v="ORD101253"/>
    <d v="2025-12-19T00:00:00"/>
    <x v="68"/>
    <s v="Customer_0452"/>
    <s v="P2018"/>
    <s v="Face Wash"/>
    <x v="4"/>
    <x v="11"/>
    <n v="1"/>
    <n v="399"/>
    <n v="399"/>
    <n v="0"/>
    <n v="0"/>
    <n v="399"/>
    <n v="151.62"/>
    <s v="Delhi"/>
    <s v="Delhi"/>
    <s v="North"/>
    <x v="1"/>
    <s v="Standard"/>
    <n v="2025"/>
    <n v="12"/>
    <s v="December"/>
    <n v="0.38"/>
    <n v="399"/>
    <n v="0"/>
  </r>
  <r>
    <s v="ORD101443"/>
    <d v="2024-04-20T00:00:00"/>
    <x v="45"/>
    <s v="Customer_0028"/>
    <s v="P2013"/>
    <s v="Mixer Grinder"/>
    <x v="1"/>
    <x v="1"/>
    <n v="2"/>
    <n v="3499"/>
    <n v="6998"/>
    <n v="0"/>
    <n v="0"/>
    <n v="6998"/>
    <n v="1679.52"/>
    <s v="Chennai"/>
    <s v="Tamil Nadu"/>
    <s v="South"/>
    <x v="1"/>
    <s v="Standard"/>
    <n v="2024"/>
    <n v="4"/>
    <s v="April"/>
    <n v="0.24"/>
    <n v="6998"/>
    <n v="0"/>
  </r>
  <r>
    <s v="ORD101816"/>
    <d v="2025-01-26T00:00:00"/>
    <x v="354"/>
    <s v="Customer_0210"/>
    <s v="P2001"/>
    <s v="Smartphone"/>
    <x v="2"/>
    <x v="7"/>
    <n v="3"/>
    <n v="24999"/>
    <n v="74997"/>
    <n v="0.15"/>
    <n v="11249.55"/>
    <n v="63747.45"/>
    <n v="7330.96"/>
    <s v="Ahmedabad"/>
    <s v="Gujarat"/>
    <s v="West"/>
    <x v="0"/>
    <s v="Standard"/>
    <n v="2025"/>
    <n v="1"/>
    <s v="January"/>
    <n v="0.115"/>
    <n v="52497.9"/>
    <n v="0"/>
  </r>
  <r>
    <s v="ORD102429"/>
    <d v="2024-02-09T00:00:00"/>
    <x v="355"/>
    <s v="Customer_0765"/>
    <s v="P2002"/>
    <s v="Wireless Earbuds"/>
    <x v="2"/>
    <x v="7"/>
    <n v="1"/>
    <n v="2999"/>
    <n v="2999"/>
    <n v="0.05"/>
    <n v="149.94999999999999"/>
    <n v="2849.05"/>
    <n v="413.11"/>
    <s v="Hyderabad"/>
    <s v="Telangana"/>
    <s v="South"/>
    <x v="3"/>
    <s v="Standard"/>
    <n v="2024"/>
    <n v="2"/>
    <s v="February"/>
    <n v="0.14499999999999999"/>
    <n v="2699.1"/>
    <n v="0"/>
  </r>
  <r>
    <s v="ORD102610"/>
    <d v="2025-04-26T00:00:00"/>
    <x v="4"/>
    <s v="Customer_0228"/>
    <s v="P2009"/>
    <s v="Kurti"/>
    <x v="0"/>
    <x v="0"/>
    <n v="2"/>
    <n v="1199"/>
    <n v="2398"/>
    <n v="0.3"/>
    <n v="719.4"/>
    <n v="1678.6"/>
    <n v="386.08"/>
    <s v="Mumbai"/>
    <s v="Maharashtra"/>
    <s v="West"/>
    <x v="2"/>
    <s v="Express"/>
    <n v="2025"/>
    <n v="4"/>
    <s v="April"/>
    <n v="0.23"/>
    <n v="959.2"/>
    <n v="0"/>
  </r>
  <r>
    <s v="ORD103181"/>
    <d v="2024-08-15T00:00:00"/>
    <x v="132"/>
    <s v="Customer_0270"/>
    <s v="P2003"/>
    <s v="Laptop"/>
    <x v="2"/>
    <x v="2"/>
    <n v="1"/>
    <n v="59999"/>
    <n v="59999"/>
    <n v="0.25"/>
    <n v="14999.75"/>
    <n v="44999.25"/>
    <n v="3824.94"/>
    <s v="Jaipur"/>
    <s v="Rajasthan"/>
    <s v="North"/>
    <x v="4"/>
    <s v="Express"/>
    <n v="2024"/>
    <n v="8"/>
    <s v="August"/>
    <n v="8.5000000000000006E-2"/>
    <n v="29999.5"/>
    <n v="0"/>
  </r>
  <r>
    <s v="ORD103537"/>
    <d v="2024-07-23T00:00:00"/>
    <x v="356"/>
    <s v="Customer_0654"/>
    <s v="P2024"/>
    <s v="Cricket Bat"/>
    <x v="3"/>
    <x v="6"/>
    <n v="1"/>
    <n v="2499"/>
    <n v="2499"/>
    <n v="0"/>
    <n v="0"/>
    <n v="2499"/>
    <n v="699.72"/>
    <s v="Noida"/>
    <s v="Uttar Pradesh"/>
    <s v="North"/>
    <x v="3"/>
    <s v="Standard"/>
    <n v="2024"/>
    <n v="7"/>
    <s v="July"/>
    <n v="0.28000000000000003"/>
    <n v="2499"/>
    <n v="0"/>
  </r>
  <r>
    <s v="ORD103545"/>
    <d v="2025-04-16T00:00:00"/>
    <x v="267"/>
    <s v="Customer_0185"/>
    <s v="P2006"/>
    <s v="Power Bank"/>
    <x v="2"/>
    <x v="3"/>
    <n v="3"/>
    <n v="1499"/>
    <n v="4497"/>
    <n v="0.1"/>
    <n v="449.7"/>
    <n v="4047.3"/>
    <n v="526.15"/>
    <s v="Bengaluru"/>
    <s v="Karnataka"/>
    <s v="South"/>
    <x v="1"/>
    <s v="Express"/>
    <n v="2025"/>
    <n v="4"/>
    <s v="April"/>
    <n v="0.13"/>
    <n v="3597.6"/>
    <n v="0"/>
  </r>
  <r>
    <s v="ORD104502"/>
    <d v="2024-12-24T00:00:00"/>
    <x v="357"/>
    <s v="Customer_0160"/>
    <s v="P2016"/>
    <s v="Bedsheet Set"/>
    <x v="1"/>
    <x v="8"/>
    <n v="1"/>
    <n v="999"/>
    <n v="999"/>
    <n v="0.15"/>
    <n v="149.85"/>
    <n v="849.15"/>
    <n v="165.58"/>
    <s v="Pune"/>
    <s v="Maharashtra"/>
    <s v="West"/>
    <x v="0"/>
    <s v="Express"/>
    <n v="2024"/>
    <n v="12"/>
    <s v="December"/>
    <n v="0.19500000000000001"/>
    <n v="699.3"/>
    <n v="0"/>
  </r>
  <r>
    <s v="ORD104771"/>
    <d v="2024-11-08T00:00:00"/>
    <x v="358"/>
    <s v="Customer_0300"/>
    <s v="P2006"/>
    <s v="Power Bank"/>
    <x v="2"/>
    <x v="3"/>
    <n v="3"/>
    <n v="1499"/>
    <n v="4497"/>
    <n v="0"/>
    <n v="0"/>
    <n v="4497"/>
    <n v="719.52"/>
    <s v="Kolkata"/>
    <s v="West Bengal"/>
    <s v="East"/>
    <x v="3"/>
    <s v="Standard"/>
    <n v="2024"/>
    <n v="11"/>
    <s v="November"/>
    <n v="0.16"/>
    <n v="4497"/>
    <n v="0"/>
  </r>
  <r>
    <s v="ORD100389"/>
    <d v="2024-08-21T00:00:00"/>
    <x v="359"/>
    <s v="Customer_0714"/>
    <s v="P2015"/>
    <s v="Table Lamp"/>
    <x v="1"/>
    <x v="8"/>
    <n v="5"/>
    <n v="1299"/>
    <n v="6495"/>
    <n v="0.15"/>
    <n v="974.25"/>
    <n v="5520.75"/>
    <n v="1076.55"/>
    <s v="Kolkata"/>
    <s v="West Bengal"/>
    <s v="East"/>
    <x v="4"/>
    <s v="Express"/>
    <n v="2024"/>
    <n v="8"/>
    <s v="August"/>
    <n v="0.19500000000000001"/>
    <n v="4546.5"/>
    <n v="0"/>
  </r>
  <r>
    <s v="ORD101594"/>
    <d v="2024-08-16T00:00:00"/>
    <x v="182"/>
    <s v="Customer_0277"/>
    <s v="P2005"/>
    <s v="Keyboard"/>
    <x v="2"/>
    <x v="3"/>
    <n v="2"/>
    <n v="1299"/>
    <n v="2598"/>
    <n v="0"/>
    <n v="0"/>
    <n v="2598"/>
    <n v="415.68"/>
    <s v="Chennai"/>
    <s v="Tamil Nadu"/>
    <s v="South"/>
    <x v="0"/>
    <s v="Standard"/>
    <n v="2024"/>
    <n v="8"/>
    <s v="August"/>
    <n v="0.16"/>
    <n v="2598"/>
    <n v="0"/>
  </r>
  <r>
    <s v="ORD102409"/>
    <d v="2024-01-25T00:00:00"/>
    <x v="360"/>
    <s v="Customer_0346"/>
    <s v="P2001"/>
    <s v="Smartphone"/>
    <x v="2"/>
    <x v="7"/>
    <n v="1"/>
    <n v="24999"/>
    <n v="24999"/>
    <n v="0.25"/>
    <n v="6249.75"/>
    <n v="18749.25"/>
    <n v="1593.69"/>
    <s v="Chennai"/>
    <s v="Tamil Nadu"/>
    <s v="South"/>
    <x v="1"/>
    <s v="Same Day"/>
    <n v="2024"/>
    <n v="1"/>
    <s v="January"/>
    <n v="8.5000000000000006E-2"/>
    <n v="12499.5"/>
    <n v="0"/>
  </r>
  <r>
    <s v="ORD102933"/>
    <d v="2025-11-06T00:00:00"/>
    <x v="361"/>
    <s v="Customer_0671"/>
    <s v="P2005"/>
    <s v="Keyboard"/>
    <x v="2"/>
    <x v="3"/>
    <n v="1"/>
    <n v="1299"/>
    <n v="1299"/>
    <n v="0.2"/>
    <n v="259.8"/>
    <n v="1039.2"/>
    <n v="103.92"/>
    <s v="Delhi"/>
    <s v="Delhi"/>
    <s v="North"/>
    <x v="3"/>
    <s v="Express"/>
    <n v="2025"/>
    <n v="11"/>
    <s v="November"/>
    <n v="0.1"/>
    <n v="779.4"/>
    <n v="0"/>
  </r>
  <r>
    <s v="ORD103057"/>
    <d v="2024-07-16T00:00:00"/>
    <x v="362"/>
    <s v="Customer_0125"/>
    <s v="P2009"/>
    <s v="Kurti"/>
    <x v="0"/>
    <x v="0"/>
    <n v="2"/>
    <n v="1199"/>
    <n v="2398"/>
    <n v="0.1"/>
    <n v="239.8"/>
    <n v="2158.1999999999998"/>
    <n v="625.88"/>
    <s v="Hyderabad"/>
    <s v="Telangana"/>
    <s v="South"/>
    <x v="1"/>
    <s v="Express"/>
    <n v="2024"/>
    <n v="7"/>
    <s v="July"/>
    <n v="0.28999999999999998"/>
    <n v="1918.4"/>
    <n v="0"/>
  </r>
  <r>
    <s v="ORD103079"/>
    <d v="2025-02-12T00:00:00"/>
    <x v="363"/>
    <s v="Customer_0737"/>
    <s v="P2025"/>
    <s v="Football"/>
    <x v="3"/>
    <x v="6"/>
    <n v="1"/>
    <n v="999"/>
    <n v="999"/>
    <n v="0.25"/>
    <n v="249.75"/>
    <n v="749.25"/>
    <n v="153.6"/>
    <s v="Ahmedabad"/>
    <s v="Gujarat"/>
    <s v="West"/>
    <x v="4"/>
    <s v="Standard"/>
    <n v="2025"/>
    <n v="2"/>
    <s v="February"/>
    <n v="0.20499999999999999"/>
    <n v="499.5"/>
    <n v="0"/>
  </r>
  <r>
    <s v="ORD104563"/>
    <d v="2024-12-02T00:00:00"/>
    <x v="171"/>
    <s v="Customer_0382"/>
    <s v="P2002"/>
    <s v="Wireless Earbuds"/>
    <x v="2"/>
    <x v="7"/>
    <n v="1"/>
    <n v="2999"/>
    <n v="2999"/>
    <n v="0.15"/>
    <n v="449.85"/>
    <n v="2549.15"/>
    <n v="293.14999999999998"/>
    <s v="Jaipur"/>
    <s v="Rajasthan"/>
    <s v="North"/>
    <x v="4"/>
    <s v="Standard"/>
    <n v="2024"/>
    <n v="12"/>
    <s v="December"/>
    <n v="0.115"/>
    <n v="2099.3000000000002"/>
    <n v="0"/>
  </r>
  <r>
    <s v="ORD104917"/>
    <d v="2024-10-12T00:00:00"/>
    <x v="364"/>
    <s v="Customer_0342"/>
    <s v="P2022"/>
    <s v="Yoga Mat"/>
    <x v="3"/>
    <x v="9"/>
    <n v="2"/>
    <n v="899"/>
    <n v="1798"/>
    <n v="0.15"/>
    <n v="269.7"/>
    <n v="1528.3"/>
    <n v="359.15"/>
    <s v="Hyderabad"/>
    <s v="Telangana"/>
    <s v="South"/>
    <x v="1"/>
    <s v="Standard"/>
    <n v="2024"/>
    <n v="10"/>
    <s v="October"/>
    <n v="0.23499999999999999"/>
    <n v="1258.5999999999999"/>
    <n v="0"/>
  </r>
  <r>
    <s v="ORD100239"/>
    <d v="2024-03-12T00:00:00"/>
    <x v="343"/>
    <s v="Customer_0449"/>
    <s v="P2015"/>
    <s v="Table Lamp"/>
    <x v="1"/>
    <x v="8"/>
    <n v="1"/>
    <n v="1299"/>
    <n v="1299"/>
    <n v="0.15"/>
    <n v="194.85"/>
    <n v="1104.1500000000001"/>
    <n v="215.31"/>
    <s v="Mumbai"/>
    <s v="Maharashtra"/>
    <s v="West"/>
    <x v="4"/>
    <s v="Express"/>
    <n v="2024"/>
    <n v="3"/>
    <s v="March"/>
    <n v="0.19500000000000001"/>
    <n v="909.3"/>
    <n v="0"/>
  </r>
  <r>
    <s v="ORD101713"/>
    <d v="2024-10-12T00:00:00"/>
    <x v="355"/>
    <s v="Customer_0765"/>
    <s v="P2012"/>
    <s v="Sandals"/>
    <x v="0"/>
    <x v="4"/>
    <n v="1"/>
    <n v="1299"/>
    <n v="1299"/>
    <n v="0.15"/>
    <n v="194.85"/>
    <n v="1104.1500000000001"/>
    <n v="303.64"/>
    <s v="Noida"/>
    <s v="Uttar Pradesh"/>
    <s v="North"/>
    <x v="3"/>
    <s v="Same Day"/>
    <n v="2024"/>
    <n v="10"/>
    <s v="October"/>
    <n v="0.27500000000000002"/>
    <n v="909.3"/>
    <n v="0"/>
  </r>
  <r>
    <s v="ORD102075"/>
    <d v="2024-12-25T00:00:00"/>
    <x v="188"/>
    <s v="Customer_0794"/>
    <s v="P2012"/>
    <s v="Sandals"/>
    <x v="0"/>
    <x v="4"/>
    <n v="2"/>
    <n v="1299"/>
    <n v="2598"/>
    <n v="0.05"/>
    <n v="129.9"/>
    <n v="2468.1"/>
    <n v="752.77"/>
    <s v="Noida"/>
    <s v="Uttar Pradesh"/>
    <s v="North"/>
    <x v="3"/>
    <s v="Standard"/>
    <n v="2024"/>
    <n v="12"/>
    <s v="December"/>
    <n v="0.30499999999999999"/>
    <n v="2338.1999999999998"/>
    <n v="0"/>
  </r>
  <r>
    <s v="ORD102265"/>
    <d v="2025-10-18T00:00:00"/>
    <x v="284"/>
    <s v="Customer_0305"/>
    <s v="P2014"/>
    <s v="Cookware Set"/>
    <x v="1"/>
    <x v="1"/>
    <n v="1"/>
    <n v="2999"/>
    <n v="2999"/>
    <n v="0.15"/>
    <n v="449.85"/>
    <n v="2549.15"/>
    <n v="497.08"/>
    <s v="Chennai"/>
    <s v="Tamil Nadu"/>
    <s v="South"/>
    <x v="4"/>
    <s v="Express"/>
    <n v="2025"/>
    <n v="10"/>
    <s v="October"/>
    <n v="0.19500000000000001"/>
    <n v="2099.3000000000002"/>
    <n v="0"/>
  </r>
  <r>
    <s v="ORD102531"/>
    <d v="2025-06-05T00:00:00"/>
    <x v="338"/>
    <s v="Customer_0451"/>
    <s v="P2010"/>
    <s v="Dress"/>
    <x v="0"/>
    <x v="0"/>
    <n v="1"/>
    <n v="1999"/>
    <n v="1999"/>
    <n v="0"/>
    <n v="0"/>
    <n v="1999"/>
    <n v="639.67999999999995"/>
    <s v="Mumbai"/>
    <s v="Maharashtra"/>
    <s v="West"/>
    <x v="4"/>
    <s v="Standard"/>
    <n v="2025"/>
    <n v="6"/>
    <s v="June"/>
    <n v="0.32"/>
    <n v="1999"/>
    <n v="0"/>
  </r>
  <r>
    <s v="ORD100065"/>
    <d v="2025-02-13T00:00:00"/>
    <x v="365"/>
    <s v="Customer_0201"/>
    <s v="P2003"/>
    <s v="Laptop"/>
    <x v="2"/>
    <x v="2"/>
    <n v="2"/>
    <n v="59999"/>
    <n v="119998"/>
    <n v="0.25"/>
    <n v="29999.5"/>
    <n v="89998.5"/>
    <n v="7649.87"/>
    <s v="Kolkata"/>
    <s v="West Bengal"/>
    <s v="East"/>
    <x v="1"/>
    <s v="Express"/>
    <n v="2025"/>
    <n v="2"/>
    <s v="February"/>
    <n v="8.5000000000000006E-2"/>
    <n v="59999"/>
    <n v="0"/>
  </r>
  <r>
    <s v="ORD100526"/>
    <d v="2025-11-26T00:00:00"/>
    <x v="366"/>
    <s v="Customer_0294"/>
    <s v="P2020"/>
    <s v="Shampoo"/>
    <x v="4"/>
    <x v="10"/>
    <n v="2"/>
    <n v="599"/>
    <n v="1198"/>
    <n v="0.25"/>
    <n v="299.5"/>
    <n v="898.5"/>
    <n v="274.04000000000002"/>
    <s v="Bengaluru"/>
    <s v="Karnataka"/>
    <s v="South"/>
    <x v="4"/>
    <s v="Standard"/>
    <n v="2025"/>
    <n v="11"/>
    <s v="November"/>
    <n v="0.30499999999999999"/>
    <n v="599"/>
    <n v="0"/>
  </r>
  <r>
    <s v="ORD100676"/>
    <d v="2025-07-03T00:00:00"/>
    <x v="345"/>
    <s v="Customer_0639"/>
    <s v="P2005"/>
    <s v="Keyboard"/>
    <x v="2"/>
    <x v="3"/>
    <n v="3"/>
    <n v="1299"/>
    <n v="3897"/>
    <n v="0.05"/>
    <n v="194.85"/>
    <n v="3702.15"/>
    <n v="536.80999999999995"/>
    <s v="Gurugram"/>
    <s v="Haryana"/>
    <s v="North"/>
    <x v="1"/>
    <s v="Same Day"/>
    <n v="2025"/>
    <n v="7"/>
    <s v="July"/>
    <n v="0.14499999999999999"/>
    <n v="3507.3"/>
    <n v="0"/>
  </r>
  <r>
    <s v="ORD101651"/>
    <d v="2024-12-05T00:00:00"/>
    <x v="158"/>
    <s v="Customer_0758"/>
    <s v="P2013"/>
    <s v="Mixer Grinder"/>
    <x v="1"/>
    <x v="1"/>
    <n v="3"/>
    <n v="3499"/>
    <n v="10497"/>
    <n v="0"/>
    <n v="0"/>
    <n v="10497"/>
    <n v="2519.2800000000002"/>
    <s v="Chennai"/>
    <s v="Tamil Nadu"/>
    <s v="South"/>
    <x v="4"/>
    <s v="Express"/>
    <n v="2024"/>
    <n v="12"/>
    <s v="December"/>
    <n v="0.24"/>
    <n v="10497"/>
    <n v="0"/>
  </r>
  <r>
    <s v="ORD101673"/>
    <d v="2024-01-29T00:00:00"/>
    <x v="367"/>
    <s v="Customer_0255"/>
    <s v="P2020"/>
    <s v="Shampoo"/>
    <x v="4"/>
    <x v="10"/>
    <n v="2"/>
    <n v="599"/>
    <n v="1198"/>
    <n v="0.1"/>
    <n v="119.8"/>
    <n v="1078.2"/>
    <n v="377.37"/>
    <s v="Noida"/>
    <s v="Uttar Pradesh"/>
    <s v="North"/>
    <x v="3"/>
    <s v="Standard"/>
    <n v="2024"/>
    <n v="1"/>
    <s v="January"/>
    <n v="0.35"/>
    <n v="958.4"/>
    <n v="0"/>
  </r>
  <r>
    <s v="ORD101863"/>
    <d v="2024-04-28T00:00:00"/>
    <x v="182"/>
    <s v="Customer_0277"/>
    <s v="P2009"/>
    <s v="Kurti"/>
    <x v="0"/>
    <x v="0"/>
    <n v="1"/>
    <n v="1199"/>
    <n v="1199"/>
    <n v="0.15"/>
    <n v="179.85"/>
    <n v="1019.15"/>
    <n v="280.27"/>
    <s v="Delhi"/>
    <s v="Delhi"/>
    <s v="North"/>
    <x v="1"/>
    <s v="Standard"/>
    <n v="2024"/>
    <n v="4"/>
    <s v="April"/>
    <n v="0.27500000000000002"/>
    <n v="839.3"/>
    <n v="0"/>
  </r>
  <r>
    <s v="ORD102056"/>
    <d v="2024-09-24T00:00:00"/>
    <x v="368"/>
    <s v="Customer_0609"/>
    <s v="P2012"/>
    <s v="Sandals"/>
    <x v="0"/>
    <x v="4"/>
    <n v="1"/>
    <n v="1299"/>
    <n v="1299"/>
    <n v="0.05"/>
    <n v="64.95"/>
    <n v="1234.05"/>
    <n v="376.39"/>
    <s v="Hyderabad"/>
    <s v="Telangana"/>
    <s v="South"/>
    <x v="4"/>
    <s v="Standard"/>
    <n v="2024"/>
    <n v="9"/>
    <s v="September"/>
    <n v="0.30499999999999999"/>
    <n v="1169.0999999999999"/>
    <n v="0"/>
  </r>
  <r>
    <s v="ORD102089"/>
    <d v="2024-07-01T00:00:00"/>
    <x v="369"/>
    <s v="Customer_0450"/>
    <s v="P2002"/>
    <s v="Wireless Earbuds"/>
    <x v="2"/>
    <x v="7"/>
    <n v="1"/>
    <n v="2999"/>
    <n v="2999"/>
    <n v="0.05"/>
    <n v="149.94999999999999"/>
    <n v="2849.05"/>
    <n v="413.11"/>
    <s v="Gurugram"/>
    <s v="Haryana"/>
    <s v="North"/>
    <x v="4"/>
    <s v="Same Day"/>
    <n v="2024"/>
    <n v="7"/>
    <s v="July"/>
    <n v="0.14499999999999999"/>
    <n v="2699.1"/>
    <n v="0"/>
  </r>
  <r>
    <s v="ORD102295"/>
    <d v="2025-08-17T00:00:00"/>
    <x v="204"/>
    <s v="Customer_0287"/>
    <s v="P2005"/>
    <s v="Keyboard"/>
    <x v="2"/>
    <x v="3"/>
    <n v="1"/>
    <n v="1299"/>
    <n v="1299"/>
    <n v="0.3"/>
    <n v="389.7"/>
    <n v="909.3"/>
    <n v="63.65"/>
    <s v="Lucknow"/>
    <s v="Uttar Pradesh"/>
    <s v="North"/>
    <x v="1"/>
    <s v="Standard"/>
    <n v="2025"/>
    <n v="8"/>
    <s v="August"/>
    <n v="7.0000000000000007E-2"/>
    <n v="519.6"/>
    <n v="0"/>
  </r>
  <r>
    <s v="ORD102631"/>
    <d v="2024-09-28T00:00:00"/>
    <x v="370"/>
    <s v="Customer_0058"/>
    <s v="P2002"/>
    <s v="Wireless Earbuds"/>
    <x v="2"/>
    <x v="7"/>
    <n v="1"/>
    <n v="2999"/>
    <n v="2999"/>
    <n v="0.1"/>
    <n v="299.89999999999998"/>
    <n v="2699.1"/>
    <n v="350.88"/>
    <s v="Delhi"/>
    <s v="Delhi"/>
    <s v="North"/>
    <x v="4"/>
    <s v="Standard"/>
    <n v="2024"/>
    <n v="9"/>
    <s v="September"/>
    <n v="0.13"/>
    <n v="2399.1999999999998"/>
    <n v="0"/>
  </r>
  <r>
    <s v="ORD102729"/>
    <d v="2024-02-09T00:00:00"/>
    <x v="145"/>
    <s v="Customer_0740"/>
    <s v="P2007"/>
    <s v="T-Shirt"/>
    <x v="0"/>
    <x v="12"/>
    <n v="1"/>
    <n v="799"/>
    <n v="799"/>
    <n v="0.05"/>
    <n v="39.950000000000003"/>
    <n v="759.05"/>
    <n v="231.51"/>
    <s v="Mumbai"/>
    <s v="Maharashtra"/>
    <s v="West"/>
    <x v="1"/>
    <s v="Express"/>
    <n v="2024"/>
    <n v="2"/>
    <s v="February"/>
    <n v="0.30499999999999999"/>
    <n v="719.1"/>
    <n v="0"/>
  </r>
  <r>
    <s v="ORD103055"/>
    <d v="2024-04-21T00:00:00"/>
    <x v="371"/>
    <s v="Customer_0772"/>
    <s v="P2011"/>
    <s v="Sneakers"/>
    <x v="0"/>
    <x v="4"/>
    <n v="1"/>
    <n v="2499"/>
    <n v="2499"/>
    <n v="0.2"/>
    <n v="499.8"/>
    <n v="1999.2"/>
    <n v="519.79"/>
    <s v="Hyderabad"/>
    <s v="Telangana"/>
    <s v="South"/>
    <x v="4"/>
    <s v="Same Day"/>
    <n v="2024"/>
    <n v="4"/>
    <s v="April"/>
    <n v="0.26"/>
    <n v="1499.4"/>
    <n v="0"/>
  </r>
  <r>
    <s v="ORD103295"/>
    <d v="2025-09-02T00:00:00"/>
    <x v="372"/>
    <s v="Customer_0779"/>
    <s v="P2003"/>
    <s v="Laptop"/>
    <x v="2"/>
    <x v="2"/>
    <n v="1"/>
    <n v="59999"/>
    <n v="59999"/>
    <n v="0"/>
    <n v="0"/>
    <n v="59999"/>
    <n v="9599.84"/>
    <s v="Ahmedabad"/>
    <s v="Gujarat"/>
    <s v="West"/>
    <x v="1"/>
    <s v="Standard"/>
    <n v="2025"/>
    <n v="9"/>
    <s v="September"/>
    <n v="0.16"/>
    <n v="59999"/>
    <n v="0"/>
  </r>
  <r>
    <s v="ORD104536"/>
    <d v="2025-03-20T00:00:00"/>
    <x v="373"/>
    <s v="Customer_0603"/>
    <s v="P2007"/>
    <s v="T-Shirt"/>
    <x v="0"/>
    <x v="12"/>
    <n v="1"/>
    <n v="799"/>
    <n v="799"/>
    <n v="0.15"/>
    <n v="119.85"/>
    <n v="679.15"/>
    <n v="186.77"/>
    <s v="Mumbai"/>
    <s v="Maharashtra"/>
    <s v="West"/>
    <x v="2"/>
    <s v="Standard"/>
    <n v="2025"/>
    <n v="3"/>
    <s v="March"/>
    <n v="0.27500000000000002"/>
    <n v="559.29999999999995"/>
    <n v="0"/>
  </r>
  <r>
    <s v="ORD104830"/>
    <d v="2024-12-19T00:00:00"/>
    <x v="201"/>
    <s v="Customer_0634"/>
    <s v="P2005"/>
    <s v="Keyboard"/>
    <x v="2"/>
    <x v="3"/>
    <n v="1"/>
    <n v="1299"/>
    <n v="1299"/>
    <n v="0.15"/>
    <n v="194.85"/>
    <n v="1104.1500000000001"/>
    <n v="126.98"/>
    <s v="Hyderabad"/>
    <s v="Telangana"/>
    <s v="South"/>
    <x v="4"/>
    <s v="Standard"/>
    <n v="2024"/>
    <n v="12"/>
    <s v="December"/>
    <n v="0.115"/>
    <n v="909.3"/>
    <n v="0"/>
  </r>
  <r>
    <s v="ORD100156"/>
    <d v="2024-11-17T00:00:00"/>
    <x v="32"/>
    <s v="Customer_0295"/>
    <s v="P2005"/>
    <s v="Keyboard"/>
    <x v="2"/>
    <x v="3"/>
    <n v="1"/>
    <n v="1299"/>
    <n v="1299"/>
    <n v="0.05"/>
    <n v="64.95"/>
    <n v="1234.05"/>
    <n v="178.94"/>
    <s v="Gurugram"/>
    <s v="Haryana"/>
    <s v="North"/>
    <x v="1"/>
    <s v="Standard"/>
    <n v="2024"/>
    <n v="11"/>
    <s v="November"/>
    <n v="0.14499999999999999"/>
    <n v="1169.0999999999999"/>
    <n v="0"/>
  </r>
  <r>
    <s v="ORD100308"/>
    <d v="2025-03-22T00:00:00"/>
    <x v="346"/>
    <s v="Customer_0248"/>
    <s v="P2022"/>
    <s v="Yoga Mat"/>
    <x v="3"/>
    <x v="9"/>
    <n v="2"/>
    <n v="899"/>
    <n v="1798"/>
    <n v="0.15"/>
    <n v="269.7"/>
    <n v="1528.3"/>
    <n v="359.15"/>
    <s v="Kolkata"/>
    <s v="West Bengal"/>
    <s v="East"/>
    <x v="1"/>
    <s v="Standard"/>
    <n v="2025"/>
    <n v="3"/>
    <s v="March"/>
    <n v="0.23499999999999999"/>
    <n v="1258.5999999999999"/>
    <n v="0"/>
  </r>
  <r>
    <s v="ORD100665"/>
    <d v="2025-09-12T00:00:00"/>
    <x v="374"/>
    <s v="Customer_0398"/>
    <s v="P2007"/>
    <s v="T-Shirt"/>
    <x v="0"/>
    <x v="12"/>
    <n v="1"/>
    <n v="799"/>
    <n v="799"/>
    <n v="0.3"/>
    <n v="239.7"/>
    <n v="559.29999999999995"/>
    <n v="128.63999999999999"/>
    <s v="Mumbai"/>
    <s v="Maharashtra"/>
    <s v="West"/>
    <x v="2"/>
    <s v="Standard"/>
    <n v="2025"/>
    <n v="9"/>
    <s v="September"/>
    <n v="0.23"/>
    <n v="319.60000000000002"/>
    <n v="0"/>
  </r>
  <r>
    <s v="ORD101147"/>
    <d v="2025-06-07T00:00:00"/>
    <x v="375"/>
    <s v="Customer_0034"/>
    <s v="P2002"/>
    <s v="Wireless Earbuds"/>
    <x v="2"/>
    <x v="7"/>
    <n v="3"/>
    <n v="2999"/>
    <n v="8997"/>
    <n v="0"/>
    <n v="0"/>
    <n v="8997"/>
    <n v="1439.52"/>
    <s v="Kolkata"/>
    <s v="West Bengal"/>
    <s v="East"/>
    <x v="4"/>
    <s v="Express"/>
    <n v="2025"/>
    <n v="6"/>
    <s v="June"/>
    <n v="0.16"/>
    <n v="8997"/>
    <n v="0"/>
  </r>
  <r>
    <s v="ORD101552"/>
    <d v="2024-04-28T00:00:00"/>
    <x v="139"/>
    <s v="Customer_0622"/>
    <s v="P2004"/>
    <s v="Wireless Mouse"/>
    <x v="2"/>
    <x v="3"/>
    <n v="2"/>
    <n v="899"/>
    <n v="1798"/>
    <n v="0.05"/>
    <n v="89.9"/>
    <n v="1708.1"/>
    <n v="247.67"/>
    <s v="Mumbai"/>
    <s v="Maharashtra"/>
    <s v="West"/>
    <x v="3"/>
    <s v="Express"/>
    <n v="2024"/>
    <n v="4"/>
    <s v="April"/>
    <n v="0.14499999999999999"/>
    <n v="1618.2"/>
    <n v="0"/>
  </r>
  <r>
    <s v="ORD101739"/>
    <d v="2025-01-29T00:00:00"/>
    <x v="175"/>
    <s v="Customer_0742"/>
    <s v="P2009"/>
    <s v="Kurti"/>
    <x v="0"/>
    <x v="0"/>
    <n v="3"/>
    <n v="1199"/>
    <n v="3597"/>
    <n v="0.1"/>
    <n v="359.7"/>
    <n v="3237.3"/>
    <n v="938.82"/>
    <s v="Kolkata"/>
    <s v="West Bengal"/>
    <s v="East"/>
    <x v="1"/>
    <s v="Express"/>
    <n v="2025"/>
    <n v="1"/>
    <s v="January"/>
    <n v="0.28999999999999998"/>
    <n v="2877.6"/>
    <n v="0"/>
  </r>
  <r>
    <s v="ORD102314"/>
    <d v="2025-08-13T00:00:00"/>
    <x v="309"/>
    <s v="Customer_0790"/>
    <s v="P2023"/>
    <s v="Dumbbells"/>
    <x v="3"/>
    <x v="9"/>
    <n v="1"/>
    <n v="1599"/>
    <n v="1599"/>
    <n v="0.2"/>
    <n v="319.8"/>
    <n v="1279.2"/>
    <n v="281.42"/>
    <s v="Gurugram"/>
    <s v="Haryana"/>
    <s v="North"/>
    <x v="4"/>
    <s v="Standard"/>
    <n v="2025"/>
    <n v="8"/>
    <s v="August"/>
    <n v="0.22"/>
    <n v="959.4"/>
    <n v="0"/>
  </r>
  <r>
    <s v="ORD102369"/>
    <d v="2024-07-13T00:00:00"/>
    <x v="164"/>
    <s v="Customer_0147"/>
    <s v="P2015"/>
    <s v="Table Lamp"/>
    <x v="1"/>
    <x v="8"/>
    <n v="1"/>
    <n v="1299"/>
    <n v="1299"/>
    <n v="0.25"/>
    <n v="324.75"/>
    <n v="974.25"/>
    <n v="160.75"/>
    <s v="Jaipur"/>
    <s v="Rajasthan"/>
    <s v="North"/>
    <x v="1"/>
    <s v="Standard"/>
    <n v="2024"/>
    <n v="7"/>
    <s v="July"/>
    <n v="0.16500000000000001"/>
    <n v="649.5"/>
    <n v="0"/>
  </r>
  <r>
    <s v="ORD102498"/>
    <d v="2024-09-17T00:00:00"/>
    <x v="376"/>
    <s v="Customer_0394"/>
    <s v="P2022"/>
    <s v="Yoga Mat"/>
    <x v="3"/>
    <x v="9"/>
    <n v="3"/>
    <n v="899"/>
    <n v="2697"/>
    <n v="0.2"/>
    <n v="539.4"/>
    <n v="2157.6"/>
    <n v="474.67"/>
    <s v="Pune"/>
    <s v="Maharashtra"/>
    <s v="West"/>
    <x v="2"/>
    <s v="Standard"/>
    <n v="2024"/>
    <n v="9"/>
    <s v="September"/>
    <n v="0.22"/>
    <n v="1618.2"/>
    <n v="0"/>
  </r>
  <r>
    <s v="ORD103636"/>
    <d v="2024-02-15T00:00:00"/>
    <x v="377"/>
    <s v="Customer_0141"/>
    <s v="P2003"/>
    <s v="Laptop"/>
    <x v="2"/>
    <x v="2"/>
    <n v="1"/>
    <n v="59999"/>
    <n v="59999"/>
    <n v="0.2"/>
    <n v="11999.8"/>
    <n v="47999.199999999997"/>
    <n v="4799.92"/>
    <s v="Chennai"/>
    <s v="Tamil Nadu"/>
    <s v="South"/>
    <x v="4"/>
    <s v="Standard"/>
    <n v="2024"/>
    <n v="2"/>
    <s v="February"/>
    <n v="0.1"/>
    <n v="35999.4"/>
    <n v="0"/>
  </r>
  <r>
    <s v="ORD104476"/>
    <d v="2025-12-26T00:00:00"/>
    <x v="287"/>
    <s v="Customer_0037"/>
    <s v="P2003"/>
    <s v="Laptop"/>
    <x v="2"/>
    <x v="2"/>
    <n v="5"/>
    <n v="59999"/>
    <n v="299995"/>
    <n v="0.25"/>
    <n v="74998.75"/>
    <n v="224996.25"/>
    <n v="19124.68"/>
    <s v="Lucknow"/>
    <s v="Uttar Pradesh"/>
    <s v="North"/>
    <x v="1"/>
    <s v="Standard"/>
    <n v="2025"/>
    <n v="12"/>
    <s v="December"/>
    <n v="8.5000000000000006E-2"/>
    <n v="149997.5"/>
    <n v="0"/>
  </r>
  <r>
    <s v="ORD104833"/>
    <d v="2025-03-22T00:00:00"/>
    <x v="378"/>
    <s v="Customer_0159"/>
    <s v="P2006"/>
    <s v="Power Bank"/>
    <x v="2"/>
    <x v="3"/>
    <n v="2"/>
    <n v="1499"/>
    <n v="2998"/>
    <n v="0"/>
    <n v="0"/>
    <n v="2998"/>
    <n v="479.68"/>
    <s v="Pune"/>
    <s v="Maharashtra"/>
    <s v="West"/>
    <x v="4"/>
    <s v="Standard"/>
    <n v="2025"/>
    <n v="3"/>
    <s v="March"/>
    <n v="0.16"/>
    <n v="2998"/>
    <n v="0"/>
  </r>
  <r>
    <s v="ORD104859"/>
    <d v="2024-01-02T00:00:00"/>
    <x v="379"/>
    <s v="Customer_0145"/>
    <s v="P2013"/>
    <s v="Mixer Grinder"/>
    <x v="1"/>
    <x v="1"/>
    <n v="3"/>
    <n v="3499"/>
    <n v="10497"/>
    <n v="0"/>
    <n v="0"/>
    <n v="10497"/>
    <n v="2519.2800000000002"/>
    <s v="Lucknow"/>
    <s v="Uttar Pradesh"/>
    <s v="North"/>
    <x v="3"/>
    <s v="Standard"/>
    <n v="2024"/>
    <n v="1"/>
    <s v="January"/>
    <n v="0.24"/>
    <n v="10497"/>
    <n v="0"/>
  </r>
  <r>
    <s v="ORD100184"/>
    <d v="2025-06-16T00:00:00"/>
    <x v="380"/>
    <s v="Customer_0056"/>
    <s v="P2001"/>
    <s v="Smartphone"/>
    <x v="2"/>
    <x v="7"/>
    <n v="1"/>
    <n v="24999"/>
    <n v="24999"/>
    <n v="0.1"/>
    <n v="2499.9"/>
    <n v="22499.1"/>
    <n v="2924.88"/>
    <s v="Gurugram"/>
    <s v="Haryana"/>
    <s v="North"/>
    <x v="1"/>
    <s v="Standard"/>
    <n v="2025"/>
    <n v="6"/>
    <s v="June"/>
    <n v="0.13"/>
    <n v="19999.2"/>
    <n v="0"/>
  </r>
  <r>
    <s v="ORD100762"/>
    <d v="2025-07-05T00:00:00"/>
    <x v="381"/>
    <s v="Customer_0196"/>
    <s v="P2017"/>
    <s v="Office Chair"/>
    <x v="1"/>
    <x v="5"/>
    <n v="1"/>
    <n v="5999"/>
    <n v="5999"/>
    <n v="0"/>
    <n v="0"/>
    <n v="5999"/>
    <n v="1439.76"/>
    <s v="Mumbai"/>
    <s v="Maharashtra"/>
    <s v="West"/>
    <x v="0"/>
    <s v="Standard"/>
    <n v="2025"/>
    <n v="7"/>
    <s v="July"/>
    <n v="0.24"/>
    <n v="5999"/>
    <n v="0"/>
  </r>
  <r>
    <s v="ORD102720"/>
    <d v="2025-12-04T00:00:00"/>
    <x v="382"/>
    <s v="Customer_0753"/>
    <s v="P2005"/>
    <s v="Keyboard"/>
    <x v="2"/>
    <x v="3"/>
    <n v="1"/>
    <n v="1299"/>
    <n v="1299"/>
    <n v="0.05"/>
    <n v="64.95"/>
    <n v="1234.05"/>
    <n v="178.94"/>
    <s v="Chennai"/>
    <s v="Tamil Nadu"/>
    <s v="South"/>
    <x v="4"/>
    <s v="Standard"/>
    <n v="2025"/>
    <n v="12"/>
    <s v="December"/>
    <n v="0.14499999999999999"/>
    <n v="1169.0999999999999"/>
    <n v="0"/>
  </r>
  <r>
    <s v="ORD102908"/>
    <d v="2025-11-17T00:00:00"/>
    <x v="82"/>
    <s v="Customer_0307"/>
    <s v="P2007"/>
    <s v="T-Shirt"/>
    <x v="0"/>
    <x v="12"/>
    <n v="1"/>
    <n v="799"/>
    <n v="799"/>
    <n v="0.15"/>
    <n v="119.85"/>
    <n v="679.15"/>
    <n v="186.77"/>
    <s v="Lucknow"/>
    <s v="Uttar Pradesh"/>
    <s v="North"/>
    <x v="3"/>
    <s v="Express"/>
    <n v="2025"/>
    <n v="11"/>
    <s v="November"/>
    <n v="0.27500000000000002"/>
    <n v="559.29999999999995"/>
    <n v="0"/>
  </r>
  <r>
    <s v="ORD102977"/>
    <d v="2024-07-20T00:00:00"/>
    <x v="322"/>
    <s v="Customer_0547"/>
    <s v="P2001"/>
    <s v="Smartphone"/>
    <x v="2"/>
    <x v="7"/>
    <n v="1"/>
    <n v="24999"/>
    <n v="24999"/>
    <n v="0.15"/>
    <n v="3749.85"/>
    <n v="21249.15"/>
    <n v="2443.65"/>
    <s v="Pune"/>
    <s v="Maharashtra"/>
    <s v="West"/>
    <x v="2"/>
    <s v="Express"/>
    <n v="2024"/>
    <n v="7"/>
    <s v="July"/>
    <n v="0.115"/>
    <n v="17499.3"/>
    <n v="0"/>
  </r>
  <r>
    <s v="ORD103196"/>
    <d v="2025-01-07T00:00:00"/>
    <x v="383"/>
    <s v="Customer_0502"/>
    <s v="P2005"/>
    <s v="Keyboard"/>
    <x v="2"/>
    <x v="3"/>
    <n v="3"/>
    <n v="1299"/>
    <n v="3897"/>
    <n v="0"/>
    <n v="0"/>
    <n v="3897"/>
    <n v="623.52"/>
    <s v="Lucknow"/>
    <s v="Uttar Pradesh"/>
    <s v="North"/>
    <x v="1"/>
    <s v="Standard"/>
    <n v="2025"/>
    <n v="1"/>
    <s v="January"/>
    <n v="0.16"/>
    <n v="3897"/>
    <n v="0"/>
  </r>
  <r>
    <s v="ORD103538"/>
    <d v="2025-03-17T00:00:00"/>
    <x v="384"/>
    <s v="Customer_0377"/>
    <s v="P2007"/>
    <s v="T-Shirt"/>
    <x v="0"/>
    <x v="12"/>
    <n v="1"/>
    <n v="799"/>
    <n v="799"/>
    <n v="0.25"/>
    <n v="199.75"/>
    <n v="599.25"/>
    <n v="146.82"/>
    <s v="Ahmedabad"/>
    <s v="Gujarat"/>
    <s v="West"/>
    <x v="1"/>
    <s v="Standard"/>
    <n v="2025"/>
    <n v="3"/>
    <s v="March"/>
    <n v="0.245"/>
    <n v="399.5"/>
    <n v="0"/>
  </r>
  <r>
    <s v="ORD104083"/>
    <d v="2024-03-12T00:00:00"/>
    <x v="385"/>
    <s v="Customer_0544"/>
    <s v="P2016"/>
    <s v="Bedsheet Set"/>
    <x v="1"/>
    <x v="8"/>
    <n v="2"/>
    <n v="999"/>
    <n v="1998"/>
    <n v="0"/>
    <n v="0"/>
    <n v="1998"/>
    <n v="479.52"/>
    <s v="Mumbai"/>
    <s v="Maharashtra"/>
    <s v="West"/>
    <x v="2"/>
    <s v="Express"/>
    <n v="2024"/>
    <n v="3"/>
    <s v="March"/>
    <n v="0.24"/>
    <n v="1998"/>
    <n v="0"/>
  </r>
  <r>
    <s v="ORD104161"/>
    <d v="2025-11-11T00:00:00"/>
    <x v="386"/>
    <s v="Customer_0284"/>
    <s v="P2016"/>
    <s v="Bedsheet Set"/>
    <x v="1"/>
    <x v="8"/>
    <n v="1"/>
    <n v="999"/>
    <n v="999"/>
    <n v="0.2"/>
    <n v="199.8"/>
    <n v="799.2"/>
    <n v="143.86000000000001"/>
    <s v="Chennai"/>
    <s v="Tamil Nadu"/>
    <s v="South"/>
    <x v="3"/>
    <s v="Standard"/>
    <n v="2025"/>
    <n v="11"/>
    <s v="November"/>
    <n v="0.18"/>
    <n v="599.4"/>
    <n v="0"/>
  </r>
  <r>
    <s v="ORD104207"/>
    <d v="2024-12-04T00:00:00"/>
    <x v="387"/>
    <s v="Customer_0197"/>
    <s v="P2007"/>
    <s v="T-Shirt"/>
    <x v="0"/>
    <x v="12"/>
    <n v="1"/>
    <n v="799"/>
    <n v="799"/>
    <n v="0.15"/>
    <n v="119.85"/>
    <n v="679.15"/>
    <n v="186.77"/>
    <s v="Ahmedabad"/>
    <s v="Gujarat"/>
    <s v="West"/>
    <x v="1"/>
    <s v="Express"/>
    <n v="2024"/>
    <n v="12"/>
    <s v="December"/>
    <n v="0.27500000000000002"/>
    <n v="559.29999999999995"/>
    <n v="0"/>
  </r>
  <r>
    <s v="ORD104723"/>
    <d v="2025-09-30T00:00:00"/>
    <x v="388"/>
    <s v="Customer_0536"/>
    <s v="P2010"/>
    <s v="Dress"/>
    <x v="0"/>
    <x v="0"/>
    <n v="1"/>
    <n v="1999"/>
    <n v="1999"/>
    <n v="0.15"/>
    <n v="299.85000000000002"/>
    <n v="1699.15"/>
    <n v="467.27"/>
    <s v="Lucknow"/>
    <s v="Uttar Pradesh"/>
    <s v="North"/>
    <x v="3"/>
    <s v="Standard"/>
    <n v="2025"/>
    <n v="9"/>
    <s v="September"/>
    <n v="0.27500000000000002"/>
    <n v="1399.3"/>
    <n v="0"/>
  </r>
  <r>
    <s v="ORD100080"/>
    <d v="2024-11-17T00:00:00"/>
    <x v="389"/>
    <s v="Customer_0782"/>
    <s v="P2017"/>
    <s v="Office Chair"/>
    <x v="1"/>
    <x v="5"/>
    <n v="1"/>
    <n v="5999"/>
    <n v="5999"/>
    <n v="0.15"/>
    <n v="899.85"/>
    <n v="5099.1499999999996"/>
    <n v="994.33"/>
    <s v="Lucknow"/>
    <s v="Uttar Pradesh"/>
    <s v="North"/>
    <x v="4"/>
    <s v="Standard"/>
    <n v="2024"/>
    <n v="11"/>
    <s v="November"/>
    <n v="0.19500000000000001"/>
    <n v="4199.3"/>
    <n v="0"/>
  </r>
  <r>
    <s v="ORD100258"/>
    <d v="2025-11-10T00:00:00"/>
    <x v="390"/>
    <s v="Customer_0391"/>
    <s v="P2010"/>
    <s v="Dress"/>
    <x v="0"/>
    <x v="0"/>
    <n v="1"/>
    <n v="1999"/>
    <n v="1999"/>
    <n v="0.05"/>
    <n v="99.95"/>
    <n v="1899.05"/>
    <n v="579.21"/>
    <s v="Delhi"/>
    <s v="Delhi"/>
    <s v="North"/>
    <x v="4"/>
    <s v="Standard"/>
    <n v="2025"/>
    <n v="11"/>
    <s v="November"/>
    <n v="0.30499999999999999"/>
    <n v="1799.1"/>
    <n v="0"/>
  </r>
  <r>
    <s v="ORD100875"/>
    <d v="2024-05-07T00:00:00"/>
    <x v="391"/>
    <s v="Customer_0069"/>
    <s v="P2022"/>
    <s v="Yoga Mat"/>
    <x v="3"/>
    <x v="9"/>
    <n v="4"/>
    <n v="899"/>
    <n v="3596"/>
    <n v="0.15"/>
    <n v="539.4"/>
    <n v="3056.6"/>
    <n v="718.3"/>
    <s v="Bengaluru"/>
    <s v="Karnataka"/>
    <s v="South"/>
    <x v="4"/>
    <s v="Standard"/>
    <n v="2024"/>
    <n v="5"/>
    <s v="May"/>
    <n v="0.23499999999999999"/>
    <n v="2517.1999999999998"/>
    <n v="0"/>
  </r>
  <r>
    <s v="ORD101075"/>
    <d v="2024-11-03T00:00:00"/>
    <x v="97"/>
    <s v="Customer_0285"/>
    <s v="P2006"/>
    <s v="Power Bank"/>
    <x v="2"/>
    <x v="3"/>
    <n v="1"/>
    <n v="1499"/>
    <n v="1499"/>
    <n v="0.15"/>
    <n v="224.85"/>
    <n v="1274.1500000000001"/>
    <n v="146.53"/>
    <s v="Chennai"/>
    <s v="Tamil Nadu"/>
    <s v="South"/>
    <x v="4"/>
    <s v="Standard"/>
    <n v="2024"/>
    <n v="11"/>
    <s v="November"/>
    <n v="0.115"/>
    <n v="1049.3"/>
    <n v="0"/>
  </r>
  <r>
    <s v="ORD101203"/>
    <d v="2025-06-03T00:00:00"/>
    <x v="392"/>
    <s v="Customer_0332"/>
    <s v="P2010"/>
    <s v="Dress"/>
    <x v="0"/>
    <x v="0"/>
    <n v="1"/>
    <n v="1999"/>
    <n v="1999"/>
    <n v="0.05"/>
    <n v="99.95"/>
    <n v="1899.05"/>
    <n v="579.21"/>
    <s v="Noida"/>
    <s v="Uttar Pradesh"/>
    <s v="North"/>
    <x v="1"/>
    <s v="Express"/>
    <n v="2025"/>
    <n v="6"/>
    <s v="June"/>
    <n v="0.30499999999999999"/>
    <n v="1799.1"/>
    <n v="0"/>
  </r>
  <r>
    <s v="ORD101572"/>
    <d v="2024-11-12T00:00:00"/>
    <x v="306"/>
    <s v="Customer_0518"/>
    <s v="P2009"/>
    <s v="Kurti"/>
    <x v="0"/>
    <x v="0"/>
    <n v="2"/>
    <n v="1199"/>
    <n v="2398"/>
    <n v="0.1"/>
    <n v="239.8"/>
    <n v="2158.1999999999998"/>
    <n v="625.88"/>
    <s v="Hyderabad"/>
    <s v="Telangana"/>
    <s v="South"/>
    <x v="4"/>
    <s v="Standard"/>
    <n v="2024"/>
    <n v="11"/>
    <s v="November"/>
    <n v="0.28999999999999998"/>
    <n v="1918.4"/>
    <n v="0"/>
  </r>
  <r>
    <s v="ORD101692"/>
    <d v="2025-11-13T00:00:00"/>
    <x v="393"/>
    <s v="Customer_0157"/>
    <s v="P2010"/>
    <s v="Dress"/>
    <x v="0"/>
    <x v="0"/>
    <n v="3"/>
    <n v="1999"/>
    <n v="5997"/>
    <n v="0.15"/>
    <n v="899.55"/>
    <n v="5097.45"/>
    <n v="1401.8"/>
    <s v="Noida"/>
    <s v="Uttar Pradesh"/>
    <s v="North"/>
    <x v="2"/>
    <s v="Standard"/>
    <n v="2025"/>
    <n v="11"/>
    <s v="November"/>
    <n v="0.27500000000000002"/>
    <n v="4197.8999999999996"/>
    <n v="0"/>
  </r>
  <r>
    <s v="ORD101963"/>
    <d v="2025-02-22T00:00:00"/>
    <x v="51"/>
    <s v="Customer_0480"/>
    <s v="P2020"/>
    <s v="Shampoo"/>
    <x v="4"/>
    <x v="10"/>
    <n v="1"/>
    <n v="599"/>
    <n v="599"/>
    <n v="0.05"/>
    <n v="29.95"/>
    <n v="569.04999999999995"/>
    <n v="207.7"/>
    <s v="Delhi"/>
    <s v="Delhi"/>
    <s v="North"/>
    <x v="4"/>
    <s v="Express"/>
    <n v="2025"/>
    <n v="2"/>
    <s v="February"/>
    <n v="0.36499999999999999"/>
    <n v="539.1"/>
    <n v="0"/>
  </r>
  <r>
    <s v="ORD104351"/>
    <d v="2024-11-30T00:00:00"/>
    <x v="394"/>
    <s v="Customer_0425"/>
    <s v="P2002"/>
    <s v="Wireless Earbuds"/>
    <x v="2"/>
    <x v="7"/>
    <n v="2"/>
    <n v="2999"/>
    <n v="5998"/>
    <n v="0.1"/>
    <n v="599.79999999999995"/>
    <n v="5398.2"/>
    <n v="701.77"/>
    <s v="Pune"/>
    <s v="Maharashtra"/>
    <s v="West"/>
    <x v="2"/>
    <s v="Standard"/>
    <n v="2024"/>
    <n v="11"/>
    <s v="November"/>
    <n v="0.13"/>
    <n v="4798.3999999999996"/>
    <n v="0"/>
  </r>
  <r>
    <s v="ORD104931"/>
    <d v="2025-02-16T00:00:00"/>
    <x v="395"/>
    <s v="Customer_0122"/>
    <s v="P2019"/>
    <s v="Sunscreen"/>
    <x v="4"/>
    <x v="11"/>
    <n v="1"/>
    <n v="699"/>
    <n v="699"/>
    <n v="0.15"/>
    <n v="104.85"/>
    <n v="594.15"/>
    <n v="199.04"/>
    <s v="Chennai"/>
    <s v="Tamil Nadu"/>
    <s v="South"/>
    <x v="1"/>
    <s v="Standard"/>
    <n v="2025"/>
    <n v="2"/>
    <s v="February"/>
    <n v="0.33500000000000002"/>
    <n v="489.3"/>
    <n v="0"/>
  </r>
  <r>
    <s v="ORD100128"/>
    <d v="2025-12-14T00:00:00"/>
    <x v="396"/>
    <s v="Customer_0278"/>
    <s v="P2011"/>
    <s v="Sneakers"/>
    <x v="0"/>
    <x v="4"/>
    <n v="2"/>
    <n v="2499"/>
    <n v="4998"/>
    <n v="0.05"/>
    <n v="249.9"/>
    <n v="4748.1000000000004"/>
    <n v="1448.17"/>
    <s v="Mumbai"/>
    <s v="Maharashtra"/>
    <s v="West"/>
    <x v="1"/>
    <s v="Standard"/>
    <n v="2025"/>
    <n v="12"/>
    <s v="December"/>
    <n v="0.30499999999999999"/>
    <n v="4498.2"/>
    <n v="0"/>
  </r>
  <r>
    <s v="ORD100175"/>
    <d v="2024-10-29T00:00:00"/>
    <x v="241"/>
    <s v="Customer_0348"/>
    <s v="P2007"/>
    <s v="T-Shirt"/>
    <x v="0"/>
    <x v="12"/>
    <n v="2"/>
    <n v="799"/>
    <n v="1598"/>
    <n v="0.1"/>
    <n v="159.80000000000001"/>
    <n v="1438.2"/>
    <n v="417.08"/>
    <s v="Mumbai"/>
    <s v="Maharashtra"/>
    <s v="West"/>
    <x v="4"/>
    <s v="Standard"/>
    <n v="2024"/>
    <n v="10"/>
    <s v="October"/>
    <n v="0.28999999999999998"/>
    <n v="1278.4000000000001"/>
    <n v="0"/>
  </r>
  <r>
    <s v="ORD100661"/>
    <d v="2025-07-21T00:00:00"/>
    <x v="107"/>
    <s v="Customer_0154"/>
    <s v="P2003"/>
    <s v="Laptop"/>
    <x v="2"/>
    <x v="2"/>
    <n v="2"/>
    <n v="59999"/>
    <n v="119998"/>
    <n v="0.1"/>
    <n v="11999.8"/>
    <n v="107998.2"/>
    <n v="14039.77"/>
    <s v="Lucknow"/>
    <s v="Uttar Pradesh"/>
    <s v="North"/>
    <x v="4"/>
    <s v="Standard"/>
    <n v="2025"/>
    <n v="7"/>
    <s v="July"/>
    <n v="0.13"/>
    <n v="95998.399999999994"/>
    <n v="0"/>
  </r>
  <r>
    <s v="ORD100737"/>
    <d v="2024-05-10T00:00:00"/>
    <x v="397"/>
    <s v="Customer_0403"/>
    <s v="P2010"/>
    <s v="Dress"/>
    <x v="0"/>
    <x v="0"/>
    <n v="2"/>
    <n v="1999"/>
    <n v="3998"/>
    <n v="0.1"/>
    <n v="399.8"/>
    <n v="3598.2"/>
    <n v="1043.48"/>
    <s v="Noida"/>
    <s v="Uttar Pradesh"/>
    <s v="North"/>
    <x v="4"/>
    <s v="Standard"/>
    <n v="2024"/>
    <n v="5"/>
    <s v="May"/>
    <n v="0.28999999999999998"/>
    <n v="3198.4"/>
    <n v="0"/>
  </r>
  <r>
    <s v="ORD102221"/>
    <d v="2024-07-15T00:00:00"/>
    <x v="398"/>
    <s v="Customer_0496"/>
    <s v="P2010"/>
    <s v="Dress"/>
    <x v="0"/>
    <x v="0"/>
    <n v="2"/>
    <n v="1999"/>
    <n v="3998"/>
    <n v="0.05"/>
    <n v="199.9"/>
    <n v="3798.1"/>
    <n v="1158.42"/>
    <s v="Bengaluru"/>
    <s v="Karnataka"/>
    <s v="South"/>
    <x v="1"/>
    <s v="Standard"/>
    <n v="2024"/>
    <n v="7"/>
    <s v="July"/>
    <n v="0.30499999999999999"/>
    <n v="3598.2"/>
    <n v="0"/>
  </r>
  <r>
    <s v="ORD102226"/>
    <d v="2025-03-06T00:00:00"/>
    <x v="399"/>
    <s v="Customer_0019"/>
    <s v="P2019"/>
    <s v="Sunscreen"/>
    <x v="4"/>
    <x v="11"/>
    <n v="3"/>
    <n v="699"/>
    <n v="2097"/>
    <n v="0.1"/>
    <n v="209.7"/>
    <n v="1887.3"/>
    <n v="660.56"/>
    <s v="Hyderabad"/>
    <s v="Telangana"/>
    <s v="South"/>
    <x v="1"/>
    <s v="Standard"/>
    <n v="2025"/>
    <n v="3"/>
    <s v="March"/>
    <n v="0.35"/>
    <n v="1677.6"/>
    <n v="0"/>
  </r>
  <r>
    <s v="ORD103792"/>
    <d v="2025-11-11T00:00:00"/>
    <x v="400"/>
    <s v="Customer_0153"/>
    <s v="P2025"/>
    <s v="Football"/>
    <x v="3"/>
    <x v="6"/>
    <n v="1"/>
    <n v="999"/>
    <n v="999"/>
    <n v="0.05"/>
    <n v="49.95"/>
    <n v="949.05"/>
    <n v="251.5"/>
    <s v="Delhi"/>
    <s v="Delhi"/>
    <s v="North"/>
    <x v="3"/>
    <s v="Standard"/>
    <n v="2025"/>
    <n v="11"/>
    <s v="November"/>
    <n v="0.26500000000000001"/>
    <n v="899.1"/>
    <n v="0"/>
  </r>
  <r>
    <s v="ORD104954"/>
    <d v="2025-01-23T00:00:00"/>
    <x v="222"/>
    <s v="Customer_0240"/>
    <s v="P2009"/>
    <s v="Kurti"/>
    <x v="0"/>
    <x v="0"/>
    <n v="1"/>
    <n v="1199"/>
    <n v="1199"/>
    <n v="0.15"/>
    <n v="179.85"/>
    <n v="1019.15"/>
    <n v="280.27"/>
    <s v="Lucknow"/>
    <s v="Uttar Pradesh"/>
    <s v="North"/>
    <x v="1"/>
    <s v="Same Day"/>
    <n v="2025"/>
    <n v="1"/>
    <s v="January"/>
    <n v="0.27500000000000002"/>
    <n v="839.3"/>
    <n v="0"/>
  </r>
  <r>
    <s v="ORD102000"/>
    <d v="2025-11-24T00:00:00"/>
    <x v="401"/>
    <s v="Customer_0335"/>
    <s v="P2016"/>
    <s v="Bedsheet Set"/>
    <x v="1"/>
    <x v="8"/>
    <n v="1"/>
    <n v="999"/>
    <n v="999"/>
    <n v="0.1"/>
    <n v="99.9"/>
    <n v="899.1"/>
    <n v="188.81"/>
    <s v="Noida"/>
    <s v="Uttar Pradesh"/>
    <s v="North"/>
    <x v="1"/>
    <s v="Express"/>
    <n v="2025"/>
    <n v="11"/>
    <s v="November"/>
    <n v="0.21"/>
    <n v="799.2"/>
    <n v="0"/>
  </r>
  <r>
    <s v="ORD100488"/>
    <d v="2024-06-27T00:00:00"/>
    <x v="402"/>
    <s v="Customer_0110"/>
    <s v="P2006"/>
    <s v="Power Bank"/>
    <x v="2"/>
    <x v="3"/>
    <n v="2"/>
    <n v="1499"/>
    <n v="2998"/>
    <n v="0.1"/>
    <n v="299.8"/>
    <n v="2698.2"/>
    <n v="350.77"/>
    <s v="Gurugram"/>
    <s v="Haryana"/>
    <s v="North"/>
    <x v="1"/>
    <s v="Express"/>
    <n v="2024"/>
    <n v="6"/>
    <s v="June"/>
    <n v="0.13"/>
    <n v="2398.4"/>
    <n v="0"/>
  </r>
  <r>
    <s v="ORD100585"/>
    <d v="2025-09-22T00:00:00"/>
    <x v="403"/>
    <s v="Customer_0344"/>
    <s v="P2007"/>
    <s v="T-Shirt"/>
    <x v="0"/>
    <x v="12"/>
    <n v="1"/>
    <n v="799"/>
    <n v="799"/>
    <n v="0.05"/>
    <n v="39.950000000000003"/>
    <n v="759.05"/>
    <n v="231.51"/>
    <s v="Mumbai"/>
    <s v="Maharashtra"/>
    <s v="West"/>
    <x v="1"/>
    <s v="Same Day"/>
    <n v="2025"/>
    <n v="9"/>
    <s v="September"/>
    <n v="0.30499999999999999"/>
    <n v="719.1"/>
    <n v="0"/>
  </r>
  <r>
    <s v="ORD101451"/>
    <d v="2025-08-05T00:00:00"/>
    <x v="404"/>
    <s v="Customer_0213"/>
    <s v="P2008"/>
    <s v="Jeans"/>
    <x v="0"/>
    <x v="12"/>
    <n v="1"/>
    <n v="1799"/>
    <n v="1799"/>
    <n v="0"/>
    <n v="0"/>
    <n v="1799"/>
    <n v="575.67999999999995"/>
    <s v="Mumbai"/>
    <s v="Maharashtra"/>
    <s v="West"/>
    <x v="4"/>
    <s v="Express"/>
    <n v="2025"/>
    <n v="8"/>
    <s v="August"/>
    <n v="0.32"/>
    <n v="1799"/>
    <n v="0"/>
  </r>
  <r>
    <s v="ORD101661"/>
    <d v="2024-11-04T00:00:00"/>
    <x v="330"/>
    <s v="Customer_0513"/>
    <s v="P2016"/>
    <s v="Bedsheet Set"/>
    <x v="1"/>
    <x v="8"/>
    <n v="1"/>
    <n v="999"/>
    <n v="999"/>
    <n v="0.15"/>
    <n v="149.85"/>
    <n v="849.15"/>
    <n v="165.58"/>
    <s v="Jaipur"/>
    <s v="Rajasthan"/>
    <s v="North"/>
    <x v="3"/>
    <s v="Express"/>
    <n v="2024"/>
    <n v="11"/>
    <s v="November"/>
    <n v="0.19500000000000001"/>
    <n v="699.3"/>
    <n v="0"/>
  </r>
  <r>
    <s v="ORD102315"/>
    <d v="2025-02-19T00:00:00"/>
    <x v="405"/>
    <s v="Customer_0665"/>
    <s v="P2019"/>
    <s v="Sunscreen"/>
    <x v="4"/>
    <x v="11"/>
    <n v="1"/>
    <n v="699"/>
    <n v="699"/>
    <n v="0"/>
    <n v="0"/>
    <n v="699"/>
    <n v="265.62"/>
    <s v="Lucknow"/>
    <s v="Uttar Pradesh"/>
    <s v="North"/>
    <x v="1"/>
    <s v="Standard"/>
    <n v="2025"/>
    <n v="2"/>
    <s v="February"/>
    <n v="0.38"/>
    <n v="699"/>
    <n v="0"/>
  </r>
  <r>
    <s v="ORD102503"/>
    <d v="2025-07-15T00:00:00"/>
    <x v="406"/>
    <s v="Customer_0077"/>
    <s v="P2013"/>
    <s v="Mixer Grinder"/>
    <x v="1"/>
    <x v="1"/>
    <n v="1"/>
    <n v="3499"/>
    <n v="3499"/>
    <n v="0.15"/>
    <n v="524.85"/>
    <n v="2974.15"/>
    <n v="579.96"/>
    <s v="Kolkata"/>
    <s v="West Bengal"/>
    <s v="East"/>
    <x v="1"/>
    <s v="Standard"/>
    <n v="2025"/>
    <n v="7"/>
    <s v="July"/>
    <n v="0.19500000000000001"/>
    <n v="2449.3000000000002"/>
    <n v="0"/>
  </r>
  <r>
    <s v="ORD102609"/>
    <d v="2024-01-01T00:00:00"/>
    <x v="12"/>
    <s v="Customer_0689"/>
    <s v="P2003"/>
    <s v="Laptop"/>
    <x v="2"/>
    <x v="2"/>
    <n v="4"/>
    <n v="59999"/>
    <n v="239996"/>
    <n v="0"/>
    <n v="0"/>
    <n v="239996"/>
    <n v="38399.360000000001"/>
    <s v="Jaipur"/>
    <s v="Rajasthan"/>
    <s v="North"/>
    <x v="3"/>
    <s v="Standard"/>
    <n v="2024"/>
    <n v="1"/>
    <s v="January"/>
    <n v="0.16"/>
    <n v="239996"/>
    <n v="0"/>
  </r>
  <r>
    <s v="ORD103099"/>
    <d v="2024-11-07T00:00:00"/>
    <x v="382"/>
    <s v="Customer_0753"/>
    <s v="P2018"/>
    <s v="Face Wash"/>
    <x v="4"/>
    <x v="11"/>
    <n v="5"/>
    <n v="399"/>
    <n v="1995"/>
    <n v="0.2"/>
    <n v="399"/>
    <n v="1596"/>
    <n v="510.72"/>
    <s v="Pune"/>
    <s v="Maharashtra"/>
    <s v="West"/>
    <x v="1"/>
    <s v="Standard"/>
    <n v="2024"/>
    <n v="11"/>
    <s v="November"/>
    <n v="0.32"/>
    <n v="1197"/>
    <n v="0"/>
  </r>
  <r>
    <s v="ORD100048"/>
    <d v="2024-10-20T00:00:00"/>
    <x v="242"/>
    <s v="Customer_0135"/>
    <s v="P2016"/>
    <s v="Bedsheet Set"/>
    <x v="1"/>
    <x v="8"/>
    <n v="1"/>
    <n v="999"/>
    <n v="999"/>
    <n v="0.2"/>
    <n v="199.8"/>
    <n v="799.2"/>
    <n v="143.86000000000001"/>
    <s v="Pune"/>
    <s v="Maharashtra"/>
    <s v="West"/>
    <x v="4"/>
    <s v="Standard"/>
    <n v="2024"/>
    <n v="10"/>
    <s v="October"/>
    <n v="0.18"/>
    <n v="599.4"/>
    <n v="0"/>
  </r>
  <r>
    <s v="ORD103351"/>
    <d v="2024-08-03T00:00:00"/>
    <x v="85"/>
    <s v="Customer_0583"/>
    <s v="P2001"/>
    <s v="Smartphone"/>
    <x v="2"/>
    <x v="7"/>
    <n v="3"/>
    <n v="24999"/>
    <n v="74997"/>
    <n v="0.25"/>
    <n v="18749.25"/>
    <n v="56247.75"/>
    <n v="4781.0600000000004"/>
    <s v="Pune"/>
    <s v="Maharashtra"/>
    <s v="West"/>
    <x v="1"/>
    <s v="Standard"/>
    <n v="2024"/>
    <n v="8"/>
    <s v="August"/>
    <n v="8.5000000000000006E-2"/>
    <n v="37498.5"/>
    <n v="0"/>
  </r>
  <r>
    <s v="ORD104523"/>
    <d v="2025-03-16T00:00:00"/>
    <x v="374"/>
    <s v="Customer_0398"/>
    <s v="P2010"/>
    <s v="Dress"/>
    <x v="0"/>
    <x v="0"/>
    <n v="3"/>
    <n v="1999"/>
    <n v="5997"/>
    <n v="0.05"/>
    <n v="299.85000000000002"/>
    <n v="5697.15"/>
    <n v="1737.63"/>
    <s v="Mumbai"/>
    <s v="Maharashtra"/>
    <s v="West"/>
    <x v="4"/>
    <s v="Standard"/>
    <n v="2025"/>
    <n v="3"/>
    <s v="March"/>
    <n v="0.30499999999999999"/>
    <n v="5397.3"/>
    <n v="0"/>
  </r>
  <r>
    <s v="ORD100889"/>
    <d v="2025-08-16T00:00:00"/>
    <x v="407"/>
    <s v="Customer_0010"/>
    <s v="P2004"/>
    <s v="Wireless Mouse"/>
    <x v="2"/>
    <x v="3"/>
    <n v="2"/>
    <n v="899"/>
    <n v="1798"/>
    <n v="0.05"/>
    <n v="89.9"/>
    <n v="1708.1"/>
    <n v="247.67"/>
    <s v="Hyderabad"/>
    <s v="Telangana"/>
    <s v="South"/>
    <x v="2"/>
    <s v="Standard"/>
    <n v="2025"/>
    <n v="8"/>
    <s v="August"/>
    <n v="0.14499999999999999"/>
    <n v="1618.2"/>
    <n v="0"/>
  </r>
  <r>
    <s v="ORD102219"/>
    <d v="2025-09-13T00:00:00"/>
    <x v="408"/>
    <s v="Customer_0529"/>
    <s v="P2009"/>
    <s v="Kurti"/>
    <x v="0"/>
    <x v="0"/>
    <n v="1"/>
    <n v="1199"/>
    <n v="1199"/>
    <n v="0.1"/>
    <n v="119.9"/>
    <n v="1079.0999999999999"/>
    <n v="312.94"/>
    <s v="Mumbai"/>
    <s v="Maharashtra"/>
    <s v="West"/>
    <x v="1"/>
    <s v="Express"/>
    <n v="2025"/>
    <n v="9"/>
    <s v="September"/>
    <n v="0.28999999999999998"/>
    <n v="959.2"/>
    <n v="0"/>
  </r>
  <r>
    <s v="ORD104072"/>
    <d v="2025-11-01T00:00:00"/>
    <x v="409"/>
    <s v="Customer_0319"/>
    <s v="P2025"/>
    <s v="Football"/>
    <x v="3"/>
    <x v="6"/>
    <n v="4"/>
    <n v="999"/>
    <n v="3996"/>
    <n v="0.2"/>
    <n v="799.2"/>
    <n v="3196.8"/>
    <n v="703.3"/>
    <s v="Gurugram"/>
    <s v="Haryana"/>
    <s v="North"/>
    <x v="4"/>
    <s v="Express"/>
    <n v="2025"/>
    <n v="11"/>
    <s v="November"/>
    <n v="0.22"/>
    <n v="2397.6"/>
    <n v="0"/>
  </r>
  <r>
    <s v="ORD104159"/>
    <d v="2024-11-25T00:00:00"/>
    <x v="410"/>
    <s v="Customer_0051"/>
    <s v="P2017"/>
    <s v="Office Chair"/>
    <x v="1"/>
    <x v="5"/>
    <n v="2"/>
    <n v="5999"/>
    <n v="11998"/>
    <n v="0.3"/>
    <n v="3599.4"/>
    <n v="8398.6"/>
    <n v="1259.79"/>
    <s v="Bengaluru"/>
    <s v="Karnataka"/>
    <s v="South"/>
    <x v="4"/>
    <s v="Standard"/>
    <n v="2024"/>
    <n v="11"/>
    <s v="November"/>
    <n v="0.15"/>
    <n v="4799.2"/>
    <n v="0"/>
  </r>
  <r>
    <s v="ORD104784"/>
    <d v="2025-04-21T00:00:00"/>
    <x v="411"/>
    <s v="Customer_0297"/>
    <s v="P2013"/>
    <s v="Mixer Grinder"/>
    <x v="1"/>
    <x v="1"/>
    <n v="1"/>
    <n v="3499"/>
    <n v="3499"/>
    <n v="0"/>
    <n v="0"/>
    <n v="3499"/>
    <n v="839.76"/>
    <s v="Lucknow"/>
    <s v="Uttar Pradesh"/>
    <s v="North"/>
    <x v="2"/>
    <s v="Express"/>
    <n v="2025"/>
    <n v="4"/>
    <s v="April"/>
    <n v="0.24"/>
    <n v="3499"/>
    <n v="0"/>
  </r>
  <r>
    <s v="ORD100056"/>
    <d v="2025-03-28T00:00:00"/>
    <x v="173"/>
    <s v="Customer_0024"/>
    <s v="P2004"/>
    <s v="Wireless Mouse"/>
    <x v="2"/>
    <x v="3"/>
    <n v="2"/>
    <n v="899"/>
    <n v="1798"/>
    <n v="0.1"/>
    <n v="179.8"/>
    <n v="1618.2"/>
    <n v="210.37"/>
    <s v="Bengaluru"/>
    <s v="Karnataka"/>
    <s v="South"/>
    <x v="0"/>
    <s v="Standard"/>
    <n v="2025"/>
    <n v="3"/>
    <s v="March"/>
    <n v="0.13"/>
    <n v="1438.4"/>
    <n v="0"/>
  </r>
  <r>
    <s v="ORD100326"/>
    <d v="2025-03-28T00:00:00"/>
    <x v="412"/>
    <s v="Customer_0189"/>
    <s v="P2010"/>
    <s v="Dress"/>
    <x v="0"/>
    <x v="0"/>
    <n v="2"/>
    <n v="1999"/>
    <n v="3998"/>
    <n v="0"/>
    <n v="0"/>
    <n v="3998"/>
    <n v="1279.3599999999999"/>
    <s v="Bengaluru"/>
    <s v="Karnataka"/>
    <s v="South"/>
    <x v="1"/>
    <s v="Express"/>
    <n v="2025"/>
    <n v="3"/>
    <s v="March"/>
    <n v="0.32"/>
    <n v="3998"/>
    <n v="0"/>
  </r>
  <r>
    <s v="ORD100583"/>
    <d v="2025-11-22T00:00:00"/>
    <x v="179"/>
    <s v="Customer_0367"/>
    <s v="P2015"/>
    <s v="Table Lamp"/>
    <x v="1"/>
    <x v="8"/>
    <n v="2"/>
    <n v="1299"/>
    <n v="2598"/>
    <n v="0"/>
    <n v="0"/>
    <n v="2598"/>
    <n v="623.52"/>
    <s v="Noida"/>
    <s v="Uttar Pradesh"/>
    <s v="North"/>
    <x v="3"/>
    <s v="Express"/>
    <n v="2025"/>
    <n v="11"/>
    <s v="November"/>
    <n v="0.24"/>
    <n v="2598"/>
    <n v="0"/>
  </r>
  <r>
    <s v="ORD100968"/>
    <d v="2024-08-06T00:00:00"/>
    <x v="413"/>
    <s v="Customer_0362"/>
    <s v="P2024"/>
    <s v="Cricket Bat"/>
    <x v="3"/>
    <x v="6"/>
    <n v="1"/>
    <n v="2499"/>
    <n v="2499"/>
    <n v="0.15"/>
    <n v="374.85"/>
    <n v="2124.15"/>
    <n v="499.18"/>
    <s v="Delhi"/>
    <s v="Delhi"/>
    <s v="North"/>
    <x v="1"/>
    <s v="Same Day"/>
    <n v="2024"/>
    <n v="8"/>
    <s v="August"/>
    <n v="0.23499999999999999"/>
    <n v="1749.3"/>
    <n v="0"/>
  </r>
  <r>
    <s v="ORD101588"/>
    <d v="2025-06-07T00:00:00"/>
    <x v="83"/>
    <s v="Customer_0190"/>
    <s v="P2002"/>
    <s v="Wireless Earbuds"/>
    <x v="2"/>
    <x v="7"/>
    <n v="1"/>
    <n v="2999"/>
    <n v="2999"/>
    <n v="0.15"/>
    <n v="449.85"/>
    <n v="2549.15"/>
    <n v="293.14999999999998"/>
    <s v="Pune"/>
    <s v="Maharashtra"/>
    <s v="West"/>
    <x v="1"/>
    <s v="Same Day"/>
    <n v="2025"/>
    <n v="6"/>
    <s v="June"/>
    <n v="0.115"/>
    <n v="2099.3000000000002"/>
    <n v="0"/>
  </r>
  <r>
    <s v="ORD101687"/>
    <d v="2025-04-29T00:00:00"/>
    <x v="414"/>
    <s v="Customer_0094"/>
    <s v="P2005"/>
    <s v="Keyboard"/>
    <x v="2"/>
    <x v="3"/>
    <n v="1"/>
    <n v="1299"/>
    <n v="1299"/>
    <n v="0.05"/>
    <n v="64.95"/>
    <n v="1234.05"/>
    <n v="178.94"/>
    <s v="Kolkata"/>
    <s v="West Bengal"/>
    <s v="East"/>
    <x v="2"/>
    <s v="Standard"/>
    <n v="2025"/>
    <n v="4"/>
    <s v="April"/>
    <n v="0.14499999999999999"/>
    <n v="1169.0999999999999"/>
    <n v="0"/>
  </r>
  <r>
    <s v="ORD102259"/>
    <d v="2024-06-22T00:00:00"/>
    <x v="258"/>
    <s v="Customer_0087"/>
    <s v="P2022"/>
    <s v="Yoga Mat"/>
    <x v="3"/>
    <x v="9"/>
    <n v="1"/>
    <n v="899"/>
    <n v="899"/>
    <n v="0.1"/>
    <n v="89.9"/>
    <n v="809.1"/>
    <n v="202.28"/>
    <s v="Pune"/>
    <s v="Maharashtra"/>
    <s v="West"/>
    <x v="2"/>
    <s v="Standard"/>
    <n v="2024"/>
    <n v="6"/>
    <s v="June"/>
    <n v="0.25"/>
    <n v="719.2"/>
    <n v="0"/>
  </r>
  <r>
    <s v="ORD102304"/>
    <d v="2025-11-05T00:00:00"/>
    <x v="415"/>
    <s v="Customer_0635"/>
    <s v="P2022"/>
    <s v="Yoga Mat"/>
    <x v="3"/>
    <x v="9"/>
    <n v="1"/>
    <n v="899"/>
    <n v="899"/>
    <n v="0.2"/>
    <n v="179.8"/>
    <n v="719.2"/>
    <n v="158.22"/>
    <s v="Mumbai"/>
    <s v="Maharashtra"/>
    <s v="West"/>
    <x v="4"/>
    <s v="Standard"/>
    <n v="2025"/>
    <n v="11"/>
    <s v="November"/>
    <n v="0.22"/>
    <n v="539.4"/>
    <n v="0"/>
  </r>
  <r>
    <s v="ORD102400"/>
    <d v="2024-03-27T00:00:00"/>
    <x v="8"/>
    <s v="Customer_0071"/>
    <s v="P2007"/>
    <s v="T-Shirt"/>
    <x v="0"/>
    <x v="12"/>
    <n v="1"/>
    <n v="799"/>
    <n v="799"/>
    <n v="0.1"/>
    <n v="79.900000000000006"/>
    <n v="719.1"/>
    <n v="208.54"/>
    <s v="Jaipur"/>
    <s v="Rajasthan"/>
    <s v="North"/>
    <x v="1"/>
    <s v="Standard"/>
    <n v="2024"/>
    <n v="3"/>
    <s v="March"/>
    <n v="0.28999999999999998"/>
    <n v="639.20000000000005"/>
    <n v="0"/>
  </r>
  <r>
    <s v="ORD103467"/>
    <d v="2024-10-17T00:00:00"/>
    <x v="416"/>
    <s v="Customer_0324"/>
    <s v="P2013"/>
    <s v="Mixer Grinder"/>
    <x v="1"/>
    <x v="1"/>
    <n v="3"/>
    <n v="3499"/>
    <n v="10497"/>
    <n v="0.1"/>
    <n v="1049.7"/>
    <n v="9447.2999999999993"/>
    <n v="1983.93"/>
    <s v="Bengaluru"/>
    <s v="Karnataka"/>
    <s v="South"/>
    <x v="1"/>
    <s v="Standard"/>
    <n v="2024"/>
    <n v="10"/>
    <s v="October"/>
    <n v="0.21"/>
    <n v="8397.6"/>
    <n v="0"/>
  </r>
  <r>
    <s v="ORD100733"/>
    <d v="2025-06-11T00:00:00"/>
    <x v="278"/>
    <s v="Customer_0217"/>
    <s v="P2016"/>
    <s v="Bedsheet Set"/>
    <x v="1"/>
    <x v="8"/>
    <n v="3"/>
    <n v="999"/>
    <n v="2997"/>
    <n v="0.15"/>
    <n v="449.55"/>
    <n v="2547.4499999999998"/>
    <n v="496.75"/>
    <s v="Noida"/>
    <s v="Uttar Pradesh"/>
    <s v="North"/>
    <x v="1"/>
    <s v="Standard"/>
    <n v="2025"/>
    <n v="6"/>
    <s v="June"/>
    <n v="0.19500000000000001"/>
    <n v="2097.9"/>
    <n v="0"/>
  </r>
  <r>
    <s v="ORD101063"/>
    <d v="2025-11-10T00:00:00"/>
    <x v="417"/>
    <s v="Customer_0364"/>
    <s v="P2002"/>
    <s v="Wireless Earbuds"/>
    <x v="2"/>
    <x v="7"/>
    <n v="1"/>
    <n v="2999"/>
    <n v="2999"/>
    <n v="0.25"/>
    <n v="749.75"/>
    <n v="2249.25"/>
    <n v="191.19"/>
    <s v="Lucknow"/>
    <s v="Uttar Pradesh"/>
    <s v="North"/>
    <x v="1"/>
    <s v="Same Day"/>
    <n v="2025"/>
    <n v="11"/>
    <s v="November"/>
    <n v="8.5000000000000006E-2"/>
    <n v="1499.5"/>
    <n v="0"/>
  </r>
  <r>
    <s v="ORD101287"/>
    <d v="2025-10-10T00:00:00"/>
    <x v="418"/>
    <s v="Customer_0717"/>
    <s v="P2013"/>
    <s v="Mixer Grinder"/>
    <x v="1"/>
    <x v="1"/>
    <n v="4"/>
    <n v="3499"/>
    <n v="13996"/>
    <n v="0.15"/>
    <n v="2099.4"/>
    <n v="11896.6"/>
    <n v="2319.84"/>
    <s v="Noida"/>
    <s v="Uttar Pradesh"/>
    <s v="North"/>
    <x v="4"/>
    <s v="Same Day"/>
    <n v="2025"/>
    <n v="10"/>
    <s v="October"/>
    <n v="0.19500000000000001"/>
    <n v="9797.2000000000007"/>
    <n v="0"/>
  </r>
  <r>
    <s v="ORD102812"/>
    <d v="2025-09-26T00:00:00"/>
    <x v="419"/>
    <s v="Customer_0022"/>
    <s v="P2008"/>
    <s v="Jeans"/>
    <x v="0"/>
    <x v="12"/>
    <n v="1"/>
    <n v="1799"/>
    <n v="1799"/>
    <n v="0.1"/>
    <n v="179.9"/>
    <n v="1619.1"/>
    <n v="469.54"/>
    <s v="Gurugram"/>
    <s v="Haryana"/>
    <s v="North"/>
    <x v="0"/>
    <s v="Express"/>
    <n v="2025"/>
    <n v="9"/>
    <s v="September"/>
    <n v="0.28999999999999998"/>
    <n v="1439.2"/>
    <n v="0"/>
  </r>
  <r>
    <s v="ORD102864"/>
    <d v="2024-12-09T00:00:00"/>
    <x v="151"/>
    <s v="Customer_0279"/>
    <s v="P2006"/>
    <s v="Power Bank"/>
    <x v="2"/>
    <x v="3"/>
    <n v="2"/>
    <n v="1499"/>
    <n v="2998"/>
    <n v="0.15"/>
    <n v="449.7"/>
    <n v="2548.3000000000002"/>
    <n v="293.05"/>
    <s v="Pune"/>
    <s v="Maharashtra"/>
    <s v="West"/>
    <x v="1"/>
    <s v="Standard"/>
    <n v="2024"/>
    <n v="12"/>
    <s v="December"/>
    <n v="0.115"/>
    <n v="2098.6"/>
    <n v="0"/>
  </r>
  <r>
    <s v="ORD103061"/>
    <d v="2024-04-05T00:00:00"/>
    <x v="138"/>
    <s v="Customer_0565"/>
    <s v="P2016"/>
    <s v="Bedsheet Set"/>
    <x v="1"/>
    <x v="8"/>
    <n v="1"/>
    <n v="999"/>
    <n v="999"/>
    <n v="0.05"/>
    <n v="49.95"/>
    <n v="949.05"/>
    <n v="213.54"/>
    <s v="Noida"/>
    <s v="Uttar Pradesh"/>
    <s v="North"/>
    <x v="2"/>
    <s v="Standard"/>
    <n v="2024"/>
    <n v="4"/>
    <s v="April"/>
    <n v="0.22500000000000001"/>
    <n v="899.1"/>
    <n v="0"/>
  </r>
  <r>
    <s v="ORD103391"/>
    <d v="2024-08-28T00:00:00"/>
    <x v="390"/>
    <s v="Customer_0391"/>
    <s v="P2011"/>
    <s v="Sneakers"/>
    <x v="0"/>
    <x v="4"/>
    <n v="2"/>
    <n v="2499"/>
    <n v="4998"/>
    <n v="0.15"/>
    <n v="749.7"/>
    <n v="4248.3"/>
    <n v="1168.28"/>
    <s v="Bengaluru"/>
    <s v="Karnataka"/>
    <s v="South"/>
    <x v="1"/>
    <s v="Express"/>
    <n v="2024"/>
    <n v="8"/>
    <s v="August"/>
    <n v="0.27500000000000002"/>
    <n v="3498.6"/>
    <n v="0"/>
  </r>
  <r>
    <s v="ORD104636"/>
    <d v="2025-11-19T00:00:00"/>
    <x v="76"/>
    <s v="Customer_0614"/>
    <s v="P2011"/>
    <s v="Sneakers"/>
    <x v="0"/>
    <x v="4"/>
    <n v="1"/>
    <n v="2499"/>
    <n v="2499"/>
    <n v="0.1"/>
    <n v="249.9"/>
    <n v="2249.1"/>
    <n v="652.24"/>
    <s v="Noida"/>
    <s v="Uttar Pradesh"/>
    <s v="North"/>
    <x v="4"/>
    <s v="Same Day"/>
    <n v="2025"/>
    <n v="11"/>
    <s v="November"/>
    <n v="0.28999999999999998"/>
    <n v="1999.2"/>
    <n v="0"/>
  </r>
  <r>
    <s v="ORD104858"/>
    <d v="2024-11-13T00:00:00"/>
    <x v="420"/>
    <s v="Customer_0381"/>
    <s v="P2013"/>
    <s v="Mixer Grinder"/>
    <x v="1"/>
    <x v="1"/>
    <n v="4"/>
    <n v="3499"/>
    <n v="13996"/>
    <n v="0.05"/>
    <n v="699.8"/>
    <n v="13296.2"/>
    <n v="2991.64"/>
    <s v="Lucknow"/>
    <s v="Uttar Pradesh"/>
    <s v="North"/>
    <x v="1"/>
    <s v="Express"/>
    <n v="2024"/>
    <n v="11"/>
    <s v="November"/>
    <n v="0.22500000000000001"/>
    <n v="12596.4"/>
    <n v="0"/>
  </r>
  <r>
    <s v="ORD100003"/>
    <d v="2024-08-18T00:00:00"/>
    <x v="421"/>
    <s v="Customer_0318"/>
    <s v="P2005"/>
    <s v="Keyboard"/>
    <x v="2"/>
    <x v="3"/>
    <n v="2"/>
    <n v="1299"/>
    <n v="2598"/>
    <n v="0.2"/>
    <n v="519.6"/>
    <n v="2078.4"/>
    <n v="207.84"/>
    <s v="Jaipur"/>
    <s v="Rajasthan"/>
    <s v="North"/>
    <x v="4"/>
    <s v="Standard"/>
    <n v="2024"/>
    <n v="8"/>
    <s v="August"/>
    <n v="0.1"/>
    <n v="1558.8"/>
    <n v="0"/>
  </r>
  <r>
    <s v="ORD100340"/>
    <d v="2024-07-22T00:00:00"/>
    <x v="199"/>
    <s v="Customer_0553"/>
    <s v="P2019"/>
    <s v="Sunscreen"/>
    <x v="4"/>
    <x v="11"/>
    <n v="1"/>
    <n v="699"/>
    <n v="699"/>
    <n v="0.2"/>
    <n v="139.80000000000001"/>
    <n v="559.20000000000005"/>
    <n v="178.94"/>
    <s v="Lucknow"/>
    <s v="Uttar Pradesh"/>
    <s v="North"/>
    <x v="4"/>
    <s v="Express"/>
    <n v="2024"/>
    <n v="7"/>
    <s v="July"/>
    <n v="0.32"/>
    <n v="419.4"/>
    <n v="0"/>
  </r>
  <r>
    <s v="ORD100603"/>
    <d v="2024-05-30T00:00:00"/>
    <x v="422"/>
    <s v="Customer_0328"/>
    <s v="P2015"/>
    <s v="Table Lamp"/>
    <x v="1"/>
    <x v="8"/>
    <n v="1"/>
    <n v="1299"/>
    <n v="1299"/>
    <n v="0.1"/>
    <n v="129.9"/>
    <n v="1169.0999999999999"/>
    <n v="245.51"/>
    <s v="Hyderabad"/>
    <s v="Telangana"/>
    <s v="South"/>
    <x v="4"/>
    <s v="Express"/>
    <n v="2024"/>
    <n v="5"/>
    <s v="May"/>
    <n v="0.21"/>
    <n v="1039.2"/>
    <n v="0"/>
  </r>
  <r>
    <s v="ORD100954"/>
    <d v="2024-01-26T00:00:00"/>
    <x v="423"/>
    <s v="Customer_0290"/>
    <s v="P2009"/>
    <s v="Kurti"/>
    <x v="0"/>
    <x v="0"/>
    <n v="2"/>
    <n v="1199"/>
    <n v="2398"/>
    <n v="0.2"/>
    <n v="479.6"/>
    <n v="1918.4"/>
    <n v="498.78"/>
    <s v="Noida"/>
    <s v="Uttar Pradesh"/>
    <s v="North"/>
    <x v="2"/>
    <s v="Standard"/>
    <n v="2024"/>
    <n v="1"/>
    <s v="January"/>
    <n v="0.26"/>
    <n v="1438.8"/>
    <n v="0"/>
  </r>
  <r>
    <s v="ORD102886"/>
    <d v="2024-02-17T00:00:00"/>
    <x v="135"/>
    <s v="Customer_0100"/>
    <s v="P2005"/>
    <s v="Keyboard"/>
    <x v="2"/>
    <x v="3"/>
    <n v="2"/>
    <n v="1299"/>
    <n v="2598"/>
    <n v="0"/>
    <n v="0"/>
    <n v="2598"/>
    <n v="415.68"/>
    <s v="Jaipur"/>
    <s v="Rajasthan"/>
    <s v="North"/>
    <x v="4"/>
    <s v="Express"/>
    <n v="2024"/>
    <n v="2"/>
    <s v="February"/>
    <n v="0.16"/>
    <n v="2598"/>
    <n v="0"/>
  </r>
  <r>
    <s v="ORD104769"/>
    <d v="2024-09-07T00:00:00"/>
    <x v="315"/>
    <s v="Customer_0468"/>
    <s v="P2003"/>
    <s v="Laptop"/>
    <x v="2"/>
    <x v="2"/>
    <n v="1"/>
    <n v="59999"/>
    <n v="59999"/>
    <n v="0.15"/>
    <n v="8999.85"/>
    <n v="50999.15"/>
    <n v="5864.9"/>
    <s v="Mumbai"/>
    <s v="Maharashtra"/>
    <s v="West"/>
    <x v="3"/>
    <s v="Express"/>
    <n v="2024"/>
    <n v="9"/>
    <s v="September"/>
    <n v="0.115"/>
    <n v="41999.3"/>
    <n v="0"/>
  </r>
  <r>
    <s v="ORD100557"/>
    <d v="2025-05-01T00:00:00"/>
    <x v="424"/>
    <s v="Customer_0768"/>
    <s v="P2014"/>
    <s v="Cookware Set"/>
    <x v="1"/>
    <x v="1"/>
    <n v="1"/>
    <n v="2999"/>
    <n v="2999"/>
    <n v="0.25"/>
    <n v="749.75"/>
    <n v="2249.25"/>
    <n v="371.13"/>
    <s v="Hyderabad"/>
    <s v="Telangana"/>
    <s v="South"/>
    <x v="2"/>
    <s v="Standard"/>
    <n v="2025"/>
    <n v="5"/>
    <s v="May"/>
    <n v="0.16500000000000001"/>
    <n v="1499.5"/>
    <n v="0"/>
  </r>
  <r>
    <s v="ORD101305"/>
    <d v="2025-09-17T00:00:00"/>
    <x v="425"/>
    <s v="Customer_0048"/>
    <s v="P2021"/>
    <s v="Perfume"/>
    <x v="4"/>
    <x v="13"/>
    <n v="3"/>
    <n v="1499"/>
    <n v="4497"/>
    <n v="0.05"/>
    <n v="224.85"/>
    <n v="4272.1499999999996"/>
    <n v="1559.33"/>
    <s v="Lucknow"/>
    <s v="Uttar Pradesh"/>
    <s v="North"/>
    <x v="1"/>
    <s v="Express"/>
    <n v="2025"/>
    <n v="9"/>
    <s v="September"/>
    <n v="0.36499999999999999"/>
    <n v="4047.3"/>
    <n v="0"/>
  </r>
  <r>
    <s v="ORD101315"/>
    <d v="2024-03-15T00:00:00"/>
    <x v="296"/>
    <s v="Customer_0736"/>
    <s v="P2012"/>
    <s v="Sandals"/>
    <x v="0"/>
    <x v="4"/>
    <n v="1"/>
    <n v="1299"/>
    <n v="1299"/>
    <n v="0.25"/>
    <n v="324.75"/>
    <n v="974.25"/>
    <n v="238.69"/>
    <s v="Hyderabad"/>
    <s v="Telangana"/>
    <s v="South"/>
    <x v="4"/>
    <s v="Standard"/>
    <n v="2024"/>
    <n v="3"/>
    <s v="March"/>
    <n v="0.245"/>
    <n v="649.5"/>
    <n v="0"/>
  </r>
  <r>
    <s v="ORD101843"/>
    <d v="2025-04-11T00:00:00"/>
    <x v="426"/>
    <s v="Customer_0643"/>
    <s v="P2002"/>
    <s v="Wireless Earbuds"/>
    <x v="2"/>
    <x v="7"/>
    <n v="2"/>
    <n v="2999"/>
    <n v="5998"/>
    <n v="0.15"/>
    <n v="899.7"/>
    <n v="5098.3"/>
    <n v="586.29999999999995"/>
    <s v="Bengaluru"/>
    <s v="Karnataka"/>
    <s v="South"/>
    <x v="3"/>
    <s v="Standard"/>
    <n v="2025"/>
    <n v="4"/>
    <s v="April"/>
    <n v="0.115"/>
    <n v="4198.6000000000004"/>
    <n v="0"/>
  </r>
  <r>
    <s v="ORD102780"/>
    <d v="2025-02-28T00:00:00"/>
    <x v="380"/>
    <s v="Customer_0056"/>
    <s v="P2001"/>
    <s v="Smartphone"/>
    <x v="2"/>
    <x v="7"/>
    <n v="1"/>
    <n v="24999"/>
    <n v="24999"/>
    <n v="0.2"/>
    <n v="4999.8"/>
    <n v="19999.2"/>
    <n v="1999.92"/>
    <s v="Chennai"/>
    <s v="Tamil Nadu"/>
    <s v="South"/>
    <x v="1"/>
    <s v="Express"/>
    <n v="2025"/>
    <n v="2"/>
    <s v="February"/>
    <n v="0.1"/>
    <n v="14999.4"/>
    <n v="0"/>
  </r>
  <r>
    <s v="ORD102811"/>
    <d v="2025-10-06T00:00:00"/>
    <x v="327"/>
    <s v="Customer_0721"/>
    <s v="P2004"/>
    <s v="Wireless Mouse"/>
    <x v="2"/>
    <x v="3"/>
    <n v="1"/>
    <n v="899"/>
    <n v="899"/>
    <n v="0.15"/>
    <n v="134.85"/>
    <n v="764.15"/>
    <n v="87.88"/>
    <s v="Ahmedabad"/>
    <s v="Gujarat"/>
    <s v="West"/>
    <x v="1"/>
    <s v="Standard"/>
    <n v="2025"/>
    <n v="10"/>
    <s v="October"/>
    <n v="0.115"/>
    <n v="629.29999999999995"/>
    <n v="0"/>
  </r>
  <r>
    <s v="ORD102976"/>
    <d v="2025-08-12T00:00:00"/>
    <x v="419"/>
    <s v="Customer_0022"/>
    <s v="P2019"/>
    <s v="Sunscreen"/>
    <x v="4"/>
    <x v="11"/>
    <n v="4"/>
    <n v="699"/>
    <n v="2796"/>
    <n v="0.25"/>
    <n v="699"/>
    <n v="2097"/>
    <n v="639.58000000000004"/>
    <s v="Pune"/>
    <s v="Maharashtra"/>
    <s v="West"/>
    <x v="2"/>
    <s v="Express"/>
    <n v="2025"/>
    <n v="8"/>
    <s v="August"/>
    <n v="0.30499999999999999"/>
    <n v="1398"/>
    <n v="0"/>
  </r>
  <r>
    <s v="ORD103514"/>
    <d v="2024-07-18T00:00:00"/>
    <x v="427"/>
    <s v="Customer_0795"/>
    <s v="P2006"/>
    <s v="Power Bank"/>
    <x v="2"/>
    <x v="3"/>
    <n v="2"/>
    <n v="1499"/>
    <n v="2998"/>
    <n v="0.25"/>
    <n v="749.5"/>
    <n v="2248.5"/>
    <n v="191.12"/>
    <s v="Gurugram"/>
    <s v="Haryana"/>
    <s v="North"/>
    <x v="2"/>
    <s v="Same Day"/>
    <n v="2024"/>
    <n v="7"/>
    <s v="July"/>
    <n v="8.5000000000000006E-2"/>
    <n v="1499"/>
    <n v="0"/>
  </r>
  <r>
    <s v="ORD103615"/>
    <d v="2025-12-14T00:00:00"/>
    <x v="428"/>
    <s v="Customer_0708"/>
    <s v="P2008"/>
    <s v="Jeans"/>
    <x v="0"/>
    <x v="12"/>
    <n v="1"/>
    <n v="1799"/>
    <n v="1799"/>
    <n v="0.2"/>
    <n v="359.8"/>
    <n v="1439.2"/>
    <n v="374.19"/>
    <s v="Gurugram"/>
    <s v="Haryana"/>
    <s v="North"/>
    <x v="4"/>
    <s v="Express"/>
    <n v="2025"/>
    <n v="12"/>
    <s v="December"/>
    <n v="0.26"/>
    <n v="1079.4000000000001"/>
    <n v="0"/>
  </r>
  <r>
    <s v="ORD103948"/>
    <d v="2025-01-28T00:00:00"/>
    <x v="304"/>
    <s v="Customer_0109"/>
    <s v="P2005"/>
    <s v="Keyboard"/>
    <x v="2"/>
    <x v="3"/>
    <n v="1"/>
    <n v="1299"/>
    <n v="1299"/>
    <n v="0.05"/>
    <n v="64.95"/>
    <n v="1234.05"/>
    <n v="178.94"/>
    <s v="Chennai"/>
    <s v="Tamil Nadu"/>
    <s v="South"/>
    <x v="1"/>
    <s v="Standard"/>
    <n v="2025"/>
    <n v="1"/>
    <s v="January"/>
    <n v="0.14499999999999999"/>
    <n v="1169.0999999999999"/>
    <n v="0"/>
  </r>
  <r>
    <s v="ORD104134"/>
    <d v="2025-05-21T00:00:00"/>
    <x v="429"/>
    <s v="Customer_0163"/>
    <s v="P2021"/>
    <s v="Perfume"/>
    <x v="4"/>
    <x v="13"/>
    <n v="1"/>
    <n v="1499"/>
    <n v="1499"/>
    <n v="0.15"/>
    <n v="224.85"/>
    <n v="1274.1500000000001"/>
    <n v="426.84"/>
    <s v="Mumbai"/>
    <s v="Maharashtra"/>
    <s v="West"/>
    <x v="1"/>
    <s v="Standard"/>
    <n v="2025"/>
    <n v="5"/>
    <s v="May"/>
    <n v="0.33500000000000002"/>
    <n v="1049.3"/>
    <n v="0"/>
  </r>
  <r>
    <s v="ORD100055"/>
    <d v="2025-02-13T00:00:00"/>
    <x v="195"/>
    <s v="Customer_0170"/>
    <s v="P2007"/>
    <s v="T-Shirt"/>
    <x v="0"/>
    <x v="12"/>
    <n v="1"/>
    <n v="799"/>
    <n v="799"/>
    <n v="0.2"/>
    <n v="159.80000000000001"/>
    <n v="639.20000000000005"/>
    <n v="166.19"/>
    <s v="Jaipur"/>
    <s v="Rajasthan"/>
    <s v="North"/>
    <x v="4"/>
    <s v="Standard"/>
    <n v="2025"/>
    <n v="2"/>
    <s v="February"/>
    <n v="0.26"/>
    <n v="479.4"/>
    <n v="0"/>
  </r>
  <r>
    <s v="ORD100952"/>
    <d v="2024-09-06T00:00:00"/>
    <x v="430"/>
    <s v="Customer_0793"/>
    <s v="P2010"/>
    <s v="Dress"/>
    <x v="0"/>
    <x v="0"/>
    <n v="2"/>
    <n v="1999"/>
    <n v="3998"/>
    <n v="0"/>
    <n v="0"/>
    <n v="3998"/>
    <n v="1279.3599999999999"/>
    <s v="Ahmedabad"/>
    <s v="Gujarat"/>
    <s v="West"/>
    <x v="1"/>
    <s v="Same Day"/>
    <n v="2024"/>
    <n v="9"/>
    <s v="September"/>
    <n v="0.32"/>
    <n v="3998"/>
    <n v="0"/>
  </r>
  <r>
    <s v="ORD101067"/>
    <d v="2024-05-31T00:00:00"/>
    <x v="431"/>
    <s v="Customer_0686"/>
    <s v="P2005"/>
    <s v="Keyboard"/>
    <x v="2"/>
    <x v="3"/>
    <n v="1"/>
    <n v="1299"/>
    <n v="1299"/>
    <n v="0.05"/>
    <n v="64.95"/>
    <n v="1234.05"/>
    <n v="178.94"/>
    <s v="Ahmedabad"/>
    <s v="Gujarat"/>
    <s v="West"/>
    <x v="2"/>
    <s v="Standard"/>
    <n v="2024"/>
    <n v="5"/>
    <s v="May"/>
    <n v="0.14499999999999999"/>
    <n v="1169.0999999999999"/>
    <n v="0"/>
  </r>
  <r>
    <s v="ORD101211"/>
    <d v="2025-11-02T00:00:00"/>
    <x v="432"/>
    <s v="Customer_0427"/>
    <s v="P2008"/>
    <s v="Jeans"/>
    <x v="0"/>
    <x v="12"/>
    <n v="1"/>
    <n v="1799"/>
    <n v="1799"/>
    <n v="0.2"/>
    <n v="359.8"/>
    <n v="1439.2"/>
    <n v="374.19"/>
    <s v="Hyderabad"/>
    <s v="Telangana"/>
    <s v="South"/>
    <x v="3"/>
    <s v="Standard"/>
    <n v="2025"/>
    <n v="11"/>
    <s v="November"/>
    <n v="0.26"/>
    <n v="1079.4000000000001"/>
    <n v="0"/>
  </r>
  <r>
    <s v="ORD102159"/>
    <d v="2025-12-05T00:00:00"/>
    <x v="90"/>
    <s v="Customer_0704"/>
    <s v="P2008"/>
    <s v="Jeans"/>
    <x v="0"/>
    <x v="12"/>
    <n v="2"/>
    <n v="1799"/>
    <n v="3598"/>
    <n v="0.25"/>
    <n v="899.5"/>
    <n v="2698.5"/>
    <n v="661.13"/>
    <s v="Chennai"/>
    <s v="Tamil Nadu"/>
    <s v="South"/>
    <x v="3"/>
    <s v="Standard"/>
    <n v="2025"/>
    <n v="12"/>
    <s v="December"/>
    <n v="0.245"/>
    <n v="1799"/>
    <n v="0"/>
  </r>
  <r>
    <s v="ORD102490"/>
    <d v="2024-01-06T00:00:00"/>
    <x v="404"/>
    <s v="Customer_0213"/>
    <s v="P2025"/>
    <s v="Football"/>
    <x v="3"/>
    <x v="6"/>
    <n v="1"/>
    <n v="999"/>
    <n v="999"/>
    <n v="0.25"/>
    <n v="249.75"/>
    <n v="749.25"/>
    <n v="153.6"/>
    <s v="Noida"/>
    <s v="Uttar Pradesh"/>
    <s v="North"/>
    <x v="3"/>
    <s v="Standard"/>
    <n v="2024"/>
    <n v="1"/>
    <s v="January"/>
    <n v="0.20499999999999999"/>
    <n v="499.5"/>
    <n v="0"/>
  </r>
  <r>
    <s v="ORD103263"/>
    <d v="2024-04-19T00:00:00"/>
    <x v="302"/>
    <s v="Customer_0272"/>
    <s v="P2019"/>
    <s v="Sunscreen"/>
    <x v="4"/>
    <x v="11"/>
    <n v="1"/>
    <n v="699"/>
    <n v="699"/>
    <n v="0.15"/>
    <n v="104.85"/>
    <n v="594.15"/>
    <n v="199.04"/>
    <s v="Gurugram"/>
    <s v="Haryana"/>
    <s v="North"/>
    <x v="1"/>
    <s v="Standard"/>
    <n v="2024"/>
    <n v="4"/>
    <s v="April"/>
    <n v="0.33500000000000002"/>
    <n v="489.3"/>
    <n v="0"/>
  </r>
  <r>
    <s v="ORD103996"/>
    <d v="2025-03-11T00:00:00"/>
    <x v="126"/>
    <s v="Customer_0571"/>
    <s v="P2015"/>
    <s v="Table Lamp"/>
    <x v="1"/>
    <x v="8"/>
    <n v="1"/>
    <n v="1299"/>
    <n v="1299"/>
    <n v="0.05"/>
    <n v="64.95"/>
    <n v="1234.05"/>
    <n v="277.66000000000003"/>
    <s v="Jaipur"/>
    <s v="Rajasthan"/>
    <s v="North"/>
    <x v="4"/>
    <s v="Express"/>
    <n v="2025"/>
    <n v="3"/>
    <s v="March"/>
    <n v="0.22500000000000001"/>
    <n v="1169.0999999999999"/>
    <n v="0"/>
  </r>
  <r>
    <s v="ORD100474"/>
    <d v="2024-08-12T00:00:00"/>
    <x v="433"/>
    <s v="Customer_0559"/>
    <s v="P2007"/>
    <s v="T-Shirt"/>
    <x v="0"/>
    <x v="12"/>
    <n v="1"/>
    <n v="799"/>
    <n v="799"/>
    <n v="0.15"/>
    <n v="119.85"/>
    <n v="679.15"/>
    <n v="186.77"/>
    <s v="Jaipur"/>
    <s v="Rajasthan"/>
    <s v="North"/>
    <x v="1"/>
    <s v="Express"/>
    <n v="2024"/>
    <n v="8"/>
    <s v="August"/>
    <n v="0.27500000000000002"/>
    <n v="559.29999999999995"/>
    <n v="0"/>
  </r>
  <r>
    <s v="ORD100647"/>
    <d v="2024-06-29T00:00:00"/>
    <x v="434"/>
    <s v="Customer_0208"/>
    <s v="P2014"/>
    <s v="Cookware Set"/>
    <x v="1"/>
    <x v="1"/>
    <n v="1"/>
    <n v="2999"/>
    <n v="2999"/>
    <n v="0.25"/>
    <n v="749.75"/>
    <n v="2249.25"/>
    <n v="371.13"/>
    <s v="Pune"/>
    <s v="Maharashtra"/>
    <s v="West"/>
    <x v="2"/>
    <s v="Express"/>
    <n v="2024"/>
    <n v="6"/>
    <s v="June"/>
    <n v="0.16500000000000001"/>
    <n v="1499.5"/>
    <n v="0"/>
  </r>
  <r>
    <s v="ORD101682"/>
    <d v="2025-12-13T00:00:00"/>
    <x v="435"/>
    <s v="Customer_0442"/>
    <s v="P2013"/>
    <s v="Mixer Grinder"/>
    <x v="1"/>
    <x v="1"/>
    <n v="1"/>
    <n v="3499"/>
    <n v="3499"/>
    <n v="0.05"/>
    <n v="174.95"/>
    <n v="3324.05"/>
    <n v="747.91"/>
    <s v="Chennai"/>
    <s v="Tamil Nadu"/>
    <s v="South"/>
    <x v="1"/>
    <s v="Standard"/>
    <n v="2025"/>
    <n v="12"/>
    <s v="December"/>
    <n v="0.22500000000000001"/>
    <n v="3149.1"/>
    <n v="0"/>
  </r>
  <r>
    <s v="ORD104014"/>
    <d v="2025-06-14T00:00:00"/>
    <x v="281"/>
    <s v="Customer_0352"/>
    <s v="P2002"/>
    <s v="Wireless Earbuds"/>
    <x v="2"/>
    <x v="7"/>
    <n v="2"/>
    <n v="2999"/>
    <n v="5998"/>
    <n v="0.1"/>
    <n v="599.79999999999995"/>
    <n v="5398.2"/>
    <n v="701.77"/>
    <s v="Jaipur"/>
    <s v="Rajasthan"/>
    <s v="North"/>
    <x v="1"/>
    <s v="Standard"/>
    <n v="2025"/>
    <n v="6"/>
    <s v="June"/>
    <n v="0.13"/>
    <n v="4798.3999999999996"/>
    <n v="0"/>
  </r>
  <r>
    <s v="ORD104631"/>
    <d v="2025-04-20T00:00:00"/>
    <x v="436"/>
    <s v="Customer_0755"/>
    <s v="P2025"/>
    <s v="Football"/>
    <x v="3"/>
    <x v="6"/>
    <n v="3"/>
    <n v="999"/>
    <n v="2997"/>
    <n v="0.15"/>
    <n v="449.55"/>
    <n v="2547.4499999999998"/>
    <n v="598.65"/>
    <s v="Hyderabad"/>
    <s v="Telangana"/>
    <s v="South"/>
    <x v="2"/>
    <s v="Standard"/>
    <n v="2025"/>
    <n v="4"/>
    <s v="April"/>
    <n v="0.23499999999999999"/>
    <n v="2097.9"/>
    <n v="0"/>
  </r>
  <r>
    <s v="ORD104920"/>
    <d v="2024-02-21T00:00:00"/>
    <x v="401"/>
    <s v="Customer_0335"/>
    <s v="P2023"/>
    <s v="Dumbbells"/>
    <x v="3"/>
    <x v="9"/>
    <n v="1"/>
    <n v="1599"/>
    <n v="1599"/>
    <n v="0.1"/>
    <n v="159.9"/>
    <n v="1439.1"/>
    <n v="359.78"/>
    <s v="Noida"/>
    <s v="Uttar Pradesh"/>
    <s v="North"/>
    <x v="3"/>
    <s v="Same Day"/>
    <n v="2024"/>
    <n v="2"/>
    <s v="February"/>
    <n v="0.25"/>
    <n v="1279.2"/>
    <n v="0"/>
  </r>
  <r>
    <s v="ORD100290"/>
    <d v="2025-07-24T00:00:00"/>
    <x v="301"/>
    <s v="Customer_0200"/>
    <s v="P2025"/>
    <s v="Football"/>
    <x v="3"/>
    <x v="6"/>
    <n v="1"/>
    <n v="999"/>
    <n v="999"/>
    <n v="0.05"/>
    <n v="49.95"/>
    <n v="949.05"/>
    <n v="251.5"/>
    <s v="Kolkata"/>
    <s v="West Bengal"/>
    <s v="East"/>
    <x v="4"/>
    <s v="Same Day"/>
    <n v="2025"/>
    <n v="7"/>
    <s v="July"/>
    <n v="0.26500000000000001"/>
    <n v="899.1"/>
    <n v="0"/>
  </r>
  <r>
    <s v="ORD101549"/>
    <d v="2024-09-12T00:00:00"/>
    <x v="437"/>
    <s v="Customer_0306"/>
    <s v="P2009"/>
    <s v="Kurti"/>
    <x v="0"/>
    <x v="0"/>
    <n v="1"/>
    <n v="1199"/>
    <n v="1199"/>
    <n v="0.1"/>
    <n v="119.9"/>
    <n v="1079.0999999999999"/>
    <n v="312.94"/>
    <s v="Jaipur"/>
    <s v="Rajasthan"/>
    <s v="North"/>
    <x v="1"/>
    <s v="Standard"/>
    <n v="2024"/>
    <n v="9"/>
    <s v="September"/>
    <n v="0.28999999999999998"/>
    <n v="959.2"/>
    <n v="0"/>
  </r>
  <r>
    <s v="ORD102011"/>
    <d v="2024-05-04T00:00:00"/>
    <x v="391"/>
    <s v="Customer_0069"/>
    <s v="P2001"/>
    <s v="Smartphone"/>
    <x v="2"/>
    <x v="7"/>
    <n v="1"/>
    <n v="24999"/>
    <n v="24999"/>
    <n v="0.05"/>
    <n v="1249.95"/>
    <n v="23749.05"/>
    <n v="3443.61"/>
    <s v="Chennai"/>
    <s v="Tamil Nadu"/>
    <s v="South"/>
    <x v="3"/>
    <s v="Same Day"/>
    <n v="2024"/>
    <n v="5"/>
    <s v="May"/>
    <n v="0.14499999999999999"/>
    <n v="22499.1"/>
    <n v="0"/>
  </r>
  <r>
    <s v="ORD102275"/>
    <d v="2025-04-12T00:00:00"/>
    <x v="329"/>
    <s v="Customer_0466"/>
    <s v="P2014"/>
    <s v="Cookware Set"/>
    <x v="1"/>
    <x v="1"/>
    <n v="1"/>
    <n v="2999"/>
    <n v="2999"/>
    <n v="0.15"/>
    <n v="449.85"/>
    <n v="2549.15"/>
    <n v="497.08"/>
    <s v="Noida"/>
    <s v="Uttar Pradesh"/>
    <s v="North"/>
    <x v="3"/>
    <s v="Standard"/>
    <n v="2025"/>
    <n v="4"/>
    <s v="April"/>
    <n v="0.19500000000000001"/>
    <n v="2099.3000000000002"/>
    <n v="0"/>
  </r>
  <r>
    <s v="ORD102786"/>
    <d v="2024-05-16T00:00:00"/>
    <x v="438"/>
    <s v="Customer_0792"/>
    <s v="P2009"/>
    <s v="Kurti"/>
    <x v="0"/>
    <x v="0"/>
    <n v="1"/>
    <n v="1199"/>
    <n v="1199"/>
    <n v="0.1"/>
    <n v="119.9"/>
    <n v="1079.0999999999999"/>
    <n v="312.94"/>
    <s v="Noida"/>
    <s v="Uttar Pradesh"/>
    <s v="North"/>
    <x v="1"/>
    <s v="Same Day"/>
    <n v="2024"/>
    <n v="5"/>
    <s v="May"/>
    <n v="0.28999999999999998"/>
    <n v="959.2"/>
    <n v="0"/>
  </r>
  <r>
    <s v="ORD104458"/>
    <d v="2025-04-20T00:00:00"/>
    <x v="116"/>
    <s v="Customer_0158"/>
    <s v="P2014"/>
    <s v="Cookware Set"/>
    <x v="1"/>
    <x v="1"/>
    <n v="2"/>
    <n v="2999"/>
    <n v="5998"/>
    <n v="0.2"/>
    <n v="1199.5999999999999"/>
    <n v="4798.3999999999996"/>
    <n v="863.71"/>
    <s v="Gurugram"/>
    <s v="Haryana"/>
    <s v="North"/>
    <x v="4"/>
    <s v="Same Day"/>
    <n v="2025"/>
    <n v="4"/>
    <s v="April"/>
    <n v="0.18"/>
    <n v="3598.8"/>
    <n v="0"/>
  </r>
  <r>
    <s v="ORD104462"/>
    <d v="2025-11-14T00:00:00"/>
    <x v="439"/>
    <s v="Customer_0438"/>
    <s v="P2002"/>
    <s v="Wireless Earbuds"/>
    <x v="2"/>
    <x v="7"/>
    <n v="3"/>
    <n v="2999"/>
    <n v="8997"/>
    <n v="0.05"/>
    <n v="449.85"/>
    <n v="8547.15"/>
    <n v="1239.3399999999999"/>
    <s v="Ahmedabad"/>
    <s v="Gujarat"/>
    <s v="West"/>
    <x v="4"/>
    <s v="Express"/>
    <n v="2025"/>
    <n v="11"/>
    <s v="November"/>
    <n v="0.14499999999999999"/>
    <n v="8097.3"/>
    <n v="0"/>
  </r>
  <r>
    <s v="ORD101058"/>
    <d v="2025-06-27T00:00:00"/>
    <x v="412"/>
    <s v="Customer_0189"/>
    <s v="P2018"/>
    <s v="Face Wash"/>
    <x v="4"/>
    <x v="11"/>
    <n v="1"/>
    <n v="399"/>
    <n v="399"/>
    <n v="0"/>
    <n v="0"/>
    <n v="399"/>
    <n v="151.62"/>
    <s v="Mumbai"/>
    <s v="Maharashtra"/>
    <s v="West"/>
    <x v="4"/>
    <s v="Same Day"/>
    <n v="2025"/>
    <n v="6"/>
    <s v="June"/>
    <n v="0.38"/>
    <n v="399"/>
    <n v="0"/>
  </r>
  <r>
    <s v="ORD102392"/>
    <d v="2025-07-26T00:00:00"/>
    <x v="440"/>
    <s v="Customer_0115"/>
    <s v="P2016"/>
    <s v="Bedsheet Set"/>
    <x v="1"/>
    <x v="8"/>
    <n v="2"/>
    <n v="999"/>
    <n v="1998"/>
    <n v="0.25"/>
    <n v="499.5"/>
    <n v="1498.5"/>
    <n v="247.25"/>
    <s v="Kolkata"/>
    <s v="West Bengal"/>
    <s v="East"/>
    <x v="1"/>
    <s v="Same Day"/>
    <n v="2025"/>
    <n v="7"/>
    <s v="July"/>
    <n v="0.16500000000000001"/>
    <n v="999"/>
    <n v="0"/>
  </r>
  <r>
    <s v="ORD102698"/>
    <d v="2025-09-01T00:00:00"/>
    <x v="441"/>
    <s v="Customer_0678"/>
    <s v="P2006"/>
    <s v="Power Bank"/>
    <x v="2"/>
    <x v="3"/>
    <n v="2"/>
    <n v="1499"/>
    <n v="2998"/>
    <n v="0"/>
    <n v="0"/>
    <n v="2998"/>
    <n v="479.68"/>
    <s v="Jaipur"/>
    <s v="Rajasthan"/>
    <s v="North"/>
    <x v="3"/>
    <s v="Standard"/>
    <n v="2025"/>
    <n v="9"/>
    <s v="September"/>
    <n v="0.16"/>
    <n v="2998"/>
    <n v="0"/>
  </r>
  <r>
    <s v="ORD102734"/>
    <d v="2024-11-20T00:00:00"/>
    <x v="54"/>
    <s v="Customer_0687"/>
    <s v="P2010"/>
    <s v="Dress"/>
    <x v="0"/>
    <x v="0"/>
    <n v="2"/>
    <n v="1999"/>
    <n v="3998"/>
    <n v="0.05"/>
    <n v="199.9"/>
    <n v="3798.1"/>
    <n v="1158.42"/>
    <s v="Gurugram"/>
    <s v="Haryana"/>
    <s v="North"/>
    <x v="3"/>
    <s v="Standard"/>
    <n v="2024"/>
    <n v="11"/>
    <s v="November"/>
    <n v="0.30499999999999999"/>
    <n v="3598.2"/>
    <n v="0"/>
  </r>
  <r>
    <s v="ORD104641"/>
    <d v="2025-03-29T00:00:00"/>
    <x v="329"/>
    <s v="Customer_0466"/>
    <s v="P2008"/>
    <s v="Jeans"/>
    <x v="0"/>
    <x v="12"/>
    <n v="1"/>
    <n v="1799"/>
    <n v="1799"/>
    <n v="0.05"/>
    <n v="89.95"/>
    <n v="1709.05"/>
    <n v="521.26"/>
    <s v="Mumbai"/>
    <s v="Maharashtra"/>
    <s v="West"/>
    <x v="0"/>
    <s v="Express"/>
    <n v="2025"/>
    <n v="3"/>
    <s v="March"/>
    <n v="0.30499999999999999"/>
    <n v="1619.1"/>
    <n v="0"/>
  </r>
  <r>
    <s v="ORD104878"/>
    <d v="2025-09-19T00:00:00"/>
    <x v="402"/>
    <s v="Customer_0110"/>
    <s v="P2007"/>
    <s v="T-Shirt"/>
    <x v="0"/>
    <x v="12"/>
    <n v="1"/>
    <n v="799"/>
    <n v="799"/>
    <n v="0.2"/>
    <n v="159.80000000000001"/>
    <n v="639.20000000000005"/>
    <n v="166.19"/>
    <s v="Noida"/>
    <s v="Uttar Pradesh"/>
    <s v="North"/>
    <x v="4"/>
    <s v="Same Day"/>
    <n v="2025"/>
    <n v="9"/>
    <s v="September"/>
    <n v="0.26"/>
    <n v="479.4"/>
    <n v="0"/>
  </r>
  <r>
    <s v="ORD100729"/>
    <d v="2025-05-31T00:00:00"/>
    <x v="389"/>
    <s v="Customer_0782"/>
    <s v="P2019"/>
    <s v="Sunscreen"/>
    <x v="4"/>
    <x v="11"/>
    <n v="1"/>
    <n v="699"/>
    <n v="699"/>
    <n v="0.3"/>
    <n v="209.7"/>
    <n v="489.3"/>
    <n v="141.9"/>
    <s v="Bengaluru"/>
    <s v="Karnataka"/>
    <s v="South"/>
    <x v="3"/>
    <s v="Standard"/>
    <n v="2025"/>
    <n v="5"/>
    <s v="May"/>
    <n v="0.28999999999999998"/>
    <n v="279.60000000000002"/>
    <n v="0"/>
  </r>
  <r>
    <s v="ORD100775"/>
    <d v="2025-03-12T00:00:00"/>
    <x v="352"/>
    <s v="Customer_0756"/>
    <s v="P2024"/>
    <s v="Cricket Bat"/>
    <x v="3"/>
    <x v="6"/>
    <n v="2"/>
    <n v="2499"/>
    <n v="4998"/>
    <n v="0.1"/>
    <n v="499.8"/>
    <n v="4498.2"/>
    <n v="1124.55"/>
    <s v="Hyderabad"/>
    <s v="Telangana"/>
    <s v="South"/>
    <x v="4"/>
    <s v="Standard"/>
    <n v="2025"/>
    <n v="3"/>
    <s v="March"/>
    <n v="0.25"/>
    <n v="3998.4"/>
    <n v="0"/>
  </r>
  <r>
    <s v="ORD101470"/>
    <d v="2025-07-15T00:00:00"/>
    <x v="442"/>
    <s v="Customer_0444"/>
    <s v="P2024"/>
    <s v="Cricket Bat"/>
    <x v="3"/>
    <x v="6"/>
    <n v="2"/>
    <n v="2499"/>
    <n v="4998"/>
    <n v="0.25"/>
    <n v="1249.5"/>
    <n v="3748.5"/>
    <n v="768.44"/>
    <s v="Mumbai"/>
    <s v="Maharashtra"/>
    <s v="West"/>
    <x v="0"/>
    <s v="Standard"/>
    <n v="2025"/>
    <n v="7"/>
    <s v="July"/>
    <n v="0.20499999999999999"/>
    <n v="2499"/>
    <n v="0"/>
  </r>
  <r>
    <s v="ORD102308"/>
    <d v="2025-04-01T00:00:00"/>
    <x v="15"/>
    <s v="Customer_0064"/>
    <s v="P2017"/>
    <s v="Office Chair"/>
    <x v="1"/>
    <x v="5"/>
    <n v="2"/>
    <n v="5999"/>
    <n v="11998"/>
    <n v="0.2"/>
    <n v="2399.6"/>
    <n v="9598.4"/>
    <n v="1727.71"/>
    <s v="Pune"/>
    <s v="Maharashtra"/>
    <s v="West"/>
    <x v="2"/>
    <s v="Standard"/>
    <n v="2025"/>
    <n v="4"/>
    <s v="April"/>
    <n v="0.18"/>
    <n v="7198.8"/>
    <n v="0"/>
  </r>
  <r>
    <s v="ORD102408"/>
    <d v="2024-06-11T00:00:00"/>
    <x v="350"/>
    <s v="Customer_0266"/>
    <s v="P2013"/>
    <s v="Mixer Grinder"/>
    <x v="1"/>
    <x v="1"/>
    <n v="2"/>
    <n v="3499"/>
    <n v="6998"/>
    <n v="0.15"/>
    <n v="1049.7"/>
    <n v="5948.3"/>
    <n v="1159.92"/>
    <s v="Kolkata"/>
    <s v="West Bengal"/>
    <s v="East"/>
    <x v="1"/>
    <s v="Standard"/>
    <n v="2024"/>
    <n v="6"/>
    <s v="June"/>
    <n v="0.19500000000000001"/>
    <n v="4898.6000000000004"/>
    <n v="0"/>
  </r>
  <r>
    <s v="ORD103909"/>
    <d v="2025-05-01T00:00:00"/>
    <x v="150"/>
    <s v="Customer_0088"/>
    <s v="P2016"/>
    <s v="Bedsheet Set"/>
    <x v="1"/>
    <x v="8"/>
    <n v="2"/>
    <n v="999"/>
    <n v="1998"/>
    <n v="0.2"/>
    <n v="399.6"/>
    <n v="1598.4"/>
    <n v="287.70999999999998"/>
    <s v="Bengaluru"/>
    <s v="Karnataka"/>
    <s v="South"/>
    <x v="1"/>
    <s v="Standard"/>
    <n v="2025"/>
    <n v="5"/>
    <s v="May"/>
    <n v="0.18"/>
    <n v="1198.8"/>
    <n v="0"/>
  </r>
  <r>
    <s v="ORD101858"/>
    <d v="2025-04-05T00:00:00"/>
    <x v="443"/>
    <s v="Customer_0683"/>
    <s v="P2020"/>
    <s v="Shampoo"/>
    <x v="4"/>
    <x v="10"/>
    <n v="1"/>
    <n v="599"/>
    <n v="599"/>
    <n v="0.05"/>
    <n v="29.95"/>
    <n v="569.04999999999995"/>
    <n v="207.7"/>
    <s v="Bengaluru"/>
    <s v="Karnataka"/>
    <s v="South"/>
    <x v="3"/>
    <s v="Standard"/>
    <n v="2025"/>
    <n v="4"/>
    <s v="April"/>
    <n v="0.36499999999999999"/>
    <n v="539.1"/>
    <n v="0"/>
  </r>
  <r>
    <s v="ORD101860"/>
    <d v="2024-09-22T00:00:00"/>
    <x v="444"/>
    <s v="Customer_0045"/>
    <s v="P2010"/>
    <s v="Dress"/>
    <x v="0"/>
    <x v="0"/>
    <n v="2"/>
    <n v="1999"/>
    <n v="3998"/>
    <n v="0.2"/>
    <n v="799.6"/>
    <n v="3198.4"/>
    <n v="831.58"/>
    <s v="Mumbai"/>
    <s v="Maharashtra"/>
    <s v="West"/>
    <x v="4"/>
    <s v="Standard"/>
    <n v="2024"/>
    <n v="9"/>
    <s v="September"/>
    <n v="0.26"/>
    <n v="2398.8000000000002"/>
    <n v="0"/>
  </r>
  <r>
    <s v="ORD104263"/>
    <d v="2024-09-10T00:00:00"/>
    <x v="223"/>
    <s v="Customer_0229"/>
    <s v="P2009"/>
    <s v="Kurti"/>
    <x v="0"/>
    <x v="0"/>
    <n v="1"/>
    <n v="1199"/>
    <n v="1199"/>
    <n v="0.15"/>
    <n v="179.85"/>
    <n v="1019.15"/>
    <n v="280.27"/>
    <s v="Chennai"/>
    <s v="Tamil Nadu"/>
    <s v="South"/>
    <x v="0"/>
    <s v="Standard"/>
    <n v="2024"/>
    <n v="9"/>
    <s v="September"/>
    <n v="0.27500000000000002"/>
    <n v="839.3"/>
    <n v="0"/>
  </r>
  <r>
    <s v="ORD104470"/>
    <d v="2025-10-14T00:00:00"/>
    <x v="96"/>
    <s v="Customer_0752"/>
    <s v="P2003"/>
    <s v="Laptop"/>
    <x v="2"/>
    <x v="2"/>
    <n v="1"/>
    <n v="59999"/>
    <n v="59999"/>
    <n v="0"/>
    <n v="0"/>
    <n v="59999"/>
    <n v="9599.84"/>
    <s v="Jaipur"/>
    <s v="Rajasthan"/>
    <s v="North"/>
    <x v="1"/>
    <s v="Standard"/>
    <n v="2025"/>
    <n v="10"/>
    <s v="October"/>
    <n v="0.16"/>
    <n v="59999"/>
    <n v="0"/>
  </r>
  <r>
    <s v="ORD100096"/>
    <d v="2024-10-10T00:00:00"/>
    <x v="38"/>
    <s v="Customer_0053"/>
    <s v="P2004"/>
    <s v="Wireless Mouse"/>
    <x v="2"/>
    <x v="3"/>
    <n v="1"/>
    <n v="899"/>
    <n v="899"/>
    <n v="0.1"/>
    <n v="89.9"/>
    <n v="809.1"/>
    <n v="105.18"/>
    <s v="Ahmedabad"/>
    <s v="Gujarat"/>
    <s v="West"/>
    <x v="1"/>
    <s v="Express"/>
    <n v="2024"/>
    <n v="10"/>
    <s v="October"/>
    <n v="0.13"/>
    <n v="719.2"/>
    <n v="0"/>
  </r>
  <r>
    <s v="ORD100210"/>
    <d v="2025-06-17T00:00:00"/>
    <x v="445"/>
    <s v="Customer_0046"/>
    <s v="P2006"/>
    <s v="Power Bank"/>
    <x v="2"/>
    <x v="3"/>
    <n v="3"/>
    <n v="1499"/>
    <n v="4497"/>
    <n v="0.05"/>
    <n v="224.85"/>
    <n v="4272.1499999999996"/>
    <n v="619.46"/>
    <s v="Delhi"/>
    <s v="Delhi"/>
    <s v="North"/>
    <x v="4"/>
    <s v="Standard"/>
    <n v="2025"/>
    <n v="6"/>
    <s v="June"/>
    <n v="0.14499999999999999"/>
    <n v="4047.3"/>
    <n v="0"/>
  </r>
  <r>
    <s v="ORD103167"/>
    <d v="2025-05-11T00:00:00"/>
    <x v="446"/>
    <s v="Customer_0357"/>
    <s v="P2014"/>
    <s v="Cookware Set"/>
    <x v="1"/>
    <x v="1"/>
    <n v="4"/>
    <n v="2999"/>
    <n v="11996"/>
    <n v="0.1"/>
    <n v="1199.5999999999999"/>
    <n v="10796.4"/>
    <n v="2267.2399999999998"/>
    <s v="Mumbai"/>
    <s v="Maharashtra"/>
    <s v="West"/>
    <x v="1"/>
    <s v="Express"/>
    <n v="2025"/>
    <n v="5"/>
    <s v="May"/>
    <n v="0.21"/>
    <n v="9596.7999999999993"/>
    <n v="0"/>
  </r>
  <r>
    <s v="ORD104089"/>
    <d v="2025-10-03T00:00:00"/>
    <x v="447"/>
    <s v="Customer_0191"/>
    <s v="P2012"/>
    <s v="Sandals"/>
    <x v="0"/>
    <x v="4"/>
    <n v="1"/>
    <n v="1299"/>
    <n v="1299"/>
    <n v="0.05"/>
    <n v="64.95"/>
    <n v="1234.05"/>
    <n v="376.39"/>
    <s v="Hyderabad"/>
    <s v="Telangana"/>
    <s v="South"/>
    <x v="1"/>
    <s v="Same Day"/>
    <n v="2025"/>
    <n v="10"/>
    <s v="October"/>
    <n v="0.30499999999999999"/>
    <n v="1169.0999999999999"/>
    <n v="0"/>
  </r>
  <r>
    <s v="ORD104348"/>
    <d v="2024-09-01T00:00:00"/>
    <x v="448"/>
    <s v="Customer_0439"/>
    <s v="P2006"/>
    <s v="Power Bank"/>
    <x v="2"/>
    <x v="3"/>
    <n v="3"/>
    <n v="1499"/>
    <n v="4497"/>
    <n v="0"/>
    <n v="0"/>
    <n v="4497"/>
    <n v="719.52"/>
    <s v="Noida"/>
    <s v="Uttar Pradesh"/>
    <s v="North"/>
    <x v="4"/>
    <s v="Standard"/>
    <n v="2024"/>
    <n v="9"/>
    <s v="September"/>
    <n v="0.16"/>
    <n v="4497"/>
    <n v="0"/>
  </r>
  <r>
    <s v="ORD104840"/>
    <d v="2024-10-08T00:00:00"/>
    <x v="449"/>
    <s v="Customer_0144"/>
    <s v="P2011"/>
    <s v="Sneakers"/>
    <x v="0"/>
    <x v="4"/>
    <n v="4"/>
    <n v="2499"/>
    <n v="9996"/>
    <n v="0.05"/>
    <n v="499.8"/>
    <n v="9496.2000000000007"/>
    <n v="2896.34"/>
    <s v="Bengaluru"/>
    <s v="Karnataka"/>
    <s v="South"/>
    <x v="1"/>
    <s v="Standard"/>
    <n v="2024"/>
    <n v="10"/>
    <s v="October"/>
    <n v="0.30499999999999999"/>
    <n v="8996.4"/>
    <n v="0"/>
  </r>
  <r>
    <s v="ORD100509"/>
    <d v="2025-03-26T00:00:00"/>
    <x v="368"/>
    <s v="Customer_0609"/>
    <s v="P2009"/>
    <s v="Kurti"/>
    <x v="0"/>
    <x v="0"/>
    <n v="2"/>
    <n v="1199"/>
    <n v="2398"/>
    <n v="0.2"/>
    <n v="479.6"/>
    <n v="1918.4"/>
    <n v="498.78"/>
    <s v="Pune"/>
    <s v="Maharashtra"/>
    <s v="West"/>
    <x v="2"/>
    <s v="Standard"/>
    <n v="2025"/>
    <n v="3"/>
    <s v="March"/>
    <n v="0.26"/>
    <n v="1438.8"/>
    <n v="0"/>
  </r>
  <r>
    <s v="ORD101325"/>
    <d v="2024-03-20T00:00:00"/>
    <x v="216"/>
    <s v="Customer_0606"/>
    <s v="P2025"/>
    <s v="Football"/>
    <x v="3"/>
    <x v="6"/>
    <n v="4"/>
    <n v="999"/>
    <n v="3996"/>
    <n v="0.25"/>
    <n v="999"/>
    <n v="2997"/>
    <n v="614.38"/>
    <s v="Bengaluru"/>
    <s v="Karnataka"/>
    <s v="South"/>
    <x v="1"/>
    <s v="Standard"/>
    <n v="2024"/>
    <n v="3"/>
    <s v="March"/>
    <n v="0.20499999999999999"/>
    <n v="1998"/>
    <n v="0"/>
  </r>
  <r>
    <s v="ORD101756"/>
    <d v="2025-12-31T00:00:00"/>
    <x v="450"/>
    <s v="Customer_0647"/>
    <s v="P2013"/>
    <s v="Mixer Grinder"/>
    <x v="1"/>
    <x v="1"/>
    <n v="1"/>
    <n v="3499"/>
    <n v="3499"/>
    <n v="0.2"/>
    <n v="699.8"/>
    <n v="2799.2"/>
    <n v="503.86"/>
    <s v="Ahmedabad"/>
    <s v="Gujarat"/>
    <s v="West"/>
    <x v="3"/>
    <s v="Same Day"/>
    <n v="2025"/>
    <n v="12"/>
    <s v="December"/>
    <n v="0.18"/>
    <n v="2099.4"/>
    <n v="0"/>
  </r>
  <r>
    <s v="ORD101982"/>
    <d v="2024-10-19T00:00:00"/>
    <x v="446"/>
    <s v="Customer_0357"/>
    <s v="P2013"/>
    <s v="Mixer Grinder"/>
    <x v="1"/>
    <x v="1"/>
    <n v="1"/>
    <n v="3499"/>
    <n v="3499"/>
    <n v="0.1"/>
    <n v="349.9"/>
    <n v="3149.1"/>
    <n v="661.31"/>
    <s v="Ahmedabad"/>
    <s v="Gujarat"/>
    <s v="West"/>
    <x v="3"/>
    <s v="Express"/>
    <n v="2024"/>
    <n v="10"/>
    <s v="October"/>
    <n v="0.21"/>
    <n v="2799.2"/>
    <n v="0"/>
  </r>
  <r>
    <s v="ORD103678"/>
    <d v="2024-08-28T00:00:00"/>
    <x v="197"/>
    <s v="Customer_0624"/>
    <s v="P2009"/>
    <s v="Kurti"/>
    <x v="0"/>
    <x v="0"/>
    <n v="2"/>
    <n v="1199"/>
    <n v="2398"/>
    <n v="0.15"/>
    <n v="359.7"/>
    <n v="2038.3"/>
    <n v="560.53"/>
    <s v="Pune"/>
    <s v="Maharashtra"/>
    <s v="West"/>
    <x v="1"/>
    <s v="Standard"/>
    <n v="2024"/>
    <n v="8"/>
    <s v="August"/>
    <n v="0.27500000000000002"/>
    <n v="1678.6"/>
    <n v="0"/>
  </r>
  <r>
    <s v="ORD103680"/>
    <d v="2024-10-05T00:00:00"/>
    <x v="451"/>
    <s v="Customer_0724"/>
    <s v="P2024"/>
    <s v="Cricket Bat"/>
    <x v="3"/>
    <x v="6"/>
    <n v="3"/>
    <n v="2499"/>
    <n v="7497"/>
    <n v="0.1"/>
    <n v="749.7"/>
    <n v="6747.3"/>
    <n v="1686.82"/>
    <s v="Bengaluru"/>
    <s v="Karnataka"/>
    <s v="South"/>
    <x v="4"/>
    <s v="Standard"/>
    <n v="2024"/>
    <n v="10"/>
    <s v="October"/>
    <n v="0.25"/>
    <n v="5997.6"/>
    <n v="0"/>
  </r>
  <r>
    <s v="ORD104084"/>
    <d v="2024-12-09T00:00:00"/>
    <x v="126"/>
    <s v="Customer_0571"/>
    <s v="P2022"/>
    <s v="Yoga Mat"/>
    <x v="3"/>
    <x v="9"/>
    <n v="1"/>
    <n v="899"/>
    <n v="899"/>
    <n v="0.15"/>
    <n v="134.85"/>
    <n v="764.15"/>
    <n v="179.58"/>
    <s v="Noida"/>
    <s v="Uttar Pradesh"/>
    <s v="North"/>
    <x v="3"/>
    <s v="Standard"/>
    <n v="2024"/>
    <n v="12"/>
    <s v="December"/>
    <n v="0.23499999999999999"/>
    <n v="629.29999999999995"/>
    <n v="0"/>
  </r>
  <r>
    <s v="ORD104570"/>
    <d v="2024-11-23T00:00:00"/>
    <x v="146"/>
    <s v="Customer_0426"/>
    <s v="P2003"/>
    <s v="Laptop"/>
    <x v="2"/>
    <x v="2"/>
    <n v="1"/>
    <n v="59999"/>
    <n v="59999"/>
    <n v="0"/>
    <n v="0"/>
    <n v="59999"/>
    <n v="9599.84"/>
    <s v="Ahmedabad"/>
    <s v="Gujarat"/>
    <s v="West"/>
    <x v="3"/>
    <s v="Standard"/>
    <n v="2024"/>
    <n v="11"/>
    <s v="November"/>
    <n v="0.16"/>
    <n v="59999"/>
    <n v="0"/>
  </r>
  <r>
    <s v="ORD100516"/>
    <d v="2025-07-07T00:00:00"/>
    <x v="452"/>
    <s v="Customer_0023"/>
    <s v="P2017"/>
    <s v="Office Chair"/>
    <x v="1"/>
    <x v="5"/>
    <n v="3"/>
    <n v="5999"/>
    <n v="17997"/>
    <n v="0.1"/>
    <n v="1799.7"/>
    <n v="16197.3"/>
    <n v="3401.43"/>
    <s v="Jaipur"/>
    <s v="Rajasthan"/>
    <s v="North"/>
    <x v="1"/>
    <s v="Same Day"/>
    <n v="2025"/>
    <n v="7"/>
    <s v="July"/>
    <n v="0.21"/>
    <n v="14397.6"/>
    <n v="0"/>
  </r>
  <r>
    <s v="ORD101350"/>
    <d v="2024-03-23T00:00:00"/>
    <x v="453"/>
    <s v="Customer_0749"/>
    <s v="P2007"/>
    <s v="T-Shirt"/>
    <x v="0"/>
    <x v="12"/>
    <n v="1"/>
    <n v="799"/>
    <n v="799"/>
    <n v="0.2"/>
    <n v="159.80000000000001"/>
    <n v="639.20000000000005"/>
    <n v="166.19"/>
    <s v="Jaipur"/>
    <s v="Rajasthan"/>
    <s v="North"/>
    <x v="1"/>
    <s v="Standard"/>
    <n v="2024"/>
    <n v="3"/>
    <s v="March"/>
    <n v="0.26"/>
    <n v="479.4"/>
    <n v="0"/>
  </r>
  <r>
    <s v="ORD102842"/>
    <d v="2024-05-21T00:00:00"/>
    <x v="454"/>
    <s v="Customer_0254"/>
    <s v="P2002"/>
    <s v="Wireless Earbuds"/>
    <x v="2"/>
    <x v="7"/>
    <n v="1"/>
    <n v="2999"/>
    <n v="2999"/>
    <n v="0.1"/>
    <n v="299.89999999999998"/>
    <n v="2699.1"/>
    <n v="350.88"/>
    <s v="Mumbai"/>
    <s v="Maharashtra"/>
    <s v="West"/>
    <x v="3"/>
    <s v="Same Day"/>
    <n v="2024"/>
    <n v="5"/>
    <s v="May"/>
    <n v="0.13"/>
    <n v="2399.1999999999998"/>
    <n v="0"/>
  </r>
  <r>
    <s v="ORD103318"/>
    <d v="2024-06-03T00:00:00"/>
    <x v="328"/>
    <s v="Customer_0207"/>
    <s v="P2011"/>
    <s v="Sneakers"/>
    <x v="0"/>
    <x v="4"/>
    <n v="1"/>
    <n v="2499"/>
    <n v="2499"/>
    <n v="0.2"/>
    <n v="499.8"/>
    <n v="1999.2"/>
    <n v="519.79"/>
    <s v="Ahmedabad"/>
    <s v="Gujarat"/>
    <s v="West"/>
    <x v="4"/>
    <s v="Express"/>
    <n v="2024"/>
    <n v="6"/>
    <s v="June"/>
    <n v="0.26"/>
    <n v="1499.4"/>
    <n v="0"/>
  </r>
  <r>
    <s v="ORD101757"/>
    <d v="2024-08-24T00:00:00"/>
    <x v="455"/>
    <s v="Customer_0410"/>
    <s v="P2006"/>
    <s v="Power Bank"/>
    <x v="2"/>
    <x v="3"/>
    <n v="1"/>
    <n v="1499"/>
    <n v="1499"/>
    <n v="0"/>
    <n v="0"/>
    <n v="1499"/>
    <n v="239.84"/>
    <s v="Ahmedabad"/>
    <s v="Gujarat"/>
    <s v="West"/>
    <x v="3"/>
    <s v="Standard"/>
    <n v="2024"/>
    <n v="8"/>
    <s v="August"/>
    <n v="0.16"/>
    <n v="1499"/>
    <n v="0"/>
  </r>
  <r>
    <s v="ORD102423"/>
    <d v="2025-01-27T00:00:00"/>
    <x v="142"/>
    <s v="Customer_0092"/>
    <s v="P2021"/>
    <s v="Perfume"/>
    <x v="4"/>
    <x v="13"/>
    <n v="1"/>
    <n v="1499"/>
    <n v="1499"/>
    <n v="0.2"/>
    <n v="299.8"/>
    <n v="1199.2"/>
    <n v="383.74"/>
    <s v="Pune"/>
    <s v="Maharashtra"/>
    <s v="West"/>
    <x v="1"/>
    <s v="Standard"/>
    <n v="2025"/>
    <n v="1"/>
    <s v="January"/>
    <n v="0.32"/>
    <n v="899.4"/>
    <n v="0"/>
  </r>
  <r>
    <s v="ORD103673"/>
    <d v="2025-12-11T00:00:00"/>
    <x v="456"/>
    <s v="Customer_0727"/>
    <s v="P2015"/>
    <s v="Table Lamp"/>
    <x v="1"/>
    <x v="8"/>
    <n v="1"/>
    <n v="1299"/>
    <n v="1299"/>
    <n v="0.15"/>
    <n v="194.85"/>
    <n v="1104.1500000000001"/>
    <n v="215.31"/>
    <s v="Ahmedabad"/>
    <s v="Gujarat"/>
    <s v="West"/>
    <x v="4"/>
    <s v="Standard"/>
    <n v="2025"/>
    <n v="12"/>
    <s v="December"/>
    <n v="0.19500000000000001"/>
    <n v="909.3"/>
    <n v="0"/>
  </r>
  <r>
    <s v="ORD103953"/>
    <d v="2024-06-05T00:00:00"/>
    <x v="457"/>
    <s v="Customer_0773"/>
    <s v="P2016"/>
    <s v="Bedsheet Set"/>
    <x v="1"/>
    <x v="8"/>
    <n v="2"/>
    <n v="999"/>
    <n v="1998"/>
    <n v="0.1"/>
    <n v="199.8"/>
    <n v="1798.2"/>
    <n v="377.62"/>
    <s v="Pune"/>
    <s v="Maharashtra"/>
    <s v="West"/>
    <x v="2"/>
    <s v="Same Day"/>
    <n v="2024"/>
    <n v="6"/>
    <s v="June"/>
    <n v="0.21"/>
    <n v="1598.4"/>
    <n v="0"/>
  </r>
  <r>
    <s v="ORD104393"/>
    <d v="2025-12-24T00:00:00"/>
    <x v="141"/>
    <s v="Customer_0646"/>
    <s v="P2022"/>
    <s v="Yoga Mat"/>
    <x v="3"/>
    <x v="9"/>
    <n v="1"/>
    <n v="899"/>
    <n v="899"/>
    <n v="0.3"/>
    <n v="269.7"/>
    <n v="629.29999999999995"/>
    <n v="119.57"/>
    <s v="Delhi"/>
    <s v="Delhi"/>
    <s v="North"/>
    <x v="3"/>
    <s v="Express"/>
    <n v="2025"/>
    <n v="12"/>
    <s v="December"/>
    <n v="0.19"/>
    <n v="359.6"/>
    <n v="0"/>
  </r>
  <r>
    <s v="ORD104756"/>
    <d v="2024-08-07T00:00:00"/>
    <x v="458"/>
    <s v="Customer_0164"/>
    <s v="P2008"/>
    <s v="Jeans"/>
    <x v="0"/>
    <x v="12"/>
    <n v="2"/>
    <n v="1799"/>
    <n v="3598"/>
    <n v="0.1"/>
    <n v="359.8"/>
    <n v="3238.2"/>
    <n v="939.08"/>
    <s v="Noida"/>
    <s v="Uttar Pradesh"/>
    <s v="North"/>
    <x v="1"/>
    <s v="Standard"/>
    <n v="2024"/>
    <n v="8"/>
    <s v="August"/>
    <n v="0.28999999999999998"/>
    <n v="2878.4"/>
    <n v="0"/>
  </r>
  <r>
    <s v="ORD100119"/>
    <d v="2024-03-06T00:00:00"/>
    <x v="459"/>
    <s v="Customer_0062"/>
    <s v="P2006"/>
    <s v="Power Bank"/>
    <x v="2"/>
    <x v="3"/>
    <n v="1"/>
    <n v="1499"/>
    <n v="1499"/>
    <n v="0.05"/>
    <n v="74.95"/>
    <n v="1424.05"/>
    <n v="206.49"/>
    <s v="Delhi"/>
    <s v="Delhi"/>
    <s v="North"/>
    <x v="3"/>
    <s v="Standard"/>
    <n v="2024"/>
    <n v="3"/>
    <s v="March"/>
    <n v="0.14499999999999999"/>
    <n v="1349.1"/>
    <n v="0"/>
  </r>
  <r>
    <s v="ORD101057"/>
    <d v="2025-02-28T00:00:00"/>
    <x v="460"/>
    <s v="Customer_0474"/>
    <s v="P2012"/>
    <s v="Sandals"/>
    <x v="0"/>
    <x v="4"/>
    <n v="2"/>
    <n v="1299"/>
    <n v="2598"/>
    <n v="0.1"/>
    <n v="259.8"/>
    <n v="2338.1999999999998"/>
    <n v="678.08"/>
    <s v="Noida"/>
    <s v="Uttar Pradesh"/>
    <s v="North"/>
    <x v="4"/>
    <s v="Standard"/>
    <n v="2025"/>
    <n v="2"/>
    <s v="February"/>
    <n v="0.28999999999999998"/>
    <n v="2078.4"/>
    <n v="0"/>
  </r>
  <r>
    <s v="ORD101820"/>
    <d v="2025-02-21T00:00:00"/>
    <x v="461"/>
    <s v="Customer_0698"/>
    <s v="P2006"/>
    <s v="Power Bank"/>
    <x v="2"/>
    <x v="3"/>
    <n v="1"/>
    <n v="1499"/>
    <n v="1499"/>
    <n v="0.2"/>
    <n v="299.8"/>
    <n v="1199.2"/>
    <n v="119.92"/>
    <s v="Ahmedabad"/>
    <s v="Gujarat"/>
    <s v="West"/>
    <x v="1"/>
    <s v="Express"/>
    <n v="2025"/>
    <n v="2"/>
    <s v="February"/>
    <n v="0.1"/>
    <n v="899.4"/>
    <n v="0"/>
  </r>
  <r>
    <s v="ORD102567"/>
    <d v="2024-12-04T00:00:00"/>
    <x v="462"/>
    <s v="Customer_0298"/>
    <s v="P2022"/>
    <s v="Yoga Mat"/>
    <x v="3"/>
    <x v="9"/>
    <n v="1"/>
    <n v="899"/>
    <n v="899"/>
    <n v="0.2"/>
    <n v="179.8"/>
    <n v="719.2"/>
    <n v="158.22"/>
    <s v="Jaipur"/>
    <s v="Rajasthan"/>
    <s v="North"/>
    <x v="2"/>
    <s v="Standard"/>
    <n v="2024"/>
    <n v="12"/>
    <s v="December"/>
    <n v="0.22"/>
    <n v="539.4"/>
    <n v="0"/>
  </r>
  <r>
    <s v="ORD100960"/>
    <d v="2025-07-09T00:00:00"/>
    <x v="343"/>
    <s v="Customer_0449"/>
    <s v="P2016"/>
    <s v="Bedsheet Set"/>
    <x v="1"/>
    <x v="8"/>
    <n v="1"/>
    <n v="999"/>
    <n v="999"/>
    <n v="0"/>
    <n v="0"/>
    <n v="999"/>
    <n v="239.76"/>
    <s v="Noida"/>
    <s v="Uttar Pradesh"/>
    <s v="North"/>
    <x v="3"/>
    <s v="Express"/>
    <n v="2025"/>
    <n v="7"/>
    <s v="July"/>
    <n v="0.24"/>
    <n v="999"/>
    <n v="0"/>
  </r>
  <r>
    <s v="ORD104116"/>
    <d v="2025-04-22T00:00:00"/>
    <x v="463"/>
    <s v="Customer_0663"/>
    <s v="P2002"/>
    <s v="Wireless Earbuds"/>
    <x v="2"/>
    <x v="7"/>
    <n v="2"/>
    <n v="2999"/>
    <n v="5998"/>
    <n v="0.05"/>
    <n v="299.89999999999998"/>
    <n v="5698.1"/>
    <n v="826.22"/>
    <s v="Noida"/>
    <s v="Uttar Pradesh"/>
    <s v="North"/>
    <x v="1"/>
    <s v="Standard"/>
    <n v="2025"/>
    <n v="4"/>
    <s v="April"/>
    <n v="0.14499999999999999"/>
    <n v="5398.2"/>
    <n v="0"/>
  </r>
  <r>
    <s v="ORD104676"/>
    <d v="2025-03-01T00:00:00"/>
    <x v="464"/>
    <s v="Customer_0299"/>
    <s v="P2009"/>
    <s v="Kurti"/>
    <x v="0"/>
    <x v="0"/>
    <n v="2"/>
    <n v="1199"/>
    <n v="2398"/>
    <n v="0.2"/>
    <n v="479.6"/>
    <n v="1918.4"/>
    <n v="498.78"/>
    <s v="Delhi"/>
    <s v="Delhi"/>
    <s v="North"/>
    <x v="1"/>
    <s v="Standard"/>
    <n v="2025"/>
    <n v="3"/>
    <s v="March"/>
    <n v="0.26"/>
    <n v="1438.8"/>
    <n v="0"/>
  </r>
  <r>
    <s v="ORD104897"/>
    <d v="2024-03-04T00:00:00"/>
    <x v="369"/>
    <s v="Customer_0450"/>
    <s v="P2012"/>
    <s v="Sandals"/>
    <x v="0"/>
    <x v="4"/>
    <n v="1"/>
    <n v="1299"/>
    <n v="1299"/>
    <n v="0.15"/>
    <n v="194.85"/>
    <n v="1104.1500000000001"/>
    <n v="303.64"/>
    <s v="Hyderabad"/>
    <s v="Telangana"/>
    <s v="South"/>
    <x v="1"/>
    <s v="Same Day"/>
    <n v="2024"/>
    <n v="3"/>
    <s v="March"/>
    <n v="0.27500000000000002"/>
    <n v="909.3"/>
    <n v="0"/>
  </r>
  <r>
    <s v="ORD101013"/>
    <d v="2024-07-30T00:00:00"/>
    <x v="465"/>
    <s v="Customer_0701"/>
    <s v="P2007"/>
    <s v="T-Shirt"/>
    <x v="0"/>
    <x v="12"/>
    <n v="1"/>
    <n v="799"/>
    <n v="799"/>
    <n v="0.05"/>
    <n v="39.950000000000003"/>
    <n v="759.05"/>
    <n v="231.51"/>
    <s v="Gurugram"/>
    <s v="Haryana"/>
    <s v="North"/>
    <x v="1"/>
    <s v="Express"/>
    <n v="2024"/>
    <n v="7"/>
    <s v="July"/>
    <n v="0.30499999999999999"/>
    <n v="719.1"/>
    <n v="0"/>
  </r>
  <r>
    <s v="ORD101832"/>
    <d v="2025-03-06T00:00:00"/>
    <x v="157"/>
    <s v="Customer_0545"/>
    <s v="P2002"/>
    <s v="Wireless Earbuds"/>
    <x v="2"/>
    <x v="7"/>
    <n v="2"/>
    <n v="2999"/>
    <n v="5998"/>
    <n v="0.1"/>
    <n v="599.79999999999995"/>
    <n v="5398.2"/>
    <n v="701.77"/>
    <s v="Bengaluru"/>
    <s v="Karnataka"/>
    <s v="South"/>
    <x v="1"/>
    <s v="Express"/>
    <n v="2025"/>
    <n v="3"/>
    <s v="March"/>
    <n v="0.13"/>
    <n v="4798.3999999999996"/>
    <n v="0"/>
  </r>
  <r>
    <s v="ORD102245"/>
    <d v="2025-02-02T00:00:00"/>
    <x v="219"/>
    <s v="Customer_0419"/>
    <s v="P2010"/>
    <s v="Dress"/>
    <x v="0"/>
    <x v="0"/>
    <n v="1"/>
    <n v="1999"/>
    <n v="1999"/>
    <n v="0.05"/>
    <n v="99.95"/>
    <n v="1899.05"/>
    <n v="579.21"/>
    <s v="Mumbai"/>
    <s v="Maharashtra"/>
    <s v="West"/>
    <x v="3"/>
    <s v="Standard"/>
    <n v="2025"/>
    <n v="2"/>
    <s v="February"/>
    <n v="0.30499999999999999"/>
    <n v="1799.1"/>
    <n v="0"/>
  </r>
  <r>
    <s v="ORD102333"/>
    <d v="2025-08-21T00:00:00"/>
    <x v="466"/>
    <s v="Customer_0347"/>
    <s v="P2005"/>
    <s v="Keyboard"/>
    <x v="2"/>
    <x v="3"/>
    <n v="1"/>
    <n v="1299"/>
    <n v="1299"/>
    <n v="0.2"/>
    <n v="259.8"/>
    <n v="1039.2"/>
    <n v="103.92"/>
    <s v="Noida"/>
    <s v="Uttar Pradesh"/>
    <s v="North"/>
    <x v="3"/>
    <s v="Standard"/>
    <n v="2025"/>
    <n v="8"/>
    <s v="August"/>
    <n v="0.1"/>
    <n v="779.4"/>
    <n v="0"/>
  </r>
  <r>
    <s v="ORD103273"/>
    <d v="2025-12-13T00:00:00"/>
    <x v="99"/>
    <s v="Customer_0498"/>
    <s v="P2014"/>
    <s v="Cookware Set"/>
    <x v="1"/>
    <x v="1"/>
    <n v="2"/>
    <n v="2999"/>
    <n v="5998"/>
    <n v="0.15"/>
    <n v="899.7"/>
    <n v="5098.3"/>
    <n v="994.17"/>
    <s v="Hyderabad"/>
    <s v="Telangana"/>
    <s v="South"/>
    <x v="3"/>
    <s v="Express"/>
    <n v="2025"/>
    <n v="12"/>
    <s v="December"/>
    <n v="0.19500000000000001"/>
    <n v="4198.6000000000004"/>
    <n v="0"/>
  </r>
  <r>
    <s v="ORD104069"/>
    <d v="2024-01-21T00:00:00"/>
    <x v="47"/>
    <s v="Customer_0413"/>
    <s v="P2001"/>
    <s v="Smartphone"/>
    <x v="2"/>
    <x v="7"/>
    <n v="4"/>
    <n v="24999"/>
    <n v="99996"/>
    <n v="0.1"/>
    <n v="9999.6"/>
    <n v="89996.4"/>
    <n v="11699.53"/>
    <s v="Bengaluru"/>
    <s v="Karnataka"/>
    <s v="South"/>
    <x v="4"/>
    <s v="Express"/>
    <n v="2024"/>
    <n v="1"/>
    <s v="January"/>
    <n v="0.13"/>
    <n v="79996.800000000003"/>
    <n v="0"/>
  </r>
  <r>
    <s v="ORD104173"/>
    <d v="2025-08-12T00:00:00"/>
    <x v="45"/>
    <s v="Customer_0028"/>
    <s v="P2017"/>
    <s v="Office Chair"/>
    <x v="1"/>
    <x v="5"/>
    <n v="5"/>
    <n v="5999"/>
    <n v="29995"/>
    <n v="0.1"/>
    <n v="2999.5"/>
    <n v="26995.5"/>
    <n v="5669.05"/>
    <s v="Ahmedabad"/>
    <s v="Gujarat"/>
    <s v="West"/>
    <x v="4"/>
    <s v="Same Day"/>
    <n v="2025"/>
    <n v="8"/>
    <s v="August"/>
    <n v="0.21"/>
    <n v="23996"/>
    <n v="0"/>
  </r>
  <r>
    <s v="ORD101839"/>
    <d v="2025-01-24T00:00:00"/>
    <x v="429"/>
    <s v="Customer_0163"/>
    <s v="P2002"/>
    <s v="Wireless Earbuds"/>
    <x v="2"/>
    <x v="7"/>
    <n v="1"/>
    <n v="2999"/>
    <n v="2999"/>
    <n v="0.15"/>
    <n v="449.85"/>
    <n v="2549.15"/>
    <n v="293.14999999999998"/>
    <s v="Chennai"/>
    <s v="Tamil Nadu"/>
    <s v="South"/>
    <x v="1"/>
    <s v="Standard"/>
    <n v="2025"/>
    <n v="1"/>
    <s v="January"/>
    <n v="0.115"/>
    <n v="2099.3000000000002"/>
    <n v="0"/>
  </r>
  <r>
    <s v="ORD102160"/>
    <d v="2025-05-03T00:00:00"/>
    <x v="219"/>
    <s v="Customer_0419"/>
    <s v="P2015"/>
    <s v="Table Lamp"/>
    <x v="1"/>
    <x v="8"/>
    <n v="1"/>
    <n v="1299"/>
    <n v="1299"/>
    <n v="0"/>
    <n v="0"/>
    <n v="1299"/>
    <n v="311.76"/>
    <s v="Ahmedabad"/>
    <s v="Gujarat"/>
    <s v="West"/>
    <x v="4"/>
    <s v="Standard"/>
    <n v="2025"/>
    <n v="5"/>
    <s v="May"/>
    <n v="0.24"/>
    <n v="1299"/>
    <n v="0"/>
  </r>
  <r>
    <s v="ORD104794"/>
    <d v="2024-01-07T00:00:00"/>
    <x v="467"/>
    <s v="Customer_0778"/>
    <s v="P2025"/>
    <s v="Football"/>
    <x v="3"/>
    <x v="6"/>
    <n v="1"/>
    <n v="999"/>
    <n v="999"/>
    <n v="0.05"/>
    <n v="49.95"/>
    <n v="949.05"/>
    <n v="251.5"/>
    <s v="Pune"/>
    <s v="Maharashtra"/>
    <s v="West"/>
    <x v="2"/>
    <s v="Standard"/>
    <n v="2024"/>
    <n v="1"/>
    <s v="January"/>
    <n v="0.26500000000000001"/>
    <n v="899.1"/>
    <n v="0"/>
  </r>
  <r>
    <s v="ORD100218"/>
    <d v="2024-12-26T00:00:00"/>
    <x v="468"/>
    <s v="Customer_0380"/>
    <s v="P2016"/>
    <s v="Bedsheet Set"/>
    <x v="1"/>
    <x v="8"/>
    <n v="3"/>
    <n v="999"/>
    <n v="2997"/>
    <n v="0.05"/>
    <n v="149.85"/>
    <n v="2847.15"/>
    <n v="640.61"/>
    <s v="Ahmedabad"/>
    <s v="Gujarat"/>
    <s v="West"/>
    <x v="1"/>
    <s v="Standard"/>
    <n v="2024"/>
    <n v="12"/>
    <s v="December"/>
    <n v="0.22500000000000001"/>
    <n v="2697.3"/>
    <n v="0"/>
  </r>
  <r>
    <s v="ORD100280"/>
    <d v="2024-11-01T00:00:00"/>
    <x v="99"/>
    <s v="Customer_0498"/>
    <s v="P2014"/>
    <s v="Cookware Set"/>
    <x v="1"/>
    <x v="1"/>
    <n v="1"/>
    <n v="2999"/>
    <n v="2999"/>
    <n v="0"/>
    <n v="0"/>
    <n v="2999"/>
    <n v="719.76"/>
    <s v="Delhi"/>
    <s v="Delhi"/>
    <s v="North"/>
    <x v="1"/>
    <s v="Standard"/>
    <n v="2024"/>
    <n v="11"/>
    <s v="November"/>
    <n v="0.24"/>
    <n v="2999"/>
    <n v="0"/>
  </r>
  <r>
    <s v="ORD100305"/>
    <d v="2025-02-03T00:00:00"/>
    <x v="469"/>
    <s v="Customer_0446"/>
    <s v="P2022"/>
    <s v="Yoga Mat"/>
    <x v="3"/>
    <x v="9"/>
    <n v="2"/>
    <n v="899"/>
    <n v="1798"/>
    <n v="0.15"/>
    <n v="269.7"/>
    <n v="1528.3"/>
    <n v="359.15"/>
    <s v="Chennai"/>
    <s v="Tamil Nadu"/>
    <s v="South"/>
    <x v="2"/>
    <s v="Standard"/>
    <n v="2025"/>
    <n v="2"/>
    <s v="February"/>
    <n v="0.23499999999999999"/>
    <n v="1258.5999999999999"/>
    <n v="0"/>
  </r>
  <r>
    <s v="ORD100738"/>
    <d v="2025-03-05T00:00:00"/>
    <x v="56"/>
    <s v="Customer_0074"/>
    <s v="P2009"/>
    <s v="Kurti"/>
    <x v="0"/>
    <x v="0"/>
    <n v="2"/>
    <n v="1199"/>
    <n v="2398"/>
    <n v="0.15"/>
    <n v="359.7"/>
    <n v="2038.3"/>
    <n v="560.53"/>
    <s v="Lucknow"/>
    <s v="Uttar Pradesh"/>
    <s v="North"/>
    <x v="1"/>
    <s v="Express"/>
    <n v="2025"/>
    <n v="3"/>
    <s v="March"/>
    <n v="0.27500000000000002"/>
    <n v="1678.6"/>
    <n v="0"/>
  </r>
  <r>
    <s v="ORD101348"/>
    <d v="2025-07-05T00:00:00"/>
    <x v="191"/>
    <s v="Customer_0619"/>
    <s v="P2012"/>
    <s v="Sandals"/>
    <x v="0"/>
    <x v="4"/>
    <n v="1"/>
    <n v="1299"/>
    <n v="1299"/>
    <n v="0.2"/>
    <n v="259.8"/>
    <n v="1039.2"/>
    <n v="270.19"/>
    <s v="Noida"/>
    <s v="Uttar Pradesh"/>
    <s v="North"/>
    <x v="0"/>
    <s v="Same Day"/>
    <n v="2025"/>
    <n v="7"/>
    <s v="July"/>
    <n v="0.26"/>
    <n v="779.4"/>
    <n v="0"/>
  </r>
  <r>
    <s v="ORD101782"/>
    <d v="2025-07-13T00:00:00"/>
    <x v="470"/>
    <s v="Customer_0604"/>
    <s v="P2003"/>
    <s v="Laptop"/>
    <x v="2"/>
    <x v="2"/>
    <n v="3"/>
    <n v="59999"/>
    <n v="179997"/>
    <n v="0.15"/>
    <n v="26999.55"/>
    <n v="152997.45000000001"/>
    <n v="17594.71"/>
    <s v="Hyderabad"/>
    <s v="Telangana"/>
    <s v="South"/>
    <x v="0"/>
    <s v="Standard"/>
    <n v="2025"/>
    <n v="7"/>
    <s v="July"/>
    <n v="0.115"/>
    <n v="125997.9"/>
    <n v="0"/>
  </r>
  <r>
    <s v="ORD102652"/>
    <d v="2025-09-09T00:00:00"/>
    <x v="471"/>
    <s v="Customer_0005"/>
    <s v="P2020"/>
    <s v="Shampoo"/>
    <x v="4"/>
    <x v="10"/>
    <n v="1"/>
    <n v="599"/>
    <n v="599"/>
    <n v="0.15"/>
    <n v="89.85"/>
    <n v="509.15"/>
    <n v="170.57"/>
    <s v="Jaipur"/>
    <s v="Rajasthan"/>
    <s v="North"/>
    <x v="1"/>
    <s v="Express"/>
    <n v="2025"/>
    <n v="9"/>
    <s v="September"/>
    <n v="0.33500000000000002"/>
    <n v="419.3"/>
    <n v="0"/>
  </r>
  <r>
    <s v="ORD103873"/>
    <d v="2024-08-13T00:00:00"/>
    <x v="402"/>
    <s v="Customer_0110"/>
    <s v="P2020"/>
    <s v="Shampoo"/>
    <x v="4"/>
    <x v="10"/>
    <n v="1"/>
    <n v="599"/>
    <n v="599"/>
    <n v="0.25"/>
    <n v="149.75"/>
    <n v="449.25"/>
    <n v="137.02000000000001"/>
    <s v="Gurugram"/>
    <s v="Haryana"/>
    <s v="North"/>
    <x v="4"/>
    <s v="Standard"/>
    <n v="2024"/>
    <n v="8"/>
    <s v="August"/>
    <n v="0.30499999999999999"/>
    <n v="299.5"/>
    <n v="0"/>
  </r>
  <r>
    <s v="ORD104169"/>
    <d v="2025-05-14T00:00:00"/>
    <x v="79"/>
    <s v="Customer_0133"/>
    <s v="P2017"/>
    <s v="Office Chair"/>
    <x v="1"/>
    <x v="5"/>
    <n v="1"/>
    <n v="5999"/>
    <n v="5999"/>
    <n v="0"/>
    <n v="0"/>
    <n v="5999"/>
    <n v="1439.76"/>
    <s v="Jaipur"/>
    <s v="Rajasthan"/>
    <s v="North"/>
    <x v="1"/>
    <s v="Standard"/>
    <n v="2025"/>
    <n v="5"/>
    <s v="May"/>
    <n v="0.24"/>
    <n v="5999"/>
    <n v="0"/>
  </r>
  <r>
    <s v="ORD100311"/>
    <d v="2024-08-12T00:00:00"/>
    <x v="472"/>
    <s v="Customer_0488"/>
    <s v="P2025"/>
    <s v="Football"/>
    <x v="3"/>
    <x v="6"/>
    <n v="2"/>
    <n v="999"/>
    <n v="1998"/>
    <n v="0.1"/>
    <n v="199.8"/>
    <n v="1798.2"/>
    <n v="449.55"/>
    <s v="Gurugram"/>
    <s v="Haryana"/>
    <s v="North"/>
    <x v="1"/>
    <s v="Standard"/>
    <n v="2024"/>
    <n v="8"/>
    <s v="August"/>
    <n v="0.25"/>
    <n v="1598.4"/>
    <n v="0"/>
  </r>
  <r>
    <s v="ORD103583"/>
    <d v="2024-10-06T00:00:00"/>
    <x v="473"/>
    <s v="Customer_0155"/>
    <s v="P2002"/>
    <s v="Wireless Earbuds"/>
    <x v="2"/>
    <x v="7"/>
    <n v="3"/>
    <n v="2999"/>
    <n v="8997"/>
    <n v="0.15"/>
    <n v="1349.55"/>
    <n v="7647.45"/>
    <n v="879.46"/>
    <s v="Noida"/>
    <s v="Uttar Pradesh"/>
    <s v="North"/>
    <x v="3"/>
    <s v="Standard"/>
    <n v="2024"/>
    <n v="10"/>
    <s v="October"/>
    <n v="0.115"/>
    <n v="6297.9"/>
    <n v="0"/>
  </r>
  <r>
    <s v="ORD104926"/>
    <d v="2025-03-22T00:00:00"/>
    <x v="1"/>
    <s v="Customer_0659"/>
    <s v="P2006"/>
    <s v="Power Bank"/>
    <x v="2"/>
    <x v="3"/>
    <n v="2"/>
    <n v="1499"/>
    <n v="2998"/>
    <n v="0.1"/>
    <n v="299.8"/>
    <n v="2698.2"/>
    <n v="350.77"/>
    <s v="Hyderabad"/>
    <s v="Telangana"/>
    <s v="South"/>
    <x v="4"/>
    <s v="Standard"/>
    <n v="2025"/>
    <n v="3"/>
    <s v="March"/>
    <n v="0.13"/>
    <n v="2398.4"/>
    <n v="0"/>
  </r>
  <r>
    <s v="ORD100102"/>
    <d v="2025-05-12T00:00:00"/>
    <x v="474"/>
    <s v="Customer_0478"/>
    <s v="P2011"/>
    <s v="Sneakers"/>
    <x v="0"/>
    <x v="4"/>
    <n v="2"/>
    <n v="2499"/>
    <n v="4998"/>
    <n v="0.1"/>
    <n v="499.8"/>
    <n v="4498.2"/>
    <n v="1304.48"/>
    <s v="Noida"/>
    <s v="Uttar Pradesh"/>
    <s v="North"/>
    <x v="2"/>
    <s v="Same Day"/>
    <n v="2025"/>
    <n v="5"/>
    <s v="May"/>
    <n v="0.28999999999999998"/>
    <n v="3998.4"/>
    <n v="0"/>
  </r>
  <r>
    <s v="ORD100637"/>
    <d v="2024-01-30T00:00:00"/>
    <x v="475"/>
    <s v="Customer_0657"/>
    <s v="P2016"/>
    <s v="Bedsheet Set"/>
    <x v="1"/>
    <x v="8"/>
    <n v="1"/>
    <n v="999"/>
    <n v="999"/>
    <n v="0.25"/>
    <n v="249.75"/>
    <n v="749.25"/>
    <n v="123.63"/>
    <s v="Jaipur"/>
    <s v="Rajasthan"/>
    <s v="North"/>
    <x v="0"/>
    <s v="Standard"/>
    <n v="2024"/>
    <n v="1"/>
    <s v="January"/>
    <n v="0.16500000000000001"/>
    <n v="499.5"/>
    <n v="0"/>
  </r>
  <r>
    <s v="ORD101096"/>
    <d v="2025-02-02T00:00:00"/>
    <x v="476"/>
    <s v="Customer_0556"/>
    <s v="P2002"/>
    <s v="Wireless Earbuds"/>
    <x v="2"/>
    <x v="7"/>
    <n v="3"/>
    <n v="2999"/>
    <n v="8997"/>
    <n v="0.1"/>
    <n v="899.7"/>
    <n v="8097.3"/>
    <n v="1052.6500000000001"/>
    <s v="Gurugram"/>
    <s v="Haryana"/>
    <s v="North"/>
    <x v="0"/>
    <s v="Express"/>
    <n v="2025"/>
    <n v="2"/>
    <s v="February"/>
    <n v="0.13"/>
    <n v="7197.6"/>
    <n v="0"/>
  </r>
  <r>
    <s v="ORD102602"/>
    <d v="2024-12-10T00:00:00"/>
    <x v="285"/>
    <s v="Customer_0549"/>
    <s v="P2010"/>
    <s v="Dress"/>
    <x v="0"/>
    <x v="0"/>
    <n v="2"/>
    <n v="1999"/>
    <n v="3998"/>
    <n v="0.1"/>
    <n v="399.8"/>
    <n v="3598.2"/>
    <n v="1043.48"/>
    <s v="Delhi"/>
    <s v="Delhi"/>
    <s v="North"/>
    <x v="4"/>
    <s v="Standard"/>
    <n v="2024"/>
    <n v="12"/>
    <s v="December"/>
    <n v="0.28999999999999998"/>
    <n v="3198.4"/>
    <n v="0"/>
  </r>
  <r>
    <s v="ORD103522"/>
    <d v="2025-11-15T00:00:00"/>
    <x v="120"/>
    <s v="Customer_0385"/>
    <s v="P2002"/>
    <s v="Wireless Earbuds"/>
    <x v="2"/>
    <x v="7"/>
    <n v="3"/>
    <n v="2999"/>
    <n v="8997"/>
    <n v="0.3"/>
    <n v="2699.1"/>
    <n v="6297.9"/>
    <n v="440.85"/>
    <s v="Delhi"/>
    <s v="Delhi"/>
    <s v="North"/>
    <x v="1"/>
    <s v="Express"/>
    <n v="2025"/>
    <n v="11"/>
    <s v="November"/>
    <n v="7.0000000000000007E-2"/>
    <n v="3598.8"/>
    <n v="0"/>
  </r>
  <r>
    <s v="ORD103981"/>
    <d v="2025-11-26T00:00:00"/>
    <x v="477"/>
    <s v="Customer_0733"/>
    <s v="P2010"/>
    <s v="Dress"/>
    <x v="0"/>
    <x v="0"/>
    <n v="1"/>
    <n v="1999"/>
    <n v="1999"/>
    <n v="0"/>
    <n v="0"/>
    <n v="1999"/>
    <n v="639.67999999999995"/>
    <s v="Bengaluru"/>
    <s v="Karnataka"/>
    <s v="South"/>
    <x v="1"/>
    <s v="Standard"/>
    <n v="2025"/>
    <n v="11"/>
    <s v="November"/>
    <n v="0.32"/>
    <n v="1999"/>
    <n v="0"/>
  </r>
  <r>
    <s v="ORD104123"/>
    <d v="2025-02-18T00:00:00"/>
    <x v="478"/>
    <s v="Customer_0684"/>
    <s v="P2006"/>
    <s v="Power Bank"/>
    <x v="2"/>
    <x v="3"/>
    <n v="1"/>
    <n v="1499"/>
    <n v="1499"/>
    <n v="0"/>
    <n v="0"/>
    <n v="1499"/>
    <n v="239.84"/>
    <s v="Mumbai"/>
    <s v="Maharashtra"/>
    <s v="West"/>
    <x v="1"/>
    <s v="Standard"/>
    <n v="2025"/>
    <n v="2"/>
    <s v="February"/>
    <n v="0.16"/>
    <n v="1499"/>
    <n v="0"/>
  </r>
  <r>
    <s v="ORD102510"/>
    <d v="2024-06-18T00:00:00"/>
    <x v="479"/>
    <s v="Customer_0020"/>
    <s v="P2025"/>
    <s v="Football"/>
    <x v="3"/>
    <x v="6"/>
    <n v="1"/>
    <n v="999"/>
    <n v="999"/>
    <n v="0.25"/>
    <n v="249.75"/>
    <n v="749.25"/>
    <n v="153.6"/>
    <s v="Hyderabad"/>
    <s v="Telangana"/>
    <s v="South"/>
    <x v="1"/>
    <s v="Standard"/>
    <n v="2024"/>
    <n v="6"/>
    <s v="June"/>
    <n v="0.20499999999999999"/>
    <n v="499.5"/>
    <n v="0"/>
  </r>
  <r>
    <s v="ORD103819"/>
    <d v="2025-04-23T00:00:00"/>
    <x v="275"/>
    <s v="Customer_0632"/>
    <s v="P2011"/>
    <s v="Sneakers"/>
    <x v="0"/>
    <x v="4"/>
    <n v="2"/>
    <n v="2499"/>
    <n v="4998"/>
    <n v="0.1"/>
    <n v="499.8"/>
    <n v="4498.2"/>
    <n v="1304.48"/>
    <s v="Noida"/>
    <s v="Uttar Pradesh"/>
    <s v="North"/>
    <x v="1"/>
    <s v="Express"/>
    <n v="2025"/>
    <n v="4"/>
    <s v="April"/>
    <n v="0.28999999999999998"/>
    <n v="3998.4"/>
    <n v="0"/>
  </r>
  <r>
    <s v="ORD104136"/>
    <d v="2024-05-10T00:00:00"/>
    <x v="480"/>
    <s v="Customer_0267"/>
    <s v="P2012"/>
    <s v="Sandals"/>
    <x v="0"/>
    <x v="4"/>
    <n v="2"/>
    <n v="1299"/>
    <n v="2598"/>
    <n v="0.2"/>
    <n v="519.6"/>
    <n v="2078.4"/>
    <n v="540.38"/>
    <s v="Mumbai"/>
    <s v="Maharashtra"/>
    <s v="West"/>
    <x v="1"/>
    <s v="Standard"/>
    <n v="2024"/>
    <n v="5"/>
    <s v="May"/>
    <n v="0.26"/>
    <n v="1558.8"/>
    <n v="0"/>
  </r>
  <r>
    <s v="ORD104942"/>
    <d v="2025-09-29T00:00:00"/>
    <x v="370"/>
    <s v="Customer_0058"/>
    <s v="P2012"/>
    <s v="Sandals"/>
    <x v="0"/>
    <x v="4"/>
    <n v="4"/>
    <n v="1299"/>
    <n v="5196"/>
    <n v="0.1"/>
    <n v="519.6"/>
    <n v="4676.3999999999996"/>
    <n v="1356.16"/>
    <s v="Bengaluru"/>
    <s v="Karnataka"/>
    <s v="South"/>
    <x v="1"/>
    <s v="Same Day"/>
    <n v="2025"/>
    <n v="9"/>
    <s v="September"/>
    <n v="0.28999999999999998"/>
    <n v="4156.8"/>
    <n v="0"/>
  </r>
  <r>
    <s v="ORD100120"/>
    <d v="2025-06-30T00:00:00"/>
    <x v="94"/>
    <s v="Customer_0206"/>
    <s v="P2022"/>
    <s v="Yoga Mat"/>
    <x v="3"/>
    <x v="9"/>
    <n v="4"/>
    <n v="899"/>
    <n v="3596"/>
    <n v="0.05"/>
    <n v="179.8"/>
    <n v="3416.2"/>
    <n v="905.29"/>
    <s v="Jaipur"/>
    <s v="Rajasthan"/>
    <s v="North"/>
    <x v="3"/>
    <s v="Standard"/>
    <n v="2025"/>
    <n v="6"/>
    <s v="June"/>
    <n v="0.26500000000000001"/>
    <n v="3236.4"/>
    <n v="0"/>
  </r>
  <r>
    <s v="ORD100597"/>
    <d v="2024-01-28T00:00:00"/>
    <x v="259"/>
    <s v="Customer_0668"/>
    <s v="P2022"/>
    <s v="Yoga Mat"/>
    <x v="3"/>
    <x v="9"/>
    <n v="1"/>
    <n v="899"/>
    <n v="899"/>
    <n v="0.25"/>
    <n v="224.75"/>
    <n v="674.25"/>
    <n v="138.22"/>
    <s v="Ahmedabad"/>
    <s v="Gujarat"/>
    <s v="West"/>
    <x v="1"/>
    <s v="Express"/>
    <n v="2024"/>
    <n v="1"/>
    <s v="January"/>
    <n v="0.20499999999999999"/>
    <n v="449.5"/>
    <n v="0"/>
  </r>
  <r>
    <s v="ORD100720"/>
    <d v="2025-02-07T00:00:00"/>
    <x v="481"/>
    <s v="Customer_0486"/>
    <s v="P2011"/>
    <s v="Sneakers"/>
    <x v="0"/>
    <x v="4"/>
    <n v="2"/>
    <n v="2499"/>
    <n v="4998"/>
    <n v="0.15"/>
    <n v="749.7"/>
    <n v="4248.3"/>
    <n v="1168.28"/>
    <s v="Hyderabad"/>
    <s v="Telangana"/>
    <s v="South"/>
    <x v="1"/>
    <s v="Standard"/>
    <n v="2025"/>
    <n v="2"/>
    <s v="February"/>
    <n v="0.27500000000000002"/>
    <n v="3498.6"/>
    <n v="0"/>
  </r>
  <r>
    <s v="ORD101129"/>
    <d v="2025-08-29T00:00:00"/>
    <x v="78"/>
    <s v="Customer_0212"/>
    <s v="P2004"/>
    <s v="Wireless Mouse"/>
    <x v="2"/>
    <x v="3"/>
    <n v="3"/>
    <n v="899"/>
    <n v="2697"/>
    <n v="0"/>
    <n v="0"/>
    <n v="2697"/>
    <n v="431.52"/>
    <s v="Lucknow"/>
    <s v="Uttar Pradesh"/>
    <s v="North"/>
    <x v="0"/>
    <s v="Express"/>
    <n v="2025"/>
    <n v="8"/>
    <s v="August"/>
    <n v="0.16"/>
    <n v="2697"/>
    <n v="0"/>
  </r>
  <r>
    <s v="ORD101540"/>
    <d v="2025-07-31T00:00:00"/>
    <x v="383"/>
    <s v="Customer_0502"/>
    <s v="P2014"/>
    <s v="Cookware Set"/>
    <x v="1"/>
    <x v="1"/>
    <n v="2"/>
    <n v="2999"/>
    <n v="5998"/>
    <n v="0.15"/>
    <n v="899.7"/>
    <n v="5098.3"/>
    <n v="994.17"/>
    <s v="Delhi"/>
    <s v="Delhi"/>
    <s v="North"/>
    <x v="1"/>
    <s v="Standard"/>
    <n v="2025"/>
    <n v="7"/>
    <s v="July"/>
    <n v="0.19500000000000001"/>
    <n v="4198.6000000000004"/>
    <n v="0"/>
  </r>
  <r>
    <s v="ORD102092"/>
    <d v="2025-11-09T00:00:00"/>
    <x v="101"/>
    <s v="Customer_0089"/>
    <s v="P2017"/>
    <s v="Office Chair"/>
    <x v="1"/>
    <x v="5"/>
    <n v="1"/>
    <n v="5999"/>
    <n v="5999"/>
    <n v="0.1"/>
    <n v="599.9"/>
    <n v="5399.1"/>
    <n v="1133.81"/>
    <s v="Bengaluru"/>
    <s v="Karnataka"/>
    <s v="South"/>
    <x v="1"/>
    <s v="Same Day"/>
    <n v="2025"/>
    <n v="11"/>
    <s v="November"/>
    <n v="0.21"/>
    <n v="4799.2"/>
    <n v="0"/>
  </r>
  <r>
    <s v="ORD102224"/>
    <d v="2024-01-28T00:00:00"/>
    <x v="482"/>
    <s v="Customer_0099"/>
    <s v="P2003"/>
    <s v="Laptop"/>
    <x v="2"/>
    <x v="2"/>
    <n v="3"/>
    <n v="59999"/>
    <n v="179997"/>
    <n v="0.15"/>
    <n v="26999.55"/>
    <n v="152997.45000000001"/>
    <n v="17594.71"/>
    <s v="Jaipur"/>
    <s v="Rajasthan"/>
    <s v="North"/>
    <x v="4"/>
    <s v="Standard"/>
    <n v="2024"/>
    <n v="1"/>
    <s v="January"/>
    <n v="0.115"/>
    <n v="125997.9"/>
    <n v="0"/>
  </r>
  <r>
    <s v="ORD103264"/>
    <d v="2024-03-26T00:00:00"/>
    <x v="483"/>
    <s v="Customer_0121"/>
    <s v="P2004"/>
    <s v="Wireless Mouse"/>
    <x v="2"/>
    <x v="3"/>
    <n v="3"/>
    <n v="899"/>
    <n v="2697"/>
    <n v="0.05"/>
    <n v="134.85"/>
    <n v="2562.15"/>
    <n v="371.51"/>
    <s v="Pune"/>
    <s v="Maharashtra"/>
    <s v="West"/>
    <x v="1"/>
    <s v="Standard"/>
    <n v="2024"/>
    <n v="3"/>
    <s v="March"/>
    <n v="0.14499999999999999"/>
    <n v="2427.3000000000002"/>
    <n v="0"/>
  </r>
  <r>
    <s v="ORD103439"/>
    <d v="2025-10-20T00:00:00"/>
    <x v="440"/>
    <s v="Customer_0115"/>
    <s v="P2010"/>
    <s v="Dress"/>
    <x v="0"/>
    <x v="0"/>
    <n v="2"/>
    <n v="1999"/>
    <n v="3998"/>
    <n v="0.2"/>
    <n v="799.6"/>
    <n v="3198.4"/>
    <n v="831.58"/>
    <s v="Gurugram"/>
    <s v="Haryana"/>
    <s v="North"/>
    <x v="4"/>
    <s v="Same Day"/>
    <n v="2025"/>
    <n v="10"/>
    <s v="October"/>
    <n v="0.26"/>
    <n v="2398.8000000000002"/>
    <n v="0"/>
  </r>
  <r>
    <s v="ORD103543"/>
    <d v="2025-03-14T00:00:00"/>
    <x v="484"/>
    <s v="Customer_0411"/>
    <s v="P2014"/>
    <s v="Cookware Set"/>
    <x v="1"/>
    <x v="1"/>
    <n v="2"/>
    <n v="2999"/>
    <n v="5998"/>
    <n v="0.15"/>
    <n v="899.7"/>
    <n v="5098.3"/>
    <n v="994.17"/>
    <s v="Chennai"/>
    <s v="Tamil Nadu"/>
    <s v="South"/>
    <x v="3"/>
    <s v="Standard"/>
    <n v="2025"/>
    <n v="3"/>
    <s v="March"/>
    <n v="0.19500000000000001"/>
    <n v="4198.6000000000004"/>
    <n v="0"/>
  </r>
  <r>
    <s v="ORD103621"/>
    <d v="2024-05-18T00:00:00"/>
    <x v="485"/>
    <s v="Customer_0090"/>
    <s v="P2014"/>
    <s v="Cookware Set"/>
    <x v="1"/>
    <x v="1"/>
    <n v="2"/>
    <n v="2999"/>
    <n v="5998"/>
    <n v="0.1"/>
    <n v="599.79999999999995"/>
    <n v="5398.2"/>
    <n v="1133.6199999999999"/>
    <s v="Ahmedabad"/>
    <s v="Gujarat"/>
    <s v="West"/>
    <x v="3"/>
    <s v="Express"/>
    <n v="2024"/>
    <n v="5"/>
    <s v="May"/>
    <n v="0.21"/>
    <n v="4798.3999999999996"/>
    <n v="0"/>
  </r>
  <r>
    <s v="ORD103877"/>
    <d v="2025-04-17T00:00:00"/>
    <x v="237"/>
    <s v="Customer_0447"/>
    <s v="P2008"/>
    <s v="Jeans"/>
    <x v="0"/>
    <x v="12"/>
    <n v="2"/>
    <n v="1799"/>
    <n v="3598"/>
    <n v="0.2"/>
    <n v="719.6"/>
    <n v="2878.4"/>
    <n v="748.38"/>
    <s v="Bengaluru"/>
    <s v="Karnataka"/>
    <s v="South"/>
    <x v="1"/>
    <s v="Express"/>
    <n v="2025"/>
    <n v="4"/>
    <s v="April"/>
    <n v="0.26"/>
    <n v="2158.8000000000002"/>
    <n v="0"/>
  </r>
  <r>
    <s v="ORD104572"/>
    <d v="2024-07-05T00:00:00"/>
    <x v="214"/>
    <s v="Customer_0129"/>
    <s v="P2002"/>
    <s v="Wireless Earbuds"/>
    <x v="2"/>
    <x v="7"/>
    <n v="1"/>
    <n v="2999"/>
    <n v="2999"/>
    <n v="0.1"/>
    <n v="299.89999999999998"/>
    <n v="2699.1"/>
    <n v="350.88"/>
    <s v="Delhi"/>
    <s v="Delhi"/>
    <s v="North"/>
    <x v="2"/>
    <s v="Standard"/>
    <n v="2024"/>
    <n v="7"/>
    <s v="July"/>
    <n v="0.13"/>
    <n v="2399.1999999999998"/>
    <n v="0"/>
  </r>
  <r>
    <s v="ORD100108"/>
    <d v="2024-02-21T00:00:00"/>
    <x v="486"/>
    <s v="Customer_0612"/>
    <s v="P2008"/>
    <s v="Jeans"/>
    <x v="0"/>
    <x v="12"/>
    <n v="4"/>
    <n v="1799"/>
    <n v="7196"/>
    <n v="0.05"/>
    <n v="359.8"/>
    <n v="6836.2"/>
    <n v="2085.04"/>
    <s v="Ahmedabad"/>
    <s v="Gujarat"/>
    <s v="West"/>
    <x v="4"/>
    <s v="Standard"/>
    <n v="2024"/>
    <n v="2"/>
    <s v="February"/>
    <n v="0.30499999999999999"/>
    <n v="6476.4"/>
    <n v="0"/>
  </r>
  <r>
    <s v="ORD100325"/>
    <d v="2024-09-23T00:00:00"/>
    <x v="429"/>
    <s v="Customer_0163"/>
    <s v="P2008"/>
    <s v="Jeans"/>
    <x v="0"/>
    <x v="12"/>
    <n v="2"/>
    <n v="1799"/>
    <n v="3598"/>
    <n v="0.05"/>
    <n v="179.9"/>
    <n v="3418.1"/>
    <n v="1042.52"/>
    <s v="Bengaluru"/>
    <s v="Karnataka"/>
    <s v="South"/>
    <x v="1"/>
    <s v="Standard"/>
    <n v="2024"/>
    <n v="9"/>
    <s v="September"/>
    <n v="0.30499999999999999"/>
    <n v="3238.2"/>
    <n v="0"/>
  </r>
  <r>
    <s v="ORD100533"/>
    <d v="2025-01-23T00:00:00"/>
    <x v="163"/>
    <s v="Customer_0454"/>
    <s v="P2015"/>
    <s v="Table Lamp"/>
    <x v="1"/>
    <x v="8"/>
    <n v="4"/>
    <n v="1299"/>
    <n v="5196"/>
    <n v="0.1"/>
    <n v="519.6"/>
    <n v="4676.3999999999996"/>
    <n v="982.04"/>
    <s v="Chennai"/>
    <s v="Tamil Nadu"/>
    <s v="South"/>
    <x v="4"/>
    <s v="Standard"/>
    <n v="2025"/>
    <n v="1"/>
    <s v="January"/>
    <n v="0.21"/>
    <n v="4156.8"/>
    <n v="0"/>
  </r>
  <r>
    <s v="ORD101731"/>
    <d v="2024-12-01T00:00:00"/>
    <x v="168"/>
    <s v="Customer_0333"/>
    <s v="P2002"/>
    <s v="Wireless Earbuds"/>
    <x v="2"/>
    <x v="7"/>
    <n v="2"/>
    <n v="2999"/>
    <n v="5998"/>
    <n v="0"/>
    <n v="0"/>
    <n v="5998"/>
    <n v="959.68"/>
    <s v="Delhi"/>
    <s v="Delhi"/>
    <s v="North"/>
    <x v="4"/>
    <s v="Standard"/>
    <n v="2024"/>
    <n v="12"/>
    <s v="December"/>
    <n v="0.16"/>
    <n v="5998"/>
    <n v="0"/>
  </r>
  <r>
    <s v="ORD102178"/>
    <d v="2024-08-04T00:00:00"/>
    <x v="62"/>
    <s v="Customer_0204"/>
    <s v="P2008"/>
    <s v="Jeans"/>
    <x v="0"/>
    <x v="12"/>
    <n v="1"/>
    <n v="1799"/>
    <n v="1799"/>
    <n v="0.2"/>
    <n v="359.8"/>
    <n v="1439.2"/>
    <n v="374.19"/>
    <s v="Delhi"/>
    <s v="Delhi"/>
    <s v="North"/>
    <x v="3"/>
    <s v="Express"/>
    <n v="2024"/>
    <n v="8"/>
    <s v="August"/>
    <n v="0.26"/>
    <n v="1079.4000000000001"/>
    <n v="0"/>
  </r>
  <r>
    <s v="ORD102937"/>
    <d v="2025-04-10T00:00:00"/>
    <x v="487"/>
    <s v="Customer_0078"/>
    <s v="P2003"/>
    <s v="Laptop"/>
    <x v="2"/>
    <x v="2"/>
    <n v="4"/>
    <n v="59999"/>
    <n v="239996"/>
    <n v="0.15"/>
    <n v="35999.4"/>
    <n v="203996.6"/>
    <n v="23459.61"/>
    <s v="Chennai"/>
    <s v="Tamil Nadu"/>
    <s v="South"/>
    <x v="1"/>
    <s v="Same Day"/>
    <n v="2025"/>
    <n v="4"/>
    <s v="April"/>
    <n v="0.115"/>
    <n v="167997.2"/>
    <n v="0"/>
  </r>
  <r>
    <s v="ORD103365"/>
    <d v="2024-11-30T00:00:00"/>
    <x v="226"/>
    <s v="Customer_0526"/>
    <s v="P2011"/>
    <s v="Sneakers"/>
    <x v="0"/>
    <x v="4"/>
    <n v="4"/>
    <n v="2499"/>
    <n v="9996"/>
    <n v="0.05"/>
    <n v="499.8"/>
    <n v="9496.2000000000007"/>
    <n v="2896.34"/>
    <s v="Kolkata"/>
    <s v="West Bengal"/>
    <s v="East"/>
    <x v="4"/>
    <s v="Standard"/>
    <n v="2024"/>
    <n v="11"/>
    <s v="November"/>
    <n v="0.30499999999999999"/>
    <n v="8996.4"/>
    <n v="0"/>
  </r>
  <r>
    <s v="ORD103848"/>
    <d v="2024-12-11T00:00:00"/>
    <x v="269"/>
    <s v="Customer_0002"/>
    <s v="P2005"/>
    <s v="Keyboard"/>
    <x v="2"/>
    <x v="3"/>
    <n v="1"/>
    <n v="1299"/>
    <n v="1299"/>
    <n v="0.25"/>
    <n v="324.75"/>
    <n v="974.25"/>
    <n v="82.81"/>
    <s v="Lucknow"/>
    <s v="Uttar Pradesh"/>
    <s v="North"/>
    <x v="1"/>
    <s v="Express"/>
    <n v="2024"/>
    <n v="12"/>
    <s v="December"/>
    <n v="8.5000000000000006E-2"/>
    <n v="649.5"/>
    <n v="0"/>
  </r>
  <r>
    <s v="ORD104685"/>
    <d v="2025-01-23T00:00:00"/>
    <x v="267"/>
    <s v="Customer_0185"/>
    <s v="P2021"/>
    <s v="Perfume"/>
    <x v="4"/>
    <x v="13"/>
    <n v="3"/>
    <n v="1499"/>
    <n v="4497"/>
    <n v="0.15"/>
    <n v="674.55"/>
    <n v="3822.45"/>
    <n v="1280.52"/>
    <s v="Mumbai"/>
    <s v="Maharashtra"/>
    <s v="West"/>
    <x v="4"/>
    <s v="Same Day"/>
    <n v="2025"/>
    <n v="1"/>
    <s v="January"/>
    <n v="0.33500000000000002"/>
    <n v="3147.9"/>
    <n v="0"/>
  </r>
  <r>
    <s v="ORD100459"/>
    <d v="2024-10-11T00:00:00"/>
    <x v="488"/>
    <s v="Customer_0729"/>
    <s v="P2018"/>
    <s v="Face Wash"/>
    <x v="4"/>
    <x v="11"/>
    <n v="2"/>
    <n v="399"/>
    <n v="798"/>
    <n v="0"/>
    <n v="0"/>
    <n v="798"/>
    <n v="303.24"/>
    <s v="Delhi"/>
    <s v="Delhi"/>
    <s v="North"/>
    <x v="1"/>
    <s v="Express"/>
    <n v="2024"/>
    <n v="10"/>
    <s v="October"/>
    <n v="0.38"/>
    <n v="798"/>
    <n v="0"/>
  </r>
  <r>
    <s v="ORD101626"/>
    <d v="2025-03-07T00:00:00"/>
    <x v="489"/>
    <s v="Customer_0718"/>
    <s v="P2014"/>
    <s v="Cookware Set"/>
    <x v="1"/>
    <x v="1"/>
    <n v="1"/>
    <n v="2999"/>
    <n v="2999"/>
    <n v="0.15"/>
    <n v="449.85"/>
    <n v="2549.15"/>
    <n v="497.08"/>
    <s v="Gurugram"/>
    <s v="Haryana"/>
    <s v="North"/>
    <x v="3"/>
    <s v="Standard"/>
    <n v="2025"/>
    <n v="3"/>
    <s v="March"/>
    <n v="0.19500000000000001"/>
    <n v="2099.3000000000002"/>
    <n v="0"/>
  </r>
  <r>
    <s v="ORD101665"/>
    <d v="2024-09-15T00:00:00"/>
    <x v="460"/>
    <s v="Customer_0474"/>
    <s v="P2012"/>
    <s v="Sandals"/>
    <x v="0"/>
    <x v="4"/>
    <n v="1"/>
    <n v="1299"/>
    <n v="1299"/>
    <n v="0"/>
    <n v="0"/>
    <n v="1299"/>
    <n v="415.68"/>
    <s v="Pune"/>
    <s v="Maharashtra"/>
    <s v="West"/>
    <x v="4"/>
    <s v="Standard"/>
    <n v="2024"/>
    <n v="9"/>
    <s v="September"/>
    <n v="0.32"/>
    <n v="1299"/>
    <n v="0"/>
  </r>
  <r>
    <s v="ORD102346"/>
    <d v="2024-03-24T00:00:00"/>
    <x v="38"/>
    <s v="Customer_0053"/>
    <s v="P2022"/>
    <s v="Yoga Mat"/>
    <x v="3"/>
    <x v="9"/>
    <n v="2"/>
    <n v="899"/>
    <n v="1798"/>
    <n v="0.1"/>
    <n v="179.8"/>
    <n v="1618.2"/>
    <n v="404.55"/>
    <s v="Jaipur"/>
    <s v="Rajasthan"/>
    <s v="North"/>
    <x v="4"/>
    <s v="Standard"/>
    <n v="2024"/>
    <n v="3"/>
    <s v="March"/>
    <n v="0.25"/>
    <n v="1438.4"/>
    <n v="0"/>
  </r>
  <r>
    <s v="ORD103491"/>
    <d v="2025-04-26T00:00:00"/>
    <x v="332"/>
    <s v="Customer_0308"/>
    <s v="P2008"/>
    <s v="Jeans"/>
    <x v="0"/>
    <x v="12"/>
    <n v="1"/>
    <n v="1799"/>
    <n v="1799"/>
    <n v="0"/>
    <n v="0"/>
    <n v="1799"/>
    <n v="575.67999999999995"/>
    <s v="Chennai"/>
    <s v="Tamil Nadu"/>
    <s v="South"/>
    <x v="4"/>
    <s v="Standard"/>
    <n v="2025"/>
    <n v="4"/>
    <s v="April"/>
    <n v="0.32"/>
    <n v="1799"/>
    <n v="0"/>
  </r>
  <r>
    <s v="ORD101263"/>
    <d v="2024-01-20T00:00:00"/>
    <x v="490"/>
    <s v="Customer_0106"/>
    <s v="P2008"/>
    <s v="Jeans"/>
    <x v="0"/>
    <x v="12"/>
    <n v="2"/>
    <n v="1799"/>
    <n v="3598"/>
    <n v="0.1"/>
    <n v="359.8"/>
    <n v="3238.2"/>
    <n v="939.08"/>
    <s v="Gurugram"/>
    <s v="Haryana"/>
    <s v="North"/>
    <x v="1"/>
    <s v="Standard"/>
    <n v="2024"/>
    <n v="1"/>
    <s v="January"/>
    <n v="0.28999999999999998"/>
    <n v="2878.4"/>
    <n v="0"/>
  </r>
  <r>
    <s v="ORD101288"/>
    <d v="2025-07-06T00:00:00"/>
    <x v="491"/>
    <s v="Customer_0602"/>
    <s v="P2001"/>
    <s v="Smartphone"/>
    <x v="2"/>
    <x v="7"/>
    <n v="1"/>
    <n v="24999"/>
    <n v="24999"/>
    <n v="0.15"/>
    <n v="3749.85"/>
    <n v="21249.15"/>
    <n v="2443.65"/>
    <s v="Delhi"/>
    <s v="Delhi"/>
    <s v="North"/>
    <x v="1"/>
    <s v="Standard"/>
    <n v="2025"/>
    <n v="7"/>
    <s v="July"/>
    <n v="0.115"/>
    <n v="17499.3"/>
    <n v="0"/>
  </r>
  <r>
    <s v="ORD102414"/>
    <d v="2024-02-23T00:00:00"/>
    <x v="194"/>
    <s v="Customer_0124"/>
    <s v="P2008"/>
    <s v="Jeans"/>
    <x v="0"/>
    <x v="12"/>
    <n v="1"/>
    <n v="1799"/>
    <n v="1799"/>
    <n v="0.05"/>
    <n v="89.95"/>
    <n v="1709.05"/>
    <n v="521.26"/>
    <s v="Bengaluru"/>
    <s v="Karnataka"/>
    <s v="South"/>
    <x v="1"/>
    <s v="Standard"/>
    <n v="2024"/>
    <n v="2"/>
    <s v="February"/>
    <n v="0.30499999999999999"/>
    <n v="1619.1"/>
    <n v="0"/>
  </r>
  <r>
    <s v="ORD101412"/>
    <d v="2024-12-24T00:00:00"/>
    <x v="16"/>
    <s v="Customer_0592"/>
    <s v="P2010"/>
    <s v="Dress"/>
    <x v="0"/>
    <x v="0"/>
    <n v="3"/>
    <n v="1999"/>
    <n v="5997"/>
    <n v="0"/>
    <n v="0"/>
    <n v="5997"/>
    <n v="1919.04"/>
    <s v="Noida"/>
    <s v="Uttar Pradesh"/>
    <s v="North"/>
    <x v="1"/>
    <s v="Standard"/>
    <n v="2024"/>
    <n v="12"/>
    <s v="December"/>
    <n v="0.32"/>
    <n v="5997"/>
    <n v="0"/>
  </r>
  <r>
    <s v="ORD102077"/>
    <d v="2024-08-17T00:00:00"/>
    <x v="319"/>
    <s v="Customer_0638"/>
    <s v="P2008"/>
    <s v="Jeans"/>
    <x v="0"/>
    <x v="12"/>
    <n v="2"/>
    <n v="1799"/>
    <n v="3598"/>
    <n v="0.2"/>
    <n v="719.6"/>
    <n v="2878.4"/>
    <n v="748.38"/>
    <s v="Jaipur"/>
    <s v="Rajasthan"/>
    <s v="North"/>
    <x v="1"/>
    <s v="Standard"/>
    <n v="2024"/>
    <n v="8"/>
    <s v="August"/>
    <n v="0.26"/>
    <n v="2158.8000000000002"/>
    <n v="0"/>
  </r>
  <r>
    <s v="ORD102395"/>
    <d v="2025-10-27T00:00:00"/>
    <x v="471"/>
    <s v="Customer_0005"/>
    <s v="P2011"/>
    <s v="Sneakers"/>
    <x v="0"/>
    <x v="4"/>
    <n v="1"/>
    <n v="2499"/>
    <n v="2499"/>
    <n v="0.25"/>
    <n v="624.75"/>
    <n v="1874.25"/>
    <n v="459.19"/>
    <s v="Chennai"/>
    <s v="Tamil Nadu"/>
    <s v="South"/>
    <x v="3"/>
    <s v="Standard"/>
    <n v="2025"/>
    <n v="10"/>
    <s v="October"/>
    <n v="0.245"/>
    <n v="1249.5"/>
    <n v="0"/>
  </r>
  <r>
    <s v="ORD103253"/>
    <d v="2024-03-11T00:00:00"/>
    <x v="492"/>
    <s v="Customer_0249"/>
    <s v="P2024"/>
    <s v="Cricket Bat"/>
    <x v="3"/>
    <x v="6"/>
    <n v="4"/>
    <n v="2499"/>
    <n v="9996"/>
    <n v="0.25"/>
    <n v="2499"/>
    <n v="7497"/>
    <n v="1536.89"/>
    <s v="Hyderabad"/>
    <s v="Telangana"/>
    <s v="South"/>
    <x v="4"/>
    <s v="Same Day"/>
    <n v="2024"/>
    <n v="3"/>
    <s v="March"/>
    <n v="0.20499999999999999"/>
    <n v="4998"/>
    <n v="0"/>
  </r>
  <r>
    <s v="ORD103308"/>
    <d v="2025-10-29T00:00:00"/>
    <x v="493"/>
    <s v="Customer_0528"/>
    <s v="P2004"/>
    <s v="Wireless Mouse"/>
    <x v="2"/>
    <x v="3"/>
    <n v="2"/>
    <n v="899"/>
    <n v="1798"/>
    <n v="0.1"/>
    <n v="179.8"/>
    <n v="1618.2"/>
    <n v="210.37"/>
    <s v="Chennai"/>
    <s v="Tamil Nadu"/>
    <s v="South"/>
    <x v="2"/>
    <s v="Express"/>
    <n v="2025"/>
    <n v="10"/>
    <s v="October"/>
    <n v="0.13"/>
    <n v="1438.4"/>
    <n v="0"/>
  </r>
  <r>
    <s v="ORD104524"/>
    <d v="2024-02-11T00:00:00"/>
    <x v="494"/>
    <s v="Customer_0370"/>
    <s v="P2004"/>
    <s v="Wireless Mouse"/>
    <x v="2"/>
    <x v="3"/>
    <n v="2"/>
    <n v="899"/>
    <n v="1798"/>
    <n v="0"/>
    <n v="0"/>
    <n v="1798"/>
    <n v="287.68"/>
    <s v="Kolkata"/>
    <s v="West Bengal"/>
    <s v="East"/>
    <x v="2"/>
    <s v="Standard"/>
    <n v="2024"/>
    <n v="2"/>
    <s v="February"/>
    <n v="0.16"/>
    <n v="1798"/>
    <n v="0"/>
  </r>
  <r>
    <s v="ORD102021"/>
    <d v="2024-02-01T00:00:00"/>
    <x v="495"/>
    <s v="Customer_0644"/>
    <s v="P2014"/>
    <s v="Cookware Set"/>
    <x v="1"/>
    <x v="1"/>
    <n v="2"/>
    <n v="2999"/>
    <n v="5998"/>
    <n v="0"/>
    <n v="0"/>
    <n v="5998"/>
    <n v="1439.52"/>
    <s v="Mumbai"/>
    <s v="Maharashtra"/>
    <s v="West"/>
    <x v="1"/>
    <s v="Standard"/>
    <n v="2024"/>
    <n v="2"/>
    <s v="February"/>
    <n v="0.24"/>
    <n v="5998"/>
    <n v="0"/>
  </r>
  <r>
    <s v="ORD103335"/>
    <d v="2024-09-10T00:00:00"/>
    <x v="224"/>
    <s v="Customer_0325"/>
    <s v="P2004"/>
    <s v="Wireless Mouse"/>
    <x v="2"/>
    <x v="3"/>
    <n v="1"/>
    <n v="899"/>
    <n v="899"/>
    <n v="0.3"/>
    <n v="269.7"/>
    <n v="629.29999999999995"/>
    <n v="44.05"/>
    <s v="Ahmedabad"/>
    <s v="Gujarat"/>
    <s v="West"/>
    <x v="2"/>
    <s v="Express"/>
    <n v="2024"/>
    <n v="9"/>
    <s v="September"/>
    <n v="7.0000000000000007E-2"/>
    <n v="359.6"/>
    <n v="0"/>
  </r>
  <r>
    <s v="ORD103387"/>
    <d v="2024-07-23T00:00:00"/>
    <x v="134"/>
    <s v="Customer_0331"/>
    <s v="P2007"/>
    <s v="T-Shirt"/>
    <x v="0"/>
    <x v="12"/>
    <n v="1"/>
    <n v="799"/>
    <n v="799"/>
    <n v="0.1"/>
    <n v="79.900000000000006"/>
    <n v="719.1"/>
    <n v="208.54"/>
    <s v="Lucknow"/>
    <s v="Uttar Pradesh"/>
    <s v="North"/>
    <x v="0"/>
    <s v="Express"/>
    <n v="2024"/>
    <n v="7"/>
    <s v="July"/>
    <n v="0.28999999999999998"/>
    <n v="639.20000000000005"/>
    <n v="0"/>
  </r>
  <r>
    <s v="ORD103427"/>
    <d v="2024-01-21T00:00:00"/>
    <x v="146"/>
    <s v="Customer_0426"/>
    <s v="P2021"/>
    <s v="Perfume"/>
    <x v="4"/>
    <x v="13"/>
    <n v="1"/>
    <n v="1499"/>
    <n v="1499"/>
    <n v="0"/>
    <n v="0"/>
    <n v="1499"/>
    <n v="569.62"/>
    <s v="Pune"/>
    <s v="Maharashtra"/>
    <s v="West"/>
    <x v="2"/>
    <s v="Standard"/>
    <n v="2024"/>
    <n v="1"/>
    <s v="January"/>
    <n v="0.38"/>
    <n v="1499"/>
    <n v="0"/>
  </r>
  <r>
    <s v="ORD103822"/>
    <d v="2025-09-28T00:00:00"/>
    <x v="398"/>
    <s v="Customer_0496"/>
    <s v="P2004"/>
    <s v="Wireless Mouse"/>
    <x v="2"/>
    <x v="3"/>
    <n v="2"/>
    <n v="899"/>
    <n v="1798"/>
    <n v="0.3"/>
    <n v="539.4"/>
    <n v="1258.5999999999999"/>
    <n v="88.1"/>
    <s v="Pune"/>
    <s v="Maharashtra"/>
    <s v="West"/>
    <x v="1"/>
    <s v="Same Day"/>
    <n v="2025"/>
    <n v="9"/>
    <s v="September"/>
    <n v="7.0000000000000007E-2"/>
    <n v="719.2"/>
    <n v="0"/>
  </r>
  <r>
    <s v="ORD104113"/>
    <d v="2024-06-05T00:00:00"/>
    <x v="496"/>
    <s v="Customer_0366"/>
    <s v="P2001"/>
    <s v="Smartphone"/>
    <x v="2"/>
    <x v="7"/>
    <n v="2"/>
    <n v="24999"/>
    <n v="49998"/>
    <n v="0.05"/>
    <n v="2499.9"/>
    <n v="47498.1"/>
    <n v="6887.22"/>
    <s v="Hyderabad"/>
    <s v="Telangana"/>
    <s v="South"/>
    <x v="1"/>
    <s v="Express"/>
    <n v="2024"/>
    <n v="6"/>
    <s v="June"/>
    <n v="0.14499999999999999"/>
    <n v="44998.2"/>
    <n v="0"/>
  </r>
  <r>
    <s v="ORD104132"/>
    <d v="2024-09-01T00:00:00"/>
    <x v="63"/>
    <s v="Customer_0339"/>
    <s v="P2023"/>
    <s v="Dumbbells"/>
    <x v="3"/>
    <x v="9"/>
    <n v="2"/>
    <n v="1599"/>
    <n v="3198"/>
    <n v="0.05"/>
    <n v="159.9"/>
    <n v="3038.1"/>
    <n v="805.1"/>
    <s v="Noida"/>
    <s v="Uttar Pradesh"/>
    <s v="North"/>
    <x v="0"/>
    <s v="Standard"/>
    <n v="2024"/>
    <n v="9"/>
    <s v="September"/>
    <n v="0.26500000000000001"/>
    <n v="2878.2"/>
    <n v="0"/>
  </r>
  <r>
    <s v="ORD104499"/>
    <d v="2024-05-09T00:00:00"/>
    <x v="497"/>
    <s v="Customer_0320"/>
    <s v="P2025"/>
    <s v="Football"/>
    <x v="3"/>
    <x v="6"/>
    <n v="3"/>
    <n v="999"/>
    <n v="2997"/>
    <n v="0.15"/>
    <n v="449.55"/>
    <n v="2547.4499999999998"/>
    <n v="598.65"/>
    <s v="Delhi"/>
    <s v="Delhi"/>
    <s v="North"/>
    <x v="1"/>
    <s v="Standard"/>
    <n v="2024"/>
    <n v="5"/>
    <s v="May"/>
    <n v="0.23499999999999999"/>
    <n v="2097.9"/>
    <n v="0"/>
  </r>
  <r>
    <s v="ORD101265"/>
    <d v="2025-04-29T00:00:00"/>
    <x v="498"/>
    <s v="Customer_0049"/>
    <s v="P2016"/>
    <s v="Bedsheet Set"/>
    <x v="1"/>
    <x v="8"/>
    <n v="2"/>
    <n v="999"/>
    <n v="1998"/>
    <n v="0"/>
    <n v="0"/>
    <n v="1998"/>
    <n v="479.52"/>
    <s v="Hyderabad"/>
    <s v="Telangana"/>
    <s v="South"/>
    <x v="2"/>
    <s v="Express"/>
    <n v="2025"/>
    <n v="4"/>
    <s v="April"/>
    <n v="0.24"/>
    <n v="1998"/>
    <n v="0"/>
  </r>
  <r>
    <s v="ORD101929"/>
    <d v="2025-11-16T00:00:00"/>
    <x v="162"/>
    <s v="Customer_0596"/>
    <s v="P2020"/>
    <s v="Shampoo"/>
    <x v="4"/>
    <x v="10"/>
    <n v="3"/>
    <n v="599"/>
    <n v="1797"/>
    <n v="0"/>
    <n v="0"/>
    <n v="1797"/>
    <n v="682.86"/>
    <s v="Lucknow"/>
    <s v="Uttar Pradesh"/>
    <s v="North"/>
    <x v="3"/>
    <s v="Express"/>
    <n v="2025"/>
    <n v="11"/>
    <s v="November"/>
    <n v="0.38"/>
    <n v="1797"/>
    <n v="0"/>
  </r>
  <r>
    <s v="ORD102523"/>
    <d v="2024-04-27T00:00:00"/>
    <x v="474"/>
    <s v="Customer_0478"/>
    <s v="P2001"/>
    <s v="Smartphone"/>
    <x v="2"/>
    <x v="7"/>
    <n v="3"/>
    <n v="24999"/>
    <n v="74997"/>
    <n v="0.05"/>
    <n v="3749.85"/>
    <n v="71247.149999999994"/>
    <n v="10330.84"/>
    <s v="Kolkata"/>
    <s v="West Bengal"/>
    <s v="East"/>
    <x v="1"/>
    <s v="Standard"/>
    <n v="2024"/>
    <n v="4"/>
    <s v="April"/>
    <n v="0.14499999999999999"/>
    <n v="67497.3"/>
    <n v="0"/>
  </r>
  <r>
    <s v="ORD104567"/>
    <d v="2025-07-31T00:00:00"/>
    <x v="203"/>
    <s v="Customer_0395"/>
    <s v="P2001"/>
    <s v="Smartphone"/>
    <x v="2"/>
    <x v="7"/>
    <n v="2"/>
    <n v="24999"/>
    <n v="49998"/>
    <n v="0.05"/>
    <n v="2499.9"/>
    <n v="47498.1"/>
    <n v="6887.22"/>
    <s v="Lucknow"/>
    <s v="Uttar Pradesh"/>
    <s v="North"/>
    <x v="0"/>
    <s v="Standard"/>
    <n v="2025"/>
    <n v="7"/>
    <s v="July"/>
    <n v="0.14499999999999999"/>
    <n v="44998.2"/>
    <n v="0"/>
  </r>
  <r>
    <s v="ORD100181"/>
    <d v="2024-08-11T00:00:00"/>
    <x v="78"/>
    <s v="Customer_0212"/>
    <s v="P2008"/>
    <s v="Jeans"/>
    <x v="0"/>
    <x v="12"/>
    <n v="1"/>
    <n v="1799"/>
    <n v="1799"/>
    <n v="0.25"/>
    <n v="449.75"/>
    <n v="1349.25"/>
    <n v="330.57"/>
    <s v="Hyderabad"/>
    <s v="Telangana"/>
    <s v="South"/>
    <x v="1"/>
    <s v="Standard"/>
    <n v="2024"/>
    <n v="8"/>
    <s v="August"/>
    <n v="0.245"/>
    <n v="899.5"/>
    <n v="0"/>
  </r>
  <r>
    <s v="ORD100214"/>
    <d v="2025-04-21T00:00:00"/>
    <x v="73"/>
    <s v="Customer_0620"/>
    <s v="P2024"/>
    <s v="Cricket Bat"/>
    <x v="3"/>
    <x v="6"/>
    <n v="1"/>
    <n v="2499"/>
    <n v="2499"/>
    <n v="0.1"/>
    <n v="249.9"/>
    <n v="2249.1"/>
    <n v="562.28"/>
    <s v="Lucknow"/>
    <s v="Uttar Pradesh"/>
    <s v="North"/>
    <x v="2"/>
    <s v="Standard"/>
    <n v="2025"/>
    <n v="4"/>
    <s v="April"/>
    <n v="0.25"/>
    <n v="1999.2"/>
    <n v="0"/>
  </r>
  <r>
    <s v="ORD100489"/>
    <d v="2025-12-17T00:00:00"/>
    <x v="267"/>
    <s v="Customer_0185"/>
    <s v="P2011"/>
    <s v="Sneakers"/>
    <x v="0"/>
    <x v="4"/>
    <n v="2"/>
    <n v="2499"/>
    <n v="4998"/>
    <n v="0.3"/>
    <n v="1499.4"/>
    <n v="3498.6"/>
    <n v="804.68"/>
    <s v="Chennai"/>
    <s v="Tamil Nadu"/>
    <s v="South"/>
    <x v="0"/>
    <s v="Standard"/>
    <n v="2025"/>
    <n v="12"/>
    <s v="December"/>
    <n v="0.23"/>
    <n v="1999.2"/>
    <n v="0"/>
  </r>
  <r>
    <s v="ORD100599"/>
    <d v="2024-09-19T00:00:00"/>
    <x v="477"/>
    <s v="Customer_0733"/>
    <s v="P2008"/>
    <s v="Jeans"/>
    <x v="0"/>
    <x v="12"/>
    <n v="5"/>
    <n v="1799"/>
    <n v="8995"/>
    <n v="0.2"/>
    <n v="1799"/>
    <n v="7196"/>
    <n v="1870.96"/>
    <s v="Mumbai"/>
    <s v="Maharashtra"/>
    <s v="West"/>
    <x v="3"/>
    <s v="Standard"/>
    <n v="2024"/>
    <n v="9"/>
    <s v="September"/>
    <n v="0.26"/>
    <n v="5397"/>
    <n v="0"/>
  </r>
  <r>
    <s v="ORD100885"/>
    <d v="2025-01-12T00:00:00"/>
    <x v="48"/>
    <s v="Customer_0456"/>
    <s v="P2007"/>
    <s v="T-Shirt"/>
    <x v="0"/>
    <x v="12"/>
    <n v="2"/>
    <n v="799"/>
    <n v="1598"/>
    <n v="0.15"/>
    <n v="239.7"/>
    <n v="1358.3"/>
    <n v="373.53"/>
    <s v="Gurugram"/>
    <s v="Haryana"/>
    <s v="North"/>
    <x v="2"/>
    <s v="Express"/>
    <n v="2025"/>
    <n v="1"/>
    <s v="January"/>
    <n v="0.27500000000000002"/>
    <n v="1118.5999999999999"/>
    <n v="0"/>
  </r>
  <r>
    <s v="ORD101298"/>
    <d v="2024-06-20T00:00:00"/>
    <x v="72"/>
    <s v="Customer_0445"/>
    <s v="P2019"/>
    <s v="Sunscreen"/>
    <x v="4"/>
    <x v="11"/>
    <n v="3"/>
    <n v="699"/>
    <n v="2097"/>
    <n v="0.1"/>
    <n v="209.7"/>
    <n v="1887.3"/>
    <n v="660.56"/>
    <s v="Jaipur"/>
    <s v="Rajasthan"/>
    <s v="North"/>
    <x v="2"/>
    <s v="Express"/>
    <n v="2024"/>
    <n v="6"/>
    <s v="June"/>
    <n v="0.35"/>
    <n v="1677.6"/>
    <n v="0"/>
  </r>
  <r>
    <s v="ORD101668"/>
    <d v="2025-09-12T00:00:00"/>
    <x v="499"/>
    <s v="Customer_0675"/>
    <s v="P2015"/>
    <s v="Table Lamp"/>
    <x v="1"/>
    <x v="8"/>
    <n v="1"/>
    <n v="1299"/>
    <n v="1299"/>
    <n v="0.15"/>
    <n v="194.85"/>
    <n v="1104.1500000000001"/>
    <n v="215.31"/>
    <s v="Gurugram"/>
    <s v="Haryana"/>
    <s v="North"/>
    <x v="1"/>
    <s v="Same Day"/>
    <n v="2025"/>
    <n v="9"/>
    <s v="September"/>
    <n v="0.19500000000000001"/>
    <n v="909.3"/>
    <n v="0"/>
  </r>
  <r>
    <s v="ORD103311"/>
    <d v="2025-09-13T00:00:00"/>
    <x v="12"/>
    <s v="Customer_0689"/>
    <s v="P2025"/>
    <s v="Football"/>
    <x v="3"/>
    <x v="6"/>
    <n v="1"/>
    <n v="999"/>
    <n v="999"/>
    <n v="0.2"/>
    <n v="199.8"/>
    <n v="799.2"/>
    <n v="175.82"/>
    <s v="Gurugram"/>
    <s v="Haryana"/>
    <s v="North"/>
    <x v="4"/>
    <s v="Standard"/>
    <n v="2025"/>
    <n v="9"/>
    <s v="September"/>
    <n v="0.22"/>
    <n v="599.4"/>
    <n v="0"/>
  </r>
  <r>
    <s v="ORD103791"/>
    <d v="2024-04-27T00:00:00"/>
    <x v="500"/>
    <s v="Customer_0404"/>
    <s v="P2020"/>
    <s v="Shampoo"/>
    <x v="4"/>
    <x v="10"/>
    <n v="1"/>
    <n v="599"/>
    <n v="599"/>
    <n v="0.1"/>
    <n v="59.9"/>
    <n v="539.1"/>
    <n v="188.68"/>
    <s v="Gurugram"/>
    <s v="Haryana"/>
    <s v="North"/>
    <x v="1"/>
    <s v="Express"/>
    <n v="2024"/>
    <n v="4"/>
    <s v="April"/>
    <n v="0.35"/>
    <n v="479.2"/>
    <n v="0"/>
  </r>
  <r>
    <s v="ORD103830"/>
    <d v="2024-06-16T00:00:00"/>
    <x v="485"/>
    <s v="Customer_0090"/>
    <s v="P2001"/>
    <s v="Smartphone"/>
    <x v="2"/>
    <x v="7"/>
    <n v="1"/>
    <n v="24999"/>
    <n v="24999"/>
    <n v="0.1"/>
    <n v="2499.9"/>
    <n v="22499.1"/>
    <n v="2924.88"/>
    <s v="Mumbai"/>
    <s v="Maharashtra"/>
    <s v="West"/>
    <x v="1"/>
    <s v="Same Day"/>
    <n v="2024"/>
    <n v="6"/>
    <s v="June"/>
    <n v="0.13"/>
    <n v="19999.2"/>
    <n v="0"/>
  </r>
  <r>
    <s v="ORD101324"/>
    <d v="2024-11-14T00:00:00"/>
    <x v="78"/>
    <s v="Customer_0212"/>
    <s v="P2017"/>
    <s v="Office Chair"/>
    <x v="1"/>
    <x v="5"/>
    <n v="1"/>
    <n v="5999"/>
    <n v="5999"/>
    <n v="0.2"/>
    <n v="1199.8"/>
    <n v="4799.2"/>
    <n v="863.86"/>
    <s v="Noida"/>
    <s v="Uttar Pradesh"/>
    <s v="North"/>
    <x v="1"/>
    <s v="Express"/>
    <n v="2024"/>
    <n v="11"/>
    <s v="November"/>
    <n v="0.18"/>
    <n v="3599.4"/>
    <n v="0"/>
  </r>
  <r>
    <s v="ORD102042"/>
    <d v="2024-04-20T00:00:00"/>
    <x v="501"/>
    <s v="Customer_0641"/>
    <s v="P2007"/>
    <s v="T-Shirt"/>
    <x v="0"/>
    <x v="12"/>
    <n v="1"/>
    <n v="799"/>
    <n v="799"/>
    <n v="0.25"/>
    <n v="199.75"/>
    <n v="599.25"/>
    <n v="146.82"/>
    <s v="Hyderabad"/>
    <s v="Telangana"/>
    <s v="South"/>
    <x v="4"/>
    <s v="Standard"/>
    <n v="2024"/>
    <n v="4"/>
    <s v="April"/>
    <n v="0.245"/>
    <n v="399.5"/>
    <n v="0"/>
  </r>
  <r>
    <s v="ORD103015"/>
    <d v="2025-08-15T00:00:00"/>
    <x v="502"/>
    <s v="Customer_0173"/>
    <s v="P2008"/>
    <s v="Jeans"/>
    <x v="0"/>
    <x v="12"/>
    <n v="2"/>
    <n v="1799"/>
    <n v="3598"/>
    <n v="0.1"/>
    <n v="359.8"/>
    <n v="3238.2"/>
    <n v="939.08"/>
    <s v="Noida"/>
    <s v="Uttar Pradesh"/>
    <s v="North"/>
    <x v="4"/>
    <s v="Express"/>
    <n v="2025"/>
    <n v="8"/>
    <s v="August"/>
    <n v="0.28999999999999998"/>
    <n v="2878.4"/>
    <n v="0"/>
  </r>
  <r>
    <s v="ORD104761"/>
    <d v="2024-01-27T00:00:00"/>
    <x v="109"/>
    <s v="Customer_0735"/>
    <s v="P2019"/>
    <s v="Sunscreen"/>
    <x v="4"/>
    <x v="11"/>
    <n v="1"/>
    <n v="699"/>
    <n v="699"/>
    <n v="0.15"/>
    <n v="104.85"/>
    <n v="594.15"/>
    <n v="199.04"/>
    <s v="Mumbai"/>
    <s v="Maharashtra"/>
    <s v="West"/>
    <x v="1"/>
    <s v="Standard"/>
    <n v="2024"/>
    <n v="1"/>
    <s v="January"/>
    <n v="0.33500000000000002"/>
    <n v="489.3"/>
    <n v="0"/>
  </r>
  <r>
    <s v="ORD100352"/>
    <d v="2024-11-15T00:00:00"/>
    <x v="503"/>
    <s v="Customer_0607"/>
    <s v="P2012"/>
    <s v="Sandals"/>
    <x v="0"/>
    <x v="4"/>
    <n v="2"/>
    <n v="1299"/>
    <n v="2598"/>
    <n v="0.05"/>
    <n v="129.9"/>
    <n v="2468.1"/>
    <n v="752.77"/>
    <s v="Jaipur"/>
    <s v="Rajasthan"/>
    <s v="North"/>
    <x v="1"/>
    <s v="Standard"/>
    <n v="2024"/>
    <n v="11"/>
    <s v="November"/>
    <n v="0.30499999999999999"/>
    <n v="2338.1999999999998"/>
    <n v="0"/>
  </r>
  <r>
    <s v="ORD101112"/>
    <d v="2025-08-12T00:00:00"/>
    <x v="456"/>
    <s v="Customer_0727"/>
    <s v="P2022"/>
    <s v="Yoga Mat"/>
    <x v="3"/>
    <x v="9"/>
    <n v="1"/>
    <n v="899"/>
    <n v="899"/>
    <n v="0.05"/>
    <n v="44.95"/>
    <n v="854.05"/>
    <n v="226.32"/>
    <s v="Noida"/>
    <s v="Uttar Pradesh"/>
    <s v="North"/>
    <x v="4"/>
    <s v="Standard"/>
    <n v="2025"/>
    <n v="8"/>
    <s v="August"/>
    <n v="0.26500000000000001"/>
    <n v="809.1"/>
    <n v="0"/>
  </r>
  <r>
    <s v="ORD103588"/>
    <d v="2025-11-24T00:00:00"/>
    <x v="432"/>
    <s v="Customer_0427"/>
    <s v="P2020"/>
    <s v="Shampoo"/>
    <x v="4"/>
    <x v="10"/>
    <n v="1"/>
    <n v="599"/>
    <n v="599"/>
    <n v="0.15"/>
    <n v="89.85"/>
    <n v="509.15"/>
    <n v="170.57"/>
    <s v="Mumbai"/>
    <s v="Maharashtra"/>
    <s v="West"/>
    <x v="2"/>
    <s v="Standard"/>
    <n v="2025"/>
    <n v="11"/>
    <s v="November"/>
    <n v="0.33500000000000002"/>
    <n v="419.3"/>
    <n v="0"/>
  </r>
  <r>
    <s v="ORD103916"/>
    <d v="2025-01-19T00:00:00"/>
    <x v="392"/>
    <s v="Customer_0332"/>
    <s v="P2013"/>
    <s v="Mixer Grinder"/>
    <x v="1"/>
    <x v="1"/>
    <n v="1"/>
    <n v="3499"/>
    <n v="3499"/>
    <n v="0.05"/>
    <n v="174.95"/>
    <n v="3324.05"/>
    <n v="747.91"/>
    <s v="Lucknow"/>
    <s v="Uttar Pradesh"/>
    <s v="North"/>
    <x v="4"/>
    <s v="Standard"/>
    <n v="2025"/>
    <n v="1"/>
    <s v="January"/>
    <n v="0.22500000000000001"/>
    <n v="3149.1"/>
    <n v="0"/>
  </r>
  <r>
    <s v="ORD104081"/>
    <d v="2025-02-10T00:00:00"/>
    <x v="404"/>
    <s v="Customer_0213"/>
    <s v="P2013"/>
    <s v="Mixer Grinder"/>
    <x v="1"/>
    <x v="1"/>
    <n v="4"/>
    <n v="3499"/>
    <n v="13996"/>
    <n v="0.05"/>
    <n v="699.8"/>
    <n v="13296.2"/>
    <n v="2991.64"/>
    <s v="Bengaluru"/>
    <s v="Karnataka"/>
    <s v="South"/>
    <x v="2"/>
    <s v="Standard"/>
    <n v="2025"/>
    <n v="2"/>
    <s v="February"/>
    <n v="0.22500000000000001"/>
    <n v="12596.4"/>
    <n v="0"/>
  </r>
  <r>
    <s v="ORD104110"/>
    <d v="2024-07-22T00:00:00"/>
    <x v="50"/>
    <s v="Customer_0682"/>
    <s v="P2006"/>
    <s v="Power Bank"/>
    <x v="2"/>
    <x v="3"/>
    <n v="2"/>
    <n v="1499"/>
    <n v="2998"/>
    <n v="0.2"/>
    <n v="599.6"/>
    <n v="2398.4"/>
    <n v="239.84"/>
    <s v="Mumbai"/>
    <s v="Maharashtra"/>
    <s v="West"/>
    <x v="1"/>
    <s v="Express"/>
    <n v="2024"/>
    <n v="7"/>
    <s v="July"/>
    <n v="0.1"/>
    <n v="1798.8"/>
    <n v="0"/>
  </r>
  <r>
    <s v="ORD104752"/>
    <d v="2024-03-18T00:00:00"/>
    <x v="20"/>
    <s v="Customer_0623"/>
    <s v="P2001"/>
    <s v="Smartphone"/>
    <x v="2"/>
    <x v="7"/>
    <n v="1"/>
    <n v="24999"/>
    <n v="24999"/>
    <n v="0.05"/>
    <n v="1249.95"/>
    <n v="23749.05"/>
    <n v="3443.61"/>
    <s v="Jaipur"/>
    <s v="Rajasthan"/>
    <s v="North"/>
    <x v="1"/>
    <s v="Standard"/>
    <n v="2024"/>
    <n v="3"/>
    <s v="March"/>
    <n v="0.14499999999999999"/>
    <n v="22499.1"/>
    <n v="0"/>
  </r>
  <r>
    <s v="ORD104804"/>
    <d v="2025-08-29T00:00:00"/>
    <x v="355"/>
    <s v="Customer_0765"/>
    <s v="P2005"/>
    <s v="Keyboard"/>
    <x v="2"/>
    <x v="3"/>
    <n v="3"/>
    <n v="1299"/>
    <n v="3897"/>
    <n v="0.15"/>
    <n v="584.54999999999995"/>
    <n v="3312.45"/>
    <n v="380.93"/>
    <s v="Noida"/>
    <s v="Uttar Pradesh"/>
    <s v="North"/>
    <x v="4"/>
    <s v="Standard"/>
    <n v="2025"/>
    <n v="8"/>
    <s v="August"/>
    <n v="0.115"/>
    <n v="2727.9"/>
    <n v="0"/>
  </r>
  <r>
    <s v="ORD100321"/>
    <d v="2025-12-08T00:00:00"/>
    <x v="181"/>
    <s v="Customer_0633"/>
    <s v="P2023"/>
    <s v="Dumbbells"/>
    <x v="3"/>
    <x v="9"/>
    <n v="2"/>
    <n v="1599"/>
    <n v="3198"/>
    <n v="0"/>
    <n v="0"/>
    <n v="3198"/>
    <n v="895.44"/>
    <s v="Chennai"/>
    <s v="Tamil Nadu"/>
    <s v="South"/>
    <x v="1"/>
    <s v="Standard"/>
    <n v="2025"/>
    <n v="12"/>
    <s v="December"/>
    <n v="0.28000000000000003"/>
    <n v="3198"/>
    <n v="0"/>
  </r>
  <r>
    <s v="ORD100905"/>
    <d v="2025-10-04T00:00:00"/>
    <x v="504"/>
    <s v="Customer_0759"/>
    <s v="P2006"/>
    <s v="Power Bank"/>
    <x v="2"/>
    <x v="3"/>
    <n v="2"/>
    <n v="1499"/>
    <n v="2998"/>
    <n v="0.2"/>
    <n v="599.6"/>
    <n v="2398.4"/>
    <n v="239.84"/>
    <s v="Noida"/>
    <s v="Uttar Pradesh"/>
    <s v="North"/>
    <x v="0"/>
    <s v="Express"/>
    <n v="2025"/>
    <n v="10"/>
    <s v="October"/>
    <n v="0.1"/>
    <n v="1798.8"/>
    <n v="0"/>
  </r>
  <r>
    <s v="ORD100936"/>
    <d v="2024-09-05T00:00:00"/>
    <x v="22"/>
    <s v="Customer_0151"/>
    <s v="P2012"/>
    <s v="Sandals"/>
    <x v="0"/>
    <x v="4"/>
    <n v="1"/>
    <n v="1299"/>
    <n v="1299"/>
    <n v="0.1"/>
    <n v="129.9"/>
    <n v="1169.0999999999999"/>
    <n v="339.04"/>
    <s v="Noida"/>
    <s v="Uttar Pradesh"/>
    <s v="North"/>
    <x v="1"/>
    <s v="Express"/>
    <n v="2024"/>
    <n v="9"/>
    <s v="September"/>
    <n v="0.28999999999999998"/>
    <n v="1039.2"/>
    <n v="0"/>
  </r>
  <r>
    <s v="ORD101702"/>
    <d v="2024-04-14T00:00:00"/>
    <x v="412"/>
    <s v="Customer_0189"/>
    <s v="P2002"/>
    <s v="Wireless Earbuds"/>
    <x v="2"/>
    <x v="7"/>
    <n v="2"/>
    <n v="2999"/>
    <n v="5998"/>
    <n v="0.15"/>
    <n v="899.7"/>
    <n v="5098.3"/>
    <n v="586.29999999999995"/>
    <s v="Lucknow"/>
    <s v="Uttar Pradesh"/>
    <s v="North"/>
    <x v="4"/>
    <s v="Standard"/>
    <n v="2024"/>
    <n v="4"/>
    <s v="April"/>
    <n v="0.115"/>
    <n v="4198.6000000000004"/>
    <n v="0"/>
  </r>
  <r>
    <s v="ORD102111"/>
    <d v="2025-12-14T00:00:00"/>
    <x v="43"/>
    <s v="Customer_0572"/>
    <s v="P2014"/>
    <s v="Cookware Set"/>
    <x v="1"/>
    <x v="1"/>
    <n v="3"/>
    <n v="2999"/>
    <n v="8997"/>
    <n v="0.2"/>
    <n v="1799.4"/>
    <n v="7197.6"/>
    <n v="1295.57"/>
    <s v="Lucknow"/>
    <s v="Uttar Pradesh"/>
    <s v="North"/>
    <x v="4"/>
    <s v="Standard"/>
    <n v="2025"/>
    <n v="12"/>
    <s v="December"/>
    <n v="0.18"/>
    <n v="5398.2"/>
    <n v="0"/>
  </r>
  <r>
    <s v="ORD102507"/>
    <d v="2024-11-04T00:00:00"/>
    <x v="505"/>
    <s v="Customer_0695"/>
    <s v="P2005"/>
    <s v="Keyboard"/>
    <x v="2"/>
    <x v="3"/>
    <n v="2"/>
    <n v="1299"/>
    <n v="2598"/>
    <n v="0.1"/>
    <n v="259.8"/>
    <n v="2338.1999999999998"/>
    <n v="303.97000000000003"/>
    <s v="Ahmedabad"/>
    <s v="Gujarat"/>
    <s v="West"/>
    <x v="2"/>
    <s v="Standard"/>
    <n v="2024"/>
    <n v="11"/>
    <s v="November"/>
    <n v="0.13"/>
    <n v="2078.4"/>
    <n v="0"/>
  </r>
  <r>
    <s v="ORD103546"/>
    <d v="2025-12-01T00:00:00"/>
    <x v="506"/>
    <s v="Customer_0127"/>
    <s v="P2001"/>
    <s v="Smartphone"/>
    <x v="2"/>
    <x v="7"/>
    <n v="1"/>
    <n v="24999"/>
    <n v="24999"/>
    <n v="0.1"/>
    <n v="2499.9"/>
    <n v="22499.1"/>
    <n v="2924.88"/>
    <s v="Pune"/>
    <s v="Maharashtra"/>
    <s v="West"/>
    <x v="2"/>
    <s v="Standard"/>
    <n v="2025"/>
    <n v="12"/>
    <s v="December"/>
    <n v="0.13"/>
    <n v="19999.2"/>
    <n v="0"/>
  </r>
  <r>
    <s v="ORD104738"/>
    <d v="2025-09-06T00:00:00"/>
    <x v="507"/>
    <s v="Customer_0235"/>
    <s v="P2002"/>
    <s v="Wireless Earbuds"/>
    <x v="2"/>
    <x v="7"/>
    <n v="1"/>
    <n v="2999"/>
    <n v="2999"/>
    <n v="0.1"/>
    <n v="299.89999999999998"/>
    <n v="2699.1"/>
    <n v="350.88"/>
    <s v="Chennai"/>
    <s v="Tamil Nadu"/>
    <s v="South"/>
    <x v="1"/>
    <s v="Same Day"/>
    <n v="2025"/>
    <n v="9"/>
    <s v="September"/>
    <n v="0.13"/>
    <n v="2399.1999999999998"/>
    <n v="0"/>
  </r>
  <r>
    <s v="ORD100824"/>
    <d v="2024-05-03T00:00:00"/>
    <x v="235"/>
    <s v="Customer_0329"/>
    <s v="P2022"/>
    <s v="Yoga Mat"/>
    <x v="3"/>
    <x v="9"/>
    <n v="1"/>
    <n v="899"/>
    <n v="899"/>
    <n v="0.05"/>
    <n v="44.95"/>
    <n v="854.05"/>
    <n v="226.32"/>
    <s v="Pune"/>
    <s v="Maharashtra"/>
    <s v="West"/>
    <x v="3"/>
    <s v="Express"/>
    <n v="2024"/>
    <n v="5"/>
    <s v="May"/>
    <n v="0.26500000000000001"/>
    <n v="809.1"/>
    <n v="0"/>
  </r>
  <r>
    <s v="ORD101225"/>
    <d v="2025-08-02T00:00:00"/>
    <x v="34"/>
    <s v="Customer_0057"/>
    <s v="P2001"/>
    <s v="Smartphone"/>
    <x v="2"/>
    <x v="7"/>
    <n v="1"/>
    <n v="24999"/>
    <n v="24999"/>
    <n v="0.25"/>
    <n v="6249.75"/>
    <n v="18749.25"/>
    <n v="1593.69"/>
    <s v="Gurugram"/>
    <s v="Haryana"/>
    <s v="North"/>
    <x v="1"/>
    <s v="Standard"/>
    <n v="2025"/>
    <n v="8"/>
    <s v="August"/>
    <n v="8.5000000000000006E-2"/>
    <n v="12499.5"/>
    <n v="0"/>
  </r>
  <r>
    <s v="ORD102130"/>
    <d v="2024-02-12T00:00:00"/>
    <x v="280"/>
    <s v="Customer_0599"/>
    <s v="P2021"/>
    <s v="Perfume"/>
    <x v="4"/>
    <x v="13"/>
    <n v="2"/>
    <n v="1499"/>
    <n v="2998"/>
    <n v="0.15"/>
    <n v="449.7"/>
    <n v="2548.3000000000002"/>
    <n v="853.68"/>
    <s v="Lucknow"/>
    <s v="Uttar Pradesh"/>
    <s v="North"/>
    <x v="3"/>
    <s v="Standard"/>
    <n v="2024"/>
    <n v="2"/>
    <s v="February"/>
    <n v="0.33500000000000002"/>
    <n v="2098.6"/>
    <n v="0"/>
  </r>
  <r>
    <s v="ORD103449"/>
    <d v="2024-12-21T00:00:00"/>
    <x v="342"/>
    <s v="Customer_0081"/>
    <s v="P2014"/>
    <s v="Cookware Set"/>
    <x v="1"/>
    <x v="1"/>
    <n v="1"/>
    <n v="2999"/>
    <n v="2999"/>
    <n v="0.15"/>
    <n v="449.85"/>
    <n v="2549.15"/>
    <n v="497.08"/>
    <s v="Delhi"/>
    <s v="Delhi"/>
    <s v="North"/>
    <x v="4"/>
    <s v="Standard"/>
    <n v="2024"/>
    <n v="12"/>
    <s v="December"/>
    <n v="0.19500000000000001"/>
    <n v="2099.3000000000002"/>
    <n v="0"/>
  </r>
  <r>
    <s v="ORD104460"/>
    <d v="2025-06-29T00:00:00"/>
    <x v="264"/>
    <s v="Customer_0150"/>
    <s v="P2009"/>
    <s v="Kurti"/>
    <x v="0"/>
    <x v="0"/>
    <n v="1"/>
    <n v="1199"/>
    <n v="1199"/>
    <n v="0.3"/>
    <n v="359.7"/>
    <n v="839.3"/>
    <n v="193.04"/>
    <s v="Lucknow"/>
    <s v="Uttar Pradesh"/>
    <s v="North"/>
    <x v="1"/>
    <s v="Express"/>
    <n v="2025"/>
    <n v="6"/>
    <s v="June"/>
    <n v="0.23"/>
    <n v="479.6"/>
    <n v="0"/>
  </r>
  <r>
    <s v="ORD104575"/>
    <d v="2025-03-14T00:00:00"/>
    <x v="253"/>
    <s v="Customer_0481"/>
    <s v="P2006"/>
    <s v="Power Bank"/>
    <x v="2"/>
    <x v="3"/>
    <n v="2"/>
    <n v="1499"/>
    <n v="2998"/>
    <n v="0.15"/>
    <n v="449.7"/>
    <n v="2548.3000000000002"/>
    <n v="293.05"/>
    <s v="Hyderabad"/>
    <s v="Telangana"/>
    <s v="South"/>
    <x v="0"/>
    <s v="Express"/>
    <n v="2025"/>
    <n v="3"/>
    <s v="March"/>
    <n v="0.115"/>
    <n v="2098.6"/>
    <n v="0"/>
  </r>
  <r>
    <s v="ORD100435"/>
    <d v="2025-11-08T00:00:00"/>
    <x v="153"/>
    <s v="Customer_0323"/>
    <s v="P2016"/>
    <s v="Bedsheet Set"/>
    <x v="1"/>
    <x v="8"/>
    <n v="1"/>
    <n v="999"/>
    <n v="999"/>
    <n v="0.05"/>
    <n v="49.95"/>
    <n v="949.05"/>
    <n v="213.54"/>
    <s v="Hyderabad"/>
    <s v="Telangana"/>
    <s v="South"/>
    <x v="0"/>
    <s v="Express"/>
    <n v="2025"/>
    <n v="11"/>
    <s v="November"/>
    <n v="0.22500000000000001"/>
    <n v="899.1"/>
    <n v="0"/>
  </r>
  <r>
    <s v="ORD101495"/>
    <d v="2025-01-14T00:00:00"/>
    <x v="54"/>
    <s v="Customer_0687"/>
    <s v="P2016"/>
    <s v="Bedsheet Set"/>
    <x v="1"/>
    <x v="8"/>
    <n v="5"/>
    <n v="999"/>
    <n v="4995"/>
    <n v="0.1"/>
    <n v="499.5"/>
    <n v="4495.5"/>
    <n v="944.06"/>
    <s v="Gurugram"/>
    <s v="Haryana"/>
    <s v="North"/>
    <x v="1"/>
    <s v="Standard"/>
    <n v="2025"/>
    <n v="1"/>
    <s v="January"/>
    <n v="0.21"/>
    <n v="3996"/>
    <n v="0"/>
  </r>
  <r>
    <s v="ORD103362"/>
    <d v="2024-03-11T00:00:00"/>
    <x v="508"/>
    <s v="Customer_0338"/>
    <s v="P2023"/>
    <s v="Dumbbells"/>
    <x v="3"/>
    <x v="9"/>
    <n v="4"/>
    <n v="1599"/>
    <n v="6396"/>
    <n v="0.1"/>
    <n v="639.6"/>
    <n v="5756.4"/>
    <n v="1439.1"/>
    <s v="Ahmedabad"/>
    <s v="Gujarat"/>
    <s v="West"/>
    <x v="1"/>
    <s v="Standard"/>
    <n v="2024"/>
    <n v="3"/>
    <s v="March"/>
    <n v="0.25"/>
    <n v="5116.8"/>
    <n v="0"/>
  </r>
  <r>
    <s v="ORD103438"/>
    <d v="2025-06-02T00:00:00"/>
    <x v="509"/>
    <s v="Customer_0194"/>
    <s v="P2001"/>
    <s v="Smartphone"/>
    <x v="2"/>
    <x v="7"/>
    <n v="1"/>
    <n v="24999"/>
    <n v="24999"/>
    <n v="0"/>
    <n v="0"/>
    <n v="24999"/>
    <n v="3999.84"/>
    <s v="Chennai"/>
    <s v="Tamil Nadu"/>
    <s v="South"/>
    <x v="1"/>
    <s v="Standard"/>
    <n v="2025"/>
    <n v="6"/>
    <s v="June"/>
    <n v="0.16"/>
    <n v="24999"/>
    <n v="0"/>
  </r>
  <r>
    <s v="ORD103556"/>
    <d v="2025-10-25T00:00:00"/>
    <x v="234"/>
    <s v="Customer_0216"/>
    <s v="P2025"/>
    <s v="Football"/>
    <x v="3"/>
    <x v="6"/>
    <n v="1"/>
    <n v="999"/>
    <n v="999"/>
    <n v="0.2"/>
    <n v="199.8"/>
    <n v="799.2"/>
    <n v="175.82"/>
    <s v="Mumbai"/>
    <s v="Maharashtra"/>
    <s v="West"/>
    <x v="2"/>
    <s v="Standard"/>
    <n v="2025"/>
    <n v="10"/>
    <s v="October"/>
    <n v="0.22"/>
    <n v="599.4"/>
    <n v="0"/>
  </r>
  <r>
    <s v="ORD103968"/>
    <d v="2024-12-15T00:00:00"/>
    <x v="140"/>
    <s v="Customer_0506"/>
    <s v="P2002"/>
    <s v="Wireless Earbuds"/>
    <x v="2"/>
    <x v="7"/>
    <n v="2"/>
    <n v="2999"/>
    <n v="5998"/>
    <n v="0.05"/>
    <n v="299.89999999999998"/>
    <n v="5698.1"/>
    <n v="826.22"/>
    <s v="Delhi"/>
    <s v="Delhi"/>
    <s v="North"/>
    <x v="2"/>
    <s v="Standard"/>
    <n v="2024"/>
    <n v="12"/>
    <s v="December"/>
    <n v="0.14499999999999999"/>
    <n v="5398.2"/>
    <n v="0"/>
  </r>
  <r>
    <s v="ORD100213"/>
    <d v="2024-01-13T00:00:00"/>
    <x v="510"/>
    <s v="Customer_0026"/>
    <s v="P2007"/>
    <s v="T-Shirt"/>
    <x v="0"/>
    <x v="12"/>
    <n v="1"/>
    <n v="799"/>
    <n v="799"/>
    <n v="0.15"/>
    <n v="119.85"/>
    <n v="679.15"/>
    <n v="186.77"/>
    <s v="Jaipur"/>
    <s v="Rajasthan"/>
    <s v="North"/>
    <x v="1"/>
    <s v="Standard"/>
    <n v="2024"/>
    <n v="1"/>
    <s v="January"/>
    <n v="0.27500000000000002"/>
    <n v="559.29999999999995"/>
    <n v="0"/>
  </r>
  <r>
    <s v="ORD100785"/>
    <d v="2025-03-06T00:00:00"/>
    <x v="156"/>
    <s v="Customer_0509"/>
    <s v="P2005"/>
    <s v="Keyboard"/>
    <x v="2"/>
    <x v="3"/>
    <n v="1"/>
    <n v="1299"/>
    <n v="1299"/>
    <n v="0.05"/>
    <n v="64.95"/>
    <n v="1234.05"/>
    <n v="178.94"/>
    <s v="Delhi"/>
    <s v="Delhi"/>
    <s v="North"/>
    <x v="1"/>
    <s v="Express"/>
    <n v="2025"/>
    <n v="3"/>
    <s v="March"/>
    <n v="0.14499999999999999"/>
    <n v="1169.0999999999999"/>
    <n v="0"/>
  </r>
  <r>
    <s v="ORD101479"/>
    <d v="2025-05-16T00:00:00"/>
    <x v="396"/>
    <s v="Customer_0278"/>
    <s v="P2020"/>
    <s v="Shampoo"/>
    <x v="4"/>
    <x v="10"/>
    <n v="5"/>
    <n v="599"/>
    <n v="2995"/>
    <n v="0.15"/>
    <n v="449.25"/>
    <n v="2545.75"/>
    <n v="852.83"/>
    <s v="Hyderabad"/>
    <s v="Telangana"/>
    <s v="South"/>
    <x v="1"/>
    <s v="Standard"/>
    <n v="2025"/>
    <n v="5"/>
    <s v="May"/>
    <n v="0.33500000000000002"/>
    <n v="2096.5"/>
    <n v="0"/>
  </r>
  <r>
    <s v="ORD102211"/>
    <d v="2024-04-18T00:00:00"/>
    <x v="215"/>
    <s v="Customer_0271"/>
    <s v="P2007"/>
    <s v="T-Shirt"/>
    <x v="0"/>
    <x v="12"/>
    <n v="3"/>
    <n v="799"/>
    <n v="2397"/>
    <n v="0.25"/>
    <n v="599.25"/>
    <n v="1797.75"/>
    <n v="440.45"/>
    <s v="Hyderabad"/>
    <s v="Telangana"/>
    <s v="South"/>
    <x v="3"/>
    <s v="Standard"/>
    <n v="2024"/>
    <n v="4"/>
    <s v="April"/>
    <n v="0.245"/>
    <n v="1198.5"/>
    <n v="0"/>
  </r>
  <r>
    <s v="ORD102403"/>
    <d v="2025-03-19T00:00:00"/>
    <x v="146"/>
    <s v="Customer_0426"/>
    <s v="P2006"/>
    <s v="Power Bank"/>
    <x v="2"/>
    <x v="3"/>
    <n v="1"/>
    <n v="1499"/>
    <n v="1499"/>
    <n v="0.1"/>
    <n v="149.9"/>
    <n v="1349.1"/>
    <n v="175.38"/>
    <s v="Pune"/>
    <s v="Maharashtra"/>
    <s v="West"/>
    <x v="1"/>
    <s v="Standard"/>
    <n v="2025"/>
    <n v="3"/>
    <s v="March"/>
    <n v="0.13"/>
    <n v="1199.2"/>
    <n v="0"/>
  </r>
  <r>
    <s v="ORD102873"/>
    <d v="2025-01-05T00:00:00"/>
    <x v="424"/>
    <s v="Customer_0768"/>
    <s v="P2003"/>
    <s v="Laptop"/>
    <x v="2"/>
    <x v="2"/>
    <n v="1"/>
    <n v="59999"/>
    <n v="59999"/>
    <n v="0.15"/>
    <n v="8999.85"/>
    <n v="50999.15"/>
    <n v="5864.9"/>
    <s v="Kolkata"/>
    <s v="West Bengal"/>
    <s v="East"/>
    <x v="3"/>
    <s v="Standard"/>
    <n v="2025"/>
    <n v="1"/>
    <s v="January"/>
    <n v="0.115"/>
    <n v="41999.3"/>
    <n v="0"/>
  </r>
  <r>
    <s v="ORD102911"/>
    <d v="2025-10-12T00:00:00"/>
    <x v="295"/>
    <s v="Customer_0415"/>
    <s v="P2007"/>
    <s v="T-Shirt"/>
    <x v="0"/>
    <x v="12"/>
    <n v="3"/>
    <n v="799"/>
    <n v="2397"/>
    <n v="0.2"/>
    <n v="479.4"/>
    <n v="1917.6"/>
    <n v="498.58"/>
    <s v="Noida"/>
    <s v="Uttar Pradesh"/>
    <s v="North"/>
    <x v="4"/>
    <s v="Same Day"/>
    <n v="2025"/>
    <n v="10"/>
    <s v="October"/>
    <n v="0.26"/>
    <n v="1438.2"/>
    <n v="0"/>
  </r>
  <r>
    <s v="ORD103540"/>
    <d v="2025-04-15T00:00:00"/>
    <x v="69"/>
    <s v="Customer_0044"/>
    <s v="P2011"/>
    <s v="Sneakers"/>
    <x v="0"/>
    <x v="4"/>
    <n v="4"/>
    <n v="2499"/>
    <n v="9996"/>
    <n v="0.25"/>
    <n v="2499"/>
    <n v="7497"/>
    <n v="1836.76"/>
    <s v="Ahmedabad"/>
    <s v="Gujarat"/>
    <s v="West"/>
    <x v="3"/>
    <s v="Standard"/>
    <n v="2025"/>
    <n v="4"/>
    <s v="April"/>
    <n v="0.245"/>
    <n v="4998"/>
    <n v="0"/>
  </r>
  <r>
    <s v="ORD103584"/>
    <d v="2025-12-25T00:00:00"/>
    <x v="59"/>
    <s v="Customer_0479"/>
    <s v="P2007"/>
    <s v="T-Shirt"/>
    <x v="0"/>
    <x v="12"/>
    <n v="1"/>
    <n v="799"/>
    <n v="799"/>
    <n v="0.2"/>
    <n v="159.80000000000001"/>
    <n v="639.20000000000005"/>
    <n v="166.19"/>
    <s v="Jaipur"/>
    <s v="Rajasthan"/>
    <s v="North"/>
    <x v="1"/>
    <s v="Standard"/>
    <n v="2025"/>
    <n v="12"/>
    <s v="December"/>
    <n v="0.26"/>
    <n v="479.4"/>
    <n v="0"/>
  </r>
  <r>
    <s v="ORD101012"/>
    <d v="2024-06-05T00:00:00"/>
    <x v="511"/>
    <s v="Customer_0738"/>
    <s v="P2023"/>
    <s v="Dumbbells"/>
    <x v="3"/>
    <x v="9"/>
    <n v="2"/>
    <n v="1599"/>
    <n v="3198"/>
    <n v="0.25"/>
    <n v="799.5"/>
    <n v="2398.5"/>
    <n v="491.69"/>
    <s v="Chennai"/>
    <s v="Tamil Nadu"/>
    <s v="South"/>
    <x v="4"/>
    <s v="Standard"/>
    <n v="2024"/>
    <n v="6"/>
    <s v="June"/>
    <n v="0.20499999999999999"/>
    <n v="1599"/>
    <n v="0"/>
  </r>
  <r>
    <s v="ORD101317"/>
    <d v="2025-03-21T00:00:00"/>
    <x v="145"/>
    <s v="Customer_0740"/>
    <s v="P2017"/>
    <s v="Office Chair"/>
    <x v="1"/>
    <x v="5"/>
    <n v="2"/>
    <n v="5999"/>
    <n v="11998"/>
    <n v="0.05"/>
    <n v="599.9"/>
    <n v="11398.1"/>
    <n v="2564.5700000000002"/>
    <s v="Bengaluru"/>
    <s v="Karnataka"/>
    <s v="South"/>
    <x v="4"/>
    <s v="Express"/>
    <n v="2025"/>
    <n v="3"/>
    <s v="March"/>
    <n v="0.22500000000000001"/>
    <n v="10798.2"/>
    <n v="0"/>
  </r>
  <r>
    <s v="ORD102766"/>
    <d v="2024-06-29T00:00:00"/>
    <x v="104"/>
    <s v="Customer_0374"/>
    <s v="P2016"/>
    <s v="Bedsheet Set"/>
    <x v="1"/>
    <x v="8"/>
    <n v="1"/>
    <n v="999"/>
    <n v="999"/>
    <n v="0.25"/>
    <n v="249.75"/>
    <n v="749.25"/>
    <n v="123.63"/>
    <s v="Jaipur"/>
    <s v="Rajasthan"/>
    <s v="North"/>
    <x v="1"/>
    <s v="Standard"/>
    <n v="2024"/>
    <n v="6"/>
    <s v="June"/>
    <n v="0.16500000000000001"/>
    <n v="499.5"/>
    <n v="0"/>
  </r>
  <r>
    <s v="ORD103607"/>
    <d v="2025-06-18T00:00:00"/>
    <x v="512"/>
    <s v="Customer_0515"/>
    <s v="P2018"/>
    <s v="Face Wash"/>
    <x v="4"/>
    <x v="11"/>
    <n v="4"/>
    <n v="399"/>
    <n v="1596"/>
    <n v="0.05"/>
    <n v="79.8"/>
    <n v="1516.2"/>
    <n v="553.41"/>
    <s v="Ahmedabad"/>
    <s v="Gujarat"/>
    <s v="West"/>
    <x v="1"/>
    <s v="Standard"/>
    <n v="2025"/>
    <n v="6"/>
    <s v="June"/>
    <n v="0.36499999999999999"/>
    <n v="1436.4"/>
    <n v="0"/>
  </r>
  <r>
    <s v="ORD100073"/>
    <d v="2025-10-28T00:00:00"/>
    <x v="498"/>
    <s v="Customer_0049"/>
    <s v="P2020"/>
    <s v="Shampoo"/>
    <x v="4"/>
    <x v="10"/>
    <n v="3"/>
    <n v="599"/>
    <n v="1797"/>
    <n v="0.2"/>
    <n v="359.4"/>
    <n v="1437.6"/>
    <n v="460.03"/>
    <s v="Chennai"/>
    <s v="Tamil Nadu"/>
    <s v="South"/>
    <x v="3"/>
    <s v="Standard"/>
    <n v="2025"/>
    <n v="10"/>
    <s v="October"/>
    <n v="0.32"/>
    <n v="1078.2"/>
    <n v="0"/>
  </r>
  <r>
    <s v="ORD100648"/>
    <d v="2024-10-03T00:00:00"/>
    <x v="513"/>
    <s v="Customer_0497"/>
    <s v="P2006"/>
    <s v="Power Bank"/>
    <x v="2"/>
    <x v="3"/>
    <n v="2"/>
    <n v="1499"/>
    <n v="2998"/>
    <n v="0"/>
    <n v="0"/>
    <n v="2998"/>
    <n v="479.68"/>
    <s v="Delhi"/>
    <s v="Delhi"/>
    <s v="North"/>
    <x v="0"/>
    <s v="Standard"/>
    <n v="2024"/>
    <n v="10"/>
    <s v="October"/>
    <n v="0.16"/>
    <n v="2998"/>
    <n v="0"/>
  </r>
  <r>
    <s v="ORD102156"/>
    <d v="2025-09-22T00:00:00"/>
    <x v="95"/>
    <s v="Customer_0551"/>
    <s v="P2020"/>
    <s v="Shampoo"/>
    <x v="4"/>
    <x v="10"/>
    <n v="1"/>
    <n v="599"/>
    <n v="599"/>
    <n v="0.2"/>
    <n v="119.8"/>
    <n v="479.2"/>
    <n v="153.34"/>
    <s v="Chennai"/>
    <s v="Tamil Nadu"/>
    <s v="South"/>
    <x v="4"/>
    <s v="Express"/>
    <n v="2025"/>
    <n v="9"/>
    <s v="September"/>
    <n v="0.32"/>
    <n v="359.4"/>
    <n v="0"/>
  </r>
  <r>
    <s v="ORD102290"/>
    <d v="2025-07-05T00:00:00"/>
    <x v="514"/>
    <s v="Customer_0138"/>
    <s v="P2003"/>
    <s v="Laptop"/>
    <x v="2"/>
    <x v="2"/>
    <n v="1"/>
    <n v="59999"/>
    <n v="59999"/>
    <n v="0.1"/>
    <n v="5999.9"/>
    <n v="53999.1"/>
    <n v="7019.88"/>
    <s v="Mumbai"/>
    <s v="Maharashtra"/>
    <s v="West"/>
    <x v="4"/>
    <s v="Express"/>
    <n v="2025"/>
    <n v="7"/>
    <s v="July"/>
    <n v="0.13"/>
    <n v="47999.199999999997"/>
    <n v="0"/>
  </r>
  <r>
    <s v="ORD102692"/>
    <d v="2025-05-10T00:00:00"/>
    <x v="52"/>
    <s v="Customer_0680"/>
    <s v="P2007"/>
    <s v="T-Shirt"/>
    <x v="0"/>
    <x v="12"/>
    <n v="3"/>
    <n v="799"/>
    <n v="2397"/>
    <n v="0.05"/>
    <n v="119.85"/>
    <n v="2277.15"/>
    <n v="694.53"/>
    <s v="Pune"/>
    <s v="Maharashtra"/>
    <s v="West"/>
    <x v="1"/>
    <s v="Standard"/>
    <n v="2025"/>
    <n v="5"/>
    <s v="May"/>
    <n v="0.30499999999999999"/>
    <n v="2157.3000000000002"/>
    <n v="0"/>
  </r>
  <r>
    <s v="ORD103767"/>
    <d v="2025-04-21T00:00:00"/>
    <x v="515"/>
    <s v="Customer_0257"/>
    <s v="P2002"/>
    <s v="Wireless Earbuds"/>
    <x v="2"/>
    <x v="7"/>
    <n v="2"/>
    <n v="2999"/>
    <n v="5998"/>
    <n v="0.1"/>
    <n v="599.79999999999995"/>
    <n v="5398.2"/>
    <n v="701.77"/>
    <s v="Jaipur"/>
    <s v="Rajasthan"/>
    <s v="North"/>
    <x v="1"/>
    <s v="Standard"/>
    <n v="2025"/>
    <n v="4"/>
    <s v="April"/>
    <n v="0.13"/>
    <n v="4798.3999999999996"/>
    <n v="0"/>
  </r>
  <r>
    <s v="ORD104193"/>
    <d v="2025-03-22T00:00:00"/>
    <x v="516"/>
    <s v="Customer_0766"/>
    <s v="P2002"/>
    <s v="Wireless Earbuds"/>
    <x v="2"/>
    <x v="7"/>
    <n v="3"/>
    <n v="2999"/>
    <n v="8997"/>
    <n v="0.15"/>
    <n v="1349.55"/>
    <n v="7647.45"/>
    <n v="879.46"/>
    <s v="Kolkata"/>
    <s v="West Bengal"/>
    <s v="East"/>
    <x v="0"/>
    <s v="Standard"/>
    <n v="2025"/>
    <n v="3"/>
    <s v="March"/>
    <n v="0.115"/>
    <n v="6297.9"/>
    <n v="0"/>
  </r>
  <r>
    <s v="ORD104225"/>
    <d v="2025-08-29T00:00:00"/>
    <x v="350"/>
    <s v="Customer_0266"/>
    <s v="P2006"/>
    <s v="Power Bank"/>
    <x v="2"/>
    <x v="3"/>
    <n v="2"/>
    <n v="1499"/>
    <n v="2998"/>
    <n v="0"/>
    <n v="0"/>
    <n v="2998"/>
    <n v="479.68"/>
    <s v="Jaipur"/>
    <s v="Rajasthan"/>
    <s v="North"/>
    <x v="1"/>
    <s v="Standard"/>
    <n v="2025"/>
    <n v="8"/>
    <s v="August"/>
    <n v="0.16"/>
    <n v="2998"/>
    <n v="0"/>
  </r>
  <r>
    <s v="ORD104443"/>
    <d v="2024-10-01T00:00:00"/>
    <x v="210"/>
    <s v="Customer_0218"/>
    <s v="P2010"/>
    <s v="Dress"/>
    <x v="0"/>
    <x v="0"/>
    <n v="1"/>
    <n v="1999"/>
    <n v="1999"/>
    <n v="0.3"/>
    <n v="599.70000000000005"/>
    <n v="1399.3"/>
    <n v="321.83999999999997"/>
    <s v="Pune"/>
    <s v="Maharashtra"/>
    <s v="West"/>
    <x v="3"/>
    <s v="Same Day"/>
    <n v="2024"/>
    <n v="10"/>
    <s v="October"/>
    <n v="0.23"/>
    <n v="799.6"/>
    <n v="0"/>
  </r>
  <r>
    <s v="ORD101498"/>
    <d v="2024-11-26T00:00:00"/>
    <x v="196"/>
    <s v="Customer_0713"/>
    <s v="P2011"/>
    <s v="Sneakers"/>
    <x v="0"/>
    <x v="4"/>
    <n v="2"/>
    <n v="2499"/>
    <n v="4998"/>
    <n v="0.1"/>
    <n v="499.8"/>
    <n v="4498.2"/>
    <n v="1304.48"/>
    <s v="Noida"/>
    <s v="Uttar Pradesh"/>
    <s v="North"/>
    <x v="1"/>
    <s v="Standard"/>
    <n v="2024"/>
    <n v="11"/>
    <s v="November"/>
    <n v="0.28999999999999998"/>
    <n v="3998.4"/>
    <n v="0"/>
  </r>
  <r>
    <s v="ORD101566"/>
    <d v="2024-09-08T00:00:00"/>
    <x v="175"/>
    <s v="Customer_0742"/>
    <s v="P2014"/>
    <s v="Cookware Set"/>
    <x v="1"/>
    <x v="1"/>
    <n v="5"/>
    <n v="2999"/>
    <n v="14995"/>
    <n v="0.3"/>
    <n v="4498.5"/>
    <n v="10496.5"/>
    <n v="1574.48"/>
    <s v="Pune"/>
    <s v="Maharashtra"/>
    <s v="West"/>
    <x v="4"/>
    <s v="Standard"/>
    <n v="2024"/>
    <n v="9"/>
    <s v="September"/>
    <n v="0.15"/>
    <n v="5998"/>
    <n v="0"/>
  </r>
  <r>
    <s v="ORD104973"/>
    <d v="2024-03-29T00:00:00"/>
    <x v="271"/>
    <s v="Customer_0771"/>
    <s v="P2009"/>
    <s v="Kurti"/>
    <x v="0"/>
    <x v="0"/>
    <n v="1"/>
    <n v="1199"/>
    <n v="1199"/>
    <n v="0.2"/>
    <n v="239.8"/>
    <n v="959.2"/>
    <n v="249.39"/>
    <s v="Delhi"/>
    <s v="Delhi"/>
    <s v="North"/>
    <x v="2"/>
    <s v="Standard"/>
    <n v="2024"/>
    <n v="3"/>
    <s v="March"/>
    <n v="0.26"/>
    <n v="719.4"/>
    <n v="0"/>
  </r>
  <r>
    <s v="ORD101074"/>
    <d v="2024-10-12T00:00:00"/>
    <x v="209"/>
    <s v="Customer_0655"/>
    <s v="P2021"/>
    <s v="Perfume"/>
    <x v="4"/>
    <x v="13"/>
    <n v="1"/>
    <n v="1499"/>
    <n v="1499"/>
    <n v="0.1"/>
    <n v="149.9"/>
    <n v="1349.1"/>
    <n v="472.18"/>
    <s v="Noida"/>
    <s v="Uttar Pradesh"/>
    <s v="North"/>
    <x v="2"/>
    <s v="Standard"/>
    <n v="2024"/>
    <n v="10"/>
    <s v="October"/>
    <n v="0.35"/>
    <n v="1199.2"/>
    <n v="0"/>
  </r>
  <r>
    <s v="ORD102736"/>
    <d v="2025-04-06T00:00:00"/>
    <x v="45"/>
    <s v="Customer_0028"/>
    <s v="P2003"/>
    <s v="Laptop"/>
    <x v="2"/>
    <x v="2"/>
    <n v="1"/>
    <n v="59999"/>
    <n v="59999"/>
    <n v="0.15"/>
    <n v="8999.85"/>
    <n v="50999.15"/>
    <n v="5864.9"/>
    <s v="Lucknow"/>
    <s v="Uttar Pradesh"/>
    <s v="North"/>
    <x v="3"/>
    <s v="Standard"/>
    <n v="2025"/>
    <n v="4"/>
    <s v="April"/>
    <n v="0.115"/>
    <n v="41999.3"/>
    <n v="0"/>
  </r>
  <r>
    <s v="ORD104189"/>
    <d v="2024-09-06T00:00:00"/>
    <x v="303"/>
    <s v="Customer_0226"/>
    <s v="P2017"/>
    <s v="Office Chair"/>
    <x v="1"/>
    <x v="5"/>
    <n v="2"/>
    <n v="5999"/>
    <n v="11998"/>
    <n v="0.2"/>
    <n v="2399.6"/>
    <n v="9598.4"/>
    <n v="1727.71"/>
    <s v="Kolkata"/>
    <s v="West Bengal"/>
    <s v="East"/>
    <x v="1"/>
    <s v="Standard"/>
    <n v="2024"/>
    <n v="9"/>
    <s v="September"/>
    <n v="0.18"/>
    <n v="7198.8"/>
    <n v="0"/>
  </r>
  <r>
    <s v="ORD100719"/>
    <d v="2025-04-20T00:00:00"/>
    <x v="517"/>
    <s v="Customer_0469"/>
    <s v="P2009"/>
    <s v="Kurti"/>
    <x v="0"/>
    <x v="0"/>
    <n v="1"/>
    <n v="1199"/>
    <n v="1199"/>
    <n v="0.1"/>
    <n v="119.9"/>
    <n v="1079.0999999999999"/>
    <n v="312.94"/>
    <s v="Hyderabad"/>
    <s v="Telangana"/>
    <s v="South"/>
    <x v="3"/>
    <s v="Standard"/>
    <n v="2025"/>
    <n v="4"/>
    <s v="April"/>
    <n v="0.28999999999999998"/>
    <n v="959.2"/>
    <n v="0"/>
  </r>
  <r>
    <s v="ORD100994"/>
    <d v="2025-08-06T00:00:00"/>
    <x v="415"/>
    <s v="Customer_0635"/>
    <s v="P2014"/>
    <s v="Cookware Set"/>
    <x v="1"/>
    <x v="1"/>
    <n v="1"/>
    <n v="2999"/>
    <n v="2999"/>
    <n v="0.1"/>
    <n v="299.89999999999998"/>
    <n v="2699.1"/>
    <n v="566.80999999999995"/>
    <s v="Mumbai"/>
    <s v="Maharashtra"/>
    <s v="West"/>
    <x v="1"/>
    <s v="Standard"/>
    <n v="2025"/>
    <n v="8"/>
    <s v="August"/>
    <n v="0.21"/>
    <n v="2399.1999999999998"/>
    <n v="0"/>
  </r>
  <r>
    <s v="ORD102996"/>
    <d v="2025-09-16T00:00:00"/>
    <x v="518"/>
    <s v="Customer_0568"/>
    <s v="P2010"/>
    <s v="Dress"/>
    <x v="0"/>
    <x v="0"/>
    <n v="1"/>
    <n v="1999"/>
    <n v="1999"/>
    <n v="0.05"/>
    <n v="99.95"/>
    <n v="1899.05"/>
    <n v="579.21"/>
    <s v="Delhi"/>
    <s v="Delhi"/>
    <s v="North"/>
    <x v="4"/>
    <s v="Standard"/>
    <n v="2025"/>
    <n v="9"/>
    <s v="September"/>
    <n v="0.30499999999999999"/>
    <n v="1799.1"/>
    <n v="0"/>
  </r>
  <r>
    <s v="ORD103905"/>
    <d v="2025-11-15T00:00:00"/>
    <x v="484"/>
    <s v="Customer_0411"/>
    <s v="P2014"/>
    <s v="Cookware Set"/>
    <x v="1"/>
    <x v="1"/>
    <n v="2"/>
    <n v="2999"/>
    <n v="5998"/>
    <n v="0.1"/>
    <n v="599.79999999999995"/>
    <n v="5398.2"/>
    <n v="1133.6199999999999"/>
    <s v="Hyderabad"/>
    <s v="Telangana"/>
    <s v="South"/>
    <x v="4"/>
    <s v="Same Day"/>
    <n v="2025"/>
    <n v="11"/>
    <s v="November"/>
    <n v="0.21"/>
    <n v="4798.3999999999996"/>
    <n v="0"/>
  </r>
  <r>
    <s v="ORD104656"/>
    <d v="2025-01-23T00:00:00"/>
    <x v="373"/>
    <s v="Customer_0603"/>
    <s v="P2001"/>
    <s v="Smartphone"/>
    <x v="2"/>
    <x v="7"/>
    <n v="1"/>
    <n v="24999"/>
    <n v="24999"/>
    <n v="0.15"/>
    <n v="3749.85"/>
    <n v="21249.15"/>
    <n v="2443.65"/>
    <s v="Gurugram"/>
    <s v="Haryana"/>
    <s v="North"/>
    <x v="3"/>
    <s v="Express"/>
    <n v="2025"/>
    <n v="1"/>
    <s v="January"/>
    <n v="0.115"/>
    <n v="17499.3"/>
    <n v="0"/>
  </r>
  <r>
    <s v="ORD100025"/>
    <d v="2024-12-10T00:00:00"/>
    <x v="131"/>
    <s v="Customer_0705"/>
    <s v="P2017"/>
    <s v="Office Chair"/>
    <x v="1"/>
    <x v="5"/>
    <n v="5"/>
    <n v="5999"/>
    <n v="29995"/>
    <n v="0.25"/>
    <n v="7498.75"/>
    <n v="22496.25"/>
    <n v="3711.88"/>
    <s v="Mumbai"/>
    <s v="Maharashtra"/>
    <s v="West"/>
    <x v="1"/>
    <s v="Standard"/>
    <n v="2024"/>
    <n v="12"/>
    <s v="December"/>
    <n v="0.16500000000000001"/>
    <n v="14997.5"/>
    <n v="0"/>
  </r>
  <r>
    <s v="ORD100155"/>
    <d v="2024-01-30T00:00:00"/>
    <x v="519"/>
    <s v="Customer_0359"/>
    <s v="P2002"/>
    <s v="Wireless Earbuds"/>
    <x v="2"/>
    <x v="7"/>
    <n v="2"/>
    <n v="2999"/>
    <n v="5998"/>
    <n v="0.15"/>
    <n v="899.7"/>
    <n v="5098.3"/>
    <n v="586.29999999999995"/>
    <s v="Lucknow"/>
    <s v="Uttar Pradesh"/>
    <s v="North"/>
    <x v="4"/>
    <s v="Same Day"/>
    <n v="2024"/>
    <n v="1"/>
    <s v="January"/>
    <n v="0.115"/>
    <n v="4198.6000000000004"/>
    <n v="0"/>
  </r>
  <r>
    <s v="ORD100390"/>
    <d v="2025-05-21T00:00:00"/>
    <x v="217"/>
    <s v="Customer_0061"/>
    <s v="P2004"/>
    <s v="Wireless Mouse"/>
    <x v="2"/>
    <x v="3"/>
    <n v="3"/>
    <n v="899"/>
    <n v="2697"/>
    <n v="0.15"/>
    <n v="404.55"/>
    <n v="2292.4499999999998"/>
    <n v="263.63"/>
    <s v="Chennai"/>
    <s v="Tamil Nadu"/>
    <s v="South"/>
    <x v="2"/>
    <s v="Standard"/>
    <n v="2025"/>
    <n v="5"/>
    <s v="May"/>
    <n v="0.115"/>
    <n v="1887.9"/>
    <n v="0"/>
  </r>
  <r>
    <s v="ORD100872"/>
    <d v="2024-11-28T00:00:00"/>
    <x v="520"/>
    <s v="Customer_0283"/>
    <s v="P2009"/>
    <s v="Kurti"/>
    <x v="0"/>
    <x v="0"/>
    <n v="2"/>
    <n v="1199"/>
    <n v="2398"/>
    <n v="0.05"/>
    <n v="119.9"/>
    <n v="2278.1"/>
    <n v="694.82"/>
    <s v="Chennai"/>
    <s v="Tamil Nadu"/>
    <s v="South"/>
    <x v="4"/>
    <s v="Standard"/>
    <n v="2024"/>
    <n v="11"/>
    <s v="November"/>
    <n v="0.30499999999999999"/>
    <n v="2158.1999999999998"/>
    <n v="0"/>
  </r>
  <r>
    <s v="ORD101196"/>
    <d v="2024-07-05T00:00:00"/>
    <x v="521"/>
    <s v="Customer_0514"/>
    <s v="P2001"/>
    <s v="Smartphone"/>
    <x v="2"/>
    <x v="7"/>
    <n v="2"/>
    <n v="24999"/>
    <n v="49998"/>
    <n v="0.05"/>
    <n v="2499.9"/>
    <n v="47498.1"/>
    <n v="6887.22"/>
    <s v="Gurugram"/>
    <s v="Haryana"/>
    <s v="North"/>
    <x v="1"/>
    <s v="Same Day"/>
    <n v="2024"/>
    <n v="7"/>
    <s v="July"/>
    <n v="0.14499999999999999"/>
    <n v="44998.2"/>
    <n v="0"/>
  </r>
  <r>
    <s v="ORD101259"/>
    <d v="2025-05-14T00:00:00"/>
    <x v="522"/>
    <s v="Customer_0618"/>
    <s v="P2005"/>
    <s v="Keyboard"/>
    <x v="2"/>
    <x v="3"/>
    <n v="1"/>
    <n v="1299"/>
    <n v="1299"/>
    <n v="0"/>
    <n v="0"/>
    <n v="1299"/>
    <n v="207.84"/>
    <s v="Bengaluru"/>
    <s v="Karnataka"/>
    <s v="South"/>
    <x v="0"/>
    <s v="Express"/>
    <n v="2025"/>
    <n v="5"/>
    <s v="May"/>
    <n v="0.16"/>
    <n v="1299"/>
    <n v="0"/>
  </r>
  <r>
    <s v="ORD101688"/>
    <d v="2024-08-05T00:00:00"/>
    <x v="417"/>
    <s v="Customer_0364"/>
    <s v="P2018"/>
    <s v="Face Wash"/>
    <x v="4"/>
    <x v="11"/>
    <n v="1"/>
    <n v="399"/>
    <n v="399"/>
    <n v="0.15"/>
    <n v="59.85"/>
    <n v="339.15"/>
    <n v="113.62"/>
    <s v="Hyderabad"/>
    <s v="Telangana"/>
    <s v="South"/>
    <x v="3"/>
    <s v="Standard"/>
    <n v="2024"/>
    <n v="8"/>
    <s v="August"/>
    <n v="0.33500000000000002"/>
    <n v="279.3"/>
    <n v="0"/>
  </r>
  <r>
    <s v="ORD102145"/>
    <d v="2024-12-29T00:00:00"/>
    <x v="186"/>
    <s v="Customer_0597"/>
    <s v="P2004"/>
    <s v="Wireless Mouse"/>
    <x v="2"/>
    <x v="3"/>
    <n v="2"/>
    <n v="899"/>
    <n v="1798"/>
    <n v="0.15"/>
    <n v="269.7"/>
    <n v="1528.3"/>
    <n v="175.75"/>
    <s v="Pune"/>
    <s v="Maharashtra"/>
    <s v="West"/>
    <x v="4"/>
    <s v="Express"/>
    <n v="2024"/>
    <n v="12"/>
    <s v="December"/>
    <n v="0.115"/>
    <n v="1258.5999999999999"/>
    <n v="0"/>
  </r>
  <r>
    <s v="ORD103521"/>
    <d v="2024-09-21T00:00:00"/>
    <x v="223"/>
    <s v="Customer_0229"/>
    <s v="P2013"/>
    <s v="Mixer Grinder"/>
    <x v="1"/>
    <x v="1"/>
    <n v="2"/>
    <n v="3499"/>
    <n v="6998"/>
    <n v="0.15"/>
    <n v="1049.7"/>
    <n v="5948.3"/>
    <n v="1159.92"/>
    <s v="Ahmedabad"/>
    <s v="Gujarat"/>
    <s v="West"/>
    <x v="0"/>
    <s v="Standard"/>
    <n v="2024"/>
    <n v="9"/>
    <s v="September"/>
    <n v="0.19500000000000001"/>
    <n v="4898.6000000000004"/>
    <n v="0"/>
  </r>
  <r>
    <s v="ORD104444"/>
    <d v="2024-12-14T00:00:00"/>
    <x v="523"/>
    <s v="Customer_0253"/>
    <s v="P2014"/>
    <s v="Cookware Set"/>
    <x v="1"/>
    <x v="1"/>
    <n v="2"/>
    <n v="2999"/>
    <n v="5998"/>
    <n v="0.2"/>
    <n v="1199.5999999999999"/>
    <n v="4798.3999999999996"/>
    <n v="863.71"/>
    <s v="Mumbai"/>
    <s v="Maharashtra"/>
    <s v="West"/>
    <x v="1"/>
    <s v="Express"/>
    <n v="2024"/>
    <n v="12"/>
    <s v="December"/>
    <n v="0.18"/>
    <n v="3598.8"/>
    <n v="0"/>
  </r>
  <r>
    <s v="ORD100131"/>
    <d v="2024-10-13T00:00:00"/>
    <x v="524"/>
    <s v="Customer_0473"/>
    <s v="P2002"/>
    <s v="Wireless Earbuds"/>
    <x v="2"/>
    <x v="7"/>
    <n v="5"/>
    <n v="2999"/>
    <n v="14995"/>
    <n v="0"/>
    <n v="0"/>
    <n v="14995"/>
    <n v="2399.1999999999998"/>
    <s v="Bengaluru"/>
    <s v="Karnataka"/>
    <s v="South"/>
    <x v="4"/>
    <s v="Standard"/>
    <n v="2024"/>
    <n v="10"/>
    <s v="October"/>
    <n v="0.16"/>
    <n v="14995"/>
    <n v="0"/>
  </r>
  <r>
    <s v="ORD101312"/>
    <d v="2025-09-02T00:00:00"/>
    <x v="525"/>
    <s v="Customer_0694"/>
    <s v="P2009"/>
    <s v="Kurti"/>
    <x v="0"/>
    <x v="0"/>
    <n v="1"/>
    <n v="1199"/>
    <n v="1199"/>
    <n v="0"/>
    <n v="0"/>
    <n v="1199"/>
    <n v="383.68"/>
    <s v="Chennai"/>
    <s v="Tamil Nadu"/>
    <s v="South"/>
    <x v="1"/>
    <s v="Express"/>
    <n v="2025"/>
    <n v="9"/>
    <s v="September"/>
    <n v="0.32"/>
    <n v="1199"/>
    <n v="0"/>
  </r>
  <r>
    <s v="ORD101326"/>
    <d v="2025-12-19T00:00:00"/>
    <x v="497"/>
    <s v="Customer_0320"/>
    <s v="P2006"/>
    <s v="Power Bank"/>
    <x v="2"/>
    <x v="3"/>
    <n v="1"/>
    <n v="1499"/>
    <n v="1499"/>
    <n v="0.15"/>
    <n v="224.85"/>
    <n v="1274.1500000000001"/>
    <n v="146.53"/>
    <s v="Ahmedabad"/>
    <s v="Gujarat"/>
    <s v="West"/>
    <x v="4"/>
    <s v="Standard"/>
    <n v="2025"/>
    <n v="12"/>
    <s v="December"/>
    <n v="0.115"/>
    <n v="1049.3"/>
    <n v="0"/>
  </r>
  <r>
    <s v="ORD101437"/>
    <d v="2024-10-09T00:00:00"/>
    <x v="155"/>
    <s v="Customer_0067"/>
    <s v="P2009"/>
    <s v="Kurti"/>
    <x v="0"/>
    <x v="0"/>
    <n v="2"/>
    <n v="1199"/>
    <n v="2398"/>
    <n v="0.1"/>
    <n v="239.8"/>
    <n v="2158.1999999999998"/>
    <n v="625.88"/>
    <s v="Gurugram"/>
    <s v="Haryana"/>
    <s v="North"/>
    <x v="4"/>
    <s v="Standard"/>
    <n v="2024"/>
    <n v="10"/>
    <s v="October"/>
    <n v="0.28999999999999998"/>
    <n v="1918.4"/>
    <n v="0"/>
  </r>
  <r>
    <s v="ORD102293"/>
    <d v="2025-07-23T00:00:00"/>
    <x v="389"/>
    <s v="Customer_0782"/>
    <s v="P2015"/>
    <s v="Table Lamp"/>
    <x v="1"/>
    <x v="8"/>
    <n v="2"/>
    <n v="1299"/>
    <n v="2598"/>
    <n v="0.05"/>
    <n v="129.9"/>
    <n v="2468.1"/>
    <n v="555.32000000000005"/>
    <s v="Delhi"/>
    <s v="Delhi"/>
    <s v="North"/>
    <x v="4"/>
    <s v="Standard"/>
    <n v="2025"/>
    <n v="7"/>
    <s v="July"/>
    <n v="0.22500000000000001"/>
    <n v="2338.1999999999998"/>
    <n v="0"/>
  </r>
  <r>
    <s v="ORD102529"/>
    <d v="2024-01-11T00:00:00"/>
    <x v="526"/>
    <s v="Customer_0350"/>
    <s v="P2025"/>
    <s v="Football"/>
    <x v="3"/>
    <x v="6"/>
    <n v="1"/>
    <n v="999"/>
    <n v="999"/>
    <n v="0.25"/>
    <n v="249.75"/>
    <n v="749.25"/>
    <n v="153.6"/>
    <s v="Lucknow"/>
    <s v="Uttar Pradesh"/>
    <s v="North"/>
    <x v="3"/>
    <s v="Same Day"/>
    <n v="2024"/>
    <n v="1"/>
    <s v="January"/>
    <n v="0.20499999999999999"/>
    <n v="499.5"/>
    <n v="0"/>
  </r>
  <r>
    <s v="ORD103037"/>
    <d v="2025-06-13T00:00:00"/>
    <x v="527"/>
    <s v="Customer_0797"/>
    <s v="P2024"/>
    <s v="Cricket Bat"/>
    <x v="3"/>
    <x v="6"/>
    <n v="1"/>
    <n v="2499"/>
    <n v="2499"/>
    <n v="0"/>
    <n v="0"/>
    <n v="2499"/>
    <n v="699.72"/>
    <s v="Bengaluru"/>
    <s v="Karnataka"/>
    <s v="South"/>
    <x v="1"/>
    <s v="Express"/>
    <n v="2025"/>
    <n v="6"/>
    <s v="June"/>
    <n v="0.28000000000000003"/>
    <n v="2499"/>
    <n v="0"/>
  </r>
  <r>
    <s v="ORD103512"/>
    <d v="2024-07-14T00:00:00"/>
    <x v="67"/>
    <s v="Customer_0508"/>
    <s v="P2006"/>
    <s v="Power Bank"/>
    <x v="2"/>
    <x v="3"/>
    <n v="1"/>
    <n v="1499"/>
    <n v="1499"/>
    <n v="0.2"/>
    <n v="299.8"/>
    <n v="1199.2"/>
    <n v="119.92"/>
    <s v="Lucknow"/>
    <s v="Uttar Pradesh"/>
    <s v="North"/>
    <x v="1"/>
    <s v="Express"/>
    <n v="2024"/>
    <n v="7"/>
    <s v="July"/>
    <n v="0.1"/>
    <n v="899.4"/>
    <n v="0"/>
  </r>
  <r>
    <s v="ORD104197"/>
    <d v="2024-03-28T00:00:00"/>
    <x v="117"/>
    <s v="Customer_0112"/>
    <s v="P2002"/>
    <s v="Wireless Earbuds"/>
    <x v="2"/>
    <x v="7"/>
    <n v="1"/>
    <n v="2999"/>
    <n v="2999"/>
    <n v="0.15"/>
    <n v="449.85"/>
    <n v="2549.15"/>
    <n v="293.14999999999998"/>
    <s v="Noida"/>
    <s v="Uttar Pradesh"/>
    <s v="North"/>
    <x v="1"/>
    <s v="Express"/>
    <n v="2024"/>
    <n v="3"/>
    <s v="March"/>
    <n v="0.115"/>
    <n v="2099.3000000000002"/>
    <n v="0"/>
  </r>
  <r>
    <s v="ORD104312"/>
    <d v="2024-09-04T00:00:00"/>
    <x v="528"/>
    <s v="Customer_0711"/>
    <s v="P2018"/>
    <s v="Face Wash"/>
    <x v="4"/>
    <x v="11"/>
    <n v="2"/>
    <n v="399"/>
    <n v="798"/>
    <n v="0.3"/>
    <n v="239.4"/>
    <n v="558.6"/>
    <n v="161.99"/>
    <s v="Chennai"/>
    <s v="Tamil Nadu"/>
    <s v="South"/>
    <x v="4"/>
    <s v="Standard"/>
    <n v="2024"/>
    <n v="9"/>
    <s v="September"/>
    <n v="0.28999999999999998"/>
    <n v="319.2"/>
    <n v="0"/>
  </r>
  <r>
    <s v="ORD104655"/>
    <d v="2025-02-20T00:00:00"/>
    <x v="472"/>
    <s v="Customer_0488"/>
    <s v="P2018"/>
    <s v="Face Wash"/>
    <x v="4"/>
    <x v="11"/>
    <n v="2"/>
    <n v="399"/>
    <n v="798"/>
    <n v="0.15"/>
    <n v="119.7"/>
    <n v="678.3"/>
    <n v="227.23"/>
    <s v="Mumbai"/>
    <s v="Maharashtra"/>
    <s v="West"/>
    <x v="4"/>
    <s v="Express"/>
    <n v="2025"/>
    <n v="2"/>
    <s v="February"/>
    <n v="0.33500000000000002"/>
    <n v="558.6"/>
    <n v="0"/>
  </r>
  <r>
    <s v="ORD104809"/>
    <d v="2025-05-15T00:00:00"/>
    <x v="37"/>
    <s v="Customer_0461"/>
    <s v="P2003"/>
    <s v="Laptop"/>
    <x v="2"/>
    <x v="2"/>
    <n v="3"/>
    <n v="59999"/>
    <n v="179997"/>
    <n v="0.05"/>
    <n v="8999.85"/>
    <n v="170997.15"/>
    <n v="24794.59"/>
    <s v="Mumbai"/>
    <s v="Maharashtra"/>
    <s v="West"/>
    <x v="0"/>
    <s v="Standard"/>
    <n v="2025"/>
    <n v="5"/>
    <s v="May"/>
    <n v="0.14499999999999999"/>
    <n v="161997.29999999999"/>
    <n v="0"/>
  </r>
  <r>
    <s v="ORD100938"/>
    <d v="2025-07-22T00:00:00"/>
    <x v="365"/>
    <s v="Customer_0201"/>
    <s v="P2010"/>
    <s v="Dress"/>
    <x v="0"/>
    <x v="0"/>
    <n v="1"/>
    <n v="1999"/>
    <n v="1999"/>
    <n v="0.25"/>
    <n v="499.75"/>
    <n v="1499.25"/>
    <n v="367.32"/>
    <s v="Chennai"/>
    <s v="Tamil Nadu"/>
    <s v="South"/>
    <x v="2"/>
    <s v="Standard"/>
    <n v="2025"/>
    <n v="7"/>
    <s v="July"/>
    <n v="0.245"/>
    <n v="999.5"/>
    <n v="0"/>
  </r>
  <r>
    <s v="ORD101455"/>
    <d v="2024-09-03T00:00:00"/>
    <x v="380"/>
    <s v="Customer_0056"/>
    <s v="P2007"/>
    <s v="T-Shirt"/>
    <x v="0"/>
    <x v="12"/>
    <n v="3"/>
    <n v="799"/>
    <n v="2397"/>
    <n v="0.2"/>
    <n v="479.4"/>
    <n v="1917.6"/>
    <n v="498.58"/>
    <s v="Pune"/>
    <s v="Maharashtra"/>
    <s v="West"/>
    <x v="4"/>
    <s v="Express"/>
    <n v="2024"/>
    <n v="9"/>
    <s v="September"/>
    <n v="0.26"/>
    <n v="1438.2"/>
    <n v="0"/>
  </r>
  <r>
    <s v="ORD101545"/>
    <d v="2025-12-08T00:00:00"/>
    <x v="200"/>
    <s v="Customer_0301"/>
    <s v="P2002"/>
    <s v="Wireless Earbuds"/>
    <x v="2"/>
    <x v="7"/>
    <n v="2"/>
    <n v="2999"/>
    <n v="5998"/>
    <n v="0.1"/>
    <n v="599.79999999999995"/>
    <n v="5398.2"/>
    <n v="701.77"/>
    <s v="Gurugram"/>
    <s v="Haryana"/>
    <s v="North"/>
    <x v="1"/>
    <s v="Express"/>
    <n v="2025"/>
    <n v="12"/>
    <s v="December"/>
    <n v="0.13"/>
    <n v="4798.3999999999996"/>
    <n v="0"/>
  </r>
  <r>
    <s v="ORD101547"/>
    <d v="2025-05-02T00:00:00"/>
    <x v="228"/>
    <s v="Customer_0577"/>
    <s v="P2008"/>
    <s v="Jeans"/>
    <x v="0"/>
    <x v="12"/>
    <n v="2"/>
    <n v="1799"/>
    <n v="3598"/>
    <n v="0.15"/>
    <n v="539.70000000000005"/>
    <n v="3058.3"/>
    <n v="841.03"/>
    <s v="Bengaluru"/>
    <s v="Karnataka"/>
    <s v="South"/>
    <x v="3"/>
    <s v="Express"/>
    <n v="2025"/>
    <n v="5"/>
    <s v="May"/>
    <n v="0.27500000000000002"/>
    <n v="2518.6"/>
    <n v="0"/>
  </r>
  <r>
    <s v="ORD101667"/>
    <d v="2025-10-23T00:00:00"/>
    <x v="529"/>
    <s v="Customer_0762"/>
    <s v="P2005"/>
    <s v="Keyboard"/>
    <x v="2"/>
    <x v="3"/>
    <n v="1"/>
    <n v="1299"/>
    <n v="1299"/>
    <n v="0.15"/>
    <n v="194.85"/>
    <n v="1104.1500000000001"/>
    <n v="126.98"/>
    <s v="Chennai"/>
    <s v="Tamil Nadu"/>
    <s v="South"/>
    <x v="2"/>
    <s v="Express"/>
    <n v="2025"/>
    <n v="10"/>
    <s v="October"/>
    <n v="0.115"/>
    <n v="909.3"/>
    <n v="0"/>
  </r>
  <r>
    <s v="ORD102825"/>
    <d v="2025-12-29T00:00:00"/>
    <x v="61"/>
    <s v="Customer_0036"/>
    <s v="P2010"/>
    <s v="Dress"/>
    <x v="0"/>
    <x v="0"/>
    <n v="1"/>
    <n v="1999"/>
    <n v="1999"/>
    <n v="0.15"/>
    <n v="299.85000000000002"/>
    <n v="1699.15"/>
    <n v="467.27"/>
    <s v="Hyderabad"/>
    <s v="Telangana"/>
    <s v="South"/>
    <x v="1"/>
    <s v="Express"/>
    <n v="2025"/>
    <n v="12"/>
    <s v="December"/>
    <n v="0.27500000000000002"/>
    <n v="1399.3"/>
    <n v="0"/>
  </r>
  <r>
    <s v="ORD102832"/>
    <d v="2025-05-17T00:00:00"/>
    <x v="530"/>
    <s v="Customer_0789"/>
    <s v="P2023"/>
    <s v="Dumbbells"/>
    <x v="3"/>
    <x v="9"/>
    <n v="2"/>
    <n v="1599"/>
    <n v="3198"/>
    <n v="0.1"/>
    <n v="319.8"/>
    <n v="2878.2"/>
    <n v="719.55"/>
    <s v="Hyderabad"/>
    <s v="Telangana"/>
    <s v="South"/>
    <x v="2"/>
    <s v="Express"/>
    <n v="2025"/>
    <n v="5"/>
    <s v="May"/>
    <n v="0.25"/>
    <n v="2558.4"/>
    <n v="0"/>
  </r>
  <r>
    <s v="ORD103282"/>
    <d v="2025-04-03T00:00:00"/>
    <x v="178"/>
    <s v="Customer_0275"/>
    <s v="P2001"/>
    <s v="Smartphone"/>
    <x v="2"/>
    <x v="7"/>
    <n v="1"/>
    <n v="24999"/>
    <n v="24999"/>
    <n v="0.15"/>
    <n v="3749.85"/>
    <n v="21249.15"/>
    <n v="2443.65"/>
    <s v="Pune"/>
    <s v="Maharashtra"/>
    <s v="West"/>
    <x v="2"/>
    <s v="Standard"/>
    <n v="2025"/>
    <n v="4"/>
    <s v="April"/>
    <n v="0.115"/>
    <n v="17499.3"/>
    <n v="0"/>
  </r>
  <r>
    <s v="ORD104513"/>
    <d v="2024-01-18T00:00:00"/>
    <x v="531"/>
    <s v="Customer_0252"/>
    <s v="P2014"/>
    <s v="Cookware Set"/>
    <x v="1"/>
    <x v="1"/>
    <n v="3"/>
    <n v="2999"/>
    <n v="8997"/>
    <n v="0.15"/>
    <n v="1349.55"/>
    <n v="7647.45"/>
    <n v="1491.25"/>
    <s v="Chennai"/>
    <s v="Tamil Nadu"/>
    <s v="South"/>
    <x v="4"/>
    <s v="Express"/>
    <n v="2024"/>
    <n v="1"/>
    <s v="January"/>
    <n v="0.19500000000000001"/>
    <n v="6297.9"/>
    <n v="0"/>
  </r>
  <r>
    <s v="ORD104904"/>
    <d v="2024-04-05T00:00:00"/>
    <x v="477"/>
    <s v="Customer_0733"/>
    <s v="P2023"/>
    <s v="Dumbbells"/>
    <x v="3"/>
    <x v="9"/>
    <n v="3"/>
    <n v="1599"/>
    <n v="4797"/>
    <n v="0"/>
    <n v="0"/>
    <n v="4797"/>
    <n v="1343.16"/>
    <s v="Hyderabad"/>
    <s v="Telangana"/>
    <s v="South"/>
    <x v="1"/>
    <s v="Standard"/>
    <n v="2024"/>
    <n v="4"/>
    <s v="April"/>
    <n v="0.28000000000000003"/>
    <n v="4797"/>
    <n v="0"/>
  </r>
  <r>
    <s v="ORD101286"/>
    <d v="2024-10-28T00:00:00"/>
    <x v="532"/>
    <s v="Customer_0042"/>
    <s v="P2017"/>
    <s v="Office Chair"/>
    <x v="1"/>
    <x v="5"/>
    <n v="2"/>
    <n v="5999"/>
    <n v="11998"/>
    <n v="0.1"/>
    <n v="1199.8"/>
    <n v="10798.2"/>
    <n v="2267.62"/>
    <s v="Chennai"/>
    <s v="Tamil Nadu"/>
    <s v="South"/>
    <x v="2"/>
    <s v="Standard"/>
    <n v="2024"/>
    <n v="10"/>
    <s v="October"/>
    <n v="0.21"/>
    <n v="9598.4"/>
    <n v="0"/>
  </r>
  <r>
    <s v="ORD101901"/>
    <d v="2024-08-14T00:00:00"/>
    <x v="149"/>
    <s v="Customer_0593"/>
    <s v="P2010"/>
    <s v="Dress"/>
    <x v="0"/>
    <x v="0"/>
    <n v="2"/>
    <n v="1999"/>
    <n v="3998"/>
    <n v="0.2"/>
    <n v="799.6"/>
    <n v="3198.4"/>
    <n v="831.58"/>
    <s v="Hyderabad"/>
    <s v="Telangana"/>
    <s v="South"/>
    <x v="0"/>
    <s v="Standard"/>
    <n v="2024"/>
    <n v="8"/>
    <s v="August"/>
    <n v="0.26"/>
    <n v="2398.8000000000002"/>
    <n v="0"/>
  </r>
  <r>
    <s v="ORD102016"/>
    <d v="2025-02-18T00:00:00"/>
    <x v="533"/>
    <s v="Customer_0027"/>
    <s v="P2001"/>
    <s v="Smartphone"/>
    <x v="2"/>
    <x v="7"/>
    <n v="2"/>
    <n v="24999"/>
    <n v="49998"/>
    <n v="0.2"/>
    <n v="9999.6"/>
    <n v="39998.400000000001"/>
    <n v="3999.84"/>
    <s v="Pune"/>
    <s v="Maharashtra"/>
    <s v="West"/>
    <x v="1"/>
    <s v="Same Day"/>
    <n v="2025"/>
    <n v="2"/>
    <s v="February"/>
    <n v="0.1"/>
    <n v="29998.799999999999"/>
    <n v="0"/>
  </r>
  <r>
    <s v="ORD102450"/>
    <d v="2025-12-09T00:00:00"/>
    <x v="534"/>
    <s v="Customer_0690"/>
    <s v="P2009"/>
    <s v="Kurti"/>
    <x v="0"/>
    <x v="0"/>
    <n v="2"/>
    <n v="1199"/>
    <n v="2398"/>
    <n v="0.15"/>
    <n v="359.7"/>
    <n v="2038.3"/>
    <n v="560.53"/>
    <s v="Jaipur"/>
    <s v="Rajasthan"/>
    <s v="North"/>
    <x v="0"/>
    <s v="Express"/>
    <n v="2025"/>
    <n v="12"/>
    <s v="December"/>
    <n v="0.27500000000000002"/>
    <n v="1678.6"/>
    <n v="0"/>
  </r>
  <r>
    <s v="ORD104035"/>
    <d v="2024-09-06T00:00:00"/>
    <x v="60"/>
    <s v="Customer_0065"/>
    <s v="P2014"/>
    <s v="Cookware Set"/>
    <x v="1"/>
    <x v="1"/>
    <n v="1"/>
    <n v="2999"/>
    <n v="2999"/>
    <n v="0.1"/>
    <n v="299.89999999999998"/>
    <n v="2699.1"/>
    <n v="566.80999999999995"/>
    <s v="Chennai"/>
    <s v="Tamil Nadu"/>
    <s v="South"/>
    <x v="2"/>
    <s v="Express"/>
    <n v="2024"/>
    <n v="9"/>
    <s v="September"/>
    <n v="0.21"/>
    <n v="2399.1999999999998"/>
    <n v="0"/>
  </r>
  <r>
    <s v="ORD100209"/>
    <d v="2024-11-09T00:00:00"/>
    <x v="290"/>
    <s v="Customer_0539"/>
    <s v="P2010"/>
    <s v="Dress"/>
    <x v="0"/>
    <x v="0"/>
    <n v="2"/>
    <n v="1999"/>
    <n v="3998"/>
    <n v="0.1"/>
    <n v="399.8"/>
    <n v="3598.2"/>
    <n v="1043.48"/>
    <s v="Ahmedabad"/>
    <s v="Gujarat"/>
    <s v="West"/>
    <x v="2"/>
    <s v="Standard"/>
    <n v="2024"/>
    <n v="11"/>
    <s v="November"/>
    <n v="0.28999999999999998"/>
    <n v="3198.4"/>
    <n v="0"/>
  </r>
  <r>
    <s v="ORD101169"/>
    <d v="2025-11-10T00:00:00"/>
    <x v="503"/>
    <s v="Customer_0607"/>
    <s v="P2016"/>
    <s v="Bedsheet Set"/>
    <x v="1"/>
    <x v="8"/>
    <n v="3"/>
    <n v="999"/>
    <n v="2997"/>
    <n v="0.3"/>
    <n v="899.1"/>
    <n v="2097.9"/>
    <n v="314.68"/>
    <s v="Ahmedabad"/>
    <s v="Gujarat"/>
    <s v="West"/>
    <x v="1"/>
    <s v="Standard"/>
    <n v="2025"/>
    <n v="11"/>
    <s v="November"/>
    <n v="0.15"/>
    <n v="1198.8"/>
    <n v="0"/>
  </r>
  <r>
    <s v="ORD101891"/>
    <d v="2025-08-18T00:00:00"/>
    <x v="340"/>
    <s v="Customer_0490"/>
    <s v="P2009"/>
    <s v="Kurti"/>
    <x v="0"/>
    <x v="0"/>
    <n v="2"/>
    <n v="1199"/>
    <n v="2398"/>
    <n v="0.1"/>
    <n v="239.8"/>
    <n v="2158.1999999999998"/>
    <n v="625.88"/>
    <s v="Jaipur"/>
    <s v="Rajasthan"/>
    <s v="North"/>
    <x v="2"/>
    <s v="Standard"/>
    <n v="2025"/>
    <n v="8"/>
    <s v="August"/>
    <n v="0.28999999999999998"/>
    <n v="1918.4"/>
    <n v="0"/>
  </r>
  <r>
    <s v="ORD102242"/>
    <d v="2025-01-12T00:00:00"/>
    <x v="196"/>
    <s v="Customer_0713"/>
    <s v="P2003"/>
    <s v="Laptop"/>
    <x v="2"/>
    <x v="2"/>
    <n v="1"/>
    <n v="59999"/>
    <n v="59999"/>
    <n v="0.05"/>
    <n v="2999.95"/>
    <n v="56999.05"/>
    <n v="8264.86"/>
    <s v="Hyderabad"/>
    <s v="Telangana"/>
    <s v="South"/>
    <x v="4"/>
    <s v="Standard"/>
    <n v="2025"/>
    <n v="1"/>
    <s v="January"/>
    <n v="0.14499999999999999"/>
    <n v="53999.1"/>
    <n v="0"/>
  </r>
  <r>
    <s v="ORD102662"/>
    <d v="2025-04-29T00:00:00"/>
    <x v="98"/>
    <s v="Customer_0211"/>
    <s v="P2011"/>
    <s v="Sneakers"/>
    <x v="0"/>
    <x v="4"/>
    <n v="3"/>
    <n v="2499"/>
    <n v="7497"/>
    <n v="0.1"/>
    <n v="749.7"/>
    <n v="6747.3"/>
    <n v="1956.72"/>
    <s v="Hyderabad"/>
    <s v="Telangana"/>
    <s v="South"/>
    <x v="2"/>
    <s v="Standard"/>
    <n v="2025"/>
    <n v="4"/>
    <s v="April"/>
    <n v="0.28999999999999998"/>
    <n v="5997.6"/>
    <n v="0"/>
  </r>
  <r>
    <s v="ORD104149"/>
    <d v="2025-07-20T00:00:00"/>
    <x v="129"/>
    <s v="Customer_0798"/>
    <s v="P2011"/>
    <s v="Sneakers"/>
    <x v="0"/>
    <x v="4"/>
    <n v="2"/>
    <n v="2499"/>
    <n v="4998"/>
    <n v="0.05"/>
    <n v="249.9"/>
    <n v="4748.1000000000004"/>
    <n v="1448.17"/>
    <s v="Mumbai"/>
    <s v="Maharashtra"/>
    <s v="West"/>
    <x v="3"/>
    <s v="Same Day"/>
    <n v="2025"/>
    <n v="7"/>
    <s v="July"/>
    <n v="0.30499999999999999"/>
    <n v="4498.2"/>
    <n v="0"/>
  </r>
  <r>
    <s v="ORD101560"/>
    <d v="2025-06-27T00:00:00"/>
    <x v="535"/>
    <s v="Customer_0786"/>
    <s v="P2009"/>
    <s v="Kurti"/>
    <x v="0"/>
    <x v="0"/>
    <n v="1"/>
    <n v="1199"/>
    <n v="1199"/>
    <n v="0.1"/>
    <n v="119.9"/>
    <n v="1079.0999999999999"/>
    <n v="312.94"/>
    <s v="Hyderabad"/>
    <s v="Telangana"/>
    <s v="South"/>
    <x v="2"/>
    <s v="Standard"/>
    <n v="2025"/>
    <n v="6"/>
    <s v="June"/>
    <n v="0.28999999999999998"/>
    <n v="959.2"/>
    <n v="0"/>
  </r>
  <r>
    <s v="ORD101615"/>
    <d v="2024-12-18T00:00:00"/>
    <x v="359"/>
    <s v="Customer_0714"/>
    <s v="P2017"/>
    <s v="Office Chair"/>
    <x v="1"/>
    <x v="5"/>
    <n v="2"/>
    <n v="5999"/>
    <n v="11998"/>
    <n v="0.15"/>
    <n v="1799.7"/>
    <n v="10198.299999999999"/>
    <n v="1988.67"/>
    <s v="Gurugram"/>
    <s v="Haryana"/>
    <s v="North"/>
    <x v="1"/>
    <s v="Standard"/>
    <n v="2024"/>
    <n v="12"/>
    <s v="December"/>
    <n v="0.19500000000000001"/>
    <n v="8398.6"/>
    <n v="0"/>
  </r>
  <r>
    <s v="ORD101771"/>
    <d v="2025-03-11T00:00:00"/>
    <x v="90"/>
    <s v="Customer_0704"/>
    <s v="P2008"/>
    <s v="Jeans"/>
    <x v="0"/>
    <x v="12"/>
    <n v="1"/>
    <n v="1799"/>
    <n v="1799"/>
    <n v="0.3"/>
    <n v="539.70000000000005"/>
    <n v="1259.3"/>
    <n v="289.64"/>
    <s v="Chennai"/>
    <s v="Tamil Nadu"/>
    <s v="South"/>
    <x v="1"/>
    <s v="Express"/>
    <n v="2025"/>
    <n v="3"/>
    <s v="March"/>
    <n v="0.23"/>
    <n v="719.6"/>
    <n v="0"/>
  </r>
  <r>
    <s v="ORD103217"/>
    <d v="2025-07-17T00:00:00"/>
    <x v="406"/>
    <s v="Customer_0077"/>
    <s v="P2019"/>
    <s v="Sunscreen"/>
    <x v="4"/>
    <x v="11"/>
    <n v="2"/>
    <n v="699"/>
    <n v="1398"/>
    <n v="0.2"/>
    <n v="279.60000000000002"/>
    <n v="1118.4000000000001"/>
    <n v="357.89"/>
    <s v="Bengaluru"/>
    <s v="Karnataka"/>
    <s v="South"/>
    <x v="2"/>
    <s v="Standard"/>
    <n v="2025"/>
    <n v="7"/>
    <s v="July"/>
    <n v="0.32"/>
    <n v="838.8"/>
    <n v="0"/>
  </r>
  <r>
    <s v="ORD100642"/>
    <d v="2024-12-04T00:00:00"/>
    <x v="536"/>
    <s v="Customer_0420"/>
    <s v="P2008"/>
    <s v="Jeans"/>
    <x v="0"/>
    <x v="12"/>
    <n v="2"/>
    <n v="1799"/>
    <n v="3598"/>
    <n v="0.25"/>
    <n v="899.5"/>
    <n v="2698.5"/>
    <n v="661.13"/>
    <s v="Ahmedabad"/>
    <s v="Gujarat"/>
    <s v="West"/>
    <x v="4"/>
    <s v="Same Day"/>
    <n v="2024"/>
    <n v="12"/>
    <s v="December"/>
    <n v="0.245"/>
    <n v="1799"/>
    <n v="0"/>
  </r>
  <r>
    <s v="ORD100706"/>
    <d v="2024-12-26T00:00:00"/>
    <x v="101"/>
    <s v="Customer_0089"/>
    <s v="P2020"/>
    <s v="Shampoo"/>
    <x v="4"/>
    <x v="10"/>
    <n v="1"/>
    <n v="599"/>
    <n v="599"/>
    <n v="0"/>
    <n v="0"/>
    <n v="599"/>
    <n v="227.62"/>
    <s v="Bengaluru"/>
    <s v="Karnataka"/>
    <s v="South"/>
    <x v="1"/>
    <s v="Standard"/>
    <n v="2024"/>
    <n v="12"/>
    <s v="December"/>
    <n v="0.38"/>
    <n v="599"/>
    <n v="0"/>
  </r>
  <r>
    <s v="ORD101284"/>
    <d v="2025-12-20T00:00:00"/>
    <x v="227"/>
    <s v="Customer_0242"/>
    <s v="P2003"/>
    <s v="Laptop"/>
    <x v="2"/>
    <x v="2"/>
    <n v="2"/>
    <n v="59999"/>
    <n v="119998"/>
    <n v="0.15"/>
    <n v="17999.7"/>
    <n v="101998.3"/>
    <n v="11729.8"/>
    <s v="Lucknow"/>
    <s v="Uttar Pradesh"/>
    <s v="North"/>
    <x v="4"/>
    <s v="Standard"/>
    <n v="2025"/>
    <n v="12"/>
    <s v="December"/>
    <n v="0.115"/>
    <n v="83998.6"/>
    <n v="0"/>
  </r>
  <r>
    <s v="ORD101903"/>
    <d v="2025-04-09T00:00:00"/>
    <x v="368"/>
    <s v="Customer_0609"/>
    <s v="P2011"/>
    <s v="Sneakers"/>
    <x v="0"/>
    <x v="4"/>
    <n v="1"/>
    <n v="2499"/>
    <n v="2499"/>
    <n v="0.3"/>
    <n v="749.7"/>
    <n v="1749.3"/>
    <n v="402.34"/>
    <s v="Kolkata"/>
    <s v="West Bengal"/>
    <s v="East"/>
    <x v="1"/>
    <s v="Standard"/>
    <n v="2025"/>
    <n v="4"/>
    <s v="April"/>
    <n v="0.23"/>
    <n v="999.6"/>
    <n v="0"/>
  </r>
  <r>
    <s v="ORD102528"/>
    <d v="2024-10-04T00:00:00"/>
    <x v="537"/>
    <s v="Customer_0149"/>
    <s v="P2022"/>
    <s v="Yoga Mat"/>
    <x v="3"/>
    <x v="9"/>
    <n v="2"/>
    <n v="899"/>
    <n v="1798"/>
    <n v="0.1"/>
    <n v="179.8"/>
    <n v="1618.2"/>
    <n v="404.55"/>
    <s v="Delhi"/>
    <s v="Delhi"/>
    <s v="North"/>
    <x v="1"/>
    <s v="Standard"/>
    <n v="2024"/>
    <n v="10"/>
    <s v="October"/>
    <n v="0.25"/>
    <n v="1438.4"/>
    <n v="0"/>
  </r>
  <r>
    <s v="ORD102799"/>
    <d v="2024-11-09T00:00:00"/>
    <x v="538"/>
    <s v="Customer_0626"/>
    <s v="P2023"/>
    <s v="Dumbbells"/>
    <x v="3"/>
    <x v="9"/>
    <n v="1"/>
    <n v="1599"/>
    <n v="1599"/>
    <n v="0"/>
    <n v="0"/>
    <n v="1599"/>
    <n v="447.72"/>
    <s v="Delhi"/>
    <s v="Delhi"/>
    <s v="North"/>
    <x v="1"/>
    <s v="Express"/>
    <n v="2024"/>
    <n v="11"/>
    <s v="November"/>
    <n v="0.28000000000000003"/>
    <n v="1599"/>
    <n v="0"/>
  </r>
  <r>
    <s v="ORD103869"/>
    <d v="2024-09-14T00:00:00"/>
    <x v="348"/>
    <s v="Customer_0418"/>
    <s v="P2007"/>
    <s v="T-Shirt"/>
    <x v="0"/>
    <x v="12"/>
    <n v="3"/>
    <n v="799"/>
    <n v="2397"/>
    <n v="0.1"/>
    <n v="239.7"/>
    <n v="2157.3000000000002"/>
    <n v="625.62"/>
    <s v="Ahmedabad"/>
    <s v="Gujarat"/>
    <s v="West"/>
    <x v="4"/>
    <s v="Standard"/>
    <n v="2024"/>
    <n v="9"/>
    <s v="September"/>
    <n v="0.28999999999999998"/>
    <n v="1917.6"/>
    <n v="0"/>
  </r>
  <r>
    <s v="ORD103976"/>
    <d v="2024-08-24T00:00:00"/>
    <x v="539"/>
    <s v="Customer_0580"/>
    <s v="P2013"/>
    <s v="Mixer Grinder"/>
    <x v="1"/>
    <x v="1"/>
    <n v="2"/>
    <n v="3499"/>
    <n v="6998"/>
    <n v="0.15"/>
    <n v="1049.7"/>
    <n v="5948.3"/>
    <n v="1159.92"/>
    <s v="Ahmedabad"/>
    <s v="Gujarat"/>
    <s v="West"/>
    <x v="3"/>
    <s v="Express"/>
    <n v="2024"/>
    <n v="8"/>
    <s v="August"/>
    <n v="0.19500000000000001"/>
    <n v="4898.6000000000004"/>
    <n v="0"/>
  </r>
  <r>
    <s v="ORD101475"/>
    <d v="2024-05-03T00:00:00"/>
    <x v="156"/>
    <s v="Customer_0509"/>
    <s v="P2020"/>
    <s v="Shampoo"/>
    <x v="4"/>
    <x v="10"/>
    <n v="1"/>
    <n v="599"/>
    <n v="599"/>
    <n v="0.05"/>
    <n v="29.95"/>
    <n v="569.04999999999995"/>
    <n v="207.7"/>
    <s v="Ahmedabad"/>
    <s v="Gujarat"/>
    <s v="West"/>
    <x v="4"/>
    <s v="Express"/>
    <n v="2024"/>
    <n v="5"/>
    <s v="May"/>
    <n v="0.36499999999999999"/>
    <n v="539.1"/>
    <n v="0"/>
  </r>
  <r>
    <s v="ORD102502"/>
    <d v="2024-07-16T00:00:00"/>
    <x v="111"/>
    <s v="Customer_0747"/>
    <s v="P2015"/>
    <s v="Table Lamp"/>
    <x v="1"/>
    <x v="8"/>
    <n v="1"/>
    <n v="1299"/>
    <n v="1299"/>
    <n v="0"/>
    <n v="0"/>
    <n v="1299"/>
    <n v="311.76"/>
    <s v="Pune"/>
    <s v="Maharashtra"/>
    <s v="West"/>
    <x v="2"/>
    <s v="Express"/>
    <n v="2024"/>
    <n v="7"/>
    <s v="July"/>
    <n v="0.24"/>
    <n v="1299"/>
    <n v="0"/>
  </r>
  <r>
    <s v="ORD103087"/>
    <d v="2024-11-19T00:00:00"/>
    <x v="540"/>
    <s v="Customer_0629"/>
    <s v="P2021"/>
    <s v="Perfume"/>
    <x v="4"/>
    <x v="13"/>
    <n v="4"/>
    <n v="1499"/>
    <n v="5996"/>
    <n v="0.2"/>
    <n v="1199.2"/>
    <n v="4796.8"/>
    <n v="1534.98"/>
    <s v="Hyderabad"/>
    <s v="Telangana"/>
    <s v="South"/>
    <x v="4"/>
    <s v="Standard"/>
    <n v="2024"/>
    <n v="11"/>
    <s v="November"/>
    <n v="0.32"/>
    <n v="3597.6"/>
    <n v="0"/>
  </r>
  <r>
    <s v="ORD103159"/>
    <d v="2024-05-02T00:00:00"/>
    <x v="541"/>
    <s v="Customer_0422"/>
    <s v="P2002"/>
    <s v="Wireless Earbuds"/>
    <x v="2"/>
    <x v="7"/>
    <n v="1"/>
    <n v="2999"/>
    <n v="2999"/>
    <n v="0.05"/>
    <n v="149.94999999999999"/>
    <n v="2849.05"/>
    <n v="413.11"/>
    <s v="Mumbai"/>
    <s v="Maharashtra"/>
    <s v="West"/>
    <x v="4"/>
    <s v="Standard"/>
    <n v="2024"/>
    <n v="5"/>
    <s v="May"/>
    <n v="0.14499999999999999"/>
    <n v="2699.1"/>
    <n v="0"/>
  </r>
  <r>
    <s v="ORD104884"/>
    <d v="2025-07-02T00:00:00"/>
    <x v="78"/>
    <s v="Customer_0212"/>
    <s v="P2021"/>
    <s v="Perfume"/>
    <x v="4"/>
    <x v="13"/>
    <n v="2"/>
    <n v="1499"/>
    <n v="2998"/>
    <n v="0.1"/>
    <n v="299.8"/>
    <n v="2698.2"/>
    <n v="944.37"/>
    <s v="Hyderabad"/>
    <s v="Telangana"/>
    <s v="South"/>
    <x v="3"/>
    <s v="Express"/>
    <n v="2025"/>
    <n v="7"/>
    <s v="July"/>
    <n v="0.35"/>
    <n v="2398.4"/>
    <n v="0"/>
  </r>
  <r>
    <s v="ORD101020"/>
    <d v="2025-12-07T00:00:00"/>
    <x v="130"/>
    <s v="Customer_0052"/>
    <s v="P2006"/>
    <s v="Power Bank"/>
    <x v="2"/>
    <x v="3"/>
    <n v="1"/>
    <n v="1499"/>
    <n v="1499"/>
    <n v="0.15"/>
    <n v="224.85"/>
    <n v="1274.1500000000001"/>
    <n v="146.53"/>
    <s v="Lucknow"/>
    <s v="Uttar Pradesh"/>
    <s v="North"/>
    <x v="3"/>
    <s v="Standard"/>
    <n v="2025"/>
    <n v="12"/>
    <s v="December"/>
    <n v="0.115"/>
    <n v="1049.3"/>
    <n v="0"/>
  </r>
  <r>
    <s v="ORD101393"/>
    <d v="2024-07-08T00:00:00"/>
    <x v="542"/>
    <s v="Customer_0174"/>
    <s v="P2013"/>
    <s v="Mixer Grinder"/>
    <x v="1"/>
    <x v="1"/>
    <n v="1"/>
    <n v="3499"/>
    <n v="3499"/>
    <n v="0.15"/>
    <n v="524.85"/>
    <n v="2974.15"/>
    <n v="579.96"/>
    <s v="Bengaluru"/>
    <s v="Karnataka"/>
    <s v="South"/>
    <x v="1"/>
    <s v="Express"/>
    <n v="2024"/>
    <n v="7"/>
    <s v="July"/>
    <n v="0.19500000000000001"/>
    <n v="2449.3000000000002"/>
    <n v="0"/>
  </r>
  <r>
    <s v="ORD104184"/>
    <d v="2024-07-15T00:00:00"/>
    <x v="449"/>
    <s v="Customer_0144"/>
    <s v="P2003"/>
    <s v="Laptop"/>
    <x v="2"/>
    <x v="2"/>
    <n v="1"/>
    <n v="59999"/>
    <n v="59999"/>
    <n v="0.05"/>
    <n v="2999.95"/>
    <n v="56999.05"/>
    <n v="8264.86"/>
    <s v="Ahmedabad"/>
    <s v="Gujarat"/>
    <s v="West"/>
    <x v="4"/>
    <s v="Standard"/>
    <n v="2024"/>
    <n v="7"/>
    <s v="July"/>
    <n v="0.14499999999999999"/>
    <n v="53999.1"/>
    <n v="0"/>
  </r>
  <r>
    <s v="ORD104218"/>
    <d v="2024-08-09T00:00:00"/>
    <x v="487"/>
    <s v="Customer_0078"/>
    <s v="P2017"/>
    <s v="Office Chair"/>
    <x v="1"/>
    <x v="5"/>
    <n v="3"/>
    <n v="5999"/>
    <n v="17997"/>
    <n v="0"/>
    <n v="0"/>
    <n v="17997"/>
    <n v="4319.28"/>
    <s v="Mumbai"/>
    <s v="Maharashtra"/>
    <s v="West"/>
    <x v="2"/>
    <s v="Standard"/>
    <n v="2024"/>
    <n v="8"/>
    <s v="August"/>
    <n v="0.24"/>
    <n v="17997"/>
    <n v="0"/>
  </r>
  <r>
    <s v="ORD101390"/>
    <d v="2025-05-10T00:00:00"/>
    <x v="73"/>
    <s v="Customer_0620"/>
    <s v="P2023"/>
    <s v="Dumbbells"/>
    <x v="3"/>
    <x v="9"/>
    <n v="2"/>
    <n v="1599"/>
    <n v="3198"/>
    <n v="0.1"/>
    <n v="319.8"/>
    <n v="2878.2"/>
    <n v="719.55"/>
    <s v="Ahmedabad"/>
    <s v="Gujarat"/>
    <s v="West"/>
    <x v="1"/>
    <s v="Same Day"/>
    <n v="2025"/>
    <n v="5"/>
    <s v="May"/>
    <n v="0.25"/>
    <n v="2558.4"/>
    <n v="0"/>
  </r>
  <r>
    <s v="ORD102171"/>
    <d v="2024-10-10T00:00:00"/>
    <x v="523"/>
    <s v="Customer_0253"/>
    <s v="P2023"/>
    <s v="Dumbbells"/>
    <x v="3"/>
    <x v="9"/>
    <n v="3"/>
    <n v="1599"/>
    <n v="4797"/>
    <n v="0.15"/>
    <n v="719.55"/>
    <n v="4077.45"/>
    <n v="958.2"/>
    <s v="Mumbai"/>
    <s v="Maharashtra"/>
    <s v="West"/>
    <x v="4"/>
    <s v="Standard"/>
    <n v="2024"/>
    <n v="10"/>
    <s v="October"/>
    <n v="0.23499999999999999"/>
    <n v="3357.9"/>
    <n v="0"/>
  </r>
  <r>
    <s v="ORD102710"/>
    <d v="2025-08-26T00:00:00"/>
    <x v="475"/>
    <s v="Customer_0657"/>
    <s v="P2022"/>
    <s v="Yoga Mat"/>
    <x v="3"/>
    <x v="9"/>
    <n v="1"/>
    <n v="899"/>
    <n v="899"/>
    <n v="0.2"/>
    <n v="179.8"/>
    <n v="719.2"/>
    <n v="158.22"/>
    <s v="Kolkata"/>
    <s v="West Bengal"/>
    <s v="East"/>
    <x v="4"/>
    <s v="Standard"/>
    <n v="2025"/>
    <n v="8"/>
    <s v="August"/>
    <n v="0.22"/>
    <n v="539.4"/>
    <n v="0"/>
  </r>
  <r>
    <s v="ORD102958"/>
    <d v="2025-06-21T00:00:00"/>
    <x v="325"/>
    <s v="Customer_0503"/>
    <s v="P2004"/>
    <s v="Wireless Mouse"/>
    <x v="2"/>
    <x v="3"/>
    <n v="1"/>
    <n v="899"/>
    <n v="899"/>
    <n v="0.2"/>
    <n v="179.8"/>
    <n v="719.2"/>
    <n v="71.92"/>
    <s v="Bengaluru"/>
    <s v="Karnataka"/>
    <s v="South"/>
    <x v="4"/>
    <s v="Express"/>
    <n v="2025"/>
    <n v="6"/>
    <s v="June"/>
    <n v="0.1"/>
    <n v="539.4"/>
    <n v="0"/>
  </r>
  <r>
    <s v="ORD103404"/>
    <d v="2025-09-03T00:00:00"/>
    <x v="133"/>
    <s v="Customer_0700"/>
    <s v="P2009"/>
    <s v="Kurti"/>
    <x v="0"/>
    <x v="0"/>
    <n v="1"/>
    <n v="1199"/>
    <n v="1199"/>
    <n v="0.15"/>
    <n v="179.85"/>
    <n v="1019.15"/>
    <n v="280.27"/>
    <s v="Bengaluru"/>
    <s v="Karnataka"/>
    <s v="South"/>
    <x v="4"/>
    <s v="Standard"/>
    <n v="2025"/>
    <n v="9"/>
    <s v="September"/>
    <n v="0.27500000000000002"/>
    <n v="839.3"/>
    <n v="0"/>
  </r>
  <r>
    <s v="ORD104491"/>
    <d v="2024-10-16T00:00:00"/>
    <x v="543"/>
    <s v="Customer_0113"/>
    <s v="P2007"/>
    <s v="T-Shirt"/>
    <x v="0"/>
    <x v="12"/>
    <n v="1"/>
    <n v="799"/>
    <n v="799"/>
    <n v="0.1"/>
    <n v="79.900000000000006"/>
    <n v="719.1"/>
    <n v="208.54"/>
    <s v="Noida"/>
    <s v="Uttar Pradesh"/>
    <s v="North"/>
    <x v="1"/>
    <s v="Standard"/>
    <n v="2024"/>
    <n v="10"/>
    <s v="October"/>
    <n v="0.28999999999999998"/>
    <n v="639.20000000000005"/>
    <n v="0"/>
  </r>
  <r>
    <s v="ORD100570"/>
    <d v="2024-04-12T00:00:00"/>
    <x v="165"/>
    <s v="Customer_0631"/>
    <s v="P2005"/>
    <s v="Keyboard"/>
    <x v="2"/>
    <x v="3"/>
    <n v="1"/>
    <n v="1299"/>
    <n v="1299"/>
    <n v="0.15"/>
    <n v="194.85"/>
    <n v="1104.1500000000001"/>
    <n v="126.98"/>
    <s v="Lucknow"/>
    <s v="Uttar Pradesh"/>
    <s v="North"/>
    <x v="2"/>
    <s v="Standard"/>
    <n v="2024"/>
    <n v="4"/>
    <s v="April"/>
    <n v="0.115"/>
    <n v="909.3"/>
    <n v="0"/>
  </r>
  <r>
    <s v="ORD100948"/>
    <d v="2024-07-17T00:00:00"/>
    <x v="91"/>
    <s v="Customer_0012"/>
    <s v="P2004"/>
    <s v="Wireless Mouse"/>
    <x v="2"/>
    <x v="3"/>
    <n v="1"/>
    <n v="899"/>
    <n v="899"/>
    <n v="0.1"/>
    <n v="89.9"/>
    <n v="809.1"/>
    <n v="105.18"/>
    <s v="Ahmedabad"/>
    <s v="Gujarat"/>
    <s v="West"/>
    <x v="4"/>
    <s v="Express"/>
    <n v="2024"/>
    <n v="7"/>
    <s v="July"/>
    <n v="0.13"/>
    <n v="719.2"/>
    <n v="0"/>
  </r>
  <r>
    <s v="ORD101407"/>
    <d v="2024-10-30T00:00:00"/>
    <x v="385"/>
    <s v="Customer_0544"/>
    <s v="P2024"/>
    <s v="Cricket Bat"/>
    <x v="3"/>
    <x v="6"/>
    <n v="1"/>
    <n v="2499"/>
    <n v="2499"/>
    <n v="0.25"/>
    <n v="624.75"/>
    <n v="1874.25"/>
    <n v="384.22"/>
    <s v="Noida"/>
    <s v="Uttar Pradesh"/>
    <s v="North"/>
    <x v="3"/>
    <s v="Standard"/>
    <n v="2024"/>
    <n v="10"/>
    <s v="October"/>
    <n v="0.20499999999999999"/>
    <n v="1249.5"/>
    <n v="0"/>
  </r>
  <r>
    <s v="ORD101431"/>
    <d v="2024-08-20T00:00:00"/>
    <x v="527"/>
    <s v="Customer_0797"/>
    <s v="P2014"/>
    <s v="Cookware Set"/>
    <x v="1"/>
    <x v="1"/>
    <n v="1"/>
    <n v="2999"/>
    <n v="2999"/>
    <n v="0.25"/>
    <n v="749.75"/>
    <n v="2249.25"/>
    <n v="371.13"/>
    <s v="Noida"/>
    <s v="Uttar Pradesh"/>
    <s v="North"/>
    <x v="1"/>
    <s v="Standard"/>
    <n v="2024"/>
    <n v="8"/>
    <s v="August"/>
    <n v="0.16500000000000001"/>
    <n v="1499.5"/>
    <n v="0"/>
  </r>
  <r>
    <s v="ORD103859"/>
    <d v="2025-01-04T00:00:00"/>
    <x v="544"/>
    <s v="Customer_0791"/>
    <s v="P2012"/>
    <s v="Sandals"/>
    <x v="0"/>
    <x v="4"/>
    <n v="1"/>
    <n v="1299"/>
    <n v="1299"/>
    <n v="0.05"/>
    <n v="64.95"/>
    <n v="1234.05"/>
    <n v="376.39"/>
    <s v="Ahmedabad"/>
    <s v="Gujarat"/>
    <s v="West"/>
    <x v="4"/>
    <s v="Standard"/>
    <n v="2025"/>
    <n v="1"/>
    <s v="January"/>
    <n v="0.30499999999999999"/>
    <n v="1169.0999999999999"/>
    <n v="0"/>
  </r>
  <r>
    <s v="ORD104339"/>
    <d v="2024-07-02T00:00:00"/>
    <x v="269"/>
    <s v="Customer_0002"/>
    <s v="P2010"/>
    <s v="Dress"/>
    <x v="0"/>
    <x v="0"/>
    <n v="1"/>
    <n v="1999"/>
    <n v="1999"/>
    <n v="0.25"/>
    <n v="499.75"/>
    <n v="1499.25"/>
    <n v="367.32"/>
    <s v="Bengaluru"/>
    <s v="Karnataka"/>
    <s v="South"/>
    <x v="0"/>
    <s v="Express"/>
    <n v="2024"/>
    <n v="7"/>
    <s v="July"/>
    <n v="0.245"/>
    <n v="999.5"/>
    <n v="0"/>
  </r>
  <r>
    <s v="ORD101006"/>
    <d v="2024-11-05T00:00:00"/>
    <x v="301"/>
    <s v="Customer_0200"/>
    <s v="P2006"/>
    <s v="Power Bank"/>
    <x v="2"/>
    <x v="3"/>
    <n v="1"/>
    <n v="1499"/>
    <n v="1499"/>
    <n v="0.15"/>
    <n v="224.85"/>
    <n v="1274.1500000000001"/>
    <n v="146.53"/>
    <s v="Hyderabad"/>
    <s v="Telangana"/>
    <s v="South"/>
    <x v="2"/>
    <s v="Standard"/>
    <n v="2024"/>
    <n v="11"/>
    <s v="November"/>
    <n v="0.115"/>
    <n v="1049.3"/>
    <n v="0"/>
  </r>
  <r>
    <s v="ORD101417"/>
    <d v="2024-01-15T00:00:00"/>
    <x v="408"/>
    <s v="Customer_0529"/>
    <s v="P2014"/>
    <s v="Cookware Set"/>
    <x v="1"/>
    <x v="1"/>
    <n v="1"/>
    <n v="2999"/>
    <n v="2999"/>
    <n v="0.2"/>
    <n v="599.79999999999995"/>
    <n v="2399.1999999999998"/>
    <n v="431.86"/>
    <s v="Ahmedabad"/>
    <s v="Gujarat"/>
    <s v="West"/>
    <x v="2"/>
    <s v="Standard"/>
    <n v="2024"/>
    <n v="1"/>
    <s v="January"/>
    <n v="0.18"/>
    <n v="1799.4"/>
    <n v="0"/>
  </r>
  <r>
    <s v="ORD101462"/>
    <d v="2025-12-26T00:00:00"/>
    <x v="35"/>
    <s v="Customer_0548"/>
    <s v="P2011"/>
    <s v="Sneakers"/>
    <x v="0"/>
    <x v="4"/>
    <n v="2"/>
    <n v="2499"/>
    <n v="4998"/>
    <n v="0.05"/>
    <n v="249.9"/>
    <n v="4748.1000000000004"/>
    <n v="1448.17"/>
    <s v="Ahmedabad"/>
    <s v="Gujarat"/>
    <s v="West"/>
    <x v="3"/>
    <s v="Express"/>
    <n v="2025"/>
    <n v="12"/>
    <s v="December"/>
    <n v="0.30499999999999999"/>
    <n v="4498.2"/>
    <n v="0"/>
  </r>
  <r>
    <s v="ORD103011"/>
    <d v="2025-06-30T00:00:00"/>
    <x v="60"/>
    <s v="Customer_0065"/>
    <s v="P2012"/>
    <s v="Sandals"/>
    <x v="0"/>
    <x v="4"/>
    <n v="5"/>
    <n v="1299"/>
    <n v="6495"/>
    <n v="0.2"/>
    <n v="1299"/>
    <n v="5196"/>
    <n v="1350.96"/>
    <s v="Gurugram"/>
    <s v="Haryana"/>
    <s v="North"/>
    <x v="4"/>
    <s v="Standard"/>
    <n v="2025"/>
    <n v="6"/>
    <s v="June"/>
    <n v="0.26"/>
    <n v="3897"/>
    <n v="0"/>
  </r>
  <r>
    <s v="ORD104609"/>
    <d v="2024-05-09T00:00:00"/>
    <x v="352"/>
    <s v="Customer_0756"/>
    <s v="P2014"/>
    <s v="Cookware Set"/>
    <x v="1"/>
    <x v="1"/>
    <n v="1"/>
    <n v="2999"/>
    <n v="2999"/>
    <n v="0.05"/>
    <n v="149.94999999999999"/>
    <n v="2849.05"/>
    <n v="641.04"/>
    <s v="Ahmedabad"/>
    <s v="Gujarat"/>
    <s v="West"/>
    <x v="4"/>
    <s v="Standard"/>
    <n v="2024"/>
    <n v="5"/>
    <s v="May"/>
    <n v="0.22500000000000001"/>
    <n v="2699.1"/>
    <n v="0"/>
  </r>
  <r>
    <s v="ORD104935"/>
    <d v="2024-10-07T00:00:00"/>
    <x v="326"/>
    <s v="Customer_0800"/>
    <s v="P2016"/>
    <s v="Bedsheet Set"/>
    <x v="1"/>
    <x v="8"/>
    <n v="1"/>
    <n v="999"/>
    <n v="999"/>
    <n v="0.15"/>
    <n v="149.85"/>
    <n v="849.15"/>
    <n v="165.58"/>
    <s v="Bengaluru"/>
    <s v="Karnataka"/>
    <s v="South"/>
    <x v="2"/>
    <s v="Express"/>
    <n v="2024"/>
    <n v="10"/>
    <s v="October"/>
    <n v="0.19500000000000001"/>
    <n v="699.3"/>
    <n v="0"/>
  </r>
  <r>
    <s v="ORD101040"/>
    <d v="2024-02-16T00:00:00"/>
    <x v="223"/>
    <s v="Customer_0229"/>
    <s v="P2001"/>
    <s v="Smartphone"/>
    <x v="2"/>
    <x v="7"/>
    <n v="3"/>
    <n v="24999"/>
    <n v="74997"/>
    <n v="0.1"/>
    <n v="7499.7"/>
    <n v="67497.3"/>
    <n v="8774.65"/>
    <s v="Chennai"/>
    <s v="Tamil Nadu"/>
    <s v="South"/>
    <x v="1"/>
    <s v="Express"/>
    <n v="2024"/>
    <n v="2"/>
    <s v="February"/>
    <n v="0.13"/>
    <n v="59997.599999999999"/>
    <n v="0"/>
  </r>
  <r>
    <s v="ORD103131"/>
    <d v="2024-02-25T00:00:00"/>
    <x v="115"/>
    <s v="Customer_0015"/>
    <s v="P2021"/>
    <s v="Perfume"/>
    <x v="4"/>
    <x v="13"/>
    <n v="1"/>
    <n v="1499"/>
    <n v="1499"/>
    <n v="0.05"/>
    <n v="74.95"/>
    <n v="1424.05"/>
    <n v="519.78"/>
    <s v="Lucknow"/>
    <s v="Uttar Pradesh"/>
    <s v="North"/>
    <x v="2"/>
    <s v="Standard"/>
    <n v="2024"/>
    <n v="2"/>
    <s v="February"/>
    <n v="0.36499999999999999"/>
    <n v="1349.1"/>
    <n v="0"/>
  </r>
  <r>
    <s v="ORD103660"/>
    <d v="2025-07-20T00:00:00"/>
    <x v="545"/>
    <s v="Customer_0039"/>
    <s v="P2018"/>
    <s v="Face Wash"/>
    <x v="4"/>
    <x v="11"/>
    <n v="1"/>
    <n v="399"/>
    <n v="399"/>
    <n v="0.1"/>
    <n v="39.9"/>
    <n v="359.1"/>
    <n v="125.68"/>
    <s v="Delhi"/>
    <s v="Delhi"/>
    <s v="North"/>
    <x v="0"/>
    <s v="Standard"/>
    <n v="2025"/>
    <n v="7"/>
    <s v="July"/>
    <n v="0.35"/>
    <n v="319.2"/>
    <n v="0"/>
  </r>
  <r>
    <s v="ORD104164"/>
    <d v="2024-10-26T00:00:00"/>
    <x v="137"/>
    <s v="Customer_0783"/>
    <s v="P2009"/>
    <s v="Kurti"/>
    <x v="0"/>
    <x v="0"/>
    <n v="1"/>
    <n v="1199"/>
    <n v="1199"/>
    <n v="0.25"/>
    <n v="299.75"/>
    <n v="899.25"/>
    <n v="220.32"/>
    <s v="Mumbai"/>
    <s v="Maharashtra"/>
    <s v="West"/>
    <x v="4"/>
    <s v="Standard"/>
    <n v="2024"/>
    <n v="10"/>
    <s v="October"/>
    <n v="0.245"/>
    <n v="599.5"/>
    <n v="0"/>
  </r>
  <r>
    <s v="ORD104243"/>
    <d v="2025-12-15T00:00:00"/>
    <x v="546"/>
    <s v="Customer_0582"/>
    <s v="P2009"/>
    <s v="Kurti"/>
    <x v="0"/>
    <x v="0"/>
    <n v="1"/>
    <n v="1199"/>
    <n v="1199"/>
    <n v="0"/>
    <n v="0"/>
    <n v="1199"/>
    <n v="383.68"/>
    <s v="Gurugram"/>
    <s v="Haryana"/>
    <s v="North"/>
    <x v="4"/>
    <s v="Express"/>
    <n v="2025"/>
    <n v="12"/>
    <s v="December"/>
    <n v="0.32"/>
    <n v="1199"/>
    <n v="0"/>
  </r>
  <r>
    <s v="ORD104373"/>
    <d v="2024-05-09T00:00:00"/>
    <x v="547"/>
    <s v="Customer_0296"/>
    <s v="P2011"/>
    <s v="Sneakers"/>
    <x v="0"/>
    <x v="4"/>
    <n v="2"/>
    <n v="2499"/>
    <n v="4998"/>
    <n v="0.05"/>
    <n v="249.9"/>
    <n v="4748.1000000000004"/>
    <n v="1448.17"/>
    <s v="Jaipur"/>
    <s v="Rajasthan"/>
    <s v="North"/>
    <x v="3"/>
    <s v="Standard"/>
    <n v="2024"/>
    <n v="5"/>
    <s v="May"/>
    <n v="0.30499999999999999"/>
    <n v="4498.2"/>
    <n v="0"/>
  </r>
  <r>
    <s v="ORD100161"/>
    <d v="2025-10-15T00:00:00"/>
    <x v="65"/>
    <s v="Customer_0120"/>
    <s v="P2004"/>
    <s v="Wireless Mouse"/>
    <x v="2"/>
    <x v="3"/>
    <n v="1"/>
    <n v="899"/>
    <n v="899"/>
    <n v="0.1"/>
    <n v="89.9"/>
    <n v="809.1"/>
    <n v="105.18"/>
    <s v="Kolkata"/>
    <s v="West Bengal"/>
    <s v="East"/>
    <x v="3"/>
    <s v="Standard"/>
    <n v="2025"/>
    <n v="10"/>
    <s v="October"/>
    <n v="0.13"/>
    <n v="719.2"/>
    <n v="0"/>
  </r>
  <r>
    <s v="ORD100238"/>
    <d v="2025-05-17T00:00:00"/>
    <x v="339"/>
    <s v="Customer_0760"/>
    <s v="P2002"/>
    <s v="Wireless Earbuds"/>
    <x v="2"/>
    <x v="7"/>
    <n v="3"/>
    <n v="2999"/>
    <n v="8997"/>
    <n v="0.2"/>
    <n v="1799.4"/>
    <n v="7197.6"/>
    <n v="719.76"/>
    <s v="Lucknow"/>
    <s v="Uttar Pradesh"/>
    <s v="North"/>
    <x v="0"/>
    <s v="Standard"/>
    <n v="2025"/>
    <n v="5"/>
    <s v="May"/>
    <n v="0.1"/>
    <n v="5398.2"/>
    <n v="0"/>
  </r>
  <r>
    <s v="ORD101038"/>
    <d v="2024-04-15T00:00:00"/>
    <x v="11"/>
    <s v="Customer_0241"/>
    <s v="P2017"/>
    <s v="Office Chair"/>
    <x v="1"/>
    <x v="5"/>
    <n v="1"/>
    <n v="5999"/>
    <n v="5999"/>
    <n v="0.15"/>
    <n v="899.85"/>
    <n v="5099.1499999999996"/>
    <n v="994.33"/>
    <s v="Bengaluru"/>
    <s v="Karnataka"/>
    <s v="South"/>
    <x v="2"/>
    <s v="Express"/>
    <n v="2024"/>
    <n v="4"/>
    <s v="April"/>
    <n v="0.19500000000000001"/>
    <n v="4199.3"/>
    <n v="0"/>
  </r>
  <r>
    <s v="ORD101422"/>
    <d v="2024-01-13T00:00:00"/>
    <x v="548"/>
    <s v="Customer_0541"/>
    <s v="P2022"/>
    <s v="Yoga Mat"/>
    <x v="3"/>
    <x v="9"/>
    <n v="1"/>
    <n v="899"/>
    <n v="899"/>
    <n v="0.05"/>
    <n v="44.95"/>
    <n v="854.05"/>
    <n v="226.32"/>
    <s v="Delhi"/>
    <s v="Delhi"/>
    <s v="North"/>
    <x v="3"/>
    <s v="Standard"/>
    <n v="2024"/>
    <n v="1"/>
    <s v="January"/>
    <n v="0.26500000000000001"/>
    <n v="809.1"/>
    <n v="0"/>
  </r>
  <r>
    <s v="ORD101991"/>
    <d v="2025-08-10T00:00:00"/>
    <x v="443"/>
    <s v="Customer_0683"/>
    <s v="P2008"/>
    <s v="Jeans"/>
    <x v="0"/>
    <x v="12"/>
    <n v="1"/>
    <n v="1799"/>
    <n v="1799"/>
    <n v="0.1"/>
    <n v="179.9"/>
    <n v="1619.1"/>
    <n v="469.54"/>
    <s v="Mumbai"/>
    <s v="Maharashtra"/>
    <s v="West"/>
    <x v="0"/>
    <s v="Same Day"/>
    <n v="2025"/>
    <n v="8"/>
    <s v="August"/>
    <n v="0.28999999999999998"/>
    <n v="1439.2"/>
    <n v="0"/>
  </r>
  <r>
    <s v="ORD101996"/>
    <d v="2024-10-18T00:00:00"/>
    <x v="303"/>
    <s v="Customer_0226"/>
    <s v="P2014"/>
    <s v="Cookware Set"/>
    <x v="1"/>
    <x v="1"/>
    <n v="3"/>
    <n v="2999"/>
    <n v="8997"/>
    <n v="0.15"/>
    <n v="1349.55"/>
    <n v="7647.45"/>
    <n v="1491.25"/>
    <s v="Gurugram"/>
    <s v="Haryana"/>
    <s v="North"/>
    <x v="1"/>
    <s v="Express"/>
    <n v="2024"/>
    <n v="10"/>
    <s v="October"/>
    <n v="0.19500000000000001"/>
    <n v="6297.9"/>
    <n v="0"/>
  </r>
  <r>
    <s v="ORD102052"/>
    <d v="2025-04-25T00:00:00"/>
    <x v="272"/>
    <s v="Customer_0448"/>
    <s v="P2008"/>
    <s v="Jeans"/>
    <x v="0"/>
    <x v="12"/>
    <n v="4"/>
    <n v="1799"/>
    <n v="7196"/>
    <n v="0.1"/>
    <n v="719.6"/>
    <n v="6476.4"/>
    <n v="1878.16"/>
    <s v="Pune"/>
    <s v="Maharashtra"/>
    <s v="West"/>
    <x v="1"/>
    <s v="Standard"/>
    <n v="2025"/>
    <n v="4"/>
    <s v="April"/>
    <n v="0.28999999999999998"/>
    <n v="5756.8"/>
    <n v="0"/>
  </r>
  <r>
    <s v="ORD102109"/>
    <d v="2025-05-05T00:00:00"/>
    <x v="196"/>
    <s v="Customer_0713"/>
    <s v="P2013"/>
    <s v="Mixer Grinder"/>
    <x v="1"/>
    <x v="1"/>
    <n v="1"/>
    <n v="3499"/>
    <n v="3499"/>
    <n v="0.25"/>
    <n v="874.75"/>
    <n v="2624.25"/>
    <n v="433"/>
    <s v="Delhi"/>
    <s v="Delhi"/>
    <s v="North"/>
    <x v="1"/>
    <s v="Standard"/>
    <n v="2025"/>
    <n v="5"/>
    <s v="May"/>
    <n v="0.16500000000000001"/>
    <n v="1749.5"/>
    <n v="0"/>
  </r>
  <r>
    <s v="ORD102260"/>
    <d v="2025-03-27T00:00:00"/>
    <x v="549"/>
    <s v="Customer_0692"/>
    <s v="P2022"/>
    <s v="Yoga Mat"/>
    <x v="3"/>
    <x v="9"/>
    <n v="2"/>
    <n v="899"/>
    <n v="1798"/>
    <n v="0.1"/>
    <n v="179.8"/>
    <n v="1618.2"/>
    <n v="404.55"/>
    <s v="Lucknow"/>
    <s v="Uttar Pradesh"/>
    <s v="North"/>
    <x v="3"/>
    <s v="Same Day"/>
    <n v="2025"/>
    <n v="3"/>
    <s v="March"/>
    <n v="0.25"/>
    <n v="1438.4"/>
    <n v="0"/>
  </r>
  <r>
    <s v="ORD102846"/>
    <d v="2024-12-14T00:00:00"/>
    <x v="550"/>
    <s v="Customer_0006"/>
    <s v="P2009"/>
    <s v="Kurti"/>
    <x v="0"/>
    <x v="0"/>
    <n v="1"/>
    <n v="1199"/>
    <n v="1199"/>
    <n v="0.05"/>
    <n v="59.95"/>
    <n v="1139.05"/>
    <n v="347.41"/>
    <s v="Ahmedabad"/>
    <s v="Gujarat"/>
    <s v="West"/>
    <x v="0"/>
    <s v="Standard"/>
    <n v="2024"/>
    <n v="12"/>
    <s v="December"/>
    <n v="0.30499999999999999"/>
    <n v="1079.0999999999999"/>
    <n v="0"/>
  </r>
  <r>
    <s v="ORD103745"/>
    <d v="2024-07-07T00:00:00"/>
    <x v="551"/>
    <s v="Customer_0368"/>
    <s v="P2017"/>
    <s v="Office Chair"/>
    <x v="1"/>
    <x v="5"/>
    <n v="1"/>
    <n v="5999"/>
    <n v="5999"/>
    <n v="0.15"/>
    <n v="899.85"/>
    <n v="5099.1499999999996"/>
    <n v="994.33"/>
    <s v="Kolkata"/>
    <s v="West Bengal"/>
    <s v="East"/>
    <x v="2"/>
    <s v="Standard"/>
    <n v="2024"/>
    <n v="7"/>
    <s v="July"/>
    <n v="0.19500000000000001"/>
    <n v="4199.3"/>
    <n v="0"/>
  </r>
  <r>
    <s v="ORD104198"/>
    <d v="2024-02-22T00:00:00"/>
    <x v="471"/>
    <s v="Customer_0005"/>
    <s v="P2023"/>
    <s v="Dumbbells"/>
    <x v="3"/>
    <x v="9"/>
    <n v="1"/>
    <n v="1599"/>
    <n v="1599"/>
    <n v="0.15"/>
    <n v="239.85"/>
    <n v="1359.15"/>
    <n v="319.39999999999998"/>
    <s v="Hyderabad"/>
    <s v="Telangana"/>
    <s v="South"/>
    <x v="1"/>
    <s v="Standard"/>
    <n v="2024"/>
    <n v="2"/>
    <s v="February"/>
    <n v="0.23499999999999999"/>
    <n v="1119.3"/>
    <n v="0"/>
  </r>
  <r>
    <s v="ORD104882"/>
    <d v="2024-09-15T00:00:00"/>
    <x v="442"/>
    <s v="Customer_0444"/>
    <s v="P2013"/>
    <s v="Mixer Grinder"/>
    <x v="1"/>
    <x v="1"/>
    <n v="1"/>
    <n v="3499"/>
    <n v="3499"/>
    <n v="0.05"/>
    <n v="174.95"/>
    <n v="3324.05"/>
    <n v="747.91"/>
    <s v="Lucknow"/>
    <s v="Uttar Pradesh"/>
    <s v="North"/>
    <x v="1"/>
    <s v="Same Day"/>
    <n v="2024"/>
    <n v="9"/>
    <s v="September"/>
    <n v="0.22500000000000001"/>
    <n v="3149.1"/>
    <n v="0"/>
  </r>
  <r>
    <s v="ORD100565"/>
    <d v="2025-05-04T00:00:00"/>
    <x v="552"/>
    <s v="Customer_0532"/>
    <s v="P2011"/>
    <s v="Sneakers"/>
    <x v="0"/>
    <x v="4"/>
    <n v="1"/>
    <n v="2499"/>
    <n v="2499"/>
    <n v="0.3"/>
    <n v="749.7"/>
    <n v="1749.3"/>
    <n v="402.34"/>
    <s v="Chennai"/>
    <s v="Tamil Nadu"/>
    <s v="South"/>
    <x v="4"/>
    <s v="Standard"/>
    <n v="2025"/>
    <n v="5"/>
    <s v="May"/>
    <n v="0.23"/>
    <n v="999.6"/>
    <n v="0"/>
  </r>
  <r>
    <s v="ORD100760"/>
    <d v="2024-04-26T00:00:00"/>
    <x v="263"/>
    <s v="Customer_0487"/>
    <s v="P2022"/>
    <s v="Yoga Mat"/>
    <x v="3"/>
    <x v="9"/>
    <n v="1"/>
    <n v="899"/>
    <n v="899"/>
    <n v="0.15"/>
    <n v="134.85"/>
    <n v="764.15"/>
    <n v="179.58"/>
    <s v="Mumbai"/>
    <s v="Maharashtra"/>
    <s v="West"/>
    <x v="4"/>
    <s v="Standard"/>
    <n v="2024"/>
    <n v="4"/>
    <s v="April"/>
    <n v="0.23499999999999999"/>
    <n v="629.29999999999995"/>
    <n v="0"/>
  </r>
  <r>
    <s v="ORD101339"/>
    <d v="2024-03-07T00:00:00"/>
    <x v="411"/>
    <s v="Customer_0297"/>
    <s v="P2001"/>
    <s v="Smartphone"/>
    <x v="2"/>
    <x v="7"/>
    <n v="2"/>
    <n v="24999"/>
    <n v="49998"/>
    <n v="0.1"/>
    <n v="4999.8"/>
    <n v="44998.2"/>
    <n v="5849.77"/>
    <s v="Pune"/>
    <s v="Maharashtra"/>
    <s v="West"/>
    <x v="4"/>
    <s v="Standard"/>
    <n v="2024"/>
    <n v="3"/>
    <s v="March"/>
    <n v="0.13"/>
    <n v="39998.400000000001"/>
    <n v="0"/>
  </r>
  <r>
    <s v="ORD102600"/>
    <d v="2025-02-14T00:00:00"/>
    <x v="553"/>
    <s v="Customer_0494"/>
    <s v="P2021"/>
    <s v="Perfume"/>
    <x v="4"/>
    <x v="13"/>
    <n v="1"/>
    <n v="1499"/>
    <n v="1499"/>
    <n v="0"/>
    <n v="0"/>
    <n v="1499"/>
    <n v="569.62"/>
    <s v="Mumbai"/>
    <s v="Maharashtra"/>
    <s v="West"/>
    <x v="4"/>
    <s v="Same Day"/>
    <n v="2025"/>
    <n v="2"/>
    <s v="February"/>
    <n v="0.38"/>
    <n v="1499"/>
    <n v="0"/>
  </r>
  <r>
    <s v="ORD102744"/>
    <d v="2025-05-18T00:00:00"/>
    <x v="382"/>
    <s v="Customer_0753"/>
    <s v="P2013"/>
    <s v="Mixer Grinder"/>
    <x v="1"/>
    <x v="1"/>
    <n v="3"/>
    <n v="3499"/>
    <n v="10497"/>
    <n v="0.1"/>
    <n v="1049.7"/>
    <n v="9447.2999999999993"/>
    <n v="1983.93"/>
    <s v="Ahmedabad"/>
    <s v="Gujarat"/>
    <s v="West"/>
    <x v="1"/>
    <s v="Standard"/>
    <n v="2025"/>
    <n v="5"/>
    <s v="May"/>
    <n v="0.21"/>
    <n v="8397.6"/>
    <n v="0"/>
  </r>
  <r>
    <s v="ORD100336"/>
    <d v="2024-03-16T00:00:00"/>
    <x v="404"/>
    <s v="Customer_0213"/>
    <s v="P2013"/>
    <s v="Mixer Grinder"/>
    <x v="1"/>
    <x v="1"/>
    <n v="1"/>
    <n v="3499"/>
    <n v="3499"/>
    <n v="0.1"/>
    <n v="349.9"/>
    <n v="3149.1"/>
    <n v="661.31"/>
    <s v="Lucknow"/>
    <s v="Uttar Pradesh"/>
    <s v="North"/>
    <x v="1"/>
    <s v="Standard"/>
    <n v="2024"/>
    <n v="3"/>
    <s v="March"/>
    <n v="0.21"/>
    <n v="2799.2"/>
    <n v="0"/>
  </r>
  <r>
    <s v="ORD100793"/>
    <d v="2025-08-13T00:00:00"/>
    <x v="294"/>
    <s v="Customer_0181"/>
    <s v="P2015"/>
    <s v="Table Lamp"/>
    <x v="1"/>
    <x v="8"/>
    <n v="1"/>
    <n v="1299"/>
    <n v="1299"/>
    <n v="0.1"/>
    <n v="129.9"/>
    <n v="1169.0999999999999"/>
    <n v="245.51"/>
    <s v="Noida"/>
    <s v="Uttar Pradesh"/>
    <s v="North"/>
    <x v="1"/>
    <s v="Standard"/>
    <n v="2025"/>
    <n v="8"/>
    <s v="August"/>
    <n v="0.21"/>
    <n v="1039.2"/>
    <n v="0"/>
  </r>
  <r>
    <s v="ORD101289"/>
    <d v="2025-10-06T00:00:00"/>
    <x v="90"/>
    <s v="Customer_0704"/>
    <s v="P2024"/>
    <s v="Cricket Bat"/>
    <x v="3"/>
    <x v="6"/>
    <n v="1"/>
    <n v="2499"/>
    <n v="2499"/>
    <n v="0.1"/>
    <n v="249.9"/>
    <n v="2249.1"/>
    <n v="562.28"/>
    <s v="Chennai"/>
    <s v="Tamil Nadu"/>
    <s v="South"/>
    <x v="4"/>
    <s v="Standard"/>
    <n v="2025"/>
    <n v="10"/>
    <s v="October"/>
    <n v="0.25"/>
    <n v="1999.2"/>
    <n v="0"/>
  </r>
  <r>
    <s v="ORD102324"/>
    <d v="2025-12-03T00:00:00"/>
    <x v="454"/>
    <s v="Customer_0254"/>
    <s v="P2020"/>
    <s v="Shampoo"/>
    <x v="4"/>
    <x v="10"/>
    <n v="1"/>
    <n v="599"/>
    <n v="599"/>
    <n v="0.05"/>
    <n v="29.95"/>
    <n v="569.04999999999995"/>
    <n v="207.7"/>
    <s v="Kolkata"/>
    <s v="West Bengal"/>
    <s v="East"/>
    <x v="1"/>
    <s v="Express"/>
    <n v="2025"/>
    <n v="12"/>
    <s v="December"/>
    <n v="0.36499999999999999"/>
    <n v="539.1"/>
    <n v="0"/>
  </r>
  <r>
    <s v="ORD102406"/>
    <d v="2024-02-24T00:00:00"/>
    <x v="554"/>
    <s v="Customer_0674"/>
    <s v="P2004"/>
    <s v="Wireless Mouse"/>
    <x v="2"/>
    <x v="3"/>
    <n v="1"/>
    <n v="899"/>
    <n v="899"/>
    <n v="0.1"/>
    <n v="89.9"/>
    <n v="809.1"/>
    <n v="105.18"/>
    <s v="Bengaluru"/>
    <s v="Karnataka"/>
    <s v="South"/>
    <x v="2"/>
    <s v="Standard"/>
    <n v="2024"/>
    <n v="2"/>
    <s v="February"/>
    <n v="0.13"/>
    <n v="719.2"/>
    <n v="0"/>
  </r>
  <r>
    <s v="ORD103669"/>
    <d v="2024-06-04T00:00:00"/>
    <x v="134"/>
    <s v="Customer_0331"/>
    <s v="P2003"/>
    <s v="Laptop"/>
    <x v="2"/>
    <x v="2"/>
    <n v="1"/>
    <n v="59999"/>
    <n v="59999"/>
    <n v="0.1"/>
    <n v="5999.9"/>
    <n v="53999.1"/>
    <n v="7019.88"/>
    <s v="Gurugram"/>
    <s v="Haryana"/>
    <s v="North"/>
    <x v="1"/>
    <s v="Standard"/>
    <n v="2024"/>
    <n v="6"/>
    <s v="June"/>
    <n v="0.13"/>
    <n v="47999.199999999997"/>
    <n v="0"/>
  </r>
  <r>
    <s v="ORD101628"/>
    <d v="2024-06-01T00:00:00"/>
    <x v="506"/>
    <s v="Customer_0127"/>
    <s v="P2021"/>
    <s v="Perfume"/>
    <x v="4"/>
    <x v="13"/>
    <n v="2"/>
    <n v="1499"/>
    <n v="2998"/>
    <n v="0.1"/>
    <n v="299.8"/>
    <n v="2698.2"/>
    <n v="944.37"/>
    <s v="Kolkata"/>
    <s v="West Bengal"/>
    <s v="East"/>
    <x v="1"/>
    <s v="Standard"/>
    <n v="2024"/>
    <n v="6"/>
    <s v="June"/>
    <n v="0.35"/>
    <n v="2398.4"/>
    <n v="0"/>
  </r>
  <r>
    <s v="ORD101835"/>
    <d v="2025-07-30T00:00:00"/>
    <x v="303"/>
    <s v="Customer_0226"/>
    <s v="P2003"/>
    <s v="Laptop"/>
    <x v="2"/>
    <x v="2"/>
    <n v="2"/>
    <n v="59999"/>
    <n v="119998"/>
    <n v="0.1"/>
    <n v="11999.8"/>
    <n v="107998.2"/>
    <n v="14039.77"/>
    <s v="Noida"/>
    <s v="Uttar Pradesh"/>
    <s v="North"/>
    <x v="4"/>
    <s v="Standard"/>
    <n v="2025"/>
    <n v="7"/>
    <s v="July"/>
    <n v="0.13"/>
    <n v="95998.399999999994"/>
    <n v="0"/>
  </r>
  <r>
    <s v="ORD101971"/>
    <d v="2024-11-07T00:00:00"/>
    <x v="271"/>
    <s v="Customer_0771"/>
    <s v="P2002"/>
    <s v="Wireless Earbuds"/>
    <x v="2"/>
    <x v="7"/>
    <n v="1"/>
    <n v="2999"/>
    <n v="2999"/>
    <n v="0.1"/>
    <n v="299.89999999999998"/>
    <n v="2699.1"/>
    <n v="350.88"/>
    <s v="Lucknow"/>
    <s v="Uttar Pradesh"/>
    <s v="North"/>
    <x v="2"/>
    <s v="Standard"/>
    <n v="2024"/>
    <n v="11"/>
    <s v="November"/>
    <n v="0.13"/>
    <n v="2399.1999999999998"/>
    <n v="0"/>
  </r>
  <r>
    <s v="ORD101978"/>
    <d v="2024-03-28T00:00:00"/>
    <x v="363"/>
    <s v="Customer_0737"/>
    <s v="P2011"/>
    <s v="Sneakers"/>
    <x v="0"/>
    <x v="4"/>
    <n v="2"/>
    <n v="2499"/>
    <n v="4998"/>
    <n v="0.15"/>
    <n v="749.7"/>
    <n v="4248.3"/>
    <n v="1168.28"/>
    <s v="Lucknow"/>
    <s v="Uttar Pradesh"/>
    <s v="North"/>
    <x v="1"/>
    <s v="Standard"/>
    <n v="2024"/>
    <n v="3"/>
    <s v="March"/>
    <n v="0.27500000000000002"/>
    <n v="3498.6"/>
    <n v="0"/>
  </r>
  <r>
    <s v="ORD102204"/>
    <d v="2024-09-11T00:00:00"/>
    <x v="163"/>
    <s v="Customer_0454"/>
    <s v="P2009"/>
    <s v="Kurti"/>
    <x v="0"/>
    <x v="0"/>
    <n v="3"/>
    <n v="1199"/>
    <n v="3597"/>
    <n v="0"/>
    <n v="0"/>
    <n v="3597"/>
    <n v="1151.04"/>
    <s v="Noida"/>
    <s v="Uttar Pradesh"/>
    <s v="North"/>
    <x v="1"/>
    <s v="Express"/>
    <n v="2024"/>
    <n v="9"/>
    <s v="September"/>
    <n v="0.32"/>
    <n v="3597"/>
    <n v="0"/>
  </r>
  <r>
    <s v="ORD103971"/>
    <d v="2024-05-01T00:00:00"/>
    <x v="278"/>
    <s v="Customer_0217"/>
    <s v="P2002"/>
    <s v="Wireless Earbuds"/>
    <x v="2"/>
    <x v="7"/>
    <n v="2"/>
    <n v="2999"/>
    <n v="5998"/>
    <n v="0.05"/>
    <n v="299.89999999999998"/>
    <n v="5698.1"/>
    <n v="826.22"/>
    <s v="Lucknow"/>
    <s v="Uttar Pradesh"/>
    <s v="North"/>
    <x v="2"/>
    <s v="Standard"/>
    <n v="2024"/>
    <n v="5"/>
    <s v="May"/>
    <n v="0.14499999999999999"/>
    <n v="5398.2"/>
    <n v="0"/>
  </r>
  <r>
    <s v="ORD104705"/>
    <d v="2025-07-25T00:00:00"/>
    <x v="342"/>
    <s v="Customer_0081"/>
    <s v="P2007"/>
    <s v="T-Shirt"/>
    <x v="0"/>
    <x v="12"/>
    <n v="1"/>
    <n v="799"/>
    <n v="799"/>
    <n v="0.1"/>
    <n v="79.900000000000006"/>
    <n v="719.1"/>
    <n v="208.54"/>
    <s v="Jaipur"/>
    <s v="Rajasthan"/>
    <s v="North"/>
    <x v="2"/>
    <s v="Standard"/>
    <n v="2025"/>
    <n v="7"/>
    <s v="July"/>
    <n v="0.28999999999999998"/>
    <n v="639.20000000000005"/>
    <n v="0"/>
  </r>
  <r>
    <s v="ORD104928"/>
    <d v="2025-03-02T00:00:00"/>
    <x v="442"/>
    <s v="Customer_0444"/>
    <s v="P2005"/>
    <s v="Keyboard"/>
    <x v="2"/>
    <x v="3"/>
    <n v="1"/>
    <n v="1299"/>
    <n v="1299"/>
    <n v="0.2"/>
    <n v="259.8"/>
    <n v="1039.2"/>
    <n v="103.92"/>
    <s v="Bengaluru"/>
    <s v="Karnataka"/>
    <s v="South"/>
    <x v="1"/>
    <s v="Standard"/>
    <n v="2025"/>
    <n v="3"/>
    <s v="March"/>
    <n v="0.1"/>
    <n v="779.4"/>
    <n v="0"/>
  </r>
  <r>
    <s v="ORD100506"/>
    <d v="2025-09-12T00:00:00"/>
    <x v="399"/>
    <s v="Customer_0019"/>
    <s v="P2020"/>
    <s v="Shampoo"/>
    <x v="4"/>
    <x v="10"/>
    <n v="1"/>
    <n v="599"/>
    <n v="599"/>
    <n v="0.1"/>
    <n v="59.9"/>
    <n v="539.1"/>
    <n v="188.68"/>
    <s v="Hyderabad"/>
    <s v="Telangana"/>
    <s v="South"/>
    <x v="1"/>
    <s v="Standard"/>
    <n v="2025"/>
    <n v="9"/>
    <s v="September"/>
    <n v="0.35"/>
    <n v="479.2"/>
    <n v="0"/>
  </r>
  <r>
    <s v="ORD100635"/>
    <d v="2025-09-02T00:00:00"/>
    <x v="61"/>
    <s v="Customer_0036"/>
    <s v="P2022"/>
    <s v="Yoga Mat"/>
    <x v="3"/>
    <x v="9"/>
    <n v="1"/>
    <n v="899"/>
    <n v="899"/>
    <n v="0"/>
    <n v="0"/>
    <n v="899"/>
    <n v="251.72"/>
    <s v="Noida"/>
    <s v="Uttar Pradesh"/>
    <s v="North"/>
    <x v="3"/>
    <s v="Standard"/>
    <n v="2025"/>
    <n v="9"/>
    <s v="September"/>
    <n v="0.28000000000000003"/>
    <n v="899"/>
    <n v="0"/>
  </r>
  <r>
    <s v="ORD101707"/>
    <d v="2025-09-25T00:00:00"/>
    <x v="555"/>
    <s v="Customer_0353"/>
    <s v="P2016"/>
    <s v="Bedsheet Set"/>
    <x v="1"/>
    <x v="8"/>
    <n v="1"/>
    <n v="999"/>
    <n v="999"/>
    <n v="0.1"/>
    <n v="99.9"/>
    <n v="899.1"/>
    <n v="188.81"/>
    <s v="Lucknow"/>
    <s v="Uttar Pradesh"/>
    <s v="North"/>
    <x v="1"/>
    <s v="Standard"/>
    <n v="2025"/>
    <n v="9"/>
    <s v="September"/>
    <n v="0.21"/>
    <n v="799.2"/>
    <n v="0"/>
  </r>
  <r>
    <s v="ORD101966"/>
    <d v="2024-08-19T00:00:00"/>
    <x v="351"/>
    <s v="Customer_0543"/>
    <s v="P2008"/>
    <s v="Jeans"/>
    <x v="0"/>
    <x v="12"/>
    <n v="3"/>
    <n v="1799"/>
    <n v="5397"/>
    <n v="0.15"/>
    <n v="809.55"/>
    <n v="4587.45"/>
    <n v="1261.55"/>
    <s v="Jaipur"/>
    <s v="Rajasthan"/>
    <s v="North"/>
    <x v="1"/>
    <s v="Standard"/>
    <n v="2024"/>
    <n v="8"/>
    <s v="August"/>
    <n v="0.27500000000000002"/>
    <n v="3777.9"/>
    <n v="0"/>
  </r>
  <r>
    <s v="ORD102045"/>
    <d v="2025-06-19T00:00:00"/>
    <x v="556"/>
    <s v="Customer_0699"/>
    <s v="P2020"/>
    <s v="Shampoo"/>
    <x v="4"/>
    <x v="10"/>
    <n v="1"/>
    <n v="599"/>
    <n v="599"/>
    <n v="0"/>
    <n v="0"/>
    <n v="599"/>
    <n v="227.62"/>
    <s v="Lucknow"/>
    <s v="Uttar Pradesh"/>
    <s v="North"/>
    <x v="4"/>
    <s v="Same Day"/>
    <n v="2025"/>
    <n v="6"/>
    <s v="June"/>
    <n v="0.38"/>
    <n v="599"/>
    <n v="0"/>
  </r>
  <r>
    <s v="ORD102785"/>
    <d v="2025-01-24T00:00:00"/>
    <x v="98"/>
    <s v="Customer_0211"/>
    <s v="P2022"/>
    <s v="Yoga Mat"/>
    <x v="3"/>
    <x v="9"/>
    <n v="2"/>
    <n v="899"/>
    <n v="1798"/>
    <n v="0.1"/>
    <n v="179.8"/>
    <n v="1618.2"/>
    <n v="404.55"/>
    <s v="Noida"/>
    <s v="Uttar Pradesh"/>
    <s v="North"/>
    <x v="4"/>
    <s v="Standard"/>
    <n v="2025"/>
    <n v="1"/>
    <s v="January"/>
    <n v="0.25"/>
    <n v="1438.4"/>
    <n v="0"/>
  </r>
  <r>
    <s v="ORD102820"/>
    <d v="2025-04-06T00:00:00"/>
    <x v="557"/>
    <s v="Customer_0688"/>
    <s v="P2011"/>
    <s v="Sneakers"/>
    <x v="0"/>
    <x v="4"/>
    <n v="3"/>
    <n v="2499"/>
    <n v="7497"/>
    <n v="0.2"/>
    <n v="1499.4"/>
    <n v="5997.6"/>
    <n v="1559.38"/>
    <s v="Mumbai"/>
    <s v="Maharashtra"/>
    <s v="West"/>
    <x v="1"/>
    <s v="Standard"/>
    <n v="2025"/>
    <n v="4"/>
    <s v="April"/>
    <n v="0.26"/>
    <n v="4498.2"/>
    <n v="0"/>
  </r>
  <r>
    <s v="ORD102912"/>
    <d v="2025-03-29T00:00:00"/>
    <x v="503"/>
    <s v="Customer_0607"/>
    <s v="P2017"/>
    <s v="Office Chair"/>
    <x v="1"/>
    <x v="5"/>
    <n v="1"/>
    <n v="5999"/>
    <n v="5999"/>
    <n v="0"/>
    <n v="0"/>
    <n v="5999"/>
    <n v="1439.76"/>
    <s v="Noida"/>
    <s v="Uttar Pradesh"/>
    <s v="North"/>
    <x v="1"/>
    <s v="Standard"/>
    <n v="2025"/>
    <n v="3"/>
    <s v="March"/>
    <n v="0.24"/>
    <n v="5999"/>
    <n v="0"/>
  </r>
  <r>
    <s v="ORD103122"/>
    <d v="2024-10-31T00:00:00"/>
    <x v="506"/>
    <s v="Customer_0127"/>
    <s v="P2006"/>
    <s v="Power Bank"/>
    <x v="2"/>
    <x v="3"/>
    <n v="4"/>
    <n v="1499"/>
    <n v="5996"/>
    <n v="0.2"/>
    <n v="1199.2"/>
    <n v="4796.8"/>
    <n v="479.68"/>
    <s v="Hyderabad"/>
    <s v="Telangana"/>
    <s v="South"/>
    <x v="1"/>
    <s v="Standard"/>
    <n v="2024"/>
    <n v="10"/>
    <s v="October"/>
    <n v="0.1"/>
    <n v="3597.6"/>
    <n v="0"/>
  </r>
  <r>
    <s v="ORD103706"/>
    <d v="2025-08-25T00:00:00"/>
    <x v="558"/>
    <s v="Customer_0421"/>
    <s v="P2021"/>
    <s v="Perfume"/>
    <x v="4"/>
    <x v="13"/>
    <n v="3"/>
    <n v="1499"/>
    <n v="4497"/>
    <n v="0.2"/>
    <n v="899.4"/>
    <n v="3597.6"/>
    <n v="1151.23"/>
    <s v="Jaipur"/>
    <s v="Rajasthan"/>
    <s v="North"/>
    <x v="1"/>
    <s v="Express"/>
    <n v="2025"/>
    <n v="8"/>
    <s v="August"/>
    <n v="0.32"/>
    <n v="2698.2"/>
    <n v="0"/>
  </r>
  <r>
    <s v="ORD104094"/>
    <d v="2025-03-15T00:00:00"/>
    <x v="212"/>
    <s v="Customer_0309"/>
    <s v="P2007"/>
    <s v="T-Shirt"/>
    <x v="0"/>
    <x v="12"/>
    <n v="1"/>
    <n v="799"/>
    <n v="799"/>
    <n v="0.1"/>
    <n v="79.900000000000006"/>
    <n v="719.1"/>
    <n v="208.54"/>
    <s v="Bengaluru"/>
    <s v="Karnataka"/>
    <s v="South"/>
    <x v="3"/>
    <s v="Standard"/>
    <n v="2025"/>
    <n v="3"/>
    <s v="March"/>
    <n v="0.28999999999999998"/>
    <n v="639.20000000000005"/>
    <n v="0"/>
  </r>
  <r>
    <s v="ORD102676"/>
    <d v="2024-11-08T00:00:00"/>
    <x v="559"/>
    <s v="Customer_0066"/>
    <s v="P2003"/>
    <s v="Laptop"/>
    <x v="2"/>
    <x v="2"/>
    <n v="1"/>
    <n v="59999"/>
    <n v="59999"/>
    <n v="0.3"/>
    <n v="17999.7"/>
    <n v="41999.3"/>
    <n v="2939.95"/>
    <s v="Kolkata"/>
    <s v="West Bengal"/>
    <s v="East"/>
    <x v="4"/>
    <s v="Standard"/>
    <n v="2024"/>
    <n v="11"/>
    <s v="November"/>
    <n v="7.0000000000000007E-2"/>
    <n v="23999.599999999999"/>
    <n v="0"/>
  </r>
  <r>
    <s v="ORD102847"/>
    <d v="2025-08-05T00:00:00"/>
    <x v="560"/>
    <s v="Customer_0722"/>
    <s v="P2015"/>
    <s v="Table Lamp"/>
    <x v="1"/>
    <x v="8"/>
    <n v="2"/>
    <n v="1299"/>
    <n v="2598"/>
    <n v="0.15"/>
    <n v="389.7"/>
    <n v="2208.3000000000002"/>
    <n v="430.62"/>
    <s v="Gurugram"/>
    <s v="Haryana"/>
    <s v="North"/>
    <x v="1"/>
    <s v="Express"/>
    <n v="2025"/>
    <n v="8"/>
    <s v="August"/>
    <n v="0.19500000000000001"/>
    <n v="1818.6"/>
    <n v="0"/>
  </r>
  <r>
    <s v="ORD103704"/>
    <d v="2025-09-27T00:00:00"/>
    <x v="125"/>
    <s v="Customer_0030"/>
    <s v="P2009"/>
    <s v="Kurti"/>
    <x v="0"/>
    <x v="0"/>
    <n v="2"/>
    <n v="1199"/>
    <n v="2398"/>
    <n v="0.15"/>
    <n v="359.7"/>
    <n v="2038.3"/>
    <n v="560.53"/>
    <s v="Delhi"/>
    <s v="Delhi"/>
    <s v="North"/>
    <x v="1"/>
    <s v="Express"/>
    <n v="2025"/>
    <n v="9"/>
    <s v="September"/>
    <n v="0.27500000000000002"/>
    <n v="1678.6"/>
    <n v="0"/>
  </r>
  <r>
    <s v="ORD100016"/>
    <d v="2024-03-02T00:00:00"/>
    <x v="321"/>
    <s v="Customer_0645"/>
    <s v="P2006"/>
    <s v="Power Bank"/>
    <x v="2"/>
    <x v="3"/>
    <n v="1"/>
    <n v="1499"/>
    <n v="1499"/>
    <n v="0.2"/>
    <n v="299.8"/>
    <n v="1199.2"/>
    <n v="119.92"/>
    <s v="Delhi"/>
    <s v="Delhi"/>
    <s v="North"/>
    <x v="1"/>
    <s v="Standard"/>
    <n v="2024"/>
    <n v="3"/>
    <s v="March"/>
    <n v="0.1"/>
    <n v="899.4"/>
    <n v="0"/>
  </r>
  <r>
    <s v="ORD101567"/>
    <d v="2025-09-16T00:00:00"/>
    <x v="458"/>
    <s v="Customer_0164"/>
    <s v="P2024"/>
    <s v="Cricket Bat"/>
    <x v="3"/>
    <x v="6"/>
    <n v="1"/>
    <n v="2499"/>
    <n v="2499"/>
    <n v="0.2"/>
    <n v="499.8"/>
    <n v="1999.2"/>
    <n v="439.82"/>
    <s v="Ahmedabad"/>
    <s v="Gujarat"/>
    <s v="West"/>
    <x v="2"/>
    <s v="Express"/>
    <n v="2025"/>
    <n v="9"/>
    <s v="September"/>
    <n v="0.22"/>
    <n v="1499.4"/>
    <n v="0"/>
  </r>
  <r>
    <s v="ORD101736"/>
    <d v="2024-04-11T00:00:00"/>
    <x v="240"/>
    <s v="Customer_0237"/>
    <s v="P2004"/>
    <s v="Wireless Mouse"/>
    <x v="2"/>
    <x v="3"/>
    <n v="2"/>
    <n v="899"/>
    <n v="1798"/>
    <n v="0.05"/>
    <n v="89.9"/>
    <n v="1708.1"/>
    <n v="247.67"/>
    <s v="Jaipur"/>
    <s v="Rajasthan"/>
    <s v="North"/>
    <x v="4"/>
    <s v="Standard"/>
    <n v="2024"/>
    <n v="4"/>
    <s v="April"/>
    <n v="0.14499999999999999"/>
    <n v="1618.2"/>
    <n v="0"/>
  </r>
  <r>
    <s v="ORD102777"/>
    <d v="2024-07-31T00:00:00"/>
    <x v="287"/>
    <s v="Customer_0037"/>
    <s v="P2016"/>
    <s v="Bedsheet Set"/>
    <x v="1"/>
    <x v="8"/>
    <n v="1"/>
    <n v="999"/>
    <n v="999"/>
    <n v="0.1"/>
    <n v="99.9"/>
    <n v="899.1"/>
    <n v="188.81"/>
    <s v="Gurugram"/>
    <s v="Haryana"/>
    <s v="North"/>
    <x v="1"/>
    <s v="Express"/>
    <n v="2024"/>
    <n v="7"/>
    <s v="July"/>
    <n v="0.21"/>
    <n v="799.2"/>
    <n v="0"/>
  </r>
  <r>
    <s v="ORD102839"/>
    <d v="2025-10-02T00:00:00"/>
    <x v="561"/>
    <s v="Customer_0041"/>
    <s v="P2017"/>
    <s v="Office Chair"/>
    <x v="1"/>
    <x v="5"/>
    <n v="1"/>
    <n v="5999"/>
    <n v="5999"/>
    <n v="0.05"/>
    <n v="299.95"/>
    <n v="5699.05"/>
    <n v="1282.29"/>
    <s v="Jaipur"/>
    <s v="Rajasthan"/>
    <s v="North"/>
    <x v="1"/>
    <s v="Standard"/>
    <n v="2025"/>
    <n v="10"/>
    <s v="October"/>
    <n v="0.22500000000000001"/>
    <n v="5399.1"/>
    <n v="0"/>
  </r>
  <r>
    <s v="ORD103201"/>
    <d v="2024-08-04T00:00:00"/>
    <x v="562"/>
    <s v="Customer_0408"/>
    <s v="P2012"/>
    <s v="Sandals"/>
    <x v="0"/>
    <x v="4"/>
    <n v="2"/>
    <n v="1299"/>
    <n v="2598"/>
    <n v="0.15"/>
    <n v="389.7"/>
    <n v="2208.3000000000002"/>
    <n v="607.28"/>
    <s v="Ahmedabad"/>
    <s v="Gujarat"/>
    <s v="West"/>
    <x v="3"/>
    <s v="Standard"/>
    <n v="2024"/>
    <n v="8"/>
    <s v="August"/>
    <n v="0.27500000000000002"/>
    <n v="1818.6"/>
    <n v="0"/>
  </r>
  <r>
    <s v="ORD104851"/>
    <d v="2024-09-27T00:00:00"/>
    <x v="518"/>
    <s v="Customer_0568"/>
    <s v="P2018"/>
    <s v="Face Wash"/>
    <x v="4"/>
    <x v="11"/>
    <n v="1"/>
    <n v="399"/>
    <n v="399"/>
    <n v="0.15"/>
    <n v="59.85"/>
    <n v="339.15"/>
    <n v="113.62"/>
    <s v="Ahmedabad"/>
    <s v="Gujarat"/>
    <s v="West"/>
    <x v="1"/>
    <s v="Standard"/>
    <n v="2024"/>
    <n v="9"/>
    <s v="September"/>
    <n v="0.33500000000000002"/>
    <n v="279.3"/>
    <n v="0"/>
  </r>
  <r>
    <s v="ORD100460"/>
    <d v="2025-11-07T00:00:00"/>
    <x v="563"/>
    <s v="Customer_0214"/>
    <s v="P2022"/>
    <s v="Yoga Mat"/>
    <x v="3"/>
    <x v="9"/>
    <n v="1"/>
    <n v="899"/>
    <n v="899"/>
    <n v="0.15"/>
    <n v="134.85"/>
    <n v="764.15"/>
    <n v="179.58"/>
    <s v="Bengaluru"/>
    <s v="Karnataka"/>
    <s v="South"/>
    <x v="1"/>
    <s v="Express"/>
    <n v="2025"/>
    <n v="11"/>
    <s v="November"/>
    <n v="0.23499999999999999"/>
    <n v="629.29999999999995"/>
    <n v="0"/>
  </r>
  <r>
    <s v="ORD101868"/>
    <d v="2024-03-24T00:00:00"/>
    <x v="564"/>
    <s v="Customer_0358"/>
    <s v="P2022"/>
    <s v="Yoga Mat"/>
    <x v="3"/>
    <x v="9"/>
    <n v="1"/>
    <n v="899"/>
    <n v="899"/>
    <n v="0.15"/>
    <n v="134.85"/>
    <n v="764.15"/>
    <n v="179.58"/>
    <s v="Kolkata"/>
    <s v="West Bengal"/>
    <s v="East"/>
    <x v="4"/>
    <s v="Standard"/>
    <n v="2024"/>
    <n v="3"/>
    <s v="March"/>
    <n v="0.23499999999999999"/>
    <n v="629.29999999999995"/>
    <n v="0"/>
  </r>
  <r>
    <s v="ORD102364"/>
    <d v="2024-06-09T00:00:00"/>
    <x v="565"/>
    <s v="Customer_0677"/>
    <s v="P2005"/>
    <s v="Keyboard"/>
    <x v="2"/>
    <x v="3"/>
    <n v="1"/>
    <n v="1299"/>
    <n v="1299"/>
    <n v="0.25"/>
    <n v="324.75"/>
    <n v="974.25"/>
    <n v="82.81"/>
    <s v="Pune"/>
    <s v="Maharashtra"/>
    <s v="West"/>
    <x v="3"/>
    <s v="Standard"/>
    <n v="2024"/>
    <n v="6"/>
    <s v="June"/>
    <n v="8.5000000000000006E-2"/>
    <n v="649.5"/>
    <n v="0"/>
  </r>
  <r>
    <s v="ORD102748"/>
    <d v="2024-09-02T00:00:00"/>
    <x v="152"/>
    <s v="Customer_0702"/>
    <s v="P2020"/>
    <s v="Shampoo"/>
    <x v="4"/>
    <x v="10"/>
    <n v="1"/>
    <n v="599"/>
    <n v="599"/>
    <n v="0.1"/>
    <n v="59.9"/>
    <n v="539.1"/>
    <n v="188.68"/>
    <s v="Jaipur"/>
    <s v="Rajasthan"/>
    <s v="North"/>
    <x v="1"/>
    <s v="Standard"/>
    <n v="2024"/>
    <n v="9"/>
    <s v="September"/>
    <n v="0.35"/>
    <n v="479.2"/>
    <n v="0"/>
  </r>
  <r>
    <s v="ORD103076"/>
    <d v="2024-06-26T00:00:00"/>
    <x v="64"/>
    <s v="Customer_0734"/>
    <s v="P2011"/>
    <s v="Sneakers"/>
    <x v="0"/>
    <x v="4"/>
    <n v="4"/>
    <n v="2499"/>
    <n v="9996"/>
    <n v="0.2"/>
    <n v="1999.2"/>
    <n v="7996.8"/>
    <n v="2079.17"/>
    <s v="Hyderabad"/>
    <s v="Telangana"/>
    <s v="South"/>
    <x v="2"/>
    <s v="Express"/>
    <n v="2024"/>
    <n v="6"/>
    <s v="June"/>
    <n v="0.26"/>
    <n v="5997.6"/>
    <n v="0"/>
  </r>
  <r>
    <s v="ORD103662"/>
    <d v="2025-07-19T00:00:00"/>
    <x v="566"/>
    <s v="Customer_0134"/>
    <s v="P2007"/>
    <s v="T-Shirt"/>
    <x v="0"/>
    <x v="12"/>
    <n v="1"/>
    <n v="799"/>
    <n v="799"/>
    <n v="0.25"/>
    <n v="199.75"/>
    <n v="599.25"/>
    <n v="146.82"/>
    <s v="Hyderabad"/>
    <s v="Telangana"/>
    <s v="South"/>
    <x v="3"/>
    <s v="Same Day"/>
    <n v="2025"/>
    <n v="7"/>
    <s v="July"/>
    <n v="0.245"/>
    <n v="399.5"/>
    <n v="0"/>
  </r>
  <r>
    <s v="ORD104431"/>
    <d v="2024-03-17T00:00:00"/>
    <x v="168"/>
    <s v="Customer_0333"/>
    <s v="P2020"/>
    <s v="Shampoo"/>
    <x v="4"/>
    <x v="10"/>
    <n v="1"/>
    <n v="599"/>
    <n v="599"/>
    <n v="0.15"/>
    <n v="89.85"/>
    <n v="509.15"/>
    <n v="170.57"/>
    <s v="Delhi"/>
    <s v="Delhi"/>
    <s v="North"/>
    <x v="0"/>
    <s v="Standard"/>
    <n v="2024"/>
    <n v="3"/>
    <s v="March"/>
    <n v="0.33500000000000002"/>
    <n v="419.3"/>
    <n v="0"/>
  </r>
  <r>
    <s v="ORD104487"/>
    <d v="2024-06-09T00:00:00"/>
    <x v="4"/>
    <s v="Customer_0228"/>
    <s v="P2002"/>
    <s v="Wireless Earbuds"/>
    <x v="2"/>
    <x v="7"/>
    <n v="1"/>
    <n v="2999"/>
    <n v="2999"/>
    <n v="0.1"/>
    <n v="299.89999999999998"/>
    <n v="2699.1"/>
    <n v="350.88"/>
    <s v="Jaipur"/>
    <s v="Rajasthan"/>
    <s v="North"/>
    <x v="0"/>
    <s v="Standard"/>
    <n v="2024"/>
    <n v="6"/>
    <s v="June"/>
    <n v="0.13"/>
    <n v="2399.1999999999998"/>
    <n v="0"/>
  </r>
  <r>
    <s v="ORD104720"/>
    <d v="2024-01-03T00:00:00"/>
    <x v="567"/>
    <s v="Customer_0728"/>
    <s v="P2022"/>
    <s v="Yoga Mat"/>
    <x v="3"/>
    <x v="9"/>
    <n v="1"/>
    <n v="899"/>
    <n v="899"/>
    <n v="0.2"/>
    <n v="179.8"/>
    <n v="719.2"/>
    <n v="158.22"/>
    <s v="Lucknow"/>
    <s v="Uttar Pradesh"/>
    <s v="North"/>
    <x v="4"/>
    <s v="Express"/>
    <n v="2024"/>
    <n v="1"/>
    <s v="January"/>
    <n v="0.22"/>
    <n v="539.4"/>
    <n v="0"/>
  </r>
  <r>
    <s v="ORD100259"/>
    <d v="2025-02-22T00:00:00"/>
    <x v="440"/>
    <s v="Customer_0115"/>
    <s v="P2014"/>
    <s v="Cookware Set"/>
    <x v="1"/>
    <x v="1"/>
    <n v="1"/>
    <n v="2999"/>
    <n v="2999"/>
    <n v="0.1"/>
    <n v="299.89999999999998"/>
    <n v="2699.1"/>
    <n v="566.80999999999995"/>
    <s v="Hyderabad"/>
    <s v="Telangana"/>
    <s v="South"/>
    <x v="0"/>
    <s v="Express"/>
    <n v="2025"/>
    <n v="2"/>
    <s v="February"/>
    <n v="0.21"/>
    <n v="2399.1999999999998"/>
    <n v="0"/>
  </r>
  <r>
    <s v="ORD100427"/>
    <d v="2025-04-06T00:00:00"/>
    <x v="275"/>
    <s v="Customer_0632"/>
    <s v="P2022"/>
    <s v="Yoga Mat"/>
    <x v="3"/>
    <x v="9"/>
    <n v="1"/>
    <n v="899"/>
    <n v="899"/>
    <n v="0.15"/>
    <n v="134.85"/>
    <n v="764.15"/>
    <n v="179.58"/>
    <s v="Pune"/>
    <s v="Maharashtra"/>
    <s v="West"/>
    <x v="1"/>
    <s v="Express"/>
    <n v="2025"/>
    <n v="4"/>
    <s v="April"/>
    <n v="0.23499999999999999"/>
    <n v="629.29999999999995"/>
    <n v="0"/>
  </r>
  <r>
    <s v="ORD102023"/>
    <d v="2025-12-06T00:00:00"/>
    <x v="443"/>
    <s v="Customer_0683"/>
    <s v="P2010"/>
    <s v="Dress"/>
    <x v="0"/>
    <x v="0"/>
    <n v="1"/>
    <n v="1999"/>
    <n v="1999"/>
    <n v="0.05"/>
    <n v="99.95"/>
    <n v="1899.05"/>
    <n v="579.21"/>
    <s v="Noida"/>
    <s v="Uttar Pradesh"/>
    <s v="North"/>
    <x v="1"/>
    <s v="Same Day"/>
    <n v="2025"/>
    <n v="12"/>
    <s v="December"/>
    <n v="0.30499999999999999"/>
    <n v="1799.1"/>
    <n v="0"/>
  </r>
  <r>
    <s v="ORD102640"/>
    <d v="2025-08-31T00:00:00"/>
    <x v="516"/>
    <s v="Customer_0766"/>
    <s v="P2007"/>
    <s v="T-Shirt"/>
    <x v="0"/>
    <x v="12"/>
    <n v="2"/>
    <n v="799"/>
    <n v="1598"/>
    <n v="0.25"/>
    <n v="399.5"/>
    <n v="1198.5"/>
    <n v="293.63"/>
    <s v="Mumbai"/>
    <s v="Maharashtra"/>
    <s v="West"/>
    <x v="2"/>
    <s v="Standard"/>
    <n v="2025"/>
    <n v="8"/>
    <s v="August"/>
    <n v="0.245"/>
    <n v="799"/>
    <n v="0"/>
  </r>
  <r>
    <s v="ORD103207"/>
    <d v="2025-04-26T00:00:00"/>
    <x v="317"/>
    <s v="Customer_0546"/>
    <s v="P2005"/>
    <s v="Keyboard"/>
    <x v="2"/>
    <x v="3"/>
    <n v="2"/>
    <n v="1299"/>
    <n v="2598"/>
    <n v="0"/>
    <n v="0"/>
    <n v="2598"/>
    <n v="415.68"/>
    <s v="Bengaluru"/>
    <s v="Karnataka"/>
    <s v="South"/>
    <x v="4"/>
    <s v="Same Day"/>
    <n v="2025"/>
    <n v="4"/>
    <s v="April"/>
    <n v="0.16"/>
    <n v="2598"/>
    <n v="0"/>
  </r>
  <r>
    <s v="ORD103906"/>
    <d v="2024-10-25T00:00:00"/>
    <x v="235"/>
    <s v="Customer_0329"/>
    <s v="P2008"/>
    <s v="Jeans"/>
    <x v="0"/>
    <x v="12"/>
    <n v="1"/>
    <n v="1799"/>
    <n v="1799"/>
    <n v="0.05"/>
    <n v="89.95"/>
    <n v="1709.05"/>
    <n v="521.26"/>
    <s v="Ahmedabad"/>
    <s v="Gujarat"/>
    <s v="West"/>
    <x v="4"/>
    <s v="Standard"/>
    <n v="2024"/>
    <n v="10"/>
    <s v="October"/>
    <n v="0.30499999999999999"/>
    <n v="1619.1"/>
    <n v="0"/>
  </r>
  <r>
    <s v="ORD100449"/>
    <d v="2024-02-03T00:00:00"/>
    <x v="306"/>
    <s v="Customer_0518"/>
    <s v="P2023"/>
    <s v="Dumbbells"/>
    <x v="3"/>
    <x v="9"/>
    <n v="2"/>
    <n v="1599"/>
    <n v="3198"/>
    <n v="0"/>
    <n v="0"/>
    <n v="3198"/>
    <n v="895.44"/>
    <s v="Ahmedabad"/>
    <s v="Gujarat"/>
    <s v="West"/>
    <x v="2"/>
    <s v="Standard"/>
    <n v="2024"/>
    <n v="2"/>
    <s v="February"/>
    <n v="0.28000000000000003"/>
    <n v="3198"/>
    <n v="0"/>
  </r>
  <r>
    <s v="ORD101158"/>
    <d v="2024-08-25T00:00:00"/>
    <x v="389"/>
    <s v="Customer_0782"/>
    <s v="P2013"/>
    <s v="Mixer Grinder"/>
    <x v="1"/>
    <x v="1"/>
    <n v="1"/>
    <n v="3499"/>
    <n v="3499"/>
    <n v="0.15"/>
    <n v="524.85"/>
    <n v="2974.15"/>
    <n v="579.96"/>
    <s v="Hyderabad"/>
    <s v="Telangana"/>
    <s v="South"/>
    <x v="1"/>
    <s v="Express"/>
    <n v="2024"/>
    <n v="8"/>
    <s v="August"/>
    <n v="0.19500000000000001"/>
    <n v="2449.3000000000002"/>
    <n v="0"/>
  </r>
  <r>
    <s v="ORD101402"/>
    <d v="2024-10-22T00:00:00"/>
    <x v="529"/>
    <s v="Customer_0762"/>
    <s v="P2020"/>
    <s v="Shampoo"/>
    <x v="4"/>
    <x v="10"/>
    <n v="1"/>
    <n v="599"/>
    <n v="599"/>
    <n v="0.2"/>
    <n v="119.8"/>
    <n v="479.2"/>
    <n v="153.34"/>
    <s v="Bengaluru"/>
    <s v="Karnataka"/>
    <s v="South"/>
    <x v="1"/>
    <s v="Standard"/>
    <n v="2024"/>
    <n v="10"/>
    <s v="October"/>
    <n v="0.32"/>
    <n v="359.4"/>
    <n v="0"/>
  </r>
  <r>
    <s v="ORD102026"/>
    <d v="2025-12-24T00:00:00"/>
    <x v="568"/>
    <s v="Customer_0203"/>
    <s v="P2003"/>
    <s v="Laptop"/>
    <x v="2"/>
    <x v="2"/>
    <n v="1"/>
    <n v="59999"/>
    <n v="59999"/>
    <n v="0"/>
    <n v="0"/>
    <n v="59999"/>
    <n v="9599.84"/>
    <s v="Noida"/>
    <s v="Uttar Pradesh"/>
    <s v="North"/>
    <x v="4"/>
    <s v="Same Day"/>
    <n v="2025"/>
    <n v="12"/>
    <s v="December"/>
    <n v="0.16"/>
    <n v="59999"/>
    <n v="0"/>
  </r>
  <r>
    <s v="ORD102593"/>
    <d v="2024-10-16T00:00:00"/>
    <x v="212"/>
    <s v="Customer_0309"/>
    <s v="P2010"/>
    <s v="Dress"/>
    <x v="0"/>
    <x v="0"/>
    <n v="3"/>
    <n v="1999"/>
    <n v="5997"/>
    <n v="0.1"/>
    <n v="599.70000000000005"/>
    <n v="5397.3"/>
    <n v="1565.22"/>
    <s v="Chennai"/>
    <s v="Tamil Nadu"/>
    <s v="South"/>
    <x v="4"/>
    <s v="Express"/>
    <n v="2024"/>
    <n v="10"/>
    <s v="October"/>
    <n v="0.28999999999999998"/>
    <n v="4797.6000000000004"/>
    <n v="0"/>
  </r>
  <r>
    <s v="ORD103047"/>
    <d v="2025-12-20T00:00:00"/>
    <x v="221"/>
    <s v="Customer_0148"/>
    <s v="P2013"/>
    <s v="Mixer Grinder"/>
    <x v="1"/>
    <x v="1"/>
    <n v="1"/>
    <n v="3499"/>
    <n v="3499"/>
    <n v="0.25"/>
    <n v="874.75"/>
    <n v="2624.25"/>
    <n v="433"/>
    <s v="Noida"/>
    <s v="Uttar Pradesh"/>
    <s v="North"/>
    <x v="1"/>
    <s v="Express"/>
    <n v="2025"/>
    <n v="12"/>
    <s v="December"/>
    <n v="0.16500000000000001"/>
    <n v="1749.5"/>
    <n v="0"/>
  </r>
  <r>
    <s v="ORD103415"/>
    <d v="2025-04-09T00:00:00"/>
    <x v="313"/>
    <s v="Customer_0430"/>
    <s v="P2012"/>
    <s v="Sandals"/>
    <x v="0"/>
    <x v="4"/>
    <n v="4"/>
    <n v="1299"/>
    <n v="5196"/>
    <n v="0.15"/>
    <n v="779.4"/>
    <n v="4416.6000000000004"/>
    <n v="1214.57"/>
    <s v="Noida"/>
    <s v="Uttar Pradesh"/>
    <s v="North"/>
    <x v="2"/>
    <s v="Standard"/>
    <n v="2025"/>
    <n v="4"/>
    <s v="April"/>
    <n v="0.27500000000000002"/>
    <n v="3637.2"/>
    <n v="0"/>
  </r>
  <r>
    <s v="ORD104230"/>
    <d v="2024-03-13T00:00:00"/>
    <x v="438"/>
    <s v="Customer_0792"/>
    <s v="P2014"/>
    <s v="Cookware Set"/>
    <x v="1"/>
    <x v="1"/>
    <n v="1"/>
    <n v="2999"/>
    <n v="2999"/>
    <n v="0.15"/>
    <n v="449.85"/>
    <n v="2549.15"/>
    <n v="497.08"/>
    <s v="Bengaluru"/>
    <s v="Karnataka"/>
    <s v="South"/>
    <x v="4"/>
    <s v="Standard"/>
    <n v="2024"/>
    <n v="3"/>
    <s v="March"/>
    <n v="0.19500000000000001"/>
    <n v="2099.3000000000002"/>
    <n v="0"/>
  </r>
  <r>
    <s v="ORD100057"/>
    <d v="2025-12-04T00:00:00"/>
    <x v="522"/>
    <s v="Customer_0618"/>
    <s v="P2003"/>
    <s v="Laptop"/>
    <x v="2"/>
    <x v="2"/>
    <n v="1"/>
    <n v="59999"/>
    <n v="59999"/>
    <n v="0.05"/>
    <n v="2999.95"/>
    <n v="56999.05"/>
    <n v="8264.86"/>
    <s v="Mumbai"/>
    <s v="Maharashtra"/>
    <s v="West"/>
    <x v="1"/>
    <s v="Same Day"/>
    <n v="2025"/>
    <n v="12"/>
    <s v="December"/>
    <n v="0.14499999999999999"/>
    <n v="53999.1"/>
    <n v="0"/>
  </r>
  <r>
    <s v="ORD102961"/>
    <d v="2024-08-27T00:00:00"/>
    <x v="569"/>
    <s v="Customer_0507"/>
    <s v="P2002"/>
    <s v="Wireless Earbuds"/>
    <x v="2"/>
    <x v="7"/>
    <n v="1"/>
    <n v="2999"/>
    <n v="2999"/>
    <n v="0"/>
    <n v="0"/>
    <n v="2999"/>
    <n v="479.84"/>
    <s v="Chennai"/>
    <s v="Tamil Nadu"/>
    <s v="South"/>
    <x v="4"/>
    <s v="Same Day"/>
    <n v="2024"/>
    <n v="8"/>
    <s v="August"/>
    <n v="0.16"/>
    <n v="2999"/>
    <n v="0"/>
  </r>
  <r>
    <s v="ORD103790"/>
    <d v="2024-09-27T00:00:00"/>
    <x v="570"/>
    <s v="Customer_0083"/>
    <s v="P2003"/>
    <s v="Laptop"/>
    <x v="2"/>
    <x v="2"/>
    <n v="2"/>
    <n v="59999"/>
    <n v="119998"/>
    <n v="0"/>
    <n v="0"/>
    <n v="119998"/>
    <n v="19199.68"/>
    <s v="Kolkata"/>
    <s v="West Bengal"/>
    <s v="East"/>
    <x v="4"/>
    <s v="Express"/>
    <n v="2024"/>
    <n v="9"/>
    <s v="September"/>
    <n v="0.16"/>
    <n v="119998"/>
    <n v="0"/>
  </r>
  <r>
    <s v="ORD104015"/>
    <d v="2025-10-02T00:00:00"/>
    <x v="571"/>
    <s v="Customer_0472"/>
    <s v="P2011"/>
    <s v="Sneakers"/>
    <x v="0"/>
    <x v="4"/>
    <n v="1"/>
    <n v="2499"/>
    <n v="2499"/>
    <n v="0.3"/>
    <n v="749.7"/>
    <n v="1749.3"/>
    <n v="402.34"/>
    <s v="Mumbai"/>
    <s v="Maharashtra"/>
    <s v="West"/>
    <x v="3"/>
    <s v="Express"/>
    <n v="2025"/>
    <n v="10"/>
    <s v="October"/>
    <n v="0.23"/>
    <n v="999.6"/>
    <n v="0"/>
  </r>
  <r>
    <s v="ORD104719"/>
    <d v="2025-08-26T00:00:00"/>
    <x v="43"/>
    <s v="Customer_0572"/>
    <s v="P2006"/>
    <s v="Power Bank"/>
    <x v="2"/>
    <x v="3"/>
    <n v="1"/>
    <n v="1499"/>
    <n v="1499"/>
    <n v="0.15"/>
    <n v="224.85"/>
    <n v="1274.1500000000001"/>
    <n v="146.53"/>
    <s v="Hyderabad"/>
    <s v="Telangana"/>
    <s v="South"/>
    <x v="1"/>
    <s v="Standard"/>
    <n v="2025"/>
    <n v="8"/>
    <s v="August"/>
    <n v="0.115"/>
    <n v="1049.3"/>
    <n v="0"/>
  </r>
  <r>
    <s v="ORD100392"/>
    <d v="2025-11-08T00:00:00"/>
    <x v="572"/>
    <s v="Customer_0139"/>
    <s v="P2001"/>
    <s v="Smartphone"/>
    <x v="2"/>
    <x v="7"/>
    <n v="1"/>
    <n v="24999"/>
    <n v="24999"/>
    <n v="0"/>
    <n v="0"/>
    <n v="24999"/>
    <n v="3999.84"/>
    <s v="Pune"/>
    <s v="Maharashtra"/>
    <s v="West"/>
    <x v="1"/>
    <s v="Standard"/>
    <n v="2025"/>
    <n v="11"/>
    <s v="November"/>
    <n v="0.16"/>
    <n v="24999"/>
    <n v="0"/>
  </r>
  <r>
    <s v="ORD100532"/>
    <d v="2024-07-21T00:00:00"/>
    <x v="573"/>
    <s v="Customer_0769"/>
    <s v="P2008"/>
    <s v="Jeans"/>
    <x v="0"/>
    <x v="12"/>
    <n v="4"/>
    <n v="1799"/>
    <n v="7196"/>
    <n v="0.15"/>
    <n v="1079.4000000000001"/>
    <n v="6116.6"/>
    <n v="1682.07"/>
    <s v="Noida"/>
    <s v="Uttar Pradesh"/>
    <s v="North"/>
    <x v="1"/>
    <s v="Standard"/>
    <n v="2024"/>
    <n v="7"/>
    <s v="July"/>
    <n v="0.27500000000000002"/>
    <n v="5037.2"/>
    <n v="0"/>
  </r>
  <r>
    <s v="ORD100548"/>
    <d v="2025-03-11T00:00:00"/>
    <x v="175"/>
    <s v="Customer_0742"/>
    <s v="P2015"/>
    <s v="Table Lamp"/>
    <x v="1"/>
    <x v="8"/>
    <n v="1"/>
    <n v="1299"/>
    <n v="1299"/>
    <n v="0.1"/>
    <n v="129.9"/>
    <n v="1169.0999999999999"/>
    <n v="245.51"/>
    <s v="Pune"/>
    <s v="Maharashtra"/>
    <s v="West"/>
    <x v="2"/>
    <s v="Standard"/>
    <n v="2025"/>
    <n v="3"/>
    <s v="March"/>
    <n v="0.21"/>
    <n v="1039.2"/>
    <n v="0"/>
  </r>
  <r>
    <s v="ORD101890"/>
    <d v="2024-04-27T00:00:00"/>
    <x v="124"/>
    <s v="Customer_0550"/>
    <s v="P2022"/>
    <s v="Yoga Mat"/>
    <x v="3"/>
    <x v="9"/>
    <n v="1"/>
    <n v="899"/>
    <n v="899"/>
    <n v="0.15"/>
    <n v="134.85"/>
    <n v="764.15"/>
    <n v="179.58"/>
    <s v="Gurugram"/>
    <s v="Haryana"/>
    <s v="North"/>
    <x v="2"/>
    <s v="Standard"/>
    <n v="2024"/>
    <n v="4"/>
    <s v="April"/>
    <n v="0.23499999999999999"/>
    <n v="629.29999999999995"/>
    <n v="0"/>
  </r>
  <r>
    <s v="ORD102306"/>
    <d v="2025-07-11T00:00:00"/>
    <x v="195"/>
    <s v="Customer_0170"/>
    <s v="P2019"/>
    <s v="Sunscreen"/>
    <x v="4"/>
    <x v="11"/>
    <n v="2"/>
    <n v="699"/>
    <n v="1398"/>
    <n v="0.05"/>
    <n v="69.900000000000006"/>
    <n v="1328.1"/>
    <n v="484.76"/>
    <s v="Gurugram"/>
    <s v="Haryana"/>
    <s v="North"/>
    <x v="1"/>
    <s v="Standard"/>
    <n v="2025"/>
    <n v="7"/>
    <s v="July"/>
    <n v="0.36499999999999999"/>
    <n v="1258.2"/>
    <n v="0"/>
  </r>
  <r>
    <s v="ORD102407"/>
    <d v="2024-08-18T00:00:00"/>
    <x v="236"/>
    <s v="Customer_0443"/>
    <s v="P2017"/>
    <s v="Office Chair"/>
    <x v="1"/>
    <x v="5"/>
    <n v="1"/>
    <n v="5999"/>
    <n v="5999"/>
    <n v="0.25"/>
    <n v="1499.75"/>
    <n v="4499.25"/>
    <n v="742.38"/>
    <s v="Kolkata"/>
    <s v="West Bengal"/>
    <s v="East"/>
    <x v="4"/>
    <s v="Express"/>
    <n v="2024"/>
    <n v="8"/>
    <s v="August"/>
    <n v="0.16500000000000001"/>
    <n v="2999.5"/>
    <n v="0"/>
  </r>
  <r>
    <s v="ORD103903"/>
    <d v="2025-10-25T00:00:00"/>
    <x v="574"/>
    <s v="Customer_0330"/>
    <s v="P2024"/>
    <s v="Cricket Bat"/>
    <x v="3"/>
    <x v="6"/>
    <n v="3"/>
    <n v="2499"/>
    <n v="7497"/>
    <n v="0.2"/>
    <n v="1499.4"/>
    <n v="5997.6"/>
    <n v="1319.47"/>
    <s v="Delhi"/>
    <s v="Delhi"/>
    <s v="North"/>
    <x v="4"/>
    <s v="Standard"/>
    <n v="2025"/>
    <n v="10"/>
    <s v="October"/>
    <n v="0.22"/>
    <n v="4498.2"/>
    <n v="0"/>
  </r>
  <r>
    <s v="ORD104201"/>
    <d v="2024-06-01T00:00:00"/>
    <x v="14"/>
    <s v="Customer_0726"/>
    <s v="P2001"/>
    <s v="Smartphone"/>
    <x v="2"/>
    <x v="7"/>
    <n v="2"/>
    <n v="24999"/>
    <n v="49998"/>
    <n v="0.15"/>
    <n v="7499.7"/>
    <n v="42498.3"/>
    <n v="4887.3"/>
    <s v="Kolkata"/>
    <s v="West Bengal"/>
    <s v="East"/>
    <x v="4"/>
    <s v="Express"/>
    <n v="2024"/>
    <n v="6"/>
    <s v="June"/>
    <n v="0.115"/>
    <n v="34998.6"/>
    <n v="0"/>
  </r>
  <r>
    <s v="ORD100962"/>
    <d v="2024-09-29T00:00:00"/>
    <x v="83"/>
    <s v="Customer_0190"/>
    <s v="P2015"/>
    <s v="Table Lamp"/>
    <x v="1"/>
    <x v="8"/>
    <n v="2"/>
    <n v="1299"/>
    <n v="2598"/>
    <n v="0.15"/>
    <n v="389.7"/>
    <n v="2208.3000000000002"/>
    <n v="430.62"/>
    <s v="Kolkata"/>
    <s v="West Bengal"/>
    <s v="East"/>
    <x v="1"/>
    <s v="Standard"/>
    <n v="2024"/>
    <n v="9"/>
    <s v="September"/>
    <n v="0.19500000000000001"/>
    <n v="1818.6"/>
    <n v="0"/>
  </r>
  <r>
    <s v="ORD103428"/>
    <d v="2024-05-25T00:00:00"/>
    <x v="575"/>
    <s v="Customer_0223"/>
    <s v="P2022"/>
    <s v="Yoga Mat"/>
    <x v="3"/>
    <x v="9"/>
    <n v="3"/>
    <n v="899"/>
    <n v="2697"/>
    <n v="0.15"/>
    <n v="404.55"/>
    <n v="2292.4499999999998"/>
    <n v="538.73"/>
    <s v="Kolkata"/>
    <s v="West Bengal"/>
    <s v="East"/>
    <x v="2"/>
    <s v="Express"/>
    <n v="2024"/>
    <n v="5"/>
    <s v="May"/>
    <n v="0.23499999999999999"/>
    <n v="1887.9"/>
    <n v="0"/>
  </r>
  <r>
    <s v="ORD104203"/>
    <d v="2024-03-14T00:00:00"/>
    <x v="491"/>
    <s v="Customer_0602"/>
    <s v="P2015"/>
    <s v="Table Lamp"/>
    <x v="1"/>
    <x v="8"/>
    <n v="1"/>
    <n v="1299"/>
    <n v="1299"/>
    <n v="0.15"/>
    <n v="194.85"/>
    <n v="1104.1500000000001"/>
    <n v="215.31"/>
    <s v="Pune"/>
    <s v="Maharashtra"/>
    <s v="West"/>
    <x v="3"/>
    <s v="Standard"/>
    <n v="2024"/>
    <n v="3"/>
    <s v="March"/>
    <n v="0.19500000000000001"/>
    <n v="909.3"/>
    <n v="0"/>
  </r>
  <r>
    <s v="ORD104659"/>
    <d v="2024-03-02T00:00:00"/>
    <x v="576"/>
    <s v="Customer_0302"/>
    <s v="P2007"/>
    <s v="T-Shirt"/>
    <x v="0"/>
    <x v="12"/>
    <n v="3"/>
    <n v="799"/>
    <n v="2397"/>
    <n v="0"/>
    <n v="0"/>
    <n v="2397"/>
    <n v="767.04"/>
    <s v="Jaipur"/>
    <s v="Rajasthan"/>
    <s v="North"/>
    <x v="3"/>
    <s v="Express"/>
    <n v="2024"/>
    <n v="3"/>
    <s v="March"/>
    <n v="0.32"/>
    <n v="2397"/>
    <n v="0"/>
  </r>
  <r>
    <s v="ORD104921"/>
    <d v="2024-06-18T00:00:00"/>
    <x v="436"/>
    <s v="Customer_0755"/>
    <s v="P2022"/>
    <s v="Yoga Mat"/>
    <x v="3"/>
    <x v="9"/>
    <n v="1"/>
    <n v="899"/>
    <n v="899"/>
    <n v="0.1"/>
    <n v="89.9"/>
    <n v="809.1"/>
    <n v="202.28"/>
    <s v="Pune"/>
    <s v="Maharashtra"/>
    <s v="West"/>
    <x v="1"/>
    <s v="Standard"/>
    <n v="2024"/>
    <n v="6"/>
    <s v="June"/>
    <n v="0.25"/>
    <n v="719.2"/>
    <n v="0"/>
  </r>
  <r>
    <s v="ORD100207"/>
    <d v="2024-11-10T00:00:00"/>
    <x v="177"/>
    <s v="Customer_0136"/>
    <s v="P2013"/>
    <s v="Mixer Grinder"/>
    <x v="1"/>
    <x v="1"/>
    <n v="2"/>
    <n v="3499"/>
    <n v="6998"/>
    <n v="0.1"/>
    <n v="699.8"/>
    <n v="6298.2"/>
    <n v="1322.62"/>
    <s v="Pune"/>
    <s v="Maharashtra"/>
    <s v="West"/>
    <x v="0"/>
    <s v="Express"/>
    <n v="2024"/>
    <n v="11"/>
    <s v="November"/>
    <n v="0.21"/>
    <n v="5598.4"/>
    <n v="0"/>
  </r>
  <r>
    <s v="ORD100612"/>
    <d v="2025-09-01T00:00:00"/>
    <x v="577"/>
    <s v="Customer_0184"/>
    <s v="P2002"/>
    <s v="Wireless Earbuds"/>
    <x v="2"/>
    <x v="7"/>
    <n v="1"/>
    <n v="2999"/>
    <n v="2999"/>
    <n v="0.05"/>
    <n v="149.94999999999999"/>
    <n v="2849.05"/>
    <n v="413.11"/>
    <s v="Delhi"/>
    <s v="Delhi"/>
    <s v="North"/>
    <x v="2"/>
    <s v="Express"/>
    <n v="2025"/>
    <n v="9"/>
    <s v="September"/>
    <n v="0.14499999999999999"/>
    <n v="2699.1"/>
    <n v="0"/>
  </r>
  <r>
    <s v="ORD100628"/>
    <d v="2025-08-05T00:00:00"/>
    <x v="407"/>
    <s v="Customer_0010"/>
    <s v="P2006"/>
    <s v="Power Bank"/>
    <x v="2"/>
    <x v="3"/>
    <n v="1"/>
    <n v="1499"/>
    <n v="1499"/>
    <n v="0.25"/>
    <n v="374.75"/>
    <n v="1124.25"/>
    <n v="95.56"/>
    <s v="Chennai"/>
    <s v="Tamil Nadu"/>
    <s v="South"/>
    <x v="1"/>
    <s v="Express"/>
    <n v="2025"/>
    <n v="8"/>
    <s v="August"/>
    <n v="8.5000000000000006E-2"/>
    <n v="749.5"/>
    <n v="0"/>
  </r>
  <r>
    <s v="ORD101904"/>
    <d v="2024-10-22T00:00:00"/>
    <x v="578"/>
    <s v="Customer_0098"/>
    <s v="P2009"/>
    <s v="Kurti"/>
    <x v="0"/>
    <x v="0"/>
    <n v="1"/>
    <n v="1199"/>
    <n v="1199"/>
    <n v="0.25"/>
    <n v="299.75"/>
    <n v="899.25"/>
    <n v="220.32"/>
    <s v="Delhi"/>
    <s v="Delhi"/>
    <s v="North"/>
    <x v="3"/>
    <s v="Express"/>
    <n v="2024"/>
    <n v="10"/>
    <s v="October"/>
    <n v="0.245"/>
    <n v="599.5"/>
    <n v="0"/>
  </r>
  <r>
    <s v="ORD101937"/>
    <d v="2025-03-25T00:00:00"/>
    <x v="579"/>
    <s v="Customer_0460"/>
    <s v="P2005"/>
    <s v="Keyboard"/>
    <x v="2"/>
    <x v="3"/>
    <n v="1"/>
    <n v="1299"/>
    <n v="1299"/>
    <n v="0.25"/>
    <n v="324.75"/>
    <n v="974.25"/>
    <n v="82.81"/>
    <s v="Chennai"/>
    <s v="Tamil Nadu"/>
    <s v="South"/>
    <x v="3"/>
    <s v="Standard"/>
    <n v="2025"/>
    <n v="3"/>
    <s v="March"/>
    <n v="8.5000000000000006E-2"/>
    <n v="649.5"/>
    <n v="0"/>
  </r>
  <r>
    <s v="ORD102541"/>
    <d v="2024-05-07T00:00:00"/>
    <x v="518"/>
    <s v="Customer_0568"/>
    <s v="P2010"/>
    <s v="Dress"/>
    <x v="0"/>
    <x v="0"/>
    <n v="5"/>
    <n v="1999"/>
    <n v="9995"/>
    <n v="0.05"/>
    <n v="499.75"/>
    <n v="9495.25"/>
    <n v="2896.05"/>
    <s v="Mumbai"/>
    <s v="Maharashtra"/>
    <s v="West"/>
    <x v="3"/>
    <s v="Express"/>
    <n v="2024"/>
    <n v="5"/>
    <s v="May"/>
    <n v="0.30499999999999999"/>
    <n v="8995.5"/>
    <n v="0"/>
  </r>
  <r>
    <s v="ORD102779"/>
    <d v="2025-04-24T00:00:00"/>
    <x v="108"/>
    <s v="Customer_0562"/>
    <s v="P2021"/>
    <s v="Perfume"/>
    <x v="4"/>
    <x v="13"/>
    <n v="2"/>
    <n v="1499"/>
    <n v="2998"/>
    <n v="0.1"/>
    <n v="299.8"/>
    <n v="2698.2"/>
    <n v="944.37"/>
    <s v="Gurugram"/>
    <s v="Haryana"/>
    <s v="North"/>
    <x v="4"/>
    <s v="Standard"/>
    <n v="2025"/>
    <n v="4"/>
    <s v="April"/>
    <n v="0.35"/>
    <n v="2398.4"/>
    <n v="0"/>
  </r>
  <r>
    <s v="ORD103450"/>
    <d v="2025-12-06T00:00:00"/>
    <x v="580"/>
    <s v="Customer_0573"/>
    <s v="P2004"/>
    <s v="Wireless Mouse"/>
    <x v="2"/>
    <x v="3"/>
    <n v="1"/>
    <n v="899"/>
    <n v="899"/>
    <n v="0.1"/>
    <n v="89.9"/>
    <n v="809.1"/>
    <n v="105.18"/>
    <s v="Ahmedabad"/>
    <s v="Gujarat"/>
    <s v="West"/>
    <x v="1"/>
    <s v="Standard"/>
    <n v="2025"/>
    <n v="12"/>
    <s v="December"/>
    <n v="0.13"/>
    <n v="719.2"/>
    <n v="0"/>
  </r>
  <r>
    <s v="ORD103961"/>
    <d v="2024-11-07T00:00:00"/>
    <x v="581"/>
    <s v="Customer_0193"/>
    <s v="P2013"/>
    <s v="Mixer Grinder"/>
    <x v="1"/>
    <x v="1"/>
    <n v="3"/>
    <n v="3499"/>
    <n v="10497"/>
    <n v="0.1"/>
    <n v="1049.7"/>
    <n v="9447.2999999999993"/>
    <n v="1983.93"/>
    <s v="Hyderabad"/>
    <s v="Telangana"/>
    <s v="South"/>
    <x v="4"/>
    <s v="Standard"/>
    <n v="2024"/>
    <n v="11"/>
    <s v="November"/>
    <n v="0.21"/>
    <n v="8397.6"/>
    <n v="0"/>
  </r>
  <r>
    <s v="ORD104495"/>
    <d v="2025-12-17T00:00:00"/>
    <x v="582"/>
    <s v="Customer_0673"/>
    <s v="P2020"/>
    <s v="Shampoo"/>
    <x v="4"/>
    <x v="10"/>
    <n v="4"/>
    <n v="599"/>
    <n v="2396"/>
    <n v="0"/>
    <n v="0"/>
    <n v="2396"/>
    <n v="910.48"/>
    <s v="Ahmedabad"/>
    <s v="Gujarat"/>
    <s v="West"/>
    <x v="0"/>
    <s v="Express"/>
    <n v="2025"/>
    <n v="12"/>
    <s v="December"/>
    <n v="0.38"/>
    <n v="2396"/>
    <n v="0"/>
  </r>
  <r>
    <s v="ORD100810"/>
    <d v="2025-02-16T00:00:00"/>
    <x v="583"/>
    <s v="Customer_0013"/>
    <s v="P2008"/>
    <s v="Jeans"/>
    <x v="0"/>
    <x v="12"/>
    <n v="1"/>
    <n v="1799"/>
    <n v="1799"/>
    <n v="0.2"/>
    <n v="359.8"/>
    <n v="1439.2"/>
    <n v="374.19"/>
    <s v="Pune"/>
    <s v="Maharashtra"/>
    <s v="West"/>
    <x v="0"/>
    <s v="Standard"/>
    <n v="2025"/>
    <n v="2"/>
    <s v="February"/>
    <n v="0.26"/>
    <n v="1079.4000000000001"/>
    <n v="0"/>
  </r>
  <r>
    <s v="ORD102276"/>
    <d v="2024-10-05T00:00:00"/>
    <x v="584"/>
    <s v="Customer_0558"/>
    <s v="P2009"/>
    <s v="Kurti"/>
    <x v="0"/>
    <x v="0"/>
    <n v="4"/>
    <n v="1199"/>
    <n v="4796"/>
    <n v="0.05"/>
    <n v="239.8"/>
    <n v="4556.2"/>
    <n v="1389.64"/>
    <s v="Chennai"/>
    <s v="Tamil Nadu"/>
    <s v="South"/>
    <x v="1"/>
    <s v="Standard"/>
    <n v="2024"/>
    <n v="10"/>
    <s v="October"/>
    <n v="0.30499999999999999"/>
    <n v="4316.3999999999996"/>
    <n v="0"/>
  </r>
  <r>
    <s v="ORD104191"/>
    <d v="2025-05-27T00:00:00"/>
    <x v="461"/>
    <s v="Customer_0698"/>
    <s v="P2005"/>
    <s v="Keyboard"/>
    <x v="2"/>
    <x v="3"/>
    <n v="1"/>
    <n v="1299"/>
    <n v="1299"/>
    <n v="0"/>
    <n v="0"/>
    <n v="1299"/>
    <n v="207.84"/>
    <s v="Pune"/>
    <s v="Maharashtra"/>
    <s v="West"/>
    <x v="4"/>
    <s v="Express"/>
    <n v="2025"/>
    <n v="5"/>
    <s v="May"/>
    <n v="0.16"/>
    <n v="1299"/>
    <n v="0"/>
  </r>
  <r>
    <s v="ORD100633"/>
    <d v="2025-07-06T00:00:00"/>
    <x v="439"/>
    <s v="Customer_0438"/>
    <s v="P2015"/>
    <s v="Table Lamp"/>
    <x v="1"/>
    <x v="8"/>
    <n v="1"/>
    <n v="1299"/>
    <n v="1299"/>
    <n v="0.05"/>
    <n v="64.95"/>
    <n v="1234.05"/>
    <n v="277.66000000000003"/>
    <s v="Kolkata"/>
    <s v="West Bengal"/>
    <s v="East"/>
    <x v="2"/>
    <s v="Express"/>
    <n v="2025"/>
    <n v="7"/>
    <s v="July"/>
    <n v="0.22500000000000001"/>
    <n v="1169.0999999999999"/>
    <n v="0"/>
  </r>
  <r>
    <s v="ORD101534"/>
    <d v="2025-05-20T00:00:00"/>
    <x v="553"/>
    <s v="Customer_0494"/>
    <s v="P2015"/>
    <s v="Table Lamp"/>
    <x v="1"/>
    <x v="8"/>
    <n v="5"/>
    <n v="1299"/>
    <n v="6495"/>
    <n v="0.05"/>
    <n v="324.75"/>
    <n v="6170.25"/>
    <n v="1388.31"/>
    <s v="Delhi"/>
    <s v="Delhi"/>
    <s v="North"/>
    <x v="1"/>
    <s v="Express"/>
    <n v="2025"/>
    <n v="5"/>
    <s v="May"/>
    <n v="0.22500000000000001"/>
    <n v="5845.5"/>
    <n v="0"/>
  </r>
  <r>
    <s v="ORD102419"/>
    <d v="2025-03-24T00:00:00"/>
    <x v="585"/>
    <s v="Customer_0365"/>
    <s v="P2007"/>
    <s v="T-Shirt"/>
    <x v="0"/>
    <x v="12"/>
    <n v="2"/>
    <n v="799"/>
    <n v="1598"/>
    <n v="0"/>
    <n v="0"/>
    <n v="1598"/>
    <n v="511.36"/>
    <s v="Gurugram"/>
    <s v="Haryana"/>
    <s v="North"/>
    <x v="1"/>
    <s v="Express"/>
    <n v="2025"/>
    <n v="3"/>
    <s v="March"/>
    <n v="0.32"/>
    <n v="1598"/>
    <n v="0"/>
  </r>
  <r>
    <s v="ORD102505"/>
    <d v="2024-03-23T00:00:00"/>
    <x v="483"/>
    <s v="Customer_0121"/>
    <s v="P2015"/>
    <s v="Table Lamp"/>
    <x v="1"/>
    <x v="8"/>
    <n v="2"/>
    <n v="1299"/>
    <n v="2598"/>
    <n v="0.05"/>
    <n v="129.9"/>
    <n v="2468.1"/>
    <n v="555.32000000000005"/>
    <s v="Jaipur"/>
    <s v="Rajasthan"/>
    <s v="North"/>
    <x v="4"/>
    <s v="Standard"/>
    <n v="2024"/>
    <n v="3"/>
    <s v="March"/>
    <n v="0.22500000000000001"/>
    <n v="2338.1999999999998"/>
    <n v="0"/>
  </r>
  <r>
    <s v="ORD103123"/>
    <d v="2025-09-04T00:00:00"/>
    <x v="240"/>
    <s v="Customer_0237"/>
    <s v="P2006"/>
    <s v="Power Bank"/>
    <x v="2"/>
    <x v="3"/>
    <n v="1"/>
    <n v="1499"/>
    <n v="1499"/>
    <n v="0.1"/>
    <n v="149.9"/>
    <n v="1349.1"/>
    <n v="175.38"/>
    <s v="Ahmedabad"/>
    <s v="Gujarat"/>
    <s v="West"/>
    <x v="1"/>
    <s v="Standard"/>
    <n v="2025"/>
    <n v="9"/>
    <s v="September"/>
    <n v="0.13"/>
    <n v="1199.2"/>
    <n v="0"/>
  </r>
  <r>
    <s v="ORD103280"/>
    <d v="2024-02-10T00:00:00"/>
    <x v="223"/>
    <s v="Customer_0229"/>
    <s v="P2010"/>
    <s v="Dress"/>
    <x v="0"/>
    <x v="0"/>
    <n v="2"/>
    <n v="1999"/>
    <n v="3998"/>
    <n v="0.1"/>
    <n v="399.8"/>
    <n v="3598.2"/>
    <n v="1043.48"/>
    <s v="Mumbai"/>
    <s v="Maharashtra"/>
    <s v="West"/>
    <x v="1"/>
    <s v="Standard"/>
    <n v="2024"/>
    <n v="2"/>
    <s v="February"/>
    <n v="0.28999999999999998"/>
    <n v="3198.4"/>
    <n v="0"/>
  </r>
  <r>
    <s v="ORD101976"/>
    <d v="2025-03-18T00:00:00"/>
    <x v="294"/>
    <s v="Customer_0181"/>
    <s v="P2017"/>
    <s v="Office Chair"/>
    <x v="1"/>
    <x v="5"/>
    <n v="1"/>
    <n v="5999"/>
    <n v="5999"/>
    <n v="0"/>
    <n v="0"/>
    <n v="5999"/>
    <n v="1439.76"/>
    <s v="Chennai"/>
    <s v="Tamil Nadu"/>
    <s v="South"/>
    <x v="3"/>
    <s v="Standard"/>
    <n v="2025"/>
    <n v="3"/>
    <s v="March"/>
    <n v="0.24"/>
    <n v="5999"/>
    <n v="0"/>
  </r>
  <r>
    <s v="ORD103151"/>
    <d v="2024-11-26T00:00:00"/>
    <x v="586"/>
    <s v="Customer_0538"/>
    <s v="P2005"/>
    <s v="Keyboard"/>
    <x v="2"/>
    <x v="3"/>
    <n v="2"/>
    <n v="1299"/>
    <n v="2598"/>
    <n v="0.2"/>
    <n v="519.6"/>
    <n v="2078.4"/>
    <n v="207.84"/>
    <s v="Ahmedabad"/>
    <s v="Gujarat"/>
    <s v="West"/>
    <x v="1"/>
    <s v="Standard"/>
    <n v="2024"/>
    <n v="11"/>
    <s v="November"/>
    <n v="0.1"/>
    <n v="1558.8"/>
    <n v="0"/>
  </r>
  <r>
    <s v="ORD103703"/>
    <d v="2025-09-10T00:00:00"/>
    <x v="587"/>
    <s v="Customer_0504"/>
    <s v="P2011"/>
    <s v="Sneakers"/>
    <x v="0"/>
    <x v="4"/>
    <n v="1"/>
    <n v="2499"/>
    <n v="2499"/>
    <n v="0"/>
    <n v="0"/>
    <n v="2499"/>
    <n v="799.68"/>
    <s v="Delhi"/>
    <s v="Delhi"/>
    <s v="North"/>
    <x v="4"/>
    <s v="Standard"/>
    <n v="2025"/>
    <n v="9"/>
    <s v="September"/>
    <n v="0.32"/>
    <n v="2499"/>
    <n v="0"/>
  </r>
  <r>
    <s v="ORD103880"/>
    <d v="2024-09-13T00:00:00"/>
    <x v="84"/>
    <s v="Customer_0256"/>
    <s v="P2005"/>
    <s v="Keyboard"/>
    <x v="2"/>
    <x v="3"/>
    <n v="1"/>
    <n v="1299"/>
    <n v="1299"/>
    <n v="0.05"/>
    <n v="64.95"/>
    <n v="1234.05"/>
    <n v="178.94"/>
    <s v="Lucknow"/>
    <s v="Uttar Pradesh"/>
    <s v="North"/>
    <x v="2"/>
    <s v="Standard"/>
    <n v="2024"/>
    <n v="9"/>
    <s v="September"/>
    <n v="0.14499999999999999"/>
    <n v="1169.0999999999999"/>
    <n v="0"/>
  </r>
  <r>
    <s v="ORD104286"/>
    <d v="2024-01-27T00:00:00"/>
    <x v="341"/>
    <s v="Customer_0555"/>
    <s v="P2001"/>
    <s v="Smartphone"/>
    <x v="2"/>
    <x v="7"/>
    <n v="2"/>
    <n v="24999"/>
    <n v="49998"/>
    <n v="0"/>
    <n v="0"/>
    <n v="49998"/>
    <n v="7999.68"/>
    <s v="Mumbai"/>
    <s v="Maharashtra"/>
    <s v="West"/>
    <x v="2"/>
    <s v="Standard"/>
    <n v="2024"/>
    <n v="1"/>
    <s v="January"/>
    <n v="0.16"/>
    <n v="49998"/>
    <n v="0"/>
  </r>
  <r>
    <s v="ORD102979"/>
    <d v="2024-04-03T00:00:00"/>
    <x v="256"/>
    <s v="Customer_0168"/>
    <s v="P2018"/>
    <s v="Face Wash"/>
    <x v="4"/>
    <x v="11"/>
    <n v="1"/>
    <n v="399"/>
    <n v="399"/>
    <n v="0"/>
    <n v="0"/>
    <n v="399"/>
    <n v="151.62"/>
    <s v="Bengaluru"/>
    <s v="Karnataka"/>
    <s v="South"/>
    <x v="1"/>
    <s v="Express"/>
    <n v="2024"/>
    <n v="4"/>
    <s v="April"/>
    <n v="0.38"/>
    <n v="399"/>
    <n v="0"/>
  </r>
  <r>
    <s v="ORD103592"/>
    <d v="2024-08-22T00:00:00"/>
    <x v="588"/>
    <s v="Customer_0280"/>
    <s v="P2010"/>
    <s v="Dress"/>
    <x v="0"/>
    <x v="0"/>
    <n v="2"/>
    <n v="1999"/>
    <n v="3998"/>
    <n v="0.05"/>
    <n v="199.9"/>
    <n v="3798.1"/>
    <n v="1158.42"/>
    <s v="Mumbai"/>
    <s v="Maharashtra"/>
    <s v="West"/>
    <x v="3"/>
    <s v="Standard"/>
    <n v="2024"/>
    <n v="8"/>
    <s v="August"/>
    <n v="0.30499999999999999"/>
    <n v="3598.2"/>
    <n v="0"/>
  </r>
  <r>
    <s v="ORD103658"/>
    <d v="2025-11-21T00:00:00"/>
    <x v="589"/>
    <s v="Customer_0475"/>
    <s v="P2018"/>
    <s v="Face Wash"/>
    <x v="4"/>
    <x v="11"/>
    <n v="1"/>
    <n v="399"/>
    <n v="399"/>
    <n v="0.05"/>
    <n v="19.95"/>
    <n v="379.05"/>
    <n v="138.35"/>
    <s v="Kolkata"/>
    <s v="West Bengal"/>
    <s v="East"/>
    <x v="2"/>
    <s v="Standard"/>
    <n v="2025"/>
    <n v="11"/>
    <s v="November"/>
    <n v="0.36499999999999999"/>
    <n v="359.1"/>
    <n v="0"/>
  </r>
  <r>
    <s v="ORD104991"/>
    <d v="2025-08-12T00:00:00"/>
    <x v="94"/>
    <s v="Customer_0206"/>
    <s v="P2004"/>
    <s v="Wireless Mouse"/>
    <x v="2"/>
    <x v="3"/>
    <n v="1"/>
    <n v="899"/>
    <n v="899"/>
    <n v="0.1"/>
    <n v="89.9"/>
    <n v="809.1"/>
    <n v="105.18"/>
    <s v="Gurugram"/>
    <s v="Haryana"/>
    <s v="North"/>
    <x v="1"/>
    <s v="Standard"/>
    <n v="2025"/>
    <n v="8"/>
    <s v="August"/>
    <n v="0.13"/>
    <n v="719.2"/>
    <n v="0"/>
  </r>
  <r>
    <s v="ORD101562"/>
    <d v="2025-08-24T00:00:00"/>
    <x v="473"/>
    <s v="Customer_0155"/>
    <s v="P2023"/>
    <s v="Dumbbells"/>
    <x v="3"/>
    <x v="9"/>
    <n v="2"/>
    <n v="1599"/>
    <n v="3198"/>
    <n v="0.15"/>
    <n v="479.7"/>
    <n v="2718.3"/>
    <n v="638.79999999999995"/>
    <s v="Lucknow"/>
    <s v="Uttar Pradesh"/>
    <s v="North"/>
    <x v="4"/>
    <s v="Standard"/>
    <n v="2025"/>
    <n v="8"/>
    <s v="August"/>
    <n v="0.23499999999999999"/>
    <n v="2238.6"/>
    <n v="0"/>
  </r>
  <r>
    <s v="ORD101583"/>
    <d v="2024-01-22T00:00:00"/>
    <x v="590"/>
    <s v="Customer_0525"/>
    <s v="P2008"/>
    <s v="Jeans"/>
    <x v="0"/>
    <x v="12"/>
    <n v="3"/>
    <n v="1799"/>
    <n v="5397"/>
    <n v="0.05"/>
    <n v="269.85000000000002"/>
    <n v="5127.1499999999996"/>
    <n v="1563.78"/>
    <s v="Bengaluru"/>
    <s v="Karnataka"/>
    <s v="South"/>
    <x v="4"/>
    <s v="Standard"/>
    <n v="2024"/>
    <n v="1"/>
    <s v="January"/>
    <n v="0.30499999999999999"/>
    <n v="4857.3"/>
    <n v="0"/>
  </r>
  <r>
    <s v="ORD101595"/>
    <d v="2025-11-19T00:00:00"/>
    <x v="397"/>
    <s v="Customer_0403"/>
    <s v="P2001"/>
    <s v="Smartphone"/>
    <x v="2"/>
    <x v="7"/>
    <n v="1"/>
    <n v="24999"/>
    <n v="24999"/>
    <n v="0.05"/>
    <n v="1249.95"/>
    <n v="23749.05"/>
    <n v="3443.61"/>
    <s v="Ahmedabad"/>
    <s v="Gujarat"/>
    <s v="West"/>
    <x v="1"/>
    <s v="Standard"/>
    <n v="2025"/>
    <n v="11"/>
    <s v="November"/>
    <n v="0.14499999999999999"/>
    <n v="22499.1"/>
    <n v="0"/>
  </r>
  <r>
    <s v="ORD102355"/>
    <d v="2024-10-02T00:00:00"/>
    <x v="264"/>
    <s v="Customer_0150"/>
    <s v="P2010"/>
    <s v="Dress"/>
    <x v="0"/>
    <x v="0"/>
    <n v="1"/>
    <n v="1999"/>
    <n v="1999"/>
    <n v="0"/>
    <n v="0"/>
    <n v="1999"/>
    <n v="639.67999999999995"/>
    <s v="Hyderabad"/>
    <s v="Telangana"/>
    <s v="South"/>
    <x v="2"/>
    <s v="Standard"/>
    <n v="2024"/>
    <n v="10"/>
    <s v="October"/>
    <n v="0.32"/>
    <n v="1999"/>
    <n v="0"/>
  </r>
  <r>
    <s v="ORD102579"/>
    <d v="2025-08-13T00:00:00"/>
    <x v="460"/>
    <s v="Customer_0474"/>
    <s v="P2003"/>
    <s v="Laptop"/>
    <x v="2"/>
    <x v="2"/>
    <n v="2"/>
    <n v="59999"/>
    <n v="119998"/>
    <n v="0.15"/>
    <n v="17999.7"/>
    <n v="101998.3"/>
    <n v="11729.8"/>
    <s v="Mumbai"/>
    <s v="Maharashtra"/>
    <s v="West"/>
    <x v="4"/>
    <s v="Standard"/>
    <n v="2025"/>
    <n v="8"/>
    <s v="August"/>
    <n v="0.115"/>
    <n v="83998.6"/>
    <n v="0"/>
  </r>
  <r>
    <s v="ORD102612"/>
    <d v="2024-02-11T00:00:00"/>
    <x v="522"/>
    <s v="Customer_0618"/>
    <s v="P2024"/>
    <s v="Cricket Bat"/>
    <x v="3"/>
    <x v="6"/>
    <n v="1"/>
    <n v="2499"/>
    <n v="2499"/>
    <n v="0.15"/>
    <n v="374.85"/>
    <n v="2124.15"/>
    <n v="499.18"/>
    <s v="Bengaluru"/>
    <s v="Karnataka"/>
    <s v="South"/>
    <x v="1"/>
    <s v="Express"/>
    <n v="2024"/>
    <n v="2"/>
    <s v="February"/>
    <n v="0.23499999999999999"/>
    <n v="1749.3"/>
    <n v="0"/>
  </r>
  <r>
    <s v="ORD102643"/>
    <d v="2024-06-28T00:00:00"/>
    <x v="71"/>
    <s v="Customer_0007"/>
    <s v="P2004"/>
    <s v="Wireless Mouse"/>
    <x v="2"/>
    <x v="3"/>
    <n v="1"/>
    <n v="899"/>
    <n v="899"/>
    <n v="0.25"/>
    <n v="224.75"/>
    <n v="674.25"/>
    <n v="57.31"/>
    <s v="Bengaluru"/>
    <s v="Karnataka"/>
    <s v="South"/>
    <x v="0"/>
    <s v="Standard"/>
    <n v="2024"/>
    <n v="6"/>
    <s v="June"/>
    <n v="8.5000000000000006E-2"/>
    <n v="449.5"/>
    <n v="0"/>
  </r>
  <r>
    <s v="ORD103256"/>
    <d v="2025-04-26T00:00:00"/>
    <x v="528"/>
    <s v="Customer_0711"/>
    <s v="P2012"/>
    <s v="Sandals"/>
    <x v="0"/>
    <x v="4"/>
    <n v="1"/>
    <n v="1299"/>
    <n v="1299"/>
    <n v="0.15"/>
    <n v="194.85"/>
    <n v="1104.1500000000001"/>
    <n v="303.64"/>
    <s v="Gurugram"/>
    <s v="Haryana"/>
    <s v="North"/>
    <x v="1"/>
    <s v="Express"/>
    <n v="2025"/>
    <n v="4"/>
    <s v="April"/>
    <n v="0.27500000000000002"/>
    <n v="909.3"/>
    <n v="0"/>
  </r>
  <r>
    <s v="ORD103750"/>
    <d v="2025-06-15T00:00:00"/>
    <x v="120"/>
    <s v="Customer_0385"/>
    <s v="P2017"/>
    <s v="Office Chair"/>
    <x v="1"/>
    <x v="5"/>
    <n v="5"/>
    <n v="5999"/>
    <n v="29995"/>
    <n v="0.1"/>
    <n v="2999.5"/>
    <n v="26995.5"/>
    <n v="5669.05"/>
    <s v="Ahmedabad"/>
    <s v="Gujarat"/>
    <s v="West"/>
    <x v="4"/>
    <s v="Standard"/>
    <n v="2025"/>
    <n v="6"/>
    <s v="June"/>
    <n v="0.21"/>
    <n v="23996"/>
    <n v="0"/>
  </r>
  <r>
    <s v="ORD104086"/>
    <d v="2025-10-29T00:00:00"/>
    <x v="186"/>
    <s v="Customer_0597"/>
    <s v="P2015"/>
    <s v="Table Lamp"/>
    <x v="1"/>
    <x v="8"/>
    <n v="1"/>
    <n v="1299"/>
    <n v="1299"/>
    <n v="0.05"/>
    <n v="64.95"/>
    <n v="1234.05"/>
    <n v="277.66000000000003"/>
    <s v="Hyderabad"/>
    <s v="Telangana"/>
    <s v="South"/>
    <x v="3"/>
    <s v="Standard"/>
    <n v="2025"/>
    <n v="10"/>
    <s v="October"/>
    <n v="0.22500000000000001"/>
    <n v="1169.0999999999999"/>
    <n v="0"/>
  </r>
  <r>
    <s v="ORD104200"/>
    <d v="2025-03-28T00:00:00"/>
    <x v="94"/>
    <s v="Customer_0206"/>
    <s v="P2006"/>
    <s v="Power Bank"/>
    <x v="2"/>
    <x v="3"/>
    <n v="1"/>
    <n v="1499"/>
    <n v="1499"/>
    <n v="0.05"/>
    <n v="74.95"/>
    <n v="1424.05"/>
    <n v="206.49"/>
    <s v="Hyderabad"/>
    <s v="Telangana"/>
    <s v="South"/>
    <x v="4"/>
    <s v="Standard"/>
    <n v="2025"/>
    <n v="3"/>
    <s v="March"/>
    <n v="0.14499999999999999"/>
    <n v="1349.1"/>
    <n v="0"/>
  </r>
  <r>
    <s v="ORD104522"/>
    <d v="2024-10-11T00:00:00"/>
    <x v="253"/>
    <s v="Customer_0481"/>
    <s v="P2005"/>
    <s v="Keyboard"/>
    <x v="2"/>
    <x v="3"/>
    <n v="2"/>
    <n v="1299"/>
    <n v="2598"/>
    <n v="0.25"/>
    <n v="649.5"/>
    <n v="1948.5"/>
    <n v="165.62"/>
    <s v="Mumbai"/>
    <s v="Maharashtra"/>
    <s v="West"/>
    <x v="4"/>
    <s v="Express"/>
    <n v="2024"/>
    <n v="10"/>
    <s v="October"/>
    <n v="8.5000000000000006E-2"/>
    <n v="1299"/>
    <n v="0"/>
  </r>
  <r>
    <s v="ORD101032"/>
    <d v="2024-07-04T00:00:00"/>
    <x v="591"/>
    <s v="Customer_0186"/>
    <s v="P2007"/>
    <s v="T-Shirt"/>
    <x v="0"/>
    <x v="12"/>
    <n v="1"/>
    <n v="799"/>
    <n v="799"/>
    <n v="0"/>
    <n v="0"/>
    <n v="799"/>
    <n v="255.68"/>
    <s v="Bengaluru"/>
    <s v="Karnataka"/>
    <s v="South"/>
    <x v="1"/>
    <s v="Standard"/>
    <n v="2024"/>
    <n v="7"/>
    <s v="July"/>
    <n v="0.32"/>
    <n v="799"/>
    <n v="0"/>
  </r>
  <r>
    <s v="ORD101477"/>
    <d v="2025-08-22T00:00:00"/>
    <x v="310"/>
    <s v="Customer_0664"/>
    <s v="P2005"/>
    <s v="Keyboard"/>
    <x v="2"/>
    <x v="3"/>
    <n v="2"/>
    <n v="1299"/>
    <n v="2598"/>
    <n v="0.15"/>
    <n v="389.7"/>
    <n v="2208.3000000000002"/>
    <n v="253.95"/>
    <s v="Delhi"/>
    <s v="Delhi"/>
    <s v="North"/>
    <x v="1"/>
    <s v="Standard"/>
    <n v="2025"/>
    <n v="8"/>
    <s v="August"/>
    <n v="0.115"/>
    <n v="1818.6"/>
    <n v="0"/>
  </r>
  <r>
    <s v="ORD102198"/>
    <d v="2025-03-22T00:00:00"/>
    <x v="469"/>
    <s v="Customer_0446"/>
    <s v="P2006"/>
    <s v="Power Bank"/>
    <x v="2"/>
    <x v="3"/>
    <n v="2"/>
    <n v="1499"/>
    <n v="2998"/>
    <n v="0"/>
    <n v="0"/>
    <n v="2998"/>
    <n v="479.68"/>
    <s v="Delhi"/>
    <s v="Delhi"/>
    <s v="North"/>
    <x v="1"/>
    <s v="Express"/>
    <n v="2025"/>
    <n v="3"/>
    <s v="March"/>
    <n v="0.16"/>
    <n v="2998"/>
    <n v="0"/>
  </r>
  <r>
    <s v="ORD102223"/>
    <d v="2025-10-12T00:00:00"/>
    <x v="180"/>
    <s v="Customer_0146"/>
    <s v="P2025"/>
    <s v="Football"/>
    <x v="3"/>
    <x v="6"/>
    <n v="1"/>
    <n v="999"/>
    <n v="999"/>
    <n v="0.1"/>
    <n v="99.9"/>
    <n v="899.1"/>
    <n v="224.78"/>
    <s v="Bengaluru"/>
    <s v="Karnataka"/>
    <s v="South"/>
    <x v="2"/>
    <s v="Same Day"/>
    <n v="2025"/>
    <n v="10"/>
    <s v="October"/>
    <n v="0.25"/>
    <n v="799.2"/>
    <n v="0"/>
  </r>
  <r>
    <s v="ORD103212"/>
    <d v="2025-05-18T00:00:00"/>
    <x v="90"/>
    <s v="Customer_0704"/>
    <s v="P2019"/>
    <s v="Sunscreen"/>
    <x v="4"/>
    <x v="11"/>
    <n v="1"/>
    <n v="699"/>
    <n v="699"/>
    <n v="0.1"/>
    <n v="69.900000000000006"/>
    <n v="629.1"/>
    <n v="220.18"/>
    <s v="Mumbai"/>
    <s v="Maharashtra"/>
    <s v="West"/>
    <x v="4"/>
    <s v="Express"/>
    <n v="2025"/>
    <n v="5"/>
    <s v="May"/>
    <n v="0.35"/>
    <n v="559.20000000000005"/>
    <n v="0"/>
  </r>
  <r>
    <s v="ORD104153"/>
    <d v="2024-04-03T00:00:00"/>
    <x v="592"/>
    <s v="Customer_0483"/>
    <s v="P2016"/>
    <s v="Bedsheet Set"/>
    <x v="1"/>
    <x v="8"/>
    <n v="1"/>
    <n v="999"/>
    <n v="999"/>
    <n v="0.25"/>
    <n v="249.75"/>
    <n v="749.25"/>
    <n v="123.63"/>
    <s v="Jaipur"/>
    <s v="Rajasthan"/>
    <s v="North"/>
    <x v="3"/>
    <s v="Express"/>
    <n v="2024"/>
    <n v="4"/>
    <s v="April"/>
    <n v="0.16500000000000001"/>
    <n v="499.5"/>
    <n v="0"/>
  </r>
  <r>
    <s v="ORD100394"/>
    <d v="2025-04-26T00:00:00"/>
    <x v="159"/>
    <s v="Customer_0510"/>
    <s v="P2005"/>
    <s v="Keyboard"/>
    <x v="2"/>
    <x v="3"/>
    <n v="1"/>
    <n v="1299"/>
    <n v="1299"/>
    <n v="0"/>
    <n v="0"/>
    <n v="1299"/>
    <n v="207.84"/>
    <s v="Hyderabad"/>
    <s v="Telangana"/>
    <s v="South"/>
    <x v="4"/>
    <s v="Express"/>
    <n v="2025"/>
    <n v="4"/>
    <s v="April"/>
    <n v="0.16"/>
    <n v="1299"/>
    <n v="0"/>
  </r>
  <r>
    <s v="ORD101766"/>
    <d v="2024-12-22T00:00:00"/>
    <x v="496"/>
    <s v="Customer_0366"/>
    <s v="P2023"/>
    <s v="Dumbbells"/>
    <x v="3"/>
    <x v="9"/>
    <n v="2"/>
    <n v="1599"/>
    <n v="3198"/>
    <n v="0.1"/>
    <n v="319.8"/>
    <n v="2878.2"/>
    <n v="719.55"/>
    <s v="Hyderabad"/>
    <s v="Telangana"/>
    <s v="South"/>
    <x v="1"/>
    <s v="Standard"/>
    <n v="2024"/>
    <n v="12"/>
    <s v="December"/>
    <n v="0.25"/>
    <n v="2558.4"/>
    <n v="0"/>
  </r>
  <r>
    <s v="ORD102050"/>
    <d v="2025-02-22T00:00:00"/>
    <x v="191"/>
    <s v="Customer_0619"/>
    <s v="P2025"/>
    <s v="Football"/>
    <x v="3"/>
    <x v="6"/>
    <n v="1"/>
    <n v="999"/>
    <n v="999"/>
    <n v="0.05"/>
    <n v="49.95"/>
    <n v="949.05"/>
    <n v="251.5"/>
    <s v="Gurugram"/>
    <s v="Haryana"/>
    <s v="North"/>
    <x v="1"/>
    <s v="Express"/>
    <n v="2025"/>
    <n v="2"/>
    <s v="February"/>
    <n v="0.26500000000000001"/>
    <n v="899.1"/>
    <n v="0"/>
  </r>
  <r>
    <s v="ORD104475"/>
    <d v="2024-12-07T00:00:00"/>
    <x v="180"/>
    <s v="Customer_0146"/>
    <s v="P2021"/>
    <s v="Perfume"/>
    <x v="4"/>
    <x v="13"/>
    <n v="3"/>
    <n v="1499"/>
    <n v="4497"/>
    <n v="0.1"/>
    <n v="449.7"/>
    <n v="4047.3"/>
    <n v="1416.56"/>
    <s v="Bengaluru"/>
    <s v="Karnataka"/>
    <s v="South"/>
    <x v="1"/>
    <s v="Express"/>
    <n v="2024"/>
    <n v="12"/>
    <s v="December"/>
    <n v="0.35"/>
    <n v="3597.6"/>
    <n v="0"/>
  </r>
  <r>
    <s v="ORD104519"/>
    <d v="2024-11-24T00:00:00"/>
    <x v="593"/>
    <s v="Customer_0343"/>
    <s v="P2003"/>
    <s v="Laptop"/>
    <x v="2"/>
    <x v="2"/>
    <n v="1"/>
    <n v="59999"/>
    <n v="59999"/>
    <n v="0"/>
    <n v="0"/>
    <n v="59999"/>
    <n v="9599.84"/>
    <s v="Hyderabad"/>
    <s v="Telangana"/>
    <s v="South"/>
    <x v="4"/>
    <s v="Express"/>
    <n v="2024"/>
    <n v="11"/>
    <s v="November"/>
    <n v="0.16"/>
    <n v="59999"/>
    <n v="0"/>
  </r>
  <r>
    <s v="ORD104657"/>
    <d v="2025-11-17T00:00:00"/>
    <x v="464"/>
    <s v="Customer_0299"/>
    <s v="P2008"/>
    <s v="Jeans"/>
    <x v="0"/>
    <x v="12"/>
    <n v="1"/>
    <n v="1799"/>
    <n v="1799"/>
    <n v="0.15"/>
    <n v="269.85000000000002"/>
    <n v="1529.15"/>
    <n v="420.52"/>
    <s v="Ahmedabad"/>
    <s v="Gujarat"/>
    <s v="West"/>
    <x v="1"/>
    <s v="Standard"/>
    <n v="2025"/>
    <n v="11"/>
    <s v="November"/>
    <n v="0.27500000000000002"/>
    <n v="1259.3"/>
    <n v="0"/>
  </r>
  <r>
    <s v="ORD100337"/>
    <d v="2024-04-17T00:00:00"/>
    <x v="331"/>
    <s v="Customer_0251"/>
    <s v="P2009"/>
    <s v="Kurti"/>
    <x v="0"/>
    <x v="0"/>
    <n v="3"/>
    <n v="1199"/>
    <n v="3597"/>
    <n v="0"/>
    <n v="0"/>
    <n v="3597"/>
    <n v="1151.04"/>
    <s v="Jaipur"/>
    <s v="Rajasthan"/>
    <s v="North"/>
    <x v="1"/>
    <s v="Standard"/>
    <n v="2024"/>
    <n v="4"/>
    <s v="April"/>
    <n v="0.32"/>
    <n v="3597"/>
    <n v="0"/>
  </r>
  <r>
    <s v="ORD101686"/>
    <d v="2024-06-13T00:00:00"/>
    <x v="594"/>
    <s v="Customer_0198"/>
    <s v="P2003"/>
    <s v="Laptop"/>
    <x v="2"/>
    <x v="2"/>
    <n v="2"/>
    <n v="59999"/>
    <n v="119998"/>
    <n v="0.1"/>
    <n v="11999.8"/>
    <n v="107998.2"/>
    <n v="14039.77"/>
    <s v="Bengaluru"/>
    <s v="Karnataka"/>
    <s v="South"/>
    <x v="1"/>
    <s v="Standard"/>
    <n v="2024"/>
    <n v="6"/>
    <s v="June"/>
    <n v="0.13"/>
    <n v="95998.399999999994"/>
    <n v="0"/>
  </r>
  <r>
    <s v="ORD102230"/>
    <d v="2024-12-03T00:00:00"/>
    <x v="155"/>
    <s v="Customer_0067"/>
    <s v="P2012"/>
    <s v="Sandals"/>
    <x v="0"/>
    <x v="4"/>
    <n v="1"/>
    <n v="1299"/>
    <n v="1299"/>
    <n v="0.1"/>
    <n v="129.9"/>
    <n v="1169.0999999999999"/>
    <n v="339.04"/>
    <s v="Chennai"/>
    <s v="Tamil Nadu"/>
    <s v="South"/>
    <x v="1"/>
    <s v="Express"/>
    <n v="2024"/>
    <n v="12"/>
    <s v="December"/>
    <n v="0.28999999999999998"/>
    <n v="1039.2"/>
    <n v="0"/>
  </r>
  <r>
    <s v="ORD103518"/>
    <d v="2025-02-25T00:00:00"/>
    <x v="595"/>
    <s v="Customer_0564"/>
    <s v="P2005"/>
    <s v="Keyboard"/>
    <x v="2"/>
    <x v="3"/>
    <n v="1"/>
    <n v="1299"/>
    <n v="1299"/>
    <n v="0.05"/>
    <n v="64.95"/>
    <n v="1234.05"/>
    <n v="178.94"/>
    <s v="Delhi"/>
    <s v="Delhi"/>
    <s v="North"/>
    <x v="1"/>
    <s v="Standard"/>
    <n v="2025"/>
    <n v="2"/>
    <s v="February"/>
    <n v="0.14499999999999999"/>
    <n v="1169.0999999999999"/>
    <n v="0"/>
  </r>
  <r>
    <s v="ORD104108"/>
    <d v="2025-12-11T00:00:00"/>
    <x v="324"/>
    <s v="Customer_0263"/>
    <s v="P2016"/>
    <s v="Bedsheet Set"/>
    <x v="1"/>
    <x v="8"/>
    <n v="3"/>
    <n v="999"/>
    <n v="2997"/>
    <n v="0"/>
    <n v="0"/>
    <n v="2997"/>
    <n v="719.28"/>
    <s v="Chennai"/>
    <s v="Tamil Nadu"/>
    <s v="South"/>
    <x v="1"/>
    <s v="Standard"/>
    <n v="2025"/>
    <n v="12"/>
    <s v="December"/>
    <n v="0.24"/>
    <n v="2997"/>
    <n v="0"/>
  </r>
  <r>
    <s v="ORD100898"/>
    <d v="2025-05-22T00:00:00"/>
    <x v="337"/>
    <s v="Customer_0640"/>
    <s v="P2011"/>
    <s v="Sneakers"/>
    <x v="0"/>
    <x v="4"/>
    <n v="3"/>
    <n v="2499"/>
    <n v="7497"/>
    <n v="0.15"/>
    <n v="1124.55"/>
    <n v="6372.45"/>
    <n v="1752.42"/>
    <s v="Kolkata"/>
    <s v="West Bengal"/>
    <s v="East"/>
    <x v="4"/>
    <s v="Express"/>
    <n v="2025"/>
    <n v="5"/>
    <s v="May"/>
    <n v="0.27500000000000002"/>
    <n v="5247.9"/>
    <n v="0"/>
  </r>
  <r>
    <s v="ORD101122"/>
    <d v="2024-10-22T00:00:00"/>
    <x v="37"/>
    <s v="Customer_0461"/>
    <s v="P2019"/>
    <s v="Sunscreen"/>
    <x v="4"/>
    <x v="11"/>
    <n v="2"/>
    <n v="699"/>
    <n v="1398"/>
    <n v="0.2"/>
    <n v="279.60000000000002"/>
    <n v="1118.4000000000001"/>
    <n v="357.89"/>
    <s v="Mumbai"/>
    <s v="Maharashtra"/>
    <s v="West"/>
    <x v="1"/>
    <s v="Same Day"/>
    <n v="2024"/>
    <n v="10"/>
    <s v="October"/>
    <n v="0.32"/>
    <n v="838.8"/>
    <n v="0"/>
  </r>
  <r>
    <s v="ORD102336"/>
    <d v="2025-11-09T00:00:00"/>
    <x v="596"/>
    <s v="Customer_0780"/>
    <s v="P2016"/>
    <s v="Bedsheet Set"/>
    <x v="1"/>
    <x v="8"/>
    <n v="1"/>
    <n v="999"/>
    <n v="999"/>
    <n v="0.2"/>
    <n v="199.8"/>
    <n v="799.2"/>
    <n v="143.86000000000001"/>
    <s v="Bengaluru"/>
    <s v="Karnataka"/>
    <s v="South"/>
    <x v="1"/>
    <s v="Standard"/>
    <n v="2025"/>
    <n v="11"/>
    <s v="November"/>
    <n v="0.18"/>
    <n v="599.4"/>
    <n v="0"/>
  </r>
  <r>
    <s v="ORD102526"/>
    <d v="2025-02-14T00:00:00"/>
    <x v="317"/>
    <s v="Customer_0546"/>
    <s v="P2003"/>
    <s v="Laptop"/>
    <x v="2"/>
    <x v="2"/>
    <n v="2"/>
    <n v="59999"/>
    <n v="119998"/>
    <n v="0.1"/>
    <n v="11999.8"/>
    <n v="107998.2"/>
    <n v="14039.77"/>
    <s v="Kolkata"/>
    <s v="West Bengal"/>
    <s v="East"/>
    <x v="1"/>
    <s v="Standard"/>
    <n v="2025"/>
    <n v="2"/>
    <s v="February"/>
    <n v="0.13"/>
    <n v="95998.399999999994"/>
    <n v="0"/>
  </r>
  <r>
    <s v="ORD102863"/>
    <d v="2025-07-17T00:00:00"/>
    <x v="331"/>
    <s v="Customer_0251"/>
    <s v="P2008"/>
    <s v="Jeans"/>
    <x v="0"/>
    <x v="12"/>
    <n v="1"/>
    <n v="1799"/>
    <n v="1799"/>
    <n v="0.25"/>
    <n v="449.75"/>
    <n v="1349.25"/>
    <n v="330.57"/>
    <s v="Jaipur"/>
    <s v="Rajasthan"/>
    <s v="North"/>
    <x v="1"/>
    <s v="Express"/>
    <n v="2025"/>
    <n v="7"/>
    <s v="July"/>
    <n v="0.245"/>
    <n v="899.5"/>
    <n v="0"/>
  </r>
  <r>
    <s v="ORD102931"/>
    <d v="2024-02-07T00:00:00"/>
    <x v="474"/>
    <s v="Customer_0478"/>
    <s v="P2012"/>
    <s v="Sandals"/>
    <x v="0"/>
    <x v="4"/>
    <n v="3"/>
    <n v="1299"/>
    <n v="3897"/>
    <n v="0.2"/>
    <n v="779.4"/>
    <n v="3117.6"/>
    <n v="810.58"/>
    <s v="Kolkata"/>
    <s v="West Bengal"/>
    <s v="East"/>
    <x v="2"/>
    <s v="Express"/>
    <n v="2024"/>
    <n v="2"/>
    <s v="February"/>
    <n v="0.26"/>
    <n v="2338.1999999999998"/>
    <n v="0"/>
  </r>
  <r>
    <s v="ORD103840"/>
    <d v="2025-04-10T00:00:00"/>
    <x v="597"/>
    <s v="Customer_0281"/>
    <s v="P2016"/>
    <s v="Bedsheet Set"/>
    <x v="1"/>
    <x v="8"/>
    <n v="1"/>
    <n v="999"/>
    <n v="999"/>
    <n v="0.25"/>
    <n v="249.75"/>
    <n v="749.25"/>
    <n v="123.63"/>
    <s v="Jaipur"/>
    <s v="Rajasthan"/>
    <s v="North"/>
    <x v="4"/>
    <s v="Standard"/>
    <n v="2025"/>
    <n v="4"/>
    <s v="April"/>
    <n v="0.16500000000000001"/>
    <n v="499.5"/>
    <n v="0"/>
  </r>
  <r>
    <s v="ORD104283"/>
    <d v="2024-03-31T00:00:00"/>
    <x v="553"/>
    <s v="Customer_0494"/>
    <s v="P2006"/>
    <s v="Power Bank"/>
    <x v="2"/>
    <x v="3"/>
    <n v="1"/>
    <n v="1499"/>
    <n v="1499"/>
    <n v="0.15"/>
    <n v="224.85"/>
    <n v="1274.1500000000001"/>
    <n v="146.53"/>
    <s v="Bengaluru"/>
    <s v="Karnataka"/>
    <s v="South"/>
    <x v="1"/>
    <s v="Express"/>
    <n v="2024"/>
    <n v="3"/>
    <s v="March"/>
    <n v="0.115"/>
    <n v="1049.3"/>
    <n v="0"/>
  </r>
  <r>
    <s v="ORD104377"/>
    <d v="2024-11-18T00:00:00"/>
    <x v="598"/>
    <s v="Customer_0588"/>
    <s v="P2017"/>
    <s v="Office Chair"/>
    <x v="1"/>
    <x v="5"/>
    <n v="2"/>
    <n v="5999"/>
    <n v="11998"/>
    <n v="0"/>
    <n v="0"/>
    <n v="11998"/>
    <n v="2879.52"/>
    <s v="Pune"/>
    <s v="Maharashtra"/>
    <s v="West"/>
    <x v="3"/>
    <s v="Express"/>
    <n v="2024"/>
    <n v="11"/>
    <s v="November"/>
    <n v="0.24"/>
    <n v="11998"/>
    <n v="0"/>
  </r>
  <r>
    <s v="ORD104589"/>
    <d v="2024-09-15T00:00:00"/>
    <x v="223"/>
    <s v="Customer_0229"/>
    <s v="P2024"/>
    <s v="Cricket Bat"/>
    <x v="3"/>
    <x v="6"/>
    <n v="1"/>
    <n v="2499"/>
    <n v="2499"/>
    <n v="0.05"/>
    <n v="124.95"/>
    <n v="2374.0500000000002"/>
    <n v="629.12"/>
    <s v="Chennai"/>
    <s v="Tamil Nadu"/>
    <s v="South"/>
    <x v="1"/>
    <s v="Standard"/>
    <n v="2024"/>
    <n v="9"/>
    <s v="September"/>
    <n v="0.26500000000000001"/>
    <n v="2249.1"/>
    <n v="0"/>
  </r>
  <r>
    <s v="ORD100039"/>
    <d v="2024-11-27T00:00:00"/>
    <x v="599"/>
    <s v="Customer_0161"/>
    <s v="P2010"/>
    <s v="Dress"/>
    <x v="0"/>
    <x v="0"/>
    <n v="3"/>
    <n v="1999"/>
    <n v="5997"/>
    <n v="0.1"/>
    <n v="599.70000000000005"/>
    <n v="5397.3"/>
    <n v="1565.22"/>
    <s v="Chennai"/>
    <s v="Tamil Nadu"/>
    <s v="South"/>
    <x v="4"/>
    <s v="Standard"/>
    <n v="2024"/>
    <n v="11"/>
    <s v="November"/>
    <n v="0.28999999999999998"/>
    <n v="4797.6000000000004"/>
    <n v="0"/>
  </r>
  <r>
    <s v="ORD101464"/>
    <d v="2024-04-28T00:00:00"/>
    <x v="600"/>
    <s v="Customer_0199"/>
    <s v="P2017"/>
    <s v="Office Chair"/>
    <x v="1"/>
    <x v="5"/>
    <n v="1"/>
    <n v="5999"/>
    <n v="5999"/>
    <n v="0.05"/>
    <n v="299.95"/>
    <n v="5699.05"/>
    <n v="1282.29"/>
    <s v="Hyderabad"/>
    <s v="Telangana"/>
    <s v="South"/>
    <x v="1"/>
    <s v="Same Day"/>
    <n v="2024"/>
    <n v="4"/>
    <s v="April"/>
    <n v="0.22500000000000001"/>
    <n v="5399.1"/>
    <n v="0"/>
  </r>
  <r>
    <s v="ORD101535"/>
    <d v="2025-02-17T00:00:00"/>
    <x v="305"/>
    <s v="Customer_0369"/>
    <s v="P2008"/>
    <s v="Jeans"/>
    <x v="0"/>
    <x v="12"/>
    <n v="2"/>
    <n v="1799"/>
    <n v="3598"/>
    <n v="0.05"/>
    <n v="179.9"/>
    <n v="3418.1"/>
    <n v="1042.52"/>
    <s v="Ahmedabad"/>
    <s v="Gujarat"/>
    <s v="West"/>
    <x v="0"/>
    <s v="Standard"/>
    <n v="2025"/>
    <n v="2"/>
    <s v="February"/>
    <n v="0.30499999999999999"/>
    <n v="3238.2"/>
    <n v="0"/>
  </r>
  <r>
    <s v="ORD101645"/>
    <d v="2025-06-10T00:00:00"/>
    <x v="291"/>
    <s v="Customer_0016"/>
    <s v="P2010"/>
    <s v="Dress"/>
    <x v="0"/>
    <x v="0"/>
    <n v="3"/>
    <n v="1999"/>
    <n v="5997"/>
    <n v="0"/>
    <n v="0"/>
    <n v="5997"/>
    <n v="1919.04"/>
    <s v="Pune"/>
    <s v="Maharashtra"/>
    <s v="West"/>
    <x v="1"/>
    <s v="Express"/>
    <n v="2025"/>
    <n v="6"/>
    <s v="June"/>
    <n v="0.32"/>
    <n v="5997"/>
    <n v="0"/>
  </r>
  <r>
    <s v="ORD102141"/>
    <d v="2024-01-02T00:00:00"/>
    <x v="601"/>
    <s v="Customer_0205"/>
    <s v="P2001"/>
    <s v="Smartphone"/>
    <x v="2"/>
    <x v="7"/>
    <n v="1"/>
    <n v="24999"/>
    <n v="24999"/>
    <n v="0.05"/>
    <n v="1249.95"/>
    <n v="23749.05"/>
    <n v="3443.61"/>
    <s v="Kolkata"/>
    <s v="West Bengal"/>
    <s v="East"/>
    <x v="3"/>
    <s v="Standard"/>
    <n v="2024"/>
    <n v="1"/>
    <s v="January"/>
    <n v="0.14499999999999999"/>
    <n v="22499.1"/>
    <n v="0"/>
  </r>
  <r>
    <s v="ORD104248"/>
    <d v="2025-11-04T00:00:00"/>
    <x v="191"/>
    <s v="Customer_0619"/>
    <s v="P2010"/>
    <s v="Dress"/>
    <x v="0"/>
    <x v="0"/>
    <n v="1"/>
    <n v="1999"/>
    <n v="1999"/>
    <n v="0.3"/>
    <n v="599.70000000000005"/>
    <n v="1399.3"/>
    <n v="321.83999999999997"/>
    <s v="Mumbai"/>
    <s v="Maharashtra"/>
    <s v="West"/>
    <x v="1"/>
    <s v="Express"/>
    <n v="2025"/>
    <n v="11"/>
    <s v="November"/>
    <n v="0.23"/>
    <n v="799.6"/>
    <n v="0"/>
  </r>
  <r>
    <s v="ORD104265"/>
    <d v="2025-07-09T00:00:00"/>
    <x v="403"/>
    <s v="Customer_0344"/>
    <s v="P2013"/>
    <s v="Mixer Grinder"/>
    <x v="1"/>
    <x v="1"/>
    <n v="4"/>
    <n v="3499"/>
    <n v="13996"/>
    <n v="0.15"/>
    <n v="2099.4"/>
    <n v="11896.6"/>
    <n v="2319.84"/>
    <s v="Hyderabad"/>
    <s v="Telangana"/>
    <s v="South"/>
    <x v="4"/>
    <s v="Standard"/>
    <n v="2025"/>
    <n v="7"/>
    <s v="July"/>
    <n v="0.19500000000000001"/>
    <n v="9797.2000000000007"/>
    <n v="0"/>
  </r>
  <r>
    <s v="ORD104607"/>
    <d v="2025-04-18T00:00:00"/>
    <x v="602"/>
    <s v="Customer_0384"/>
    <s v="P2010"/>
    <s v="Dress"/>
    <x v="0"/>
    <x v="0"/>
    <n v="1"/>
    <n v="1999"/>
    <n v="1999"/>
    <n v="0.25"/>
    <n v="499.75"/>
    <n v="1499.25"/>
    <n v="367.32"/>
    <s v="Mumbai"/>
    <s v="Maharashtra"/>
    <s v="West"/>
    <x v="1"/>
    <s v="Standard"/>
    <n v="2025"/>
    <n v="4"/>
    <s v="April"/>
    <n v="0.245"/>
    <n v="999.5"/>
    <n v="0"/>
  </r>
  <r>
    <s v="ORD100644"/>
    <d v="2025-02-27T00:00:00"/>
    <x v="603"/>
    <s v="Customer_0799"/>
    <s v="P2012"/>
    <s v="Sandals"/>
    <x v="0"/>
    <x v="4"/>
    <n v="2"/>
    <n v="1299"/>
    <n v="2598"/>
    <n v="0.1"/>
    <n v="259.8"/>
    <n v="2338.1999999999998"/>
    <n v="678.08"/>
    <s v="Noida"/>
    <s v="Uttar Pradesh"/>
    <s v="North"/>
    <x v="4"/>
    <s v="Express"/>
    <n v="2025"/>
    <n v="2"/>
    <s v="February"/>
    <n v="0.28999999999999998"/>
    <n v="2078.4"/>
    <n v="0"/>
  </r>
  <r>
    <s v="ORD101697"/>
    <d v="2024-02-25T00:00:00"/>
    <x v="542"/>
    <s v="Customer_0174"/>
    <s v="P2006"/>
    <s v="Power Bank"/>
    <x v="2"/>
    <x v="3"/>
    <n v="2"/>
    <n v="1499"/>
    <n v="2998"/>
    <n v="0.1"/>
    <n v="299.8"/>
    <n v="2698.2"/>
    <n v="350.77"/>
    <s v="Bengaluru"/>
    <s v="Karnataka"/>
    <s v="South"/>
    <x v="2"/>
    <s v="Express"/>
    <n v="2024"/>
    <n v="2"/>
    <s v="February"/>
    <n v="0.13"/>
    <n v="2398.4"/>
    <n v="0"/>
  </r>
  <r>
    <s v="ORD101769"/>
    <d v="2024-07-11T00:00:00"/>
    <x v="343"/>
    <s v="Customer_0449"/>
    <s v="P2014"/>
    <s v="Cookware Set"/>
    <x v="1"/>
    <x v="1"/>
    <n v="1"/>
    <n v="2999"/>
    <n v="2999"/>
    <n v="0.15"/>
    <n v="449.85"/>
    <n v="2549.15"/>
    <n v="497.08"/>
    <s v="Bengaluru"/>
    <s v="Karnataka"/>
    <s v="South"/>
    <x v="1"/>
    <s v="Express"/>
    <n v="2024"/>
    <n v="7"/>
    <s v="July"/>
    <n v="0.19500000000000001"/>
    <n v="2099.3000000000002"/>
    <n v="0"/>
  </r>
  <r>
    <s v="ORD102279"/>
    <d v="2025-06-14T00:00:00"/>
    <x v="495"/>
    <s v="Customer_0644"/>
    <s v="P2014"/>
    <s v="Cookware Set"/>
    <x v="1"/>
    <x v="1"/>
    <n v="1"/>
    <n v="2999"/>
    <n v="2999"/>
    <n v="0.1"/>
    <n v="299.89999999999998"/>
    <n v="2699.1"/>
    <n v="566.80999999999995"/>
    <s v="Ahmedabad"/>
    <s v="Gujarat"/>
    <s v="West"/>
    <x v="1"/>
    <s v="Same Day"/>
    <n v="2025"/>
    <n v="6"/>
    <s v="June"/>
    <n v="0.21"/>
    <n v="2399.1999999999998"/>
    <n v="0"/>
  </r>
  <r>
    <s v="ORD102500"/>
    <d v="2025-01-05T00:00:00"/>
    <x v="132"/>
    <s v="Customer_0270"/>
    <s v="P2019"/>
    <s v="Sunscreen"/>
    <x v="4"/>
    <x v="11"/>
    <n v="1"/>
    <n v="699"/>
    <n v="699"/>
    <n v="0.2"/>
    <n v="139.80000000000001"/>
    <n v="559.20000000000005"/>
    <n v="178.94"/>
    <s v="Chennai"/>
    <s v="Tamil Nadu"/>
    <s v="South"/>
    <x v="2"/>
    <s v="Express"/>
    <n v="2025"/>
    <n v="1"/>
    <s v="January"/>
    <n v="0.32"/>
    <n v="419.4"/>
    <n v="0"/>
  </r>
  <r>
    <s v="ORD102625"/>
    <d v="2025-09-29T00:00:00"/>
    <x v="344"/>
    <s v="Customer_0524"/>
    <s v="P2002"/>
    <s v="Wireless Earbuds"/>
    <x v="2"/>
    <x v="7"/>
    <n v="1"/>
    <n v="2999"/>
    <n v="2999"/>
    <n v="0.15"/>
    <n v="449.85"/>
    <n v="2549.15"/>
    <n v="293.14999999999998"/>
    <s v="Ahmedabad"/>
    <s v="Gujarat"/>
    <s v="West"/>
    <x v="4"/>
    <s v="Same Day"/>
    <n v="2025"/>
    <n v="9"/>
    <s v="September"/>
    <n v="0.115"/>
    <n v="2099.3000000000002"/>
    <n v="0"/>
  </r>
  <r>
    <s v="ORD102747"/>
    <d v="2025-05-25T00:00:00"/>
    <x v="205"/>
    <s v="Customer_0761"/>
    <s v="P2012"/>
    <s v="Sandals"/>
    <x v="0"/>
    <x v="4"/>
    <n v="1"/>
    <n v="1299"/>
    <n v="1299"/>
    <n v="0.1"/>
    <n v="129.9"/>
    <n v="1169.0999999999999"/>
    <n v="339.04"/>
    <s v="Hyderabad"/>
    <s v="Telangana"/>
    <s v="South"/>
    <x v="1"/>
    <s v="Standard"/>
    <n v="2025"/>
    <n v="5"/>
    <s v="May"/>
    <n v="0.28999999999999998"/>
    <n v="1039.2"/>
    <n v="0"/>
  </r>
  <r>
    <s v="ORD103051"/>
    <d v="2025-10-02T00:00:00"/>
    <x v="11"/>
    <s v="Customer_0241"/>
    <s v="P2006"/>
    <s v="Power Bank"/>
    <x v="2"/>
    <x v="3"/>
    <n v="2"/>
    <n v="1499"/>
    <n v="2998"/>
    <n v="0.25"/>
    <n v="749.5"/>
    <n v="2248.5"/>
    <n v="191.12"/>
    <s v="Bengaluru"/>
    <s v="Karnataka"/>
    <s v="South"/>
    <x v="3"/>
    <s v="Same Day"/>
    <n v="2025"/>
    <n v="10"/>
    <s v="October"/>
    <n v="8.5000000000000006E-2"/>
    <n v="1499"/>
    <n v="0"/>
  </r>
  <r>
    <s v="ORD103134"/>
    <d v="2025-03-28T00:00:00"/>
    <x v="227"/>
    <s v="Customer_0242"/>
    <s v="P2016"/>
    <s v="Bedsheet Set"/>
    <x v="1"/>
    <x v="8"/>
    <n v="2"/>
    <n v="999"/>
    <n v="1998"/>
    <n v="0.15"/>
    <n v="299.7"/>
    <n v="1698.3"/>
    <n v="331.17"/>
    <s v="Hyderabad"/>
    <s v="Telangana"/>
    <s v="South"/>
    <x v="3"/>
    <s v="Same Day"/>
    <n v="2025"/>
    <n v="3"/>
    <s v="March"/>
    <n v="0.19500000000000001"/>
    <n v="1398.6"/>
    <n v="0"/>
  </r>
  <r>
    <s v="ORD103224"/>
    <d v="2024-02-22T00:00:00"/>
    <x v="151"/>
    <s v="Customer_0279"/>
    <s v="P2024"/>
    <s v="Cricket Bat"/>
    <x v="3"/>
    <x v="6"/>
    <n v="1"/>
    <n v="2499"/>
    <n v="2499"/>
    <n v="0.1"/>
    <n v="249.9"/>
    <n v="2249.1"/>
    <n v="562.28"/>
    <s v="Lucknow"/>
    <s v="Uttar Pradesh"/>
    <s v="North"/>
    <x v="4"/>
    <s v="Express"/>
    <n v="2024"/>
    <n v="2"/>
    <s v="February"/>
    <n v="0.25"/>
    <n v="1999.2"/>
    <n v="0"/>
  </r>
  <r>
    <s v="ORD104031"/>
    <d v="2024-07-27T00:00:00"/>
    <x v="63"/>
    <s v="Customer_0339"/>
    <s v="P2003"/>
    <s v="Laptop"/>
    <x v="2"/>
    <x v="2"/>
    <n v="1"/>
    <n v="59999"/>
    <n v="59999"/>
    <n v="0.2"/>
    <n v="11999.8"/>
    <n v="47999.199999999997"/>
    <n v="4799.92"/>
    <s v="Lucknow"/>
    <s v="Uttar Pradesh"/>
    <s v="North"/>
    <x v="1"/>
    <s v="Standard"/>
    <n v="2024"/>
    <n v="7"/>
    <s v="July"/>
    <n v="0.1"/>
    <n v="35999.4"/>
    <n v="0"/>
  </r>
  <r>
    <s v="ORD104366"/>
    <d v="2024-09-30T00:00:00"/>
    <x v="51"/>
    <s v="Customer_0480"/>
    <s v="P2009"/>
    <s v="Kurti"/>
    <x v="0"/>
    <x v="0"/>
    <n v="1"/>
    <n v="1199"/>
    <n v="1199"/>
    <n v="0.15"/>
    <n v="179.85"/>
    <n v="1019.15"/>
    <n v="280.27"/>
    <s v="Mumbai"/>
    <s v="Maharashtra"/>
    <s v="West"/>
    <x v="3"/>
    <s v="Express"/>
    <n v="2024"/>
    <n v="9"/>
    <s v="September"/>
    <n v="0.27500000000000002"/>
    <n v="839.3"/>
    <n v="0"/>
  </r>
  <r>
    <s v="ORD100575"/>
    <d v="2025-07-16T00:00:00"/>
    <x v="434"/>
    <s v="Customer_0208"/>
    <s v="P2011"/>
    <s v="Sneakers"/>
    <x v="0"/>
    <x v="4"/>
    <n v="2"/>
    <n v="2499"/>
    <n v="4998"/>
    <n v="0.15"/>
    <n v="749.7"/>
    <n v="4248.3"/>
    <n v="1168.28"/>
    <s v="Lucknow"/>
    <s v="Uttar Pradesh"/>
    <s v="North"/>
    <x v="1"/>
    <s v="Standard"/>
    <n v="2025"/>
    <n v="7"/>
    <s v="July"/>
    <n v="0.27500000000000002"/>
    <n v="3498.6"/>
    <n v="0"/>
  </r>
  <r>
    <s v="ORD102651"/>
    <d v="2024-05-14T00:00:00"/>
    <x v="349"/>
    <s v="Customer_0202"/>
    <s v="P2001"/>
    <s v="Smartphone"/>
    <x v="2"/>
    <x v="7"/>
    <n v="1"/>
    <n v="24999"/>
    <n v="24999"/>
    <n v="0.15"/>
    <n v="3749.85"/>
    <n v="21249.15"/>
    <n v="2443.65"/>
    <s v="Jaipur"/>
    <s v="Rajasthan"/>
    <s v="North"/>
    <x v="1"/>
    <s v="Express"/>
    <n v="2024"/>
    <n v="5"/>
    <s v="May"/>
    <n v="0.115"/>
    <n v="17499.3"/>
    <n v="0"/>
  </r>
  <r>
    <s v="ORD103601"/>
    <d v="2024-10-21T00:00:00"/>
    <x v="234"/>
    <s v="Customer_0216"/>
    <s v="P2013"/>
    <s v="Mixer Grinder"/>
    <x v="1"/>
    <x v="1"/>
    <n v="1"/>
    <n v="3499"/>
    <n v="3499"/>
    <n v="0.15"/>
    <n v="524.85"/>
    <n v="2974.15"/>
    <n v="579.96"/>
    <s v="Bengaluru"/>
    <s v="Karnataka"/>
    <s v="South"/>
    <x v="4"/>
    <s v="Standard"/>
    <n v="2024"/>
    <n v="10"/>
    <s v="October"/>
    <n v="0.19500000000000001"/>
    <n v="2449.3000000000002"/>
    <n v="0"/>
  </r>
  <r>
    <s v="ORD103860"/>
    <d v="2025-03-24T00:00:00"/>
    <x v="481"/>
    <s v="Customer_0486"/>
    <s v="P2013"/>
    <s v="Mixer Grinder"/>
    <x v="1"/>
    <x v="1"/>
    <n v="1"/>
    <n v="3499"/>
    <n v="3499"/>
    <n v="0.2"/>
    <n v="699.8"/>
    <n v="2799.2"/>
    <n v="503.86"/>
    <s v="Ahmedabad"/>
    <s v="Gujarat"/>
    <s v="West"/>
    <x v="1"/>
    <s v="Standard"/>
    <n v="2025"/>
    <n v="3"/>
    <s v="March"/>
    <n v="0.18"/>
    <n v="2099.4"/>
    <n v="0"/>
  </r>
  <r>
    <s v="ORD100559"/>
    <d v="2025-12-16T00:00:00"/>
    <x v="604"/>
    <s v="Customer_0072"/>
    <s v="P2008"/>
    <s v="Jeans"/>
    <x v="0"/>
    <x v="12"/>
    <n v="1"/>
    <n v="1799"/>
    <n v="1799"/>
    <n v="0.1"/>
    <n v="179.9"/>
    <n v="1619.1"/>
    <n v="469.54"/>
    <s v="Hyderabad"/>
    <s v="Telangana"/>
    <s v="South"/>
    <x v="3"/>
    <s v="Standard"/>
    <n v="2025"/>
    <n v="12"/>
    <s v="December"/>
    <n v="0.28999999999999998"/>
    <n v="1439.2"/>
    <n v="0"/>
  </r>
  <r>
    <s v="ORD101347"/>
    <d v="2025-05-11T00:00:00"/>
    <x v="503"/>
    <s v="Customer_0607"/>
    <s v="P2017"/>
    <s v="Office Chair"/>
    <x v="1"/>
    <x v="5"/>
    <n v="2"/>
    <n v="5999"/>
    <n v="11998"/>
    <n v="0.15"/>
    <n v="1799.7"/>
    <n v="10198.299999999999"/>
    <n v="1988.67"/>
    <s v="Delhi"/>
    <s v="Delhi"/>
    <s v="North"/>
    <x v="4"/>
    <s v="Standard"/>
    <n v="2025"/>
    <n v="5"/>
    <s v="May"/>
    <n v="0.19500000000000001"/>
    <n v="8398.6"/>
    <n v="0"/>
  </r>
  <r>
    <s v="ORD102614"/>
    <d v="2024-05-04T00:00:00"/>
    <x v="605"/>
    <s v="Customer_0463"/>
    <s v="P2008"/>
    <s v="Jeans"/>
    <x v="0"/>
    <x v="12"/>
    <n v="2"/>
    <n v="1799"/>
    <n v="3598"/>
    <n v="0.15"/>
    <n v="539.70000000000005"/>
    <n v="3058.3"/>
    <n v="841.03"/>
    <s v="Hyderabad"/>
    <s v="Telangana"/>
    <s v="South"/>
    <x v="4"/>
    <s v="Same Day"/>
    <n v="2024"/>
    <n v="5"/>
    <s v="May"/>
    <n v="0.27500000000000002"/>
    <n v="2518.6"/>
    <n v="0"/>
  </r>
  <r>
    <s v="ORD103974"/>
    <d v="2024-01-30T00:00:00"/>
    <x v="194"/>
    <s v="Customer_0124"/>
    <s v="P2002"/>
    <s v="Wireless Earbuds"/>
    <x v="2"/>
    <x v="7"/>
    <n v="1"/>
    <n v="2999"/>
    <n v="2999"/>
    <n v="0.15"/>
    <n v="449.85"/>
    <n v="2549.15"/>
    <n v="293.14999999999998"/>
    <s v="Bengaluru"/>
    <s v="Karnataka"/>
    <s v="South"/>
    <x v="4"/>
    <s v="Standard"/>
    <n v="2024"/>
    <n v="1"/>
    <s v="January"/>
    <n v="0.115"/>
    <n v="2099.3000000000002"/>
    <n v="0"/>
  </r>
  <r>
    <s v="ORD104256"/>
    <d v="2025-10-07T00:00:00"/>
    <x v="215"/>
    <s v="Customer_0271"/>
    <s v="P2001"/>
    <s v="Smartphone"/>
    <x v="2"/>
    <x v="7"/>
    <n v="1"/>
    <n v="24999"/>
    <n v="24999"/>
    <n v="0.1"/>
    <n v="2499.9"/>
    <n v="22499.1"/>
    <n v="2924.88"/>
    <s v="Mumbai"/>
    <s v="Maharashtra"/>
    <s v="West"/>
    <x v="1"/>
    <s v="Standard"/>
    <n v="2025"/>
    <n v="10"/>
    <s v="October"/>
    <n v="0.13"/>
    <n v="19999.2"/>
    <n v="0"/>
  </r>
  <r>
    <s v="ORD104474"/>
    <d v="2025-09-15T00:00:00"/>
    <x v="553"/>
    <s v="Customer_0494"/>
    <s v="P2012"/>
    <s v="Sandals"/>
    <x v="0"/>
    <x v="4"/>
    <n v="1"/>
    <n v="1299"/>
    <n v="1299"/>
    <n v="0.05"/>
    <n v="64.95"/>
    <n v="1234.05"/>
    <n v="376.39"/>
    <s v="Mumbai"/>
    <s v="Maharashtra"/>
    <s v="West"/>
    <x v="0"/>
    <s v="Standard"/>
    <n v="2025"/>
    <n v="9"/>
    <s v="September"/>
    <n v="0.30499999999999999"/>
    <n v="1169.0999999999999"/>
    <n v="0"/>
  </r>
  <r>
    <s v="ORD104736"/>
    <d v="2024-09-02T00:00:00"/>
    <x v="229"/>
    <s v="Customer_0315"/>
    <s v="P2008"/>
    <s v="Jeans"/>
    <x v="0"/>
    <x v="12"/>
    <n v="4"/>
    <n v="1799"/>
    <n v="7196"/>
    <n v="0.1"/>
    <n v="719.6"/>
    <n v="6476.4"/>
    <n v="1878.16"/>
    <s v="Mumbai"/>
    <s v="Maharashtra"/>
    <s v="West"/>
    <x v="2"/>
    <s v="Standard"/>
    <n v="2024"/>
    <n v="9"/>
    <s v="September"/>
    <n v="0.28999999999999998"/>
    <n v="5756.8"/>
    <n v="0"/>
  </r>
  <r>
    <s v="ORD104796"/>
    <d v="2025-12-27T00:00:00"/>
    <x v="606"/>
    <s v="Customer_0457"/>
    <s v="P2013"/>
    <s v="Mixer Grinder"/>
    <x v="1"/>
    <x v="1"/>
    <n v="1"/>
    <n v="3499"/>
    <n v="3499"/>
    <n v="0.1"/>
    <n v="349.9"/>
    <n v="3149.1"/>
    <n v="661.31"/>
    <s v="Pune"/>
    <s v="Maharashtra"/>
    <s v="West"/>
    <x v="1"/>
    <s v="Standard"/>
    <n v="2025"/>
    <n v="12"/>
    <s v="December"/>
    <n v="0.21"/>
    <n v="2799.2"/>
    <n v="0"/>
  </r>
  <r>
    <s v="ORD100338"/>
    <d v="2024-06-11T00:00:00"/>
    <x v="201"/>
    <s v="Customer_0634"/>
    <s v="P2021"/>
    <s v="Perfume"/>
    <x v="4"/>
    <x v="13"/>
    <n v="2"/>
    <n v="1499"/>
    <n v="2998"/>
    <n v="0.25"/>
    <n v="749.5"/>
    <n v="2248.5"/>
    <n v="685.79"/>
    <s v="Kolkata"/>
    <s v="West Bengal"/>
    <s v="East"/>
    <x v="1"/>
    <s v="Standard"/>
    <n v="2024"/>
    <n v="6"/>
    <s v="June"/>
    <n v="0.30499999999999999"/>
    <n v="1499"/>
    <n v="0"/>
  </r>
  <r>
    <s v="ORD100696"/>
    <d v="2024-11-14T00:00:00"/>
    <x v="495"/>
    <s v="Customer_0644"/>
    <s v="P2008"/>
    <s v="Jeans"/>
    <x v="0"/>
    <x v="12"/>
    <n v="1"/>
    <n v="1799"/>
    <n v="1799"/>
    <n v="0.1"/>
    <n v="179.9"/>
    <n v="1619.1"/>
    <n v="469.54"/>
    <s v="Kolkata"/>
    <s v="West Bengal"/>
    <s v="East"/>
    <x v="2"/>
    <s v="Standard"/>
    <n v="2024"/>
    <n v="11"/>
    <s v="November"/>
    <n v="0.28999999999999998"/>
    <n v="1439.2"/>
    <n v="0"/>
  </r>
  <r>
    <s v="ORD102055"/>
    <d v="2025-07-18T00:00:00"/>
    <x v="129"/>
    <s v="Customer_0798"/>
    <s v="P2005"/>
    <s v="Keyboard"/>
    <x v="2"/>
    <x v="3"/>
    <n v="1"/>
    <n v="1299"/>
    <n v="1299"/>
    <n v="0.05"/>
    <n v="64.95"/>
    <n v="1234.05"/>
    <n v="178.94"/>
    <s v="Chennai"/>
    <s v="Tamil Nadu"/>
    <s v="South"/>
    <x v="4"/>
    <s v="Same Day"/>
    <n v="2025"/>
    <n v="7"/>
    <s v="July"/>
    <n v="0.14499999999999999"/>
    <n v="1169.0999999999999"/>
    <n v="0"/>
  </r>
  <r>
    <s v="ORD102476"/>
    <d v="2024-01-15T00:00:00"/>
    <x v="131"/>
    <s v="Customer_0705"/>
    <s v="P2002"/>
    <s v="Wireless Earbuds"/>
    <x v="2"/>
    <x v="7"/>
    <n v="3"/>
    <n v="2999"/>
    <n v="8997"/>
    <n v="0.15"/>
    <n v="1349.55"/>
    <n v="7647.45"/>
    <n v="879.46"/>
    <s v="Chennai"/>
    <s v="Tamil Nadu"/>
    <s v="South"/>
    <x v="4"/>
    <s v="Standard"/>
    <n v="2024"/>
    <n v="1"/>
    <s v="January"/>
    <n v="0.115"/>
    <n v="6297.9"/>
    <n v="0"/>
  </r>
  <r>
    <s v="ORD102641"/>
    <d v="2025-07-19T00:00:00"/>
    <x v="452"/>
    <s v="Customer_0023"/>
    <s v="P2022"/>
    <s v="Yoga Mat"/>
    <x v="3"/>
    <x v="9"/>
    <n v="1"/>
    <n v="899"/>
    <n v="899"/>
    <n v="0"/>
    <n v="0"/>
    <n v="899"/>
    <n v="251.72"/>
    <s v="Chennai"/>
    <s v="Tamil Nadu"/>
    <s v="South"/>
    <x v="1"/>
    <s v="Standard"/>
    <n v="2025"/>
    <n v="7"/>
    <s v="July"/>
    <n v="0.28000000000000003"/>
    <n v="899"/>
    <n v="0"/>
  </r>
  <r>
    <s v="ORD104379"/>
    <d v="2025-02-21T00:00:00"/>
    <x v="144"/>
    <s v="Customer_0666"/>
    <s v="P2019"/>
    <s v="Sunscreen"/>
    <x v="4"/>
    <x v="11"/>
    <n v="1"/>
    <n v="699"/>
    <n v="699"/>
    <n v="0.05"/>
    <n v="34.950000000000003"/>
    <n v="664.05"/>
    <n v="242.38"/>
    <s v="Noida"/>
    <s v="Uttar Pradesh"/>
    <s v="North"/>
    <x v="4"/>
    <s v="Standard"/>
    <n v="2025"/>
    <n v="2"/>
    <s v="February"/>
    <n v="0.36499999999999999"/>
    <n v="629.1"/>
    <n v="0"/>
  </r>
  <r>
    <s v="ORD100730"/>
    <d v="2024-04-05T00:00:00"/>
    <x v="341"/>
    <s v="Customer_0555"/>
    <s v="P2018"/>
    <s v="Face Wash"/>
    <x v="4"/>
    <x v="11"/>
    <n v="1"/>
    <n v="399"/>
    <n v="399"/>
    <n v="0.15"/>
    <n v="59.85"/>
    <n v="339.15"/>
    <n v="113.62"/>
    <s v="Noida"/>
    <s v="Uttar Pradesh"/>
    <s v="North"/>
    <x v="1"/>
    <s v="Same Day"/>
    <n v="2024"/>
    <n v="4"/>
    <s v="April"/>
    <n v="0.33500000000000002"/>
    <n v="279.3"/>
    <n v="0"/>
  </r>
  <r>
    <s v="ORD103142"/>
    <d v="2024-08-18T00:00:00"/>
    <x v="557"/>
    <s v="Customer_0688"/>
    <s v="P2006"/>
    <s v="Power Bank"/>
    <x v="2"/>
    <x v="3"/>
    <n v="1"/>
    <n v="1499"/>
    <n v="1499"/>
    <n v="0"/>
    <n v="0"/>
    <n v="1499"/>
    <n v="239.84"/>
    <s v="Hyderabad"/>
    <s v="Telangana"/>
    <s v="South"/>
    <x v="1"/>
    <s v="Standard"/>
    <n v="2024"/>
    <n v="8"/>
    <s v="August"/>
    <n v="0.16"/>
    <n v="1499"/>
    <n v="0"/>
  </r>
  <r>
    <s v="ORD103225"/>
    <d v="2024-04-26T00:00:00"/>
    <x v="607"/>
    <s v="Customer_0176"/>
    <s v="P2008"/>
    <s v="Jeans"/>
    <x v="0"/>
    <x v="12"/>
    <n v="1"/>
    <n v="1799"/>
    <n v="1799"/>
    <n v="0"/>
    <n v="0"/>
    <n v="1799"/>
    <n v="575.67999999999995"/>
    <s v="Ahmedabad"/>
    <s v="Gujarat"/>
    <s v="West"/>
    <x v="1"/>
    <s v="Express"/>
    <n v="2024"/>
    <n v="4"/>
    <s v="April"/>
    <n v="0.32"/>
    <n v="1799"/>
    <n v="0"/>
  </r>
  <r>
    <s v="ORD104836"/>
    <d v="2025-04-17T00:00:00"/>
    <x v="5"/>
    <s v="Customer_0286"/>
    <s v="P2010"/>
    <s v="Dress"/>
    <x v="0"/>
    <x v="0"/>
    <n v="2"/>
    <n v="1999"/>
    <n v="3998"/>
    <n v="0.1"/>
    <n v="399.8"/>
    <n v="3598.2"/>
    <n v="1043.48"/>
    <s v="Gurugram"/>
    <s v="Haryana"/>
    <s v="North"/>
    <x v="4"/>
    <s v="Standard"/>
    <n v="2025"/>
    <n v="4"/>
    <s v="April"/>
    <n v="0.28999999999999998"/>
    <n v="3198.4"/>
    <n v="0"/>
  </r>
  <r>
    <s v="ORD100378"/>
    <d v="2024-04-30T00:00:00"/>
    <x v="176"/>
    <s v="Customer_0697"/>
    <s v="P2020"/>
    <s v="Shampoo"/>
    <x v="4"/>
    <x v="10"/>
    <n v="1"/>
    <n v="599"/>
    <n v="599"/>
    <n v="0.05"/>
    <n v="29.95"/>
    <n v="569.04999999999995"/>
    <n v="207.7"/>
    <s v="Noida"/>
    <s v="Uttar Pradesh"/>
    <s v="North"/>
    <x v="1"/>
    <s v="Standard"/>
    <n v="2024"/>
    <n v="4"/>
    <s v="April"/>
    <n v="0.36499999999999999"/>
    <n v="539.1"/>
    <n v="0"/>
  </r>
  <r>
    <s v="ORD103475"/>
    <d v="2025-10-25T00:00:00"/>
    <x v="608"/>
    <s v="Customer_0578"/>
    <s v="P2014"/>
    <s v="Cookware Set"/>
    <x v="1"/>
    <x v="1"/>
    <n v="1"/>
    <n v="2999"/>
    <n v="2999"/>
    <n v="0.2"/>
    <n v="599.79999999999995"/>
    <n v="2399.1999999999998"/>
    <n v="431.86"/>
    <s v="Jaipur"/>
    <s v="Rajasthan"/>
    <s v="North"/>
    <x v="4"/>
    <s v="Standard"/>
    <n v="2025"/>
    <n v="10"/>
    <s v="October"/>
    <n v="0.18"/>
    <n v="1799.4"/>
    <n v="0"/>
  </r>
  <r>
    <s v="ORD103574"/>
    <d v="2024-06-06T00:00:00"/>
    <x v="276"/>
    <s v="Customer_0276"/>
    <s v="P2002"/>
    <s v="Wireless Earbuds"/>
    <x v="2"/>
    <x v="7"/>
    <n v="1"/>
    <n v="2999"/>
    <n v="2999"/>
    <n v="0.25"/>
    <n v="749.75"/>
    <n v="2249.25"/>
    <n v="191.19"/>
    <s v="Delhi"/>
    <s v="Delhi"/>
    <s v="North"/>
    <x v="2"/>
    <s v="Standard"/>
    <n v="2024"/>
    <n v="6"/>
    <s v="June"/>
    <n v="8.5000000000000006E-2"/>
    <n v="1499.5"/>
    <n v="0"/>
  </r>
  <r>
    <s v="ORD104359"/>
    <d v="2025-05-25T00:00:00"/>
    <x v="241"/>
    <s v="Customer_0348"/>
    <s v="P2003"/>
    <s v="Laptop"/>
    <x v="2"/>
    <x v="2"/>
    <n v="1"/>
    <n v="59999"/>
    <n v="59999"/>
    <n v="0.15"/>
    <n v="8999.85"/>
    <n v="50999.15"/>
    <n v="5864.9"/>
    <s v="Pune"/>
    <s v="Maharashtra"/>
    <s v="West"/>
    <x v="1"/>
    <s v="Express"/>
    <n v="2025"/>
    <n v="5"/>
    <s v="May"/>
    <n v="0.115"/>
    <n v="41999.3"/>
    <n v="0"/>
  </r>
  <r>
    <s v="ORD100890"/>
    <d v="2024-10-25T00:00:00"/>
    <x v="539"/>
    <s v="Customer_0580"/>
    <s v="P2010"/>
    <s v="Dress"/>
    <x v="0"/>
    <x v="0"/>
    <n v="2"/>
    <n v="1999"/>
    <n v="3998"/>
    <n v="0.3"/>
    <n v="1199.4000000000001"/>
    <n v="2798.6"/>
    <n v="643.67999999999995"/>
    <s v="Noida"/>
    <s v="Uttar Pradesh"/>
    <s v="North"/>
    <x v="1"/>
    <s v="Express"/>
    <n v="2024"/>
    <n v="10"/>
    <s v="October"/>
    <n v="0.23"/>
    <n v="1599.2"/>
    <n v="0"/>
  </r>
  <r>
    <s v="ORD101768"/>
    <d v="2025-06-05T00:00:00"/>
    <x v="491"/>
    <s v="Customer_0602"/>
    <s v="P2022"/>
    <s v="Yoga Mat"/>
    <x v="3"/>
    <x v="9"/>
    <n v="2"/>
    <n v="899"/>
    <n v="1798"/>
    <n v="0.05"/>
    <n v="89.9"/>
    <n v="1708.1"/>
    <n v="452.65"/>
    <s v="Pune"/>
    <s v="Maharashtra"/>
    <s v="West"/>
    <x v="3"/>
    <s v="Standard"/>
    <n v="2025"/>
    <n v="6"/>
    <s v="June"/>
    <n v="0.26500000000000001"/>
    <n v="1618.2"/>
    <n v="0"/>
  </r>
  <r>
    <s v="ORD102749"/>
    <d v="2025-12-23T00:00:00"/>
    <x v="488"/>
    <s v="Customer_0729"/>
    <s v="P2008"/>
    <s v="Jeans"/>
    <x v="0"/>
    <x v="12"/>
    <n v="1"/>
    <n v="1799"/>
    <n v="1799"/>
    <n v="0"/>
    <n v="0"/>
    <n v="1799"/>
    <n v="575.67999999999995"/>
    <s v="Bengaluru"/>
    <s v="Karnataka"/>
    <s v="South"/>
    <x v="1"/>
    <s v="Standard"/>
    <n v="2025"/>
    <n v="12"/>
    <s v="December"/>
    <n v="0.32"/>
    <n v="1799"/>
    <n v="0"/>
  </r>
  <r>
    <s v="ORD104078"/>
    <d v="2024-10-06T00:00:00"/>
    <x v="529"/>
    <s v="Customer_0762"/>
    <s v="P2015"/>
    <s v="Table Lamp"/>
    <x v="1"/>
    <x v="8"/>
    <n v="1"/>
    <n v="1299"/>
    <n v="1299"/>
    <n v="0.1"/>
    <n v="129.9"/>
    <n v="1169.0999999999999"/>
    <n v="245.51"/>
    <s v="Gurugram"/>
    <s v="Haryana"/>
    <s v="North"/>
    <x v="2"/>
    <s v="Standard"/>
    <n v="2024"/>
    <n v="10"/>
    <s v="October"/>
    <n v="0.21"/>
    <n v="1039.2"/>
    <n v="0"/>
  </r>
  <r>
    <s v="ORD104688"/>
    <d v="2025-03-01T00:00:00"/>
    <x v="227"/>
    <s v="Customer_0242"/>
    <s v="P2011"/>
    <s v="Sneakers"/>
    <x v="0"/>
    <x v="4"/>
    <n v="4"/>
    <n v="2499"/>
    <n v="9996"/>
    <n v="0.2"/>
    <n v="1999.2"/>
    <n v="7996.8"/>
    <n v="2079.17"/>
    <s v="Hyderabad"/>
    <s v="Telangana"/>
    <s v="South"/>
    <x v="2"/>
    <s v="Standard"/>
    <n v="2025"/>
    <n v="3"/>
    <s v="March"/>
    <n v="0.26"/>
    <n v="5997.6"/>
    <n v="0"/>
  </r>
  <r>
    <s v="ORD101035"/>
    <d v="2025-05-09T00:00:00"/>
    <x v="294"/>
    <s v="Customer_0181"/>
    <s v="P2002"/>
    <s v="Wireless Earbuds"/>
    <x v="2"/>
    <x v="7"/>
    <n v="2"/>
    <n v="2999"/>
    <n v="5998"/>
    <n v="0.05"/>
    <n v="299.89999999999998"/>
    <n v="5698.1"/>
    <n v="826.22"/>
    <s v="Noida"/>
    <s v="Uttar Pradesh"/>
    <s v="North"/>
    <x v="0"/>
    <s v="Standard"/>
    <n v="2025"/>
    <n v="5"/>
    <s v="May"/>
    <n v="0.14499999999999999"/>
    <n v="5398.2"/>
    <n v="0"/>
  </r>
  <r>
    <s v="ORD101833"/>
    <d v="2025-04-28T00:00:00"/>
    <x v="609"/>
    <s v="Customer_0180"/>
    <s v="P2020"/>
    <s v="Shampoo"/>
    <x v="4"/>
    <x v="10"/>
    <n v="1"/>
    <n v="599"/>
    <n v="599"/>
    <n v="0.15"/>
    <n v="89.85"/>
    <n v="509.15"/>
    <n v="170.57"/>
    <s v="Noida"/>
    <s v="Uttar Pradesh"/>
    <s v="North"/>
    <x v="1"/>
    <s v="Standard"/>
    <n v="2025"/>
    <n v="4"/>
    <s v="April"/>
    <n v="0.33500000000000002"/>
    <n v="419.3"/>
    <n v="0"/>
  </r>
  <r>
    <s v="ORD102669"/>
    <d v="2024-09-06T00:00:00"/>
    <x v="397"/>
    <s v="Customer_0403"/>
    <s v="P2009"/>
    <s v="Kurti"/>
    <x v="0"/>
    <x v="0"/>
    <n v="3"/>
    <n v="1199"/>
    <n v="3597"/>
    <n v="0.1"/>
    <n v="359.7"/>
    <n v="3237.3"/>
    <n v="938.82"/>
    <s v="Delhi"/>
    <s v="Delhi"/>
    <s v="North"/>
    <x v="0"/>
    <s v="Standard"/>
    <n v="2024"/>
    <n v="9"/>
    <s v="September"/>
    <n v="0.28999999999999998"/>
    <n v="2877.6"/>
    <n v="0"/>
  </r>
  <r>
    <s v="ORD103765"/>
    <d v="2025-04-12T00:00:00"/>
    <x v="372"/>
    <s v="Customer_0779"/>
    <s v="P2023"/>
    <s v="Dumbbells"/>
    <x v="3"/>
    <x v="9"/>
    <n v="1"/>
    <n v="1599"/>
    <n v="1599"/>
    <n v="0.1"/>
    <n v="159.9"/>
    <n v="1439.1"/>
    <n v="359.78"/>
    <s v="Kolkata"/>
    <s v="West Bengal"/>
    <s v="East"/>
    <x v="2"/>
    <s v="Express"/>
    <n v="2025"/>
    <n v="4"/>
    <s v="April"/>
    <n v="0.25"/>
    <n v="1279.2"/>
    <n v="0"/>
  </r>
  <r>
    <s v="ORD104378"/>
    <d v="2025-07-18T00:00:00"/>
    <x v="216"/>
    <s v="Customer_0606"/>
    <s v="P2012"/>
    <s v="Sandals"/>
    <x v="0"/>
    <x v="4"/>
    <n v="2"/>
    <n v="1299"/>
    <n v="2598"/>
    <n v="0.05"/>
    <n v="129.9"/>
    <n v="2468.1"/>
    <n v="752.77"/>
    <s v="Bengaluru"/>
    <s v="Karnataka"/>
    <s v="South"/>
    <x v="0"/>
    <s v="Express"/>
    <n v="2025"/>
    <n v="7"/>
    <s v="July"/>
    <n v="0.30499999999999999"/>
    <n v="2338.1999999999998"/>
    <n v="0"/>
  </r>
  <r>
    <s v="ORD104861"/>
    <d v="2024-05-28T00:00:00"/>
    <x v="20"/>
    <s v="Customer_0623"/>
    <s v="P2010"/>
    <s v="Dress"/>
    <x v="0"/>
    <x v="0"/>
    <n v="2"/>
    <n v="1999"/>
    <n v="3998"/>
    <n v="0.3"/>
    <n v="1199.4000000000001"/>
    <n v="2798.6"/>
    <n v="643.67999999999995"/>
    <s v="Gurugram"/>
    <s v="Haryana"/>
    <s v="North"/>
    <x v="4"/>
    <s v="Express"/>
    <n v="2024"/>
    <n v="5"/>
    <s v="May"/>
    <n v="0.23"/>
    <n v="1599.2"/>
    <n v="0"/>
  </r>
  <r>
    <s v="ORD100064"/>
    <d v="2025-01-27T00:00:00"/>
    <x v="583"/>
    <s v="Customer_0013"/>
    <s v="P2006"/>
    <s v="Power Bank"/>
    <x v="2"/>
    <x v="3"/>
    <n v="2"/>
    <n v="1499"/>
    <n v="2998"/>
    <n v="0"/>
    <n v="0"/>
    <n v="2998"/>
    <n v="479.68"/>
    <s v="Chennai"/>
    <s v="Tamil Nadu"/>
    <s v="South"/>
    <x v="1"/>
    <s v="Standard"/>
    <n v="2025"/>
    <n v="1"/>
    <s v="January"/>
    <n v="0.16"/>
    <n v="2998"/>
    <n v="0"/>
  </r>
  <r>
    <s v="ORD100539"/>
    <d v="2024-07-14T00:00:00"/>
    <x v="469"/>
    <s v="Customer_0446"/>
    <s v="P2025"/>
    <s v="Football"/>
    <x v="3"/>
    <x v="6"/>
    <n v="1"/>
    <n v="999"/>
    <n v="999"/>
    <n v="0.1"/>
    <n v="99.9"/>
    <n v="899.1"/>
    <n v="224.78"/>
    <s v="Pune"/>
    <s v="Maharashtra"/>
    <s v="West"/>
    <x v="0"/>
    <s v="Express"/>
    <n v="2024"/>
    <n v="7"/>
    <s v="July"/>
    <n v="0.25"/>
    <n v="799.2"/>
    <n v="0"/>
  </r>
  <r>
    <s v="ORD101685"/>
    <d v="2025-09-05T00:00:00"/>
    <x v="125"/>
    <s v="Customer_0030"/>
    <s v="P2002"/>
    <s v="Wireless Earbuds"/>
    <x v="2"/>
    <x v="7"/>
    <n v="2"/>
    <n v="2999"/>
    <n v="5998"/>
    <n v="0.15"/>
    <n v="899.7"/>
    <n v="5098.3"/>
    <n v="586.29999999999995"/>
    <s v="Noida"/>
    <s v="Uttar Pradesh"/>
    <s v="North"/>
    <x v="1"/>
    <s v="Standard"/>
    <n v="2025"/>
    <n v="9"/>
    <s v="September"/>
    <n v="0.115"/>
    <n v="4198.6000000000004"/>
    <n v="0"/>
  </r>
  <r>
    <s v="ORD102350"/>
    <d v="2025-06-04T00:00:00"/>
    <x v="205"/>
    <s v="Customer_0761"/>
    <s v="P2019"/>
    <s v="Sunscreen"/>
    <x v="4"/>
    <x v="11"/>
    <n v="1"/>
    <n v="699"/>
    <n v="699"/>
    <n v="0.25"/>
    <n v="174.75"/>
    <n v="524.25"/>
    <n v="159.9"/>
    <s v="Pune"/>
    <s v="Maharashtra"/>
    <s v="West"/>
    <x v="2"/>
    <s v="Express"/>
    <n v="2025"/>
    <n v="6"/>
    <s v="June"/>
    <n v="0.30499999999999999"/>
    <n v="349.5"/>
    <n v="0"/>
  </r>
  <r>
    <s v="ORD102671"/>
    <d v="2024-05-19T00:00:00"/>
    <x v="241"/>
    <s v="Customer_0348"/>
    <s v="P2019"/>
    <s v="Sunscreen"/>
    <x v="4"/>
    <x v="11"/>
    <n v="2"/>
    <n v="699"/>
    <n v="1398"/>
    <n v="0.15"/>
    <n v="209.7"/>
    <n v="1188.3"/>
    <n v="398.08"/>
    <s v="Ahmedabad"/>
    <s v="Gujarat"/>
    <s v="West"/>
    <x v="2"/>
    <s v="Standard"/>
    <n v="2024"/>
    <n v="5"/>
    <s v="May"/>
    <n v="0.33500000000000002"/>
    <n v="978.6"/>
    <n v="0"/>
  </r>
  <r>
    <s v="ORD103228"/>
    <d v="2024-03-12T00:00:00"/>
    <x v="610"/>
    <s v="Customer_0406"/>
    <s v="P2014"/>
    <s v="Cookware Set"/>
    <x v="1"/>
    <x v="1"/>
    <n v="1"/>
    <n v="2999"/>
    <n v="2999"/>
    <n v="0.2"/>
    <n v="599.79999999999995"/>
    <n v="2399.1999999999998"/>
    <n v="431.86"/>
    <s v="Kolkata"/>
    <s v="West Bengal"/>
    <s v="East"/>
    <x v="4"/>
    <s v="Standard"/>
    <n v="2024"/>
    <n v="3"/>
    <s v="March"/>
    <n v="0.18"/>
    <n v="1799.4"/>
    <n v="0"/>
  </r>
  <r>
    <s v="ORD104122"/>
    <d v="2024-10-09T00:00:00"/>
    <x v="218"/>
    <s v="Customer_0706"/>
    <s v="P2006"/>
    <s v="Power Bank"/>
    <x v="2"/>
    <x v="3"/>
    <n v="2"/>
    <n v="1499"/>
    <n v="2998"/>
    <n v="0.2"/>
    <n v="599.6"/>
    <n v="2398.4"/>
    <n v="239.84"/>
    <s v="Mumbai"/>
    <s v="Maharashtra"/>
    <s v="West"/>
    <x v="0"/>
    <s v="Standard"/>
    <n v="2024"/>
    <n v="10"/>
    <s v="October"/>
    <n v="0.1"/>
    <n v="1798.8"/>
    <n v="0"/>
  </r>
  <r>
    <s v="ORD104182"/>
    <d v="2025-02-28T00:00:00"/>
    <x v="304"/>
    <s v="Customer_0109"/>
    <s v="P2002"/>
    <s v="Wireless Earbuds"/>
    <x v="2"/>
    <x v="7"/>
    <n v="3"/>
    <n v="2999"/>
    <n v="8997"/>
    <n v="0.2"/>
    <n v="1799.4"/>
    <n v="7197.6"/>
    <n v="719.76"/>
    <s v="Bengaluru"/>
    <s v="Karnataka"/>
    <s v="South"/>
    <x v="0"/>
    <s v="Standard"/>
    <n v="2025"/>
    <n v="2"/>
    <s v="February"/>
    <n v="0.1"/>
    <n v="5398.2"/>
    <n v="0"/>
  </r>
  <r>
    <s v="ORD104406"/>
    <d v="2024-12-14T00:00:00"/>
    <x v="445"/>
    <s v="Customer_0046"/>
    <s v="P2019"/>
    <s v="Sunscreen"/>
    <x v="4"/>
    <x v="11"/>
    <n v="1"/>
    <n v="699"/>
    <n v="699"/>
    <n v="0.05"/>
    <n v="34.950000000000003"/>
    <n v="664.05"/>
    <n v="242.38"/>
    <s v="Mumbai"/>
    <s v="Maharashtra"/>
    <s v="West"/>
    <x v="2"/>
    <s v="Standard"/>
    <n v="2024"/>
    <n v="12"/>
    <s v="December"/>
    <n v="0.36499999999999999"/>
    <n v="629.1"/>
    <n v="0"/>
  </r>
  <r>
    <s v="ORD104795"/>
    <d v="2025-06-03T00:00:00"/>
    <x v="611"/>
    <s v="Customer_0076"/>
    <s v="P2013"/>
    <s v="Mixer Grinder"/>
    <x v="1"/>
    <x v="1"/>
    <n v="1"/>
    <n v="3499"/>
    <n v="3499"/>
    <n v="0.25"/>
    <n v="874.75"/>
    <n v="2624.25"/>
    <n v="433"/>
    <s v="Lucknow"/>
    <s v="Uttar Pradesh"/>
    <s v="North"/>
    <x v="1"/>
    <s v="Express"/>
    <n v="2025"/>
    <n v="6"/>
    <s v="June"/>
    <n v="0.16500000000000001"/>
    <n v="1749.5"/>
    <n v="0"/>
  </r>
  <r>
    <s v="ORD101121"/>
    <d v="2024-09-30T00:00:00"/>
    <x v="540"/>
    <s v="Customer_0629"/>
    <s v="P2003"/>
    <s v="Laptop"/>
    <x v="2"/>
    <x v="2"/>
    <n v="2"/>
    <n v="59999"/>
    <n v="119998"/>
    <n v="0.15"/>
    <n v="17999.7"/>
    <n v="101998.3"/>
    <n v="11729.8"/>
    <s v="Jaipur"/>
    <s v="Rajasthan"/>
    <s v="North"/>
    <x v="1"/>
    <s v="Standard"/>
    <n v="2024"/>
    <n v="9"/>
    <s v="September"/>
    <n v="0.115"/>
    <n v="83998.6"/>
    <n v="0"/>
  </r>
  <r>
    <s v="ORD102157"/>
    <d v="2024-01-03T00:00:00"/>
    <x v="258"/>
    <s v="Customer_0087"/>
    <s v="P2012"/>
    <s v="Sandals"/>
    <x v="0"/>
    <x v="4"/>
    <n v="2"/>
    <n v="1299"/>
    <n v="2598"/>
    <n v="0.3"/>
    <n v="779.4"/>
    <n v="1818.6"/>
    <n v="418.28"/>
    <s v="Pune"/>
    <s v="Maharashtra"/>
    <s v="West"/>
    <x v="3"/>
    <s v="Standard"/>
    <n v="2024"/>
    <n v="1"/>
    <s v="January"/>
    <n v="0.23"/>
    <n v="1039.2"/>
    <n v="0"/>
  </r>
  <r>
    <s v="ORD103059"/>
    <d v="2024-10-16T00:00:00"/>
    <x v="612"/>
    <s v="Customer_0101"/>
    <s v="P2002"/>
    <s v="Wireless Earbuds"/>
    <x v="2"/>
    <x v="7"/>
    <n v="1"/>
    <n v="2999"/>
    <n v="2999"/>
    <n v="0.1"/>
    <n v="299.89999999999998"/>
    <n v="2699.1"/>
    <n v="350.88"/>
    <s v="Jaipur"/>
    <s v="Rajasthan"/>
    <s v="North"/>
    <x v="0"/>
    <s v="Standard"/>
    <n v="2024"/>
    <n v="10"/>
    <s v="October"/>
    <n v="0.13"/>
    <n v="2399.1999999999998"/>
    <n v="0"/>
  </r>
  <r>
    <s v="ORD103315"/>
    <d v="2024-11-01T00:00:00"/>
    <x v="358"/>
    <s v="Customer_0300"/>
    <s v="P2013"/>
    <s v="Mixer Grinder"/>
    <x v="1"/>
    <x v="1"/>
    <n v="1"/>
    <n v="3499"/>
    <n v="3499"/>
    <n v="0.2"/>
    <n v="699.8"/>
    <n v="2799.2"/>
    <n v="503.86"/>
    <s v="Pune"/>
    <s v="Maharashtra"/>
    <s v="West"/>
    <x v="2"/>
    <s v="Standard"/>
    <n v="2024"/>
    <n v="11"/>
    <s v="November"/>
    <n v="0.18"/>
    <n v="2099.4"/>
    <n v="0"/>
  </r>
  <r>
    <s v="ORD100228"/>
    <d v="2025-08-24T00:00:00"/>
    <x v="381"/>
    <s v="Customer_0196"/>
    <s v="P2025"/>
    <s v="Football"/>
    <x v="3"/>
    <x v="6"/>
    <n v="1"/>
    <n v="999"/>
    <n v="999"/>
    <n v="0.05"/>
    <n v="49.95"/>
    <n v="949.05"/>
    <n v="251.5"/>
    <s v="Ahmedabad"/>
    <s v="Gujarat"/>
    <s v="West"/>
    <x v="1"/>
    <s v="Same Day"/>
    <n v="2025"/>
    <n v="8"/>
    <s v="August"/>
    <n v="0.26500000000000001"/>
    <n v="899.1"/>
    <n v="0"/>
  </r>
  <r>
    <s v="ORD100579"/>
    <d v="2025-08-16T00:00:00"/>
    <x v="605"/>
    <s v="Customer_0463"/>
    <s v="P2001"/>
    <s v="Smartphone"/>
    <x v="2"/>
    <x v="7"/>
    <n v="1"/>
    <n v="24999"/>
    <n v="24999"/>
    <n v="0.05"/>
    <n v="1249.95"/>
    <n v="23749.05"/>
    <n v="3443.61"/>
    <s v="Gurugram"/>
    <s v="Haryana"/>
    <s v="North"/>
    <x v="4"/>
    <s v="Standard"/>
    <n v="2025"/>
    <n v="8"/>
    <s v="August"/>
    <n v="0.14499999999999999"/>
    <n v="22499.1"/>
    <n v="0"/>
  </r>
  <r>
    <s v="ORD101372"/>
    <d v="2025-11-06T00:00:00"/>
    <x v="347"/>
    <s v="Customer_0630"/>
    <s v="P2012"/>
    <s v="Sandals"/>
    <x v="0"/>
    <x v="4"/>
    <n v="1"/>
    <n v="1299"/>
    <n v="1299"/>
    <n v="0.15"/>
    <n v="194.85"/>
    <n v="1104.1500000000001"/>
    <n v="303.64"/>
    <s v="Jaipur"/>
    <s v="Rajasthan"/>
    <s v="North"/>
    <x v="1"/>
    <s v="Same Day"/>
    <n v="2025"/>
    <n v="11"/>
    <s v="November"/>
    <n v="0.27500000000000002"/>
    <n v="909.3"/>
    <n v="0"/>
  </r>
  <r>
    <s v="ORD102329"/>
    <d v="2025-05-16T00:00:00"/>
    <x v="613"/>
    <s v="Customer_0258"/>
    <s v="P2023"/>
    <s v="Dumbbells"/>
    <x v="3"/>
    <x v="9"/>
    <n v="1"/>
    <n v="1599"/>
    <n v="1599"/>
    <n v="0.15"/>
    <n v="239.85"/>
    <n v="1359.15"/>
    <n v="319.39999999999998"/>
    <s v="Jaipur"/>
    <s v="Rajasthan"/>
    <s v="North"/>
    <x v="2"/>
    <s v="Standard"/>
    <n v="2025"/>
    <n v="5"/>
    <s v="May"/>
    <n v="0.23499999999999999"/>
    <n v="1119.3"/>
    <n v="0"/>
  </r>
  <r>
    <s v="ORD103269"/>
    <d v="2024-06-01T00:00:00"/>
    <x v="474"/>
    <s v="Customer_0478"/>
    <s v="P2004"/>
    <s v="Wireless Mouse"/>
    <x v="2"/>
    <x v="3"/>
    <n v="2"/>
    <n v="899"/>
    <n v="1798"/>
    <n v="0.15"/>
    <n v="269.7"/>
    <n v="1528.3"/>
    <n v="175.75"/>
    <s v="Jaipur"/>
    <s v="Rajasthan"/>
    <s v="North"/>
    <x v="1"/>
    <s v="Standard"/>
    <n v="2024"/>
    <n v="6"/>
    <s v="June"/>
    <n v="0.115"/>
    <n v="1258.5999999999999"/>
    <n v="0"/>
  </r>
  <r>
    <s v="ORD103503"/>
    <d v="2025-04-02T00:00:00"/>
    <x v="15"/>
    <s v="Customer_0064"/>
    <s v="P2001"/>
    <s v="Smartphone"/>
    <x v="2"/>
    <x v="7"/>
    <n v="3"/>
    <n v="24999"/>
    <n v="74997"/>
    <n v="0.1"/>
    <n v="7499.7"/>
    <n v="67497.3"/>
    <n v="8774.65"/>
    <s v="Jaipur"/>
    <s v="Rajasthan"/>
    <s v="North"/>
    <x v="1"/>
    <s v="Standard"/>
    <n v="2025"/>
    <n v="4"/>
    <s v="April"/>
    <n v="0.13"/>
    <n v="59997.599999999999"/>
    <n v="0"/>
  </r>
  <r>
    <s v="ORD103926"/>
    <d v="2025-07-05T00:00:00"/>
    <x v="206"/>
    <s v="Customer_0540"/>
    <s v="P2018"/>
    <s v="Face Wash"/>
    <x v="4"/>
    <x v="11"/>
    <n v="3"/>
    <n v="399"/>
    <n v="1197"/>
    <n v="0.1"/>
    <n v="119.7"/>
    <n v="1077.3"/>
    <n v="377.05"/>
    <s v="Delhi"/>
    <s v="Delhi"/>
    <s v="North"/>
    <x v="1"/>
    <s v="Standard"/>
    <n v="2025"/>
    <n v="7"/>
    <s v="July"/>
    <n v="0.35"/>
    <n v="957.6"/>
    <n v="0"/>
  </r>
  <r>
    <s v="ORD104030"/>
    <d v="2025-05-10T00:00:00"/>
    <x v="567"/>
    <s v="Customer_0728"/>
    <s v="P2020"/>
    <s v="Shampoo"/>
    <x v="4"/>
    <x v="10"/>
    <n v="4"/>
    <n v="599"/>
    <n v="2396"/>
    <n v="0.15"/>
    <n v="359.4"/>
    <n v="2036.6"/>
    <n v="682.26"/>
    <s v="Delhi"/>
    <s v="Delhi"/>
    <s v="North"/>
    <x v="2"/>
    <s v="Standard"/>
    <n v="2025"/>
    <n v="5"/>
    <s v="May"/>
    <n v="0.33500000000000002"/>
    <n v="1677.2"/>
    <n v="0"/>
  </r>
  <r>
    <s v="ORD100891"/>
    <d v="2024-12-19T00:00:00"/>
    <x v="270"/>
    <s v="Customer_0455"/>
    <s v="P2003"/>
    <s v="Laptop"/>
    <x v="2"/>
    <x v="2"/>
    <n v="2"/>
    <n v="59999"/>
    <n v="119998"/>
    <n v="0.15"/>
    <n v="17999.7"/>
    <n v="101998.3"/>
    <n v="11729.8"/>
    <s v="Jaipur"/>
    <s v="Rajasthan"/>
    <s v="North"/>
    <x v="1"/>
    <s v="Standard"/>
    <n v="2024"/>
    <n v="12"/>
    <s v="December"/>
    <n v="0.115"/>
    <n v="83998.6"/>
    <n v="0"/>
  </r>
  <r>
    <s v="ORD101108"/>
    <d v="2024-12-06T00:00:00"/>
    <x v="21"/>
    <s v="Customer_0021"/>
    <s v="P2016"/>
    <s v="Bedsheet Set"/>
    <x v="1"/>
    <x v="8"/>
    <n v="1"/>
    <n v="999"/>
    <n v="999"/>
    <n v="0.1"/>
    <n v="99.9"/>
    <n v="899.1"/>
    <n v="188.81"/>
    <s v="Gurugram"/>
    <s v="Haryana"/>
    <s v="North"/>
    <x v="0"/>
    <s v="Standard"/>
    <n v="2024"/>
    <n v="12"/>
    <s v="December"/>
    <n v="0.21"/>
    <n v="799.2"/>
    <n v="0"/>
  </r>
  <r>
    <s v="ORD101303"/>
    <d v="2025-07-19T00:00:00"/>
    <x v="614"/>
    <s v="Customer_0259"/>
    <s v="P2011"/>
    <s v="Sneakers"/>
    <x v="0"/>
    <x v="4"/>
    <n v="1"/>
    <n v="2499"/>
    <n v="2499"/>
    <n v="0.2"/>
    <n v="499.8"/>
    <n v="1999.2"/>
    <n v="519.79"/>
    <s v="Lucknow"/>
    <s v="Uttar Pradesh"/>
    <s v="North"/>
    <x v="4"/>
    <s v="Standard"/>
    <n v="2025"/>
    <n v="7"/>
    <s v="July"/>
    <n v="0.26"/>
    <n v="1499.4"/>
    <n v="0"/>
  </r>
  <r>
    <s v="ORD101606"/>
    <d v="2025-07-10T00:00:00"/>
    <x v="511"/>
    <s v="Customer_0738"/>
    <s v="P2013"/>
    <s v="Mixer Grinder"/>
    <x v="1"/>
    <x v="1"/>
    <n v="2"/>
    <n v="3499"/>
    <n v="6998"/>
    <n v="0.2"/>
    <n v="1399.6"/>
    <n v="5598.4"/>
    <n v="1007.71"/>
    <s v="Bengaluru"/>
    <s v="Karnataka"/>
    <s v="South"/>
    <x v="0"/>
    <s v="Same Day"/>
    <n v="2025"/>
    <n v="7"/>
    <s v="July"/>
    <n v="0.18"/>
    <n v="4198.8"/>
    <n v="0"/>
  </r>
  <r>
    <s v="ORD103000"/>
    <d v="2025-01-21T00:00:00"/>
    <x v="461"/>
    <s v="Customer_0698"/>
    <s v="P2016"/>
    <s v="Bedsheet Set"/>
    <x v="1"/>
    <x v="8"/>
    <n v="1"/>
    <n v="999"/>
    <n v="999"/>
    <n v="0.15"/>
    <n v="149.85"/>
    <n v="849.15"/>
    <n v="165.58"/>
    <s v="Bengaluru"/>
    <s v="Karnataka"/>
    <s v="South"/>
    <x v="4"/>
    <s v="Standard"/>
    <n v="2025"/>
    <n v="1"/>
    <s v="January"/>
    <n v="0.19500000000000001"/>
    <n v="699.3"/>
    <n v="0"/>
  </r>
  <r>
    <s v="ORD103875"/>
    <d v="2025-04-11T00:00:00"/>
    <x v="296"/>
    <s v="Customer_0736"/>
    <s v="P2011"/>
    <s v="Sneakers"/>
    <x v="0"/>
    <x v="4"/>
    <n v="1"/>
    <n v="2499"/>
    <n v="2499"/>
    <n v="0"/>
    <n v="0"/>
    <n v="2499"/>
    <n v="799.68"/>
    <s v="Jaipur"/>
    <s v="Rajasthan"/>
    <s v="North"/>
    <x v="2"/>
    <s v="Same Day"/>
    <n v="2025"/>
    <n v="4"/>
    <s v="April"/>
    <n v="0.32"/>
    <n v="2499"/>
    <n v="0"/>
  </r>
  <r>
    <s v="ORD104467"/>
    <d v="2024-11-25T00:00:00"/>
    <x v="82"/>
    <s v="Customer_0307"/>
    <s v="P2003"/>
    <s v="Laptop"/>
    <x v="2"/>
    <x v="2"/>
    <n v="2"/>
    <n v="59999"/>
    <n v="119998"/>
    <n v="0.1"/>
    <n v="11999.8"/>
    <n v="107998.2"/>
    <n v="14039.77"/>
    <s v="Delhi"/>
    <s v="Delhi"/>
    <s v="North"/>
    <x v="1"/>
    <s v="Express"/>
    <n v="2024"/>
    <n v="11"/>
    <s v="November"/>
    <n v="0.13"/>
    <n v="95998.399999999994"/>
    <n v="0"/>
  </r>
  <r>
    <s v="ORD104506"/>
    <d v="2024-07-12T00:00:00"/>
    <x v="18"/>
    <s v="Customer_0785"/>
    <s v="P2025"/>
    <s v="Football"/>
    <x v="3"/>
    <x v="6"/>
    <n v="1"/>
    <n v="999"/>
    <n v="999"/>
    <n v="0.2"/>
    <n v="199.8"/>
    <n v="799.2"/>
    <n v="175.82"/>
    <s v="Kolkata"/>
    <s v="West Bengal"/>
    <s v="East"/>
    <x v="4"/>
    <s v="Standard"/>
    <n v="2024"/>
    <n v="7"/>
    <s v="July"/>
    <n v="0.22"/>
    <n v="599.4"/>
    <n v="0"/>
  </r>
  <r>
    <s v="ORD104602"/>
    <d v="2025-12-15T00:00:00"/>
    <x v="168"/>
    <s v="Customer_0333"/>
    <s v="P2018"/>
    <s v="Face Wash"/>
    <x v="4"/>
    <x v="11"/>
    <n v="1"/>
    <n v="399"/>
    <n v="399"/>
    <n v="0.2"/>
    <n v="79.8"/>
    <n v="319.2"/>
    <n v="102.14"/>
    <s v="Gurugram"/>
    <s v="Haryana"/>
    <s v="North"/>
    <x v="4"/>
    <s v="Express"/>
    <n v="2025"/>
    <n v="12"/>
    <s v="December"/>
    <n v="0.32"/>
    <n v="239.4"/>
    <n v="0"/>
  </r>
  <r>
    <s v="ORD104670"/>
    <d v="2024-09-01T00:00:00"/>
    <x v="615"/>
    <s v="Customer_0566"/>
    <s v="P2006"/>
    <s v="Power Bank"/>
    <x v="2"/>
    <x v="3"/>
    <n v="1"/>
    <n v="1499"/>
    <n v="1499"/>
    <n v="0.1"/>
    <n v="149.9"/>
    <n v="1349.1"/>
    <n v="175.38"/>
    <s v="Lucknow"/>
    <s v="Uttar Pradesh"/>
    <s v="North"/>
    <x v="3"/>
    <s v="Standard"/>
    <n v="2024"/>
    <n v="9"/>
    <s v="September"/>
    <n v="0.13"/>
    <n v="1199.2"/>
    <n v="0"/>
  </r>
  <r>
    <s v="ORD100761"/>
    <d v="2025-08-08T00:00:00"/>
    <x v="543"/>
    <s v="Customer_0113"/>
    <s v="P2011"/>
    <s v="Sneakers"/>
    <x v="0"/>
    <x v="4"/>
    <n v="2"/>
    <n v="2499"/>
    <n v="4998"/>
    <n v="0.25"/>
    <n v="1249.5"/>
    <n v="3748.5"/>
    <n v="918.38"/>
    <s v="Gurugram"/>
    <s v="Haryana"/>
    <s v="North"/>
    <x v="3"/>
    <s v="Standard"/>
    <n v="2025"/>
    <n v="8"/>
    <s v="August"/>
    <n v="0.245"/>
    <n v="2499"/>
    <n v="0"/>
  </r>
  <r>
    <s v="ORD100781"/>
    <d v="2025-01-27T00:00:00"/>
    <x v="130"/>
    <s v="Customer_0052"/>
    <s v="P2006"/>
    <s v="Power Bank"/>
    <x v="2"/>
    <x v="3"/>
    <n v="1"/>
    <n v="1499"/>
    <n v="1499"/>
    <n v="0.1"/>
    <n v="149.9"/>
    <n v="1349.1"/>
    <n v="175.38"/>
    <s v="Bengaluru"/>
    <s v="Karnataka"/>
    <s v="South"/>
    <x v="4"/>
    <s v="Standard"/>
    <n v="2025"/>
    <n v="1"/>
    <s v="January"/>
    <n v="0.13"/>
    <n v="1199.2"/>
    <n v="0"/>
  </r>
  <r>
    <s v="ORD104554"/>
    <d v="2024-08-27T00:00:00"/>
    <x v="48"/>
    <s v="Customer_0456"/>
    <s v="P2020"/>
    <s v="Shampoo"/>
    <x v="4"/>
    <x v="10"/>
    <n v="1"/>
    <n v="599"/>
    <n v="599"/>
    <n v="0.15"/>
    <n v="89.85"/>
    <n v="509.15"/>
    <n v="170.57"/>
    <s v="Jaipur"/>
    <s v="Rajasthan"/>
    <s v="North"/>
    <x v="1"/>
    <s v="Standard"/>
    <n v="2024"/>
    <n v="8"/>
    <s v="August"/>
    <n v="0.33500000000000002"/>
    <n v="419.3"/>
    <n v="0"/>
  </r>
  <r>
    <s v="ORD100177"/>
    <d v="2025-02-24T00:00:00"/>
    <x v="616"/>
    <s v="Customer_0616"/>
    <s v="P2003"/>
    <s v="Laptop"/>
    <x v="2"/>
    <x v="2"/>
    <n v="1"/>
    <n v="59999"/>
    <n v="59999"/>
    <n v="0.2"/>
    <n v="11999.8"/>
    <n v="47999.199999999997"/>
    <n v="4799.92"/>
    <s v="Kolkata"/>
    <s v="West Bengal"/>
    <s v="East"/>
    <x v="4"/>
    <s v="Standard"/>
    <n v="2025"/>
    <n v="2"/>
    <s v="February"/>
    <n v="0.1"/>
    <n v="35999.4"/>
    <n v="0"/>
  </r>
  <r>
    <s v="ORD101026"/>
    <d v="2024-02-14T00:00:00"/>
    <x v="603"/>
    <s v="Customer_0799"/>
    <s v="P2024"/>
    <s v="Cricket Bat"/>
    <x v="3"/>
    <x v="6"/>
    <n v="1"/>
    <n v="2499"/>
    <n v="2499"/>
    <n v="0.3"/>
    <n v="749.7"/>
    <n v="1749.3"/>
    <n v="332.37"/>
    <s v="Bengaluru"/>
    <s v="Karnataka"/>
    <s v="South"/>
    <x v="1"/>
    <s v="Standard"/>
    <n v="2024"/>
    <n v="2"/>
    <s v="February"/>
    <n v="0.19"/>
    <n v="999.6"/>
    <n v="0"/>
  </r>
  <r>
    <s v="ORD103844"/>
    <d v="2024-11-21T00:00:00"/>
    <x v="11"/>
    <s v="Customer_0241"/>
    <s v="P2007"/>
    <s v="T-Shirt"/>
    <x v="0"/>
    <x v="12"/>
    <n v="2"/>
    <n v="799"/>
    <n v="1598"/>
    <n v="0.15"/>
    <n v="239.7"/>
    <n v="1358.3"/>
    <n v="373.53"/>
    <s v="Noida"/>
    <s v="Uttar Pradesh"/>
    <s v="North"/>
    <x v="4"/>
    <s v="Standard"/>
    <n v="2024"/>
    <n v="11"/>
    <s v="November"/>
    <n v="0.27500000000000002"/>
    <n v="1118.5999999999999"/>
    <n v="0"/>
  </r>
  <r>
    <s v="ORD104178"/>
    <d v="2025-04-29T00:00:00"/>
    <x v="115"/>
    <s v="Customer_0015"/>
    <s v="P2005"/>
    <s v="Keyboard"/>
    <x v="2"/>
    <x v="3"/>
    <n v="1"/>
    <n v="1299"/>
    <n v="1299"/>
    <n v="0.1"/>
    <n v="129.9"/>
    <n v="1169.0999999999999"/>
    <n v="151.97999999999999"/>
    <s v="Chennai"/>
    <s v="Tamil Nadu"/>
    <s v="South"/>
    <x v="2"/>
    <s v="Standard"/>
    <n v="2025"/>
    <n v="4"/>
    <s v="April"/>
    <n v="0.13"/>
    <n v="1039.2"/>
    <n v="0"/>
  </r>
  <r>
    <s v="ORD104955"/>
    <d v="2025-12-23T00:00:00"/>
    <x v="617"/>
    <s v="Customer_0520"/>
    <s v="P2025"/>
    <s v="Football"/>
    <x v="3"/>
    <x v="6"/>
    <n v="1"/>
    <n v="999"/>
    <n v="999"/>
    <n v="0.05"/>
    <n v="49.95"/>
    <n v="949.05"/>
    <n v="251.5"/>
    <s v="Kolkata"/>
    <s v="West Bengal"/>
    <s v="East"/>
    <x v="2"/>
    <s v="Standard"/>
    <n v="2025"/>
    <n v="12"/>
    <s v="December"/>
    <n v="0.26500000000000001"/>
    <n v="899.1"/>
    <n v="0"/>
  </r>
  <r>
    <s v="ORD104978"/>
    <d v="2025-01-25T00:00:00"/>
    <x v="43"/>
    <s v="Customer_0572"/>
    <s v="P2019"/>
    <s v="Sunscreen"/>
    <x v="4"/>
    <x v="11"/>
    <n v="1"/>
    <n v="699"/>
    <n v="699"/>
    <n v="0.05"/>
    <n v="34.950000000000003"/>
    <n v="664.05"/>
    <n v="242.38"/>
    <s v="Delhi"/>
    <s v="Delhi"/>
    <s v="North"/>
    <x v="4"/>
    <s v="Standard"/>
    <n v="2025"/>
    <n v="1"/>
    <s v="January"/>
    <n v="0.36499999999999999"/>
    <n v="629.1"/>
    <n v="0"/>
  </r>
  <r>
    <s v="ORD103772"/>
    <d v="2025-01-30T00:00:00"/>
    <x v="523"/>
    <s v="Customer_0253"/>
    <s v="P2001"/>
    <s v="Smartphone"/>
    <x v="2"/>
    <x v="7"/>
    <n v="1"/>
    <n v="24999"/>
    <n v="24999"/>
    <n v="0.1"/>
    <n v="2499.9"/>
    <n v="22499.1"/>
    <n v="2924.88"/>
    <s v="Noida"/>
    <s v="Uttar Pradesh"/>
    <s v="North"/>
    <x v="0"/>
    <s v="Standard"/>
    <n v="2025"/>
    <n v="1"/>
    <s v="January"/>
    <n v="0.13"/>
    <n v="19999.2"/>
    <n v="0"/>
  </r>
  <r>
    <s v="ORD104902"/>
    <d v="2025-11-10T00:00:00"/>
    <x v="51"/>
    <s v="Customer_0480"/>
    <s v="P2002"/>
    <s v="Wireless Earbuds"/>
    <x v="2"/>
    <x v="7"/>
    <n v="1"/>
    <n v="2999"/>
    <n v="2999"/>
    <n v="0.2"/>
    <n v="599.79999999999995"/>
    <n v="2399.1999999999998"/>
    <n v="239.92"/>
    <s v="Lucknow"/>
    <s v="Uttar Pradesh"/>
    <s v="North"/>
    <x v="1"/>
    <s v="Express"/>
    <n v="2025"/>
    <n v="11"/>
    <s v="November"/>
    <n v="0.1"/>
    <n v="1799.4"/>
    <n v="0"/>
  </r>
  <r>
    <s v="ORD100457"/>
    <d v="2025-10-29T00:00:00"/>
    <x v="213"/>
    <s v="Customer_0260"/>
    <s v="P2006"/>
    <s v="Power Bank"/>
    <x v="2"/>
    <x v="3"/>
    <n v="1"/>
    <n v="1499"/>
    <n v="1499"/>
    <n v="0.2"/>
    <n v="299.8"/>
    <n v="1199.2"/>
    <n v="119.92"/>
    <s v="Noida"/>
    <s v="Uttar Pradesh"/>
    <s v="North"/>
    <x v="1"/>
    <s v="Express"/>
    <n v="2025"/>
    <n v="10"/>
    <s v="October"/>
    <n v="0.1"/>
    <n v="899.4"/>
    <n v="0"/>
  </r>
  <r>
    <s v="ORD100794"/>
    <d v="2024-06-04T00:00:00"/>
    <x v="498"/>
    <s v="Customer_0049"/>
    <s v="P2016"/>
    <s v="Bedsheet Set"/>
    <x v="1"/>
    <x v="8"/>
    <n v="1"/>
    <n v="999"/>
    <n v="999"/>
    <n v="0.15"/>
    <n v="149.85"/>
    <n v="849.15"/>
    <n v="165.58"/>
    <s v="Gurugram"/>
    <s v="Haryana"/>
    <s v="North"/>
    <x v="4"/>
    <s v="Express"/>
    <n v="2024"/>
    <n v="6"/>
    <s v="June"/>
    <n v="0.19500000000000001"/>
    <n v="699.3"/>
    <n v="0"/>
  </r>
  <r>
    <s v="ORD101107"/>
    <d v="2025-05-22T00:00:00"/>
    <x v="503"/>
    <s v="Customer_0607"/>
    <s v="P2002"/>
    <s v="Wireless Earbuds"/>
    <x v="2"/>
    <x v="7"/>
    <n v="1"/>
    <n v="2999"/>
    <n v="2999"/>
    <n v="0.3"/>
    <n v="899.7"/>
    <n v="2099.3000000000002"/>
    <n v="146.94999999999999"/>
    <s v="Jaipur"/>
    <s v="Rajasthan"/>
    <s v="North"/>
    <x v="1"/>
    <s v="Express"/>
    <n v="2025"/>
    <n v="5"/>
    <s v="May"/>
    <n v="7.0000000000000007E-2"/>
    <n v="1199.5999999999999"/>
    <n v="0"/>
  </r>
  <r>
    <s v="ORD102143"/>
    <d v="2024-02-07T00:00:00"/>
    <x v="334"/>
    <s v="Customer_0032"/>
    <s v="P2017"/>
    <s v="Office Chair"/>
    <x v="1"/>
    <x v="5"/>
    <n v="4"/>
    <n v="5999"/>
    <n v="23996"/>
    <n v="0"/>
    <n v="0"/>
    <n v="23996"/>
    <n v="5759.04"/>
    <s v="Noida"/>
    <s v="Uttar Pradesh"/>
    <s v="North"/>
    <x v="1"/>
    <s v="Express"/>
    <n v="2024"/>
    <n v="2"/>
    <s v="February"/>
    <n v="0.24"/>
    <n v="23996"/>
    <n v="0"/>
  </r>
  <r>
    <s v="ORD102282"/>
    <d v="2024-05-09T00:00:00"/>
    <x v="618"/>
    <s v="Customer_0621"/>
    <s v="P2008"/>
    <s v="Jeans"/>
    <x v="0"/>
    <x v="12"/>
    <n v="3"/>
    <n v="1799"/>
    <n v="5397"/>
    <n v="0.2"/>
    <n v="1079.4000000000001"/>
    <n v="4317.6000000000004"/>
    <n v="1122.58"/>
    <s v="Delhi"/>
    <s v="Delhi"/>
    <s v="North"/>
    <x v="1"/>
    <s v="Express"/>
    <n v="2024"/>
    <n v="5"/>
    <s v="May"/>
    <n v="0.26"/>
    <n v="3238.2"/>
    <n v="0"/>
  </r>
  <r>
    <s v="ORD104712"/>
    <d v="2025-05-29T00:00:00"/>
    <x v="211"/>
    <s v="Customer_0775"/>
    <s v="P2003"/>
    <s v="Laptop"/>
    <x v="2"/>
    <x v="2"/>
    <n v="1"/>
    <n v="59999"/>
    <n v="59999"/>
    <n v="0.15"/>
    <n v="8999.85"/>
    <n v="50999.15"/>
    <n v="5864.9"/>
    <s v="Jaipur"/>
    <s v="Rajasthan"/>
    <s v="North"/>
    <x v="1"/>
    <s v="Standard"/>
    <n v="2025"/>
    <n v="5"/>
    <s v="May"/>
    <n v="0.115"/>
    <n v="41999.3"/>
    <n v="0"/>
  </r>
  <r>
    <s v="ORD104750"/>
    <d v="2025-08-27T00:00:00"/>
    <x v="619"/>
    <s v="Customer_0108"/>
    <s v="P2020"/>
    <s v="Shampoo"/>
    <x v="4"/>
    <x v="10"/>
    <n v="1"/>
    <n v="599"/>
    <n v="599"/>
    <n v="0.2"/>
    <n v="119.8"/>
    <n v="479.2"/>
    <n v="153.34"/>
    <s v="Jaipur"/>
    <s v="Rajasthan"/>
    <s v="North"/>
    <x v="2"/>
    <s v="Standard"/>
    <n v="2025"/>
    <n v="8"/>
    <s v="August"/>
    <n v="0.32"/>
    <n v="359.4"/>
    <n v="0"/>
  </r>
  <r>
    <s v="ORD104911"/>
    <d v="2024-12-05T00:00:00"/>
    <x v="479"/>
    <s v="Customer_0020"/>
    <s v="P2002"/>
    <s v="Wireless Earbuds"/>
    <x v="2"/>
    <x v="7"/>
    <n v="1"/>
    <n v="2999"/>
    <n v="2999"/>
    <n v="0.05"/>
    <n v="149.94999999999999"/>
    <n v="2849.05"/>
    <n v="413.11"/>
    <s v="Pune"/>
    <s v="Maharashtra"/>
    <s v="West"/>
    <x v="2"/>
    <s v="Express"/>
    <n v="2024"/>
    <n v="12"/>
    <s v="December"/>
    <n v="0.14499999999999999"/>
    <n v="2699.1"/>
    <n v="0"/>
  </r>
  <r>
    <s v="ORD100237"/>
    <d v="2024-04-12T00:00:00"/>
    <x v="376"/>
    <s v="Customer_0394"/>
    <s v="P2021"/>
    <s v="Perfume"/>
    <x v="4"/>
    <x v="13"/>
    <n v="2"/>
    <n v="1499"/>
    <n v="2998"/>
    <n v="0.2"/>
    <n v="599.6"/>
    <n v="2398.4"/>
    <n v="767.49"/>
    <s v="Mumbai"/>
    <s v="Maharashtra"/>
    <s v="West"/>
    <x v="1"/>
    <s v="Express"/>
    <n v="2024"/>
    <n v="4"/>
    <s v="April"/>
    <n v="0.32"/>
    <n v="1798.8"/>
    <n v="0"/>
  </r>
  <r>
    <s v="ORD101558"/>
    <d v="2025-03-26T00:00:00"/>
    <x v="620"/>
    <s v="Customer_0781"/>
    <s v="P2022"/>
    <s v="Yoga Mat"/>
    <x v="3"/>
    <x v="9"/>
    <n v="1"/>
    <n v="899"/>
    <n v="899"/>
    <n v="0.05"/>
    <n v="44.95"/>
    <n v="854.05"/>
    <n v="226.32"/>
    <s v="Gurugram"/>
    <s v="Haryana"/>
    <s v="North"/>
    <x v="3"/>
    <s v="Standard"/>
    <n v="2025"/>
    <n v="3"/>
    <s v="March"/>
    <n v="0.26500000000000001"/>
    <n v="809.1"/>
    <n v="0"/>
  </r>
  <r>
    <s v="ORD101778"/>
    <d v="2024-04-12T00:00:00"/>
    <x v="118"/>
    <s v="Customer_0086"/>
    <s v="P2018"/>
    <s v="Face Wash"/>
    <x v="4"/>
    <x v="11"/>
    <n v="1"/>
    <n v="399"/>
    <n v="399"/>
    <n v="0.1"/>
    <n v="39.9"/>
    <n v="359.1"/>
    <n v="125.68"/>
    <s v="Jaipur"/>
    <s v="Rajasthan"/>
    <s v="North"/>
    <x v="4"/>
    <s v="Same Day"/>
    <n v="2024"/>
    <n v="4"/>
    <s v="April"/>
    <n v="0.35"/>
    <n v="319.2"/>
    <n v="0"/>
  </r>
  <r>
    <s v="ORD102062"/>
    <d v="2025-06-22T00:00:00"/>
    <x v="548"/>
    <s v="Customer_0541"/>
    <s v="P2004"/>
    <s v="Wireless Mouse"/>
    <x v="2"/>
    <x v="3"/>
    <n v="1"/>
    <n v="899"/>
    <n v="899"/>
    <n v="0.05"/>
    <n v="44.95"/>
    <n v="854.05"/>
    <n v="123.84"/>
    <s v="Ahmedabad"/>
    <s v="Gujarat"/>
    <s v="West"/>
    <x v="2"/>
    <s v="Express"/>
    <n v="2025"/>
    <n v="6"/>
    <s v="June"/>
    <n v="0.14499999999999999"/>
    <n v="809.1"/>
    <n v="0"/>
  </r>
  <r>
    <s v="ORD102632"/>
    <d v="2025-04-12T00:00:00"/>
    <x v="621"/>
    <s v="Customer_0407"/>
    <s v="P2008"/>
    <s v="Jeans"/>
    <x v="0"/>
    <x v="12"/>
    <n v="3"/>
    <n v="1799"/>
    <n v="5397"/>
    <n v="0.3"/>
    <n v="1619.1"/>
    <n v="3777.9"/>
    <n v="868.92"/>
    <s v="Lucknow"/>
    <s v="Uttar Pradesh"/>
    <s v="North"/>
    <x v="1"/>
    <s v="Express"/>
    <n v="2025"/>
    <n v="4"/>
    <s v="April"/>
    <n v="0.23"/>
    <n v="2158.8000000000002"/>
    <n v="0"/>
  </r>
  <r>
    <s v="ORD102861"/>
    <d v="2024-01-16T00:00:00"/>
    <x v="494"/>
    <s v="Customer_0370"/>
    <s v="P2017"/>
    <s v="Office Chair"/>
    <x v="1"/>
    <x v="5"/>
    <n v="2"/>
    <n v="5999"/>
    <n v="11998"/>
    <n v="0.2"/>
    <n v="2399.6"/>
    <n v="9598.4"/>
    <n v="1727.71"/>
    <s v="Jaipur"/>
    <s v="Rajasthan"/>
    <s v="North"/>
    <x v="3"/>
    <s v="Express"/>
    <n v="2024"/>
    <n v="1"/>
    <s v="January"/>
    <n v="0.18"/>
    <n v="7198.8"/>
    <n v="0"/>
  </r>
  <r>
    <s v="ORD103900"/>
    <d v="2024-05-27T00:00:00"/>
    <x v="595"/>
    <s v="Customer_0564"/>
    <s v="P2017"/>
    <s v="Office Chair"/>
    <x v="1"/>
    <x v="5"/>
    <n v="2"/>
    <n v="5999"/>
    <n v="11998"/>
    <n v="0.2"/>
    <n v="2399.6"/>
    <n v="9598.4"/>
    <n v="1727.71"/>
    <s v="Delhi"/>
    <s v="Delhi"/>
    <s v="North"/>
    <x v="2"/>
    <s v="Standard"/>
    <n v="2024"/>
    <n v="5"/>
    <s v="May"/>
    <n v="0.18"/>
    <n v="7198.8"/>
    <n v="0"/>
  </r>
  <r>
    <s v="ORD103999"/>
    <d v="2025-02-23T00:00:00"/>
    <x v="62"/>
    <s v="Customer_0204"/>
    <s v="P2018"/>
    <s v="Face Wash"/>
    <x v="4"/>
    <x v="11"/>
    <n v="2"/>
    <n v="399"/>
    <n v="798"/>
    <n v="0.2"/>
    <n v="159.6"/>
    <n v="638.4"/>
    <n v="204.29"/>
    <s v="Kolkata"/>
    <s v="West Bengal"/>
    <s v="East"/>
    <x v="4"/>
    <s v="Standard"/>
    <n v="2025"/>
    <n v="2"/>
    <s v="February"/>
    <n v="0.32"/>
    <n v="478.8"/>
    <n v="0"/>
  </r>
  <r>
    <s v="ORD104044"/>
    <d v="2025-11-01T00:00:00"/>
    <x v="309"/>
    <s v="Customer_0790"/>
    <s v="P2014"/>
    <s v="Cookware Set"/>
    <x v="1"/>
    <x v="1"/>
    <n v="1"/>
    <n v="2999"/>
    <n v="2999"/>
    <n v="0.05"/>
    <n v="149.94999999999999"/>
    <n v="2849.05"/>
    <n v="641.04"/>
    <s v="Noida"/>
    <s v="Uttar Pradesh"/>
    <s v="North"/>
    <x v="4"/>
    <s v="Standard"/>
    <n v="2025"/>
    <n v="11"/>
    <s v="November"/>
    <n v="0.22500000000000001"/>
    <n v="2699.1"/>
    <n v="0"/>
  </r>
  <r>
    <s v="ORD104146"/>
    <d v="2024-06-07T00:00:00"/>
    <x v="532"/>
    <s v="Customer_0042"/>
    <s v="P2005"/>
    <s v="Keyboard"/>
    <x v="2"/>
    <x v="3"/>
    <n v="1"/>
    <n v="1299"/>
    <n v="1299"/>
    <n v="0.15"/>
    <n v="194.85"/>
    <n v="1104.1500000000001"/>
    <n v="126.98"/>
    <s v="Delhi"/>
    <s v="Delhi"/>
    <s v="North"/>
    <x v="1"/>
    <s v="Express"/>
    <n v="2024"/>
    <n v="6"/>
    <s v="June"/>
    <n v="0.115"/>
    <n v="909.3"/>
    <n v="0"/>
  </r>
  <r>
    <s v="ORD104699"/>
    <d v="2024-03-17T00:00:00"/>
    <x v="609"/>
    <s v="Customer_0180"/>
    <s v="P2012"/>
    <s v="Sandals"/>
    <x v="0"/>
    <x v="4"/>
    <n v="3"/>
    <n v="1299"/>
    <n v="3897"/>
    <n v="0.1"/>
    <n v="389.7"/>
    <n v="3507.3"/>
    <n v="1017.12"/>
    <s v="Lucknow"/>
    <s v="Uttar Pradesh"/>
    <s v="North"/>
    <x v="1"/>
    <s v="Standard"/>
    <n v="2024"/>
    <n v="3"/>
    <s v="March"/>
    <n v="0.28999999999999998"/>
    <n v="3117.6"/>
    <n v="0"/>
  </r>
  <r>
    <s v="ORD100285"/>
    <d v="2025-04-25T00:00:00"/>
    <x v="622"/>
    <s v="Customer_0627"/>
    <s v="P2018"/>
    <s v="Face Wash"/>
    <x v="4"/>
    <x v="11"/>
    <n v="1"/>
    <n v="399"/>
    <n v="399"/>
    <n v="0"/>
    <n v="0"/>
    <n v="399"/>
    <n v="151.62"/>
    <s v="Bengaluru"/>
    <s v="Karnataka"/>
    <s v="South"/>
    <x v="4"/>
    <s v="Standard"/>
    <n v="2025"/>
    <n v="4"/>
    <s v="April"/>
    <n v="0.38"/>
    <n v="399"/>
    <n v="0"/>
  </r>
  <r>
    <s v="ORD100881"/>
    <d v="2024-09-28T00:00:00"/>
    <x v="158"/>
    <s v="Customer_0758"/>
    <s v="P2001"/>
    <s v="Smartphone"/>
    <x v="2"/>
    <x v="7"/>
    <n v="1"/>
    <n v="24999"/>
    <n v="24999"/>
    <n v="0.05"/>
    <n v="1249.95"/>
    <n v="23749.05"/>
    <n v="3443.61"/>
    <s v="Gurugram"/>
    <s v="Haryana"/>
    <s v="North"/>
    <x v="1"/>
    <s v="Standard"/>
    <n v="2024"/>
    <n v="9"/>
    <s v="September"/>
    <n v="0.14499999999999999"/>
    <n v="22499.1"/>
    <n v="0"/>
  </r>
  <r>
    <s v="ORD101956"/>
    <d v="2024-12-12T00:00:00"/>
    <x v="623"/>
    <s v="Customer_0236"/>
    <s v="P2008"/>
    <s v="Jeans"/>
    <x v="0"/>
    <x v="12"/>
    <n v="1"/>
    <n v="1799"/>
    <n v="1799"/>
    <n v="0.2"/>
    <n v="359.8"/>
    <n v="1439.2"/>
    <n v="374.19"/>
    <s v="Lucknow"/>
    <s v="Uttar Pradesh"/>
    <s v="North"/>
    <x v="0"/>
    <s v="Standard"/>
    <n v="2024"/>
    <n v="12"/>
    <s v="December"/>
    <n v="0.26"/>
    <n v="1079.4000000000001"/>
    <n v="0"/>
  </r>
  <r>
    <s v="ORD102630"/>
    <d v="2025-09-30T00:00:00"/>
    <x v="599"/>
    <s v="Customer_0161"/>
    <s v="P2005"/>
    <s v="Keyboard"/>
    <x v="2"/>
    <x v="3"/>
    <n v="1"/>
    <n v="1299"/>
    <n v="1299"/>
    <n v="0.15"/>
    <n v="194.85"/>
    <n v="1104.1500000000001"/>
    <n v="126.98"/>
    <s v="Ahmedabad"/>
    <s v="Gujarat"/>
    <s v="West"/>
    <x v="2"/>
    <s v="Express"/>
    <n v="2025"/>
    <n v="9"/>
    <s v="September"/>
    <n v="0.115"/>
    <n v="909.3"/>
    <n v="0"/>
  </r>
  <r>
    <s v="ORD103186"/>
    <d v="2025-12-10T00:00:00"/>
    <x v="384"/>
    <s v="Customer_0377"/>
    <s v="P2007"/>
    <s v="T-Shirt"/>
    <x v="0"/>
    <x v="12"/>
    <n v="1"/>
    <n v="799"/>
    <n v="799"/>
    <n v="0.05"/>
    <n v="39.950000000000003"/>
    <n v="759.05"/>
    <n v="231.51"/>
    <s v="Ahmedabad"/>
    <s v="Gujarat"/>
    <s v="West"/>
    <x v="2"/>
    <s v="Standard"/>
    <n v="2025"/>
    <n v="12"/>
    <s v="December"/>
    <n v="0.30499999999999999"/>
    <n v="719.1"/>
    <n v="0"/>
  </r>
  <r>
    <s v="ORD103928"/>
    <d v="2025-02-11T00:00:00"/>
    <x v="538"/>
    <s v="Customer_0626"/>
    <s v="P2004"/>
    <s v="Wireless Mouse"/>
    <x v="2"/>
    <x v="3"/>
    <n v="2"/>
    <n v="899"/>
    <n v="1798"/>
    <n v="0.1"/>
    <n v="179.8"/>
    <n v="1618.2"/>
    <n v="210.37"/>
    <s v="Kolkata"/>
    <s v="West Bengal"/>
    <s v="East"/>
    <x v="1"/>
    <s v="Standard"/>
    <n v="2025"/>
    <n v="2"/>
    <s v="February"/>
    <n v="0.13"/>
    <n v="1438.4"/>
    <n v="0"/>
  </r>
  <r>
    <s v="ORD100118"/>
    <d v="2025-10-27T00:00:00"/>
    <x v="126"/>
    <s v="Customer_0571"/>
    <s v="P2017"/>
    <s v="Office Chair"/>
    <x v="1"/>
    <x v="5"/>
    <n v="2"/>
    <n v="5999"/>
    <n v="11998"/>
    <n v="0.2"/>
    <n v="2399.6"/>
    <n v="9598.4"/>
    <n v="1727.71"/>
    <s v="Pune"/>
    <s v="Maharashtra"/>
    <s v="West"/>
    <x v="1"/>
    <s v="Standard"/>
    <n v="2025"/>
    <n v="10"/>
    <s v="October"/>
    <n v="0.18"/>
    <n v="7198.8"/>
    <n v="0"/>
  </r>
  <r>
    <s v="ORD101581"/>
    <d v="2024-03-23T00:00:00"/>
    <x v="624"/>
    <s v="Customer_0501"/>
    <s v="P2008"/>
    <s v="Jeans"/>
    <x v="0"/>
    <x v="12"/>
    <n v="2"/>
    <n v="1799"/>
    <n v="3598"/>
    <n v="0.1"/>
    <n v="359.8"/>
    <n v="3238.2"/>
    <n v="939.08"/>
    <s v="Gurugram"/>
    <s v="Haryana"/>
    <s v="North"/>
    <x v="2"/>
    <s v="Standard"/>
    <n v="2024"/>
    <n v="3"/>
    <s v="March"/>
    <n v="0.28999999999999998"/>
    <n v="2878.4"/>
    <n v="0"/>
  </r>
  <r>
    <s v="ORD102272"/>
    <d v="2024-12-02T00:00:00"/>
    <x v="433"/>
    <s v="Customer_0559"/>
    <s v="P2016"/>
    <s v="Bedsheet Set"/>
    <x v="1"/>
    <x v="8"/>
    <n v="2"/>
    <n v="999"/>
    <n v="1998"/>
    <n v="0.15"/>
    <n v="299.7"/>
    <n v="1698.3"/>
    <n v="331.17"/>
    <s v="Delhi"/>
    <s v="Delhi"/>
    <s v="North"/>
    <x v="1"/>
    <s v="Standard"/>
    <n v="2024"/>
    <n v="12"/>
    <s v="December"/>
    <n v="0.19500000000000001"/>
    <n v="1398.6"/>
    <n v="0"/>
  </r>
  <r>
    <s v="ORD102633"/>
    <d v="2025-11-21T00:00:00"/>
    <x v="185"/>
    <s v="Customer_0401"/>
    <s v="P2014"/>
    <s v="Cookware Set"/>
    <x v="1"/>
    <x v="1"/>
    <n v="5"/>
    <n v="2999"/>
    <n v="14995"/>
    <n v="0.1"/>
    <n v="1499.5"/>
    <n v="13495.5"/>
    <n v="2834.06"/>
    <s v="Ahmedabad"/>
    <s v="Gujarat"/>
    <s v="West"/>
    <x v="1"/>
    <s v="Express"/>
    <n v="2025"/>
    <n v="11"/>
    <s v="November"/>
    <n v="0.21"/>
    <n v="11996"/>
    <n v="0"/>
  </r>
  <r>
    <s v="ORD104195"/>
    <d v="2025-06-30T00:00:00"/>
    <x v="625"/>
    <s v="Customer_0516"/>
    <s v="P2019"/>
    <s v="Sunscreen"/>
    <x v="4"/>
    <x v="11"/>
    <n v="1"/>
    <n v="699"/>
    <n v="699"/>
    <n v="0.05"/>
    <n v="34.950000000000003"/>
    <n v="664.05"/>
    <n v="242.38"/>
    <s v="Bengaluru"/>
    <s v="Karnataka"/>
    <s v="South"/>
    <x v="4"/>
    <s v="Express"/>
    <n v="2025"/>
    <n v="6"/>
    <s v="June"/>
    <n v="0.36499999999999999"/>
    <n v="629.1"/>
    <n v="0"/>
  </r>
  <r>
    <s v="ORD104285"/>
    <d v="2025-01-24T00:00:00"/>
    <x v="478"/>
    <s v="Customer_0684"/>
    <s v="P2016"/>
    <s v="Bedsheet Set"/>
    <x v="1"/>
    <x v="8"/>
    <n v="1"/>
    <n v="999"/>
    <n v="999"/>
    <n v="0.15"/>
    <n v="149.85"/>
    <n v="849.15"/>
    <n v="165.58"/>
    <s v="Lucknow"/>
    <s v="Uttar Pradesh"/>
    <s v="North"/>
    <x v="4"/>
    <s v="Express"/>
    <n v="2025"/>
    <n v="1"/>
    <s v="January"/>
    <n v="0.19500000000000001"/>
    <n v="699.3"/>
    <n v="0"/>
  </r>
  <r>
    <s v="ORD104405"/>
    <d v="2024-11-20T00:00:00"/>
    <x v="163"/>
    <s v="Customer_0454"/>
    <s v="P2015"/>
    <s v="Table Lamp"/>
    <x v="1"/>
    <x v="8"/>
    <n v="2"/>
    <n v="1299"/>
    <n v="2598"/>
    <n v="0.1"/>
    <n v="259.8"/>
    <n v="2338.1999999999998"/>
    <n v="491.02"/>
    <s v="Lucknow"/>
    <s v="Uttar Pradesh"/>
    <s v="North"/>
    <x v="1"/>
    <s v="Standard"/>
    <n v="2024"/>
    <n v="11"/>
    <s v="November"/>
    <n v="0.21"/>
    <n v="2078.4"/>
    <n v="0"/>
  </r>
  <r>
    <s v="ORD104988"/>
    <d v="2025-10-03T00:00:00"/>
    <x v="445"/>
    <s v="Customer_0046"/>
    <s v="P2012"/>
    <s v="Sandals"/>
    <x v="0"/>
    <x v="4"/>
    <n v="1"/>
    <n v="1299"/>
    <n v="1299"/>
    <n v="0.05"/>
    <n v="64.95"/>
    <n v="1234.05"/>
    <n v="376.39"/>
    <s v="Delhi"/>
    <s v="Delhi"/>
    <s v="North"/>
    <x v="4"/>
    <s v="Same Day"/>
    <n v="2025"/>
    <n v="10"/>
    <s v="October"/>
    <n v="0.30499999999999999"/>
    <n v="1169.0999999999999"/>
    <n v="0"/>
  </r>
  <r>
    <s v="ORD104999"/>
    <d v="2025-05-14T00:00:00"/>
    <x v="626"/>
    <s v="Customer_0172"/>
    <s v="P2016"/>
    <s v="Bedsheet Set"/>
    <x v="1"/>
    <x v="8"/>
    <n v="1"/>
    <n v="999"/>
    <n v="999"/>
    <n v="0.1"/>
    <n v="99.9"/>
    <n v="899.1"/>
    <n v="188.81"/>
    <s v="Chennai"/>
    <s v="Tamil Nadu"/>
    <s v="South"/>
    <x v="1"/>
    <s v="Express"/>
    <n v="2025"/>
    <n v="5"/>
    <s v="May"/>
    <n v="0.21"/>
    <n v="799.2"/>
    <n v="0"/>
  </r>
  <r>
    <s v="ORD101072"/>
    <d v="2025-07-08T00:00:00"/>
    <x v="473"/>
    <s v="Customer_0155"/>
    <s v="P2007"/>
    <s v="T-Shirt"/>
    <x v="0"/>
    <x v="12"/>
    <n v="1"/>
    <n v="799"/>
    <n v="799"/>
    <n v="0.15"/>
    <n v="119.85"/>
    <n v="679.15"/>
    <n v="186.77"/>
    <s v="Kolkata"/>
    <s v="West Bengal"/>
    <s v="East"/>
    <x v="4"/>
    <s v="Standard"/>
    <n v="2025"/>
    <n v="7"/>
    <s v="July"/>
    <n v="0.27500000000000002"/>
    <n v="559.29999999999995"/>
    <n v="0"/>
  </r>
  <r>
    <s v="ORD102054"/>
    <d v="2024-02-06T00:00:00"/>
    <x v="122"/>
    <s v="Customer_0008"/>
    <s v="P2009"/>
    <s v="Kurti"/>
    <x v="0"/>
    <x v="0"/>
    <n v="3"/>
    <n v="1199"/>
    <n v="3597"/>
    <n v="0.05"/>
    <n v="179.85"/>
    <n v="3417.15"/>
    <n v="1042.23"/>
    <s v="Jaipur"/>
    <s v="Rajasthan"/>
    <s v="North"/>
    <x v="0"/>
    <s v="Standard"/>
    <n v="2024"/>
    <n v="2"/>
    <s v="February"/>
    <n v="0.30499999999999999"/>
    <n v="3237.3"/>
    <n v="0"/>
  </r>
  <r>
    <s v="ORD102311"/>
    <d v="2025-09-24T00:00:00"/>
    <x v="221"/>
    <s v="Customer_0148"/>
    <s v="P2008"/>
    <s v="Jeans"/>
    <x v="0"/>
    <x v="12"/>
    <n v="1"/>
    <n v="1799"/>
    <n v="1799"/>
    <n v="0.1"/>
    <n v="179.9"/>
    <n v="1619.1"/>
    <n v="469.54"/>
    <s v="Chennai"/>
    <s v="Tamil Nadu"/>
    <s v="South"/>
    <x v="1"/>
    <s v="Express"/>
    <n v="2025"/>
    <n v="9"/>
    <s v="September"/>
    <n v="0.28999999999999998"/>
    <n v="1439.2"/>
    <n v="0"/>
  </r>
  <r>
    <s v="ORD102834"/>
    <d v="2024-03-11T00:00:00"/>
    <x v="100"/>
    <s v="Customer_0169"/>
    <s v="P2009"/>
    <s v="Kurti"/>
    <x v="0"/>
    <x v="0"/>
    <n v="2"/>
    <n v="1199"/>
    <n v="2398"/>
    <n v="0.1"/>
    <n v="239.8"/>
    <n v="2158.1999999999998"/>
    <n v="625.88"/>
    <s v="Delhi"/>
    <s v="Delhi"/>
    <s v="North"/>
    <x v="1"/>
    <s v="Standard"/>
    <n v="2024"/>
    <n v="3"/>
    <s v="March"/>
    <n v="0.28999999999999998"/>
    <n v="1918.4"/>
    <n v="0"/>
  </r>
  <r>
    <s v="ORD104929"/>
    <d v="2024-08-28T00:00:00"/>
    <x v="627"/>
    <s v="Customer_0542"/>
    <s v="P2007"/>
    <s v="T-Shirt"/>
    <x v="0"/>
    <x v="12"/>
    <n v="2"/>
    <n v="799"/>
    <n v="1598"/>
    <n v="0.1"/>
    <n v="159.80000000000001"/>
    <n v="1438.2"/>
    <n v="417.08"/>
    <s v="Kolkata"/>
    <s v="West Bengal"/>
    <s v="East"/>
    <x v="4"/>
    <s v="Express"/>
    <n v="2024"/>
    <n v="8"/>
    <s v="August"/>
    <n v="0.28999999999999998"/>
    <n v="1278.4000000000001"/>
    <n v="0"/>
  </r>
  <r>
    <s v="ORD101124"/>
    <d v="2025-10-08T00:00:00"/>
    <x v="109"/>
    <s v="Customer_0735"/>
    <s v="P2018"/>
    <s v="Face Wash"/>
    <x v="4"/>
    <x v="11"/>
    <n v="2"/>
    <n v="399"/>
    <n v="798"/>
    <n v="0.1"/>
    <n v="79.8"/>
    <n v="718.2"/>
    <n v="251.37"/>
    <s v="Delhi"/>
    <s v="Delhi"/>
    <s v="North"/>
    <x v="4"/>
    <s v="Standard"/>
    <n v="2025"/>
    <n v="10"/>
    <s v="October"/>
    <n v="0.35"/>
    <n v="638.4"/>
    <n v="0"/>
  </r>
  <r>
    <s v="ORD101162"/>
    <d v="2025-12-01T00:00:00"/>
    <x v="130"/>
    <s v="Customer_0052"/>
    <s v="P2011"/>
    <s v="Sneakers"/>
    <x v="0"/>
    <x v="4"/>
    <n v="2"/>
    <n v="2499"/>
    <n v="4998"/>
    <n v="0.15"/>
    <n v="749.7"/>
    <n v="4248.3"/>
    <n v="1168.28"/>
    <s v="Kolkata"/>
    <s v="West Bengal"/>
    <s v="East"/>
    <x v="1"/>
    <s v="Same Day"/>
    <n v="2025"/>
    <n v="12"/>
    <s v="December"/>
    <n v="0.27500000000000002"/>
    <n v="3498.6"/>
    <n v="0"/>
  </r>
  <r>
    <s v="ORD101710"/>
    <d v="2024-10-21T00:00:00"/>
    <x v="460"/>
    <s v="Customer_0474"/>
    <s v="P2009"/>
    <s v="Kurti"/>
    <x v="0"/>
    <x v="0"/>
    <n v="2"/>
    <n v="1199"/>
    <n v="2398"/>
    <n v="0.1"/>
    <n v="239.8"/>
    <n v="2158.1999999999998"/>
    <n v="625.88"/>
    <s v="Mumbai"/>
    <s v="Maharashtra"/>
    <s v="West"/>
    <x v="3"/>
    <s v="Standard"/>
    <n v="2024"/>
    <n v="10"/>
    <s v="October"/>
    <n v="0.28999999999999998"/>
    <n v="1918.4"/>
    <n v="0"/>
  </r>
  <r>
    <s v="ORD103259"/>
    <d v="2024-08-20T00:00:00"/>
    <x v="628"/>
    <s v="Customer_0434"/>
    <s v="P2023"/>
    <s v="Dumbbells"/>
    <x v="3"/>
    <x v="9"/>
    <n v="1"/>
    <n v="1599"/>
    <n v="1599"/>
    <n v="0.1"/>
    <n v="159.9"/>
    <n v="1439.1"/>
    <n v="359.78"/>
    <s v="Delhi"/>
    <s v="Delhi"/>
    <s v="North"/>
    <x v="1"/>
    <s v="Same Day"/>
    <n v="2024"/>
    <n v="8"/>
    <s v="August"/>
    <n v="0.25"/>
    <n v="1279.2"/>
    <n v="0"/>
  </r>
  <r>
    <s v="ORD103567"/>
    <d v="2024-04-02T00:00:00"/>
    <x v="473"/>
    <s v="Customer_0155"/>
    <s v="P2021"/>
    <s v="Perfume"/>
    <x v="4"/>
    <x v="13"/>
    <n v="2"/>
    <n v="1499"/>
    <n v="2998"/>
    <n v="0.15"/>
    <n v="449.7"/>
    <n v="2548.3000000000002"/>
    <n v="853.68"/>
    <s v="Ahmedabad"/>
    <s v="Gujarat"/>
    <s v="West"/>
    <x v="0"/>
    <s v="Express"/>
    <n v="2024"/>
    <n v="4"/>
    <s v="April"/>
    <n v="0.33500000000000002"/>
    <n v="2098.6"/>
    <n v="0"/>
  </r>
  <r>
    <s v="ORD100950"/>
    <d v="2025-03-20T00:00:00"/>
    <x v="629"/>
    <s v="Customer_0608"/>
    <s v="P2002"/>
    <s v="Wireless Earbuds"/>
    <x v="2"/>
    <x v="7"/>
    <n v="1"/>
    <n v="2999"/>
    <n v="2999"/>
    <n v="0.1"/>
    <n v="299.89999999999998"/>
    <n v="2699.1"/>
    <n v="350.88"/>
    <s v="Hyderabad"/>
    <s v="Telangana"/>
    <s v="South"/>
    <x v="2"/>
    <s v="Express"/>
    <n v="2025"/>
    <n v="3"/>
    <s v="March"/>
    <n v="0.13"/>
    <n v="2399.1999999999998"/>
    <n v="0"/>
  </r>
  <r>
    <s v="ORD100984"/>
    <d v="2024-04-10T00:00:00"/>
    <x v="630"/>
    <s v="Customer_0215"/>
    <s v="P2016"/>
    <s v="Bedsheet Set"/>
    <x v="1"/>
    <x v="8"/>
    <n v="1"/>
    <n v="999"/>
    <n v="999"/>
    <n v="0"/>
    <n v="0"/>
    <n v="999"/>
    <n v="239.76"/>
    <s v="Pune"/>
    <s v="Maharashtra"/>
    <s v="West"/>
    <x v="1"/>
    <s v="Standard"/>
    <n v="2024"/>
    <n v="4"/>
    <s v="April"/>
    <n v="0.24"/>
    <n v="999"/>
    <n v="0"/>
  </r>
  <r>
    <s v="ORD101209"/>
    <d v="2025-10-10T00:00:00"/>
    <x v="471"/>
    <s v="Customer_0005"/>
    <s v="P2025"/>
    <s v="Football"/>
    <x v="3"/>
    <x v="6"/>
    <n v="3"/>
    <n v="999"/>
    <n v="2997"/>
    <n v="0.25"/>
    <n v="749.25"/>
    <n v="2247.75"/>
    <n v="460.79"/>
    <s v="Kolkata"/>
    <s v="West Bengal"/>
    <s v="East"/>
    <x v="1"/>
    <s v="Standard"/>
    <n v="2025"/>
    <n v="10"/>
    <s v="October"/>
    <n v="0.20499999999999999"/>
    <n v="1498.5"/>
    <n v="0"/>
  </r>
  <r>
    <s v="ORD102173"/>
    <d v="2025-12-21T00:00:00"/>
    <x v="145"/>
    <s v="Customer_0740"/>
    <s v="P2022"/>
    <s v="Yoga Mat"/>
    <x v="3"/>
    <x v="9"/>
    <n v="1"/>
    <n v="899"/>
    <n v="899"/>
    <n v="0.1"/>
    <n v="89.9"/>
    <n v="809.1"/>
    <n v="202.28"/>
    <s v="Chennai"/>
    <s v="Tamil Nadu"/>
    <s v="South"/>
    <x v="4"/>
    <s v="Standard"/>
    <n v="2025"/>
    <n v="12"/>
    <s v="December"/>
    <n v="0.25"/>
    <n v="719.2"/>
    <n v="0"/>
  </r>
  <r>
    <s v="ORD103086"/>
    <d v="2024-04-12T00:00:00"/>
    <x v="268"/>
    <s v="Customer_0636"/>
    <s v="P2004"/>
    <s v="Wireless Mouse"/>
    <x v="2"/>
    <x v="3"/>
    <n v="2"/>
    <n v="899"/>
    <n v="1798"/>
    <n v="0.1"/>
    <n v="179.8"/>
    <n v="1618.2"/>
    <n v="210.37"/>
    <s v="Lucknow"/>
    <s v="Uttar Pradesh"/>
    <s v="North"/>
    <x v="1"/>
    <s v="Standard"/>
    <n v="2024"/>
    <n v="4"/>
    <s v="April"/>
    <n v="0.13"/>
    <n v="1438.4"/>
    <n v="0"/>
  </r>
  <r>
    <s v="ORD103337"/>
    <d v="2025-03-30T00:00:00"/>
    <x v="610"/>
    <s v="Customer_0406"/>
    <s v="P2004"/>
    <s v="Wireless Mouse"/>
    <x v="2"/>
    <x v="3"/>
    <n v="3"/>
    <n v="899"/>
    <n v="2697"/>
    <n v="0.3"/>
    <n v="809.1"/>
    <n v="1887.9"/>
    <n v="132.15"/>
    <s v="Noida"/>
    <s v="Uttar Pradesh"/>
    <s v="North"/>
    <x v="2"/>
    <s v="Express"/>
    <n v="2025"/>
    <n v="3"/>
    <s v="March"/>
    <n v="7.0000000000000007E-2"/>
    <n v="1078.8"/>
    <n v="0"/>
  </r>
  <r>
    <s v="ORD103452"/>
    <d v="2024-06-19T00:00:00"/>
    <x v="583"/>
    <s v="Customer_0013"/>
    <s v="P2006"/>
    <s v="Power Bank"/>
    <x v="2"/>
    <x v="3"/>
    <n v="1"/>
    <n v="1499"/>
    <n v="1499"/>
    <n v="0.15"/>
    <n v="224.85"/>
    <n v="1274.1500000000001"/>
    <n v="146.53"/>
    <s v="Delhi"/>
    <s v="Delhi"/>
    <s v="North"/>
    <x v="2"/>
    <s v="Express"/>
    <n v="2024"/>
    <n v="6"/>
    <s v="June"/>
    <n v="0.115"/>
    <n v="1049.3"/>
    <n v="0"/>
  </r>
  <r>
    <s v="ORD103702"/>
    <d v="2025-12-11T00:00:00"/>
    <x v="333"/>
    <s v="Customer_0227"/>
    <s v="P2020"/>
    <s v="Shampoo"/>
    <x v="4"/>
    <x v="10"/>
    <n v="1"/>
    <n v="599"/>
    <n v="599"/>
    <n v="0"/>
    <n v="0"/>
    <n v="599"/>
    <n v="227.62"/>
    <s v="Gurugram"/>
    <s v="Haryana"/>
    <s v="North"/>
    <x v="4"/>
    <s v="Express"/>
    <n v="2025"/>
    <n v="12"/>
    <s v="December"/>
    <n v="0.38"/>
    <n v="599"/>
    <n v="0"/>
  </r>
  <r>
    <s v="ORD104778"/>
    <d v="2024-11-02T00:00:00"/>
    <x v="46"/>
    <s v="Customer_0397"/>
    <s v="P2004"/>
    <s v="Wireless Mouse"/>
    <x v="2"/>
    <x v="3"/>
    <n v="1"/>
    <n v="899"/>
    <n v="899"/>
    <n v="0.1"/>
    <n v="89.9"/>
    <n v="809.1"/>
    <n v="105.18"/>
    <s v="Lucknow"/>
    <s v="Uttar Pradesh"/>
    <s v="North"/>
    <x v="4"/>
    <s v="Standard"/>
    <n v="2024"/>
    <n v="11"/>
    <s v="November"/>
    <n v="0.13"/>
    <n v="719.2"/>
    <n v="0"/>
  </r>
  <r>
    <s v="ORD101101"/>
    <d v="2024-01-30T00:00:00"/>
    <x v="631"/>
    <s v="Customer_0232"/>
    <s v="P2020"/>
    <s v="Shampoo"/>
    <x v="4"/>
    <x v="10"/>
    <n v="1"/>
    <n v="599"/>
    <n v="599"/>
    <n v="0.05"/>
    <n v="29.95"/>
    <n v="569.04999999999995"/>
    <n v="207.7"/>
    <s v="Kolkata"/>
    <s v="West Bengal"/>
    <s v="East"/>
    <x v="1"/>
    <s v="Standard"/>
    <n v="2024"/>
    <n v="1"/>
    <s v="January"/>
    <n v="0.36499999999999999"/>
    <n v="539.1"/>
    <n v="0"/>
  </r>
  <r>
    <s v="ORD101132"/>
    <d v="2024-02-17T00:00:00"/>
    <x v="13"/>
    <s v="Customer_0245"/>
    <s v="P2016"/>
    <s v="Bedsheet Set"/>
    <x v="1"/>
    <x v="8"/>
    <n v="2"/>
    <n v="999"/>
    <n v="1998"/>
    <n v="0.15"/>
    <n v="299.7"/>
    <n v="1698.3"/>
    <n v="331.17"/>
    <s v="Noida"/>
    <s v="Uttar Pradesh"/>
    <s v="North"/>
    <x v="4"/>
    <s v="Same Day"/>
    <n v="2024"/>
    <n v="2"/>
    <s v="February"/>
    <n v="0.19500000000000001"/>
    <n v="1398.6"/>
    <n v="0"/>
  </r>
  <r>
    <s v="ORD101269"/>
    <d v="2024-11-28T00:00:00"/>
    <x v="339"/>
    <s v="Customer_0760"/>
    <s v="P2009"/>
    <s v="Kurti"/>
    <x v="0"/>
    <x v="0"/>
    <n v="1"/>
    <n v="1199"/>
    <n v="1199"/>
    <n v="0.15"/>
    <n v="179.85"/>
    <n v="1019.15"/>
    <n v="280.27"/>
    <s v="Lucknow"/>
    <s v="Uttar Pradesh"/>
    <s v="North"/>
    <x v="4"/>
    <s v="Standard"/>
    <n v="2024"/>
    <n v="11"/>
    <s v="November"/>
    <n v="0.27500000000000002"/>
    <n v="839.3"/>
    <n v="0"/>
  </r>
  <r>
    <s v="ORD101635"/>
    <d v="2024-02-27T00:00:00"/>
    <x v="600"/>
    <s v="Customer_0199"/>
    <s v="P2008"/>
    <s v="Jeans"/>
    <x v="0"/>
    <x v="12"/>
    <n v="1"/>
    <n v="1799"/>
    <n v="1799"/>
    <n v="0"/>
    <n v="0"/>
    <n v="1799"/>
    <n v="575.67999999999995"/>
    <s v="Bengaluru"/>
    <s v="Karnataka"/>
    <s v="South"/>
    <x v="4"/>
    <s v="Standard"/>
    <n v="2024"/>
    <n v="2"/>
    <s v="February"/>
    <n v="0.32"/>
    <n v="1799"/>
    <n v="0"/>
  </r>
  <r>
    <s v="ORD103010"/>
    <d v="2024-10-27T00:00:00"/>
    <x v="632"/>
    <s v="Customer_0560"/>
    <s v="P2012"/>
    <s v="Sandals"/>
    <x v="0"/>
    <x v="4"/>
    <n v="3"/>
    <n v="1299"/>
    <n v="3897"/>
    <n v="0.1"/>
    <n v="389.7"/>
    <n v="3507.3"/>
    <n v="1017.12"/>
    <s v="Delhi"/>
    <s v="Delhi"/>
    <s v="North"/>
    <x v="1"/>
    <s v="Standard"/>
    <n v="2024"/>
    <n v="10"/>
    <s v="October"/>
    <n v="0.28999999999999998"/>
    <n v="3117.6"/>
    <n v="0"/>
  </r>
  <r>
    <s v="ORD103646"/>
    <d v="2025-01-02T00:00:00"/>
    <x v="633"/>
    <s v="Customer_0018"/>
    <s v="P2005"/>
    <s v="Keyboard"/>
    <x v="2"/>
    <x v="3"/>
    <n v="1"/>
    <n v="1299"/>
    <n v="1299"/>
    <n v="0.05"/>
    <n v="64.95"/>
    <n v="1234.05"/>
    <n v="178.94"/>
    <s v="Pune"/>
    <s v="Maharashtra"/>
    <s v="West"/>
    <x v="4"/>
    <s v="Standard"/>
    <n v="2025"/>
    <n v="1"/>
    <s v="January"/>
    <n v="0.14499999999999999"/>
    <n v="1169.0999999999999"/>
    <n v="0"/>
  </r>
  <r>
    <s v="ORD100197"/>
    <d v="2025-01-18T00:00:00"/>
    <x v="140"/>
    <s v="Customer_0506"/>
    <s v="P2005"/>
    <s v="Keyboard"/>
    <x v="2"/>
    <x v="3"/>
    <n v="2"/>
    <n v="1299"/>
    <n v="2598"/>
    <n v="0.1"/>
    <n v="259.8"/>
    <n v="2338.1999999999998"/>
    <n v="303.97000000000003"/>
    <s v="Gurugram"/>
    <s v="Haryana"/>
    <s v="North"/>
    <x v="2"/>
    <s v="Express"/>
    <n v="2025"/>
    <n v="1"/>
    <s v="January"/>
    <n v="0.13"/>
    <n v="2078.4"/>
    <n v="0"/>
  </r>
  <r>
    <s v="ORD100223"/>
    <d v="2025-03-17T00:00:00"/>
    <x v="634"/>
    <s v="Customer_0239"/>
    <s v="P2002"/>
    <s v="Wireless Earbuds"/>
    <x v="2"/>
    <x v="7"/>
    <n v="1"/>
    <n v="2999"/>
    <n v="2999"/>
    <n v="0.3"/>
    <n v="899.7"/>
    <n v="2099.3000000000002"/>
    <n v="146.94999999999999"/>
    <s v="Kolkata"/>
    <s v="West Bengal"/>
    <s v="East"/>
    <x v="4"/>
    <s v="Standard"/>
    <n v="2025"/>
    <n v="3"/>
    <s v="March"/>
    <n v="7.0000000000000007E-2"/>
    <n v="1199.5999999999999"/>
    <n v="0"/>
  </r>
  <r>
    <s v="ORD100834"/>
    <d v="2024-05-29T00:00:00"/>
    <x v="635"/>
    <s v="Customer_0763"/>
    <s v="P2015"/>
    <s v="Table Lamp"/>
    <x v="1"/>
    <x v="8"/>
    <n v="1"/>
    <n v="1299"/>
    <n v="1299"/>
    <n v="0.15"/>
    <n v="194.85"/>
    <n v="1104.1500000000001"/>
    <n v="215.31"/>
    <s v="Lucknow"/>
    <s v="Uttar Pradesh"/>
    <s v="North"/>
    <x v="2"/>
    <s v="Express"/>
    <n v="2024"/>
    <n v="5"/>
    <s v="May"/>
    <n v="0.19500000000000001"/>
    <n v="909.3"/>
    <n v="0"/>
  </r>
  <r>
    <s v="ORD101576"/>
    <d v="2024-09-07T00:00:00"/>
    <x v="636"/>
    <s v="Customer_0073"/>
    <s v="P2001"/>
    <s v="Smartphone"/>
    <x v="2"/>
    <x v="7"/>
    <n v="1"/>
    <n v="24999"/>
    <n v="24999"/>
    <n v="0.1"/>
    <n v="2499.9"/>
    <n v="22499.1"/>
    <n v="2924.88"/>
    <s v="Kolkata"/>
    <s v="West Bengal"/>
    <s v="East"/>
    <x v="2"/>
    <s v="Standard"/>
    <n v="2024"/>
    <n v="9"/>
    <s v="September"/>
    <n v="0.13"/>
    <n v="19999.2"/>
    <n v="0"/>
  </r>
  <r>
    <s v="ORD102165"/>
    <d v="2025-06-27T00:00:00"/>
    <x v="637"/>
    <s v="Customer_0767"/>
    <s v="P2005"/>
    <s v="Keyboard"/>
    <x v="2"/>
    <x v="3"/>
    <n v="1"/>
    <n v="1299"/>
    <n v="1299"/>
    <n v="0"/>
    <n v="0"/>
    <n v="1299"/>
    <n v="207.84"/>
    <s v="Jaipur"/>
    <s v="Rajasthan"/>
    <s v="North"/>
    <x v="3"/>
    <s v="Same Day"/>
    <n v="2025"/>
    <n v="6"/>
    <s v="June"/>
    <n v="0.16"/>
    <n v="1299"/>
    <n v="0"/>
  </r>
  <r>
    <s v="ORD104515"/>
    <d v="2025-02-25T00:00:00"/>
    <x v="104"/>
    <s v="Customer_0374"/>
    <s v="P2005"/>
    <s v="Keyboard"/>
    <x v="2"/>
    <x v="3"/>
    <n v="4"/>
    <n v="1299"/>
    <n v="5196"/>
    <n v="0.1"/>
    <n v="519.6"/>
    <n v="4676.3999999999996"/>
    <n v="607.92999999999995"/>
    <s v="Jaipur"/>
    <s v="Rajasthan"/>
    <s v="North"/>
    <x v="1"/>
    <s v="Standard"/>
    <n v="2025"/>
    <n v="2"/>
    <s v="February"/>
    <n v="0.13"/>
    <n v="4156.8"/>
    <n v="0"/>
  </r>
  <r>
    <s v="ORD100550"/>
    <d v="2025-08-02T00:00:00"/>
    <x v="638"/>
    <s v="Customer_0567"/>
    <s v="P2010"/>
    <s v="Dress"/>
    <x v="0"/>
    <x v="0"/>
    <n v="1"/>
    <n v="1999"/>
    <n v="1999"/>
    <n v="0.25"/>
    <n v="499.75"/>
    <n v="1499.25"/>
    <n v="367.32"/>
    <s v="Chennai"/>
    <s v="Tamil Nadu"/>
    <s v="South"/>
    <x v="4"/>
    <s v="Express"/>
    <n v="2025"/>
    <n v="8"/>
    <s v="August"/>
    <n v="0.245"/>
    <n v="999.5"/>
    <n v="0"/>
  </r>
  <r>
    <s v="ORD101098"/>
    <d v="2025-11-29T00:00:00"/>
    <x v="279"/>
    <s v="Customer_0004"/>
    <s v="P2004"/>
    <s v="Wireless Mouse"/>
    <x v="2"/>
    <x v="3"/>
    <n v="3"/>
    <n v="899"/>
    <n v="2697"/>
    <n v="0.15"/>
    <n v="404.55"/>
    <n v="2292.4499999999998"/>
    <n v="263.63"/>
    <s v="Bengaluru"/>
    <s v="Karnataka"/>
    <s v="South"/>
    <x v="0"/>
    <s v="Standard"/>
    <n v="2025"/>
    <n v="11"/>
    <s v="November"/>
    <n v="0.115"/>
    <n v="1887.9"/>
    <n v="0"/>
  </r>
  <r>
    <s v="ORD101950"/>
    <d v="2024-07-03T00:00:00"/>
    <x v="639"/>
    <s v="Customer_0535"/>
    <s v="P2021"/>
    <s v="Perfume"/>
    <x v="4"/>
    <x v="13"/>
    <n v="1"/>
    <n v="1499"/>
    <n v="1499"/>
    <n v="0"/>
    <n v="0"/>
    <n v="1499"/>
    <n v="569.62"/>
    <s v="Jaipur"/>
    <s v="Rajasthan"/>
    <s v="North"/>
    <x v="4"/>
    <s v="Standard"/>
    <n v="2024"/>
    <n v="7"/>
    <s v="July"/>
    <n v="0.38"/>
    <n v="1499"/>
    <n v="0"/>
  </r>
  <r>
    <s v="ORD102213"/>
    <d v="2024-06-23T00:00:00"/>
    <x v="640"/>
    <s v="Customer_0587"/>
    <s v="P2004"/>
    <s v="Wireless Mouse"/>
    <x v="2"/>
    <x v="3"/>
    <n v="1"/>
    <n v="899"/>
    <n v="899"/>
    <n v="0.2"/>
    <n v="179.8"/>
    <n v="719.2"/>
    <n v="71.92"/>
    <s v="Hyderabad"/>
    <s v="Telangana"/>
    <s v="South"/>
    <x v="4"/>
    <s v="Standard"/>
    <n v="2024"/>
    <n v="6"/>
    <s v="June"/>
    <n v="0.1"/>
    <n v="539.4"/>
    <n v="0"/>
  </r>
  <r>
    <s v="ORD102393"/>
    <d v="2024-06-28T00:00:00"/>
    <x v="431"/>
    <s v="Customer_0686"/>
    <s v="P2004"/>
    <s v="Wireless Mouse"/>
    <x v="2"/>
    <x v="3"/>
    <n v="4"/>
    <n v="899"/>
    <n v="3596"/>
    <n v="0.3"/>
    <n v="1078.8"/>
    <n v="2517.1999999999998"/>
    <n v="176.2"/>
    <s v="Hyderabad"/>
    <s v="Telangana"/>
    <s v="South"/>
    <x v="4"/>
    <s v="Standard"/>
    <n v="2024"/>
    <n v="6"/>
    <s v="June"/>
    <n v="7.0000000000000007E-2"/>
    <n v="1438.4"/>
    <n v="0"/>
  </r>
  <r>
    <s v="ORD102513"/>
    <d v="2024-03-21T00:00:00"/>
    <x v="483"/>
    <s v="Customer_0121"/>
    <s v="P2010"/>
    <s v="Dress"/>
    <x v="0"/>
    <x v="0"/>
    <n v="1"/>
    <n v="1999"/>
    <n v="1999"/>
    <n v="0.25"/>
    <n v="499.75"/>
    <n v="1499.25"/>
    <n v="367.32"/>
    <s v="Delhi"/>
    <s v="Delhi"/>
    <s v="North"/>
    <x v="3"/>
    <s v="Express"/>
    <n v="2024"/>
    <n v="3"/>
    <s v="March"/>
    <n v="0.245"/>
    <n v="999.5"/>
    <n v="0"/>
  </r>
  <r>
    <s v="ORD103234"/>
    <d v="2025-09-16T00:00:00"/>
    <x v="449"/>
    <s v="Customer_0144"/>
    <s v="P2014"/>
    <s v="Cookware Set"/>
    <x v="1"/>
    <x v="1"/>
    <n v="2"/>
    <n v="2999"/>
    <n v="5998"/>
    <n v="0.15"/>
    <n v="899.7"/>
    <n v="5098.3"/>
    <n v="994.17"/>
    <s v="Delhi"/>
    <s v="Delhi"/>
    <s v="North"/>
    <x v="1"/>
    <s v="Express"/>
    <n v="2025"/>
    <n v="9"/>
    <s v="September"/>
    <n v="0.19500000000000001"/>
    <n v="4198.6000000000004"/>
    <n v="0"/>
  </r>
  <r>
    <s v="ORD104952"/>
    <d v="2025-01-26T00:00:00"/>
    <x v="86"/>
    <s v="Customer_0035"/>
    <s v="P2003"/>
    <s v="Laptop"/>
    <x v="2"/>
    <x v="2"/>
    <n v="5"/>
    <n v="59999"/>
    <n v="299995"/>
    <n v="0.05"/>
    <n v="14999.75"/>
    <n v="284995.25"/>
    <n v="41324.31"/>
    <s v="Noida"/>
    <s v="Uttar Pradesh"/>
    <s v="North"/>
    <x v="4"/>
    <s v="Standard"/>
    <n v="2025"/>
    <n v="1"/>
    <s v="January"/>
    <n v="0.14499999999999999"/>
    <n v="269995.5"/>
    <n v="0"/>
  </r>
  <r>
    <s v="ORD104996"/>
    <d v="2025-09-26T00:00:00"/>
    <x v="201"/>
    <s v="Customer_0634"/>
    <s v="P2008"/>
    <s v="Jeans"/>
    <x v="0"/>
    <x v="12"/>
    <n v="1"/>
    <n v="1799"/>
    <n v="1799"/>
    <n v="0.2"/>
    <n v="359.8"/>
    <n v="1439.2"/>
    <n v="374.19"/>
    <s v="Gurugram"/>
    <s v="Haryana"/>
    <s v="North"/>
    <x v="0"/>
    <s v="Standard"/>
    <n v="2025"/>
    <n v="9"/>
    <s v="September"/>
    <n v="0.26"/>
    <n v="1079.4000000000001"/>
    <n v="0"/>
  </r>
  <r>
    <s v="ORD100231"/>
    <d v="2025-11-30T00:00:00"/>
    <x v="641"/>
    <s v="Customer_0220"/>
    <s v="P2008"/>
    <s v="Jeans"/>
    <x v="0"/>
    <x v="12"/>
    <n v="2"/>
    <n v="1799"/>
    <n v="3598"/>
    <n v="0.3"/>
    <n v="1079.4000000000001"/>
    <n v="2518.6"/>
    <n v="579.28"/>
    <s v="Noida"/>
    <s v="Uttar Pradesh"/>
    <s v="North"/>
    <x v="0"/>
    <s v="Standard"/>
    <n v="2025"/>
    <n v="11"/>
    <s v="November"/>
    <n v="0.23"/>
    <n v="1439.2"/>
    <n v="0"/>
  </r>
  <r>
    <s v="ORD100615"/>
    <d v="2024-09-03T00:00:00"/>
    <x v="642"/>
    <s v="Customer_0393"/>
    <s v="P2008"/>
    <s v="Jeans"/>
    <x v="0"/>
    <x v="12"/>
    <n v="2"/>
    <n v="1799"/>
    <n v="3598"/>
    <n v="0.05"/>
    <n v="179.9"/>
    <n v="3418.1"/>
    <n v="1042.52"/>
    <s v="Gurugram"/>
    <s v="Haryana"/>
    <s v="North"/>
    <x v="1"/>
    <s v="Standard"/>
    <n v="2024"/>
    <n v="9"/>
    <s v="September"/>
    <n v="0.30499999999999999"/>
    <n v="3238.2"/>
    <n v="0"/>
  </r>
  <r>
    <s v="ORD100736"/>
    <d v="2025-05-24T00:00:00"/>
    <x v="463"/>
    <s v="Customer_0663"/>
    <s v="P2019"/>
    <s v="Sunscreen"/>
    <x v="4"/>
    <x v="11"/>
    <n v="2"/>
    <n v="699"/>
    <n v="1398"/>
    <n v="0.2"/>
    <n v="279.60000000000002"/>
    <n v="1118.4000000000001"/>
    <n v="357.89"/>
    <s v="Hyderabad"/>
    <s v="Telangana"/>
    <s v="South"/>
    <x v="3"/>
    <s v="Standard"/>
    <n v="2025"/>
    <n v="5"/>
    <s v="May"/>
    <n v="0.32"/>
    <n v="838.8"/>
    <n v="0"/>
  </r>
  <r>
    <s v="ORD100916"/>
    <d v="2025-08-20T00:00:00"/>
    <x v="643"/>
    <s v="Customer_0628"/>
    <s v="P2002"/>
    <s v="Wireless Earbuds"/>
    <x v="2"/>
    <x v="7"/>
    <n v="5"/>
    <n v="2999"/>
    <n v="14995"/>
    <n v="0.1"/>
    <n v="1499.5"/>
    <n v="13495.5"/>
    <n v="1754.42"/>
    <s v="Chennai"/>
    <s v="Tamil Nadu"/>
    <s v="South"/>
    <x v="4"/>
    <s v="Standard"/>
    <n v="2025"/>
    <n v="8"/>
    <s v="August"/>
    <n v="0.13"/>
    <n v="11996"/>
    <n v="0"/>
  </r>
  <r>
    <s v="ORD101071"/>
    <d v="2024-05-26T00:00:00"/>
    <x v="644"/>
    <s v="Customer_0080"/>
    <s v="P2018"/>
    <s v="Face Wash"/>
    <x v="4"/>
    <x v="11"/>
    <n v="1"/>
    <n v="399"/>
    <n v="399"/>
    <n v="0.05"/>
    <n v="19.95"/>
    <n v="379.05"/>
    <n v="138.35"/>
    <s v="Lucknow"/>
    <s v="Uttar Pradesh"/>
    <s v="North"/>
    <x v="0"/>
    <s v="Standard"/>
    <n v="2024"/>
    <n v="5"/>
    <s v="May"/>
    <n v="0.36499999999999999"/>
    <n v="359.1"/>
    <n v="0"/>
  </r>
  <r>
    <s v="ORD102263"/>
    <d v="2024-08-25T00:00:00"/>
    <x v="645"/>
    <s v="Customer_0392"/>
    <s v="P2014"/>
    <s v="Cookware Set"/>
    <x v="1"/>
    <x v="1"/>
    <n v="1"/>
    <n v="2999"/>
    <n v="2999"/>
    <n v="0.15"/>
    <n v="449.85"/>
    <n v="2549.15"/>
    <n v="497.08"/>
    <s v="Jaipur"/>
    <s v="Rajasthan"/>
    <s v="North"/>
    <x v="0"/>
    <s v="Standard"/>
    <n v="2024"/>
    <n v="8"/>
    <s v="August"/>
    <n v="0.19500000000000001"/>
    <n v="2099.3000000000002"/>
    <n v="0"/>
  </r>
  <r>
    <s v="ORD102330"/>
    <d v="2025-04-17T00:00:00"/>
    <x v="170"/>
    <s v="Customer_0601"/>
    <s v="P2012"/>
    <s v="Sandals"/>
    <x v="0"/>
    <x v="4"/>
    <n v="1"/>
    <n v="1299"/>
    <n v="1299"/>
    <n v="0.15"/>
    <n v="194.85"/>
    <n v="1104.1500000000001"/>
    <n v="303.64"/>
    <s v="Pune"/>
    <s v="Maharashtra"/>
    <s v="West"/>
    <x v="4"/>
    <s v="Standard"/>
    <n v="2025"/>
    <n v="4"/>
    <s v="April"/>
    <n v="0.27500000000000002"/>
    <n v="909.3"/>
    <n v="0"/>
  </r>
  <r>
    <s v="ORD102547"/>
    <d v="2025-10-15T00:00:00"/>
    <x v="17"/>
    <s v="Customer_0156"/>
    <s v="P2024"/>
    <s v="Cricket Bat"/>
    <x v="3"/>
    <x v="6"/>
    <n v="1"/>
    <n v="2499"/>
    <n v="2499"/>
    <n v="0.1"/>
    <n v="249.9"/>
    <n v="2249.1"/>
    <n v="562.28"/>
    <s v="Chennai"/>
    <s v="Tamil Nadu"/>
    <s v="South"/>
    <x v="4"/>
    <s v="Standard"/>
    <n v="2025"/>
    <n v="10"/>
    <s v="October"/>
    <n v="0.25"/>
    <n v="1999.2"/>
    <n v="0"/>
  </r>
  <r>
    <s v="ORD102817"/>
    <d v="2024-09-17T00:00:00"/>
    <x v="646"/>
    <s v="Customer_0696"/>
    <s v="P2009"/>
    <s v="Kurti"/>
    <x v="0"/>
    <x v="0"/>
    <n v="1"/>
    <n v="1199"/>
    <n v="1199"/>
    <n v="0.15"/>
    <n v="179.85"/>
    <n v="1019.15"/>
    <n v="280.27"/>
    <s v="Hyderabad"/>
    <s v="Telangana"/>
    <s v="South"/>
    <x v="2"/>
    <s v="Standard"/>
    <n v="2024"/>
    <n v="9"/>
    <s v="September"/>
    <n v="0.27500000000000002"/>
    <n v="839.3"/>
    <n v="0"/>
  </r>
  <r>
    <s v="ORD102822"/>
    <d v="2025-04-15T00:00:00"/>
    <x v="23"/>
    <s v="Customer_0745"/>
    <s v="P2022"/>
    <s v="Yoga Mat"/>
    <x v="3"/>
    <x v="9"/>
    <n v="2"/>
    <n v="899"/>
    <n v="1798"/>
    <n v="0.3"/>
    <n v="539.4"/>
    <n v="1258.5999999999999"/>
    <n v="239.13"/>
    <s v="Mumbai"/>
    <s v="Maharashtra"/>
    <s v="West"/>
    <x v="1"/>
    <s v="Standard"/>
    <n v="2025"/>
    <n v="4"/>
    <s v="April"/>
    <n v="0.19"/>
    <n v="719.2"/>
    <n v="0"/>
  </r>
  <r>
    <s v="ORD103381"/>
    <d v="2024-09-18T00:00:00"/>
    <x v="276"/>
    <s v="Customer_0276"/>
    <s v="P2004"/>
    <s v="Wireless Mouse"/>
    <x v="2"/>
    <x v="3"/>
    <n v="1"/>
    <n v="899"/>
    <n v="899"/>
    <n v="0.05"/>
    <n v="44.95"/>
    <n v="854.05"/>
    <n v="123.84"/>
    <s v="Pune"/>
    <s v="Maharashtra"/>
    <s v="West"/>
    <x v="4"/>
    <s v="Standard"/>
    <n v="2024"/>
    <n v="9"/>
    <s v="September"/>
    <n v="0.14499999999999999"/>
    <n v="809.1"/>
    <n v="0"/>
  </r>
  <r>
    <s v="ORD103394"/>
    <d v="2025-11-13T00:00:00"/>
    <x v="632"/>
    <s v="Customer_0560"/>
    <s v="P2014"/>
    <s v="Cookware Set"/>
    <x v="1"/>
    <x v="1"/>
    <n v="1"/>
    <n v="2999"/>
    <n v="2999"/>
    <n v="0.1"/>
    <n v="299.89999999999998"/>
    <n v="2699.1"/>
    <n v="566.80999999999995"/>
    <s v="Jaipur"/>
    <s v="Rajasthan"/>
    <s v="North"/>
    <x v="4"/>
    <s v="Same Day"/>
    <n v="2025"/>
    <n v="11"/>
    <s v="November"/>
    <n v="0.21"/>
    <n v="2399.1999999999998"/>
    <n v="0"/>
  </r>
  <r>
    <s v="ORD103474"/>
    <d v="2024-01-10T00:00:00"/>
    <x v="544"/>
    <s v="Customer_0791"/>
    <s v="P2023"/>
    <s v="Dumbbells"/>
    <x v="3"/>
    <x v="9"/>
    <n v="1"/>
    <n v="1599"/>
    <n v="1599"/>
    <n v="0.05"/>
    <n v="79.95"/>
    <n v="1519.05"/>
    <n v="402.55"/>
    <s v="Chennai"/>
    <s v="Tamil Nadu"/>
    <s v="South"/>
    <x v="1"/>
    <s v="Standard"/>
    <n v="2024"/>
    <n v="1"/>
    <s v="January"/>
    <n v="0.26500000000000001"/>
    <n v="1439.1"/>
    <n v="0"/>
  </r>
  <r>
    <s v="ORD104490"/>
    <d v="2025-04-21T00:00:00"/>
    <x v="437"/>
    <s v="Customer_0306"/>
    <s v="P2003"/>
    <s v="Laptop"/>
    <x v="2"/>
    <x v="2"/>
    <n v="1"/>
    <n v="59999"/>
    <n v="59999"/>
    <n v="0"/>
    <n v="0"/>
    <n v="59999"/>
    <n v="9599.84"/>
    <s v="Noida"/>
    <s v="Uttar Pradesh"/>
    <s v="North"/>
    <x v="4"/>
    <s v="Express"/>
    <n v="2025"/>
    <n v="4"/>
    <s v="April"/>
    <n v="0.16"/>
    <n v="59999"/>
    <n v="0"/>
  </r>
  <r>
    <s v="ORD103190"/>
    <d v="2024-10-21T00:00:00"/>
    <x v="619"/>
    <s v="Customer_0108"/>
    <s v="P2014"/>
    <s v="Cookware Set"/>
    <x v="1"/>
    <x v="1"/>
    <n v="3"/>
    <n v="2999"/>
    <n v="8997"/>
    <n v="0.15"/>
    <n v="1349.55"/>
    <n v="7647.45"/>
    <n v="1491.25"/>
    <s v="Noida"/>
    <s v="Uttar Pradesh"/>
    <s v="North"/>
    <x v="3"/>
    <s v="Standard"/>
    <n v="2024"/>
    <n v="10"/>
    <s v="October"/>
    <n v="0.19500000000000001"/>
    <n v="6297.9"/>
    <n v="0"/>
  </r>
  <r>
    <s v="ORD103277"/>
    <d v="2025-11-24T00:00:00"/>
    <x v="377"/>
    <s v="Customer_0141"/>
    <s v="P2014"/>
    <s v="Cookware Set"/>
    <x v="1"/>
    <x v="1"/>
    <n v="1"/>
    <n v="2999"/>
    <n v="2999"/>
    <n v="0.25"/>
    <n v="749.75"/>
    <n v="2249.25"/>
    <n v="371.13"/>
    <s v="Jaipur"/>
    <s v="Rajasthan"/>
    <s v="North"/>
    <x v="1"/>
    <s v="Standard"/>
    <n v="2025"/>
    <n v="11"/>
    <s v="November"/>
    <n v="0.16500000000000001"/>
    <n v="1499.5"/>
    <n v="0"/>
  </r>
  <r>
    <s v="ORD104510"/>
    <d v="2025-07-13T00:00:00"/>
    <x v="647"/>
    <s v="Customer_0432"/>
    <s v="P2018"/>
    <s v="Face Wash"/>
    <x v="4"/>
    <x v="11"/>
    <n v="2"/>
    <n v="399"/>
    <n v="798"/>
    <n v="0.15"/>
    <n v="119.7"/>
    <n v="678.3"/>
    <n v="227.23"/>
    <s v="Bengaluru"/>
    <s v="Karnataka"/>
    <s v="South"/>
    <x v="2"/>
    <s v="Standard"/>
    <n v="2025"/>
    <n v="7"/>
    <s v="July"/>
    <n v="0.33500000000000002"/>
    <n v="558.6"/>
    <n v="0"/>
  </r>
  <r>
    <s v="ORD100244"/>
    <d v="2024-06-10T00:00:00"/>
    <x v="550"/>
    <s v="Customer_0006"/>
    <s v="P2024"/>
    <s v="Cricket Bat"/>
    <x v="3"/>
    <x v="6"/>
    <n v="5"/>
    <n v="2499"/>
    <n v="12495"/>
    <n v="0.15"/>
    <n v="1874.25"/>
    <n v="10620.75"/>
    <n v="2495.88"/>
    <s v="Noida"/>
    <s v="Uttar Pradesh"/>
    <s v="North"/>
    <x v="3"/>
    <s v="Standard"/>
    <n v="2024"/>
    <n v="6"/>
    <s v="June"/>
    <n v="0.23499999999999999"/>
    <n v="8746.5"/>
    <n v="0"/>
  </r>
  <r>
    <s v="ORD100310"/>
    <d v="2024-03-16T00:00:00"/>
    <x v="380"/>
    <s v="Customer_0056"/>
    <s v="P2017"/>
    <s v="Office Chair"/>
    <x v="1"/>
    <x v="5"/>
    <n v="1"/>
    <n v="5999"/>
    <n v="5999"/>
    <n v="0"/>
    <n v="0"/>
    <n v="5999"/>
    <n v="1439.76"/>
    <s v="Jaipur"/>
    <s v="Rajasthan"/>
    <s v="North"/>
    <x v="4"/>
    <s v="Express"/>
    <n v="2024"/>
    <n v="3"/>
    <s v="March"/>
    <n v="0.24"/>
    <n v="5999"/>
    <n v="0"/>
  </r>
  <r>
    <s v="ORD100529"/>
    <d v="2025-03-28T00:00:00"/>
    <x v="179"/>
    <s v="Customer_0367"/>
    <s v="P2007"/>
    <s v="T-Shirt"/>
    <x v="0"/>
    <x v="12"/>
    <n v="1"/>
    <n v="799"/>
    <n v="799"/>
    <n v="0.05"/>
    <n v="39.950000000000003"/>
    <n v="759.05"/>
    <n v="231.51"/>
    <s v="Gurugram"/>
    <s v="Haryana"/>
    <s v="North"/>
    <x v="4"/>
    <s v="Same Day"/>
    <n v="2025"/>
    <n v="3"/>
    <s v="March"/>
    <n v="0.30499999999999999"/>
    <n v="719.1"/>
    <n v="0"/>
  </r>
  <r>
    <s v="ORD100869"/>
    <d v="2024-12-19T00:00:00"/>
    <x v="608"/>
    <s v="Customer_0578"/>
    <s v="P2004"/>
    <s v="Wireless Mouse"/>
    <x v="2"/>
    <x v="3"/>
    <n v="1"/>
    <n v="899"/>
    <n v="899"/>
    <n v="0.05"/>
    <n v="44.95"/>
    <n v="854.05"/>
    <n v="123.84"/>
    <s v="Lucknow"/>
    <s v="Uttar Pradesh"/>
    <s v="North"/>
    <x v="1"/>
    <s v="Standard"/>
    <n v="2024"/>
    <n v="12"/>
    <s v="December"/>
    <n v="0.14499999999999999"/>
    <n v="809.1"/>
    <n v="0"/>
  </r>
  <r>
    <s v="ORD101482"/>
    <d v="2025-08-24T00:00:00"/>
    <x v="463"/>
    <s v="Customer_0663"/>
    <s v="P2001"/>
    <s v="Smartphone"/>
    <x v="2"/>
    <x v="7"/>
    <n v="2"/>
    <n v="24999"/>
    <n v="49998"/>
    <n v="0.05"/>
    <n v="2499.9"/>
    <n v="47498.1"/>
    <n v="6887.22"/>
    <s v="Gurugram"/>
    <s v="Haryana"/>
    <s v="North"/>
    <x v="4"/>
    <s v="Standard"/>
    <n v="2025"/>
    <n v="8"/>
    <s v="August"/>
    <n v="0.14499999999999999"/>
    <n v="44998.2"/>
    <n v="0"/>
  </r>
  <r>
    <s v="ORD101794"/>
    <d v="2024-11-02T00:00:00"/>
    <x v="156"/>
    <s v="Customer_0509"/>
    <s v="P2005"/>
    <s v="Keyboard"/>
    <x v="2"/>
    <x v="3"/>
    <n v="3"/>
    <n v="1299"/>
    <n v="3897"/>
    <n v="0.2"/>
    <n v="779.4"/>
    <n v="3117.6"/>
    <n v="311.76"/>
    <s v="Gurugram"/>
    <s v="Haryana"/>
    <s v="North"/>
    <x v="2"/>
    <s v="Express"/>
    <n v="2024"/>
    <n v="11"/>
    <s v="November"/>
    <n v="0.1"/>
    <n v="2338.1999999999998"/>
    <n v="0"/>
  </r>
  <r>
    <s v="ORD103417"/>
    <d v="2025-10-16T00:00:00"/>
    <x v="648"/>
    <s v="Customer_0788"/>
    <s v="P2015"/>
    <s v="Table Lamp"/>
    <x v="1"/>
    <x v="8"/>
    <n v="1"/>
    <n v="1299"/>
    <n v="1299"/>
    <n v="0.15"/>
    <n v="194.85"/>
    <n v="1104.1500000000001"/>
    <n v="215.31"/>
    <s v="Pune"/>
    <s v="Maharashtra"/>
    <s v="West"/>
    <x v="3"/>
    <s v="Standard"/>
    <n v="2025"/>
    <n v="10"/>
    <s v="October"/>
    <n v="0.19500000000000001"/>
    <n v="909.3"/>
    <n v="0"/>
  </r>
  <r>
    <s v="ORD104020"/>
    <d v="2025-03-10T00:00:00"/>
    <x v="649"/>
    <s v="Customer_0437"/>
    <s v="P2010"/>
    <s v="Dress"/>
    <x v="0"/>
    <x v="0"/>
    <n v="2"/>
    <n v="1999"/>
    <n v="3998"/>
    <n v="0"/>
    <n v="0"/>
    <n v="3998"/>
    <n v="1279.3599999999999"/>
    <s v="Hyderabad"/>
    <s v="Telangana"/>
    <s v="South"/>
    <x v="3"/>
    <s v="Express"/>
    <n v="2025"/>
    <n v="3"/>
    <s v="March"/>
    <n v="0.32"/>
    <n v="3998"/>
    <n v="0"/>
  </r>
  <r>
    <s v="ORD104697"/>
    <d v="2025-12-07T00:00:00"/>
    <x v="650"/>
    <s v="Customer_0354"/>
    <s v="P2019"/>
    <s v="Sunscreen"/>
    <x v="4"/>
    <x v="11"/>
    <n v="1"/>
    <n v="699"/>
    <n v="699"/>
    <n v="0"/>
    <n v="0"/>
    <n v="699"/>
    <n v="265.62"/>
    <s v="Chennai"/>
    <s v="Tamil Nadu"/>
    <s v="South"/>
    <x v="0"/>
    <s v="Express"/>
    <n v="2025"/>
    <n v="12"/>
    <s v="December"/>
    <n v="0.38"/>
    <n v="699"/>
    <n v="0"/>
  </r>
  <r>
    <s v="ORD100658"/>
    <d v="2024-09-13T00:00:00"/>
    <x v="111"/>
    <s v="Customer_0747"/>
    <s v="P2023"/>
    <s v="Dumbbells"/>
    <x v="3"/>
    <x v="9"/>
    <n v="4"/>
    <n v="1599"/>
    <n v="6396"/>
    <n v="0.05"/>
    <n v="319.8"/>
    <n v="6076.2"/>
    <n v="1610.19"/>
    <s v="Bengaluru"/>
    <s v="Karnataka"/>
    <s v="South"/>
    <x v="2"/>
    <s v="Standard"/>
    <n v="2024"/>
    <n v="9"/>
    <s v="September"/>
    <n v="0.26500000000000001"/>
    <n v="5756.4"/>
    <n v="0"/>
  </r>
  <r>
    <s v="ORD100754"/>
    <d v="2025-04-12T00:00:00"/>
    <x v="651"/>
    <s v="Customer_0730"/>
    <s v="P2012"/>
    <s v="Sandals"/>
    <x v="0"/>
    <x v="4"/>
    <n v="1"/>
    <n v="1299"/>
    <n v="1299"/>
    <n v="0.05"/>
    <n v="64.95"/>
    <n v="1234.05"/>
    <n v="376.39"/>
    <s v="Mumbai"/>
    <s v="Maharashtra"/>
    <s v="West"/>
    <x v="1"/>
    <s v="Standard"/>
    <n v="2025"/>
    <n v="4"/>
    <s v="April"/>
    <n v="0.30499999999999999"/>
    <n v="1169.0999999999999"/>
    <n v="0"/>
  </r>
  <r>
    <s v="ORD100959"/>
    <d v="2024-11-05T00:00:00"/>
    <x v="372"/>
    <s v="Customer_0779"/>
    <s v="P2007"/>
    <s v="T-Shirt"/>
    <x v="0"/>
    <x v="12"/>
    <n v="1"/>
    <n v="799"/>
    <n v="799"/>
    <n v="0.05"/>
    <n v="39.950000000000003"/>
    <n v="759.05"/>
    <n v="231.51"/>
    <s v="Gurugram"/>
    <s v="Haryana"/>
    <s v="North"/>
    <x v="4"/>
    <s v="Standard"/>
    <n v="2024"/>
    <n v="11"/>
    <s v="November"/>
    <n v="0.30499999999999999"/>
    <n v="719.1"/>
    <n v="0"/>
  </r>
  <r>
    <s v="ORD101876"/>
    <d v="2024-07-22T00:00:00"/>
    <x v="254"/>
    <s v="Customer_0617"/>
    <s v="P2002"/>
    <s v="Wireless Earbuds"/>
    <x v="2"/>
    <x v="7"/>
    <n v="1"/>
    <n v="2999"/>
    <n v="2999"/>
    <n v="0.1"/>
    <n v="299.89999999999998"/>
    <n v="2699.1"/>
    <n v="350.88"/>
    <s v="Chennai"/>
    <s v="Tamil Nadu"/>
    <s v="South"/>
    <x v="1"/>
    <s v="Standard"/>
    <n v="2024"/>
    <n v="7"/>
    <s v="July"/>
    <n v="0.13"/>
    <n v="2399.1999999999998"/>
    <n v="0"/>
  </r>
  <r>
    <s v="ORD101917"/>
    <d v="2025-01-28T00:00:00"/>
    <x v="20"/>
    <s v="Customer_0623"/>
    <s v="P2013"/>
    <s v="Mixer Grinder"/>
    <x v="1"/>
    <x v="1"/>
    <n v="1"/>
    <n v="3499"/>
    <n v="3499"/>
    <n v="0.1"/>
    <n v="349.9"/>
    <n v="3149.1"/>
    <n v="661.31"/>
    <s v="Jaipur"/>
    <s v="Rajasthan"/>
    <s v="North"/>
    <x v="1"/>
    <s v="Express"/>
    <n v="2025"/>
    <n v="1"/>
    <s v="January"/>
    <n v="0.21"/>
    <n v="2799.2"/>
    <n v="0"/>
  </r>
  <r>
    <s v="ORD102107"/>
    <d v="2025-05-09T00:00:00"/>
    <x v="652"/>
    <s v="Customer_0495"/>
    <s v="P2012"/>
    <s v="Sandals"/>
    <x v="0"/>
    <x v="4"/>
    <n v="2"/>
    <n v="1299"/>
    <n v="2598"/>
    <n v="0.05"/>
    <n v="129.9"/>
    <n v="2468.1"/>
    <n v="752.77"/>
    <s v="Jaipur"/>
    <s v="Rajasthan"/>
    <s v="North"/>
    <x v="3"/>
    <s v="Express"/>
    <n v="2025"/>
    <n v="5"/>
    <s v="May"/>
    <n v="0.30499999999999999"/>
    <n v="2338.1999999999998"/>
    <n v="0"/>
  </r>
  <r>
    <s v="ORD102149"/>
    <d v="2024-04-19T00:00:00"/>
    <x v="36"/>
    <s v="Customer_0625"/>
    <s v="P2011"/>
    <s v="Sneakers"/>
    <x v="0"/>
    <x v="4"/>
    <n v="1"/>
    <n v="2499"/>
    <n v="2499"/>
    <n v="0.15"/>
    <n v="374.85"/>
    <n v="2124.15"/>
    <n v="584.14"/>
    <s v="Gurugram"/>
    <s v="Haryana"/>
    <s v="North"/>
    <x v="1"/>
    <s v="Standard"/>
    <n v="2024"/>
    <n v="4"/>
    <s v="April"/>
    <n v="0.27500000000000002"/>
    <n v="1749.3"/>
    <n v="0"/>
  </r>
  <r>
    <s v="ORD102582"/>
    <d v="2024-08-30T00:00:00"/>
    <x v="299"/>
    <s v="Customer_0033"/>
    <s v="P2002"/>
    <s v="Wireless Earbuds"/>
    <x v="2"/>
    <x v="7"/>
    <n v="1"/>
    <n v="2999"/>
    <n v="2999"/>
    <n v="0.2"/>
    <n v="599.79999999999995"/>
    <n v="2399.1999999999998"/>
    <n v="239.92"/>
    <s v="Chennai"/>
    <s v="Tamil Nadu"/>
    <s v="South"/>
    <x v="1"/>
    <s v="Express"/>
    <n v="2024"/>
    <n v="8"/>
    <s v="August"/>
    <n v="0.1"/>
    <n v="1799.4"/>
    <n v="0"/>
  </r>
  <r>
    <s v="ORD103435"/>
    <d v="2025-01-25T00:00:00"/>
    <x v="411"/>
    <s v="Customer_0297"/>
    <s v="P2005"/>
    <s v="Keyboard"/>
    <x v="2"/>
    <x v="3"/>
    <n v="2"/>
    <n v="1299"/>
    <n v="2598"/>
    <n v="0.3"/>
    <n v="779.4"/>
    <n v="1818.6"/>
    <n v="127.3"/>
    <s v="Mumbai"/>
    <s v="Maharashtra"/>
    <s v="West"/>
    <x v="4"/>
    <s v="Express"/>
    <n v="2025"/>
    <n v="1"/>
    <s v="January"/>
    <n v="7.0000000000000007E-2"/>
    <n v="1039.2"/>
    <n v="0"/>
  </r>
  <r>
    <s v="ORD103725"/>
    <d v="2025-08-08T00:00:00"/>
    <x v="39"/>
    <s v="Customer_0527"/>
    <s v="P2013"/>
    <s v="Mixer Grinder"/>
    <x v="1"/>
    <x v="1"/>
    <n v="1"/>
    <n v="3499"/>
    <n v="3499"/>
    <n v="0.1"/>
    <n v="349.9"/>
    <n v="3149.1"/>
    <n v="661.31"/>
    <s v="Pune"/>
    <s v="Maharashtra"/>
    <s v="West"/>
    <x v="4"/>
    <s v="Express"/>
    <n v="2025"/>
    <n v="8"/>
    <s v="August"/>
    <n v="0.21"/>
    <n v="2799.2"/>
    <n v="0"/>
  </r>
  <r>
    <s v="ORD104317"/>
    <d v="2025-01-02T00:00:00"/>
    <x v="444"/>
    <s v="Customer_0045"/>
    <s v="P2003"/>
    <s v="Laptop"/>
    <x v="2"/>
    <x v="2"/>
    <n v="1"/>
    <n v="59999"/>
    <n v="59999"/>
    <n v="0.15"/>
    <n v="8999.85"/>
    <n v="50999.15"/>
    <n v="5864.9"/>
    <s v="Bengaluru"/>
    <s v="Karnataka"/>
    <s v="South"/>
    <x v="2"/>
    <s v="Standard"/>
    <n v="2025"/>
    <n v="1"/>
    <s v="January"/>
    <n v="0.115"/>
    <n v="41999.3"/>
    <n v="0"/>
  </r>
  <r>
    <s v="ORD104482"/>
    <d v="2025-08-11T00:00:00"/>
    <x v="653"/>
    <s v="Customer_0264"/>
    <s v="P2004"/>
    <s v="Wireless Mouse"/>
    <x v="2"/>
    <x v="3"/>
    <n v="3"/>
    <n v="899"/>
    <n v="2697"/>
    <n v="0.05"/>
    <n v="134.85"/>
    <n v="2562.15"/>
    <n v="371.51"/>
    <s v="Jaipur"/>
    <s v="Rajasthan"/>
    <s v="North"/>
    <x v="0"/>
    <s v="Express"/>
    <n v="2025"/>
    <n v="8"/>
    <s v="August"/>
    <n v="0.14499999999999999"/>
    <n v="2427.3000000000002"/>
    <n v="0"/>
  </r>
  <r>
    <s v="ORD104686"/>
    <d v="2024-10-29T00:00:00"/>
    <x v="400"/>
    <s v="Customer_0153"/>
    <s v="P2019"/>
    <s v="Sunscreen"/>
    <x v="4"/>
    <x v="11"/>
    <n v="2"/>
    <n v="699"/>
    <n v="1398"/>
    <n v="0.1"/>
    <n v="139.80000000000001"/>
    <n v="1258.2"/>
    <n v="440.37"/>
    <s v="Noida"/>
    <s v="Uttar Pradesh"/>
    <s v="North"/>
    <x v="1"/>
    <s v="Standard"/>
    <n v="2024"/>
    <n v="10"/>
    <s v="October"/>
    <n v="0.35"/>
    <n v="1118.4000000000001"/>
    <n v="0"/>
  </r>
  <r>
    <s v="ORD100109"/>
    <d v="2025-12-17T00:00:00"/>
    <x v="654"/>
    <s v="Customer_0662"/>
    <s v="P2010"/>
    <s v="Dress"/>
    <x v="0"/>
    <x v="0"/>
    <n v="1"/>
    <n v="1999"/>
    <n v="1999"/>
    <n v="0.1"/>
    <n v="199.9"/>
    <n v="1799.1"/>
    <n v="521.74"/>
    <s v="Delhi"/>
    <s v="Delhi"/>
    <s v="North"/>
    <x v="4"/>
    <s v="Same Day"/>
    <n v="2025"/>
    <n v="12"/>
    <s v="December"/>
    <n v="0.28999999999999998"/>
    <n v="1599.2"/>
    <n v="0"/>
  </r>
  <r>
    <s v="ORD100179"/>
    <d v="2024-10-29T00:00:00"/>
    <x v="233"/>
    <s v="Customer_0209"/>
    <s v="P2023"/>
    <s v="Dumbbells"/>
    <x v="3"/>
    <x v="9"/>
    <n v="2"/>
    <n v="1599"/>
    <n v="3198"/>
    <n v="0.2"/>
    <n v="639.6"/>
    <n v="2558.4"/>
    <n v="562.85"/>
    <s v="Noida"/>
    <s v="Uttar Pradesh"/>
    <s v="North"/>
    <x v="3"/>
    <s v="Express"/>
    <n v="2024"/>
    <n v="10"/>
    <s v="October"/>
    <n v="0.22"/>
    <n v="1918.8"/>
    <n v="0"/>
  </r>
  <r>
    <s v="ORD101680"/>
    <d v="2024-01-23T00:00:00"/>
    <x v="380"/>
    <s v="Customer_0056"/>
    <s v="P2010"/>
    <s v="Dress"/>
    <x v="0"/>
    <x v="0"/>
    <n v="1"/>
    <n v="1999"/>
    <n v="1999"/>
    <n v="0.2"/>
    <n v="399.8"/>
    <n v="1599.2"/>
    <n v="415.79"/>
    <s v="Jaipur"/>
    <s v="Rajasthan"/>
    <s v="North"/>
    <x v="1"/>
    <s v="Standard"/>
    <n v="2024"/>
    <n v="1"/>
    <s v="January"/>
    <n v="0.26"/>
    <n v="1199.4000000000001"/>
    <n v="0"/>
  </r>
  <r>
    <s v="ORD102112"/>
    <d v="2025-11-05T00:00:00"/>
    <x v="655"/>
    <s v="Customer_0273"/>
    <s v="P2002"/>
    <s v="Wireless Earbuds"/>
    <x v="2"/>
    <x v="7"/>
    <n v="2"/>
    <n v="2999"/>
    <n v="5998"/>
    <n v="0.1"/>
    <n v="599.79999999999995"/>
    <n v="5398.2"/>
    <n v="701.77"/>
    <s v="Ahmedabad"/>
    <s v="Gujarat"/>
    <s v="West"/>
    <x v="2"/>
    <s v="Express"/>
    <n v="2025"/>
    <n v="11"/>
    <s v="November"/>
    <n v="0.13"/>
    <n v="4798.3999999999996"/>
    <n v="0"/>
  </r>
  <r>
    <s v="ORD102969"/>
    <d v="2025-02-09T00:00:00"/>
    <x v="276"/>
    <s v="Customer_0276"/>
    <s v="P2006"/>
    <s v="Power Bank"/>
    <x v="2"/>
    <x v="3"/>
    <n v="1"/>
    <n v="1499"/>
    <n v="1499"/>
    <n v="0.15"/>
    <n v="224.85"/>
    <n v="1274.1500000000001"/>
    <n v="146.53"/>
    <s v="Jaipur"/>
    <s v="Rajasthan"/>
    <s v="North"/>
    <x v="2"/>
    <s v="Standard"/>
    <n v="2025"/>
    <n v="2"/>
    <s v="February"/>
    <n v="0.115"/>
    <n v="1049.3"/>
    <n v="0"/>
  </r>
  <r>
    <s v="ORD103052"/>
    <d v="2024-10-08T00:00:00"/>
    <x v="301"/>
    <s v="Customer_0200"/>
    <s v="P2005"/>
    <s v="Keyboard"/>
    <x v="2"/>
    <x v="3"/>
    <n v="1"/>
    <n v="1299"/>
    <n v="1299"/>
    <n v="0.1"/>
    <n v="129.9"/>
    <n v="1169.0999999999999"/>
    <n v="151.97999999999999"/>
    <s v="Bengaluru"/>
    <s v="Karnataka"/>
    <s v="South"/>
    <x v="1"/>
    <s v="Express"/>
    <n v="2024"/>
    <n v="10"/>
    <s v="October"/>
    <n v="0.13"/>
    <n v="1039.2"/>
    <n v="0"/>
  </r>
  <r>
    <s v="ORD103324"/>
    <d v="2024-01-09T00:00:00"/>
    <x v="151"/>
    <s v="Customer_0279"/>
    <s v="P2007"/>
    <s v="T-Shirt"/>
    <x v="0"/>
    <x v="12"/>
    <n v="1"/>
    <n v="799"/>
    <n v="799"/>
    <n v="0.05"/>
    <n v="39.950000000000003"/>
    <n v="759.05"/>
    <n v="231.51"/>
    <s v="Gurugram"/>
    <s v="Haryana"/>
    <s v="North"/>
    <x v="2"/>
    <s v="Express"/>
    <n v="2024"/>
    <n v="1"/>
    <s v="January"/>
    <n v="0.30499999999999999"/>
    <n v="719.1"/>
    <n v="0"/>
  </r>
  <r>
    <s v="ORD100963"/>
    <d v="2025-08-02T00:00:00"/>
    <x v="656"/>
    <s v="Customer_0579"/>
    <s v="P2016"/>
    <s v="Bedsheet Set"/>
    <x v="1"/>
    <x v="8"/>
    <n v="2"/>
    <n v="999"/>
    <n v="1998"/>
    <n v="0.1"/>
    <n v="199.8"/>
    <n v="1798.2"/>
    <n v="377.62"/>
    <s v="Kolkata"/>
    <s v="West Bengal"/>
    <s v="East"/>
    <x v="4"/>
    <s v="Standard"/>
    <n v="2025"/>
    <n v="8"/>
    <s v="August"/>
    <n v="0.21"/>
    <n v="1598.4"/>
    <n v="0"/>
  </r>
  <r>
    <s v="ORD101085"/>
    <d v="2025-12-03T00:00:00"/>
    <x v="111"/>
    <s v="Customer_0747"/>
    <s v="P2005"/>
    <s v="Keyboard"/>
    <x v="2"/>
    <x v="3"/>
    <n v="1"/>
    <n v="1299"/>
    <n v="1299"/>
    <n v="0.15"/>
    <n v="194.85"/>
    <n v="1104.1500000000001"/>
    <n v="126.98"/>
    <s v="Gurugram"/>
    <s v="Haryana"/>
    <s v="North"/>
    <x v="3"/>
    <s v="Express"/>
    <n v="2025"/>
    <n v="12"/>
    <s v="December"/>
    <n v="0.115"/>
    <n v="909.3"/>
    <n v="0"/>
  </r>
  <r>
    <s v="ORD102238"/>
    <d v="2024-02-20T00:00:00"/>
    <x v="294"/>
    <s v="Customer_0181"/>
    <s v="P2010"/>
    <s v="Dress"/>
    <x v="0"/>
    <x v="0"/>
    <n v="1"/>
    <n v="1999"/>
    <n v="1999"/>
    <n v="0.15"/>
    <n v="299.85000000000002"/>
    <n v="1699.15"/>
    <n v="467.27"/>
    <s v="Jaipur"/>
    <s v="Rajasthan"/>
    <s v="North"/>
    <x v="3"/>
    <s v="Standard"/>
    <n v="2024"/>
    <n v="2"/>
    <s v="February"/>
    <n v="0.27500000000000002"/>
    <n v="1399.3"/>
    <n v="0"/>
  </r>
  <r>
    <s v="ORD102312"/>
    <d v="2025-09-12T00:00:00"/>
    <x v="381"/>
    <s v="Customer_0196"/>
    <s v="P2004"/>
    <s v="Wireless Mouse"/>
    <x v="2"/>
    <x v="3"/>
    <n v="1"/>
    <n v="899"/>
    <n v="899"/>
    <n v="0"/>
    <n v="0"/>
    <n v="899"/>
    <n v="143.84"/>
    <s v="Delhi"/>
    <s v="Delhi"/>
    <s v="North"/>
    <x v="1"/>
    <s v="Same Day"/>
    <n v="2025"/>
    <n v="9"/>
    <s v="September"/>
    <n v="0.16"/>
    <n v="899"/>
    <n v="0"/>
  </r>
  <r>
    <s v="ORD103323"/>
    <d v="2025-05-23T00:00:00"/>
    <x v="248"/>
    <s v="Customer_0336"/>
    <s v="P2006"/>
    <s v="Power Bank"/>
    <x v="2"/>
    <x v="3"/>
    <n v="1"/>
    <n v="1499"/>
    <n v="1499"/>
    <n v="0.05"/>
    <n v="74.95"/>
    <n v="1424.05"/>
    <n v="206.49"/>
    <s v="Chennai"/>
    <s v="Tamil Nadu"/>
    <s v="South"/>
    <x v="1"/>
    <s v="Same Day"/>
    <n v="2025"/>
    <n v="5"/>
    <s v="May"/>
    <n v="0.14499999999999999"/>
    <n v="1349.1"/>
    <n v="0"/>
  </r>
  <r>
    <s v="ORD103390"/>
    <d v="2024-10-20T00:00:00"/>
    <x v="322"/>
    <s v="Customer_0547"/>
    <s v="P2003"/>
    <s v="Laptop"/>
    <x v="2"/>
    <x v="2"/>
    <n v="1"/>
    <n v="59999"/>
    <n v="59999"/>
    <n v="0"/>
    <n v="0"/>
    <n v="59999"/>
    <n v="9599.84"/>
    <s v="Ahmedabad"/>
    <s v="Gujarat"/>
    <s v="West"/>
    <x v="3"/>
    <s v="Standard"/>
    <n v="2024"/>
    <n v="10"/>
    <s v="October"/>
    <n v="0.16"/>
    <n v="59999"/>
    <n v="0"/>
  </r>
  <r>
    <s v="ORD104135"/>
    <d v="2024-08-23T00:00:00"/>
    <x v="595"/>
    <s v="Customer_0564"/>
    <s v="P2022"/>
    <s v="Yoga Mat"/>
    <x v="3"/>
    <x v="9"/>
    <n v="1"/>
    <n v="899"/>
    <n v="899"/>
    <n v="0.15"/>
    <n v="134.85"/>
    <n v="764.15"/>
    <n v="179.58"/>
    <s v="Pune"/>
    <s v="Maharashtra"/>
    <s v="West"/>
    <x v="4"/>
    <s v="Standard"/>
    <n v="2024"/>
    <n v="8"/>
    <s v="August"/>
    <n v="0.23499999999999999"/>
    <n v="629.29999999999995"/>
    <n v="0"/>
  </r>
  <r>
    <s v="ORD104423"/>
    <d v="2025-09-13T00:00:00"/>
    <x v="310"/>
    <s v="Customer_0664"/>
    <s v="P2006"/>
    <s v="Power Bank"/>
    <x v="2"/>
    <x v="3"/>
    <n v="3"/>
    <n v="1499"/>
    <n v="4497"/>
    <n v="0.1"/>
    <n v="449.7"/>
    <n v="4047.3"/>
    <n v="526.15"/>
    <s v="Mumbai"/>
    <s v="Maharashtra"/>
    <s v="West"/>
    <x v="1"/>
    <s v="Express"/>
    <n v="2025"/>
    <n v="9"/>
    <s v="September"/>
    <n v="0.13"/>
    <n v="3597.6"/>
    <n v="0"/>
  </r>
  <r>
    <s v="ORD104507"/>
    <d v="2024-12-26T00:00:00"/>
    <x v="657"/>
    <s v="Customer_0586"/>
    <s v="P2004"/>
    <s v="Wireless Mouse"/>
    <x v="2"/>
    <x v="3"/>
    <n v="3"/>
    <n v="899"/>
    <n v="2697"/>
    <n v="0.2"/>
    <n v="539.4"/>
    <n v="2157.6"/>
    <n v="215.76"/>
    <s v="Bengaluru"/>
    <s v="Karnataka"/>
    <s v="South"/>
    <x v="4"/>
    <s v="Standard"/>
    <n v="2024"/>
    <n v="12"/>
    <s v="December"/>
    <n v="0.1"/>
    <n v="1618.2"/>
    <n v="0"/>
  </r>
  <r>
    <s v="ORD104562"/>
    <d v="2024-08-12T00:00:00"/>
    <x v="504"/>
    <s v="Customer_0759"/>
    <s v="P2016"/>
    <s v="Bedsheet Set"/>
    <x v="1"/>
    <x v="8"/>
    <n v="2"/>
    <n v="999"/>
    <n v="1998"/>
    <n v="0.1"/>
    <n v="199.8"/>
    <n v="1798.2"/>
    <n v="377.62"/>
    <s v="Hyderabad"/>
    <s v="Telangana"/>
    <s v="South"/>
    <x v="1"/>
    <s v="Standard"/>
    <n v="2024"/>
    <n v="8"/>
    <s v="August"/>
    <n v="0.21"/>
    <n v="1598.4"/>
    <n v="0"/>
  </r>
  <r>
    <s v="ORD104643"/>
    <d v="2025-10-13T00:00:00"/>
    <x v="348"/>
    <s v="Customer_0418"/>
    <s v="P2010"/>
    <s v="Dress"/>
    <x v="0"/>
    <x v="0"/>
    <n v="2"/>
    <n v="1999"/>
    <n v="3998"/>
    <n v="0.1"/>
    <n v="399.8"/>
    <n v="3598.2"/>
    <n v="1043.48"/>
    <s v="Noida"/>
    <s v="Uttar Pradesh"/>
    <s v="North"/>
    <x v="1"/>
    <s v="Standard"/>
    <n v="2025"/>
    <n v="10"/>
    <s v="October"/>
    <n v="0.28999999999999998"/>
    <n v="3198.4"/>
    <n v="0"/>
  </r>
  <r>
    <s v="ORD100697"/>
    <d v="2024-07-13T00:00:00"/>
    <x v="407"/>
    <s v="Customer_0010"/>
    <s v="P2022"/>
    <s v="Yoga Mat"/>
    <x v="3"/>
    <x v="9"/>
    <n v="1"/>
    <n v="899"/>
    <n v="899"/>
    <n v="0.15"/>
    <n v="134.85"/>
    <n v="764.15"/>
    <n v="179.58"/>
    <s v="Pune"/>
    <s v="Maharashtra"/>
    <s v="West"/>
    <x v="4"/>
    <s v="Express"/>
    <n v="2024"/>
    <n v="7"/>
    <s v="July"/>
    <n v="0.23499999999999999"/>
    <n v="629.29999999999995"/>
    <n v="0"/>
  </r>
  <r>
    <s v="ORD100765"/>
    <d v="2025-09-27T00:00:00"/>
    <x v="590"/>
    <s v="Customer_0525"/>
    <s v="P2018"/>
    <s v="Face Wash"/>
    <x v="4"/>
    <x v="11"/>
    <n v="1"/>
    <n v="399"/>
    <n v="399"/>
    <n v="0.15"/>
    <n v="59.85"/>
    <n v="339.15"/>
    <n v="113.62"/>
    <s v="Hyderabad"/>
    <s v="Telangana"/>
    <s v="South"/>
    <x v="2"/>
    <s v="Express"/>
    <n v="2025"/>
    <n v="9"/>
    <s v="September"/>
    <n v="0.33500000000000002"/>
    <n v="279.3"/>
    <n v="0"/>
  </r>
  <r>
    <s v="ORD100868"/>
    <d v="2024-09-13T00:00:00"/>
    <x v="650"/>
    <s v="Customer_0354"/>
    <s v="P2022"/>
    <s v="Yoga Mat"/>
    <x v="3"/>
    <x v="9"/>
    <n v="1"/>
    <n v="899"/>
    <n v="899"/>
    <n v="0.05"/>
    <n v="44.95"/>
    <n v="854.05"/>
    <n v="226.32"/>
    <s v="Pune"/>
    <s v="Maharashtra"/>
    <s v="West"/>
    <x v="1"/>
    <s v="Standard"/>
    <n v="2024"/>
    <n v="9"/>
    <s v="September"/>
    <n v="0.26500000000000001"/>
    <n v="809.1"/>
    <n v="0"/>
  </r>
  <r>
    <s v="ORD101285"/>
    <d v="2025-11-25T00:00:00"/>
    <x v="228"/>
    <s v="Customer_0577"/>
    <s v="P2013"/>
    <s v="Mixer Grinder"/>
    <x v="1"/>
    <x v="1"/>
    <n v="1"/>
    <n v="3499"/>
    <n v="3499"/>
    <n v="0"/>
    <n v="0"/>
    <n v="3499"/>
    <n v="839.76"/>
    <s v="Noida"/>
    <s v="Uttar Pradesh"/>
    <s v="North"/>
    <x v="4"/>
    <s v="Express"/>
    <n v="2025"/>
    <n v="11"/>
    <s v="November"/>
    <n v="0.24"/>
    <n v="3499"/>
    <n v="0"/>
  </r>
  <r>
    <s v="ORD102214"/>
    <d v="2025-11-06T00:00:00"/>
    <x v="658"/>
    <s v="Customer_0757"/>
    <s v="P2015"/>
    <s v="Table Lamp"/>
    <x v="1"/>
    <x v="8"/>
    <n v="3"/>
    <n v="1299"/>
    <n v="3897"/>
    <n v="0.15"/>
    <n v="584.54999999999995"/>
    <n v="3312.45"/>
    <n v="645.92999999999995"/>
    <s v="Chennai"/>
    <s v="Tamil Nadu"/>
    <s v="South"/>
    <x v="4"/>
    <s v="Standard"/>
    <n v="2025"/>
    <n v="11"/>
    <s v="November"/>
    <n v="0.19500000000000001"/>
    <n v="2727.9"/>
    <n v="0"/>
  </r>
  <r>
    <s v="ORD102585"/>
    <d v="2025-11-28T00:00:00"/>
    <x v="270"/>
    <s v="Customer_0455"/>
    <s v="P2006"/>
    <s v="Power Bank"/>
    <x v="2"/>
    <x v="3"/>
    <n v="3"/>
    <n v="1499"/>
    <n v="4497"/>
    <n v="0.1"/>
    <n v="449.7"/>
    <n v="4047.3"/>
    <n v="526.15"/>
    <s v="Pune"/>
    <s v="Maharashtra"/>
    <s v="West"/>
    <x v="2"/>
    <s v="Standard"/>
    <n v="2025"/>
    <n v="11"/>
    <s v="November"/>
    <n v="0.13"/>
    <n v="3597.6"/>
    <n v="0"/>
  </r>
  <r>
    <s v="ORD102735"/>
    <d v="2024-05-20T00:00:00"/>
    <x v="641"/>
    <s v="Customer_0220"/>
    <s v="P2001"/>
    <s v="Smartphone"/>
    <x v="2"/>
    <x v="7"/>
    <n v="1"/>
    <n v="24999"/>
    <n v="24999"/>
    <n v="0.05"/>
    <n v="1249.95"/>
    <n v="23749.05"/>
    <n v="3443.61"/>
    <s v="Kolkata"/>
    <s v="West Bengal"/>
    <s v="East"/>
    <x v="3"/>
    <s v="Standard"/>
    <n v="2024"/>
    <n v="5"/>
    <s v="May"/>
    <n v="0.14499999999999999"/>
    <n v="22499.1"/>
    <n v="0"/>
  </r>
  <r>
    <s v="ORD104209"/>
    <d v="2025-10-05T00:00:00"/>
    <x v="450"/>
    <s v="Customer_0647"/>
    <s v="P2012"/>
    <s v="Sandals"/>
    <x v="0"/>
    <x v="4"/>
    <n v="4"/>
    <n v="1299"/>
    <n v="5196"/>
    <n v="0.25"/>
    <n v="1299"/>
    <n v="3897"/>
    <n v="954.76"/>
    <s v="Kolkata"/>
    <s v="West Bengal"/>
    <s v="East"/>
    <x v="1"/>
    <s v="Standard"/>
    <n v="2025"/>
    <n v="10"/>
    <s v="October"/>
    <n v="0.245"/>
    <n v="2598"/>
    <n v="0"/>
  </r>
  <r>
    <s v="ORD100189"/>
    <d v="2024-04-09T00:00:00"/>
    <x v="16"/>
    <s v="Customer_0592"/>
    <s v="P2011"/>
    <s v="Sneakers"/>
    <x v="0"/>
    <x v="4"/>
    <n v="2"/>
    <n v="2499"/>
    <n v="4998"/>
    <n v="0"/>
    <n v="0"/>
    <n v="4998"/>
    <n v="1599.36"/>
    <s v="Lucknow"/>
    <s v="Uttar Pradesh"/>
    <s v="North"/>
    <x v="4"/>
    <s v="Express"/>
    <n v="2024"/>
    <n v="4"/>
    <s v="April"/>
    <n v="0.32"/>
    <n v="4998"/>
    <n v="0"/>
  </r>
  <r>
    <s v="ORD100510"/>
    <d v="2025-10-04T00:00:00"/>
    <x v="659"/>
    <s v="Customer_0637"/>
    <s v="P2004"/>
    <s v="Wireless Mouse"/>
    <x v="2"/>
    <x v="3"/>
    <n v="1"/>
    <n v="899"/>
    <n v="899"/>
    <n v="0.25"/>
    <n v="224.75"/>
    <n v="674.25"/>
    <n v="57.31"/>
    <s v="Lucknow"/>
    <s v="Uttar Pradesh"/>
    <s v="North"/>
    <x v="3"/>
    <s v="Standard"/>
    <n v="2025"/>
    <n v="10"/>
    <s v="October"/>
    <n v="8.5000000000000006E-2"/>
    <n v="449.5"/>
    <n v="0"/>
  </r>
  <r>
    <s v="ORD100587"/>
    <d v="2025-10-23T00:00:00"/>
    <x v="305"/>
    <s v="Customer_0369"/>
    <s v="P2010"/>
    <s v="Dress"/>
    <x v="0"/>
    <x v="0"/>
    <n v="3"/>
    <n v="1999"/>
    <n v="5997"/>
    <n v="0.3"/>
    <n v="1799.1"/>
    <n v="4197.8999999999996"/>
    <n v="965.52"/>
    <s v="Lucknow"/>
    <s v="Uttar Pradesh"/>
    <s v="North"/>
    <x v="1"/>
    <s v="Express"/>
    <n v="2025"/>
    <n v="10"/>
    <s v="October"/>
    <n v="0.23"/>
    <n v="2398.8000000000002"/>
    <n v="0"/>
  </r>
  <r>
    <s v="ORD101031"/>
    <d v="2024-02-10T00:00:00"/>
    <x v="24"/>
    <s v="Customer_0521"/>
    <s v="P2012"/>
    <s v="Sandals"/>
    <x v="0"/>
    <x v="4"/>
    <n v="1"/>
    <n v="1299"/>
    <n v="1299"/>
    <n v="0.1"/>
    <n v="129.9"/>
    <n v="1169.0999999999999"/>
    <n v="339.04"/>
    <s v="Mumbai"/>
    <s v="Maharashtra"/>
    <s v="West"/>
    <x v="2"/>
    <s v="Standard"/>
    <n v="2024"/>
    <n v="2"/>
    <s v="February"/>
    <n v="0.28999999999999998"/>
    <n v="1039.2"/>
    <n v="0"/>
  </r>
  <r>
    <s v="ORD101800"/>
    <d v="2024-11-12T00:00:00"/>
    <x v="250"/>
    <s v="Customer_0011"/>
    <s v="P2006"/>
    <s v="Power Bank"/>
    <x v="2"/>
    <x v="3"/>
    <n v="1"/>
    <n v="1499"/>
    <n v="1499"/>
    <n v="0.05"/>
    <n v="74.95"/>
    <n v="1424.05"/>
    <n v="206.49"/>
    <s v="Ahmedabad"/>
    <s v="Gujarat"/>
    <s v="West"/>
    <x v="1"/>
    <s v="Standard"/>
    <n v="2024"/>
    <n v="11"/>
    <s v="November"/>
    <n v="0.14499999999999999"/>
    <n v="1349.1"/>
    <n v="0"/>
  </r>
  <r>
    <s v="ORD102522"/>
    <d v="2025-03-27T00:00:00"/>
    <x v="342"/>
    <s v="Customer_0081"/>
    <s v="P2024"/>
    <s v="Cricket Bat"/>
    <x v="3"/>
    <x v="6"/>
    <n v="1"/>
    <n v="2499"/>
    <n v="2499"/>
    <n v="0"/>
    <n v="0"/>
    <n v="2499"/>
    <n v="699.72"/>
    <s v="Ahmedabad"/>
    <s v="Gujarat"/>
    <s v="West"/>
    <x v="3"/>
    <s v="Standard"/>
    <n v="2025"/>
    <n v="3"/>
    <s v="March"/>
    <n v="0.28000000000000003"/>
    <n v="2499"/>
    <n v="0"/>
  </r>
  <r>
    <s v="ORD102963"/>
    <d v="2024-02-04T00:00:00"/>
    <x v="124"/>
    <s v="Customer_0550"/>
    <s v="P2008"/>
    <s v="Jeans"/>
    <x v="0"/>
    <x v="12"/>
    <n v="3"/>
    <n v="1799"/>
    <n v="5397"/>
    <n v="0.05"/>
    <n v="269.85000000000002"/>
    <n v="5127.1499999999996"/>
    <n v="1563.78"/>
    <s v="Lucknow"/>
    <s v="Uttar Pradesh"/>
    <s v="North"/>
    <x v="1"/>
    <s v="Standard"/>
    <n v="2024"/>
    <n v="2"/>
    <s v="February"/>
    <n v="0.30499999999999999"/>
    <n v="4857.3"/>
    <n v="0"/>
  </r>
  <r>
    <s v="ORD103530"/>
    <d v="2025-08-16T00:00:00"/>
    <x v="570"/>
    <s v="Customer_0083"/>
    <s v="P2001"/>
    <s v="Smartphone"/>
    <x v="2"/>
    <x v="7"/>
    <n v="1"/>
    <n v="24999"/>
    <n v="24999"/>
    <n v="0.1"/>
    <n v="2499.9"/>
    <n v="22499.1"/>
    <n v="2924.88"/>
    <s v="Hyderabad"/>
    <s v="Telangana"/>
    <s v="South"/>
    <x v="2"/>
    <s v="Express"/>
    <n v="2025"/>
    <n v="8"/>
    <s v="August"/>
    <n v="0.13"/>
    <n v="19999.2"/>
    <n v="0"/>
  </r>
  <r>
    <s v="ORD101556"/>
    <d v="2025-01-08T00:00:00"/>
    <x v="483"/>
    <s v="Customer_0121"/>
    <s v="P2004"/>
    <s v="Wireless Mouse"/>
    <x v="2"/>
    <x v="3"/>
    <n v="4"/>
    <n v="899"/>
    <n v="3596"/>
    <n v="0.1"/>
    <n v="359.6"/>
    <n v="3236.4"/>
    <n v="420.73"/>
    <s v="Lucknow"/>
    <s v="Uttar Pradesh"/>
    <s v="North"/>
    <x v="2"/>
    <s v="Standard"/>
    <n v="2025"/>
    <n v="1"/>
    <s v="January"/>
    <n v="0.13"/>
    <n v="2876.8"/>
    <n v="0"/>
  </r>
  <r>
    <s v="ORD102134"/>
    <d v="2024-05-14T00:00:00"/>
    <x v="391"/>
    <s v="Customer_0069"/>
    <s v="P2020"/>
    <s v="Shampoo"/>
    <x v="4"/>
    <x v="10"/>
    <n v="2"/>
    <n v="599"/>
    <n v="1198"/>
    <n v="0.15"/>
    <n v="179.7"/>
    <n v="1018.3"/>
    <n v="341.13"/>
    <s v="Delhi"/>
    <s v="Delhi"/>
    <s v="North"/>
    <x v="1"/>
    <s v="Standard"/>
    <n v="2024"/>
    <n v="5"/>
    <s v="May"/>
    <n v="0.33500000000000002"/>
    <n v="838.6"/>
    <n v="0"/>
  </r>
  <r>
    <s v="ORD103529"/>
    <d v="2024-04-02T00:00:00"/>
    <x v="643"/>
    <s v="Customer_0628"/>
    <s v="P2002"/>
    <s v="Wireless Earbuds"/>
    <x v="2"/>
    <x v="7"/>
    <n v="2"/>
    <n v="2999"/>
    <n v="5998"/>
    <n v="0.1"/>
    <n v="599.79999999999995"/>
    <n v="5398.2"/>
    <n v="701.77"/>
    <s v="Lucknow"/>
    <s v="Uttar Pradesh"/>
    <s v="North"/>
    <x v="2"/>
    <s v="Express"/>
    <n v="2024"/>
    <n v="4"/>
    <s v="April"/>
    <n v="0.13"/>
    <n v="4798.3999999999996"/>
    <n v="0"/>
  </r>
  <r>
    <s v="ORD104208"/>
    <d v="2024-10-29T00:00:00"/>
    <x v="161"/>
    <s v="Customer_0192"/>
    <s v="P2005"/>
    <s v="Keyboard"/>
    <x v="2"/>
    <x v="3"/>
    <n v="1"/>
    <n v="1299"/>
    <n v="1299"/>
    <n v="0.05"/>
    <n v="64.95"/>
    <n v="1234.05"/>
    <n v="178.94"/>
    <s v="Bengaluru"/>
    <s v="Karnataka"/>
    <s v="South"/>
    <x v="4"/>
    <s v="Express"/>
    <n v="2024"/>
    <n v="10"/>
    <s v="October"/>
    <n v="0.14499999999999999"/>
    <n v="1169.0999999999999"/>
    <n v="0"/>
  </r>
  <r>
    <s v="ORD100809"/>
    <d v="2024-11-30T00:00:00"/>
    <x v="500"/>
    <s v="Customer_0404"/>
    <s v="P2016"/>
    <s v="Bedsheet Set"/>
    <x v="1"/>
    <x v="8"/>
    <n v="1"/>
    <n v="999"/>
    <n v="999"/>
    <n v="0.2"/>
    <n v="199.8"/>
    <n v="799.2"/>
    <n v="143.86000000000001"/>
    <s v="Lucknow"/>
    <s v="Uttar Pradesh"/>
    <s v="North"/>
    <x v="2"/>
    <s v="Standard"/>
    <n v="2024"/>
    <n v="11"/>
    <s v="November"/>
    <n v="0.18"/>
    <n v="599.4"/>
    <n v="0"/>
  </r>
  <r>
    <s v="ORD101841"/>
    <d v="2025-03-01T00:00:00"/>
    <x v="528"/>
    <s v="Customer_0711"/>
    <s v="P2016"/>
    <s v="Bedsheet Set"/>
    <x v="1"/>
    <x v="8"/>
    <n v="1"/>
    <n v="999"/>
    <n v="999"/>
    <n v="0.1"/>
    <n v="99.9"/>
    <n v="899.1"/>
    <n v="188.81"/>
    <s v="Ahmedabad"/>
    <s v="Gujarat"/>
    <s v="West"/>
    <x v="3"/>
    <s v="Standard"/>
    <n v="2025"/>
    <n v="3"/>
    <s v="March"/>
    <n v="0.21"/>
    <n v="799.2"/>
    <n v="0"/>
  </r>
  <r>
    <s v="ORD103262"/>
    <d v="2024-06-28T00:00:00"/>
    <x v="470"/>
    <s v="Customer_0604"/>
    <s v="P2013"/>
    <s v="Mixer Grinder"/>
    <x v="1"/>
    <x v="1"/>
    <n v="1"/>
    <n v="3499"/>
    <n v="3499"/>
    <n v="0.15"/>
    <n v="524.85"/>
    <n v="2974.15"/>
    <n v="579.96"/>
    <s v="Lucknow"/>
    <s v="Uttar Pradesh"/>
    <s v="North"/>
    <x v="3"/>
    <s v="Standard"/>
    <n v="2024"/>
    <n v="6"/>
    <s v="June"/>
    <n v="0.19500000000000001"/>
    <n v="2449.3000000000002"/>
    <n v="0"/>
  </r>
  <r>
    <s v="ORD103531"/>
    <d v="2024-07-24T00:00:00"/>
    <x v="333"/>
    <s v="Customer_0227"/>
    <s v="P2025"/>
    <s v="Football"/>
    <x v="3"/>
    <x v="6"/>
    <n v="1"/>
    <n v="999"/>
    <n v="999"/>
    <n v="0.2"/>
    <n v="199.8"/>
    <n v="799.2"/>
    <n v="175.82"/>
    <s v="Pune"/>
    <s v="Maharashtra"/>
    <s v="West"/>
    <x v="3"/>
    <s v="Standard"/>
    <n v="2024"/>
    <n v="7"/>
    <s v="July"/>
    <n v="0.22"/>
    <n v="599.4"/>
    <n v="0"/>
  </r>
  <r>
    <s v="ORD104811"/>
    <d v="2024-05-15T00:00:00"/>
    <x v="489"/>
    <s v="Customer_0718"/>
    <s v="P2023"/>
    <s v="Dumbbells"/>
    <x v="3"/>
    <x v="9"/>
    <n v="3"/>
    <n v="1599"/>
    <n v="4797"/>
    <n v="0.1"/>
    <n v="479.7"/>
    <n v="4317.3"/>
    <n v="1079.32"/>
    <s v="Mumbai"/>
    <s v="Maharashtra"/>
    <s v="West"/>
    <x v="4"/>
    <s v="Standard"/>
    <n v="2024"/>
    <n v="5"/>
    <s v="May"/>
    <n v="0.25"/>
    <n v="3837.6"/>
    <n v="0"/>
  </r>
  <r>
    <s v="ORD104984"/>
    <d v="2025-07-06T00:00:00"/>
    <x v="287"/>
    <s v="Customer_0037"/>
    <s v="P2013"/>
    <s v="Mixer Grinder"/>
    <x v="1"/>
    <x v="1"/>
    <n v="2"/>
    <n v="3499"/>
    <n v="6998"/>
    <n v="0"/>
    <n v="0"/>
    <n v="6998"/>
    <n v="1679.52"/>
    <s v="Ahmedabad"/>
    <s v="Gujarat"/>
    <s v="West"/>
    <x v="3"/>
    <s v="Same Day"/>
    <n v="2025"/>
    <n v="7"/>
    <s v="July"/>
    <n v="0.24"/>
    <n v="6998"/>
    <n v="0"/>
  </r>
  <r>
    <s v="ORD100074"/>
    <d v="2025-01-09T00:00:00"/>
    <x v="660"/>
    <s v="Customer_0265"/>
    <s v="P2007"/>
    <s v="T-Shirt"/>
    <x v="0"/>
    <x v="12"/>
    <n v="2"/>
    <n v="799"/>
    <n v="1598"/>
    <n v="0.15"/>
    <n v="239.7"/>
    <n v="1358.3"/>
    <n v="373.53"/>
    <s v="Lucknow"/>
    <s v="Uttar Pradesh"/>
    <s v="North"/>
    <x v="0"/>
    <s v="Express"/>
    <n v="2025"/>
    <n v="1"/>
    <s v="January"/>
    <n v="0.27500000000000002"/>
    <n v="1118.5999999999999"/>
    <n v="0"/>
  </r>
  <r>
    <s v="ORD100830"/>
    <d v="2025-06-27T00:00:00"/>
    <x v="259"/>
    <s v="Customer_0668"/>
    <s v="P2003"/>
    <s v="Laptop"/>
    <x v="2"/>
    <x v="2"/>
    <n v="1"/>
    <n v="59999"/>
    <n v="59999"/>
    <n v="0.15"/>
    <n v="8999.85"/>
    <n v="50999.15"/>
    <n v="5864.9"/>
    <s v="Chennai"/>
    <s v="Tamil Nadu"/>
    <s v="South"/>
    <x v="1"/>
    <s v="Standard"/>
    <n v="2025"/>
    <n v="6"/>
    <s v="June"/>
    <n v="0.115"/>
    <n v="41999.3"/>
    <n v="0"/>
  </r>
  <r>
    <s v="ORD102342"/>
    <d v="2025-05-28T00:00:00"/>
    <x v="8"/>
    <s v="Customer_0071"/>
    <s v="P2022"/>
    <s v="Yoga Mat"/>
    <x v="3"/>
    <x v="9"/>
    <n v="4"/>
    <n v="899"/>
    <n v="3596"/>
    <n v="0.15"/>
    <n v="539.4"/>
    <n v="3056.6"/>
    <n v="718.3"/>
    <s v="Noida"/>
    <s v="Uttar Pradesh"/>
    <s v="North"/>
    <x v="1"/>
    <s v="Express"/>
    <n v="2025"/>
    <n v="5"/>
    <s v="May"/>
    <n v="0.23499999999999999"/>
    <n v="2517.1999999999998"/>
    <n v="0"/>
  </r>
  <r>
    <s v="ORD102939"/>
    <d v="2024-10-06T00:00:00"/>
    <x v="661"/>
    <s v="Customer_0651"/>
    <s v="P2006"/>
    <s v="Power Bank"/>
    <x v="2"/>
    <x v="3"/>
    <n v="1"/>
    <n v="1499"/>
    <n v="1499"/>
    <n v="0.05"/>
    <n v="74.95"/>
    <n v="1424.05"/>
    <n v="206.49"/>
    <s v="Lucknow"/>
    <s v="Uttar Pradesh"/>
    <s v="North"/>
    <x v="3"/>
    <s v="Express"/>
    <n v="2024"/>
    <n v="10"/>
    <s v="October"/>
    <n v="0.14499999999999999"/>
    <n v="1349.1"/>
    <n v="0"/>
  </r>
  <r>
    <s v="ORD103807"/>
    <d v="2024-06-17T00:00:00"/>
    <x v="327"/>
    <s v="Customer_0721"/>
    <s v="P2010"/>
    <s v="Dress"/>
    <x v="0"/>
    <x v="0"/>
    <n v="3"/>
    <n v="1999"/>
    <n v="5997"/>
    <n v="0.1"/>
    <n v="599.70000000000005"/>
    <n v="5397.3"/>
    <n v="1565.22"/>
    <s v="Chennai"/>
    <s v="Tamil Nadu"/>
    <s v="South"/>
    <x v="2"/>
    <s v="Standard"/>
    <n v="2024"/>
    <n v="6"/>
    <s v="June"/>
    <n v="0.28999999999999998"/>
    <n v="4797.6000000000004"/>
    <n v="0"/>
  </r>
  <r>
    <s v="ORD100465"/>
    <d v="2024-09-20T00:00:00"/>
    <x v="364"/>
    <s v="Customer_0342"/>
    <s v="P2013"/>
    <s v="Mixer Grinder"/>
    <x v="1"/>
    <x v="1"/>
    <n v="1"/>
    <n v="3499"/>
    <n v="3499"/>
    <n v="0.1"/>
    <n v="349.9"/>
    <n v="3149.1"/>
    <n v="661.31"/>
    <s v="Jaipur"/>
    <s v="Rajasthan"/>
    <s v="North"/>
    <x v="1"/>
    <s v="Standard"/>
    <n v="2024"/>
    <n v="9"/>
    <s v="September"/>
    <n v="0.21"/>
    <n v="2799.2"/>
    <n v="0"/>
  </r>
  <r>
    <s v="ORD100571"/>
    <d v="2025-05-08T00:00:00"/>
    <x v="192"/>
    <s v="Customer_0764"/>
    <s v="P2016"/>
    <s v="Bedsheet Set"/>
    <x v="1"/>
    <x v="8"/>
    <n v="2"/>
    <n v="999"/>
    <n v="1998"/>
    <n v="0.1"/>
    <n v="199.8"/>
    <n v="1798.2"/>
    <n v="377.62"/>
    <s v="Ahmedabad"/>
    <s v="Gujarat"/>
    <s v="West"/>
    <x v="2"/>
    <s v="Standard"/>
    <n v="2025"/>
    <n v="5"/>
    <s v="May"/>
    <n v="0.21"/>
    <n v="1598.4"/>
    <n v="0"/>
  </r>
  <r>
    <s v="ORD100701"/>
    <d v="2024-10-29T00:00:00"/>
    <x v="405"/>
    <s v="Customer_0665"/>
    <s v="P2008"/>
    <s v="Jeans"/>
    <x v="0"/>
    <x v="12"/>
    <n v="1"/>
    <n v="1799"/>
    <n v="1799"/>
    <n v="0.25"/>
    <n v="449.75"/>
    <n v="1349.25"/>
    <n v="330.57"/>
    <s v="Lucknow"/>
    <s v="Uttar Pradesh"/>
    <s v="North"/>
    <x v="1"/>
    <s v="Standard"/>
    <n v="2024"/>
    <n v="10"/>
    <s v="October"/>
    <n v="0.245"/>
    <n v="899.5"/>
    <n v="0"/>
  </r>
  <r>
    <s v="ORD101154"/>
    <d v="2024-12-12T00:00:00"/>
    <x v="662"/>
    <s v="Customer_0017"/>
    <s v="P2011"/>
    <s v="Sneakers"/>
    <x v="0"/>
    <x v="4"/>
    <n v="1"/>
    <n v="2499"/>
    <n v="2499"/>
    <n v="0.1"/>
    <n v="249.9"/>
    <n v="2249.1"/>
    <n v="652.24"/>
    <s v="Mumbai"/>
    <s v="Maharashtra"/>
    <s v="West"/>
    <x v="1"/>
    <s v="Standard"/>
    <n v="2024"/>
    <n v="12"/>
    <s v="December"/>
    <n v="0.28999999999999998"/>
    <n v="1999.2"/>
    <n v="0"/>
  </r>
  <r>
    <s v="ORD102788"/>
    <d v="2024-04-27T00:00:00"/>
    <x v="629"/>
    <s v="Customer_0608"/>
    <s v="P2009"/>
    <s v="Kurti"/>
    <x v="0"/>
    <x v="0"/>
    <n v="2"/>
    <n v="1199"/>
    <n v="2398"/>
    <n v="0.15"/>
    <n v="359.7"/>
    <n v="2038.3"/>
    <n v="560.53"/>
    <s v="Jaipur"/>
    <s v="Rajasthan"/>
    <s v="North"/>
    <x v="1"/>
    <s v="Express"/>
    <n v="2024"/>
    <n v="4"/>
    <s v="April"/>
    <n v="0.27500000000000002"/>
    <n v="1678.6"/>
    <n v="0"/>
  </r>
  <r>
    <s v="ORD103237"/>
    <d v="2025-04-24T00:00:00"/>
    <x v="386"/>
    <s v="Customer_0284"/>
    <s v="P2002"/>
    <s v="Wireless Earbuds"/>
    <x v="2"/>
    <x v="7"/>
    <n v="1"/>
    <n v="2999"/>
    <n v="2999"/>
    <n v="0.05"/>
    <n v="149.94999999999999"/>
    <n v="2849.05"/>
    <n v="413.11"/>
    <s v="Noida"/>
    <s v="Uttar Pradesh"/>
    <s v="North"/>
    <x v="3"/>
    <s v="Standard"/>
    <n v="2025"/>
    <n v="4"/>
    <s v="April"/>
    <n v="0.14499999999999999"/>
    <n v="2699.1"/>
    <n v="0"/>
  </r>
  <r>
    <s v="ORD103634"/>
    <d v="2024-03-18T00:00:00"/>
    <x v="114"/>
    <s v="Customer_0386"/>
    <s v="P2022"/>
    <s v="Yoga Mat"/>
    <x v="3"/>
    <x v="9"/>
    <n v="1"/>
    <n v="899"/>
    <n v="899"/>
    <n v="0.15"/>
    <n v="134.85"/>
    <n v="764.15"/>
    <n v="179.58"/>
    <s v="Delhi"/>
    <s v="Delhi"/>
    <s v="North"/>
    <x v="2"/>
    <s v="Standard"/>
    <n v="2024"/>
    <n v="3"/>
    <s v="March"/>
    <n v="0.23499999999999999"/>
    <n v="629.29999999999995"/>
    <n v="0"/>
  </r>
  <r>
    <s v="ORD104962"/>
    <d v="2024-05-24T00:00:00"/>
    <x v="318"/>
    <s v="Customer_0669"/>
    <s v="P2018"/>
    <s v="Face Wash"/>
    <x v="4"/>
    <x v="11"/>
    <n v="3"/>
    <n v="399"/>
    <n v="1197"/>
    <n v="0.1"/>
    <n v="119.7"/>
    <n v="1077.3"/>
    <n v="377.05"/>
    <s v="Lucknow"/>
    <s v="Uttar Pradesh"/>
    <s v="North"/>
    <x v="2"/>
    <s v="Express"/>
    <n v="2024"/>
    <n v="5"/>
    <s v="May"/>
    <n v="0.35"/>
    <n v="957.6"/>
    <n v="0"/>
  </r>
  <r>
    <s v="ORD104963"/>
    <d v="2024-08-19T00:00:00"/>
    <x v="663"/>
    <s v="Customer_0068"/>
    <s v="P2014"/>
    <s v="Cookware Set"/>
    <x v="1"/>
    <x v="1"/>
    <n v="1"/>
    <n v="2999"/>
    <n v="2999"/>
    <n v="0.2"/>
    <n v="599.79999999999995"/>
    <n v="2399.1999999999998"/>
    <n v="431.86"/>
    <s v="Delhi"/>
    <s v="Delhi"/>
    <s v="North"/>
    <x v="4"/>
    <s v="Standard"/>
    <n v="2024"/>
    <n v="8"/>
    <s v="August"/>
    <n v="0.18"/>
    <n v="1799.4"/>
    <n v="0"/>
  </r>
  <r>
    <s v="ORD100395"/>
    <d v="2025-11-23T00:00:00"/>
    <x v="304"/>
    <s v="Customer_0109"/>
    <s v="P2025"/>
    <s v="Football"/>
    <x v="3"/>
    <x v="6"/>
    <n v="1"/>
    <n v="999"/>
    <n v="999"/>
    <n v="0.2"/>
    <n v="199.8"/>
    <n v="799.2"/>
    <n v="175.82"/>
    <s v="Hyderabad"/>
    <s v="Telangana"/>
    <s v="South"/>
    <x v="0"/>
    <s v="Express"/>
    <n v="2025"/>
    <n v="11"/>
    <s v="November"/>
    <n v="0.22"/>
    <n v="599.4"/>
    <n v="0"/>
  </r>
  <r>
    <s v="ORD100790"/>
    <d v="2025-11-21T00:00:00"/>
    <x v="651"/>
    <s v="Customer_0730"/>
    <s v="P2011"/>
    <s v="Sneakers"/>
    <x v="0"/>
    <x v="4"/>
    <n v="2"/>
    <n v="2499"/>
    <n v="4998"/>
    <n v="0.2"/>
    <n v="999.6"/>
    <n v="3998.4"/>
    <n v="1039.58"/>
    <s v="Chennai"/>
    <s v="Tamil Nadu"/>
    <s v="South"/>
    <x v="2"/>
    <s v="Standard"/>
    <n v="2025"/>
    <n v="11"/>
    <s v="November"/>
    <n v="0.26"/>
    <n v="2998.8"/>
    <n v="0"/>
  </r>
  <r>
    <s v="ORD101792"/>
    <d v="2025-02-10T00:00:00"/>
    <x v="510"/>
    <s v="Customer_0026"/>
    <s v="P2002"/>
    <s v="Wireless Earbuds"/>
    <x v="2"/>
    <x v="7"/>
    <n v="1"/>
    <n v="2999"/>
    <n v="2999"/>
    <n v="0.15"/>
    <n v="449.85"/>
    <n v="2549.15"/>
    <n v="293.14999999999998"/>
    <s v="Ahmedabad"/>
    <s v="Gujarat"/>
    <s v="West"/>
    <x v="0"/>
    <s v="Standard"/>
    <n v="2025"/>
    <n v="2"/>
    <s v="February"/>
    <n v="0.115"/>
    <n v="2099.3000000000002"/>
    <n v="0"/>
  </r>
  <r>
    <s v="ORD103577"/>
    <d v="2025-07-24T00:00:00"/>
    <x v="664"/>
    <s v="Customer_0741"/>
    <s v="P2002"/>
    <s v="Wireless Earbuds"/>
    <x v="2"/>
    <x v="7"/>
    <n v="3"/>
    <n v="2999"/>
    <n v="8997"/>
    <n v="0"/>
    <n v="0"/>
    <n v="8997"/>
    <n v="1439.52"/>
    <s v="Bengaluru"/>
    <s v="Karnataka"/>
    <s v="South"/>
    <x v="1"/>
    <s v="Standard"/>
    <n v="2025"/>
    <n v="7"/>
    <s v="July"/>
    <n v="0.16"/>
    <n v="8997"/>
    <n v="0"/>
  </r>
  <r>
    <s v="ORD103667"/>
    <d v="2025-01-09T00:00:00"/>
    <x v="461"/>
    <s v="Customer_0698"/>
    <s v="P2011"/>
    <s v="Sneakers"/>
    <x v="0"/>
    <x v="4"/>
    <n v="2"/>
    <n v="2499"/>
    <n v="4998"/>
    <n v="0.1"/>
    <n v="499.8"/>
    <n v="4498.2"/>
    <n v="1304.48"/>
    <s v="Kolkata"/>
    <s v="West Bengal"/>
    <s v="East"/>
    <x v="4"/>
    <s v="Standard"/>
    <n v="2025"/>
    <n v="1"/>
    <s v="January"/>
    <n v="0.28999999999999998"/>
    <n v="3998.4"/>
    <n v="0"/>
  </r>
  <r>
    <s v="ORD101134"/>
    <d v="2024-04-02T00:00:00"/>
    <x v="574"/>
    <s v="Customer_0330"/>
    <s v="P2017"/>
    <s v="Office Chair"/>
    <x v="1"/>
    <x v="5"/>
    <n v="3"/>
    <n v="5999"/>
    <n v="17997"/>
    <n v="0.15"/>
    <n v="2699.55"/>
    <n v="15297.45"/>
    <n v="2983"/>
    <s v="Bengaluru"/>
    <s v="Karnataka"/>
    <s v="South"/>
    <x v="0"/>
    <s v="Same Day"/>
    <n v="2024"/>
    <n v="4"/>
    <s v="April"/>
    <n v="0.19500000000000001"/>
    <n v="12597.9"/>
    <n v="0"/>
  </r>
  <r>
    <s v="ORD102197"/>
    <d v="2025-02-08T00:00:00"/>
    <x v="373"/>
    <s v="Customer_0603"/>
    <s v="P2022"/>
    <s v="Yoga Mat"/>
    <x v="3"/>
    <x v="9"/>
    <n v="1"/>
    <n v="899"/>
    <n v="899"/>
    <n v="0.1"/>
    <n v="89.9"/>
    <n v="809.1"/>
    <n v="202.28"/>
    <s v="Pune"/>
    <s v="Maharashtra"/>
    <s v="West"/>
    <x v="0"/>
    <s v="Standard"/>
    <n v="2025"/>
    <n v="2"/>
    <s v="February"/>
    <n v="0.25"/>
    <n v="719.2"/>
    <n v="0"/>
  </r>
  <r>
    <s v="ORD102453"/>
    <d v="2024-01-15T00:00:00"/>
    <x v="646"/>
    <s v="Customer_0696"/>
    <s v="P2010"/>
    <s v="Dress"/>
    <x v="0"/>
    <x v="0"/>
    <n v="1"/>
    <n v="1999"/>
    <n v="1999"/>
    <n v="0.2"/>
    <n v="399.8"/>
    <n v="1599.2"/>
    <n v="415.79"/>
    <s v="Noida"/>
    <s v="Uttar Pradesh"/>
    <s v="North"/>
    <x v="1"/>
    <s v="Express"/>
    <n v="2024"/>
    <n v="1"/>
    <s v="January"/>
    <n v="0.26"/>
    <n v="1199.4000000000001"/>
    <n v="0"/>
  </r>
  <r>
    <s v="ORD103800"/>
    <d v="2024-09-27T00:00:00"/>
    <x v="273"/>
    <s v="Customer_0787"/>
    <s v="P2021"/>
    <s v="Perfume"/>
    <x v="4"/>
    <x v="13"/>
    <n v="1"/>
    <n v="1499"/>
    <n v="1499"/>
    <n v="0"/>
    <n v="0"/>
    <n v="1499"/>
    <n v="569.62"/>
    <s v="Jaipur"/>
    <s v="Rajasthan"/>
    <s v="North"/>
    <x v="1"/>
    <s v="Standard"/>
    <n v="2024"/>
    <n v="9"/>
    <s v="September"/>
    <n v="0.38"/>
    <n v="1499"/>
    <n v="0"/>
  </r>
  <r>
    <s v="ORD103882"/>
    <d v="2025-07-03T00:00:00"/>
    <x v="71"/>
    <s v="Customer_0007"/>
    <s v="P2015"/>
    <s v="Table Lamp"/>
    <x v="1"/>
    <x v="8"/>
    <n v="2"/>
    <n v="1299"/>
    <n v="2598"/>
    <n v="0.15"/>
    <n v="389.7"/>
    <n v="2208.3000000000002"/>
    <n v="430.62"/>
    <s v="Hyderabad"/>
    <s v="Telangana"/>
    <s v="South"/>
    <x v="1"/>
    <s v="Standard"/>
    <n v="2025"/>
    <n v="7"/>
    <s v="July"/>
    <n v="0.19500000000000001"/>
    <n v="1818.6"/>
    <n v="0"/>
  </r>
  <r>
    <s v="ORD103956"/>
    <d v="2024-05-06T00:00:00"/>
    <x v="503"/>
    <s v="Customer_0607"/>
    <s v="P2006"/>
    <s v="Power Bank"/>
    <x v="2"/>
    <x v="3"/>
    <n v="2"/>
    <n v="1499"/>
    <n v="2998"/>
    <n v="0.1"/>
    <n v="299.8"/>
    <n v="2698.2"/>
    <n v="350.77"/>
    <s v="Ahmedabad"/>
    <s v="Gujarat"/>
    <s v="West"/>
    <x v="3"/>
    <s v="Standard"/>
    <n v="2024"/>
    <n v="5"/>
    <s v="May"/>
    <n v="0.13"/>
    <n v="2398.4"/>
    <n v="0"/>
  </r>
  <r>
    <s v="ORD104714"/>
    <d v="2025-04-10T00:00:00"/>
    <x v="302"/>
    <s v="Customer_0272"/>
    <s v="P2004"/>
    <s v="Wireless Mouse"/>
    <x v="2"/>
    <x v="3"/>
    <n v="1"/>
    <n v="899"/>
    <n v="899"/>
    <n v="0.05"/>
    <n v="44.95"/>
    <n v="854.05"/>
    <n v="123.84"/>
    <s v="Ahmedabad"/>
    <s v="Gujarat"/>
    <s v="West"/>
    <x v="4"/>
    <s v="Standard"/>
    <n v="2025"/>
    <n v="4"/>
    <s v="April"/>
    <n v="0.14499999999999999"/>
    <n v="809.1"/>
    <n v="0"/>
  </r>
  <r>
    <s v="ORD104810"/>
    <d v="2025-01-12T00:00:00"/>
    <x v="229"/>
    <s v="Customer_0315"/>
    <s v="P2015"/>
    <s v="Table Lamp"/>
    <x v="1"/>
    <x v="8"/>
    <n v="1"/>
    <n v="1299"/>
    <n v="1299"/>
    <n v="0.1"/>
    <n v="129.9"/>
    <n v="1169.0999999999999"/>
    <n v="245.51"/>
    <s v="Delhi"/>
    <s v="Delhi"/>
    <s v="North"/>
    <x v="3"/>
    <s v="Standard"/>
    <n v="2025"/>
    <n v="1"/>
    <s v="January"/>
    <n v="0.21"/>
    <n v="1039.2"/>
    <n v="0"/>
  </r>
  <r>
    <s v="ORD101523"/>
    <d v="2025-11-19T00:00:00"/>
    <x v="204"/>
    <s v="Customer_0287"/>
    <s v="P2009"/>
    <s v="Kurti"/>
    <x v="0"/>
    <x v="0"/>
    <n v="2"/>
    <n v="1199"/>
    <n v="2398"/>
    <n v="0"/>
    <n v="0"/>
    <n v="2398"/>
    <n v="767.36"/>
    <s v="Gurugram"/>
    <s v="Haryana"/>
    <s v="North"/>
    <x v="0"/>
    <s v="Standard"/>
    <n v="2025"/>
    <n v="11"/>
    <s v="November"/>
    <n v="0.32"/>
    <n v="2398"/>
    <n v="0"/>
  </r>
  <r>
    <s v="ORD102995"/>
    <d v="2025-11-19T00:00:00"/>
    <x v="514"/>
    <s v="Customer_0138"/>
    <s v="P2022"/>
    <s v="Yoga Mat"/>
    <x v="3"/>
    <x v="9"/>
    <n v="3"/>
    <n v="899"/>
    <n v="2697"/>
    <n v="0.1"/>
    <n v="269.7"/>
    <n v="2427.3000000000002"/>
    <n v="606.83000000000004"/>
    <s v="Jaipur"/>
    <s v="Rajasthan"/>
    <s v="North"/>
    <x v="4"/>
    <s v="Express"/>
    <n v="2025"/>
    <n v="11"/>
    <s v="November"/>
    <n v="0.25"/>
    <n v="2157.6"/>
    <n v="0"/>
  </r>
  <r>
    <s v="ORD103243"/>
    <d v="2024-09-25T00:00:00"/>
    <x v="318"/>
    <s v="Customer_0669"/>
    <s v="P2015"/>
    <s v="Table Lamp"/>
    <x v="1"/>
    <x v="8"/>
    <n v="3"/>
    <n v="1299"/>
    <n v="3897"/>
    <n v="0"/>
    <n v="0"/>
    <n v="3897"/>
    <n v="935.28"/>
    <s v="Bengaluru"/>
    <s v="Karnataka"/>
    <s v="South"/>
    <x v="2"/>
    <s v="Standard"/>
    <n v="2024"/>
    <n v="9"/>
    <s v="September"/>
    <n v="0.24"/>
    <n v="3897"/>
    <n v="0"/>
  </r>
  <r>
    <s v="ORD103307"/>
    <d v="2025-08-21T00:00:00"/>
    <x v="231"/>
    <s v="Customer_0238"/>
    <s v="P2001"/>
    <s v="Smartphone"/>
    <x v="2"/>
    <x v="7"/>
    <n v="3"/>
    <n v="24999"/>
    <n v="74997"/>
    <n v="0.15"/>
    <n v="11249.55"/>
    <n v="63747.45"/>
    <n v="7330.96"/>
    <s v="Noida"/>
    <s v="Uttar Pradesh"/>
    <s v="North"/>
    <x v="3"/>
    <s v="Same Day"/>
    <n v="2025"/>
    <n v="8"/>
    <s v="August"/>
    <n v="0.115"/>
    <n v="52497.9"/>
    <n v="0"/>
  </r>
  <r>
    <s v="ORD104018"/>
    <d v="2025-01-25T00:00:00"/>
    <x v="622"/>
    <s v="Customer_0627"/>
    <s v="P2009"/>
    <s v="Kurti"/>
    <x v="0"/>
    <x v="0"/>
    <n v="1"/>
    <n v="1199"/>
    <n v="1199"/>
    <n v="0.05"/>
    <n v="59.95"/>
    <n v="1139.05"/>
    <n v="347.41"/>
    <s v="Hyderabad"/>
    <s v="Telangana"/>
    <s v="South"/>
    <x v="1"/>
    <s v="Standard"/>
    <n v="2025"/>
    <n v="1"/>
    <s v="January"/>
    <n v="0.30499999999999999"/>
    <n v="1079.0999999999999"/>
    <n v="0"/>
  </r>
  <r>
    <s v="ORD104944"/>
    <d v="2025-10-15T00:00:00"/>
    <x v="227"/>
    <s v="Customer_0242"/>
    <s v="P2013"/>
    <s v="Mixer Grinder"/>
    <x v="1"/>
    <x v="1"/>
    <n v="2"/>
    <n v="3499"/>
    <n v="6998"/>
    <n v="0.25"/>
    <n v="1749.5"/>
    <n v="5248.5"/>
    <n v="866"/>
    <s v="Mumbai"/>
    <s v="Maharashtra"/>
    <s v="West"/>
    <x v="4"/>
    <s v="Express"/>
    <n v="2025"/>
    <n v="10"/>
    <s v="October"/>
    <n v="0.16500000000000001"/>
    <n v="3499"/>
    <n v="0"/>
  </r>
  <r>
    <s v="ORD100505"/>
    <d v="2025-01-15T00:00:00"/>
    <x v="268"/>
    <s v="Customer_0636"/>
    <s v="P2014"/>
    <s v="Cookware Set"/>
    <x v="1"/>
    <x v="1"/>
    <n v="1"/>
    <n v="2999"/>
    <n v="2999"/>
    <n v="0.2"/>
    <n v="599.79999999999995"/>
    <n v="2399.1999999999998"/>
    <n v="431.86"/>
    <s v="Gurugram"/>
    <s v="Haryana"/>
    <s v="North"/>
    <x v="3"/>
    <s v="Same Day"/>
    <n v="2025"/>
    <n v="1"/>
    <s v="January"/>
    <n v="0.18"/>
    <n v="1799.4"/>
    <n v="0"/>
  </r>
  <r>
    <s v="ORD100999"/>
    <d v="2024-04-20T00:00:00"/>
    <x v="253"/>
    <s v="Customer_0481"/>
    <s v="P2022"/>
    <s v="Yoga Mat"/>
    <x v="3"/>
    <x v="9"/>
    <n v="1"/>
    <n v="899"/>
    <n v="899"/>
    <n v="0.1"/>
    <n v="89.9"/>
    <n v="809.1"/>
    <n v="202.28"/>
    <s v="Jaipur"/>
    <s v="Rajasthan"/>
    <s v="North"/>
    <x v="2"/>
    <s v="Express"/>
    <n v="2024"/>
    <n v="4"/>
    <s v="April"/>
    <n v="0.25"/>
    <n v="719.2"/>
    <n v="0"/>
  </r>
  <r>
    <s v="ORD101291"/>
    <d v="2025-11-22T00:00:00"/>
    <x v="657"/>
    <s v="Customer_0586"/>
    <s v="P2005"/>
    <s v="Keyboard"/>
    <x v="2"/>
    <x v="3"/>
    <n v="1"/>
    <n v="1299"/>
    <n v="1299"/>
    <n v="0.05"/>
    <n v="64.95"/>
    <n v="1234.05"/>
    <n v="178.94"/>
    <s v="Pune"/>
    <s v="Maharashtra"/>
    <s v="West"/>
    <x v="4"/>
    <s v="Express"/>
    <n v="2025"/>
    <n v="11"/>
    <s v="November"/>
    <n v="0.14499999999999999"/>
    <n v="1169.0999999999999"/>
    <n v="0"/>
  </r>
  <r>
    <s v="ORD101822"/>
    <d v="2024-08-27T00:00:00"/>
    <x v="352"/>
    <s v="Customer_0756"/>
    <s v="P2021"/>
    <s v="Perfume"/>
    <x v="4"/>
    <x v="13"/>
    <n v="2"/>
    <n v="1499"/>
    <n v="2998"/>
    <n v="0.05"/>
    <n v="149.9"/>
    <n v="2848.1"/>
    <n v="1039.56"/>
    <s v="Delhi"/>
    <s v="Delhi"/>
    <s v="North"/>
    <x v="0"/>
    <s v="Standard"/>
    <n v="2024"/>
    <n v="8"/>
    <s v="August"/>
    <n v="0.36499999999999999"/>
    <n v="2698.2"/>
    <n v="0"/>
  </r>
  <r>
    <s v="ORD102048"/>
    <d v="2025-04-27T00:00:00"/>
    <x v="252"/>
    <s v="Customer_0123"/>
    <s v="P2006"/>
    <s v="Power Bank"/>
    <x v="2"/>
    <x v="3"/>
    <n v="2"/>
    <n v="1499"/>
    <n v="2998"/>
    <n v="0.1"/>
    <n v="299.8"/>
    <n v="2698.2"/>
    <n v="350.77"/>
    <s v="Mumbai"/>
    <s v="Maharashtra"/>
    <s v="West"/>
    <x v="3"/>
    <s v="Same Day"/>
    <n v="2025"/>
    <n v="4"/>
    <s v="April"/>
    <n v="0.13"/>
    <n v="2398.4"/>
    <n v="0"/>
  </r>
  <r>
    <s v="ORD103284"/>
    <d v="2024-01-26T00:00:00"/>
    <x v="507"/>
    <s v="Customer_0235"/>
    <s v="P2012"/>
    <s v="Sandals"/>
    <x v="0"/>
    <x v="4"/>
    <n v="1"/>
    <n v="1299"/>
    <n v="1299"/>
    <n v="0.25"/>
    <n v="324.75"/>
    <n v="974.25"/>
    <n v="238.69"/>
    <s v="Pune"/>
    <s v="Maharashtra"/>
    <s v="West"/>
    <x v="4"/>
    <s v="Standard"/>
    <n v="2024"/>
    <n v="1"/>
    <s v="January"/>
    <n v="0.245"/>
    <n v="649.5"/>
    <n v="0"/>
  </r>
  <r>
    <s v="ORD104370"/>
    <d v="2025-09-26T00:00:00"/>
    <x v="415"/>
    <s v="Customer_0635"/>
    <s v="P2005"/>
    <s v="Keyboard"/>
    <x v="2"/>
    <x v="3"/>
    <n v="3"/>
    <n v="1299"/>
    <n v="3897"/>
    <n v="0.05"/>
    <n v="194.85"/>
    <n v="3702.15"/>
    <n v="536.80999999999995"/>
    <s v="Ahmedabad"/>
    <s v="Gujarat"/>
    <s v="West"/>
    <x v="1"/>
    <s v="Express"/>
    <n v="2025"/>
    <n v="9"/>
    <s v="September"/>
    <n v="0.14499999999999999"/>
    <n v="3507.3"/>
    <n v="0"/>
  </r>
  <r>
    <s v="ORD100699"/>
    <d v="2025-07-28T00:00:00"/>
    <x v="101"/>
    <s v="Customer_0089"/>
    <s v="P2008"/>
    <s v="Jeans"/>
    <x v="0"/>
    <x v="12"/>
    <n v="1"/>
    <n v="1799"/>
    <n v="1799"/>
    <n v="0.05"/>
    <n v="89.95"/>
    <n v="1709.05"/>
    <n v="521.26"/>
    <s v="Bengaluru"/>
    <s v="Karnataka"/>
    <s v="South"/>
    <x v="4"/>
    <s v="Express"/>
    <n v="2025"/>
    <n v="7"/>
    <s v="July"/>
    <n v="0.30499999999999999"/>
    <n v="1619.1"/>
    <n v="0"/>
  </r>
  <r>
    <s v="ORD100997"/>
    <d v="2024-12-01T00:00:00"/>
    <x v="665"/>
    <s v="Customer_0595"/>
    <s v="P2018"/>
    <s v="Face Wash"/>
    <x v="4"/>
    <x v="11"/>
    <n v="1"/>
    <n v="399"/>
    <n v="399"/>
    <n v="0.15"/>
    <n v="59.85"/>
    <n v="339.15"/>
    <n v="113.62"/>
    <s v="Delhi"/>
    <s v="Delhi"/>
    <s v="North"/>
    <x v="4"/>
    <s v="Standard"/>
    <n v="2024"/>
    <n v="12"/>
    <s v="December"/>
    <n v="0.33500000000000002"/>
    <n v="279.3"/>
    <n v="0"/>
  </r>
  <r>
    <s v="ORD103408"/>
    <d v="2025-09-16T00:00:00"/>
    <x v="666"/>
    <s v="Customer_0489"/>
    <s v="P2016"/>
    <s v="Bedsheet Set"/>
    <x v="1"/>
    <x v="8"/>
    <n v="4"/>
    <n v="999"/>
    <n v="3996"/>
    <n v="0.1"/>
    <n v="399.6"/>
    <n v="3596.4"/>
    <n v="755.24"/>
    <s v="Lucknow"/>
    <s v="Uttar Pradesh"/>
    <s v="North"/>
    <x v="4"/>
    <s v="Standard"/>
    <n v="2025"/>
    <n v="9"/>
    <s v="September"/>
    <n v="0.21"/>
    <n v="3196.8"/>
    <n v="0"/>
  </r>
  <r>
    <s v="ORD103419"/>
    <d v="2024-08-14T00:00:00"/>
    <x v="180"/>
    <s v="Customer_0146"/>
    <s v="P2012"/>
    <s v="Sandals"/>
    <x v="0"/>
    <x v="4"/>
    <n v="1"/>
    <n v="1299"/>
    <n v="1299"/>
    <n v="0.15"/>
    <n v="194.85"/>
    <n v="1104.1500000000001"/>
    <n v="303.64"/>
    <s v="Jaipur"/>
    <s v="Rajasthan"/>
    <s v="North"/>
    <x v="0"/>
    <s v="Standard"/>
    <n v="2024"/>
    <n v="8"/>
    <s v="August"/>
    <n v="0.27500000000000002"/>
    <n v="909.3"/>
    <n v="0"/>
  </r>
  <r>
    <s v="ORD104553"/>
    <d v="2025-10-25T00:00:00"/>
    <x v="245"/>
    <s v="Customer_0043"/>
    <s v="P2006"/>
    <s v="Power Bank"/>
    <x v="2"/>
    <x v="3"/>
    <n v="2"/>
    <n v="1499"/>
    <n v="2998"/>
    <n v="0.05"/>
    <n v="149.9"/>
    <n v="2848.1"/>
    <n v="412.97"/>
    <s v="Lucknow"/>
    <s v="Uttar Pradesh"/>
    <s v="North"/>
    <x v="2"/>
    <s v="Standard"/>
    <n v="2025"/>
    <n v="10"/>
    <s v="October"/>
    <n v="0.14499999999999999"/>
    <n v="2698.2"/>
    <n v="0"/>
  </r>
  <r>
    <s v="ORD100619"/>
    <d v="2024-03-05T00:00:00"/>
    <x v="472"/>
    <s v="Customer_0488"/>
    <s v="P2009"/>
    <s v="Kurti"/>
    <x v="0"/>
    <x v="0"/>
    <n v="1"/>
    <n v="1199"/>
    <n v="1199"/>
    <n v="0.05"/>
    <n v="59.95"/>
    <n v="1139.05"/>
    <n v="347.41"/>
    <s v="Chennai"/>
    <s v="Tamil Nadu"/>
    <s v="South"/>
    <x v="3"/>
    <s v="Standard"/>
    <n v="2024"/>
    <n v="3"/>
    <s v="March"/>
    <n v="0.30499999999999999"/>
    <n v="1079.0999999999999"/>
    <n v="0"/>
  </r>
  <r>
    <s v="ORD101836"/>
    <d v="2025-10-12T00:00:00"/>
    <x v="290"/>
    <s v="Customer_0539"/>
    <s v="P2025"/>
    <s v="Football"/>
    <x v="3"/>
    <x v="6"/>
    <n v="2"/>
    <n v="999"/>
    <n v="1998"/>
    <n v="0.15"/>
    <n v="299.7"/>
    <n v="1698.3"/>
    <n v="399.1"/>
    <s v="Chennai"/>
    <s v="Tamil Nadu"/>
    <s v="South"/>
    <x v="1"/>
    <s v="Same Day"/>
    <n v="2025"/>
    <n v="10"/>
    <s v="October"/>
    <n v="0.23499999999999999"/>
    <n v="1398.6"/>
    <n v="0"/>
  </r>
  <r>
    <s v="ORD102439"/>
    <d v="2025-04-20T00:00:00"/>
    <x v="551"/>
    <s v="Customer_0368"/>
    <s v="P2005"/>
    <s v="Keyboard"/>
    <x v="2"/>
    <x v="3"/>
    <n v="1"/>
    <n v="1299"/>
    <n v="1299"/>
    <n v="0.15"/>
    <n v="194.85"/>
    <n v="1104.1500000000001"/>
    <n v="126.98"/>
    <s v="Jaipur"/>
    <s v="Rajasthan"/>
    <s v="North"/>
    <x v="4"/>
    <s v="Standard"/>
    <n v="2025"/>
    <n v="4"/>
    <s v="April"/>
    <n v="0.115"/>
    <n v="909.3"/>
    <n v="0"/>
  </r>
  <r>
    <s v="ORD103030"/>
    <d v="2025-12-18T00:00:00"/>
    <x v="305"/>
    <s v="Customer_0369"/>
    <s v="P2008"/>
    <s v="Jeans"/>
    <x v="0"/>
    <x v="12"/>
    <n v="4"/>
    <n v="1799"/>
    <n v="7196"/>
    <n v="0.15"/>
    <n v="1079.4000000000001"/>
    <n v="6116.6"/>
    <n v="1682.07"/>
    <s v="Bengaluru"/>
    <s v="Karnataka"/>
    <s v="South"/>
    <x v="2"/>
    <s v="Standard"/>
    <n v="2025"/>
    <n v="12"/>
    <s v="December"/>
    <n v="0.27500000000000002"/>
    <n v="5037.2"/>
    <n v="0"/>
  </r>
  <r>
    <s v="ORD103082"/>
    <d v="2024-11-05T00:00:00"/>
    <x v="43"/>
    <s v="Customer_0572"/>
    <s v="P2016"/>
    <s v="Bedsheet Set"/>
    <x v="1"/>
    <x v="8"/>
    <n v="1"/>
    <n v="999"/>
    <n v="999"/>
    <n v="0.2"/>
    <n v="199.8"/>
    <n v="799.2"/>
    <n v="143.86000000000001"/>
    <s v="Hyderabad"/>
    <s v="Telangana"/>
    <s v="South"/>
    <x v="4"/>
    <s v="Standard"/>
    <n v="2024"/>
    <n v="11"/>
    <s v="November"/>
    <n v="0.18"/>
    <n v="599.4"/>
    <n v="0"/>
  </r>
  <r>
    <s v="ORD104300"/>
    <d v="2025-10-26T00:00:00"/>
    <x v="406"/>
    <s v="Customer_0077"/>
    <s v="P2011"/>
    <s v="Sneakers"/>
    <x v="0"/>
    <x v="4"/>
    <n v="2"/>
    <n v="2499"/>
    <n v="4998"/>
    <n v="0.1"/>
    <n v="499.8"/>
    <n v="4498.2"/>
    <n v="1304.48"/>
    <s v="Bengaluru"/>
    <s v="Karnataka"/>
    <s v="South"/>
    <x v="1"/>
    <s v="Express"/>
    <n v="2025"/>
    <n v="10"/>
    <s v="October"/>
    <n v="0.28999999999999998"/>
    <n v="3998.4"/>
    <n v="0"/>
  </r>
  <r>
    <s v="ORD104427"/>
    <d v="2025-02-22T00:00:00"/>
    <x v="667"/>
    <s v="Customer_0485"/>
    <s v="P2013"/>
    <s v="Mixer Grinder"/>
    <x v="1"/>
    <x v="1"/>
    <n v="1"/>
    <n v="3499"/>
    <n v="3499"/>
    <n v="0"/>
    <n v="0"/>
    <n v="3499"/>
    <n v="839.76"/>
    <s v="Gurugram"/>
    <s v="Haryana"/>
    <s v="North"/>
    <x v="4"/>
    <s v="Standard"/>
    <n v="2025"/>
    <n v="2"/>
    <s v="February"/>
    <n v="0.24"/>
    <n v="3499"/>
    <n v="0"/>
  </r>
  <r>
    <s v="ORD100552"/>
    <d v="2024-04-29T00:00:00"/>
    <x v="651"/>
    <s v="Customer_0730"/>
    <s v="P2015"/>
    <s v="Table Lamp"/>
    <x v="1"/>
    <x v="8"/>
    <n v="1"/>
    <n v="1299"/>
    <n v="1299"/>
    <n v="0.15"/>
    <n v="194.85"/>
    <n v="1104.1500000000001"/>
    <n v="215.31"/>
    <s v="Ahmedabad"/>
    <s v="Gujarat"/>
    <s v="West"/>
    <x v="1"/>
    <s v="Express"/>
    <n v="2024"/>
    <n v="4"/>
    <s v="April"/>
    <n v="0.19500000000000001"/>
    <n v="909.3"/>
    <n v="0"/>
  </r>
  <r>
    <s v="ORD101323"/>
    <d v="2024-05-23T00:00:00"/>
    <x v="668"/>
    <s v="Customer_0379"/>
    <s v="P2013"/>
    <s v="Mixer Grinder"/>
    <x v="1"/>
    <x v="1"/>
    <n v="1"/>
    <n v="3499"/>
    <n v="3499"/>
    <n v="0.1"/>
    <n v="349.9"/>
    <n v="3149.1"/>
    <n v="661.31"/>
    <s v="Kolkata"/>
    <s v="West Bengal"/>
    <s v="East"/>
    <x v="1"/>
    <s v="Standard"/>
    <n v="2024"/>
    <n v="5"/>
    <s v="May"/>
    <n v="0.21"/>
    <n v="2799.2"/>
    <n v="0"/>
  </r>
  <r>
    <s v="ORD102059"/>
    <d v="2024-02-16T00:00:00"/>
    <x v="424"/>
    <s v="Customer_0768"/>
    <s v="P2012"/>
    <s v="Sandals"/>
    <x v="0"/>
    <x v="4"/>
    <n v="1"/>
    <n v="1299"/>
    <n v="1299"/>
    <n v="0.1"/>
    <n v="129.9"/>
    <n v="1169.0999999999999"/>
    <n v="339.04"/>
    <s v="Kolkata"/>
    <s v="West Bengal"/>
    <s v="East"/>
    <x v="1"/>
    <s v="Express"/>
    <n v="2024"/>
    <n v="2"/>
    <s v="February"/>
    <n v="0.28999999999999998"/>
    <n v="1039.2"/>
    <n v="0"/>
  </r>
  <r>
    <s v="ORD102258"/>
    <d v="2024-02-08T00:00:00"/>
    <x v="443"/>
    <s v="Customer_0683"/>
    <s v="P2009"/>
    <s v="Kurti"/>
    <x v="0"/>
    <x v="0"/>
    <n v="5"/>
    <n v="1199"/>
    <n v="5995"/>
    <n v="0.1"/>
    <n v="599.5"/>
    <n v="5395.5"/>
    <n v="1564.7"/>
    <s v="Bengaluru"/>
    <s v="Karnataka"/>
    <s v="South"/>
    <x v="4"/>
    <s v="Standard"/>
    <n v="2024"/>
    <n v="2"/>
    <s v="February"/>
    <n v="0.28999999999999998"/>
    <n v="4796"/>
    <n v="0"/>
  </r>
  <r>
    <s v="ORD103922"/>
    <d v="2024-11-07T00:00:00"/>
    <x v="376"/>
    <s v="Customer_0394"/>
    <s v="P2023"/>
    <s v="Dumbbells"/>
    <x v="3"/>
    <x v="9"/>
    <n v="1"/>
    <n v="1599"/>
    <n v="1599"/>
    <n v="0.2"/>
    <n v="319.8"/>
    <n v="1279.2"/>
    <n v="281.42"/>
    <s v="Gurugram"/>
    <s v="Haryana"/>
    <s v="North"/>
    <x v="4"/>
    <s v="Standard"/>
    <n v="2024"/>
    <n v="11"/>
    <s v="November"/>
    <n v="0.22"/>
    <n v="959.4"/>
    <n v="0"/>
  </r>
  <r>
    <s v="ORD104166"/>
    <d v="2025-05-19T00:00:00"/>
    <x v="272"/>
    <s v="Customer_0448"/>
    <s v="P2008"/>
    <s v="Jeans"/>
    <x v="0"/>
    <x v="12"/>
    <n v="1"/>
    <n v="1799"/>
    <n v="1799"/>
    <n v="0.2"/>
    <n v="359.8"/>
    <n v="1439.2"/>
    <n v="374.19"/>
    <s v="Mumbai"/>
    <s v="Maharashtra"/>
    <s v="West"/>
    <x v="1"/>
    <s v="Standard"/>
    <n v="2025"/>
    <n v="5"/>
    <s v="May"/>
    <n v="0.26"/>
    <n v="1079.4000000000001"/>
    <n v="0"/>
  </r>
  <r>
    <s v="ORD101322"/>
    <d v="2024-04-28T00:00:00"/>
    <x v="34"/>
    <s v="Customer_0057"/>
    <s v="P2011"/>
    <s v="Sneakers"/>
    <x v="0"/>
    <x v="4"/>
    <n v="1"/>
    <n v="2499"/>
    <n v="2499"/>
    <n v="0.1"/>
    <n v="249.9"/>
    <n v="2249.1"/>
    <n v="652.24"/>
    <s v="Hyderabad"/>
    <s v="Telangana"/>
    <s v="South"/>
    <x v="0"/>
    <s v="Standard"/>
    <n v="2024"/>
    <n v="4"/>
    <s v="April"/>
    <n v="0.28999999999999998"/>
    <n v="1999.2"/>
    <n v="0"/>
  </r>
  <r>
    <s v="ORD102482"/>
    <d v="2024-04-09T00:00:00"/>
    <x v="358"/>
    <s v="Customer_0300"/>
    <s v="P2015"/>
    <s v="Table Lamp"/>
    <x v="1"/>
    <x v="8"/>
    <n v="1"/>
    <n v="1299"/>
    <n v="1299"/>
    <n v="0.2"/>
    <n v="259.8"/>
    <n v="1039.2"/>
    <n v="187.06"/>
    <s v="Gurugram"/>
    <s v="Haryana"/>
    <s v="North"/>
    <x v="1"/>
    <s v="Standard"/>
    <n v="2024"/>
    <n v="4"/>
    <s v="April"/>
    <n v="0.18"/>
    <n v="779.4"/>
    <n v="0"/>
  </r>
  <r>
    <s v="ORD103554"/>
    <d v="2024-08-28T00:00:00"/>
    <x v="487"/>
    <s v="Customer_0078"/>
    <s v="P2004"/>
    <s v="Wireless Mouse"/>
    <x v="2"/>
    <x v="3"/>
    <n v="3"/>
    <n v="899"/>
    <n v="2697"/>
    <n v="0.15"/>
    <n v="404.55"/>
    <n v="2292.4499999999998"/>
    <n v="263.63"/>
    <s v="Mumbai"/>
    <s v="Maharashtra"/>
    <s v="West"/>
    <x v="1"/>
    <s v="Standard"/>
    <n v="2024"/>
    <n v="8"/>
    <s v="August"/>
    <n v="0.115"/>
    <n v="1887.9"/>
    <n v="0"/>
  </r>
  <r>
    <s v="ORD103721"/>
    <d v="2025-07-04T00:00:00"/>
    <x v="520"/>
    <s v="Customer_0283"/>
    <s v="P2019"/>
    <s v="Sunscreen"/>
    <x v="4"/>
    <x v="11"/>
    <n v="1"/>
    <n v="699"/>
    <n v="699"/>
    <n v="0.15"/>
    <n v="104.85"/>
    <n v="594.15"/>
    <n v="199.04"/>
    <s v="Mumbai"/>
    <s v="Maharashtra"/>
    <s v="West"/>
    <x v="1"/>
    <s v="Standard"/>
    <n v="2025"/>
    <n v="7"/>
    <s v="July"/>
    <n v="0.33500000000000002"/>
    <n v="489.3"/>
    <n v="0"/>
  </r>
  <r>
    <s v="ORD104896"/>
    <d v="2024-05-18T00:00:00"/>
    <x v="36"/>
    <s v="Customer_0625"/>
    <s v="P2004"/>
    <s v="Wireless Mouse"/>
    <x v="2"/>
    <x v="3"/>
    <n v="1"/>
    <n v="899"/>
    <n v="899"/>
    <n v="0.25"/>
    <n v="224.75"/>
    <n v="674.25"/>
    <n v="57.31"/>
    <s v="Gurugram"/>
    <s v="Haryana"/>
    <s v="North"/>
    <x v="1"/>
    <s v="Standard"/>
    <n v="2024"/>
    <n v="5"/>
    <s v="May"/>
    <n v="8.5000000000000006E-2"/>
    <n v="449.5"/>
    <n v="0"/>
  </r>
  <r>
    <s v="ORD101394"/>
    <d v="2025-02-01T00:00:00"/>
    <x v="370"/>
    <s v="Customer_0058"/>
    <s v="P2002"/>
    <s v="Wireless Earbuds"/>
    <x v="2"/>
    <x v="7"/>
    <n v="3"/>
    <n v="2999"/>
    <n v="8997"/>
    <n v="0.25"/>
    <n v="2249.25"/>
    <n v="6747.75"/>
    <n v="573.55999999999995"/>
    <s v="Bengaluru"/>
    <s v="Karnataka"/>
    <s v="South"/>
    <x v="3"/>
    <s v="Standard"/>
    <n v="2025"/>
    <n v="2"/>
    <s v="February"/>
    <n v="8.5000000000000006E-2"/>
    <n v="4498.5"/>
    <n v="0"/>
  </r>
  <r>
    <s v="ORD101664"/>
    <d v="2025-04-09T00:00:00"/>
    <x v="29"/>
    <s v="Customer_0222"/>
    <s v="P2005"/>
    <s v="Keyboard"/>
    <x v="2"/>
    <x v="3"/>
    <n v="1"/>
    <n v="1299"/>
    <n v="1299"/>
    <n v="0.2"/>
    <n v="259.8"/>
    <n v="1039.2"/>
    <n v="103.92"/>
    <s v="Pune"/>
    <s v="Maharashtra"/>
    <s v="West"/>
    <x v="3"/>
    <s v="Standard"/>
    <n v="2025"/>
    <n v="4"/>
    <s v="April"/>
    <n v="0.1"/>
    <n v="779.4"/>
    <n v="0"/>
  </r>
  <r>
    <s v="ORD101788"/>
    <d v="2025-01-14T00:00:00"/>
    <x v="455"/>
    <s v="Customer_0410"/>
    <s v="P2014"/>
    <s v="Cookware Set"/>
    <x v="1"/>
    <x v="1"/>
    <n v="1"/>
    <n v="2999"/>
    <n v="2999"/>
    <n v="0.15"/>
    <n v="449.85"/>
    <n v="2549.15"/>
    <n v="497.08"/>
    <s v="Hyderabad"/>
    <s v="Telangana"/>
    <s v="South"/>
    <x v="4"/>
    <s v="Same Day"/>
    <n v="2025"/>
    <n v="1"/>
    <s v="January"/>
    <n v="0.19500000000000001"/>
    <n v="2099.3000000000002"/>
    <n v="0"/>
  </r>
  <r>
    <s v="ORD101958"/>
    <d v="2025-11-17T00:00:00"/>
    <x v="317"/>
    <s v="Customer_0546"/>
    <s v="P2008"/>
    <s v="Jeans"/>
    <x v="0"/>
    <x v="12"/>
    <n v="1"/>
    <n v="1799"/>
    <n v="1799"/>
    <n v="0.1"/>
    <n v="179.9"/>
    <n v="1619.1"/>
    <n v="469.54"/>
    <s v="Hyderabad"/>
    <s v="Telangana"/>
    <s v="South"/>
    <x v="1"/>
    <s v="Standard"/>
    <n v="2025"/>
    <n v="11"/>
    <s v="November"/>
    <n v="0.28999999999999998"/>
    <n v="1439.2"/>
    <n v="0"/>
  </r>
  <r>
    <s v="ORD102347"/>
    <d v="2025-12-14T00:00:00"/>
    <x v="669"/>
    <s v="Customer_0459"/>
    <s v="P2001"/>
    <s v="Smartphone"/>
    <x v="2"/>
    <x v="7"/>
    <n v="1"/>
    <n v="24999"/>
    <n v="24999"/>
    <n v="0"/>
    <n v="0"/>
    <n v="24999"/>
    <n v="3999.84"/>
    <s v="Mumbai"/>
    <s v="Maharashtra"/>
    <s v="West"/>
    <x v="4"/>
    <s v="Same Day"/>
    <n v="2025"/>
    <n v="12"/>
    <s v="December"/>
    <n v="0.16"/>
    <n v="24999"/>
    <n v="0"/>
  </r>
  <r>
    <s v="ORD102798"/>
    <d v="2025-07-07T00:00:00"/>
    <x v="354"/>
    <s v="Customer_0210"/>
    <s v="P2017"/>
    <s v="Office Chair"/>
    <x v="1"/>
    <x v="5"/>
    <n v="1"/>
    <n v="5999"/>
    <n v="5999"/>
    <n v="0.1"/>
    <n v="599.9"/>
    <n v="5399.1"/>
    <n v="1133.81"/>
    <s v="Chennai"/>
    <s v="Tamil Nadu"/>
    <s v="South"/>
    <x v="1"/>
    <s v="Same Day"/>
    <n v="2025"/>
    <n v="7"/>
    <s v="July"/>
    <n v="0.21"/>
    <n v="4799.2"/>
    <n v="0"/>
  </r>
  <r>
    <s v="ORD102948"/>
    <d v="2025-03-05T00:00:00"/>
    <x v="294"/>
    <s v="Customer_0181"/>
    <s v="P2024"/>
    <s v="Cricket Bat"/>
    <x v="3"/>
    <x v="6"/>
    <n v="3"/>
    <n v="2499"/>
    <n v="7497"/>
    <n v="0.15"/>
    <n v="1124.55"/>
    <n v="6372.45"/>
    <n v="1497.53"/>
    <s v="Pune"/>
    <s v="Maharashtra"/>
    <s v="West"/>
    <x v="3"/>
    <s v="Express"/>
    <n v="2025"/>
    <n v="3"/>
    <s v="March"/>
    <n v="0.23499999999999999"/>
    <n v="5247.9"/>
    <n v="0"/>
  </r>
  <r>
    <s v="ORD104813"/>
    <d v="2025-08-24T00:00:00"/>
    <x v="670"/>
    <s v="Customer_0725"/>
    <s v="P2019"/>
    <s v="Sunscreen"/>
    <x v="4"/>
    <x v="11"/>
    <n v="1"/>
    <n v="699"/>
    <n v="699"/>
    <n v="0.15"/>
    <n v="104.85"/>
    <n v="594.15"/>
    <n v="199.04"/>
    <s v="Mumbai"/>
    <s v="Maharashtra"/>
    <s v="West"/>
    <x v="1"/>
    <s v="Same Day"/>
    <n v="2025"/>
    <n v="8"/>
    <s v="August"/>
    <n v="0.33500000000000002"/>
    <n v="489.3"/>
    <n v="0"/>
  </r>
  <r>
    <s v="ORD104822"/>
    <d v="2024-06-07T00:00:00"/>
    <x v="39"/>
    <s v="Customer_0527"/>
    <s v="P2012"/>
    <s v="Sandals"/>
    <x v="0"/>
    <x v="4"/>
    <n v="2"/>
    <n v="1299"/>
    <n v="2598"/>
    <n v="0"/>
    <n v="0"/>
    <n v="2598"/>
    <n v="831.36"/>
    <s v="Jaipur"/>
    <s v="Rajasthan"/>
    <s v="North"/>
    <x v="4"/>
    <s v="Express"/>
    <n v="2024"/>
    <n v="6"/>
    <s v="June"/>
    <n v="0.32"/>
    <n v="2598"/>
    <n v="0"/>
  </r>
  <r>
    <s v="ORD100972"/>
    <d v="2025-02-28T00:00:00"/>
    <x v="614"/>
    <s v="Customer_0259"/>
    <s v="P2004"/>
    <s v="Wireless Mouse"/>
    <x v="2"/>
    <x v="3"/>
    <n v="5"/>
    <n v="899"/>
    <n v="4495"/>
    <n v="0"/>
    <n v="0"/>
    <n v="4495"/>
    <n v="719.2"/>
    <s v="Pune"/>
    <s v="Maharashtra"/>
    <s v="West"/>
    <x v="3"/>
    <s v="Same Day"/>
    <n v="2025"/>
    <n v="2"/>
    <s v="February"/>
    <n v="0.16"/>
    <n v="4495"/>
    <n v="0"/>
  </r>
  <r>
    <s v="ORD101880"/>
    <d v="2025-11-01T00:00:00"/>
    <x v="402"/>
    <s v="Customer_0110"/>
    <s v="P2023"/>
    <s v="Dumbbells"/>
    <x v="3"/>
    <x v="9"/>
    <n v="1"/>
    <n v="1599"/>
    <n v="1599"/>
    <n v="0.1"/>
    <n v="159.9"/>
    <n v="1439.1"/>
    <n v="359.78"/>
    <s v="Chennai"/>
    <s v="Tamil Nadu"/>
    <s v="South"/>
    <x v="1"/>
    <s v="Standard"/>
    <n v="2025"/>
    <n v="11"/>
    <s v="November"/>
    <n v="0.25"/>
    <n v="1279.2"/>
    <n v="0"/>
  </r>
  <r>
    <s v="ORD101962"/>
    <d v="2024-04-11T00:00:00"/>
    <x v="378"/>
    <s v="Customer_0159"/>
    <s v="P2019"/>
    <s v="Sunscreen"/>
    <x v="4"/>
    <x v="11"/>
    <n v="2"/>
    <n v="699"/>
    <n v="1398"/>
    <n v="0.1"/>
    <n v="139.80000000000001"/>
    <n v="1258.2"/>
    <n v="440.37"/>
    <s v="Ahmedabad"/>
    <s v="Gujarat"/>
    <s v="West"/>
    <x v="1"/>
    <s v="Express"/>
    <n v="2024"/>
    <n v="4"/>
    <s v="April"/>
    <n v="0.35"/>
    <n v="1118.4000000000001"/>
    <n v="0"/>
  </r>
  <r>
    <s v="ORD102871"/>
    <d v="2025-05-16T00:00:00"/>
    <x v="380"/>
    <s v="Customer_0056"/>
    <s v="P2016"/>
    <s v="Bedsheet Set"/>
    <x v="1"/>
    <x v="8"/>
    <n v="3"/>
    <n v="999"/>
    <n v="2997"/>
    <n v="0.05"/>
    <n v="149.85"/>
    <n v="2847.15"/>
    <n v="640.61"/>
    <s v="Bengaluru"/>
    <s v="Karnataka"/>
    <s v="South"/>
    <x v="2"/>
    <s v="Standard"/>
    <n v="2025"/>
    <n v="5"/>
    <s v="May"/>
    <n v="0.22500000000000001"/>
    <n v="2697.3"/>
    <n v="0"/>
  </r>
  <r>
    <s v="ORD103036"/>
    <d v="2025-09-22T00:00:00"/>
    <x v="632"/>
    <s v="Customer_0560"/>
    <s v="P2018"/>
    <s v="Face Wash"/>
    <x v="4"/>
    <x v="11"/>
    <n v="1"/>
    <n v="399"/>
    <n v="399"/>
    <n v="0.2"/>
    <n v="79.8"/>
    <n v="319.2"/>
    <n v="102.14"/>
    <s v="Noida"/>
    <s v="Uttar Pradesh"/>
    <s v="North"/>
    <x v="3"/>
    <s v="Standard"/>
    <n v="2025"/>
    <n v="9"/>
    <s v="September"/>
    <n v="0.32"/>
    <n v="239.4"/>
    <n v="0"/>
  </r>
  <r>
    <s v="ORD103188"/>
    <d v="2025-02-21T00:00:00"/>
    <x v="40"/>
    <s v="Customer_0751"/>
    <s v="P2016"/>
    <s v="Bedsheet Set"/>
    <x v="1"/>
    <x v="8"/>
    <n v="2"/>
    <n v="999"/>
    <n v="1998"/>
    <n v="0.15"/>
    <n v="299.7"/>
    <n v="1698.3"/>
    <n v="331.17"/>
    <s v="Noida"/>
    <s v="Uttar Pradesh"/>
    <s v="North"/>
    <x v="2"/>
    <s v="Same Day"/>
    <n v="2025"/>
    <n v="2"/>
    <s v="February"/>
    <n v="0.19500000000000001"/>
    <n v="1398.6"/>
    <n v="0"/>
  </r>
  <r>
    <s v="ORD103375"/>
    <d v="2024-10-13T00:00:00"/>
    <x v="286"/>
    <s v="Customer_0462"/>
    <s v="P2005"/>
    <s v="Keyboard"/>
    <x v="2"/>
    <x v="3"/>
    <n v="2"/>
    <n v="1299"/>
    <n v="2598"/>
    <n v="0"/>
    <n v="0"/>
    <n v="2598"/>
    <n v="415.68"/>
    <s v="Jaipur"/>
    <s v="Rajasthan"/>
    <s v="North"/>
    <x v="0"/>
    <s v="Express"/>
    <n v="2024"/>
    <n v="10"/>
    <s v="October"/>
    <n v="0.16"/>
    <n v="2598"/>
    <n v="0"/>
  </r>
  <r>
    <s v="ORD103689"/>
    <d v="2024-02-03T00:00:00"/>
    <x v="57"/>
    <s v="Customer_0707"/>
    <s v="P2013"/>
    <s v="Mixer Grinder"/>
    <x v="1"/>
    <x v="1"/>
    <n v="3"/>
    <n v="3499"/>
    <n v="10497"/>
    <n v="0.1"/>
    <n v="1049.7"/>
    <n v="9447.2999999999993"/>
    <n v="1983.93"/>
    <s v="Jaipur"/>
    <s v="Rajasthan"/>
    <s v="North"/>
    <x v="3"/>
    <s v="Standard"/>
    <n v="2024"/>
    <n v="2"/>
    <s v="February"/>
    <n v="0.21"/>
    <n v="8397.6"/>
    <n v="0"/>
  </r>
  <r>
    <s v="ORD103825"/>
    <d v="2025-12-07T00:00:00"/>
    <x v="355"/>
    <s v="Customer_0765"/>
    <s v="P2001"/>
    <s v="Smartphone"/>
    <x v="2"/>
    <x v="7"/>
    <n v="1"/>
    <n v="24999"/>
    <n v="24999"/>
    <n v="0"/>
    <n v="0"/>
    <n v="24999"/>
    <n v="3999.84"/>
    <s v="Mumbai"/>
    <s v="Maharashtra"/>
    <s v="West"/>
    <x v="3"/>
    <s v="Standard"/>
    <n v="2025"/>
    <n v="12"/>
    <s v="December"/>
    <n v="0.16"/>
    <n v="24999"/>
    <n v="0"/>
  </r>
  <r>
    <s v="ORD104498"/>
    <d v="2025-01-14T00:00:00"/>
    <x v="670"/>
    <s v="Customer_0725"/>
    <s v="P2008"/>
    <s v="Jeans"/>
    <x v="0"/>
    <x v="12"/>
    <n v="1"/>
    <n v="1799"/>
    <n v="1799"/>
    <n v="0"/>
    <n v="0"/>
    <n v="1799"/>
    <n v="575.67999999999995"/>
    <s v="Ahmedabad"/>
    <s v="Gujarat"/>
    <s v="West"/>
    <x v="4"/>
    <s v="Standard"/>
    <n v="2025"/>
    <n v="1"/>
    <s v="January"/>
    <n v="0.32"/>
    <n v="1799"/>
    <n v="0"/>
  </r>
  <r>
    <s v="ORD104674"/>
    <d v="2024-08-10T00:00:00"/>
    <x v="162"/>
    <s v="Customer_0596"/>
    <s v="P2002"/>
    <s v="Wireless Earbuds"/>
    <x v="2"/>
    <x v="7"/>
    <n v="1"/>
    <n v="2999"/>
    <n v="2999"/>
    <n v="0.15"/>
    <n v="449.85"/>
    <n v="2549.15"/>
    <n v="293.14999999999998"/>
    <s v="Lucknow"/>
    <s v="Uttar Pradesh"/>
    <s v="North"/>
    <x v="1"/>
    <s v="Standard"/>
    <n v="2024"/>
    <n v="8"/>
    <s v="August"/>
    <n v="0.115"/>
    <n v="2099.3000000000002"/>
    <n v="0"/>
  </r>
  <r>
    <s v="ORD104815"/>
    <d v="2025-03-30T00:00:00"/>
    <x v="671"/>
    <s v="Customer_0230"/>
    <s v="P2006"/>
    <s v="Power Bank"/>
    <x v="2"/>
    <x v="3"/>
    <n v="2"/>
    <n v="1499"/>
    <n v="2998"/>
    <n v="0.1"/>
    <n v="299.8"/>
    <n v="2698.2"/>
    <n v="350.77"/>
    <s v="Bengaluru"/>
    <s v="Karnataka"/>
    <s v="South"/>
    <x v="2"/>
    <s v="Standard"/>
    <n v="2025"/>
    <n v="3"/>
    <s v="March"/>
    <n v="0.13"/>
    <n v="2398.4"/>
    <n v="0"/>
  </r>
  <r>
    <s v="ORD100705"/>
    <d v="2025-03-31T00:00:00"/>
    <x v="145"/>
    <s v="Customer_0740"/>
    <s v="P2010"/>
    <s v="Dress"/>
    <x v="0"/>
    <x v="0"/>
    <n v="2"/>
    <n v="1999"/>
    <n v="3998"/>
    <n v="0.1"/>
    <n v="399.8"/>
    <n v="3598.2"/>
    <n v="1043.48"/>
    <s v="Lucknow"/>
    <s v="Uttar Pradesh"/>
    <s v="North"/>
    <x v="3"/>
    <s v="Express"/>
    <n v="2025"/>
    <n v="3"/>
    <s v="March"/>
    <n v="0.28999999999999998"/>
    <n v="3198.4"/>
    <n v="0"/>
  </r>
  <r>
    <s v="ORD101159"/>
    <d v="2024-08-29T00:00:00"/>
    <x v="672"/>
    <s v="Customer_0171"/>
    <s v="P2020"/>
    <s v="Shampoo"/>
    <x v="4"/>
    <x v="10"/>
    <n v="1"/>
    <n v="599"/>
    <n v="599"/>
    <n v="0.1"/>
    <n v="59.9"/>
    <n v="539.1"/>
    <n v="188.68"/>
    <s v="Hyderabad"/>
    <s v="Telangana"/>
    <s v="South"/>
    <x v="1"/>
    <s v="Standard"/>
    <n v="2024"/>
    <n v="8"/>
    <s v="August"/>
    <n v="0.35"/>
    <n v="479.2"/>
    <n v="0"/>
  </r>
  <r>
    <s v="ORD102084"/>
    <d v="2025-01-06T00:00:00"/>
    <x v="673"/>
    <s v="Customer_0530"/>
    <s v="P2014"/>
    <s v="Cookware Set"/>
    <x v="1"/>
    <x v="1"/>
    <n v="2"/>
    <n v="2999"/>
    <n v="5998"/>
    <n v="0.05"/>
    <n v="299.89999999999998"/>
    <n v="5698.1"/>
    <n v="1282.07"/>
    <s v="Pune"/>
    <s v="Maharashtra"/>
    <s v="West"/>
    <x v="4"/>
    <s v="Standard"/>
    <n v="2025"/>
    <n v="1"/>
    <s v="January"/>
    <n v="0.22500000000000001"/>
    <n v="5398.2"/>
    <n v="0"/>
  </r>
  <r>
    <s v="ORD102487"/>
    <d v="2024-04-11T00:00:00"/>
    <x v="232"/>
    <s v="Customer_0070"/>
    <s v="P2010"/>
    <s v="Dress"/>
    <x v="0"/>
    <x v="0"/>
    <n v="2"/>
    <n v="1999"/>
    <n v="3998"/>
    <n v="0.1"/>
    <n v="399.8"/>
    <n v="3598.2"/>
    <n v="1043.48"/>
    <s v="Kolkata"/>
    <s v="West Bengal"/>
    <s v="East"/>
    <x v="1"/>
    <s v="Standard"/>
    <n v="2024"/>
    <n v="4"/>
    <s v="April"/>
    <n v="0.28999999999999998"/>
    <n v="3198.4"/>
    <n v="0"/>
  </r>
  <r>
    <s v="ORD102551"/>
    <d v="2025-12-03T00:00:00"/>
    <x v="568"/>
    <s v="Customer_0203"/>
    <s v="P2015"/>
    <s v="Table Lamp"/>
    <x v="1"/>
    <x v="8"/>
    <n v="4"/>
    <n v="1299"/>
    <n v="5196"/>
    <n v="0.1"/>
    <n v="519.6"/>
    <n v="4676.3999999999996"/>
    <n v="982.04"/>
    <s v="Mumbai"/>
    <s v="Maharashtra"/>
    <s v="West"/>
    <x v="2"/>
    <s v="Same Day"/>
    <n v="2025"/>
    <n v="12"/>
    <s v="December"/>
    <n v="0.21"/>
    <n v="4156.8"/>
    <n v="0"/>
  </r>
  <r>
    <s v="ORD103464"/>
    <d v="2025-01-11T00:00:00"/>
    <x v="422"/>
    <s v="Customer_0328"/>
    <s v="P2006"/>
    <s v="Power Bank"/>
    <x v="2"/>
    <x v="3"/>
    <n v="2"/>
    <n v="1499"/>
    <n v="2998"/>
    <n v="0.1"/>
    <n v="299.8"/>
    <n v="2698.2"/>
    <n v="350.77"/>
    <s v="Bengaluru"/>
    <s v="Karnataka"/>
    <s v="South"/>
    <x v="4"/>
    <s v="Standard"/>
    <n v="2025"/>
    <n v="1"/>
    <s v="January"/>
    <n v="0.13"/>
    <n v="2398.4"/>
    <n v="0"/>
  </r>
  <r>
    <s v="ORD103476"/>
    <d v="2025-07-11T00:00:00"/>
    <x v="197"/>
    <s v="Customer_0624"/>
    <s v="P2006"/>
    <s v="Power Bank"/>
    <x v="2"/>
    <x v="3"/>
    <n v="1"/>
    <n v="1499"/>
    <n v="1499"/>
    <n v="0.05"/>
    <n v="74.95"/>
    <n v="1424.05"/>
    <n v="206.49"/>
    <s v="Pune"/>
    <s v="Maharashtra"/>
    <s v="West"/>
    <x v="4"/>
    <s v="Standard"/>
    <n v="2025"/>
    <n v="7"/>
    <s v="July"/>
    <n v="0.14499999999999999"/>
    <n v="1349.1"/>
    <n v="0"/>
  </r>
  <r>
    <s v="ORD100024"/>
    <d v="2025-10-22T00:00:00"/>
    <x v="140"/>
    <s v="Customer_0506"/>
    <s v="P2002"/>
    <s v="Wireless Earbuds"/>
    <x v="2"/>
    <x v="7"/>
    <n v="1"/>
    <n v="2999"/>
    <n v="2999"/>
    <n v="0.1"/>
    <n v="299.89999999999998"/>
    <n v="2699.1"/>
    <n v="350.88"/>
    <s v="Noida"/>
    <s v="Uttar Pradesh"/>
    <s v="North"/>
    <x v="4"/>
    <s v="Express"/>
    <n v="2025"/>
    <n v="10"/>
    <s v="October"/>
    <n v="0.13"/>
    <n v="2399.1999999999998"/>
    <n v="0"/>
  </r>
  <r>
    <s v="ORD100242"/>
    <d v="2025-01-02T00:00:00"/>
    <x v="492"/>
    <s v="Customer_0249"/>
    <s v="P2013"/>
    <s v="Mixer Grinder"/>
    <x v="1"/>
    <x v="1"/>
    <n v="2"/>
    <n v="3499"/>
    <n v="6998"/>
    <n v="0.15"/>
    <n v="1049.7"/>
    <n v="5948.3"/>
    <n v="1159.92"/>
    <s v="Gurugram"/>
    <s v="Haryana"/>
    <s v="North"/>
    <x v="4"/>
    <s v="Express"/>
    <n v="2025"/>
    <n v="1"/>
    <s v="January"/>
    <n v="0.19500000000000001"/>
    <n v="4898.6000000000004"/>
    <n v="0"/>
  </r>
  <r>
    <s v="ORD102884"/>
    <d v="2024-03-03T00:00:00"/>
    <x v="34"/>
    <s v="Customer_0057"/>
    <s v="P2007"/>
    <s v="T-Shirt"/>
    <x v="0"/>
    <x v="12"/>
    <n v="1"/>
    <n v="799"/>
    <n v="799"/>
    <n v="0.25"/>
    <n v="199.75"/>
    <n v="599.25"/>
    <n v="146.82"/>
    <s v="Delhi"/>
    <s v="Delhi"/>
    <s v="North"/>
    <x v="1"/>
    <s v="Same Day"/>
    <n v="2024"/>
    <n v="3"/>
    <s v="March"/>
    <n v="0.245"/>
    <n v="399.5"/>
    <n v="0"/>
  </r>
  <r>
    <s v="ORD102978"/>
    <d v="2025-02-11T00:00:00"/>
    <x v="496"/>
    <s v="Customer_0366"/>
    <s v="P2009"/>
    <s v="Kurti"/>
    <x v="0"/>
    <x v="0"/>
    <n v="3"/>
    <n v="1199"/>
    <n v="3597"/>
    <n v="0.05"/>
    <n v="179.85"/>
    <n v="3417.15"/>
    <n v="1042.23"/>
    <s v="Ahmedabad"/>
    <s v="Gujarat"/>
    <s v="West"/>
    <x v="0"/>
    <s v="Express"/>
    <n v="2025"/>
    <n v="2"/>
    <s v="February"/>
    <n v="0.30499999999999999"/>
    <n v="3237.3"/>
    <n v="0"/>
  </r>
  <r>
    <s v="ORD103012"/>
    <d v="2024-10-09T00:00:00"/>
    <x v="674"/>
    <s v="Customer_0710"/>
    <s v="P2015"/>
    <s v="Table Lamp"/>
    <x v="1"/>
    <x v="8"/>
    <n v="1"/>
    <n v="1299"/>
    <n v="1299"/>
    <n v="0.1"/>
    <n v="129.9"/>
    <n v="1169.0999999999999"/>
    <n v="245.51"/>
    <s v="Mumbai"/>
    <s v="Maharashtra"/>
    <s v="West"/>
    <x v="1"/>
    <s v="Standard"/>
    <n v="2024"/>
    <n v="10"/>
    <s v="October"/>
    <n v="0.21"/>
    <n v="1039.2"/>
    <n v="0"/>
  </r>
  <r>
    <s v="ORD103741"/>
    <d v="2024-07-13T00:00:00"/>
    <x v="249"/>
    <s v="Customer_0247"/>
    <s v="P2010"/>
    <s v="Dress"/>
    <x v="0"/>
    <x v="0"/>
    <n v="1"/>
    <n v="1999"/>
    <n v="1999"/>
    <n v="0.1"/>
    <n v="199.9"/>
    <n v="1799.1"/>
    <n v="521.74"/>
    <s v="Chennai"/>
    <s v="Tamil Nadu"/>
    <s v="South"/>
    <x v="3"/>
    <s v="Standard"/>
    <n v="2024"/>
    <n v="7"/>
    <s v="July"/>
    <n v="0.28999999999999998"/>
    <n v="1599.2"/>
    <n v="0"/>
  </r>
  <r>
    <s v="ORD104291"/>
    <d v="2024-05-05T00:00:00"/>
    <x v="10"/>
    <s v="Customer_0055"/>
    <s v="P2008"/>
    <s v="Jeans"/>
    <x v="0"/>
    <x v="12"/>
    <n v="1"/>
    <n v="1799"/>
    <n v="1799"/>
    <n v="0.05"/>
    <n v="89.95"/>
    <n v="1709.05"/>
    <n v="521.26"/>
    <s v="Pune"/>
    <s v="Maharashtra"/>
    <s v="West"/>
    <x v="4"/>
    <s v="Standard"/>
    <n v="2024"/>
    <n v="5"/>
    <s v="May"/>
    <n v="0.30499999999999999"/>
    <n v="1619.1"/>
    <n v="0"/>
  </r>
  <r>
    <s v="ORD104615"/>
    <d v="2025-04-10T00:00:00"/>
    <x v="212"/>
    <s v="Customer_0309"/>
    <s v="P2002"/>
    <s v="Wireless Earbuds"/>
    <x v="2"/>
    <x v="7"/>
    <n v="1"/>
    <n v="2999"/>
    <n v="2999"/>
    <n v="0.1"/>
    <n v="299.89999999999998"/>
    <n v="2699.1"/>
    <n v="350.88"/>
    <s v="Ahmedabad"/>
    <s v="Gujarat"/>
    <s v="West"/>
    <x v="1"/>
    <s v="Standard"/>
    <n v="2025"/>
    <n v="4"/>
    <s v="April"/>
    <n v="0.13"/>
    <n v="2399.1999999999998"/>
    <n v="0"/>
  </r>
  <r>
    <s v="ORD100133"/>
    <d v="2024-04-03T00:00:00"/>
    <x v="410"/>
    <s v="Customer_0051"/>
    <s v="P2001"/>
    <s v="Smartphone"/>
    <x v="2"/>
    <x v="7"/>
    <n v="2"/>
    <n v="24999"/>
    <n v="49998"/>
    <n v="0"/>
    <n v="0"/>
    <n v="49998"/>
    <n v="7999.68"/>
    <s v="Ahmedabad"/>
    <s v="Gujarat"/>
    <s v="West"/>
    <x v="1"/>
    <s v="Standard"/>
    <n v="2024"/>
    <n v="4"/>
    <s v="April"/>
    <n v="0.16"/>
    <n v="49998"/>
    <n v="0"/>
  </r>
  <r>
    <s v="ORD100332"/>
    <d v="2025-11-09T00:00:00"/>
    <x v="75"/>
    <s v="Customer_0114"/>
    <s v="P2016"/>
    <s v="Bedsheet Set"/>
    <x v="1"/>
    <x v="8"/>
    <n v="1"/>
    <n v="999"/>
    <n v="999"/>
    <n v="0.15"/>
    <n v="149.85"/>
    <n v="849.15"/>
    <n v="165.58"/>
    <s v="Ahmedabad"/>
    <s v="Gujarat"/>
    <s v="West"/>
    <x v="4"/>
    <s v="Express"/>
    <n v="2025"/>
    <n v="11"/>
    <s v="November"/>
    <n v="0.19500000000000001"/>
    <n v="699.3"/>
    <n v="0"/>
  </r>
  <r>
    <s v="ORD101490"/>
    <d v="2024-08-05T00:00:00"/>
    <x v="127"/>
    <s v="Customer_0322"/>
    <s v="P2018"/>
    <s v="Face Wash"/>
    <x v="4"/>
    <x v="11"/>
    <n v="2"/>
    <n v="399"/>
    <n v="798"/>
    <n v="0.1"/>
    <n v="79.8"/>
    <n v="718.2"/>
    <n v="251.37"/>
    <s v="Delhi"/>
    <s v="Delhi"/>
    <s v="North"/>
    <x v="4"/>
    <s v="Standard"/>
    <n v="2024"/>
    <n v="8"/>
    <s v="August"/>
    <n v="0.35"/>
    <n v="638.4"/>
    <n v="0"/>
  </r>
  <r>
    <s v="ORD102264"/>
    <d v="2025-10-19T00:00:00"/>
    <x v="299"/>
    <s v="Customer_0033"/>
    <s v="P2022"/>
    <s v="Yoga Mat"/>
    <x v="3"/>
    <x v="9"/>
    <n v="3"/>
    <n v="899"/>
    <n v="2697"/>
    <n v="0"/>
    <n v="0"/>
    <n v="2697"/>
    <n v="755.16"/>
    <s v="Delhi"/>
    <s v="Delhi"/>
    <s v="North"/>
    <x v="2"/>
    <s v="Express"/>
    <n v="2025"/>
    <n v="10"/>
    <s v="October"/>
    <n v="0.28000000000000003"/>
    <n v="2697"/>
    <n v="0"/>
  </r>
  <r>
    <s v="ORD102454"/>
    <d v="2025-10-16T00:00:00"/>
    <x v="59"/>
    <s v="Customer_0479"/>
    <s v="P2006"/>
    <s v="Power Bank"/>
    <x v="2"/>
    <x v="3"/>
    <n v="2"/>
    <n v="1499"/>
    <n v="2998"/>
    <n v="0.1"/>
    <n v="299.8"/>
    <n v="2698.2"/>
    <n v="350.77"/>
    <s v="Delhi"/>
    <s v="Delhi"/>
    <s v="North"/>
    <x v="4"/>
    <s v="Standard"/>
    <n v="2025"/>
    <n v="10"/>
    <s v="October"/>
    <n v="0.13"/>
    <n v="2398.4"/>
    <n v="0"/>
  </r>
  <r>
    <s v="ORD103152"/>
    <d v="2025-09-03T00:00:00"/>
    <x v="199"/>
    <s v="Customer_0553"/>
    <s v="P2009"/>
    <s v="Kurti"/>
    <x v="0"/>
    <x v="0"/>
    <n v="1"/>
    <n v="1199"/>
    <n v="1199"/>
    <n v="0.15"/>
    <n v="179.85"/>
    <n v="1019.15"/>
    <n v="280.27"/>
    <s v="Lucknow"/>
    <s v="Uttar Pradesh"/>
    <s v="North"/>
    <x v="1"/>
    <s v="Standard"/>
    <n v="2025"/>
    <n v="9"/>
    <s v="September"/>
    <n v="0.27500000000000002"/>
    <n v="839.3"/>
    <n v="0"/>
  </r>
  <r>
    <s v="ORD103316"/>
    <d v="2024-01-22T00:00:00"/>
    <x v="285"/>
    <s v="Customer_0549"/>
    <s v="P2024"/>
    <s v="Cricket Bat"/>
    <x v="3"/>
    <x v="6"/>
    <n v="2"/>
    <n v="2499"/>
    <n v="4998"/>
    <n v="0"/>
    <n v="0"/>
    <n v="4998"/>
    <n v="1399.44"/>
    <s v="Pune"/>
    <s v="Maharashtra"/>
    <s v="West"/>
    <x v="1"/>
    <s v="Express"/>
    <n v="2024"/>
    <n v="1"/>
    <s v="January"/>
    <n v="0.28000000000000003"/>
    <n v="4998"/>
    <n v="0"/>
  </r>
  <r>
    <s v="ORD104264"/>
    <d v="2024-02-21T00:00:00"/>
    <x v="290"/>
    <s v="Customer_0539"/>
    <s v="P2016"/>
    <s v="Bedsheet Set"/>
    <x v="1"/>
    <x v="8"/>
    <n v="1"/>
    <n v="999"/>
    <n v="999"/>
    <n v="0.2"/>
    <n v="199.8"/>
    <n v="799.2"/>
    <n v="143.86000000000001"/>
    <s v="Gurugram"/>
    <s v="Haryana"/>
    <s v="North"/>
    <x v="1"/>
    <s v="Standard"/>
    <n v="2024"/>
    <n v="2"/>
    <s v="February"/>
    <n v="0.18"/>
    <n v="599.4"/>
    <n v="0"/>
  </r>
  <r>
    <s v="ORD104838"/>
    <d v="2024-12-07T00:00:00"/>
    <x v="609"/>
    <s v="Customer_0180"/>
    <s v="P2015"/>
    <s v="Table Lamp"/>
    <x v="1"/>
    <x v="8"/>
    <n v="2"/>
    <n v="1299"/>
    <n v="2598"/>
    <n v="0"/>
    <n v="0"/>
    <n v="2598"/>
    <n v="623.52"/>
    <s v="Noida"/>
    <s v="Uttar Pradesh"/>
    <s v="North"/>
    <x v="1"/>
    <s v="Standard"/>
    <n v="2024"/>
    <n v="12"/>
    <s v="December"/>
    <n v="0.24"/>
    <n v="2598"/>
    <n v="0"/>
  </r>
  <r>
    <s v="ORD100813"/>
    <d v="2024-09-06T00:00:00"/>
    <x v="625"/>
    <s v="Customer_0516"/>
    <s v="P2023"/>
    <s v="Dumbbells"/>
    <x v="3"/>
    <x v="9"/>
    <n v="1"/>
    <n v="1599"/>
    <n v="1599"/>
    <n v="0.1"/>
    <n v="159.9"/>
    <n v="1439.1"/>
    <n v="359.78"/>
    <s v="Ahmedabad"/>
    <s v="Gujarat"/>
    <s v="West"/>
    <x v="0"/>
    <s v="Standard"/>
    <n v="2024"/>
    <n v="9"/>
    <s v="September"/>
    <n v="0.25"/>
    <n v="1279.2"/>
    <n v="0"/>
  </r>
  <r>
    <s v="ORD102808"/>
    <d v="2024-05-08T00:00:00"/>
    <x v="154"/>
    <s v="Customer_0390"/>
    <s v="P2005"/>
    <s v="Keyboard"/>
    <x v="2"/>
    <x v="3"/>
    <n v="1"/>
    <n v="1299"/>
    <n v="1299"/>
    <n v="0.05"/>
    <n v="64.95"/>
    <n v="1234.05"/>
    <n v="178.94"/>
    <s v="Delhi"/>
    <s v="Delhi"/>
    <s v="North"/>
    <x v="1"/>
    <s v="Express"/>
    <n v="2024"/>
    <n v="5"/>
    <s v="May"/>
    <n v="0.14499999999999999"/>
    <n v="1169.0999999999999"/>
    <n v="0"/>
  </r>
  <r>
    <s v="ORD102901"/>
    <d v="2025-08-01T00:00:00"/>
    <x v="246"/>
    <s v="Customer_0584"/>
    <s v="P2021"/>
    <s v="Perfume"/>
    <x v="4"/>
    <x v="13"/>
    <n v="1"/>
    <n v="1499"/>
    <n v="1499"/>
    <n v="0.1"/>
    <n v="149.9"/>
    <n v="1349.1"/>
    <n v="472.18"/>
    <s v="Bengaluru"/>
    <s v="Karnataka"/>
    <s v="South"/>
    <x v="2"/>
    <s v="Same Day"/>
    <n v="2025"/>
    <n v="8"/>
    <s v="August"/>
    <n v="0.35"/>
    <n v="1199.2"/>
    <n v="0"/>
  </r>
  <r>
    <s v="ORD103317"/>
    <d v="2024-07-29T00:00:00"/>
    <x v="550"/>
    <s v="Customer_0006"/>
    <s v="P2009"/>
    <s v="Kurti"/>
    <x v="0"/>
    <x v="0"/>
    <n v="2"/>
    <n v="1199"/>
    <n v="2398"/>
    <n v="0"/>
    <n v="0"/>
    <n v="2398"/>
    <n v="767.36"/>
    <s v="Bengaluru"/>
    <s v="Karnataka"/>
    <s v="South"/>
    <x v="1"/>
    <s v="Express"/>
    <n v="2024"/>
    <n v="7"/>
    <s v="July"/>
    <n v="0.32"/>
    <n v="2398"/>
    <n v="0"/>
  </r>
  <r>
    <s v="ORD103935"/>
    <d v="2024-03-11T00:00:00"/>
    <x v="232"/>
    <s v="Customer_0070"/>
    <s v="P2010"/>
    <s v="Dress"/>
    <x v="0"/>
    <x v="0"/>
    <n v="1"/>
    <n v="1999"/>
    <n v="1999"/>
    <n v="0"/>
    <n v="0"/>
    <n v="1999"/>
    <n v="639.67999999999995"/>
    <s v="Chennai"/>
    <s v="Tamil Nadu"/>
    <s v="South"/>
    <x v="1"/>
    <s v="Express"/>
    <n v="2024"/>
    <n v="3"/>
    <s v="March"/>
    <n v="0.32"/>
    <n v="1999"/>
    <n v="0"/>
  </r>
  <r>
    <s v="ORD104661"/>
    <d v="2025-07-21T00:00:00"/>
    <x v="540"/>
    <s v="Customer_0629"/>
    <s v="P2021"/>
    <s v="Perfume"/>
    <x v="4"/>
    <x v="13"/>
    <n v="2"/>
    <n v="1499"/>
    <n v="2998"/>
    <n v="0.15"/>
    <n v="449.7"/>
    <n v="2548.3000000000002"/>
    <n v="853.68"/>
    <s v="Gurugram"/>
    <s v="Haryana"/>
    <s v="North"/>
    <x v="2"/>
    <s v="Standard"/>
    <n v="2025"/>
    <n v="7"/>
    <s v="July"/>
    <n v="0.33500000000000002"/>
    <n v="2098.6"/>
    <n v="0"/>
  </r>
  <r>
    <s v="ORD104755"/>
    <d v="2024-07-31T00:00:00"/>
    <x v="675"/>
    <s v="Customer_0648"/>
    <s v="P2013"/>
    <s v="Mixer Grinder"/>
    <x v="1"/>
    <x v="1"/>
    <n v="3"/>
    <n v="3499"/>
    <n v="10497"/>
    <n v="0.2"/>
    <n v="2099.4"/>
    <n v="8397.6"/>
    <n v="1511.57"/>
    <s v="Mumbai"/>
    <s v="Maharashtra"/>
    <s v="West"/>
    <x v="4"/>
    <s v="Standard"/>
    <n v="2024"/>
    <n v="7"/>
    <s v="July"/>
    <n v="0.18"/>
    <n v="6298.2"/>
    <n v="0"/>
  </r>
  <r>
    <s v="ORD100602"/>
    <d v="2025-08-23T00:00:00"/>
    <x v="158"/>
    <s v="Customer_0758"/>
    <s v="P2004"/>
    <s v="Wireless Mouse"/>
    <x v="2"/>
    <x v="3"/>
    <n v="1"/>
    <n v="899"/>
    <n v="899"/>
    <n v="0.1"/>
    <n v="89.9"/>
    <n v="809.1"/>
    <n v="105.18"/>
    <s v="Kolkata"/>
    <s v="West Bengal"/>
    <s v="East"/>
    <x v="4"/>
    <s v="Express"/>
    <n v="2025"/>
    <n v="8"/>
    <s v="August"/>
    <n v="0.13"/>
    <n v="719.2"/>
    <n v="0"/>
  </r>
  <r>
    <s v="ORD101947"/>
    <d v="2024-08-09T00:00:00"/>
    <x v="105"/>
    <s v="Customer_0534"/>
    <s v="P2012"/>
    <s v="Sandals"/>
    <x v="0"/>
    <x v="4"/>
    <n v="1"/>
    <n v="1299"/>
    <n v="1299"/>
    <n v="0"/>
    <n v="0"/>
    <n v="1299"/>
    <n v="415.68"/>
    <s v="Mumbai"/>
    <s v="Maharashtra"/>
    <s v="West"/>
    <x v="4"/>
    <s v="Standard"/>
    <n v="2024"/>
    <n v="8"/>
    <s v="August"/>
    <n v="0.32"/>
    <n v="1299"/>
    <n v="0"/>
  </r>
  <r>
    <s v="ORD102618"/>
    <d v="2024-08-26T00:00:00"/>
    <x v="582"/>
    <s v="Customer_0673"/>
    <s v="P2023"/>
    <s v="Dumbbells"/>
    <x v="3"/>
    <x v="9"/>
    <n v="1"/>
    <n v="1599"/>
    <n v="1599"/>
    <n v="0.15"/>
    <n v="239.85"/>
    <n v="1359.15"/>
    <n v="319.39999999999998"/>
    <s v="Lucknow"/>
    <s v="Uttar Pradesh"/>
    <s v="North"/>
    <x v="2"/>
    <s v="Standard"/>
    <n v="2024"/>
    <n v="8"/>
    <s v="August"/>
    <n v="0.23499999999999999"/>
    <n v="1119.3"/>
    <n v="0"/>
  </r>
  <r>
    <s v="ORD104336"/>
    <d v="2024-12-02T00:00:00"/>
    <x v="592"/>
    <s v="Customer_0483"/>
    <s v="P2002"/>
    <s v="Wireless Earbuds"/>
    <x v="2"/>
    <x v="7"/>
    <n v="1"/>
    <n v="2999"/>
    <n v="2999"/>
    <n v="0"/>
    <n v="0"/>
    <n v="2999"/>
    <n v="479.84"/>
    <s v="Noida"/>
    <s v="Uttar Pradesh"/>
    <s v="North"/>
    <x v="3"/>
    <s v="Standard"/>
    <n v="2024"/>
    <n v="12"/>
    <s v="December"/>
    <n v="0.16"/>
    <n v="2999"/>
    <n v="0"/>
  </r>
  <r>
    <s v="ORD104916"/>
    <d v="2024-05-31T00:00:00"/>
    <x v="342"/>
    <s v="Customer_0081"/>
    <s v="P2009"/>
    <s v="Kurti"/>
    <x v="0"/>
    <x v="0"/>
    <n v="3"/>
    <n v="1199"/>
    <n v="3597"/>
    <n v="0.2"/>
    <n v="719.4"/>
    <n v="2877.6"/>
    <n v="748.18"/>
    <s v="Pune"/>
    <s v="Maharashtra"/>
    <s v="West"/>
    <x v="4"/>
    <s v="Express"/>
    <n v="2024"/>
    <n v="5"/>
    <s v="May"/>
    <n v="0.26"/>
    <n v="2158.1999999999998"/>
    <n v="0"/>
  </r>
  <r>
    <s v="ORD100605"/>
    <d v="2025-09-02T00:00:00"/>
    <x v="590"/>
    <s v="Customer_0525"/>
    <s v="P2001"/>
    <s v="Smartphone"/>
    <x v="2"/>
    <x v="7"/>
    <n v="2"/>
    <n v="24999"/>
    <n v="49998"/>
    <n v="0"/>
    <n v="0"/>
    <n v="49998"/>
    <n v="7999.68"/>
    <s v="Jaipur"/>
    <s v="Rajasthan"/>
    <s v="North"/>
    <x v="1"/>
    <s v="Same Day"/>
    <n v="2025"/>
    <n v="9"/>
    <s v="September"/>
    <n v="0.16"/>
    <n v="49998"/>
    <n v="0"/>
  </r>
  <r>
    <s v="ORD100990"/>
    <d v="2024-01-03T00:00:00"/>
    <x v="296"/>
    <s v="Customer_0736"/>
    <s v="P2023"/>
    <s v="Dumbbells"/>
    <x v="3"/>
    <x v="9"/>
    <n v="1"/>
    <n v="1599"/>
    <n v="1599"/>
    <n v="0"/>
    <n v="0"/>
    <n v="1599"/>
    <n v="447.72"/>
    <s v="Hyderabad"/>
    <s v="Telangana"/>
    <s v="South"/>
    <x v="4"/>
    <s v="Standard"/>
    <n v="2024"/>
    <n v="1"/>
    <s v="January"/>
    <n v="0.28000000000000003"/>
    <n v="1599"/>
    <n v="0"/>
  </r>
  <r>
    <s v="ORD101542"/>
    <d v="2024-10-10T00:00:00"/>
    <x v="676"/>
    <s v="Customer_0117"/>
    <s v="P2003"/>
    <s v="Laptop"/>
    <x v="2"/>
    <x v="2"/>
    <n v="1"/>
    <n v="59999"/>
    <n v="59999"/>
    <n v="0.25"/>
    <n v="14999.75"/>
    <n v="44999.25"/>
    <n v="3824.94"/>
    <s v="Delhi"/>
    <s v="Delhi"/>
    <s v="North"/>
    <x v="1"/>
    <s v="Standard"/>
    <n v="2024"/>
    <n v="10"/>
    <s v="October"/>
    <n v="8.5000000000000006E-2"/>
    <n v="29999.5"/>
    <n v="0"/>
  </r>
  <r>
    <s v="ORD103075"/>
    <d v="2024-05-28T00:00:00"/>
    <x v="677"/>
    <s v="Customer_0575"/>
    <s v="P2004"/>
    <s v="Wireless Mouse"/>
    <x v="2"/>
    <x v="3"/>
    <n v="1"/>
    <n v="899"/>
    <n v="899"/>
    <n v="0.15"/>
    <n v="134.85"/>
    <n v="764.15"/>
    <n v="87.88"/>
    <s v="Bengaluru"/>
    <s v="Karnataka"/>
    <s v="South"/>
    <x v="4"/>
    <s v="Standard"/>
    <n v="2024"/>
    <n v="5"/>
    <s v="May"/>
    <n v="0.115"/>
    <n v="629.29999999999995"/>
    <n v="0"/>
  </r>
  <r>
    <s v="ORD104255"/>
    <d v="2024-05-13T00:00:00"/>
    <x v="318"/>
    <s v="Customer_0669"/>
    <s v="P2025"/>
    <s v="Football"/>
    <x v="3"/>
    <x v="6"/>
    <n v="2"/>
    <n v="999"/>
    <n v="1998"/>
    <n v="0.2"/>
    <n v="399.6"/>
    <n v="1598.4"/>
    <n v="351.65"/>
    <s v="Mumbai"/>
    <s v="Maharashtra"/>
    <s v="West"/>
    <x v="3"/>
    <s v="Standard"/>
    <n v="2024"/>
    <n v="5"/>
    <s v="May"/>
    <n v="0.22"/>
    <n v="1198.8"/>
    <n v="0"/>
  </r>
  <r>
    <s v="ORD104724"/>
    <d v="2025-07-07T00:00:00"/>
    <x v="28"/>
    <s v="Customer_0467"/>
    <s v="P2022"/>
    <s v="Yoga Mat"/>
    <x v="3"/>
    <x v="9"/>
    <n v="1"/>
    <n v="899"/>
    <n v="899"/>
    <n v="0"/>
    <n v="0"/>
    <n v="899"/>
    <n v="251.72"/>
    <s v="Lucknow"/>
    <s v="Uttar Pradesh"/>
    <s v="North"/>
    <x v="2"/>
    <s v="Standard"/>
    <n v="2025"/>
    <n v="7"/>
    <s v="July"/>
    <n v="0.28000000000000003"/>
    <n v="899"/>
    <n v="0"/>
  </r>
  <r>
    <s v="ORD100735"/>
    <d v="2024-09-13T00:00:00"/>
    <x v="587"/>
    <s v="Customer_0504"/>
    <s v="P2017"/>
    <s v="Office Chair"/>
    <x v="1"/>
    <x v="5"/>
    <n v="1"/>
    <n v="5999"/>
    <n v="5999"/>
    <n v="0.15"/>
    <n v="899.85"/>
    <n v="5099.1499999999996"/>
    <n v="994.33"/>
    <s v="Pune"/>
    <s v="Maharashtra"/>
    <s v="West"/>
    <x v="3"/>
    <s v="Standard"/>
    <n v="2024"/>
    <n v="9"/>
    <s v="September"/>
    <n v="0.19500000000000001"/>
    <n v="4199.3"/>
    <n v="0"/>
  </r>
  <r>
    <s v="ORD100957"/>
    <d v="2024-06-27T00:00:00"/>
    <x v="448"/>
    <s v="Customer_0439"/>
    <s v="P2021"/>
    <s v="Perfume"/>
    <x v="4"/>
    <x v="13"/>
    <n v="1"/>
    <n v="1499"/>
    <n v="1499"/>
    <n v="0.1"/>
    <n v="149.9"/>
    <n v="1349.1"/>
    <n v="472.18"/>
    <s v="Mumbai"/>
    <s v="Maharashtra"/>
    <s v="West"/>
    <x v="2"/>
    <s v="Standard"/>
    <n v="2024"/>
    <n v="6"/>
    <s v="June"/>
    <n v="0.35"/>
    <n v="1199.2"/>
    <n v="0"/>
  </r>
  <r>
    <s v="ORD101008"/>
    <d v="2024-04-22T00:00:00"/>
    <x v="678"/>
    <s v="Customer_0177"/>
    <s v="P2024"/>
    <s v="Cricket Bat"/>
    <x v="3"/>
    <x v="6"/>
    <n v="2"/>
    <n v="2499"/>
    <n v="4998"/>
    <n v="0.05"/>
    <n v="249.9"/>
    <n v="4748.1000000000004"/>
    <n v="1258.25"/>
    <s v="Ahmedabad"/>
    <s v="Gujarat"/>
    <s v="West"/>
    <x v="3"/>
    <s v="Standard"/>
    <n v="2024"/>
    <n v="4"/>
    <s v="April"/>
    <n v="0.26500000000000001"/>
    <n v="4498.2"/>
    <n v="0"/>
  </r>
  <r>
    <s v="ORD101912"/>
    <d v="2025-11-07T00:00:00"/>
    <x v="679"/>
    <s v="Customer_0162"/>
    <s v="P2013"/>
    <s v="Mixer Grinder"/>
    <x v="1"/>
    <x v="1"/>
    <n v="1"/>
    <n v="3499"/>
    <n v="3499"/>
    <n v="0.1"/>
    <n v="349.9"/>
    <n v="3149.1"/>
    <n v="661.31"/>
    <s v="Chennai"/>
    <s v="Tamil Nadu"/>
    <s v="South"/>
    <x v="2"/>
    <s v="Standard"/>
    <n v="2025"/>
    <n v="11"/>
    <s v="November"/>
    <n v="0.21"/>
    <n v="2799.2"/>
    <n v="0"/>
  </r>
  <r>
    <s v="ORD103694"/>
    <d v="2024-01-27T00:00:00"/>
    <x v="407"/>
    <s v="Customer_0010"/>
    <s v="P2015"/>
    <s v="Table Lamp"/>
    <x v="1"/>
    <x v="8"/>
    <n v="1"/>
    <n v="1299"/>
    <n v="1299"/>
    <n v="0.1"/>
    <n v="129.9"/>
    <n v="1169.0999999999999"/>
    <n v="245.51"/>
    <s v="Gurugram"/>
    <s v="Haryana"/>
    <s v="North"/>
    <x v="3"/>
    <s v="Standard"/>
    <n v="2024"/>
    <n v="1"/>
    <s v="January"/>
    <n v="0.21"/>
    <n v="1039.2"/>
    <n v="0"/>
  </r>
  <r>
    <s v="ORD103864"/>
    <d v="2024-05-14T00:00:00"/>
    <x v="404"/>
    <s v="Customer_0213"/>
    <s v="P2007"/>
    <s v="T-Shirt"/>
    <x v="0"/>
    <x v="12"/>
    <n v="1"/>
    <n v="799"/>
    <n v="799"/>
    <n v="0.05"/>
    <n v="39.950000000000003"/>
    <n v="759.05"/>
    <n v="231.51"/>
    <s v="Hyderabad"/>
    <s v="Telangana"/>
    <s v="South"/>
    <x v="3"/>
    <s v="Standard"/>
    <n v="2024"/>
    <n v="5"/>
    <s v="May"/>
    <n v="0.30499999999999999"/>
    <n v="719.1"/>
    <n v="0"/>
  </r>
  <r>
    <s v="ORD104306"/>
    <d v="2024-01-16T00:00:00"/>
    <x v="639"/>
    <s v="Customer_0535"/>
    <s v="P2025"/>
    <s v="Football"/>
    <x v="3"/>
    <x v="6"/>
    <n v="1"/>
    <n v="999"/>
    <n v="999"/>
    <n v="0.05"/>
    <n v="49.95"/>
    <n v="949.05"/>
    <n v="251.5"/>
    <s v="Kolkata"/>
    <s v="West Bengal"/>
    <s v="East"/>
    <x v="1"/>
    <s v="Standard"/>
    <n v="2024"/>
    <n v="1"/>
    <s v="January"/>
    <n v="0.26500000000000001"/>
    <n v="899.1"/>
    <n v="0"/>
  </r>
  <r>
    <s v="ORD104818"/>
    <d v="2025-01-01T00:00:00"/>
    <x v="221"/>
    <s v="Customer_0148"/>
    <s v="P2008"/>
    <s v="Jeans"/>
    <x v="0"/>
    <x v="12"/>
    <n v="3"/>
    <n v="1799"/>
    <n v="5397"/>
    <n v="0.25"/>
    <n v="1349.25"/>
    <n v="4047.75"/>
    <n v="991.7"/>
    <s v="Gurugram"/>
    <s v="Haryana"/>
    <s v="North"/>
    <x v="3"/>
    <s v="Standard"/>
    <n v="2025"/>
    <n v="1"/>
    <s v="January"/>
    <n v="0.245"/>
    <n v="2698.5"/>
    <n v="0"/>
  </r>
  <r>
    <s v="ORD101230"/>
    <d v="2024-08-31T00:00:00"/>
    <x v="482"/>
    <s v="Customer_0099"/>
    <s v="P2010"/>
    <s v="Dress"/>
    <x v="0"/>
    <x v="0"/>
    <n v="3"/>
    <n v="1999"/>
    <n v="5997"/>
    <n v="0.15"/>
    <n v="899.55"/>
    <n v="5097.45"/>
    <n v="1401.8"/>
    <s v="Kolkata"/>
    <s v="West Bengal"/>
    <s v="East"/>
    <x v="3"/>
    <s v="Same Day"/>
    <n v="2024"/>
    <n v="8"/>
    <s v="August"/>
    <n v="0.27500000000000002"/>
    <n v="4197.8999999999996"/>
    <n v="0"/>
  </r>
  <r>
    <s v="ORD103947"/>
    <d v="2025-08-25T00:00:00"/>
    <x v="680"/>
    <s v="Customer_0371"/>
    <s v="P2002"/>
    <s v="Wireless Earbuds"/>
    <x v="2"/>
    <x v="7"/>
    <n v="1"/>
    <n v="2999"/>
    <n v="2999"/>
    <n v="0.25"/>
    <n v="749.75"/>
    <n v="2249.25"/>
    <n v="191.19"/>
    <s v="Noida"/>
    <s v="Uttar Pradesh"/>
    <s v="North"/>
    <x v="1"/>
    <s v="Standard"/>
    <n v="2025"/>
    <n v="8"/>
    <s v="August"/>
    <n v="8.5000000000000006E-2"/>
    <n v="1499.5"/>
    <n v="0"/>
  </r>
  <r>
    <s v="ORD104364"/>
    <d v="2024-11-27T00:00:00"/>
    <x v="4"/>
    <s v="Customer_0228"/>
    <s v="P2022"/>
    <s v="Yoga Mat"/>
    <x v="3"/>
    <x v="9"/>
    <n v="2"/>
    <n v="899"/>
    <n v="1798"/>
    <n v="0"/>
    <n v="0"/>
    <n v="1798"/>
    <n v="503.44"/>
    <s v="Delhi"/>
    <s v="Delhi"/>
    <s v="North"/>
    <x v="2"/>
    <s v="Same Day"/>
    <n v="2024"/>
    <n v="11"/>
    <s v="November"/>
    <n v="0.28000000000000003"/>
    <n v="1798"/>
    <n v="0"/>
  </r>
  <r>
    <s v="ORD104419"/>
    <d v="2024-01-17T00:00:00"/>
    <x v="476"/>
    <s v="Customer_0556"/>
    <s v="P2017"/>
    <s v="Office Chair"/>
    <x v="1"/>
    <x v="5"/>
    <n v="5"/>
    <n v="5999"/>
    <n v="29995"/>
    <n v="0"/>
    <n v="0"/>
    <n v="29995"/>
    <n v="7198.8"/>
    <s v="Gurugram"/>
    <s v="Haryana"/>
    <s v="North"/>
    <x v="4"/>
    <s v="Same Day"/>
    <n v="2024"/>
    <n v="1"/>
    <s v="January"/>
    <n v="0.24"/>
    <n v="29995"/>
    <n v="0"/>
  </r>
  <r>
    <s v="ORD104640"/>
    <d v="2024-06-27T00:00:00"/>
    <x v="148"/>
    <s v="Customer_0130"/>
    <s v="P2020"/>
    <s v="Shampoo"/>
    <x v="4"/>
    <x v="10"/>
    <n v="1"/>
    <n v="599"/>
    <n v="599"/>
    <n v="0.05"/>
    <n v="29.95"/>
    <n v="569.04999999999995"/>
    <n v="207.7"/>
    <s v="Pune"/>
    <s v="Maharashtra"/>
    <s v="West"/>
    <x v="4"/>
    <s v="Standard"/>
    <n v="2024"/>
    <n v="6"/>
    <s v="June"/>
    <n v="0.36499999999999999"/>
    <n v="539.1"/>
    <n v="0"/>
  </r>
  <r>
    <s v="ORD100915"/>
    <d v="2024-09-28T00:00:00"/>
    <x v="620"/>
    <s v="Customer_0781"/>
    <s v="P2010"/>
    <s v="Dress"/>
    <x v="0"/>
    <x v="0"/>
    <n v="2"/>
    <n v="1999"/>
    <n v="3998"/>
    <n v="0.1"/>
    <n v="399.8"/>
    <n v="3598.2"/>
    <n v="1043.48"/>
    <s v="Delhi"/>
    <s v="Delhi"/>
    <s v="North"/>
    <x v="4"/>
    <s v="Standard"/>
    <n v="2024"/>
    <n v="9"/>
    <s v="September"/>
    <n v="0.28999999999999998"/>
    <n v="3198.4"/>
    <n v="0"/>
  </r>
  <r>
    <s v="ORD101957"/>
    <d v="2024-02-23T00:00:00"/>
    <x v="681"/>
    <s v="Customer_0743"/>
    <s v="P2003"/>
    <s v="Laptop"/>
    <x v="2"/>
    <x v="2"/>
    <n v="2"/>
    <n v="59999"/>
    <n v="119998"/>
    <n v="0.25"/>
    <n v="29999.5"/>
    <n v="89998.5"/>
    <n v="7649.87"/>
    <s v="Gurugram"/>
    <s v="Haryana"/>
    <s v="North"/>
    <x v="1"/>
    <s v="Standard"/>
    <n v="2024"/>
    <n v="2"/>
    <s v="February"/>
    <n v="8.5000000000000006E-2"/>
    <n v="59999"/>
    <n v="0"/>
  </r>
  <r>
    <s v="ORD102362"/>
    <d v="2024-05-09T00:00:00"/>
    <x v="682"/>
    <s v="Customer_0014"/>
    <s v="P2001"/>
    <s v="Smartphone"/>
    <x v="2"/>
    <x v="7"/>
    <n v="1"/>
    <n v="24999"/>
    <n v="24999"/>
    <n v="0.05"/>
    <n v="1249.95"/>
    <n v="23749.05"/>
    <n v="3443.61"/>
    <s v="Jaipur"/>
    <s v="Rajasthan"/>
    <s v="North"/>
    <x v="2"/>
    <s v="Same Day"/>
    <n v="2024"/>
    <n v="5"/>
    <s v="May"/>
    <n v="0.14499999999999999"/>
    <n v="22499.1"/>
    <n v="0"/>
  </r>
  <r>
    <s v="ORD102599"/>
    <d v="2025-03-07T00:00:00"/>
    <x v="678"/>
    <s v="Customer_0177"/>
    <s v="P2001"/>
    <s v="Smartphone"/>
    <x v="2"/>
    <x v="7"/>
    <n v="1"/>
    <n v="24999"/>
    <n v="24999"/>
    <n v="0.3"/>
    <n v="7499.7"/>
    <n v="17499.3"/>
    <n v="1224.95"/>
    <s v="Hyderabad"/>
    <s v="Telangana"/>
    <s v="South"/>
    <x v="1"/>
    <s v="Express"/>
    <n v="2025"/>
    <n v="3"/>
    <s v="March"/>
    <n v="7.0000000000000007E-2"/>
    <n v="9999.6"/>
    <n v="0"/>
  </r>
  <r>
    <s v="ORD103687"/>
    <d v="2025-06-22T00:00:00"/>
    <x v="683"/>
    <s v="Customer_0441"/>
    <s v="P2003"/>
    <s v="Laptop"/>
    <x v="2"/>
    <x v="2"/>
    <n v="1"/>
    <n v="59999"/>
    <n v="59999"/>
    <n v="0.15"/>
    <n v="8999.85"/>
    <n v="50999.15"/>
    <n v="5864.9"/>
    <s v="Ahmedabad"/>
    <s v="Gujarat"/>
    <s v="West"/>
    <x v="1"/>
    <s v="Express"/>
    <n v="2025"/>
    <n v="6"/>
    <s v="June"/>
    <n v="0.115"/>
    <n v="41999.3"/>
    <n v="0"/>
  </r>
  <r>
    <s v="ORD103821"/>
    <d v="2024-04-26T00:00:00"/>
    <x v="149"/>
    <s v="Customer_0593"/>
    <s v="P2011"/>
    <s v="Sneakers"/>
    <x v="0"/>
    <x v="4"/>
    <n v="1"/>
    <n v="2499"/>
    <n v="2499"/>
    <n v="0.2"/>
    <n v="499.8"/>
    <n v="1999.2"/>
    <n v="519.79"/>
    <s v="Lucknow"/>
    <s v="Uttar Pradesh"/>
    <s v="North"/>
    <x v="0"/>
    <s v="Same Day"/>
    <n v="2024"/>
    <n v="4"/>
    <s v="April"/>
    <n v="0.26"/>
    <n v="1499.4"/>
    <n v="0"/>
  </r>
  <r>
    <s v="ORD104162"/>
    <d v="2024-03-06T00:00:00"/>
    <x v="497"/>
    <s v="Customer_0320"/>
    <s v="P2016"/>
    <s v="Bedsheet Set"/>
    <x v="1"/>
    <x v="8"/>
    <n v="2"/>
    <n v="999"/>
    <n v="1998"/>
    <n v="0.1"/>
    <n v="199.8"/>
    <n v="1798.2"/>
    <n v="377.62"/>
    <s v="Noida"/>
    <s v="Uttar Pradesh"/>
    <s v="North"/>
    <x v="4"/>
    <s v="Standard"/>
    <n v="2024"/>
    <n v="3"/>
    <s v="March"/>
    <n v="0.21"/>
    <n v="1598.4"/>
    <n v="0"/>
  </r>
  <r>
    <s v="ORD104785"/>
    <d v="2025-05-02T00:00:00"/>
    <x v="684"/>
    <s v="Customer_0691"/>
    <s v="P2014"/>
    <s v="Cookware Set"/>
    <x v="1"/>
    <x v="1"/>
    <n v="4"/>
    <n v="2999"/>
    <n v="11996"/>
    <n v="0.05"/>
    <n v="599.79999999999995"/>
    <n v="11396.2"/>
    <n v="2564.14"/>
    <s v="Noida"/>
    <s v="Uttar Pradesh"/>
    <s v="North"/>
    <x v="4"/>
    <s v="Standard"/>
    <n v="2025"/>
    <n v="5"/>
    <s v="May"/>
    <n v="0.22500000000000001"/>
    <n v="10796.4"/>
    <n v="0"/>
  </r>
  <r>
    <s v="ORD100123"/>
    <d v="2025-04-04T00:00:00"/>
    <x v="685"/>
    <s v="Customer_0667"/>
    <s v="P2008"/>
    <s v="Jeans"/>
    <x v="0"/>
    <x v="12"/>
    <n v="1"/>
    <n v="1799"/>
    <n v="1799"/>
    <n v="0.1"/>
    <n v="179.9"/>
    <n v="1619.1"/>
    <n v="469.54"/>
    <s v="Gurugram"/>
    <s v="Haryana"/>
    <s v="North"/>
    <x v="4"/>
    <s v="Express"/>
    <n v="2025"/>
    <n v="4"/>
    <s v="April"/>
    <n v="0.28999999999999998"/>
    <n v="1439.2"/>
    <n v="0"/>
  </r>
  <r>
    <s v="ORD100152"/>
    <d v="2025-01-05T00:00:00"/>
    <x v="4"/>
    <s v="Customer_0228"/>
    <s v="P2025"/>
    <s v="Football"/>
    <x v="3"/>
    <x v="6"/>
    <n v="3"/>
    <n v="999"/>
    <n v="2997"/>
    <n v="0.2"/>
    <n v="599.4"/>
    <n v="2397.6"/>
    <n v="527.47"/>
    <s v="Chennai"/>
    <s v="Tamil Nadu"/>
    <s v="South"/>
    <x v="2"/>
    <s v="Same Day"/>
    <n v="2025"/>
    <n v="1"/>
    <s v="January"/>
    <n v="0.22"/>
    <n v="1798.2"/>
    <n v="0"/>
  </r>
  <r>
    <s v="ORD100220"/>
    <d v="2025-06-09T00:00:00"/>
    <x v="249"/>
    <s v="Customer_0247"/>
    <s v="P2016"/>
    <s v="Bedsheet Set"/>
    <x v="1"/>
    <x v="8"/>
    <n v="1"/>
    <n v="999"/>
    <n v="999"/>
    <n v="0.1"/>
    <n v="99.9"/>
    <n v="899.1"/>
    <n v="188.81"/>
    <s v="Pune"/>
    <s v="Maharashtra"/>
    <s v="West"/>
    <x v="3"/>
    <s v="Express"/>
    <n v="2025"/>
    <n v="6"/>
    <s v="June"/>
    <n v="0.21"/>
    <n v="799.2"/>
    <n v="0"/>
  </r>
  <r>
    <s v="ORD100500"/>
    <d v="2025-08-30T00:00:00"/>
    <x v="527"/>
    <s v="Customer_0797"/>
    <s v="P2001"/>
    <s v="Smartphone"/>
    <x v="2"/>
    <x v="7"/>
    <n v="1"/>
    <n v="24999"/>
    <n v="24999"/>
    <n v="0.3"/>
    <n v="7499.7"/>
    <n v="17499.3"/>
    <n v="1224.95"/>
    <s v="Mumbai"/>
    <s v="Maharashtra"/>
    <s v="West"/>
    <x v="4"/>
    <s v="Standard"/>
    <n v="2025"/>
    <n v="8"/>
    <s v="August"/>
    <n v="7.0000000000000007E-2"/>
    <n v="9999.6"/>
    <n v="0"/>
  </r>
  <r>
    <s v="ORD100524"/>
    <d v="2024-04-21T00:00:00"/>
    <x v="175"/>
    <s v="Customer_0742"/>
    <s v="P2010"/>
    <s v="Dress"/>
    <x v="0"/>
    <x v="0"/>
    <n v="1"/>
    <n v="1999"/>
    <n v="1999"/>
    <n v="0.1"/>
    <n v="199.9"/>
    <n v="1799.1"/>
    <n v="521.74"/>
    <s v="Chennai"/>
    <s v="Tamil Nadu"/>
    <s v="South"/>
    <x v="4"/>
    <s v="Standard"/>
    <n v="2024"/>
    <n v="4"/>
    <s v="April"/>
    <n v="0.28999999999999998"/>
    <n v="1599.2"/>
    <n v="0"/>
  </r>
  <r>
    <s v="ORD101113"/>
    <d v="2025-04-07T00:00:00"/>
    <x v="17"/>
    <s v="Customer_0156"/>
    <s v="P2006"/>
    <s v="Power Bank"/>
    <x v="2"/>
    <x v="3"/>
    <n v="1"/>
    <n v="1499"/>
    <n v="1499"/>
    <n v="0"/>
    <n v="0"/>
    <n v="1499"/>
    <n v="239.84"/>
    <s v="Lucknow"/>
    <s v="Uttar Pradesh"/>
    <s v="North"/>
    <x v="3"/>
    <s v="Standard"/>
    <n v="2025"/>
    <n v="4"/>
    <s v="April"/>
    <n v="0.16"/>
    <n v="1499"/>
    <n v="0"/>
  </r>
  <r>
    <s v="ORD102246"/>
    <d v="2025-05-30T00:00:00"/>
    <x v="93"/>
    <s v="Customer_0409"/>
    <s v="P2020"/>
    <s v="Shampoo"/>
    <x v="4"/>
    <x v="10"/>
    <n v="2"/>
    <n v="599"/>
    <n v="1198"/>
    <n v="0.25"/>
    <n v="299.5"/>
    <n v="898.5"/>
    <n v="274.04000000000002"/>
    <s v="Lucknow"/>
    <s v="Uttar Pradesh"/>
    <s v="North"/>
    <x v="3"/>
    <s v="Standard"/>
    <n v="2025"/>
    <n v="5"/>
    <s v="May"/>
    <n v="0.30499999999999999"/>
    <n v="599"/>
    <n v="0"/>
  </r>
  <r>
    <s v="ORD102894"/>
    <d v="2024-08-14T00:00:00"/>
    <x v="519"/>
    <s v="Customer_0359"/>
    <s v="P2011"/>
    <s v="Sneakers"/>
    <x v="0"/>
    <x v="4"/>
    <n v="2"/>
    <n v="2499"/>
    <n v="4998"/>
    <n v="0.05"/>
    <n v="249.9"/>
    <n v="4748.1000000000004"/>
    <n v="1448.17"/>
    <s v="Pune"/>
    <s v="Maharashtra"/>
    <s v="West"/>
    <x v="1"/>
    <s v="Standard"/>
    <n v="2024"/>
    <n v="8"/>
    <s v="August"/>
    <n v="0.30499999999999999"/>
    <n v="4498.2"/>
    <n v="0"/>
  </r>
  <r>
    <s v="ORD104302"/>
    <d v="2025-09-21T00:00:00"/>
    <x v="499"/>
    <s v="Customer_0675"/>
    <s v="P2017"/>
    <s v="Office Chair"/>
    <x v="1"/>
    <x v="5"/>
    <n v="2"/>
    <n v="5999"/>
    <n v="11998"/>
    <n v="0.25"/>
    <n v="2999.5"/>
    <n v="8998.5"/>
    <n v="1484.75"/>
    <s v="Chennai"/>
    <s v="Tamil Nadu"/>
    <s v="South"/>
    <x v="4"/>
    <s v="Same Day"/>
    <n v="2025"/>
    <n v="9"/>
    <s v="September"/>
    <n v="0.16500000000000001"/>
    <n v="5999"/>
    <n v="0"/>
  </r>
  <r>
    <s v="ORD104324"/>
    <d v="2024-02-14T00:00:00"/>
    <x v="686"/>
    <s v="Customer_0009"/>
    <s v="P2005"/>
    <s v="Keyboard"/>
    <x v="2"/>
    <x v="3"/>
    <n v="1"/>
    <n v="1299"/>
    <n v="1299"/>
    <n v="0.1"/>
    <n v="129.9"/>
    <n v="1169.0999999999999"/>
    <n v="151.97999999999999"/>
    <s v="Delhi"/>
    <s v="Delhi"/>
    <s v="North"/>
    <x v="3"/>
    <s v="Standard"/>
    <n v="2024"/>
    <n v="2"/>
    <s v="February"/>
    <n v="0.13"/>
    <n v="1039.2"/>
    <n v="0"/>
  </r>
  <r>
    <s v="ORD100487"/>
    <d v="2025-11-05T00:00:00"/>
    <x v="687"/>
    <s v="Customer_0116"/>
    <s v="P2004"/>
    <s v="Wireless Mouse"/>
    <x v="2"/>
    <x v="3"/>
    <n v="3"/>
    <n v="899"/>
    <n v="2697"/>
    <n v="0.1"/>
    <n v="269.7"/>
    <n v="2427.3000000000002"/>
    <n v="315.55"/>
    <s v="Pune"/>
    <s v="Maharashtra"/>
    <s v="West"/>
    <x v="1"/>
    <s v="Standard"/>
    <n v="2025"/>
    <n v="11"/>
    <s v="November"/>
    <n v="0.13"/>
    <n v="2157.6"/>
    <n v="0"/>
  </r>
  <r>
    <s v="ORD100613"/>
    <d v="2025-06-17T00:00:00"/>
    <x v="441"/>
    <s v="Customer_0678"/>
    <s v="P2001"/>
    <s v="Smartphone"/>
    <x v="2"/>
    <x v="7"/>
    <n v="1"/>
    <n v="24999"/>
    <n v="24999"/>
    <n v="0.05"/>
    <n v="1249.95"/>
    <n v="23749.05"/>
    <n v="3443.61"/>
    <s v="Mumbai"/>
    <s v="Maharashtra"/>
    <s v="West"/>
    <x v="4"/>
    <s v="Standard"/>
    <n v="2025"/>
    <n v="6"/>
    <s v="June"/>
    <n v="0.14499999999999999"/>
    <n v="22499.1"/>
    <n v="0"/>
  </r>
  <r>
    <s v="ORD100806"/>
    <d v="2024-11-04T00:00:00"/>
    <x v="435"/>
    <s v="Customer_0442"/>
    <s v="P2019"/>
    <s v="Sunscreen"/>
    <x v="4"/>
    <x v="11"/>
    <n v="1"/>
    <n v="699"/>
    <n v="699"/>
    <n v="0.1"/>
    <n v="69.900000000000006"/>
    <n v="629.1"/>
    <n v="220.18"/>
    <s v="Noida"/>
    <s v="Uttar Pradesh"/>
    <s v="North"/>
    <x v="2"/>
    <s v="Standard"/>
    <n v="2024"/>
    <n v="11"/>
    <s v="November"/>
    <n v="0.35"/>
    <n v="559.20000000000005"/>
    <n v="0"/>
  </r>
  <r>
    <s v="ORD101602"/>
    <d v="2025-04-14T00:00:00"/>
    <x v="647"/>
    <s v="Customer_0432"/>
    <s v="P2024"/>
    <s v="Cricket Bat"/>
    <x v="3"/>
    <x v="6"/>
    <n v="2"/>
    <n v="2499"/>
    <n v="4998"/>
    <n v="0.1"/>
    <n v="499.8"/>
    <n v="4498.2"/>
    <n v="1124.55"/>
    <s v="Chennai"/>
    <s v="Tamil Nadu"/>
    <s v="South"/>
    <x v="3"/>
    <s v="Standard"/>
    <n v="2025"/>
    <n v="4"/>
    <s v="April"/>
    <n v="0.25"/>
    <n v="3998.4"/>
    <n v="0"/>
  </r>
  <r>
    <s v="ORD101662"/>
    <d v="2025-10-20T00:00:00"/>
    <x v="688"/>
    <s v="Customer_0433"/>
    <s v="P2011"/>
    <s v="Sneakers"/>
    <x v="0"/>
    <x v="4"/>
    <n v="1"/>
    <n v="2499"/>
    <n v="2499"/>
    <n v="0.2"/>
    <n v="499.8"/>
    <n v="1999.2"/>
    <n v="519.79"/>
    <s v="Mumbai"/>
    <s v="Maharashtra"/>
    <s v="West"/>
    <x v="2"/>
    <s v="Standard"/>
    <n v="2025"/>
    <n v="10"/>
    <s v="October"/>
    <n v="0.26"/>
    <n v="1499.4"/>
    <n v="0"/>
  </r>
  <r>
    <s v="ORD101780"/>
    <d v="2024-02-01T00:00:00"/>
    <x v="689"/>
    <s v="Customer_0605"/>
    <s v="P2019"/>
    <s v="Sunscreen"/>
    <x v="4"/>
    <x v="11"/>
    <n v="1"/>
    <n v="699"/>
    <n v="699"/>
    <n v="0"/>
    <n v="0"/>
    <n v="699"/>
    <n v="265.62"/>
    <s v="Pune"/>
    <s v="Maharashtra"/>
    <s v="West"/>
    <x v="2"/>
    <s v="Standard"/>
    <n v="2024"/>
    <n v="2"/>
    <s v="February"/>
    <n v="0.38"/>
    <n v="699"/>
    <n v="0"/>
  </r>
  <r>
    <s v="ORD102657"/>
    <d v="2024-03-03T00:00:00"/>
    <x v="584"/>
    <s v="Customer_0558"/>
    <s v="P2010"/>
    <s v="Dress"/>
    <x v="0"/>
    <x v="0"/>
    <n v="2"/>
    <n v="1999"/>
    <n v="3998"/>
    <n v="0.15"/>
    <n v="599.70000000000005"/>
    <n v="3398.3"/>
    <n v="934.53"/>
    <s v="Lucknow"/>
    <s v="Uttar Pradesh"/>
    <s v="North"/>
    <x v="2"/>
    <s v="Same Day"/>
    <n v="2024"/>
    <n v="3"/>
    <s v="March"/>
    <n v="0.27500000000000002"/>
    <n v="2798.6"/>
    <n v="0"/>
  </r>
  <r>
    <s v="ORD103300"/>
    <d v="2025-05-05T00:00:00"/>
    <x v="416"/>
    <s v="Customer_0324"/>
    <s v="P2017"/>
    <s v="Office Chair"/>
    <x v="1"/>
    <x v="5"/>
    <n v="1"/>
    <n v="5999"/>
    <n v="5999"/>
    <n v="0.15"/>
    <n v="899.85"/>
    <n v="5099.1499999999996"/>
    <n v="994.33"/>
    <s v="Hyderabad"/>
    <s v="Telangana"/>
    <s v="South"/>
    <x v="4"/>
    <s v="Express"/>
    <n v="2025"/>
    <n v="5"/>
    <s v="May"/>
    <n v="0.19500000000000001"/>
    <n v="4199.3"/>
    <n v="0"/>
  </r>
  <r>
    <s v="ORD104199"/>
    <d v="2025-02-15T00:00:00"/>
    <x v="312"/>
    <s v="Customer_0750"/>
    <s v="P2010"/>
    <s v="Dress"/>
    <x v="0"/>
    <x v="0"/>
    <n v="1"/>
    <n v="1999"/>
    <n v="1999"/>
    <n v="0.1"/>
    <n v="199.9"/>
    <n v="1799.1"/>
    <n v="521.74"/>
    <s v="Bengaluru"/>
    <s v="Karnataka"/>
    <s v="South"/>
    <x v="0"/>
    <s v="Standard"/>
    <n v="2025"/>
    <n v="2"/>
    <s v="February"/>
    <n v="0.28999999999999998"/>
    <n v="1599.2"/>
    <n v="0"/>
  </r>
  <r>
    <s v="ORD101695"/>
    <d v="2025-03-12T00:00:00"/>
    <x v="215"/>
    <s v="Customer_0271"/>
    <s v="P2019"/>
    <s v="Sunscreen"/>
    <x v="4"/>
    <x v="11"/>
    <n v="2"/>
    <n v="699"/>
    <n v="1398"/>
    <n v="0.05"/>
    <n v="69.900000000000006"/>
    <n v="1328.1"/>
    <n v="484.76"/>
    <s v="Lucknow"/>
    <s v="Uttar Pradesh"/>
    <s v="North"/>
    <x v="1"/>
    <s v="Standard"/>
    <n v="2025"/>
    <n v="3"/>
    <s v="March"/>
    <n v="0.36499999999999999"/>
    <n v="1258.2"/>
    <n v="0"/>
  </r>
  <r>
    <s v="ORD101965"/>
    <d v="2025-12-03T00:00:00"/>
    <x v="546"/>
    <s v="Customer_0582"/>
    <s v="P2007"/>
    <s v="T-Shirt"/>
    <x v="0"/>
    <x v="12"/>
    <n v="1"/>
    <n v="799"/>
    <n v="799"/>
    <n v="0.1"/>
    <n v="79.900000000000006"/>
    <n v="719.1"/>
    <n v="208.54"/>
    <s v="Hyderabad"/>
    <s v="Telangana"/>
    <s v="South"/>
    <x v="4"/>
    <s v="Express"/>
    <n v="2025"/>
    <n v="12"/>
    <s v="December"/>
    <n v="0.28999999999999998"/>
    <n v="639.20000000000005"/>
    <n v="0"/>
  </r>
  <r>
    <s v="ORD104389"/>
    <d v="2024-04-20T00:00:00"/>
    <x v="235"/>
    <s v="Customer_0329"/>
    <s v="P2020"/>
    <s v="Shampoo"/>
    <x v="4"/>
    <x v="10"/>
    <n v="2"/>
    <n v="599"/>
    <n v="1198"/>
    <n v="0.25"/>
    <n v="299.5"/>
    <n v="898.5"/>
    <n v="274.04000000000002"/>
    <s v="Delhi"/>
    <s v="Delhi"/>
    <s v="North"/>
    <x v="4"/>
    <s v="Standard"/>
    <n v="2024"/>
    <n v="4"/>
    <s v="April"/>
    <n v="0.30499999999999999"/>
    <n v="599"/>
    <n v="0"/>
  </r>
  <r>
    <s v="ORD104394"/>
    <d v="2025-05-17T00:00:00"/>
    <x v="199"/>
    <s v="Customer_0553"/>
    <s v="P2008"/>
    <s v="Jeans"/>
    <x v="0"/>
    <x v="12"/>
    <n v="2"/>
    <n v="1799"/>
    <n v="3598"/>
    <n v="0.05"/>
    <n v="179.9"/>
    <n v="3418.1"/>
    <n v="1042.52"/>
    <s v="Noida"/>
    <s v="Uttar Pradesh"/>
    <s v="North"/>
    <x v="4"/>
    <s v="Same Day"/>
    <n v="2025"/>
    <n v="5"/>
    <s v="May"/>
    <n v="0.30499999999999999"/>
    <n v="3238.2"/>
    <n v="0"/>
  </r>
  <r>
    <s v="ORD101155"/>
    <d v="2025-12-30T00:00:00"/>
    <x v="389"/>
    <s v="Customer_0782"/>
    <s v="P2021"/>
    <s v="Perfume"/>
    <x v="4"/>
    <x v="13"/>
    <n v="1"/>
    <n v="1499"/>
    <n v="1499"/>
    <n v="0.1"/>
    <n v="149.9"/>
    <n v="1349.1"/>
    <n v="472.18"/>
    <s v="Kolkata"/>
    <s v="West Bengal"/>
    <s v="East"/>
    <x v="1"/>
    <s v="Same Day"/>
    <n v="2025"/>
    <n v="12"/>
    <s v="December"/>
    <n v="0.35"/>
    <n v="1199.2"/>
    <n v="0"/>
  </r>
  <r>
    <s v="ORD101698"/>
    <d v="2025-03-30T00:00:00"/>
    <x v="407"/>
    <s v="Customer_0010"/>
    <s v="P2022"/>
    <s v="Yoga Mat"/>
    <x v="3"/>
    <x v="9"/>
    <n v="1"/>
    <n v="899"/>
    <n v="899"/>
    <n v="0.15"/>
    <n v="134.85"/>
    <n v="764.15"/>
    <n v="179.58"/>
    <s v="Mumbai"/>
    <s v="Maharashtra"/>
    <s v="West"/>
    <x v="1"/>
    <s v="Express"/>
    <n v="2025"/>
    <n v="3"/>
    <s v="March"/>
    <n v="0.23499999999999999"/>
    <n v="629.29999999999995"/>
    <n v="0"/>
  </r>
  <r>
    <s v="ORD102738"/>
    <d v="2024-03-16T00:00:00"/>
    <x v="651"/>
    <s v="Customer_0730"/>
    <s v="P2014"/>
    <s v="Cookware Set"/>
    <x v="1"/>
    <x v="1"/>
    <n v="3"/>
    <n v="2999"/>
    <n v="8997"/>
    <n v="0.1"/>
    <n v="899.7"/>
    <n v="8097.3"/>
    <n v="1700.43"/>
    <s v="Lucknow"/>
    <s v="Uttar Pradesh"/>
    <s v="North"/>
    <x v="3"/>
    <s v="Express"/>
    <n v="2024"/>
    <n v="3"/>
    <s v="March"/>
    <n v="0.21"/>
    <n v="7197.6"/>
    <n v="0"/>
  </r>
  <r>
    <s v="ORD103164"/>
    <d v="2024-03-23T00:00:00"/>
    <x v="300"/>
    <s v="Customer_0471"/>
    <s v="P2002"/>
    <s v="Wireless Earbuds"/>
    <x v="2"/>
    <x v="7"/>
    <n v="2"/>
    <n v="2999"/>
    <n v="5998"/>
    <n v="0.3"/>
    <n v="1799.4"/>
    <n v="4198.6000000000004"/>
    <n v="293.89999999999998"/>
    <s v="Noida"/>
    <s v="Uttar Pradesh"/>
    <s v="North"/>
    <x v="4"/>
    <s v="Same Day"/>
    <n v="2024"/>
    <n v="3"/>
    <s v="March"/>
    <n v="7.0000000000000007E-2"/>
    <n v="2399.1999999999998"/>
    <n v="0"/>
  </r>
  <r>
    <s v="ORD103683"/>
    <d v="2024-11-25T00:00:00"/>
    <x v="595"/>
    <s v="Customer_0564"/>
    <s v="P2015"/>
    <s v="Table Lamp"/>
    <x v="1"/>
    <x v="8"/>
    <n v="2"/>
    <n v="1299"/>
    <n v="2598"/>
    <n v="0.3"/>
    <n v="779.4"/>
    <n v="1818.6"/>
    <n v="272.79000000000002"/>
    <s v="Noida"/>
    <s v="Uttar Pradesh"/>
    <s v="North"/>
    <x v="1"/>
    <s v="Standard"/>
    <n v="2024"/>
    <n v="11"/>
    <s v="November"/>
    <n v="0.15"/>
    <n v="1039.2"/>
    <n v="0"/>
  </r>
  <r>
    <s v="ORD104539"/>
    <d v="2025-09-14T00:00:00"/>
    <x v="363"/>
    <s v="Customer_0737"/>
    <s v="P2013"/>
    <s v="Mixer Grinder"/>
    <x v="1"/>
    <x v="1"/>
    <n v="1"/>
    <n v="3499"/>
    <n v="3499"/>
    <n v="0.05"/>
    <n v="174.95"/>
    <n v="3324.05"/>
    <n v="747.91"/>
    <s v="Noida"/>
    <s v="Uttar Pradesh"/>
    <s v="North"/>
    <x v="4"/>
    <s v="Express"/>
    <n v="2025"/>
    <n v="9"/>
    <s v="September"/>
    <n v="0.22500000000000001"/>
    <n v="3149.1"/>
    <n v="0"/>
  </r>
  <r>
    <s v="ORD104668"/>
    <d v="2024-05-31T00:00:00"/>
    <x v="581"/>
    <s v="Customer_0193"/>
    <s v="P2001"/>
    <s v="Smartphone"/>
    <x v="2"/>
    <x v="7"/>
    <n v="1"/>
    <n v="24999"/>
    <n v="24999"/>
    <n v="0.05"/>
    <n v="1249.95"/>
    <n v="23749.05"/>
    <n v="3443.61"/>
    <s v="Chennai"/>
    <s v="Tamil Nadu"/>
    <s v="South"/>
    <x v="4"/>
    <s v="Standard"/>
    <n v="2024"/>
    <n v="5"/>
    <s v="May"/>
    <n v="0.14499999999999999"/>
    <n v="22499.1"/>
    <n v="0"/>
  </r>
  <r>
    <s v="ORD104982"/>
    <d v="2024-03-08T00:00:00"/>
    <x v="690"/>
    <s v="Customer_0720"/>
    <s v="P2013"/>
    <s v="Mixer Grinder"/>
    <x v="1"/>
    <x v="1"/>
    <n v="3"/>
    <n v="3499"/>
    <n v="10497"/>
    <n v="0.15"/>
    <n v="1574.55"/>
    <n v="8922.4500000000007"/>
    <n v="1739.88"/>
    <s v="Pune"/>
    <s v="Maharashtra"/>
    <s v="West"/>
    <x v="4"/>
    <s v="Standard"/>
    <n v="2024"/>
    <n v="3"/>
    <s v="March"/>
    <n v="0.19500000000000001"/>
    <n v="7347.9"/>
    <n v="0"/>
  </r>
  <r>
    <s v="ORD100329"/>
    <d v="2024-05-09T00:00:00"/>
    <x v="337"/>
    <s v="Customer_0640"/>
    <s v="P2010"/>
    <s v="Dress"/>
    <x v="0"/>
    <x v="0"/>
    <n v="1"/>
    <n v="1999"/>
    <n v="1999"/>
    <n v="0.15"/>
    <n v="299.85000000000002"/>
    <n v="1699.15"/>
    <n v="467.27"/>
    <s v="Jaipur"/>
    <s v="Rajasthan"/>
    <s v="North"/>
    <x v="3"/>
    <s v="Standard"/>
    <n v="2024"/>
    <n v="5"/>
    <s v="May"/>
    <n v="0.27500000000000002"/>
    <n v="1399.3"/>
    <n v="0"/>
  </r>
  <r>
    <s v="ORD100584"/>
    <d v="2024-10-08T00:00:00"/>
    <x v="342"/>
    <s v="Customer_0081"/>
    <s v="P2015"/>
    <s v="Table Lamp"/>
    <x v="1"/>
    <x v="8"/>
    <n v="1"/>
    <n v="1299"/>
    <n v="1299"/>
    <n v="0.15"/>
    <n v="194.85"/>
    <n v="1104.1500000000001"/>
    <n v="215.31"/>
    <s v="Bengaluru"/>
    <s v="Karnataka"/>
    <s v="South"/>
    <x v="2"/>
    <s v="Express"/>
    <n v="2024"/>
    <n v="10"/>
    <s v="October"/>
    <n v="0.19500000000000001"/>
    <n v="909.3"/>
    <n v="0"/>
  </r>
  <r>
    <s v="ORD103836"/>
    <d v="2025-10-01T00:00:00"/>
    <x v="691"/>
    <s v="Customer_0672"/>
    <s v="P2012"/>
    <s v="Sandals"/>
    <x v="0"/>
    <x v="4"/>
    <n v="2"/>
    <n v="1299"/>
    <n v="2598"/>
    <n v="0.3"/>
    <n v="779.4"/>
    <n v="1818.6"/>
    <n v="418.28"/>
    <s v="Delhi"/>
    <s v="Delhi"/>
    <s v="North"/>
    <x v="3"/>
    <s v="Standard"/>
    <n v="2025"/>
    <n v="10"/>
    <s v="October"/>
    <n v="0.23"/>
    <n v="1039.2"/>
    <n v="0"/>
  </r>
  <r>
    <s v="ORD104009"/>
    <d v="2025-10-10T00:00:00"/>
    <x v="307"/>
    <s v="Customer_0244"/>
    <s v="P2003"/>
    <s v="Laptop"/>
    <x v="2"/>
    <x v="2"/>
    <n v="1"/>
    <n v="59999"/>
    <n v="59999"/>
    <n v="0.25"/>
    <n v="14999.75"/>
    <n v="44999.25"/>
    <n v="3824.94"/>
    <s v="Gurugram"/>
    <s v="Haryana"/>
    <s v="North"/>
    <x v="1"/>
    <s v="Standard"/>
    <n v="2025"/>
    <n v="10"/>
    <s v="October"/>
    <n v="8.5000000000000006E-2"/>
    <n v="29999.5"/>
    <n v="0"/>
  </r>
  <r>
    <s v="ORD104545"/>
    <d v="2025-08-22T00:00:00"/>
    <x v="91"/>
    <s v="Customer_0012"/>
    <s v="P2004"/>
    <s v="Wireless Mouse"/>
    <x v="2"/>
    <x v="3"/>
    <n v="2"/>
    <n v="899"/>
    <n v="1798"/>
    <n v="0.2"/>
    <n v="359.6"/>
    <n v="1438.4"/>
    <n v="143.84"/>
    <s v="Gurugram"/>
    <s v="Haryana"/>
    <s v="North"/>
    <x v="4"/>
    <s v="Standard"/>
    <n v="2025"/>
    <n v="8"/>
    <s v="August"/>
    <n v="0.1"/>
    <n v="1078.8"/>
    <n v="0"/>
  </r>
  <r>
    <s v="ORD104704"/>
    <d v="2025-07-15T00:00:00"/>
    <x v="692"/>
    <s v="Customer_0233"/>
    <s v="P2008"/>
    <s v="Jeans"/>
    <x v="0"/>
    <x v="12"/>
    <n v="2"/>
    <n v="1799"/>
    <n v="3598"/>
    <n v="0.1"/>
    <n v="359.8"/>
    <n v="3238.2"/>
    <n v="939.08"/>
    <s v="Bengaluru"/>
    <s v="Karnataka"/>
    <s v="South"/>
    <x v="1"/>
    <s v="Standard"/>
    <n v="2025"/>
    <n v="7"/>
    <s v="July"/>
    <n v="0.28999999999999998"/>
    <n v="2878.4"/>
    <n v="0"/>
  </r>
  <r>
    <s v="ORD100452"/>
    <d v="2025-12-30T00:00:00"/>
    <x v="81"/>
    <s v="Customer_0047"/>
    <s v="P2010"/>
    <s v="Dress"/>
    <x v="0"/>
    <x v="0"/>
    <n v="2"/>
    <n v="1999"/>
    <n v="3998"/>
    <n v="0.2"/>
    <n v="799.6"/>
    <n v="3198.4"/>
    <n v="831.58"/>
    <s v="Delhi"/>
    <s v="Delhi"/>
    <s v="North"/>
    <x v="4"/>
    <s v="Express"/>
    <n v="2025"/>
    <n v="12"/>
    <s v="December"/>
    <n v="0.26"/>
    <n v="2398.8000000000002"/>
    <n v="0"/>
  </r>
  <r>
    <s v="ORD100764"/>
    <d v="2024-11-28T00:00:00"/>
    <x v="200"/>
    <s v="Customer_0301"/>
    <s v="P2009"/>
    <s v="Kurti"/>
    <x v="0"/>
    <x v="0"/>
    <n v="2"/>
    <n v="1199"/>
    <n v="2398"/>
    <n v="0.2"/>
    <n v="479.6"/>
    <n v="1918.4"/>
    <n v="498.78"/>
    <s v="Ahmedabad"/>
    <s v="Gujarat"/>
    <s v="West"/>
    <x v="1"/>
    <s v="Express"/>
    <n v="2024"/>
    <n v="11"/>
    <s v="November"/>
    <n v="0.26"/>
    <n v="1438.8"/>
    <n v="0"/>
  </r>
  <r>
    <s v="ORD101043"/>
    <d v="2025-01-25T00:00:00"/>
    <x v="385"/>
    <s v="Customer_0544"/>
    <s v="P2001"/>
    <s v="Smartphone"/>
    <x v="2"/>
    <x v="7"/>
    <n v="3"/>
    <n v="24999"/>
    <n v="74997"/>
    <n v="0.15"/>
    <n v="11249.55"/>
    <n v="63747.45"/>
    <n v="7330.96"/>
    <s v="Mumbai"/>
    <s v="Maharashtra"/>
    <s v="West"/>
    <x v="2"/>
    <s v="Standard"/>
    <n v="2025"/>
    <n v="1"/>
    <s v="January"/>
    <n v="0.115"/>
    <n v="52497.9"/>
    <n v="0"/>
  </r>
  <r>
    <s v="ORD101069"/>
    <d v="2025-09-03T00:00:00"/>
    <x v="102"/>
    <s v="Customer_0424"/>
    <s v="P2023"/>
    <s v="Dumbbells"/>
    <x v="3"/>
    <x v="9"/>
    <n v="2"/>
    <n v="1599"/>
    <n v="3198"/>
    <n v="0.05"/>
    <n v="159.9"/>
    <n v="3038.1"/>
    <n v="805.1"/>
    <s v="Pune"/>
    <s v="Maharashtra"/>
    <s v="West"/>
    <x v="4"/>
    <s v="Standard"/>
    <n v="2025"/>
    <n v="9"/>
    <s v="September"/>
    <n v="0.26500000000000001"/>
    <n v="2878.2"/>
    <n v="0"/>
  </r>
  <r>
    <s v="ORD101082"/>
    <d v="2025-06-27T00:00:00"/>
    <x v="688"/>
    <s v="Customer_0433"/>
    <s v="P2003"/>
    <s v="Laptop"/>
    <x v="2"/>
    <x v="2"/>
    <n v="2"/>
    <n v="59999"/>
    <n v="119998"/>
    <n v="0.2"/>
    <n v="23999.599999999999"/>
    <n v="95998.399999999994"/>
    <n v="9599.84"/>
    <s v="Kolkata"/>
    <s v="West Bengal"/>
    <s v="East"/>
    <x v="2"/>
    <s v="Express"/>
    <n v="2025"/>
    <n v="6"/>
    <s v="June"/>
    <n v="0.1"/>
    <n v="71998.8"/>
    <n v="0"/>
  </r>
  <r>
    <s v="ORD101850"/>
    <d v="2024-10-28T00:00:00"/>
    <x v="95"/>
    <s v="Customer_0551"/>
    <s v="P2013"/>
    <s v="Mixer Grinder"/>
    <x v="1"/>
    <x v="1"/>
    <n v="1"/>
    <n v="3499"/>
    <n v="3499"/>
    <n v="0.15"/>
    <n v="524.85"/>
    <n v="2974.15"/>
    <n v="579.96"/>
    <s v="Ahmedabad"/>
    <s v="Gujarat"/>
    <s v="West"/>
    <x v="2"/>
    <s v="Express"/>
    <n v="2024"/>
    <n v="10"/>
    <s v="October"/>
    <n v="0.19500000000000001"/>
    <n v="2449.3000000000002"/>
    <n v="0"/>
  </r>
  <r>
    <s v="ORD103507"/>
    <d v="2025-04-09T00:00:00"/>
    <x v="144"/>
    <s v="Customer_0666"/>
    <s v="P2016"/>
    <s v="Bedsheet Set"/>
    <x v="1"/>
    <x v="8"/>
    <n v="2"/>
    <n v="999"/>
    <n v="1998"/>
    <n v="0.1"/>
    <n v="199.8"/>
    <n v="1798.2"/>
    <n v="377.62"/>
    <s v="Mumbai"/>
    <s v="Maharashtra"/>
    <s v="West"/>
    <x v="4"/>
    <s v="Express"/>
    <n v="2025"/>
    <n v="4"/>
    <s v="April"/>
    <n v="0.21"/>
    <n v="1598.4"/>
    <n v="0"/>
  </r>
  <r>
    <s v="ORD103561"/>
    <d v="2025-06-01T00:00:00"/>
    <x v="50"/>
    <s v="Customer_0682"/>
    <s v="P2012"/>
    <s v="Sandals"/>
    <x v="0"/>
    <x v="4"/>
    <n v="1"/>
    <n v="1299"/>
    <n v="1299"/>
    <n v="0.25"/>
    <n v="324.75"/>
    <n v="974.25"/>
    <n v="238.69"/>
    <s v="Ahmedabad"/>
    <s v="Gujarat"/>
    <s v="West"/>
    <x v="1"/>
    <s v="Standard"/>
    <n v="2025"/>
    <n v="6"/>
    <s v="June"/>
    <n v="0.245"/>
    <n v="649.5"/>
    <n v="0"/>
  </r>
  <r>
    <s v="ORD100086"/>
    <d v="2025-09-11T00:00:00"/>
    <x v="578"/>
    <s v="Customer_0098"/>
    <s v="P2015"/>
    <s v="Table Lamp"/>
    <x v="1"/>
    <x v="8"/>
    <n v="4"/>
    <n v="1299"/>
    <n v="5196"/>
    <n v="0.15"/>
    <n v="779.4"/>
    <n v="4416.6000000000004"/>
    <n v="861.24"/>
    <s v="Jaipur"/>
    <s v="Rajasthan"/>
    <s v="North"/>
    <x v="1"/>
    <s v="Standard"/>
    <n v="2025"/>
    <n v="9"/>
    <s v="September"/>
    <n v="0.19500000000000001"/>
    <n v="3637.2"/>
    <n v="0"/>
  </r>
  <r>
    <s v="ORD100555"/>
    <d v="2025-03-16T00:00:00"/>
    <x v="500"/>
    <s v="Customer_0404"/>
    <s v="P2002"/>
    <s v="Wireless Earbuds"/>
    <x v="2"/>
    <x v="7"/>
    <n v="3"/>
    <n v="2999"/>
    <n v="8997"/>
    <n v="0"/>
    <n v="0"/>
    <n v="8997"/>
    <n v="1439.52"/>
    <s v="Lucknow"/>
    <s v="Uttar Pradesh"/>
    <s v="North"/>
    <x v="3"/>
    <s v="Standard"/>
    <n v="2025"/>
    <n v="3"/>
    <s v="March"/>
    <n v="0.16"/>
    <n v="8997"/>
    <n v="0"/>
  </r>
  <r>
    <s v="ORD100935"/>
    <d v="2024-04-11T00:00:00"/>
    <x v="141"/>
    <s v="Customer_0646"/>
    <s v="P2017"/>
    <s v="Office Chair"/>
    <x v="1"/>
    <x v="5"/>
    <n v="1"/>
    <n v="5999"/>
    <n v="5999"/>
    <n v="0.1"/>
    <n v="599.9"/>
    <n v="5399.1"/>
    <n v="1133.81"/>
    <s v="Mumbai"/>
    <s v="Maharashtra"/>
    <s v="West"/>
    <x v="1"/>
    <s v="Standard"/>
    <n v="2024"/>
    <n v="4"/>
    <s v="April"/>
    <n v="0.21"/>
    <n v="4799.2"/>
    <n v="0"/>
  </r>
  <r>
    <s v="ORD101208"/>
    <d v="2025-12-19T00:00:00"/>
    <x v="584"/>
    <s v="Customer_0558"/>
    <s v="P2011"/>
    <s v="Sneakers"/>
    <x v="0"/>
    <x v="4"/>
    <n v="2"/>
    <n v="2499"/>
    <n v="4998"/>
    <n v="0.05"/>
    <n v="249.9"/>
    <n v="4748.1000000000004"/>
    <n v="1448.17"/>
    <s v="Pune"/>
    <s v="Maharashtra"/>
    <s v="West"/>
    <x v="3"/>
    <s v="Standard"/>
    <n v="2025"/>
    <n v="12"/>
    <s v="December"/>
    <n v="0.30499999999999999"/>
    <n v="4498.2"/>
    <n v="0"/>
  </r>
  <r>
    <s v="ORD101701"/>
    <d v="2024-04-27T00:00:00"/>
    <x v="348"/>
    <s v="Customer_0418"/>
    <s v="P2011"/>
    <s v="Sneakers"/>
    <x v="0"/>
    <x v="4"/>
    <n v="5"/>
    <n v="2499"/>
    <n v="12495"/>
    <n v="0.25"/>
    <n v="3123.75"/>
    <n v="9371.25"/>
    <n v="2295.96"/>
    <s v="Gurugram"/>
    <s v="Haryana"/>
    <s v="North"/>
    <x v="4"/>
    <s v="Standard"/>
    <n v="2024"/>
    <n v="4"/>
    <s v="April"/>
    <n v="0.245"/>
    <n v="6247.5"/>
    <n v="0"/>
  </r>
  <r>
    <s v="ORD101724"/>
    <d v="2025-11-01T00:00:00"/>
    <x v="146"/>
    <s v="Customer_0426"/>
    <s v="P2009"/>
    <s v="Kurti"/>
    <x v="0"/>
    <x v="0"/>
    <n v="3"/>
    <n v="1199"/>
    <n v="3597"/>
    <n v="0.05"/>
    <n v="179.85"/>
    <n v="3417.15"/>
    <n v="1042.23"/>
    <s v="Kolkata"/>
    <s v="West Bengal"/>
    <s v="East"/>
    <x v="4"/>
    <s v="Express"/>
    <n v="2025"/>
    <n v="11"/>
    <s v="November"/>
    <n v="0.30499999999999999"/>
    <n v="3237.3"/>
    <n v="0"/>
  </r>
  <r>
    <s v="ORD102707"/>
    <d v="2025-10-28T00:00:00"/>
    <x v="562"/>
    <s v="Customer_0408"/>
    <s v="P2024"/>
    <s v="Cricket Bat"/>
    <x v="3"/>
    <x v="6"/>
    <n v="2"/>
    <n v="2499"/>
    <n v="4998"/>
    <n v="0.1"/>
    <n v="499.8"/>
    <n v="4498.2"/>
    <n v="1124.55"/>
    <s v="Gurugram"/>
    <s v="Haryana"/>
    <s v="North"/>
    <x v="3"/>
    <s v="Express"/>
    <n v="2025"/>
    <n v="10"/>
    <s v="October"/>
    <n v="0.25"/>
    <n v="3998.4"/>
    <n v="0"/>
  </r>
  <r>
    <s v="ORD102854"/>
    <d v="2025-07-18T00:00:00"/>
    <x v="388"/>
    <s v="Customer_0536"/>
    <s v="P2024"/>
    <s v="Cricket Bat"/>
    <x v="3"/>
    <x v="6"/>
    <n v="3"/>
    <n v="2499"/>
    <n v="7497"/>
    <n v="0.1"/>
    <n v="749.7"/>
    <n v="6747.3"/>
    <n v="1686.82"/>
    <s v="Delhi"/>
    <s v="Delhi"/>
    <s v="North"/>
    <x v="1"/>
    <s v="Standard"/>
    <n v="2025"/>
    <n v="7"/>
    <s v="July"/>
    <n v="0.25"/>
    <n v="5997.6"/>
    <n v="0"/>
  </r>
  <r>
    <s v="ORD102918"/>
    <d v="2024-08-08T00:00:00"/>
    <x v="633"/>
    <s v="Customer_0018"/>
    <s v="P2006"/>
    <s v="Power Bank"/>
    <x v="2"/>
    <x v="3"/>
    <n v="1"/>
    <n v="1499"/>
    <n v="1499"/>
    <n v="0.25"/>
    <n v="374.75"/>
    <n v="1124.25"/>
    <n v="95.56"/>
    <s v="Gurugram"/>
    <s v="Haryana"/>
    <s v="North"/>
    <x v="1"/>
    <s v="Standard"/>
    <n v="2024"/>
    <n v="8"/>
    <s v="August"/>
    <n v="8.5000000000000006E-2"/>
    <n v="749.5"/>
    <n v="0"/>
  </r>
  <r>
    <s v="ORD103327"/>
    <d v="2025-03-16T00:00:00"/>
    <x v="472"/>
    <s v="Customer_0488"/>
    <s v="P2023"/>
    <s v="Dumbbells"/>
    <x v="3"/>
    <x v="9"/>
    <n v="1"/>
    <n v="1599"/>
    <n v="1599"/>
    <n v="0.15"/>
    <n v="239.85"/>
    <n v="1359.15"/>
    <n v="319.39999999999998"/>
    <s v="Bengaluru"/>
    <s v="Karnataka"/>
    <s v="South"/>
    <x v="1"/>
    <s v="Standard"/>
    <n v="2025"/>
    <n v="3"/>
    <s v="March"/>
    <n v="0.23499999999999999"/>
    <n v="1119.3"/>
    <n v="0"/>
  </r>
  <r>
    <s v="ORD103874"/>
    <d v="2025-04-07T00:00:00"/>
    <x v="497"/>
    <s v="Customer_0320"/>
    <s v="P2016"/>
    <s v="Bedsheet Set"/>
    <x v="1"/>
    <x v="8"/>
    <n v="3"/>
    <n v="999"/>
    <n v="2997"/>
    <n v="0.05"/>
    <n v="149.85"/>
    <n v="2847.15"/>
    <n v="640.61"/>
    <s v="Mumbai"/>
    <s v="Maharashtra"/>
    <s v="West"/>
    <x v="2"/>
    <s v="Standard"/>
    <n v="2025"/>
    <n v="4"/>
    <s v="April"/>
    <n v="0.22500000000000001"/>
    <n v="2697.3"/>
    <n v="0"/>
  </r>
  <r>
    <s v="ORD104305"/>
    <d v="2024-08-21T00:00:00"/>
    <x v="218"/>
    <s v="Customer_0706"/>
    <s v="P2005"/>
    <s v="Keyboard"/>
    <x v="2"/>
    <x v="3"/>
    <n v="1"/>
    <n v="1299"/>
    <n v="1299"/>
    <n v="0.15"/>
    <n v="194.85"/>
    <n v="1104.1500000000001"/>
    <n v="126.98"/>
    <s v="Lucknow"/>
    <s v="Uttar Pradesh"/>
    <s v="North"/>
    <x v="4"/>
    <s v="Standard"/>
    <n v="2024"/>
    <n v="8"/>
    <s v="August"/>
    <n v="0.115"/>
    <n v="909.3"/>
    <n v="0"/>
  </r>
  <r>
    <s v="ORD100044"/>
    <d v="2025-02-27T00:00:00"/>
    <x v="104"/>
    <s v="Customer_0374"/>
    <s v="P2012"/>
    <s v="Sandals"/>
    <x v="0"/>
    <x v="4"/>
    <n v="1"/>
    <n v="1299"/>
    <n v="1299"/>
    <n v="0.1"/>
    <n v="129.9"/>
    <n v="1169.0999999999999"/>
    <n v="339.04"/>
    <s v="Gurugram"/>
    <s v="Haryana"/>
    <s v="North"/>
    <x v="4"/>
    <s v="Standard"/>
    <n v="2025"/>
    <n v="2"/>
    <s v="February"/>
    <n v="0.28999999999999998"/>
    <n v="1039.2"/>
    <n v="0"/>
  </r>
  <r>
    <s v="ORD100377"/>
    <d v="2024-12-13T00:00:00"/>
    <x v="49"/>
    <s v="Customer_0137"/>
    <s v="P2024"/>
    <s v="Cricket Bat"/>
    <x v="3"/>
    <x v="6"/>
    <n v="2"/>
    <n v="2499"/>
    <n v="4998"/>
    <n v="0.1"/>
    <n v="499.8"/>
    <n v="4498.2"/>
    <n v="1124.55"/>
    <s v="Lucknow"/>
    <s v="Uttar Pradesh"/>
    <s v="North"/>
    <x v="4"/>
    <s v="Express"/>
    <n v="2024"/>
    <n v="12"/>
    <s v="December"/>
    <n v="0.25"/>
    <n v="3998.4"/>
    <n v="0"/>
  </r>
  <r>
    <s v="ORD100645"/>
    <d v="2025-04-09T00:00:00"/>
    <x v="504"/>
    <s v="Customer_0759"/>
    <s v="P2010"/>
    <s v="Dress"/>
    <x v="0"/>
    <x v="0"/>
    <n v="1"/>
    <n v="1999"/>
    <n v="1999"/>
    <n v="0.3"/>
    <n v="599.70000000000005"/>
    <n v="1399.3"/>
    <n v="321.83999999999997"/>
    <s v="Noida"/>
    <s v="Uttar Pradesh"/>
    <s v="North"/>
    <x v="1"/>
    <s v="Standard"/>
    <n v="2025"/>
    <n v="4"/>
    <s v="April"/>
    <n v="0.23"/>
    <n v="799.6"/>
    <n v="0"/>
  </r>
  <r>
    <s v="ORD101318"/>
    <d v="2025-02-12T00:00:00"/>
    <x v="358"/>
    <s v="Customer_0300"/>
    <s v="P2013"/>
    <s v="Mixer Grinder"/>
    <x v="1"/>
    <x v="1"/>
    <n v="3"/>
    <n v="3499"/>
    <n v="10497"/>
    <n v="0.1"/>
    <n v="1049.7"/>
    <n v="9447.2999999999993"/>
    <n v="1983.93"/>
    <s v="Hyderabad"/>
    <s v="Telangana"/>
    <s v="South"/>
    <x v="2"/>
    <s v="Express"/>
    <n v="2025"/>
    <n v="2"/>
    <s v="February"/>
    <n v="0.21"/>
    <n v="8397.6"/>
    <n v="0"/>
  </r>
  <r>
    <s v="ORD101806"/>
    <d v="2025-03-01T00:00:00"/>
    <x v="536"/>
    <s v="Customer_0420"/>
    <s v="P2004"/>
    <s v="Wireless Mouse"/>
    <x v="2"/>
    <x v="3"/>
    <n v="3"/>
    <n v="899"/>
    <n v="2697"/>
    <n v="0.05"/>
    <n v="134.85"/>
    <n v="2562.15"/>
    <n v="371.51"/>
    <s v="Gurugram"/>
    <s v="Haryana"/>
    <s v="North"/>
    <x v="0"/>
    <s v="Standard"/>
    <n v="2025"/>
    <n v="3"/>
    <s v="March"/>
    <n v="0.14499999999999999"/>
    <n v="2427.3000000000002"/>
    <n v="0"/>
  </r>
  <r>
    <s v="ORD101975"/>
    <d v="2024-04-07T00:00:00"/>
    <x v="286"/>
    <s v="Customer_0462"/>
    <s v="P2003"/>
    <s v="Laptop"/>
    <x v="2"/>
    <x v="2"/>
    <n v="1"/>
    <n v="59999"/>
    <n v="59999"/>
    <n v="0.1"/>
    <n v="5999.9"/>
    <n v="53999.1"/>
    <n v="7019.88"/>
    <s v="Hyderabad"/>
    <s v="Telangana"/>
    <s v="South"/>
    <x v="4"/>
    <s v="Standard"/>
    <n v="2024"/>
    <n v="4"/>
    <s v="April"/>
    <n v="0.13"/>
    <n v="47999.199999999997"/>
    <n v="0"/>
  </r>
  <r>
    <s v="ORD103062"/>
    <d v="2024-11-16T00:00:00"/>
    <x v="245"/>
    <s v="Customer_0043"/>
    <s v="P2017"/>
    <s v="Office Chair"/>
    <x v="1"/>
    <x v="5"/>
    <n v="5"/>
    <n v="5999"/>
    <n v="29995"/>
    <n v="0.05"/>
    <n v="1499.75"/>
    <n v="28495.25"/>
    <n v="6411.43"/>
    <s v="Kolkata"/>
    <s v="West Bengal"/>
    <s v="East"/>
    <x v="1"/>
    <s v="Express"/>
    <n v="2024"/>
    <n v="11"/>
    <s v="November"/>
    <n v="0.22500000000000001"/>
    <n v="26995.5"/>
    <n v="0"/>
  </r>
  <r>
    <s v="ORD103736"/>
    <d v="2025-03-13T00:00:00"/>
    <x v="693"/>
    <s v="Customer_0250"/>
    <s v="P2016"/>
    <s v="Bedsheet Set"/>
    <x v="1"/>
    <x v="8"/>
    <n v="1"/>
    <n v="999"/>
    <n v="999"/>
    <n v="0.2"/>
    <n v="199.8"/>
    <n v="799.2"/>
    <n v="143.86000000000001"/>
    <s v="Mumbai"/>
    <s v="Maharashtra"/>
    <s v="West"/>
    <x v="1"/>
    <s v="Standard"/>
    <n v="2025"/>
    <n v="3"/>
    <s v="March"/>
    <n v="0.18"/>
    <n v="599.4"/>
    <n v="0"/>
  </r>
  <r>
    <s v="ORD104709"/>
    <d v="2024-11-16T00:00:00"/>
    <x v="293"/>
    <s v="Customer_0748"/>
    <s v="P2018"/>
    <s v="Face Wash"/>
    <x v="4"/>
    <x v="11"/>
    <n v="1"/>
    <n v="399"/>
    <n v="399"/>
    <n v="0.15"/>
    <n v="59.85"/>
    <n v="339.15"/>
    <n v="113.62"/>
    <s v="Delhi"/>
    <s v="Delhi"/>
    <s v="North"/>
    <x v="4"/>
    <s v="Express"/>
    <n v="2024"/>
    <n v="11"/>
    <s v="November"/>
    <n v="0.33500000000000002"/>
    <n v="279.3"/>
    <n v="0"/>
  </r>
  <r>
    <s v="ORD100224"/>
    <d v="2025-11-12T00:00:00"/>
    <x v="18"/>
    <s v="Customer_0785"/>
    <s v="P2017"/>
    <s v="Office Chair"/>
    <x v="1"/>
    <x v="5"/>
    <n v="1"/>
    <n v="5999"/>
    <n v="5999"/>
    <n v="0.25"/>
    <n v="1499.75"/>
    <n v="4499.25"/>
    <n v="742.38"/>
    <s v="Hyderabad"/>
    <s v="Telangana"/>
    <s v="South"/>
    <x v="2"/>
    <s v="Standard"/>
    <n v="2025"/>
    <n v="11"/>
    <s v="November"/>
    <n v="0.16500000000000001"/>
    <n v="2999.5"/>
    <n v="0"/>
  </r>
  <r>
    <s v="ORD100783"/>
    <d v="2024-09-18T00:00:00"/>
    <x v="405"/>
    <s v="Customer_0665"/>
    <s v="P2008"/>
    <s v="Jeans"/>
    <x v="0"/>
    <x v="12"/>
    <n v="3"/>
    <n v="1799"/>
    <n v="5397"/>
    <n v="0.1"/>
    <n v="539.70000000000005"/>
    <n v="4857.3"/>
    <n v="1408.62"/>
    <s v="Noida"/>
    <s v="Uttar Pradesh"/>
    <s v="North"/>
    <x v="2"/>
    <s v="Express"/>
    <n v="2024"/>
    <n v="9"/>
    <s v="September"/>
    <n v="0.28999999999999998"/>
    <n v="4317.6000000000004"/>
    <n v="0"/>
  </r>
  <r>
    <s v="ORD101234"/>
    <d v="2025-01-18T00:00:00"/>
    <x v="694"/>
    <s v="Customer_0079"/>
    <s v="P2011"/>
    <s v="Sneakers"/>
    <x v="0"/>
    <x v="4"/>
    <n v="2"/>
    <n v="2499"/>
    <n v="4998"/>
    <n v="0"/>
    <n v="0"/>
    <n v="4998"/>
    <n v="1599.36"/>
    <s v="Gurugram"/>
    <s v="Haryana"/>
    <s v="North"/>
    <x v="1"/>
    <s v="Standard"/>
    <n v="2025"/>
    <n v="1"/>
    <s v="January"/>
    <n v="0.32"/>
    <n v="4998"/>
    <n v="0"/>
  </r>
  <r>
    <s v="ORD101461"/>
    <d v="2024-06-05T00:00:00"/>
    <x v="391"/>
    <s v="Customer_0069"/>
    <s v="P2015"/>
    <s v="Table Lamp"/>
    <x v="1"/>
    <x v="8"/>
    <n v="1"/>
    <n v="1299"/>
    <n v="1299"/>
    <n v="0.25"/>
    <n v="324.75"/>
    <n v="974.25"/>
    <n v="160.75"/>
    <s v="Lucknow"/>
    <s v="Uttar Pradesh"/>
    <s v="North"/>
    <x v="4"/>
    <s v="Express"/>
    <n v="2024"/>
    <n v="6"/>
    <s v="June"/>
    <n v="0.16500000000000001"/>
    <n v="649.5"/>
    <n v="0"/>
  </r>
  <r>
    <s v="ORD102047"/>
    <d v="2025-12-04T00:00:00"/>
    <x v="321"/>
    <s v="Customer_0645"/>
    <s v="P2011"/>
    <s v="Sneakers"/>
    <x v="0"/>
    <x v="4"/>
    <n v="2"/>
    <n v="2499"/>
    <n v="4998"/>
    <n v="0.05"/>
    <n v="249.9"/>
    <n v="4748.1000000000004"/>
    <n v="1448.17"/>
    <s v="Pune"/>
    <s v="Maharashtra"/>
    <s v="West"/>
    <x v="4"/>
    <s v="Standard"/>
    <n v="2025"/>
    <n v="12"/>
    <s v="December"/>
    <n v="0.30499999999999999"/>
    <n v="4498.2"/>
    <n v="0"/>
  </r>
  <r>
    <s v="ORD103014"/>
    <d v="2025-04-30T00:00:00"/>
    <x v="636"/>
    <s v="Customer_0073"/>
    <s v="P2002"/>
    <s v="Wireless Earbuds"/>
    <x v="2"/>
    <x v="7"/>
    <n v="3"/>
    <n v="2999"/>
    <n v="8997"/>
    <n v="0"/>
    <n v="0"/>
    <n v="8997"/>
    <n v="1439.52"/>
    <s v="Ahmedabad"/>
    <s v="Gujarat"/>
    <s v="West"/>
    <x v="1"/>
    <s v="Same Day"/>
    <n v="2025"/>
    <n v="4"/>
    <s v="April"/>
    <n v="0.16"/>
    <n v="8997"/>
    <n v="0"/>
  </r>
  <r>
    <s v="ORD104019"/>
    <d v="2024-03-09T00:00:00"/>
    <x v="577"/>
    <s v="Customer_0184"/>
    <s v="P2008"/>
    <s v="Jeans"/>
    <x v="0"/>
    <x v="12"/>
    <n v="2"/>
    <n v="1799"/>
    <n v="3598"/>
    <n v="0.1"/>
    <n v="359.8"/>
    <n v="3238.2"/>
    <n v="939.08"/>
    <s v="Pune"/>
    <s v="Maharashtra"/>
    <s v="West"/>
    <x v="1"/>
    <s v="Standard"/>
    <n v="2024"/>
    <n v="3"/>
    <s v="March"/>
    <n v="0.28999999999999998"/>
    <n v="2878.4"/>
    <n v="0"/>
  </r>
  <r>
    <s v="ORD104076"/>
    <d v="2024-04-03T00:00:00"/>
    <x v="613"/>
    <s v="Customer_0258"/>
    <s v="P2004"/>
    <s v="Wireless Mouse"/>
    <x v="2"/>
    <x v="3"/>
    <n v="1"/>
    <n v="899"/>
    <n v="899"/>
    <n v="0.1"/>
    <n v="89.9"/>
    <n v="809.1"/>
    <n v="105.18"/>
    <s v="Kolkata"/>
    <s v="West Bengal"/>
    <s v="East"/>
    <x v="4"/>
    <s v="Standard"/>
    <n v="2024"/>
    <n v="4"/>
    <s v="April"/>
    <n v="0.13"/>
    <n v="719.2"/>
    <n v="0"/>
  </r>
  <r>
    <s v="ORD101060"/>
    <d v="2024-03-28T00:00:00"/>
    <x v="583"/>
    <s v="Customer_0013"/>
    <s v="P2011"/>
    <s v="Sneakers"/>
    <x v="0"/>
    <x v="4"/>
    <n v="1"/>
    <n v="2499"/>
    <n v="2499"/>
    <n v="0"/>
    <n v="0"/>
    <n v="2499"/>
    <n v="799.68"/>
    <s v="Ahmedabad"/>
    <s v="Gujarat"/>
    <s v="West"/>
    <x v="1"/>
    <s v="Express"/>
    <n v="2024"/>
    <n v="3"/>
    <s v="March"/>
    <n v="0.32"/>
    <n v="2499"/>
    <n v="0"/>
  </r>
  <r>
    <s v="ORD101255"/>
    <d v="2024-04-05T00:00:00"/>
    <x v="511"/>
    <s v="Customer_0738"/>
    <s v="P2004"/>
    <s v="Wireless Mouse"/>
    <x v="2"/>
    <x v="3"/>
    <n v="1"/>
    <n v="899"/>
    <n v="899"/>
    <n v="0.1"/>
    <n v="89.9"/>
    <n v="809.1"/>
    <n v="105.18"/>
    <s v="Hyderabad"/>
    <s v="Telangana"/>
    <s v="South"/>
    <x v="0"/>
    <s v="Standard"/>
    <n v="2024"/>
    <n v="4"/>
    <s v="April"/>
    <n v="0.13"/>
    <n v="719.2"/>
    <n v="0"/>
  </r>
  <r>
    <s v="ORD101722"/>
    <d v="2025-03-18T00:00:00"/>
    <x v="564"/>
    <s v="Customer_0358"/>
    <s v="P2001"/>
    <s v="Smartphone"/>
    <x v="2"/>
    <x v="7"/>
    <n v="1"/>
    <n v="24999"/>
    <n v="24999"/>
    <n v="0.1"/>
    <n v="2499.9"/>
    <n v="22499.1"/>
    <n v="2924.88"/>
    <s v="Kolkata"/>
    <s v="West Bengal"/>
    <s v="East"/>
    <x v="4"/>
    <s v="Standard"/>
    <n v="2025"/>
    <n v="3"/>
    <s v="March"/>
    <n v="0.13"/>
    <n v="19999.2"/>
    <n v="0"/>
  </r>
  <r>
    <s v="ORD101748"/>
    <d v="2024-04-08T00:00:00"/>
    <x v="493"/>
    <s v="Customer_0528"/>
    <s v="P2009"/>
    <s v="Kurti"/>
    <x v="0"/>
    <x v="0"/>
    <n v="2"/>
    <n v="1199"/>
    <n v="2398"/>
    <n v="0.05"/>
    <n v="119.9"/>
    <n v="2278.1"/>
    <n v="694.82"/>
    <s v="Delhi"/>
    <s v="Delhi"/>
    <s v="North"/>
    <x v="0"/>
    <s v="Standard"/>
    <n v="2024"/>
    <n v="4"/>
    <s v="April"/>
    <n v="0.30499999999999999"/>
    <n v="2158.1999999999998"/>
    <n v="0"/>
  </r>
  <r>
    <s v="ORD101905"/>
    <d v="2025-01-16T00:00:00"/>
    <x v="582"/>
    <s v="Customer_0673"/>
    <s v="P2007"/>
    <s v="T-Shirt"/>
    <x v="0"/>
    <x v="12"/>
    <n v="2"/>
    <n v="799"/>
    <n v="1598"/>
    <n v="0.15"/>
    <n v="239.7"/>
    <n v="1358.3"/>
    <n v="373.53"/>
    <s v="Kolkata"/>
    <s v="West Bengal"/>
    <s v="East"/>
    <x v="0"/>
    <s v="Standard"/>
    <n v="2025"/>
    <n v="1"/>
    <s v="January"/>
    <n v="0.27500000000000002"/>
    <n v="1118.5999999999999"/>
    <n v="0"/>
  </r>
  <r>
    <s v="ORD102100"/>
    <d v="2024-05-13T00:00:00"/>
    <x v="534"/>
    <s v="Customer_0690"/>
    <s v="P2004"/>
    <s v="Wireless Mouse"/>
    <x v="2"/>
    <x v="3"/>
    <n v="4"/>
    <n v="899"/>
    <n v="3596"/>
    <n v="0.05"/>
    <n v="179.8"/>
    <n v="3416.2"/>
    <n v="495.35"/>
    <s v="Chennai"/>
    <s v="Tamil Nadu"/>
    <s v="South"/>
    <x v="1"/>
    <s v="Standard"/>
    <n v="2024"/>
    <n v="5"/>
    <s v="May"/>
    <n v="0.14499999999999999"/>
    <n v="3236.4"/>
    <n v="0"/>
  </r>
  <r>
    <s v="ORD102161"/>
    <d v="2025-07-23T00:00:00"/>
    <x v="484"/>
    <s v="Customer_0411"/>
    <s v="P2021"/>
    <s v="Perfume"/>
    <x v="4"/>
    <x v="13"/>
    <n v="1"/>
    <n v="1499"/>
    <n v="1499"/>
    <n v="0.1"/>
    <n v="149.9"/>
    <n v="1349.1"/>
    <n v="472.18"/>
    <s v="Chennai"/>
    <s v="Tamil Nadu"/>
    <s v="South"/>
    <x v="1"/>
    <s v="Express"/>
    <n v="2025"/>
    <n v="7"/>
    <s v="July"/>
    <n v="0.35"/>
    <n v="1199.2"/>
    <n v="0"/>
  </r>
  <r>
    <s v="ORD104062"/>
    <d v="2024-03-02T00:00:00"/>
    <x v="79"/>
    <s v="Customer_0133"/>
    <s v="P2006"/>
    <s v="Power Bank"/>
    <x v="2"/>
    <x v="3"/>
    <n v="2"/>
    <n v="1499"/>
    <n v="2998"/>
    <n v="0.15"/>
    <n v="449.7"/>
    <n v="2548.3000000000002"/>
    <n v="293.05"/>
    <s v="Ahmedabad"/>
    <s v="Gujarat"/>
    <s v="West"/>
    <x v="1"/>
    <s v="Standard"/>
    <n v="2024"/>
    <n v="3"/>
    <s v="March"/>
    <n v="0.115"/>
    <n v="2098.6"/>
    <n v="0"/>
  </r>
  <r>
    <s v="ORD104819"/>
    <d v="2025-08-23T00:00:00"/>
    <x v="310"/>
    <s v="Customer_0664"/>
    <s v="P2007"/>
    <s v="T-Shirt"/>
    <x v="0"/>
    <x v="12"/>
    <n v="1"/>
    <n v="799"/>
    <n v="799"/>
    <n v="0.25"/>
    <n v="199.75"/>
    <n v="599.25"/>
    <n v="146.82"/>
    <s v="Hyderabad"/>
    <s v="Telangana"/>
    <s v="South"/>
    <x v="1"/>
    <s v="Standard"/>
    <n v="2025"/>
    <n v="8"/>
    <s v="August"/>
    <n v="0.245"/>
    <n v="399.5"/>
    <n v="0"/>
  </r>
  <r>
    <s v="ORD100260"/>
    <d v="2025-07-29T00:00:00"/>
    <x v="336"/>
    <s v="Customer_0003"/>
    <s v="P2016"/>
    <s v="Bedsheet Set"/>
    <x v="1"/>
    <x v="8"/>
    <n v="3"/>
    <n v="999"/>
    <n v="2997"/>
    <n v="0.05"/>
    <n v="149.85"/>
    <n v="2847.15"/>
    <n v="640.61"/>
    <s v="Ahmedabad"/>
    <s v="Gujarat"/>
    <s v="West"/>
    <x v="1"/>
    <s v="Standard"/>
    <n v="2025"/>
    <n v="7"/>
    <s v="July"/>
    <n v="0.22500000000000001"/>
    <n v="2697.3"/>
    <n v="0"/>
  </r>
  <r>
    <s v="ORD100461"/>
    <d v="2025-07-29T00:00:00"/>
    <x v="273"/>
    <s v="Customer_0787"/>
    <s v="P2005"/>
    <s v="Keyboard"/>
    <x v="2"/>
    <x v="3"/>
    <n v="2"/>
    <n v="1299"/>
    <n v="2598"/>
    <n v="0.25"/>
    <n v="649.5"/>
    <n v="1948.5"/>
    <n v="165.62"/>
    <s v="Ahmedabad"/>
    <s v="Gujarat"/>
    <s v="West"/>
    <x v="4"/>
    <s v="Express"/>
    <n v="2025"/>
    <n v="7"/>
    <s v="July"/>
    <n v="8.5000000000000006E-2"/>
    <n v="1299"/>
    <n v="0"/>
  </r>
  <r>
    <s v="ORD100507"/>
    <d v="2024-12-03T00:00:00"/>
    <x v="181"/>
    <s v="Customer_0633"/>
    <s v="P2002"/>
    <s v="Wireless Earbuds"/>
    <x v="2"/>
    <x v="7"/>
    <n v="1"/>
    <n v="2999"/>
    <n v="2999"/>
    <n v="0"/>
    <n v="0"/>
    <n v="2999"/>
    <n v="479.84"/>
    <s v="Delhi"/>
    <s v="Delhi"/>
    <s v="North"/>
    <x v="4"/>
    <s v="Same Day"/>
    <n v="2024"/>
    <n v="12"/>
    <s v="December"/>
    <n v="0.16"/>
    <n v="2999"/>
    <n v="0"/>
  </r>
  <r>
    <s v="ORD100641"/>
    <d v="2025-11-17T00:00:00"/>
    <x v="83"/>
    <s v="Customer_0190"/>
    <s v="P2025"/>
    <s v="Football"/>
    <x v="3"/>
    <x v="6"/>
    <n v="1"/>
    <n v="999"/>
    <n v="999"/>
    <n v="0.2"/>
    <n v="199.8"/>
    <n v="799.2"/>
    <n v="175.82"/>
    <s v="Noida"/>
    <s v="Uttar Pradesh"/>
    <s v="North"/>
    <x v="4"/>
    <s v="Standard"/>
    <n v="2025"/>
    <n v="11"/>
    <s v="November"/>
    <n v="0.22"/>
    <n v="599.4"/>
    <n v="0"/>
  </r>
  <r>
    <s v="ORD100892"/>
    <d v="2024-05-05T00:00:00"/>
    <x v="333"/>
    <s v="Customer_0227"/>
    <s v="P2024"/>
    <s v="Cricket Bat"/>
    <x v="3"/>
    <x v="6"/>
    <n v="2"/>
    <n v="2499"/>
    <n v="4998"/>
    <n v="0.05"/>
    <n v="249.9"/>
    <n v="4748.1000000000004"/>
    <n v="1258.25"/>
    <s v="Mumbai"/>
    <s v="Maharashtra"/>
    <s v="West"/>
    <x v="3"/>
    <s v="Standard"/>
    <n v="2024"/>
    <n v="5"/>
    <s v="May"/>
    <n v="0.26500000000000001"/>
    <n v="4498.2"/>
    <n v="0"/>
  </r>
  <r>
    <s v="ORD102521"/>
    <d v="2025-02-24T00:00:00"/>
    <x v="693"/>
    <s v="Customer_0250"/>
    <s v="P2008"/>
    <s v="Jeans"/>
    <x v="0"/>
    <x v="12"/>
    <n v="1"/>
    <n v="1799"/>
    <n v="1799"/>
    <n v="0"/>
    <n v="0"/>
    <n v="1799"/>
    <n v="575.67999999999995"/>
    <s v="Jaipur"/>
    <s v="Rajasthan"/>
    <s v="North"/>
    <x v="3"/>
    <s v="Same Day"/>
    <n v="2025"/>
    <n v="2"/>
    <s v="February"/>
    <n v="0.32"/>
    <n v="1799"/>
    <n v="0"/>
  </r>
  <r>
    <s v="ORD104400"/>
    <d v="2024-12-28T00:00:00"/>
    <x v="257"/>
    <s v="Customer_0770"/>
    <s v="P2012"/>
    <s v="Sandals"/>
    <x v="0"/>
    <x v="4"/>
    <n v="3"/>
    <n v="1299"/>
    <n v="3897"/>
    <n v="0.25"/>
    <n v="974.25"/>
    <n v="2922.75"/>
    <n v="716.07"/>
    <s v="Jaipur"/>
    <s v="Rajasthan"/>
    <s v="North"/>
    <x v="3"/>
    <s v="Standard"/>
    <n v="2024"/>
    <n v="12"/>
    <s v="December"/>
    <n v="0.245"/>
    <n v="1948.5"/>
    <n v="0"/>
  </r>
  <r>
    <s v="ORD104548"/>
    <d v="2025-11-12T00:00:00"/>
    <x v="400"/>
    <s v="Customer_0153"/>
    <s v="P2006"/>
    <s v="Power Bank"/>
    <x v="2"/>
    <x v="3"/>
    <n v="1"/>
    <n v="1499"/>
    <n v="1499"/>
    <n v="0"/>
    <n v="0"/>
    <n v="1499"/>
    <n v="239.84"/>
    <s v="Lucknow"/>
    <s v="Uttar Pradesh"/>
    <s v="North"/>
    <x v="3"/>
    <s v="Same Day"/>
    <n v="2025"/>
    <n v="11"/>
    <s v="November"/>
    <n v="0.16"/>
    <n v="1499"/>
    <n v="0"/>
  </r>
  <r>
    <s v="ORD100786"/>
    <d v="2025-03-09T00:00:00"/>
    <x v="347"/>
    <s v="Customer_0630"/>
    <s v="P2020"/>
    <s v="Shampoo"/>
    <x v="4"/>
    <x v="10"/>
    <n v="2"/>
    <n v="599"/>
    <n v="1198"/>
    <n v="0.05"/>
    <n v="59.9"/>
    <n v="1138.0999999999999"/>
    <n v="415.41"/>
    <s v="Chennai"/>
    <s v="Tamil Nadu"/>
    <s v="South"/>
    <x v="2"/>
    <s v="Standard"/>
    <n v="2025"/>
    <n v="3"/>
    <s v="March"/>
    <n v="0.36499999999999999"/>
    <n v="1078.2"/>
    <n v="0"/>
  </r>
  <r>
    <s v="ORD101039"/>
    <d v="2024-02-22T00:00:00"/>
    <x v="234"/>
    <s v="Customer_0216"/>
    <s v="P2018"/>
    <s v="Face Wash"/>
    <x v="4"/>
    <x v="11"/>
    <n v="1"/>
    <n v="399"/>
    <n v="399"/>
    <n v="0.15"/>
    <n v="59.85"/>
    <n v="339.15"/>
    <n v="113.62"/>
    <s v="Jaipur"/>
    <s v="Rajasthan"/>
    <s v="North"/>
    <x v="4"/>
    <s v="Standard"/>
    <n v="2024"/>
    <n v="2"/>
    <s v="February"/>
    <n v="0.33500000000000002"/>
    <n v="279.3"/>
    <n v="0"/>
  </r>
  <r>
    <s v="ORD101426"/>
    <d v="2024-10-21T00:00:00"/>
    <x v="119"/>
    <s v="Customer_0709"/>
    <s v="P2010"/>
    <s v="Dress"/>
    <x v="0"/>
    <x v="0"/>
    <n v="1"/>
    <n v="1999"/>
    <n v="1999"/>
    <n v="0.25"/>
    <n v="499.75"/>
    <n v="1499.25"/>
    <n v="367.32"/>
    <s v="Mumbai"/>
    <s v="Maharashtra"/>
    <s v="West"/>
    <x v="1"/>
    <s v="Express"/>
    <n v="2024"/>
    <n v="10"/>
    <s v="October"/>
    <n v="0.245"/>
    <n v="999.5"/>
    <n v="0"/>
  </r>
  <r>
    <s v="ORD101459"/>
    <d v="2025-09-06T00:00:00"/>
    <x v="91"/>
    <s v="Customer_0012"/>
    <s v="P2006"/>
    <s v="Power Bank"/>
    <x v="2"/>
    <x v="3"/>
    <n v="1"/>
    <n v="1499"/>
    <n v="1499"/>
    <n v="0.1"/>
    <n v="149.9"/>
    <n v="1349.1"/>
    <n v="175.38"/>
    <s v="Lucknow"/>
    <s v="Uttar Pradesh"/>
    <s v="North"/>
    <x v="1"/>
    <s v="Express"/>
    <n v="2025"/>
    <n v="9"/>
    <s v="September"/>
    <n v="0.13"/>
    <n v="1199.2"/>
    <n v="0"/>
  </r>
  <r>
    <s v="ORD103597"/>
    <d v="2024-11-15T00:00:00"/>
    <x v="127"/>
    <s v="Customer_0322"/>
    <s v="P2018"/>
    <s v="Face Wash"/>
    <x v="4"/>
    <x v="11"/>
    <n v="1"/>
    <n v="399"/>
    <n v="399"/>
    <n v="0.05"/>
    <n v="19.95"/>
    <n v="379.05"/>
    <n v="138.35"/>
    <s v="Gurugram"/>
    <s v="Haryana"/>
    <s v="North"/>
    <x v="1"/>
    <s v="Standard"/>
    <n v="2024"/>
    <n v="11"/>
    <s v="November"/>
    <n v="0.36499999999999999"/>
    <n v="359.1"/>
    <n v="0"/>
  </r>
  <r>
    <s v="ORD100773"/>
    <d v="2024-12-26T00:00:00"/>
    <x v="361"/>
    <s v="Customer_0671"/>
    <s v="P2015"/>
    <s v="Table Lamp"/>
    <x v="1"/>
    <x v="8"/>
    <n v="3"/>
    <n v="1299"/>
    <n v="3897"/>
    <n v="0"/>
    <n v="0"/>
    <n v="3897"/>
    <n v="935.28"/>
    <s v="Hyderabad"/>
    <s v="Telangana"/>
    <s v="South"/>
    <x v="3"/>
    <s v="Standard"/>
    <n v="2024"/>
    <n v="12"/>
    <s v="December"/>
    <n v="0.24"/>
    <n v="3897"/>
    <n v="0"/>
  </r>
  <r>
    <s v="ORD100985"/>
    <d v="2024-04-16T00:00:00"/>
    <x v="397"/>
    <s v="Customer_0403"/>
    <s v="P2015"/>
    <s v="Table Lamp"/>
    <x v="1"/>
    <x v="8"/>
    <n v="1"/>
    <n v="1299"/>
    <n v="1299"/>
    <n v="0.05"/>
    <n v="64.95"/>
    <n v="1234.05"/>
    <n v="277.66000000000003"/>
    <s v="Noida"/>
    <s v="Uttar Pradesh"/>
    <s v="North"/>
    <x v="2"/>
    <s v="Same Day"/>
    <n v="2024"/>
    <n v="4"/>
    <s v="April"/>
    <n v="0.22500000000000001"/>
    <n v="1169.0999999999999"/>
    <n v="0"/>
  </r>
  <r>
    <s v="ORD102071"/>
    <d v="2025-08-14T00:00:00"/>
    <x v="693"/>
    <s v="Customer_0250"/>
    <s v="P2009"/>
    <s v="Kurti"/>
    <x v="0"/>
    <x v="0"/>
    <n v="3"/>
    <n v="1199"/>
    <n v="3597"/>
    <n v="0.2"/>
    <n v="719.4"/>
    <n v="2877.6"/>
    <n v="748.18"/>
    <s v="Pune"/>
    <s v="Maharashtra"/>
    <s v="West"/>
    <x v="1"/>
    <s v="Standard"/>
    <n v="2025"/>
    <n v="8"/>
    <s v="August"/>
    <n v="0.26"/>
    <n v="2158.1999999999998"/>
    <n v="0"/>
  </r>
  <r>
    <s v="ORD102622"/>
    <d v="2025-06-03T00:00:00"/>
    <x v="410"/>
    <s v="Customer_0051"/>
    <s v="P2012"/>
    <s v="Sandals"/>
    <x v="0"/>
    <x v="4"/>
    <n v="1"/>
    <n v="1299"/>
    <n v="1299"/>
    <n v="0.2"/>
    <n v="259.8"/>
    <n v="1039.2"/>
    <n v="270.19"/>
    <s v="Mumbai"/>
    <s v="Maharashtra"/>
    <s v="West"/>
    <x v="1"/>
    <s v="Standard"/>
    <n v="2025"/>
    <n v="6"/>
    <s v="June"/>
    <n v="0.26"/>
    <n v="779.4"/>
    <n v="0"/>
  </r>
  <r>
    <s v="ORD102769"/>
    <d v="2024-08-05T00:00:00"/>
    <x v="535"/>
    <s v="Customer_0786"/>
    <s v="P2004"/>
    <s v="Wireless Mouse"/>
    <x v="2"/>
    <x v="3"/>
    <n v="4"/>
    <n v="899"/>
    <n v="3596"/>
    <n v="0.25"/>
    <n v="899"/>
    <n v="2697"/>
    <n v="229.24"/>
    <s v="Kolkata"/>
    <s v="West Bengal"/>
    <s v="East"/>
    <x v="4"/>
    <s v="Express"/>
    <n v="2024"/>
    <n v="8"/>
    <s v="August"/>
    <n v="8.5000000000000006E-2"/>
    <n v="1798"/>
    <n v="0"/>
  </r>
  <r>
    <s v="ORD103085"/>
    <d v="2024-06-07T00:00:00"/>
    <x v="126"/>
    <s v="Customer_0571"/>
    <s v="P2020"/>
    <s v="Shampoo"/>
    <x v="4"/>
    <x v="10"/>
    <n v="1"/>
    <n v="599"/>
    <n v="599"/>
    <n v="0.3"/>
    <n v="179.7"/>
    <n v="419.3"/>
    <n v="121.6"/>
    <s v="Chennai"/>
    <s v="Tamil Nadu"/>
    <s v="South"/>
    <x v="2"/>
    <s v="Standard"/>
    <n v="2024"/>
    <n v="6"/>
    <s v="June"/>
    <n v="0.28999999999999998"/>
    <n v="239.6"/>
    <n v="0"/>
  </r>
  <r>
    <s v="ORD103573"/>
    <d v="2025-11-03T00:00:00"/>
    <x v="376"/>
    <s v="Customer_0394"/>
    <s v="P2009"/>
    <s v="Kurti"/>
    <x v="0"/>
    <x v="0"/>
    <n v="3"/>
    <n v="1199"/>
    <n v="3597"/>
    <n v="0"/>
    <n v="0"/>
    <n v="3597"/>
    <n v="1151.04"/>
    <s v="Chennai"/>
    <s v="Tamil Nadu"/>
    <s v="South"/>
    <x v="4"/>
    <s v="Express"/>
    <n v="2025"/>
    <n v="11"/>
    <s v="November"/>
    <n v="0.32"/>
    <n v="3597"/>
    <n v="0"/>
  </r>
  <r>
    <s v="ORD103697"/>
    <d v="2025-05-08T00:00:00"/>
    <x v="695"/>
    <s v="Customer_0375"/>
    <s v="P2022"/>
    <s v="Yoga Mat"/>
    <x v="3"/>
    <x v="9"/>
    <n v="2"/>
    <n v="899"/>
    <n v="1798"/>
    <n v="0"/>
    <n v="0"/>
    <n v="1798"/>
    <n v="503.44"/>
    <s v="Kolkata"/>
    <s v="West Bengal"/>
    <s v="East"/>
    <x v="1"/>
    <s v="Standard"/>
    <n v="2025"/>
    <n v="5"/>
    <s v="May"/>
    <n v="0.28000000000000003"/>
    <n v="1798"/>
    <n v="0"/>
  </r>
  <r>
    <s v="ORD103866"/>
    <d v="2024-08-17T00:00:00"/>
    <x v="107"/>
    <s v="Customer_0154"/>
    <s v="P2022"/>
    <s v="Yoga Mat"/>
    <x v="3"/>
    <x v="9"/>
    <n v="2"/>
    <n v="899"/>
    <n v="1798"/>
    <n v="0.2"/>
    <n v="359.6"/>
    <n v="1438.4"/>
    <n v="316.45"/>
    <s v="Jaipur"/>
    <s v="Rajasthan"/>
    <s v="North"/>
    <x v="0"/>
    <s v="Same Day"/>
    <n v="2024"/>
    <n v="8"/>
    <s v="August"/>
    <n v="0.22"/>
    <n v="1078.8"/>
    <n v="0"/>
  </r>
  <r>
    <s v="ORD103988"/>
    <d v="2024-04-20T00:00:00"/>
    <x v="10"/>
    <s v="Customer_0055"/>
    <s v="P2004"/>
    <s v="Wireless Mouse"/>
    <x v="2"/>
    <x v="3"/>
    <n v="1"/>
    <n v="899"/>
    <n v="899"/>
    <n v="0.1"/>
    <n v="89.9"/>
    <n v="809.1"/>
    <n v="105.18"/>
    <s v="Lucknow"/>
    <s v="Uttar Pradesh"/>
    <s v="North"/>
    <x v="4"/>
    <s v="Express"/>
    <n v="2024"/>
    <n v="4"/>
    <s v="April"/>
    <n v="0.13"/>
    <n v="719.2"/>
    <n v="0"/>
  </r>
  <r>
    <s v="ORD100656"/>
    <d v="2024-12-24T00:00:00"/>
    <x v="195"/>
    <s v="Customer_0170"/>
    <s v="P2004"/>
    <s v="Wireless Mouse"/>
    <x v="2"/>
    <x v="3"/>
    <n v="1"/>
    <n v="899"/>
    <n v="899"/>
    <n v="0"/>
    <n v="0"/>
    <n v="899"/>
    <n v="143.84"/>
    <s v="Mumbai"/>
    <s v="Maharashtra"/>
    <s v="West"/>
    <x v="3"/>
    <s v="Same Day"/>
    <n v="2024"/>
    <n v="12"/>
    <s v="December"/>
    <n v="0.16"/>
    <n v="899"/>
    <n v="0"/>
  </r>
  <r>
    <s v="ORD100928"/>
    <d v="2025-07-23T00:00:00"/>
    <x v="535"/>
    <s v="Customer_0786"/>
    <s v="P2012"/>
    <s v="Sandals"/>
    <x v="0"/>
    <x v="4"/>
    <n v="1"/>
    <n v="1299"/>
    <n v="1299"/>
    <n v="0.2"/>
    <n v="259.8"/>
    <n v="1039.2"/>
    <n v="270.19"/>
    <s v="Pune"/>
    <s v="Maharashtra"/>
    <s v="West"/>
    <x v="0"/>
    <s v="Standard"/>
    <n v="2025"/>
    <n v="7"/>
    <s v="July"/>
    <n v="0.26"/>
    <n v="779.4"/>
    <n v="0"/>
  </r>
  <r>
    <s v="ORD101051"/>
    <d v="2025-01-11T00:00:00"/>
    <x v="651"/>
    <s v="Customer_0730"/>
    <s v="P2018"/>
    <s v="Face Wash"/>
    <x v="4"/>
    <x v="11"/>
    <n v="1"/>
    <n v="399"/>
    <n v="399"/>
    <n v="0.05"/>
    <n v="19.95"/>
    <n v="379.05"/>
    <n v="138.35"/>
    <s v="Hyderabad"/>
    <s v="Telangana"/>
    <s v="South"/>
    <x v="1"/>
    <s v="Express"/>
    <n v="2025"/>
    <n v="1"/>
    <s v="January"/>
    <n v="0.36499999999999999"/>
    <n v="359.1"/>
    <n v="0"/>
  </r>
  <r>
    <s v="ORD101910"/>
    <d v="2024-04-27T00:00:00"/>
    <x v="192"/>
    <s v="Customer_0764"/>
    <s v="P2017"/>
    <s v="Office Chair"/>
    <x v="1"/>
    <x v="5"/>
    <n v="3"/>
    <n v="5999"/>
    <n v="17997"/>
    <n v="0.1"/>
    <n v="1799.7"/>
    <n v="16197.3"/>
    <n v="3401.43"/>
    <s v="Noida"/>
    <s v="Uttar Pradesh"/>
    <s v="North"/>
    <x v="2"/>
    <s v="Express"/>
    <n v="2024"/>
    <n v="4"/>
    <s v="April"/>
    <n v="0.21"/>
    <n v="14397.6"/>
    <n v="0"/>
  </r>
  <r>
    <s v="ORD101948"/>
    <d v="2024-10-12T00:00:00"/>
    <x v="41"/>
    <s v="Customer_0334"/>
    <s v="P2003"/>
    <s v="Laptop"/>
    <x v="2"/>
    <x v="2"/>
    <n v="1"/>
    <n v="59999"/>
    <n v="59999"/>
    <n v="0.1"/>
    <n v="5999.9"/>
    <n v="53999.1"/>
    <n v="7019.88"/>
    <s v="Pune"/>
    <s v="Maharashtra"/>
    <s v="West"/>
    <x v="1"/>
    <s v="Standard"/>
    <n v="2024"/>
    <n v="10"/>
    <s v="October"/>
    <n v="0.13"/>
    <n v="47999.199999999997"/>
    <n v="0"/>
  </r>
  <r>
    <s v="ORD103089"/>
    <d v="2025-08-10T00:00:00"/>
    <x v="597"/>
    <s v="Customer_0281"/>
    <s v="P2015"/>
    <s v="Table Lamp"/>
    <x v="1"/>
    <x v="8"/>
    <n v="1"/>
    <n v="1299"/>
    <n v="1299"/>
    <n v="0.1"/>
    <n v="129.9"/>
    <n v="1169.0999999999999"/>
    <n v="245.51"/>
    <s v="Kolkata"/>
    <s v="West Bengal"/>
    <s v="East"/>
    <x v="1"/>
    <s v="Standard"/>
    <n v="2025"/>
    <n v="8"/>
    <s v="August"/>
    <n v="0.21"/>
    <n v="1039.2"/>
    <n v="0"/>
  </r>
  <r>
    <s v="ORD103982"/>
    <d v="2024-08-19T00:00:00"/>
    <x v="279"/>
    <s v="Customer_0004"/>
    <s v="P2018"/>
    <s v="Face Wash"/>
    <x v="4"/>
    <x v="11"/>
    <n v="1"/>
    <n v="399"/>
    <n v="399"/>
    <n v="0.25"/>
    <n v="99.75"/>
    <n v="299.25"/>
    <n v="91.27"/>
    <s v="Noida"/>
    <s v="Uttar Pradesh"/>
    <s v="North"/>
    <x v="1"/>
    <s v="Standard"/>
    <n v="2024"/>
    <n v="8"/>
    <s v="August"/>
    <n v="0.30499999999999999"/>
    <n v="199.5"/>
    <n v="0"/>
  </r>
  <r>
    <s v="ORD104272"/>
    <d v="2025-03-15T00:00:00"/>
    <x v="573"/>
    <s v="Customer_0769"/>
    <s v="P2011"/>
    <s v="Sneakers"/>
    <x v="0"/>
    <x v="4"/>
    <n v="1"/>
    <n v="2499"/>
    <n v="2499"/>
    <n v="0.2"/>
    <n v="499.8"/>
    <n v="1999.2"/>
    <n v="519.79"/>
    <s v="Ahmedabad"/>
    <s v="Gujarat"/>
    <s v="West"/>
    <x v="1"/>
    <s v="Standard"/>
    <n v="2025"/>
    <n v="3"/>
    <s v="March"/>
    <n v="0.26"/>
    <n v="1499.4"/>
    <n v="0"/>
  </r>
  <r>
    <s v="ORD104448"/>
    <d v="2025-07-28T00:00:00"/>
    <x v="171"/>
    <s v="Customer_0382"/>
    <s v="P2021"/>
    <s v="Perfume"/>
    <x v="4"/>
    <x v="13"/>
    <n v="1"/>
    <n v="1499"/>
    <n v="1499"/>
    <n v="0.05"/>
    <n v="74.95"/>
    <n v="1424.05"/>
    <n v="519.78"/>
    <s v="Lucknow"/>
    <s v="Uttar Pradesh"/>
    <s v="North"/>
    <x v="1"/>
    <s v="Standard"/>
    <n v="2025"/>
    <n v="7"/>
    <s v="July"/>
    <n v="0.36499999999999999"/>
    <n v="1349.1"/>
    <n v="0"/>
  </r>
  <r>
    <s v="ORD100170"/>
    <d v="2025-09-28T00:00:00"/>
    <x v="516"/>
    <s v="Customer_0766"/>
    <s v="P2001"/>
    <s v="Smartphone"/>
    <x v="2"/>
    <x v="7"/>
    <n v="2"/>
    <n v="24999"/>
    <n v="49998"/>
    <n v="0.05"/>
    <n v="2499.9"/>
    <n v="47498.1"/>
    <n v="6887.22"/>
    <s v="Ahmedabad"/>
    <s v="Gujarat"/>
    <s v="West"/>
    <x v="4"/>
    <s v="Standard"/>
    <n v="2025"/>
    <n v="9"/>
    <s v="September"/>
    <n v="0.14499999999999999"/>
    <n v="44998.2"/>
    <n v="0"/>
  </r>
  <r>
    <s v="ORD100173"/>
    <d v="2025-09-20T00:00:00"/>
    <x v="208"/>
    <s v="Customer_0059"/>
    <s v="P2010"/>
    <s v="Dress"/>
    <x v="0"/>
    <x v="0"/>
    <n v="1"/>
    <n v="1999"/>
    <n v="1999"/>
    <n v="0.05"/>
    <n v="99.95"/>
    <n v="1899.05"/>
    <n v="579.21"/>
    <s v="Bengaluru"/>
    <s v="Karnataka"/>
    <s v="South"/>
    <x v="2"/>
    <s v="Standard"/>
    <n v="2025"/>
    <n v="9"/>
    <s v="September"/>
    <n v="0.30499999999999999"/>
    <n v="1799.1"/>
    <n v="0"/>
  </r>
  <r>
    <s v="ORD100805"/>
    <d v="2025-11-22T00:00:00"/>
    <x v="318"/>
    <s v="Customer_0669"/>
    <s v="P2016"/>
    <s v="Bedsheet Set"/>
    <x v="1"/>
    <x v="8"/>
    <n v="1"/>
    <n v="999"/>
    <n v="999"/>
    <n v="0.15"/>
    <n v="149.85"/>
    <n v="849.15"/>
    <n v="165.58"/>
    <s v="Pune"/>
    <s v="Maharashtra"/>
    <s v="West"/>
    <x v="1"/>
    <s v="Express"/>
    <n v="2025"/>
    <n v="11"/>
    <s v="November"/>
    <n v="0.19500000000000001"/>
    <n v="699.3"/>
    <n v="0"/>
  </r>
  <r>
    <s v="ORD103286"/>
    <d v="2025-10-20T00:00:00"/>
    <x v="134"/>
    <s v="Customer_0331"/>
    <s v="P2011"/>
    <s v="Sneakers"/>
    <x v="0"/>
    <x v="4"/>
    <n v="2"/>
    <n v="2499"/>
    <n v="4998"/>
    <n v="0.15"/>
    <n v="749.7"/>
    <n v="4248.3"/>
    <n v="1168.28"/>
    <s v="Hyderabad"/>
    <s v="Telangana"/>
    <s v="South"/>
    <x v="1"/>
    <s v="Standard"/>
    <n v="2025"/>
    <n v="10"/>
    <s v="October"/>
    <n v="0.27500000000000002"/>
    <n v="3498.6"/>
    <n v="0"/>
  </r>
  <r>
    <s v="ORD103508"/>
    <d v="2025-07-24T00:00:00"/>
    <x v="417"/>
    <s v="Customer_0364"/>
    <s v="P2004"/>
    <s v="Wireless Mouse"/>
    <x v="2"/>
    <x v="3"/>
    <n v="1"/>
    <n v="899"/>
    <n v="899"/>
    <n v="0.25"/>
    <n v="224.75"/>
    <n v="674.25"/>
    <n v="57.31"/>
    <s v="Bengaluru"/>
    <s v="Karnataka"/>
    <s v="South"/>
    <x v="1"/>
    <s v="Standard"/>
    <n v="2025"/>
    <n v="7"/>
    <s v="July"/>
    <n v="8.5000000000000006E-2"/>
    <n v="449.5"/>
    <n v="0"/>
  </r>
  <r>
    <s v="ORD103710"/>
    <d v="2024-01-27T00:00:00"/>
    <x v="277"/>
    <s v="Customer_0361"/>
    <s v="P2002"/>
    <s v="Wireless Earbuds"/>
    <x v="2"/>
    <x v="7"/>
    <n v="1"/>
    <n v="2999"/>
    <n v="2999"/>
    <n v="0.05"/>
    <n v="149.94999999999999"/>
    <n v="2849.05"/>
    <n v="413.11"/>
    <s v="Bengaluru"/>
    <s v="Karnataka"/>
    <s v="South"/>
    <x v="3"/>
    <s v="Same Day"/>
    <n v="2024"/>
    <n v="1"/>
    <s v="January"/>
    <n v="0.14499999999999999"/>
    <n v="2699.1"/>
    <n v="0"/>
  </r>
  <r>
    <s v="ORD103872"/>
    <d v="2025-09-15T00:00:00"/>
    <x v="670"/>
    <s v="Customer_0725"/>
    <s v="P2003"/>
    <s v="Laptop"/>
    <x v="2"/>
    <x v="2"/>
    <n v="1"/>
    <n v="59999"/>
    <n v="59999"/>
    <n v="0.2"/>
    <n v="11999.8"/>
    <n v="47999.199999999997"/>
    <n v="4799.92"/>
    <s v="Bengaluru"/>
    <s v="Karnataka"/>
    <s v="South"/>
    <x v="4"/>
    <s v="Express"/>
    <n v="2025"/>
    <n v="9"/>
    <s v="September"/>
    <n v="0.1"/>
    <n v="35999.4"/>
    <n v="0"/>
  </r>
  <r>
    <s v="ORD104137"/>
    <d v="2025-11-04T00:00:00"/>
    <x v="696"/>
    <s v="Customer_0132"/>
    <s v="P2020"/>
    <s v="Shampoo"/>
    <x v="4"/>
    <x v="10"/>
    <n v="1"/>
    <n v="599"/>
    <n v="599"/>
    <n v="0.15"/>
    <n v="89.85"/>
    <n v="509.15"/>
    <n v="170.57"/>
    <s v="Bengaluru"/>
    <s v="Karnataka"/>
    <s v="South"/>
    <x v="1"/>
    <s v="Standard"/>
    <n v="2025"/>
    <n v="11"/>
    <s v="November"/>
    <n v="0.33500000000000002"/>
    <n v="419.3"/>
    <n v="0"/>
  </r>
  <r>
    <s v="ORD104224"/>
    <d v="2025-12-11T00:00:00"/>
    <x v="83"/>
    <s v="Customer_0190"/>
    <s v="P2009"/>
    <s v="Kurti"/>
    <x v="0"/>
    <x v="0"/>
    <n v="1"/>
    <n v="1199"/>
    <n v="1199"/>
    <n v="0.15"/>
    <n v="179.85"/>
    <n v="1019.15"/>
    <n v="280.27"/>
    <s v="Bengaluru"/>
    <s v="Karnataka"/>
    <s v="South"/>
    <x v="4"/>
    <s v="Standard"/>
    <n v="2025"/>
    <n v="12"/>
    <s v="December"/>
    <n v="0.27500000000000002"/>
    <n v="839.3"/>
    <n v="0"/>
  </r>
  <r>
    <s v="ORD104397"/>
    <d v="2024-09-30T00:00:00"/>
    <x v="57"/>
    <s v="Customer_0707"/>
    <s v="P2017"/>
    <s v="Office Chair"/>
    <x v="1"/>
    <x v="5"/>
    <n v="1"/>
    <n v="5999"/>
    <n v="5999"/>
    <n v="0.05"/>
    <n v="299.95"/>
    <n v="5699.05"/>
    <n v="1282.29"/>
    <s v="Delhi"/>
    <s v="Delhi"/>
    <s v="North"/>
    <x v="0"/>
    <s v="Standard"/>
    <n v="2024"/>
    <n v="9"/>
    <s v="September"/>
    <n v="0.22500000000000001"/>
    <n v="5399.1"/>
    <n v="0"/>
  </r>
  <r>
    <s v="ORD104965"/>
    <d v="2024-01-30T00:00:00"/>
    <x v="135"/>
    <s v="Customer_0100"/>
    <s v="P2012"/>
    <s v="Sandals"/>
    <x v="0"/>
    <x v="4"/>
    <n v="1"/>
    <n v="1299"/>
    <n v="1299"/>
    <n v="0.15"/>
    <n v="194.85"/>
    <n v="1104.1500000000001"/>
    <n v="303.64"/>
    <s v="Delhi"/>
    <s v="Delhi"/>
    <s v="North"/>
    <x v="1"/>
    <s v="Standard"/>
    <n v="2024"/>
    <n v="1"/>
    <s v="January"/>
    <n v="0.27500000000000002"/>
    <n v="909.3"/>
    <n v="0"/>
  </r>
  <r>
    <s v="ORD100466"/>
    <d v="2024-07-03T00:00:00"/>
    <x v="649"/>
    <s v="Customer_0437"/>
    <s v="P2004"/>
    <s v="Wireless Mouse"/>
    <x v="2"/>
    <x v="3"/>
    <n v="2"/>
    <n v="899"/>
    <n v="1798"/>
    <n v="0.15"/>
    <n v="269.7"/>
    <n v="1528.3"/>
    <n v="175.75"/>
    <s v="Gurugram"/>
    <s v="Haryana"/>
    <s v="North"/>
    <x v="4"/>
    <s v="Express"/>
    <n v="2024"/>
    <n v="7"/>
    <s v="July"/>
    <n v="0.115"/>
    <n v="1258.5999999999999"/>
    <n v="0"/>
  </r>
  <r>
    <s v="ORD100748"/>
    <d v="2024-10-06T00:00:00"/>
    <x v="107"/>
    <s v="Customer_0154"/>
    <s v="P2001"/>
    <s v="Smartphone"/>
    <x v="2"/>
    <x v="7"/>
    <n v="2"/>
    <n v="24999"/>
    <n v="49998"/>
    <n v="0.2"/>
    <n v="9999.6"/>
    <n v="39998.400000000001"/>
    <n v="3999.84"/>
    <s v="Hyderabad"/>
    <s v="Telangana"/>
    <s v="South"/>
    <x v="1"/>
    <s v="Standard"/>
    <n v="2024"/>
    <n v="10"/>
    <s v="October"/>
    <n v="0.1"/>
    <n v="29998.799999999999"/>
    <n v="0"/>
  </r>
  <r>
    <s v="ORD101857"/>
    <d v="2025-12-20T00:00:00"/>
    <x v="19"/>
    <s v="Customer_0715"/>
    <s v="P2016"/>
    <s v="Bedsheet Set"/>
    <x v="1"/>
    <x v="8"/>
    <n v="1"/>
    <n v="999"/>
    <n v="999"/>
    <n v="0.05"/>
    <n v="49.95"/>
    <n v="949.05"/>
    <n v="213.54"/>
    <s v="Delhi"/>
    <s v="Delhi"/>
    <s v="North"/>
    <x v="3"/>
    <s v="Standard"/>
    <n v="2025"/>
    <n v="12"/>
    <s v="December"/>
    <n v="0.22500000000000001"/>
    <n v="899.1"/>
    <n v="0"/>
  </r>
  <r>
    <s v="ORD104252"/>
    <d v="2024-11-12T00:00:00"/>
    <x v="103"/>
    <s v="Customer_0453"/>
    <s v="P2021"/>
    <s v="Perfume"/>
    <x v="4"/>
    <x v="13"/>
    <n v="2"/>
    <n v="1499"/>
    <n v="2998"/>
    <n v="0.1"/>
    <n v="299.8"/>
    <n v="2698.2"/>
    <n v="944.37"/>
    <s v="Jaipur"/>
    <s v="Rajasthan"/>
    <s v="North"/>
    <x v="2"/>
    <s v="Standard"/>
    <n v="2024"/>
    <n v="11"/>
    <s v="November"/>
    <n v="0.35"/>
    <n v="2398.4"/>
    <n v="0"/>
  </r>
  <r>
    <s v="ORD100538"/>
    <d v="2024-12-13T00:00:00"/>
    <x v="442"/>
    <s v="Customer_0444"/>
    <s v="P2016"/>
    <s v="Bedsheet Set"/>
    <x v="1"/>
    <x v="8"/>
    <n v="4"/>
    <n v="999"/>
    <n v="3996"/>
    <n v="0.3"/>
    <n v="1198.8"/>
    <n v="2797.2"/>
    <n v="419.58"/>
    <s v="Ahmedabad"/>
    <s v="Gujarat"/>
    <s v="West"/>
    <x v="1"/>
    <s v="Standard"/>
    <n v="2024"/>
    <n v="12"/>
    <s v="December"/>
    <n v="0.15"/>
    <n v="1598.4"/>
    <n v="0"/>
  </r>
  <r>
    <s v="ORD100803"/>
    <d v="2024-12-25T00:00:00"/>
    <x v="391"/>
    <s v="Customer_0069"/>
    <s v="P2021"/>
    <s v="Perfume"/>
    <x v="4"/>
    <x v="13"/>
    <n v="1"/>
    <n v="1499"/>
    <n v="1499"/>
    <n v="0.1"/>
    <n v="149.9"/>
    <n v="1349.1"/>
    <n v="472.18"/>
    <s v="Delhi"/>
    <s v="Delhi"/>
    <s v="North"/>
    <x v="4"/>
    <s v="Same Day"/>
    <n v="2024"/>
    <n v="12"/>
    <s v="December"/>
    <n v="0.35"/>
    <n v="1199.2"/>
    <n v="0"/>
  </r>
  <r>
    <s v="ORD100870"/>
    <d v="2024-01-07T00:00:00"/>
    <x v="416"/>
    <s v="Customer_0324"/>
    <s v="P2002"/>
    <s v="Wireless Earbuds"/>
    <x v="2"/>
    <x v="7"/>
    <n v="1"/>
    <n v="2999"/>
    <n v="2999"/>
    <n v="0.1"/>
    <n v="299.89999999999998"/>
    <n v="2699.1"/>
    <n v="350.88"/>
    <s v="Delhi"/>
    <s v="Delhi"/>
    <s v="North"/>
    <x v="1"/>
    <s v="Standard"/>
    <n v="2024"/>
    <n v="1"/>
    <s v="January"/>
    <n v="0.13"/>
    <n v="2399.1999999999998"/>
    <n v="0"/>
  </r>
  <r>
    <s v="ORD100977"/>
    <d v="2024-07-04T00:00:00"/>
    <x v="104"/>
    <s v="Customer_0374"/>
    <s v="P2008"/>
    <s v="Jeans"/>
    <x v="0"/>
    <x v="12"/>
    <n v="1"/>
    <n v="1799"/>
    <n v="1799"/>
    <n v="0.25"/>
    <n v="449.75"/>
    <n v="1349.25"/>
    <n v="330.57"/>
    <s v="Gurugram"/>
    <s v="Haryana"/>
    <s v="North"/>
    <x v="1"/>
    <s v="Same Day"/>
    <n v="2024"/>
    <n v="7"/>
    <s v="July"/>
    <n v="0.245"/>
    <n v="899.5"/>
    <n v="0"/>
  </r>
  <r>
    <s v="ORD101404"/>
    <d v="2024-05-26T00:00:00"/>
    <x v="697"/>
    <s v="Customer_0274"/>
    <s v="P2024"/>
    <s v="Cricket Bat"/>
    <x v="3"/>
    <x v="6"/>
    <n v="3"/>
    <n v="2499"/>
    <n v="7497"/>
    <n v="0.15"/>
    <n v="1124.55"/>
    <n v="6372.45"/>
    <n v="1497.53"/>
    <s v="Mumbai"/>
    <s v="Maharashtra"/>
    <s v="West"/>
    <x v="2"/>
    <s v="Standard"/>
    <n v="2024"/>
    <n v="5"/>
    <s v="May"/>
    <n v="0.23499999999999999"/>
    <n v="5247.9"/>
    <n v="0"/>
  </r>
  <r>
    <s v="ORD102076"/>
    <d v="2025-08-02T00:00:00"/>
    <x v="499"/>
    <s v="Customer_0675"/>
    <s v="P2010"/>
    <s v="Dress"/>
    <x v="0"/>
    <x v="0"/>
    <n v="2"/>
    <n v="1999"/>
    <n v="3998"/>
    <n v="0.1"/>
    <n v="399.8"/>
    <n v="3598.2"/>
    <n v="1043.48"/>
    <s v="Noida"/>
    <s v="Uttar Pradesh"/>
    <s v="North"/>
    <x v="1"/>
    <s v="Standard"/>
    <n v="2025"/>
    <n v="8"/>
    <s v="August"/>
    <n v="0.28999999999999998"/>
    <n v="3198.4"/>
    <n v="0"/>
  </r>
  <r>
    <s v="ORD102124"/>
    <d v="2025-11-04T00:00:00"/>
    <x v="257"/>
    <s v="Customer_0770"/>
    <s v="P2025"/>
    <s v="Football"/>
    <x v="3"/>
    <x v="6"/>
    <n v="1"/>
    <n v="999"/>
    <n v="999"/>
    <n v="0.1"/>
    <n v="99.9"/>
    <n v="899.1"/>
    <n v="224.78"/>
    <s v="Chennai"/>
    <s v="Tamil Nadu"/>
    <s v="South"/>
    <x v="4"/>
    <s v="Express"/>
    <n v="2025"/>
    <n v="11"/>
    <s v="November"/>
    <n v="0.25"/>
    <n v="799.2"/>
    <n v="0"/>
  </r>
  <r>
    <s v="ORD102575"/>
    <d v="2025-02-14T00:00:00"/>
    <x v="226"/>
    <s v="Customer_0526"/>
    <s v="P2014"/>
    <s v="Cookware Set"/>
    <x v="1"/>
    <x v="1"/>
    <n v="1"/>
    <n v="2999"/>
    <n v="2999"/>
    <n v="0.2"/>
    <n v="599.79999999999995"/>
    <n v="2399.1999999999998"/>
    <n v="431.86"/>
    <s v="Noida"/>
    <s v="Uttar Pradesh"/>
    <s v="North"/>
    <x v="1"/>
    <s v="Standard"/>
    <n v="2025"/>
    <n v="2"/>
    <s v="February"/>
    <n v="0.18"/>
    <n v="1799.4"/>
    <n v="0"/>
  </r>
  <r>
    <s v="ORD102792"/>
    <d v="2024-03-12T00:00:00"/>
    <x v="93"/>
    <s v="Customer_0409"/>
    <s v="P2005"/>
    <s v="Keyboard"/>
    <x v="2"/>
    <x v="3"/>
    <n v="1"/>
    <n v="1299"/>
    <n v="1299"/>
    <n v="0.2"/>
    <n v="259.8"/>
    <n v="1039.2"/>
    <n v="103.92"/>
    <s v="Hyderabad"/>
    <s v="Telangana"/>
    <s v="South"/>
    <x v="3"/>
    <s v="Standard"/>
    <n v="2024"/>
    <n v="3"/>
    <s v="March"/>
    <n v="0.1"/>
    <n v="779.4"/>
    <n v="0"/>
  </r>
  <r>
    <s v="ORD103005"/>
    <d v="2024-05-25T00:00:00"/>
    <x v="79"/>
    <s v="Customer_0133"/>
    <s v="P2013"/>
    <s v="Mixer Grinder"/>
    <x v="1"/>
    <x v="1"/>
    <n v="1"/>
    <n v="3499"/>
    <n v="3499"/>
    <n v="0.2"/>
    <n v="699.8"/>
    <n v="2799.2"/>
    <n v="503.86"/>
    <s v="Mumbai"/>
    <s v="Maharashtra"/>
    <s v="West"/>
    <x v="1"/>
    <s v="Express"/>
    <n v="2024"/>
    <n v="5"/>
    <s v="May"/>
    <n v="0.18"/>
    <n v="2099.4"/>
    <n v="0"/>
  </r>
  <r>
    <s v="ORD103141"/>
    <d v="2025-10-10T00:00:00"/>
    <x v="564"/>
    <s v="Customer_0358"/>
    <s v="P2013"/>
    <s v="Mixer Grinder"/>
    <x v="1"/>
    <x v="1"/>
    <n v="1"/>
    <n v="3499"/>
    <n v="3499"/>
    <n v="0.1"/>
    <n v="349.9"/>
    <n v="3149.1"/>
    <n v="661.31"/>
    <s v="Delhi"/>
    <s v="Delhi"/>
    <s v="North"/>
    <x v="4"/>
    <s v="Standard"/>
    <n v="2025"/>
    <n v="10"/>
    <s v="October"/>
    <n v="0.21"/>
    <n v="2799.2"/>
    <n v="0"/>
  </r>
  <r>
    <s v="ORD103630"/>
    <d v="2024-02-01T00:00:00"/>
    <x v="95"/>
    <s v="Customer_0551"/>
    <s v="P2017"/>
    <s v="Office Chair"/>
    <x v="1"/>
    <x v="5"/>
    <n v="1"/>
    <n v="5999"/>
    <n v="5999"/>
    <n v="0.05"/>
    <n v="299.95"/>
    <n v="5699.05"/>
    <n v="1282.29"/>
    <s v="Lucknow"/>
    <s v="Uttar Pradesh"/>
    <s v="North"/>
    <x v="2"/>
    <s v="Standard"/>
    <n v="2024"/>
    <n v="2"/>
    <s v="February"/>
    <n v="0.22500000000000001"/>
    <n v="5399.1"/>
    <n v="0"/>
  </r>
  <r>
    <s v="ORD104183"/>
    <d v="2024-04-03T00:00:00"/>
    <x v="698"/>
    <s v="Customer_0416"/>
    <s v="P2025"/>
    <s v="Football"/>
    <x v="3"/>
    <x v="6"/>
    <n v="1"/>
    <n v="999"/>
    <n v="999"/>
    <n v="0.1"/>
    <n v="99.9"/>
    <n v="899.1"/>
    <n v="224.78"/>
    <s v="Chennai"/>
    <s v="Tamil Nadu"/>
    <s v="South"/>
    <x v="1"/>
    <s v="Same Day"/>
    <n v="2024"/>
    <n v="4"/>
    <s v="April"/>
    <n v="0.25"/>
    <n v="799.2"/>
    <n v="0"/>
  </r>
  <r>
    <s v="ORD100042"/>
    <d v="2025-06-27T00:00:00"/>
    <x v="245"/>
    <s v="Customer_0043"/>
    <s v="P2008"/>
    <s v="Jeans"/>
    <x v="0"/>
    <x v="12"/>
    <n v="1"/>
    <n v="1799"/>
    <n v="1799"/>
    <n v="0.15"/>
    <n v="269.85000000000002"/>
    <n v="1529.15"/>
    <n v="420.52"/>
    <s v="Delhi"/>
    <s v="Delhi"/>
    <s v="North"/>
    <x v="4"/>
    <s v="Express"/>
    <n v="2025"/>
    <n v="6"/>
    <s v="June"/>
    <n v="0.27500000000000002"/>
    <n v="1259.3"/>
    <n v="0"/>
  </r>
  <r>
    <s v="ORD100636"/>
    <d v="2024-08-08T00:00:00"/>
    <x v="363"/>
    <s v="Customer_0737"/>
    <s v="P2024"/>
    <s v="Cricket Bat"/>
    <x v="3"/>
    <x v="6"/>
    <n v="1"/>
    <n v="2499"/>
    <n v="2499"/>
    <n v="0.1"/>
    <n v="249.9"/>
    <n v="2249.1"/>
    <n v="562.28"/>
    <s v="Pune"/>
    <s v="Maharashtra"/>
    <s v="West"/>
    <x v="1"/>
    <s v="Standard"/>
    <n v="2024"/>
    <n v="8"/>
    <s v="August"/>
    <n v="0.25"/>
    <n v="1999.2"/>
    <n v="0"/>
  </r>
  <r>
    <s v="ORD102467"/>
    <d v="2025-01-20T00:00:00"/>
    <x v="699"/>
    <s v="Customer_0143"/>
    <s v="P2020"/>
    <s v="Shampoo"/>
    <x v="4"/>
    <x v="10"/>
    <n v="2"/>
    <n v="599"/>
    <n v="1198"/>
    <n v="0"/>
    <n v="0"/>
    <n v="1198"/>
    <n v="455.24"/>
    <s v="Chennai"/>
    <s v="Tamil Nadu"/>
    <s v="South"/>
    <x v="4"/>
    <s v="Express"/>
    <n v="2025"/>
    <n v="1"/>
    <s v="January"/>
    <n v="0.38"/>
    <n v="1198"/>
    <n v="0"/>
  </r>
  <r>
    <s v="ORD102915"/>
    <d v="2025-03-05T00:00:00"/>
    <x v="700"/>
    <s v="Customer_0405"/>
    <s v="P2011"/>
    <s v="Sneakers"/>
    <x v="0"/>
    <x v="4"/>
    <n v="2"/>
    <n v="2499"/>
    <n v="4998"/>
    <n v="0.25"/>
    <n v="1249.5"/>
    <n v="3748.5"/>
    <n v="918.38"/>
    <s v="Pune"/>
    <s v="Maharashtra"/>
    <s v="West"/>
    <x v="3"/>
    <s v="Express"/>
    <n v="2025"/>
    <n v="3"/>
    <s v="March"/>
    <n v="0.245"/>
    <n v="2499"/>
    <n v="0"/>
  </r>
  <r>
    <s v="ORD103923"/>
    <d v="2025-04-09T00:00:00"/>
    <x v="478"/>
    <s v="Customer_0684"/>
    <s v="P2025"/>
    <s v="Football"/>
    <x v="3"/>
    <x v="6"/>
    <n v="2"/>
    <n v="999"/>
    <n v="1998"/>
    <n v="0.15"/>
    <n v="299.7"/>
    <n v="1698.3"/>
    <n v="399.1"/>
    <s v="Kolkata"/>
    <s v="West Bengal"/>
    <s v="East"/>
    <x v="4"/>
    <s v="Standard"/>
    <n v="2025"/>
    <n v="4"/>
    <s v="April"/>
    <n v="0.23499999999999999"/>
    <n v="1398.6"/>
    <n v="0"/>
  </r>
  <r>
    <s v="ORD101409"/>
    <d v="2024-12-15T00:00:00"/>
    <x v="241"/>
    <s v="Customer_0348"/>
    <s v="P2020"/>
    <s v="Shampoo"/>
    <x v="4"/>
    <x v="10"/>
    <n v="1"/>
    <n v="599"/>
    <n v="599"/>
    <n v="0.05"/>
    <n v="29.95"/>
    <n v="569.04999999999995"/>
    <n v="207.7"/>
    <s v="Jaipur"/>
    <s v="Rajasthan"/>
    <s v="North"/>
    <x v="2"/>
    <s v="Standard"/>
    <n v="2024"/>
    <n v="12"/>
    <s v="December"/>
    <n v="0.36499999999999999"/>
    <n v="539.1"/>
    <n v="0"/>
  </r>
  <r>
    <s v="ORD101483"/>
    <d v="2024-06-10T00:00:00"/>
    <x v="154"/>
    <s v="Customer_0390"/>
    <s v="P2016"/>
    <s v="Bedsheet Set"/>
    <x v="1"/>
    <x v="8"/>
    <n v="3"/>
    <n v="999"/>
    <n v="2997"/>
    <n v="0.2"/>
    <n v="599.4"/>
    <n v="2397.6"/>
    <n v="431.57"/>
    <s v="Gurugram"/>
    <s v="Haryana"/>
    <s v="North"/>
    <x v="4"/>
    <s v="Standard"/>
    <n v="2024"/>
    <n v="6"/>
    <s v="June"/>
    <n v="0.18"/>
    <n v="1798.2"/>
    <n v="0"/>
  </r>
  <r>
    <s v="ORD103288"/>
    <d v="2025-01-13T00:00:00"/>
    <x v="421"/>
    <s v="Customer_0318"/>
    <s v="P2005"/>
    <s v="Keyboard"/>
    <x v="2"/>
    <x v="3"/>
    <n v="3"/>
    <n v="1299"/>
    <n v="3897"/>
    <n v="0.25"/>
    <n v="974.25"/>
    <n v="2922.75"/>
    <n v="248.43"/>
    <s v="Bengaluru"/>
    <s v="Karnataka"/>
    <s v="South"/>
    <x v="4"/>
    <s v="Express"/>
    <n v="2025"/>
    <n v="1"/>
    <s v="January"/>
    <n v="8.5000000000000006E-2"/>
    <n v="1948.5"/>
    <n v="0"/>
  </r>
  <r>
    <s v="ORD100167"/>
    <d v="2024-11-15T00:00:00"/>
    <x v="129"/>
    <s v="Customer_0798"/>
    <s v="P2010"/>
    <s v="Dress"/>
    <x v="0"/>
    <x v="0"/>
    <n v="2"/>
    <n v="1999"/>
    <n v="3998"/>
    <n v="0.3"/>
    <n v="1199.4000000000001"/>
    <n v="2798.6"/>
    <n v="643.67999999999995"/>
    <s v="Pune"/>
    <s v="Maharashtra"/>
    <s v="West"/>
    <x v="1"/>
    <s v="Express"/>
    <n v="2024"/>
    <n v="11"/>
    <s v="November"/>
    <n v="0.23"/>
    <n v="1599.2"/>
    <n v="0"/>
  </r>
  <r>
    <s v="ORD100203"/>
    <d v="2024-11-28T00:00:00"/>
    <x v="526"/>
    <s v="Customer_0350"/>
    <s v="P2018"/>
    <s v="Face Wash"/>
    <x v="4"/>
    <x v="11"/>
    <n v="1"/>
    <n v="399"/>
    <n v="399"/>
    <n v="0.15"/>
    <n v="59.85"/>
    <n v="339.15"/>
    <n v="113.62"/>
    <s v="Mumbai"/>
    <s v="Maharashtra"/>
    <s v="West"/>
    <x v="3"/>
    <s v="Standard"/>
    <n v="2024"/>
    <n v="11"/>
    <s v="November"/>
    <n v="0.33500000000000002"/>
    <n v="279.3"/>
    <n v="0"/>
  </r>
  <r>
    <s v="ORD100666"/>
    <d v="2025-08-04T00:00:00"/>
    <x v="701"/>
    <s v="Customer_0649"/>
    <s v="P2025"/>
    <s v="Football"/>
    <x v="3"/>
    <x v="6"/>
    <n v="1"/>
    <n v="999"/>
    <n v="999"/>
    <n v="0.2"/>
    <n v="199.8"/>
    <n v="799.2"/>
    <n v="175.82"/>
    <s v="Gurugram"/>
    <s v="Haryana"/>
    <s v="North"/>
    <x v="4"/>
    <s v="Standard"/>
    <n v="2025"/>
    <n v="8"/>
    <s v="August"/>
    <n v="0.22"/>
    <n v="599.4"/>
    <n v="0"/>
  </r>
  <r>
    <s v="ORD101365"/>
    <d v="2025-09-02T00:00:00"/>
    <x v="394"/>
    <s v="Customer_0425"/>
    <s v="P2024"/>
    <s v="Cricket Bat"/>
    <x v="3"/>
    <x v="6"/>
    <n v="2"/>
    <n v="2499"/>
    <n v="4998"/>
    <n v="0.15"/>
    <n v="749.7"/>
    <n v="4248.3"/>
    <n v="998.35"/>
    <s v="Hyderabad"/>
    <s v="Telangana"/>
    <s v="South"/>
    <x v="2"/>
    <s v="Standard"/>
    <n v="2025"/>
    <n v="9"/>
    <s v="September"/>
    <n v="0.23499999999999999"/>
    <n v="3498.6"/>
    <n v="0"/>
  </r>
  <r>
    <s v="ORD101616"/>
    <d v="2024-03-27T00:00:00"/>
    <x v="117"/>
    <s v="Customer_0112"/>
    <s v="P2021"/>
    <s v="Perfume"/>
    <x v="4"/>
    <x v="13"/>
    <n v="1"/>
    <n v="1499"/>
    <n v="1499"/>
    <n v="0.15"/>
    <n v="224.85"/>
    <n v="1274.1500000000001"/>
    <n v="426.84"/>
    <s v="Ahmedabad"/>
    <s v="Gujarat"/>
    <s v="West"/>
    <x v="3"/>
    <s v="Standard"/>
    <n v="2024"/>
    <n v="3"/>
    <s v="March"/>
    <n v="0.33500000000000002"/>
    <n v="1049.3"/>
    <n v="0"/>
  </r>
  <r>
    <s v="ORD102696"/>
    <d v="2024-02-23T00:00:00"/>
    <x v="161"/>
    <s v="Customer_0192"/>
    <s v="P2020"/>
    <s v="Shampoo"/>
    <x v="4"/>
    <x v="10"/>
    <n v="1"/>
    <n v="599"/>
    <n v="599"/>
    <n v="0"/>
    <n v="0"/>
    <n v="599"/>
    <n v="227.62"/>
    <s v="Bengaluru"/>
    <s v="Karnataka"/>
    <s v="South"/>
    <x v="1"/>
    <s v="Express"/>
    <n v="2024"/>
    <n v="2"/>
    <s v="February"/>
    <n v="0.38"/>
    <n v="599"/>
    <n v="0"/>
  </r>
  <r>
    <s v="ORD103268"/>
    <d v="2024-06-08T00:00:00"/>
    <x v="328"/>
    <s v="Customer_0207"/>
    <s v="P2008"/>
    <s v="Jeans"/>
    <x v="0"/>
    <x v="12"/>
    <n v="1"/>
    <n v="1799"/>
    <n v="1799"/>
    <n v="0.05"/>
    <n v="89.95"/>
    <n v="1709.05"/>
    <n v="521.26"/>
    <s v="Noida"/>
    <s v="Uttar Pradesh"/>
    <s v="North"/>
    <x v="2"/>
    <s v="Standard"/>
    <n v="2024"/>
    <n v="6"/>
    <s v="June"/>
    <n v="0.30499999999999999"/>
    <n v="1619.1"/>
    <n v="0"/>
  </r>
  <r>
    <s v="ORD100090"/>
    <d v="2024-06-10T00:00:00"/>
    <x v="602"/>
    <s v="Customer_0384"/>
    <s v="P2003"/>
    <s v="Laptop"/>
    <x v="2"/>
    <x v="2"/>
    <n v="1"/>
    <n v="59999"/>
    <n v="59999"/>
    <n v="0.05"/>
    <n v="2999.95"/>
    <n v="56999.05"/>
    <n v="8264.86"/>
    <s v="Jaipur"/>
    <s v="Rajasthan"/>
    <s v="North"/>
    <x v="1"/>
    <s v="Express"/>
    <n v="2024"/>
    <n v="6"/>
    <s v="June"/>
    <n v="0.14499999999999999"/>
    <n v="53999.1"/>
    <n v="0"/>
  </r>
  <r>
    <s v="ORD100316"/>
    <d v="2025-09-24T00:00:00"/>
    <x v="551"/>
    <s v="Customer_0368"/>
    <s v="P2015"/>
    <s v="Table Lamp"/>
    <x v="1"/>
    <x v="8"/>
    <n v="1"/>
    <n v="1299"/>
    <n v="1299"/>
    <n v="0.05"/>
    <n v="64.95"/>
    <n v="1234.05"/>
    <n v="277.66000000000003"/>
    <s v="Delhi"/>
    <s v="Delhi"/>
    <s v="North"/>
    <x v="4"/>
    <s v="Standard"/>
    <n v="2025"/>
    <n v="9"/>
    <s v="September"/>
    <n v="0.22500000000000001"/>
    <n v="1169.0999999999999"/>
    <n v="0"/>
  </r>
  <r>
    <s v="ORD100317"/>
    <d v="2024-02-20T00:00:00"/>
    <x v="459"/>
    <s v="Customer_0062"/>
    <s v="P2003"/>
    <s v="Laptop"/>
    <x v="2"/>
    <x v="2"/>
    <n v="1"/>
    <n v="59999"/>
    <n v="59999"/>
    <n v="0.1"/>
    <n v="5999.9"/>
    <n v="53999.1"/>
    <n v="7019.88"/>
    <s v="Delhi"/>
    <s v="Delhi"/>
    <s v="North"/>
    <x v="3"/>
    <s v="Standard"/>
    <n v="2024"/>
    <n v="2"/>
    <s v="February"/>
    <n v="0.13"/>
    <n v="47999.199999999997"/>
    <n v="0"/>
  </r>
  <r>
    <s v="ORD100412"/>
    <d v="2025-11-21T00:00:00"/>
    <x v="695"/>
    <s v="Customer_0375"/>
    <s v="P2018"/>
    <s v="Face Wash"/>
    <x v="4"/>
    <x v="11"/>
    <n v="3"/>
    <n v="399"/>
    <n v="1197"/>
    <n v="0.15"/>
    <n v="179.55"/>
    <n v="1017.45"/>
    <n v="340.85"/>
    <s v="Ahmedabad"/>
    <s v="Gujarat"/>
    <s v="West"/>
    <x v="3"/>
    <s v="Express"/>
    <n v="2025"/>
    <n v="11"/>
    <s v="November"/>
    <n v="0.33500000000000002"/>
    <n v="837.9"/>
    <n v="0"/>
  </r>
  <r>
    <s v="ORD100415"/>
    <d v="2024-03-24T00:00:00"/>
    <x v="647"/>
    <s v="Customer_0432"/>
    <s v="P2011"/>
    <s v="Sneakers"/>
    <x v="0"/>
    <x v="4"/>
    <n v="1"/>
    <n v="2499"/>
    <n v="2499"/>
    <n v="0"/>
    <n v="0"/>
    <n v="2499"/>
    <n v="799.68"/>
    <s v="Gurugram"/>
    <s v="Haryana"/>
    <s v="North"/>
    <x v="4"/>
    <s v="Standard"/>
    <n v="2024"/>
    <n v="3"/>
    <s v="March"/>
    <n v="0.32"/>
    <n v="2499"/>
    <n v="0"/>
  </r>
  <r>
    <s v="ORD100817"/>
    <d v="2024-10-05T00:00:00"/>
    <x v="493"/>
    <s v="Customer_0528"/>
    <s v="P2009"/>
    <s v="Kurti"/>
    <x v="0"/>
    <x v="0"/>
    <n v="2"/>
    <n v="1199"/>
    <n v="2398"/>
    <n v="0.1"/>
    <n v="239.8"/>
    <n v="2158.1999999999998"/>
    <n v="625.88"/>
    <s v="Lucknow"/>
    <s v="Uttar Pradesh"/>
    <s v="North"/>
    <x v="1"/>
    <s v="Same Day"/>
    <n v="2024"/>
    <n v="10"/>
    <s v="October"/>
    <n v="0.28999999999999998"/>
    <n v="1918.4"/>
    <n v="0"/>
  </r>
  <r>
    <s v="ORD100853"/>
    <d v="2025-03-29T00:00:00"/>
    <x v="315"/>
    <s v="Customer_0468"/>
    <s v="P2003"/>
    <s v="Laptop"/>
    <x v="2"/>
    <x v="2"/>
    <n v="1"/>
    <n v="59999"/>
    <n v="59999"/>
    <n v="0.1"/>
    <n v="5999.9"/>
    <n v="53999.1"/>
    <n v="7019.88"/>
    <s v="Delhi"/>
    <s v="Delhi"/>
    <s v="North"/>
    <x v="1"/>
    <s v="Standard"/>
    <n v="2025"/>
    <n v="3"/>
    <s v="March"/>
    <n v="0.13"/>
    <n v="47999.199999999997"/>
    <n v="0"/>
  </r>
  <r>
    <s v="ORD102103"/>
    <d v="2025-11-08T00:00:00"/>
    <x v="441"/>
    <s v="Customer_0678"/>
    <s v="P2004"/>
    <s v="Wireless Mouse"/>
    <x v="2"/>
    <x v="3"/>
    <n v="1"/>
    <n v="899"/>
    <n v="899"/>
    <n v="0.15"/>
    <n v="134.85"/>
    <n v="764.15"/>
    <n v="87.88"/>
    <s v="Chennai"/>
    <s v="Tamil Nadu"/>
    <s v="South"/>
    <x v="2"/>
    <s v="Standard"/>
    <n v="2025"/>
    <n v="11"/>
    <s v="November"/>
    <n v="0.115"/>
    <n v="629.29999999999995"/>
    <n v="0"/>
  </r>
  <r>
    <s v="ORD102205"/>
    <d v="2025-03-10T00:00:00"/>
    <x v="383"/>
    <s v="Customer_0502"/>
    <s v="P2023"/>
    <s v="Dumbbells"/>
    <x v="3"/>
    <x v="9"/>
    <n v="1"/>
    <n v="1599"/>
    <n v="1599"/>
    <n v="0.15"/>
    <n v="239.85"/>
    <n v="1359.15"/>
    <n v="319.39999999999998"/>
    <s v="Jaipur"/>
    <s v="Rajasthan"/>
    <s v="North"/>
    <x v="2"/>
    <s v="Express"/>
    <n v="2025"/>
    <n v="3"/>
    <s v="March"/>
    <n v="0.23499999999999999"/>
    <n v="1119.3"/>
    <n v="0"/>
  </r>
  <r>
    <s v="ORD102413"/>
    <d v="2025-05-12T00:00:00"/>
    <x v="325"/>
    <s v="Customer_0503"/>
    <s v="P2025"/>
    <s v="Football"/>
    <x v="3"/>
    <x v="6"/>
    <n v="1"/>
    <n v="999"/>
    <n v="999"/>
    <n v="0.1"/>
    <n v="99.9"/>
    <n v="899.1"/>
    <n v="224.78"/>
    <s v="Delhi"/>
    <s v="Delhi"/>
    <s v="North"/>
    <x v="2"/>
    <s v="Standard"/>
    <n v="2025"/>
    <n v="5"/>
    <s v="May"/>
    <n v="0.25"/>
    <n v="799.2"/>
    <n v="0"/>
  </r>
  <r>
    <s v="ORD102761"/>
    <d v="2025-09-13T00:00:00"/>
    <x v="391"/>
    <s v="Customer_0069"/>
    <s v="P2025"/>
    <s v="Football"/>
    <x v="3"/>
    <x v="6"/>
    <n v="1"/>
    <n v="999"/>
    <n v="999"/>
    <n v="0.1"/>
    <n v="99.9"/>
    <n v="899.1"/>
    <n v="224.78"/>
    <s v="Noida"/>
    <s v="Uttar Pradesh"/>
    <s v="North"/>
    <x v="2"/>
    <s v="Express"/>
    <n v="2025"/>
    <n v="9"/>
    <s v="September"/>
    <n v="0.25"/>
    <n v="799.2"/>
    <n v="0"/>
  </r>
  <r>
    <s v="ORD102925"/>
    <d v="2025-03-28T00:00:00"/>
    <x v="676"/>
    <s v="Customer_0117"/>
    <s v="P2008"/>
    <s v="Jeans"/>
    <x v="0"/>
    <x v="12"/>
    <n v="2"/>
    <n v="1799"/>
    <n v="3598"/>
    <n v="0.15"/>
    <n v="539.70000000000005"/>
    <n v="3058.3"/>
    <n v="841.03"/>
    <s v="Gurugram"/>
    <s v="Haryana"/>
    <s v="North"/>
    <x v="3"/>
    <s v="Standard"/>
    <n v="2025"/>
    <n v="3"/>
    <s v="March"/>
    <n v="0.27500000000000002"/>
    <n v="2518.6"/>
    <n v="0"/>
  </r>
  <r>
    <s v="ORD103865"/>
    <d v="2025-02-28T00:00:00"/>
    <x v="236"/>
    <s v="Customer_0443"/>
    <s v="P2010"/>
    <s v="Dress"/>
    <x v="0"/>
    <x v="0"/>
    <n v="5"/>
    <n v="1999"/>
    <n v="9995"/>
    <n v="0.1"/>
    <n v="999.5"/>
    <n v="8995.5"/>
    <n v="2608.6999999999998"/>
    <s v="Kolkata"/>
    <s v="West Bengal"/>
    <s v="East"/>
    <x v="1"/>
    <s v="Standard"/>
    <n v="2025"/>
    <n v="2"/>
    <s v="February"/>
    <n v="0.28999999999999998"/>
    <n v="7996"/>
    <n v="0"/>
  </r>
  <r>
    <s v="ORD104551"/>
    <d v="2024-10-06T00:00:00"/>
    <x v="150"/>
    <s v="Customer_0088"/>
    <s v="P2005"/>
    <s v="Keyboard"/>
    <x v="2"/>
    <x v="3"/>
    <n v="1"/>
    <n v="1299"/>
    <n v="1299"/>
    <n v="0.3"/>
    <n v="389.7"/>
    <n v="909.3"/>
    <n v="63.65"/>
    <s v="Pune"/>
    <s v="Maharashtra"/>
    <s v="West"/>
    <x v="4"/>
    <s v="Express"/>
    <n v="2024"/>
    <n v="10"/>
    <s v="October"/>
    <n v="7.0000000000000007E-2"/>
    <n v="519.6"/>
    <n v="0"/>
  </r>
  <r>
    <s v="ORD104690"/>
    <d v="2024-08-08T00:00:00"/>
    <x v="314"/>
    <s v="Customer_0105"/>
    <s v="P2002"/>
    <s v="Wireless Earbuds"/>
    <x v="2"/>
    <x v="7"/>
    <n v="2"/>
    <n v="2999"/>
    <n v="5998"/>
    <n v="0.05"/>
    <n v="299.89999999999998"/>
    <n v="5698.1"/>
    <n v="826.22"/>
    <s v="Jaipur"/>
    <s v="Rajasthan"/>
    <s v="North"/>
    <x v="3"/>
    <s v="Express"/>
    <n v="2024"/>
    <n v="8"/>
    <s v="August"/>
    <n v="0.14499999999999999"/>
    <n v="5398.2"/>
    <n v="0"/>
  </r>
  <r>
    <s v="ORD100649"/>
    <d v="2025-06-08T00:00:00"/>
    <x v="573"/>
    <s v="Customer_0769"/>
    <s v="P2007"/>
    <s v="T-Shirt"/>
    <x v="0"/>
    <x v="12"/>
    <n v="2"/>
    <n v="799"/>
    <n v="1598"/>
    <n v="0.05"/>
    <n v="79.900000000000006"/>
    <n v="1518.1"/>
    <n v="463.02"/>
    <s v="Ahmedabad"/>
    <s v="Gujarat"/>
    <s v="West"/>
    <x v="0"/>
    <s v="Standard"/>
    <n v="2025"/>
    <n v="6"/>
    <s v="June"/>
    <n v="0.30499999999999999"/>
    <n v="1438.2"/>
    <n v="0"/>
  </r>
  <r>
    <s v="ORD100739"/>
    <d v="2024-04-26T00:00:00"/>
    <x v="574"/>
    <s v="Customer_0330"/>
    <s v="P2007"/>
    <s v="T-Shirt"/>
    <x v="0"/>
    <x v="12"/>
    <n v="2"/>
    <n v="799"/>
    <n v="1598"/>
    <n v="0.1"/>
    <n v="159.80000000000001"/>
    <n v="1438.2"/>
    <n v="417.08"/>
    <s v="Gurugram"/>
    <s v="Haryana"/>
    <s v="North"/>
    <x v="1"/>
    <s v="Standard"/>
    <n v="2024"/>
    <n v="4"/>
    <s v="April"/>
    <n v="0.28999999999999998"/>
    <n v="1278.4000000000001"/>
    <n v="0"/>
  </r>
  <r>
    <s v="ORD101569"/>
    <d v="2024-12-19T00:00:00"/>
    <x v="393"/>
    <s v="Customer_0157"/>
    <s v="P2023"/>
    <s v="Dumbbells"/>
    <x v="3"/>
    <x v="9"/>
    <n v="1"/>
    <n v="1599"/>
    <n v="1599"/>
    <n v="0"/>
    <n v="0"/>
    <n v="1599"/>
    <n v="447.72"/>
    <s v="Kolkata"/>
    <s v="West Bengal"/>
    <s v="East"/>
    <x v="0"/>
    <s v="Standard"/>
    <n v="2024"/>
    <n v="12"/>
    <s v="December"/>
    <n v="0.28000000000000003"/>
    <n v="1599"/>
    <n v="0"/>
  </r>
  <r>
    <s v="ORD103770"/>
    <d v="2025-03-16T00:00:00"/>
    <x v="549"/>
    <s v="Customer_0692"/>
    <s v="P2021"/>
    <s v="Perfume"/>
    <x v="4"/>
    <x v="13"/>
    <n v="1"/>
    <n v="1499"/>
    <n v="1499"/>
    <n v="0.2"/>
    <n v="299.8"/>
    <n v="1199.2"/>
    <n v="383.74"/>
    <s v="Jaipur"/>
    <s v="Rajasthan"/>
    <s v="North"/>
    <x v="1"/>
    <s v="Standard"/>
    <n v="2025"/>
    <n v="3"/>
    <s v="March"/>
    <n v="0.32"/>
    <n v="899.4"/>
    <n v="0"/>
  </r>
  <r>
    <s v="ORD100196"/>
    <d v="2024-04-23T00:00:00"/>
    <x v="674"/>
    <s v="Customer_0710"/>
    <s v="P2020"/>
    <s v="Shampoo"/>
    <x v="4"/>
    <x v="10"/>
    <n v="1"/>
    <n v="599"/>
    <n v="599"/>
    <n v="0.1"/>
    <n v="59.9"/>
    <n v="539.1"/>
    <n v="188.68"/>
    <s v="Jaipur"/>
    <s v="Rajasthan"/>
    <s v="North"/>
    <x v="4"/>
    <s v="Express"/>
    <n v="2024"/>
    <n v="4"/>
    <s v="April"/>
    <n v="0.35"/>
    <n v="479.2"/>
    <n v="0"/>
  </r>
  <r>
    <s v="ORD100255"/>
    <d v="2024-10-17T00:00:00"/>
    <x v="384"/>
    <s v="Customer_0377"/>
    <s v="P2012"/>
    <s v="Sandals"/>
    <x v="0"/>
    <x v="4"/>
    <n v="2"/>
    <n v="1299"/>
    <n v="2598"/>
    <n v="0.05"/>
    <n v="129.9"/>
    <n v="2468.1"/>
    <n v="752.77"/>
    <s v="Ahmedabad"/>
    <s v="Gujarat"/>
    <s v="West"/>
    <x v="4"/>
    <s v="Standard"/>
    <n v="2024"/>
    <n v="10"/>
    <s v="October"/>
    <n v="0.30499999999999999"/>
    <n v="2338.1999999999998"/>
    <n v="0"/>
  </r>
  <r>
    <s v="ORD100403"/>
    <d v="2025-11-25T00:00:00"/>
    <x v="170"/>
    <s v="Customer_0601"/>
    <s v="P2012"/>
    <s v="Sandals"/>
    <x v="0"/>
    <x v="4"/>
    <n v="3"/>
    <n v="1299"/>
    <n v="3897"/>
    <n v="0.1"/>
    <n v="389.7"/>
    <n v="3507.3"/>
    <n v="1017.12"/>
    <s v="Ahmedabad"/>
    <s v="Gujarat"/>
    <s v="West"/>
    <x v="4"/>
    <s v="Standard"/>
    <n v="2025"/>
    <n v="11"/>
    <s v="November"/>
    <n v="0.28999999999999998"/>
    <n v="3117.6"/>
    <n v="0"/>
  </r>
  <r>
    <s v="ORD100854"/>
    <d v="2025-11-25T00:00:00"/>
    <x v="437"/>
    <s v="Customer_0306"/>
    <s v="P2003"/>
    <s v="Laptop"/>
    <x v="2"/>
    <x v="2"/>
    <n v="1"/>
    <n v="59999"/>
    <n v="59999"/>
    <n v="0.2"/>
    <n v="11999.8"/>
    <n v="47999.199999999997"/>
    <n v="4799.92"/>
    <s v="Hyderabad"/>
    <s v="Telangana"/>
    <s v="South"/>
    <x v="2"/>
    <s v="Express"/>
    <n v="2025"/>
    <n v="11"/>
    <s v="November"/>
    <n v="0.1"/>
    <n v="35999.4"/>
    <n v="0"/>
  </r>
  <r>
    <s v="ORD101715"/>
    <d v="2025-08-30T00:00:00"/>
    <x v="702"/>
    <s v="Customer_0293"/>
    <s v="P2024"/>
    <s v="Cricket Bat"/>
    <x v="3"/>
    <x v="6"/>
    <n v="1"/>
    <n v="2499"/>
    <n v="2499"/>
    <n v="0.15"/>
    <n v="374.85"/>
    <n v="2124.15"/>
    <n v="499.18"/>
    <s v="Kolkata"/>
    <s v="West Bengal"/>
    <s v="East"/>
    <x v="1"/>
    <s v="Standard"/>
    <n v="2025"/>
    <n v="8"/>
    <s v="August"/>
    <n v="0.23499999999999999"/>
    <n v="1749.3"/>
    <n v="0"/>
  </r>
  <r>
    <s v="ORD102332"/>
    <d v="2025-05-13T00:00:00"/>
    <x v="42"/>
    <s v="Customer_0431"/>
    <s v="P2017"/>
    <s v="Office Chair"/>
    <x v="1"/>
    <x v="5"/>
    <n v="1"/>
    <n v="5999"/>
    <n v="5999"/>
    <n v="0.2"/>
    <n v="1199.8"/>
    <n v="4799.2"/>
    <n v="863.86"/>
    <s v="Lucknow"/>
    <s v="Uttar Pradesh"/>
    <s v="North"/>
    <x v="1"/>
    <s v="Express"/>
    <n v="2025"/>
    <n v="5"/>
    <s v="May"/>
    <n v="0.18"/>
    <n v="3599.4"/>
    <n v="0"/>
  </r>
  <r>
    <s v="ORD103125"/>
    <d v="2025-06-23T00:00:00"/>
    <x v="566"/>
    <s v="Customer_0134"/>
    <s v="P2009"/>
    <s v="Kurti"/>
    <x v="0"/>
    <x v="0"/>
    <n v="3"/>
    <n v="1199"/>
    <n v="3597"/>
    <n v="0.1"/>
    <n v="359.7"/>
    <n v="3237.3"/>
    <n v="938.82"/>
    <s v="Pune"/>
    <s v="Maharashtra"/>
    <s v="West"/>
    <x v="4"/>
    <s v="Standard"/>
    <n v="2025"/>
    <n v="6"/>
    <s v="June"/>
    <n v="0.28999999999999998"/>
    <n v="2877.6"/>
    <n v="0"/>
  </r>
  <r>
    <s v="ORD103675"/>
    <d v="2025-11-14T00:00:00"/>
    <x v="360"/>
    <s v="Customer_0346"/>
    <s v="P2004"/>
    <s v="Wireless Mouse"/>
    <x v="2"/>
    <x v="3"/>
    <n v="1"/>
    <n v="899"/>
    <n v="899"/>
    <n v="0.1"/>
    <n v="89.9"/>
    <n v="809.1"/>
    <n v="105.18"/>
    <s v="Jaipur"/>
    <s v="Rajasthan"/>
    <s v="North"/>
    <x v="4"/>
    <s v="Express"/>
    <n v="2025"/>
    <n v="11"/>
    <s v="November"/>
    <n v="0.13"/>
    <n v="719.2"/>
    <n v="0"/>
  </r>
  <r>
    <s v="ORD104516"/>
    <d v="2024-11-11T00:00:00"/>
    <x v="703"/>
    <s v="Customer_0231"/>
    <s v="P2008"/>
    <s v="Jeans"/>
    <x v="0"/>
    <x v="12"/>
    <n v="1"/>
    <n v="1799"/>
    <n v="1799"/>
    <n v="0.05"/>
    <n v="89.95"/>
    <n v="1709.05"/>
    <n v="521.26"/>
    <s v="Delhi"/>
    <s v="Delhi"/>
    <s v="North"/>
    <x v="3"/>
    <s v="Standard"/>
    <n v="2024"/>
    <n v="11"/>
    <s v="November"/>
    <n v="0.30499999999999999"/>
    <n v="1619.1"/>
    <n v="0"/>
  </r>
  <r>
    <s v="ORD104865"/>
    <d v="2024-02-16T00:00:00"/>
    <x v="233"/>
    <s v="Customer_0209"/>
    <s v="P2013"/>
    <s v="Mixer Grinder"/>
    <x v="1"/>
    <x v="1"/>
    <n v="2"/>
    <n v="3499"/>
    <n v="6998"/>
    <n v="0.15"/>
    <n v="1049.7"/>
    <n v="5948.3"/>
    <n v="1159.92"/>
    <s v="Jaipur"/>
    <s v="Rajasthan"/>
    <s v="North"/>
    <x v="4"/>
    <s v="Standard"/>
    <n v="2024"/>
    <n v="2"/>
    <s v="February"/>
    <n v="0.19500000000000001"/>
    <n v="4898.6000000000004"/>
    <n v="0"/>
  </r>
  <r>
    <s v="ORD102036"/>
    <d v="2024-08-13T00:00:00"/>
    <x v="664"/>
    <s v="Customer_0741"/>
    <s v="P2018"/>
    <s v="Face Wash"/>
    <x v="4"/>
    <x v="11"/>
    <n v="1"/>
    <n v="399"/>
    <n v="399"/>
    <n v="0.1"/>
    <n v="39.9"/>
    <n v="359.1"/>
    <n v="125.68"/>
    <s v="Ahmedabad"/>
    <s v="Gujarat"/>
    <s v="West"/>
    <x v="2"/>
    <s v="Standard"/>
    <n v="2024"/>
    <n v="8"/>
    <s v="August"/>
    <n v="0.35"/>
    <n v="319.2"/>
    <n v="0"/>
  </r>
  <r>
    <s v="ORD102458"/>
    <d v="2025-02-08T00:00:00"/>
    <x v="564"/>
    <s v="Customer_0358"/>
    <s v="P2007"/>
    <s v="T-Shirt"/>
    <x v="0"/>
    <x v="12"/>
    <n v="2"/>
    <n v="799"/>
    <n v="1598"/>
    <n v="0.2"/>
    <n v="319.60000000000002"/>
    <n v="1278.4000000000001"/>
    <n v="332.38"/>
    <s v="Kolkata"/>
    <s v="West Bengal"/>
    <s v="East"/>
    <x v="1"/>
    <s v="Standard"/>
    <n v="2025"/>
    <n v="2"/>
    <s v="February"/>
    <n v="0.26"/>
    <n v="958.8"/>
    <n v="0"/>
  </r>
  <r>
    <s v="ORD103912"/>
    <d v="2025-09-05T00:00:00"/>
    <x v="567"/>
    <s v="Customer_0728"/>
    <s v="P2007"/>
    <s v="T-Shirt"/>
    <x v="0"/>
    <x v="12"/>
    <n v="2"/>
    <n v="799"/>
    <n v="1598"/>
    <n v="0.15"/>
    <n v="239.7"/>
    <n v="1358.3"/>
    <n v="373.53"/>
    <s v="Kolkata"/>
    <s v="West Bengal"/>
    <s v="East"/>
    <x v="4"/>
    <s v="Express"/>
    <n v="2025"/>
    <n v="9"/>
    <s v="September"/>
    <n v="0.27500000000000002"/>
    <n v="1118.5999999999999"/>
    <n v="0"/>
  </r>
  <r>
    <s v="ORD104268"/>
    <d v="2024-02-26T00:00:00"/>
    <x v="340"/>
    <s v="Customer_0490"/>
    <s v="P2018"/>
    <s v="Face Wash"/>
    <x v="4"/>
    <x v="11"/>
    <n v="2"/>
    <n v="399"/>
    <n v="798"/>
    <n v="0"/>
    <n v="0"/>
    <n v="798"/>
    <n v="303.24"/>
    <s v="Jaipur"/>
    <s v="Rajasthan"/>
    <s v="North"/>
    <x v="1"/>
    <s v="Standard"/>
    <n v="2024"/>
    <n v="2"/>
    <s v="February"/>
    <n v="0.38"/>
    <n v="798"/>
    <n v="0"/>
  </r>
  <r>
    <s v="ORD100942"/>
    <d v="2024-01-08T00:00:00"/>
    <x v="214"/>
    <s v="Customer_0129"/>
    <s v="P2005"/>
    <s v="Keyboard"/>
    <x v="2"/>
    <x v="3"/>
    <n v="1"/>
    <n v="1299"/>
    <n v="1299"/>
    <n v="0.1"/>
    <n v="129.9"/>
    <n v="1169.0999999999999"/>
    <n v="151.97999999999999"/>
    <s v="Lucknow"/>
    <s v="Uttar Pradesh"/>
    <s v="North"/>
    <x v="3"/>
    <s v="Standard"/>
    <n v="2024"/>
    <n v="1"/>
    <s v="January"/>
    <n v="0.13"/>
    <n v="1039.2"/>
    <n v="0"/>
  </r>
  <r>
    <s v="ORD101383"/>
    <d v="2024-07-28T00:00:00"/>
    <x v="395"/>
    <s v="Customer_0122"/>
    <s v="P2025"/>
    <s v="Football"/>
    <x v="3"/>
    <x v="6"/>
    <n v="3"/>
    <n v="999"/>
    <n v="2997"/>
    <n v="0.2"/>
    <n v="599.4"/>
    <n v="2397.6"/>
    <n v="527.47"/>
    <s v="Ahmedabad"/>
    <s v="Gujarat"/>
    <s v="West"/>
    <x v="4"/>
    <s v="Express"/>
    <n v="2024"/>
    <n v="7"/>
    <s v="July"/>
    <n v="0.22"/>
    <n v="1798.2"/>
    <n v="0"/>
  </r>
  <r>
    <s v="ORD101725"/>
    <d v="2024-11-04T00:00:00"/>
    <x v="185"/>
    <s v="Customer_0401"/>
    <s v="P2019"/>
    <s v="Sunscreen"/>
    <x v="4"/>
    <x v="11"/>
    <n v="1"/>
    <n v="699"/>
    <n v="699"/>
    <n v="0"/>
    <n v="0"/>
    <n v="699"/>
    <n v="265.62"/>
    <s v="Hyderabad"/>
    <s v="Telangana"/>
    <s v="South"/>
    <x v="4"/>
    <s v="Standard"/>
    <n v="2024"/>
    <n v="11"/>
    <s v="November"/>
    <n v="0.38"/>
    <n v="699"/>
    <n v="0"/>
  </r>
  <r>
    <s v="ORD103498"/>
    <d v="2024-08-04T00:00:00"/>
    <x v="334"/>
    <s v="Customer_0032"/>
    <s v="P2018"/>
    <s v="Face Wash"/>
    <x v="4"/>
    <x v="11"/>
    <n v="1"/>
    <n v="399"/>
    <n v="399"/>
    <n v="0.1"/>
    <n v="39.9"/>
    <n v="359.1"/>
    <n v="125.68"/>
    <s v="Ahmedabad"/>
    <s v="Gujarat"/>
    <s v="West"/>
    <x v="2"/>
    <s v="Standard"/>
    <n v="2024"/>
    <n v="8"/>
    <s v="August"/>
    <n v="0.35"/>
    <n v="319.2"/>
    <n v="0"/>
  </r>
  <r>
    <s v="ORD103640"/>
    <d v="2024-05-20T00:00:00"/>
    <x v="390"/>
    <s v="Customer_0391"/>
    <s v="P2024"/>
    <s v="Cricket Bat"/>
    <x v="3"/>
    <x v="6"/>
    <n v="1"/>
    <n v="2499"/>
    <n v="2499"/>
    <n v="0.05"/>
    <n v="124.95"/>
    <n v="2374.0500000000002"/>
    <n v="629.12"/>
    <s v="Pune"/>
    <s v="Maharashtra"/>
    <s v="West"/>
    <x v="1"/>
    <s v="Express"/>
    <n v="2024"/>
    <n v="5"/>
    <s v="May"/>
    <n v="0.26500000000000001"/>
    <n v="2249.1"/>
    <n v="0"/>
  </r>
  <r>
    <s v="ORD104454"/>
    <d v="2024-09-18T00:00:00"/>
    <x v="255"/>
    <s v="Customer_0188"/>
    <s v="P2003"/>
    <s v="Laptop"/>
    <x v="2"/>
    <x v="2"/>
    <n v="3"/>
    <n v="59999"/>
    <n v="179997"/>
    <n v="0"/>
    <n v="0"/>
    <n v="179997"/>
    <n v="28799.52"/>
    <s v="Pune"/>
    <s v="Maharashtra"/>
    <s v="West"/>
    <x v="4"/>
    <s v="Standard"/>
    <n v="2024"/>
    <n v="9"/>
    <s v="September"/>
    <n v="0.16"/>
    <n v="179997"/>
    <n v="0"/>
  </r>
  <r>
    <s v="ORD100353"/>
    <d v="2024-10-23T00:00:00"/>
    <x v="480"/>
    <s v="Customer_0267"/>
    <s v="P2017"/>
    <s v="Office Chair"/>
    <x v="1"/>
    <x v="5"/>
    <n v="2"/>
    <n v="5999"/>
    <n v="11998"/>
    <n v="0.25"/>
    <n v="2999.5"/>
    <n v="8998.5"/>
    <n v="1484.75"/>
    <s v="Ahmedabad"/>
    <s v="Gujarat"/>
    <s v="West"/>
    <x v="4"/>
    <s v="Standard"/>
    <n v="2024"/>
    <n v="10"/>
    <s v="October"/>
    <n v="0.16500000000000001"/>
    <n v="5999"/>
    <n v="0"/>
  </r>
  <r>
    <s v="ORD102635"/>
    <d v="2024-12-01T00:00:00"/>
    <x v="450"/>
    <s v="Customer_0647"/>
    <s v="P2012"/>
    <s v="Sandals"/>
    <x v="0"/>
    <x v="4"/>
    <n v="3"/>
    <n v="1299"/>
    <n v="3897"/>
    <n v="0.1"/>
    <n v="389.7"/>
    <n v="3507.3"/>
    <n v="1017.12"/>
    <s v="Bengaluru"/>
    <s v="Karnataka"/>
    <s v="South"/>
    <x v="1"/>
    <s v="Standard"/>
    <n v="2024"/>
    <n v="12"/>
    <s v="December"/>
    <n v="0.28999999999999998"/>
    <n v="3117.6"/>
    <n v="0"/>
  </r>
  <r>
    <s v="ORD103185"/>
    <d v="2024-05-02T00:00:00"/>
    <x v="331"/>
    <s v="Customer_0251"/>
    <s v="P2007"/>
    <s v="T-Shirt"/>
    <x v="0"/>
    <x v="12"/>
    <n v="3"/>
    <n v="799"/>
    <n v="2397"/>
    <n v="0.1"/>
    <n v="239.7"/>
    <n v="2157.3000000000002"/>
    <n v="625.62"/>
    <s v="Jaipur"/>
    <s v="Rajasthan"/>
    <s v="North"/>
    <x v="1"/>
    <s v="Standard"/>
    <n v="2024"/>
    <n v="5"/>
    <s v="May"/>
    <n v="0.28999999999999998"/>
    <n v="1917.6"/>
    <n v="0"/>
  </r>
  <r>
    <s v="ORD103398"/>
    <d v="2024-01-08T00:00:00"/>
    <x v="259"/>
    <s v="Customer_0668"/>
    <s v="P2010"/>
    <s v="Dress"/>
    <x v="0"/>
    <x v="0"/>
    <n v="4"/>
    <n v="1999"/>
    <n v="7996"/>
    <n v="0.1"/>
    <n v="799.6"/>
    <n v="7196.4"/>
    <n v="2086.96"/>
    <s v="Delhi"/>
    <s v="Delhi"/>
    <s v="North"/>
    <x v="2"/>
    <s v="Express"/>
    <n v="2024"/>
    <n v="1"/>
    <s v="January"/>
    <n v="0.28999999999999998"/>
    <n v="6396.8"/>
    <n v="0"/>
  </r>
  <r>
    <s v="ORD104100"/>
    <d v="2025-05-24T00:00:00"/>
    <x v="527"/>
    <s v="Customer_0797"/>
    <s v="P2021"/>
    <s v="Perfume"/>
    <x v="4"/>
    <x v="13"/>
    <n v="2"/>
    <n v="1499"/>
    <n v="2998"/>
    <n v="0.15"/>
    <n v="449.7"/>
    <n v="2548.3000000000002"/>
    <n v="853.68"/>
    <s v="Jaipur"/>
    <s v="Rajasthan"/>
    <s v="North"/>
    <x v="3"/>
    <s v="Standard"/>
    <n v="2025"/>
    <n v="5"/>
    <s v="May"/>
    <n v="0.33500000000000002"/>
    <n v="2098.6"/>
    <n v="0"/>
  </r>
  <r>
    <s v="ORD100437"/>
    <d v="2025-03-16T00:00:00"/>
    <x v="178"/>
    <s v="Customer_0275"/>
    <s v="P2004"/>
    <s v="Wireless Mouse"/>
    <x v="2"/>
    <x v="3"/>
    <n v="3"/>
    <n v="899"/>
    <n v="2697"/>
    <n v="0.15"/>
    <n v="404.55"/>
    <n v="2292.4499999999998"/>
    <n v="263.63"/>
    <s v="Ahmedabad"/>
    <s v="Gujarat"/>
    <s v="West"/>
    <x v="4"/>
    <s v="Standard"/>
    <n v="2025"/>
    <n v="3"/>
    <s v="March"/>
    <n v="0.115"/>
    <n v="1887.9"/>
    <n v="0"/>
  </r>
  <r>
    <s v="ORD101249"/>
    <d v="2024-06-28T00:00:00"/>
    <x v="27"/>
    <s v="Customer_0552"/>
    <s v="P2005"/>
    <s v="Keyboard"/>
    <x v="2"/>
    <x v="3"/>
    <n v="1"/>
    <n v="1299"/>
    <n v="1299"/>
    <n v="0.1"/>
    <n v="129.9"/>
    <n v="1169.0999999999999"/>
    <n v="151.97999999999999"/>
    <s v="Lucknow"/>
    <s v="Uttar Pradesh"/>
    <s v="North"/>
    <x v="2"/>
    <s v="Express"/>
    <n v="2024"/>
    <n v="6"/>
    <s v="June"/>
    <n v="0.13"/>
    <n v="1039.2"/>
    <n v="0"/>
  </r>
  <r>
    <s v="ORD101436"/>
    <d v="2024-05-12T00:00:00"/>
    <x v="23"/>
    <s v="Customer_0745"/>
    <s v="P2021"/>
    <s v="Perfume"/>
    <x v="4"/>
    <x v="13"/>
    <n v="4"/>
    <n v="1499"/>
    <n v="5996"/>
    <n v="0.15"/>
    <n v="899.4"/>
    <n v="5096.6000000000004"/>
    <n v="1707.36"/>
    <s v="Hyderabad"/>
    <s v="Telangana"/>
    <s v="South"/>
    <x v="1"/>
    <s v="Express"/>
    <n v="2024"/>
    <n v="5"/>
    <s v="May"/>
    <n v="0.33500000000000002"/>
    <n v="4197.2"/>
    <n v="0"/>
  </r>
  <r>
    <s v="ORD104595"/>
    <d v="2025-01-24T00:00:00"/>
    <x v="38"/>
    <s v="Customer_0053"/>
    <s v="P2002"/>
    <s v="Wireless Earbuds"/>
    <x v="2"/>
    <x v="7"/>
    <n v="2"/>
    <n v="2999"/>
    <n v="5998"/>
    <n v="0.05"/>
    <n v="299.89999999999998"/>
    <n v="5698.1"/>
    <n v="826.22"/>
    <s v="Kolkata"/>
    <s v="West Bengal"/>
    <s v="East"/>
    <x v="4"/>
    <s v="Express"/>
    <n v="2025"/>
    <n v="1"/>
    <s v="January"/>
    <n v="0.14499999999999999"/>
    <n v="5398.2"/>
    <n v="0"/>
  </r>
  <r>
    <s v="ORD100797"/>
    <d v="2025-06-29T00:00:00"/>
    <x v="616"/>
    <s v="Customer_0616"/>
    <s v="P2011"/>
    <s v="Sneakers"/>
    <x v="0"/>
    <x v="4"/>
    <n v="1"/>
    <n v="2499"/>
    <n v="2499"/>
    <n v="0.05"/>
    <n v="124.95"/>
    <n v="2374.0500000000002"/>
    <n v="724.09"/>
    <s v="Kolkata"/>
    <s v="West Bengal"/>
    <s v="East"/>
    <x v="2"/>
    <s v="Standard"/>
    <n v="2025"/>
    <n v="6"/>
    <s v="June"/>
    <n v="0.30499999999999999"/>
    <n v="2249.1"/>
    <n v="0"/>
  </r>
  <r>
    <s v="ORD101181"/>
    <d v="2025-12-21T00:00:00"/>
    <x v="664"/>
    <s v="Customer_0741"/>
    <s v="P2011"/>
    <s v="Sneakers"/>
    <x v="0"/>
    <x v="4"/>
    <n v="2"/>
    <n v="2499"/>
    <n v="4998"/>
    <n v="0.15"/>
    <n v="749.7"/>
    <n v="4248.3"/>
    <n v="1168.28"/>
    <s v="Gurugram"/>
    <s v="Haryana"/>
    <s v="North"/>
    <x v="3"/>
    <s v="Standard"/>
    <n v="2025"/>
    <n v="12"/>
    <s v="December"/>
    <n v="0.27500000000000002"/>
    <n v="3498.6"/>
    <n v="0"/>
  </r>
  <r>
    <s v="ORD101672"/>
    <d v="2024-08-23T00:00:00"/>
    <x v="405"/>
    <s v="Customer_0665"/>
    <s v="P2001"/>
    <s v="Smartphone"/>
    <x v="2"/>
    <x v="7"/>
    <n v="1"/>
    <n v="24999"/>
    <n v="24999"/>
    <n v="0.15"/>
    <n v="3749.85"/>
    <n v="21249.15"/>
    <n v="2443.65"/>
    <s v="Kolkata"/>
    <s v="West Bengal"/>
    <s v="East"/>
    <x v="4"/>
    <s v="Express"/>
    <n v="2024"/>
    <n v="8"/>
    <s v="August"/>
    <n v="0.115"/>
    <n v="17499.3"/>
    <n v="0"/>
  </r>
  <r>
    <s v="ORD103168"/>
    <d v="2025-05-27T00:00:00"/>
    <x v="654"/>
    <s v="Customer_0662"/>
    <s v="P2001"/>
    <s v="Smartphone"/>
    <x v="2"/>
    <x v="7"/>
    <n v="2"/>
    <n v="24999"/>
    <n v="49998"/>
    <n v="0.2"/>
    <n v="9999.6"/>
    <n v="39998.400000000001"/>
    <n v="3999.84"/>
    <s v="Gurugram"/>
    <s v="Haryana"/>
    <s v="North"/>
    <x v="2"/>
    <s v="Standard"/>
    <n v="2025"/>
    <n v="5"/>
    <s v="May"/>
    <n v="0.1"/>
    <n v="29998.799999999999"/>
    <n v="0"/>
  </r>
  <r>
    <s v="ORD103171"/>
    <d v="2025-07-26T00:00:00"/>
    <x v="704"/>
    <s v="Customer_0303"/>
    <s v="P2023"/>
    <s v="Dumbbells"/>
    <x v="3"/>
    <x v="9"/>
    <n v="1"/>
    <n v="1599"/>
    <n v="1599"/>
    <n v="0"/>
    <n v="0"/>
    <n v="1599"/>
    <n v="447.72"/>
    <s v="Kolkata"/>
    <s v="West Bengal"/>
    <s v="East"/>
    <x v="1"/>
    <s v="Standard"/>
    <n v="2025"/>
    <n v="7"/>
    <s v="July"/>
    <n v="0.28000000000000003"/>
    <n v="1599"/>
    <n v="0"/>
  </r>
  <r>
    <s v="ORD103309"/>
    <d v="2025-11-15T00:00:00"/>
    <x v="273"/>
    <s v="Customer_0787"/>
    <s v="P2022"/>
    <s v="Yoga Mat"/>
    <x v="3"/>
    <x v="9"/>
    <n v="1"/>
    <n v="899"/>
    <n v="899"/>
    <n v="0.1"/>
    <n v="89.9"/>
    <n v="809.1"/>
    <n v="202.28"/>
    <s v="Bengaluru"/>
    <s v="Karnataka"/>
    <s v="South"/>
    <x v="1"/>
    <s v="Standard"/>
    <n v="2025"/>
    <n v="11"/>
    <s v="November"/>
    <n v="0.25"/>
    <n v="719.2"/>
    <n v="0"/>
  </r>
  <r>
    <s v="ORD104267"/>
    <d v="2024-12-28T00:00:00"/>
    <x v="705"/>
    <s v="Customer_0522"/>
    <s v="P2012"/>
    <s v="Sandals"/>
    <x v="0"/>
    <x v="4"/>
    <n v="2"/>
    <n v="1299"/>
    <n v="2598"/>
    <n v="0"/>
    <n v="0"/>
    <n v="2598"/>
    <n v="831.36"/>
    <s v="Bengaluru"/>
    <s v="Karnataka"/>
    <s v="South"/>
    <x v="1"/>
    <s v="Standard"/>
    <n v="2024"/>
    <n v="12"/>
    <s v="December"/>
    <n v="0.32"/>
    <n v="2598"/>
    <n v="0"/>
  </r>
  <r>
    <s v="ORD100169"/>
    <d v="2024-03-14T00:00:00"/>
    <x v="706"/>
    <s v="Customer_0399"/>
    <s v="P2007"/>
    <s v="T-Shirt"/>
    <x v="0"/>
    <x v="12"/>
    <n v="1"/>
    <n v="799"/>
    <n v="799"/>
    <n v="0.25"/>
    <n v="199.75"/>
    <n v="599.25"/>
    <n v="146.82"/>
    <s v="Delhi"/>
    <s v="Delhi"/>
    <s v="North"/>
    <x v="1"/>
    <s v="Standard"/>
    <n v="2024"/>
    <n v="3"/>
    <s v="March"/>
    <n v="0.245"/>
    <n v="399.5"/>
    <n v="0"/>
  </r>
  <r>
    <s v="ORD100292"/>
    <d v="2025-02-10T00:00:00"/>
    <x v="321"/>
    <s v="Customer_0645"/>
    <s v="P2019"/>
    <s v="Sunscreen"/>
    <x v="4"/>
    <x v="11"/>
    <n v="2"/>
    <n v="699"/>
    <n v="1398"/>
    <n v="0"/>
    <n v="0"/>
    <n v="1398"/>
    <n v="531.24"/>
    <s v="Bengaluru"/>
    <s v="Karnataka"/>
    <s v="South"/>
    <x v="0"/>
    <s v="Standard"/>
    <n v="2025"/>
    <n v="2"/>
    <s v="February"/>
    <n v="0.38"/>
    <n v="1398"/>
    <n v="0"/>
  </r>
  <r>
    <s v="ORD101772"/>
    <d v="2024-02-13T00:00:00"/>
    <x v="430"/>
    <s v="Customer_0793"/>
    <s v="P2009"/>
    <s v="Kurti"/>
    <x v="0"/>
    <x v="0"/>
    <n v="1"/>
    <n v="1199"/>
    <n v="1199"/>
    <n v="0.2"/>
    <n v="239.8"/>
    <n v="959.2"/>
    <n v="249.39"/>
    <s v="Pune"/>
    <s v="Maharashtra"/>
    <s v="West"/>
    <x v="1"/>
    <s v="Standard"/>
    <n v="2024"/>
    <n v="2"/>
    <s v="February"/>
    <n v="0.26"/>
    <n v="719.4"/>
    <n v="0"/>
  </r>
  <r>
    <s v="ORD102278"/>
    <d v="2025-03-22T00:00:00"/>
    <x v="707"/>
    <s v="Customer_0103"/>
    <s v="P2025"/>
    <s v="Football"/>
    <x v="3"/>
    <x v="6"/>
    <n v="2"/>
    <n v="999"/>
    <n v="1998"/>
    <n v="0"/>
    <n v="0"/>
    <n v="1998"/>
    <n v="559.44000000000005"/>
    <s v="Delhi"/>
    <s v="Delhi"/>
    <s v="North"/>
    <x v="0"/>
    <s v="Standard"/>
    <n v="2025"/>
    <n v="3"/>
    <s v="March"/>
    <n v="0.28000000000000003"/>
    <n v="1998"/>
    <n v="0"/>
  </r>
  <r>
    <s v="ORD102787"/>
    <d v="2024-01-20T00:00:00"/>
    <x v="333"/>
    <s v="Customer_0227"/>
    <s v="P2001"/>
    <s v="Smartphone"/>
    <x v="2"/>
    <x v="7"/>
    <n v="4"/>
    <n v="24999"/>
    <n v="99996"/>
    <n v="0.15"/>
    <n v="14999.4"/>
    <n v="84996.6"/>
    <n v="9774.61"/>
    <s v="Gurugram"/>
    <s v="Haryana"/>
    <s v="North"/>
    <x v="2"/>
    <s v="Same Day"/>
    <n v="2024"/>
    <n v="1"/>
    <s v="January"/>
    <n v="0.115"/>
    <n v="69997.2"/>
    <n v="0"/>
  </r>
  <r>
    <s v="ORD104250"/>
    <d v="2025-04-15T00:00:00"/>
    <x v="708"/>
    <s v="Customer_0269"/>
    <s v="P2006"/>
    <s v="Power Bank"/>
    <x v="2"/>
    <x v="3"/>
    <n v="4"/>
    <n v="1499"/>
    <n v="5996"/>
    <n v="0.1"/>
    <n v="599.6"/>
    <n v="5396.4"/>
    <n v="701.53"/>
    <s v="Delhi"/>
    <s v="Delhi"/>
    <s v="North"/>
    <x v="3"/>
    <s v="Express"/>
    <n v="2025"/>
    <n v="4"/>
    <s v="April"/>
    <n v="0.13"/>
    <n v="4796.8"/>
    <n v="0"/>
  </r>
  <r>
    <s v="ORD104450"/>
    <d v="2024-03-20T00:00:00"/>
    <x v="389"/>
    <s v="Customer_0782"/>
    <s v="P2016"/>
    <s v="Bedsheet Set"/>
    <x v="1"/>
    <x v="8"/>
    <n v="2"/>
    <n v="999"/>
    <n v="1998"/>
    <n v="0.2"/>
    <n v="399.6"/>
    <n v="1598.4"/>
    <n v="287.70999999999998"/>
    <s v="Kolkata"/>
    <s v="West Bengal"/>
    <s v="East"/>
    <x v="1"/>
    <s v="Standard"/>
    <n v="2024"/>
    <n v="3"/>
    <s v="March"/>
    <n v="0.18"/>
    <n v="1198.8"/>
    <n v="0"/>
  </r>
  <r>
    <s v="ORD104671"/>
    <d v="2024-11-16T00:00:00"/>
    <x v="321"/>
    <s v="Customer_0645"/>
    <s v="P2023"/>
    <s v="Dumbbells"/>
    <x v="3"/>
    <x v="9"/>
    <n v="2"/>
    <n v="1599"/>
    <n v="3198"/>
    <n v="0.15"/>
    <n v="479.7"/>
    <n v="2718.3"/>
    <n v="638.79999999999995"/>
    <s v="Ahmedabad"/>
    <s v="Gujarat"/>
    <s v="West"/>
    <x v="4"/>
    <s v="Standard"/>
    <n v="2024"/>
    <n v="11"/>
    <s v="November"/>
    <n v="0.23499999999999999"/>
    <n v="2238.6"/>
    <n v="0"/>
  </r>
  <r>
    <s v="ORD104949"/>
    <d v="2025-08-12T00:00:00"/>
    <x v="225"/>
    <s v="Customer_0111"/>
    <s v="P2018"/>
    <s v="Face Wash"/>
    <x v="4"/>
    <x v="11"/>
    <n v="2"/>
    <n v="399"/>
    <n v="798"/>
    <n v="0.05"/>
    <n v="39.9"/>
    <n v="758.1"/>
    <n v="276.70999999999998"/>
    <s v="Delhi"/>
    <s v="Delhi"/>
    <s v="North"/>
    <x v="2"/>
    <s v="Standard"/>
    <n v="2025"/>
    <n v="8"/>
    <s v="August"/>
    <n v="0.36499999999999999"/>
    <n v="718.2"/>
    <n v="0"/>
  </r>
  <r>
    <s v="ORD104970"/>
    <d v="2025-03-15T00:00:00"/>
    <x v="565"/>
    <s v="Customer_0677"/>
    <s v="P2018"/>
    <s v="Face Wash"/>
    <x v="4"/>
    <x v="11"/>
    <n v="2"/>
    <n v="399"/>
    <n v="798"/>
    <n v="0.1"/>
    <n v="79.8"/>
    <n v="718.2"/>
    <n v="251.37"/>
    <s v="Delhi"/>
    <s v="Delhi"/>
    <s v="North"/>
    <x v="1"/>
    <s v="Express"/>
    <n v="2025"/>
    <n v="3"/>
    <s v="March"/>
    <n v="0.35"/>
    <n v="638.4"/>
    <n v="0"/>
  </r>
  <r>
    <s v="ORD101215"/>
    <d v="2025-08-10T00:00:00"/>
    <x v="432"/>
    <s v="Customer_0427"/>
    <s v="P2022"/>
    <s v="Yoga Mat"/>
    <x v="3"/>
    <x v="9"/>
    <n v="1"/>
    <n v="899"/>
    <n v="899"/>
    <n v="0"/>
    <n v="0"/>
    <n v="899"/>
    <n v="251.72"/>
    <s v="Hyderabad"/>
    <s v="Telangana"/>
    <s v="South"/>
    <x v="2"/>
    <s v="Standard"/>
    <n v="2025"/>
    <n v="8"/>
    <s v="August"/>
    <n v="0.28000000000000003"/>
    <n v="899"/>
    <n v="0"/>
  </r>
  <r>
    <s v="ORD101543"/>
    <d v="2025-02-18T00:00:00"/>
    <x v="609"/>
    <s v="Customer_0180"/>
    <s v="P2012"/>
    <s v="Sandals"/>
    <x v="0"/>
    <x v="4"/>
    <n v="1"/>
    <n v="1299"/>
    <n v="1299"/>
    <n v="0.1"/>
    <n v="129.9"/>
    <n v="1169.0999999999999"/>
    <n v="339.04"/>
    <s v="Lucknow"/>
    <s v="Uttar Pradesh"/>
    <s v="North"/>
    <x v="3"/>
    <s v="Standard"/>
    <n v="2025"/>
    <n v="2"/>
    <s v="February"/>
    <n v="0.28999999999999998"/>
    <n v="1039.2"/>
    <n v="0"/>
  </r>
  <r>
    <s v="ORD101551"/>
    <d v="2025-12-27T00:00:00"/>
    <x v="2"/>
    <s v="Customer_0660"/>
    <s v="P2016"/>
    <s v="Bedsheet Set"/>
    <x v="1"/>
    <x v="8"/>
    <n v="1"/>
    <n v="999"/>
    <n v="999"/>
    <n v="0.1"/>
    <n v="99.9"/>
    <n v="899.1"/>
    <n v="188.81"/>
    <s v="Kolkata"/>
    <s v="West Bengal"/>
    <s v="East"/>
    <x v="4"/>
    <s v="Express"/>
    <n v="2025"/>
    <n v="12"/>
    <s v="December"/>
    <n v="0.21"/>
    <n v="799.2"/>
    <n v="0"/>
  </r>
  <r>
    <s v="ORD102638"/>
    <d v="2025-10-17T00:00:00"/>
    <x v="543"/>
    <s v="Customer_0113"/>
    <s v="P2012"/>
    <s v="Sandals"/>
    <x v="0"/>
    <x v="4"/>
    <n v="1"/>
    <n v="1299"/>
    <n v="1299"/>
    <n v="0.1"/>
    <n v="129.9"/>
    <n v="1169.0999999999999"/>
    <n v="339.04"/>
    <s v="Mumbai"/>
    <s v="Maharashtra"/>
    <s v="West"/>
    <x v="1"/>
    <s v="Standard"/>
    <n v="2025"/>
    <n v="10"/>
    <s v="October"/>
    <n v="0.28999999999999998"/>
    <n v="1039.2"/>
    <n v="0"/>
  </r>
  <r>
    <s v="ORD102648"/>
    <d v="2025-03-03T00:00:00"/>
    <x v="387"/>
    <s v="Customer_0197"/>
    <s v="P2001"/>
    <s v="Smartphone"/>
    <x v="2"/>
    <x v="7"/>
    <n v="1"/>
    <n v="24999"/>
    <n v="24999"/>
    <n v="0.1"/>
    <n v="2499.9"/>
    <n v="22499.1"/>
    <n v="2924.88"/>
    <s v="Jaipur"/>
    <s v="Rajasthan"/>
    <s v="North"/>
    <x v="4"/>
    <s v="Express"/>
    <n v="2025"/>
    <n v="3"/>
    <s v="March"/>
    <n v="0.13"/>
    <n v="19999.2"/>
    <n v="0"/>
  </r>
  <r>
    <s v="ORD103223"/>
    <d v="2024-10-23T00:00:00"/>
    <x v="605"/>
    <s v="Customer_0463"/>
    <s v="P2024"/>
    <s v="Cricket Bat"/>
    <x v="3"/>
    <x v="6"/>
    <n v="1"/>
    <n v="2499"/>
    <n v="2499"/>
    <n v="0.1"/>
    <n v="249.9"/>
    <n v="2249.1"/>
    <n v="562.28"/>
    <s v="Delhi"/>
    <s v="Delhi"/>
    <s v="North"/>
    <x v="3"/>
    <s v="Express"/>
    <n v="2024"/>
    <n v="10"/>
    <s v="October"/>
    <n v="0.25"/>
    <n v="1999.2"/>
    <n v="0"/>
  </r>
  <r>
    <s v="ORD104152"/>
    <d v="2024-04-27T00:00:00"/>
    <x v="394"/>
    <s v="Customer_0425"/>
    <s v="P2017"/>
    <s v="Office Chair"/>
    <x v="1"/>
    <x v="5"/>
    <n v="4"/>
    <n v="5999"/>
    <n v="23996"/>
    <n v="0.15"/>
    <n v="3599.4"/>
    <n v="20396.599999999999"/>
    <n v="3977.34"/>
    <s v="Ahmedabad"/>
    <s v="Gujarat"/>
    <s v="West"/>
    <x v="3"/>
    <s v="Express"/>
    <n v="2024"/>
    <n v="4"/>
    <s v="April"/>
    <n v="0.19500000000000001"/>
    <n v="16797.2"/>
    <n v="0"/>
  </r>
  <r>
    <s v="ORD104330"/>
    <d v="2025-02-18T00:00:00"/>
    <x v="436"/>
    <s v="Customer_0755"/>
    <s v="P2025"/>
    <s v="Football"/>
    <x v="3"/>
    <x v="6"/>
    <n v="1"/>
    <n v="999"/>
    <n v="999"/>
    <n v="0"/>
    <n v="0"/>
    <n v="999"/>
    <n v="279.72000000000003"/>
    <s v="Kolkata"/>
    <s v="West Bengal"/>
    <s v="East"/>
    <x v="2"/>
    <s v="Standard"/>
    <n v="2025"/>
    <n v="2"/>
    <s v="February"/>
    <n v="0.28000000000000003"/>
    <n v="999"/>
    <n v="0"/>
  </r>
  <r>
    <s v="ORD100445"/>
    <d v="2024-01-22T00:00:00"/>
    <x v="170"/>
    <s v="Customer_0601"/>
    <s v="P2025"/>
    <s v="Football"/>
    <x v="3"/>
    <x v="6"/>
    <n v="1"/>
    <n v="999"/>
    <n v="999"/>
    <n v="0.15"/>
    <n v="149.85"/>
    <n v="849.15"/>
    <n v="199.55"/>
    <s v="Lucknow"/>
    <s v="Uttar Pradesh"/>
    <s v="North"/>
    <x v="3"/>
    <s v="Standard"/>
    <n v="2024"/>
    <n v="1"/>
    <s v="January"/>
    <n v="0.23499999999999999"/>
    <n v="699.3"/>
    <n v="0"/>
  </r>
  <r>
    <s v="ORD100595"/>
    <d v="2024-11-28T00:00:00"/>
    <x v="583"/>
    <s v="Customer_0013"/>
    <s v="P2012"/>
    <s v="Sandals"/>
    <x v="0"/>
    <x v="4"/>
    <n v="1"/>
    <n v="1299"/>
    <n v="1299"/>
    <n v="0.1"/>
    <n v="129.9"/>
    <n v="1169.0999999999999"/>
    <n v="339.04"/>
    <s v="Bengaluru"/>
    <s v="Karnataka"/>
    <s v="South"/>
    <x v="4"/>
    <s v="Standard"/>
    <n v="2024"/>
    <n v="11"/>
    <s v="November"/>
    <n v="0.28999999999999998"/>
    <n v="1039.2"/>
    <n v="0"/>
  </r>
  <r>
    <s v="ORD102613"/>
    <d v="2024-06-24T00:00:00"/>
    <x v="523"/>
    <s v="Customer_0253"/>
    <s v="P2016"/>
    <s v="Bedsheet Set"/>
    <x v="1"/>
    <x v="8"/>
    <n v="4"/>
    <n v="999"/>
    <n v="3996"/>
    <n v="0"/>
    <n v="0"/>
    <n v="3996"/>
    <n v="959.04"/>
    <s v="Kolkata"/>
    <s v="West Bengal"/>
    <s v="East"/>
    <x v="1"/>
    <s v="Standard"/>
    <n v="2024"/>
    <n v="6"/>
    <s v="June"/>
    <n v="0.24"/>
    <n v="3996"/>
    <n v="0"/>
  </r>
  <r>
    <s v="ORD102852"/>
    <d v="2025-09-24T00:00:00"/>
    <x v="137"/>
    <s v="Customer_0783"/>
    <s v="P2012"/>
    <s v="Sandals"/>
    <x v="0"/>
    <x v="4"/>
    <n v="1"/>
    <n v="1299"/>
    <n v="1299"/>
    <n v="0.1"/>
    <n v="129.9"/>
    <n v="1169.0999999999999"/>
    <n v="339.04"/>
    <s v="Jaipur"/>
    <s v="Rajasthan"/>
    <s v="North"/>
    <x v="0"/>
    <s v="Standard"/>
    <n v="2025"/>
    <n v="9"/>
    <s v="September"/>
    <n v="0.28999999999999998"/>
    <n v="1039.2"/>
    <n v="0"/>
  </r>
  <r>
    <s v="ORD102952"/>
    <d v="2025-04-16T00:00:00"/>
    <x v="88"/>
    <s v="Customer_0389"/>
    <s v="P2012"/>
    <s v="Sandals"/>
    <x v="0"/>
    <x v="4"/>
    <n v="3"/>
    <n v="1299"/>
    <n v="3897"/>
    <n v="0.15"/>
    <n v="584.54999999999995"/>
    <n v="3312.45"/>
    <n v="910.92"/>
    <s v="Bengaluru"/>
    <s v="Karnataka"/>
    <s v="South"/>
    <x v="4"/>
    <s v="Standard"/>
    <n v="2025"/>
    <n v="4"/>
    <s v="April"/>
    <n v="0.27500000000000002"/>
    <n v="2727.9"/>
    <n v="0"/>
  </r>
  <r>
    <s v="ORD103478"/>
    <d v="2025-12-07T00:00:00"/>
    <x v="361"/>
    <s v="Customer_0671"/>
    <s v="P2014"/>
    <s v="Cookware Set"/>
    <x v="1"/>
    <x v="1"/>
    <n v="2"/>
    <n v="2999"/>
    <n v="5998"/>
    <n v="0.15"/>
    <n v="899.7"/>
    <n v="5098.3"/>
    <n v="994.17"/>
    <s v="Jaipur"/>
    <s v="Rajasthan"/>
    <s v="North"/>
    <x v="4"/>
    <s v="Standard"/>
    <n v="2025"/>
    <n v="12"/>
    <s v="December"/>
    <n v="0.19500000000000001"/>
    <n v="4198.6000000000004"/>
    <n v="0"/>
  </r>
  <r>
    <s v="ORD104017"/>
    <d v="2025-01-05T00:00:00"/>
    <x v="316"/>
    <s v="Customer_0387"/>
    <s v="P2007"/>
    <s v="T-Shirt"/>
    <x v="0"/>
    <x v="12"/>
    <n v="1"/>
    <n v="799"/>
    <n v="799"/>
    <n v="0.2"/>
    <n v="159.80000000000001"/>
    <n v="639.20000000000005"/>
    <n v="166.19"/>
    <s v="Pune"/>
    <s v="Maharashtra"/>
    <s v="West"/>
    <x v="4"/>
    <s v="Standard"/>
    <n v="2025"/>
    <n v="1"/>
    <s v="January"/>
    <n v="0.26"/>
    <n v="479.4"/>
    <n v="0"/>
  </r>
  <r>
    <s v="ORD100149"/>
    <d v="2024-03-31T00:00:00"/>
    <x v="168"/>
    <s v="Customer_0333"/>
    <s v="P2014"/>
    <s v="Cookware Set"/>
    <x v="1"/>
    <x v="1"/>
    <n v="1"/>
    <n v="2999"/>
    <n v="2999"/>
    <n v="0.05"/>
    <n v="149.94999999999999"/>
    <n v="2849.05"/>
    <n v="641.04"/>
    <s v="Mumbai"/>
    <s v="Maharashtra"/>
    <s v="West"/>
    <x v="0"/>
    <s v="Same Day"/>
    <n v="2024"/>
    <n v="3"/>
    <s v="March"/>
    <n v="0.22500000000000001"/>
    <n v="2699.1"/>
    <n v="0"/>
  </r>
  <r>
    <s v="ORD100171"/>
    <d v="2025-03-23T00:00:00"/>
    <x v="491"/>
    <s v="Customer_0602"/>
    <s v="P2019"/>
    <s v="Sunscreen"/>
    <x v="4"/>
    <x v="11"/>
    <n v="1"/>
    <n v="699"/>
    <n v="699"/>
    <n v="0.25"/>
    <n v="174.75"/>
    <n v="524.25"/>
    <n v="159.9"/>
    <s v="Hyderabad"/>
    <s v="Telangana"/>
    <s v="South"/>
    <x v="1"/>
    <s v="Express"/>
    <n v="2025"/>
    <n v="3"/>
    <s v="March"/>
    <n v="0.30499999999999999"/>
    <n v="349.5"/>
    <n v="0"/>
  </r>
  <r>
    <s v="ORD100895"/>
    <d v="2024-04-18T00:00:00"/>
    <x v="523"/>
    <s v="Customer_0253"/>
    <s v="P2018"/>
    <s v="Face Wash"/>
    <x v="4"/>
    <x v="11"/>
    <n v="1"/>
    <n v="399"/>
    <n v="399"/>
    <n v="0.25"/>
    <n v="99.75"/>
    <n v="299.25"/>
    <n v="91.27"/>
    <s v="Kolkata"/>
    <s v="West Bengal"/>
    <s v="East"/>
    <x v="0"/>
    <s v="Standard"/>
    <n v="2024"/>
    <n v="4"/>
    <s v="April"/>
    <n v="0.30499999999999999"/>
    <n v="199.5"/>
    <n v="0"/>
  </r>
  <r>
    <s v="ORD101267"/>
    <d v="2024-09-06T00:00:00"/>
    <x v="709"/>
    <s v="Customer_0288"/>
    <s v="P2005"/>
    <s v="Keyboard"/>
    <x v="2"/>
    <x v="3"/>
    <n v="2"/>
    <n v="1299"/>
    <n v="2598"/>
    <n v="0.05"/>
    <n v="129.9"/>
    <n v="2468.1"/>
    <n v="357.87"/>
    <s v="Noida"/>
    <s v="Uttar Pradesh"/>
    <s v="North"/>
    <x v="3"/>
    <s v="Standard"/>
    <n v="2024"/>
    <n v="9"/>
    <s v="September"/>
    <n v="0.14499999999999999"/>
    <n v="2338.1999999999998"/>
    <n v="0"/>
  </r>
  <r>
    <s v="ORD101486"/>
    <d v="2025-03-22T00:00:00"/>
    <x v="386"/>
    <s v="Customer_0284"/>
    <s v="P2022"/>
    <s v="Yoga Mat"/>
    <x v="3"/>
    <x v="9"/>
    <n v="3"/>
    <n v="899"/>
    <n v="2697"/>
    <n v="0.05"/>
    <n v="134.85"/>
    <n v="2562.15"/>
    <n v="678.97"/>
    <s v="Ahmedabad"/>
    <s v="Gujarat"/>
    <s v="West"/>
    <x v="1"/>
    <s v="Express"/>
    <n v="2025"/>
    <n v="3"/>
    <s v="March"/>
    <n v="0.26500000000000001"/>
    <n v="2427.3000000000002"/>
    <n v="0"/>
  </r>
  <r>
    <s v="ORD101881"/>
    <d v="2025-08-26T00:00:00"/>
    <x v="267"/>
    <s v="Customer_0185"/>
    <s v="P2021"/>
    <s v="Perfume"/>
    <x v="4"/>
    <x v="13"/>
    <n v="1"/>
    <n v="1499"/>
    <n v="1499"/>
    <n v="0.05"/>
    <n v="74.95"/>
    <n v="1424.05"/>
    <n v="519.78"/>
    <s v="Mumbai"/>
    <s v="Maharashtra"/>
    <s v="West"/>
    <x v="2"/>
    <s v="Standard"/>
    <n v="2025"/>
    <n v="8"/>
    <s v="August"/>
    <n v="0.36499999999999999"/>
    <n v="1349.1"/>
    <n v="0"/>
  </r>
  <r>
    <s v="ORD104535"/>
    <d v="2025-02-14T00:00:00"/>
    <x v="128"/>
    <s v="Customer_0340"/>
    <s v="P2006"/>
    <s v="Power Bank"/>
    <x v="2"/>
    <x v="3"/>
    <n v="1"/>
    <n v="1499"/>
    <n v="1499"/>
    <n v="0.1"/>
    <n v="149.9"/>
    <n v="1349.1"/>
    <n v="175.38"/>
    <s v="Pune"/>
    <s v="Maharashtra"/>
    <s v="West"/>
    <x v="0"/>
    <s v="Express"/>
    <n v="2025"/>
    <n v="2"/>
    <s v="February"/>
    <n v="0.13"/>
    <n v="1199.2"/>
    <n v="0"/>
  </r>
  <r>
    <s v="ORD104571"/>
    <d v="2025-06-20T00:00:00"/>
    <x v="471"/>
    <s v="Customer_0005"/>
    <s v="P2013"/>
    <s v="Mixer Grinder"/>
    <x v="1"/>
    <x v="1"/>
    <n v="1"/>
    <n v="3499"/>
    <n v="3499"/>
    <n v="0.2"/>
    <n v="699.8"/>
    <n v="2799.2"/>
    <n v="503.86"/>
    <s v="Jaipur"/>
    <s v="Rajasthan"/>
    <s v="North"/>
    <x v="3"/>
    <s v="Standard"/>
    <n v="2025"/>
    <n v="6"/>
    <s v="June"/>
    <n v="0.18"/>
    <n v="2099.4"/>
    <n v="0"/>
  </r>
  <r>
    <s v="ORD104889"/>
    <d v="2024-03-21T00:00:00"/>
    <x v="477"/>
    <s v="Customer_0733"/>
    <s v="P2001"/>
    <s v="Smartphone"/>
    <x v="2"/>
    <x v="7"/>
    <n v="1"/>
    <n v="24999"/>
    <n v="24999"/>
    <n v="0.2"/>
    <n v="4999.8"/>
    <n v="19999.2"/>
    <n v="1999.92"/>
    <s v="Chennai"/>
    <s v="Tamil Nadu"/>
    <s v="South"/>
    <x v="1"/>
    <s v="Express"/>
    <n v="2024"/>
    <n v="3"/>
    <s v="March"/>
    <n v="0.1"/>
    <n v="14999.4"/>
    <n v="0"/>
  </r>
  <r>
    <s v="ORD101064"/>
    <d v="2025-02-09T00:00:00"/>
    <x v="710"/>
    <s v="Customer_0383"/>
    <s v="P2001"/>
    <s v="Smartphone"/>
    <x v="2"/>
    <x v="7"/>
    <n v="1"/>
    <n v="24999"/>
    <n v="24999"/>
    <n v="0.1"/>
    <n v="2499.9"/>
    <n v="22499.1"/>
    <n v="2924.88"/>
    <s v="Kolkata"/>
    <s v="West Bengal"/>
    <s v="East"/>
    <x v="2"/>
    <s v="Standard"/>
    <n v="2025"/>
    <n v="2"/>
    <s v="February"/>
    <n v="0.13"/>
    <n v="19999.2"/>
    <n v="0"/>
  </r>
  <r>
    <s v="ORD101742"/>
    <d v="2024-11-13T00:00:00"/>
    <x v="94"/>
    <s v="Customer_0206"/>
    <s v="P2025"/>
    <s v="Football"/>
    <x v="3"/>
    <x v="6"/>
    <n v="2"/>
    <n v="999"/>
    <n v="1998"/>
    <n v="0.15"/>
    <n v="299.7"/>
    <n v="1698.3"/>
    <n v="399.1"/>
    <s v="Delhi"/>
    <s v="Delhi"/>
    <s v="North"/>
    <x v="2"/>
    <s v="Standard"/>
    <n v="2024"/>
    <n v="11"/>
    <s v="November"/>
    <n v="0.23499999999999999"/>
    <n v="1398.6"/>
    <n v="0"/>
  </r>
  <r>
    <s v="ORD102432"/>
    <d v="2024-12-13T00:00:00"/>
    <x v="255"/>
    <s v="Customer_0188"/>
    <s v="P2012"/>
    <s v="Sandals"/>
    <x v="0"/>
    <x v="4"/>
    <n v="1"/>
    <n v="1299"/>
    <n v="1299"/>
    <n v="0.15"/>
    <n v="194.85"/>
    <n v="1104.1500000000001"/>
    <n v="303.64"/>
    <s v="Delhi"/>
    <s v="Delhi"/>
    <s v="North"/>
    <x v="2"/>
    <s v="Standard"/>
    <n v="2024"/>
    <n v="12"/>
    <s v="December"/>
    <n v="0.27500000000000002"/>
    <n v="909.3"/>
    <n v="0"/>
  </r>
  <r>
    <s v="ORD102629"/>
    <d v="2024-08-14T00:00:00"/>
    <x v="711"/>
    <s v="Customer_0744"/>
    <s v="P2002"/>
    <s v="Wireless Earbuds"/>
    <x v="2"/>
    <x v="7"/>
    <n v="2"/>
    <n v="2999"/>
    <n v="5998"/>
    <n v="0.15"/>
    <n v="899.7"/>
    <n v="5098.3"/>
    <n v="586.29999999999995"/>
    <s v="Ahmedabad"/>
    <s v="Gujarat"/>
    <s v="West"/>
    <x v="1"/>
    <s v="Express"/>
    <n v="2024"/>
    <n v="8"/>
    <s v="August"/>
    <n v="0.115"/>
    <n v="4198.6000000000004"/>
    <n v="0"/>
  </r>
  <r>
    <s v="ORD102770"/>
    <d v="2024-12-07T00:00:00"/>
    <x v="541"/>
    <s v="Customer_0422"/>
    <s v="P2023"/>
    <s v="Dumbbells"/>
    <x v="3"/>
    <x v="9"/>
    <n v="4"/>
    <n v="1599"/>
    <n v="6396"/>
    <n v="0.05"/>
    <n v="319.8"/>
    <n v="6076.2"/>
    <n v="1610.19"/>
    <s v="Bengaluru"/>
    <s v="Karnataka"/>
    <s v="South"/>
    <x v="2"/>
    <s v="Standard"/>
    <n v="2024"/>
    <n v="12"/>
    <s v="December"/>
    <n v="0.26500000000000001"/>
    <n v="5756.4"/>
    <n v="0"/>
  </r>
  <r>
    <s v="ORD104541"/>
    <d v="2024-06-21T00:00:00"/>
    <x v="362"/>
    <s v="Customer_0125"/>
    <s v="P2007"/>
    <s v="T-Shirt"/>
    <x v="0"/>
    <x v="12"/>
    <n v="1"/>
    <n v="799"/>
    <n v="799"/>
    <n v="0.3"/>
    <n v="239.7"/>
    <n v="559.29999999999995"/>
    <n v="128.63999999999999"/>
    <s v="Bengaluru"/>
    <s v="Karnataka"/>
    <s v="South"/>
    <x v="3"/>
    <s v="Standard"/>
    <n v="2024"/>
    <n v="6"/>
    <s v="June"/>
    <n v="0.23"/>
    <n v="319.60000000000002"/>
    <n v="0"/>
  </r>
  <r>
    <s v="ORD104698"/>
    <d v="2024-03-19T00:00:00"/>
    <x v="488"/>
    <s v="Customer_0729"/>
    <s v="P2002"/>
    <s v="Wireless Earbuds"/>
    <x v="2"/>
    <x v="7"/>
    <n v="2"/>
    <n v="2999"/>
    <n v="5998"/>
    <n v="0.2"/>
    <n v="1199.5999999999999"/>
    <n v="4798.3999999999996"/>
    <n v="479.84"/>
    <s v="Gurugram"/>
    <s v="Haryana"/>
    <s v="North"/>
    <x v="3"/>
    <s v="Standard"/>
    <n v="2024"/>
    <n v="3"/>
    <s v="March"/>
    <n v="0.1"/>
    <n v="3598.8"/>
    <n v="0"/>
  </r>
  <r>
    <s v="ORD101272"/>
    <d v="2025-06-06T00:00:00"/>
    <x v="712"/>
    <s v="Customer_0376"/>
    <s v="P2007"/>
    <s v="T-Shirt"/>
    <x v="0"/>
    <x v="12"/>
    <n v="1"/>
    <n v="799"/>
    <n v="799"/>
    <n v="0.3"/>
    <n v="239.7"/>
    <n v="559.29999999999995"/>
    <n v="128.63999999999999"/>
    <s v="Hyderabad"/>
    <s v="Telangana"/>
    <s v="South"/>
    <x v="1"/>
    <s v="Standard"/>
    <n v="2025"/>
    <n v="6"/>
    <s v="June"/>
    <n v="0.23"/>
    <n v="319.60000000000002"/>
    <n v="0"/>
  </r>
  <r>
    <s v="ORD101703"/>
    <d v="2025-10-10T00:00:00"/>
    <x v="139"/>
    <s v="Customer_0622"/>
    <s v="P2012"/>
    <s v="Sandals"/>
    <x v="0"/>
    <x v="4"/>
    <n v="2"/>
    <n v="1299"/>
    <n v="2598"/>
    <n v="0.1"/>
    <n v="259.8"/>
    <n v="2338.1999999999998"/>
    <n v="678.08"/>
    <s v="Mumbai"/>
    <s v="Maharashtra"/>
    <s v="West"/>
    <x v="4"/>
    <s v="Standard"/>
    <n v="2025"/>
    <n v="10"/>
    <s v="October"/>
    <n v="0.28999999999999998"/>
    <n v="2078.4"/>
    <n v="0"/>
  </r>
  <r>
    <s v="ORD100443"/>
    <d v="2024-04-26T00:00:00"/>
    <x v="688"/>
    <s v="Customer_0433"/>
    <s v="P2014"/>
    <s v="Cookware Set"/>
    <x v="1"/>
    <x v="1"/>
    <n v="1"/>
    <n v="2999"/>
    <n v="2999"/>
    <n v="0.1"/>
    <n v="299.89999999999998"/>
    <n v="2699.1"/>
    <n v="566.80999999999995"/>
    <s v="Pune"/>
    <s v="Maharashtra"/>
    <s v="West"/>
    <x v="3"/>
    <s v="Standard"/>
    <n v="2024"/>
    <n v="4"/>
    <s v="April"/>
    <n v="0.21"/>
    <n v="2399.1999999999998"/>
    <n v="0"/>
  </r>
  <r>
    <s v="ORD101527"/>
    <d v="2025-06-27T00:00:00"/>
    <x v="565"/>
    <s v="Customer_0677"/>
    <s v="P2013"/>
    <s v="Mixer Grinder"/>
    <x v="1"/>
    <x v="1"/>
    <n v="1"/>
    <n v="3499"/>
    <n v="3499"/>
    <n v="0.05"/>
    <n v="174.95"/>
    <n v="3324.05"/>
    <n v="747.91"/>
    <s v="Jaipur"/>
    <s v="Rajasthan"/>
    <s v="North"/>
    <x v="0"/>
    <s v="Standard"/>
    <n v="2025"/>
    <n v="6"/>
    <s v="June"/>
    <n v="0.22500000000000001"/>
    <n v="3149.1"/>
    <n v="0"/>
  </r>
  <r>
    <s v="ORD101638"/>
    <d v="2025-06-06T00:00:00"/>
    <x v="439"/>
    <s v="Customer_0438"/>
    <s v="P2012"/>
    <s v="Sandals"/>
    <x v="0"/>
    <x v="4"/>
    <n v="2"/>
    <n v="1299"/>
    <n v="2598"/>
    <n v="0.1"/>
    <n v="259.8"/>
    <n v="2338.1999999999998"/>
    <n v="678.08"/>
    <s v="Pune"/>
    <s v="Maharashtra"/>
    <s v="West"/>
    <x v="1"/>
    <s v="Standard"/>
    <n v="2025"/>
    <n v="6"/>
    <s v="June"/>
    <n v="0.28999999999999998"/>
    <n v="2078.4"/>
    <n v="0"/>
  </r>
  <r>
    <s v="ORD102164"/>
    <d v="2024-07-17T00:00:00"/>
    <x v="430"/>
    <s v="Customer_0793"/>
    <s v="P2012"/>
    <s v="Sandals"/>
    <x v="0"/>
    <x v="4"/>
    <n v="4"/>
    <n v="1299"/>
    <n v="5196"/>
    <n v="0.1"/>
    <n v="519.6"/>
    <n v="4676.3999999999996"/>
    <n v="1356.16"/>
    <s v="Lucknow"/>
    <s v="Uttar Pradesh"/>
    <s v="North"/>
    <x v="4"/>
    <s v="Standard"/>
    <n v="2024"/>
    <n v="7"/>
    <s v="July"/>
    <n v="0.28999999999999998"/>
    <n v="4156.8"/>
    <n v="0"/>
  </r>
  <r>
    <s v="ORD103211"/>
    <d v="2024-12-23T00:00:00"/>
    <x v="451"/>
    <s v="Customer_0724"/>
    <s v="P2002"/>
    <s v="Wireless Earbuds"/>
    <x v="2"/>
    <x v="7"/>
    <n v="1"/>
    <n v="2999"/>
    <n v="2999"/>
    <n v="0.2"/>
    <n v="599.79999999999995"/>
    <n v="2399.1999999999998"/>
    <n v="239.92"/>
    <s v="Mumbai"/>
    <s v="Maharashtra"/>
    <s v="West"/>
    <x v="0"/>
    <s v="Standard"/>
    <n v="2024"/>
    <n v="12"/>
    <s v="December"/>
    <n v="0.1"/>
    <n v="1799.4"/>
    <n v="0"/>
  </r>
  <r>
    <s v="ORD103265"/>
    <d v="2024-12-25T00:00:00"/>
    <x v="304"/>
    <s v="Customer_0109"/>
    <s v="P2008"/>
    <s v="Jeans"/>
    <x v="0"/>
    <x v="12"/>
    <n v="1"/>
    <n v="1799"/>
    <n v="1799"/>
    <n v="0.2"/>
    <n v="359.8"/>
    <n v="1439.2"/>
    <n v="374.19"/>
    <s v="Hyderabad"/>
    <s v="Telangana"/>
    <s v="South"/>
    <x v="0"/>
    <s v="Standard"/>
    <n v="2024"/>
    <n v="12"/>
    <s v="December"/>
    <n v="0.26"/>
    <n v="1079.4000000000001"/>
    <n v="0"/>
  </r>
  <r>
    <s v="ORD104998"/>
    <d v="2025-10-22T00:00:00"/>
    <x v="147"/>
    <s v="Customer_0243"/>
    <s v="P2014"/>
    <s v="Cookware Set"/>
    <x v="1"/>
    <x v="1"/>
    <n v="1"/>
    <n v="2999"/>
    <n v="2999"/>
    <n v="0.2"/>
    <n v="599.79999999999995"/>
    <n v="2399.1999999999998"/>
    <n v="431.86"/>
    <s v="Ahmedabad"/>
    <s v="Gujarat"/>
    <s v="West"/>
    <x v="1"/>
    <s v="Standard"/>
    <n v="2025"/>
    <n v="10"/>
    <s v="October"/>
    <n v="0.18"/>
    <n v="1799.4"/>
    <n v="0"/>
  </r>
  <r>
    <s v="ORD100034"/>
    <d v="2024-05-31T00:00:00"/>
    <x v="538"/>
    <s v="Customer_0626"/>
    <s v="P2014"/>
    <s v="Cookware Set"/>
    <x v="1"/>
    <x v="1"/>
    <n v="1"/>
    <n v="2999"/>
    <n v="2999"/>
    <n v="0.05"/>
    <n v="149.94999999999999"/>
    <n v="2849.05"/>
    <n v="641.04"/>
    <s v="Noida"/>
    <s v="Uttar Pradesh"/>
    <s v="North"/>
    <x v="2"/>
    <s v="Standard"/>
    <n v="2024"/>
    <n v="5"/>
    <s v="May"/>
    <n v="0.22500000000000001"/>
    <n v="2699.1"/>
    <n v="0"/>
  </r>
  <r>
    <s v="ORD100558"/>
    <d v="2024-08-29T00:00:00"/>
    <x v="712"/>
    <s v="Customer_0376"/>
    <s v="P2011"/>
    <s v="Sneakers"/>
    <x v="0"/>
    <x v="4"/>
    <n v="1"/>
    <n v="2499"/>
    <n v="2499"/>
    <n v="0.15"/>
    <n v="374.85"/>
    <n v="2124.15"/>
    <n v="584.14"/>
    <s v="Jaipur"/>
    <s v="Rajasthan"/>
    <s v="North"/>
    <x v="0"/>
    <s v="Standard"/>
    <n v="2024"/>
    <n v="8"/>
    <s v="August"/>
    <n v="0.27500000000000002"/>
    <n v="1749.3"/>
    <n v="0"/>
  </r>
  <r>
    <s v="ORD100617"/>
    <d v="2024-04-15T00:00:00"/>
    <x v="569"/>
    <s v="Customer_0507"/>
    <s v="P2008"/>
    <s v="Jeans"/>
    <x v="0"/>
    <x v="12"/>
    <n v="1"/>
    <n v="1799"/>
    <n v="1799"/>
    <n v="0.1"/>
    <n v="179.9"/>
    <n v="1619.1"/>
    <n v="469.54"/>
    <s v="Kolkata"/>
    <s v="West Bengal"/>
    <s v="East"/>
    <x v="1"/>
    <s v="Same Day"/>
    <n v="2024"/>
    <n v="4"/>
    <s v="April"/>
    <n v="0.28999999999999998"/>
    <n v="1439.2"/>
    <n v="0"/>
  </r>
  <r>
    <s v="ORD100618"/>
    <d v="2024-05-29T00:00:00"/>
    <x v="713"/>
    <s v="Customer_0435"/>
    <s v="P2006"/>
    <s v="Power Bank"/>
    <x v="2"/>
    <x v="3"/>
    <n v="1"/>
    <n v="1499"/>
    <n v="1499"/>
    <n v="0"/>
    <n v="0"/>
    <n v="1499"/>
    <n v="239.84"/>
    <s v="Ahmedabad"/>
    <s v="Gujarat"/>
    <s v="West"/>
    <x v="4"/>
    <s v="Standard"/>
    <n v="2024"/>
    <n v="5"/>
    <s v="May"/>
    <n v="0.16"/>
    <n v="1499"/>
    <n v="0"/>
  </r>
  <r>
    <s v="ORD100843"/>
    <d v="2024-09-19T00:00:00"/>
    <x v="616"/>
    <s v="Customer_0616"/>
    <s v="P2003"/>
    <s v="Laptop"/>
    <x v="2"/>
    <x v="2"/>
    <n v="1"/>
    <n v="59999"/>
    <n v="59999"/>
    <n v="0"/>
    <n v="0"/>
    <n v="59999"/>
    <n v="9599.84"/>
    <s v="Lucknow"/>
    <s v="Uttar Pradesh"/>
    <s v="North"/>
    <x v="2"/>
    <s v="Standard"/>
    <n v="2024"/>
    <n v="9"/>
    <s v="September"/>
    <n v="0.16"/>
    <n v="59999"/>
    <n v="0"/>
  </r>
  <r>
    <s v="ORD100996"/>
    <d v="2024-07-21T00:00:00"/>
    <x v="50"/>
    <s v="Customer_0682"/>
    <s v="P2021"/>
    <s v="Perfume"/>
    <x v="4"/>
    <x v="13"/>
    <n v="3"/>
    <n v="1499"/>
    <n v="4497"/>
    <n v="0.3"/>
    <n v="1349.1"/>
    <n v="3147.9"/>
    <n v="912.89"/>
    <s v="Jaipur"/>
    <s v="Rajasthan"/>
    <s v="North"/>
    <x v="1"/>
    <s v="Standard"/>
    <n v="2024"/>
    <n v="7"/>
    <s v="July"/>
    <n v="0.28999999999999998"/>
    <n v="1798.8"/>
    <n v="0"/>
  </r>
  <r>
    <s v="ORD101192"/>
    <d v="2024-06-26T00:00:00"/>
    <x v="335"/>
    <s v="Customer_0429"/>
    <s v="P2004"/>
    <s v="Wireless Mouse"/>
    <x v="2"/>
    <x v="3"/>
    <n v="1"/>
    <n v="899"/>
    <n v="899"/>
    <n v="0"/>
    <n v="0"/>
    <n v="899"/>
    <n v="143.84"/>
    <s v="Chennai"/>
    <s v="Tamil Nadu"/>
    <s v="South"/>
    <x v="3"/>
    <s v="Standard"/>
    <n v="2024"/>
    <n v="6"/>
    <s v="June"/>
    <n v="0.16"/>
    <n v="899"/>
    <n v="0"/>
  </r>
  <r>
    <s v="ORD102088"/>
    <d v="2025-09-08T00:00:00"/>
    <x v="714"/>
    <s v="Customer_0777"/>
    <s v="P2008"/>
    <s v="Jeans"/>
    <x v="0"/>
    <x v="12"/>
    <n v="1"/>
    <n v="1799"/>
    <n v="1799"/>
    <n v="0.15"/>
    <n v="269.85000000000002"/>
    <n v="1529.15"/>
    <n v="420.52"/>
    <s v="Lucknow"/>
    <s v="Uttar Pradesh"/>
    <s v="North"/>
    <x v="3"/>
    <s v="Standard"/>
    <n v="2025"/>
    <n v="9"/>
    <s v="September"/>
    <n v="0.27500000000000002"/>
    <n v="1259.3"/>
    <n v="0"/>
  </r>
  <r>
    <s v="ORD102359"/>
    <d v="2024-06-05T00:00:00"/>
    <x v="103"/>
    <s v="Customer_0453"/>
    <s v="P2007"/>
    <s v="T-Shirt"/>
    <x v="0"/>
    <x v="12"/>
    <n v="3"/>
    <n v="799"/>
    <n v="2397"/>
    <n v="0"/>
    <n v="0"/>
    <n v="2397"/>
    <n v="767.04"/>
    <s v="Hyderabad"/>
    <s v="Telangana"/>
    <s v="South"/>
    <x v="1"/>
    <s v="Express"/>
    <n v="2024"/>
    <n v="6"/>
    <s v="June"/>
    <n v="0.32"/>
    <n v="2397"/>
    <n v="0"/>
  </r>
  <r>
    <s v="ORD102492"/>
    <d v="2025-11-02T00:00:00"/>
    <x v="612"/>
    <s v="Customer_0101"/>
    <s v="P2001"/>
    <s v="Smartphone"/>
    <x v="2"/>
    <x v="7"/>
    <n v="3"/>
    <n v="24999"/>
    <n v="74997"/>
    <n v="0.1"/>
    <n v="7499.7"/>
    <n v="67497.3"/>
    <n v="8774.65"/>
    <s v="Hyderabad"/>
    <s v="Telangana"/>
    <s v="South"/>
    <x v="0"/>
    <s v="Standard"/>
    <n v="2025"/>
    <n v="11"/>
    <s v="November"/>
    <n v="0.13"/>
    <n v="59997.599999999999"/>
    <n v="0"/>
  </r>
  <r>
    <s v="ORD102898"/>
    <d v="2024-03-18T00:00:00"/>
    <x v="311"/>
    <s v="Customer_0031"/>
    <s v="P2009"/>
    <s v="Kurti"/>
    <x v="0"/>
    <x v="0"/>
    <n v="1"/>
    <n v="1199"/>
    <n v="1199"/>
    <n v="0"/>
    <n v="0"/>
    <n v="1199"/>
    <n v="383.68"/>
    <s v="Chennai"/>
    <s v="Tamil Nadu"/>
    <s v="South"/>
    <x v="1"/>
    <s v="Standard"/>
    <n v="2024"/>
    <n v="3"/>
    <s v="March"/>
    <n v="0.32"/>
    <n v="1199"/>
    <n v="0"/>
  </r>
  <r>
    <s v="ORD103852"/>
    <d v="2024-06-30T00:00:00"/>
    <x v="40"/>
    <s v="Customer_0751"/>
    <s v="P2013"/>
    <s v="Mixer Grinder"/>
    <x v="1"/>
    <x v="1"/>
    <n v="2"/>
    <n v="3499"/>
    <n v="6998"/>
    <n v="0.1"/>
    <n v="699.8"/>
    <n v="6298.2"/>
    <n v="1322.62"/>
    <s v="Jaipur"/>
    <s v="Rajasthan"/>
    <s v="North"/>
    <x v="1"/>
    <s v="Standard"/>
    <n v="2024"/>
    <n v="6"/>
    <s v="June"/>
    <n v="0.21"/>
    <n v="5598.4"/>
    <n v="0"/>
  </r>
  <r>
    <s v="ORD104892"/>
    <d v="2025-10-05T00:00:00"/>
    <x v="186"/>
    <s v="Customer_0597"/>
    <s v="P2018"/>
    <s v="Face Wash"/>
    <x v="4"/>
    <x v="11"/>
    <n v="1"/>
    <n v="399"/>
    <n v="399"/>
    <n v="0.1"/>
    <n v="39.9"/>
    <n v="359.1"/>
    <n v="125.68"/>
    <s v="Jaipur"/>
    <s v="Rajasthan"/>
    <s v="North"/>
    <x v="1"/>
    <s v="Standard"/>
    <n v="2025"/>
    <n v="10"/>
    <s v="October"/>
    <n v="0.35"/>
    <n v="319.2"/>
    <n v="0"/>
  </r>
  <r>
    <s v="ORD103482"/>
    <d v="2025-05-20T00:00:00"/>
    <x v="144"/>
    <s v="Customer_0666"/>
    <s v="P2018"/>
    <s v="Face Wash"/>
    <x v="4"/>
    <x v="11"/>
    <n v="3"/>
    <n v="399"/>
    <n v="1197"/>
    <n v="0.05"/>
    <n v="59.85"/>
    <n v="1137.1500000000001"/>
    <n v="415.06"/>
    <s v="Jaipur"/>
    <s v="Rajasthan"/>
    <s v="North"/>
    <x v="4"/>
    <s v="Standard"/>
    <n v="2025"/>
    <n v="5"/>
    <s v="May"/>
    <n v="0.36499999999999999"/>
    <n v="1077.3"/>
    <n v="0"/>
  </r>
  <r>
    <s v="ORD103533"/>
    <d v="2025-04-20T00:00:00"/>
    <x v="652"/>
    <s v="Customer_0495"/>
    <s v="P2018"/>
    <s v="Face Wash"/>
    <x v="4"/>
    <x v="11"/>
    <n v="1"/>
    <n v="399"/>
    <n v="399"/>
    <n v="0.25"/>
    <n v="99.75"/>
    <n v="299.25"/>
    <n v="91.27"/>
    <s v="Gurugram"/>
    <s v="Haryana"/>
    <s v="North"/>
    <x v="4"/>
    <s v="Standard"/>
    <n v="2025"/>
    <n v="4"/>
    <s v="April"/>
    <n v="0.30499999999999999"/>
    <n v="199.5"/>
    <n v="0"/>
  </r>
  <r>
    <s v="ORD104058"/>
    <d v="2025-07-31T00:00:00"/>
    <x v="126"/>
    <s v="Customer_0571"/>
    <s v="P2013"/>
    <s v="Mixer Grinder"/>
    <x v="1"/>
    <x v="1"/>
    <n v="1"/>
    <n v="3499"/>
    <n v="3499"/>
    <n v="0"/>
    <n v="0"/>
    <n v="3499"/>
    <n v="839.76"/>
    <s v="Pune"/>
    <s v="Maharashtra"/>
    <s v="West"/>
    <x v="0"/>
    <s v="Express"/>
    <n v="2025"/>
    <n v="7"/>
    <s v="July"/>
    <n v="0.24"/>
    <n v="3499"/>
    <n v="0"/>
  </r>
  <r>
    <s v="ORD104824"/>
    <d v="2025-08-16T00:00:00"/>
    <x v="601"/>
    <s v="Customer_0205"/>
    <s v="P2011"/>
    <s v="Sneakers"/>
    <x v="0"/>
    <x v="4"/>
    <n v="1"/>
    <n v="2499"/>
    <n v="2499"/>
    <n v="0.1"/>
    <n v="249.9"/>
    <n v="2249.1"/>
    <n v="652.24"/>
    <s v="Lucknow"/>
    <s v="Uttar Pradesh"/>
    <s v="North"/>
    <x v="3"/>
    <s v="Express"/>
    <n v="2025"/>
    <n v="8"/>
    <s v="August"/>
    <n v="0.28999999999999998"/>
    <n v="1999.2"/>
    <n v="0"/>
  </r>
  <r>
    <s v="ORD100624"/>
    <d v="2025-04-04T00:00:00"/>
    <x v="461"/>
    <s v="Customer_0698"/>
    <s v="P2004"/>
    <s v="Wireless Mouse"/>
    <x v="2"/>
    <x v="3"/>
    <n v="1"/>
    <n v="899"/>
    <n v="899"/>
    <n v="0"/>
    <n v="0"/>
    <n v="899"/>
    <n v="143.84"/>
    <s v="Ahmedabad"/>
    <s v="Gujarat"/>
    <s v="West"/>
    <x v="4"/>
    <s v="Express"/>
    <n v="2025"/>
    <n v="4"/>
    <s v="April"/>
    <n v="0.16"/>
    <n v="899"/>
    <n v="0"/>
  </r>
  <r>
    <s v="ORD102163"/>
    <d v="2025-11-28T00:00:00"/>
    <x v="334"/>
    <s v="Customer_0032"/>
    <s v="P2008"/>
    <s v="Jeans"/>
    <x v="0"/>
    <x v="12"/>
    <n v="1"/>
    <n v="1799"/>
    <n v="1799"/>
    <n v="0.2"/>
    <n v="359.8"/>
    <n v="1439.2"/>
    <n v="374.19"/>
    <s v="Jaipur"/>
    <s v="Rajasthan"/>
    <s v="North"/>
    <x v="2"/>
    <s v="Standard"/>
    <n v="2025"/>
    <n v="11"/>
    <s v="November"/>
    <n v="0.26"/>
    <n v="1079.4000000000001"/>
    <n v="0"/>
  </r>
  <r>
    <s v="ORD102872"/>
    <d v="2025-08-01T00:00:00"/>
    <x v="208"/>
    <s v="Customer_0059"/>
    <s v="P2022"/>
    <s v="Yoga Mat"/>
    <x v="3"/>
    <x v="9"/>
    <n v="1"/>
    <n v="899"/>
    <n v="899"/>
    <n v="0.15"/>
    <n v="134.85"/>
    <n v="764.15"/>
    <n v="179.58"/>
    <s v="Bengaluru"/>
    <s v="Karnataka"/>
    <s v="South"/>
    <x v="1"/>
    <s v="Express"/>
    <n v="2025"/>
    <n v="8"/>
    <s v="August"/>
    <n v="0.23499999999999999"/>
    <n v="629.29999999999995"/>
    <n v="0"/>
  </r>
  <r>
    <s v="ORD103004"/>
    <d v="2025-10-20T00:00:00"/>
    <x v="364"/>
    <s v="Customer_0342"/>
    <s v="P2012"/>
    <s v="Sandals"/>
    <x v="0"/>
    <x v="4"/>
    <n v="2"/>
    <n v="1299"/>
    <n v="2598"/>
    <n v="0.15"/>
    <n v="389.7"/>
    <n v="2208.3000000000002"/>
    <n v="607.28"/>
    <s v="Ahmedabad"/>
    <s v="Gujarat"/>
    <s v="West"/>
    <x v="1"/>
    <s v="Express"/>
    <n v="2025"/>
    <n v="10"/>
    <s v="October"/>
    <n v="0.27500000000000002"/>
    <n v="1818.6"/>
    <n v="0"/>
  </r>
  <r>
    <s v="ORD104695"/>
    <d v="2025-10-12T00:00:00"/>
    <x v="655"/>
    <s v="Customer_0273"/>
    <s v="P2018"/>
    <s v="Face Wash"/>
    <x v="4"/>
    <x v="11"/>
    <n v="1"/>
    <n v="399"/>
    <n v="399"/>
    <n v="0.05"/>
    <n v="19.95"/>
    <n v="379.05"/>
    <n v="138.35"/>
    <s v="Mumbai"/>
    <s v="Maharashtra"/>
    <s v="West"/>
    <x v="2"/>
    <s v="Same Day"/>
    <n v="2025"/>
    <n v="10"/>
    <s v="October"/>
    <n v="0.36499999999999999"/>
    <n v="359.1"/>
    <n v="0"/>
  </r>
  <r>
    <s v="ORD100276"/>
    <d v="2025-10-01T00:00:00"/>
    <x v="522"/>
    <s v="Customer_0618"/>
    <s v="P2007"/>
    <s v="T-Shirt"/>
    <x v="0"/>
    <x v="12"/>
    <n v="4"/>
    <n v="799"/>
    <n v="3196"/>
    <n v="0.05"/>
    <n v="159.80000000000001"/>
    <n v="3036.2"/>
    <n v="926.04"/>
    <s v="Mumbai"/>
    <s v="Maharashtra"/>
    <s v="West"/>
    <x v="4"/>
    <s v="Standard"/>
    <n v="2025"/>
    <n v="10"/>
    <s v="October"/>
    <n v="0.30499999999999999"/>
    <n v="2876.4"/>
    <n v="0"/>
  </r>
  <r>
    <s v="ORD100315"/>
    <d v="2024-11-26T00:00:00"/>
    <x v="441"/>
    <s v="Customer_0678"/>
    <s v="P2004"/>
    <s v="Wireless Mouse"/>
    <x v="2"/>
    <x v="3"/>
    <n v="2"/>
    <n v="899"/>
    <n v="1798"/>
    <n v="0.05"/>
    <n v="89.9"/>
    <n v="1708.1"/>
    <n v="247.67"/>
    <s v="Hyderabad"/>
    <s v="Telangana"/>
    <s v="South"/>
    <x v="2"/>
    <s v="Standard"/>
    <n v="2024"/>
    <n v="11"/>
    <s v="November"/>
    <n v="0.14499999999999999"/>
    <n v="1618.2"/>
    <n v="0"/>
  </r>
  <r>
    <s v="ORD100421"/>
    <d v="2025-10-04T00:00:00"/>
    <x v="469"/>
    <s v="Customer_0446"/>
    <s v="P2003"/>
    <s v="Laptop"/>
    <x v="2"/>
    <x v="2"/>
    <n v="2"/>
    <n v="59999"/>
    <n v="119998"/>
    <n v="0.25"/>
    <n v="29999.5"/>
    <n v="89998.5"/>
    <n v="7649.87"/>
    <s v="Jaipur"/>
    <s v="Rajasthan"/>
    <s v="North"/>
    <x v="4"/>
    <s v="Standard"/>
    <n v="2025"/>
    <n v="10"/>
    <s v="October"/>
    <n v="8.5000000000000006E-2"/>
    <n v="59999"/>
    <n v="0"/>
  </r>
  <r>
    <s v="ORD102152"/>
    <d v="2024-11-19T00:00:00"/>
    <x v="652"/>
    <s v="Customer_0495"/>
    <s v="P2007"/>
    <s v="T-Shirt"/>
    <x v="0"/>
    <x v="12"/>
    <n v="1"/>
    <n v="799"/>
    <n v="799"/>
    <n v="0.15"/>
    <n v="119.85"/>
    <n v="679.15"/>
    <n v="186.77"/>
    <s v="Ahmedabad"/>
    <s v="Gujarat"/>
    <s v="West"/>
    <x v="4"/>
    <s v="Standard"/>
    <n v="2024"/>
    <n v="11"/>
    <s v="November"/>
    <n v="0.27500000000000002"/>
    <n v="559.29999999999995"/>
    <n v="0"/>
  </r>
  <r>
    <s v="ORD102345"/>
    <d v="2024-06-03T00:00:00"/>
    <x v="417"/>
    <s v="Customer_0364"/>
    <s v="P2014"/>
    <s v="Cookware Set"/>
    <x v="1"/>
    <x v="1"/>
    <n v="1"/>
    <n v="2999"/>
    <n v="2999"/>
    <n v="0"/>
    <n v="0"/>
    <n v="2999"/>
    <n v="719.76"/>
    <s v="Chennai"/>
    <s v="Tamil Nadu"/>
    <s v="South"/>
    <x v="3"/>
    <s v="Express"/>
    <n v="2024"/>
    <n v="6"/>
    <s v="June"/>
    <n v="0.24"/>
    <n v="2999"/>
    <n v="0"/>
  </r>
  <r>
    <s v="ORD102573"/>
    <d v="2025-03-26T00:00:00"/>
    <x v="284"/>
    <s v="Customer_0305"/>
    <s v="P2022"/>
    <s v="Yoga Mat"/>
    <x v="3"/>
    <x v="9"/>
    <n v="3"/>
    <n v="899"/>
    <n v="2697"/>
    <n v="0.1"/>
    <n v="269.7"/>
    <n v="2427.3000000000002"/>
    <n v="606.83000000000004"/>
    <s v="Gurugram"/>
    <s v="Haryana"/>
    <s v="North"/>
    <x v="1"/>
    <s v="Standard"/>
    <n v="2025"/>
    <n v="3"/>
    <s v="March"/>
    <n v="0.25"/>
    <n v="2157.6"/>
    <n v="0"/>
  </r>
  <r>
    <s v="ORD100032"/>
    <d v="2024-03-10T00:00:00"/>
    <x v="148"/>
    <s v="Customer_0130"/>
    <s v="P2019"/>
    <s v="Sunscreen"/>
    <x v="4"/>
    <x v="11"/>
    <n v="1"/>
    <n v="699"/>
    <n v="699"/>
    <n v="0.05"/>
    <n v="34.950000000000003"/>
    <n v="664.05"/>
    <n v="242.38"/>
    <s v="Lucknow"/>
    <s v="Uttar Pradesh"/>
    <s v="North"/>
    <x v="1"/>
    <s v="Standard"/>
    <n v="2024"/>
    <n v="3"/>
    <s v="March"/>
    <n v="0.36499999999999999"/>
    <n v="629.1"/>
    <n v="0"/>
  </r>
  <r>
    <s v="ORD100085"/>
    <d v="2025-04-25T00:00:00"/>
    <x v="552"/>
    <s v="Customer_0532"/>
    <s v="P2007"/>
    <s v="T-Shirt"/>
    <x v="0"/>
    <x v="12"/>
    <n v="2"/>
    <n v="799"/>
    <n v="1598"/>
    <n v="0.2"/>
    <n v="319.60000000000002"/>
    <n v="1278.4000000000001"/>
    <n v="332.38"/>
    <s v="Ahmedabad"/>
    <s v="Gujarat"/>
    <s v="West"/>
    <x v="3"/>
    <s v="Express"/>
    <n v="2025"/>
    <n v="4"/>
    <s v="April"/>
    <n v="0.26"/>
    <n v="958.8"/>
    <n v="0"/>
  </r>
  <r>
    <s v="ORD101376"/>
    <d v="2025-03-28T00:00:00"/>
    <x v="656"/>
    <s v="Customer_0579"/>
    <s v="P2007"/>
    <s v="T-Shirt"/>
    <x v="0"/>
    <x v="12"/>
    <n v="1"/>
    <n v="799"/>
    <n v="799"/>
    <n v="0.15"/>
    <n v="119.85"/>
    <n v="679.15"/>
    <n v="186.77"/>
    <s v="Pune"/>
    <s v="Maharashtra"/>
    <s v="West"/>
    <x v="2"/>
    <s v="Same Day"/>
    <n v="2025"/>
    <n v="3"/>
    <s v="March"/>
    <n v="0.27500000000000002"/>
    <n v="559.29999999999995"/>
    <n v="0"/>
  </r>
  <r>
    <s v="ORD101500"/>
    <d v="2025-10-08T00:00:00"/>
    <x v="628"/>
    <s v="Customer_0434"/>
    <s v="P2006"/>
    <s v="Power Bank"/>
    <x v="2"/>
    <x v="3"/>
    <n v="2"/>
    <n v="1499"/>
    <n v="2998"/>
    <n v="0.2"/>
    <n v="599.6"/>
    <n v="2398.4"/>
    <n v="239.84"/>
    <s v="Pune"/>
    <s v="Maharashtra"/>
    <s v="West"/>
    <x v="4"/>
    <s v="Standard"/>
    <n v="2025"/>
    <n v="10"/>
    <s v="October"/>
    <n v="0.1"/>
    <n v="1798.8"/>
    <n v="0"/>
  </r>
  <r>
    <s v="ORD102181"/>
    <d v="2024-11-06T00:00:00"/>
    <x v="153"/>
    <s v="Customer_0323"/>
    <s v="P2020"/>
    <s v="Shampoo"/>
    <x v="4"/>
    <x v="10"/>
    <n v="2"/>
    <n v="599"/>
    <n v="1198"/>
    <n v="0.05"/>
    <n v="59.9"/>
    <n v="1138.0999999999999"/>
    <n v="415.41"/>
    <s v="Mumbai"/>
    <s v="Maharashtra"/>
    <s v="West"/>
    <x v="1"/>
    <s v="Standard"/>
    <n v="2024"/>
    <n v="11"/>
    <s v="November"/>
    <n v="0.36499999999999999"/>
    <n v="1078.2"/>
    <n v="0"/>
  </r>
  <r>
    <s v="ORD102645"/>
    <d v="2024-10-08T00:00:00"/>
    <x v="20"/>
    <s v="Customer_0623"/>
    <s v="P2024"/>
    <s v="Cricket Bat"/>
    <x v="3"/>
    <x v="6"/>
    <n v="3"/>
    <n v="2499"/>
    <n v="7497"/>
    <n v="0.05"/>
    <n v="374.85"/>
    <n v="7122.15"/>
    <n v="1887.37"/>
    <s v="Kolkata"/>
    <s v="West Bengal"/>
    <s v="East"/>
    <x v="1"/>
    <s v="Express"/>
    <n v="2024"/>
    <n v="10"/>
    <s v="October"/>
    <n v="0.26500000000000001"/>
    <n v="6747.3"/>
    <n v="0"/>
  </r>
  <r>
    <s v="ORD102835"/>
    <d v="2025-08-28T00:00:00"/>
    <x v="59"/>
    <s v="Customer_0479"/>
    <s v="P2007"/>
    <s v="T-Shirt"/>
    <x v="0"/>
    <x v="12"/>
    <n v="1"/>
    <n v="799"/>
    <n v="799"/>
    <n v="0.25"/>
    <n v="199.75"/>
    <n v="599.25"/>
    <n v="146.82"/>
    <s v="Delhi"/>
    <s v="Delhi"/>
    <s v="North"/>
    <x v="4"/>
    <s v="Standard"/>
    <n v="2025"/>
    <n v="8"/>
    <s v="August"/>
    <n v="0.245"/>
    <n v="399.5"/>
    <n v="0"/>
  </r>
  <r>
    <s v="ORD103221"/>
    <d v="2024-02-27T00:00:00"/>
    <x v="448"/>
    <s v="Customer_0439"/>
    <s v="P2012"/>
    <s v="Sandals"/>
    <x v="0"/>
    <x v="4"/>
    <n v="3"/>
    <n v="1299"/>
    <n v="3897"/>
    <n v="0.15"/>
    <n v="584.54999999999995"/>
    <n v="3312.45"/>
    <n v="910.92"/>
    <s v="Delhi"/>
    <s v="Delhi"/>
    <s v="North"/>
    <x v="4"/>
    <s v="Standard"/>
    <n v="2024"/>
    <n v="2"/>
    <s v="February"/>
    <n v="0.27500000000000002"/>
    <n v="2727.9"/>
    <n v="0"/>
  </r>
  <r>
    <s v="ORD103355"/>
    <d v="2024-12-26T00:00:00"/>
    <x v="32"/>
    <s v="Customer_0295"/>
    <s v="P2025"/>
    <s v="Football"/>
    <x v="3"/>
    <x v="6"/>
    <n v="4"/>
    <n v="999"/>
    <n v="3996"/>
    <n v="0.15"/>
    <n v="599.4"/>
    <n v="3396.6"/>
    <n v="798.2"/>
    <s v="Pune"/>
    <s v="Maharashtra"/>
    <s v="West"/>
    <x v="1"/>
    <s v="Standard"/>
    <n v="2024"/>
    <n v="12"/>
    <s v="December"/>
    <n v="0.23499999999999999"/>
    <n v="2797.2"/>
    <n v="0"/>
  </r>
  <r>
    <s v="ORD104249"/>
    <d v="2025-06-03T00:00:00"/>
    <x v="223"/>
    <s v="Customer_0229"/>
    <s v="P2012"/>
    <s v="Sandals"/>
    <x v="0"/>
    <x v="4"/>
    <n v="5"/>
    <n v="1299"/>
    <n v="6495"/>
    <n v="0.1"/>
    <n v="649.5"/>
    <n v="5845.5"/>
    <n v="1695.2"/>
    <s v="Chennai"/>
    <s v="Tamil Nadu"/>
    <s v="South"/>
    <x v="0"/>
    <s v="Same Day"/>
    <n v="2025"/>
    <n v="6"/>
    <s v="June"/>
    <n v="0.28999999999999998"/>
    <n v="5196"/>
    <n v="0"/>
  </r>
  <r>
    <s v="ORD104376"/>
    <d v="2024-03-16T00:00:00"/>
    <x v="528"/>
    <s v="Customer_0711"/>
    <s v="P2009"/>
    <s v="Kurti"/>
    <x v="0"/>
    <x v="0"/>
    <n v="2"/>
    <n v="1199"/>
    <n v="2398"/>
    <n v="0.1"/>
    <n v="239.8"/>
    <n v="2158.1999999999998"/>
    <n v="625.88"/>
    <s v="Noida"/>
    <s v="Uttar Pradesh"/>
    <s v="North"/>
    <x v="4"/>
    <s v="Standard"/>
    <n v="2024"/>
    <n v="3"/>
    <s v="March"/>
    <n v="0.28999999999999998"/>
    <n v="1918.4"/>
    <n v="0"/>
  </r>
  <r>
    <s v="ORD101531"/>
    <d v="2024-11-13T00:00:00"/>
    <x v="485"/>
    <s v="Customer_0090"/>
    <s v="P2022"/>
    <s v="Yoga Mat"/>
    <x v="3"/>
    <x v="9"/>
    <n v="1"/>
    <n v="899"/>
    <n v="899"/>
    <n v="0.15"/>
    <n v="134.85"/>
    <n v="764.15"/>
    <n v="179.58"/>
    <s v="Chennai"/>
    <s v="Tamil Nadu"/>
    <s v="South"/>
    <x v="3"/>
    <s v="Standard"/>
    <n v="2024"/>
    <n v="11"/>
    <s v="November"/>
    <n v="0.23499999999999999"/>
    <n v="629.29999999999995"/>
    <n v="0"/>
  </r>
  <r>
    <s v="ORD102322"/>
    <d v="2025-04-17T00:00:00"/>
    <x v="120"/>
    <s v="Customer_0385"/>
    <s v="P2013"/>
    <s v="Mixer Grinder"/>
    <x v="1"/>
    <x v="1"/>
    <n v="2"/>
    <n v="3499"/>
    <n v="6998"/>
    <n v="0.05"/>
    <n v="349.9"/>
    <n v="6648.1"/>
    <n v="1495.82"/>
    <s v="Gurugram"/>
    <s v="Haryana"/>
    <s v="North"/>
    <x v="4"/>
    <s v="Same Day"/>
    <n v="2025"/>
    <n v="4"/>
    <s v="April"/>
    <n v="0.22500000000000001"/>
    <n v="6298.2"/>
    <n v="0"/>
  </r>
  <r>
    <s v="ORD104311"/>
    <d v="2025-04-07T00:00:00"/>
    <x v="284"/>
    <s v="Customer_0305"/>
    <s v="P2009"/>
    <s v="Kurti"/>
    <x v="0"/>
    <x v="0"/>
    <n v="1"/>
    <n v="1199"/>
    <n v="1199"/>
    <n v="0.1"/>
    <n v="119.9"/>
    <n v="1079.0999999999999"/>
    <n v="312.94"/>
    <s v="Jaipur"/>
    <s v="Rajasthan"/>
    <s v="North"/>
    <x v="1"/>
    <s v="Standard"/>
    <n v="2025"/>
    <n v="4"/>
    <s v="April"/>
    <n v="0.28999999999999998"/>
    <n v="959.2"/>
    <n v="0"/>
  </r>
  <r>
    <s v="ORD104807"/>
    <d v="2024-02-08T00:00:00"/>
    <x v="385"/>
    <s v="Customer_0544"/>
    <s v="P2016"/>
    <s v="Bedsheet Set"/>
    <x v="1"/>
    <x v="8"/>
    <n v="4"/>
    <n v="999"/>
    <n v="3996"/>
    <n v="0.1"/>
    <n v="399.6"/>
    <n v="3596.4"/>
    <n v="755.24"/>
    <s v="Gurugram"/>
    <s v="Haryana"/>
    <s v="North"/>
    <x v="1"/>
    <s v="Same Day"/>
    <n v="2024"/>
    <n v="2"/>
    <s v="February"/>
    <n v="0.21"/>
    <n v="3196.8"/>
    <n v="0"/>
  </r>
  <r>
    <s v="ORD101189"/>
    <d v="2024-02-28T00:00:00"/>
    <x v="601"/>
    <s v="Customer_0205"/>
    <s v="P2007"/>
    <s v="T-Shirt"/>
    <x v="0"/>
    <x v="12"/>
    <n v="2"/>
    <n v="799"/>
    <n v="1598"/>
    <n v="0"/>
    <n v="0"/>
    <n v="1598"/>
    <n v="511.36"/>
    <s v="Gurugram"/>
    <s v="Haryana"/>
    <s v="North"/>
    <x v="1"/>
    <s v="Standard"/>
    <n v="2024"/>
    <n v="2"/>
    <s v="February"/>
    <n v="0.32"/>
    <n v="1598"/>
    <n v="0"/>
  </r>
  <r>
    <s v="ORD101776"/>
    <d v="2025-01-12T00:00:00"/>
    <x v="422"/>
    <s v="Customer_0328"/>
    <s v="P2024"/>
    <s v="Cricket Bat"/>
    <x v="3"/>
    <x v="6"/>
    <n v="2"/>
    <n v="2499"/>
    <n v="4998"/>
    <n v="0.15"/>
    <n v="749.7"/>
    <n v="4248.3"/>
    <n v="998.35"/>
    <s v="Jaipur"/>
    <s v="Rajasthan"/>
    <s v="North"/>
    <x v="2"/>
    <s v="Standard"/>
    <n v="2025"/>
    <n v="1"/>
    <s v="January"/>
    <n v="0.23499999999999999"/>
    <n v="3498.6"/>
    <n v="0"/>
  </r>
  <r>
    <s v="ORD101873"/>
    <d v="2024-10-20T00:00:00"/>
    <x v="685"/>
    <s v="Customer_0667"/>
    <s v="P2010"/>
    <s v="Dress"/>
    <x v="0"/>
    <x v="0"/>
    <n v="3"/>
    <n v="1999"/>
    <n v="5997"/>
    <n v="0.15"/>
    <n v="899.55"/>
    <n v="5097.45"/>
    <n v="1401.8"/>
    <s v="Kolkata"/>
    <s v="West Bengal"/>
    <s v="East"/>
    <x v="4"/>
    <s v="Express"/>
    <n v="2024"/>
    <n v="10"/>
    <s v="October"/>
    <n v="0.27500000000000002"/>
    <n v="4197.8999999999996"/>
    <n v="0"/>
  </r>
  <r>
    <s v="ORD101914"/>
    <d v="2024-03-19T00:00:00"/>
    <x v="444"/>
    <s v="Customer_0045"/>
    <s v="P2013"/>
    <s v="Mixer Grinder"/>
    <x v="1"/>
    <x v="1"/>
    <n v="1"/>
    <n v="3499"/>
    <n v="3499"/>
    <n v="0.05"/>
    <n v="174.95"/>
    <n v="3324.05"/>
    <n v="747.91"/>
    <s v="Hyderabad"/>
    <s v="Telangana"/>
    <s v="South"/>
    <x v="4"/>
    <s v="Standard"/>
    <n v="2024"/>
    <n v="3"/>
    <s v="March"/>
    <n v="0.22500000000000001"/>
    <n v="3149.1"/>
    <n v="0"/>
  </r>
  <r>
    <s v="ORD103628"/>
    <d v="2025-10-22T00:00:00"/>
    <x v="463"/>
    <s v="Customer_0663"/>
    <s v="P2005"/>
    <s v="Keyboard"/>
    <x v="2"/>
    <x v="3"/>
    <n v="3"/>
    <n v="1299"/>
    <n v="3897"/>
    <n v="0.1"/>
    <n v="389.7"/>
    <n v="3507.3"/>
    <n v="455.95"/>
    <s v="Mumbai"/>
    <s v="Maharashtra"/>
    <s v="West"/>
    <x v="1"/>
    <s v="Standard"/>
    <n v="2025"/>
    <n v="10"/>
    <s v="October"/>
    <n v="0.13"/>
    <n v="3117.6"/>
    <n v="0"/>
  </r>
  <r>
    <s v="ORD103857"/>
    <d v="2024-04-02T00:00:00"/>
    <x v="715"/>
    <s v="Customer_0563"/>
    <s v="P2025"/>
    <s v="Football"/>
    <x v="3"/>
    <x v="6"/>
    <n v="2"/>
    <n v="999"/>
    <n v="1998"/>
    <n v="0.3"/>
    <n v="599.4"/>
    <n v="1398.6"/>
    <n v="265.73"/>
    <s v="Hyderabad"/>
    <s v="Telangana"/>
    <s v="South"/>
    <x v="1"/>
    <s v="Same Day"/>
    <n v="2024"/>
    <n v="4"/>
    <s v="April"/>
    <n v="0.19"/>
    <n v="799.2"/>
    <n v="0"/>
  </r>
  <r>
    <s v="ORD100070"/>
    <d v="2025-09-21T00:00:00"/>
    <x v="716"/>
    <s v="Customer_0598"/>
    <s v="P2001"/>
    <s v="Smartphone"/>
    <x v="2"/>
    <x v="7"/>
    <n v="2"/>
    <n v="24999"/>
    <n v="49998"/>
    <n v="0.15"/>
    <n v="7499.7"/>
    <n v="42498.3"/>
    <n v="4887.3"/>
    <s v="Delhi"/>
    <s v="Delhi"/>
    <s v="North"/>
    <x v="3"/>
    <s v="Standard"/>
    <n v="2025"/>
    <n v="9"/>
    <s v="September"/>
    <n v="0.115"/>
    <n v="34998.6"/>
    <n v="0"/>
  </r>
  <r>
    <s v="ORD103671"/>
    <d v="2025-08-31T00:00:00"/>
    <x v="40"/>
    <s v="Customer_0751"/>
    <s v="P2007"/>
    <s v="T-Shirt"/>
    <x v="0"/>
    <x v="12"/>
    <n v="1"/>
    <n v="799"/>
    <n v="799"/>
    <n v="0"/>
    <n v="0"/>
    <n v="799"/>
    <n v="255.68"/>
    <s v="Ahmedabad"/>
    <s v="Gujarat"/>
    <s v="West"/>
    <x v="2"/>
    <s v="Standard"/>
    <n v="2025"/>
    <n v="8"/>
    <s v="August"/>
    <n v="0.32"/>
    <n v="799"/>
    <n v="0"/>
  </r>
  <r>
    <s v="ORD104202"/>
    <d v="2025-06-03T00:00:00"/>
    <x v="498"/>
    <s v="Customer_0049"/>
    <s v="P2017"/>
    <s v="Office Chair"/>
    <x v="1"/>
    <x v="5"/>
    <n v="4"/>
    <n v="5999"/>
    <n v="23996"/>
    <n v="0"/>
    <n v="0"/>
    <n v="23996"/>
    <n v="5759.04"/>
    <s v="Kolkata"/>
    <s v="West Bengal"/>
    <s v="East"/>
    <x v="4"/>
    <s v="Standard"/>
    <n v="2025"/>
    <n v="6"/>
    <s v="June"/>
    <n v="0.24"/>
    <n v="23996"/>
    <n v="0"/>
  </r>
  <r>
    <s v="ORD104390"/>
    <d v="2025-01-28T00:00:00"/>
    <x v="530"/>
    <s v="Customer_0789"/>
    <s v="P2015"/>
    <s v="Table Lamp"/>
    <x v="1"/>
    <x v="8"/>
    <n v="3"/>
    <n v="1299"/>
    <n v="3897"/>
    <n v="0.1"/>
    <n v="389.7"/>
    <n v="3507.3"/>
    <n v="736.53"/>
    <s v="Mumbai"/>
    <s v="Maharashtra"/>
    <s v="West"/>
    <x v="4"/>
    <s v="Express"/>
    <n v="2025"/>
    <n v="1"/>
    <s v="January"/>
    <n v="0.21"/>
    <n v="3117.6"/>
    <n v="0"/>
  </r>
  <r>
    <s v="ORD104946"/>
    <d v="2025-04-18T00:00:00"/>
    <x v="348"/>
    <s v="Customer_0418"/>
    <s v="P2017"/>
    <s v="Office Chair"/>
    <x v="1"/>
    <x v="5"/>
    <n v="1"/>
    <n v="5999"/>
    <n v="5999"/>
    <n v="0.15"/>
    <n v="899.85"/>
    <n v="5099.1499999999996"/>
    <n v="994.33"/>
    <s v="Chennai"/>
    <s v="Tamil Nadu"/>
    <s v="South"/>
    <x v="1"/>
    <s v="Standard"/>
    <n v="2025"/>
    <n v="4"/>
    <s v="April"/>
    <n v="0.19500000000000001"/>
    <n v="4199.3"/>
    <n v="0"/>
  </r>
  <r>
    <s v="ORD100796"/>
    <d v="2025-08-17T00:00:00"/>
    <x v="64"/>
    <s v="Customer_0734"/>
    <s v="P2014"/>
    <s v="Cookware Set"/>
    <x v="1"/>
    <x v="1"/>
    <n v="1"/>
    <n v="2999"/>
    <n v="2999"/>
    <n v="0.25"/>
    <n v="749.75"/>
    <n v="2249.25"/>
    <n v="371.13"/>
    <s v="Noida"/>
    <s v="Uttar Pradesh"/>
    <s v="North"/>
    <x v="2"/>
    <s v="Standard"/>
    <n v="2025"/>
    <n v="8"/>
    <s v="August"/>
    <n v="0.16500000000000001"/>
    <n v="1499.5"/>
    <n v="0"/>
  </r>
  <r>
    <s v="ORD102685"/>
    <d v="2025-07-21T00:00:00"/>
    <x v="201"/>
    <s v="Customer_0634"/>
    <s v="P2010"/>
    <s v="Dress"/>
    <x v="0"/>
    <x v="0"/>
    <n v="1"/>
    <n v="1999"/>
    <n v="1999"/>
    <n v="0.2"/>
    <n v="399.8"/>
    <n v="1599.2"/>
    <n v="415.79"/>
    <s v="Gurugram"/>
    <s v="Haryana"/>
    <s v="North"/>
    <x v="4"/>
    <s v="Express"/>
    <n v="2025"/>
    <n v="7"/>
    <s v="July"/>
    <n v="0.26"/>
    <n v="1199.4000000000001"/>
    <n v="0"/>
  </r>
  <r>
    <s v="ORD103966"/>
    <d v="2024-02-12T00:00:00"/>
    <x v="450"/>
    <s v="Customer_0647"/>
    <s v="P2003"/>
    <s v="Laptop"/>
    <x v="2"/>
    <x v="2"/>
    <n v="1"/>
    <n v="59999"/>
    <n v="59999"/>
    <n v="0.1"/>
    <n v="5999.9"/>
    <n v="53999.1"/>
    <n v="7019.88"/>
    <s v="Delhi"/>
    <s v="Delhi"/>
    <s v="North"/>
    <x v="1"/>
    <s v="Express"/>
    <n v="2024"/>
    <n v="2"/>
    <s v="February"/>
    <n v="0.13"/>
    <n v="47999.199999999997"/>
    <n v="0"/>
  </r>
  <r>
    <s v="ORD104145"/>
    <d v="2025-04-05T00:00:00"/>
    <x v="332"/>
    <s v="Customer_0308"/>
    <s v="P2012"/>
    <s v="Sandals"/>
    <x v="0"/>
    <x v="4"/>
    <n v="2"/>
    <n v="1299"/>
    <n v="2598"/>
    <n v="0.25"/>
    <n v="649.5"/>
    <n v="1948.5"/>
    <n v="477.38"/>
    <s v="Gurugram"/>
    <s v="Haryana"/>
    <s v="North"/>
    <x v="1"/>
    <s v="Express"/>
    <n v="2025"/>
    <n v="4"/>
    <s v="April"/>
    <n v="0.245"/>
    <n v="1299"/>
    <n v="0"/>
  </r>
  <r>
    <s v="ORD104174"/>
    <d v="2025-08-08T00:00:00"/>
    <x v="190"/>
    <s v="Customer_0360"/>
    <s v="P2021"/>
    <s v="Perfume"/>
    <x v="4"/>
    <x v="13"/>
    <n v="1"/>
    <n v="1499"/>
    <n v="1499"/>
    <n v="0.2"/>
    <n v="299.8"/>
    <n v="1199.2"/>
    <n v="383.74"/>
    <s v="Gurugram"/>
    <s v="Haryana"/>
    <s v="North"/>
    <x v="1"/>
    <s v="Standard"/>
    <n v="2025"/>
    <n v="8"/>
    <s v="August"/>
    <n v="0.32"/>
    <n v="899.4"/>
    <n v="0"/>
  </r>
  <r>
    <s v="ORD100424"/>
    <d v="2025-10-29T00:00:00"/>
    <x v="207"/>
    <s v="Customer_0517"/>
    <s v="P2011"/>
    <s v="Sneakers"/>
    <x v="0"/>
    <x v="4"/>
    <n v="1"/>
    <n v="2499"/>
    <n v="2499"/>
    <n v="0.1"/>
    <n v="249.9"/>
    <n v="2249.1"/>
    <n v="652.24"/>
    <s v="Delhi"/>
    <s v="Delhi"/>
    <s v="North"/>
    <x v="2"/>
    <s v="Express"/>
    <n v="2025"/>
    <n v="10"/>
    <s v="October"/>
    <n v="0.28999999999999998"/>
    <n v="1999.2"/>
    <n v="0"/>
  </r>
  <r>
    <s v="ORD101579"/>
    <d v="2024-07-11T00:00:00"/>
    <x v="331"/>
    <s v="Customer_0251"/>
    <s v="P2001"/>
    <s v="Smartphone"/>
    <x v="2"/>
    <x v="7"/>
    <n v="1"/>
    <n v="24999"/>
    <n v="24999"/>
    <n v="0.05"/>
    <n v="1249.95"/>
    <n v="23749.05"/>
    <n v="3443.61"/>
    <s v="Lucknow"/>
    <s v="Uttar Pradesh"/>
    <s v="North"/>
    <x v="4"/>
    <s v="Standard"/>
    <n v="2024"/>
    <n v="7"/>
    <s v="July"/>
    <n v="0.14499999999999999"/>
    <n v="22499.1"/>
    <n v="0"/>
  </r>
  <r>
    <s v="ORD103358"/>
    <d v="2024-11-25T00:00:00"/>
    <x v="455"/>
    <s v="Customer_0410"/>
    <s v="P2007"/>
    <s v="T-Shirt"/>
    <x v="0"/>
    <x v="12"/>
    <n v="1"/>
    <n v="799"/>
    <n v="799"/>
    <n v="0.1"/>
    <n v="79.900000000000006"/>
    <n v="719.1"/>
    <n v="208.54"/>
    <s v="Mumbai"/>
    <s v="Maharashtra"/>
    <s v="West"/>
    <x v="4"/>
    <s v="Express"/>
    <n v="2024"/>
    <n v="11"/>
    <s v="November"/>
    <n v="0.28999999999999998"/>
    <n v="639.20000000000005"/>
    <n v="0"/>
  </r>
  <r>
    <s v="ORD104323"/>
    <d v="2025-09-11T00:00:00"/>
    <x v="439"/>
    <s v="Customer_0438"/>
    <s v="P2013"/>
    <s v="Mixer Grinder"/>
    <x v="1"/>
    <x v="1"/>
    <n v="3"/>
    <n v="3499"/>
    <n v="10497"/>
    <n v="0.15"/>
    <n v="1574.55"/>
    <n v="8922.4500000000007"/>
    <n v="1739.88"/>
    <s v="Noida"/>
    <s v="Uttar Pradesh"/>
    <s v="North"/>
    <x v="4"/>
    <s v="Same Day"/>
    <n v="2025"/>
    <n v="9"/>
    <s v="September"/>
    <n v="0.19500000000000001"/>
    <n v="7347.9"/>
    <n v="0"/>
  </r>
  <r>
    <s v="ORD104604"/>
    <d v="2025-05-02T00:00:00"/>
    <x v="148"/>
    <s v="Customer_0130"/>
    <s v="P2002"/>
    <s v="Wireless Earbuds"/>
    <x v="2"/>
    <x v="7"/>
    <n v="1"/>
    <n v="2999"/>
    <n v="2999"/>
    <n v="0.15"/>
    <n v="449.85"/>
    <n v="2549.15"/>
    <n v="293.14999999999998"/>
    <s v="Hyderabad"/>
    <s v="Telangana"/>
    <s v="South"/>
    <x v="3"/>
    <s v="Standard"/>
    <n v="2025"/>
    <n v="5"/>
    <s v="May"/>
    <n v="0.115"/>
    <n v="2099.3000000000002"/>
    <n v="0"/>
  </r>
  <r>
    <s v="ORD104820"/>
    <d v="2025-05-28T00:00:00"/>
    <x v="717"/>
    <s v="Customer_0594"/>
    <s v="P2010"/>
    <s v="Dress"/>
    <x v="0"/>
    <x v="0"/>
    <n v="2"/>
    <n v="1999"/>
    <n v="3998"/>
    <n v="0.25"/>
    <n v="999.5"/>
    <n v="2998.5"/>
    <n v="734.63"/>
    <s v="Gurugram"/>
    <s v="Haryana"/>
    <s v="North"/>
    <x v="4"/>
    <s v="Express"/>
    <n v="2025"/>
    <n v="5"/>
    <s v="May"/>
    <n v="0.245"/>
    <n v="1999"/>
    <n v="0"/>
  </r>
  <r>
    <s v="ORD100518"/>
    <d v="2024-06-03T00:00:00"/>
    <x v="718"/>
    <s v="Customer_0685"/>
    <s v="P2008"/>
    <s v="Jeans"/>
    <x v="0"/>
    <x v="12"/>
    <n v="2"/>
    <n v="1799"/>
    <n v="3598"/>
    <n v="0.1"/>
    <n v="359.8"/>
    <n v="3238.2"/>
    <n v="939.08"/>
    <s v="Bengaluru"/>
    <s v="Karnataka"/>
    <s v="South"/>
    <x v="4"/>
    <s v="Same Day"/>
    <n v="2024"/>
    <n v="6"/>
    <s v="June"/>
    <n v="0.28999999999999998"/>
    <n v="2878.4"/>
    <n v="0"/>
  </r>
  <r>
    <s v="ORD101239"/>
    <d v="2024-03-04T00:00:00"/>
    <x v="413"/>
    <s v="Customer_0362"/>
    <s v="P2017"/>
    <s v="Office Chair"/>
    <x v="1"/>
    <x v="5"/>
    <n v="1"/>
    <n v="5999"/>
    <n v="5999"/>
    <n v="0.15"/>
    <n v="899.85"/>
    <n v="5099.1499999999996"/>
    <n v="994.33"/>
    <s v="Kolkata"/>
    <s v="West Bengal"/>
    <s v="East"/>
    <x v="2"/>
    <s v="Standard"/>
    <n v="2024"/>
    <n v="3"/>
    <s v="March"/>
    <n v="0.19500000000000001"/>
    <n v="4199.3"/>
    <n v="0"/>
  </r>
  <r>
    <s v="ORD101807"/>
    <d v="2025-04-06T00:00:00"/>
    <x v="126"/>
    <s v="Customer_0571"/>
    <s v="P2020"/>
    <s v="Shampoo"/>
    <x v="4"/>
    <x v="10"/>
    <n v="3"/>
    <n v="599"/>
    <n v="1797"/>
    <n v="0.1"/>
    <n v="179.7"/>
    <n v="1617.3"/>
    <n v="566.04999999999995"/>
    <s v="Ahmedabad"/>
    <s v="Gujarat"/>
    <s v="West"/>
    <x v="1"/>
    <s v="Standard"/>
    <n v="2025"/>
    <n v="4"/>
    <s v="April"/>
    <n v="0.35"/>
    <n v="1437.6"/>
    <n v="0"/>
  </r>
  <r>
    <s v="ORD101811"/>
    <d v="2024-04-15T00:00:00"/>
    <x v="242"/>
    <s v="Customer_0135"/>
    <s v="P2001"/>
    <s v="Smartphone"/>
    <x v="2"/>
    <x v="7"/>
    <n v="1"/>
    <n v="24999"/>
    <n v="24999"/>
    <n v="0.1"/>
    <n v="2499.9"/>
    <n v="22499.1"/>
    <n v="2924.88"/>
    <s v="Chennai"/>
    <s v="Tamil Nadu"/>
    <s v="South"/>
    <x v="2"/>
    <s v="Express"/>
    <n v="2024"/>
    <n v="4"/>
    <s v="April"/>
    <n v="0.13"/>
    <n v="19999.2"/>
    <n v="0"/>
  </r>
  <r>
    <s v="ORD102006"/>
    <d v="2024-12-17T00:00:00"/>
    <x v="709"/>
    <s v="Customer_0288"/>
    <s v="P2009"/>
    <s v="Kurti"/>
    <x v="0"/>
    <x v="0"/>
    <n v="1"/>
    <n v="1199"/>
    <n v="1199"/>
    <n v="0.1"/>
    <n v="119.9"/>
    <n v="1079.0999999999999"/>
    <n v="312.94"/>
    <s v="Jaipur"/>
    <s v="Rajasthan"/>
    <s v="North"/>
    <x v="4"/>
    <s v="Same Day"/>
    <n v="2024"/>
    <n v="12"/>
    <s v="December"/>
    <n v="0.28999999999999998"/>
    <n v="959.2"/>
    <n v="0"/>
  </r>
  <r>
    <s v="ORD104321"/>
    <d v="2024-03-27T00:00:00"/>
    <x v="113"/>
    <s v="Customer_0292"/>
    <s v="P2011"/>
    <s v="Sneakers"/>
    <x v="0"/>
    <x v="4"/>
    <n v="3"/>
    <n v="2499"/>
    <n v="7497"/>
    <n v="0.05"/>
    <n v="374.85"/>
    <n v="7122.15"/>
    <n v="2172.2600000000002"/>
    <s v="Hyderabad"/>
    <s v="Telangana"/>
    <s v="South"/>
    <x v="1"/>
    <s v="Standard"/>
    <n v="2024"/>
    <n v="3"/>
    <s v="March"/>
    <n v="0.30499999999999999"/>
    <n v="6747.3"/>
    <n v="0"/>
  </r>
  <r>
    <s v="ORD100992"/>
    <d v="2025-05-31T00:00:00"/>
    <x v="593"/>
    <s v="Customer_0343"/>
    <s v="P2025"/>
    <s v="Football"/>
    <x v="3"/>
    <x v="6"/>
    <n v="4"/>
    <n v="999"/>
    <n v="3996"/>
    <n v="0.05"/>
    <n v="199.8"/>
    <n v="3796.2"/>
    <n v="1005.99"/>
    <s v="Hyderabad"/>
    <s v="Telangana"/>
    <s v="South"/>
    <x v="2"/>
    <s v="Express"/>
    <n v="2025"/>
    <n v="5"/>
    <s v="May"/>
    <n v="0.26500000000000001"/>
    <n v="3596.4"/>
    <n v="0"/>
  </r>
  <r>
    <s v="ORD101142"/>
    <d v="2025-10-23T00:00:00"/>
    <x v="290"/>
    <s v="Customer_0539"/>
    <s v="P2012"/>
    <s v="Sandals"/>
    <x v="0"/>
    <x v="4"/>
    <n v="1"/>
    <n v="1299"/>
    <n v="1299"/>
    <n v="0.15"/>
    <n v="194.85"/>
    <n v="1104.1500000000001"/>
    <n v="303.64"/>
    <s v="Ahmedabad"/>
    <s v="Gujarat"/>
    <s v="West"/>
    <x v="4"/>
    <s v="Same Day"/>
    <n v="2025"/>
    <n v="10"/>
    <s v="October"/>
    <n v="0.27500000000000002"/>
    <n v="909.3"/>
    <n v="0"/>
  </r>
  <r>
    <s v="ORD101783"/>
    <d v="2024-06-25T00:00:00"/>
    <x v="311"/>
    <s v="Customer_0031"/>
    <s v="P2008"/>
    <s v="Jeans"/>
    <x v="0"/>
    <x v="12"/>
    <n v="1"/>
    <n v="1799"/>
    <n v="1799"/>
    <n v="0.05"/>
    <n v="89.95"/>
    <n v="1709.05"/>
    <n v="521.26"/>
    <s v="Hyderabad"/>
    <s v="Telangana"/>
    <s v="South"/>
    <x v="4"/>
    <s v="Standard"/>
    <n v="2024"/>
    <n v="6"/>
    <s v="June"/>
    <n v="0.30499999999999999"/>
    <n v="1619.1"/>
    <n v="0"/>
  </r>
  <r>
    <s v="ORD102721"/>
    <d v="2024-02-10T00:00:00"/>
    <x v="719"/>
    <s v="Customer_0304"/>
    <s v="P2002"/>
    <s v="Wireless Earbuds"/>
    <x v="2"/>
    <x v="7"/>
    <n v="2"/>
    <n v="2999"/>
    <n v="5998"/>
    <n v="0.3"/>
    <n v="1799.4"/>
    <n v="4198.6000000000004"/>
    <n v="293.89999999999998"/>
    <s v="Hyderabad"/>
    <s v="Telangana"/>
    <s v="South"/>
    <x v="4"/>
    <s v="Standard"/>
    <n v="2024"/>
    <n v="2"/>
    <s v="February"/>
    <n v="7.0000000000000007E-2"/>
    <n v="2399.1999999999998"/>
    <n v="0"/>
  </r>
  <r>
    <s v="ORD103611"/>
    <d v="2024-09-10T00:00:00"/>
    <x v="161"/>
    <s v="Customer_0192"/>
    <s v="P2024"/>
    <s v="Cricket Bat"/>
    <x v="3"/>
    <x v="6"/>
    <n v="1"/>
    <n v="2499"/>
    <n v="2499"/>
    <n v="0.1"/>
    <n v="249.9"/>
    <n v="2249.1"/>
    <n v="562.28"/>
    <s v="Kolkata"/>
    <s v="West Bengal"/>
    <s v="East"/>
    <x v="3"/>
    <s v="Express"/>
    <n v="2024"/>
    <n v="9"/>
    <s v="September"/>
    <n v="0.25"/>
    <n v="1999.2"/>
    <n v="0"/>
  </r>
  <r>
    <s v="ORD100001"/>
    <d v="2025-12-25T00:00:00"/>
    <x v="383"/>
    <s v="Customer_0502"/>
    <s v="P2007"/>
    <s v="T-Shirt"/>
    <x v="0"/>
    <x v="12"/>
    <n v="2"/>
    <n v="799"/>
    <n v="1598"/>
    <n v="0.15"/>
    <n v="239.7"/>
    <n v="1358.3"/>
    <n v="373.53"/>
    <s v="Noida"/>
    <s v="Uttar Pradesh"/>
    <s v="North"/>
    <x v="2"/>
    <s v="Standard"/>
    <n v="2025"/>
    <n v="12"/>
    <s v="December"/>
    <n v="0.27500000000000002"/>
    <n v="1118.5999999999999"/>
    <n v="0"/>
  </r>
  <r>
    <s v="ORD102057"/>
    <d v="2025-03-24T00:00:00"/>
    <x v="720"/>
    <s v="Customer_0102"/>
    <s v="P2021"/>
    <s v="Perfume"/>
    <x v="4"/>
    <x v="13"/>
    <n v="1"/>
    <n v="1499"/>
    <n v="1499"/>
    <n v="0"/>
    <n v="0"/>
    <n v="1499"/>
    <n v="569.62"/>
    <s v="Jaipur"/>
    <s v="Rajasthan"/>
    <s v="North"/>
    <x v="2"/>
    <s v="Standard"/>
    <n v="2025"/>
    <n v="3"/>
    <s v="March"/>
    <n v="0.38"/>
    <n v="1499"/>
    <n v="0"/>
  </r>
  <r>
    <s v="ORD103348"/>
    <d v="2025-03-25T00:00:00"/>
    <x v="142"/>
    <s v="Customer_0092"/>
    <s v="P2016"/>
    <s v="Bedsheet Set"/>
    <x v="1"/>
    <x v="8"/>
    <n v="1"/>
    <n v="999"/>
    <n v="999"/>
    <n v="0.05"/>
    <n v="49.95"/>
    <n v="949.05"/>
    <n v="213.54"/>
    <s v="Bengaluru"/>
    <s v="Karnataka"/>
    <s v="South"/>
    <x v="1"/>
    <s v="Standard"/>
    <n v="2025"/>
    <n v="3"/>
    <s v="March"/>
    <n v="0.22500000000000001"/>
    <n v="899.1"/>
    <n v="0"/>
  </r>
  <r>
    <s v="ORD103616"/>
    <d v="2025-06-20T00:00:00"/>
    <x v="505"/>
    <s v="Customer_0695"/>
    <s v="P2010"/>
    <s v="Dress"/>
    <x v="0"/>
    <x v="0"/>
    <n v="3"/>
    <n v="1999"/>
    <n v="5997"/>
    <n v="0.3"/>
    <n v="1799.1"/>
    <n v="4197.8999999999996"/>
    <n v="965.52"/>
    <s v="Chennai"/>
    <s v="Tamil Nadu"/>
    <s v="South"/>
    <x v="0"/>
    <s v="Express"/>
    <n v="2025"/>
    <n v="6"/>
    <s v="June"/>
    <n v="0.23"/>
    <n v="2398.8000000000002"/>
    <n v="0"/>
  </r>
  <r>
    <s v="ORD103931"/>
    <d v="2025-06-19T00:00:00"/>
    <x v="391"/>
    <s v="Customer_0069"/>
    <s v="P2007"/>
    <s v="T-Shirt"/>
    <x v="0"/>
    <x v="12"/>
    <n v="2"/>
    <n v="799"/>
    <n v="1598"/>
    <n v="0.2"/>
    <n v="319.60000000000002"/>
    <n v="1278.4000000000001"/>
    <n v="332.38"/>
    <s v="Delhi"/>
    <s v="Delhi"/>
    <s v="North"/>
    <x v="1"/>
    <s v="Same Day"/>
    <n v="2025"/>
    <n v="6"/>
    <s v="June"/>
    <n v="0.26"/>
    <n v="958.8"/>
    <n v="0"/>
  </r>
  <r>
    <s v="ORD100906"/>
    <d v="2025-09-16T00:00:00"/>
    <x v="501"/>
    <s v="Customer_0641"/>
    <s v="P2005"/>
    <s v="Keyboard"/>
    <x v="2"/>
    <x v="3"/>
    <n v="1"/>
    <n v="1299"/>
    <n v="1299"/>
    <n v="0"/>
    <n v="0"/>
    <n v="1299"/>
    <n v="207.84"/>
    <s v="Delhi"/>
    <s v="Delhi"/>
    <s v="North"/>
    <x v="2"/>
    <s v="Standard"/>
    <n v="2025"/>
    <n v="9"/>
    <s v="September"/>
    <n v="0.16"/>
    <n v="1299"/>
    <n v="0"/>
  </r>
  <r>
    <s v="ORD101650"/>
    <d v="2024-06-11T00:00:00"/>
    <x v="190"/>
    <s v="Customer_0360"/>
    <s v="P2007"/>
    <s v="T-Shirt"/>
    <x v="0"/>
    <x v="12"/>
    <n v="1"/>
    <n v="799"/>
    <n v="799"/>
    <n v="0.1"/>
    <n v="79.900000000000006"/>
    <n v="719.1"/>
    <n v="208.54"/>
    <s v="Gurugram"/>
    <s v="Haryana"/>
    <s v="North"/>
    <x v="1"/>
    <s v="Standard"/>
    <n v="2024"/>
    <n v="6"/>
    <s v="June"/>
    <n v="0.28999999999999998"/>
    <n v="639.20000000000005"/>
    <n v="0"/>
  </r>
  <r>
    <s v="ORD103310"/>
    <d v="2025-01-07T00:00:00"/>
    <x v="721"/>
    <s v="Customer_0417"/>
    <s v="P2005"/>
    <s v="Keyboard"/>
    <x v="2"/>
    <x v="3"/>
    <n v="3"/>
    <n v="1299"/>
    <n v="3897"/>
    <n v="0.05"/>
    <n v="194.85"/>
    <n v="3702.15"/>
    <n v="536.80999999999995"/>
    <s v="Delhi"/>
    <s v="Delhi"/>
    <s v="North"/>
    <x v="0"/>
    <s v="Express"/>
    <n v="2025"/>
    <n v="1"/>
    <s v="January"/>
    <n v="0.14499999999999999"/>
    <n v="3507.3"/>
    <n v="0"/>
  </r>
  <r>
    <s v="ORD103735"/>
    <d v="2025-01-16T00:00:00"/>
    <x v="657"/>
    <s v="Customer_0586"/>
    <s v="P2005"/>
    <s v="Keyboard"/>
    <x v="2"/>
    <x v="3"/>
    <n v="1"/>
    <n v="1299"/>
    <n v="1299"/>
    <n v="0.05"/>
    <n v="64.95"/>
    <n v="1234.05"/>
    <n v="178.94"/>
    <s v="Gurugram"/>
    <s v="Haryana"/>
    <s v="North"/>
    <x v="0"/>
    <s v="Standard"/>
    <n v="2025"/>
    <n v="1"/>
    <s v="January"/>
    <n v="0.14499999999999999"/>
    <n v="1169.0999999999999"/>
    <n v="0"/>
  </r>
  <r>
    <s v="ORD104271"/>
    <d v="2024-10-16T00:00:00"/>
    <x v="128"/>
    <s v="Customer_0340"/>
    <s v="P2012"/>
    <s v="Sandals"/>
    <x v="0"/>
    <x v="4"/>
    <n v="1"/>
    <n v="1299"/>
    <n v="1299"/>
    <n v="0.05"/>
    <n v="64.95"/>
    <n v="1234.05"/>
    <n v="376.39"/>
    <s v="Gurugram"/>
    <s v="Haryana"/>
    <s v="North"/>
    <x v="2"/>
    <s v="Standard"/>
    <n v="2024"/>
    <n v="10"/>
    <s v="October"/>
    <n v="0.30499999999999999"/>
    <n v="1169.0999999999999"/>
    <n v="0"/>
  </r>
  <r>
    <s v="ORD104652"/>
    <d v="2025-01-31T00:00:00"/>
    <x v="473"/>
    <s v="Customer_0155"/>
    <s v="P2003"/>
    <s v="Laptop"/>
    <x v="2"/>
    <x v="2"/>
    <n v="1"/>
    <n v="59999"/>
    <n v="59999"/>
    <n v="0.1"/>
    <n v="5999.9"/>
    <n v="53999.1"/>
    <n v="7019.88"/>
    <s v="Hyderabad"/>
    <s v="Telangana"/>
    <s v="South"/>
    <x v="1"/>
    <s v="Express"/>
    <n v="2025"/>
    <n v="1"/>
    <s v="January"/>
    <n v="0.13"/>
    <n v="47999.199999999997"/>
    <n v="0"/>
  </r>
  <r>
    <s v="ORD104856"/>
    <d v="2025-02-22T00:00:00"/>
    <x v="308"/>
    <s v="Customer_0054"/>
    <s v="P2014"/>
    <s v="Cookware Set"/>
    <x v="1"/>
    <x v="1"/>
    <n v="1"/>
    <n v="2999"/>
    <n v="2999"/>
    <n v="0.3"/>
    <n v="899.7"/>
    <n v="2099.3000000000002"/>
    <n v="314.89999999999998"/>
    <s v="Lucknow"/>
    <s v="Uttar Pradesh"/>
    <s v="North"/>
    <x v="1"/>
    <s v="Standard"/>
    <n v="2025"/>
    <n v="2"/>
    <s v="February"/>
    <n v="0.15"/>
    <n v="1199.5999999999999"/>
    <n v="0"/>
  </r>
  <r>
    <s v="ORD100047"/>
    <d v="2024-12-12T00:00:00"/>
    <x v="646"/>
    <s v="Customer_0696"/>
    <s v="P2025"/>
    <s v="Football"/>
    <x v="3"/>
    <x v="6"/>
    <n v="1"/>
    <n v="999"/>
    <n v="999"/>
    <n v="0.05"/>
    <n v="49.95"/>
    <n v="949.05"/>
    <n v="251.5"/>
    <s v="Jaipur"/>
    <s v="Rajasthan"/>
    <s v="North"/>
    <x v="2"/>
    <s v="Express"/>
    <n v="2024"/>
    <n v="12"/>
    <s v="December"/>
    <n v="0.26500000000000001"/>
    <n v="899.1"/>
    <n v="0"/>
  </r>
  <r>
    <s v="ORD101968"/>
    <d v="2025-11-26T00:00:00"/>
    <x v="404"/>
    <s v="Customer_0213"/>
    <s v="P2005"/>
    <s v="Keyboard"/>
    <x v="2"/>
    <x v="3"/>
    <n v="2"/>
    <n v="1299"/>
    <n v="2598"/>
    <n v="0"/>
    <n v="0"/>
    <n v="2598"/>
    <n v="415.68"/>
    <s v="Jaipur"/>
    <s v="Rajasthan"/>
    <s v="North"/>
    <x v="2"/>
    <s v="Same Day"/>
    <n v="2025"/>
    <n v="11"/>
    <s v="November"/>
    <n v="0.16"/>
    <n v="2598"/>
    <n v="0"/>
  </r>
  <r>
    <s v="ORD102120"/>
    <d v="2025-09-04T00:00:00"/>
    <x v="722"/>
    <s v="Customer_0356"/>
    <s v="P2016"/>
    <s v="Bedsheet Set"/>
    <x v="1"/>
    <x v="8"/>
    <n v="2"/>
    <n v="999"/>
    <n v="1998"/>
    <n v="0.15"/>
    <n v="299.7"/>
    <n v="1698.3"/>
    <n v="331.17"/>
    <s v="Ahmedabad"/>
    <s v="Gujarat"/>
    <s v="West"/>
    <x v="2"/>
    <s v="Express"/>
    <n v="2025"/>
    <n v="9"/>
    <s v="September"/>
    <n v="0.19500000000000001"/>
    <n v="1398.6"/>
    <n v="0"/>
  </r>
  <r>
    <s v="ORD103165"/>
    <d v="2024-02-23T00:00:00"/>
    <x v="610"/>
    <s v="Customer_0406"/>
    <s v="P2012"/>
    <s v="Sandals"/>
    <x v="0"/>
    <x v="4"/>
    <n v="3"/>
    <n v="1299"/>
    <n v="3897"/>
    <n v="0.1"/>
    <n v="389.7"/>
    <n v="3507.3"/>
    <n v="1017.12"/>
    <s v="Noida"/>
    <s v="Uttar Pradesh"/>
    <s v="North"/>
    <x v="0"/>
    <s v="Standard"/>
    <n v="2024"/>
    <n v="2"/>
    <s v="February"/>
    <n v="0.28999999999999998"/>
    <n v="3117.6"/>
    <n v="0"/>
  </r>
  <r>
    <s v="ORD103319"/>
    <d v="2025-10-08T00:00:00"/>
    <x v="44"/>
    <s v="Customer_0440"/>
    <s v="P2010"/>
    <s v="Dress"/>
    <x v="0"/>
    <x v="0"/>
    <n v="2"/>
    <n v="1999"/>
    <n v="3998"/>
    <n v="0.25"/>
    <n v="999.5"/>
    <n v="2998.5"/>
    <n v="734.63"/>
    <s v="Hyderabad"/>
    <s v="Telangana"/>
    <s v="South"/>
    <x v="1"/>
    <s v="Standard"/>
    <n v="2025"/>
    <n v="10"/>
    <s v="October"/>
    <n v="0.245"/>
    <n v="1999"/>
    <n v="0"/>
  </r>
  <r>
    <s v="ORD103558"/>
    <d v="2025-10-24T00:00:00"/>
    <x v="634"/>
    <s v="Customer_0239"/>
    <s v="P2006"/>
    <s v="Power Bank"/>
    <x v="2"/>
    <x v="3"/>
    <n v="1"/>
    <n v="1499"/>
    <n v="1499"/>
    <n v="0.3"/>
    <n v="449.7"/>
    <n v="1049.3"/>
    <n v="73.45"/>
    <s v="Ahmedabad"/>
    <s v="Gujarat"/>
    <s v="West"/>
    <x v="1"/>
    <s v="Standard"/>
    <n v="2025"/>
    <n v="10"/>
    <s v="October"/>
    <n v="7.0000000000000007E-2"/>
    <n v="599.6"/>
    <n v="0"/>
  </r>
  <r>
    <s v="ORD103936"/>
    <d v="2024-12-08T00:00:00"/>
    <x v="404"/>
    <s v="Customer_0213"/>
    <s v="P2003"/>
    <s v="Laptop"/>
    <x v="2"/>
    <x v="2"/>
    <n v="2"/>
    <n v="59999"/>
    <n v="119998"/>
    <n v="0.05"/>
    <n v="5999.9"/>
    <n v="113998.1"/>
    <n v="16529.72"/>
    <s v="Delhi"/>
    <s v="Delhi"/>
    <s v="North"/>
    <x v="0"/>
    <s v="Express"/>
    <n v="2024"/>
    <n v="12"/>
    <s v="December"/>
    <n v="0.14499999999999999"/>
    <n v="107998.2"/>
    <n v="0"/>
  </r>
  <r>
    <s v="ORD104679"/>
    <d v="2024-03-08T00:00:00"/>
    <x v="246"/>
    <s v="Customer_0584"/>
    <s v="P2019"/>
    <s v="Sunscreen"/>
    <x v="4"/>
    <x v="11"/>
    <n v="1"/>
    <n v="699"/>
    <n v="699"/>
    <n v="0"/>
    <n v="0"/>
    <n v="699"/>
    <n v="265.62"/>
    <s v="Bengaluru"/>
    <s v="Karnataka"/>
    <s v="South"/>
    <x v="1"/>
    <s v="Standard"/>
    <n v="2024"/>
    <n v="3"/>
    <s v="March"/>
    <n v="0.38"/>
    <n v="699"/>
    <n v="0"/>
  </r>
  <r>
    <s v="ORD100691"/>
    <d v="2024-12-03T00:00:00"/>
    <x v="601"/>
    <s v="Customer_0205"/>
    <s v="P2010"/>
    <s v="Dress"/>
    <x v="0"/>
    <x v="0"/>
    <n v="1"/>
    <n v="1999"/>
    <n v="1999"/>
    <n v="0.05"/>
    <n v="99.95"/>
    <n v="1899.05"/>
    <n v="579.21"/>
    <s v="Chennai"/>
    <s v="Tamil Nadu"/>
    <s v="South"/>
    <x v="4"/>
    <s v="Standard"/>
    <n v="2024"/>
    <n v="12"/>
    <s v="December"/>
    <n v="0.30499999999999999"/>
    <n v="1799.1"/>
    <n v="0"/>
  </r>
  <r>
    <s v="ORD101005"/>
    <d v="2024-04-06T00:00:00"/>
    <x v="172"/>
    <s v="Customer_0477"/>
    <s v="P2005"/>
    <s v="Keyboard"/>
    <x v="2"/>
    <x v="3"/>
    <n v="1"/>
    <n v="1299"/>
    <n v="1299"/>
    <n v="0.1"/>
    <n v="129.9"/>
    <n v="1169.0999999999999"/>
    <n v="151.97999999999999"/>
    <s v="Hyderabad"/>
    <s v="Telangana"/>
    <s v="South"/>
    <x v="1"/>
    <s v="Standard"/>
    <n v="2024"/>
    <n v="4"/>
    <s v="April"/>
    <n v="0.13"/>
    <n v="1039.2"/>
    <n v="0"/>
  </r>
  <r>
    <s v="ORD101216"/>
    <d v="2025-07-25T00:00:00"/>
    <x v="270"/>
    <s v="Customer_0455"/>
    <s v="P2015"/>
    <s v="Table Lamp"/>
    <x v="1"/>
    <x v="8"/>
    <n v="2"/>
    <n v="1299"/>
    <n v="2598"/>
    <n v="0.3"/>
    <n v="779.4"/>
    <n v="1818.6"/>
    <n v="272.79000000000002"/>
    <s v="Noida"/>
    <s v="Uttar Pradesh"/>
    <s v="North"/>
    <x v="1"/>
    <s v="Express"/>
    <n v="2025"/>
    <n v="7"/>
    <s v="July"/>
    <n v="0.15"/>
    <n v="1039.2"/>
    <n v="0"/>
  </r>
  <r>
    <s v="ORD101251"/>
    <d v="2025-11-25T00:00:00"/>
    <x v="233"/>
    <s v="Customer_0209"/>
    <s v="P2019"/>
    <s v="Sunscreen"/>
    <x v="4"/>
    <x v="11"/>
    <n v="1"/>
    <n v="699"/>
    <n v="699"/>
    <n v="0.1"/>
    <n v="69.900000000000006"/>
    <n v="629.1"/>
    <n v="220.18"/>
    <s v="Hyderabad"/>
    <s v="Telangana"/>
    <s v="South"/>
    <x v="2"/>
    <s v="Express"/>
    <n v="2025"/>
    <n v="11"/>
    <s v="November"/>
    <n v="0.35"/>
    <n v="559.20000000000005"/>
    <n v="0"/>
  </r>
  <r>
    <s v="ORD101277"/>
    <d v="2025-01-30T00:00:00"/>
    <x v="196"/>
    <s v="Customer_0713"/>
    <s v="P2002"/>
    <s v="Wireless Earbuds"/>
    <x v="2"/>
    <x v="7"/>
    <n v="1"/>
    <n v="2999"/>
    <n v="2999"/>
    <n v="0.3"/>
    <n v="899.7"/>
    <n v="2099.3000000000002"/>
    <n v="146.94999999999999"/>
    <s v="Delhi"/>
    <s v="Delhi"/>
    <s v="North"/>
    <x v="2"/>
    <s v="Express"/>
    <n v="2025"/>
    <n v="1"/>
    <s v="January"/>
    <n v="7.0000000000000007E-2"/>
    <n v="1199.5999999999999"/>
    <n v="0"/>
  </r>
  <r>
    <s v="ORD101589"/>
    <d v="2024-10-17T00:00:00"/>
    <x v="171"/>
    <s v="Customer_0382"/>
    <s v="P2023"/>
    <s v="Dumbbells"/>
    <x v="3"/>
    <x v="9"/>
    <n v="2"/>
    <n v="1599"/>
    <n v="3198"/>
    <n v="0.2"/>
    <n v="639.6"/>
    <n v="2558.4"/>
    <n v="562.85"/>
    <s v="Mumbai"/>
    <s v="Maharashtra"/>
    <s v="West"/>
    <x v="2"/>
    <s v="Same Day"/>
    <n v="2024"/>
    <n v="10"/>
    <s v="October"/>
    <n v="0.22"/>
    <n v="1918.8"/>
    <n v="0"/>
  </r>
  <r>
    <s v="ORD103684"/>
    <d v="2024-09-15T00:00:00"/>
    <x v="33"/>
    <s v="Customer_0107"/>
    <s v="P2004"/>
    <s v="Wireless Mouse"/>
    <x v="2"/>
    <x v="3"/>
    <n v="1"/>
    <n v="899"/>
    <n v="899"/>
    <n v="0.2"/>
    <n v="179.8"/>
    <n v="719.2"/>
    <n v="71.92"/>
    <s v="Bengaluru"/>
    <s v="Karnataka"/>
    <s v="South"/>
    <x v="4"/>
    <s v="Standard"/>
    <n v="2024"/>
    <n v="9"/>
    <s v="September"/>
    <n v="0.1"/>
    <n v="539.4"/>
    <n v="0"/>
  </r>
  <r>
    <s v="ORD104356"/>
    <d v="2025-11-03T00:00:00"/>
    <x v="432"/>
    <s v="Customer_0427"/>
    <s v="P2012"/>
    <s v="Sandals"/>
    <x v="0"/>
    <x v="4"/>
    <n v="1"/>
    <n v="1299"/>
    <n v="1299"/>
    <n v="0.3"/>
    <n v="389.7"/>
    <n v="909.3"/>
    <n v="209.14"/>
    <s v="Gurugram"/>
    <s v="Haryana"/>
    <s v="North"/>
    <x v="1"/>
    <s v="Express"/>
    <n v="2025"/>
    <n v="11"/>
    <s v="November"/>
    <n v="0.23"/>
    <n v="519.6"/>
    <n v="0"/>
  </r>
  <r>
    <s v="ORD100451"/>
    <d v="2025-09-09T00:00:00"/>
    <x v="452"/>
    <s v="Customer_0023"/>
    <s v="P2009"/>
    <s v="Kurti"/>
    <x v="0"/>
    <x v="0"/>
    <n v="3"/>
    <n v="1199"/>
    <n v="3597"/>
    <n v="0.1"/>
    <n v="359.7"/>
    <n v="3237.3"/>
    <n v="938.82"/>
    <s v="Ahmedabad"/>
    <s v="Gujarat"/>
    <s v="West"/>
    <x v="1"/>
    <s v="Express"/>
    <n v="2025"/>
    <n v="9"/>
    <s v="September"/>
    <n v="0.28999999999999998"/>
    <n v="2877.6"/>
    <n v="0"/>
  </r>
  <r>
    <s v="ORD101042"/>
    <d v="2024-06-02T00:00:00"/>
    <x v="476"/>
    <s v="Customer_0556"/>
    <s v="P2004"/>
    <s v="Wireless Mouse"/>
    <x v="2"/>
    <x v="3"/>
    <n v="2"/>
    <n v="899"/>
    <n v="1798"/>
    <n v="0.1"/>
    <n v="179.8"/>
    <n v="1618.2"/>
    <n v="210.37"/>
    <s v="Jaipur"/>
    <s v="Rajasthan"/>
    <s v="North"/>
    <x v="0"/>
    <s v="Express"/>
    <n v="2024"/>
    <n v="6"/>
    <s v="June"/>
    <n v="0.13"/>
    <n v="1438.4"/>
    <n v="0"/>
  </r>
  <r>
    <s v="ORD101262"/>
    <d v="2024-12-07T00:00:00"/>
    <x v="657"/>
    <s v="Customer_0586"/>
    <s v="P2005"/>
    <s v="Keyboard"/>
    <x v="2"/>
    <x v="3"/>
    <n v="1"/>
    <n v="1299"/>
    <n v="1299"/>
    <n v="0.1"/>
    <n v="129.9"/>
    <n v="1169.0999999999999"/>
    <n v="151.97999999999999"/>
    <s v="Ahmedabad"/>
    <s v="Gujarat"/>
    <s v="West"/>
    <x v="2"/>
    <s v="Express"/>
    <n v="2024"/>
    <n v="12"/>
    <s v="December"/>
    <n v="0.13"/>
    <n v="1039.2"/>
    <n v="0"/>
  </r>
  <r>
    <s v="ORD101538"/>
    <d v="2024-03-24T00:00:00"/>
    <x v="269"/>
    <s v="Customer_0002"/>
    <s v="P2020"/>
    <s v="Shampoo"/>
    <x v="4"/>
    <x v="10"/>
    <n v="1"/>
    <n v="599"/>
    <n v="599"/>
    <n v="0.1"/>
    <n v="59.9"/>
    <n v="539.1"/>
    <n v="188.68"/>
    <s v="Mumbai"/>
    <s v="Maharashtra"/>
    <s v="West"/>
    <x v="2"/>
    <s v="Standard"/>
    <n v="2024"/>
    <n v="3"/>
    <s v="March"/>
    <n v="0.35"/>
    <n v="479.2"/>
    <n v="0"/>
  </r>
  <r>
    <s v="ORD102590"/>
    <d v="2025-08-19T00:00:00"/>
    <x v="67"/>
    <s v="Customer_0508"/>
    <s v="P2012"/>
    <s v="Sandals"/>
    <x v="0"/>
    <x v="4"/>
    <n v="5"/>
    <n v="1299"/>
    <n v="6495"/>
    <n v="0"/>
    <n v="0"/>
    <n v="6495"/>
    <n v="2078.4"/>
    <s v="Bengaluru"/>
    <s v="Karnataka"/>
    <s v="South"/>
    <x v="1"/>
    <s v="Express"/>
    <n v="2025"/>
    <n v="8"/>
    <s v="August"/>
    <n v="0.32"/>
    <n v="6495"/>
    <n v="0"/>
  </r>
  <r>
    <s v="ORD102596"/>
    <d v="2025-11-10T00:00:00"/>
    <x v="62"/>
    <s v="Customer_0204"/>
    <s v="P2003"/>
    <s v="Laptop"/>
    <x v="2"/>
    <x v="2"/>
    <n v="1"/>
    <n v="59999"/>
    <n v="59999"/>
    <n v="0.25"/>
    <n v="14999.75"/>
    <n v="44999.25"/>
    <n v="3824.94"/>
    <s v="Hyderabad"/>
    <s v="Telangana"/>
    <s v="South"/>
    <x v="2"/>
    <s v="Standard"/>
    <n v="2025"/>
    <n v="11"/>
    <s v="November"/>
    <n v="8.5000000000000006E-2"/>
    <n v="29999.5"/>
    <n v="0"/>
  </r>
  <r>
    <s v="ORD104320"/>
    <d v="2024-05-24T00:00:00"/>
    <x v="618"/>
    <s v="Customer_0621"/>
    <s v="P2004"/>
    <s v="Wireless Mouse"/>
    <x v="2"/>
    <x v="3"/>
    <n v="1"/>
    <n v="899"/>
    <n v="899"/>
    <n v="0.2"/>
    <n v="179.8"/>
    <n v="719.2"/>
    <n v="71.92"/>
    <s v="Gurugram"/>
    <s v="Haryana"/>
    <s v="North"/>
    <x v="2"/>
    <s v="Same Day"/>
    <n v="2024"/>
    <n v="5"/>
    <s v="May"/>
    <n v="0.1"/>
    <n v="539.4"/>
    <n v="0"/>
  </r>
  <r>
    <s v="ORD100878"/>
    <d v="2024-12-24T00:00:00"/>
    <x v="644"/>
    <s v="Customer_0080"/>
    <s v="P2012"/>
    <s v="Sandals"/>
    <x v="0"/>
    <x v="4"/>
    <n v="3"/>
    <n v="1299"/>
    <n v="3897"/>
    <n v="0.05"/>
    <n v="194.85"/>
    <n v="3702.15"/>
    <n v="1129.1600000000001"/>
    <s v="Delhi"/>
    <s v="Delhi"/>
    <s v="North"/>
    <x v="1"/>
    <s v="Standard"/>
    <n v="2024"/>
    <n v="12"/>
    <s v="December"/>
    <n v="0.30499999999999999"/>
    <n v="3507.3"/>
    <n v="0"/>
  </r>
  <r>
    <s v="ORD102477"/>
    <d v="2024-11-13T00:00:00"/>
    <x v="328"/>
    <s v="Customer_0207"/>
    <s v="P2013"/>
    <s v="Mixer Grinder"/>
    <x v="1"/>
    <x v="1"/>
    <n v="1"/>
    <n v="3499"/>
    <n v="3499"/>
    <n v="0.05"/>
    <n v="174.95"/>
    <n v="3324.05"/>
    <n v="747.91"/>
    <s v="Kolkata"/>
    <s v="West Bengal"/>
    <s v="East"/>
    <x v="3"/>
    <s v="Standard"/>
    <n v="2024"/>
    <n v="11"/>
    <s v="November"/>
    <n v="0.22500000000000001"/>
    <n v="3149.1"/>
    <n v="0"/>
  </r>
  <r>
    <s v="ORD102533"/>
    <d v="2025-11-02T00:00:00"/>
    <x v="640"/>
    <s v="Customer_0587"/>
    <s v="P2019"/>
    <s v="Sunscreen"/>
    <x v="4"/>
    <x v="11"/>
    <n v="1"/>
    <n v="699"/>
    <n v="699"/>
    <n v="0.2"/>
    <n v="139.80000000000001"/>
    <n v="559.20000000000005"/>
    <n v="178.94"/>
    <s v="Chennai"/>
    <s v="Tamil Nadu"/>
    <s v="South"/>
    <x v="1"/>
    <s v="Standard"/>
    <n v="2025"/>
    <n v="11"/>
    <s v="November"/>
    <n v="0.32"/>
    <n v="419.4"/>
    <n v="0"/>
  </r>
  <r>
    <s v="ORD102957"/>
    <d v="2025-12-16T00:00:00"/>
    <x v="8"/>
    <s v="Customer_0071"/>
    <s v="P2014"/>
    <s v="Cookware Set"/>
    <x v="1"/>
    <x v="1"/>
    <n v="2"/>
    <n v="2999"/>
    <n v="5998"/>
    <n v="0.15"/>
    <n v="899.7"/>
    <n v="5098.3"/>
    <n v="994.17"/>
    <s v="Bengaluru"/>
    <s v="Karnataka"/>
    <s v="South"/>
    <x v="3"/>
    <s v="Same Day"/>
    <n v="2025"/>
    <n v="12"/>
    <s v="December"/>
    <n v="0.19500000000000001"/>
    <n v="4198.6000000000004"/>
    <n v="0"/>
  </r>
  <r>
    <s v="ORD103150"/>
    <d v="2025-11-09T00:00:00"/>
    <x v="134"/>
    <s v="Customer_0331"/>
    <s v="P2019"/>
    <s v="Sunscreen"/>
    <x v="4"/>
    <x v="11"/>
    <n v="2"/>
    <n v="699"/>
    <n v="1398"/>
    <n v="0.05"/>
    <n v="69.900000000000006"/>
    <n v="1328.1"/>
    <n v="484.76"/>
    <s v="Mumbai"/>
    <s v="Maharashtra"/>
    <s v="West"/>
    <x v="2"/>
    <s v="Express"/>
    <n v="2025"/>
    <n v="11"/>
    <s v="November"/>
    <n v="0.36499999999999999"/>
    <n v="1258.2"/>
    <n v="0"/>
  </r>
  <r>
    <s v="ORD103939"/>
    <d v="2025-02-05T00:00:00"/>
    <x v="338"/>
    <s v="Customer_0451"/>
    <s v="P2007"/>
    <s v="T-Shirt"/>
    <x v="0"/>
    <x v="12"/>
    <n v="3"/>
    <n v="799"/>
    <n v="2397"/>
    <n v="0"/>
    <n v="0"/>
    <n v="2397"/>
    <n v="767.04"/>
    <s v="Jaipur"/>
    <s v="Rajasthan"/>
    <s v="North"/>
    <x v="4"/>
    <s v="Standard"/>
    <n v="2025"/>
    <n v="2"/>
    <s v="February"/>
    <n v="0.32"/>
    <n v="2397"/>
    <n v="0"/>
  </r>
  <r>
    <s v="ORD100725"/>
    <d v="2024-05-12T00:00:00"/>
    <x v="209"/>
    <s v="Customer_0655"/>
    <s v="P2002"/>
    <s v="Wireless Earbuds"/>
    <x v="2"/>
    <x v="7"/>
    <n v="5"/>
    <n v="2999"/>
    <n v="14995"/>
    <n v="0.15"/>
    <n v="2249.25"/>
    <n v="12745.75"/>
    <n v="1465.76"/>
    <s v="Gurugram"/>
    <s v="Haryana"/>
    <s v="North"/>
    <x v="1"/>
    <s v="Standard"/>
    <n v="2024"/>
    <n v="5"/>
    <s v="May"/>
    <n v="0.115"/>
    <n v="10496.5"/>
    <n v="0"/>
  </r>
  <r>
    <s v="ORD102388"/>
    <d v="2025-09-01T00:00:00"/>
    <x v="447"/>
    <s v="Customer_0191"/>
    <s v="P2016"/>
    <s v="Bedsheet Set"/>
    <x v="1"/>
    <x v="8"/>
    <n v="1"/>
    <n v="999"/>
    <n v="999"/>
    <n v="0.1"/>
    <n v="99.9"/>
    <n v="899.1"/>
    <n v="188.81"/>
    <s v="Gurugram"/>
    <s v="Haryana"/>
    <s v="North"/>
    <x v="2"/>
    <s v="Standard"/>
    <n v="2025"/>
    <n v="9"/>
    <s v="September"/>
    <n v="0.21"/>
    <n v="799.2"/>
    <n v="0"/>
  </r>
  <r>
    <s v="ORD102897"/>
    <d v="2025-12-26T00:00:00"/>
    <x v="583"/>
    <s v="Customer_0013"/>
    <s v="P2002"/>
    <s v="Wireless Earbuds"/>
    <x v="2"/>
    <x v="7"/>
    <n v="1"/>
    <n v="2999"/>
    <n v="2999"/>
    <n v="0.1"/>
    <n v="299.89999999999998"/>
    <n v="2699.1"/>
    <n v="350.88"/>
    <s v="Jaipur"/>
    <s v="Rajasthan"/>
    <s v="North"/>
    <x v="3"/>
    <s v="Standard"/>
    <n v="2025"/>
    <n v="12"/>
    <s v="December"/>
    <n v="0.13"/>
    <n v="2399.1999999999998"/>
    <n v="0"/>
  </r>
  <r>
    <s v="ORD104212"/>
    <d v="2024-03-27T00:00:00"/>
    <x v="44"/>
    <s v="Customer_0440"/>
    <s v="P2002"/>
    <s v="Wireless Earbuds"/>
    <x v="2"/>
    <x v="7"/>
    <n v="1"/>
    <n v="2999"/>
    <n v="2999"/>
    <n v="0.2"/>
    <n v="599.79999999999995"/>
    <n v="2399.1999999999998"/>
    <n v="239.92"/>
    <s v="Noida"/>
    <s v="Uttar Pradesh"/>
    <s v="North"/>
    <x v="1"/>
    <s v="Express"/>
    <n v="2024"/>
    <n v="3"/>
    <s v="March"/>
    <n v="0.1"/>
    <n v="1799.4"/>
    <n v="0"/>
  </r>
  <r>
    <s v="ORD104363"/>
    <d v="2024-11-13T00:00:00"/>
    <x v="124"/>
    <s v="Customer_0550"/>
    <s v="P2012"/>
    <s v="Sandals"/>
    <x v="0"/>
    <x v="4"/>
    <n v="1"/>
    <n v="1299"/>
    <n v="1299"/>
    <n v="0.05"/>
    <n v="64.95"/>
    <n v="1234.05"/>
    <n v="376.39"/>
    <s v="Bengaluru"/>
    <s v="Karnataka"/>
    <s v="South"/>
    <x v="2"/>
    <s v="Standard"/>
    <n v="2024"/>
    <n v="11"/>
    <s v="November"/>
    <n v="0.30499999999999999"/>
    <n v="1169.0999999999999"/>
    <n v="0"/>
  </r>
  <r>
    <s v="ORD104395"/>
    <d v="2025-07-26T00:00:00"/>
    <x v="429"/>
    <s v="Customer_0163"/>
    <s v="P2012"/>
    <s v="Sandals"/>
    <x v="0"/>
    <x v="4"/>
    <n v="2"/>
    <n v="1299"/>
    <n v="2598"/>
    <n v="0.1"/>
    <n v="259.8"/>
    <n v="2338.1999999999998"/>
    <n v="678.08"/>
    <s v="Delhi"/>
    <s v="Delhi"/>
    <s v="North"/>
    <x v="1"/>
    <s v="Standard"/>
    <n v="2025"/>
    <n v="7"/>
    <s v="July"/>
    <n v="0.28999999999999998"/>
    <n v="2078.4"/>
    <n v="0"/>
  </r>
  <r>
    <s v="ORD104703"/>
    <d v="2025-01-20T00:00:00"/>
    <x v="375"/>
    <s v="Customer_0034"/>
    <s v="P2012"/>
    <s v="Sandals"/>
    <x v="0"/>
    <x v="4"/>
    <n v="2"/>
    <n v="1299"/>
    <n v="2598"/>
    <n v="0.1"/>
    <n v="259.8"/>
    <n v="2338.1999999999998"/>
    <n v="678.08"/>
    <s v="Hyderabad"/>
    <s v="Telangana"/>
    <s v="South"/>
    <x v="4"/>
    <s v="Standard"/>
    <n v="2025"/>
    <n v="1"/>
    <s v="January"/>
    <n v="0.28999999999999998"/>
    <n v="2078.4"/>
    <n v="0"/>
  </r>
  <r>
    <s v="ORD104903"/>
    <d v="2025-10-20T00:00:00"/>
    <x v="723"/>
    <s v="Customer_0372"/>
    <s v="P2002"/>
    <s v="Wireless Earbuds"/>
    <x v="2"/>
    <x v="7"/>
    <n v="4"/>
    <n v="2999"/>
    <n v="11996"/>
    <n v="0.15"/>
    <n v="1799.4"/>
    <n v="10196.6"/>
    <n v="1172.6099999999999"/>
    <s v="Jaipur"/>
    <s v="Rajasthan"/>
    <s v="North"/>
    <x v="4"/>
    <s v="Express"/>
    <n v="2025"/>
    <n v="10"/>
    <s v="October"/>
    <n v="0.115"/>
    <n v="8397.2000000000007"/>
    <n v="0"/>
  </r>
  <r>
    <s v="ORD100099"/>
    <d v="2024-12-02T00:00:00"/>
    <x v="510"/>
    <s v="Customer_0026"/>
    <s v="P2004"/>
    <s v="Wireless Mouse"/>
    <x v="2"/>
    <x v="3"/>
    <n v="2"/>
    <n v="899"/>
    <n v="1798"/>
    <n v="0"/>
    <n v="0"/>
    <n v="1798"/>
    <n v="287.68"/>
    <s v="Pune"/>
    <s v="Maharashtra"/>
    <s v="West"/>
    <x v="4"/>
    <s v="Standard"/>
    <n v="2024"/>
    <n v="12"/>
    <s v="December"/>
    <n v="0.16"/>
    <n v="1798"/>
    <n v="0"/>
  </r>
  <r>
    <s v="ORD100144"/>
    <d v="2024-05-10T00:00:00"/>
    <x v="529"/>
    <s v="Customer_0762"/>
    <s v="P2013"/>
    <s v="Mixer Grinder"/>
    <x v="1"/>
    <x v="1"/>
    <n v="2"/>
    <n v="3499"/>
    <n v="6998"/>
    <n v="0.25"/>
    <n v="1749.5"/>
    <n v="5248.5"/>
    <n v="866"/>
    <s v="Delhi"/>
    <s v="Delhi"/>
    <s v="North"/>
    <x v="1"/>
    <s v="Standard"/>
    <n v="2024"/>
    <n v="5"/>
    <s v="May"/>
    <n v="0.16500000000000001"/>
    <n v="3499"/>
    <n v="0"/>
  </r>
  <r>
    <s v="ORD100221"/>
    <d v="2025-11-17T00:00:00"/>
    <x v="532"/>
    <s v="Customer_0042"/>
    <s v="P2005"/>
    <s v="Keyboard"/>
    <x v="2"/>
    <x v="3"/>
    <n v="2"/>
    <n v="1299"/>
    <n v="2598"/>
    <n v="0.25"/>
    <n v="649.5"/>
    <n v="1948.5"/>
    <n v="165.62"/>
    <s v="Mumbai"/>
    <s v="Maharashtra"/>
    <s v="West"/>
    <x v="1"/>
    <s v="Express"/>
    <n v="2025"/>
    <n v="11"/>
    <s v="November"/>
    <n v="8.5000000000000006E-2"/>
    <n v="1299"/>
    <n v="0"/>
  </r>
  <r>
    <s v="ORD100929"/>
    <d v="2025-12-20T00:00:00"/>
    <x v="691"/>
    <s v="Customer_0672"/>
    <s v="P2008"/>
    <s v="Jeans"/>
    <x v="0"/>
    <x v="12"/>
    <n v="1"/>
    <n v="1799"/>
    <n v="1799"/>
    <n v="0.15"/>
    <n v="269.85000000000002"/>
    <n v="1529.15"/>
    <n v="420.52"/>
    <s v="Noida"/>
    <s v="Uttar Pradesh"/>
    <s v="North"/>
    <x v="2"/>
    <s v="Standard"/>
    <n v="2025"/>
    <n v="12"/>
    <s v="December"/>
    <n v="0.27500000000000002"/>
    <n v="1259.3"/>
    <n v="0"/>
  </r>
  <r>
    <s v="ORD101076"/>
    <d v="2025-12-02T00:00:00"/>
    <x v="143"/>
    <s v="Customer_0140"/>
    <s v="P2017"/>
    <s v="Office Chair"/>
    <x v="1"/>
    <x v="5"/>
    <n v="2"/>
    <n v="5999"/>
    <n v="11998"/>
    <n v="0.2"/>
    <n v="2399.6"/>
    <n v="9598.4"/>
    <n v="1727.71"/>
    <s v="Hyderabad"/>
    <s v="Telangana"/>
    <s v="South"/>
    <x v="4"/>
    <s v="Express"/>
    <n v="2025"/>
    <n v="12"/>
    <s v="December"/>
    <n v="0.18"/>
    <n v="7198.8"/>
    <n v="0"/>
  </r>
  <r>
    <s v="ORD102416"/>
    <d v="2025-06-23T00:00:00"/>
    <x v="2"/>
    <s v="Customer_0660"/>
    <s v="P2023"/>
    <s v="Dumbbells"/>
    <x v="3"/>
    <x v="9"/>
    <n v="1"/>
    <n v="1599"/>
    <n v="1599"/>
    <n v="0.05"/>
    <n v="79.95"/>
    <n v="1519.05"/>
    <n v="402.55"/>
    <s v="Delhi"/>
    <s v="Delhi"/>
    <s v="North"/>
    <x v="4"/>
    <s v="Standard"/>
    <n v="2025"/>
    <n v="6"/>
    <s v="June"/>
    <n v="0.26500000000000001"/>
    <n v="1439.1"/>
    <n v="0"/>
  </r>
  <r>
    <s v="ORD104983"/>
    <d v="2024-04-05T00:00:00"/>
    <x v="543"/>
    <s v="Customer_0113"/>
    <s v="P2016"/>
    <s v="Bedsheet Set"/>
    <x v="1"/>
    <x v="8"/>
    <n v="2"/>
    <n v="999"/>
    <n v="1998"/>
    <n v="0.05"/>
    <n v="99.9"/>
    <n v="1898.1"/>
    <n v="427.07"/>
    <s v="Delhi"/>
    <s v="Delhi"/>
    <s v="North"/>
    <x v="1"/>
    <s v="Standard"/>
    <n v="2024"/>
    <n v="4"/>
    <s v="April"/>
    <n v="0.22500000000000001"/>
    <n v="1798.2"/>
    <n v="0"/>
  </r>
  <r>
    <s v="ORD100404"/>
    <d v="2025-10-23T00:00:00"/>
    <x v="37"/>
    <s v="Customer_0461"/>
    <s v="P2002"/>
    <s v="Wireless Earbuds"/>
    <x v="2"/>
    <x v="7"/>
    <n v="4"/>
    <n v="2999"/>
    <n v="11996"/>
    <n v="0.15"/>
    <n v="1799.4"/>
    <n v="10196.6"/>
    <n v="1172.6099999999999"/>
    <s v="Hyderabad"/>
    <s v="Telangana"/>
    <s v="South"/>
    <x v="4"/>
    <s v="Express"/>
    <n v="2025"/>
    <n v="10"/>
    <s v="October"/>
    <n v="0.115"/>
    <n v="8397.2000000000007"/>
    <n v="0"/>
  </r>
  <r>
    <s v="ORD100856"/>
    <d v="2025-11-17T00:00:00"/>
    <x v="566"/>
    <s v="Customer_0134"/>
    <s v="P2001"/>
    <s v="Smartphone"/>
    <x v="2"/>
    <x v="7"/>
    <n v="1"/>
    <n v="24999"/>
    <n v="24999"/>
    <n v="0.05"/>
    <n v="1249.95"/>
    <n v="23749.05"/>
    <n v="3443.61"/>
    <s v="Lucknow"/>
    <s v="Uttar Pradesh"/>
    <s v="North"/>
    <x v="1"/>
    <s v="Express"/>
    <n v="2025"/>
    <n v="11"/>
    <s v="November"/>
    <n v="0.14499999999999999"/>
    <n v="22499.1"/>
    <n v="0"/>
  </r>
  <r>
    <s v="ORD102936"/>
    <d v="2025-03-09T00:00:00"/>
    <x v="692"/>
    <s v="Customer_0233"/>
    <s v="P2007"/>
    <s v="T-Shirt"/>
    <x v="0"/>
    <x v="12"/>
    <n v="1"/>
    <n v="799"/>
    <n v="799"/>
    <n v="0.1"/>
    <n v="79.900000000000006"/>
    <n v="719.1"/>
    <n v="208.54"/>
    <s v="Gurugram"/>
    <s v="Haryana"/>
    <s v="North"/>
    <x v="0"/>
    <s v="Standard"/>
    <n v="2025"/>
    <n v="3"/>
    <s v="March"/>
    <n v="0.28999999999999998"/>
    <n v="639.20000000000005"/>
    <n v="0"/>
  </r>
  <r>
    <s v="ORD100122"/>
    <d v="2025-06-04T00:00:00"/>
    <x v="672"/>
    <s v="Customer_0171"/>
    <s v="P2009"/>
    <s v="Kurti"/>
    <x v="0"/>
    <x v="0"/>
    <n v="5"/>
    <n v="1199"/>
    <n v="5995"/>
    <n v="0.1"/>
    <n v="599.5"/>
    <n v="5395.5"/>
    <n v="1564.7"/>
    <s v="Noida"/>
    <s v="Uttar Pradesh"/>
    <s v="North"/>
    <x v="1"/>
    <s v="Express"/>
    <n v="2025"/>
    <n v="6"/>
    <s v="June"/>
    <n v="0.28999999999999998"/>
    <n v="4796"/>
    <n v="0"/>
  </r>
  <r>
    <s v="ORD100522"/>
    <d v="2025-01-05T00:00:00"/>
    <x v="553"/>
    <s v="Customer_0494"/>
    <s v="P2015"/>
    <s v="Table Lamp"/>
    <x v="1"/>
    <x v="8"/>
    <n v="1"/>
    <n v="1299"/>
    <n v="1299"/>
    <n v="0.1"/>
    <n v="129.9"/>
    <n v="1169.0999999999999"/>
    <n v="245.51"/>
    <s v="Bengaluru"/>
    <s v="Karnataka"/>
    <s v="South"/>
    <x v="1"/>
    <s v="Express"/>
    <n v="2025"/>
    <n v="1"/>
    <s v="January"/>
    <n v="0.21"/>
    <n v="1039.2"/>
    <n v="0"/>
  </r>
  <r>
    <s v="ORD100567"/>
    <d v="2024-01-19T00:00:00"/>
    <x v="91"/>
    <s v="Customer_0012"/>
    <s v="P2016"/>
    <s v="Bedsheet Set"/>
    <x v="1"/>
    <x v="8"/>
    <n v="3"/>
    <n v="999"/>
    <n v="2997"/>
    <n v="0.15"/>
    <n v="449.55"/>
    <n v="2547.4499999999998"/>
    <n v="496.75"/>
    <s v="Hyderabad"/>
    <s v="Telangana"/>
    <s v="South"/>
    <x v="1"/>
    <s v="Express"/>
    <n v="2024"/>
    <n v="1"/>
    <s v="January"/>
    <n v="0.19500000000000001"/>
    <n v="2097.9"/>
    <n v="0"/>
  </r>
  <r>
    <s v="ORD101760"/>
    <d v="2025-01-06T00:00:00"/>
    <x v="369"/>
    <s v="Customer_0450"/>
    <s v="P2011"/>
    <s v="Sneakers"/>
    <x v="0"/>
    <x v="4"/>
    <n v="2"/>
    <n v="2499"/>
    <n v="4998"/>
    <n v="0"/>
    <n v="0"/>
    <n v="4998"/>
    <n v="1599.36"/>
    <s v="Hyderabad"/>
    <s v="Telangana"/>
    <s v="South"/>
    <x v="3"/>
    <s v="Standard"/>
    <n v="2025"/>
    <n v="1"/>
    <s v="January"/>
    <n v="0.32"/>
    <n v="4998"/>
    <n v="0"/>
  </r>
  <r>
    <s v="ORD101981"/>
    <d v="2024-11-12T00:00:00"/>
    <x v="218"/>
    <s v="Customer_0706"/>
    <s v="P2005"/>
    <s v="Keyboard"/>
    <x v="2"/>
    <x v="3"/>
    <n v="1"/>
    <n v="1299"/>
    <n v="1299"/>
    <n v="0.05"/>
    <n v="64.95"/>
    <n v="1234.05"/>
    <n v="178.94"/>
    <s v="Hyderabad"/>
    <s v="Telangana"/>
    <s v="South"/>
    <x v="4"/>
    <s v="Express"/>
    <n v="2024"/>
    <n v="11"/>
    <s v="November"/>
    <n v="0.14499999999999999"/>
    <n v="1169.0999999999999"/>
    <n v="0"/>
  </r>
  <r>
    <s v="ORD104023"/>
    <d v="2024-07-03T00:00:00"/>
    <x v="57"/>
    <s v="Customer_0707"/>
    <s v="P2007"/>
    <s v="T-Shirt"/>
    <x v="0"/>
    <x v="12"/>
    <n v="1"/>
    <n v="799"/>
    <n v="799"/>
    <n v="0.05"/>
    <n v="39.950000000000003"/>
    <n v="759.05"/>
    <n v="231.51"/>
    <s v="Gurugram"/>
    <s v="Haryana"/>
    <s v="North"/>
    <x v="2"/>
    <s v="Standard"/>
    <n v="2024"/>
    <n v="7"/>
    <s v="July"/>
    <n v="0.30499999999999999"/>
    <n v="719.1"/>
    <n v="0"/>
  </r>
  <r>
    <s v="ORD100165"/>
    <d v="2024-08-07T00:00:00"/>
    <x v="500"/>
    <s v="Customer_0404"/>
    <s v="P2006"/>
    <s v="Power Bank"/>
    <x v="2"/>
    <x v="3"/>
    <n v="2"/>
    <n v="1499"/>
    <n v="2998"/>
    <n v="0.2"/>
    <n v="599.6"/>
    <n v="2398.4"/>
    <n v="239.84"/>
    <s v="Gurugram"/>
    <s v="Haryana"/>
    <s v="North"/>
    <x v="4"/>
    <s v="Standard"/>
    <n v="2024"/>
    <n v="8"/>
    <s v="August"/>
    <n v="0.1"/>
    <n v="1798.8"/>
    <n v="0"/>
  </r>
  <r>
    <s v="ORD100884"/>
    <d v="2024-12-15T00:00:00"/>
    <x v="388"/>
    <s v="Customer_0536"/>
    <s v="P2022"/>
    <s v="Yoga Mat"/>
    <x v="3"/>
    <x v="9"/>
    <n v="2"/>
    <n v="899"/>
    <n v="1798"/>
    <n v="0.1"/>
    <n v="179.8"/>
    <n v="1618.2"/>
    <n v="404.55"/>
    <s v="Kolkata"/>
    <s v="West Bengal"/>
    <s v="East"/>
    <x v="1"/>
    <s v="Same Day"/>
    <n v="2024"/>
    <n v="12"/>
    <s v="December"/>
    <n v="0.25"/>
    <n v="1438.4"/>
    <n v="0"/>
  </r>
  <r>
    <s v="ORD101046"/>
    <d v="2025-05-12T00:00:00"/>
    <x v="606"/>
    <s v="Customer_0457"/>
    <s v="P2005"/>
    <s v="Keyboard"/>
    <x v="2"/>
    <x v="3"/>
    <n v="1"/>
    <n v="1299"/>
    <n v="1299"/>
    <n v="0.15"/>
    <n v="194.85"/>
    <n v="1104.1500000000001"/>
    <n v="126.98"/>
    <s v="Pune"/>
    <s v="Maharashtra"/>
    <s v="West"/>
    <x v="4"/>
    <s v="Express"/>
    <n v="2025"/>
    <n v="5"/>
    <s v="May"/>
    <n v="0.115"/>
    <n v="909.3"/>
    <n v="0"/>
  </r>
  <r>
    <s v="ORD101362"/>
    <d v="2024-07-15T00:00:00"/>
    <x v="724"/>
    <s v="Customer_0337"/>
    <s v="P2022"/>
    <s v="Yoga Mat"/>
    <x v="3"/>
    <x v="9"/>
    <n v="1"/>
    <n v="899"/>
    <n v="899"/>
    <n v="0.05"/>
    <n v="44.95"/>
    <n v="854.05"/>
    <n v="226.32"/>
    <s v="Noida"/>
    <s v="Uttar Pradesh"/>
    <s v="North"/>
    <x v="1"/>
    <s v="Standard"/>
    <n v="2024"/>
    <n v="7"/>
    <s v="July"/>
    <n v="0.26500000000000001"/>
    <n v="809.1"/>
    <n v="0"/>
  </r>
  <r>
    <s v="ORD102168"/>
    <d v="2024-08-19T00:00:00"/>
    <x v="67"/>
    <s v="Customer_0508"/>
    <s v="P2012"/>
    <s v="Sandals"/>
    <x v="0"/>
    <x v="4"/>
    <n v="2"/>
    <n v="1299"/>
    <n v="2598"/>
    <n v="0.1"/>
    <n v="259.8"/>
    <n v="2338.1999999999998"/>
    <n v="678.08"/>
    <s v="Bengaluru"/>
    <s v="Karnataka"/>
    <s v="South"/>
    <x v="2"/>
    <s v="Standard"/>
    <n v="2024"/>
    <n v="8"/>
    <s v="August"/>
    <n v="0.28999999999999998"/>
    <n v="2078.4"/>
    <n v="0"/>
  </r>
  <r>
    <s v="ORD102320"/>
    <d v="2024-05-20T00:00:00"/>
    <x v="55"/>
    <s v="Customer_0234"/>
    <s v="P2017"/>
    <s v="Office Chair"/>
    <x v="1"/>
    <x v="5"/>
    <n v="1"/>
    <n v="5999"/>
    <n v="5999"/>
    <n v="0.05"/>
    <n v="299.95"/>
    <n v="5699.05"/>
    <n v="1282.29"/>
    <s v="Chennai"/>
    <s v="Tamil Nadu"/>
    <s v="South"/>
    <x v="1"/>
    <s v="Express"/>
    <n v="2024"/>
    <n v="5"/>
    <s v="May"/>
    <n v="0.22500000000000001"/>
    <n v="5399.1"/>
    <n v="0"/>
  </r>
  <r>
    <s v="ORD104461"/>
    <d v="2024-06-07T00:00:00"/>
    <x v="249"/>
    <s v="Customer_0247"/>
    <s v="P2010"/>
    <s v="Dress"/>
    <x v="0"/>
    <x v="0"/>
    <n v="3"/>
    <n v="1999"/>
    <n v="5997"/>
    <n v="0.25"/>
    <n v="1499.25"/>
    <n v="4497.75"/>
    <n v="1101.95"/>
    <s v="Pune"/>
    <s v="Maharashtra"/>
    <s v="West"/>
    <x v="3"/>
    <s v="Standard"/>
    <n v="2024"/>
    <n v="6"/>
    <s v="June"/>
    <n v="0.245"/>
    <n v="2998.5"/>
    <n v="0"/>
  </r>
  <r>
    <s v="ORD104581"/>
    <d v="2024-03-20T00:00:00"/>
    <x v="124"/>
    <s v="Customer_0550"/>
    <s v="P2018"/>
    <s v="Face Wash"/>
    <x v="4"/>
    <x v="11"/>
    <n v="1"/>
    <n v="399"/>
    <n v="399"/>
    <n v="0.1"/>
    <n v="39.9"/>
    <n v="359.1"/>
    <n v="125.68"/>
    <s v="Ahmedabad"/>
    <s v="Gujarat"/>
    <s v="West"/>
    <x v="2"/>
    <s v="Express"/>
    <n v="2024"/>
    <n v="3"/>
    <s v="March"/>
    <n v="0.35"/>
    <n v="319.2"/>
    <n v="0"/>
  </r>
  <r>
    <s v="ORD102337"/>
    <d v="2024-10-29T00:00:00"/>
    <x v="552"/>
    <s v="Customer_0532"/>
    <s v="P2005"/>
    <s v="Keyboard"/>
    <x v="2"/>
    <x v="3"/>
    <n v="3"/>
    <n v="1299"/>
    <n v="3897"/>
    <n v="0.05"/>
    <n v="194.85"/>
    <n v="3702.15"/>
    <n v="536.80999999999995"/>
    <s v="Jaipur"/>
    <s v="Rajasthan"/>
    <s v="North"/>
    <x v="1"/>
    <s v="Standard"/>
    <n v="2024"/>
    <n v="10"/>
    <s v="October"/>
    <n v="0.14499999999999999"/>
    <n v="3507.3"/>
    <n v="0"/>
  </r>
  <r>
    <s v="ORD100093"/>
    <d v="2024-04-13T00:00:00"/>
    <x v="403"/>
    <s v="Customer_0344"/>
    <s v="P2022"/>
    <s v="Yoga Mat"/>
    <x v="3"/>
    <x v="9"/>
    <n v="3"/>
    <n v="899"/>
    <n v="2697"/>
    <n v="0"/>
    <n v="0"/>
    <n v="2697"/>
    <n v="755.16"/>
    <s v="Kolkata"/>
    <s v="West Bengal"/>
    <s v="East"/>
    <x v="2"/>
    <s v="Standard"/>
    <n v="2024"/>
    <n v="4"/>
    <s v="April"/>
    <n v="0.28000000000000003"/>
    <n v="2697"/>
    <n v="0"/>
  </r>
  <r>
    <s v="ORD100362"/>
    <d v="2025-06-03T00:00:00"/>
    <x v="672"/>
    <s v="Customer_0171"/>
    <s v="P2004"/>
    <s v="Wireless Mouse"/>
    <x v="2"/>
    <x v="3"/>
    <n v="3"/>
    <n v="899"/>
    <n v="2697"/>
    <n v="0.15"/>
    <n v="404.55"/>
    <n v="2292.4499999999998"/>
    <n v="263.63"/>
    <s v="Noida"/>
    <s v="Uttar Pradesh"/>
    <s v="North"/>
    <x v="4"/>
    <s v="Same Day"/>
    <n v="2025"/>
    <n v="6"/>
    <s v="June"/>
    <n v="0.115"/>
    <n v="1887.9"/>
    <n v="0"/>
  </r>
  <r>
    <s v="ORD103248"/>
    <d v="2025-07-06T00:00:00"/>
    <x v="96"/>
    <s v="Customer_0752"/>
    <s v="P2014"/>
    <s v="Cookware Set"/>
    <x v="1"/>
    <x v="1"/>
    <n v="1"/>
    <n v="2999"/>
    <n v="2999"/>
    <n v="0.05"/>
    <n v="149.94999999999999"/>
    <n v="2849.05"/>
    <n v="641.04"/>
    <s v="Chennai"/>
    <s v="Tamil Nadu"/>
    <s v="South"/>
    <x v="4"/>
    <s v="Standard"/>
    <n v="2025"/>
    <n v="7"/>
    <s v="July"/>
    <n v="0.22500000000000001"/>
    <n v="2699.1"/>
    <n v="0"/>
  </r>
  <r>
    <s v="ORD100082"/>
    <d v="2025-06-23T00:00:00"/>
    <x v="128"/>
    <s v="Customer_0340"/>
    <s v="P2025"/>
    <s v="Football"/>
    <x v="3"/>
    <x v="6"/>
    <n v="3"/>
    <n v="999"/>
    <n v="2997"/>
    <n v="0.15"/>
    <n v="449.55"/>
    <n v="2547.4499999999998"/>
    <n v="598.65"/>
    <s v="Lucknow"/>
    <s v="Uttar Pradesh"/>
    <s v="North"/>
    <x v="4"/>
    <s v="Express"/>
    <n v="2025"/>
    <n v="6"/>
    <s v="June"/>
    <n v="0.23499999999999999"/>
    <n v="2097.9"/>
    <n v="0"/>
  </r>
  <r>
    <s v="ORD101125"/>
    <d v="2024-02-08T00:00:00"/>
    <x v="352"/>
    <s v="Customer_0756"/>
    <s v="P2020"/>
    <s v="Shampoo"/>
    <x v="4"/>
    <x v="10"/>
    <n v="3"/>
    <n v="599"/>
    <n v="1797"/>
    <n v="0.05"/>
    <n v="89.85"/>
    <n v="1707.15"/>
    <n v="623.11"/>
    <s v="Mumbai"/>
    <s v="Maharashtra"/>
    <s v="West"/>
    <x v="4"/>
    <s v="Standard"/>
    <n v="2024"/>
    <n v="2"/>
    <s v="February"/>
    <n v="0.36499999999999999"/>
    <n v="1617.3"/>
    <n v="0"/>
  </r>
  <r>
    <s v="ORD101280"/>
    <d v="2025-11-08T00:00:00"/>
    <x v="412"/>
    <s v="Customer_0189"/>
    <s v="P2005"/>
    <s v="Keyboard"/>
    <x v="2"/>
    <x v="3"/>
    <n v="1"/>
    <n v="1299"/>
    <n v="1299"/>
    <n v="0"/>
    <n v="0"/>
    <n v="1299"/>
    <n v="207.84"/>
    <s v="Pune"/>
    <s v="Maharashtra"/>
    <s v="West"/>
    <x v="2"/>
    <s v="Express"/>
    <n v="2025"/>
    <n v="11"/>
    <s v="November"/>
    <n v="0.16"/>
    <n v="1299"/>
    <n v="0"/>
  </r>
  <r>
    <s v="ORD101874"/>
    <d v="2024-12-10T00:00:00"/>
    <x v="284"/>
    <s v="Customer_0305"/>
    <s v="P2006"/>
    <s v="Power Bank"/>
    <x v="2"/>
    <x v="3"/>
    <n v="1"/>
    <n v="1499"/>
    <n v="1499"/>
    <n v="0.05"/>
    <n v="74.95"/>
    <n v="1424.05"/>
    <n v="206.49"/>
    <s v="Mumbai"/>
    <s v="Maharashtra"/>
    <s v="West"/>
    <x v="1"/>
    <s v="Same Day"/>
    <n v="2024"/>
    <n v="12"/>
    <s v="December"/>
    <n v="0.14499999999999999"/>
    <n v="1349.1"/>
    <n v="0"/>
  </r>
  <r>
    <s v="ORD102087"/>
    <d v="2025-09-24T00:00:00"/>
    <x v="509"/>
    <s v="Customer_0194"/>
    <s v="P2010"/>
    <s v="Dress"/>
    <x v="0"/>
    <x v="0"/>
    <n v="1"/>
    <n v="1999"/>
    <n v="1999"/>
    <n v="0.05"/>
    <n v="99.95"/>
    <n v="1899.05"/>
    <n v="579.21"/>
    <s v="Gurugram"/>
    <s v="Haryana"/>
    <s v="North"/>
    <x v="1"/>
    <s v="Standard"/>
    <n v="2025"/>
    <n v="9"/>
    <s v="September"/>
    <n v="0.30499999999999999"/>
    <n v="1799.1"/>
    <n v="0"/>
  </r>
  <r>
    <s v="ORD102756"/>
    <d v="2024-05-14T00:00:00"/>
    <x v="633"/>
    <s v="Customer_0018"/>
    <s v="P2002"/>
    <s v="Wireless Earbuds"/>
    <x v="2"/>
    <x v="7"/>
    <n v="1"/>
    <n v="2999"/>
    <n v="2999"/>
    <n v="0.1"/>
    <n v="299.89999999999998"/>
    <n v="2699.1"/>
    <n v="350.88"/>
    <s v="Bengaluru"/>
    <s v="Karnataka"/>
    <s v="South"/>
    <x v="1"/>
    <s v="Standard"/>
    <n v="2024"/>
    <n v="5"/>
    <s v="May"/>
    <n v="0.13"/>
    <n v="2399.1999999999998"/>
    <n v="0"/>
  </r>
  <r>
    <s v="ORD102796"/>
    <d v="2025-09-03T00:00:00"/>
    <x v="651"/>
    <s v="Customer_0730"/>
    <s v="P2002"/>
    <s v="Wireless Earbuds"/>
    <x v="2"/>
    <x v="7"/>
    <n v="1"/>
    <n v="2999"/>
    <n v="2999"/>
    <n v="0.1"/>
    <n v="299.89999999999998"/>
    <n v="2699.1"/>
    <n v="350.88"/>
    <s v="Jaipur"/>
    <s v="Rajasthan"/>
    <s v="North"/>
    <x v="4"/>
    <s v="Standard"/>
    <n v="2025"/>
    <n v="9"/>
    <s v="September"/>
    <n v="0.13"/>
    <n v="2399.1999999999998"/>
    <n v="0"/>
  </r>
  <r>
    <s v="ORD103133"/>
    <d v="2025-01-20T00:00:00"/>
    <x v="648"/>
    <s v="Customer_0788"/>
    <s v="P2014"/>
    <s v="Cookware Set"/>
    <x v="1"/>
    <x v="1"/>
    <n v="1"/>
    <n v="2999"/>
    <n v="2999"/>
    <n v="0.1"/>
    <n v="299.89999999999998"/>
    <n v="2699.1"/>
    <n v="566.80999999999995"/>
    <s v="Noida"/>
    <s v="Uttar Pradesh"/>
    <s v="North"/>
    <x v="1"/>
    <s v="Express"/>
    <n v="2025"/>
    <n v="1"/>
    <s v="January"/>
    <n v="0.21"/>
    <n v="2399.1999999999998"/>
    <n v="0"/>
  </r>
  <r>
    <s v="ORD103139"/>
    <d v="2024-06-06T00:00:00"/>
    <x v="87"/>
    <s v="Customer_0423"/>
    <s v="P2020"/>
    <s v="Shampoo"/>
    <x v="4"/>
    <x v="10"/>
    <n v="1"/>
    <n v="599"/>
    <n v="599"/>
    <n v="0.15"/>
    <n v="89.85"/>
    <n v="509.15"/>
    <n v="170.57"/>
    <s v="Bengaluru"/>
    <s v="Karnataka"/>
    <s v="South"/>
    <x v="4"/>
    <s v="Same Day"/>
    <n v="2024"/>
    <n v="6"/>
    <s v="June"/>
    <n v="0.33500000000000002"/>
    <n v="419.3"/>
    <n v="0"/>
  </r>
  <r>
    <s v="ORD103384"/>
    <d v="2024-06-15T00:00:00"/>
    <x v="63"/>
    <s v="Customer_0339"/>
    <s v="P2003"/>
    <s v="Laptop"/>
    <x v="2"/>
    <x v="2"/>
    <n v="4"/>
    <n v="59999"/>
    <n v="239996"/>
    <n v="0"/>
    <n v="0"/>
    <n v="239996"/>
    <n v="38399.360000000001"/>
    <s v="Kolkata"/>
    <s v="West Bengal"/>
    <s v="East"/>
    <x v="3"/>
    <s v="Standard"/>
    <n v="2024"/>
    <n v="6"/>
    <s v="June"/>
    <n v="0.16"/>
    <n v="239996"/>
    <n v="0"/>
  </r>
  <r>
    <s v="ORD103602"/>
    <d v="2024-07-04T00:00:00"/>
    <x v="499"/>
    <s v="Customer_0675"/>
    <s v="P2007"/>
    <s v="T-Shirt"/>
    <x v="0"/>
    <x v="12"/>
    <n v="1"/>
    <n v="799"/>
    <n v="799"/>
    <n v="0.15"/>
    <n v="119.85"/>
    <n v="679.15"/>
    <n v="186.77"/>
    <s v="Kolkata"/>
    <s v="West Bengal"/>
    <s v="East"/>
    <x v="1"/>
    <s v="Standard"/>
    <n v="2024"/>
    <n v="7"/>
    <s v="July"/>
    <n v="0.27500000000000002"/>
    <n v="559.29999999999995"/>
    <n v="0"/>
  </r>
  <r>
    <s v="ORD100423"/>
    <d v="2025-12-10T00:00:00"/>
    <x v="153"/>
    <s v="Customer_0323"/>
    <s v="P2015"/>
    <s v="Table Lamp"/>
    <x v="1"/>
    <x v="8"/>
    <n v="2"/>
    <n v="1299"/>
    <n v="2598"/>
    <n v="0.1"/>
    <n v="259.8"/>
    <n v="2338.1999999999998"/>
    <n v="491.02"/>
    <s v="Gurugram"/>
    <s v="Haryana"/>
    <s v="North"/>
    <x v="2"/>
    <s v="Standard"/>
    <n v="2025"/>
    <n v="12"/>
    <s v="December"/>
    <n v="0.21"/>
    <n v="2078.4"/>
    <n v="0"/>
  </r>
  <r>
    <s v="ORD101571"/>
    <d v="2025-10-01T00:00:00"/>
    <x v="706"/>
    <s v="Customer_0399"/>
    <s v="P2011"/>
    <s v="Sneakers"/>
    <x v="0"/>
    <x v="4"/>
    <n v="2"/>
    <n v="2499"/>
    <n v="4998"/>
    <n v="0.1"/>
    <n v="499.8"/>
    <n v="4498.2"/>
    <n v="1304.48"/>
    <s v="Jaipur"/>
    <s v="Rajasthan"/>
    <s v="North"/>
    <x v="1"/>
    <s v="Same Day"/>
    <n v="2025"/>
    <n v="10"/>
    <s v="October"/>
    <n v="0.28999999999999998"/>
    <n v="3998.4"/>
    <n v="0"/>
  </r>
  <r>
    <s v="ORD102829"/>
    <d v="2024-06-18T00:00:00"/>
    <x v="183"/>
    <s v="Customer_0363"/>
    <s v="P2004"/>
    <s v="Wireless Mouse"/>
    <x v="2"/>
    <x v="3"/>
    <n v="4"/>
    <n v="899"/>
    <n v="3596"/>
    <n v="0.1"/>
    <n v="359.6"/>
    <n v="3236.4"/>
    <n v="420.73"/>
    <s v="Chennai"/>
    <s v="Tamil Nadu"/>
    <s v="South"/>
    <x v="4"/>
    <s v="Same Day"/>
    <n v="2024"/>
    <n v="6"/>
    <s v="June"/>
    <n v="0.13"/>
    <n v="2876.8"/>
    <n v="0"/>
  </r>
  <r>
    <s v="ORD104993"/>
    <d v="2025-03-24T00:00:00"/>
    <x v="600"/>
    <s v="Customer_0199"/>
    <s v="P2020"/>
    <s v="Shampoo"/>
    <x v="4"/>
    <x v="10"/>
    <n v="2"/>
    <n v="599"/>
    <n v="1198"/>
    <n v="0.3"/>
    <n v="359.4"/>
    <n v="838.6"/>
    <n v="243.19"/>
    <s v="Ahmedabad"/>
    <s v="Gujarat"/>
    <s v="West"/>
    <x v="1"/>
    <s v="Standard"/>
    <n v="2025"/>
    <n v="3"/>
    <s v="March"/>
    <n v="0.28999999999999998"/>
    <n v="479.2"/>
    <n v="0"/>
  </r>
  <r>
    <s v="ORD100115"/>
    <d v="2024-02-14T00:00:00"/>
    <x v="496"/>
    <s v="Customer_0366"/>
    <s v="P2002"/>
    <s v="Wireless Earbuds"/>
    <x v="2"/>
    <x v="7"/>
    <n v="2"/>
    <n v="2999"/>
    <n v="5998"/>
    <n v="0.15"/>
    <n v="899.7"/>
    <n v="5098.3"/>
    <n v="586.29999999999995"/>
    <s v="Mumbai"/>
    <s v="Maharashtra"/>
    <s v="West"/>
    <x v="4"/>
    <s v="Standard"/>
    <n v="2024"/>
    <n v="2"/>
    <s v="February"/>
    <n v="0.115"/>
    <n v="4198.6000000000004"/>
    <n v="0"/>
  </r>
  <r>
    <s v="ORD101468"/>
    <d v="2025-02-24T00:00:00"/>
    <x v="465"/>
    <s v="Customer_0701"/>
    <s v="P2021"/>
    <s v="Perfume"/>
    <x v="4"/>
    <x v="13"/>
    <n v="2"/>
    <n v="1499"/>
    <n v="2998"/>
    <n v="0.15"/>
    <n v="449.7"/>
    <n v="2548.3000000000002"/>
    <n v="853.68"/>
    <s v="Mumbai"/>
    <s v="Maharashtra"/>
    <s v="West"/>
    <x v="4"/>
    <s v="Express"/>
    <n v="2025"/>
    <n v="2"/>
    <s v="February"/>
    <n v="0.33500000000000002"/>
    <n v="2098.6"/>
    <n v="0"/>
  </r>
  <r>
    <s v="ORD101932"/>
    <d v="2025-01-08T00:00:00"/>
    <x v="69"/>
    <s v="Customer_0044"/>
    <s v="P2010"/>
    <s v="Dress"/>
    <x v="0"/>
    <x v="0"/>
    <n v="2"/>
    <n v="1999"/>
    <n v="3998"/>
    <n v="0"/>
    <n v="0"/>
    <n v="3998"/>
    <n v="1279.3599999999999"/>
    <s v="Noida"/>
    <s v="Uttar Pradesh"/>
    <s v="North"/>
    <x v="2"/>
    <s v="Standard"/>
    <n v="2025"/>
    <n v="1"/>
    <s v="January"/>
    <n v="0.32"/>
    <n v="3998"/>
    <n v="0"/>
  </r>
  <r>
    <s v="ORD102496"/>
    <d v="2025-11-23T00:00:00"/>
    <x v="495"/>
    <s v="Customer_0644"/>
    <s v="P2001"/>
    <s v="Smartphone"/>
    <x v="2"/>
    <x v="7"/>
    <n v="2"/>
    <n v="24999"/>
    <n v="49998"/>
    <n v="0.05"/>
    <n v="2499.9"/>
    <n v="47498.1"/>
    <n v="6887.22"/>
    <s v="Noida"/>
    <s v="Uttar Pradesh"/>
    <s v="North"/>
    <x v="3"/>
    <s v="Standard"/>
    <n v="2025"/>
    <n v="11"/>
    <s v="November"/>
    <n v="0.14499999999999999"/>
    <n v="44998.2"/>
    <n v="0"/>
  </r>
  <r>
    <s v="ORD102605"/>
    <d v="2024-08-31T00:00:00"/>
    <x v="311"/>
    <s v="Customer_0031"/>
    <s v="P2020"/>
    <s v="Shampoo"/>
    <x v="4"/>
    <x v="10"/>
    <n v="1"/>
    <n v="599"/>
    <n v="599"/>
    <n v="0.15"/>
    <n v="89.85"/>
    <n v="509.15"/>
    <n v="170.57"/>
    <s v="Hyderabad"/>
    <s v="Telangana"/>
    <s v="South"/>
    <x v="2"/>
    <s v="Standard"/>
    <n v="2024"/>
    <n v="8"/>
    <s v="August"/>
    <n v="0.33500000000000002"/>
    <n v="419.3"/>
    <n v="0"/>
  </r>
  <r>
    <s v="ORD102997"/>
    <d v="2025-03-30T00:00:00"/>
    <x v="725"/>
    <s v="Customer_0656"/>
    <s v="P2015"/>
    <s v="Table Lamp"/>
    <x v="1"/>
    <x v="8"/>
    <n v="2"/>
    <n v="1299"/>
    <n v="2598"/>
    <n v="0.05"/>
    <n v="129.9"/>
    <n v="2468.1"/>
    <n v="555.32000000000005"/>
    <s v="Noida"/>
    <s v="Uttar Pradesh"/>
    <s v="North"/>
    <x v="4"/>
    <s v="Standard"/>
    <n v="2025"/>
    <n v="3"/>
    <s v="March"/>
    <n v="0.22500000000000001"/>
    <n v="2338.1999999999998"/>
    <n v="0"/>
  </r>
  <r>
    <s v="ORD103374"/>
    <d v="2025-09-17T00:00:00"/>
    <x v="713"/>
    <s v="Customer_0435"/>
    <s v="P2011"/>
    <s v="Sneakers"/>
    <x v="0"/>
    <x v="4"/>
    <n v="4"/>
    <n v="2499"/>
    <n v="9996"/>
    <n v="0"/>
    <n v="0"/>
    <n v="9996"/>
    <n v="3198.72"/>
    <s v="Bengaluru"/>
    <s v="Karnataka"/>
    <s v="South"/>
    <x v="1"/>
    <s v="Standard"/>
    <n v="2025"/>
    <n v="9"/>
    <s v="September"/>
    <n v="0.32"/>
    <n v="9996"/>
    <n v="0"/>
  </r>
  <r>
    <s v="ORD103506"/>
    <d v="2024-10-18T00:00:00"/>
    <x v="419"/>
    <s v="Customer_0022"/>
    <s v="P2007"/>
    <s v="T-Shirt"/>
    <x v="0"/>
    <x v="12"/>
    <n v="1"/>
    <n v="799"/>
    <n v="799"/>
    <n v="0.1"/>
    <n v="79.900000000000006"/>
    <n v="719.1"/>
    <n v="208.54"/>
    <s v="Hyderabad"/>
    <s v="Telangana"/>
    <s v="South"/>
    <x v="4"/>
    <s v="Standard"/>
    <n v="2024"/>
    <n v="10"/>
    <s v="October"/>
    <n v="0.28999999999999998"/>
    <n v="639.20000000000005"/>
    <n v="0"/>
  </r>
  <r>
    <s v="ORD102868"/>
    <d v="2025-04-04T00:00:00"/>
    <x v="472"/>
    <s v="Customer_0488"/>
    <s v="P2012"/>
    <s v="Sandals"/>
    <x v="0"/>
    <x v="4"/>
    <n v="2"/>
    <n v="1299"/>
    <n v="2598"/>
    <n v="0.1"/>
    <n v="259.8"/>
    <n v="2338.1999999999998"/>
    <n v="678.08"/>
    <s v="Jaipur"/>
    <s v="Rajasthan"/>
    <s v="North"/>
    <x v="1"/>
    <s v="Standard"/>
    <n v="2025"/>
    <n v="4"/>
    <s v="April"/>
    <n v="0.28999999999999998"/>
    <n v="2078.4"/>
    <n v="0"/>
  </r>
  <r>
    <s v="ORD102906"/>
    <d v="2024-08-27T00:00:00"/>
    <x v="545"/>
    <s v="Customer_0039"/>
    <s v="P2010"/>
    <s v="Dress"/>
    <x v="0"/>
    <x v="0"/>
    <n v="1"/>
    <n v="1999"/>
    <n v="1999"/>
    <n v="0"/>
    <n v="0"/>
    <n v="1999"/>
    <n v="639.67999999999995"/>
    <s v="Bengaluru"/>
    <s v="Karnataka"/>
    <s v="South"/>
    <x v="1"/>
    <s v="Express"/>
    <n v="2024"/>
    <n v="8"/>
    <s v="August"/>
    <n v="0.32"/>
    <n v="1999"/>
    <n v="0"/>
  </r>
  <r>
    <s v="ORD103594"/>
    <d v="2025-06-30T00:00:00"/>
    <x v="3"/>
    <s v="Customer_0661"/>
    <s v="P2025"/>
    <s v="Football"/>
    <x v="3"/>
    <x v="6"/>
    <n v="1"/>
    <n v="999"/>
    <n v="999"/>
    <n v="0.1"/>
    <n v="99.9"/>
    <n v="899.1"/>
    <n v="224.78"/>
    <s v="Delhi"/>
    <s v="Delhi"/>
    <s v="North"/>
    <x v="1"/>
    <s v="Standard"/>
    <n v="2025"/>
    <n v="6"/>
    <s v="June"/>
    <n v="0.25"/>
    <n v="799.2"/>
    <n v="0"/>
  </r>
  <r>
    <s v="ORD103817"/>
    <d v="2024-09-01T00:00:00"/>
    <x v="218"/>
    <s v="Customer_0706"/>
    <s v="P2010"/>
    <s v="Dress"/>
    <x v="0"/>
    <x v="0"/>
    <n v="1"/>
    <n v="1999"/>
    <n v="1999"/>
    <n v="0.2"/>
    <n v="399.8"/>
    <n v="1599.2"/>
    <n v="415.79"/>
    <s v="Kolkata"/>
    <s v="West Bengal"/>
    <s v="East"/>
    <x v="1"/>
    <s v="Express"/>
    <n v="2024"/>
    <n v="9"/>
    <s v="September"/>
    <n v="0.26"/>
    <n v="1199.4000000000001"/>
    <n v="0"/>
  </r>
  <r>
    <s v="ORD104591"/>
    <d v="2024-11-12T00:00:00"/>
    <x v="530"/>
    <s v="Customer_0789"/>
    <s v="P2006"/>
    <s v="Power Bank"/>
    <x v="2"/>
    <x v="3"/>
    <n v="1"/>
    <n v="1499"/>
    <n v="1499"/>
    <n v="0.05"/>
    <n v="74.95"/>
    <n v="1424.05"/>
    <n v="206.49"/>
    <s v="Kolkata"/>
    <s v="West Bengal"/>
    <s v="East"/>
    <x v="1"/>
    <s v="Standard"/>
    <n v="2024"/>
    <n v="11"/>
    <s v="November"/>
    <n v="0.14499999999999999"/>
    <n v="1349.1"/>
    <n v="0"/>
  </r>
  <r>
    <s v="ORD104746"/>
    <d v="2025-04-25T00:00:00"/>
    <x v="73"/>
    <s v="Customer_0620"/>
    <s v="P2008"/>
    <s v="Jeans"/>
    <x v="0"/>
    <x v="12"/>
    <n v="3"/>
    <n v="1799"/>
    <n v="5397"/>
    <n v="0.05"/>
    <n v="269.85000000000002"/>
    <n v="5127.1499999999996"/>
    <n v="1563.78"/>
    <s v="Gurugram"/>
    <s v="Haryana"/>
    <s v="North"/>
    <x v="0"/>
    <s v="Express"/>
    <n v="2025"/>
    <n v="4"/>
    <s v="April"/>
    <n v="0.30499999999999999"/>
    <n v="4857.3"/>
    <n v="0"/>
  </r>
  <r>
    <s v="ORD104951"/>
    <d v="2024-07-17T00:00:00"/>
    <x v="440"/>
    <s v="Customer_0115"/>
    <s v="P2003"/>
    <s v="Laptop"/>
    <x v="2"/>
    <x v="2"/>
    <n v="4"/>
    <n v="59999"/>
    <n v="239996"/>
    <n v="0.1"/>
    <n v="23999.599999999999"/>
    <n v="215996.4"/>
    <n v="28079.53"/>
    <s v="Pune"/>
    <s v="Maharashtra"/>
    <s v="West"/>
    <x v="2"/>
    <s v="Standard"/>
    <n v="2024"/>
    <n v="7"/>
    <s v="July"/>
    <n v="0.13"/>
    <n v="191996.79999999999"/>
    <n v="0"/>
  </r>
  <r>
    <s v="ORD101049"/>
    <d v="2025-01-11T00:00:00"/>
    <x v="726"/>
    <s v="Customer_0523"/>
    <s v="P2001"/>
    <s v="Smartphone"/>
    <x v="2"/>
    <x v="7"/>
    <n v="2"/>
    <n v="24999"/>
    <n v="49998"/>
    <n v="0.1"/>
    <n v="4999.8"/>
    <n v="44998.2"/>
    <n v="5849.77"/>
    <s v="Hyderabad"/>
    <s v="Telangana"/>
    <s v="South"/>
    <x v="2"/>
    <s v="Same Day"/>
    <n v="2025"/>
    <n v="1"/>
    <s v="January"/>
    <n v="0.13"/>
    <n v="39998.400000000001"/>
    <n v="0"/>
  </r>
  <r>
    <s v="ORD101137"/>
    <d v="2025-11-25T00:00:00"/>
    <x v="204"/>
    <s v="Customer_0287"/>
    <s v="P2013"/>
    <s v="Mixer Grinder"/>
    <x v="1"/>
    <x v="1"/>
    <n v="1"/>
    <n v="3499"/>
    <n v="3499"/>
    <n v="0.1"/>
    <n v="349.9"/>
    <n v="3149.1"/>
    <n v="661.31"/>
    <s v="Chennai"/>
    <s v="Tamil Nadu"/>
    <s v="South"/>
    <x v="4"/>
    <s v="Express"/>
    <n v="2025"/>
    <n v="11"/>
    <s v="November"/>
    <n v="0.21"/>
    <n v="2799.2"/>
    <n v="0"/>
  </r>
  <r>
    <s v="ORD101951"/>
    <d v="2025-08-07T00:00:00"/>
    <x v="38"/>
    <s v="Customer_0053"/>
    <s v="P2022"/>
    <s v="Yoga Mat"/>
    <x v="3"/>
    <x v="9"/>
    <n v="1"/>
    <n v="899"/>
    <n v="899"/>
    <n v="0.05"/>
    <n v="44.95"/>
    <n v="854.05"/>
    <n v="226.32"/>
    <s v="Ahmedabad"/>
    <s v="Gujarat"/>
    <s v="West"/>
    <x v="4"/>
    <s v="Same Day"/>
    <n v="2025"/>
    <n v="8"/>
    <s v="August"/>
    <n v="0.26500000000000001"/>
    <n v="809.1"/>
    <n v="0"/>
  </r>
  <r>
    <s v="ORD102232"/>
    <d v="2025-03-27T00:00:00"/>
    <x v="361"/>
    <s v="Customer_0671"/>
    <s v="P2007"/>
    <s v="T-Shirt"/>
    <x v="0"/>
    <x v="12"/>
    <n v="3"/>
    <n v="799"/>
    <n v="2397"/>
    <n v="0.2"/>
    <n v="479.4"/>
    <n v="1917.6"/>
    <n v="498.58"/>
    <s v="Pune"/>
    <s v="Maharashtra"/>
    <s v="West"/>
    <x v="1"/>
    <s v="Standard"/>
    <n v="2025"/>
    <n v="3"/>
    <s v="March"/>
    <n v="0.26"/>
    <n v="1438.2"/>
    <n v="0"/>
  </r>
  <r>
    <s v="ORD102483"/>
    <d v="2025-04-17T00:00:00"/>
    <x v="273"/>
    <s v="Customer_0787"/>
    <s v="P2008"/>
    <s v="Jeans"/>
    <x v="0"/>
    <x v="12"/>
    <n v="2"/>
    <n v="1799"/>
    <n v="3598"/>
    <n v="0.15"/>
    <n v="539.70000000000005"/>
    <n v="3058.3"/>
    <n v="841.03"/>
    <s v="Pune"/>
    <s v="Maharashtra"/>
    <s v="West"/>
    <x v="4"/>
    <s v="Express"/>
    <n v="2025"/>
    <n v="4"/>
    <s v="April"/>
    <n v="0.27500000000000002"/>
    <n v="2518.6"/>
    <n v="0"/>
  </r>
  <r>
    <s v="ORD103369"/>
    <d v="2024-10-15T00:00:00"/>
    <x v="199"/>
    <s v="Customer_0553"/>
    <s v="P2016"/>
    <s v="Bedsheet Set"/>
    <x v="1"/>
    <x v="8"/>
    <n v="1"/>
    <n v="999"/>
    <n v="999"/>
    <n v="0.1"/>
    <n v="99.9"/>
    <n v="899.1"/>
    <n v="188.81"/>
    <s v="Delhi"/>
    <s v="Delhi"/>
    <s v="North"/>
    <x v="4"/>
    <s v="Same Day"/>
    <n v="2024"/>
    <n v="10"/>
    <s v="October"/>
    <n v="0.21"/>
    <n v="799.2"/>
    <n v="0"/>
  </r>
  <r>
    <s v="ORD103517"/>
    <d v="2025-01-26T00:00:00"/>
    <x v="727"/>
    <s v="Customer_0613"/>
    <s v="P2006"/>
    <s v="Power Bank"/>
    <x v="2"/>
    <x v="3"/>
    <n v="4"/>
    <n v="1499"/>
    <n v="5996"/>
    <n v="0.1"/>
    <n v="599.6"/>
    <n v="5396.4"/>
    <n v="701.53"/>
    <s v="Chennai"/>
    <s v="Tamil Nadu"/>
    <s v="South"/>
    <x v="3"/>
    <s v="Express"/>
    <n v="2025"/>
    <n v="1"/>
    <s v="January"/>
    <n v="0.13"/>
    <n v="4796.8"/>
    <n v="0"/>
  </r>
  <r>
    <s v="ORD104873"/>
    <d v="2025-05-29T00:00:00"/>
    <x v="728"/>
    <s v="Customer_0182"/>
    <s v="P2018"/>
    <s v="Face Wash"/>
    <x v="4"/>
    <x v="11"/>
    <n v="3"/>
    <n v="399"/>
    <n v="1197"/>
    <n v="0.05"/>
    <n v="59.85"/>
    <n v="1137.1500000000001"/>
    <n v="415.06"/>
    <s v="Chennai"/>
    <s v="Tamil Nadu"/>
    <s v="South"/>
    <x v="2"/>
    <s v="Same Day"/>
    <n v="2025"/>
    <n v="5"/>
    <s v="May"/>
    <n v="0.36499999999999999"/>
    <n v="1077.3"/>
    <n v="0"/>
  </r>
  <r>
    <s v="ORD103098"/>
    <d v="2025-06-24T00:00:00"/>
    <x v="225"/>
    <s v="Customer_0111"/>
    <s v="P2011"/>
    <s v="Sneakers"/>
    <x v="0"/>
    <x v="4"/>
    <n v="1"/>
    <n v="2499"/>
    <n v="2499"/>
    <n v="0.15"/>
    <n v="374.85"/>
    <n v="2124.15"/>
    <n v="584.14"/>
    <s v="Lucknow"/>
    <s v="Uttar Pradesh"/>
    <s v="North"/>
    <x v="3"/>
    <s v="Express"/>
    <n v="2025"/>
    <n v="6"/>
    <s v="June"/>
    <n v="0.27500000000000002"/>
    <n v="1749.3"/>
    <n v="0"/>
  </r>
  <r>
    <s v="ORD103197"/>
    <d v="2025-03-04T00:00:00"/>
    <x v="585"/>
    <s v="Customer_0365"/>
    <s v="P2023"/>
    <s v="Dumbbells"/>
    <x v="3"/>
    <x v="9"/>
    <n v="1"/>
    <n v="1599"/>
    <n v="1599"/>
    <n v="0.15"/>
    <n v="239.85"/>
    <n v="1359.15"/>
    <n v="319.39999999999998"/>
    <s v="Lucknow"/>
    <s v="Uttar Pradesh"/>
    <s v="North"/>
    <x v="3"/>
    <s v="Express"/>
    <n v="2025"/>
    <n v="3"/>
    <s v="March"/>
    <n v="0.23499999999999999"/>
    <n v="1119.3"/>
    <n v="0"/>
  </r>
  <r>
    <s v="ORD100327"/>
    <d v="2024-06-14T00:00:00"/>
    <x v="534"/>
    <s v="Customer_0690"/>
    <s v="P2004"/>
    <s v="Wireless Mouse"/>
    <x v="2"/>
    <x v="3"/>
    <n v="1"/>
    <n v="899"/>
    <n v="899"/>
    <n v="0.1"/>
    <n v="89.9"/>
    <n v="809.1"/>
    <n v="105.18"/>
    <s v="Jaipur"/>
    <s v="Rajasthan"/>
    <s v="North"/>
    <x v="2"/>
    <s v="Standard"/>
    <n v="2024"/>
    <n v="6"/>
    <s v="June"/>
    <n v="0.13"/>
    <n v="719.2"/>
    <n v="0"/>
  </r>
  <r>
    <s v="ORD100408"/>
    <d v="2024-07-23T00:00:00"/>
    <x v="625"/>
    <s v="Customer_0516"/>
    <s v="P2008"/>
    <s v="Jeans"/>
    <x v="0"/>
    <x v="12"/>
    <n v="1"/>
    <n v="1799"/>
    <n v="1799"/>
    <n v="0.15"/>
    <n v="269.85000000000002"/>
    <n v="1529.15"/>
    <n v="420.52"/>
    <s v="Hyderabad"/>
    <s v="Telangana"/>
    <s v="South"/>
    <x v="4"/>
    <s v="Standard"/>
    <n v="2024"/>
    <n v="7"/>
    <s v="July"/>
    <n v="0.27500000000000002"/>
    <n v="1259.3"/>
    <n v="0"/>
  </r>
  <r>
    <s v="ORD100448"/>
    <d v="2025-09-11T00:00:00"/>
    <x v="117"/>
    <s v="Customer_0112"/>
    <s v="P2014"/>
    <s v="Cookware Set"/>
    <x v="1"/>
    <x v="1"/>
    <n v="1"/>
    <n v="2999"/>
    <n v="2999"/>
    <n v="0.1"/>
    <n v="299.89999999999998"/>
    <n v="2699.1"/>
    <n v="566.80999999999995"/>
    <s v="Gurugram"/>
    <s v="Haryana"/>
    <s v="North"/>
    <x v="1"/>
    <s v="Express"/>
    <n v="2025"/>
    <n v="9"/>
    <s v="September"/>
    <n v="0.21"/>
    <n v="2399.1999999999998"/>
    <n v="0"/>
  </r>
  <r>
    <s v="ORD100586"/>
    <d v="2024-05-21T00:00:00"/>
    <x v="391"/>
    <s v="Customer_0069"/>
    <s v="P2005"/>
    <s v="Keyboard"/>
    <x v="2"/>
    <x v="3"/>
    <n v="2"/>
    <n v="1299"/>
    <n v="2598"/>
    <n v="0.1"/>
    <n v="259.8"/>
    <n v="2338.1999999999998"/>
    <n v="303.97000000000003"/>
    <s v="Gurugram"/>
    <s v="Haryana"/>
    <s v="North"/>
    <x v="4"/>
    <s v="Standard"/>
    <n v="2024"/>
    <n v="5"/>
    <s v="May"/>
    <n v="0.13"/>
    <n v="2078.4"/>
    <n v="0"/>
  </r>
  <r>
    <s v="ORD101232"/>
    <d v="2024-09-13T00:00:00"/>
    <x v="376"/>
    <s v="Customer_0394"/>
    <s v="P2009"/>
    <s v="Kurti"/>
    <x v="0"/>
    <x v="0"/>
    <n v="5"/>
    <n v="1199"/>
    <n v="5995"/>
    <n v="0.1"/>
    <n v="599.5"/>
    <n v="5395.5"/>
    <n v="1564.7"/>
    <s v="Chennai"/>
    <s v="Tamil Nadu"/>
    <s v="South"/>
    <x v="2"/>
    <s v="Standard"/>
    <n v="2024"/>
    <n v="9"/>
    <s v="September"/>
    <n v="0.28999999999999998"/>
    <n v="4796"/>
    <n v="0"/>
  </r>
  <r>
    <s v="ORD102317"/>
    <d v="2024-02-23T00:00:00"/>
    <x v="478"/>
    <s v="Customer_0684"/>
    <s v="P2024"/>
    <s v="Cricket Bat"/>
    <x v="3"/>
    <x v="6"/>
    <n v="2"/>
    <n v="2499"/>
    <n v="4998"/>
    <n v="0.05"/>
    <n v="249.9"/>
    <n v="4748.1000000000004"/>
    <n v="1258.25"/>
    <s v="Chennai"/>
    <s v="Tamil Nadu"/>
    <s v="South"/>
    <x v="1"/>
    <s v="Same Day"/>
    <n v="2024"/>
    <n v="2"/>
    <s v="February"/>
    <n v="0.26500000000000001"/>
    <n v="4498.2"/>
    <n v="0"/>
  </r>
  <r>
    <s v="ORD102452"/>
    <d v="2025-10-18T00:00:00"/>
    <x v="355"/>
    <s v="Customer_0765"/>
    <s v="P2009"/>
    <s v="Kurti"/>
    <x v="0"/>
    <x v="0"/>
    <n v="1"/>
    <n v="1199"/>
    <n v="1199"/>
    <n v="0.3"/>
    <n v="359.7"/>
    <n v="839.3"/>
    <n v="193.04"/>
    <s v="Kolkata"/>
    <s v="West Bengal"/>
    <s v="East"/>
    <x v="4"/>
    <s v="Standard"/>
    <n v="2025"/>
    <n v="10"/>
    <s v="October"/>
    <n v="0.23"/>
    <n v="479.6"/>
    <n v="0"/>
  </r>
  <r>
    <s v="ORD102587"/>
    <d v="2025-05-07T00:00:00"/>
    <x v="414"/>
    <s v="Customer_0094"/>
    <s v="P2005"/>
    <s v="Keyboard"/>
    <x v="2"/>
    <x v="3"/>
    <n v="1"/>
    <n v="1299"/>
    <n v="1299"/>
    <n v="0.25"/>
    <n v="324.75"/>
    <n v="974.25"/>
    <n v="82.81"/>
    <s v="Gurugram"/>
    <s v="Haryana"/>
    <s v="North"/>
    <x v="4"/>
    <s v="Standard"/>
    <n v="2025"/>
    <n v="5"/>
    <s v="May"/>
    <n v="8.5000000000000006E-2"/>
    <n v="649.5"/>
    <n v="0"/>
  </r>
  <r>
    <s v="ORD102938"/>
    <d v="2025-01-15T00:00:00"/>
    <x v="328"/>
    <s v="Customer_0207"/>
    <s v="P2012"/>
    <s v="Sandals"/>
    <x v="0"/>
    <x v="4"/>
    <n v="1"/>
    <n v="1299"/>
    <n v="1299"/>
    <n v="0.05"/>
    <n v="64.95"/>
    <n v="1234.05"/>
    <n v="376.39"/>
    <s v="Kolkata"/>
    <s v="West Bengal"/>
    <s v="East"/>
    <x v="2"/>
    <s v="Standard"/>
    <n v="2025"/>
    <n v="1"/>
    <s v="January"/>
    <n v="0.30499999999999999"/>
    <n v="1169.0999999999999"/>
    <n v="0"/>
  </r>
  <r>
    <s v="ORD102954"/>
    <d v="2025-07-21T00:00:00"/>
    <x v="140"/>
    <s v="Customer_0506"/>
    <s v="P2020"/>
    <s v="Shampoo"/>
    <x v="4"/>
    <x v="10"/>
    <n v="2"/>
    <n v="599"/>
    <n v="1198"/>
    <n v="0.1"/>
    <n v="119.8"/>
    <n v="1078.2"/>
    <n v="377.37"/>
    <s v="Noida"/>
    <s v="Uttar Pradesh"/>
    <s v="North"/>
    <x v="4"/>
    <s v="Standard"/>
    <n v="2025"/>
    <n v="7"/>
    <s v="July"/>
    <n v="0.35"/>
    <n v="958.4"/>
    <n v="0"/>
  </r>
  <r>
    <s v="ORD103409"/>
    <d v="2024-04-15T00:00:00"/>
    <x v="47"/>
    <s v="Customer_0413"/>
    <s v="P2025"/>
    <s v="Football"/>
    <x v="3"/>
    <x v="6"/>
    <n v="2"/>
    <n v="999"/>
    <n v="1998"/>
    <n v="0.05"/>
    <n v="99.9"/>
    <n v="1898.1"/>
    <n v="503"/>
    <s v="Bengaluru"/>
    <s v="Karnataka"/>
    <s v="South"/>
    <x v="2"/>
    <s v="Express"/>
    <n v="2024"/>
    <n v="4"/>
    <s v="April"/>
    <n v="0.26500000000000001"/>
    <n v="1798.2"/>
    <n v="0"/>
  </r>
  <r>
    <s v="ORD103760"/>
    <d v="2025-12-29T00:00:00"/>
    <x v="630"/>
    <s v="Customer_0215"/>
    <s v="P2013"/>
    <s v="Mixer Grinder"/>
    <x v="1"/>
    <x v="1"/>
    <n v="1"/>
    <n v="3499"/>
    <n v="3499"/>
    <n v="0.1"/>
    <n v="349.9"/>
    <n v="3149.1"/>
    <n v="661.31"/>
    <s v="Hyderabad"/>
    <s v="Telangana"/>
    <s v="South"/>
    <x v="2"/>
    <s v="Standard"/>
    <n v="2025"/>
    <n v="12"/>
    <s v="December"/>
    <n v="0.21"/>
    <n v="2799.2"/>
    <n v="0"/>
  </r>
  <r>
    <s v="ORD104204"/>
    <d v="2025-06-12T00:00:00"/>
    <x v="729"/>
    <s v="Customer_0537"/>
    <s v="P2009"/>
    <s v="Kurti"/>
    <x v="0"/>
    <x v="0"/>
    <n v="1"/>
    <n v="1199"/>
    <n v="1199"/>
    <n v="0"/>
    <n v="0"/>
    <n v="1199"/>
    <n v="383.68"/>
    <s v="Kolkata"/>
    <s v="West Bengal"/>
    <s v="East"/>
    <x v="3"/>
    <s v="Express"/>
    <n v="2025"/>
    <n v="6"/>
    <s v="June"/>
    <n v="0.32"/>
    <n v="1199"/>
    <n v="0"/>
  </r>
  <r>
    <s v="ORD104345"/>
    <d v="2024-05-07T00:00:00"/>
    <x v="637"/>
    <s v="Customer_0767"/>
    <s v="P2021"/>
    <s v="Perfume"/>
    <x v="4"/>
    <x v="13"/>
    <n v="3"/>
    <n v="1499"/>
    <n v="4497"/>
    <n v="0.15"/>
    <n v="674.55"/>
    <n v="3822.45"/>
    <n v="1280.52"/>
    <s v="Gurugram"/>
    <s v="Haryana"/>
    <s v="North"/>
    <x v="1"/>
    <s v="Standard"/>
    <n v="2024"/>
    <n v="5"/>
    <s v="May"/>
    <n v="0.33500000000000002"/>
    <n v="3147.9"/>
    <n v="0"/>
  </r>
  <r>
    <s v="ORD104826"/>
    <d v="2024-10-18T00:00:00"/>
    <x v="57"/>
    <s v="Customer_0707"/>
    <s v="P2003"/>
    <s v="Laptop"/>
    <x v="2"/>
    <x v="2"/>
    <n v="2"/>
    <n v="59999"/>
    <n v="119998"/>
    <n v="0.1"/>
    <n v="11999.8"/>
    <n v="107998.2"/>
    <n v="14039.77"/>
    <s v="Delhi"/>
    <s v="Delhi"/>
    <s v="North"/>
    <x v="3"/>
    <s v="Standard"/>
    <n v="2024"/>
    <n v="10"/>
    <s v="October"/>
    <n v="0.13"/>
    <n v="95998.399999999994"/>
    <n v="0"/>
  </r>
  <r>
    <s v="ORD104872"/>
    <d v="2024-03-26T00:00:00"/>
    <x v="727"/>
    <s v="Customer_0613"/>
    <s v="P2006"/>
    <s v="Power Bank"/>
    <x v="2"/>
    <x v="3"/>
    <n v="1"/>
    <n v="1499"/>
    <n v="1499"/>
    <n v="0.1"/>
    <n v="149.9"/>
    <n v="1349.1"/>
    <n v="175.38"/>
    <s v="Lucknow"/>
    <s v="Uttar Pradesh"/>
    <s v="North"/>
    <x v="1"/>
    <s v="Standard"/>
    <n v="2024"/>
    <n v="3"/>
    <s v="March"/>
    <n v="0.13"/>
    <n v="1199.2"/>
    <n v="0"/>
  </r>
  <r>
    <s v="ORD100284"/>
    <d v="2024-06-13T00:00:00"/>
    <x v="486"/>
    <s v="Customer_0612"/>
    <s v="P2010"/>
    <s v="Dress"/>
    <x v="0"/>
    <x v="0"/>
    <n v="1"/>
    <n v="1999"/>
    <n v="1999"/>
    <n v="0"/>
    <n v="0"/>
    <n v="1999"/>
    <n v="639.67999999999995"/>
    <s v="Hyderabad"/>
    <s v="Telangana"/>
    <s v="South"/>
    <x v="2"/>
    <s v="Same Day"/>
    <n v="2024"/>
    <n v="6"/>
    <s v="June"/>
    <n v="0.32"/>
    <n v="1999"/>
    <n v="0"/>
  </r>
  <r>
    <s v="ORD100712"/>
    <d v="2024-10-06T00:00:00"/>
    <x v="351"/>
    <s v="Customer_0543"/>
    <s v="P2008"/>
    <s v="Jeans"/>
    <x v="0"/>
    <x v="12"/>
    <n v="1"/>
    <n v="1799"/>
    <n v="1799"/>
    <n v="0.2"/>
    <n v="359.8"/>
    <n v="1439.2"/>
    <n v="374.19"/>
    <s v="Hyderabad"/>
    <s v="Telangana"/>
    <s v="South"/>
    <x v="1"/>
    <s v="Express"/>
    <n v="2024"/>
    <n v="10"/>
    <s v="October"/>
    <n v="0.26"/>
    <n v="1079.4000000000001"/>
    <n v="0"/>
  </r>
  <r>
    <s v="ORD101416"/>
    <d v="2025-04-05T00:00:00"/>
    <x v="597"/>
    <s v="Customer_0281"/>
    <s v="P2003"/>
    <s v="Laptop"/>
    <x v="2"/>
    <x v="2"/>
    <n v="1"/>
    <n v="59999"/>
    <n v="59999"/>
    <n v="0.15"/>
    <n v="8999.85"/>
    <n v="50999.15"/>
    <n v="5864.9"/>
    <s v="Pune"/>
    <s v="Maharashtra"/>
    <s v="West"/>
    <x v="0"/>
    <s v="Standard"/>
    <n v="2025"/>
    <n v="4"/>
    <s v="April"/>
    <n v="0.115"/>
    <n v="41999.3"/>
    <n v="0"/>
  </r>
  <r>
    <s v="ORD102172"/>
    <d v="2025-06-09T00:00:00"/>
    <x v="315"/>
    <s v="Customer_0468"/>
    <s v="P2014"/>
    <s v="Cookware Set"/>
    <x v="1"/>
    <x v="1"/>
    <n v="2"/>
    <n v="2999"/>
    <n v="5998"/>
    <n v="0.15"/>
    <n v="899.7"/>
    <n v="5098.3"/>
    <n v="994.17"/>
    <s v="Bengaluru"/>
    <s v="Karnataka"/>
    <s v="South"/>
    <x v="4"/>
    <s v="Standard"/>
    <n v="2025"/>
    <n v="6"/>
    <s v="June"/>
    <n v="0.19500000000000001"/>
    <n v="4198.6000000000004"/>
    <n v="0"/>
  </r>
  <r>
    <s v="ORD102387"/>
    <d v="2024-05-30T00:00:00"/>
    <x v="603"/>
    <s v="Customer_0799"/>
    <s v="P2009"/>
    <s v="Kurti"/>
    <x v="0"/>
    <x v="0"/>
    <n v="2"/>
    <n v="1199"/>
    <n v="2398"/>
    <n v="0.05"/>
    <n v="119.9"/>
    <n v="2278.1"/>
    <n v="694.82"/>
    <s v="Kolkata"/>
    <s v="West Bengal"/>
    <s v="East"/>
    <x v="4"/>
    <s v="Standard"/>
    <n v="2024"/>
    <n v="5"/>
    <s v="May"/>
    <n v="0.30499999999999999"/>
    <n v="2158.1999999999998"/>
    <n v="0"/>
  </r>
  <r>
    <s v="ORD103275"/>
    <d v="2025-03-23T00:00:00"/>
    <x v="685"/>
    <s v="Customer_0667"/>
    <s v="P2002"/>
    <s v="Wireless Earbuds"/>
    <x v="2"/>
    <x v="7"/>
    <n v="5"/>
    <n v="2999"/>
    <n v="14995"/>
    <n v="0.1"/>
    <n v="1499.5"/>
    <n v="13495.5"/>
    <n v="1754.42"/>
    <s v="Chennai"/>
    <s v="Tamil Nadu"/>
    <s v="South"/>
    <x v="4"/>
    <s v="Express"/>
    <n v="2025"/>
    <n v="3"/>
    <s v="March"/>
    <n v="0.13"/>
    <n v="11996"/>
    <n v="0"/>
  </r>
  <r>
    <s v="ORD103835"/>
    <d v="2024-04-03T00:00:00"/>
    <x v="87"/>
    <s v="Customer_0423"/>
    <s v="P2008"/>
    <s v="Jeans"/>
    <x v="0"/>
    <x v="12"/>
    <n v="1"/>
    <n v="1799"/>
    <n v="1799"/>
    <n v="0.05"/>
    <n v="89.95"/>
    <n v="1709.05"/>
    <n v="521.26"/>
    <s v="Ahmedabad"/>
    <s v="Gujarat"/>
    <s v="West"/>
    <x v="3"/>
    <s v="Express"/>
    <n v="2024"/>
    <n v="4"/>
    <s v="April"/>
    <n v="0.30499999999999999"/>
    <n v="1619.1"/>
    <n v="0"/>
  </r>
  <r>
    <s v="ORD100475"/>
    <d v="2024-08-15T00:00:00"/>
    <x v="361"/>
    <s v="Customer_0671"/>
    <s v="P2018"/>
    <s v="Face Wash"/>
    <x v="4"/>
    <x v="11"/>
    <n v="4"/>
    <n v="399"/>
    <n v="1596"/>
    <n v="0.2"/>
    <n v="319.2"/>
    <n v="1276.8"/>
    <n v="408.58"/>
    <s v="Chennai"/>
    <s v="Tamil Nadu"/>
    <s v="South"/>
    <x v="1"/>
    <s v="Standard"/>
    <n v="2024"/>
    <n v="8"/>
    <s v="August"/>
    <n v="0.32"/>
    <n v="957.6"/>
    <n v="0"/>
  </r>
  <r>
    <s v="ORD100541"/>
    <d v="2025-04-06T00:00:00"/>
    <x v="327"/>
    <s v="Customer_0721"/>
    <s v="P2013"/>
    <s v="Mixer Grinder"/>
    <x v="1"/>
    <x v="1"/>
    <n v="3"/>
    <n v="3499"/>
    <n v="10497"/>
    <n v="0.25"/>
    <n v="2624.25"/>
    <n v="7872.75"/>
    <n v="1299"/>
    <s v="Ahmedabad"/>
    <s v="Gujarat"/>
    <s v="West"/>
    <x v="1"/>
    <s v="Standard"/>
    <n v="2025"/>
    <n v="4"/>
    <s v="April"/>
    <n v="0.16500000000000001"/>
    <n v="5248.5"/>
    <n v="0"/>
  </r>
  <r>
    <s v="ORD100646"/>
    <d v="2024-12-23T00:00:00"/>
    <x v="323"/>
    <s v="Customer_0396"/>
    <s v="P2001"/>
    <s v="Smartphone"/>
    <x v="2"/>
    <x v="7"/>
    <n v="1"/>
    <n v="24999"/>
    <n v="24999"/>
    <n v="0.1"/>
    <n v="2499.9"/>
    <n v="22499.1"/>
    <n v="2924.88"/>
    <s v="Bengaluru"/>
    <s v="Karnataka"/>
    <s v="South"/>
    <x v="0"/>
    <s v="Standard"/>
    <n v="2024"/>
    <n v="12"/>
    <s v="December"/>
    <n v="0.13"/>
    <n v="19999.2"/>
    <n v="0"/>
  </r>
  <r>
    <s v="ORD101753"/>
    <d v="2024-01-28T00:00:00"/>
    <x v="677"/>
    <s v="Customer_0575"/>
    <s v="P2020"/>
    <s v="Shampoo"/>
    <x v="4"/>
    <x v="10"/>
    <n v="2"/>
    <n v="599"/>
    <n v="1198"/>
    <n v="0.1"/>
    <n v="119.8"/>
    <n v="1078.2"/>
    <n v="377.37"/>
    <s v="Ahmedabad"/>
    <s v="Gujarat"/>
    <s v="West"/>
    <x v="2"/>
    <s v="Express"/>
    <n v="2024"/>
    <n v="1"/>
    <s v="January"/>
    <n v="0.35"/>
    <n v="958.4"/>
    <n v="0"/>
  </r>
  <r>
    <s v="ORD102064"/>
    <d v="2025-02-28T00:00:00"/>
    <x v="81"/>
    <s v="Customer_0047"/>
    <s v="P2007"/>
    <s v="T-Shirt"/>
    <x v="0"/>
    <x v="12"/>
    <n v="3"/>
    <n v="799"/>
    <n v="2397"/>
    <n v="0.15"/>
    <n v="359.55"/>
    <n v="2037.45"/>
    <n v="560.29999999999995"/>
    <s v="Kolkata"/>
    <s v="West Bengal"/>
    <s v="East"/>
    <x v="2"/>
    <s v="Standard"/>
    <n v="2025"/>
    <n v="2"/>
    <s v="February"/>
    <n v="0.27500000000000002"/>
    <n v="1677.9"/>
    <n v="0"/>
  </r>
  <r>
    <s v="ORD102565"/>
    <d v="2024-02-24T00:00:00"/>
    <x v="82"/>
    <s v="Customer_0307"/>
    <s v="P2024"/>
    <s v="Cricket Bat"/>
    <x v="3"/>
    <x v="6"/>
    <n v="2"/>
    <n v="2499"/>
    <n v="4998"/>
    <n v="0"/>
    <n v="0"/>
    <n v="4998"/>
    <n v="1399.44"/>
    <s v="Delhi"/>
    <s v="Delhi"/>
    <s v="North"/>
    <x v="2"/>
    <s v="Express"/>
    <n v="2024"/>
    <n v="2"/>
    <s v="February"/>
    <n v="0.28000000000000003"/>
    <n v="4998"/>
    <n v="0"/>
  </r>
  <r>
    <s v="ORD102637"/>
    <d v="2025-02-09T00:00:00"/>
    <x v="502"/>
    <s v="Customer_0173"/>
    <s v="P2003"/>
    <s v="Laptop"/>
    <x v="2"/>
    <x v="2"/>
    <n v="3"/>
    <n v="59999"/>
    <n v="179997"/>
    <n v="0.15"/>
    <n v="26999.55"/>
    <n v="152997.45000000001"/>
    <n v="17594.71"/>
    <s v="Pune"/>
    <s v="Maharashtra"/>
    <s v="West"/>
    <x v="4"/>
    <s v="Express"/>
    <n v="2025"/>
    <n v="2"/>
    <s v="February"/>
    <n v="0.115"/>
    <n v="125997.9"/>
    <n v="0"/>
  </r>
  <r>
    <s v="ORD100947"/>
    <d v="2025-05-29T00:00:00"/>
    <x v="634"/>
    <s v="Customer_0239"/>
    <s v="P2003"/>
    <s v="Laptop"/>
    <x v="2"/>
    <x v="2"/>
    <n v="2"/>
    <n v="59999"/>
    <n v="119998"/>
    <n v="0"/>
    <n v="0"/>
    <n v="119998"/>
    <n v="19199.68"/>
    <s v="Gurugram"/>
    <s v="Haryana"/>
    <s v="North"/>
    <x v="1"/>
    <s v="Express"/>
    <n v="2025"/>
    <n v="5"/>
    <s v="May"/>
    <n v="0.16"/>
    <n v="119998"/>
    <n v="0"/>
  </r>
  <r>
    <s v="ORD101153"/>
    <d v="2025-01-17T00:00:00"/>
    <x v="602"/>
    <s v="Customer_0384"/>
    <s v="P2017"/>
    <s v="Office Chair"/>
    <x v="1"/>
    <x v="5"/>
    <n v="1"/>
    <n v="5999"/>
    <n v="5999"/>
    <n v="0.05"/>
    <n v="299.95"/>
    <n v="5699.05"/>
    <n v="1282.29"/>
    <s v="Ahmedabad"/>
    <s v="Gujarat"/>
    <s v="West"/>
    <x v="1"/>
    <s v="Same Day"/>
    <n v="2025"/>
    <n v="1"/>
    <s v="January"/>
    <n v="0.22500000000000001"/>
    <n v="5399.1"/>
    <n v="0"/>
  </r>
  <r>
    <s v="ORD103329"/>
    <d v="2024-08-29T00:00:00"/>
    <x v="429"/>
    <s v="Customer_0163"/>
    <s v="P2008"/>
    <s v="Jeans"/>
    <x v="0"/>
    <x v="12"/>
    <n v="1"/>
    <n v="1799"/>
    <n v="1799"/>
    <n v="0.15"/>
    <n v="269.85000000000002"/>
    <n v="1529.15"/>
    <n v="420.52"/>
    <s v="Hyderabad"/>
    <s v="Telangana"/>
    <s v="South"/>
    <x v="1"/>
    <s v="Standard"/>
    <n v="2024"/>
    <n v="8"/>
    <s v="August"/>
    <n v="0.27500000000000002"/>
    <n v="1259.3"/>
    <n v="0"/>
  </r>
  <r>
    <s v="ORD103752"/>
    <d v="2025-01-30T00:00:00"/>
    <x v="88"/>
    <s v="Customer_0389"/>
    <s v="P2001"/>
    <s v="Smartphone"/>
    <x v="2"/>
    <x v="7"/>
    <n v="2"/>
    <n v="24999"/>
    <n v="49998"/>
    <n v="0.1"/>
    <n v="4999.8"/>
    <n v="44998.2"/>
    <n v="5849.77"/>
    <s v="Hyderabad"/>
    <s v="Telangana"/>
    <s v="South"/>
    <x v="4"/>
    <s v="Standard"/>
    <n v="2025"/>
    <n v="1"/>
    <s v="January"/>
    <n v="0.13"/>
    <n v="39998.400000000001"/>
    <n v="0"/>
  </r>
  <r>
    <s v="ORD104114"/>
    <d v="2024-03-24T00:00:00"/>
    <x v="297"/>
    <s v="Customer_0746"/>
    <s v="P2025"/>
    <s v="Football"/>
    <x v="3"/>
    <x v="6"/>
    <n v="1"/>
    <n v="999"/>
    <n v="999"/>
    <n v="0.05"/>
    <n v="49.95"/>
    <n v="949.05"/>
    <n v="251.5"/>
    <s v="Noida"/>
    <s v="Uttar Pradesh"/>
    <s v="North"/>
    <x v="2"/>
    <s v="Express"/>
    <n v="2024"/>
    <n v="3"/>
    <s v="March"/>
    <n v="0.26500000000000001"/>
    <n v="899.1"/>
    <n v="0"/>
  </r>
  <r>
    <s v="ORD100511"/>
    <d v="2025-01-18T00:00:00"/>
    <x v="730"/>
    <s v="Customer_0569"/>
    <s v="P2007"/>
    <s v="T-Shirt"/>
    <x v="0"/>
    <x v="12"/>
    <n v="1"/>
    <n v="799"/>
    <n v="799"/>
    <n v="0.1"/>
    <n v="79.900000000000006"/>
    <n v="719.1"/>
    <n v="208.54"/>
    <s v="Delhi"/>
    <s v="Delhi"/>
    <s v="North"/>
    <x v="1"/>
    <s v="Standard"/>
    <n v="2025"/>
    <n v="1"/>
    <s v="January"/>
    <n v="0.28999999999999998"/>
    <n v="639.20000000000005"/>
    <n v="0"/>
  </r>
  <r>
    <s v="ORD100581"/>
    <d v="2024-08-17T00:00:00"/>
    <x v="266"/>
    <s v="Customer_0314"/>
    <s v="P2011"/>
    <s v="Sneakers"/>
    <x v="0"/>
    <x v="4"/>
    <n v="1"/>
    <n v="2499"/>
    <n v="2499"/>
    <n v="0.15"/>
    <n v="374.85"/>
    <n v="2124.15"/>
    <n v="584.14"/>
    <s v="Hyderabad"/>
    <s v="Telangana"/>
    <s v="South"/>
    <x v="1"/>
    <s v="Express"/>
    <n v="2024"/>
    <n v="8"/>
    <s v="August"/>
    <n v="0.27500000000000002"/>
    <n v="1749.3"/>
    <n v="0"/>
  </r>
  <r>
    <s v="ORD101065"/>
    <d v="2024-01-29T00:00:00"/>
    <x v="208"/>
    <s v="Customer_0059"/>
    <s v="P2003"/>
    <s v="Laptop"/>
    <x v="2"/>
    <x v="2"/>
    <n v="1"/>
    <n v="59999"/>
    <n v="59999"/>
    <n v="0.15"/>
    <n v="8999.85"/>
    <n v="50999.15"/>
    <n v="5864.9"/>
    <s v="Chennai"/>
    <s v="Tamil Nadu"/>
    <s v="South"/>
    <x v="1"/>
    <s v="Standard"/>
    <n v="2024"/>
    <n v="1"/>
    <s v="January"/>
    <n v="0.115"/>
    <n v="41999.3"/>
    <n v="0"/>
  </r>
  <r>
    <s v="ORD102122"/>
    <d v="2024-11-22T00:00:00"/>
    <x v="405"/>
    <s v="Customer_0665"/>
    <s v="P2001"/>
    <s v="Smartphone"/>
    <x v="2"/>
    <x v="7"/>
    <n v="1"/>
    <n v="24999"/>
    <n v="24999"/>
    <n v="0"/>
    <n v="0"/>
    <n v="24999"/>
    <n v="3999.84"/>
    <s v="Chennai"/>
    <s v="Tamil Nadu"/>
    <s v="South"/>
    <x v="1"/>
    <s v="Express"/>
    <n v="2024"/>
    <n v="11"/>
    <s v="November"/>
    <n v="0.16"/>
    <n v="24999"/>
    <n v="0"/>
  </r>
  <r>
    <s v="ORD102229"/>
    <d v="2024-04-11T00:00:00"/>
    <x v="208"/>
    <s v="Customer_0059"/>
    <s v="P2008"/>
    <s v="Jeans"/>
    <x v="0"/>
    <x v="12"/>
    <n v="1"/>
    <n v="1799"/>
    <n v="1799"/>
    <n v="0.1"/>
    <n v="179.9"/>
    <n v="1619.1"/>
    <n v="469.54"/>
    <s v="Mumbai"/>
    <s v="Maharashtra"/>
    <s v="West"/>
    <x v="1"/>
    <s v="Express"/>
    <n v="2024"/>
    <n v="4"/>
    <s v="April"/>
    <n v="0.28999999999999998"/>
    <n v="1439.2"/>
    <n v="0"/>
  </r>
  <r>
    <s v="ORD102252"/>
    <d v="2025-10-27T00:00:00"/>
    <x v="424"/>
    <s v="Customer_0768"/>
    <s v="P2005"/>
    <s v="Keyboard"/>
    <x v="2"/>
    <x v="3"/>
    <n v="1"/>
    <n v="1299"/>
    <n v="1299"/>
    <n v="0.3"/>
    <n v="389.7"/>
    <n v="909.3"/>
    <n v="63.65"/>
    <s v="Hyderabad"/>
    <s v="Telangana"/>
    <s v="South"/>
    <x v="0"/>
    <s v="Standard"/>
    <n v="2025"/>
    <n v="10"/>
    <s v="October"/>
    <n v="7.0000000000000007E-2"/>
    <n v="519.6"/>
    <n v="0"/>
  </r>
  <r>
    <s v="ORD102415"/>
    <d v="2024-12-09T00:00:00"/>
    <x v="516"/>
    <s v="Customer_0766"/>
    <s v="P2016"/>
    <s v="Bedsheet Set"/>
    <x v="1"/>
    <x v="8"/>
    <n v="1"/>
    <n v="999"/>
    <n v="999"/>
    <n v="0.05"/>
    <n v="49.95"/>
    <n v="949.05"/>
    <n v="213.54"/>
    <s v="Hyderabad"/>
    <s v="Telangana"/>
    <s v="South"/>
    <x v="3"/>
    <s v="Express"/>
    <n v="2024"/>
    <n v="12"/>
    <s v="December"/>
    <n v="0.22500000000000001"/>
    <n v="899.1"/>
    <n v="0"/>
  </r>
  <r>
    <s v="ORD101985"/>
    <d v="2024-05-29T00:00:00"/>
    <x v="271"/>
    <s v="Customer_0771"/>
    <s v="P2019"/>
    <s v="Sunscreen"/>
    <x v="4"/>
    <x v="11"/>
    <n v="1"/>
    <n v="699"/>
    <n v="699"/>
    <n v="0.25"/>
    <n v="174.75"/>
    <n v="524.25"/>
    <n v="159.9"/>
    <s v="Hyderabad"/>
    <s v="Telangana"/>
    <s v="South"/>
    <x v="2"/>
    <s v="Standard"/>
    <n v="2024"/>
    <n v="5"/>
    <s v="May"/>
    <n v="0.30499999999999999"/>
    <n v="349.5"/>
    <n v="0"/>
  </r>
  <r>
    <s v="ORD102040"/>
    <d v="2024-05-20T00:00:00"/>
    <x v="282"/>
    <s v="Customer_0615"/>
    <s v="P2015"/>
    <s v="Table Lamp"/>
    <x v="1"/>
    <x v="8"/>
    <n v="1"/>
    <n v="1299"/>
    <n v="1299"/>
    <n v="0.15"/>
    <n v="194.85"/>
    <n v="1104.1500000000001"/>
    <n v="215.31"/>
    <s v="Delhi"/>
    <s v="Delhi"/>
    <s v="North"/>
    <x v="0"/>
    <s v="Standard"/>
    <n v="2024"/>
    <n v="5"/>
    <s v="May"/>
    <n v="0.19500000000000001"/>
    <n v="909.3"/>
    <n v="0"/>
  </r>
  <r>
    <s v="ORD102367"/>
    <d v="2024-02-09T00:00:00"/>
    <x v="731"/>
    <s v="Customer_0152"/>
    <s v="P2011"/>
    <s v="Sneakers"/>
    <x v="0"/>
    <x v="4"/>
    <n v="2"/>
    <n v="2499"/>
    <n v="4998"/>
    <n v="0.15"/>
    <n v="749.7"/>
    <n v="4248.3"/>
    <n v="1168.28"/>
    <s v="Chennai"/>
    <s v="Tamil Nadu"/>
    <s v="South"/>
    <x v="4"/>
    <s v="Standard"/>
    <n v="2024"/>
    <n v="2"/>
    <s v="February"/>
    <n v="0.27500000000000002"/>
    <n v="3498.6"/>
    <n v="0"/>
  </r>
  <r>
    <s v="ORD102606"/>
    <d v="2024-10-20T00:00:00"/>
    <x v="551"/>
    <s v="Customer_0368"/>
    <s v="P2001"/>
    <s v="Smartphone"/>
    <x v="2"/>
    <x v="7"/>
    <n v="1"/>
    <n v="24999"/>
    <n v="24999"/>
    <n v="0.15"/>
    <n v="3749.85"/>
    <n v="21249.15"/>
    <n v="2443.65"/>
    <s v="Gurugram"/>
    <s v="Haryana"/>
    <s v="North"/>
    <x v="2"/>
    <s v="Express"/>
    <n v="2024"/>
    <n v="10"/>
    <s v="October"/>
    <n v="0.115"/>
    <n v="17499.3"/>
    <n v="0"/>
  </r>
  <r>
    <s v="ORD102924"/>
    <d v="2025-04-28T00:00:00"/>
    <x v="465"/>
    <s v="Customer_0701"/>
    <s v="P2023"/>
    <s v="Dumbbells"/>
    <x v="3"/>
    <x v="9"/>
    <n v="1"/>
    <n v="1599"/>
    <n v="1599"/>
    <n v="0.15"/>
    <n v="239.85"/>
    <n v="1359.15"/>
    <n v="319.39999999999998"/>
    <s v="Jaipur"/>
    <s v="Rajasthan"/>
    <s v="North"/>
    <x v="4"/>
    <s v="Standard"/>
    <n v="2025"/>
    <n v="4"/>
    <s v="April"/>
    <n v="0.23499999999999999"/>
    <n v="1119.3"/>
    <n v="0"/>
  </r>
  <r>
    <s v="ORD102934"/>
    <d v="2025-12-13T00:00:00"/>
    <x v="12"/>
    <s v="Customer_0689"/>
    <s v="P2008"/>
    <s v="Jeans"/>
    <x v="0"/>
    <x v="12"/>
    <n v="1"/>
    <n v="1799"/>
    <n v="1799"/>
    <n v="0.1"/>
    <n v="179.9"/>
    <n v="1619.1"/>
    <n v="469.54"/>
    <s v="Ahmedabad"/>
    <s v="Gujarat"/>
    <s v="West"/>
    <x v="0"/>
    <s v="Standard"/>
    <n v="2025"/>
    <n v="12"/>
    <s v="December"/>
    <n v="0.28999999999999998"/>
    <n v="1439.2"/>
    <n v="0"/>
  </r>
  <r>
    <s v="ORD103093"/>
    <d v="2024-05-22T00:00:00"/>
    <x v="206"/>
    <s v="Customer_0540"/>
    <s v="P2012"/>
    <s v="Sandals"/>
    <x v="0"/>
    <x v="4"/>
    <n v="1"/>
    <n v="1299"/>
    <n v="1299"/>
    <n v="0.15"/>
    <n v="194.85"/>
    <n v="1104.1500000000001"/>
    <n v="303.64"/>
    <s v="Delhi"/>
    <s v="Delhi"/>
    <s v="North"/>
    <x v="1"/>
    <s v="Same Day"/>
    <n v="2024"/>
    <n v="5"/>
    <s v="May"/>
    <n v="0.27500000000000002"/>
    <n v="909.3"/>
    <n v="0"/>
  </r>
  <r>
    <s v="ORD103534"/>
    <d v="2025-12-23T00:00:00"/>
    <x v="506"/>
    <s v="Customer_0127"/>
    <s v="P2025"/>
    <s v="Football"/>
    <x v="3"/>
    <x v="6"/>
    <n v="1"/>
    <n v="999"/>
    <n v="999"/>
    <n v="0.15"/>
    <n v="149.85"/>
    <n v="849.15"/>
    <n v="199.55"/>
    <s v="Mumbai"/>
    <s v="Maharashtra"/>
    <s v="West"/>
    <x v="2"/>
    <s v="Standard"/>
    <n v="2025"/>
    <n v="12"/>
    <s v="December"/>
    <n v="0.23499999999999999"/>
    <n v="699.3"/>
    <n v="0"/>
  </r>
  <r>
    <s v="ORD104726"/>
    <d v="2025-04-25T00:00:00"/>
    <x v="503"/>
    <s v="Customer_0607"/>
    <s v="P2015"/>
    <s v="Table Lamp"/>
    <x v="1"/>
    <x v="8"/>
    <n v="1"/>
    <n v="1299"/>
    <n v="1299"/>
    <n v="0.05"/>
    <n v="64.95"/>
    <n v="1234.05"/>
    <n v="277.66000000000003"/>
    <s v="Lucknow"/>
    <s v="Uttar Pradesh"/>
    <s v="North"/>
    <x v="4"/>
    <s v="Standard"/>
    <n v="2025"/>
    <n v="4"/>
    <s v="April"/>
    <n v="0.22500000000000001"/>
    <n v="1169.0999999999999"/>
    <n v="0"/>
  </r>
  <r>
    <s v="ORD104898"/>
    <d v="2025-04-04T00:00:00"/>
    <x v="1"/>
    <s v="Customer_0659"/>
    <s v="P2021"/>
    <s v="Perfume"/>
    <x v="4"/>
    <x v="13"/>
    <n v="1"/>
    <n v="1499"/>
    <n v="1499"/>
    <n v="0.15"/>
    <n v="224.85"/>
    <n v="1274.1500000000001"/>
    <n v="426.84"/>
    <s v="Mumbai"/>
    <s v="Maharashtra"/>
    <s v="West"/>
    <x v="1"/>
    <s v="Same Day"/>
    <n v="2025"/>
    <n v="4"/>
    <s v="April"/>
    <n v="0.33500000000000002"/>
    <n v="1049.3"/>
    <n v="0"/>
  </r>
  <r>
    <s v="ORD100672"/>
    <d v="2025-09-22T00:00:00"/>
    <x v="428"/>
    <s v="Customer_0708"/>
    <s v="P2001"/>
    <s v="Smartphone"/>
    <x v="2"/>
    <x v="7"/>
    <n v="1"/>
    <n v="24999"/>
    <n v="24999"/>
    <n v="0.15"/>
    <n v="3749.85"/>
    <n v="21249.15"/>
    <n v="2443.65"/>
    <s v="Noida"/>
    <s v="Uttar Pradesh"/>
    <s v="North"/>
    <x v="1"/>
    <s v="Standard"/>
    <n v="2025"/>
    <n v="9"/>
    <s v="September"/>
    <n v="0.115"/>
    <n v="17499.3"/>
    <n v="0"/>
  </r>
  <r>
    <s v="ORD101607"/>
    <d v="2024-01-06T00:00:00"/>
    <x v="230"/>
    <s v="Customer_0096"/>
    <s v="P2019"/>
    <s v="Sunscreen"/>
    <x v="4"/>
    <x v="11"/>
    <n v="2"/>
    <n v="699"/>
    <n v="1398"/>
    <n v="0.05"/>
    <n v="69.900000000000006"/>
    <n v="1328.1"/>
    <n v="484.76"/>
    <s v="Chennai"/>
    <s v="Tamil Nadu"/>
    <s v="South"/>
    <x v="4"/>
    <s v="Standard"/>
    <n v="2024"/>
    <n v="1"/>
    <s v="January"/>
    <n v="0.36499999999999999"/>
    <n v="1258.2"/>
    <n v="0"/>
  </r>
  <r>
    <s v="ORD102108"/>
    <d v="2024-03-22T00:00:00"/>
    <x v="457"/>
    <s v="Customer_0773"/>
    <s v="P2009"/>
    <s v="Kurti"/>
    <x v="0"/>
    <x v="0"/>
    <n v="1"/>
    <n v="1199"/>
    <n v="1199"/>
    <n v="0.1"/>
    <n v="119.9"/>
    <n v="1079.0999999999999"/>
    <n v="312.94"/>
    <s v="Lucknow"/>
    <s v="Uttar Pradesh"/>
    <s v="North"/>
    <x v="4"/>
    <s v="Standard"/>
    <n v="2024"/>
    <n v="3"/>
    <s v="March"/>
    <n v="0.28999999999999998"/>
    <n v="959.2"/>
    <n v="0"/>
  </r>
  <r>
    <s v="ORD102624"/>
    <d v="2024-01-20T00:00:00"/>
    <x v="241"/>
    <s v="Customer_0348"/>
    <s v="P2010"/>
    <s v="Dress"/>
    <x v="0"/>
    <x v="0"/>
    <n v="1"/>
    <n v="1999"/>
    <n v="1999"/>
    <n v="0.15"/>
    <n v="299.85000000000002"/>
    <n v="1699.15"/>
    <n v="467.27"/>
    <s v="Noida"/>
    <s v="Uttar Pradesh"/>
    <s v="North"/>
    <x v="2"/>
    <s v="Standard"/>
    <n v="2024"/>
    <n v="1"/>
    <s v="January"/>
    <n v="0.27500000000000002"/>
    <n v="1399.3"/>
    <n v="0"/>
  </r>
  <r>
    <s v="ORD103544"/>
    <d v="2024-09-19T00:00:00"/>
    <x v="345"/>
    <s v="Customer_0639"/>
    <s v="P2003"/>
    <s v="Laptop"/>
    <x v="2"/>
    <x v="2"/>
    <n v="1"/>
    <n v="59999"/>
    <n v="59999"/>
    <n v="0.15"/>
    <n v="8999.85"/>
    <n v="50999.15"/>
    <n v="5864.9"/>
    <s v="Jaipur"/>
    <s v="Rajasthan"/>
    <s v="North"/>
    <x v="0"/>
    <s v="Express"/>
    <n v="2024"/>
    <n v="9"/>
    <s v="September"/>
    <n v="0.115"/>
    <n v="41999.3"/>
    <n v="0"/>
  </r>
  <r>
    <s v="ORD103748"/>
    <d v="2024-08-08T00:00:00"/>
    <x v="616"/>
    <s v="Customer_0616"/>
    <s v="P2002"/>
    <s v="Wireless Earbuds"/>
    <x v="2"/>
    <x v="7"/>
    <n v="1"/>
    <n v="2999"/>
    <n v="2999"/>
    <n v="0.1"/>
    <n v="299.89999999999998"/>
    <n v="2699.1"/>
    <n v="350.88"/>
    <s v="Delhi"/>
    <s v="Delhi"/>
    <s v="North"/>
    <x v="1"/>
    <s v="Same Day"/>
    <n v="2024"/>
    <n v="8"/>
    <s v="August"/>
    <n v="0.13"/>
    <n v="2399.1999999999998"/>
    <n v="0"/>
  </r>
  <r>
    <s v="ORD104940"/>
    <d v="2024-06-02T00:00:00"/>
    <x v="92"/>
    <s v="Customer_0428"/>
    <s v="P2005"/>
    <s v="Keyboard"/>
    <x v="2"/>
    <x v="3"/>
    <n v="3"/>
    <n v="1299"/>
    <n v="3897"/>
    <n v="0.1"/>
    <n v="389.7"/>
    <n v="3507.3"/>
    <n v="455.95"/>
    <s v="Ahmedabad"/>
    <s v="Gujarat"/>
    <s v="West"/>
    <x v="4"/>
    <s v="Standard"/>
    <n v="2024"/>
    <n v="6"/>
    <s v="June"/>
    <n v="0.13"/>
    <n v="3117.6"/>
    <n v="0"/>
  </r>
  <r>
    <s v="ORD101164"/>
    <d v="2025-07-15T00:00:00"/>
    <x v="330"/>
    <s v="Customer_0513"/>
    <s v="P2001"/>
    <s v="Smartphone"/>
    <x v="2"/>
    <x v="7"/>
    <n v="4"/>
    <n v="24999"/>
    <n v="99996"/>
    <n v="0"/>
    <n v="0"/>
    <n v="99996"/>
    <n v="15999.36"/>
    <s v="Pune"/>
    <s v="Maharashtra"/>
    <s v="West"/>
    <x v="4"/>
    <s v="Express"/>
    <n v="2025"/>
    <n v="7"/>
    <s v="July"/>
    <n v="0.16"/>
    <n v="99996"/>
    <n v="0"/>
  </r>
  <r>
    <s v="ORD102479"/>
    <d v="2025-09-15T00:00:00"/>
    <x v="581"/>
    <s v="Customer_0193"/>
    <s v="P2016"/>
    <s v="Bedsheet Set"/>
    <x v="1"/>
    <x v="8"/>
    <n v="3"/>
    <n v="999"/>
    <n v="2997"/>
    <n v="0.05"/>
    <n v="149.85"/>
    <n v="2847.15"/>
    <n v="640.61"/>
    <s v="Ahmedabad"/>
    <s v="Gujarat"/>
    <s v="West"/>
    <x v="2"/>
    <s v="Standard"/>
    <n v="2025"/>
    <n v="9"/>
    <s v="September"/>
    <n v="0.22500000000000001"/>
    <n v="2697.3"/>
    <n v="0"/>
  </r>
  <r>
    <s v="ORD102576"/>
    <d v="2025-06-24T00:00:00"/>
    <x v="437"/>
    <s v="Customer_0306"/>
    <s v="P2023"/>
    <s v="Dumbbells"/>
    <x v="3"/>
    <x v="9"/>
    <n v="1"/>
    <n v="1599"/>
    <n v="1599"/>
    <n v="0.1"/>
    <n v="159.9"/>
    <n v="1439.1"/>
    <n v="359.78"/>
    <s v="Gurugram"/>
    <s v="Haryana"/>
    <s v="North"/>
    <x v="4"/>
    <s v="Express"/>
    <n v="2025"/>
    <n v="6"/>
    <s v="June"/>
    <n v="0.25"/>
    <n v="1279.2"/>
    <n v="0"/>
  </r>
  <r>
    <s v="ORD104683"/>
    <d v="2025-03-09T00:00:00"/>
    <x v="165"/>
    <s v="Customer_0631"/>
    <s v="P2009"/>
    <s v="Kurti"/>
    <x v="0"/>
    <x v="0"/>
    <n v="4"/>
    <n v="1199"/>
    <n v="4796"/>
    <n v="0.05"/>
    <n v="239.8"/>
    <n v="4556.2"/>
    <n v="1389.64"/>
    <s v="Jaipur"/>
    <s v="Rajasthan"/>
    <s v="North"/>
    <x v="4"/>
    <s v="Express"/>
    <n v="2025"/>
    <n v="3"/>
    <s v="March"/>
    <n v="0.30499999999999999"/>
    <n v="4316.3999999999996"/>
    <n v="0"/>
  </r>
  <r>
    <s v="ORD101163"/>
    <d v="2024-04-23T00:00:00"/>
    <x v="302"/>
    <s v="Customer_0272"/>
    <s v="P2014"/>
    <s v="Cookware Set"/>
    <x v="1"/>
    <x v="1"/>
    <n v="1"/>
    <n v="2999"/>
    <n v="2999"/>
    <n v="0"/>
    <n v="0"/>
    <n v="2999"/>
    <n v="719.76"/>
    <s v="Pune"/>
    <s v="Maharashtra"/>
    <s v="West"/>
    <x v="1"/>
    <s v="Standard"/>
    <n v="2024"/>
    <n v="4"/>
    <s v="April"/>
    <n v="0.24"/>
    <n v="2999"/>
    <n v="0"/>
  </r>
  <r>
    <s v="ORD101283"/>
    <d v="2024-10-22T00:00:00"/>
    <x v="207"/>
    <s v="Customer_0517"/>
    <s v="P2004"/>
    <s v="Wireless Mouse"/>
    <x v="2"/>
    <x v="3"/>
    <n v="3"/>
    <n v="899"/>
    <n v="2697"/>
    <n v="0.05"/>
    <n v="134.85"/>
    <n v="2562.15"/>
    <n v="371.51"/>
    <s v="Gurugram"/>
    <s v="Haryana"/>
    <s v="North"/>
    <x v="4"/>
    <s v="Express"/>
    <n v="2024"/>
    <n v="10"/>
    <s v="October"/>
    <n v="0.14499999999999999"/>
    <n v="2427.3000000000002"/>
    <n v="0"/>
  </r>
  <r>
    <s v="ORD101967"/>
    <d v="2024-08-31T00:00:00"/>
    <x v="732"/>
    <s v="Customer_0167"/>
    <s v="P2024"/>
    <s v="Cricket Bat"/>
    <x v="3"/>
    <x v="6"/>
    <n v="1"/>
    <n v="2499"/>
    <n v="2499"/>
    <n v="0.3"/>
    <n v="749.7"/>
    <n v="1749.3"/>
    <n v="332.37"/>
    <s v="Hyderabad"/>
    <s v="Telangana"/>
    <s v="South"/>
    <x v="2"/>
    <s v="Express"/>
    <n v="2024"/>
    <n v="8"/>
    <s v="August"/>
    <n v="0.19"/>
    <n v="999.6"/>
    <n v="0"/>
  </r>
  <r>
    <s v="ORD102459"/>
    <d v="2024-11-04T00:00:00"/>
    <x v="240"/>
    <s v="Customer_0237"/>
    <s v="P2001"/>
    <s v="Smartphone"/>
    <x v="2"/>
    <x v="7"/>
    <n v="1"/>
    <n v="24999"/>
    <n v="24999"/>
    <n v="0.15"/>
    <n v="3749.85"/>
    <n v="21249.15"/>
    <n v="2443.65"/>
    <s v="Ahmedabad"/>
    <s v="Gujarat"/>
    <s v="West"/>
    <x v="4"/>
    <s v="Standard"/>
    <n v="2024"/>
    <n v="11"/>
    <s v="November"/>
    <n v="0.115"/>
    <n v="17499.3"/>
    <n v="0"/>
  </r>
  <r>
    <s v="ORD103016"/>
    <d v="2024-05-04T00:00:00"/>
    <x v="254"/>
    <s v="Customer_0617"/>
    <s v="P2017"/>
    <s v="Office Chair"/>
    <x v="1"/>
    <x v="5"/>
    <n v="2"/>
    <n v="5999"/>
    <n v="11998"/>
    <n v="0.05"/>
    <n v="599.9"/>
    <n v="11398.1"/>
    <n v="2564.5700000000002"/>
    <s v="Gurugram"/>
    <s v="Haryana"/>
    <s v="North"/>
    <x v="4"/>
    <s v="Standard"/>
    <n v="2024"/>
    <n v="5"/>
    <s v="May"/>
    <n v="0.22500000000000001"/>
    <n v="10798.2"/>
    <n v="0"/>
  </r>
  <r>
    <s v="ORD103149"/>
    <d v="2024-02-18T00:00:00"/>
    <x v="719"/>
    <s v="Customer_0304"/>
    <s v="P2021"/>
    <s v="Perfume"/>
    <x v="4"/>
    <x v="13"/>
    <n v="2"/>
    <n v="1499"/>
    <n v="2998"/>
    <n v="0.1"/>
    <n v="299.8"/>
    <n v="2698.2"/>
    <n v="944.37"/>
    <s v="Mumbai"/>
    <s v="Maharashtra"/>
    <s v="West"/>
    <x v="2"/>
    <s v="Standard"/>
    <n v="2024"/>
    <n v="2"/>
    <s v="February"/>
    <n v="0.35"/>
    <n v="2398.4"/>
    <n v="0"/>
  </r>
  <r>
    <s v="ORD103501"/>
    <d v="2024-09-01T00:00:00"/>
    <x v="733"/>
    <s v="Customer_0723"/>
    <s v="P2023"/>
    <s v="Dumbbells"/>
    <x v="3"/>
    <x v="9"/>
    <n v="1"/>
    <n v="1599"/>
    <n v="1599"/>
    <n v="0"/>
    <n v="0"/>
    <n v="1599"/>
    <n v="447.72"/>
    <s v="Hyderabad"/>
    <s v="Telangana"/>
    <s v="South"/>
    <x v="4"/>
    <s v="Standard"/>
    <n v="2024"/>
    <n v="9"/>
    <s v="September"/>
    <n v="0.28000000000000003"/>
    <n v="1599"/>
    <n v="0"/>
  </r>
  <r>
    <s v="ORD100686"/>
    <d v="2025-03-05T00:00:00"/>
    <x v="482"/>
    <s v="Customer_0099"/>
    <s v="P2011"/>
    <s v="Sneakers"/>
    <x v="0"/>
    <x v="4"/>
    <n v="2"/>
    <n v="2499"/>
    <n v="4998"/>
    <n v="0.2"/>
    <n v="999.6"/>
    <n v="3998.4"/>
    <n v="1039.58"/>
    <s v="Noida"/>
    <s v="Uttar Pradesh"/>
    <s v="North"/>
    <x v="1"/>
    <s v="Standard"/>
    <n v="2025"/>
    <n v="3"/>
    <s v="March"/>
    <n v="0.26"/>
    <n v="2998.8"/>
    <n v="0"/>
  </r>
  <r>
    <s v="ORD100757"/>
    <d v="2025-10-16T00:00:00"/>
    <x v="734"/>
    <s v="Customer_0341"/>
    <s v="P2002"/>
    <s v="Wireless Earbuds"/>
    <x v="2"/>
    <x v="7"/>
    <n v="1"/>
    <n v="2999"/>
    <n v="2999"/>
    <n v="0.15"/>
    <n v="449.85"/>
    <n v="2549.15"/>
    <n v="293.14999999999998"/>
    <s v="Chennai"/>
    <s v="Tamil Nadu"/>
    <s v="South"/>
    <x v="3"/>
    <s v="Standard"/>
    <n v="2025"/>
    <n v="10"/>
    <s v="October"/>
    <n v="0.115"/>
    <n v="2099.3000000000002"/>
    <n v="0"/>
  </r>
  <r>
    <s v="ORD102431"/>
    <d v="2025-09-29T00:00:00"/>
    <x v="149"/>
    <s v="Customer_0593"/>
    <s v="P2003"/>
    <s v="Laptop"/>
    <x v="2"/>
    <x v="2"/>
    <n v="2"/>
    <n v="59999"/>
    <n v="119998"/>
    <n v="0.15"/>
    <n v="17999.7"/>
    <n v="101998.3"/>
    <n v="11729.8"/>
    <s v="Lucknow"/>
    <s v="Uttar Pradesh"/>
    <s v="North"/>
    <x v="4"/>
    <s v="Express"/>
    <n v="2025"/>
    <n v="9"/>
    <s v="September"/>
    <n v="0.115"/>
    <n v="83998.6"/>
    <n v="0"/>
  </r>
  <r>
    <s v="ORD102471"/>
    <d v="2025-04-13T00:00:00"/>
    <x v="399"/>
    <s v="Customer_0019"/>
    <s v="P2008"/>
    <s v="Jeans"/>
    <x v="0"/>
    <x v="12"/>
    <n v="1"/>
    <n v="1799"/>
    <n v="1799"/>
    <n v="0.15"/>
    <n v="269.85000000000002"/>
    <n v="1529.15"/>
    <n v="420.52"/>
    <s v="Lucknow"/>
    <s v="Uttar Pradesh"/>
    <s v="North"/>
    <x v="4"/>
    <s v="Same Day"/>
    <n v="2025"/>
    <n v="4"/>
    <s v="April"/>
    <n v="0.27500000000000002"/>
    <n v="1259.3"/>
    <n v="0"/>
  </r>
  <r>
    <s v="ORD103378"/>
    <d v="2024-03-05T00:00:00"/>
    <x v="615"/>
    <s v="Customer_0566"/>
    <s v="P2011"/>
    <s v="Sneakers"/>
    <x v="0"/>
    <x v="4"/>
    <n v="2"/>
    <n v="2499"/>
    <n v="4998"/>
    <n v="0.2"/>
    <n v="999.6"/>
    <n v="3998.4"/>
    <n v="1039.58"/>
    <s v="Mumbai"/>
    <s v="Maharashtra"/>
    <s v="West"/>
    <x v="4"/>
    <s v="Express"/>
    <n v="2024"/>
    <n v="3"/>
    <s v="March"/>
    <n v="0.26"/>
    <n v="2998.8"/>
    <n v="0"/>
  </r>
  <r>
    <s v="ORD100453"/>
    <d v="2024-04-23T00:00:00"/>
    <x v="605"/>
    <s v="Customer_0463"/>
    <s v="P2011"/>
    <s v="Sneakers"/>
    <x v="0"/>
    <x v="4"/>
    <n v="2"/>
    <n v="2499"/>
    <n v="4998"/>
    <n v="0.3"/>
    <n v="1499.4"/>
    <n v="3498.6"/>
    <n v="804.68"/>
    <s v="Kolkata"/>
    <s v="West Bengal"/>
    <s v="East"/>
    <x v="3"/>
    <s v="Express"/>
    <n v="2024"/>
    <n v="4"/>
    <s v="April"/>
    <n v="0.23"/>
    <n v="1999.2"/>
    <n v="0"/>
  </r>
  <r>
    <s v="ORD102427"/>
    <d v="2025-05-26T00:00:00"/>
    <x v="627"/>
    <s v="Customer_0542"/>
    <s v="P2023"/>
    <s v="Dumbbells"/>
    <x v="3"/>
    <x v="9"/>
    <n v="1"/>
    <n v="1599"/>
    <n v="1599"/>
    <n v="0.1"/>
    <n v="159.9"/>
    <n v="1439.1"/>
    <n v="359.78"/>
    <s v="Pune"/>
    <s v="Maharashtra"/>
    <s v="West"/>
    <x v="1"/>
    <s v="Standard"/>
    <n v="2025"/>
    <n v="5"/>
    <s v="May"/>
    <n v="0.25"/>
    <n v="1279.2"/>
    <n v="0"/>
  </r>
  <r>
    <s v="ORD104105"/>
    <d v="2025-09-03T00:00:00"/>
    <x v="644"/>
    <s v="Customer_0080"/>
    <s v="P2014"/>
    <s v="Cookware Set"/>
    <x v="1"/>
    <x v="1"/>
    <n v="2"/>
    <n v="2999"/>
    <n v="5998"/>
    <n v="0.1"/>
    <n v="599.79999999999995"/>
    <n v="5398.2"/>
    <n v="1133.6199999999999"/>
    <s v="Chennai"/>
    <s v="Tamil Nadu"/>
    <s v="South"/>
    <x v="3"/>
    <s v="Standard"/>
    <n v="2025"/>
    <n v="9"/>
    <s v="September"/>
    <n v="0.21"/>
    <n v="4798.3999999999996"/>
    <n v="0"/>
  </r>
  <r>
    <s v="ORD104337"/>
    <d v="2025-07-02T00:00:00"/>
    <x v="557"/>
    <s v="Customer_0688"/>
    <s v="P2025"/>
    <s v="Football"/>
    <x v="3"/>
    <x v="6"/>
    <n v="3"/>
    <n v="999"/>
    <n v="2997"/>
    <n v="0.1"/>
    <n v="299.7"/>
    <n v="2697.3"/>
    <n v="674.32"/>
    <s v="Mumbai"/>
    <s v="Maharashtra"/>
    <s v="West"/>
    <x v="1"/>
    <s v="Express"/>
    <n v="2025"/>
    <n v="7"/>
    <s v="July"/>
    <n v="0.25"/>
    <n v="2397.6"/>
    <n v="0"/>
  </r>
  <r>
    <s v="ORD100355"/>
    <d v="2024-01-17T00:00:00"/>
    <x v="501"/>
    <s v="Customer_0641"/>
    <s v="P2002"/>
    <s v="Wireless Earbuds"/>
    <x v="2"/>
    <x v="7"/>
    <n v="1"/>
    <n v="2999"/>
    <n v="2999"/>
    <n v="0.2"/>
    <n v="599.79999999999995"/>
    <n v="2399.1999999999998"/>
    <n v="239.92"/>
    <s v="Jaipur"/>
    <s v="Rajasthan"/>
    <s v="North"/>
    <x v="2"/>
    <s v="Standard"/>
    <n v="2024"/>
    <n v="1"/>
    <s v="January"/>
    <n v="0.1"/>
    <n v="1799.4"/>
    <n v="0"/>
  </r>
  <r>
    <s v="ORD100746"/>
    <d v="2025-10-09T00:00:00"/>
    <x v="62"/>
    <s v="Customer_0204"/>
    <s v="P2002"/>
    <s v="Wireless Earbuds"/>
    <x v="2"/>
    <x v="7"/>
    <n v="1"/>
    <n v="2999"/>
    <n v="2999"/>
    <n v="0.1"/>
    <n v="299.89999999999998"/>
    <n v="2699.1"/>
    <n v="350.88"/>
    <s v="Jaipur"/>
    <s v="Rajasthan"/>
    <s v="North"/>
    <x v="0"/>
    <s v="Standard"/>
    <n v="2025"/>
    <n v="10"/>
    <s v="October"/>
    <n v="0.13"/>
    <n v="2399.1999999999998"/>
    <n v="0"/>
  </r>
  <r>
    <s v="ORD101387"/>
    <d v="2025-06-11T00:00:00"/>
    <x v="629"/>
    <s v="Customer_0608"/>
    <s v="P2010"/>
    <s v="Dress"/>
    <x v="0"/>
    <x v="0"/>
    <n v="2"/>
    <n v="1999"/>
    <n v="3998"/>
    <n v="0.2"/>
    <n v="799.6"/>
    <n v="3198.4"/>
    <n v="831.58"/>
    <s v="Gurugram"/>
    <s v="Haryana"/>
    <s v="North"/>
    <x v="4"/>
    <s v="Standard"/>
    <n v="2025"/>
    <n v="6"/>
    <s v="June"/>
    <n v="0.26"/>
    <n v="2398.8000000000002"/>
    <n v="0"/>
  </r>
  <r>
    <s v="ORD101708"/>
    <d v="2025-08-11T00:00:00"/>
    <x v="735"/>
    <s v="Customer_0732"/>
    <s v="P2016"/>
    <s v="Bedsheet Set"/>
    <x v="1"/>
    <x v="8"/>
    <n v="1"/>
    <n v="999"/>
    <n v="999"/>
    <n v="0.1"/>
    <n v="99.9"/>
    <n v="899.1"/>
    <n v="188.81"/>
    <s v="Jaipur"/>
    <s v="Rajasthan"/>
    <s v="North"/>
    <x v="1"/>
    <s v="Same Day"/>
    <n v="2025"/>
    <n v="8"/>
    <s v="August"/>
    <n v="0.21"/>
    <n v="799.2"/>
    <n v="0"/>
  </r>
  <r>
    <s v="ORD103084"/>
    <d v="2024-09-04T00:00:00"/>
    <x v="653"/>
    <s v="Customer_0264"/>
    <s v="P2003"/>
    <s v="Laptop"/>
    <x v="2"/>
    <x v="2"/>
    <n v="2"/>
    <n v="59999"/>
    <n v="119998"/>
    <n v="0.05"/>
    <n v="5999.9"/>
    <n v="113998.1"/>
    <n v="16529.72"/>
    <s v="Mumbai"/>
    <s v="Maharashtra"/>
    <s v="West"/>
    <x v="1"/>
    <s v="Standard"/>
    <n v="2024"/>
    <n v="9"/>
    <s v="September"/>
    <n v="0.14499999999999999"/>
    <n v="107998.2"/>
    <n v="0"/>
  </r>
  <r>
    <s v="ORD103420"/>
    <d v="2024-05-27T00:00:00"/>
    <x v="455"/>
    <s v="Customer_0410"/>
    <s v="P2003"/>
    <s v="Laptop"/>
    <x v="2"/>
    <x v="2"/>
    <n v="2"/>
    <n v="59999"/>
    <n v="119998"/>
    <n v="0.15"/>
    <n v="17999.7"/>
    <n v="101998.3"/>
    <n v="11729.8"/>
    <s v="Noida"/>
    <s v="Uttar Pradesh"/>
    <s v="North"/>
    <x v="3"/>
    <s v="Standard"/>
    <n v="2024"/>
    <n v="5"/>
    <s v="May"/>
    <n v="0.115"/>
    <n v="83998.6"/>
    <n v="0"/>
  </r>
  <r>
    <s v="ORD104852"/>
    <d v="2024-10-25T00:00:00"/>
    <x v="140"/>
    <s v="Customer_0506"/>
    <s v="P2005"/>
    <s v="Keyboard"/>
    <x v="2"/>
    <x v="3"/>
    <n v="2"/>
    <n v="1299"/>
    <n v="2598"/>
    <n v="0"/>
    <n v="0"/>
    <n v="2598"/>
    <n v="415.68"/>
    <s v="Pune"/>
    <s v="Maharashtra"/>
    <s v="West"/>
    <x v="4"/>
    <s v="Express"/>
    <n v="2024"/>
    <n v="10"/>
    <s v="October"/>
    <n v="0.16"/>
    <n v="2598"/>
    <n v="0"/>
  </r>
  <r>
    <s v="ORD100050"/>
    <d v="2025-03-15T00:00:00"/>
    <x v="588"/>
    <s v="Customer_0280"/>
    <s v="P2024"/>
    <s v="Cricket Bat"/>
    <x v="3"/>
    <x v="6"/>
    <n v="1"/>
    <n v="2499"/>
    <n v="2499"/>
    <n v="0.1"/>
    <n v="249.9"/>
    <n v="2249.1"/>
    <n v="562.28"/>
    <s v="Ahmedabad"/>
    <s v="Gujarat"/>
    <s v="West"/>
    <x v="1"/>
    <s v="Standard"/>
    <n v="2025"/>
    <n v="3"/>
    <s v="March"/>
    <n v="0.25"/>
    <n v="1999.2"/>
    <n v="0"/>
  </r>
  <r>
    <s v="ORD100062"/>
    <d v="2024-01-02T00:00:00"/>
    <x v="230"/>
    <s v="Customer_0096"/>
    <s v="P2001"/>
    <s v="Smartphone"/>
    <x v="2"/>
    <x v="7"/>
    <n v="1"/>
    <n v="24999"/>
    <n v="24999"/>
    <n v="0.2"/>
    <n v="4999.8"/>
    <n v="19999.2"/>
    <n v="1999.92"/>
    <s v="Chennai"/>
    <s v="Tamil Nadu"/>
    <s v="South"/>
    <x v="1"/>
    <s v="Express"/>
    <n v="2024"/>
    <n v="1"/>
    <s v="January"/>
    <n v="0.1"/>
    <n v="14999.4"/>
    <n v="0"/>
  </r>
  <r>
    <s v="ORD100257"/>
    <d v="2025-09-21T00:00:00"/>
    <x v="735"/>
    <s v="Customer_0732"/>
    <s v="P2003"/>
    <s v="Laptop"/>
    <x v="2"/>
    <x v="2"/>
    <n v="3"/>
    <n v="59999"/>
    <n v="179997"/>
    <n v="0.15"/>
    <n v="26999.55"/>
    <n v="152997.45000000001"/>
    <n v="17594.71"/>
    <s v="Hyderabad"/>
    <s v="Telangana"/>
    <s v="South"/>
    <x v="2"/>
    <s v="Standard"/>
    <n v="2025"/>
    <n v="9"/>
    <s v="September"/>
    <n v="0.115"/>
    <n v="125997.9"/>
    <n v="0"/>
  </r>
  <r>
    <s v="ORD100711"/>
    <d v="2024-12-27T00:00:00"/>
    <x v="44"/>
    <s v="Customer_0440"/>
    <s v="P2014"/>
    <s v="Cookware Set"/>
    <x v="1"/>
    <x v="1"/>
    <n v="1"/>
    <n v="2999"/>
    <n v="2999"/>
    <n v="0.25"/>
    <n v="749.75"/>
    <n v="2249.25"/>
    <n v="371.13"/>
    <s v="Ahmedabad"/>
    <s v="Gujarat"/>
    <s v="West"/>
    <x v="1"/>
    <s v="Same Day"/>
    <n v="2024"/>
    <n v="12"/>
    <s v="December"/>
    <n v="0.16500000000000001"/>
    <n v="1499.5"/>
    <n v="0"/>
  </r>
  <r>
    <s v="ORD102158"/>
    <d v="2024-09-03T00:00:00"/>
    <x v="507"/>
    <s v="Customer_0235"/>
    <s v="P2002"/>
    <s v="Wireless Earbuds"/>
    <x v="2"/>
    <x v="7"/>
    <n v="1"/>
    <n v="2999"/>
    <n v="2999"/>
    <n v="0.15"/>
    <n v="449.85"/>
    <n v="2549.15"/>
    <n v="293.14999999999998"/>
    <s v="Hyderabad"/>
    <s v="Telangana"/>
    <s v="South"/>
    <x v="1"/>
    <s v="Standard"/>
    <n v="2024"/>
    <n v="9"/>
    <s v="September"/>
    <n v="0.115"/>
    <n v="2099.3000000000002"/>
    <n v="0"/>
  </r>
  <r>
    <s v="ORD102715"/>
    <d v="2025-08-07T00:00:00"/>
    <x v="286"/>
    <s v="Customer_0462"/>
    <s v="P2001"/>
    <s v="Smartphone"/>
    <x v="2"/>
    <x v="7"/>
    <n v="2"/>
    <n v="24999"/>
    <n v="49998"/>
    <n v="0.15"/>
    <n v="7499.7"/>
    <n v="42498.3"/>
    <n v="4887.3"/>
    <s v="Hyderabad"/>
    <s v="Telangana"/>
    <s v="South"/>
    <x v="0"/>
    <s v="Standard"/>
    <n v="2025"/>
    <n v="8"/>
    <s v="August"/>
    <n v="0.115"/>
    <n v="34998.6"/>
    <n v="0"/>
  </r>
  <r>
    <s v="ORD103102"/>
    <d v="2025-03-02T00:00:00"/>
    <x v="605"/>
    <s v="Customer_0463"/>
    <s v="P2019"/>
    <s v="Sunscreen"/>
    <x v="4"/>
    <x v="11"/>
    <n v="1"/>
    <n v="699"/>
    <n v="699"/>
    <n v="0"/>
    <n v="0"/>
    <n v="699"/>
    <n v="265.62"/>
    <s v="Pune"/>
    <s v="Maharashtra"/>
    <s v="West"/>
    <x v="2"/>
    <s v="Standard"/>
    <n v="2025"/>
    <n v="3"/>
    <s v="March"/>
    <n v="0.38"/>
    <n v="699"/>
    <n v="0"/>
  </r>
  <r>
    <s v="ORD104496"/>
    <d v="2024-07-10T00:00:00"/>
    <x v="721"/>
    <s v="Customer_0417"/>
    <s v="P2010"/>
    <s v="Dress"/>
    <x v="0"/>
    <x v="0"/>
    <n v="3"/>
    <n v="1999"/>
    <n v="5997"/>
    <n v="0.2"/>
    <n v="1199.4000000000001"/>
    <n v="4797.6000000000004"/>
    <n v="1247.3800000000001"/>
    <s v="Jaipur"/>
    <s v="Rajasthan"/>
    <s v="North"/>
    <x v="3"/>
    <s v="Standard"/>
    <n v="2024"/>
    <n v="7"/>
    <s v="July"/>
    <n v="0.26"/>
    <n v="3598.2"/>
    <n v="0"/>
  </r>
  <r>
    <s v="ORD104529"/>
    <d v="2025-11-11T00:00:00"/>
    <x v="609"/>
    <s v="Customer_0180"/>
    <s v="P2002"/>
    <s v="Wireless Earbuds"/>
    <x v="2"/>
    <x v="7"/>
    <n v="2"/>
    <n v="2999"/>
    <n v="5998"/>
    <n v="0.1"/>
    <n v="599.79999999999995"/>
    <n v="5398.2"/>
    <n v="701.77"/>
    <s v="Lucknow"/>
    <s v="Uttar Pradesh"/>
    <s v="North"/>
    <x v="4"/>
    <s v="Standard"/>
    <n v="2025"/>
    <n v="11"/>
    <s v="November"/>
    <n v="0.13"/>
    <n v="4798.3999999999996"/>
    <n v="0"/>
  </r>
  <r>
    <s v="ORD100428"/>
    <d v="2025-11-15T00:00:00"/>
    <x v="121"/>
    <s v="Customer_0373"/>
    <s v="P2005"/>
    <s v="Keyboard"/>
    <x v="2"/>
    <x v="3"/>
    <n v="3"/>
    <n v="1299"/>
    <n v="3897"/>
    <n v="0.05"/>
    <n v="194.85"/>
    <n v="3702.15"/>
    <n v="536.80999999999995"/>
    <s v="Delhi"/>
    <s v="Delhi"/>
    <s v="North"/>
    <x v="4"/>
    <s v="Express"/>
    <n v="2025"/>
    <n v="11"/>
    <s v="November"/>
    <n v="0.14499999999999999"/>
    <n v="3507.3"/>
    <n v="0"/>
  </r>
  <r>
    <s v="ORD100458"/>
    <d v="2024-03-28T00:00:00"/>
    <x v="512"/>
    <s v="Customer_0515"/>
    <s v="P2012"/>
    <s v="Sandals"/>
    <x v="0"/>
    <x v="4"/>
    <n v="2"/>
    <n v="1299"/>
    <n v="2598"/>
    <n v="0.05"/>
    <n v="129.9"/>
    <n v="2468.1"/>
    <n v="752.77"/>
    <s v="Bengaluru"/>
    <s v="Karnataka"/>
    <s v="South"/>
    <x v="3"/>
    <s v="Standard"/>
    <n v="2024"/>
    <n v="3"/>
    <s v="March"/>
    <n v="0.30499999999999999"/>
    <n v="2338.1999999999998"/>
    <n v="0"/>
  </r>
  <r>
    <s v="ORD102216"/>
    <d v="2025-06-20T00:00:00"/>
    <x v="517"/>
    <s v="Customer_0469"/>
    <s v="P2005"/>
    <s v="Keyboard"/>
    <x v="2"/>
    <x v="3"/>
    <n v="1"/>
    <n v="1299"/>
    <n v="1299"/>
    <n v="0.15"/>
    <n v="194.85"/>
    <n v="1104.1500000000001"/>
    <n v="126.98"/>
    <s v="Chennai"/>
    <s v="Tamil Nadu"/>
    <s v="South"/>
    <x v="3"/>
    <s v="Express"/>
    <n v="2025"/>
    <n v="6"/>
    <s v="June"/>
    <n v="0.115"/>
    <n v="909.3"/>
    <n v="0"/>
  </r>
  <r>
    <s v="ORD101605"/>
    <d v="2025-01-04T00:00:00"/>
    <x v="526"/>
    <s v="Customer_0350"/>
    <s v="P2012"/>
    <s v="Sandals"/>
    <x v="0"/>
    <x v="4"/>
    <n v="1"/>
    <n v="1299"/>
    <n v="1299"/>
    <n v="0.05"/>
    <n v="64.95"/>
    <n v="1234.05"/>
    <n v="376.39"/>
    <s v="Chennai"/>
    <s v="Tamil Nadu"/>
    <s v="South"/>
    <x v="1"/>
    <s v="Standard"/>
    <n v="2025"/>
    <n v="1"/>
    <s v="January"/>
    <n v="0.30499999999999999"/>
    <n v="1169.0999999999999"/>
    <n v="0"/>
  </r>
  <r>
    <s v="ORD102018"/>
    <d v="2024-03-10T00:00:00"/>
    <x v="75"/>
    <s v="Customer_0114"/>
    <s v="P2012"/>
    <s v="Sandals"/>
    <x v="0"/>
    <x v="4"/>
    <n v="1"/>
    <n v="1299"/>
    <n v="1299"/>
    <n v="0.05"/>
    <n v="64.95"/>
    <n v="1234.05"/>
    <n v="376.39"/>
    <s v="Noida"/>
    <s v="Uttar Pradesh"/>
    <s v="North"/>
    <x v="3"/>
    <s v="Same Day"/>
    <n v="2024"/>
    <n v="3"/>
    <s v="March"/>
    <n v="0.30499999999999999"/>
    <n v="1169.0999999999999"/>
    <n v="0"/>
  </r>
  <r>
    <s v="ORD102200"/>
    <d v="2025-06-22T00:00:00"/>
    <x v="59"/>
    <s v="Customer_0479"/>
    <s v="P2025"/>
    <s v="Football"/>
    <x v="3"/>
    <x v="6"/>
    <n v="2"/>
    <n v="999"/>
    <n v="1998"/>
    <n v="0.05"/>
    <n v="99.9"/>
    <n v="1898.1"/>
    <n v="503"/>
    <s v="Gurugram"/>
    <s v="Haryana"/>
    <s v="North"/>
    <x v="1"/>
    <s v="Standard"/>
    <n v="2025"/>
    <n v="6"/>
    <s v="June"/>
    <n v="0.26500000000000001"/>
    <n v="1798.2"/>
    <n v="0"/>
  </r>
  <r>
    <s v="ORD103600"/>
    <d v="2025-07-11T00:00:00"/>
    <x v="506"/>
    <s v="Customer_0127"/>
    <s v="P2023"/>
    <s v="Dumbbells"/>
    <x v="3"/>
    <x v="9"/>
    <n v="1"/>
    <n v="1599"/>
    <n v="1599"/>
    <n v="0.15"/>
    <n v="239.85"/>
    <n v="1359.15"/>
    <n v="319.39999999999998"/>
    <s v="Chennai"/>
    <s v="Tamil Nadu"/>
    <s v="South"/>
    <x v="1"/>
    <s v="Express"/>
    <n v="2025"/>
    <n v="7"/>
    <s v="July"/>
    <n v="0.23499999999999999"/>
    <n v="1119.3"/>
    <n v="0"/>
  </r>
  <r>
    <s v="ORD104380"/>
    <d v="2025-06-03T00:00:00"/>
    <x v="397"/>
    <s v="Customer_0403"/>
    <s v="P2006"/>
    <s v="Power Bank"/>
    <x v="2"/>
    <x v="3"/>
    <n v="2"/>
    <n v="1499"/>
    <n v="2998"/>
    <n v="0.1"/>
    <n v="299.8"/>
    <n v="2698.2"/>
    <n v="350.77"/>
    <s v="Kolkata"/>
    <s v="West Bengal"/>
    <s v="East"/>
    <x v="1"/>
    <s v="Standard"/>
    <n v="2025"/>
    <n v="6"/>
    <s v="June"/>
    <n v="0.13"/>
    <n v="2398.4"/>
    <n v="0"/>
  </r>
  <r>
    <s v="ORD104780"/>
    <d v="2025-06-03T00:00:00"/>
    <x v="736"/>
    <s v="Customer_0060"/>
    <s v="P2011"/>
    <s v="Sneakers"/>
    <x v="0"/>
    <x v="4"/>
    <n v="1"/>
    <n v="2499"/>
    <n v="2499"/>
    <n v="0.2"/>
    <n v="499.8"/>
    <n v="1999.2"/>
    <n v="519.79"/>
    <s v="Bengaluru"/>
    <s v="Karnataka"/>
    <s v="South"/>
    <x v="4"/>
    <s v="Standard"/>
    <n v="2025"/>
    <n v="6"/>
    <s v="June"/>
    <n v="0.26"/>
    <n v="1499.4"/>
    <n v="0"/>
  </r>
  <r>
    <s v="ORD100043"/>
    <d v="2025-07-21T00:00:00"/>
    <x v="282"/>
    <s v="Customer_0615"/>
    <s v="P2024"/>
    <s v="Cricket Bat"/>
    <x v="3"/>
    <x v="6"/>
    <n v="1"/>
    <n v="2499"/>
    <n v="2499"/>
    <n v="0.15"/>
    <n v="374.85"/>
    <n v="2124.15"/>
    <n v="499.18"/>
    <s v="Delhi"/>
    <s v="Delhi"/>
    <s v="North"/>
    <x v="2"/>
    <s v="Same Day"/>
    <n v="2025"/>
    <n v="7"/>
    <s v="July"/>
    <n v="0.23499999999999999"/>
    <n v="1749.3"/>
    <n v="0"/>
  </r>
  <r>
    <s v="ORD100598"/>
    <d v="2024-01-21T00:00:00"/>
    <x v="53"/>
    <s v="Customer_0084"/>
    <s v="P2021"/>
    <s v="Perfume"/>
    <x v="4"/>
    <x v="13"/>
    <n v="1"/>
    <n v="1499"/>
    <n v="1499"/>
    <n v="0.1"/>
    <n v="149.9"/>
    <n v="1349.1"/>
    <n v="472.18"/>
    <s v="Hyderabad"/>
    <s v="Telangana"/>
    <s v="South"/>
    <x v="1"/>
    <s v="Standard"/>
    <n v="2024"/>
    <n v="1"/>
    <s v="January"/>
    <n v="0.35"/>
    <n v="1199.2"/>
    <n v="0"/>
  </r>
  <r>
    <s v="ORD100750"/>
    <d v="2025-02-03T00:00:00"/>
    <x v="511"/>
    <s v="Customer_0738"/>
    <s v="P2001"/>
    <s v="Smartphone"/>
    <x v="2"/>
    <x v="7"/>
    <n v="1"/>
    <n v="24999"/>
    <n v="24999"/>
    <n v="0.1"/>
    <n v="2499.9"/>
    <n v="22499.1"/>
    <n v="2924.88"/>
    <s v="Chennai"/>
    <s v="Tamil Nadu"/>
    <s v="South"/>
    <x v="1"/>
    <s v="Standard"/>
    <n v="2025"/>
    <n v="2"/>
    <s v="February"/>
    <n v="0.13"/>
    <n v="19999.2"/>
    <n v="0"/>
  </r>
  <r>
    <s v="ORD101007"/>
    <d v="2025-04-26T00:00:00"/>
    <x v="136"/>
    <s v="Customer_0224"/>
    <s v="P2010"/>
    <s v="Dress"/>
    <x v="0"/>
    <x v="0"/>
    <n v="1"/>
    <n v="1999"/>
    <n v="1999"/>
    <n v="0.15"/>
    <n v="299.85000000000002"/>
    <n v="1699.15"/>
    <n v="467.27"/>
    <s v="Delhi"/>
    <s v="Delhi"/>
    <s v="North"/>
    <x v="3"/>
    <s v="Standard"/>
    <n v="2025"/>
    <n v="4"/>
    <s v="April"/>
    <n v="0.27500000000000002"/>
    <n v="1399.3"/>
    <n v="0"/>
  </r>
  <r>
    <s v="ORD101210"/>
    <d v="2024-02-14T00:00:00"/>
    <x v="185"/>
    <s v="Customer_0401"/>
    <s v="P2024"/>
    <s v="Cricket Bat"/>
    <x v="3"/>
    <x v="6"/>
    <n v="1"/>
    <n v="2499"/>
    <n v="2499"/>
    <n v="0"/>
    <n v="0"/>
    <n v="2499"/>
    <n v="699.72"/>
    <s v="Pune"/>
    <s v="Maharashtra"/>
    <s v="West"/>
    <x v="4"/>
    <s v="Standard"/>
    <n v="2024"/>
    <n v="2"/>
    <s v="February"/>
    <n v="0.28000000000000003"/>
    <n v="2499"/>
    <n v="0"/>
  </r>
  <r>
    <s v="ORD101368"/>
    <d v="2025-10-12T00:00:00"/>
    <x v="595"/>
    <s v="Customer_0564"/>
    <s v="P2016"/>
    <s v="Bedsheet Set"/>
    <x v="1"/>
    <x v="8"/>
    <n v="1"/>
    <n v="999"/>
    <n v="999"/>
    <n v="0.15"/>
    <n v="149.85"/>
    <n v="849.15"/>
    <n v="165.58"/>
    <s v="Pune"/>
    <s v="Maharashtra"/>
    <s v="West"/>
    <x v="1"/>
    <s v="Standard"/>
    <n v="2025"/>
    <n v="10"/>
    <s v="October"/>
    <n v="0.19500000000000001"/>
    <n v="699.3"/>
    <n v="0"/>
  </r>
  <r>
    <s v="ORD101423"/>
    <d v="2025-01-31T00:00:00"/>
    <x v="490"/>
    <s v="Customer_0106"/>
    <s v="P2005"/>
    <s v="Keyboard"/>
    <x v="2"/>
    <x v="3"/>
    <n v="2"/>
    <n v="1299"/>
    <n v="2598"/>
    <n v="0.1"/>
    <n v="259.8"/>
    <n v="2338.1999999999998"/>
    <n v="303.97000000000003"/>
    <s v="Lucknow"/>
    <s v="Uttar Pradesh"/>
    <s v="North"/>
    <x v="1"/>
    <s v="Same Day"/>
    <n v="2025"/>
    <n v="1"/>
    <s v="January"/>
    <n v="0.13"/>
    <n v="2078.4"/>
    <n v="0"/>
  </r>
  <r>
    <s v="ORD101442"/>
    <d v="2025-01-17T00:00:00"/>
    <x v="144"/>
    <s v="Customer_0666"/>
    <s v="P2020"/>
    <s v="Shampoo"/>
    <x v="4"/>
    <x v="10"/>
    <n v="1"/>
    <n v="599"/>
    <n v="599"/>
    <n v="0.15"/>
    <n v="89.85"/>
    <n v="509.15"/>
    <n v="170.57"/>
    <s v="Jaipur"/>
    <s v="Rajasthan"/>
    <s v="North"/>
    <x v="4"/>
    <s v="Standard"/>
    <n v="2025"/>
    <n v="1"/>
    <s v="January"/>
    <n v="0.33500000000000002"/>
    <n v="419.3"/>
    <n v="0"/>
  </r>
  <r>
    <s v="ORD101582"/>
    <d v="2024-09-16T00:00:00"/>
    <x v="523"/>
    <s v="Customer_0253"/>
    <s v="P2007"/>
    <s v="T-Shirt"/>
    <x v="0"/>
    <x v="12"/>
    <n v="3"/>
    <n v="799"/>
    <n v="2397"/>
    <n v="0.25"/>
    <n v="599.25"/>
    <n v="1797.75"/>
    <n v="440.45"/>
    <s v="Lucknow"/>
    <s v="Uttar Pradesh"/>
    <s v="North"/>
    <x v="1"/>
    <s v="Standard"/>
    <n v="2024"/>
    <n v="9"/>
    <s v="September"/>
    <n v="0.245"/>
    <n v="1198.5"/>
    <n v="0"/>
  </r>
  <r>
    <s v="ORD102874"/>
    <d v="2024-01-17T00:00:00"/>
    <x v="728"/>
    <s v="Customer_0182"/>
    <s v="P2023"/>
    <s v="Dumbbells"/>
    <x v="3"/>
    <x v="9"/>
    <n v="2"/>
    <n v="1599"/>
    <n v="3198"/>
    <n v="0.1"/>
    <n v="319.8"/>
    <n v="2878.2"/>
    <n v="719.55"/>
    <s v="Kolkata"/>
    <s v="West Bengal"/>
    <s v="East"/>
    <x v="1"/>
    <s v="Standard"/>
    <n v="2024"/>
    <n v="1"/>
    <s v="January"/>
    <n v="0.25"/>
    <n v="2558.4"/>
    <n v="0"/>
  </r>
  <r>
    <s v="ORD102949"/>
    <d v="2024-12-31T00:00:00"/>
    <x v="656"/>
    <s v="Customer_0579"/>
    <s v="P2009"/>
    <s v="Kurti"/>
    <x v="0"/>
    <x v="0"/>
    <n v="1"/>
    <n v="1199"/>
    <n v="1199"/>
    <n v="0.15"/>
    <n v="179.85"/>
    <n v="1019.15"/>
    <n v="280.27"/>
    <s v="Kolkata"/>
    <s v="West Bengal"/>
    <s v="East"/>
    <x v="3"/>
    <s v="Express"/>
    <n v="2024"/>
    <n v="12"/>
    <s v="December"/>
    <n v="0.27500000000000002"/>
    <n v="839.3"/>
    <n v="0"/>
  </r>
  <r>
    <s v="ORD104483"/>
    <d v="2024-03-10T00:00:00"/>
    <x v="370"/>
    <s v="Customer_0058"/>
    <s v="P2013"/>
    <s v="Mixer Grinder"/>
    <x v="1"/>
    <x v="1"/>
    <n v="2"/>
    <n v="3499"/>
    <n v="6998"/>
    <n v="0.15"/>
    <n v="1049.7"/>
    <n v="5948.3"/>
    <n v="1159.92"/>
    <s v="Delhi"/>
    <s v="Delhi"/>
    <s v="North"/>
    <x v="0"/>
    <s v="Standard"/>
    <n v="2024"/>
    <n v="3"/>
    <s v="March"/>
    <n v="0.19500000000000001"/>
    <n v="4898.6000000000004"/>
    <n v="0"/>
  </r>
  <r>
    <s v="ORD100036"/>
    <d v="2024-12-19T00:00:00"/>
    <x v="162"/>
    <s v="Customer_0596"/>
    <s v="P2009"/>
    <s v="Kurti"/>
    <x v="0"/>
    <x v="0"/>
    <n v="1"/>
    <n v="1199"/>
    <n v="1199"/>
    <n v="0.15"/>
    <n v="179.85"/>
    <n v="1019.15"/>
    <n v="280.27"/>
    <s v="Hyderabad"/>
    <s v="Telangana"/>
    <s v="South"/>
    <x v="1"/>
    <s v="Express"/>
    <n v="2024"/>
    <n v="12"/>
    <s v="December"/>
    <n v="0.27500000000000002"/>
    <n v="839.3"/>
    <n v="0"/>
  </r>
  <r>
    <s v="ORD100226"/>
    <d v="2024-09-03T00:00:00"/>
    <x v="273"/>
    <s v="Customer_0787"/>
    <s v="P2009"/>
    <s v="Kurti"/>
    <x v="0"/>
    <x v="0"/>
    <n v="2"/>
    <n v="1199"/>
    <n v="2398"/>
    <n v="0.3"/>
    <n v="719.4"/>
    <n v="1678.6"/>
    <n v="386.08"/>
    <s v="Jaipur"/>
    <s v="Rajasthan"/>
    <s v="North"/>
    <x v="4"/>
    <s v="Standard"/>
    <n v="2024"/>
    <n v="9"/>
    <s v="September"/>
    <n v="0.23"/>
    <n v="959.2"/>
    <n v="0"/>
  </r>
  <r>
    <s v="ORD100484"/>
    <d v="2025-11-03T00:00:00"/>
    <x v="69"/>
    <s v="Customer_0044"/>
    <s v="P2013"/>
    <s v="Mixer Grinder"/>
    <x v="1"/>
    <x v="1"/>
    <n v="2"/>
    <n v="3499"/>
    <n v="6998"/>
    <n v="0.1"/>
    <n v="699.8"/>
    <n v="6298.2"/>
    <n v="1322.62"/>
    <s v="Ahmedabad"/>
    <s v="Gujarat"/>
    <s v="West"/>
    <x v="1"/>
    <s v="Express"/>
    <n v="2025"/>
    <n v="11"/>
    <s v="November"/>
    <n v="0.21"/>
    <n v="5598.4"/>
    <n v="0"/>
  </r>
  <r>
    <s v="ORD100904"/>
    <d v="2025-10-05T00:00:00"/>
    <x v="263"/>
    <s v="Customer_0487"/>
    <s v="P2006"/>
    <s v="Power Bank"/>
    <x v="2"/>
    <x v="3"/>
    <n v="2"/>
    <n v="1499"/>
    <n v="2998"/>
    <n v="0.2"/>
    <n v="599.6"/>
    <n v="2398.4"/>
    <n v="239.84"/>
    <s v="Kolkata"/>
    <s v="West Bengal"/>
    <s v="East"/>
    <x v="1"/>
    <s v="Standard"/>
    <n v="2025"/>
    <n v="10"/>
    <s v="October"/>
    <n v="0.1"/>
    <n v="1798.8"/>
    <n v="0"/>
  </r>
  <r>
    <s v="ORD101658"/>
    <d v="2024-04-16T00:00:00"/>
    <x v="81"/>
    <s v="Customer_0047"/>
    <s v="P2002"/>
    <s v="Wireless Earbuds"/>
    <x v="2"/>
    <x v="7"/>
    <n v="3"/>
    <n v="2999"/>
    <n v="8997"/>
    <n v="0.15"/>
    <n v="1349.55"/>
    <n v="7647.45"/>
    <n v="879.46"/>
    <s v="Lucknow"/>
    <s v="Uttar Pradesh"/>
    <s v="North"/>
    <x v="3"/>
    <s v="Express"/>
    <n v="2024"/>
    <n v="4"/>
    <s v="April"/>
    <n v="0.115"/>
    <n v="6297.9"/>
    <n v="0"/>
  </r>
  <r>
    <s v="ORD101974"/>
    <d v="2025-08-18T00:00:00"/>
    <x v="224"/>
    <s v="Customer_0325"/>
    <s v="P2018"/>
    <s v="Face Wash"/>
    <x v="4"/>
    <x v="11"/>
    <n v="1"/>
    <n v="399"/>
    <n v="399"/>
    <n v="0.05"/>
    <n v="19.95"/>
    <n v="379.05"/>
    <n v="138.35"/>
    <s v="Mumbai"/>
    <s v="Maharashtra"/>
    <s v="West"/>
    <x v="2"/>
    <s v="Standard"/>
    <n v="2025"/>
    <n v="8"/>
    <s v="August"/>
    <n v="0.36499999999999999"/>
    <n v="359.1"/>
    <n v="0"/>
  </r>
  <r>
    <s v="ORD102250"/>
    <d v="2024-12-06T00:00:00"/>
    <x v="302"/>
    <s v="Customer_0272"/>
    <s v="P2013"/>
    <s v="Mixer Grinder"/>
    <x v="1"/>
    <x v="1"/>
    <n v="3"/>
    <n v="3499"/>
    <n v="10497"/>
    <n v="0.1"/>
    <n v="1049.7"/>
    <n v="9447.2999999999993"/>
    <n v="1983.93"/>
    <s v="Delhi"/>
    <s v="Delhi"/>
    <s v="North"/>
    <x v="1"/>
    <s v="Standard"/>
    <n v="2024"/>
    <n v="12"/>
    <s v="December"/>
    <n v="0.21"/>
    <n v="8397.6"/>
    <n v="0"/>
  </r>
  <r>
    <s v="ORD102781"/>
    <d v="2024-05-16T00:00:00"/>
    <x v="510"/>
    <s v="Customer_0026"/>
    <s v="P2007"/>
    <s v="T-Shirt"/>
    <x v="0"/>
    <x v="12"/>
    <n v="1"/>
    <n v="799"/>
    <n v="799"/>
    <n v="0.05"/>
    <n v="39.950000000000003"/>
    <n v="759.05"/>
    <n v="231.51"/>
    <s v="Chennai"/>
    <s v="Tamil Nadu"/>
    <s v="South"/>
    <x v="4"/>
    <s v="Standard"/>
    <n v="2024"/>
    <n v="5"/>
    <s v="May"/>
    <n v="0.30499999999999999"/>
    <n v="719.1"/>
    <n v="0"/>
  </r>
  <r>
    <s v="ORD102905"/>
    <d v="2024-02-15T00:00:00"/>
    <x v="599"/>
    <s v="Customer_0161"/>
    <s v="P2014"/>
    <s v="Cookware Set"/>
    <x v="1"/>
    <x v="1"/>
    <n v="2"/>
    <n v="2999"/>
    <n v="5998"/>
    <n v="0"/>
    <n v="0"/>
    <n v="5998"/>
    <n v="1439.52"/>
    <s v="Bengaluru"/>
    <s v="Karnataka"/>
    <s v="South"/>
    <x v="4"/>
    <s v="Express"/>
    <n v="2024"/>
    <n v="2"/>
    <s v="February"/>
    <n v="0.24"/>
    <n v="5998"/>
    <n v="0"/>
  </r>
  <r>
    <s v="ORD101310"/>
    <d v="2024-12-26T00:00:00"/>
    <x v="155"/>
    <s v="Customer_0067"/>
    <s v="P2012"/>
    <s v="Sandals"/>
    <x v="0"/>
    <x v="4"/>
    <n v="1"/>
    <n v="1299"/>
    <n v="1299"/>
    <n v="0.2"/>
    <n v="259.8"/>
    <n v="1039.2"/>
    <n v="270.19"/>
    <s v="Ahmedabad"/>
    <s v="Gujarat"/>
    <s v="West"/>
    <x v="1"/>
    <s v="Standard"/>
    <n v="2024"/>
    <n v="12"/>
    <s v="December"/>
    <n v="0.26"/>
    <n v="779.4"/>
    <n v="0"/>
  </r>
  <r>
    <s v="ORD103604"/>
    <d v="2025-07-13T00:00:00"/>
    <x v="573"/>
    <s v="Customer_0769"/>
    <s v="P2020"/>
    <s v="Shampoo"/>
    <x v="4"/>
    <x v="10"/>
    <n v="4"/>
    <n v="599"/>
    <n v="2396"/>
    <n v="0.1"/>
    <n v="239.6"/>
    <n v="2156.4"/>
    <n v="754.74"/>
    <s v="Ahmedabad"/>
    <s v="Gujarat"/>
    <s v="West"/>
    <x v="3"/>
    <s v="Standard"/>
    <n v="2025"/>
    <n v="7"/>
    <s v="July"/>
    <n v="0.35"/>
    <n v="1916.8"/>
    <n v="0"/>
  </r>
  <r>
    <s v="ORD103814"/>
    <d v="2024-12-12T00:00:00"/>
    <x v="370"/>
    <s v="Customer_0058"/>
    <s v="P2005"/>
    <s v="Keyboard"/>
    <x v="2"/>
    <x v="3"/>
    <n v="1"/>
    <n v="1299"/>
    <n v="1299"/>
    <n v="0"/>
    <n v="0"/>
    <n v="1299"/>
    <n v="207.84"/>
    <s v="Delhi"/>
    <s v="Delhi"/>
    <s v="North"/>
    <x v="4"/>
    <s v="Express"/>
    <n v="2024"/>
    <n v="12"/>
    <s v="December"/>
    <n v="0.16"/>
    <n v="1299"/>
    <n v="0"/>
  </r>
  <r>
    <s v="ORD100019"/>
    <d v="2025-10-20T00:00:00"/>
    <x v="197"/>
    <s v="Customer_0624"/>
    <s v="P2024"/>
    <s v="Cricket Bat"/>
    <x v="3"/>
    <x v="6"/>
    <n v="2"/>
    <n v="2499"/>
    <n v="4998"/>
    <n v="0.2"/>
    <n v="999.6"/>
    <n v="3998.4"/>
    <n v="879.65"/>
    <s v="Gurugram"/>
    <s v="Haryana"/>
    <s v="North"/>
    <x v="3"/>
    <s v="Standard"/>
    <n v="2025"/>
    <n v="10"/>
    <s v="October"/>
    <n v="0.22"/>
    <n v="2998.8"/>
    <n v="0"/>
  </r>
  <r>
    <s v="ORD100049"/>
    <d v="2024-06-28T00:00:00"/>
    <x v="552"/>
    <s v="Customer_0532"/>
    <s v="P2011"/>
    <s v="Sneakers"/>
    <x v="0"/>
    <x v="4"/>
    <n v="1"/>
    <n v="2499"/>
    <n v="2499"/>
    <n v="0.2"/>
    <n v="499.8"/>
    <n v="1999.2"/>
    <n v="519.79"/>
    <s v="Delhi"/>
    <s v="Delhi"/>
    <s v="North"/>
    <x v="4"/>
    <s v="Express"/>
    <n v="2024"/>
    <n v="6"/>
    <s v="June"/>
    <n v="0.26"/>
    <n v="1499.4"/>
    <n v="0"/>
  </r>
  <r>
    <s v="ORD100693"/>
    <d v="2025-12-02T00:00:00"/>
    <x v="360"/>
    <s v="Customer_0346"/>
    <s v="P2001"/>
    <s v="Smartphone"/>
    <x v="2"/>
    <x v="7"/>
    <n v="1"/>
    <n v="24999"/>
    <n v="24999"/>
    <n v="0.05"/>
    <n v="1249.95"/>
    <n v="23749.05"/>
    <n v="3443.61"/>
    <s v="Ahmedabad"/>
    <s v="Gujarat"/>
    <s v="West"/>
    <x v="4"/>
    <s v="Same Day"/>
    <n v="2025"/>
    <n v="12"/>
    <s v="December"/>
    <n v="0.14499999999999999"/>
    <n v="22499.1"/>
    <n v="0"/>
  </r>
  <r>
    <s v="ORD101173"/>
    <d v="2025-04-20T00:00:00"/>
    <x v="305"/>
    <s v="Customer_0369"/>
    <s v="P2015"/>
    <s v="Table Lamp"/>
    <x v="1"/>
    <x v="8"/>
    <n v="1"/>
    <n v="1299"/>
    <n v="1299"/>
    <n v="0"/>
    <n v="0"/>
    <n v="1299"/>
    <n v="311.76"/>
    <s v="Ahmedabad"/>
    <s v="Gujarat"/>
    <s v="West"/>
    <x v="1"/>
    <s v="Standard"/>
    <n v="2025"/>
    <n v="4"/>
    <s v="April"/>
    <n v="0.24"/>
    <n v="1299"/>
    <n v="0"/>
  </r>
  <r>
    <s v="ORD104398"/>
    <d v="2025-12-13T00:00:00"/>
    <x v="179"/>
    <s v="Customer_0367"/>
    <s v="P2023"/>
    <s v="Dumbbells"/>
    <x v="3"/>
    <x v="9"/>
    <n v="1"/>
    <n v="1599"/>
    <n v="1599"/>
    <n v="0.1"/>
    <n v="159.9"/>
    <n v="1439.1"/>
    <n v="359.78"/>
    <s v="Kolkata"/>
    <s v="West Bengal"/>
    <s v="East"/>
    <x v="4"/>
    <s v="Express"/>
    <n v="2025"/>
    <n v="12"/>
    <s v="December"/>
    <n v="0.25"/>
    <n v="1279.2"/>
    <n v="0"/>
  </r>
  <r>
    <s v="ORD104744"/>
    <d v="2025-05-05T00:00:00"/>
    <x v="456"/>
    <s v="Customer_0727"/>
    <s v="P2003"/>
    <s v="Laptop"/>
    <x v="2"/>
    <x v="2"/>
    <n v="1"/>
    <n v="59999"/>
    <n v="59999"/>
    <n v="0.05"/>
    <n v="2999.95"/>
    <n v="56999.05"/>
    <n v="8264.86"/>
    <s v="Lucknow"/>
    <s v="Uttar Pradesh"/>
    <s v="North"/>
    <x v="2"/>
    <s v="Express"/>
    <n v="2025"/>
    <n v="5"/>
    <s v="May"/>
    <n v="0.14499999999999999"/>
    <n v="53999.1"/>
    <n v="0"/>
  </r>
  <r>
    <s v="ORD100205"/>
    <d v="2025-10-08T00:00:00"/>
    <x v="583"/>
    <s v="Customer_0013"/>
    <s v="P2022"/>
    <s v="Yoga Mat"/>
    <x v="3"/>
    <x v="9"/>
    <n v="2"/>
    <n v="899"/>
    <n v="1798"/>
    <n v="0.15"/>
    <n v="269.7"/>
    <n v="1528.3"/>
    <n v="359.15"/>
    <s v="Hyderabad"/>
    <s v="Telangana"/>
    <s v="South"/>
    <x v="1"/>
    <s v="Express"/>
    <n v="2025"/>
    <n v="10"/>
    <s v="October"/>
    <n v="0.23499999999999999"/>
    <n v="1258.5999999999999"/>
    <n v="0"/>
  </r>
  <r>
    <s v="ORD102034"/>
    <d v="2024-07-05T00:00:00"/>
    <x v="88"/>
    <s v="Customer_0389"/>
    <s v="P2024"/>
    <s v="Cricket Bat"/>
    <x v="3"/>
    <x v="6"/>
    <n v="1"/>
    <n v="2499"/>
    <n v="2499"/>
    <n v="0.1"/>
    <n v="249.9"/>
    <n v="2249.1"/>
    <n v="562.28"/>
    <s v="Gurugram"/>
    <s v="Haryana"/>
    <s v="North"/>
    <x v="3"/>
    <s v="Standard"/>
    <n v="2024"/>
    <n v="7"/>
    <s v="July"/>
    <n v="0.25"/>
    <n v="1999.2"/>
    <n v="0"/>
  </r>
  <r>
    <s v="ORD103638"/>
    <d v="2024-05-18T00:00:00"/>
    <x v="360"/>
    <s v="Customer_0346"/>
    <s v="P2022"/>
    <s v="Yoga Mat"/>
    <x v="3"/>
    <x v="9"/>
    <n v="2"/>
    <n v="899"/>
    <n v="1798"/>
    <n v="0.25"/>
    <n v="449.5"/>
    <n v="1348.5"/>
    <n v="276.44"/>
    <s v="Mumbai"/>
    <s v="Maharashtra"/>
    <s v="West"/>
    <x v="4"/>
    <s v="Express"/>
    <n v="2024"/>
    <n v="5"/>
    <s v="May"/>
    <n v="0.20499999999999999"/>
    <n v="899"/>
    <n v="0"/>
  </r>
  <r>
    <s v="ORD103915"/>
    <d v="2024-03-05T00:00:00"/>
    <x v="491"/>
    <s v="Customer_0602"/>
    <s v="P2020"/>
    <s v="Shampoo"/>
    <x v="4"/>
    <x v="10"/>
    <n v="3"/>
    <n v="599"/>
    <n v="1797"/>
    <n v="0.05"/>
    <n v="89.85"/>
    <n v="1707.15"/>
    <n v="623.11"/>
    <s v="Pune"/>
    <s v="Maharashtra"/>
    <s v="West"/>
    <x v="1"/>
    <s v="Express"/>
    <n v="2024"/>
    <n v="3"/>
    <s v="March"/>
    <n v="0.36499999999999999"/>
    <n v="1617.3"/>
    <n v="0"/>
  </r>
  <r>
    <s v="ORD104789"/>
    <d v="2025-04-13T00:00:00"/>
    <x v="494"/>
    <s v="Customer_0370"/>
    <s v="P2002"/>
    <s v="Wireless Earbuds"/>
    <x v="2"/>
    <x v="7"/>
    <n v="1"/>
    <n v="2999"/>
    <n v="2999"/>
    <n v="0.2"/>
    <n v="599.79999999999995"/>
    <n v="2399.1999999999998"/>
    <n v="239.92"/>
    <s v="Gurugram"/>
    <s v="Haryana"/>
    <s v="North"/>
    <x v="2"/>
    <s v="Express"/>
    <n v="2025"/>
    <n v="4"/>
    <s v="April"/>
    <n v="0.1"/>
    <n v="1799.4"/>
    <n v="0"/>
  </r>
  <r>
    <s v="ORD100033"/>
    <d v="2024-02-07T00:00:00"/>
    <x v="159"/>
    <s v="Customer_0510"/>
    <s v="P2010"/>
    <s v="Dress"/>
    <x v="0"/>
    <x v="0"/>
    <n v="1"/>
    <n v="1999"/>
    <n v="1999"/>
    <n v="0.05"/>
    <n v="99.95"/>
    <n v="1899.05"/>
    <n v="579.21"/>
    <s v="Gurugram"/>
    <s v="Haryana"/>
    <s v="North"/>
    <x v="4"/>
    <s v="Express"/>
    <n v="2024"/>
    <n v="2"/>
    <s v="February"/>
    <n v="0.30499999999999999"/>
    <n v="1799.1"/>
    <n v="0"/>
  </r>
  <r>
    <s v="ORD101738"/>
    <d v="2024-10-27T00:00:00"/>
    <x v="448"/>
    <s v="Customer_0439"/>
    <s v="P2009"/>
    <s v="Kurti"/>
    <x v="0"/>
    <x v="0"/>
    <n v="1"/>
    <n v="1199"/>
    <n v="1199"/>
    <n v="0.05"/>
    <n v="59.95"/>
    <n v="1139.05"/>
    <n v="347.41"/>
    <s v="Pune"/>
    <s v="Maharashtra"/>
    <s v="West"/>
    <x v="1"/>
    <s v="Standard"/>
    <n v="2024"/>
    <n v="10"/>
    <s v="October"/>
    <n v="0.30499999999999999"/>
    <n v="1079.0999999999999"/>
    <n v="0"/>
  </r>
  <r>
    <s v="ORD103092"/>
    <d v="2024-07-25T00:00:00"/>
    <x v="587"/>
    <s v="Customer_0504"/>
    <s v="P2013"/>
    <s v="Mixer Grinder"/>
    <x v="1"/>
    <x v="1"/>
    <n v="2"/>
    <n v="3499"/>
    <n v="6998"/>
    <n v="0.1"/>
    <n v="699.8"/>
    <n v="6298.2"/>
    <n v="1322.62"/>
    <s v="Mumbai"/>
    <s v="Maharashtra"/>
    <s v="West"/>
    <x v="1"/>
    <s v="Standard"/>
    <n v="2024"/>
    <n v="7"/>
    <s v="July"/>
    <n v="0.21"/>
    <n v="5598.4"/>
    <n v="0"/>
  </r>
  <r>
    <s v="ORD104558"/>
    <d v="2024-02-14T00:00:00"/>
    <x v="227"/>
    <s v="Customer_0242"/>
    <s v="P2008"/>
    <s v="Jeans"/>
    <x v="0"/>
    <x v="12"/>
    <n v="2"/>
    <n v="1799"/>
    <n v="3598"/>
    <n v="0.2"/>
    <n v="719.6"/>
    <n v="2878.4"/>
    <n v="748.38"/>
    <s v="Chennai"/>
    <s v="Tamil Nadu"/>
    <s v="South"/>
    <x v="3"/>
    <s v="Standard"/>
    <n v="2024"/>
    <n v="2"/>
    <s v="February"/>
    <n v="0.26"/>
    <n v="2158.8000000000002"/>
    <n v="0"/>
  </r>
  <r>
    <s v="ORD104624"/>
    <d v="2024-07-23T00:00:00"/>
    <x v="382"/>
    <s v="Customer_0753"/>
    <s v="P2009"/>
    <s v="Kurti"/>
    <x v="0"/>
    <x v="0"/>
    <n v="1"/>
    <n v="1199"/>
    <n v="1199"/>
    <n v="0.2"/>
    <n v="239.8"/>
    <n v="959.2"/>
    <n v="249.39"/>
    <s v="Chennai"/>
    <s v="Tamil Nadu"/>
    <s v="South"/>
    <x v="3"/>
    <s v="Standard"/>
    <n v="2024"/>
    <n v="7"/>
    <s v="July"/>
    <n v="0.26"/>
    <n v="719.4"/>
    <n v="0"/>
  </r>
  <r>
    <s v="ORD100151"/>
    <d v="2024-02-12T00:00:00"/>
    <x v="253"/>
    <s v="Customer_0481"/>
    <s v="P2003"/>
    <s v="Laptop"/>
    <x v="2"/>
    <x v="2"/>
    <n v="2"/>
    <n v="59999"/>
    <n v="119998"/>
    <n v="0.25"/>
    <n v="29999.5"/>
    <n v="89998.5"/>
    <n v="7649.87"/>
    <s v="Noida"/>
    <s v="Uttar Pradesh"/>
    <s v="North"/>
    <x v="4"/>
    <s v="Standard"/>
    <n v="2024"/>
    <n v="2"/>
    <s v="February"/>
    <n v="8.5000000000000006E-2"/>
    <n v="59999"/>
    <n v="0"/>
  </r>
  <r>
    <s v="ORD103154"/>
    <d v="2024-11-19T00:00:00"/>
    <x v="457"/>
    <s v="Customer_0773"/>
    <s v="P2005"/>
    <s v="Keyboard"/>
    <x v="2"/>
    <x v="3"/>
    <n v="1"/>
    <n v="1299"/>
    <n v="1299"/>
    <n v="0.1"/>
    <n v="129.9"/>
    <n v="1169.0999999999999"/>
    <n v="151.97999999999999"/>
    <s v="Chennai"/>
    <s v="Tamil Nadu"/>
    <s v="South"/>
    <x v="3"/>
    <s v="Standard"/>
    <n v="2024"/>
    <n v="11"/>
    <s v="November"/>
    <n v="0.13"/>
    <n v="1039.2"/>
    <n v="0"/>
  </r>
  <r>
    <s v="ORD103709"/>
    <d v="2024-11-13T00:00:00"/>
    <x v="204"/>
    <s v="Customer_0287"/>
    <s v="P2009"/>
    <s v="Kurti"/>
    <x v="0"/>
    <x v="0"/>
    <n v="1"/>
    <n v="1199"/>
    <n v="1199"/>
    <n v="0.15"/>
    <n v="179.85"/>
    <n v="1019.15"/>
    <n v="280.27"/>
    <s v="Chennai"/>
    <s v="Tamil Nadu"/>
    <s v="South"/>
    <x v="1"/>
    <s v="Standard"/>
    <n v="2024"/>
    <n v="11"/>
    <s v="November"/>
    <n v="0.27500000000000002"/>
    <n v="839.3"/>
    <n v="0"/>
  </r>
  <r>
    <s v="ORD103713"/>
    <d v="2025-06-11T00:00:00"/>
    <x v="33"/>
    <s v="Customer_0107"/>
    <s v="P2013"/>
    <s v="Mixer Grinder"/>
    <x v="1"/>
    <x v="1"/>
    <n v="1"/>
    <n v="3499"/>
    <n v="3499"/>
    <n v="0.1"/>
    <n v="349.9"/>
    <n v="3149.1"/>
    <n v="661.31"/>
    <s v="Hyderabad"/>
    <s v="Telangana"/>
    <s v="South"/>
    <x v="0"/>
    <s v="Express"/>
    <n v="2025"/>
    <n v="6"/>
    <s v="June"/>
    <n v="0.21"/>
    <n v="2799.2"/>
    <n v="0"/>
  </r>
  <r>
    <s v="ORD103827"/>
    <d v="2025-02-11T00:00:00"/>
    <x v="480"/>
    <s v="Customer_0267"/>
    <s v="P2010"/>
    <s v="Dress"/>
    <x v="0"/>
    <x v="0"/>
    <n v="1"/>
    <n v="1999"/>
    <n v="1999"/>
    <n v="0.05"/>
    <n v="99.95"/>
    <n v="1899.05"/>
    <n v="579.21"/>
    <s v="Jaipur"/>
    <s v="Rajasthan"/>
    <s v="North"/>
    <x v="4"/>
    <s v="Express"/>
    <n v="2025"/>
    <n v="2"/>
    <s v="February"/>
    <n v="0.30499999999999999"/>
    <n v="1799.1"/>
    <n v="0"/>
  </r>
  <r>
    <s v="ORD103943"/>
    <d v="2025-07-10T00:00:00"/>
    <x v="146"/>
    <s v="Customer_0426"/>
    <s v="P2002"/>
    <s v="Wireless Earbuds"/>
    <x v="2"/>
    <x v="7"/>
    <n v="1"/>
    <n v="2999"/>
    <n v="2999"/>
    <n v="0.1"/>
    <n v="299.89999999999998"/>
    <n v="2699.1"/>
    <n v="350.88"/>
    <s v="Bengaluru"/>
    <s v="Karnataka"/>
    <s v="South"/>
    <x v="2"/>
    <s v="Standard"/>
    <n v="2025"/>
    <n v="7"/>
    <s v="July"/>
    <n v="0.13"/>
    <n v="2399.1999999999998"/>
    <n v="0"/>
  </r>
  <r>
    <s v="ORD104280"/>
    <d v="2025-04-29T00:00:00"/>
    <x v="737"/>
    <s v="Customer_0321"/>
    <s v="P2007"/>
    <s v="T-Shirt"/>
    <x v="0"/>
    <x v="12"/>
    <n v="1"/>
    <n v="799"/>
    <n v="799"/>
    <n v="0.25"/>
    <n v="199.75"/>
    <n v="599.25"/>
    <n v="146.82"/>
    <s v="Hyderabad"/>
    <s v="Telangana"/>
    <s v="South"/>
    <x v="1"/>
    <s v="Standard"/>
    <n v="2025"/>
    <n v="4"/>
    <s v="April"/>
    <n v="0.245"/>
    <n v="399.5"/>
    <n v="0"/>
  </r>
  <r>
    <s v="ORD104296"/>
    <d v="2024-09-16T00:00:00"/>
    <x v="361"/>
    <s v="Customer_0671"/>
    <s v="P2016"/>
    <s v="Bedsheet Set"/>
    <x v="1"/>
    <x v="8"/>
    <n v="2"/>
    <n v="999"/>
    <n v="1998"/>
    <n v="0.3"/>
    <n v="599.4"/>
    <n v="1398.6"/>
    <n v="209.79"/>
    <s v="Gurugram"/>
    <s v="Haryana"/>
    <s v="North"/>
    <x v="2"/>
    <s v="Same Day"/>
    <n v="2024"/>
    <n v="9"/>
    <s v="September"/>
    <n v="0.15"/>
    <n v="799.2"/>
    <n v="0"/>
  </r>
  <r>
    <s v="ORD101231"/>
    <d v="2024-02-07T00:00:00"/>
    <x v="276"/>
    <s v="Customer_0276"/>
    <s v="P2002"/>
    <s v="Wireless Earbuds"/>
    <x v="2"/>
    <x v="7"/>
    <n v="1"/>
    <n v="2999"/>
    <n v="2999"/>
    <n v="0.05"/>
    <n v="149.94999999999999"/>
    <n v="2849.05"/>
    <n v="413.11"/>
    <s v="Noida"/>
    <s v="Uttar Pradesh"/>
    <s v="North"/>
    <x v="1"/>
    <s v="Standard"/>
    <n v="2024"/>
    <n v="2"/>
    <s v="February"/>
    <n v="0.14499999999999999"/>
    <n v="2699.1"/>
    <n v="0"/>
  </r>
  <r>
    <s v="ORD101399"/>
    <d v="2025-10-24T00:00:00"/>
    <x v="508"/>
    <s v="Customer_0338"/>
    <s v="P2009"/>
    <s v="Kurti"/>
    <x v="0"/>
    <x v="0"/>
    <n v="1"/>
    <n v="1199"/>
    <n v="1199"/>
    <n v="0.2"/>
    <n v="239.8"/>
    <n v="959.2"/>
    <n v="249.39"/>
    <s v="Delhi"/>
    <s v="Delhi"/>
    <s v="North"/>
    <x v="0"/>
    <s v="Express"/>
    <n v="2025"/>
    <n v="10"/>
    <s v="October"/>
    <n v="0.26"/>
    <n v="719.4"/>
    <n v="0"/>
  </r>
  <r>
    <s v="ORD101511"/>
    <d v="2024-07-14T00:00:00"/>
    <x v="299"/>
    <s v="Customer_0033"/>
    <s v="P2010"/>
    <s v="Dress"/>
    <x v="0"/>
    <x v="0"/>
    <n v="1"/>
    <n v="1999"/>
    <n v="1999"/>
    <n v="0.2"/>
    <n v="399.8"/>
    <n v="1599.2"/>
    <n v="415.79"/>
    <s v="Bengaluru"/>
    <s v="Karnataka"/>
    <s v="South"/>
    <x v="1"/>
    <s v="Express"/>
    <n v="2024"/>
    <n v="7"/>
    <s v="July"/>
    <n v="0.26"/>
    <n v="1199.4000000000001"/>
    <n v="0"/>
  </r>
  <r>
    <s v="ORD103655"/>
    <d v="2024-10-19T00:00:00"/>
    <x v="310"/>
    <s v="Customer_0664"/>
    <s v="P2003"/>
    <s v="Laptop"/>
    <x v="2"/>
    <x v="2"/>
    <n v="2"/>
    <n v="59999"/>
    <n v="119998"/>
    <n v="0.2"/>
    <n v="23999.599999999999"/>
    <n v="95998.399999999994"/>
    <n v="9599.84"/>
    <s v="Noida"/>
    <s v="Uttar Pradesh"/>
    <s v="North"/>
    <x v="4"/>
    <s v="Standard"/>
    <n v="2024"/>
    <n v="10"/>
    <s v="October"/>
    <n v="0.1"/>
    <n v="71998.8"/>
    <n v="0"/>
  </r>
  <r>
    <s v="ORD100275"/>
    <d v="2024-12-31T00:00:00"/>
    <x v="612"/>
    <s v="Customer_0101"/>
    <s v="P2012"/>
    <s v="Sandals"/>
    <x v="0"/>
    <x v="4"/>
    <n v="1"/>
    <n v="1299"/>
    <n v="1299"/>
    <n v="0.25"/>
    <n v="324.75"/>
    <n v="974.25"/>
    <n v="238.69"/>
    <s v="Pune"/>
    <s v="Maharashtra"/>
    <s v="West"/>
    <x v="1"/>
    <s v="Standard"/>
    <n v="2024"/>
    <n v="12"/>
    <s v="December"/>
    <n v="0.245"/>
    <n v="649.5"/>
    <n v="0"/>
  </r>
  <r>
    <s v="ORD101273"/>
    <d v="2024-02-18T00:00:00"/>
    <x v="275"/>
    <s v="Customer_0632"/>
    <s v="P2004"/>
    <s v="Wireless Mouse"/>
    <x v="2"/>
    <x v="3"/>
    <n v="1"/>
    <n v="899"/>
    <n v="899"/>
    <n v="0.1"/>
    <n v="89.9"/>
    <n v="809.1"/>
    <n v="105.18"/>
    <s v="Chennai"/>
    <s v="Tamil Nadu"/>
    <s v="South"/>
    <x v="4"/>
    <s v="Standard"/>
    <n v="2024"/>
    <n v="2"/>
    <s v="February"/>
    <n v="0.13"/>
    <n v="719.2"/>
    <n v="0"/>
  </r>
  <r>
    <s v="ORD101853"/>
    <d v="2025-11-02T00:00:00"/>
    <x v="245"/>
    <s v="Customer_0043"/>
    <s v="P2020"/>
    <s v="Shampoo"/>
    <x v="4"/>
    <x v="10"/>
    <n v="1"/>
    <n v="599"/>
    <n v="599"/>
    <n v="0.05"/>
    <n v="29.95"/>
    <n v="569.04999999999995"/>
    <n v="207.7"/>
    <s v="Gurugram"/>
    <s v="Haryana"/>
    <s v="North"/>
    <x v="1"/>
    <s v="Express"/>
    <n v="2025"/>
    <n v="11"/>
    <s v="November"/>
    <n v="0.36499999999999999"/>
    <n v="539.1"/>
    <n v="0"/>
  </r>
  <r>
    <s v="ORD103002"/>
    <d v="2024-12-05T00:00:00"/>
    <x v="59"/>
    <s v="Customer_0479"/>
    <s v="P2005"/>
    <s v="Keyboard"/>
    <x v="2"/>
    <x v="3"/>
    <n v="1"/>
    <n v="1299"/>
    <n v="1299"/>
    <n v="0.05"/>
    <n v="64.95"/>
    <n v="1234.05"/>
    <n v="178.94"/>
    <s v="Chennai"/>
    <s v="Tamil Nadu"/>
    <s v="South"/>
    <x v="1"/>
    <s v="Standard"/>
    <n v="2024"/>
    <n v="12"/>
    <s v="December"/>
    <n v="0.14499999999999999"/>
    <n v="1169.0999999999999"/>
    <n v="0"/>
  </r>
  <r>
    <s v="ORD104167"/>
    <d v="2024-10-06T00:00:00"/>
    <x v="664"/>
    <s v="Customer_0741"/>
    <s v="P2002"/>
    <s v="Wireless Earbuds"/>
    <x v="2"/>
    <x v="7"/>
    <n v="1"/>
    <n v="2999"/>
    <n v="2999"/>
    <n v="0.15"/>
    <n v="449.85"/>
    <n v="2549.15"/>
    <n v="293.14999999999998"/>
    <s v="Hyderabad"/>
    <s v="Telangana"/>
    <s v="South"/>
    <x v="4"/>
    <s v="Standard"/>
    <n v="2024"/>
    <n v="10"/>
    <s v="October"/>
    <n v="0.115"/>
    <n v="2099.3000000000002"/>
    <n v="0"/>
  </r>
  <r>
    <s v="ORD100778"/>
    <d v="2024-05-07T00:00:00"/>
    <x v="21"/>
    <s v="Customer_0021"/>
    <s v="P2011"/>
    <s v="Sneakers"/>
    <x v="0"/>
    <x v="4"/>
    <n v="2"/>
    <n v="2499"/>
    <n v="4998"/>
    <n v="0.15"/>
    <n v="749.7"/>
    <n v="4248.3"/>
    <n v="1168.28"/>
    <s v="Gurugram"/>
    <s v="Haryana"/>
    <s v="North"/>
    <x v="1"/>
    <s v="Express"/>
    <n v="2024"/>
    <n v="5"/>
    <s v="May"/>
    <n v="0.27500000000000002"/>
    <n v="3498.6"/>
    <n v="0"/>
  </r>
  <r>
    <s v="ORD103022"/>
    <d v="2025-01-11T00:00:00"/>
    <x v="259"/>
    <s v="Customer_0668"/>
    <s v="P2008"/>
    <s v="Jeans"/>
    <x v="0"/>
    <x v="12"/>
    <n v="2"/>
    <n v="1799"/>
    <n v="3598"/>
    <n v="0.05"/>
    <n v="179.9"/>
    <n v="3418.1"/>
    <n v="1042.52"/>
    <s v="Mumbai"/>
    <s v="Maharashtra"/>
    <s v="West"/>
    <x v="1"/>
    <s v="Standard"/>
    <n v="2025"/>
    <n v="1"/>
    <s v="January"/>
    <n v="0.30499999999999999"/>
    <n v="3238.2"/>
    <n v="0"/>
  </r>
  <r>
    <s v="ORD104074"/>
    <d v="2025-03-23T00:00:00"/>
    <x v="595"/>
    <s v="Customer_0564"/>
    <s v="P2003"/>
    <s v="Laptop"/>
    <x v="2"/>
    <x v="2"/>
    <n v="1"/>
    <n v="59999"/>
    <n v="59999"/>
    <n v="0.1"/>
    <n v="5999.9"/>
    <n v="53999.1"/>
    <n v="7019.88"/>
    <s v="Chennai"/>
    <s v="Tamil Nadu"/>
    <s v="South"/>
    <x v="2"/>
    <s v="Same Day"/>
    <n v="2025"/>
    <n v="3"/>
    <s v="March"/>
    <n v="0.13"/>
    <n v="47999.199999999997"/>
    <n v="0"/>
  </r>
  <r>
    <s v="ORD104223"/>
    <d v="2025-02-13T00:00:00"/>
    <x v="49"/>
    <s v="Customer_0137"/>
    <s v="P2009"/>
    <s v="Kurti"/>
    <x v="0"/>
    <x v="0"/>
    <n v="1"/>
    <n v="1199"/>
    <n v="1199"/>
    <n v="0"/>
    <n v="0"/>
    <n v="1199"/>
    <n v="383.68"/>
    <s v="Chennai"/>
    <s v="Tamil Nadu"/>
    <s v="South"/>
    <x v="4"/>
    <s v="Standard"/>
    <n v="2025"/>
    <n v="2"/>
    <s v="February"/>
    <n v="0.32"/>
    <n v="1199"/>
    <n v="0"/>
  </r>
  <r>
    <s v="ORD100195"/>
    <d v="2025-03-26T00:00:00"/>
    <x v="376"/>
    <s v="Customer_0394"/>
    <s v="P2017"/>
    <s v="Office Chair"/>
    <x v="1"/>
    <x v="5"/>
    <n v="1"/>
    <n v="5999"/>
    <n v="5999"/>
    <n v="0.15"/>
    <n v="899.85"/>
    <n v="5099.1499999999996"/>
    <n v="994.33"/>
    <s v="Gurugram"/>
    <s v="Haryana"/>
    <s v="North"/>
    <x v="1"/>
    <s v="Express"/>
    <n v="2025"/>
    <n v="3"/>
    <s v="March"/>
    <n v="0.19500000000000001"/>
    <n v="4199.3"/>
    <n v="0"/>
  </r>
  <r>
    <s v="ORD100418"/>
    <d v="2025-01-30T00:00:00"/>
    <x v="26"/>
    <s v="Customer_0119"/>
    <s v="P2011"/>
    <s v="Sneakers"/>
    <x v="0"/>
    <x v="4"/>
    <n v="2"/>
    <n v="2499"/>
    <n v="4998"/>
    <n v="0"/>
    <n v="0"/>
    <n v="4998"/>
    <n v="1599.36"/>
    <s v="Lucknow"/>
    <s v="Uttar Pradesh"/>
    <s v="North"/>
    <x v="3"/>
    <s v="Standard"/>
    <n v="2025"/>
    <n v="1"/>
    <s v="January"/>
    <n v="0.32"/>
    <n v="4998"/>
    <n v="0"/>
  </r>
  <r>
    <s v="ORD101871"/>
    <d v="2024-12-13T00:00:00"/>
    <x v="209"/>
    <s v="Customer_0655"/>
    <s v="P2012"/>
    <s v="Sandals"/>
    <x v="0"/>
    <x v="4"/>
    <n v="1"/>
    <n v="1299"/>
    <n v="1299"/>
    <n v="0.1"/>
    <n v="129.9"/>
    <n v="1169.0999999999999"/>
    <n v="339.04"/>
    <s v="Noida"/>
    <s v="Uttar Pradesh"/>
    <s v="North"/>
    <x v="3"/>
    <s v="Standard"/>
    <n v="2024"/>
    <n v="12"/>
    <s v="December"/>
    <n v="0.28999999999999998"/>
    <n v="1039.2"/>
    <n v="0"/>
  </r>
  <r>
    <s v="ORD102176"/>
    <d v="2024-07-10T00:00:00"/>
    <x v="383"/>
    <s v="Customer_0502"/>
    <s v="P2008"/>
    <s v="Jeans"/>
    <x v="0"/>
    <x v="12"/>
    <n v="3"/>
    <n v="1799"/>
    <n v="5397"/>
    <n v="0.1"/>
    <n v="539.70000000000005"/>
    <n v="4857.3"/>
    <n v="1408.62"/>
    <s v="Chennai"/>
    <s v="Tamil Nadu"/>
    <s v="South"/>
    <x v="1"/>
    <s v="Standard"/>
    <n v="2024"/>
    <n v="7"/>
    <s v="July"/>
    <n v="0.28999999999999998"/>
    <n v="4317.6000000000004"/>
    <n v="0"/>
  </r>
  <r>
    <s v="ORD102212"/>
    <d v="2025-05-23T00:00:00"/>
    <x v="738"/>
    <s v="Customer_0126"/>
    <s v="P2010"/>
    <s v="Dress"/>
    <x v="0"/>
    <x v="0"/>
    <n v="3"/>
    <n v="1999"/>
    <n v="5997"/>
    <n v="0.1"/>
    <n v="599.70000000000005"/>
    <n v="5397.3"/>
    <n v="1565.22"/>
    <s v="Delhi"/>
    <s v="Delhi"/>
    <s v="North"/>
    <x v="3"/>
    <s v="Standard"/>
    <n v="2025"/>
    <n v="5"/>
    <s v="May"/>
    <n v="0.28999999999999998"/>
    <n v="4797.6000000000004"/>
    <n v="0"/>
  </r>
  <r>
    <s v="ORD103837"/>
    <d v="2025-12-09T00:00:00"/>
    <x v="171"/>
    <s v="Customer_0382"/>
    <s v="P2020"/>
    <s v="Shampoo"/>
    <x v="4"/>
    <x v="10"/>
    <n v="3"/>
    <n v="599"/>
    <n v="1797"/>
    <n v="0.3"/>
    <n v="539.1"/>
    <n v="1257.9000000000001"/>
    <n v="364.79"/>
    <s v="Hyderabad"/>
    <s v="Telangana"/>
    <s v="South"/>
    <x v="2"/>
    <s v="Standard"/>
    <n v="2025"/>
    <n v="12"/>
    <s v="December"/>
    <n v="0.28999999999999998"/>
    <n v="718.8"/>
    <n v="0"/>
  </r>
  <r>
    <s v="ORD100274"/>
    <d v="2025-05-24T00:00:00"/>
    <x v="172"/>
    <s v="Customer_0477"/>
    <s v="P2018"/>
    <s v="Face Wash"/>
    <x v="4"/>
    <x v="11"/>
    <n v="1"/>
    <n v="399"/>
    <n v="399"/>
    <n v="0.15"/>
    <n v="59.85"/>
    <n v="339.15"/>
    <n v="113.62"/>
    <s v="Pune"/>
    <s v="Maharashtra"/>
    <s v="West"/>
    <x v="4"/>
    <s v="Express"/>
    <n v="2025"/>
    <n v="5"/>
    <s v="May"/>
    <n v="0.33500000000000002"/>
    <n v="279.3"/>
    <n v="0"/>
  </r>
  <r>
    <s v="ORD102412"/>
    <d v="2025-01-11T00:00:00"/>
    <x v="730"/>
    <s v="Customer_0569"/>
    <s v="P2008"/>
    <s v="Jeans"/>
    <x v="0"/>
    <x v="12"/>
    <n v="1"/>
    <n v="1799"/>
    <n v="1799"/>
    <n v="0.1"/>
    <n v="179.9"/>
    <n v="1619.1"/>
    <n v="469.54"/>
    <s v="Mumbai"/>
    <s v="Maharashtra"/>
    <s v="West"/>
    <x v="0"/>
    <s v="Express"/>
    <n v="2025"/>
    <n v="1"/>
    <s v="January"/>
    <n v="0.28999999999999998"/>
    <n v="1439.2"/>
    <n v="0"/>
  </r>
  <r>
    <s v="ORD102480"/>
    <d v="2025-06-15T00:00:00"/>
    <x v="473"/>
    <s v="Customer_0155"/>
    <s v="P2001"/>
    <s v="Smartphone"/>
    <x v="2"/>
    <x v="7"/>
    <n v="1"/>
    <n v="24999"/>
    <n v="24999"/>
    <n v="0.1"/>
    <n v="2499.9"/>
    <n v="22499.1"/>
    <n v="2924.88"/>
    <s v="Pune"/>
    <s v="Maharashtra"/>
    <s v="West"/>
    <x v="4"/>
    <s v="Standard"/>
    <n v="2025"/>
    <n v="6"/>
    <s v="June"/>
    <n v="0.13"/>
    <n v="19999.2"/>
    <n v="0"/>
  </r>
  <r>
    <s v="ORD103067"/>
    <d v="2024-09-30T00:00:00"/>
    <x v="200"/>
    <s v="Customer_0301"/>
    <s v="P2003"/>
    <s v="Laptop"/>
    <x v="2"/>
    <x v="2"/>
    <n v="3"/>
    <n v="59999"/>
    <n v="179997"/>
    <n v="0.05"/>
    <n v="8999.85"/>
    <n v="170997.15"/>
    <n v="24794.59"/>
    <s v="Bengaluru"/>
    <s v="Karnataka"/>
    <s v="South"/>
    <x v="1"/>
    <s v="Standard"/>
    <n v="2024"/>
    <n v="9"/>
    <s v="September"/>
    <n v="0.14499999999999999"/>
    <n v="161997.29999999999"/>
    <n v="0"/>
  </r>
  <r>
    <s v="ORD103490"/>
    <d v="2024-03-25T00:00:00"/>
    <x v="213"/>
    <s v="Customer_0260"/>
    <s v="P2006"/>
    <s v="Power Bank"/>
    <x v="2"/>
    <x v="3"/>
    <n v="1"/>
    <n v="1499"/>
    <n v="1499"/>
    <n v="0.05"/>
    <n v="74.95"/>
    <n v="1424.05"/>
    <n v="206.49"/>
    <s v="Mumbai"/>
    <s v="Maharashtra"/>
    <s v="West"/>
    <x v="1"/>
    <s v="Express"/>
    <n v="2024"/>
    <n v="3"/>
    <s v="March"/>
    <n v="0.14499999999999999"/>
    <n v="1349.1"/>
    <n v="0"/>
  </r>
  <r>
    <s v="ORD103930"/>
    <d v="2025-03-10T00:00:00"/>
    <x v="183"/>
    <s v="Customer_0363"/>
    <s v="P2018"/>
    <s v="Face Wash"/>
    <x v="4"/>
    <x v="11"/>
    <n v="3"/>
    <n v="399"/>
    <n v="1197"/>
    <n v="0.1"/>
    <n v="119.7"/>
    <n v="1077.3"/>
    <n v="377.05"/>
    <s v="Gurugram"/>
    <s v="Haryana"/>
    <s v="North"/>
    <x v="4"/>
    <s v="Standard"/>
    <n v="2025"/>
    <n v="3"/>
    <s v="March"/>
    <n v="0.35"/>
    <n v="957.6"/>
    <n v="0"/>
  </r>
  <r>
    <s v="ORD104349"/>
    <d v="2024-03-21T00:00:00"/>
    <x v="19"/>
    <s v="Customer_0715"/>
    <s v="P2017"/>
    <s v="Office Chair"/>
    <x v="1"/>
    <x v="5"/>
    <n v="2"/>
    <n v="5999"/>
    <n v="11998"/>
    <n v="0"/>
    <n v="0"/>
    <n v="11998"/>
    <n v="2879.52"/>
    <s v="Chennai"/>
    <s v="Tamil Nadu"/>
    <s v="South"/>
    <x v="4"/>
    <s v="Express"/>
    <n v="2024"/>
    <n v="3"/>
    <s v="March"/>
    <n v="0.24"/>
    <n v="11998"/>
    <n v="0"/>
  </r>
  <r>
    <s v="ORD104989"/>
    <d v="2025-03-16T00:00:00"/>
    <x v="245"/>
    <s v="Customer_0043"/>
    <s v="P2017"/>
    <s v="Office Chair"/>
    <x v="1"/>
    <x v="5"/>
    <n v="1"/>
    <n v="5999"/>
    <n v="5999"/>
    <n v="0.05"/>
    <n v="299.95"/>
    <n v="5699.05"/>
    <n v="1282.29"/>
    <s v="Mumbai"/>
    <s v="Maharashtra"/>
    <s v="West"/>
    <x v="4"/>
    <s v="Express"/>
    <n v="2025"/>
    <n v="3"/>
    <s v="March"/>
    <n v="0.22500000000000001"/>
    <n v="5399.1"/>
    <n v="0"/>
  </r>
  <r>
    <s v="ORD101561"/>
    <d v="2025-09-08T00:00:00"/>
    <x v="739"/>
    <s v="Customer_0652"/>
    <s v="P2018"/>
    <s v="Face Wash"/>
    <x v="4"/>
    <x v="11"/>
    <n v="3"/>
    <n v="399"/>
    <n v="1197"/>
    <n v="0.1"/>
    <n v="119.7"/>
    <n v="1077.3"/>
    <n v="377.05"/>
    <s v="Noida"/>
    <s v="Uttar Pradesh"/>
    <s v="North"/>
    <x v="1"/>
    <s v="Standard"/>
    <n v="2025"/>
    <n v="9"/>
    <s v="September"/>
    <n v="0.35"/>
    <n v="957.6"/>
    <n v="0"/>
  </r>
  <r>
    <s v="ORD101954"/>
    <d v="2024-07-03T00:00:00"/>
    <x v="505"/>
    <s v="Customer_0695"/>
    <s v="P2018"/>
    <s v="Face Wash"/>
    <x v="4"/>
    <x v="11"/>
    <n v="1"/>
    <n v="399"/>
    <n v="399"/>
    <n v="0"/>
    <n v="0"/>
    <n v="399"/>
    <n v="151.62"/>
    <s v="Noida"/>
    <s v="Uttar Pradesh"/>
    <s v="North"/>
    <x v="2"/>
    <s v="Standard"/>
    <n v="2024"/>
    <n v="7"/>
    <s v="July"/>
    <n v="0.38"/>
    <n v="399"/>
    <n v="0"/>
  </r>
  <r>
    <s v="ORD101679"/>
    <d v="2025-07-12T00:00:00"/>
    <x v="597"/>
    <s v="Customer_0281"/>
    <s v="P2016"/>
    <s v="Bedsheet Set"/>
    <x v="1"/>
    <x v="8"/>
    <n v="1"/>
    <n v="999"/>
    <n v="999"/>
    <n v="0.25"/>
    <n v="249.75"/>
    <n v="749.25"/>
    <n v="123.63"/>
    <s v="Kolkata"/>
    <s v="West Bengal"/>
    <s v="East"/>
    <x v="2"/>
    <s v="Standard"/>
    <n v="2025"/>
    <n v="7"/>
    <s v="July"/>
    <n v="0.16500000000000001"/>
    <n v="499.5"/>
    <n v="0"/>
  </r>
  <r>
    <s v="ORD102079"/>
    <d v="2024-10-27T00:00:00"/>
    <x v="3"/>
    <s v="Customer_0661"/>
    <s v="P2025"/>
    <s v="Football"/>
    <x v="3"/>
    <x v="6"/>
    <n v="1"/>
    <n v="999"/>
    <n v="999"/>
    <n v="0.2"/>
    <n v="199.8"/>
    <n v="799.2"/>
    <n v="175.82"/>
    <s v="Pune"/>
    <s v="Maharashtra"/>
    <s v="West"/>
    <x v="4"/>
    <s v="Express"/>
    <n v="2024"/>
    <n v="10"/>
    <s v="October"/>
    <n v="0.22"/>
    <n v="599.4"/>
    <n v="0"/>
  </r>
  <r>
    <s v="ORD102639"/>
    <d v="2024-11-24T00:00:00"/>
    <x v="48"/>
    <s v="Customer_0456"/>
    <s v="P2014"/>
    <s v="Cookware Set"/>
    <x v="1"/>
    <x v="1"/>
    <n v="1"/>
    <n v="2999"/>
    <n v="2999"/>
    <n v="0.05"/>
    <n v="149.94999999999999"/>
    <n v="2849.05"/>
    <n v="641.04"/>
    <s v="Gurugram"/>
    <s v="Haryana"/>
    <s v="North"/>
    <x v="1"/>
    <s v="Express"/>
    <n v="2024"/>
    <n v="11"/>
    <s v="November"/>
    <n v="0.22500000000000001"/>
    <n v="2699.1"/>
    <n v="0"/>
  </r>
  <r>
    <s v="ORD102757"/>
    <d v="2024-04-15T00:00:00"/>
    <x v="560"/>
    <s v="Customer_0722"/>
    <s v="P2013"/>
    <s v="Mixer Grinder"/>
    <x v="1"/>
    <x v="1"/>
    <n v="3"/>
    <n v="3499"/>
    <n v="10497"/>
    <n v="0.1"/>
    <n v="1049.7"/>
    <n v="9447.2999999999993"/>
    <n v="1983.93"/>
    <s v="Gurugram"/>
    <s v="Haryana"/>
    <s v="North"/>
    <x v="2"/>
    <s v="Standard"/>
    <n v="2024"/>
    <n v="4"/>
    <s v="April"/>
    <n v="0.21"/>
    <n v="8397.6"/>
    <n v="0"/>
  </r>
  <r>
    <s v="ORD103564"/>
    <d v="2024-03-22T00:00:00"/>
    <x v="740"/>
    <s v="Customer_0512"/>
    <s v="P2007"/>
    <s v="T-Shirt"/>
    <x v="0"/>
    <x v="12"/>
    <n v="2"/>
    <n v="799"/>
    <n v="1598"/>
    <n v="0"/>
    <n v="0"/>
    <n v="1598"/>
    <n v="511.36"/>
    <s v="Mumbai"/>
    <s v="Maharashtra"/>
    <s v="West"/>
    <x v="1"/>
    <s v="Standard"/>
    <n v="2024"/>
    <n v="3"/>
    <s v="March"/>
    <n v="0.32"/>
    <n v="1598"/>
    <n v="0"/>
  </r>
  <r>
    <s v="ORD104328"/>
    <d v="2024-12-01T00:00:00"/>
    <x v="121"/>
    <s v="Customer_0373"/>
    <s v="P2020"/>
    <s v="Shampoo"/>
    <x v="4"/>
    <x v="10"/>
    <n v="1"/>
    <n v="599"/>
    <n v="599"/>
    <n v="0.15"/>
    <n v="89.85"/>
    <n v="509.15"/>
    <n v="170.57"/>
    <s v="Lucknow"/>
    <s v="Uttar Pradesh"/>
    <s v="North"/>
    <x v="4"/>
    <s v="Same Day"/>
    <n v="2024"/>
    <n v="12"/>
    <s v="December"/>
    <n v="0.33500000000000002"/>
    <n v="419.3"/>
    <n v="0"/>
  </r>
  <r>
    <s v="ORD101294"/>
    <d v="2025-11-07T00:00:00"/>
    <x v="266"/>
    <s v="Customer_0314"/>
    <s v="P2001"/>
    <s v="Smartphone"/>
    <x v="2"/>
    <x v="7"/>
    <n v="1"/>
    <n v="24999"/>
    <n v="24999"/>
    <n v="0.13"/>
    <n v="3249.87"/>
    <n v="21749.13"/>
    <n v="2631.64"/>
    <s v="Noida"/>
    <s v="Uttar Pradesh"/>
    <s v="North"/>
    <x v="4"/>
    <s v="Express"/>
    <n v="2025"/>
    <n v="11"/>
    <s v="November"/>
    <n v="0.121"/>
    <n v="18499.259999999998"/>
    <n v="0"/>
  </r>
  <r>
    <s v="ORD101681"/>
    <d v="2024-10-29T00:00:00"/>
    <x v="471"/>
    <s v="Customer_0005"/>
    <s v="P2013"/>
    <s v="Mixer Grinder"/>
    <x v="1"/>
    <x v="1"/>
    <n v="2"/>
    <n v="3499"/>
    <n v="6998"/>
    <n v="0.13"/>
    <n v="909.74"/>
    <n v="6088.26"/>
    <n v="1223.74"/>
    <s v="Kolkata"/>
    <s v="West Bengal"/>
    <s v="East"/>
    <x v="3"/>
    <s v="Express"/>
    <n v="2024"/>
    <n v="10"/>
    <s v="October"/>
    <n v="0.20100000000000001"/>
    <n v="5178.5200000000004"/>
    <n v="0"/>
  </r>
  <r>
    <s v="ORD102283"/>
    <d v="2024-11-09T00:00:00"/>
    <x v="578"/>
    <s v="Customer_0098"/>
    <s v="P2005"/>
    <s v="Keyboard"/>
    <x v="2"/>
    <x v="3"/>
    <n v="1"/>
    <n v="1299"/>
    <n v="1299"/>
    <n v="0.13"/>
    <n v="168.87"/>
    <n v="1130.1300000000001"/>
    <n v="136.75"/>
    <s v="Bengaluru"/>
    <s v="Karnataka"/>
    <s v="South"/>
    <x v="4"/>
    <s v="Standard"/>
    <n v="2024"/>
    <n v="11"/>
    <s v="November"/>
    <n v="0.121"/>
    <n v="961.26"/>
    <n v="0"/>
  </r>
  <r>
    <s v="ORD100718"/>
    <d v="2025-04-01T00:00:00"/>
    <x v="345"/>
    <s v="Customer_0639"/>
    <s v="P2021"/>
    <s v="Perfume"/>
    <x v="4"/>
    <x v="13"/>
    <n v="1"/>
    <n v="1499"/>
    <n v="1499"/>
    <n v="0.13"/>
    <n v="194.87"/>
    <n v="1304.1300000000001"/>
    <n v="444.71"/>
    <s v="Lucknow"/>
    <s v="Uttar Pradesh"/>
    <s v="North"/>
    <x v="1"/>
    <s v="Express"/>
    <n v="2025"/>
    <n v="4"/>
    <s v="April"/>
    <n v="0.34100000000000003"/>
    <n v="1109.26"/>
    <n v="0"/>
  </r>
  <r>
    <s v="ORD100923"/>
    <d v="2025-09-09T00:00:00"/>
    <x v="342"/>
    <s v="Customer_0081"/>
    <s v="P2015"/>
    <s v="Table Lamp"/>
    <x v="1"/>
    <x v="8"/>
    <n v="1"/>
    <n v="1299"/>
    <n v="1299"/>
    <n v="0.18"/>
    <n v="233.82"/>
    <n v="1065.18"/>
    <n v="198.12"/>
    <s v="Lucknow"/>
    <s v="Uttar Pradesh"/>
    <s v="North"/>
    <x v="1"/>
    <s v="Standard"/>
    <n v="2025"/>
    <n v="9"/>
    <s v="September"/>
    <n v="0.186"/>
    <n v="831.36"/>
    <n v="0"/>
  </r>
  <r>
    <s v="ORD101002"/>
    <d v="2025-03-12T00:00:00"/>
    <x v="546"/>
    <s v="Customer_0582"/>
    <s v="P2008"/>
    <s v="Jeans"/>
    <x v="0"/>
    <x v="12"/>
    <n v="1"/>
    <n v="1799"/>
    <n v="1799"/>
    <n v="0.28000000000000003"/>
    <n v="503.72"/>
    <n v="1295.28"/>
    <n v="305.69"/>
    <s v="Pune"/>
    <s v="Maharashtra"/>
    <s v="West"/>
    <x v="1"/>
    <s v="Standard"/>
    <n v="2025"/>
    <n v="3"/>
    <s v="March"/>
    <n v="0.23599999999999999"/>
    <n v="791.56"/>
    <n v="0"/>
  </r>
  <r>
    <s v="ORD104540"/>
    <d v="2024-06-19T00:00:00"/>
    <x v="107"/>
    <s v="Customer_0154"/>
    <s v="P2016"/>
    <s v="Bedsheet Set"/>
    <x v="1"/>
    <x v="8"/>
    <n v="1"/>
    <n v="999"/>
    <n v="999"/>
    <n v="0.13"/>
    <n v="129.87"/>
    <n v="869.13"/>
    <n v="174.7"/>
    <s v="Pune"/>
    <s v="Maharashtra"/>
    <s v="West"/>
    <x v="3"/>
    <s v="Standard"/>
    <n v="2024"/>
    <n v="6"/>
    <s v="June"/>
    <n v="0.20100000000000001"/>
    <n v="739.26"/>
    <n v="0"/>
  </r>
  <r>
    <s v="ORD104971"/>
    <d v="2025-12-07T00:00:00"/>
    <x v="303"/>
    <s v="Customer_0226"/>
    <s v="P2017"/>
    <s v="Office Chair"/>
    <x v="1"/>
    <x v="5"/>
    <n v="2"/>
    <n v="5999"/>
    <n v="11998"/>
    <n v="0.03"/>
    <n v="359.94"/>
    <n v="11638.06"/>
    <n v="2688.39"/>
    <s v="Noida"/>
    <s v="Uttar Pradesh"/>
    <s v="North"/>
    <x v="1"/>
    <s v="Same Day"/>
    <n v="2025"/>
    <n v="12"/>
    <s v="December"/>
    <n v="0.23100000000000001"/>
    <n v="11278.12"/>
    <n v="0"/>
  </r>
  <r>
    <s v="ORD100072"/>
    <d v="2025-03-30T00:00:00"/>
    <x v="374"/>
    <s v="Customer_0398"/>
    <s v="P2011"/>
    <s v="Sneakers"/>
    <x v="0"/>
    <x v="4"/>
    <n v="5"/>
    <n v="2499"/>
    <n v="12495"/>
    <n v="0.03"/>
    <n v="374.85"/>
    <n v="12120.15"/>
    <n v="3769.37"/>
    <s v="Delhi"/>
    <s v="Delhi"/>
    <s v="North"/>
    <x v="2"/>
    <s v="Express"/>
    <n v="2025"/>
    <n v="3"/>
    <s v="March"/>
    <n v="0.311"/>
    <n v="11745.3"/>
    <n v="0"/>
  </r>
  <r>
    <s v="ORD100198"/>
    <d v="2024-12-25T00:00:00"/>
    <x v="741"/>
    <s v="Customer_0679"/>
    <s v="P2018"/>
    <s v="Face Wash"/>
    <x v="4"/>
    <x v="11"/>
    <n v="2"/>
    <n v="399"/>
    <n v="798"/>
    <n v="0.13"/>
    <n v="103.74"/>
    <n v="694.26"/>
    <n v="236.74"/>
    <s v="Hyderabad"/>
    <s v="Telangana"/>
    <s v="South"/>
    <x v="3"/>
    <s v="Standard"/>
    <n v="2024"/>
    <n v="12"/>
    <s v="December"/>
    <n v="0.34100000000000003"/>
    <n v="590.52"/>
    <n v="0"/>
  </r>
  <r>
    <s v="ORD100233"/>
    <d v="2025-04-02T00:00:00"/>
    <x v="690"/>
    <s v="Customer_0720"/>
    <s v="P2024"/>
    <s v="Cricket Bat"/>
    <x v="3"/>
    <x v="6"/>
    <n v="4"/>
    <n v="2499"/>
    <n v="9996"/>
    <n v="0.03"/>
    <n v="299.88"/>
    <n v="9696.1200000000008"/>
    <n v="2627.65"/>
    <s v="Bengaluru"/>
    <s v="Karnataka"/>
    <s v="South"/>
    <x v="1"/>
    <s v="Express"/>
    <n v="2025"/>
    <n v="4"/>
    <s v="April"/>
    <n v="0.27100000000000002"/>
    <n v="9396.24"/>
    <n v="0"/>
  </r>
  <r>
    <s v="ORD101345"/>
    <d v="2024-02-13T00:00:00"/>
    <x v="469"/>
    <s v="Customer_0446"/>
    <s v="P2018"/>
    <s v="Face Wash"/>
    <x v="4"/>
    <x v="11"/>
    <n v="2"/>
    <n v="399"/>
    <n v="798"/>
    <n v="0.18"/>
    <n v="143.63999999999999"/>
    <n v="654.36"/>
    <n v="213.32"/>
    <s v="Noida"/>
    <s v="Uttar Pradesh"/>
    <s v="North"/>
    <x v="3"/>
    <s v="Express"/>
    <n v="2024"/>
    <n v="2"/>
    <s v="February"/>
    <n v="0.32600000000000001"/>
    <n v="510.72"/>
    <n v="0"/>
  </r>
  <r>
    <s v="ORD101610"/>
    <d v="2024-12-27T00:00:00"/>
    <x v="5"/>
    <s v="Customer_0286"/>
    <s v="P2005"/>
    <s v="Keyboard"/>
    <x v="2"/>
    <x v="3"/>
    <n v="1"/>
    <n v="1299"/>
    <n v="1299"/>
    <n v="0.23"/>
    <n v="298.77"/>
    <n v="1000.23"/>
    <n v="91.02"/>
    <s v="Gurugram"/>
    <s v="Haryana"/>
    <s v="North"/>
    <x v="3"/>
    <s v="Express"/>
    <n v="2024"/>
    <n v="12"/>
    <s v="December"/>
    <n v="9.0999999999999998E-2"/>
    <n v="701.46"/>
    <n v="0"/>
  </r>
  <r>
    <s v="ORD101798"/>
    <d v="2025-09-21T00:00:00"/>
    <x v="237"/>
    <s v="Customer_0447"/>
    <s v="P2018"/>
    <s v="Face Wash"/>
    <x v="4"/>
    <x v="11"/>
    <n v="2"/>
    <n v="399"/>
    <n v="798"/>
    <n v="0.28000000000000003"/>
    <n v="223.44"/>
    <n v="574.55999999999995"/>
    <n v="170.07"/>
    <s v="Delhi"/>
    <s v="Delhi"/>
    <s v="North"/>
    <x v="4"/>
    <s v="Standard"/>
    <n v="2025"/>
    <n v="9"/>
    <s v="September"/>
    <n v="0.29599999999999999"/>
    <n v="351.12"/>
    <n v="0"/>
  </r>
  <r>
    <s v="ORD104118"/>
    <d v="2025-03-21T00:00:00"/>
    <x v="739"/>
    <s v="Customer_0652"/>
    <s v="P2002"/>
    <s v="Wireless Earbuds"/>
    <x v="2"/>
    <x v="7"/>
    <n v="4"/>
    <n v="2999"/>
    <n v="11996"/>
    <n v="0.08"/>
    <n v="959.68"/>
    <n v="11036.32"/>
    <n v="1500.94"/>
    <s v="Noida"/>
    <s v="Uttar Pradesh"/>
    <s v="North"/>
    <x v="4"/>
    <s v="Express"/>
    <n v="2025"/>
    <n v="3"/>
    <s v="March"/>
    <n v="0.13600000000000001"/>
    <n v="10076.64"/>
    <n v="0"/>
  </r>
  <r>
    <s v="ORD104360"/>
    <d v="2024-10-08T00:00:00"/>
    <x v="742"/>
    <s v="Customer_0165"/>
    <s v="P2018"/>
    <s v="Face Wash"/>
    <x v="4"/>
    <x v="11"/>
    <n v="1"/>
    <n v="399"/>
    <n v="399"/>
    <n v="0.13"/>
    <n v="51.87"/>
    <n v="347.13"/>
    <n v="118.37"/>
    <s v="Jaipur"/>
    <s v="Rajasthan"/>
    <s v="North"/>
    <x v="1"/>
    <s v="Standard"/>
    <n v="2024"/>
    <n v="10"/>
    <s v="October"/>
    <n v="0.34100000000000003"/>
    <n v="295.26"/>
    <n v="0"/>
  </r>
  <r>
    <s v="ORD104707"/>
    <d v="2025-10-16T00:00:00"/>
    <x v="743"/>
    <s v="Customer_0345"/>
    <s v="P2001"/>
    <s v="Smartphone"/>
    <x v="2"/>
    <x v="7"/>
    <n v="1"/>
    <n v="24999"/>
    <n v="24999"/>
    <n v="0.03"/>
    <n v="749.97"/>
    <n v="24249.03"/>
    <n v="3661.6"/>
    <s v="Hyderabad"/>
    <s v="Telangana"/>
    <s v="South"/>
    <x v="3"/>
    <s v="Standard"/>
    <n v="2025"/>
    <n v="10"/>
    <s v="October"/>
    <n v="0.151"/>
    <n v="23499.06"/>
    <n v="0"/>
  </r>
  <r>
    <s v="ORD100217"/>
    <d v="2024-02-28T00:00:00"/>
    <x v="482"/>
    <s v="Customer_0099"/>
    <s v="P2019"/>
    <s v="Sunscreen"/>
    <x v="4"/>
    <x v="11"/>
    <n v="3"/>
    <n v="699"/>
    <n v="2097"/>
    <n v="0.13"/>
    <n v="272.61"/>
    <n v="1824.39"/>
    <n v="622.12"/>
    <s v="Lucknow"/>
    <s v="Uttar Pradesh"/>
    <s v="North"/>
    <x v="4"/>
    <s v="Standard"/>
    <n v="2024"/>
    <n v="2"/>
    <s v="February"/>
    <n v="0.34100000000000003"/>
    <n v="1551.78"/>
    <n v="0"/>
  </r>
  <r>
    <s v="ORD101185"/>
    <d v="2024-03-17T00:00:00"/>
    <x v="363"/>
    <s v="Customer_0737"/>
    <s v="P2011"/>
    <s v="Sneakers"/>
    <x v="0"/>
    <x v="4"/>
    <n v="1"/>
    <n v="2499"/>
    <n v="2499"/>
    <n v="0.13"/>
    <n v="324.87"/>
    <n v="2174.13"/>
    <n v="610.92999999999995"/>
    <s v="Bengaluru"/>
    <s v="Karnataka"/>
    <s v="South"/>
    <x v="2"/>
    <s v="Express"/>
    <n v="2024"/>
    <n v="3"/>
    <s v="March"/>
    <n v="0.28100000000000003"/>
    <n v="1849.26"/>
    <n v="0"/>
  </r>
  <r>
    <s v="ORD102661"/>
    <d v="2025-11-18T00:00:00"/>
    <x v="449"/>
    <s v="Customer_0144"/>
    <s v="P2019"/>
    <s v="Sunscreen"/>
    <x v="4"/>
    <x v="11"/>
    <n v="3"/>
    <n v="699"/>
    <n v="2097"/>
    <n v="0.18"/>
    <n v="377.46"/>
    <n v="1719.54"/>
    <n v="560.57000000000005"/>
    <s v="Bengaluru"/>
    <s v="Karnataka"/>
    <s v="South"/>
    <x v="4"/>
    <s v="Express"/>
    <n v="2025"/>
    <n v="11"/>
    <s v="November"/>
    <n v="0.32600000000000001"/>
    <n v="1342.08"/>
    <n v="0"/>
  </r>
  <r>
    <s v="ORD103674"/>
    <d v="2025-10-14T00:00:00"/>
    <x v="29"/>
    <s v="Customer_0222"/>
    <s v="P2012"/>
    <s v="Sandals"/>
    <x v="0"/>
    <x v="4"/>
    <n v="1"/>
    <n v="1299"/>
    <n v="1299"/>
    <n v="0.08"/>
    <n v="103.92"/>
    <n v="1195.08"/>
    <n v="353.74"/>
    <s v="Pune"/>
    <s v="Maharashtra"/>
    <s v="West"/>
    <x v="2"/>
    <s v="Standard"/>
    <n v="2025"/>
    <n v="10"/>
    <s v="October"/>
    <n v="0.29599999999999999"/>
    <n v="1091.1600000000001"/>
    <n v="0"/>
  </r>
  <r>
    <s v="ORD103908"/>
    <d v="2025-02-19T00:00:00"/>
    <x v="599"/>
    <s v="Customer_0161"/>
    <s v="P2003"/>
    <s v="Laptop"/>
    <x v="2"/>
    <x v="2"/>
    <n v="2"/>
    <n v="59999"/>
    <n v="119998"/>
    <n v="0.13"/>
    <n v="15599.74"/>
    <n v="104398.26"/>
    <n v="12632.19"/>
    <s v="Bengaluru"/>
    <s v="Karnataka"/>
    <s v="South"/>
    <x v="1"/>
    <s v="Standard"/>
    <n v="2025"/>
    <n v="2"/>
    <s v="February"/>
    <n v="0.121"/>
    <n v="88798.52"/>
    <n v="0"/>
  </r>
  <r>
    <s v="ORD104741"/>
    <d v="2025-01-07T00:00:00"/>
    <x v="434"/>
    <s v="Customer_0208"/>
    <s v="P2021"/>
    <s v="Perfume"/>
    <x v="4"/>
    <x v="13"/>
    <n v="3"/>
    <n v="1499"/>
    <n v="4497"/>
    <n v="0.13"/>
    <n v="584.61"/>
    <n v="3912.39"/>
    <n v="1334.12"/>
    <s v="Jaipur"/>
    <s v="Rajasthan"/>
    <s v="North"/>
    <x v="2"/>
    <s v="Same Day"/>
    <n v="2025"/>
    <n v="1"/>
    <s v="January"/>
    <n v="0.34100000000000003"/>
    <n v="3327.78"/>
    <n v="0"/>
  </r>
  <r>
    <s v="ORD104997"/>
    <d v="2025-06-09T00:00:00"/>
    <x v="612"/>
    <s v="Customer_0101"/>
    <s v="P2003"/>
    <s v="Laptop"/>
    <x v="2"/>
    <x v="2"/>
    <n v="2"/>
    <n v="59999"/>
    <n v="119998"/>
    <n v="0.03"/>
    <n v="3599.94"/>
    <n v="116398.06"/>
    <n v="17576.11"/>
    <s v="Gurugram"/>
    <s v="Haryana"/>
    <s v="North"/>
    <x v="1"/>
    <s v="Standard"/>
    <n v="2025"/>
    <n v="6"/>
    <s v="June"/>
    <n v="0.151"/>
    <n v="112798.12"/>
    <n v="0"/>
  </r>
  <r>
    <s v="ORD100679"/>
    <d v="2025-11-26T00:00:00"/>
    <x v="163"/>
    <s v="Customer_0454"/>
    <s v="P2003"/>
    <s v="Laptop"/>
    <x v="2"/>
    <x v="2"/>
    <n v="1"/>
    <n v="59999"/>
    <n v="59999"/>
    <n v="0.18"/>
    <n v="10799.82"/>
    <n v="49199.18"/>
    <n v="5215.1099999999997"/>
    <s v="Gurugram"/>
    <s v="Haryana"/>
    <s v="North"/>
    <x v="1"/>
    <s v="Same Day"/>
    <n v="2025"/>
    <n v="11"/>
    <s v="November"/>
    <n v="0.106"/>
    <n v="38399.360000000001"/>
    <n v="0"/>
  </r>
  <r>
    <s v="ORD100945"/>
    <d v="2024-06-12T00:00:00"/>
    <x v="744"/>
    <s v="Customer_0776"/>
    <s v="P2008"/>
    <s v="Jeans"/>
    <x v="0"/>
    <x v="12"/>
    <n v="1"/>
    <n v="1799"/>
    <n v="1799"/>
    <n v="0.28000000000000003"/>
    <n v="503.72"/>
    <n v="1295.28"/>
    <n v="305.69"/>
    <s v="Hyderabad"/>
    <s v="Telangana"/>
    <s v="South"/>
    <x v="1"/>
    <s v="Standard"/>
    <n v="2024"/>
    <n v="6"/>
    <s v="June"/>
    <n v="0.23599999999999999"/>
    <n v="791.56"/>
    <n v="0"/>
  </r>
  <r>
    <s v="ORD101290"/>
    <d v="2024-02-01T00:00:00"/>
    <x v="745"/>
    <s v="Customer_0585"/>
    <s v="P2017"/>
    <s v="Office Chair"/>
    <x v="1"/>
    <x v="5"/>
    <n v="1"/>
    <n v="5999"/>
    <n v="5999"/>
    <n v="0.23"/>
    <n v="1379.77"/>
    <n v="4619.2299999999996"/>
    <n v="789.89"/>
    <s v="Pune"/>
    <s v="Maharashtra"/>
    <s v="West"/>
    <x v="1"/>
    <s v="Express"/>
    <n v="2024"/>
    <n v="2"/>
    <s v="February"/>
    <n v="0.17100000000000001"/>
    <n v="3239.46"/>
    <n v="0"/>
  </r>
  <r>
    <s v="ORD101337"/>
    <d v="2024-05-26T00:00:00"/>
    <x v="558"/>
    <s v="Customer_0421"/>
    <s v="P2006"/>
    <s v="Power Bank"/>
    <x v="2"/>
    <x v="3"/>
    <n v="1"/>
    <n v="1499"/>
    <n v="1499"/>
    <n v="0.13"/>
    <n v="194.87"/>
    <n v="1304.1300000000001"/>
    <n v="157.80000000000001"/>
    <s v="Delhi"/>
    <s v="Delhi"/>
    <s v="North"/>
    <x v="0"/>
    <s v="Standard"/>
    <n v="2024"/>
    <n v="5"/>
    <s v="May"/>
    <n v="0.121"/>
    <n v="1109.26"/>
    <n v="0"/>
  </r>
  <r>
    <s v="ORD101675"/>
    <d v="2025-09-14T00:00:00"/>
    <x v="356"/>
    <s v="Customer_0654"/>
    <s v="P2002"/>
    <s v="Wireless Earbuds"/>
    <x v="2"/>
    <x v="7"/>
    <n v="1"/>
    <n v="2999"/>
    <n v="2999"/>
    <n v="0.08"/>
    <n v="239.92"/>
    <n v="2759.08"/>
    <n v="375.23"/>
    <s v="Noida"/>
    <s v="Uttar Pradesh"/>
    <s v="North"/>
    <x v="4"/>
    <s v="Standard"/>
    <n v="2025"/>
    <n v="9"/>
    <s v="September"/>
    <n v="0.13600000000000001"/>
    <n v="2519.16"/>
    <n v="0"/>
  </r>
  <r>
    <s v="ORD101070"/>
    <d v="2025-11-25T00:00:00"/>
    <x v="329"/>
    <s v="Customer_0466"/>
    <s v="P2006"/>
    <s v="Power Bank"/>
    <x v="2"/>
    <x v="3"/>
    <n v="2"/>
    <n v="1499"/>
    <n v="2998"/>
    <n v="0.08"/>
    <n v="239.84"/>
    <n v="2758.16"/>
    <n v="375.11"/>
    <s v="Delhi"/>
    <s v="Delhi"/>
    <s v="North"/>
    <x v="1"/>
    <s v="Standard"/>
    <n v="2025"/>
    <n v="11"/>
    <s v="November"/>
    <n v="0.13600000000000001"/>
    <n v="2518.3200000000002"/>
    <n v="0"/>
  </r>
  <r>
    <s v="ORD102386"/>
    <d v="2025-03-24T00:00:00"/>
    <x v="527"/>
    <s v="Customer_0797"/>
    <s v="P2020"/>
    <s v="Shampoo"/>
    <x v="4"/>
    <x v="10"/>
    <n v="1"/>
    <n v="599"/>
    <n v="599"/>
    <n v="0.03"/>
    <n v="17.97"/>
    <n v="581.03"/>
    <n v="215.56"/>
    <s v="Chennai"/>
    <s v="Tamil Nadu"/>
    <s v="South"/>
    <x v="1"/>
    <s v="Express"/>
    <n v="2025"/>
    <n v="3"/>
    <s v="March"/>
    <n v="0.371"/>
    <n v="563.05999999999995"/>
    <n v="0"/>
  </r>
  <r>
    <s v="ORD104418"/>
    <d v="2024-02-05T00:00:00"/>
    <x v="116"/>
    <s v="Customer_0158"/>
    <s v="P2013"/>
    <s v="Mixer Grinder"/>
    <x v="1"/>
    <x v="1"/>
    <n v="1"/>
    <n v="3499"/>
    <n v="3499"/>
    <n v="0.13"/>
    <n v="454.87"/>
    <n v="3044.13"/>
    <n v="611.87"/>
    <s v="Lucknow"/>
    <s v="Uttar Pradesh"/>
    <s v="North"/>
    <x v="3"/>
    <s v="Express"/>
    <n v="2024"/>
    <n v="2"/>
    <s v="February"/>
    <n v="0.20100000000000001"/>
    <n v="2589.2600000000002"/>
    <n v="0"/>
  </r>
  <r>
    <s v="ORD100046"/>
    <d v="2024-05-09T00:00:00"/>
    <x v="479"/>
    <s v="Customer_0020"/>
    <s v="P2021"/>
    <s v="Perfume"/>
    <x v="4"/>
    <x v="13"/>
    <n v="1"/>
    <n v="1499"/>
    <n v="1499"/>
    <n v="0.18"/>
    <n v="269.82"/>
    <n v="1229.18"/>
    <n v="400.71"/>
    <s v="Delhi"/>
    <s v="Delhi"/>
    <s v="North"/>
    <x v="1"/>
    <s v="Standard"/>
    <n v="2024"/>
    <n v="5"/>
    <s v="May"/>
    <n v="0.32600000000000001"/>
    <n v="959.36"/>
    <n v="0"/>
  </r>
  <r>
    <s v="ORD100081"/>
    <d v="2024-03-09T00:00:00"/>
    <x v="746"/>
    <s v="Customer_0703"/>
    <s v="P2013"/>
    <s v="Mixer Grinder"/>
    <x v="1"/>
    <x v="1"/>
    <n v="1"/>
    <n v="3499"/>
    <n v="3499"/>
    <n v="0.08"/>
    <n v="279.92"/>
    <n v="3219.08"/>
    <n v="695.32"/>
    <s v="Noida"/>
    <s v="Uttar Pradesh"/>
    <s v="North"/>
    <x v="4"/>
    <s v="Standard"/>
    <n v="2024"/>
    <n v="3"/>
    <s v="March"/>
    <n v="0.216"/>
    <n v="2939.16"/>
    <n v="0"/>
  </r>
  <r>
    <s v="ORD101446"/>
    <d v="2024-08-29T00:00:00"/>
    <x v="194"/>
    <s v="Customer_0124"/>
    <s v="P2025"/>
    <s v="Football"/>
    <x v="3"/>
    <x v="6"/>
    <n v="3"/>
    <n v="999"/>
    <n v="2997"/>
    <n v="0.13"/>
    <n v="389.61"/>
    <n v="2607.39"/>
    <n v="628.38"/>
    <s v="Bengaluru"/>
    <s v="Karnataka"/>
    <s v="South"/>
    <x v="1"/>
    <s v="Standard"/>
    <n v="2024"/>
    <n v="8"/>
    <s v="August"/>
    <n v="0.24099999999999999"/>
    <n v="2217.7800000000002"/>
    <n v="0"/>
  </r>
  <r>
    <s v="ORD101922"/>
    <d v="2025-10-22T00:00:00"/>
    <x v="14"/>
    <s v="Customer_0726"/>
    <s v="P2022"/>
    <s v="Yoga Mat"/>
    <x v="3"/>
    <x v="9"/>
    <n v="2"/>
    <n v="899"/>
    <n v="1798"/>
    <n v="0.18"/>
    <n v="323.64"/>
    <n v="1474.36"/>
    <n v="333.21"/>
    <s v="Pune"/>
    <s v="Maharashtra"/>
    <s v="West"/>
    <x v="1"/>
    <s v="Express"/>
    <n v="2025"/>
    <n v="10"/>
    <s v="October"/>
    <n v="0.22600000000000001"/>
    <n v="1150.72"/>
    <n v="0"/>
  </r>
  <r>
    <s v="ORD103072"/>
    <d v="2025-01-10T00:00:00"/>
    <x v="181"/>
    <s v="Customer_0633"/>
    <s v="P2006"/>
    <s v="Power Bank"/>
    <x v="2"/>
    <x v="3"/>
    <n v="1"/>
    <n v="1499"/>
    <n v="1499"/>
    <n v="0.18"/>
    <n v="269.82"/>
    <n v="1229.18"/>
    <n v="130.29"/>
    <s v="Kolkata"/>
    <s v="West Bengal"/>
    <s v="East"/>
    <x v="4"/>
    <s v="Standard"/>
    <n v="2025"/>
    <n v="1"/>
    <s v="January"/>
    <n v="0.106"/>
    <n v="959.36"/>
    <n v="0"/>
  </r>
  <r>
    <s v="ORD103208"/>
    <d v="2025-01-05T00:00:00"/>
    <x v="9"/>
    <s v="Customer_0085"/>
    <s v="P2001"/>
    <s v="Smartphone"/>
    <x v="2"/>
    <x v="7"/>
    <n v="1"/>
    <n v="24999"/>
    <n v="24999"/>
    <n v="0.03"/>
    <n v="749.97"/>
    <n v="24249.03"/>
    <n v="3661.6"/>
    <s v="Delhi"/>
    <s v="Delhi"/>
    <s v="North"/>
    <x v="2"/>
    <s v="Standard"/>
    <n v="2025"/>
    <n v="1"/>
    <s v="January"/>
    <n v="0.151"/>
    <n v="23499.06"/>
    <n v="0"/>
  </r>
  <r>
    <s v="ORD103515"/>
    <d v="2025-01-27T00:00:00"/>
    <x v="161"/>
    <s v="Customer_0192"/>
    <s v="P2011"/>
    <s v="Sneakers"/>
    <x v="0"/>
    <x v="4"/>
    <n v="1"/>
    <n v="2499"/>
    <n v="2499"/>
    <n v="0.03"/>
    <n v="74.97"/>
    <n v="2424.0300000000002"/>
    <n v="753.87"/>
    <s v="Mumbai"/>
    <s v="Maharashtra"/>
    <s v="West"/>
    <x v="4"/>
    <s v="Standard"/>
    <n v="2025"/>
    <n v="1"/>
    <s v="January"/>
    <n v="0.311"/>
    <n v="2349.06"/>
    <n v="0"/>
  </r>
  <r>
    <s v="ORD103672"/>
    <d v="2025-08-03T00:00:00"/>
    <x v="220"/>
    <s v="Customer_0557"/>
    <s v="P2020"/>
    <s v="Shampoo"/>
    <x v="4"/>
    <x v="10"/>
    <n v="1"/>
    <n v="599"/>
    <n v="599"/>
    <n v="0.28000000000000003"/>
    <n v="167.72"/>
    <n v="431.28"/>
    <n v="127.66"/>
    <s v="Mumbai"/>
    <s v="Maharashtra"/>
    <s v="West"/>
    <x v="3"/>
    <s v="Standard"/>
    <n v="2025"/>
    <n v="8"/>
    <s v="August"/>
    <n v="0.29599999999999999"/>
    <n v="263.56"/>
    <n v="0"/>
  </r>
  <r>
    <s v="ORD104658"/>
    <d v="2024-02-03T00:00:00"/>
    <x v="647"/>
    <s v="Customer_0432"/>
    <s v="P2011"/>
    <s v="Sneakers"/>
    <x v="0"/>
    <x v="4"/>
    <n v="1"/>
    <n v="2499"/>
    <n v="2499"/>
    <n v="0.28000000000000003"/>
    <n v="699.72"/>
    <n v="1799.28"/>
    <n v="424.63"/>
    <s v="Delhi"/>
    <s v="Delhi"/>
    <s v="North"/>
    <x v="1"/>
    <s v="Same Day"/>
    <n v="2024"/>
    <n v="2"/>
    <s v="February"/>
    <n v="0.23599999999999999"/>
    <n v="1099.56"/>
    <n v="0"/>
  </r>
  <r>
    <s v="ORD100464"/>
    <d v="2025-09-11T00:00:00"/>
    <x v="189"/>
    <s v="Customer_0484"/>
    <s v="P2007"/>
    <s v="T-Shirt"/>
    <x v="0"/>
    <x v="12"/>
    <n v="1"/>
    <n v="799"/>
    <n v="799"/>
    <n v="0.13"/>
    <n v="103.87"/>
    <n v="695.13"/>
    <n v="195.33"/>
    <s v="Pune"/>
    <s v="Maharashtra"/>
    <s v="West"/>
    <x v="4"/>
    <s v="Same Day"/>
    <n v="2025"/>
    <n v="9"/>
    <s v="September"/>
    <n v="0.28100000000000003"/>
    <n v="591.26"/>
    <n v="0"/>
  </r>
  <r>
    <s v="ORD101117"/>
    <d v="2024-06-06T00:00:00"/>
    <x v="387"/>
    <s v="Customer_0197"/>
    <s v="P2003"/>
    <s v="Laptop"/>
    <x v="2"/>
    <x v="2"/>
    <n v="2"/>
    <n v="59999"/>
    <n v="119998"/>
    <n v="0.13"/>
    <n v="15599.74"/>
    <n v="104398.26"/>
    <n v="12632.19"/>
    <s v="Noida"/>
    <s v="Uttar Pradesh"/>
    <s v="North"/>
    <x v="2"/>
    <s v="Express"/>
    <n v="2024"/>
    <n v="6"/>
    <s v="June"/>
    <n v="0.121"/>
    <n v="88798.52"/>
    <n v="0"/>
  </r>
  <r>
    <s v="ORD102451"/>
    <d v="2025-11-26T00:00:00"/>
    <x v="67"/>
    <s v="Customer_0508"/>
    <s v="P2014"/>
    <s v="Cookware Set"/>
    <x v="1"/>
    <x v="1"/>
    <n v="4"/>
    <n v="2999"/>
    <n v="11996"/>
    <n v="0.08"/>
    <n v="959.68"/>
    <n v="11036.32"/>
    <n v="2383.85"/>
    <s v="Kolkata"/>
    <s v="West Bengal"/>
    <s v="East"/>
    <x v="1"/>
    <s v="Express"/>
    <n v="2025"/>
    <n v="11"/>
    <s v="November"/>
    <n v="0.216"/>
    <n v="10076.64"/>
    <n v="0"/>
  </r>
  <r>
    <s v="ORD102813"/>
    <d v="2025-04-05T00:00:00"/>
    <x v="303"/>
    <s v="Customer_0226"/>
    <s v="P2015"/>
    <s v="Table Lamp"/>
    <x v="1"/>
    <x v="8"/>
    <n v="1"/>
    <n v="1299"/>
    <n v="1299"/>
    <n v="0.08"/>
    <n v="103.92"/>
    <n v="1195.08"/>
    <n v="258.14"/>
    <s v="Pune"/>
    <s v="Maharashtra"/>
    <s v="West"/>
    <x v="1"/>
    <s v="Express"/>
    <n v="2025"/>
    <n v="4"/>
    <s v="April"/>
    <n v="0.216"/>
    <n v="1091.1600000000001"/>
    <n v="0"/>
  </r>
  <r>
    <s v="ORD103163"/>
    <d v="2025-01-14T00:00:00"/>
    <x v="706"/>
    <s v="Customer_0399"/>
    <s v="P2014"/>
    <s v="Cookware Set"/>
    <x v="1"/>
    <x v="1"/>
    <n v="1"/>
    <n v="2999"/>
    <n v="2999"/>
    <n v="0.03"/>
    <n v="89.97"/>
    <n v="2909.03"/>
    <n v="671.99"/>
    <s v="Lucknow"/>
    <s v="Uttar Pradesh"/>
    <s v="North"/>
    <x v="1"/>
    <s v="Standard"/>
    <n v="2025"/>
    <n v="1"/>
    <s v="January"/>
    <n v="0.23100000000000001"/>
    <n v="2819.06"/>
    <n v="0"/>
  </r>
  <r>
    <s v="ORD103811"/>
    <d v="2025-01-15T00:00:00"/>
    <x v="305"/>
    <s v="Customer_0369"/>
    <s v="P2022"/>
    <s v="Yoga Mat"/>
    <x v="3"/>
    <x v="9"/>
    <n v="2"/>
    <n v="899"/>
    <n v="1798"/>
    <n v="0.13"/>
    <n v="233.74"/>
    <n v="1564.26"/>
    <n v="376.99"/>
    <s v="Gurugram"/>
    <s v="Haryana"/>
    <s v="North"/>
    <x v="1"/>
    <s v="Standard"/>
    <n v="2025"/>
    <n v="1"/>
    <s v="January"/>
    <n v="0.24099999999999999"/>
    <n v="1330.52"/>
    <n v="0"/>
  </r>
  <r>
    <s v="ORD104229"/>
    <d v="2025-03-30T00:00:00"/>
    <x v="285"/>
    <s v="Customer_0549"/>
    <s v="P2002"/>
    <s v="Wireless Earbuds"/>
    <x v="2"/>
    <x v="7"/>
    <n v="1"/>
    <n v="2999"/>
    <n v="2999"/>
    <n v="0.08"/>
    <n v="239.92"/>
    <n v="2759.08"/>
    <n v="375.23"/>
    <s v="Jaipur"/>
    <s v="Rajasthan"/>
    <s v="North"/>
    <x v="1"/>
    <s v="Same Day"/>
    <n v="2025"/>
    <n v="3"/>
    <s v="March"/>
    <n v="0.13600000000000001"/>
    <n v="2519.16"/>
    <n v="0"/>
  </r>
  <r>
    <s v="ORD102239"/>
    <d v="2024-03-19T00:00:00"/>
    <x v="653"/>
    <s v="Customer_0264"/>
    <s v="P2014"/>
    <s v="Cookware Set"/>
    <x v="1"/>
    <x v="1"/>
    <n v="2"/>
    <n v="2999"/>
    <n v="5998"/>
    <n v="0.18"/>
    <n v="1079.6400000000001"/>
    <n v="4918.3599999999997"/>
    <n v="914.81"/>
    <s v="Mumbai"/>
    <s v="Maharashtra"/>
    <s v="West"/>
    <x v="3"/>
    <s v="Standard"/>
    <n v="2024"/>
    <n v="3"/>
    <s v="March"/>
    <n v="0.186"/>
    <n v="3838.72"/>
    <n v="0"/>
  </r>
  <r>
    <s v="ORD102343"/>
    <d v="2025-08-10T00:00:00"/>
    <x v="496"/>
    <s v="Customer_0366"/>
    <s v="P2019"/>
    <s v="Sunscreen"/>
    <x v="4"/>
    <x v="11"/>
    <n v="1"/>
    <n v="699"/>
    <n v="699"/>
    <n v="0.08"/>
    <n v="55.92"/>
    <n v="643.08000000000004"/>
    <n v="228.94"/>
    <s v="Jaipur"/>
    <s v="Rajasthan"/>
    <s v="North"/>
    <x v="4"/>
    <s v="Standard"/>
    <n v="2025"/>
    <n v="8"/>
    <s v="August"/>
    <n v="0.35599999999999998"/>
    <n v="587.16"/>
    <n v="0"/>
  </r>
  <r>
    <s v="ORD102850"/>
    <d v="2024-05-20T00:00:00"/>
    <x v="163"/>
    <s v="Customer_0454"/>
    <s v="P2004"/>
    <s v="Wireless Mouse"/>
    <x v="2"/>
    <x v="3"/>
    <n v="5"/>
    <n v="899"/>
    <n v="4495"/>
    <n v="0.23"/>
    <n v="1033.8499999999999"/>
    <n v="3461.15"/>
    <n v="314.95999999999998"/>
    <s v="Bengaluru"/>
    <s v="Karnataka"/>
    <s v="South"/>
    <x v="0"/>
    <s v="Standard"/>
    <n v="2024"/>
    <n v="5"/>
    <s v="May"/>
    <n v="9.0999999999999998E-2"/>
    <n v="2427.3000000000002"/>
    <n v="0"/>
  </r>
  <r>
    <s v="ORD103447"/>
    <d v="2025-06-26T00:00:00"/>
    <x v="461"/>
    <s v="Customer_0698"/>
    <s v="P2005"/>
    <s v="Keyboard"/>
    <x v="2"/>
    <x v="3"/>
    <n v="2"/>
    <n v="1299"/>
    <n v="2598"/>
    <n v="0.18"/>
    <n v="467.64"/>
    <n v="2130.36"/>
    <n v="225.82"/>
    <s v="Jaipur"/>
    <s v="Rajasthan"/>
    <s v="North"/>
    <x v="1"/>
    <s v="Standard"/>
    <n v="2025"/>
    <n v="6"/>
    <s v="June"/>
    <n v="0.106"/>
    <n v="1662.72"/>
    <n v="0"/>
  </r>
  <r>
    <s v="ORD100319"/>
    <d v="2025-01-10T00:00:00"/>
    <x v="550"/>
    <s v="Customer_0006"/>
    <s v="P2014"/>
    <s v="Cookware Set"/>
    <x v="1"/>
    <x v="1"/>
    <n v="1"/>
    <n v="2999"/>
    <n v="2999"/>
    <n v="0.28000000000000003"/>
    <n v="839.72"/>
    <n v="2159.2800000000002"/>
    <n v="336.85"/>
    <s v="Delhi"/>
    <s v="Delhi"/>
    <s v="North"/>
    <x v="3"/>
    <s v="Express"/>
    <n v="2025"/>
    <n v="1"/>
    <s v="January"/>
    <n v="0.156"/>
    <n v="1319.56"/>
    <n v="0"/>
  </r>
  <r>
    <s v="ORD100662"/>
    <d v="2025-02-11T00:00:00"/>
    <x v="364"/>
    <s v="Customer_0342"/>
    <s v="P2014"/>
    <s v="Cookware Set"/>
    <x v="1"/>
    <x v="1"/>
    <n v="3"/>
    <n v="2999"/>
    <n v="8997"/>
    <n v="0.03"/>
    <n v="269.91000000000003"/>
    <n v="8727.09"/>
    <n v="2015.96"/>
    <s v="Lucknow"/>
    <s v="Uttar Pradesh"/>
    <s v="North"/>
    <x v="1"/>
    <s v="Express"/>
    <n v="2025"/>
    <n v="2"/>
    <s v="February"/>
    <n v="0.23100000000000001"/>
    <n v="8457.18"/>
    <n v="0"/>
  </r>
  <r>
    <s v="ORD101213"/>
    <d v="2024-11-17T00:00:00"/>
    <x v="654"/>
    <s v="Customer_0662"/>
    <s v="P2006"/>
    <s v="Power Bank"/>
    <x v="2"/>
    <x v="3"/>
    <n v="2"/>
    <n v="1499"/>
    <n v="2998"/>
    <n v="0.23"/>
    <n v="689.54"/>
    <n v="2308.46"/>
    <n v="210.07"/>
    <s v="Ahmedabad"/>
    <s v="Gujarat"/>
    <s v="West"/>
    <x v="3"/>
    <s v="Express"/>
    <n v="2024"/>
    <n v="11"/>
    <s v="November"/>
    <n v="9.0999999999999998E-2"/>
    <n v="1618.92"/>
    <n v="0"/>
  </r>
  <r>
    <s v="ORD101935"/>
    <d v="2025-10-27T00:00:00"/>
    <x v="206"/>
    <s v="Customer_0540"/>
    <s v="P2020"/>
    <s v="Shampoo"/>
    <x v="4"/>
    <x v="10"/>
    <n v="1"/>
    <n v="599"/>
    <n v="599"/>
    <n v="0.13"/>
    <n v="77.87"/>
    <n v="521.13"/>
    <n v="177.71"/>
    <s v="Jaipur"/>
    <s v="Rajasthan"/>
    <s v="North"/>
    <x v="0"/>
    <s v="Standard"/>
    <n v="2025"/>
    <n v="10"/>
    <s v="October"/>
    <n v="0.34100000000000003"/>
    <n v="443.26"/>
    <n v="0"/>
  </r>
  <r>
    <s v="ORD103551"/>
    <d v="2024-10-12T00:00:00"/>
    <x v="652"/>
    <s v="Customer_0495"/>
    <s v="P2013"/>
    <s v="Mixer Grinder"/>
    <x v="1"/>
    <x v="1"/>
    <n v="1"/>
    <n v="3499"/>
    <n v="3499"/>
    <n v="0.23"/>
    <n v="804.77"/>
    <n v="2694.23"/>
    <n v="460.71"/>
    <s v="Noida"/>
    <s v="Uttar Pradesh"/>
    <s v="North"/>
    <x v="2"/>
    <s v="Standard"/>
    <n v="2024"/>
    <n v="10"/>
    <s v="October"/>
    <n v="0.17100000000000001"/>
    <n v="1889.46"/>
    <n v="0"/>
  </r>
  <r>
    <s v="ORD104438"/>
    <d v="2024-09-12T00:00:00"/>
    <x v="454"/>
    <s v="Customer_0254"/>
    <s v="P2023"/>
    <s v="Dumbbells"/>
    <x v="3"/>
    <x v="9"/>
    <n v="2"/>
    <n v="1599"/>
    <n v="3198"/>
    <n v="0.13"/>
    <n v="415.74"/>
    <n v="2782.26"/>
    <n v="670.52"/>
    <s v="Jaipur"/>
    <s v="Rajasthan"/>
    <s v="North"/>
    <x v="1"/>
    <s v="Standard"/>
    <n v="2024"/>
    <n v="9"/>
    <s v="September"/>
    <n v="0.24099999999999999"/>
    <n v="2366.52"/>
    <n v="0"/>
  </r>
  <r>
    <s v="ORD104596"/>
    <d v="2024-04-26T00:00:00"/>
    <x v="695"/>
    <s v="Customer_0375"/>
    <s v="P2024"/>
    <s v="Cricket Bat"/>
    <x v="3"/>
    <x v="6"/>
    <n v="2"/>
    <n v="2499"/>
    <n v="4998"/>
    <n v="0.08"/>
    <n v="399.84"/>
    <n v="4598.16"/>
    <n v="1177.1300000000001"/>
    <s v="Lucknow"/>
    <s v="Uttar Pradesh"/>
    <s v="North"/>
    <x v="1"/>
    <s v="Standard"/>
    <n v="2024"/>
    <n v="4"/>
    <s v="April"/>
    <n v="0.25600000000000001"/>
    <n v="4198.32"/>
    <n v="0"/>
  </r>
  <r>
    <s v="ORD102188"/>
    <d v="2024-01-27T00:00:00"/>
    <x v="501"/>
    <s v="Customer_0641"/>
    <s v="P2012"/>
    <s v="Sandals"/>
    <x v="0"/>
    <x v="4"/>
    <n v="2"/>
    <n v="1299"/>
    <n v="2598"/>
    <n v="0.03"/>
    <n v="77.94"/>
    <n v="2520.06"/>
    <n v="783.74"/>
    <s v="Mumbai"/>
    <s v="Maharashtra"/>
    <s v="West"/>
    <x v="1"/>
    <s v="Express"/>
    <n v="2024"/>
    <n v="1"/>
    <s v="January"/>
    <n v="0.311"/>
    <n v="2442.12"/>
    <n v="0"/>
  </r>
  <r>
    <s v="ORD102327"/>
    <d v="2024-07-09T00:00:00"/>
    <x v="743"/>
    <s v="Customer_0345"/>
    <s v="P2006"/>
    <s v="Power Bank"/>
    <x v="2"/>
    <x v="3"/>
    <n v="1"/>
    <n v="1499"/>
    <n v="1499"/>
    <n v="0.28000000000000003"/>
    <n v="419.72"/>
    <n v="1079.28"/>
    <n v="82.03"/>
    <s v="Bengaluru"/>
    <s v="Karnataka"/>
    <s v="South"/>
    <x v="2"/>
    <s v="Express"/>
    <n v="2024"/>
    <n v="7"/>
    <s v="July"/>
    <n v="7.5999999999999998E-2"/>
    <n v="659.56"/>
    <n v="0"/>
  </r>
  <r>
    <s v="ORD103157"/>
    <d v="2025-05-26T00:00:00"/>
    <x v="592"/>
    <s v="Customer_0483"/>
    <s v="P2023"/>
    <s v="Dumbbells"/>
    <x v="3"/>
    <x v="9"/>
    <n v="1"/>
    <n v="1599"/>
    <n v="1599"/>
    <n v="0.33"/>
    <n v="527.66999999999996"/>
    <n v="1071.33"/>
    <n v="193.91"/>
    <s v="Jaipur"/>
    <s v="Rajasthan"/>
    <s v="North"/>
    <x v="2"/>
    <s v="Standard"/>
    <n v="2025"/>
    <n v="5"/>
    <s v="May"/>
    <n v="0.18099999999999999"/>
    <n v="543.66"/>
    <n v="0"/>
  </r>
  <r>
    <s v="ORD103406"/>
    <d v="2025-06-14T00:00:00"/>
    <x v="425"/>
    <s v="Customer_0048"/>
    <s v="P2010"/>
    <s v="Dress"/>
    <x v="0"/>
    <x v="0"/>
    <n v="1"/>
    <n v="1999"/>
    <n v="1999"/>
    <n v="0.08"/>
    <n v="159.91999999999999"/>
    <n v="1839.08"/>
    <n v="544.37"/>
    <s v="Chennai"/>
    <s v="Tamil Nadu"/>
    <s v="South"/>
    <x v="1"/>
    <s v="Standard"/>
    <n v="2025"/>
    <n v="6"/>
    <s v="June"/>
    <n v="0.29599999999999999"/>
    <n v="1679.16"/>
    <n v="0"/>
  </r>
  <r>
    <s v="ORD103970"/>
    <d v="2025-01-31T00:00:00"/>
    <x v="101"/>
    <s v="Customer_0089"/>
    <s v="P2014"/>
    <s v="Cookware Set"/>
    <x v="1"/>
    <x v="1"/>
    <n v="1"/>
    <n v="2999"/>
    <n v="2999"/>
    <n v="0.28000000000000003"/>
    <n v="839.72"/>
    <n v="2159.2800000000002"/>
    <n v="336.85"/>
    <s v="Gurugram"/>
    <s v="Haryana"/>
    <s v="North"/>
    <x v="3"/>
    <s v="Same Day"/>
    <n v="2025"/>
    <n v="1"/>
    <s v="January"/>
    <n v="0.156"/>
    <n v="1319.56"/>
    <n v="0"/>
  </r>
  <r>
    <s v="ORD100129"/>
    <d v="2025-07-29T00:00:00"/>
    <x v="541"/>
    <s v="Customer_0422"/>
    <s v="P2020"/>
    <s v="Shampoo"/>
    <x v="4"/>
    <x v="10"/>
    <n v="1"/>
    <n v="599"/>
    <n v="599"/>
    <n v="0.08"/>
    <n v="47.92"/>
    <n v="551.08000000000004"/>
    <n v="196.18"/>
    <s v="Delhi"/>
    <s v="Delhi"/>
    <s v="North"/>
    <x v="4"/>
    <s v="Express"/>
    <n v="2025"/>
    <n v="7"/>
    <s v="July"/>
    <n v="0.35599999999999998"/>
    <n v="503.16"/>
    <n v="0"/>
  </r>
  <r>
    <s v="ORD100900"/>
    <d v="2024-04-30T00:00:00"/>
    <x v="444"/>
    <s v="Customer_0045"/>
    <s v="P2004"/>
    <s v="Wireless Mouse"/>
    <x v="2"/>
    <x v="3"/>
    <n v="2"/>
    <n v="899"/>
    <n v="1798"/>
    <n v="0.13"/>
    <n v="233.74"/>
    <n v="1564.26"/>
    <n v="189.28"/>
    <s v="Chennai"/>
    <s v="Tamil Nadu"/>
    <s v="South"/>
    <x v="1"/>
    <s v="Standard"/>
    <n v="2024"/>
    <n v="4"/>
    <s v="April"/>
    <n v="0.121"/>
    <n v="1330.52"/>
    <n v="0"/>
  </r>
  <r>
    <s v="ORD101663"/>
    <d v="2024-09-25T00:00:00"/>
    <x v="747"/>
    <s v="Customer_0600"/>
    <s v="P2015"/>
    <s v="Table Lamp"/>
    <x v="1"/>
    <x v="8"/>
    <n v="2"/>
    <n v="1299"/>
    <n v="2598"/>
    <n v="0.18"/>
    <n v="467.64"/>
    <n v="2130.36"/>
    <n v="396.25"/>
    <s v="Lucknow"/>
    <s v="Uttar Pradesh"/>
    <s v="North"/>
    <x v="4"/>
    <s v="Standard"/>
    <n v="2024"/>
    <n v="9"/>
    <s v="September"/>
    <n v="0.186"/>
    <n v="1662.72"/>
    <n v="0"/>
  </r>
  <r>
    <s v="ORD103066"/>
    <d v="2024-09-23T00:00:00"/>
    <x v="550"/>
    <s v="Customer_0006"/>
    <s v="P2015"/>
    <s v="Table Lamp"/>
    <x v="1"/>
    <x v="8"/>
    <n v="3"/>
    <n v="1299"/>
    <n v="3897"/>
    <n v="0.18"/>
    <n v="701.46"/>
    <n v="3195.54"/>
    <n v="594.37"/>
    <s v="Hyderabad"/>
    <s v="Telangana"/>
    <s v="South"/>
    <x v="0"/>
    <s v="Standard"/>
    <n v="2024"/>
    <n v="9"/>
    <s v="September"/>
    <n v="0.186"/>
    <n v="2494.08"/>
    <n v="0"/>
  </r>
  <r>
    <s v="ORD104958"/>
    <d v="2025-12-21T00:00:00"/>
    <x v="307"/>
    <s v="Customer_0244"/>
    <s v="P2003"/>
    <s v="Laptop"/>
    <x v="2"/>
    <x v="2"/>
    <n v="3"/>
    <n v="59999"/>
    <n v="179997"/>
    <n v="0.08"/>
    <n v="14399.76"/>
    <n v="165597.24"/>
    <n v="22521.22"/>
    <s v="Ahmedabad"/>
    <s v="Gujarat"/>
    <s v="West"/>
    <x v="1"/>
    <s v="Standard"/>
    <n v="2025"/>
    <n v="12"/>
    <s v="December"/>
    <n v="0.13600000000000001"/>
    <n v="151197.48000000001"/>
    <n v="0"/>
  </r>
  <r>
    <s v="ORD101304"/>
    <d v="2025-04-01T00:00:00"/>
    <x v="748"/>
    <s v="Customer_0402"/>
    <s v="P2016"/>
    <s v="Bedsheet Set"/>
    <x v="1"/>
    <x v="8"/>
    <n v="1"/>
    <n v="999"/>
    <n v="999"/>
    <n v="0.33"/>
    <n v="329.67"/>
    <n v="669.33"/>
    <n v="94.38"/>
    <s v="Lucknow"/>
    <s v="Uttar Pradesh"/>
    <s v="North"/>
    <x v="4"/>
    <s v="Express"/>
    <n v="2025"/>
    <n v="4"/>
    <s v="April"/>
    <n v="0.14099999999999999"/>
    <n v="339.66"/>
    <n v="0"/>
  </r>
  <r>
    <s v="ORD101456"/>
    <d v="2024-08-07T00:00:00"/>
    <x v="443"/>
    <s v="Customer_0683"/>
    <s v="P2006"/>
    <s v="Power Bank"/>
    <x v="2"/>
    <x v="3"/>
    <n v="2"/>
    <n v="1499"/>
    <n v="2998"/>
    <n v="0.28000000000000003"/>
    <n v="839.44"/>
    <n v="2158.56"/>
    <n v="164.05"/>
    <s v="Bengaluru"/>
    <s v="Karnataka"/>
    <s v="South"/>
    <x v="2"/>
    <s v="Express"/>
    <n v="2024"/>
    <n v="8"/>
    <s v="August"/>
    <n v="7.5999999999999998E-2"/>
    <n v="1319.12"/>
    <n v="0"/>
  </r>
  <r>
    <s v="ORD102196"/>
    <d v="2025-09-18T00:00:00"/>
    <x v="590"/>
    <s v="Customer_0525"/>
    <s v="P2002"/>
    <s v="Wireless Earbuds"/>
    <x v="2"/>
    <x v="7"/>
    <n v="1"/>
    <n v="2999"/>
    <n v="2999"/>
    <n v="0.13"/>
    <n v="389.87"/>
    <n v="2609.13"/>
    <n v="315.7"/>
    <s v="Delhi"/>
    <s v="Delhi"/>
    <s v="North"/>
    <x v="2"/>
    <s v="Standard"/>
    <n v="2025"/>
    <n v="9"/>
    <s v="September"/>
    <n v="0.121"/>
    <n v="2219.2600000000002"/>
    <n v="0"/>
  </r>
  <r>
    <s v="ORD103144"/>
    <d v="2024-10-19T00:00:00"/>
    <x v="541"/>
    <s v="Customer_0422"/>
    <s v="P2012"/>
    <s v="Sandals"/>
    <x v="0"/>
    <x v="4"/>
    <n v="2"/>
    <n v="1299"/>
    <n v="2598"/>
    <n v="0.13"/>
    <n v="337.74"/>
    <n v="2260.2600000000002"/>
    <n v="635.13"/>
    <s v="Bengaluru"/>
    <s v="Karnataka"/>
    <s v="South"/>
    <x v="4"/>
    <s v="Standard"/>
    <n v="2024"/>
    <n v="10"/>
    <s v="October"/>
    <n v="0.28100000000000003"/>
    <n v="1922.52"/>
    <n v="0"/>
  </r>
  <r>
    <s v="ORD103260"/>
    <d v="2025-12-11T00:00:00"/>
    <x v="260"/>
    <s v="Customer_0470"/>
    <s v="P2024"/>
    <s v="Cricket Bat"/>
    <x v="3"/>
    <x v="6"/>
    <n v="2"/>
    <n v="2499"/>
    <n v="4998"/>
    <n v="0.23"/>
    <n v="1149.54"/>
    <n v="3848.46"/>
    <n v="812.03"/>
    <s v="Jaipur"/>
    <s v="Rajasthan"/>
    <s v="North"/>
    <x v="3"/>
    <s v="Standard"/>
    <n v="2025"/>
    <n v="12"/>
    <s v="December"/>
    <n v="0.21099999999999999"/>
    <n v="2698.92"/>
    <n v="0"/>
  </r>
  <r>
    <s v="ORD103878"/>
    <d v="2025-05-17T00:00:00"/>
    <x v="470"/>
    <s v="Customer_0604"/>
    <s v="P2017"/>
    <s v="Office Chair"/>
    <x v="1"/>
    <x v="5"/>
    <n v="1"/>
    <n v="5999"/>
    <n v="5999"/>
    <n v="0.18"/>
    <n v="1079.82"/>
    <n v="4919.18"/>
    <n v="914.97"/>
    <s v="Delhi"/>
    <s v="Delhi"/>
    <s v="North"/>
    <x v="2"/>
    <s v="Standard"/>
    <n v="2025"/>
    <n v="5"/>
    <s v="May"/>
    <n v="0.186"/>
    <n v="3839.36"/>
    <n v="0"/>
  </r>
  <r>
    <s v="ORD104269"/>
    <d v="2024-07-23T00:00:00"/>
    <x v="324"/>
    <s v="Customer_0263"/>
    <s v="P2018"/>
    <s v="Face Wash"/>
    <x v="4"/>
    <x v="11"/>
    <n v="1"/>
    <n v="399"/>
    <n v="399"/>
    <n v="0.13"/>
    <n v="51.87"/>
    <n v="347.13"/>
    <n v="118.37"/>
    <s v="Pune"/>
    <s v="Maharashtra"/>
    <s v="West"/>
    <x v="1"/>
    <s v="Express"/>
    <n v="2024"/>
    <n v="7"/>
    <s v="July"/>
    <n v="0.34100000000000003"/>
    <n v="295.26"/>
    <n v="0"/>
  </r>
  <r>
    <s v="ORD104710"/>
    <d v="2024-05-05T00:00:00"/>
    <x v="19"/>
    <s v="Customer_0715"/>
    <s v="P2017"/>
    <s v="Office Chair"/>
    <x v="1"/>
    <x v="5"/>
    <n v="1"/>
    <n v="5999"/>
    <n v="5999"/>
    <n v="0.03"/>
    <n v="179.97"/>
    <n v="5819.03"/>
    <n v="1344.2"/>
    <s v="Noida"/>
    <s v="Uttar Pradesh"/>
    <s v="North"/>
    <x v="4"/>
    <s v="Standard"/>
    <n v="2024"/>
    <n v="5"/>
    <s v="May"/>
    <n v="0.23100000000000001"/>
    <n v="5639.06"/>
    <n v="0"/>
  </r>
  <r>
    <s v="ORD100289"/>
    <d v="2024-05-18T00:00:00"/>
    <x v="681"/>
    <s v="Customer_0743"/>
    <s v="P2003"/>
    <s v="Laptop"/>
    <x v="2"/>
    <x v="2"/>
    <n v="1"/>
    <n v="59999"/>
    <n v="59999"/>
    <n v="0.28000000000000003"/>
    <n v="16799.72"/>
    <n v="43199.28"/>
    <n v="3283.15"/>
    <s v="Lucknow"/>
    <s v="Uttar Pradesh"/>
    <s v="North"/>
    <x v="1"/>
    <s v="Standard"/>
    <n v="2024"/>
    <n v="5"/>
    <s v="May"/>
    <n v="7.5999999999999998E-2"/>
    <n v="26399.56"/>
    <n v="0"/>
  </r>
  <r>
    <s v="ORD100667"/>
    <d v="2024-03-16T00:00:00"/>
    <x v="641"/>
    <s v="Customer_0220"/>
    <s v="P2003"/>
    <s v="Laptop"/>
    <x v="2"/>
    <x v="2"/>
    <n v="1"/>
    <n v="59999"/>
    <n v="59999"/>
    <n v="0.28000000000000003"/>
    <n v="16799.72"/>
    <n v="43199.28"/>
    <n v="3283.15"/>
    <s v="Gurugram"/>
    <s v="Haryana"/>
    <s v="North"/>
    <x v="3"/>
    <s v="Standard"/>
    <n v="2024"/>
    <n v="3"/>
    <s v="March"/>
    <n v="7.5999999999999998E-2"/>
    <n v="26399.56"/>
    <n v="0"/>
  </r>
  <r>
    <s v="ORD101444"/>
    <d v="2025-04-07T00:00:00"/>
    <x v="250"/>
    <s v="Customer_0011"/>
    <s v="P2022"/>
    <s v="Yoga Mat"/>
    <x v="3"/>
    <x v="9"/>
    <n v="1"/>
    <n v="899"/>
    <n v="899"/>
    <n v="0.18"/>
    <n v="161.82"/>
    <n v="737.18"/>
    <n v="166.6"/>
    <s v="Noida"/>
    <s v="Uttar Pradesh"/>
    <s v="North"/>
    <x v="1"/>
    <s v="Standard"/>
    <n v="2025"/>
    <n v="4"/>
    <s v="April"/>
    <n v="0.22600000000000001"/>
    <n v="575.36"/>
    <n v="0"/>
  </r>
  <r>
    <s v="ORD101603"/>
    <d v="2024-06-25T00:00:00"/>
    <x v="640"/>
    <s v="Customer_0587"/>
    <s v="P2010"/>
    <s v="Dress"/>
    <x v="0"/>
    <x v="0"/>
    <n v="1"/>
    <n v="1999"/>
    <n v="1999"/>
    <n v="0.13"/>
    <n v="259.87"/>
    <n v="1739.13"/>
    <n v="488.7"/>
    <s v="Chennai"/>
    <s v="Tamil Nadu"/>
    <s v="South"/>
    <x v="4"/>
    <s v="Standard"/>
    <n v="2024"/>
    <n v="6"/>
    <s v="June"/>
    <n v="0.28100000000000003"/>
    <n v="1479.26"/>
    <n v="0"/>
  </r>
  <r>
    <s v="ORD101862"/>
    <d v="2025-12-31T00:00:00"/>
    <x v="8"/>
    <s v="Customer_0071"/>
    <s v="P2003"/>
    <s v="Laptop"/>
    <x v="2"/>
    <x v="2"/>
    <n v="1"/>
    <n v="59999"/>
    <n v="59999"/>
    <n v="0.03"/>
    <n v="1799.97"/>
    <n v="58199.03"/>
    <n v="8788.0499999999993"/>
    <s v="Chennai"/>
    <s v="Tamil Nadu"/>
    <s v="South"/>
    <x v="1"/>
    <s v="Express"/>
    <n v="2025"/>
    <n v="12"/>
    <s v="December"/>
    <n v="0.151"/>
    <n v="56399.06"/>
    <n v="0"/>
  </r>
  <r>
    <s v="ORD103176"/>
    <d v="2025-03-31T00:00:00"/>
    <x v="165"/>
    <s v="Customer_0631"/>
    <s v="P2007"/>
    <s v="T-Shirt"/>
    <x v="0"/>
    <x v="12"/>
    <n v="1"/>
    <n v="799"/>
    <n v="799"/>
    <n v="0.08"/>
    <n v="63.92"/>
    <n v="735.08"/>
    <n v="217.58"/>
    <s v="Ahmedabad"/>
    <s v="Gujarat"/>
    <s v="West"/>
    <x v="4"/>
    <s v="Standard"/>
    <n v="2025"/>
    <n v="3"/>
    <s v="March"/>
    <n v="0.29599999999999999"/>
    <n v="671.16"/>
    <n v="0"/>
  </r>
  <r>
    <s v="ORD103240"/>
    <d v="2024-03-30T00:00:00"/>
    <x v="323"/>
    <s v="Customer_0396"/>
    <s v="P2009"/>
    <s v="Kurti"/>
    <x v="0"/>
    <x v="0"/>
    <n v="1"/>
    <n v="1199"/>
    <n v="1199"/>
    <n v="0.13"/>
    <n v="155.87"/>
    <n v="1043.1300000000001"/>
    <n v="293.12"/>
    <s v="Bengaluru"/>
    <s v="Karnataka"/>
    <s v="South"/>
    <x v="1"/>
    <s v="Standard"/>
    <n v="2024"/>
    <n v="3"/>
    <s v="March"/>
    <n v="0.28100000000000003"/>
    <n v="887.26"/>
    <n v="0"/>
  </r>
  <r>
    <s v="ORD100127"/>
    <d v="2025-11-29T00:00:00"/>
    <x v="108"/>
    <s v="Customer_0562"/>
    <s v="P2016"/>
    <s v="Bedsheet Set"/>
    <x v="1"/>
    <x v="8"/>
    <n v="2"/>
    <n v="999"/>
    <n v="1998"/>
    <n v="0.33"/>
    <n v="659.34"/>
    <n v="1338.66"/>
    <n v="188.75"/>
    <s v="Hyderabad"/>
    <s v="Telangana"/>
    <s v="South"/>
    <x v="0"/>
    <s v="Standard"/>
    <n v="2025"/>
    <n v="11"/>
    <s v="November"/>
    <n v="0.14099999999999999"/>
    <n v="679.32"/>
    <n v="0"/>
  </r>
  <r>
    <s v="ORD101264"/>
    <d v="2024-11-23T00:00:00"/>
    <x v="156"/>
    <s v="Customer_0509"/>
    <s v="P2009"/>
    <s v="Kurti"/>
    <x v="0"/>
    <x v="0"/>
    <n v="2"/>
    <n v="1199"/>
    <n v="2398"/>
    <n v="0.08"/>
    <n v="191.84"/>
    <n v="2206.16"/>
    <n v="653.02"/>
    <s v="Delhi"/>
    <s v="Delhi"/>
    <s v="North"/>
    <x v="1"/>
    <s v="Standard"/>
    <n v="2024"/>
    <n v="11"/>
    <s v="November"/>
    <n v="0.29599999999999999"/>
    <n v="2014.32"/>
    <n v="0"/>
  </r>
  <r>
    <s v="ORD102830"/>
    <d v="2025-11-14T00:00:00"/>
    <x v="446"/>
    <s v="Customer_0357"/>
    <s v="P2006"/>
    <s v="Power Bank"/>
    <x v="2"/>
    <x v="3"/>
    <n v="2"/>
    <n v="1499"/>
    <n v="2998"/>
    <n v="0.33"/>
    <n v="989.34"/>
    <n v="2008.66"/>
    <n v="122.53"/>
    <s v="Ahmedabad"/>
    <s v="Gujarat"/>
    <s v="West"/>
    <x v="2"/>
    <s v="Standard"/>
    <n v="2025"/>
    <n v="11"/>
    <s v="November"/>
    <n v="6.0999999999999999E-2"/>
    <n v="1019.32"/>
    <n v="0"/>
  </r>
  <r>
    <s v="ORD103276"/>
    <d v="2024-12-21T00:00:00"/>
    <x v="286"/>
    <s v="Customer_0462"/>
    <s v="P2004"/>
    <s v="Wireless Mouse"/>
    <x v="2"/>
    <x v="3"/>
    <n v="2"/>
    <n v="899"/>
    <n v="1798"/>
    <n v="0.13"/>
    <n v="233.74"/>
    <n v="1564.26"/>
    <n v="189.28"/>
    <s v="Ahmedabad"/>
    <s v="Gujarat"/>
    <s v="West"/>
    <x v="2"/>
    <s v="Standard"/>
    <n v="2024"/>
    <n v="12"/>
    <s v="December"/>
    <n v="0.121"/>
    <n v="1330.52"/>
    <n v="0"/>
  </r>
  <r>
    <s v="ORD103681"/>
    <d v="2025-12-27T00:00:00"/>
    <x v="346"/>
    <s v="Customer_0248"/>
    <s v="P2013"/>
    <s v="Mixer Grinder"/>
    <x v="1"/>
    <x v="1"/>
    <n v="1"/>
    <n v="3499"/>
    <n v="3499"/>
    <n v="0.18"/>
    <n v="629.82000000000005"/>
    <n v="2869.18"/>
    <n v="533.66999999999996"/>
    <s v="Pune"/>
    <s v="Maharashtra"/>
    <s v="West"/>
    <x v="2"/>
    <s v="Standard"/>
    <n v="2025"/>
    <n v="12"/>
    <s v="December"/>
    <n v="0.186"/>
    <n v="2239.36"/>
    <n v="0"/>
  </r>
  <r>
    <s v="ORD104566"/>
    <d v="2024-03-07T00:00:00"/>
    <x v="67"/>
    <s v="Customer_0508"/>
    <s v="P2009"/>
    <s v="Kurti"/>
    <x v="0"/>
    <x v="0"/>
    <n v="1"/>
    <n v="1199"/>
    <n v="1199"/>
    <n v="0.28000000000000003"/>
    <n v="335.72"/>
    <n v="863.28"/>
    <n v="203.73"/>
    <s v="Ahmedabad"/>
    <s v="Gujarat"/>
    <s v="West"/>
    <x v="1"/>
    <s v="Express"/>
    <n v="2024"/>
    <n v="3"/>
    <s v="March"/>
    <n v="0.23599999999999999"/>
    <n v="527.55999999999995"/>
    <n v="0"/>
  </r>
  <r>
    <s v="ORD104730"/>
    <d v="2025-07-17T00:00:00"/>
    <x v="504"/>
    <s v="Customer_0759"/>
    <s v="P2011"/>
    <s v="Sneakers"/>
    <x v="0"/>
    <x v="4"/>
    <n v="1"/>
    <n v="2499"/>
    <n v="2499"/>
    <n v="0.08"/>
    <n v="199.92"/>
    <n v="2299.08"/>
    <n v="680.53"/>
    <s v="Kolkata"/>
    <s v="West Bengal"/>
    <s v="East"/>
    <x v="0"/>
    <s v="Standard"/>
    <n v="2025"/>
    <n v="7"/>
    <s v="July"/>
    <n v="0.29599999999999999"/>
    <n v="2099.16"/>
    <n v="0"/>
  </r>
  <r>
    <s v="ORD100330"/>
    <d v="2025-07-09T00:00:00"/>
    <x v="236"/>
    <s v="Customer_0443"/>
    <s v="P2003"/>
    <s v="Laptop"/>
    <x v="2"/>
    <x v="2"/>
    <n v="1"/>
    <n v="59999"/>
    <n v="59999"/>
    <n v="0.08"/>
    <n v="4799.92"/>
    <n v="55199.08"/>
    <n v="7507.07"/>
    <s v="Delhi"/>
    <s v="Delhi"/>
    <s v="North"/>
    <x v="3"/>
    <s v="Express"/>
    <n v="2025"/>
    <n v="7"/>
    <s v="July"/>
    <n v="0.13600000000000001"/>
    <n v="50399.16"/>
    <n v="0"/>
  </r>
  <r>
    <s v="ORD100845"/>
    <d v="2024-10-24T00:00:00"/>
    <x v="495"/>
    <s v="Customer_0644"/>
    <s v="P2012"/>
    <s v="Sandals"/>
    <x v="0"/>
    <x v="4"/>
    <n v="1"/>
    <n v="1299"/>
    <n v="1299"/>
    <n v="0.03"/>
    <n v="38.97"/>
    <n v="1260.03"/>
    <n v="391.87"/>
    <s v="Kolkata"/>
    <s v="West Bengal"/>
    <s v="East"/>
    <x v="4"/>
    <s v="Express"/>
    <n v="2024"/>
    <n v="10"/>
    <s v="October"/>
    <n v="0.311"/>
    <n v="1221.06"/>
    <n v="0"/>
  </r>
  <r>
    <s v="ORD100998"/>
    <d v="2024-11-03T00:00:00"/>
    <x v="266"/>
    <s v="Customer_0314"/>
    <s v="P2018"/>
    <s v="Face Wash"/>
    <x v="4"/>
    <x v="11"/>
    <n v="2"/>
    <n v="399"/>
    <n v="798"/>
    <n v="0.03"/>
    <n v="23.94"/>
    <n v="774.06"/>
    <n v="287.18"/>
    <s v="Hyderabad"/>
    <s v="Telangana"/>
    <s v="South"/>
    <x v="1"/>
    <s v="Standard"/>
    <n v="2024"/>
    <n v="11"/>
    <s v="November"/>
    <n v="0.371"/>
    <n v="750.12"/>
    <n v="0"/>
  </r>
  <r>
    <s v="ORD102368"/>
    <d v="2024-06-10T00:00:00"/>
    <x v="186"/>
    <s v="Customer_0597"/>
    <s v="P2006"/>
    <s v="Power Bank"/>
    <x v="2"/>
    <x v="3"/>
    <n v="3"/>
    <n v="1499"/>
    <n v="4497"/>
    <n v="0.23"/>
    <n v="1034.31"/>
    <n v="3462.69"/>
    <n v="315.10000000000002"/>
    <s v="Gurugram"/>
    <s v="Haryana"/>
    <s v="North"/>
    <x v="1"/>
    <s v="Standard"/>
    <n v="2024"/>
    <n v="6"/>
    <s v="June"/>
    <n v="9.0999999999999998E-2"/>
    <n v="2428.38"/>
    <n v="0"/>
  </r>
  <r>
    <s v="ORD102920"/>
    <d v="2025-12-29T00:00:00"/>
    <x v="361"/>
    <s v="Customer_0671"/>
    <s v="P2013"/>
    <s v="Mixer Grinder"/>
    <x v="1"/>
    <x v="1"/>
    <n v="2"/>
    <n v="3499"/>
    <n v="6998"/>
    <n v="0.13"/>
    <n v="909.74"/>
    <n v="6088.26"/>
    <n v="1223.74"/>
    <s v="Lucknow"/>
    <s v="Uttar Pradesh"/>
    <s v="North"/>
    <x v="4"/>
    <s v="Standard"/>
    <n v="2025"/>
    <n v="12"/>
    <s v="December"/>
    <n v="0.20100000000000001"/>
    <n v="5178.5200000000004"/>
    <n v="0"/>
  </r>
  <r>
    <s v="ORD103270"/>
    <d v="2025-12-27T00:00:00"/>
    <x v="612"/>
    <s v="Customer_0101"/>
    <s v="P2017"/>
    <s v="Office Chair"/>
    <x v="1"/>
    <x v="5"/>
    <n v="1"/>
    <n v="5999"/>
    <n v="5999"/>
    <n v="0.13"/>
    <n v="779.87"/>
    <n v="5219.13"/>
    <n v="1049.05"/>
    <s v="Jaipur"/>
    <s v="Rajasthan"/>
    <s v="North"/>
    <x v="1"/>
    <s v="Standard"/>
    <n v="2025"/>
    <n v="12"/>
    <s v="December"/>
    <n v="0.20100000000000001"/>
    <n v="4439.26"/>
    <n v="0"/>
  </r>
  <r>
    <s v="ORD103798"/>
    <d v="2025-12-18T00:00:00"/>
    <x v="35"/>
    <s v="Customer_0548"/>
    <s v="P2016"/>
    <s v="Bedsheet Set"/>
    <x v="1"/>
    <x v="8"/>
    <n v="3"/>
    <n v="999"/>
    <n v="2997"/>
    <n v="0.08"/>
    <n v="239.76"/>
    <n v="2757.24"/>
    <n v="595.55999999999995"/>
    <s v="Delhi"/>
    <s v="Delhi"/>
    <s v="North"/>
    <x v="0"/>
    <s v="Express"/>
    <n v="2025"/>
    <n v="12"/>
    <s v="December"/>
    <n v="0.216"/>
    <n v="2517.48"/>
    <n v="0"/>
  </r>
  <r>
    <s v="ORD104070"/>
    <d v="2025-10-15T00:00:00"/>
    <x v="219"/>
    <s v="Customer_0419"/>
    <s v="P2014"/>
    <s v="Cookware Set"/>
    <x v="1"/>
    <x v="1"/>
    <n v="1"/>
    <n v="2999"/>
    <n v="2999"/>
    <n v="0.18"/>
    <n v="539.82000000000005"/>
    <n v="2459.1799999999998"/>
    <n v="457.41"/>
    <s v="Gurugram"/>
    <s v="Haryana"/>
    <s v="North"/>
    <x v="0"/>
    <s v="Same Day"/>
    <n v="2025"/>
    <n v="10"/>
    <s v="October"/>
    <n v="0.186"/>
    <n v="1919.36"/>
    <n v="0"/>
  </r>
  <r>
    <s v="ORD104242"/>
    <d v="2024-06-27T00:00:00"/>
    <x v="708"/>
    <s v="Customer_0269"/>
    <s v="P2001"/>
    <s v="Smartphone"/>
    <x v="2"/>
    <x v="7"/>
    <n v="2"/>
    <n v="24999"/>
    <n v="49998"/>
    <n v="0.28000000000000003"/>
    <n v="13999.44"/>
    <n v="35998.559999999998"/>
    <n v="2735.89"/>
    <s v="Pune"/>
    <s v="Maharashtra"/>
    <s v="West"/>
    <x v="4"/>
    <s v="Express"/>
    <n v="2024"/>
    <n v="6"/>
    <s v="June"/>
    <n v="7.5999999999999998E-2"/>
    <n v="21999.119999999999"/>
    <n v="0"/>
  </r>
  <r>
    <s v="ORD104310"/>
    <d v="2025-01-05T00:00:00"/>
    <x v="464"/>
    <s v="Customer_0299"/>
    <s v="P2025"/>
    <s v="Football"/>
    <x v="3"/>
    <x v="6"/>
    <n v="2"/>
    <n v="999"/>
    <n v="1998"/>
    <n v="0.08"/>
    <n v="159.84"/>
    <n v="1838.16"/>
    <n v="470.57"/>
    <s v="Lucknow"/>
    <s v="Uttar Pradesh"/>
    <s v="North"/>
    <x v="1"/>
    <s v="Standard"/>
    <n v="2025"/>
    <n v="1"/>
    <s v="January"/>
    <n v="0.25600000000000001"/>
    <n v="1678.32"/>
    <n v="0"/>
  </r>
  <r>
    <s v="ORD104469"/>
    <d v="2025-06-04T00:00:00"/>
    <x v="502"/>
    <s v="Customer_0173"/>
    <s v="P2019"/>
    <s v="Sunscreen"/>
    <x v="4"/>
    <x v="11"/>
    <n v="3"/>
    <n v="699"/>
    <n v="2097"/>
    <n v="0.13"/>
    <n v="272.61"/>
    <n v="1824.39"/>
    <n v="622.12"/>
    <s v="Ahmedabad"/>
    <s v="Gujarat"/>
    <s v="West"/>
    <x v="1"/>
    <s v="Express"/>
    <n v="2025"/>
    <n v="6"/>
    <s v="June"/>
    <n v="0.34100000000000003"/>
    <n v="1551.78"/>
    <n v="0"/>
  </r>
  <r>
    <s v="ORD104910"/>
    <d v="2024-08-17T00:00:00"/>
    <x v="526"/>
    <s v="Customer_0350"/>
    <s v="P2005"/>
    <s v="Keyboard"/>
    <x v="2"/>
    <x v="3"/>
    <n v="1"/>
    <n v="1299"/>
    <n v="1299"/>
    <n v="0.13"/>
    <n v="168.87"/>
    <n v="1130.1300000000001"/>
    <n v="136.75"/>
    <s v="Jaipur"/>
    <s v="Rajasthan"/>
    <s v="North"/>
    <x v="2"/>
    <s v="Express"/>
    <n v="2024"/>
    <n v="8"/>
    <s v="August"/>
    <n v="0.121"/>
    <n v="961.26"/>
    <n v="0"/>
  </r>
  <r>
    <s v="ORD100673"/>
    <d v="2024-05-04T00:00:00"/>
    <x v="679"/>
    <s v="Customer_0162"/>
    <s v="P2001"/>
    <s v="Smartphone"/>
    <x v="2"/>
    <x v="7"/>
    <n v="1"/>
    <n v="24999"/>
    <n v="24999"/>
    <n v="0.08"/>
    <n v="1999.92"/>
    <n v="22999.08"/>
    <n v="3127.87"/>
    <s v="Kolkata"/>
    <s v="West Bengal"/>
    <s v="East"/>
    <x v="2"/>
    <s v="Express"/>
    <n v="2024"/>
    <n v="5"/>
    <s v="May"/>
    <n v="0.13600000000000001"/>
    <n v="20999.16"/>
    <n v="0"/>
  </r>
  <r>
    <s v="ORD100896"/>
    <d v="2024-07-24T00:00:00"/>
    <x v="107"/>
    <s v="Customer_0154"/>
    <s v="P2014"/>
    <s v="Cookware Set"/>
    <x v="1"/>
    <x v="1"/>
    <n v="1"/>
    <n v="2999"/>
    <n v="2999"/>
    <n v="0.18"/>
    <n v="539.82000000000005"/>
    <n v="2459.1799999999998"/>
    <n v="457.41"/>
    <s v="Gurugram"/>
    <s v="Haryana"/>
    <s v="North"/>
    <x v="2"/>
    <s v="Standard"/>
    <n v="2024"/>
    <n v="7"/>
    <s v="July"/>
    <n v="0.186"/>
    <n v="1919.36"/>
    <n v="0"/>
  </r>
  <r>
    <s v="ORD101222"/>
    <d v="2024-05-22T00:00:00"/>
    <x v="644"/>
    <s v="Customer_0080"/>
    <s v="P2002"/>
    <s v="Wireless Earbuds"/>
    <x v="2"/>
    <x v="7"/>
    <n v="3"/>
    <n v="2999"/>
    <n v="8997"/>
    <n v="0.23"/>
    <n v="2069.31"/>
    <n v="6927.69"/>
    <n v="630.41999999999996"/>
    <s v="Pune"/>
    <s v="Maharashtra"/>
    <s v="West"/>
    <x v="1"/>
    <s v="Same Day"/>
    <n v="2024"/>
    <n v="5"/>
    <s v="May"/>
    <n v="9.0999999999999998E-2"/>
    <n v="4858.38"/>
    <n v="0"/>
  </r>
  <r>
    <s v="ORD103331"/>
    <d v="2024-08-30T00:00:00"/>
    <x v="236"/>
    <s v="Customer_0443"/>
    <s v="P2019"/>
    <s v="Sunscreen"/>
    <x v="4"/>
    <x v="11"/>
    <n v="1"/>
    <n v="699"/>
    <n v="699"/>
    <n v="0.13"/>
    <n v="90.87"/>
    <n v="608.13"/>
    <n v="207.37"/>
    <s v="Kolkata"/>
    <s v="West Bengal"/>
    <s v="East"/>
    <x v="1"/>
    <s v="Standard"/>
    <n v="2024"/>
    <n v="8"/>
    <s v="August"/>
    <n v="0.34100000000000003"/>
    <n v="517.26"/>
    <n v="0"/>
  </r>
  <r>
    <s v="ORD103336"/>
    <d v="2025-05-20T00:00:00"/>
    <x v="717"/>
    <s v="Customer_0594"/>
    <s v="P2023"/>
    <s v="Dumbbells"/>
    <x v="3"/>
    <x v="9"/>
    <n v="2"/>
    <n v="1599"/>
    <n v="3198"/>
    <n v="0.28000000000000003"/>
    <n v="895.44"/>
    <n v="2302.56"/>
    <n v="451.3"/>
    <s v="Ahmedabad"/>
    <s v="Gujarat"/>
    <s v="West"/>
    <x v="2"/>
    <s v="Standard"/>
    <n v="2025"/>
    <n v="5"/>
    <s v="May"/>
    <n v="0.19600000000000001"/>
    <n v="1407.12"/>
    <n v="0"/>
  </r>
  <r>
    <s v="ORD104713"/>
    <d v="2024-01-27T00:00:00"/>
    <x v="200"/>
    <s v="Customer_0301"/>
    <s v="P2015"/>
    <s v="Table Lamp"/>
    <x v="1"/>
    <x v="8"/>
    <n v="1"/>
    <n v="1299"/>
    <n v="1299"/>
    <n v="0.33"/>
    <n v="428.67"/>
    <n v="870.33"/>
    <n v="122.72"/>
    <s v="Chennai"/>
    <s v="Tamil Nadu"/>
    <s v="South"/>
    <x v="4"/>
    <s v="Standard"/>
    <n v="2024"/>
    <n v="1"/>
    <s v="January"/>
    <n v="0.14099999999999999"/>
    <n v="441.66"/>
    <n v="0"/>
  </r>
  <r>
    <s v="ORD100514"/>
    <d v="2025-01-04T00:00:00"/>
    <x v="692"/>
    <s v="Customer_0233"/>
    <s v="P2004"/>
    <s v="Wireless Mouse"/>
    <x v="2"/>
    <x v="3"/>
    <n v="1"/>
    <n v="899"/>
    <n v="899"/>
    <n v="0.28000000000000003"/>
    <n v="251.72"/>
    <n v="647.28"/>
    <n v="49.19"/>
    <s v="Gurugram"/>
    <s v="Haryana"/>
    <s v="North"/>
    <x v="1"/>
    <s v="Standard"/>
    <n v="2025"/>
    <n v="1"/>
    <s v="January"/>
    <n v="7.5999999999999998E-2"/>
    <n v="395.56"/>
    <n v="0"/>
  </r>
  <r>
    <s v="ORD101774"/>
    <d v="2025-07-21T00:00:00"/>
    <x v="464"/>
    <s v="Customer_0299"/>
    <s v="P2010"/>
    <s v="Dress"/>
    <x v="0"/>
    <x v="0"/>
    <n v="1"/>
    <n v="1999"/>
    <n v="1999"/>
    <n v="0.13"/>
    <n v="259.87"/>
    <n v="1739.13"/>
    <n v="488.7"/>
    <s v="Chennai"/>
    <s v="Tamil Nadu"/>
    <s v="South"/>
    <x v="2"/>
    <s v="Standard"/>
    <n v="2025"/>
    <n v="7"/>
    <s v="July"/>
    <n v="0.28100000000000003"/>
    <n v="1479.26"/>
    <n v="0"/>
  </r>
  <r>
    <s v="ORD102673"/>
    <d v="2025-08-09T00:00:00"/>
    <x v="732"/>
    <s v="Customer_0167"/>
    <s v="P2009"/>
    <s v="Kurti"/>
    <x v="0"/>
    <x v="0"/>
    <n v="2"/>
    <n v="1199"/>
    <n v="2398"/>
    <n v="0.13"/>
    <n v="311.74"/>
    <n v="2086.2600000000002"/>
    <n v="586.24"/>
    <s v="Ahmedabad"/>
    <s v="Gujarat"/>
    <s v="West"/>
    <x v="4"/>
    <s v="Standard"/>
    <n v="2025"/>
    <n v="8"/>
    <s v="August"/>
    <n v="0.28100000000000003"/>
    <n v="1774.52"/>
    <n v="0"/>
  </r>
  <r>
    <s v="ORD103090"/>
    <d v="2025-01-12T00:00:00"/>
    <x v="224"/>
    <s v="Customer_0325"/>
    <s v="P2003"/>
    <s v="Laptop"/>
    <x v="2"/>
    <x v="2"/>
    <n v="1"/>
    <n v="59999"/>
    <n v="59999"/>
    <n v="0.13"/>
    <n v="7799.87"/>
    <n v="52199.13"/>
    <n v="6316.09"/>
    <s v="Chennai"/>
    <s v="Tamil Nadu"/>
    <s v="South"/>
    <x v="1"/>
    <s v="Standard"/>
    <n v="2025"/>
    <n v="1"/>
    <s v="January"/>
    <n v="0.121"/>
    <n v="44399.26"/>
    <n v="0"/>
  </r>
  <r>
    <s v="ORD104033"/>
    <d v="2025-04-23T00:00:00"/>
    <x v="657"/>
    <s v="Customer_0586"/>
    <s v="P2018"/>
    <s v="Face Wash"/>
    <x v="4"/>
    <x v="11"/>
    <n v="3"/>
    <n v="399"/>
    <n v="1197"/>
    <n v="0.13"/>
    <n v="155.61000000000001"/>
    <n v="1041.3900000000001"/>
    <n v="355.11"/>
    <s v="Mumbai"/>
    <s v="Maharashtra"/>
    <s v="West"/>
    <x v="4"/>
    <s v="Standard"/>
    <n v="2025"/>
    <n v="4"/>
    <s v="April"/>
    <n v="0.34100000000000003"/>
    <n v="885.78"/>
    <n v="0"/>
  </r>
  <r>
    <s v="ORD104192"/>
    <d v="2025-07-18T00:00:00"/>
    <x v="684"/>
    <s v="Customer_0691"/>
    <s v="P2004"/>
    <s v="Wireless Mouse"/>
    <x v="2"/>
    <x v="3"/>
    <n v="1"/>
    <n v="899"/>
    <n v="899"/>
    <n v="0.18"/>
    <n v="161.82"/>
    <n v="737.18"/>
    <n v="78.14"/>
    <s v="Hyderabad"/>
    <s v="Telangana"/>
    <s v="South"/>
    <x v="1"/>
    <s v="Standard"/>
    <n v="2025"/>
    <n v="7"/>
    <s v="July"/>
    <n v="0.106"/>
    <n v="575.36"/>
    <n v="0"/>
  </r>
  <r>
    <s v="ORD104792"/>
    <d v="2024-05-12T00:00:00"/>
    <x v="536"/>
    <s v="Customer_0420"/>
    <s v="P2016"/>
    <s v="Bedsheet Set"/>
    <x v="1"/>
    <x v="8"/>
    <n v="2"/>
    <n v="999"/>
    <n v="1998"/>
    <n v="0.18"/>
    <n v="359.64"/>
    <n v="1638.36"/>
    <n v="304.73"/>
    <s v="Delhi"/>
    <s v="Delhi"/>
    <s v="North"/>
    <x v="4"/>
    <s v="Standard"/>
    <n v="2024"/>
    <n v="5"/>
    <s v="May"/>
    <n v="0.186"/>
    <n v="1278.72"/>
    <n v="0"/>
  </r>
  <r>
    <s v="ORD100722"/>
    <d v="2025-09-18T00:00:00"/>
    <x v="37"/>
    <s v="Customer_0461"/>
    <s v="P2019"/>
    <s v="Sunscreen"/>
    <x v="4"/>
    <x v="11"/>
    <n v="1"/>
    <n v="699"/>
    <n v="699"/>
    <n v="0.08"/>
    <n v="55.92"/>
    <n v="643.08000000000004"/>
    <n v="228.94"/>
    <s v="Lucknow"/>
    <s v="Uttar Pradesh"/>
    <s v="North"/>
    <x v="2"/>
    <s v="Express"/>
    <n v="2025"/>
    <n v="9"/>
    <s v="September"/>
    <n v="0.35599999999999998"/>
    <n v="587.16"/>
    <n v="0"/>
  </r>
  <r>
    <s v="ORD101202"/>
    <d v="2024-03-29T00:00:00"/>
    <x v="188"/>
    <s v="Customer_0794"/>
    <s v="P2025"/>
    <s v="Football"/>
    <x v="3"/>
    <x v="6"/>
    <n v="2"/>
    <n v="999"/>
    <n v="1998"/>
    <n v="0.23"/>
    <n v="459.54"/>
    <n v="1538.46"/>
    <n v="324.62"/>
    <s v="Bengaluru"/>
    <s v="Karnataka"/>
    <s v="South"/>
    <x v="1"/>
    <s v="Express"/>
    <n v="2024"/>
    <n v="3"/>
    <s v="March"/>
    <n v="0.21099999999999999"/>
    <n v="1078.92"/>
    <n v="0"/>
  </r>
  <r>
    <s v="ORD102791"/>
    <d v="2024-03-08T00:00:00"/>
    <x v="556"/>
    <s v="Customer_0699"/>
    <s v="P2017"/>
    <s v="Office Chair"/>
    <x v="1"/>
    <x v="5"/>
    <n v="3"/>
    <n v="5999"/>
    <n v="17997"/>
    <n v="0.33"/>
    <n v="5939.01"/>
    <n v="12057.99"/>
    <n v="1700.18"/>
    <s v="Chennai"/>
    <s v="Tamil Nadu"/>
    <s v="South"/>
    <x v="4"/>
    <s v="Express"/>
    <n v="2024"/>
    <n v="3"/>
    <s v="March"/>
    <n v="0.14099999999999999"/>
    <n v="6118.98"/>
    <n v="0"/>
  </r>
  <r>
    <s v="ORD102922"/>
    <d v="2024-11-12T00:00:00"/>
    <x v="680"/>
    <s v="Customer_0371"/>
    <s v="P2015"/>
    <s v="Table Lamp"/>
    <x v="1"/>
    <x v="8"/>
    <n v="2"/>
    <n v="1299"/>
    <n v="2598"/>
    <n v="0.08"/>
    <n v="207.84"/>
    <n v="2390.16"/>
    <n v="516.27"/>
    <s v="Bengaluru"/>
    <s v="Karnataka"/>
    <s v="South"/>
    <x v="4"/>
    <s v="Standard"/>
    <n v="2024"/>
    <n v="11"/>
    <s v="November"/>
    <n v="0.216"/>
    <n v="2182.3200000000002"/>
    <n v="0"/>
  </r>
  <r>
    <s v="ORD100021"/>
    <d v="2025-02-11T00:00:00"/>
    <x v="232"/>
    <s v="Customer_0070"/>
    <s v="P2005"/>
    <s v="Keyboard"/>
    <x v="2"/>
    <x v="3"/>
    <n v="3"/>
    <n v="1299"/>
    <n v="3897"/>
    <n v="0.13"/>
    <n v="506.61"/>
    <n v="3390.39"/>
    <n v="410.24"/>
    <s v="Gurugram"/>
    <s v="Haryana"/>
    <s v="North"/>
    <x v="1"/>
    <s v="Standard"/>
    <n v="2025"/>
    <n v="2"/>
    <s v="February"/>
    <n v="0.121"/>
    <n v="2883.78"/>
    <n v="0"/>
  </r>
  <r>
    <s v="ORD101001"/>
    <d v="2025-05-05T00:00:00"/>
    <x v="749"/>
    <s v="Customer_0774"/>
    <s v="P2006"/>
    <s v="Power Bank"/>
    <x v="2"/>
    <x v="3"/>
    <n v="2"/>
    <n v="1499"/>
    <n v="2998"/>
    <n v="0.23"/>
    <n v="689.54"/>
    <n v="2308.46"/>
    <n v="210.07"/>
    <s v="Hyderabad"/>
    <s v="Telangana"/>
    <s v="South"/>
    <x v="1"/>
    <s v="Standard"/>
    <n v="2025"/>
    <n v="5"/>
    <s v="May"/>
    <n v="9.0999999999999998E-2"/>
    <n v="1618.92"/>
    <n v="0"/>
  </r>
  <r>
    <s v="ORD102243"/>
    <d v="2025-06-22T00:00:00"/>
    <x v="702"/>
    <s v="Customer_0293"/>
    <s v="P2023"/>
    <s v="Dumbbells"/>
    <x v="3"/>
    <x v="9"/>
    <n v="3"/>
    <n v="1599"/>
    <n v="4797"/>
    <n v="0.08"/>
    <n v="383.76"/>
    <n v="4413.24"/>
    <n v="1129.79"/>
    <s v="Delhi"/>
    <s v="Delhi"/>
    <s v="North"/>
    <x v="4"/>
    <s v="Standard"/>
    <n v="2025"/>
    <n v="6"/>
    <s v="June"/>
    <n v="0.25600000000000001"/>
    <n v="4029.48"/>
    <n v="0"/>
  </r>
  <r>
    <s v="ORD103473"/>
    <d v="2025-02-24T00:00:00"/>
    <x v="116"/>
    <s v="Customer_0158"/>
    <s v="P2024"/>
    <s v="Cricket Bat"/>
    <x v="3"/>
    <x v="6"/>
    <n v="3"/>
    <n v="2499"/>
    <n v="7497"/>
    <n v="0.08"/>
    <n v="599.76"/>
    <n v="6897.24"/>
    <n v="1765.69"/>
    <s v="Chennai"/>
    <s v="Tamil Nadu"/>
    <s v="South"/>
    <x v="4"/>
    <s v="Standard"/>
    <n v="2025"/>
    <n v="2"/>
    <s v="February"/>
    <n v="0.25600000000000001"/>
    <n v="6297.48"/>
    <n v="0"/>
  </r>
  <r>
    <s v="ORD103527"/>
    <d v="2025-02-23T00:00:00"/>
    <x v="376"/>
    <s v="Customer_0394"/>
    <s v="P2010"/>
    <s v="Dress"/>
    <x v="0"/>
    <x v="0"/>
    <n v="1"/>
    <n v="1999"/>
    <n v="1999"/>
    <n v="0.08"/>
    <n v="159.91999999999999"/>
    <n v="1839.08"/>
    <n v="544.37"/>
    <s v="Kolkata"/>
    <s v="West Bengal"/>
    <s v="East"/>
    <x v="1"/>
    <s v="Standard"/>
    <n v="2025"/>
    <n v="2"/>
    <s v="February"/>
    <n v="0.29599999999999999"/>
    <n v="1679.16"/>
    <n v="0"/>
  </r>
  <r>
    <s v="ORD104422"/>
    <d v="2025-08-11T00:00:00"/>
    <x v="750"/>
    <s v="Customer_0739"/>
    <s v="P2024"/>
    <s v="Cricket Bat"/>
    <x v="3"/>
    <x v="6"/>
    <n v="2"/>
    <n v="2499"/>
    <n v="4998"/>
    <n v="0.08"/>
    <n v="399.84"/>
    <n v="4598.16"/>
    <n v="1177.1300000000001"/>
    <s v="Jaipur"/>
    <s v="Rajasthan"/>
    <s v="North"/>
    <x v="2"/>
    <s v="Express"/>
    <n v="2025"/>
    <n v="8"/>
    <s v="August"/>
    <n v="0.25600000000000001"/>
    <n v="4198.32"/>
    <n v="0"/>
  </r>
  <r>
    <s v="ORD101019"/>
    <d v="2024-03-16T00:00:00"/>
    <x v="81"/>
    <s v="Customer_0047"/>
    <s v="P2007"/>
    <s v="T-Shirt"/>
    <x v="0"/>
    <x v="12"/>
    <n v="2"/>
    <n v="799"/>
    <n v="1598"/>
    <n v="0.08"/>
    <n v="127.84"/>
    <n v="1470.16"/>
    <n v="435.17"/>
    <s v="Noida"/>
    <s v="Uttar Pradesh"/>
    <s v="North"/>
    <x v="2"/>
    <s v="Standard"/>
    <n v="2024"/>
    <n v="3"/>
    <s v="March"/>
    <n v="0.29599999999999999"/>
    <n v="1342.32"/>
    <n v="0"/>
  </r>
  <r>
    <s v="ORD102594"/>
    <d v="2024-05-08T00:00:00"/>
    <x v="64"/>
    <s v="Customer_0734"/>
    <s v="P2002"/>
    <s v="Wireless Earbuds"/>
    <x v="2"/>
    <x v="7"/>
    <n v="2"/>
    <n v="2999"/>
    <n v="5998"/>
    <n v="0.18"/>
    <n v="1079.6400000000001"/>
    <n v="4918.3599999999997"/>
    <n v="521.35"/>
    <s v="Jaipur"/>
    <s v="Rajasthan"/>
    <s v="North"/>
    <x v="3"/>
    <s v="Express"/>
    <n v="2024"/>
    <n v="5"/>
    <s v="May"/>
    <n v="0.106"/>
    <n v="3838.72"/>
    <n v="0"/>
  </r>
  <r>
    <s v="ORD102679"/>
    <d v="2024-11-20T00:00:00"/>
    <x v="199"/>
    <s v="Customer_0553"/>
    <s v="P2014"/>
    <s v="Cookware Set"/>
    <x v="1"/>
    <x v="1"/>
    <n v="1"/>
    <n v="2999"/>
    <n v="2999"/>
    <n v="0.18"/>
    <n v="539.82000000000005"/>
    <n v="2459.1799999999998"/>
    <n v="457.41"/>
    <s v="Gurugram"/>
    <s v="Haryana"/>
    <s v="North"/>
    <x v="3"/>
    <s v="Standard"/>
    <n v="2024"/>
    <n v="11"/>
    <s v="November"/>
    <n v="0.186"/>
    <n v="1919.36"/>
    <n v="0"/>
  </r>
  <r>
    <s v="ORD103297"/>
    <d v="2025-10-19T00:00:00"/>
    <x v="386"/>
    <s v="Customer_0284"/>
    <s v="P2012"/>
    <s v="Sandals"/>
    <x v="0"/>
    <x v="4"/>
    <n v="1"/>
    <n v="1299"/>
    <n v="1299"/>
    <n v="0.18"/>
    <n v="233.82"/>
    <n v="1065.18"/>
    <n v="283.33999999999997"/>
    <s v="Noida"/>
    <s v="Uttar Pradesh"/>
    <s v="North"/>
    <x v="1"/>
    <s v="Standard"/>
    <n v="2025"/>
    <n v="10"/>
    <s v="October"/>
    <n v="0.26600000000000001"/>
    <n v="831.36"/>
    <n v="0"/>
  </r>
  <r>
    <s v="ORD104235"/>
    <d v="2024-03-16T00:00:00"/>
    <x v="6"/>
    <s v="Customer_0175"/>
    <s v="P2010"/>
    <s v="Dress"/>
    <x v="0"/>
    <x v="0"/>
    <n v="1"/>
    <n v="1999"/>
    <n v="1999"/>
    <n v="0.23"/>
    <n v="459.77"/>
    <n v="1539.23"/>
    <n v="386.35"/>
    <s v="Noida"/>
    <s v="Uttar Pradesh"/>
    <s v="North"/>
    <x v="1"/>
    <s v="Same Day"/>
    <n v="2024"/>
    <n v="3"/>
    <s v="March"/>
    <n v="0.251"/>
    <n v="1079.46"/>
    <n v="0"/>
  </r>
  <r>
    <s v="ORD104740"/>
    <d v="2025-04-05T00:00:00"/>
    <x v="563"/>
    <s v="Customer_0214"/>
    <s v="P2022"/>
    <s v="Yoga Mat"/>
    <x v="3"/>
    <x v="9"/>
    <n v="1"/>
    <n v="899"/>
    <n v="899"/>
    <n v="0.23"/>
    <n v="206.77"/>
    <n v="692.23"/>
    <n v="146.06"/>
    <s v="Hyderabad"/>
    <s v="Telangana"/>
    <s v="South"/>
    <x v="4"/>
    <s v="Standard"/>
    <n v="2025"/>
    <n v="4"/>
    <s v="April"/>
    <n v="0.21099999999999999"/>
    <n v="485.46"/>
    <n v="0"/>
  </r>
  <r>
    <s v="ORD100240"/>
    <d v="2025-04-22T00:00:00"/>
    <x v="719"/>
    <s v="Customer_0304"/>
    <s v="P2017"/>
    <s v="Office Chair"/>
    <x v="1"/>
    <x v="5"/>
    <n v="2"/>
    <n v="5999"/>
    <n v="11998"/>
    <n v="0.03"/>
    <n v="359.94"/>
    <n v="11638.06"/>
    <n v="2688.39"/>
    <s v="Delhi"/>
    <s v="Delhi"/>
    <s v="North"/>
    <x v="1"/>
    <s v="Standard"/>
    <n v="2025"/>
    <n v="4"/>
    <s v="April"/>
    <n v="0.23100000000000001"/>
    <n v="11278.12"/>
    <n v="0"/>
  </r>
  <r>
    <s v="ORD100724"/>
    <d v="2025-11-27T00:00:00"/>
    <x v="403"/>
    <s v="Customer_0344"/>
    <s v="P2004"/>
    <s v="Wireless Mouse"/>
    <x v="2"/>
    <x v="3"/>
    <n v="3"/>
    <n v="899"/>
    <n v="2697"/>
    <n v="0.13"/>
    <n v="350.61"/>
    <n v="2346.39"/>
    <n v="283.91000000000003"/>
    <s v="Lucknow"/>
    <s v="Uttar Pradesh"/>
    <s v="North"/>
    <x v="3"/>
    <s v="Express"/>
    <n v="2025"/>
    <n v="11"/>
    <s v="November"/>
    <n v="0.121"/>
    <n v="1995.78"/>
    <n v="0"/>
  </r>
  <r>
    <s v="ORD101984"/>
    <d v="2025-06-13T00:00:00"/>
    <x v="367"/>
    <s v="Customer_0255"/>
    <s v="P2004"/>
    <s v="Wireless Mouse"/>
    <x v="2"/>
    <x v="3"/>
    <n v="1"/>
    <n v="899"/>
    <n v="899"/>
    <n v="0.08"/>
    <n v="71.92"/>
    <n v="827.08"/>
    <n v="112.48"/>
    <s v="Mumbai"/>
    <s v="Maharashtra"/>
    <s v="West"/>
    <x v="1"/>
    <s v="Standard"/>
    <n v="2025"/>
    <n v="6"/>
    <s v="June"/>
    <n v="0.13600000000000001"/>
    <n v="755.16"/>
    <n v="0"/>
  </r>
  <r>
    <s v="ORD101994"/>
    <d v="2024-12-18T00:00:00"/>
    <x v="152"/>
    <s v="Customer_0702"/>
    <s v="P2013"/>
    <s v="Mixer Grinder"/>
    <x v="1"/>
    <x v="1"/>
    <n v="1"/>
    <n v="3499"/>
    <n v="3499"/>
    <n v="0.23"/>
    <n v="804.77"/>
    <n v="2694.23"/>
    <n v="460.71"/>
    <s v="Gurugram"/>
    <s v="Haryana"/>
    <s v="North"/>
    <x v="1"/>
    <s v="Standard"/>
    <n v="2024"/>
    <n v="12"/>
    <s v="December"/>
    <n v="0.17100000000000001"/>
    <n v="1889.46"/>
    <n v="0"/>
  </r>
  <r>
    <s v="ORD102396"/>
    <d v="2024-05-11T00:00:00"/>
    <x v="412"/>
    <s v="Customer_0189"/>
    <s v="P2002"/>
    <s v="Wireless Earbuds"/>
    <x v="2"/>
    <x v="7"/>
    <n v="3"/>
    <n v="2999"/>
    <n v="8997"/>
    <n v="0.33"/>
    <n v="2969.01"/>
    <n v="6027.99"/>
    <n v="367.71"/>
    <s v="Chennai"/>
    <s v="Tamil Nadu"/>
    <s v="South"/>
    <x v="4"/>
    <s v="Standard"/>
    <n v="2024"/>
    <n v="5"/>
    <s v="May"/>
    <n v="6.0999999999999999E-2"/>
    <n v="3058.98"/>
    <n v="0"/>
  </r>
  <r>
    <s v="ORD103299"/>
    <d v="2025-07-18T00:00:00"/>
    <x v="734"/>
    <s v="Customer_0341"/>
    <s v="P2022"/>
    <s v="Yoga Mat"/>
    <x v="3"/>
    <x v="9"/>
    <n v="1"/>
    <n v="899"/>
    <n v="899"/>
    <n v="0.08"/>
    <n v="71.92"/>
    <n v="827.08"/>
    <n v="211.73"/>
    <s v="Gurugram"/>
    <s v="Haryana"/>
    <s v="North"/>
    <x v="4"/>
    <s v="Standard"/>
    <n v="2025"/>
    <n v="7"/>
    <s v="July"/>
    <n v="0.25600000000000001"/>
    <n v="755.16"/>
    <n v="0"/>
  </r>
  <r>
    <s v="ORD104598"/>
    <d v="2025-10-17T00:00:00"/>
    <x v="93"/>
    <s v="Customer_0409"/>
    <s v="P2004"/>
    <s v="Wireless Mouse"/>
    <x v="2"/>
    <x v="3"/>
    <n v="1"/>
    <n v="899"/>
    <n v="899"/>
    <n v="0.08"/>
    <n v="71.92"/>
    <n v="827.08"/>
    <n v="112.48"/>
    <s v="Bengaluru"/>
    <s v="Karnataka"/>
    <s v="South"/>
    <x v="3"/>
    <s v="Express"/>
    <n v="2025"/>
    <n v="10"/>
    <s v="October"/>
    <n v="0.13600000000000001"/>
    <n v="755.16"/>
    <n v="0"/>
  </r>
  <r>
    <s v="ORD105000"/>
    <d v="2025-08-24T00:00:00"/>
    <x v="540"/>
    <s v="Customer_0629"/>
    <s v="P2012"/>
    <s v="Sandals"/>
    <x v="0"/>
    <x v="4"/>
    <n v="1"/>
    <n v="1299"/>
    <n v="1299"/>
    <n v="0.03"/>
    <n v="38.97"/>
    <n v="1260.03"/>
    <n v="391.87"/>
    <s v="Bengaluru"/>
    <s v="Karnataka"/>
    <s v="South"/>
    <x v="1"/>
    <s v="Standard"/>
    <n v="2025"/>
    <n v="8"/>
    <s v="August"/>
    <n v="0.311"/>
    <n v="1221.06"/>
    <n v="0"/>
  </r>
  <r>
    <s v="ORD100520"/>
    <d v="2024-07-05T00:00:00"/>
    <x v="436"/>
    <s v="Customer_0755"/>
    <s v="P2024"/>
    <s v="Cricket Bat"/>
    <x v="3"/>
    <x v="6"/>
    <n v="2"/>
    <n v="2499"/>
    <n v="4998"/>
    <n v="0.33"/>
    <n v="1649.34"/>
    <n v="3348.66"/>
    <n v="606.11"/>
    <s v="Hyderabad"/>
    <s v="Telangana"/>
    <s v="South"/>
    <x v="2"/>
    <s v="Standard"/>
    <n v="2024"/>
    <n v="7"/>
    <s v="July"/>
    <n v="0.18099999999999999"/>
    <n v="1699.32"/>
    <n v="0"/>
  </r>
  <r>
    <s v="ORD100795"/>
    <d v="2024-05-12T00:00:00"/>
    <x v="35"/>
    <s v="Customer_0548"/>
    <s v="P2019"/>
    <s v="Sunscreen"/>
    <x v="4"/>
    <x v="11"/>
    <n v="2"/>
    <n v="699"/>
    <n v="1398"/>
    <n v="0.23"/>
    <n v="321.54000000000002"/>
    <n v="1076.46"/>
    <n v="334.78"/>
    <s v="Chennai"/>
    <s v="Tamil Nadu"/>
    <s v="South"/>
    <x v="4"/>
    <s v="Standard"/>
    <n v="2024"/>
    <n v="5"/>
    <s v="May"/>
    <n v="0.311"/>
    <n v="754.92"/>
    <n v="0"/>
  </r>
  <r>
    <s v="ORD100981"/>
    <d v="2025-03-19T00:00:00"/>
    <x v="16"/>
    <s v="Customer_0592"/>
    <s v="P2017"/>
    <s v="Office Chair"/>
    <x v="1"/>
    <x v="5"/>
    <n v="2"/>
    <n v="5999"/>
    <n v="11998"/>
    <n v="0.13"/>
    <n v="1559.74"/>
    <n v="10438.26"/>
    <n v="2098.09"/>
    <s v="Kolkata"/>
    <s v="West Bengal"/>
    <s v="East"/>
    <x v="1"/>
    <s v="Standard"/>
    <n v="2025"/>
    <n v="3"/>
    <s v="March"/>
    <n v="0.20100000000000001"/>
    <n v="8878.52"/>
    <n v="0"/>
  </r>
  <r>
    <s v="ORD101048"/>
    <d v="2025-05-29T00:00:00"/>
    <x v="751"/>
    <s v="Customer_0187"/>
    <s v="P2003"/>
    <s v="Laptop"/>
    <x v="2"/>
    <x v="2"/>
    <n v="3"/>
    <n v="59999"/>
    <n v="179997"/>
    <n v="0.03"/>
    <n v="5399.91"/>
    <n v="174597.09"/>
    <n v="26364.16"/>
    <s v="Lucknow"/>
    <s v="Uttar Pradesh"/>
    <s v="North"/>
    <x v="4"/>
    <s v="Express"/>
    <n v="2025"/>
    <n v="5"/>
    <s v="May"/>
    <n v="0.151"/>
    <n v="169197.18"/>
    <n v="0"/>
  </r>
  <r>
    <s v="ORD102743"/>
    <d v="2024-02-26T00:00:00"/>
    <x v="430"/>
    <s v="Customer_0793"/>
    <s v="P2010"/>
    <s v="Dress"/>
    <x v="0"/>
    <x v="0"/>
    <n v="2"/>
    <n v="1999"/>
    <n v="3998"/>
    <n v="0.18"/>
    <n v="719.64"/>
    <n v="3278.36"/>
    <n v="872.04"/>
    <s v="Noida"/>
    <s v="Uttar Pradesh"/>
    <s v="North"/>
    <x v="2"/>
    <s v="Standard"/>
    <n v="2024"/>
    <n v="2"/>
    <s v="February"/>
    <n v="0.26600000000000001"/>
    <n v="2558.7199999999998"/>
    <n v="0"/>
  </r>
  <r>
    <s v="ORD100114"/>
    <d v="2024-05-07T00:00:00"/>
    <x v="1"/>
    <s v="Customer_0659"/>
    <s v="P2013"/>
    <s v="Mixer Grinder"/>
    <x v="1"/>
    <x v="1"/>
    <n v="1"/>
    <n v="3499"/>
    <n v="3499"/>
    <n v="0.18"/>
    <n v="629.82000000000005"/>
    <n v="2869.18"/>
    <n v="533.66999999999996"/>
    <s v="Kolkata"/>
    <s v="West Bengal"/>
    <s v="East"/>
    <x v="4"/>
    <s v="Express"/>
    <n v="2024"/>
    <n v="5"/>
    <s v="May"/>
    <n v="0.186"/>
    <n v="2239.36"/>
    <n v="0"/>
  </r>
  <r>
    <s v="ORD101052"/>
    <d v="2025-06-14T00:00:00"/>
    <x v="185"/>
    <s v="Customer_0401"/>
    <s v="P2001"/>
    <s v="Smartphone"/>
    <x v="2"/>
    <x v="7"/>
    <n v="1"/>
    <n v="24999"/>
    <n v="24999"/>
    <n v="0.13"/>
    <n v="3249.87"/>
    <n v="21749.13"/>
    <n v="2631.64"/>
    <s v="Ahmedabad"/>
    <s v="Gujarat"/>
    <s v="West"/>
    <x v="1"/>
    <s v="Standard"/>
    <n v="2025"/>
    <n v="6"/>
    <s v="June"/>
    <n v="0.121"/>
    <n v="18499.259999999998"/>
    <n v="0"/>
  </r>
  <r>
    <s v="ORD101764"/>
    <d v="2024-06-05T00:00:00"/>
    <x v="569"/>
    <s v="Customer_0507"/>
    <s v="P2006"/>
    <s v="Power Bank"/>
    <x v="2"/>
    <x v="3"/>
    <n v="1"/>
    <n v="1499"/>
    <n v="1499"/>
    <n v="0.08"/>
    <n v="119.92"/>
    <n v="1379.08"/>
    <n v="187.55"/>
    <s v="Kolkata"/>
    <s v="West Bengal"/>
    <s v="East"/>
    <x v="3"/>
    <s v="Express"/>
    <n v="2024"/>
    <n v="6"/>
    <s v="June"/>
    <n v="0.13600000000000001"/>
    <n v="1259.1600000000001"/>
    <n v="0"/>
  </r>
  <r>
    <s v="ORD102061"/>
    <d v="2024-11-07T00:00:00"/>
    <x v="441"/>
    <s v="Customer_0678"/>
    <s v="P2011"/>
    <s v="Sneakers"/>
    <x v="0"/>
    <x v="4"/>
    <n v="2"/>
    <n v="2499"/>
    <n v="4998"/>
    <n v="0.18"/>
    <n v="899.64"/>
    <n v="4098.3599999999997"/>
    <n v="1090.1600000000001"/>
    <s v="Hyderabad"/>
    <s v="Telangana"/>
    <s v="South"/>
    <x v="1"/>
    <s v="Standard"/>
    <n v="2024"/>
    <n v="11"/>
    <s v="November"/>
    <n v="0.26600000000000001"/>
    <n v="3198.72"/>
    <n v="0"/>
  </r>
  <r>
    <s v="ORD102417"/>
    <d v="2024-06-17T00:00:00"/>
    <x v="215"/>
    <s v="Customer_0271"/>
    <s v="P2020"/>
    <s v="Shampoo"/>
    <x v="4"/>
    <x v="10"/>
    <n v="4"/>
    <n v="599"/>
    <n v="2396"/>
    <n v="0.08"/>
    <n v="191.68"/>
    <n v="2204.3200000000002"/>
    <n v="784.74"/>
    <s v="Mumbai"/>
    <s v="Maharashtra"/>
    <s v="West"/>
    <x v="4"/>
    <s v="Standard"/>
    <n v="2024"/>
    <n v="6"/>
    <s v="June"/>
    <n v="0.35599999999999998"/>
    <n v="2012.64"/>
    <n v="0"/>
  </r>
  <r>
    <s v="ORD102807"/>
    <d v="2024-06-14T00:00:00"/>
    <x v="104"/>
    <s v="Customer_0374"/>
    <s v="P2011"/>
    <s v="Sneakers"/>
    <x v="0"/>
    <x v="4"/>
    <n v="1"/>
    <n v="2499"/>
    <n v="2499"/>
    <n v="0.13"/>
    <n v="324.87"/>
    <n v="2174.13"/>
    <n v="610.92999999999995"/>
    <s v="Bengaluru"/>
    <s v="Karnataka"/>
    <s v="South"/>
    <x v="1"/>
    <s v="Express"/>
    <n v="2024"/>
    <n v="6"/>
    <s v="June"/>
    <n v="0.28100000000000003"/>
    <n v="1849.26"/>
    <n v="0"/>
  </r>
  <r>
    <s v="ORD103785"/>
    <d v="2024-11-26T00:00:00"/>
    <x v="265"/>
    <s v="Customer_0554"/>
    <s v="P2008"/>
    <s v="Jeans"/>
    <x v="0"/>
    <x v="12"/>
    <n v="1"/>
    <n v="1799"/>
    <n v="1799"/>
    <n v="0.08"/>
    <n v="143.91999999999999"/>
    <n v="1655.08"/>
    <n v="489.9"/>
    <s v="Jaipur"/>
    <s v="Rajasthan"/>
    <s v="North"/>
    <x v="1"/>
    <s v="Standard"/>
    <n v="2024"/>
    <n v="11"/>
    <s v="November"/>
    <n v="0.29599999999999999"/>
    <n v="1511.16"/>
    <n v="0"/>
  </r>
  <r>
    <s v="ORD104968"/>
    <d v="2025-12-27T00:00:00"/>
    <x v="641"/>
    <s v="Customer_0220"/>
    <s v="P2003"/>
    <s v="Laptop"/>
    <x v="2"/>
    <x v="2"/>
    <n v="2"/>
    <n v="59999"/>
    <n v="119998"/>
    <n v="0.08"/>
    <n v="9599.84"/>
    <n v="110398.16"/>
    <n v="15014.15"/>
    <s v="Chennai"/>
    <s v="Tamil Nadu"/>
    <s v="South"/>
    <x v="0"/>
    <s v="Express"/>
    <n v="2025"/>
    <n v="12"/>
    <s v="December"/>
    <n v="0.13600000000000001"/>
    <n v="100798.32"/>
    <n v="0"/>
  </r>
  <r>
    <s v="ORD100848"/>
    <d v="2024-08-18T00:00:00"/>
    <x v="529"/>
    <s v="Customer_0762"/>
    <s v="P2017"/>
    <s v="Office Chair"/>
    <x v="1"/>
    <x v="5"/>
    <n v="1"/>
    <n v="5999"/>
    <n v="5999"/>
    <n v="0.03"/>
    <n v="179.97"/>
    <n v="5819.03"/>
    <n v="1344.2"/>
    <s v="Noida"/>
    <s v="Uttar Pradesh"/>
    <s v="North"/>
    <x v="0"/>
    <s v="Standard"/>
    <n v="2024"/>
    <n v="8"/>
    <s v="August"/>
    <n v="0.23100000000000001"/>
    <n v="5639.06"/>
    <n v="0"/>
  </r>
  <r>
    <s v="ORD101226"/>
    <d v="2024-12-20T00:00:00"/>
    <x v="720"/>
    <s v="Customer_0102"/>
    <s v="P2017"/>
    <s v="Office Chair"/>
    <x v="1"/>
    <x v="5"/>
    <n v="1"/>
    <n v="5999"/>
    <n v="5999"/>
    <n v="0.33"/>
    <n v="1979.67"/>
    <n v="4019.33"/>
    <n v="566.73"/>
    <s v="Mumbai"/>
    <s v="Maharashtra"/>
    <s v="West"/>
    <x v="4"/>
    <s v="Standard"/>
    <n v="2024"/>
    <n v="12"/>
    <s v="December"/>
    <n v="0.14099999999999999"/>
    <n v="2039.66"/>
    <n v="0"/>
  </r>
  <r>
    <s v="ORD101489"/>
    <d v="2025-06-15T00:00:00"/>
    <x v="752"/>
    <s v="Customer_0653"/>
    <s v="P2019"/>
    <s v="Sunscreen"/>
    <x v="4"/>
    <x v="11"/>
    <n v="1"/>
    <n v="699"/>
    <n v="699"/>
    <n v="0.28000000000000003"/>
    <n v="195.72"/>
    <n v="503.28"/>
    <n v="148.97"/>
    <s v="Lucknow"/>
    <s v="Uttar Pradesh"/>
    <s v="North"/>
    <x v="4"/>
    <s v="Express"/>
    <n v="2025"/>
    <n v="6"/>
    <s v="June"/>
    <n v="0.29599999999999999"/>
    <n v="307.56"/>
    <n v="0"/>
  </r>
  <r>
    <s v="ORD102371"/>
    <d v="2024-10-17T00:00:00"/>
    <x v="1"/>
    <s v="Customer_0659"/>
    <s v="P2012"/>
    <s v="Sandals"/>
    <x v="0"/>
    <x v="4"/>
    <n v="1"/>
    <n v="1299"/>
    <n v="1299"/>
    <n v="0.08"/>
    <n v="103.92"/>
    <n v="1195.08"/>
    <n v="353.74"/>
    <s v="Lucknow"/>
    <s v="Uttar Pradesh"/>
    <s v="North"/>
    <x v="4"/>
    <s v="Express"/>
    <n v="2024"/>
    <n v="10"/>
    <s v="October"/>
    <n v="0.29599999999999999"/>
    <n v="1091.1600000000001"/>
    <n v="0"/>
  </r>
  <r>
    <s v="ORD104121"/>
    <d v="2024-03-21T00:00:00"/>
    <x v="393"/>
    <s v="Customer_0157"/>
    <s v="P2008"/>
    <s v="Jeans"/>
    <x v="0"/>
    <x v="12"/>
    <n v="2"/>
    <n v="1799"/>
    <n v="3598"/>
    <n v="0.08"/>
    <n v="287.83999999999997"/>
    <n v="3310.16"/>
    <n v="979.81"/>
    <s v="Noida"/>
    <s v="Uttar Pradesh"/>
    <s v="North"/>
    <x v="4"/>
    <s v="Express"/>
    <n v="2024"/>
    <n v="3"/>
    <s v="March"/>
    <n v="0.29599999999999999"/>
    <n v="3022.32"/>
    <n v="0"/>
  </r>
  <r>
    <s v="ORD104130"/>
    <d v="2024-09-13T00:00:00"/>
    <x v="696"/>
    <s v="Customer_0132"/>
    <s v="P2014"/>
    <s v="Cookware Set"/>
    <x v="1"/>
    <x v="1"/>
    <n v="3"/>
    <n v="2999"/>
    <n v="8997"/>
    <n v="0.13"/>
    <n v="1169.6099999999999"/>
    <n v="7827.39"/>
    <n v="1573.31"/>
    <s v="Pune"/>
    <s v="Maharashtra"/>
    <s v="West"/>
    <x v="1"/>
    <s v="Standard"/>
    <n v="2024"/>
    <n v="9"/>
    <s v="September"/>
    <n v="0.20100000000000001"/>
    <n v="6657.78"/>
    <n v="0"/>
  </r>
  <r>
    <s v="ORD104142"/>
    <d v="2024-07-20T00:00:00"/>
    <x v="353"/>
    <s v="Customer_0025"/>
    <s v="P2003"/>
    <s v="Laptop"/>
    <x v="2"/>
    <x v="2"/>
    <n v="3"/>
    <n v="59999"/>
    <n v="179997"/>
    <n v="0.33"/>
    <n v="59399.01"/>
    <n v="120597.99"/>
    <n v="7356.48"/>
    <s v="Pune"/>
    <s v="Maharashtra"/>
    <s v="West"/>
    <x v="1"/>
    <s v="Standard"/>
    <n v="2024"/>
    <n v="7"/>
    <s v="July"/>
    <n v="6.0999999999999999E-2"/>
    <n v="61198.98"/>
    <n v="0"/>
  </r>
  <r>
    <s v="ORD104326"/>
    <d v="2025-10-12T00:00:00"/>
    <x v="527"/>
    <s v="Customer_0797"/>
    <s v="P2016"/>
    <s v="Bedsheet Set"/>
    <x v="1"/>
    <x v="8"/>
    <n v="3"/>
    <n v="999"/>
    <n v="2997"/>
    <n v="0.23"/>
    <n v="689.31"/>
    <n v="2307.69"/>
    <n v="394.61"/>
    <s v="Kolkata"/>
    <s v="West Bengal"/>
    <s v="East"/>
    <x v="4"/>
    <s v="Standard"/>
    <n v="2025"/>
    <n v="10"/>
    <s v="October"/>
    <n v="0.17100000000000001"/>
    <n v="1618.38"/>
    <n v="0"/>
  </r>
  <r>
    <s v="ORD101201"/>
    <d v="2025-07-18T00:00:00"/>
    <x v="561"/>
    <s v="Customer_0041"/>
    <s v="P2002"/>
    <s v="Wireless Earbuds"/>
    <x v="2"/>
    <x v="7"/>
    <n v="1"/>
    <n v="2999"/>
    <n v="2999"/>
    <n v="0.13"/>
    <n v="389.87"/>
    <n v="2609.13"/>
    <n v="315.7"/>
    <s v="Pune"/>
    <s v="Maharashtra"/>
    <s v="West"/>
    <x v="4"/>
    <s v="Standard"/>
    <n v="2025"/>
    <n v="7"/>
    <s v="July"/>
    <n v="0.121"/>
    <n v="2219.2600000000002"/>
    <n v="0"/>
  </r>
  <r>
    <s v="ORD101714"/>
    <d v="2024-10-08T00:00:00"/>
    <x v="281"/>
    <s v="Customer_0352"/>
    <s v="P2011"/>
    <s v="Sneakers"/>
    <x v="0"/>
    <x v="4"/>
    <n v="2"/>
    <n v="2499"/>
    <n v="4998"/>
    <n v="0.03"/>
    <n v="149.94"/>
    <n v="4848.0600000000004"/>
    <n v="1507.75"/>
    <s v="Pune"/>
    <s v="Maharashtra"/>
    <s v="West"/>
    <x v="4"/>
    <s v="Standard"/>
    <n v="2024"/>
    <n v="10"/>
    <s v="October"/>
    <n v="0.311"/>
    <n v="4698.12"/>
    <n v="0"/>
  </r>
  <r>
    <s v="ORD102227"/>
    <d v="2024-05-08T00:00:00"/>
    <x v="430"/>
    <s v="Customer_0793"/>
    <s v="P2018"/>
    <s v="Face Wash"/>
    <x v="4"/>
    <x v="11"/>
    <n v="2"/>
    <n v="399"/>
    <n v="798"/>
    <n v="0.08"/>
    <n v="63.84"/>
    <n v="734.16"/>
    <n v="261.36"/>
    <s v="Bengaluru"/>
    <s v="Karnataka"/>
    <s v="South"/>
    <x v="2"/>
    <s v="Standard"/>
    <n v="2024"/>
    <n v="5"/>
    <s v="May"/>
    <n v="0.35599999999999998"/>
    <n v="670.32"/>
    <n v="0"/>
  </r>
  <r>
    <s v="ORD102543"/>
    <d v="2025-10-02T00:00:00"/>
    <x v="464"/>
    <s v="Customer_0299"/>
    <s v="P2025"/>
    <s v="Football"/>
    <x v="3"/>
    <x v="6"/>
    <n v="1"/>
    <n v="999"/>
    <n v="999"/>
    <n v="0.08"/>
    <n v="79.92"/>
    <n v="919.08"/>
    <n v="235.28"/>
    <s v="Gurugram"/>
    <s v="Haryana"/>
    <s v="North"/>
    <x v="4"/>
    <s v="Express"/>
    <n v="2025"/>
    <n v="10"/>
    <s v="October"/>
    <n v="0.25600000000000001"/>
    <n v="839.16"/>
    <n v="0"/>
  </r>
  <r>
    <s v="ORD102677"/>
    <d v="2024-11-06T00:00:00"/>
    <x v="731"/>
    <s v="Customer_0152"/>
    <s v="P2019"/>
    <s v="Sunscreen"/>
    <x v="4"/>
    <x v="11"/>
    <n v="2"/>
    <n v="699"/>
    <n v="1398"/>
    <n v="0.03"/>
    <n v="41.94"/>
    <n v="1356.06"/>
    <n v="503.1"/>
    <s v="Gurugram"/>
    <s v="Haryana"/>
    <s v="North"/>
    <x v="4"/>
    <s v="Standard"/>
    <n v="2024"/>
    <n v="11"/>
    <s v="November"/>
    <n v="0.371"/>
    <n v="1314.12"/>
    <n v="0"/>
  </r>
  <r>
    <s v="ORD103732"/>
    <d v="2025-09-21T00:00:00"/>
    <x v="723"/>
    <s v="Customer_0372"/>
    <s v="P2005"/>
    <s v="Keyboard"/>
    <x v="2"/>
    <x v="3"/>
    <n v="2"/>
    <n v="1299"/>
    <n v="2598"/>
    <n v="0.03"/>
    <n v="77.94"/>
    <n v="2520.06"/>
    <n v="380.53"/>
    <s v="Noida"/>
    <s v="Uttar Pradesh"/>
    <s v="North"/>
    <x v="1"/>
    <s v="Standard"/>
    <n v="2025"/>
    <n v="9"/>
    <s v="September"/>
    <n v="0.151"/>
    <n v="2442.12"/>
    <n v="0"/>
  </r>
  <r>
    <s v="ORD103747"/>
    <d v="2025-06-30T00:00:00"/>
    <x v="285"/>
    <s v="Customer_0549"/>
    <s v="P2018"/>
    <s v="Face Wash"/>
    <x v="4"/>
    <x v="11"/>
    <n v="1"/>
    <n v="399"/>
    <n v="399"/>
    <n v="0.03"/>
    <n v="11.97"/>
    <n v="387.03"/>
    <n v="143.59"/>
    <s v="Gurugram"/>
    <s v="Haryana"/>
    <s v="North"/>
    <x v="2"/>
    <s v="Standard"/>
    <n v="2025"/>
    <n v="6"/>
    <s v="June"/>
    <n v="0.371"/>
    <n v="375.06"/>
    <n v="0"/>
  </r>
  <r>
    <s v="ORD103940"/>
    <d v="2024-04-05T00:00:00"/>
    <x v="146"/>
    <s v="Customer_0426"/>
    <s v="P2001"/>
    <s v="Smartphone"/>
    <x v="2"/>
    <x v="7"/>
    <n v="1"/>
    <n v="24999"/>
    <n v="24999"/>
    <n v="0.23"/>
    <n v="5749.77"/>
    <n v="19249.23"/>
    <n v="1751.68"/>
    <s v="Gurugram"/>
    <s v="Haryana"/>
    <s v="North"/>
    <x v="1"/>
    <s v="Standard"/>
    <n v="2024"/>
    <n v="4"/>
    <s v="April"/>
    <n v="9.0999999999999998E-2"/>
    <n v="13499.46"/>
    <n v="0"/>
  </r>
  <r>
    <s v="ORD100629"/>
    <d v="2025-05-29T00:00:00"/>
    <x v="539"/>
    <s v="Customer_0580"/>
    <s v="P2004"/>
    <s v="Wireless Mouse"/>
    <x v="2"/>
    <x v="3"/>
    <n v="2"/>
    <n v="899"/>
    <n v="1798"/>
    <n v="0.18"/>
    <n v="323.64"/>
    <n v="1474.36"/>
    <n v="156.28"/>
    <s v="Pune"/>
    <s v="Maharashtra"/>
    <s v="West"/>
    <x v="1"/>
    <s v="Same Day"/>
    <n v="2025"/>
    <n v="5"/>
    <s v="May"/>
    <n v="0.106"/>
    <n v="1150.72"/>
    <n v="0"/>
  </r>
  <r>
    <s v="ORD102083"/>
    <d v="2025-10-18T00:00:00"/>
    <x v="128"/>
    <s v="Customer_0340"/>
    <s v="P2005"/>
    <s v="Keyboard"/>
    <x v="2"/>
    <x v="3"/>
    <n v="1"/>
    <n v="1299"/>
    <n v="1299"/>
    <n v="0.03"/>
    <n v="38.97"/>
    <n v="1260.03"/>
    <n v="190.26"/>
    <s v="Chennai"/>
    <s v="Tamil Nadu"/>
    <s v="South"/>
    <x v="1"/>
    <s v="Express"/>
    <n v="2025"/>
    <n v="10"/>
    <s v="October"/>
    <n v="0.151"/>
    <n v="1221.06"/>
    <n v="0"/>
  </r>
  <r>
    <s v="ORD103637"/>
    <d v="2024-06-21T00:00:00"/>
    <x v="331"/>
    <s v="Customer_0251"/>
    <s v="P2021"/>
    <s v="Perfume"/>
    <x v="4"/>
    <x v="13"/>
    <n v="3"/>
    <n v="1499"/>
    <n v="4497"/>
    <n v="0.18"/>
    <n v="809.46"/>
    <n v="3687.54"/>
    <n v="1202.1400000000001"/>
    <s v="Mumbai"/>
    <s v="Maharashtra"/>
    <s v="West"/>
    <x v="2"/>
    <s v="Express"/>
    <n v="2024"/>
    <n v="6"/>
    <s v="June"/>
    <n v="0.32600000000000001"/>
    <n v="2878.08"/>
    <n v="0"/>
  </r>
  <r>
    <s v="ORD103753"/>
    <d v="2025-08-29T00:00:00"/>
    <x v="212"/>
    <s v="Customer_0309"/>
    <s v="P2017"/>
    <s v="Office Chair"/>
    <x v="1"/>
    <x v="5"/>
    <n v="1"/>
    <n v="5999"/>
    <n v="5999"/>
    <n v="0.18"/>
    <n v="1079.82"/>
    <n v="4919.18"/>
    <n v="914.97"/>
    <s v="Chennai"/>
    <s v="Tamil Nadu"/>
    <s v="South"/>
    <x v="1"/>
    <s v="Standard"/>
    <n v="2025"/>
    <n v="8"/>
    <s v="August"/>
    <n v="0.186"/>
    <n v="3839.36"/>
    <n v="0"/>
  </r>
  <r>
    <s v="ORD104654"/>
    <d v="2025-08-17T00:00:00"/>
    <x v="21"/>
    <s v="Customer_0021"/>
    <s v="P2014"/>
    <s v="Cookware Set"/>
    <x v="1"/>
    <x v="1"/>
    <n v="2"/>
    <n v="2999"/>
    <n v="5998"/>
    <n v="0.33"/>
    <n v="1979.34"/>
    <n v="4018.66"/>
    <n v="566.63"/>
    <s v="Kolkata"/>
    <s v="West Bengal"/>
    <s v="East"/>
    <x v="1"/>
    <s v="Express"/>
    <n v="2025"/>
    <n v="8"/>
    <s v="August"/>
    <n v="0.14099999999999999"/>
    <n v="2039.32"/>
    <n v="0"/>
  </r>
  <r>
    <s v="ORD104866"/>
    <d v="2024-06-06T00:00:00"/>
    <x v="480"/>
    <s v="Customer_0267"/>
    <s v="P2011"/>
    <s v="Sneakers"/>
    <x v="0"/>
    <x v="4"/>
    <n v="4"/>
    <n v="2499"/>
    <n v="9996"/>
    <n v="0.08"/>
    <n v="799.68"/>
    <n v="9196.32"/>
    <n v="2722.11"/>
    <s v="Ahmedabad"/>
    <s v="Gujarat"/>
    <s v="West"/>
    <x v="4"/>
    <s v="Standard"/>
    <n v="2024"/>
    <n v="6"/>
    <s v="June"/>
    <n v="0.29599999999999999"/>
    <n v="8396.64"/>
    <n v="0"/>
  </r>
  <r>
    <s v="ORD101123"/>
    <d v="2024-06-24T00:00:00"/>
    <x v="524"/>
    <s v="Customer_0473"/>
    <s v="P2016"/>
    <s v="Bedsheet Set"/>
    <x v="1"/>
    <x v="8"/>
    <n v="1"/>
    <n v="999"/>
    <n v="999"/>
    <n v="0.23"/>
    <n v="229.77"/>
    <n v="769.23"/>
    <n v="131.54"/>
    <s v="Pune"/>
    <s v="Maharashtra"/>
    <s v="West"/>
    <x v="3"/>
    <s v="Standard"/>
    <n v="2024"/>
    <n v="6"/>
    <s v="June"/>
    <n v="0.17100000000000001"/>
    <n v="539.46"/>
    <n v="0"/>
  </r>
  <r>
    <s v="ORD101784"/>
    <d v="2025-11-05T00:00:00"/>
    <x v="724"/>
    <s v="Customer_0337"/>
    <s v="P2011"/>
    <s v="Sneakers"/>
    <x v="0"/>
    <x v="4"/>
    <n v="1"/>
    <n v="2499"/>
    <n v="2499"/>
    <n v="0.28000000000000003"/>
    <n v="699.72"/>
    <n v="1799.28"/>
    <n v="424.63"/>
    <s v="Delhi"/>
    <s v="Delhi"/>
    <s v="North"/>
    <x v="1"/>
    <s v="Standard"/>
    <n v="2025"/>
    <n v="11"/>
    <s v="November"/>
    <n v="0.23599999999999999"/>
    <n v="1099.56"/>
    <n v="0"/>
  </r>
  <r>
    <s v="ORD101827"/>
    <d v="2025-10-01T00:00:00"/>
    <x v="753"/>
    <s v="Customer_0533"/>
    <s v="P2004"/>
    <s v="Wireless Mouse"/>
    <x v="2"/>
    <x v="3"/>
    <n v="1"/>
    <n v="899"/>
    <n v="899"/>
    <n v="0.13"/>
    <n v="116.87"/>
    <n v="782.13"/>
    <n v="94.64"/>
    <s v="Pune"/>
    <s v="Maharashtra"/>
    <s v="West"/>
    <x v="1"/>
    <s v="Standard"/>
    <n v="2025"/>
    <n v="10"/>
    <s v="October"/>
    <n v="0.121"/>
    <n v="665.26"/>
    <n v="0"/>
  </r>
  <r>
    <s v="ORD101906"/>
    <d v="2025-09-11T00:00:00"/>
    <x v="754"/>
    <s v="Customer_0589"/>
    <s v="P2019"/>
    <s v="Sunscreen"/>
    <x v="4"/>
    <x v="11"/>
    <n v="4"/>
    <n v="699"/>
    <n v="2796"/>
    <n v="0.18"/>
    <n v="503.28"/>
    <n v="2292.7199999999998"/>
    <n v="747.43"/>
    <s v="Kolkata"/>
    <s v="West Bengal"/>
    <s v="East"/>
    <x v="1"/>
    <s v="Standard"/>
    <n v="2025"/>
    <n v="9"/>
    <s v="September"/>
    <n v="0.32600000000000001"/>
    <n v="1789.44"/>
    <n v="0"/>
  </r>
  <r>
    <s v="ORD101925"/>
    <d v="2024-12-11T00:00:00"/>
    <x v="755"/>
    <s v="Customer_0142"/>
    <s v="P2007"/>
    <s v="T-Shirt"/>
    <x v="0"/>
    <x v="12"/>
    <n v="1"/>
    <n v="799"/>
    <n v="799"/>
    <n v="0.13"/>
    <n v="103.87"/>
    <n v="695.13"/>
    <n v="195.33"/>
    <s v="Lucknow"/>
    <s v="Uttar Pradesh"/>
    <s v="North"/>
    <x v="4"/>
    <s v="Standard"/>
    <n v="2024"/>
    <n v="12"/>
    <s v="December"/>
    <n v="0.28100000000000003"/>
    <n v="591.26"/>
    <n v="0"/>
  </r>
  <r>
    <s v="ORD102668"/>
    <d v="2025-07-31T00:00:00"/>
    <x v="458"/>
    <s v="Customer_0164"/>
    <s v="P2003"/>
    <s v="Laptop"/>
    <x v="2"/>
    <x v="2"/>
    <n v="1"/>
    <n v="59999"/>
    <n v="59999"/>
    <n v="0.08"/>
    <n v="4799.92"/>
    <n v="55199.08"/>
    <n v="7507.07"/>
    <s v="Mumbai"/>
    <s v="Maharashtra"/>
    <s v="West"/>
    <x v="4"/>
    <s v="Express"/>
    <n v="2025"/>
    <n v="7"/>
    <s v="July"/>
    <n v="0.13600000000000001"/>
    <n v="50399.16"/>
    <n v="0"/>
  </r>
  <r>
    <s v="ORD102964"/>
    <d v="2024-02-12T00:00:00"/>
    <x v="756"/>
    <s v="Customer_0029"/>
    <s v="P2017"/>
    <s v="Office Chair"/>
    <x v="1"/>
    <x v="5"/>
    <n v="1"/>
    <n v="5999"/>
    <n v="5999"/>
    <n v="0.18"/>
    <n v="1079.82"/>
    <n v="4919.18"/>
    <n v="914.97"/>
    <s v="Delhi"/>
    <s v="Delhi"/>
    <s v="North"/>
    <x v="1"/>
    <s v="Standard"/>
    <n v="2024"/>
    <n v="2"/>
    <s v="February"/>
    <n v="0.186"/>
    <n v="3839.36"/>
    <n v="0"/>
  </r>
  <r>
    <s v="ORD104613"/>
    <d v="2024-01-30T00:00:00"/>
    <x v="557"/>
    <s v="Customer_0688"/>
    <s v="P2002"/>
    <s v="Wireless Earbuds"/>
    <x v="2"/>
    <x v="7"/>
    <n v="1"/>
    <n v="2999"/>
    <n v="2999"/>
    <n v="0.03"/>
    <n v="89.97"/>
    <n v="2909.03"/>
    <n v="439.26"/>
    <s v="Bengaluru"/>
    <s v="Karnataka"/>
    <s v="South"/>
    <x v="4"/>
    <s v="Same Day"/>
    <n v="2024"/>
    <n v="1"/>
    <s v="January"/>
    <n v="0.151"/>
    <n v="2819.06"/>
    <n v="0"/>
  </r>
  <r>
    <s v="ORD100004"/>
    <d v="2024-03-24T00:00:00"/>
    <x v="644"/>
    <s v="Customer_0080"/>
    <s v="P2018"/>
    <s v="Face Wash"/>
    <x v="4"/>
    <x v="11"/>
    <n v="3"/>
    <n v="399"/>
    <n v="1197"/>
    <n v="0.33"/>
    <n v="395.01"/>
    <n v="801.99"/>
    <n v="225.36"/>
    <s v="Ahmedabad"/>
    <s v="Gujarat"/>
    <s v="West"/>
    <x v="3"/>
    <s v="Express"/>
    <n v="2024"/>
    <n v="3"/>
    <s v="March"/>
    <n v="0.28100000000000003"/>
    <n v="406.98"/>
    <n v="0"/>
  </r>
  <r>
    <s v="ORD101183"/>
    <d v="2024-02-16T00:00:00"/>
    <x v="718"/>
    <s v="Customer_0685"/>
    <s v="P2008"/>
    <s v="Jeans"/>
    <x v="0"/>
    <x v="12"/>
    <n v="3"/>
    <n v="1799"/>
    <n v="5397"/>
    <n v="0.03"/>
    <n v="161.91"/>
    <n v="5235.09"/>
    <n v="1628.11"/>
    <s v="Hyderabad"/>
    <s v="Telangana"/>
    <s v="South"/>
    <x v="2"/>
    <s v="Standard"/>
    <n v="2024"/>
    <n v="2"/>
    <s v="February"/>
    <n v="0.311"/>
    <n v="5073.18"/>
    <n v="0"/>
  </r>
  <r>
    <s v="ORD101198"/>
    <d v="2025-10-18T00:00:00"/>
    <x v="181"/>
    <s v="Customer_0633"/>
    <s v="P2019"/>
    <s v="Sunscreen"/>
    <x v="4"/>
    <x v="11"/>
    <n v="1"/>
    <n v="699"/>
    <n v="699"/>
    <n v="0.13"/>
    <n v="90.87"/>
    <n v="608.13"/>
    <n v="207.37"/>
    <s v="Chennai"/>
    <s v="Tamil Nadu"/>
    <s v="South"/>
    <x v="4"/>
    <s v="Standard"/>
    <n v="2025"/>
    <n v="10"/>
    <s v="October"/>
    <n v="0.34100000000000003"/>
    <n v="517.26"/>
    <n v="0"/>
  </r>
  <r>
    <s v="ORD102878"/>
    <d v="2025-08-13T00:00:00"/>
    <x v="757"/>
    <s v="Customer_0561"/>
    <s v="P2019"/>
    <s v="Sunscreen"/>
    <x v="4"/>
    <x v="11"/>
    <n v="1"/>
    <n v="699"/>
    <n v="699"/>
    <n v="0.08"/>
    <n v="55.92"/>
    <n v="643.08000000000004"/>
    <n v="228.94"/>
    <s v="Jaipur"/>
    <s v="Rajasthan"/>
    <s v="North"/>
    <x v="3"/>
    <s v="Express"/>
    <n v="2025"/>
    <n v="8"/>
    <s v="August"/>
    <n v="0.35599999999999998"/>
    <n v="587.16"/>
    <n v="0"/>
  </r>
  <r>
    <s v="ORD100069"/>
    <d v="2024-09-28T00:00:00"/>
    <x v="636"/>
    <s v="Customer_0073"/>
    <s v="P2005"/>
    <s v="Keyboard"/>
    <x v="2"/>
    <x v="3"/>
    <n v="2"/>
    <n v="1299"/>
    <n v="2598"/>
    <n v="0.23"/>
    <n v="597.54"/>
    <n v="2000.46"/>
    <n v="182.04"/>
    <s v="Delhi"/>
    <s v="Delhi"/>
    <s v="North"/>
    <x v="4"/>
    <s v="Express"/>
    <n v="2024"/>
    <n v="9"/>
    <s v="September"/>
    <n v="9.0999999999999998E-2"/>
    <n v="1402.92"/>
    <n v="0"/>
  </r>
  <r>
    <s v="ORD100230"/>
    <d v="2025-10-28T00:00:00"/>
    <x v="669"/>
    <s v="Customer_0459"/>
    <s v="P2023"/>
    <s v="Dumbbells"/>
    <x v="3"/>
    <x v="9"/>
    <n v="1"/>
    <n v="1599"/>
    <n v="1599"/>
    <n v="0.13"/>
    <n v="207.87"/>
    <n v="1391.13"/>
    <n v="335.26"/>
    <s v="Kolkata"/>
    <s v="West Bengal"/>
    <s v="East"/>
    <x v="1"/>
    <s v="Express"/>
    <n v="2025"/>
    <n v="10"/>
    <s v="October"/>
    <n v="0.24099999999999999"/>
    <n v="1183.26"/>
    <n v="0"/>
  </r>
  <r>
    <s v="ORD100888"/>
    <d v="2024-08-03T00:00:00"/>
    <x v="205"/>
    <s v="Customer_0761"/>
    <s v="P2021"/>
    <s v="Perfume"/>
    <x v="4"/>
    <x v="13"/>
    <n v="3"/>
    <n v="1499"/>
    <n v="4497"/>
    <n v="0.23"/>
    <n v="1034.31"/>
    <n v="3462.69"/>
    <n v="1076.9000000000001"/>
    <s v="Bengaluru"/>
    <s v="Karnataka"/>
    <s v="South"/>
    <x v="2"/>
    <s v="Standard"/>
    <n v="2024"/>
    <n v="8"/>
    <s v="August"/>
    <n v="0.311"/>
    <n v="2428.38"/>
    <n v="0"/>
  </r>
  <r>
    <s v="ORD101327"/>
    <d v="2025-08-08T00:00:00"/>
    <x v="746"/>
    <s v="Customer_0703"/>
    <s v="P2021"/>
    <s v="Perfume"/>
    <x v="4"/>
    <x v="13"/>
    <n v="4"/>
    <n v="1499"/>
    <n v="5996"/>
    <n v="0.23"/>
    <n v="1379.08"/>
    <n v="4616.92"/>
    <n v="1435.86"/>
    <s v="Kolkata"/>
    <s v="West Bengal"/>
    <s v="East"/>
    <x v="4"/>
    <s v="Standard"/>
    <n v="2025"/>
    <n v="8"/>
    <s v="August"/>
    <n v="0.311"/>
    <n v="3237.84"/>
    <n v="0"/>
  </r>
  <r>
    <s v="ORD103430"/>
    <d v="2025-03-02T00:00:00"/>
    <x v="56"/>
    <s v="Customer_0074"/>
    <s v="P2022"/>
    <s v="Yoga Mat"/>
    <x v="3"/>
    <x v="9"/>
    <n v="1"/>
    <n v="899"/>
    <n v="899"/>
    <n v="0.03"/>
    <n v="26.97"/>
    <n v="872.03"/>
    <n v="236.32"/>
    <s v="Jaipur"/>
    <s v="Rajasthan"/>
    <s v="North"/>
    <x v="1"/>
    <s v="Same Day"/>
    <n v="2025"/>
    <n v="3"/>
    <s v="March"/>
    <n v="0.27100000000000002"/>
    <n v="845.06"/>
    <n v="0"/>
  </r>
  <r>
    <s v="ORD100201"/>
    <d v="2025-09-24T00:00:00"/>
    <x v="58"/>
    <s v="Customer_0716"/>
    <s v="P2011"/>
    <s v="Sneakers"/>
    <x v="0"/>
    <x v="4"/>
    <n v="1"/>
    <n v="2499"/>
    <n v="2499"/>
    <n v="0.23"/>
    <n v="574.77"/>
    <n v="1924.23"/>
    <n v="482.98"/>
    <s v="Ahmedabad"/>
    <s v="Gujarat"/>
    <s v="West"/>
    <x v="3"/>
    <s v="Express"/>
    <n v="2025"/>
    <n v="9"/>
    <s v="September"/>
    <n v="0.251"/>
    <n v="1349.46"/>
    <n v="0"/>
  </r>
  <r>
    <s v="ORD100611"/>
    <d v="2025-10-16T00:00:00"/>
    <x v="281"/>
    <s v="Customer_0352"/>
    <s v="P2015"/>
    <s v="Table Lamp"/>
    <x v="1"/>
    <x v="8"/>
    <n v="2"/>
    <n v="1299"/>
    <n v="2598"/>
    <n v="0.03"/>
    <n v="77.94"/>
    <n v="2520.06"/>
    <n v="582.13"/>
    <s v="Bengaluru"/>
    <s v="Karnataka"/>
    <s v="South"/>
    <x v="4"/>
    <s v="Standard"/>
    <n v="2025"/>
    <n v="10"/>
    <s v="October"/>
    <n v="0.23100000000000001"/>
    <n v="2442.12"/>
    <n v="0"/>
  </r>
  <r>
    <s v="ORD102148"/>
    <d v="2024-02-01T00:00:00"/>
    <x v="458"/>
    <s v="Customer_0164"/>
    <s v="P2017"/>
    <s v="Office Chair"/>
    <x v="1"/>
    <x v="5"/>
    <n v="1"/>
    <n v="5999"/>
    <n v="5999"/>
    <n v="0.28000000000000003"/>
    <n v="1679.72"/>
    <n v="4319.28"/>
    <n v="673.81"/>
    <s v="Chennai"/>
    <s v="Tamil Nadu"/>
    <s v="South"/>
    <x v="1"/>
    <s v="Standard"/>
    <n v="2024"/>
    <n v="2"/>
    <s v="February"/>
    <n v="0.156"/>
    <n v="2639.56"/>
    <n v="0"/>
  </r>
  <r>
    <s v="ORD102914"/>
    <d v="2025-05-24T00:00:00"/>
    <x v="353"/>
    <s v="Customer_0025"/>
    <s v="P2010"/>
    <s v="Dress"/>
    <x v="0"/>
    <x v="0"/>
    <n v="3"/>
    <n v="1999"/>
    <n v="5997"/>
    <n v="0.13"/>
    <n v="779.61"/>
    <n v="5217.3900000000003"/>
    <n v="1466.09"/>
    <s v="Ahmedabad"/>
    <s v="Gujarat"/>
    <s v="West"/>
    <x v="1"/>
    <s v="Standard"/>
    <n v="2025"/>
    <n v="5"/>
    <s v="May"/>
    <n v="0.28100000000000003"/>
    <n v="4437.78"/>
    <n v="0"/>
  </r>
  <r>
    <s v="ORD102953"/>
    <d v="2025-10-04T00:00:00"/>
    <x v="50"/>
    <s v="Customer_0682"/>
    <s v="P2011"/>
    <s v="Sneakers"/>
    <x v="0"/>
    <x v="4"/>
    <n v="3"/>
    <n v="2499"/>
    <n v="7497"/>
    <n v="0.23"/>
    <n v="1724.31"/>
    <n v="5772.69"/>
    <n v="1448.95"/>
    <s v="Noida"/>
    <s v="Uttar Pradesh"/>
    <s v="North"/>
    <x v="2"/>
    <s v="Express"/>
    <n v="2025"/>
    <n v="10"/>
    <s v="October"/>
    <n v="0.251"/>
    <n v="4048.38"/>
    <n v="0"/>
  </r>
  <r>
    <s v="ORD103400"/>
    <d v="2025-07-12T00:00:00"/>
    <x v="129"/>
    <s v="Customer_0798"/>
    <s v="P2023"/>
    <s v="Dumbbells"/>
    <x v="3"/>
    <x v="9"/>
    <n v="1"/>
    <n v="1599"/>
    <n v="1599"/>
    <n v="0.18"/>
    <n v="287.82"/>
    <n v="1311.18"/>
    <n v="296.33"/>
    <s v="Chennai"/>
    <s v="Tamil Nadu"/>
    <s v="South"/>
    <x v="4"/>
    <s v="Express"/>
    <n v="2025"/>
    <n v="7"/>
    <s v="July"/>
    <n v="0.22600000000000001"/>
    <n v="1023.36"/>
    <n v="0"/>
  </r>
  <r>
    <s v="ORD104338"/>
    <d v="2024-10-23T00:00:00"/>
    <x v="681"/>
    <s v="Customer_0743"/>
    <s v="P2004"/>
    <s v="Wireless Mouse"/>
    <x v="2"/>
    <x v="3"/>
    <n v="2"/>
    <n v="899"/>
    <n v="1798"/>
    <n v="0.08"/>
    <n v="143.84"/>
    <n v="1654.16"/>
    <n v="224.97"/>
    <s v="Chennai"/>
    <s v="Tamil Nadu"/>
    <s v="South"/>
    <x v="1"/>
    <s v="Standard"/>
    <n v="2024"/>
    <n v="10"/>
    <s v="October"/>
    <n v="0.13600000000000001"/>
    <n v="1510.32"/>
    <n v="0"/>
  </r>
  <r>
    <s v="ORD102654"/>
    <d v="2025-10-19T00:00:00"/>
    <x v="253"/>
    <s v="Customer_0481"/>
    <s v="P2025"/>
    <s v="Football"/>
    <x v="3"/>
    <x v="6"/>
    <n v="1"/>
    <n v="999"/>
    <n v="999"/>
    <n v="0.13"/>
    <n v="129.87"/>
    <n v="869.13"/>
    <n v="209.46"/>
    <s v="Bengaluru"/>
    <s v="Karnataka"/>
    <s v="South"/>
    <x v="1"/>
    <s v="Same Day"/>
    <n v="2025"/>
    <n v="10"/>
    <s v="October"/>
    <n v="0.24099999999999999"/>
    <n v="739.26"/>
    <n v="0"/>
  </r>
  <r>
    <s v="ORD104343"/>
    <d v="2024-11-05T00:00:00"/>
    <x v="448"/>
    <s v="Customer_0439"/>
    <s v="P2016"/>
    <s v="Bedsheet Set"/>
    <x v="1"/>
    <x v="8"/>
    <n v="1"/>
    <n v="999"/>
    <n v="999"/>
    <n v="0.13"/>
    <n v="129.87"/>
    <n v="869.13"/>
    <n v="174.7"/>
    <s v="Noida"/>
    <s v="Uttar Pradesh"/>
    <s v="North"/>
    <x v="1"/>
    <s v="Express"/>
    <n v="2024"/>
    <n v="11"/>
    <s v="November"/>
    <n v="0.20100000000000001"/>
    <n v="739.26"/>
    <n v="0"/>
  </r>
  <r>
    <s v="ORD100825"/>
    <d v="2025-05-09T00:00:00"/>
    <x v="414"/>
    <s v="Customer_0094"/>
    <s v="P2005"/>
    <s v="Keyboard"/>
    <x v="2"/>
    <x v="3"/>
    <n v="3"/>
    <n v="1299"/>
    <n v="3897"/>
    <n v="0.13"/>
    <n v="506.61"/>
    <n v="3390.39"/>
    <n v="410.24"/>
    <s v="Hyderabad"/>
    <s v="Telangana"/>
    <s v="South"/>
    <x v="1"/>
    <s v="Standard"/>
    <n v="2025"/>
    <n v="5"/>
    <s v="May"/>
    <n v="0.121"/>
    <n v="2883.78"/>
    <n v="0"/>
  </r>
  <r>
    <s v="ORD100826"/>
    <d v="2024-09-07T00:00:00"/>
    <x v="110"/>
    <s v="Customer_0412"/>
    <s v="P2013"/>
    <s v="Mixer Grinder"/>
    <x v="1"/>
    <x v="1"/>
    <n v="1"/>
    <n v="3499"/>
    <n v="3499"/>
    <n v="0.18"/>
    <n v="629.82000000000005"/>
    <n v="2869.18"/>
    <n v="533.66999999999996"/>
    <s v="Gurugram"/>
    <s v="Haryana"/>
    <s v="North"/>
    <x v="4"/>
    <s v="Standard"/>
    <n v="2024"/>
    <n v="9"/>
    <s v="September"/>
    <n v="0.186"/>
    <n v="2239.36"/>
    <n v="0"/>
  </r>
  <r>
    <s v="ORD101332"/>
    <d v="2025-12-02T00:00:00"/>
    <x v="110"/>
    <s v="Customer_0412"/>
    <s v="P2005"/>
    <s v="Keyboard"/>
    <x v="2"/>
    <x v="3"/>
    <n v="2"/>
    <n v="1299"/>
    <n v="2598"/>
    <n v="0.18"/>
    <n v="467.64"/>
    <n v="2130.36"/>
    <n v="225.82"/>
    <s v="Gurugram"/>
    <s v="Haryana"/>
    <s v="North"/>
    <x v="1"/>
    <s v="Standard"/>
    <n v="2025"/>
    <n v="12"/>
    <s v="December"/>
    <n v="0.106"/>
    <n v="1662.72"/>
    <n v="0"/>
  </r>
  <r>
    <s v="ORD101418"/>
    <d v="2025-02-19T00:00:00"/>
    <x v="288"/>
    <s v="Customer_0650"/>
    <s v="P2005"/>
    <s v="Keyboard"/>
    <x v="2"/>
    <x v="3"/>
    <n v="1"/>
    <n v="1299"/>
    <n v="1299"/>
    <n v="0.23"/>
    <n v="298.77"/>
    <n v="1000.23"/>
    <n v="91.02"/>
    <s v="Noida"/>
    <s v="Uttar Pradesh"/>
    <s v="North"/>
    <x v="4"/>
    <s v="Same Day"/>
    <n v="2025"/>
    <n v="2"/>
    <s v="February"/>
    <n v="9.0999999999999998E-2"/>
    <n v="701.46"/>
    <n v="0"/>
  </r>
  <r>
    <s v="ORD102039"/>
    <d v="2024-10-31T00:00:00"/>
    <x v="536"/>
    <s v="Customer_0420"/>
    <s v="P2015"/>
    <s v="Table Lamp"/>
    <x v="1"/>
    <x v="8"/>
    <n v="2"/>
    <n v="1299"/>
    <n v="2598"/>
    <n v="0.13"/>
    <n v="337.74"/>
    <n v="2260.2600000000002"/>
    <n v="454.31"/>
    <s v="Mumbai"/>
    <s v="Maharashtra"/>
    <s v="West"/>
    <x v="1"/>
    <s v="Standard"/>
    <n v="2024"/>
    <n v="10"/>
    <s v="October"/>
    <n v="0.20100000000000001"/>
    <n v="1922.52"/>
    <n v="0"/>
  </r>
  <r>
    <s v="ORD102153"/>
    <d v="2025-04-09T00:00:00"/>
    <x v="123"/>
    <s v="Customer_0118"/>
    <s v="P2003"/>
    <s v="Laptop"/>
    <x v="2"/>
    <x v="2"/>
    <n v="1"/>
    <n v="59999"/>
    <n v="59999"/>
    <n v="0.13"/>
    <n v="7799.87"/>
    <n v="52199.13"/>
    <n v="6316.09"/>
    <s v="Hyderabad"/>
    <s v="Telangana"/>
    <s v="South"/>
    <x v="1"/>
    <s v="Standard"/>
    <n v="2025"/>
    <n v="4"/>
    <s v="April"/>
    <n v="0.121"/>
    <n v="44399.26"/>
    <n v="0"/>
  </r>
  <r>
    <s v="ORD102351"/>
    <d v="2024-03-15T00:00:00"/>
    <x v="398"/>
    <s v="Customer_0496"/>
    <s v="P2002"/>
    <s v="Wireless Earbuds"/>
    <x v="2"/>
    <x v="7"/>
    <n v="1"/>
    <n v="2999"/>
    <n v="2999"/>
    <n v="0.08"/>
    <n v="239.92"/>
    <n v="2759.08"/>
    <n v="375.23"/>
    <s v="Lucknow"/>
    <s v="Uttar Pradesh"/>
    <s v="North"/>
    <x v="2"/>
    <s v="Standard"/>
    <n v="2024"/>
    <n v="3"/>
    <s v="March"/>
    <n v="0.13600000000000001"/>
    <n v="2519.16"/>
    <n v="0"/>
  </r>
  <r>
    <s v="ORD102497"/>
    <d v="2025-12-06T00:00:00"/>
    <x v="145"/>
    <s v="Customer_0740"/>
    <s v="P2008"/>
    <s v="Jeans"/>
    <x v="0"/>
    <x v="12"/>
    <n v="3"/>
    <n v="1799"/>
    <n v="5397"/>
    <n v="0.03"/>
    <n v="161.91"/>
    <n v="5235.09"/>
    <n v="1628.11"/>
    <s v="Jaipur"/>
    <s v="Rajasthan"/>
    <s v="North"/>
    <x v="4"/>
    <s v="Standard"/>
    <n v="2025"/>
    <n v="12"/>
    <s v="December"/>
    <n v="0.311"/>
    <n v="5073.18"/>
    <n v="0"/>
  </r>
  <r>
    <s v="ORD103038"/>
    <d v="2024-03-02T00:00:00"/>
    <x v="202"/>
    <s v="Customer_0531"/>
    <s v="P2025"/>
    <s v="Football"/>
    <x v="3"/>
    <x v="6"/>
    <n v="3"/>
    <n v="999"/>
    <n v="2997"/>
    <n v="0.03"/>
    <n v="89.91"/>
    <n v="2907.09"/>
    <n v="787.82"/>
    <s v="Lucknow"/>
    <s v="Uttar Pradesh"/>
    <s v="North"/>
    <x v="1"/>
    <s v="Standard"/>
    <n v="2024"/>
    <n v="3"/>
    <s v="March"/>
    <n v="0.27100000000000002"/>
    <n v="2817.18"/>
    <n v="0"/>
  </r>
  <r>
    <s v="ORD103550"/>
    <d v="2024-06-10T00:00:00"/>
    <x v="591"/>
    <s v="Customer_0186"/>
    <s v="P2024"/>
    <s v="Cricket Bat"/>
    <x v="3"/>
    <x v="6"/>
    <n v="2"/>
    <n v="2499"/>
    <n v="4998"/>
    <n v="0.18"/>
    <n v="899.64"/>
    <n v="4098.3599999999997"/>
    <n v="926.23"/>
    <s v="Hyderabad"/>
    <s v="Telangana"/>
    <s v="South"/>
    <x v="4"/>
    <s v="Express"/>
    <n v="2024"/>
    <n v="6"/>
    <s v="June"/>
    <n v="0.22600000000000001"/>
    <n v="3198.72"/>
    <n v="0"/>
  </r>
  <r>
    <s v="ORD103920"/>
    <d v="2025-03-26T00:00:00"/>
    <x v="426"/>
    <s v="Customer_0643"/>
    <s v="P2021"/>
    <s v="Perfume"/>
    <x v="4"/>
    <x v="13"/>
    <n v="2"/>
    <n v="1499"/>
    <n v="2998"/>
    <n v="0.13"/>
    <n v="389.74"/>
    <n v="2608.2600000000002"/>
    <n v="889.42"/>
    <s v="Bengaluru"/>
    <s v="Karnataka"/>
    <s v="South"/>
    <x v="4"/>
    <s v="Express"/>
    <n v="2025"/>
    <n v="3"/>
    <s v="March"/>
    <n v="0.34100000000000003"/>
    <n v="2218.52"/>
    <n v="0"/>
  </r>
  <r>
    <s v="ORD104104"/>
    <d v="2025-03-01T00:00:00"/>
    <x v="100"/>
    <s v="Customer_0169"/>
    <s v="P2007"/>
    <s v="T-Shirt"/>
    <x v="0"/>
    <x v="12"/>
    <n v="1"/>
    <n v="799"/>
    <n v="799"/>
    <n v="0.08"/>
    <n v="63.92"/>
    <n v="735.08"/>
    <n v="217.58"/>
    <s v="Gurugram"/>
    <s v="Haryana"/>
    <s v="North"/>
    <x v="2"/>
    <s v="Standard"/>
    <n v="2025"/>
    <n v="3"/>
    <s v="March"/>
    <n v="0.29599999999999999"/>
    <n v="671.16"/>
    <n v="0"/>
  </r>
  <r>
    <s v="ORD104552"/>
    <d v="2025-05-10T00:00:00"/>
    <x v="436"/>
    <s v="Customer_0755"/>
    <s v="P2009"/>
    <s v="Kurti"/>
    <x v="0"/>
    <x v="0"/>
    <n v="2"/>
    <n v="1199"/>
    <n v="2398"/>
    <n v="0.08"/>
    <n v="191.84"/>
    <n v="2206.16"/>
    <n v="653.02"/>
    <s v="Chennai"/>
    <s v="Tamil Nadu"/>
    <s v="South"/>
    <x v="1"/>
    <s v="Same Day"/>
    <n v="2025"/>
    <n v="5"/>
    <s v="May"/>
    <n v="0.29599999999999999"/>
    <n v="2014.32"/>
    <n v="0"/>
  </r>
  <r>
    <s v="ORD102104"/>
    <d v="2025-04-20T00:00:00"/>
    <x v="376"/>
    <s v="Customer_0394"/>
    <s v="P2010"/>
    <s v="Dress"/>
    <x v="0"/>
    <x v="0"/>
    <n v="3"/>
    <n v="1999"/>
    <n v="5997"/>
    <n v="0.23"/>
    <n v="1379.31"/>
    <n v="4617.6899999999996"/>
    <n v="1159.04"/>
    <s v="Noida"/>
    <s v="Uttar Pradesh"/>
    <s v="North"/>
    <x v="4"/>
    <s v="Same Day"/>
    <n v="2025"/>
    <n v="4"/>
    <s v="April"/>
    <n v="0.251"/>
    <n v="3238.38"/>
    <n v="0"/>
  </r>
  <r>
    <s v="ORD102856"/>
    <d v="2024-07-27T00:00:00"/>
    <x v="255"/>
    <s v="Customer_0188"/>
    <s v="P2001"/>
    <s v="Smartphone"/>
    <x v="2"/>
    <x v="7"/>
    <n v="2"/>
    <n v="24999"/>
    <n v="49998"/>
    <n v="0.13"/>
    <n v="6499.74"/>
    <n v="43498.26"/>
    <n v="5263.29"/>
    <s v="Jaipur"/>
    <s v="Rajasthan"/>
    <s v="North"/>
    <x v="4"/>
    <s v="Express"/>
    <n v="2024"/>
    <n v="7"/>
    <s v="July"/>
    <n v="0.121"/>
    <n v="36998.519999999997"/>
    <n v="0"/>
  </r>
  <r>
    <s v="ORD103919"/>
    <d v="2024-12-14T00:00:00"/>
    <x v="21"/>
    <s v="Customer_0021"/>
    <s v="P2004"/>
    <s v="Wireless Mouse"/>
    <x v="2"/>
    <x v="3"/>
    <n v="3"/>
    <n v="899"/>
    <n v="2697"/>
    <n v="0.23"/>
    <n v="620.30999999999995"/>
    <n v="2076.69"/>
    <n v="188.98"/>
    <s v="Chennai"/>
    <s v="Tamil Nadu"/>
    <s v="South"/>
    <x v="1"/>
    <s v="Standard"/>
    <n v="2024"/>
    <n v="12"/>
    <s v="December"/>
    <n v="9.0999999999999998E-2"/>
    <n v="1456.38"/>
    <n v="0"/>
  </r>
  <r>
    <s v="ORD104853"/>
    <d v="2025-09-13T00:00:00"/>
    <x v="641"/>
    <s v="Customer_0220"/>
    <s v="P2010"/>
    <s v="Dress"/>
    <x v="0"/>
    <x v="0"/>
    <n v="1"/>
    <n v="1999"/>
    <n v="1999"/>
    <n v="0.28000000000000003"/>
    <n v="559.72"/>
    <n v="1439.28"/>
    <n v="339.67"/>
    <s v="Kolkata"/>
    <s v="West Bengal"/>
    <s v="East"/>
    <x v="0"/>
    <s v="Standard"/>
    <n v="2025"/>
    <n v="9"/>
    <s v="September"/>
    <n v="0.23599999999999999"/>
    <n v="879.56"/>
    <n v="0"/>
  </r>
  <r>
    <s v="ORD100098"/>
    <d v="2024-05-27T00:00:00"/>
    <x v="186"/>
    <s v="Customer_0597"/>
    <s v="P2022"/>
    <s v="Yoga Mat"/>
    <x v="3"/>
    <x v="9"/>
    <n v="2"/>
    <n v="899"/>
    <n v="1798"/>
    <n v="0.08"/>
    <n v="143.84"/>
    <n v="1654.16"/>
    <n v="423.46"/>
    <s v="Ahmedabad"/>
    <s v="Gujarat"/>
    <s v="West"/>
    <x v="2"/>
    <s v="Express"/>
    <n v="2024"/>
    <n v="5"/>
    <s v="May"/>
    <n v="0.25600000000000001"/>
    <n v="1510.32"/>
    <n v="0"/>
  </r>
  <r>
    <s v="ORD100971"/>
    <d v="2024-11-16T00:00:00"/>
    <x v="466"/>
    <s v="Customer_0347"/>
    <s v="P2006"/>
    <s v="Power Bank"/>
    <x v="2"/>
    <x v="3"/>
    <n v="3"/>
    <n v="1499"/>
    <n v="4497"/>
    <n v="0.08"/>
    <n v="359.76"/>
    <n v="4137.24"/>
    <n v="562.66"/>
    <s v="Gurugram"/>
    <s v="Haryana"/>
    <s v="North"/>
    <x v="1"/>
    <s v="Standard"/>
    <n v="2024"/>
    <n v="11"/>
    <s v="November"/>
    <n v="0.13600000000000001"/>
    <n v="3777.48"/>
    <n v="0"/>
  </r>
  <r>
    <s v="ORD101796"/>
    <d v="2024-11-22T00:00:00"/>
    <x v="510"/>
    <s v="Customer_0026"/>
    <s v="P2005"/>
    <s v="Keyboard"/>
    <x v="2"/>
    <x v="3"/>
    <n v="2"/>
    <n v="1299"/>
    <n v="2598"/>
    <n v="0.08"/>
    <n v="207.84"/>
    <n v="2390.16"/>
    <n v="325.06"/>
    <s v="Lucknow"/>
    <s v="Uttar Pradesh"/>
    <s v="North"/>
    <x v="3"/>
    <s v="Standard"/>
    <n v="2024"/>
    <n v="11"/>
    <s v="November"/>
    <n v="0.13600000000000001"/>
    <n v="2182.3200000000002"/>
    <n v="0"/>
  </r>
  <r>
    <s v="ORD104188"/>
    <d v="2024-12-19T00:00:00"/>
    <x v="573"/>
    <s v="Customer_0769"/>
    <s v="P2012"/>
    <s v="Sandals"/>
    <x v="0"/>
    <x v="4"/>
    <n v="1"/>
    <n v="1299"/>
    <n v="1299"/>
    <n v="0.08"/>
    <n v="103.92"/>
    <n v="1195.08"/>
    <n v="353.74"/>
    <s v="Bengaluru"/>
    <s v="Karnataka"/>
    <s v="South"/>
    <x v="1"/>
    <s v="Express"/>
    <n v="2024"/>
    <n v="12"/>
    <s v="December"/>
    <n v="0.29599999999999999"/>
    <n v="1091.1600000000001"/>
    <n v="0"/>
  </r>
  <r>
    <s v="ORD104289"/>
    <d v="2025-02-12T00:00:00"/>
    <x v="758"/>
    <s v="Customer_0128"/>
    <s v="P2019"/>
    <s v="Sunscreen"/>
    <x v="4"/>
    <x v="11"/>
    <n v="2"/>
    <n v="699"/>
    <n v="1398"/>
    <n v="0.13"/>
    <n v="181.74"/>
    <n v="1216.26"/>
    <n v="414.74"/>
    <s v="Ahmedabad"/>
    <s v="Gujarat"/>
    <s v="West"/>
    <x v="4"/>
    <s v="Standard"/>
    <n v="2025"/>
    <n v="2"/>
    <s v="February"/>
    <n v="0.34100000000000003"/>
    <n v="1034.52"/>
    <n v="0"/>
  </r>
  <r>
    <s v="ORD104821"/>
    <d v="2024-05-13T00:00:00"/>
    <x v="272"/>
    <s v="Customer_0448"/>
    <s v="P2004"/>
    <s v="Wireless Mouse"/>
    <x v="2"/>
    <x v="3"/>
    <n v="2"/>
    <n v="899"/>
    <n v="1798"/>
    <n v="0.08"/>
    <n v="143.84"/>
    <n v="1654.16"/>
    <n v="224.97"/>
    <s v="Kolkata"/>
    <s v="West Bengal"/>
    <s v="East"/>
    <x v="4"/>
    <s v="Standard"/>
    <n v="2024"/>
    <n v="5"/>
    <s v="May"/>
    <n v="0.13600000000000001"/>
    <n v="1510.32"/>
    <n v="0"/>
  </r>
  <r>
    <s v="ORD100185"/>
    <d v="2025-01-14T00:00:00"/>
    <x v="508"/>
    <s v="Customer_0338"/>
    <s v="P2018"/>
    <s v="Face Wash"/>
    <x v="4"/>
    <x v="11"/>
    <n v="1"/>
    <n v="399"/>
    <n v="399"/>
    <n v="0.28000000000000003"/>
    <n v="111.72"/>
    <n v="287.27999999999997"/>
    <n v="85.03"/>
    <s v="Mumbai"/>
    <s v="Maharashtra"/>
    <s v="West"/>
    <x v="1"/>
    <s v="Standard"/>
    <n v="2025"/>
    <n v="1"/>
    <s v="January"/>
    <n v="0.29599999999999999"/>
    <n v="175.56"/>
    <n v="0"/>
  </r>
  <r>
    <s v="ORD100956"/>
    <d v="2025-06-11T00:00:00"/>
    <x v="208"/>
    <s v="Customer_0059"/>
    <s v="P2023"/>
    <s v="Dumbbells"/>
    <x v="3"/>
    <x v="9"/>
    <n v="3"/>
    <n v="1599"/>
    <n v="4797"/>
    <n v="0.23"/>
    <n v="1103.31"/>
    <n v="3693.69"/>
    <n v="779.37"/>
    <s v="Delhi"/>
    <s v="Delhi"/>
    <s v="North"/>
    <x v="1"/>
    <s v="Standard"/>
    <n v="2025"/>
    <n v="6"/>
    <s v="June"/>
    <n v="0.21099999999999999"/>
    <n v="2590.38"/>
    <n v="0"/>
  </r>
  <r>
    <s v="ORD101342"/>
    <d v="2025-07-29T00:00:00"/>
    <x v="486"/>
    <s v="Customer_0612"/>
    <s v="P2005"/>
    <s v="Keyboard"/>
    <x v="2"/>
    <x v="3"/>
    <n v="1"/>
    <n v="1299"/>
    <n v="1299"/>
    <n v="0.08"/>
    <n v="103.92"/>
    <n v="1195.08"/>
    <n v="162.53"/>
    <s v="Gurugram"/>
    <s v="Haryana"/>
    <s v="North"/>
    <x v="4"/>
    <s v="Express"/>
    <n v="2025"/>
    <n v="7"/>
    <s v="July"/>
    <n v="0.13600000000000001"/>
    <n v="1091.1600000000001"/>
    <n v="0"/>
  </r>
  <r>
    <s v="ORD102684"/>
    <d v="2024-04-18T00:00:00"/>
    <x v="398"/>
    <s v="Customer_0496"/>
    <s v="P2002"/>
    <s v="Wireless Earbuds"/>
    <x v="2"/>
    <x v="7"/>
    <n v="1"/>
    <n v="2999"/>
    <n v="2999"/>
    <n v="0.18"/>
    <n v="539.82000000000005"/>
    <n v="2459.1799999999998"/>
    <n v="260.67"/>
    <s v="Noida"/>
    <s v="Uttar Pradesh"/>
    <s v="North"/>
    <x v="1"/>
    <s v="Standard"/>
    <n v="2024"/>
    <n v="4"/>
    <s v="April"/>
    <n v="0.106"/>
    <n v="1919.36"/>
    <n v="0"/>
  </r>
  <r>
    <s v="ORD103465"/>
    <d v="2024-11-22T00:00:00"/>
    <x v="715"/>
    <s v="Customer_0563"/>
    <s v="P2011"/>
    <s v="Sneakers"/>
    <x v="0"/>
    <x v="4"/>
    <n v="4"/>
    <n v="2499"/>
    <n v="9996"/>
    <n v="0.13"/>
    <n v="1299.48"/>
    <n v="8696.52"/>
    <n v="2443.7199999999998"/>
    <s v="Lucknow"/>
    <s v="Uttar Pradesh"/>
    <s v="North"/>
    <x v="1"/>
    <s v="Standard"/>
    <n v="2024"/>
    <n v="11"/>
    <s v="November"/>
    <n v="0.28100000000000003"/>
    <n v="7397.04"/>
    <n v="0"/>
  </r>
  <r>
    <s v="ORD100245"/>
    <d v="2024-09-04T00:00:00"/>
    <x v="443"/>
    <s v="Customer_0683"/>
    <s v="P2017"/>
    <s v="Office Chair"/>
    <x v="1"/>
    <x v="5"/>
    <n v="1"/>
    <n v="5999"/>
    <n v="5999"/>
    <n v="0.03"/>
    <n v="179.97"/>
    <n v="5819.03"/>
    <n v="1344.2"/>
    <s v="Lucknow"/>
    <s v="Uttar Pradesh"/>
    <s v="North"/>
    <x v="1"/>
    <s v="Standard"/>
    <n v="2024"/>
    <n v="9"/>
    <s v="September"/>
    <n v="0.23100000000000001"/>
    <n v="5639.06"/>
    <n v="0"/>
  </r>
  <r>
    <s v="ORD101266"/>
    <d v="2025-04-22T00:00:00"/>
    <x v="53"/>
    <s v="Customer_0084"/>
    <s v="P2013"/>
    <s v="Mixer Grinder"/>
    <x v="1"/>
    <x v="1"/>
    <n v="2"/>
    <n v="3499"/>
    <n v="6998"/>
    <n v="0.33"/>
    <n v="2309.34"/>
    <n v="4688.66"/>
    <n v="661.1"/>
    <s v="Hyderabad"/>
    <s v="Telangana"/>
    <s v="South"/>
    <x v="0"/>
    <s v="Standard"/>
    <n v="2025"/>
    <n v="4"/>
    <s v="April"/>
    <n v="0.14099999999999999"/>
    <n v="2379.3200000000002"/>
    <n v="0"/>
  </r>
  <r>
    <s v="ORD103173"/>
    <d v="2024-05-05T00:00:00"/>
    <x v="759"/>
    <s v="Customer_0591"/>
    <s v="P2023"/>
    <s v="Dumbbells"/>
    <x v="3"/>
    <x v="9"/>
    <n v="1"/>
    <n v="1599"/>
    <n v="1599"/>
    <n v="0.13"/>
    <n v="207.87"/>
    <n v="1391.13"/>
    <n v="335.26"/>
    <s v="Chennai"/>
    <s v="Tamil Nadu"/>
    <s v="South"/>
    <x v="4"/>
    <s v="Express"/>
    <n v="2024"/>
    <n v="5"/>
    <s v="May"/>
    <n v="0.24099999999999999"/>
    <n v="1183.26"/>
    <n v="0"/>
  </r>
  <r>
    <s v="ORD104618"/>
    <d v="2024-09-30T00:00:00"/>
    <x v="11"/>
    <s v="Customer_0241"/>
    <s v="P2010"/>
    <s v="Dress"/>
    <x v="0"/>
    <x v="0"/>
    <n v="2"/>
    <n v="1999"/>
    <n v="3998"/>
    <n v="0.08"/>
    <n v="319.83999999999997"/>
    <n v="3678.16"/>
    <n v="1088.74"/>
    <s v="Chennai"/>
    <s v="Tamil Nadu"/>
    <s v="South"/>
    <x v="2"/>
    <s v="Express"/>
    <n v="2024"/>
    <n v="9"/>
    <s v="September"/>
    <n v="0.29599999999999999"/>
    <n v="3358.32"/>
    <n v="0"/>
  </r>
  <r>
    <s v="ORD104812"/>
    <d v="2025-04-05T00:00:00"/>
    <x v="649"/>
    <s v="Customer_0437"/>
    <s v="P2024"/>
    <s v="Cricket Bat"/>
    <x v="3"/>
    <x v="6"/>
    <n v="1"/>
    <n v="2499"/>
    <n v="2499"/>
    <n v="0.18"/>
    <n v="449.82"/>
    <n v="2049.1799999999998"/>
    <n v="463.11"/>
    <s v="Hyderabad"/>
    <s v="Telangana"/>
    <s v="South"/>
    <x v="4"/>
    <s v="Express"/>
    <n v="2025"/>
    <n v="4"/>
    <s v="April"/>
    <n v="0.22600000000000001"/>
    <n v="1599.36"/>
    <n v="0"/>
  </r>
  <r>
    <s v="ORD100183"/>
    <d v="2024-09-10T00:00:00"/>
    <x v="439"/>
    <s v="Customer_0438"/>
    <s v="P2011"/>
    <s v="Sneakers"/>
    <x v="0"/>
    <x v="4"/>
    <n v="1"/>
    <n v="2499"/>
    <n v="2499"/>
    <n v="0.13"/>
    <n v="324.87"/>
    <n v="2174.13"/>
    <n v="610.92999999999995"/>
    <s v="Pune"/>
    <s v="Maharashtra"/>
    <s v="West"/>
    <x v="3"/>
    <s v="Standard"/>
    <n v="2024"/>
    <n v="9"/>
    <s v="September"/>
    <n v="0.28100000000000003"/>
    <n v="1849.26"/>
    <n v="0"/>
  </r>
  <r>
    <s v="ORD100815"/>
    <d v="2024-05-24T00:00:00"/>
    <x v="627"/>
    <s v="Customer_0542"/>
    <s v="P2005"/>
    <s v="Keyboard"/>
    <x v="2"/>
    <x v="3"/>
    <n v="1"/>
    <n v="1299"/>
    <n v="1299"/>
    <n v="0.08"/>
    <n v="103.92"/>
    <n v="1195.08"/>
    <n v="162.53"/>
    <s v="Pune"/>
    <s v="Maharashtra"/>
    <s v="West"/>
    <x v="3"/>
    <s v="Express"/>
    <n v="2024"/>
    <n v="5"/>
    <s v="May"/>
    <n v="0.13600000000000001"/>
    <n v="1091.1600000000001"/>
    <n v="0"/>
  </r>
  <r>
    <s v="ORD100925"/>
    <d v="2024-04-09T00:00:00"/>
    <x v="735"/>
    <s v="Customer_0732"/>
    <s v="P2007"/>
    <s v="T-Shirt"/>
    <x v="0"/>
    <x v="12"/>
    <n v="1"/>
    <n v="799"/>
    <n v="799"/>
    <n v="0.23"/>
    <n v="183.77"/>
    <n v="615.23"/>
    <n v="154.41999999999999"/>
    <s v="Bengaluru"/>
    <s v="Karnataka"/>
    <s v="South"/>
    <x v="3"/>
    <s v="Same Day"/>
    <n v="2024"/>
    <n v="4"/>
    <s v="April"/>
    <n v="0.251"/>
    <n v="431.46"/>
    <n v="0"/>
  </r>
  <r>
    <s v="ORD101476"/>
    <d v="2024-02-21T00:00:00"/>
    <x v="706"/>
    <s v="Customer_0399"/>
    <s v="P2013"/>
    <s v="Mixer Grinder"/>
    <x v="1"/>
    <x v="1"/>
    <n v="1"/>
    <n v="3499"/>
    <n v="3499"/>
    <n v="0.03"/>
    <n v="104.97"/>
    <n v="3394.03"/>
    <n v="784.02"/>
    <s v="Ahmedabad"/>
    <s v="Gujarat"/>
    <s v="West"/>
    <x v="3"/>
    <s v="Express"/>
    <n v="2024"/>
    <n v="2"/>
    <s v="February"/>
    <n v="0.23100000000000001"/>
    <n v="3289.06"/>
    <n v="0"/>
  </r>
  <r>
    <s v="ORD102568"/>
    <d v="2024-10-24T00:00:00"/>
    <x v="714"/>
    <s v="Customer_0777"/>
    <s v="P2024"/>
    <s v="Cricket Bat"/>
    <x v="3"/>
    <x v="6"/>
    <n v="1"/>
    <n v="2499"/>
    <n v="2499"/>
    <n v="0.13"/>
    <n v="324.87"/>
    <n v="2174.13"/>
    <n v="523.97"/>
    <s v="Noida"/>
    <s v="Uttar Pradesh"/>
    <s v="North"/>
    <x v="2"/>
    <s v="Same Day"/>
    <n v="2024"/>
    <n v="10"/>
    <s v="October"/>
    <n v="0.24099999999999999"/>
    <n v="1849.26"/>
    <n v="0"/>
  </r>
  <r>
    <s v="ORD103106"/>
    <d v="2025-01-28T00:00:00"/>
    <x v="396"/>
    <s v="Customer_0278"/>
    <s v="P2007"/>
    <s v="T-Shirt"/>
    <x v="0"/>
    <x v="12"/>
    <n v="1"/>
    <n v="799"/>
    <n v="799"/>
    <n v="0.13"/>
    <n v="103.87"/>
    <n v="695.13"/>
    <n v="195.33"/>
    <s v="Jaipur"/>
    <s v="Rajasthan"/>
    <s v="North"/>
    <x v="4"/>
    <s v="Standard"/>
    <n v="2025"/>
    <n v="1"/>
    <s v="January"/>
    <n v="0.28100000000000003"/>
    <n v="591.26"/>
    <n v="0"/>
  </r>
  <r>
    <s v="ORD103363"/>
    <d v="2025-09-22T00:00:00"/>
    <x v="727"/>
    <s v="Customer_0613"/>
    <s v="P2024"/>
    <s v="Cricket Bat"/>
    <x v="3"/>
    <x v="6"/>
    <n v="1"/>
    <n v="2499"/>
    <n v="2499"/>
    <n v="0.18"/>
    <n v="449.82"/>
    <n v="2049.1799999999998"/>
    <n v="463.11"/>
    <s v="Noida"/>
    <s v="Uttar Pradesh"/>
    <s v="North"/>
    <x v="4"/>
    <s v="Standard"/>
    <n v="2025"/>
    <n v="9"/>
    <s v="September"/>
    <n v="0.22600000000000001"/>
    <n v="1599.36"/>
    <n v="0"/>
  </r>
  <r>
    <s v="ORD103547"/>
    <d v="2025-03-04T00:00:00"/>
    <x v="744"/>
    <s v="Customer_0776"/>
    <s v="P2020"/>
    <s v="Shampoo"/>
    <x v="4"/>
    <x v="10"/>
    <n v="2"/>
    <n v="599"/>
    <n v="1198"/>
    <n v="0.28000000000000003"/>
    <n v="335.44"/>
    <n v="862.56"/>
    <n v="255.32"/>
    <s v="Mumbai"/>
    <s v="Maharashtra"/>
    <s v="West"/>
    <x v="1"/>
    <s v="Standard"/>
    <n v="2025"/>
    <n v="3"/>
    <s v="March"/>
    <n v="0.29599999999999999"/>
    <n v="527.12"/>
    <n v="0"/>
  </r>
  <r>
    <s v="ORD103945"/>
    <d v="2024-09-11T00:00:00"/>
    <x v="748"/>
    <s v="Customer_0402"/>
    <s v="P2019"/>
    <s v="Sunscreen"/>
    <x v="4"/>
    <x v="11"/>
    <n v="1"/>
    <n v="699"/>
    <n v="699"/>
    <n v="0.13"/>
    <n v="90.87"/>
    <n v="608.13"/>
    <n v="207.37"/>
    <s v="Ahmedabad"/>
    <s v="Gujarat"/>
    <s v="West"/>
    <x v="2"/>
    <s v="Same Day"/>
    <n v="2024"/>
    <n v="9"/>
    <s v="September"/>
    <n v="0.34100000000000003"/>
    <n v="517.26"/>
    <n v="0"/>
  </r>
  <r>
    <s v="ORD104632"/>
    <d v="2024-06-12T00:00:00"/>
    <x v="112"/>
    <s v="Customer_0310"/>
    <s v="P2008"/>
    <s v="Jeans"/>
    <x v="0"/>
    <x v="12"/>
    <n v="1"/>
    <n v="1799"/>
    <n v="1799"/>
    <n v="0.13"/>
    <n v="233.87"/>
    <n v="1565.13"/>
    <n v="439.8"/>
    <s v="Pune"/>
    <s v="Maharashtra"/>
    <s v="West"/>
    <x v="2"/>
    <s v="Standard"/>
    <n v="2024"/>
    <n v="6"/>
    <s v="June"/>
    <n v="0.28100000000000003"/>
    <n v="1331.26"/>
    <n v="0"/>
  </r>
  <r>
    <s v="ORD104798"/>
    <d v="2024-12-01T00:00:00"/>
    <x v="374"/>
    <s v="Customer_0398"/>
    <s v="P2011"/>
    <s v="Sneakers"/>
    <x v="0"/>
    <x v="4"/>
    <n v="4"/>
    <n v="2499"/>
    <n v="9996"/>
    <n v="0.03"/>
    <n v="299.88"/>
    <n v="9696.1200000000008"/>
    <n v="3015.49"/>
    <s v="Delhi"/>
    <s v="Delhi"/>
    <s v="North"/>
    <x v="4"/>
    <s v="Standard"/>
    <n v="2024"/>
    <n v="12"/>
    <s v="December"/>
    <n v="0.311"/>
    <n v="9396.24"/>
    <n v="0"/>
  </r>
  <r>
    <s v="ORD100344"/>
    <d v="2025-08-14T00:00:00"/>
    <x v="489"/>
    <s v="Customer_0718"/>
    <s v="P2005"/>
    <s v="Keyboard"/>
    <x v="2"/>
    <x v="3"/>
    <n v="3"/>
    <n v="1299"/>
    <n v="3897"/>
    <n v="0.08"/>
    <n v="311.76"/>
    <n v="3585.24"/>
    <n v="487.59"/>
    <s v="Delhi"/>
    <s v="Delhi"/>
    <s v="North"/>
    <x v="1"/>
    <s v="Standard"/>
    <n v="2025"/>
    <n v="8"/>
    <s v="August"/>
    <n v="0.13600000000000001"/>
    <n v="3273.48"/>
    <n v="0"/>
  </r>
  <r>
    <s v="ORD100743"/>
    <d v="2024-11-16T00:00:00"/>
    <x v="62"/>
    <s v="Customer_0204"/>
    <s v="P2008"/>
    <s v="Jeans"/>
    <x v="0"/>
    <x v="12"/>
    <n v="2"/>
    <n v="1799"/>
    <n v="3598"/>
    <n v="0.13"/>
    <n v="467.74"/>
    <n v="3130.26"/>
    <n v="879.6"/>
    <s v="Mumbai"/>
    <s v="Maharashtra"/>
    <s v="West"/>
    <x v="4"/>
    <s v="Standard"/>
    <n v="2024"/>
    <n v="11"/>
    <s v="November"/>
    <n v="0.28100000000000003"/>
    <n v="2662.52"/>
    <n v="0"/>
  </r>
  <r>
    <s v="ORD101557"/>
    <d v="2024-07-13T00:00:00"/>
    <x v="510"/>
    <s v="Customer_0026"/>
    <s v="P2008"/>
    <s v="Jeans"/>
    <x v="0"/>
    <x v="12"/>
    <n v="1"/>
    <n v="1799"/>
    <n v="1799"/>
    <n v="0.18"/>
    <n v="323.82"/>
    <n v="1475.18"/>
    <n v="392.4"/>
    <s v="Delhi"/>
    <s v="Delhi"/>
    <s v="North"/>
    <x v="0"/>
    <s v="Standard"/>
    <n v="2024"/>
    <n v="7"/>
    <s v="July"/>
    <n v="0.26600000000000001"/>
    <n v="1151.3599999999999"/>
    <n v="0"/>
  </r>
  <r>
    <s v="ORD103246"/>
    <d v="2024-06-12T00:00:00"/>
    <x v="47"/>
    <s v="Customer_0413"/>
    <s v="P2003"/>
    <s v="Laptop"/>
    <x v="2"/>
    <x v="2"/>
    <n v="4"/>
    <n v="59999"/>
    <n v="239996"/>
    <n v="0.18"/>
    <n v="43199.28"/>
    <n v="196796.72"/>
    <n v="20860.45"/>
    <s v="Gurugram"/>
    <s v="Haryana"/>
    <s v="North"/>
    <x v="4"/>
    <s v="Standard"/>
    <n v="2024"/>
    <n v="6"/>
    <s v="June"/>
    <n v="0.106"/>
    <n v="153597.44"/>
    <n v="0"/>
  </r>
  <r>
    <s v="ORD103802"/>
    <d v="2025-05-25T00:00:00"/>
    <x v="420"/>
    <s v="Customer_0381"/>
    <s v="P2003"/>
    <s v="Laptop"/>
    <x v="2"/>
    <x v="2"/>
    <n v="2"/>
    <n v="59999"/>
    <n v="119998"/>
    <n v="0.13"/>
    <n v="15599.74"/>
    <n v="104398.26"/>
    <n v="12632.19"/>
    <s v="Chennai"/>
    <s v="Tamil Nadu"/>
    <s v="South"/>
    <x v="1"/>
    <s v="Same Day"/>
    <n v="2025"/>
    <n v="5"/>
    <s v="May"/>
    <n v="0.121"/>
    <n v="88798.52"/>
    <n v="0"/>
  </r>
  <r>
    <s v="ORD103847"/>
    <d v="2025-06-11T00:00:00"/>
    <x v="251"/>
    <s v="Customer_0693"/>
    <s v="P2016"/>
    <s v="Bedsheet Set"/>
    <x v="1"/>
    <x v="8"/>
    <n v="1"/>
    <n v="999"/>
    <n v="999"/>
    <n v="0.18"/>
    <n v="179.82"/>
    <n v="819.18"/>
    <n v="152.37"/>
    <s v="Lucknow"/>
    <s v="Uttar Pradesh"/>
    <s v="North"/>
    <x v="1"/>
    <s v="Standard"/>
    <n v="2025"/>
    <n v="6"/>
    <s v="June"/>
    <n v="0.186"/>
    <n v="639.36"/>
    <n v="0"/>
  </r>
  <r>
    <s v="ORD104262"/>
    <d v="2025-04-23T00:00:00"/>
    <x v="489"/>
    <s v="Customer_0718"/>
    <s v="P2018"/>
    <s v="Face Wash"/>
    <x v="4"/>
    <x v="11"/>
    <n v="1"/>
    <n v="399"/>
    <n v="399"/>
    <n v="0.18"/>
    <n v="71.819999999999993"/>
    <n v="327.18"/>
    <n v="106.66"/>
    <s v="Delhi"/>
    <s v="Delhi"/>
    <s v="North"/>
    <x v="4"/>
    <s v="Standard"/>
    <n v="2025"/>
    <n v="4"/>
    <s v="April"/>
    <n v="0.32600000000000001"/>
    <n v="255.36"/>
    <n v="0"/>
  </r>
  <r>
    <s v="ORD104722"/>
    <d v="2025-05-25T00:00:00"/>
    <x v="602"/>
    <s v="Customer_0384"/>
    <s v="P2012"/>
    <s v="Sandals"/>
    <x v="0"/>
    <x v="4"/>
    <n v="2"/>
    <n v="1299"/>
    <n v="2598"/>
    <n v="0.13"/>
    <n v="337.74"/>
    <n v="2260.2600000000002"/>
    <n v="635.13"/>
    <s v="Mumbai"/>
    <s v="Maharashtra"/>
    <s v="West"/>
    <x v="2"/>
    <s v="Standard"/>
    <n v="2025"/>
    <n v="5"/>
    <s v="May"/>
    <n v="0.28100000000000003"/>
    <n v="1922.52"/>
    <n v="0"/>
  </r>
  <r>
    <s v="ORD100357"/>
    <d v="2024-11-11T00:00:00"/>
    <x v="760"/>
    <s v="Customer_0719"/>
    <s v="P2018"/>
    <s v="Face Wash"/>
    <x v="4"/>
    <x v="11"/>
    <n v="2"/>
    <n v="399"/>
    <n v="798"/>
    <n v="0.08"/>
    <n v="63.84"/>
    <n v="734.16"/>
    <n v="261.36"/>
    <s v="Gurugram"/>
    <s v="Haryana"/>
    <s v="North"/>
    <x v="2"/>
    <s v="Standard"/>
    <n v="2024"/>
    <n v="11"/>
    <s v="November"/>
    <n v="0.35599999999999998"/>
    <n v="670.32"/>
    <n v="0"/>
  </r>
  <r>
    <s v="ORD101654"/>
    <d v="2025-05-24T00:00:00"/>
    <x v="141"/>
    <s v="Customer_0646"/>
    <s v="P2010"/>
    <s v="Dress"/>
    <x v="0"/>
    <x v="0"/>
    <n v="2"/>
    <n v="1999"/>
    <n v="3998"/>
    <n v="0.18"/>
    <n v="719.64"/>
    <n v="3278.36"/>
    <n v="872.04"/>
    <s v="Jaipur"/>
    <s v="Rajasthan"/>
    <s v="North"/>
    <x v="0"/>
    <s v="Express"/>
    <n v="2025"/>
    <n v="5"/>
    <s v="May"/>
    <n v="0.26600000000000001"/>
    <n v="2558.7199999999998"/>
    <n v="0"/>
  </r>
  <r>
    <s v="ORD102174"/>
    <d v="2024-01-24T00:00:00"/>
    <x v="339"/>
    <s v="Customer_0760"/>
    <s v="P2001"/>
    <s v="Smartphone"/>
    <x v="2"/>
    <x v="7"/>
    <n v="1"/>
    <n v="24999"/>
    <n v="24999"/>
    <n v="0.18"/>
    <n v="4499.82"/>
    <n v="20499.18"/>
    <n v="2172.91"/>
    <s v="Bengaluru"/>
    <s v="Karnataka"/>
    <s v="South"/>
    <x v="2"/>
    <s v="Express"/>
    <n v="2024"/>
    <n v="1"/>
    <s v="January"/>
    <n v="0.106"/>
    <n v="15999.36"/>
    <n v="0"/>
  </r>
  <r>
    <s v="ORD102731"/>
    <d v="2024-04-02T00:00:00"/>
    <x v="735"/>
    <s v="Customer_0732"/>
    <s v="P2010"/>
    <s v="Dress"/>
    <x v="0"/>
    <x v="0"/>
    <n v="1"/>
    <n v="1999"/>
    <n v="1999"/>
    <n v="0.28000000000000003"/>
    <n v="559.72"/>
    <n v="1439.28"/>
    <n v="339.67"/>
    <s v="Pune"/>
    <s v="Maharashtra"/>
    <s v="West"/>
    <x v="1"/>
    <s v="Express"/>
    <n v="2024"/>
    <n v="4"/>
    <s v="April"/>
    <n v="0.23599999999999999"/>
    <n v="879.56"/>
    <n v="0"/>
  </r>
  <r>
    <s v="ORD104139"/>
    <d v="2025-02-06T00:00:00"/>
    <x v="415"/>
    <s v="Customer_0635"/>
    <s v="P2002"/>
    <s v="Wireless Earbuds"/>
    <x v="2"/>
    <x v="7"/>
    <n v="4"/>
    <n v="2999"/>
    <n v="11996"/>
    <n v="0.23"/>
    <n v="2759.08"/>
    <n v="9236.92"/>
    <n v="840.56"/>
    <s v="Ahmedabad"/>
    <s v="Gujarat"/>
    <s v="West"/>
    <x v="3"/>
    <s v="Express"/>
    <n v="2025"/>
    <n v="2"/>
    <s v="February"/>
    <n v="9.0999999999999998E-2"/>
    <n v="6477.84"/>
    <n v="0"/>
  </r>
  <r>
    <s v="ORD104665"/>
    <d v="2025-06-01T00:00:00"/>
    <x v="367"/>
    <s v="Customer_0255"/>
    <s v="P2020"/>
    <s v="Shampoo"/>
    <x v="4"/>
    <x v="10"/>
    <n v="1"/>
    <n v="599"/>
    <n v="599"/>
    <n v="0.08"/>
    <n v="47.92"/>
    <n v="551.08000000000004"/>
    <n v="196.18"/>
    <s v="Jaipur"/>
    <s v="Rajasthan"/>
    <s v="North"/>
    <x v="0"/>
    <s v="Express"/>
    <n v="2025"/>
    <n v="6"/>
    <s v="June"/>
    <n v="0.35599999999999998"/>
    <n v="503.16"/>
    <n v="0"/>
  </r>
  <r>
    <s v="ORD104905"/>
    <d v="2025-04-13T00:00:00"/>
    <x v="666"/>
    <s v="Customer_0489"/>
    <s v="P2003"/>
    <s v="Laptop"/>
    <x v="2"/>
    <x v="2"/>
    <n v="1"/>
    <n v="59999"/>
    <n v="59999"/>
    <n v="0.23"/>
    <n v="13799.77"/>
    <n v="46199.23"/>
    <n v="4204.13"/>
    <s v="Lucknow"/>
    <s v="Uttar Pradesh"/>
    <s v="North"/>
    <x v="1"/>
    <s v="Express"/>
    <n v="2025"/>
    <n v="4"/>
    <s v="April"/>
    <n v="9.0999999999999998E-2"/>
    <n v="32399.46"/>
    <n v="0"/>
  </r>
  <r>
    <s v="ORD100314"/>
    <d v="2024-09-03T00:00:00"/>
    <x v="377"/>
    <s v="Customer_0141"/>
    <s v="P2005"/>
    <s v="Keyboard"/>
    <x v="2"/>
    <x v="3"/>
    <n v="1"/>
    <n v="1299"/>
    <n v="1299"/>
    <n v="0.13"/>
    <n v="168.87"/>
    <n v="1130.1300000000001"/>
    <n v="136.75"/>
    <s v="Bengaluru"/>
    <s v="Karnataka"/>
    <s v="South"/>
    <x v="3"/>
    <s v="Standard"/>
    <n v="2024"/>
    <n v="9"/>
    <s v="September"/>
    <n v="0.121"/>
    <n v="961.26"/>
    <n v="0"/>
  </r>
  <r>
    <s v="ORD100578"/>
    <d v="2024-08-08T00:00:00"/>
    <x v="525"/>
    <s v="Customer_0694"/>
    <s v="P2002"/>
    <s v="Wireless Earbuds"/>
    <x v="2"/>
    <x v="7"/>
    <n v="2"/>
    <n v="2999"/>
    <n v="5998"/>
    <n v="0.23"/>
    <n v="1379.54"/>
    <n v="4618.46"/>
    <n v="420.28"/>
    <s v="Noida"/>
    <s v="Uttar Pradesh"/>
    <s v="North"/>
    <x v="2"/>
    <s v="Standard"/>
    <n v="2024"/>
    <n v="8"/>
    <s v="August"/>
    <n v="9.0999999999999998E-2"/>
    <n v="3238.92"/>
    <n v="0"/>
  </r>
  <r>
    <s v="ORD100819"/>
    <d v="2025-08-20T00:00:00"/>
    <x v="231"/>
    <s v="Customer_0238"/>
    <s v="P2007"/>
    <s v="T-Shirt"/>
    <x v="0"/>
    <x v="12"/>
    <n v="2"/>
    <n v="799"/>
    <n v="1598"/>
    <n v="0.18"/>
    <n v="287.64"/>
    <n v="1310.3599999999999"/>
    <n v="348.56"/>
    <s v="Delhi"/>
    <s v="Delhi"/>
    <s v="North"/>
    <x v="1"/>
    <s v="Standard"/>
    <n v="2025"/>
    <n v="8"/>
    <s v="August"/>
    <n v="0.26600000000000001"/>
    <n v="1022.72"/>
    <n v="0"/>
  </r>
  <r>
    <s v="ORD101025"/>
    <d v="2024-12-27T00:00:00"/>
    <x v="330"/>
    <s v="Customer_0513"/>
    <s v="P2010"/>
    <s v="Dress"/>
    <x v="0"/>
    <x v="0"/>
    <n v="1"/>
    <n v="1999"/>
    <n v="1999"/>
    <n v="0.03"/>
    <n v="59.97"/>
    <n v="1939.03"/>
    <n v="603.04"/>
    <s v="Chennai"/>
    <s v="Tamil Nadu"/>
    <s v="South"/>
    <x v="1"/>
    <s v="Express"/>
    <n v="2024"/>
    <n v="12"/>
    <s v="December"/>
    <n v="0.311"/>
    <n v="1879.06"/>
    <n v="0"/>
  </r>
  <r>
    <s v="ORD102049"/>
    <d v="2024-02-19T00:00:00"/>
    <x v="597"/>
    <s v="Customer_0281"/>
    <s v="P2009"/>
    <s v="Kurti"/>
    <x v="0"/>
    <x v="0"/>
    <n v="1"/>
    <n v="1199"/>
    <n v="1199"/>
    <n v="0.08"/>
    <n v="95.92"/>
    <n v="1103.08"/>
    <n v="326.51"/>
    <s v="Chennai"/>
    <s v="Tamil Nadu"/>
    <s v="South"/>
    <x v="3"/>
    <s v="Same Day"/>
    <n v="2024"/>
    <n v="2"/>
    <s v="February"/>
    <n v="0.29599999999999999"/>
    <n v="1007.16"/>
    <n v="0"/>
  </r>
  <r>
    <s v="ORD102051"/>
    <d v="2024-02-21T00:00:00"/>
    <x v="115"/>
    <s v="Customer_0015"/>
    <s v="P2004"/>
    <s v="Wireless Mouse"/>
    <x v="2"/>
    <x v="3"/>
    <n v="1"/>
    <n v="899"/>
    <n v="899"/>
    <n v="0.03"/>
    <n v="26.97"/>
    <n v="872.03"/>
    <n v="131.68"/>
    <s v="Lucknow"/>
    <s v="Uttar Pradesh"/>
    <s v="North"/>
    <x v="4"/>
    <s v="Same Day"/>
    <n v="2024"/>
    <n v="2"/>
    <s v="February"/>
    <n v="0.151"/>
    <n v="845.06"/>
    <n v="0"/>
  </r>
  <r>
    <s v="ORD102876"/>
    <d v="2024-10-15T00:00:00"/>
    <x v="299"/>
    <s v="Customer_0033"/>
    <s v="P2004"/>
    <s v="Wireless Mouse"/>
    <x v="2"/>
    <x v="3"/>
    <n v="2"/>
    <n v="899"/>
    <n v="1798"/>
    <n v="0.23"/>
    <n v="413.54"/>
    <n v="1384.46"/>
    <n v="125.99"/>
    <s v="Hyderabad"/>
    <s v="Telangana"/>
    <s v="South"/>
    <x v="1"/>
    <s v="Standard"/>
    <n v="2024"/>
    <n v="10"/>
    <s v="October"/>
    <n v="9.0999999999999998E-2"/>
    <n v="970.92"/>
    <n v="0"/>
  </r>
  <r>
    <s v="ORD103788"/>
    <d v="2025-05-21T00:00:00"/>
    <x v="129"/>
    <s v="Customer_0798"/>
    <s v="P2008"/>
    <s v="Jeans"/>
    <x v="0"/>
    <x v="12"/>
    <n v="2"/>
    <n v="1799"/>
    <n v="3598"/>
    <n v="0.28000000000000003"/>
    <n v="1007.44"/>
    <n v="2590.56"/>
    <n v="611.37"/>
    <s v="Lucknow"/>
    <s v="Uttar Pradesh"/>
    <s v="North"/>
    <x v="4"/>
    <s v="Standard"/>
    <n v="2025"/>
    <n v="5"/>
    <s v="May"/>
    <n v="0.23599999999999999"/>
    <n v="1583.12"/>
    <n v="0"/>
  </r>
  <r>
    <s v="ORD104232"/>
    <d v="2025-09-03T00:00:00"/>
    <x v="743"/>
    <s v="Customer_0345"/>
    <s v="P2005"/>
    <s v="Keyboard"/>
    <x v="2"/>
    <x v="3"/>
    <n v="2"/>
    <n v="1299"/>
    <n v="2598"/>
    <n v="0.03"/>
    <n v="77.94"/>
    <n v="2520.06"/>
    <n v="380.53"/>
    <s v="Delhi"/>
    <s v="Delhi"/>
    <s v="North"/>
    <x v="1"/>
    <s v="Standard"/>
    <n v="2025"/>
    <n v="9"/>
    <s v="September"/>
    <n v="0.151"/>
    <n v="2442.12"/>
    <n v="0"/>
  </r>
  <r>
    <s v="ORD100313"/>
    <d v="2025-10-31T00:00:00"/>
    <x v="555"/>
    <s v="Customer_0353"/>
    <s v="P2010"/>
    <s v="Dress"/>
    <x v="0"/>
    <x v="0"/>
    <n v="2"/>
    <n v="1999"/>
    <n v="3998"/>
    <n v="0.13"/>
    <n v="519.74"/>
    <n v="3478.26"/>
    <n v="977.39"/>
    <s v="Noida"/>
    <s v="Uttar Pradesh"/>
    <s v="North"/>
    <x v="1"/>
    <s v="Express"/>
    <n v="2025"/>
    <n v="10"/>
    <s v="October"/>
    <n v="0.28100000000000003"/>
    <n v="2958.52"/>
    <n v="0"/>
  </r>
  <r>
    <s v="ORD100630"/>
    <d v="2025-11-19T00:00:00"/>
    <x v="444"/>
    <s v="Customer_0045"/>
    <s v="P2009"/>
    <s v="Kurti"/>
    <x v="0"/>
    <x v="0"/>
    <n v="4"/>
    <n v="1199"/>
    <n v="4796"/>
    <n v="0.08"/>
    <n v="383.68"/>
    <n v="4412.32"/>
    <n v="1306.05"/>
    <s v="Lucknow"/>
    <s v="Uttar Pradesh"/>
    <s v="North"/>
    <x v="1"/>
    <s v="Express"/>
    <n v="2025"/>
    <n v="11"/>
    <s v="November"/>
    <n v="0.29599999999999999"/>
    <n v="4028.64"/>
    <n v="0"/>
  </r>
  <r>
    <s v="ORD101415"/>
    <d v="2025-04-26T00:00:00"/>
    <x v="466"/>
    <s v="Customer_0347"/>
    <s v="P2008"/>
    <s v="Jeans"/>
    <x v="0"/>
    <x v="12"/>
    <n v="1"/>
    <n v="1799"/>
    <n v="1799"/>
    <n v="0.23"/>
    <n v="413.77"/>
    <n v="1385.23"/>
    <n v="347.69"/>
    <s v="Noida"/>
    <s v="Uttar Pradesh"/>
    <s v="North"/>
    <x v="2"/>
    <s v="Standard"/>
    <n v="2025"/>
    <n v="4"/>
    <s v="April"/>
    <n v="0.251"/>
    <n v="971.46"/>
    <n v="0"/>
  </r>
  <r>
    <s v="ORD102271"/>
    <d v="2024-10-19T00:00:00"/>
    <x v="143"/>
    <s v="Customer_0140"/>
    <s v="P2002"/>
    <s v="Wireless Earbuds"/>
    <x v="2"/>
    <x v="7"/>
    <n v="1"/>
    <n v="2999"/>
    <n v="2999"/>
    <n v="0.13"/>
    <n v="389.87"/>
    <n v="2609.13"/>
    <n v="315.7"/>
    <s v="Lucknow"/>
    <s v="Uttar Pradesh"/>
    <s v="North"/>
    <x v="3"/>
    <s v="Standard"/>
    <n v="2024"/>
    <n v="10"/>
    <s v="October"/>
    <n v="0.121"/>
    <n v="2219.2600000000002"/>
    <n v="0"/>
  </r>
  <r>
    <s v="ORD102532"/>
    <d v="2025-07-03T00:00:00"/>
    <x v="227"/>
    <s v="Customer_0242"/>
    <s v="P2016"/>
    <s v="Bedsheet Set"/>
    <x v="1"/>
    <x v="8"/>
    <n v="1"/>
    <n v="999"/>
    <n v="999"/>
    <n v="0.08"/>
    <n v="79.92"/>
    <n v="919.08"/>
    <n v="198.52"/>
    <s v="Kolkata"/>
    <s v="West Bengal"/>
    <s v="East"/>
    <x v="4"/>
    <s v="Standard"/>
    <n v="2025"/>
    <n v="7"/>
    <s v="July"/>
    <n v="0.216"/>
    <n v="839.16"/>
    <n v="0"/>
  </r>
  <r>
    <s v="ORD100432"/>
    <d v="2024-01-09T00:00:00"/>
    <x v="193"/>
    <s v="Customer_0183"/>
    <s v="P2025"/>
    <s v="Football"/>
    <x v="3"/>
    <x v="6"/>
    <n v="4"/>
    <n v="999"/>
    <n v="3996"/>
    <n v="0.18"/>
    <n v="719.28"/>
    <n v="3276.72"/>
    <n v="740.54"/>
    <s v="Pune"/>
    <s v="Maharashtra"/>
    <s v="West"/>
    <x v="4"/>
    <s v="Standard"/>
    <n v="2024"/>
    <n v="1"/>
    <s v="January"/>
    <n v="0.22600000000000001"/>
    <n v="2557.44"/>
    <n v="0"/>
  </r>
  <r>
    <s v="ORD100434"/>
    <d v="2024-04-20T00:00:00"/>
    <x v="404"/>
    <s v="Customer_0213"/>
    <s v="P2009"/>
    <s v="Kurti"/>
    <x v="0"/>
    <x v="0"/>
    <n v="3"/>
    <n v="1199"/>
    <n v="3597"/>
    <n v="0.08"/>
    <n v="287.76"/>
    <n v="3309.24"/>
    <n v="979.54"/>
    <s v="Chennai"/>
    <s v="Tamil Nadu"/>
    <s v="South"/>
    <x v="4"/>
    <s v="Standard"/>
    <n v="2024"/>
    <n v="4"/>
    <s v="April"/>
    <n v="0.29599999999999999"/>
    <n v="3021.48"/>
    <n v="0"/>
  </r>
  <r>
    <s v="ORD100504"/>
    <d v="2025-03-17T00:00:00"/>
    <x v="636"/>
    <s v="Customer_0073"/>
    <s v="P2022"/>
    <s v="Yoga Mat"/>
    <x v="3"/>
    <x v="9"/>
    <n v="2"/>
    <n v="899"/>
    <n v="1798"/>
    <n v="0.28000000000000003"/>
    <n v="503.44"/>
    <n v="1294.56"/>
    <n v="253.73"/>
    <s v="Bengaluru"/>
    <s v="Karnataka"/>
    <s v="South"/>
    <x v="0"/>
    <s v="Standard"/>
    <n v="2025"/>
    <n v="3"/>
    <s v="March"/>
    <n v="0.19600000000000001"/>
    <n v="791.12"/>
    <n v="0"/>
  </r>
  <r>
    <s v="ORD101059"/>
    <d v="2024-05-17T00:00:00"/>
    <x v="580"/>
    <s v="Customer_0573"/>
    <s v="P2021"/>
    <s v="Perfume"/>
    <x v="4"/>
    <x v="13"/>
    <n v="2"/>
    <n v="1499"/>
    <n v="2998"/>
    <n v="0.28000000000000003"/>
    <n v="839.44"/>
    <n v="2158.56"/>
    <n v="638.92999999999995"/>
    <s v="Hyderabad"/>
    <s v="Telangana"/>
    <s v="South"/>
    <x v="0"/>
    <s v="Express"/>
    <n v="2024"/>
    <n v="5"/>
    <s v="May"/>
    <n v="0.29599999999999999"/>
    <n v="1319.12"/>
    <n v="0"/>
  </r>
  <r>
    <s v="ORD101083"/>
    <d v="2024-09-27T00:00:00"/>
    <x v="275"/>
    <s v="Customer_0632"/>
    <s v="P2001"/>
    <s v="Smartphone"/>
    <x v="2"/>
    <x v="7"/>
    <n v="1"/>
    <n v="24999"/>
    <n v="24999"/>
    <n v="0.23"/>
    <n v="5749.77"/>
    <n v="19249.23"/>
    <n v="1751.68"/>
    <s v="Ahmedabad"/>
    <s v="Gujarat"/>
    <s v="West"/>
    <x v="1"/>
    <s v="Standard"/>
    <n v="2024"/>
    <n v="9"/>
    <s v="September"/>
    <n v="9.0999999999999998E-2"/>
    <n v="13499.46"/>
    <n v="0"/>
  </r>
  <r>
    <s v="ORD101600"/>
    <d v="2025-01-09T00:00:00"/>
    <x v="487"/>
    <s v="Customer_0078"/>
    <s v="P2001"/>
    <s v="Smartphone"/>
    <x v="2"/>
    <x v="7"/>
    <n v="2"/>
    <n v="24999"/>
    <n v="49998"/>
    <n v="0.13"/>
    <n v="6499.74"/>
    <n v="43498.26"/>
    <n v="5263.29"/>
    <s v="Bengaluru"/>
    <s v="Karnataka"/>
    <s v="South"/>
    <x v="3"/>
    <s v="Express"/>
    <n v="2025"/>
    <n v="1"/>
    <s v="January"/>
    <n v="0.121"/>
    <n v="36998.519999999997"/>
    <n v="0"/>
  </r>
  <r>
    <s v="ORD102294"/>
    <d v="2025-02-16T00:00:00"/>
    <x v="205"/>
    <s v="Customer_0761"/>
    <s v="P2005"/>
    <s v="Keyboard"/>
    <x v="2"/>
    <x v="3"/>
    <n v="2"/>
    <n v="1299"/>
    <n v="2598"/>
    <n v="0.08"/>
    <n v="207.84"/>
    <n v="2390.16"/>
    <n v="325.06"/>
    <s v="Delhi"/>
    <s v="Delhi"/>
    <s v="North"/>
    <x v="3"/>
    <s v="Same Day"/>
    <n v="2025"/>
    <n v="2"/>
    <s v="February"/>
    <n v="0.13600000000000001"/>
    <n v="2182.3200000000002"/>
    <n v="0"/>
  </r>
  <r>
    <s v="ORD102921"/>
    <d v="2025-01-09T00:00:00"/>
    <x v="5"/>
    <s v="Customer_0286"/>
    <s v="P2018"/>
    <s v="Face Wash"/>
    <x v="4"/>
    <x v="11"/>
    <n v="2"/>
    <n v="399"/>
    <n v="798"/>
    <n v="0.13"/>
    <n v="103.74"/>
    <n v="694.26"/>
    <n v="236.74"/>
    <s v="Jaipur"/>
    <s v="Rajasthan"/>
    <s v="North"/>
    <x v="4"/>
    <s v="Same Day"/>
    <n v="2025"/>
    <n v="1"/>
    <s v="January"/>
    <n v="0.34100000000000003"/>
    <n v="590.52"/>
    <n v="0"/>
  </r>
  <r>
    <s v="ORD103097"/>
    <d v="2024-02-16T00:00:00"/>
    <x v="543"/>
    <s v="Customer_0113"/>
    <s v="P2004"/>
    <s v="Wireless Mouse"/>
    <x v="2"/>
    <x v="3"/>
    <n v="3"/>
    <n v="899"/>
    <n v="2697"/>
    <n v="0.28000000000000003"/>
    <n v="755.16"/>
    <n v="1941.84"/>
    <n v="147.58000000000001"/>
    <s v="Gurugram"/>
    <s v="Haryana"/>
    <s v="North"/>
    <x v="4"/>
    <s v="Same Day"/>
    <n v="2024"/>
    <n v="2"/>
    <s v="February"/>
    <n v="7.5999999999999998E-2"/>
    <n v="1186.68"/>
    <n v="0"/>
  </r>
  <r>
    <s v="ORD104060"/>
    <d v="2025-02-14T00:00:00"/>
    <x v="41"/>
    <s v="Customer_0334"/>
    <s v="P2010"/>
    <s v="Dress"/>
    <x v="0"/>
    <x v="0"/>
    <n v="1"/>
    <n v="1999"/>
    <n v="1999"/>
    <n v="0.13"/>
    <n v="259.87"/>
    <n v="1739.13"/>
    <n v="488.7"/>
    <s v="Chennai"/>
    <s v="Tamil Nadu"/>
    <s v="South"/>
    <x v="1"/>
    <s v="Standard"/>
    <n v="2025"/>
    <n v="2"/>
    <s v="February"/>
    <n v="0.28100000000000003"/>
    <n v="1479.26"/>
    <n v="0"/>
  </r>
  <r>
    <s v="ORD104147"/>
    <d v="2024-02-22T00:00:00"/>
    <x v="164"/>
    <s v="Customer_0147"/>
    <s v="P2019"/>
    <s v="Sunscreen"/>
    <x v="4"/>
    <x v="11"/>
    <n v="2"/>
    <n v="699"/>
    <n v="1398"/>
    <n v="0.08"/>
    <n v="111.84"/>
    <n v="1286.1600000000001"/>
    <n v="457.87"/>
    <s v="Pune"/>
    <s v="Maharashtra"/>
    <s v="West"/>
    <x v="4"/>
    <s v="Same Day"/>
    <n v="2024"/>
    <n v="2"/>
    <s v="February"/>
    <n v="0.35599999999999998"/>
    <n v="1174.32"/>
    <n v="0"/>
  </r>
  <r>
    <s v="ORD104899"/>
    <d v="2025-08-06T00:00:00"/>
    <x v="427"/>
    <s v="Customer_0795"/>
    <s v="P2009"/>
    <s v="Kurti"/>
    <x v="0"/>
    <x v="0"/>
    <n v="1"/>
    <n v="1199"/>
    <n v="1199"/>
    <n v="0.23"/>
    <n v="275.77"/>
    <n v="923.23"/>
    <n v="231.73"/>
    <s v="Jaipur"/>
    <s v="Rajasthan"/>
    <s v="North"/>
    <x v="1"/>
    <s v="Express"/>
    <n v="2025"/>
    <n v="8"/>
    <s v="August"/>
    <n v="0.251"/>
    <n v="647.46"/>
    <n v="0"/>
  </r>
  <r>
    <s v="ORD102170"/>
    <d v="2025-07-29T00:00:00"/>
    <x v="313"/>
    <s v="Customer_0430"/>
    <s v="P2024"/>
    <s v="Cricket Bat"/>
    <x v="3"/>
    <x v="6"/>
    <n v="1"/>
    <n v="2499"/>
    <n v="2499"/>
    <n v="0.13"/>
    <n v="324.87"/>
    <n v="2174.13"/>
    <n v="523.97"/>
    <s v="Gurugram"/>
    <s v="Haryana"/>
    <s v="North"/>
    <x v="3"/>
    <s v="Standard"/>
    <n v="2025"/>
    <n v="7"/>
    <s v="July"/>
    <n v="0.24099999999999999"/>
    <n v="1849.26"/>
    <n v="0"/>
  </r>
  <r>
    <s v="ORD102896"/>
    <d v="2024-07-18T00:00:00"/>
    <x v="624"/>
    <s v="Customer_0501"/>
    <s v="P2004"/>
    <s v="Wireless Mouse"/>
    <x v="2"/>
    <x v="3"/>
    <n v="3"/>
    <n v="899"/>
    <n v="2697"/>
    <n v="0.23"/>
    <n v="620.30999999999995"/>
    <n v="2076.69"/>
    <n v="188.98"/>
    <s v="Pune"/>
    <s v="Maharashtra"/>
    <s v="West"/>
    <x v="4"/>
    <s v="Express"/>
    <n v="2024"/>
    <n v="7"/>
    <s v="July"/>
    <n v="9.0999999999999998E-2"/>
    <n v="1456.38"/>
    <n v="0"/>
  </r>
  <r>
    <s v="ORD103216"/>
    <d v="2025-01-06T00:00:00"/>
    <x v="757"/>
    <s v="Customer_0561"/>
    <s v="P2005"/>
    <s v="Keyboard"/>
    <x v="2"/>
    <x v="3"/>
    <n v="2"/>
    <n v="1299"/>
    <n v="2598"/>
    <n v="0.23"/>
    <n v="597.54"/>
    <n v="2000.46"/>
    <n v="182.04"/>
    <s v="Hyderabad"/>
    <s v="Telangana"/>
    <s v="South"/>
    <x v="2"/>
    <s v="Standard"/>
    <n v="2025"/>
    <n v="1"/>
    <s v="January"/>
    <n v="9.0999999999999998E-2"/>
    <n v="1402.92"/>
    <n v="0"/>
  </r>
  <r>
    <s v="ORD104051"/>
    <d v="2025-07-20T00:00:00"/>
    <x v="443"/>
    <s v="Customer_0683"/>
    <s v="P2002"/>
    <s v="Wireless Earbuds"/>
    <x v="2"/>
    <x v="7"/>
    <n v="2"/>
    <n v="2999"/>
    <n v="5998"/>
    <n v="0.08"/>
    <n v="479.84"/>
    <n v="5518.16"/>
    <n v="750.47"/>
    <s v="Pune"/>
    <s v="Maharashtra"/>
    <s v="West"/>
    <x v="1"/>
    <s v="Same Day"/>
    <n v="2025"/>
    <n v="7"/>
    <s v="July"/>
    <n v="0.13600000000000001"/>
    <n v="5038.32"/>
    <n v="0"/>
  </r>
  <r>
    <s v="ORD104196"/>
    <d v="2024-10-22T00:00:00"/>
    <x v="327"/>
    <s v="Customer_0721"/>
    <s v="P2008"/>
    <s v="Jeans"/>
    <x v="0"/>
    <x v="12"/>
    <n v="1"/>
    <n v="1799"/>
    <n v="1799"/>
    <n v="0.13"/>
    <n v="233.87"/>
    <n v="1565.13"/>
    <n v="439.8"/>
    <s v="Delhi"/>
    <s v="Delhi"/>
    <s v="North"/>
    <x v="1"/>
    <s v="Standard"/>
    <n v="2024"/>
    <n v="10"/>
    <s v="October"/>
    <n v="0.28100000000000003"/>
    <n v="1331.26"/>
    <n v="0"/>
  </r>
  <r>
    <s v="ORD104717"/>
    <d v="2024-03-16T00:00:00"/>
    <x v="197"/>
    <s v="Customer_0624"/>
    <s v="P2020"/>
    <s v="Shampoo"/>
    <x v="4"/>
    <x v="10"/>
    <n v="1"/>
    <n v="599"/>
    <n v="599"/>
    <n v="0.08"/>
    <n v="47.92"/>
    <n v="551.08000000000004"/>
    <n v="196.18"/>
    <s v="Hyderabad"/>
    <s v="Telangana"/>
    <s v="South"/>
    <x v="0"/>
    <s v="Standard"/>
    <n v="2024"/>
    <n v="3"/>
    <s v="March"/>
    <n v="0.35599999999999998"/>
    <n v="503.16"/>
    <n v="0"/>
  </r>
  <r>
    <s v="ORD104781"/>
    <d v="2025-01-30T00:00:00"/>
    <x v="761"/>
    <s v="Customer_0291"/>
    <s v="P2002"/>
    <s v="Wireless Earbuds"/>
    <x v="2"/>
    <x v="7"/>
    <n v="1"/>
    <n v="2999"/>
    <n v="2999"/>
    <n v="0.18"/>
    <n v="539.82000000000005"/>
    <n v="2459.1799999999998"/>
    <n v="260.67"/>
    <s v="Delhi"/>
    <s v="Delhi"/>
    <s v="North"/>
    <x v="1"/>
    <s v="Standard"/>
    <n v="2025"/>
    <n v="1"/>
    <s v="January"/>
    <n v="0.106"/>
    <n v="1919.36"/>
    <n v="0"/>
  </r>
  <r>
    <s v="ORD101391"/>
    <d v="2025-05-31T00:00:00"/>
    <x v="23"/>
    <s v="Customer_0745"/>
    <s v="P2010"/>
    <s v="Dress"/>
    <x v="0"/>
    <x v="0"/>
    <n v="4"/>
    <n v="1999"/>
    <n v="7996"/>
    <n v="0.18"/>
    <n v="1439.28"/>
    <n v="6556.72"/>
    <n v="1744.09"/>
    <s v="Lucknow"/>
    <s v="Uttar Pradesh"/>
    <s v="North"/>
    <x v="2"/>
    <s v="Same Day"/>
    <n v="2025"/>
    <n v="5"/>
    <s v="May"/>
    <n v="0.26600000000000001"/>
    <n v="5117.4399999999996"/>
    <n v="0"/>
  </r>
  <r>
    <s v="ORD101732"/>
    <d v="2025-04-06T00:00:00"/>
    <x v="242"/>
    <s v="Customer_0135"/>
    <s v="P2003"/>
    <s v="Laptop"/>
    <x v="2"/>
    <x v="2"/>
    <n v="2"/>
    <n v="59999"/>
    <n v="119998"/>
    <n v="0.03"/>
    <n v="3599.94"/>
    <n v="116398.06"/>
    <n v="17576.11"/>
    <s v="Ahmedabad"/>
    <s v="Gujarat"/>
    <s v="West"/>
    <x v="2"/>
    <s v="Same Day"/>
    <n v="2025"/>
    <n v="4"/>
    <s v="April"/>
    <n v="0.151"/>
    <n v="112798.12"/>
    <n v="0"/>
  </r>
  <r>
    <s v="ORD101751"/>
    <d v="2025-07-17T00:00:00"/>
    <x v="139"/>
    <s v="Customer_0622"/>
    <s v="P2006"/>
    <s v="Power Bank"/>
    <x v="2"/>
    <x v="3"/>
    <n v="4"/>
    <n v="1499"/>
    <n v="5996"/>
    <n v="0.08"/>
    <n v="479.68"/>
    <n v="5516.32"/>
    <n v="750.22"/>
    <s v="Lucknow"/>
    <s v="Uttar Pradesh"/>
    <s v="North"/>
    <x v="2"/>
    <s v="Standard"/>
    <n v="2025"/>
    <n v="7"/>
    <s v="July"/>
    <n v="0.13600000000000001"/>
    <n v="5036.6400000000003"/>
    <n v="0"/>
  </r>
  <r>
    <s v="ORD102334"/>
    <d v="2024-10-13T00:00:00"/>
    <x v="426"/>
    <s v="Customer_0643"/>
    <s v="P2016"/>
    <s v="Bedsheet Set"/>
    <x v="1"/>
    <x v="8"/>
    <n v="1"/>
    <n v="999"/>
    <n v="999"/>
    <n v="0.03"/>
    <n v="29.97"/>
    <n v="969.03"/>
    <n v="223.85"/>
    <s v="Delhi"/>
    <s v="Delhi"/>
    <s v="North"/>
    <x v="2"/>
    <s v="Express"/>
    <n v="2024"/>
    <n v="10"/>
    <s v="October"/>
    <n v="0.23100000000000001"/>
    <n v="939.06"/>
    <n v="0"/>
  </r>
  <r>
    <s v="ORD102818"/>
    <d v="2025-09-30T00:00:00"/>
    <x v="762"/>
    <s v="Customer_0670"/>
    <s v="P2007"/>
    <s v="T-Shirt"/>
    <x v="0"/>
    <x v="12"/>
    <n v="1"/>
    <n v="799"/>
    <n v="799"/>
    <n v="0.03"/>
    <n v="23.97"/>
    <n v="775.03"/>
    <n v="241.03"/>
    <s v="Mumbai"/>
    <s v="Maharashtra"/>
    <s v="West"/>
    <x v="4"/>
    <s v="Standard"/>
    <n v="2025"/>
    <n v="9"/>
    <s v="September"/>
    <n v="0.311"/>
    <n v="751.06"/>
    <n v="0"/>
  </r>
  <r>
    <s v="ORD104244"/>
    <d v="2025-11-27T00:00:00"/>
    <x v="38"/>
    <s v="Customer_0053"/>
    <s v="P2022"/>
    <s v="Yoga Mat"/>
    <x v="3"/>
    <x v="9"/>
    <n v="2"/>
    <n v="899"/>
    <n v="1798"/>
    <n v="0.03"/>
    <n v="53.94"/>
    <n v="1744.06"/>
    <n v="472.64"/>
    <s v="Jaipur"/>
    <s v="Rajasthan"/>
    <s v="North"/>
    <x v="4"/>
    <s v="Standard"/>
    <n v="2025"/>
    <n v="11"/>
    <s v="November"/>
    <n v="0.27100000000000002"/>
    <n v="1690.12"/>
    <n v="0"/>
  </r>
  <r>
    <s v="ORD104701"/>
    <d v="2025-09-17T00:00:00"/>
    <x v="605"/>
    <s v="Customer_0463"/>
    <s v="P2005"/>
    <s v="Keyboard"/>
    <x v="2"/>
    <x v="3"/>
    <n v="3"/>
    <n v="1299"/>
    <n v="3897"/>
    <n v="0.28000000000000003"/>
    <n v="1091.1600000000001"/>
    <n v="2805.84"/>
    <n v="213.24"/>
    <s v="Lucknow"/>
    <s v="Uttar Pradesh"/>
    <s v="North"/>
    <x v="1"/>
    <s v="Standard"/>
    <n v="2025"/>
    <n v="9"/>
    <s v="September"/>
    <n v="7.5999999999999998E-2"/>
    <n v="1714.68"/>
    <n v="0"/>
  </r>
  <r>
    <s v="ORD100253"/>
    <d v="2024-05-01T00:00:00"/>
    <x v="548"/>
    <s v="Customer_0541"/>
    <s v="P2004"/>
    <s v="Wireless Mouse"/>
    <x v="2"/>
    <x v="3"/>
    <n v="2"/>
    <n v="899"/>
    <n v="1798"/>
    <n v="0.23"/>
    <n v="413.54"/>
    <n v="1384.46"/>
    <n v="125.99"/>
    <s v="Chennai"/>
    <s v="Tamil Nadu"/>
    <s v="South"/>
    <x v="4"/>
    <s v="Standard"/>
    <n v="2024"/>
    <n v="5"/>
    <s v="May"/>
    <n v="9.0999999999999998E-2"/>
    <n v="970.92"/>
    <n v="0"/>
  </r>
  <r>
    <s v="ORD101148"/>
    <d v="2024-05-11T00:00:00"/>
    <x v="460"/>
    <s v="Customer_0474"/>
    <s v="P2016"/>
    <s v="Bedsheet Set"/>
    <x v="1"/>
    <x v="8"/>
    <n v="1"/>
    <n v="999"/>
    <n v="999"/>
    <n v="0.13"/>
    <n v="129.87"/>
    <n v="869.13"/>
    <n v="174.7"/>
    <s v="Mumbai"/>
    <s v="Maharashtra"/>
    <s v="West"/>
    <x v="1"/>
    <s v="Standard"/>
    <n v="2024"/>
    <n v="5"/>
    <s v="May"/>
    <n v="0.20100000000000001"/>
    <n v="739.26"/>
    <n v="0"/>
  </r>
  <r>
    <s v="ORD101369"/>
    <d v="2024-04-09T00:00:00"/>
    <x v="366"/>
    <s v="Customer_0294"/>
    <s v="P2009"/>
    <s v="Kurti"/>
    <x v="0"/>
    <x v="0"/>
    <n v="1"/>
    <n v="1199"/>
    <n v="1199"/>
    <n v="0.23"/>
    <n v="275.77"/>
    <n v="923.23"/>
    <n v="231.73"/>
    <s v="Bengaluru"/>
    <s v="Karnataka"/>
    <s v="South"/>
    <x v="4"/>
    <s v="Standard"/>
    <n v="2024"/>
    <n v="4"/>
    <s v="April"/>
    <n v="0.251"/>
    <n v="647.46"/>
    <n v="0"/>
  </r>
  <r>
    <s v="ORD102619"/>
    <d v="2025-02-07T00:00:00"/>
    <x v="218"/>
    <s v="Customer_0706"/>
    <s v="P2018"/>
    <s v="Face Wash"/>
    <x v="4"/>
    <x v="11"/>
    <n v="1"/>
    <n v="399"/>
    <n v="399"/>
    <n v="0.13"/>
    <n v="51.87"/>
    <n v="347.13"/>
    <n v="118.37"/>
    <s v="Jaipur"/>
    <s v="Rajasthan"/>
    <s v="North"/>
    <x v="1"/>
    <s v="Standard"/>
    <n v="2025"/>
    <n v="2"/>
    <s v="February"/>
    <n v="0.34100000000000003"/>
    <n v="295.26"/>
    <n v="0"/>
  </r>
  <r>
    <s v="ORD103340"/>
    <d v="2025-01-17T00:00:00"/>
    <x v="438"/>
    <s v="Customer_0792"/>
    <s v="P2008"/>
    <s v="Jeans"/>
    <x v="0"/>
    <x v="12"/>
    <n v="1"/>
    <n v="1799"/>
    <n v="1799"/>
    <n v="0.18"/>
    <n v="323.82"/>
    <n v="1475.18"/>
    <n v="392.4"/>
    <s v="Jaipur"/>
    <s v="Rajasthan"/>
    <s v="North"/>
    <x v="3"/>
    <s v="Express"/>
    <n v="2025"/>
    <n v="1"/>
    <s v="January"/>
    <n v="0.26600000000000001"/>
    <n v="1151.3599999999999"/>
    <n v="0"/>
  </r>
  <r>
    <s v="ORD103354"/>
    <d v="2024-12-13T00:00:00"/>
    <x v="737"/>
    <s v="Customer_0321"/>
    <s v="P2017"/>
    <s v="Office Chair"/>
    <x v="1"/>
    <x v="5"/>
    <n v="1"/>
    <n v="5999"/>
    <n v="5999"/>
    <n v="0.08"/>
    <n v="479.92"/>
    <n v="5519.08"/>
    <n v="1192.1199999999999"/>
    <s v="Ahmedabad"/>
    <s v="Gujarat"/>
    <s v="West"/>
    <x v="1"/>
    <s v="Express"/>
    <n v="2024"/>
    <n v="12"/>
    <s v="December"/>
    <n v="0.216"/>
    <n v="5039.16"/>
    <n v="0"/>
  </r>
  <r>
    <s v="ORD104154"/>
    <d v="2025-07-25T00:00:00"/>
    <x v="262"/>
    <s v="Customer_0796"/>
    <s v="P2021"/>
    <s v="Perfume"/>
    <x v="4"/>
    <x v="13"/>
    <n v="1"/>
    <n v="1499"/>
    <n v="1499"/>
    <n v="0.03"/>
    <n v="44.97"/>
    <n v="1454.03"/>
    <n v="539.45000000000005"/>
    <s v="Gurugram"/>
    <s v="Haryana"/>
    <s v="North"/>
    <x v="4"/>
    <s v="Same Day"/>
    <n v="2025"/>
    <n v="7"/>
    <s v="July"/>
    <n v="0.371"/>
    <n v="1409.06"/>
    <n v="0"/>
  </r>
  <r>
    <s v="ORD104413"/>
    <d v="2025-01-09T00:00:00"/>
    <x v="131"/>
    <s v="Customer_0705"/>
    <s v="P2004"/>
    <s v="Wireless Mouse"/>
    <x v="2"/>
    <x v="3"/>
    <n v="1"/>
    <n v="899"/>
    <n v="899"/>
    <n v="0.18"/>
    <n v="161.82"/>
    <n v="737.18"/>
    <n v="78.14"/>
    <s v="Kolkata"/>
    <s v="West Bengal"/>
    <s v="East"/>
    <x v="4"/>
    <s v="Standard"/>
    <n v="2025"/>
    <n v="1"/>
    <s v="January"/>
    <n v="0.106"/>
    <n v="575.36"/>
    <n v="0"/>
  </r>
  <r>
    <s v="ORD100031"/>
    <d v="2024-05-27T00:00:00"/>
    <x v="456"/>
    <s v="Customer_0727"/>
    <s v="P2011"/>
    <s v="Sneakers"/>
    <x v="0"/>
    <x v="4"/>
    <n v="1"/>
    <n v="2499"/>
    <n v="2499"/>
    <n v="0.03"/>
    <n v="74.97"/>
    <n v="2424.0300000000002"/>
    <n v="753.87"/>
    <s v="Jaipur"/>
    <s v="Rajasthan"/>
    <s v="North"/>
    <x v="4"/>
    <s v="Standard"/>
    <n v="2024"/>
    <n v="5"/>
    <s v="May"/>
    <n v="0.311"/>
    <n v="2349.06"/>
    <n v="0"/>
  </r>
  <r>
    <s v="ORD100351"/>
    <d v="2024-07-22T00:00:00"/>
    <x v="617"/>
    <s v="Customer_0520"/>
    <s v="P2005"/>
    <s v="Keyboard"/>
    <x v="2"/>
    <x v="3"/>
    <n v="1"/>
    <n v="1299"/>
    <n v="1299"/>
    <n v="0.18"/>
    <n v="233.82"/>
    <n v="1065.18"/>
    <n v="112.91"/>
    <s v="Lucknow"/>
    <s v="Uttar Pradesh"/>
    <s v="North"/>
    <x v="3"/>
    <s v="Standard"/>
    <n v="2024"/>
    <n v="7"/>
    <s v="July"/>
    <n v="0.106"/>
    <n v="831.36"/>
    <n v="0"/>
  </r>
  <r>
    <s v="ORD101104"/>
    <d v="2025-09-08T00:00:00"/>
    <x v="525"/>
    <s v="Customer_0694"/>
    <s v="P2017"/>
    <s v="Office Chair"/>
    <x v="1"/>
    <x v="5"/>
    <n v="1"/>
    <n v="5999"/>
    <n v="5999"/>
    <n v="0.23"/>
    <n v="1379.77"/>
    <n v="4619.2299999999996"/>
    <n v="789.89"/>
    <s v="Kolkata"/>
    <s v="West Bengal"/>
    <s v="East"/>
    <x v="1"/>
    <s v="Standard"/>
    <n v="2025"/>
    <n v="9"/>
    <s v="September"/>
    <n v="0.17100000000000001"/>
    <n v="3239.46"/>
    <n v="0"/>
  </r>
  <r>
    <s v="ORD102929"/>
    <d v="2025-06-05T00:00:00"/>
    <x v="444"/>
    <s v="Customer_0045"/>
    <s v="P2009"/>
    <s v="Kurti"/>
    <x v="0"/>
    <x v="0"/>
    <n v="1"/>
    <n v="1199"/>
    <n v="1199"/>
    <n v="0.18"/>
    <n v="215.82"/>
    <n v="983.18"/>
    <n v="261.52999999999997"/>
    <s v="Kolkata"/>
    <s v="West Bengal"/>
    <s v="East"/>
    <x v="2"/>
    <s v="Standard"/>
    <n v="2025"/>
    <n v="6"/>
    <s v="June"/>
    <n v="0.26600000000000001"/>
    <n v="767.36"/>
    <n v="0"/>
  </r>
  <r>
    <s v="ORD102956"/>
    <d v="2025-02-15T00:00:00"/>
    <x v="270"/>
    <s v="Customer_0455"/>
    <s v="P2004"/>
    <s v="Wireless Mouse"/>
    <x v="2"/>
    <x v="3"/>
    <n v="3"/>
    <n v="899"/>
    <n v="2697"/>
    <n v="0.23"/>
    <n v="620.30999999999995"/>
    <n v="2076.69"/>
    <n v="188.98"/>
    <s v="Hyderabad"/>
    <s v="Telangana"/>
    <s v="South"/>
    <x v="1"/>
    <s v="Same Day"/>
    <n v="2025"/>
    <n v="2"/>
    <s v="February"/>
    <n v="9.0999999999999998E-2"/>
    <n v="1456.38"/>
    <n v="0"/>
  </r>
  <r>
    <s v="ORD103053"/>
    <d v="2025-05-27T00:00:00"/>
    <x v="412"/>
    <s v="Customer_0189"/>
    <s v="P2003"/>
    <s v="Laptop"/>
    <x v="2"/>
    <x v="2"/>
    <n v="3"/>
    <n v="59999"/>
    <n v="179997"/>
    <n v="0.13"/>
    <n v="23399.61"/>
    <n v="156597.39000000001"/>
    <n v="18948.28"/>
    <s v="Pune"/>
    <s v="Maharashtra"/>
    <s v="West"/>
    <x v="1"/>
    <s v="Express"/>
    <n v="2025"/>
    <n v="5"/>
    <s v="May"/>
    <n v="0.121"/>
    <n v="133197.78"/>
    <n v="0"/>
  </r>
  <r>
    <s v="ORD100164"/>
    <d v="2024-02-11T00:00:00"/>
    <x v="46"/>
    <s v="Customer_0397"/>
    <s v="P2004"/>
    <s v="Wireless Mouse"/>
    <x v="2"/>
    <x v="3"/>
    <n v="1"/>
    <n v="899"/>
    <n v="899"/>
    <n v="0.13"/>
    <n v="116.87"/>
    <n v="782.13"/>
    <n v="94.64"/>
    <s v="Noida"/>
    <s v="Uttar Pradesh"/>
    <s v="North"/>
    <x v="0"/>
    <s v="Standard"/>
    <n v="2024"/>
    <n v="2"/>
    <s v="February"/>
    <n v="0.121"/>
    <n v="665.26"/>
    <n v="0"/>
  </r>
  <r>
    <s v="ORD101309"/>
    <d v="2024-02-16T00:00:00"/>
    <x v="305"/>
    <s v="Customer_0369"/>
    <s v="P2001"/>
    <s v="Smartphone"/>
    <x v="2"/>
    <x v="7"/>
    <n v="1"/>
    <n v="24999"/>
    <n v="24999"/>
    <n v="0.23"/>
    <n v="5749.77"/>
    <n v="19249.23"/>
    <n v="1751.68"/>
    <s v="Hyderabad"/>
    <s v="Telangana"/>
    <s v="South"/>
    <x v="1"/>
    <s v="Standard"/>
    <n v="2024"/>
    <n v="2"/>
    <s v="February"/>
    <n v="9.0999999999999998E-2"/>
    <n v="13499.46"/>
    <n v="0"/>
  </r>
  <r>
    <s v="ORD101354"/>
    <d v="2024-02-09T00:00:00"/>
    <x v="180"/>
    <s v="Customer_0146"/>
    <s v="P2003"/>
    <s v="Laptop"/>
    <x v="2"/>
    <x v="2"/>
    <n v="1"/>
    <n v="59999"/>
    <n v="59999"/>
    <n v="0.18"/>
    <n v="10799.82"/>
    <n v="49199.18"/>
    <n v="5215.1099999999997"/>
    <s v="Jaipur"/>
    <s v="Rajasthan"/>
    <s v="North"/>
    <x v="1"/>
    <s v="Standard"/>
    <n v="2024"/>
    <n v="2"/>
    <s v="February"/>
    <n v="0.106"/>
    <n v="38399.360000000001"/>
    <n v="0"/>
  </r>
  <r>
    <s v="ORD101585"/>
    <d v="2024-05-20T00:00:00"/>
    <x v="453"/>
    <s v="Customer_0749"/>
    <s v="P2012"/>
    <s v="Sandals"/>
    <x v="0"/>
    <x v="4"/>
    <n v="1"/>
    <n v="1299"/>
    <n v="1299"/>
    <n v="0.08"/>
    <n v="103.92"/>
    <n v="1195.08"/>
    <n v="353.74"/>
    <s v="Bengaluru"/>
    <s v="Karnataka"/>
    <s v="South"/>
    <x v="1"/>
    <s v="Standard"/>
    <n v="2024"/>
    <n v="5"/>
    <s v="May"/>
    <n v="0.29599999999999999"/>
    <n v="1091.1600000000001"/>
    <n v="0"/>
  </r>
  <r>
    <s v="ORD102003"/>
    <d v="2025-12-31T00:00:00"/>
    <x v="543"/>
    <s v="Customer_0113"/>
    <s v="P2005"/>
    <s v="Keyboard"/>
    <x v="2"/>
    <x v="3"/>
    <n v="2"/>
    <n v="1299"/>
    <n v="2598"/>
    <n v="0.08"/>
    <n v="207.84"/>
    <n v="2390.16"/>
    <n v="325.06"/>
    <s v="Mumbai"/>
    <s v="Maharashtra"/>
    <s v="West"/>
    <x v="2"/>
    <s v="Standard"/>
    <n v="2025"/>
    <n v="12"/>
    <s v="December"/>
    <n v="0.13600000000000001"/>
    <n v="2182.3200000000002"/>
    <n v="0"/>
  </r>
  <r>
    <s v="ORD102138"/>
    <d v="2024-12-07T00:00:00"/>
    <x v="268"/>
    <s v="Customer_0636"/>
    <s v="P2016"/>
    <s v="Bedsheet Set"/>
    <x v="1"/>
    <x v="8"/>
    <n v="2"/>
    <n v="999"/>
    <n v="1998"/>
    <n v="0.13"/>
    <n v="259.74"/>
    <n v="1738.26"/>
    <n v="349.39"/>
    <s v="Bengaluru"/>
    <s v="Karnataka"/>
    <s v="South"/>
    <x v="1"/>
    <s v="Express"/>
    <n v="2024"/>
    <n v="12"/>
    <s v="December"/>
    <n v="0.20100000000000001"/>
    <n v="1478.52"/>
    <n v="0"/>
  </r>
  <r>
    <s v="ORD102192"/>
    <d v="2025-04-30T00:00:00"/>
    <x v="142"/>
    <s v="Customer_0092"/>
    <s v="P2020"/>
    <s v="Shampoo"/>
    <x v="4"/>
    <x v="10"/>
    <n v="1"/>
    <n v="599"/>
    <n v="599"/>
    <n v="0.18"/>
    <n v="107.82"/>
    <n v="491.18"/>
    <n v="160.12"/>
    <s v="Noida"/>
    <s v="Uttar Pradesh"/>
    <s v="North"/>
    <x v="0"/>
    <s v="Standard"/>
    <n v="2025"/>
    <n v="4"/>
    <s v="April"/>
    <n v="0.32600000000000001"/>
    <n v="383.36"/>
    <n v="0"/>
  </r>
  <r>
    <s v="ORD103542"/>
    <d v="2025-06-15T00:00:00"/>
    <x v="710"/>
    <s v="Customer_0383"/>
    <s v="P2012"/>
    <s v="Sandals"/>
    <x v="0"/>
    <x v="4"/>
    <n v="1"/>
    <n v="1299"/>
    <n v="1299"/>
    <n v="0.28000000000000003"/>
    <n v="363.72"/>
    <n v="935.28"/>
    <n v="220.73"/>
    <s v="Gurugram"/>
    <s v="Haryana"/>
    <s v="North"/>
    <x v="2"/>
    <s v="Express"/>
    <n v="2025"/>
    <n v="6"/>
    <s v="June"/>
    <n v="0.23599999999999999"/>
    <n v="571.55999999999995"/>
    <n v="0"/>
  </r>
  <r>
    <s v="ORD103649"/>
    <d v="2025-04-12T00:00:00"/>
    <x v="21"/>
    <s v="Customer_0021"/>
    <s v="P2004"/>
    <s v="Wireless Mouse"/>
    <x v="2"/>
    <x v="3"/>
    <n v="2"/>
    <n v="899"/>
    <n v="1798"/>
    <n v="0.18"/>
    <n v="323.64"/>
    <n v="1474.36"/>
    <n v="156.28"/>
    <s v="Gurugram"/>
    <s v="Haryana"/>
    <s v="North"/>
    <x v="2"/>
    <s v="Same Day"/>
    <n v="2025"/>
    <n v="4"/>
    <s v="April"/>
    <n v="0.106"/>
    <n v="1150.72"/>
    <n v="0"/>
  </r>
  <r>
    <s v="ORD103984"/>
    <d v="2024-06-01T00:00:00"/>
    <x v="260"/>
    <s v="Customer_0470"/>
    <s v="P2001"/>
    <s v="Smartphone"/>
    <x v="2"/>
    <x v="7"/>
    <n v="1"/>
    <n v="24999"/>
    <n v="24999"/>
    <n v="0.23"/>
    <n v="5749.77"/>
    <n v="19249.23"/>
    <n v="1751.68"/>
    <s v="Chennai"/>
    <s v="Tamil Nadu"/>
    <s v="South"/>
    <x v="4"/>
    <s v="Express"/>
    <n v="2024"/>
    <n v="6"/>
    <s v="June"/>
    <n v="9.0999999999999998E-2"/>
    <n v="13499.46"/>
    <n v="0"/>
  </r>
  <r>
    <s v="ORD104361"/>
    <d v="2025-09-12T00:00:00"/>
    <x v="332"/>
    <s v="Customer_0308"/>
    <s v="P2013"/>
    <s v="Mixer Grinder"/>
    <x v="1"/>
    <x v="1"/>
    <n v="3"/>
    <n v="3499"/>
    <n v="10497"/>
    <n v="0.08"/>
    <n v="839.76"/>
    <n v="9657.24"/>
    <n v="2085.96"/>
    <s v="Jaipur"/>
    <s v="Rajasthan"/>
    <s v="North"/>
    <x v="1"/>
    <s v="Express"/>
    <n v="2025"/>
    <n v="9"/>
    <s v="September"/>
    <n v="0.216"/>
    <n v="8817.48"/>
    <n v="0"/>
  </r>
  <r>
    <s v="ORD104689"/>
    <d v="2025-06-11T00:00:00"/>
    <x v="644"/>
    <s v="Customer_0080"/>
    <s v="P2009"/>
    <s v="Kurti"/>
    <x v="0"/>
    <x v="0"/>
    <n v="1"/>
    <n v="1199"/>
    <n v="1199"/>
    <n v="0.18"/>
    <n v="215.82"/>
    <n v="983.18"/>
    <n v="261.52999999999997"/>
    <s v="Jaipur"/>
    <s v="Rajasthan"/>
    <s v="North"/>
    <x v="2"/>
    <s v="Standard"/>
    <n v="2025"/>
    <n v="6"/>
    <s v="June"/>
    <n v="0.26600000000000001"/>
    <n v="767.36"/>
    <n v="0"/>
  </r>
  <r>
    <s v="ORD100101"/>
    <d v="2024-05-23T00:00:00"/>
    <x v="127"/>
    <s v="Customer_0322"/>
    <s v="P2010"/>
    <s v="Dress"/>
    <x v="0"/>
    <x v="0"/>
    <n v="1"/>
    <n v="1999"/>
    <n v="1999"/>
    <n v="0.13"/>
    <n v="259.87"/>
    <n v="1739.13"/>
    <n v="488.7"/>
    <s v="Jaipur"/>
    <s v="Rajasthan"/>
    <s v="North"/>
    <x v="2"/>
    <s v="Standard"/>
    <n v="2024"/>
    <n v="5"/>
    <s v="May"/>
    <n v="0.28100000000000003"/>
    <n v="1479.26"/>
    <n v="0"/>
  </r>
  <r>
    <s v="ORD101099"/>
    <d v="2024-12-01T00:00:00"/>
    <x v="181"/>
    <s v="Customer_0633"/>
    <s v="P2004"/>
    <s v="Wireless Mouse"/>
    <x v="2"/>
    <x v="3"/>
    <n v="1"/>
    <n v="899"/>
    <n v="899"/>
    <n v="0.13"/>
    <n v="116.87"/>
    <n v="782.13"/>
    <n v="94.64"/>
    <s v="Mumbai"/>
    <s v="Maharashtra"/>
    <s v="West"/>
    <x v="4"/>
    <s v="Standard"/>
    <n v="2024"/>
    <n v="12"/>
    <s v="December"/>
    <n v="0.121"/>
    <n v="665.26"/>
    <n v="0"/>
  </r>
  <r>
    <s v="ORD101219"/>
    <d v="2025-09-19T00:00:00"/>
    <x v="597"/>
    <s v="Customer_0281"/>
    <s v="P2013"/>
    <s v="Mixer Grinder"/>
    <x v="1"/>
    <x v="1"/>
    <n v="3"/>
    <n v="3499"/>
    <n v="10497"/>
    <n v="0.23"/>
    <n v="2414.31"/>
    <n v="8082.69"/>
    <n v="1382.14"/>
    <s v="Hyderabad"/>
    <s v="Telangana"/>
    <s v="South"/>
    <x v="4"/>
    <s v="Standard"/>
    <n v="2025"/>
    <n v="9"/>
    <s v="September"/>
    <n v="0.17100000000000001"/>
    <n v="5668.38"/>
    <n v="0"/>
  </r>
  <r>
    <s v="ORD103192"/>
    <d v="2024-11-22T00:00:00"/>
    <x v="297"/>
    <s v="Customer_0746"/>
    <s v="P2007"/>
    <s v="T-Shirt"/>
    <x v="0"/>
    <x v="12"/>
    <n v="2"/>
    <n v="799"/>
    <n v="1598"/>
    <n v="0.18"/>
    <n v="287.64"/>
    <n v="1310.3599999999999"/>
    <n v="348.56"/>
    <s v="Delhi"/>
    <s v="Delhi"/>
    <s v="North"/>
    <x v="1"/>
    <s v="Express"/>
    <n v="2024"/>
    <n v="11"/>
    <s v="November"/>
    <n v="0.26600000000000001"/>
    <n v="1022.72"/>
    <n v="0"/>
  </r>
  <r>
    <s v="ORD104034"/>
    <d v="2024-06-15T00:00:00"/>
    <x v="101"/>
    <s v="Customer_0089"/>
    <s v="P2007"/>
    <s v="T-Shirt"/>
    <x v="0"/>
    <x v="12"/>
    <n v="1"/>
    <n v="799"/>
    <n v="799"/>
    <n v="0.23"/>
    <n v="183.77"/>
    <n v="615.23"/>
    <n v="154.41999999999999"/>
    <s v="Bengaluru"/>
    <s v="Karnataka"/>
    <s v="South"/>
    <x v="4"/>
    <s v="Standard"/>
    <n v="2024"/>
    <n v="6"/>
    <s v="June"/>
    <n v="0.251"/>
    <n v="431.46"/>
    <n v="0"/>
  </r>
  <r>
    <s v="ORD104629"/>
    <d v="2025-02-06T00:00:00"/>
    <x v="167"/>
    <s v="Customer_0351"/>
    <s v="P2002"/>
    <s v="Wireless Earbuds"/>
    <x v="2"/>
    <x v="7"/>
    <n v="2"/>
    <n v="2999"/>
    <n v="5998"/>
    <n v="0.03"/>
    <n v="179.94"/>
    <n v="5818.06"/>
    <n v="878.53"/>
    <s v="Kolkata"/>
    <s v="West Bengal"/>
    <s v="East"/>
    <x v="3"/>
    <s v="Standard"/>
    <n v="2025"/>
    <n v="2"/>
    <s v="February"/>
    <n v="0.151"/>
    <n v="5638.12"/>
    <n v="0"/>
  </r>
  <r>
    <s v="ORD100877"/>
    <d v="2025-09-23T00:00:00"/>
    <x v="240"/>
    <s v="Customer_0237"/>
    <s v="P2009"/>
    <s v="Kurti"/>
    <x v="0"/>
    <x v="0"/>
    <n v="1"/>
    <n v="1199"/>
    <n v="1199"/>
    <n v="0.23"/>
    <n v="275.77"/>
    <n v="923.23"/>
    <n v="231.73"/>
    <s v="Pune"/>
    <s v="Maharashtra"/>
    <s v="West"/>
    <x v="4"/>
    <s v="Standard"/>
    <n v="2025"/>
    <n v="9"/>
    <s v="September"/>
    <n v="0.251"/>
    <n v="647.46"/>
    <n v="0"/>
  </r>
  <r>
    <s v="ORD101343"/>
    <d v="2024-11-02T00:00:00"/>
    <x v="427"/>
    <s v="Customer_0795"/>
    <s v="P2023"/>
    <s v="Dumbbells"/>
    <x v="3"/>
    <x v="9"/>
    <n v="1"/>
    <n v="1599"/>
    <n v="1599"/>
    <n v="0.23"/>
    <n v="367.77"/>
    <n v="1231.23"/>
    <n v="259.79000000000002"/>
    <s v="Ahmedabad"/>
    <s v="Gujarat"/>
    <s v="West"/>
    <x v="4"/>
    <s v="Express"/>
    <n v="2024"/>
    <n v="11"/>
    <s v="November"/>
    <n v="0.21099999999999999"/>
    <n v="863.46"/>
    <n v="0"/>
  </r>
  <r>
    <s v="ORD102461"/>
    <d v="2025-08-30T00:00:00"/>
    <x v="596"/>
    <s v="Customer_0780"/>
    <s v="P2002"/>
    <s v="Wireless Earbuds"/>
    <x v="2"/>
    <x v="7"/>
    <n v="2"/>
    <n v="2999"/>
    <n v="5998"/>
    <n v="0.18"/>
    <n v="1079.6400000000001"/>
    <n v="4918.3599999999997"/>
    <n v="521.35"/>
    <s v="Kolkata"/>
    <s v="West Bengal"/>
    <s v="East"/>
    <x v="4"/>
    <s v="Standard"/>
    <n v="2025"/>
    <n v="8"/>
    <s v="August"/>
    <n v="0.106"/>
    <n v="3838.72"/>
    <n v="0"/>
  </r>
  <r>
    <s v="ORD102552"/>
    <d v="2024-12-10T00:00:00"/>
    <x v="435"/>
    <s v="Customer_0442"/>
    <s v="P2011"/>
    <s v="Sneakers"/>
    <x v="0"/>
    <x v="4"/>
    <n v="1"/>
    <n v="2499"/>
    <n v="2499"/>
    <n v="0.18"/>
    <n v="449.82"/>
    <n v="2049.1799999999998"/>
    <n v="545.08000000000004"/>
    <s v="Bengaluru"/>
    <s v="Karnataka"/>
    <s v="South"/>
    <x v="4"/>
    <s v="Standard"/>
    <n v="2024"/>
    <n v="12"/>
    <s v="December"/>
    <n v="0.26600000000000001"/>
    <n v="1599.36"/>
    <n v="0"/>
  </r>
  <r>
    <s v="ORD102778"/>
    <d v="2025-06-03T00:00:00"/>
    <x v="584"/>
    <s v="Customer_0558"/>
    <s v="P2006"/>
    <s v="Power Bank"/>
    <x v="2"/>
    <x v="3"/>
    <n v="1"/>
    <n v="1499"/>
    <n v="1499"/>
    <n v="0.08"/>
    <n v="119.92"/>
    <n v="1379.08"/>
    <n v="187.55"/>
    <s v="Mumbai"/>
    <s v="Maharashtra"/>
    <s v="West"/>
    <x v="1"/>
    <s v="Standard"/>
    <n v="2025"/>
    <n v="6"/>
    <s v="June"/>
    <n v="0.13600000000000001"/>
    <n v="1259.1600000000001"/>
    <n v="0"/>
  </r>
  <r>
    <s v="ORD103306"/>
    <d v="2025-06-05T00:00:00"/>
    <x v="377"/>
    <s v="Customer_0141"/>
    <s v="P2005"/>
    <s v="Keyboard"/>
    <x v="2"/>
    <x v="3"/>
    <n v="1"/>
    <n v="1299"/>
    <n v="1299"/>
    <n v="0.18"/>
    <n v="233.82"/>
    <n v="1065.18"/>
    <n v="112.91"/>
    <s v="Ahmedabad"/>
    <s v="Gujarat"/>
    <s v="West"/>
    <x v="3"/>
    <s v="Standard"/>
    <n v="2025"/>
    <n v="6"/>
    <s v="June"/>
    <n v="0.106"/>
    <n v="831.36"/>
    <n v="0"/>
  </r>
  <r>
    <s v="ORD103436"/>
    <d v="2025-06-29T00:00:00"/>
    <x v="368"/>
    <s v="Customer_0609"/>
    <s v="P2001"/>
    <s v="Smartphone"/>
    <x v="2"/>
    <x v="7"/>
    <n v="5"/>
    <n v="24999"/>
    <n v="124995"/>
    <n v="0.18"/>
    <n v="22499.1"/>
    <n v="102495.9"/>
    <n v="10864.57"/>
    <s v="Hyderabad"/>
    <s v="Telangana"/>
    <s v="South"/>
    <x v="4"/>
    <s v="Same Day"/>
    <n v="2025"/>
    <n v="6"/>
    <s v="June"/>
    <n v="0.106"/>
    <n v="79996.800000000003"/>
    <n v="0"/>
  </r>
  <r>
    <s v="ORD103582"/>
    <d v="2025-05-16T00:00:00"/>
    <x v="395"/>
    <s v="Customer_0122"/>
    <s v="P2001"/>
    <s v="Smartphone"/>
    <x v="2"/>
    <x v="7"/>
    <n v="3"/>
    <n v="24999"/>
    <n v="74997"/>
    <n v="0.08"/>
    <n v="5999.76"/>
    <n v="68997.240000000005"/>
    <n v="9383.6200000000008"/>
    <s v="Kolkata"/>
    <s v="West Bengal"/>
    <s v="East"/>
    <x v="4"/>
    <s v="Standard"/>
    <n v="2025"/>
    <n v="5"/>
    <s v="May"/>
    <n v="0.13600000000000001"/>
    <n v="62997.48"/>
    <n v="0"/>
  </r>
  <r>
    <s v="ORD104101"/>
    <d v="2025-12-26T00:00:00"/>
    <x v="278"/>
    <s v="Customer_0217"/>
    <s v="P2002"/>
    <s v="Wireless Earbuds"/>
    <x v="2"/>
    <x v="7"/>
    <n v="1"/>
    <n v="2999"/>
    <n v="2999"/>
    <n v="0.18"/>
    <n v="539.82000000000005"/>
    <n v="2459.1799999999998"/>
    <n v="260.67"/>
    <s v="Bengaluru"/>
    <s v="Karnataka"/>
    <s v="South"/>
    <x v="1"/>
    <s v="Standard"/>
    <n v="2025"/>
    <n v="12"/>
    <s v="December"/>
    <n v="0.106"/>
    <n v="1919.36"/>
    <n v="0"/>
  </r>
  <r>
    <s v="ORD100366"/>
    <d v="2025-07-30T00:00:00"/>
    <x v="503"/>
    <s v="Customer_0607"/>
    <s v="P2001"/>
    <s v="Smartphone"/>
    <x v="2"/>
    <x v="7"/>
    <n v="2"/>
    <n v="24999"/>
    <n v="49998"/>
    <n v="0.18"/>
    <n v="8999.64"/>
    <n v="40998.36"/>
    <n v="4345.83"/>
    <s v="Mumbai"/>
    <s v="Maharashtra"/>
    <s v="West"/>
    <x v="1"/>
    <s v="Standard"/>
    <n v="2025"/>
    <n v="7"/>
    <s v="July"/>
    <n v="0.106"/>
    <n v="31998.720000000001"/>
    <n v="0"/>
  </r>
  <r>
    <s v="ORD100370"/>
    <d v="2024-11-02T00:00:00"/>
    <x v="247"/>
    <s v="Customer_0493"/>
    <s v="P2014"/>
    <s v="Cookware Set"/>
    <x v="1"/>
    <x v="1"/>
    <n v="1"/>
    <n v="2999"/>
    <n v="2999"/>
    <n v="0.08"/>
    <n v="239.92"/>
    <n v="2759.08"/>
    <n v="595.96"/>
    <s v="Hyderabad"/>
    <s v="Telangana"/>
    <s v="South"/>
    <x v="4"/>
    <s v="Express"/>
    <n v="2024"/>
    <n v="11"/>
    <s v="November"/>
    <n v="0.216"/>
    <n v="2519.16"/>
    <n v="0"/>
  </r>
  <r>
    <s v="ORD102447"/>
    <d v="2025-05-01T00:00:00"/>
    <x v="113"/>
    <s v="Customer_0292"/>
    <s v="P2016"/>
    <s v="Bedsheet Set"/>
    <x v="1"/>
    <x v="8"/>
    <n v="1"/>
    <n v="999"/>
    <n v="999"/>
    <n v="0.08"/>
    <n v="79.92"/>
    <n v="919.08"/>
    <n v="198.52"/>
    <s v="Hyderabad"/>
    <s v="Telangana"/>
    <s v="South"/>
    <x v="2"/>
    <s v="Standard"/>
    <n v="2025"/>
    <n v="5"/>
    <s v="May"/>
    <n v="0.216"/>
    <n v="839.16"/>
    <n v="0"/>
  </r>
  <r>
    <s v="ORD102935"/>
    <d v="2024-01-18T00:00:00"/>
    <x v="144"/>
    <s v="Customer_0666"/>
    <s v="P2022"/>
    <s v="Yoga Mat"/>
    <x v="3"/>
    <x v="9"/>
    <n v="3"/>
    <n v="899"/>
    <n v="2697"/>
    <n v="0.13"/>
    <n v="350.61"/>
    <n v="2346.39"/>
    <n v="565.48"/>
    <s v="Kolkata"/>
    <s v="West Bengal"/>
    <s v="East"/>
    <x v="4"/>
    <s v="Same Day"/>
    <n v="2024"/>
    <n v="1"/>
    <s v="January"/>
    <n v="0.24099999999999999"/>
    <n v="1995.78"/>
    <n v="0"/>
  </r>
  <r>
    <s v="ORD103586"/>
    <d v="2025-01-12T00:00:00"/>
    <x v="520"/>
    <s v="Customer_0283"/>
    <s v="P2003"/>
    <s v="Laptop"/>
    <x v="2"/>
    <x v="2"/>
    <n v="2"/>
    <n v="59999"/>
    <n v="119998"/>
    <n v="0.18"/>
    <n v="21599.64"/>
    <n v="98398.36"/>
    <n v="10430.23"/>
    <s v="Gurugram"/>
    <s v="Haryana"/>
    <s v="North"/>
    <x v="3"/>
    <s v="Standard"/>
    <n v="2025"/>
    <n v="1"/>
    <s v="January"/>
    <n v="0.106"/>
    <n v="76798.720000000001"/>
    <n v="0"/>
  </r>
  <r>
    <s v="ORD103661"/>
    <d v="2024-12-05T00:00:00"/>
    <x v="716"/>
    <s v="Customer_0598"/>
    <s v="P2005"/>
    <s v="Keyboard"/>
    <x v="2"/>
    <x v="3"/>
    <n v="1"/>
    <n v="1299"/>
    <n v="1299"/>
    <n v="0.03"/>
    <n v="38.97"/>
    <n v="1260.03"/>
    <n v="190.26"/>
    <s v="Chennai"/>
    <s v="Tamil Nadu"/>
    <s v="South"/>
    <x v="0"/>
    <s v="Standard"/>
    <n v="2024"/>
    <n v="12"/>
    <s v="December"/>
    <n v="0.151"/>
    <n v="1221.06"/>
    <n v="0"/>
  </r>
  <r>
    <s v="ORD103664"/>
    <d v="2025-11-20T00:00:00"/>
    <x v="659"/>
    <s v="Customer_0637"/>
    <s v="P2015"/>
    <s v="Table Lamp"/>
    <x v="1"/>
    <x v="8"/>
    <n v="1"/>
    <n v="1299"/>
    <n v="1299"/>
    <n v="0.28000000000000003"/>
    <n v="363.72"/>
    <n v="935.28"/>
    <n v="145.9"/>
    <s v="Lucknow"/>
    <s v="Uttar Pradesh"/>
    <s v="North"/>
    <x v="2"/>
    <s v="Express"/>
    <n v="2025"/>
    <n v="11"/>
    <s v="November"/>
    <n v="0.156"/>
    <n v="571.55999999999995"/>
    <n v="0"/>
  </r>
  <r>
    <s v="ORD103889"/>
    <d v="2024-04-22T00:00:00"/>
    <x v="610"/>
    <s v="Customer_0406"/>
    <s v="P2016"/>
    <s v="Bedsheet Set"/>
    <x v="1"/>
    <x v="8"/>
    <n v="1"/>
    <n v="999"/>
    <n v="999"/>
    <n v="0.13"/>
    <n v="129.87"/>
    <n v="869.13"/>
    <n v="174.7"/>
    <s v="Bengaluru"/>
    <s v="Karnataka"/>
    <s v="South"/>
    <x v="3"/>
    <s v="Standard"/>
    <n v="2024"/>
    <n v="4"/>
    <s v="April"/>
    <n v="0.20100000000000001"/>
    <n v="739.26"/>
    <n v="0"/>
  </r>
  <r>
    <s v="ORD101200"/>
    <d v="2025-03-02T00:00:00"/>
    <x v="327"/>
    <s v="Customer_0721"/>
    <s v="P2013"/>
    <s v="Mixer Grinder"/>
    <x v="1"/>
    <x v="1"/>
    <n v="1"/>
    <n v="3499"/>
    <n v="3499"/>
    <n v="0.13"/>
    <n v="454.87"/>
    <n v="3044.13"/>
    <n v="611.87"/>
    <s v="Delhi"/>
    <s v="Delhi"/>
    <s v="North"/>
    <x v="2"/>
    <s v="Express"/>
    <n v="2025"/>
    <n v="3"/>
    <s v="March"/>
    <n v="0.20100000000000001"/>
    <n v="2589.2600000000002"/>
    <n v="0"/>
  </r>
  <r>
    <s v="ORD102491"/>
    <d v="2025-08-20T00:00:00"/>
    <x v="763"/>
    <s v="Customer_0131"/>
    <s v="P2024"/>
    <s v="Cricket Bat"/>
    <x v="3"/>
    <x v="6"/>
    <n v="1"/>
    <n v="2499"/>
    <n v="2499"/>
    <n v="0.13"/>
    <n v="324.87"/>
    <n v="2174.13"/>
    <n v="523.97"/>
    <s v="Noida"/>
    <s v="Uttar Pradesh"/>
    <s v="North"/>
    <x v="4"/>
    <s v="Standard"/>
    <n v="2025"/>
    <n v="8"/>
    <s v="August"/>
    <n v="0.24099999999999999"/>
    <n v="1849.26"/>
    <n v="0"/>
  </r>
  <r>
    <s v="ORD102601"/>
    <d v="2024-11-11T00:00:00"/>
    <x v="346"/>
    <s v="Customer_0248"/>
    <s v="P2005"/>
    <s v="Keyboard"/>
    <x v="2"/>
    <x v="3"/>
    <n v="2"/>
    <n v="1299"/>
    <n v="2598"/>
    <n v="0.03"/>
    <n v="77.94"/>
    <n v="2520.06"/>
    <n v="380.53"/>
    <s v="Chennai"/>
    <s v="Tamil Nadu"/>
    <s v="South"/>
    <x v="4"/>
    <s v="Same Day"/>
    <n v="2024"/>
    <n v="11"/>
    <s v="November"/>
    <n v="0.151"/>
    <n v="2442.12"/>
    <n v="0"/>
  </r>
  <r>
    <s v="ORD103018"/>
    <d v="2025-12-05T00:00:00"/>
    <x v="688"/>
    <s v="Customer_0433"/>
    <s v="P2004"/>
    <s v="Wireless Mouse"/>
    <x v="2"/>
    <x v="3"/>
    <n v="1"/>
    <n v="899"/>
    <n v="899"/>
    <n v="0.13"/>
    <n v="116.87"/>
    <n v="782.13"/>
    <n v="94.64"/>
    <s v="Noida"/>
    <s v="Uttar Pradesh"/>
    <s v="North"/>
    <x v="2"/>
    <s v="Standard"/>
    <n v="2025"/>
    <n v="12"/>
    <s v="December"/>
    <n v="0.121"/>
    <n v="665.26"/>
    <n v="0"/>
  </r>
  <r>
    <s v="ORD103485"/>
    <d v="2025-10-06T00:00:00"/>
    <x v="157"/>
    <s v="Customer_0545"/>
    <s v="P2003"/>
    <s v="Laptop"/>
    <x v="2"/>
    <x v="2"/>
    <n v="3"/>
    <n v="59999"/>
    <n v="179997"/>
    <n v="0.23"/>
    <n v="41399.31"/>
    <n v="138597.69"/>
    <n v="12612.39"/>
    <s v="Noida"/>
    <s v="Uttar Pradesh"/>
    <s v="North"/>
    <x v="4"/>
    <s v="Express"/>
    <n v="2025"/>
    <n v="10"/>
    <s v="October"/>
    <n v="9.0999999999999998E-2"/>
    <n v="97198.38"/>
    <n v="0"/>
  </r>
  <r>
    <s v="ORD103962"/>
    <d v="2024-01-28T00:00:00"/>
    <x v="614"/>
    <s v="Customer_0259"/>
    <s v="P2005"/>
    <s v="Keyboard"/>
    <x v="2"/>
    <x v="3"/>
    <n v="1"/>
    <n v="1299"/>
    <n v="1299"/>
    <n v="0.13"/>
    <n v="168.87"/>
    <n v="1130.1300000000001"/>
    <n v="136.75"/>
    <s v="Lucknow"/>
    <s v="Uttar Pradesh"/>
    <s v="North"/>
    <x v="4"/>
    <s v="Standard"/>
    <n v="2024"/>
    <n v="1"/>
    <s v="January"/>
    <n v="0.121"/>
    <n v="961.26"/>
    <n v="0"/>
  </r>
  <r>
    <s v="ORD104587"/>
    <d v="2025-09-03T00:00:00"/>
    <x v="304"/>
    <s v="Customer_0109"/>
    <s v="P2016"/>
    <s v="Bedsheet Set"/>
    <x v="1"/>
    <x v="8"/>
    <n v="3"/>
    <n v="999"/>
    <n v="2997"/>
    <n v="0.08"/>
    <n v="239.76"/>
    <n v="2757.24"/>
    <n v="595.55999999999995"/>
    <s v="Mumbai"/>
    <s v="Maharashtra"/>
    <s v="West"/>
    <x v="4"/>
    <s v="Standard"/>
    <n v="2025"/>
    <n v="9"/>
    <s v="September"/>
    <n v="0.216"/>
    <n v="2517.48"/>
    <n v="0"/>
  </r>
  <r>
    <s v="ORD100442"/>
    <d v="2025-04-30T00:00:00"/>
    <x v="367"/>
    <s v="Customer_0255"/>
    <s v="P2007"/>
    <s v="T-Shirt"/>
    <x v="0"/>
    <x v="12"/>
    <n v="3"/>
    <n v="799"/>
    <n v="2397"/>
    <n v="0.13"/>
    <n v="311.61"/>
    <n v="2085.39"/>
    <n v="585.99"/>
    <s v="Kolkata"/>
    <s v="West Bengal"/>
    <s v="East"/>
    <x v="3"/>
    <s v="Standard"/>
    <n v="2025"/>
    <n v="4"/>
    <s v="April"/>
    <n v="0.28100000000000003"/>
    <n v="1773.78"/>
    <n v="0"/>
  </r>
  <r>
    <s v="ORD100472"/>
    <d v="2024-09-28T00:00:00"/>
    <x v="513"/>
    <s v="Customer_0497"/>
    <s v="P2003"/>
    <s v="Laptop"/>
    <x v="2"/>
    <x v="2"/>
    <n v="3"/>
    <n v="59999"/>
    <n v="179997"/>
    <n v="0.23"/>
    <n v="41399.31"/>
    <n v="138597.69"/>
    <n v="12612.39"/>
    <s v="Noida"/>
    <s v="Uttar Pradesh"/>
    <s v="North"/>
    <x v="2"/>
    <s v="Standard"/>
    <n v="2024"/>
    <n v="9"/>
    <s v="September"/>
    <n v="9.0999999999999998E-2"/>
    <n v="97198.38"/>
    <n v="0"/>
  </r>
  <r>
    <s v="ORD102965"/>
    <d v="2025-11-02T00:00:00"/>
    <x v="567"/>
    <s v="Customer_0728"/>
    <s v="P2007"/>
    <s v="T-Shirt"/>
    <x v="0"/>
    <x v="12"/>
    <n v="1"/>
    <n v="799"/>
    <n v="799"/>
    <n v="0.23"/>
    <n v="183.77"/>
    <n v="615.23"/>
    <n v="154.41999999999999"/>
    <s v="Noida"/>
    <s v="Uttar Pradesh"/>
    <s v="North"/>
    <x v="1"/>
    <s v="Standard"/>
    <n v="2025"/>
    <n v="11"/>
    <s v="November"/>
    <n v="0.251"/>
    <n v="431.46"/>
    <n v="0"/>
  </r>
  <r>
    <s v="ORD104879"/>
    <d v="2025-08-15T00:00:00"/>
    <x v="166"/>
    <s v="Customer_0289"/>
    <s v="P2014"/>
    <s v="Cookware Set"/>
    <x v="1"/>
    <x v="1"/>
    <n v="3"/>
    <n v="2999"/>
    <n v="8997"/>
    <n v="0.03"/>
    <n v="269.91000000000003"/>
    <n v="8727.09"/>
    <n v="2015.96"/>
    <s v="Jaipur"/>
    <s v="Rajasthan"/>
    <s v="North"/>
    <x v="3"/>
    <s v="Express"/>
    <n v="2025"/>
    <n v="8"/>
    <s v="August"/>
    <n v="0.23100000000000001"/>
    <n v="8457.18"/>
    <n v="0"/>
  </r>
  <r>
    <s v="ORD101781"/>
    <d v="2025-08-14T00:00:00"/>
    <x v="629"/>
    <s v="Customer_0608"/>
    <s v="P2005"/>
    <s v="Keyboard"/>
    <x v="2"/>
    <x v="3"/>
    <n v="3"/>
    <n v="1299"/>
    <n v="3897"/>
    <n v="0.03"/>
    <n v="116.91"/>
    <n v="3780.09"/>
    <n v="570.79"/>
    <s v="Delhi"/>
    <s v="Delhi"/>
    <s v="North"/>
    <x v="2"/>
    <s v="Standard"/>
    <n v="2025"/>
    <n v="8"/>
    <s v="August"/>
    <n v="0.151"/>
    <n v="3663.18"/>
    <n v="0"/>
  </r>
  <r>
    <s v="ORD102074"/>
    <d v="2024-08-21T00:00:00"/>
    <x v="534"/>
    <s v="Customer_0690"/>
    <s v="P2011"/>
    <s v="Sneakers"/>
    <x v="0"/>
    <x v="4"/>
    <n v="1"/>
    <n v="2499"/>
    <n v="2499"/>
    <n v="0.18"/>
    <n v="449.82"/>
    <n v="2049.1799999999998"/>
    <n v="545.08000000000004"/>
    <s v="Noida"/>
    <s v="Uttar Pradesh"/>
    <s v="North"/>
    <x v="1"/>
    <s v="Standard"/>
    <n v="2024"/>
    <n v="8"/>
    <s v="August"/>
    <n v="0.26600000000000001"/>
    <n v="1599.36"/>
    <n v="0"/>
  </r>
  <r>
    <s v="ORD102237"/>
    <d v="2024-02-22T00:00:00"/>
    <x v="265"/>
    <s v="Customer_0554"/>
    <s v="P2019"/>
    <s v="Sunscreen"/>
    <x v="4"/>
    <x v="11"/>
    <n v="2"/>
    <n v="699"/>
    <n v="1398"/>
    <n v="0.08"/>
    <n v="111.84"/>
    <n v="1286.1600000000001"/>
    <n v="457.87"/>
    <s v="Delhi"/>
    <s v="Delhi"/>
    <s v="North"/>
    <x v="4"/>
    <s v="Express"/>
    <n v="2024"/>
    <n v="2"/>
    <s v="February"/>
    <n v="0.35599999999999998"/>
    <n v="1174.32"/>
    <n v="0"/>
  </r>
  <r>
    <s v="ORD103339"/>
    <d v="2025-08-20T00:00:00"/>
    <x v="677"/>
    <s v="Customer_0575"/>
    <s v="P2001"/>
    <s v="Smartphone"/>
    <x v="2"/>
    <x v="7"/>
    <n v="1"/>
    <n v="24999"/>
    <n v="24999"/>
    <n v="0.23"/>
    <n v="5749.77"/>
    <n v="19249.23"/>
    <n v="1751.68"/>
    <s v="Noida"/>
    <s v="Uttar Pradesh"/>
    <s v="North"/>
    <x v="4"/>
    <s v="Express"/>
    <n v="2025"/>
    <n v="8"/>
    <s v="August"/>
    <n v="9.0999999999999998E-2"/>
    <n v="13499.46"/>
    <n v="0"/>
  </r>
  <r>
    <s v="ORD100083"/>
    <d v="2025-05-06T00:00:00"/>
    <x v="524"/>
    <s v="Customer_0473"/>
    <s v="P2001"/>
    <s v="Smartphone"/>
    <x v="2"/>
    <x v="7"/>
    <n v="1"/>
    <n v="24999"/>
    <n v="24999"/>
    <n v="0.18"/>
    <n v="4499.82"/>
    <n v="20499.18"/>
    <n v="2172.91"/>
    <s v="Chennai"/>
    <s v="Tamil Nadu"/>
    <s v="South"/>
    <x v="3"/>
    <s v="Standard"/>
    <n v="2025"/>
    <n v="5"/>
    <s v="May"/>
    <n v="0.106"/>
    <n v="15999.36"/>
    <n v="0"/>
  </r>
  <r>
    <s v="ORD101293"/>
    <d v="2024-06-23T00:00:00"/>
    <x v="268"/>
    <s v="Customer_0636"/>
    <s v="P2015"/>
    <s v="Table Lamp"/>
    <x v="1"/>
    <x v="8"/>
    <n v="2"/>
    <n v="1299"/>
    <n v="2598"/>
    <n v="0.03"/>
    <n v="77.94"/>
    <n v="2520.06"/>
    <n v="582.13"/>
    <s v="Mumbai"/>
    <s v="Maharashtra"/>
    <s v="West"/>
    <x v="4"/>
    <s v="Standard"/>
    <n v="2024"/>
    <n v="6"/>
    <s v="June"/>
    <n v="0.23100000000000001"/>
    <n v="2442.12"/>
    <n v="0"/>
  </r>
  <r>
    <s v="ORD102951"/>
    <d v="2025-06-20T00:00:00"/>
    <x v="109"/>
    <s v="Customer_0735"/>
    <s v="P2014"/>
    <s v="Cookware Set"/>
    <x v="1"/>
    <x v="1"/>
    <n v="2"/>
    <n v="2999"/>
    <n v="5998"/>
    <n v="0.18"/>
    <n v="1079.6400000000001"/>
    <n v="4918.3599999999997"/>
    <n v="914.81"/>
    <s v="Pune"/>
    <s v="Maharashtra"/>
    <s v="West"/>
    <x v="1"/>
    <s v="Standard"/>
    <n v="2025"/>
    <n v="6"/>
    <s v="June"/>
    <n v="0.186"/>
    <n v="3838.72"/>
    <n v="0"/>
  </r>
  <r>
    <s v="ORD103806"/>
    <d v="2025-10-06T00:00:00"/>
    <x v="623"/>
    <s v="Customer_0236"/>
    <s v="P2015"/>
    <s v="Table Lamp"/>
    <x v="1"/>
    <x v="8"/>
    <n v="4"/>
    <n v="1299"/>
    <n v="5196"/>
    <n v="0.08"/>
    <n v="415.68"/>
    <n v="4780.32"/>
    <n v="1032.55"/>
    <s v="Gurugram"/>
    <s v="Haryana"/>
    <s v="North"/>
    <x v="4"/>
    <s v="Standard"/>
    <n v="2025"/>
    <n v="10"/>
    <s v="October"/>
    <n v="0.216"/>
    <n v="4364.6400000000003"/>
    <n v="0"/>
  </r>
  <r>
    <s v="ORD104731"/>
    <d v="2025-09-26T00:00:00"/>
    <x v="57"/>
    <s v="Customer_0707"/>
    <s v="P2012"/>
    <s v="Sandals"/>
    <x v="0"/>
    <x v="4"/>
    <n v="2"/>
    <n v="1299"/>
    <n v="2598"/>
    <n v="0.03"/>
    <n v="77.94"/>
    <n v="2520.06"/>
    <n v="783.74"/>
    <s v="Bengaluru"/>
    <s v="Karnataka"/>
    <s v="South"/>
    <x v="2"/>
    <s v="Express"/>
    <n v="2025"/>
    <n v="9"/>
    <s v="September"/>
    <n v="0.311"/>
    <n v="2442.12"/>
    <n v="0"/>
  </r>
  <r>
    <s v="ORD100657"/>
    <d v="2025-01-24T00:00:00"/>
    <x v="328"/>
    <s v="Customer_0207"/>
    <s v="P2004"/>
    <s v="Wireless Mouse"/>
    <x v="2"/>
    <x v="3"/>
    <n v="2"/>
    <n v="899"/>
    <n v="1798"/>
    <n v="0.23"/>
    <n v="413.54"/>
    <n v="1384.46"/>
    <n v="125.99"/>
    <s v="Lucknow"/>
    <s v="Uttar Pradesh"/>
    <s v="North"/>
    <x v="1"/>
    <s v="Standard"/>
    <n v="2025"/>
    <n v="1"/>
    <s v="January"/>
    <n v="9.0999999999999998E-2"/>
    <n v="970.92"/>
    <n v="0"/>
  </r>
  <r>
    <s v="ORD102073"/>
    <d v="2024-05-31T00:00:00"/>
    <x v="54"/>
    <s v="Customer_0687"/>
    <s v="P2017"/>
    <s v="Office Chair"/>
    <x v="1"/>
    <x v="5"/>
    <n v="1"/>
    <n v="5999"/>
    <n v="5999"/>
    <n v="0.13"/>
    <n v="779.87"/>
    <n v="5219.13"/>
    <n v="1049.05"/>
    <s v="Bengaluru"/>
    <s v="Karnataka"/>
    <s v="South"/>
    <x v="1"/>
    <s v="Standard"/>
    <n v="2024"/>
    <n v="5"/>
    <s v="May"/>
    <n v="0.20100000000000001"/>
    <n v="4439.26"/>
    <n v="0"/>
  </r>
  <r>
    <s v="ORD102267"/>
    <d v="2025-11-28T00:00:00"/>
    <x v="589"/>
    <s v="Customer_0475"/>
    <s v="P2003"/>
    <s v="Laptop"/>
    <x v="2"/>
    <x v="2"/>
    <n v="1"/>
    <n v="59999"/>
    <n v="59999"/>
    <n v="0.18"/>
    <n v="10799.82"/>
    <n v="49199.18"/>
    <n v="5215.1099999999997"/>
    <s v="Delhi"/>
    <s v="Delhi"/>
    <s v="North"/>
    <x v="1"/>
    <s v="Standard"/>
    <n v="2025"/>
    <n v="11"/>
    <s v="November"/>
    <n v="0.106"/>
    <n v="38399.360000000001"/>
    <n v="0"/>
  </r>
  <r>
    <s v="ORD100030"/>
    <d v="2024-09-05T00:00:00"/>
    <x v="755"/>
    <s v="Customer_0142"/>
    <s v="P2014"/>
    <s v="Cookware Set"/>
    <x v="1"/>
    <x v="1"/>
    <n v="2"/>
    <n v="2999"/>
    <n v="5998"/>
    <n v="0.08"/>
    <n v="479.84"/>
    <n v="5518.16"/>
    <n v="1191.92"/>
    <s v="Kolkata"/>
    <s v="West Bengal"/>
    <s v="East"/>
    <x v="3"/>
    <s v="Express"/>
    <n v="2024"/>
    <n v="9"/>
    <s v="September"/>
    <n v="0.216"/>
    <n v="5038.32"/>
    <n v="0"/>
  </r>
  <r>
    <s v="ORD100741"/>
    <d v="2024-02-02T00:00:00"/>
    <x v="502"/>
    <s v="Customer_0173"/>
    <s v="P2010"/>
    <s v="Dress"/>
    <x v="0"/>
    <x v="0"/>
    <n v="2"/>
    <n v="1999"/>
    <n v="3998"/>
    <n v="0.23"/>
    <n v="919.54"/>
    <n v="3078.46"/>
    <n v="772.69"/>
    <s v="Jaipur"/>
    <s v="Rajasthan"/>
    <s v="North"/>
    <x v="2"/>
    <s v="Express"/>
    <n v="2024"/>
    <n v="2"/>
    <s v="February"/>
    <n v="0.251"/>
    <n v="2158.92"/>
    <n v="0"/>
  </r>
  <r>
    <s v="ORD101870"/>
    <d v="2025-08-09T00:00:00"/>
    <x v="723"/>
    <s v="Customer_0372"/>
    <s v="P2012"/>
    <s v="Sandals"/>
    <x v="0"/>
    <x v="4"/>
    <n v="2"/>
    <n v="1299"/>
    <n v="2598"/>
    <n v="0.23"/>
    <n v="597.54"/>
    <n v="2000.46"/>
    <n v="502.12"/>
    <s v="Hyderabad"/>
    <s v="Telangana"/>
    <s v="South"/>
    <x v="4"/>
    <s v="Standard"/>
    <n v="2025"/>
    <n v="8"/>
    <s v="August"/>
    <n v="0.251"/>
    <n v="1402.92"/>
    <n v="0"/>
  </r>
  <r>
    <s v="ORD102133"/>
    <d v="2025-12-18T00:00:00"/>
    <x v="671"/>
    <s v="Customer_0230"/>
    <s v="P2024"/>
    <s v="Cricket Bat"/>
    <x v="3"/>
    <x v="6"/>
    <n v="1"/>
    <n v="2499"/>
    <n v="2499"/>
    <n v="0.13"/>
    <n v="324.87"/>
    <n v="2174.13"/>
    <n v="523.97"/>
    <s v="Chennai"/>
    <s v="Tamil Nadu"/>
    <s v="South"/>
    <x v="2"/>
    <s v="Same Day"/>
    <n v="2025"/>
    <n v="12"/>
    <s v="December"/>
    <n v="0.24099999999999999"/>
    <n v="1849.26"/>
    <n v="0"/>
  </r>
  <r>
    <s v="ORD104205"/>
    <d v="2024-04-22T00:00:00"/>
    <x v="215"/>
    <s v="Customer_0271"/>
    <s v="P2015"/>
    <s v="Table Lamp"/>
    <x v="1"/>
    <x v="8"/>
    <n v="1"/>
    <n v="1299"/>
    <n v="1299"/>
    <n v="0.13"/>
    <n v="168.87"/>
    <n v="1130.1300000000001"/>
    <n v="227.16"/>
    <s v="Bengaluru"/>
    <s v="Karnataka"/>
    <s v="South"/>
    <x v="3"/>
    <s v="Standard"/>
    <n v="2024"/>
    <n v="4"/>
    <s v="April"/>
    <n v="0.20100000000000001"/>
    <n v="961.26"/>
    <n v="0"/>
  </r>
  <r>
    <s v="ORD100469"/>
    <d v="2024-07-14T00:00:00"/>
    <x v="217"/>
    <s v="Customer_0061"/>
    <s v="P2004"/>
    <s v="Wireless Mouse"/>
    <x v="2"/>
    <x v="3"/>
    <n v="3"/>
    <n v="899"/>
    <n v="2697"/>
    <n v="0.18"/>
    <n v="485.46"/>
    <n v="2211.54"/>
    <n v="234.42"/>
    <s v="Ahmedabad"/>
    <s v="Gujarat"/>
    <s v="West"/>
    <x v="1"/>
    <s v="Standard"/>
    <n v="2024"/>
    <n v="7"/>
    <s v="July"/>
    <n v="0.106"/>
    <n v="1726.08"/>
    <n v="0"/>
  </r>
  <r>
    <s v="ORD103371"/>
    <d v="2024-01-20T00:00:00"/>
    <x v="542"/>
    <s v="Customer_0174"/>
    <s v="P2024"/>
    <s v="Cricket Bat"/>
    <x v="3"/>
    <x v="6"/>
    <n v="1"/>
    <n v="2499"/>
    <n v="2499"/>
    <n v="0.13"/>
    <n v="324.87"/>
    <n v="2174.13"/>
    <n v="523.97"/>
    <s v="Hyderabad"/>
    <s v="Telangana"/>
    <s v="South"/>
    <x v="1"/>
    <s v="Standard"/>
    <n v="2024"/>
    <n v="1"/>
    <s v="January"/>
    <n v="0.24099999999999999"/>
    <n v="1849.26"/>
    <n v="0"/>
  </r>
  <r>
    <s v="ORD103596"/>
    <d v="2025-03-27T00:00:00"/>
    <x v="539"/>
    <s v="Customer_0580"/>
    <s v="P2008"/>
    <s v="Jeans"/>
    <x v="0"/>
    <x v="12"/>
    <n v="1"/>
    <n v="1799"/>
    <n v="1799"/>
    <n v="0.13"/>
    <n v="233.87"/>
    <n v="1565.13"/>
    <n v="439.8"/>
    <s v="Gurugram"/>
    <s v="Haryana"/>
    <s v="North"/>
    <x v="3"/>
    <s v="Standard"/>
    <n v="2025"/>
    <n v="3"/>
    <s v="March"/>
    <n v="0.28100000000000003"/>
    <n v="1331.26"/>
    <n v="0"/>
  </r>
  <r>
    <s v="ORD103808"/>
    <d v="2024-11-17T00:00:00"/>
    <x v="739"/>
    <s v="Customer_0652"/>
    <s v="P2016"/>
    <s v="Bedsheet Set"/>
    <x v="1"/>
    <x v="8"/>
    <n v="2"/>
    <n v="999"/>
    <n v="1998"/>
    <n v="0.18"/>
    <n v="359.64"/>
    <n v="1638.36"/>
    <n v="304.73"/>
    <s v="Hyderabad"/>
    <s v="Telangana"/>
    <s v="South"/>
    <x v="1"/>
    <s v="Standard"/>
    <n v="2024"/>
    <n v="11"/>
    <s v="November"/>
    <n v="0.186"/>
    <n v="1278.72"/>
    <n v="0"/>
  </r>
  <r>
    <s v="ORD103941"/>
    <d v="2025-03-04T00:00:00"/>
    <x v="175"/>
    <s v="Customer_0742"/>
    <s v="P2011"/>
    <s v="Sneakers"/>
    <x v="0"/>
    <x v="4"/>
    <n v="2"/>
    <n v="2499"/>
    <n v="4998"/>
    <n v="0.08"/>
    <n v="399.84"/>
    <n v="4598.16"/>
    <n v="1361.06"/>
    <s v="Jaipur"/>
    <s v="Rajasthan"/>
    <s v="North"/>
    <x v="3"/>
    <s v="Standard"/>
    <n v="2025"/>
    <n v="3"/>
    <s v="March"/>
    <n v="0.29599999999999999"/>
    <n v="4198.32"/>
    <n v="0"/>
  </r>
  <r>
    <s v="ORD104215"/>
    <d v="2024-06-04T00:00:00"/>
    <x v="664"/>
    <s v="Customer_0741"/>
    <s v="P2013"/>
    <s v="Mixer Grinder"/>
    <x v="1"/>
    <x v="1"/>
    <n v="2"/>
    <n v="3499"/>
    <n v="6998"/>
    <n v="0.13"/>
    <n v="909.74"/>
    <n v="6088.26"/>
    <n v="1223.74"/>
    <s v="Mumbai"/>
    <s v="Maharashtra"/>
    <s v="West"/>
    <x v="1"/>
    <s v="Express"/>
    <n v="2024"/>
    <n v="6"/>
    <s v="June"/>
    <n v="0.20100000000000001"/>
    <n v="5178.5200000000004"/>
    <n v="0"/>
  </r>
  <r>
    <s v="ORD100411"/>
    <d v="2025-02-26T00:00:00"/>
    <x v="167"/>
    <s v="Customer_0351"/>
    <s v="P2003"/>
    <s v="Laptop"/>
    <x v="2"/>
    <x v="2"/>
    <n v="2"/>
    <n v="59999"/>
    <n v="119998"/>
    <n v="0.08"/>
    <n v="9599.84"/>
    <n v="110398.16"/>
    <n v="15014.15"/>
    <s v="Noida"/>
    <s v="Uttar Pradesh"/>
    <s v="North"/>
    <x v="4"/>
    <s v="Standard"/>
    <n v="2025"/>
    <n v="2"/>
    <s v="February"/>
    <n v="0.13600000000000001"/>
    <n v="100798.32"/>
    <n v="0"/>
  </r>
  <r>
    <s v="ORD101054"/>
    <d v="2025-12-08T00:00:00"/>
    <x v="120"/>
    <s v="Customer_0385"/>
    <s v="P2007"/>
    <s v="T-Shirt"/>
    <x v="0"/>
    <x v="12"/>
    <n v="1"/>
    <n v="799"/>
    <n v="799"/>
    <n v="0.23"/>
    <n v="183.77"/>
    <n v="615.23"/>
    <n v="154.41999999999999"/>
    <s v="Ahmedabad"/>
    <s v="Gujarat"/>
    <s v="West"/>
    <x v="4"/>
    <s v="Express"/>
    <n v="2025"/>
    <n v="12"/>
    <s v="December"/>
    <n v="0.251"/>
    <n v="431.46"/>
    <n v="0"/>
  </r>
  <r>
    <s v="ORD101509"/>
    <d v="2024-07-27T00:00:00"/>
    <x v="358"/>
    <s v="Customer_0300"/>
    <s v="P2018"/>
    <s v="Face Wash"/>
    <x v="4"/>
    <x v="11"/>
    <n v="1"/>
    <n v="399"/>
    <n v="399"/>
    <n v="0.23"/>
    <n v="91.77"/>
    <n v="307.23"/>
    <n v="95.55"/>
    <s v="Delhi"/>
    <s v="Delhi"/>
    <s v="North"/>
    <x v="1"/>
    <s v="Express"/>
    <n v="2024"/>
    <n v="7"/>
    <s v="July"/>
    <n v="0.311"/>
    <n v="215.46"/>
    <n v="0"/>
  </r>
  <r>
    <s v="ORD101770"/>
    <d v="2025-02-24T00:00:00"/>
    <x v="100"/>
    <s v="Customer_0169"/>
    <s v="P2006"/>
    <s v="Power Bank"/>
    <x v="2"/>
    <x v="3"/>
    <n v="1"/>
    <n v="1499"/>
    <n v="1499"/>
    <n v="0.18"/>
    <n v="269.82"/>
    <n v="1229.18"/>
    <n v="130.29"/>
    <s v="Noida"/>
    <s v="Uttar Pradesh"/>
    <s v="North"/>
    <x v="2"/>
    <s v="Express"/>
    <n v="2025"/>
    <n v="2"/>
    <s v="February"/>
    <n v="0.106"/>
    <n v="959.36"/>
    <n v="0"/>
  </r>
  <r>
    <s v="ORD102132"/>
    <d v="2025-05-28T00:00:00"/>
    <x v="440"/>
    <s v="Customer_0115"/>
    <s v="P2007"/>
    <s v="T-Shirt"/>
    <x v="0"/>
    <x v="12"/>
    <n v="2"/>
    <n v="799"/>
    <n v="1598"/>
    <n v="0.23"/>
    <n v="367.54"/>
    <n v="1230.46"/>
    <n v="308.85000000000002"/>
    <s v="Jaipur"/>
    <s v="Rajasthan"/>
    <s v="North"/>
    <x v="3"/>
    <s v="Standard"/>
    <n v="2025"/>
    <n v="5"/>
    <s v="May"/>
    <n v="0.251"/>
    <n v="862.92"/>
    <n v="0"/>
  </r>
  <r>
    <s v="ORD102328"/>
    <d v="2025-09-18T00:00:00"/>
    <x v="496"/>
    <s v="Customer_0366"/>
    <s v="P2020"/>
    <s v="Shampoo"/>
    <x v="4"/>
    <x v="10"/>
    <n v="1"/>
    <n v="599"/>
    <n v="599"/>
    <n v="0.23"/>
    <n v="137.77000000000001"/>
    <n v="461.23"/>
    <n v="143.44"/>
    <s v="Pune"/>
    <s v="Maharashtra"/>
    <s v="West"/>
    <x v="2"/>
    <s v="Standard"/>
    <n v="2025"/>
    <n v="9"/>
    <s v="September"/>
    <n v="0.311"/>
    <n v="323.45999999999998"/>
    <n v="0"/>
  </r>
  <r>
    <s v="ORD104185"/>
    <d v="2025-04-27T00:00:00"/>
    <x v="144"/>
    <s v="Customer_0666"/>
    <s v="P2015"/>
    <s v="Table Lamp"/>
    <x v="1"/>
    <x v="8"/>
    <n v="1"/>
    <n v="1299"/>
    <n v="1299"/>
    <n v="0.08"/>
    <n v="103.92"/>
    <n v="1195.08"/>
    <n v="258.14"/>
    <s v="Mumbai"/>
    <s v="Maharashtra"/>
    <s v="West"/>
    <x v="1"/>
    <s v="Same Day"/>
    <n v="2025"/>
    <n v="4"/>
    <s v="April"/>
    <n v="0.216"/>
    <n v="1091.1600000000001"/>
    <n v="0"/>
  </r>
  <r>
    <s v="ORD100084"/>
    <d v="2024-03-04T00:00:00"/>
    <x v="170"/>
    <s v="Customer_0601"/>
    <s v="P2019"/>
    <s v="Sunscreen"/>
    <x v="4"/>
    <x v="11"/>
    <n v="1"/>
    <n v="699"/>
    <n v="699"/>
    <n v="0.08"/>
    <n v="55.92"/>
    <n v="643.08000000000004"/>
    <n v="228.94"/>
    <s v="Gurugram"/>
    <s v="Haryana"/>
    <s v="North"/>
    <x v="1"/>
    <s v="Standard"/>
    <n v="2024"/>
    <n v="3"/>
    <s v="March"/>
    <n v="0.35599999999999998"/>
    <n v="587.16"/>
    <n v="0"/>
  </r>
  <r>
    <s v="ORD100405"/>
    <d v="2025-12-23T00:00:00"/>
    <x v="595"/>
    <s v="Customer_0564"/>
    <s v="P2008"/>
    <s v="Jeans"/>
    <x v="0"/>
    <x v="12"/>
    <n v="4"/>
    <n v="1799"/>
    <n v="7196"/>
    <n v="0.28000000000000003"/>
    <n v="2014.88"/>
    <n v="5181.12"/>
    <n v="1222.74"/>
    <s v="Kolkata"/>
    <s v="West Bengal"/>
    <s v="East"/>
    <x v="4"/>
    <s v="Standard"/>
    <n v="2025"/>
    <n v="12"/>
    <s v="December"/>
    <n v="0.23599999999999999"/>
    <n v="3166.24"/>
    <n v="0"/>
  </r>
  <r>
    <s v="ORD101700"/>
    <d v="2024-05-21T00:00:00"/>
    <x v="762"/>
    <s v="Customer_0670"/>
    <s v="P2025"/>
    <s v="Football"/>
    <x v="3"/>
    <x v="6"/>
    <n v="1"/>
    <n v="999"/>
    <n v="999"/>
    <n v="0.08"/>
    <n v="79.92"/>
    <n v="919.08"/>
    <n v="235.28"/>
    <s v="Hyderabad"/>
    <s v="Telangana"/>
    <s v="South"/>
    <x v="1"/>
    <s v="Standard"/>
    <n v="2024"/>
    <n v="5"/>
    <s v="May"/>
    <n v="0.25600000000000001"/>
    <n v="839.16"/>
    <n v="0"/>
  </r>
  <r>
    <s v="ORD102114"/>
    <d v="2025-06-15T00:00:00"/>
    <x v="529"/>
    <s v="Customer_0762"/>
    <s v="P2016"/>
    <s v="Bedsheet Set"/>
    <x v="1"/>
    <x v="8"/>
    <n v="1"/>
    <n v="999"/>
    <n v="999"/>
    <n v="0.18"/>
    <n v="179.82"/>
    <n v="819.18"/>
    <n v="152.37"/>
    <s v="Delhi"/>
    <s v="Delhi"/>
    <s v="North"/>
    <x v="1"/>
    <s v="Standard"/>
    <n v="2025"/>
    <n v="6"/>
    <s v="June"/>
    <n v="0.186"/>
    <n v="639.36"/>
    <n v="0"/>
  </r>
  <r>
    <s v="ORD102445"/>
    <d v="2024-07-31T00:00:00"/>
    <x v="30"/>
    <s v="Customer_0754"/>
    <s v="P2016"/>
    <s v="Bedsheet Set"/>
    <x v="1"/>
    <x v="8"/>
    <n v="3"/>
    <n v="999"/>
    <n v="2997"/>
    <n v="0.03"/>
    <n v="89.91"/>
    <n v="2907.09"/>
    <n v="671.54"/>
    <s v="Hyderabad"/>
    <s v="Telangana"/>
    <s v="South"/>
    <x v="2"/>
    <s v="Standard"/>
    <n v="2024"/>
    <n v="7"/>
    <s v="July"/>
    <n v="0.23100000000000001"/>
    <n v="2817.18"/>
    <n v="0"/>
  </r>
  <r>
    <s v="ORD103298"/>
    <d v="2025-07-28T00:00:00"/>
    <x v="657"/>
    <s v="Customer_0586"/>
    <s v="P2025"/>
    <s v="Football"/>
    <x v="3"/>
    <x v="6"/>
    <n v="5"/>
    <n v="999"/>
    <n v="4995"/>
    <n v="0.28000000000000003"/>
    <n v="1398.6"/>
    <n v="3596.4"/>
    <n v="704.89"/>
    <s v="Delhi"/>
    <s v="Delhi"/>
    <s v="North"/>
    <x v="1"/>
    <s v="Express"/>
    <n v="2025"/>
    <n v="7"/>
    <s v="July"/>
    <n v="0.19600000000000001"/>
    <n v="2197.8000000000002"/>
    <n v="0"/>
  </r>
  <r>
    <s v="ORD104694"/>
    <d v="2024-11-28T00:00:00"/>
    <x v="14"/>
    <s v="Customer_0726"/>
    <s v="P2013"/>
    <s v="Mixer Grinder"/>
    <x v="1"/>
    <x v="1"/>
    <n v="2"/>
    <n v="3499"/>
    <n v="6998"/>
    <n v="0.28000000000000003"/>
    <n v="1959.44"/>
    <n v="5038.5600000000004"/>
    <n v="786.02"/>
    <s v="Ahmedabad"/>
    <s v="Gujarat"/>
    <s v="West"/>
    <x v="3"/>
    <s v="Standard"/>
    <n v="2024"/>
    <n v="11"/>
    <s v="November"/>
    <n v="0.156"/>
    <n v="3079.12"/>
    <n v="0"/>
  </r>
  <r>
    <s v="ORD104891"/>
    <d v="2025-11-09T00:00:00"/>
    <x v="407"/>
    <s v="Customer_0010"/>
    <s v="P2001"/>
    <s v="Smartphone"/>
    <x v="2"/>
    <x v="7"/>
    <n v="1"/>
    <n v="24999"/>
    <n v="24999"/>
    <n v="0.23"/>
    <n v="5749.77"/>
    <n v="19249.23"/>
    <n v="1751.68"/>
    <s v="Kolkata"/>
    <s v="West Bengal"/>
    <s v="East"/>
    <x v="1"/>
    <s v="Standard"/>
    <n v="2025"/>
    <n v="11"/>
    <s v="November"/>
    <n v="9.0999999999999998E-2"/>
    <n v="13499.46"/>
    <n v="0"/>
  </r>
  <r>
    <s v="ORD100051"/>
    <d v="2025-05-04T00:00:00"/>
    <x v="403"/>
    <s v="Customer_0344"/>
    <s v="P2024"/>
    <s v="Cricket Bat"/>
    <x v="3"/>
    <x v="6"/>
    <n v="2"/>
    <n v="2499"/>
    <n v="4998"/>
    <n v="0.03"/>
    <n v="149.94"/>
    <n v="4848.0600000000004"/>
    <n v="1313.82"/>
    <s v="Mumbai"/>
    <s v="Maharashtra"/>
    <s v="West"/>
    <x v="4"/>
    <s v="Standard"/>
    <n v="2025"/>
    <n v="5"/>
    <s v="May"/>
    <n v="0.27100000000000002"/>
    <n v="4698.12"/>
    <n v="0"/>
  </r>
  <r>
    <s v="ORD100229"/>
    <d v="2025-06-22T00:00:00"/>
    <x v="764"/>
    <s v="Customer_0576"/>
    <s v="P2024"/>
    <s v="Cricket Bat"/>
    <x v="3"/>
    <x v="6"/>
    <n v="2"/>
    <n v="2499"/>
    <n v="4998"/>
    <n v="0.08"/>
    <n v="399.84"/>
    <n v="4598.16"/>
    <n v="1177.1300000000001"/>
    <s v="Mumbai"/>
    <s v="Maharashtra"/>
    <s v="West"/>
    <x v="1"/>
    <s v="Standard"/>
    <n v="2025"/>
    <n v="6"/>
    <s v="June"/>
    <n v="0.25600000000000001"/>
    <n v="4198.32"/>
    <n v="0"/>
  </r>
  <r>
    <s v="ORD102478"/>
    <d v="2025-01-20T00:00:00"/>
    <x v="723"/>
    <s v="Customer_0372"/>
    <s v="P2007"/>
    <s v="T-Shirt"/>
    <x v="0"/>
    <x v="12"/>
    <n v="2"/>
    <n v="799"/>
    <n v="1598"/>
    <n v="0.13"/>
    <n v="207.74"/>
    <n v="1390.26"/>
    <n v="390.66"/>
    <s v="Pune"/>
    <s v="Maharashtra"/>
    <s v="West"/>
    <x v="2"/>
    <s v="Express"/>
    <n v="2025"/>
    <n v="1"/>
    <s v="January"/>
    <n v="0.28100000000000003"/>
    <n v="1182.52"/>
    <n v="0"/>
  </r>
  <r>
    <s v="ORD104126"/>
    <d v="2024-11-17T00:00:00"/>
    <x v="412"/>
    <s v="Customer_0189"/>
    <s v="P2001"/>
    <s v="Smartphone"/>
    <x v="2"/>
    <x v="7"/>
    <n v="2"/>
    <n v="24999"/>
    <n v="49998"/>
    <n v="0.08"/>
    <n v="3999.84"/>
    <n v="45998.16"/>
    <n v="6255.75"/>
    <s v="Lucknow"/>
    <s v="Uttar Pradesh"/>
    <s v="North"/>
    <x v="4"/>
    <s v="Standard"/>
    <n v="2024"/>
    <n v="11"/>
    <s v="November"/>
    <n v="0.13600000000000001"/>
    <n v="41998.32"/>
    <n v="0"/>
  </r>
  <r>
    <s v="ORD104608"/>
    <d v="2024-06-26T00:00:00"/>
    <x v="36"/>
    <s v="Customer_0625"/>
    <s v="P2005"/>
    <s v="Keyboard"/>
    <x v="2"/>
    <x v="3"/>
    <n v="2"/>
    <n v="1299"/>
    <n v="2598"/>
    <n v="0.13"/>
    <n v="337.74"/>
    <n v="2260.2600000000002"/>
    <n v="273.49"/>
    <s v="Ahmedabad"/>
    <s v="Gujarat"/>
    <s v="West"/>
    <x v="2"/>
    <s v="Express"/>
    <n v="2024"/>
    <n v="6"/>
    <s v="June"/>
    <n v="0.121"/>
    <n v="1922.52"/>
    <n v="0"/>
  </r>
  <r>
    <s v="ORD101281"/>
    <d v="2025-04-15T00:00:00"/>
    <x v="694"/>
    <s v="Customer_0079"/>
    <s v="P2006"/>
    <s v="Power Bank"/>
    <x v="2"/>
    <x v="3"/>
    <n v="2"/>
    <n v="1499"/>
    <n v="2998"/>
    <n v="0.15"/>
    <n v="449.7"/>
    <n v="2548.3000000000002"/>
    <n v="293.05"/>
    <s v="Gurugram"/>
    <s v="Haryana"/>
    <s v="North"/>
    <x v="4"/>
    <s v="Standard"/>
    <n v="2025"/>
    <n v="4"/>
    <s v="April"/>
    <n v="0.115"/>
    <n v="2098.6"/>
    <n v="0"/>
  </r>
  <r>
    <s v="ORD103505"/>
    <d v="2025-06-29T00:00:00"/>
    <x v="368"/>
    <s v="Customer_0609"/>
    <s v="P2010"/>
    <s v="Dress"/>
    <x v="0"/>
    <x v="0"/>
    <n v="1"/>
    <n v="1999"/>
    <n v="1999"/>
    <n v="0.1"/>
    <n v="199.9"/>
    <n v="1799.1"/>
    <n v="521.74"/>
    <s v="Kolkata"/>
    <s v="West Bengal"/>
    <s v="East"/>
    <x v="4"/>
    <s v="Express"/>
    <n v="2025"/>
    <n v="6"/>
    <s v="June"/>
    <n v="0.28999999999999998"/>
    <n v="1599.2"/>
    <n v="0"/>
  </r>
  <r>
    <s v="ORD104721"/>
    <d v="2024-12-16T00:00:00"/>
    <x v="642"/>
    <s v="Customer_0393"/>
    <s v="P2013"/>
    <s v="Mixer Grinder"/>
    <x v="1"/>
    <x v="1"/>
    <n v="1"/>
    <n v="3499"/>
    <n v="3499"/>
    <n v="0"/>
    <n v="0"/>
    <n v="3499"/>
    <n v="839.76"/>
    <s v="Gurugram"/>
    <s v="Haryana"/>
    <s v="North"/>
    <x v="1"/>
    <s v="Standard"/>
    <n v="2024"/>
    <n v="12"/>
    <s v="December"/>
    <n v="0.24"/>
    <n v="3499"/>
    <n v="0"/>
  </r>
  <r>
    <s v="ORD100670"/>
    <d v="2025-07-13T00:00:00"/>
    <x v="765"/>
    <s v="Customer_0458"/>
    <s v="P2017"/>
    <s v="Office Chair"/>
    <x v="1"/>
    <x v="5"/>
    <n v="1"/>
    <n v="5999"/>
    <n v="5999"/>
    <n v="0.2"/>
    <n v="1199.8"/>
    <n v="4799.2"/>
    <n v="863.86"/>
    <s v="Bengaluru"/>
    <s v="Karnataka"/>
    <s v="South"/>
    <x v="1"/>
    <s v="Express"/>
    <n v="2025"/>
    <n v="7"/>
    <s v="July"/>
    <n v="0.18"/>
    <n v="3599.4"/>
    <n v="0"/>
  </r>
  <r>
    <s v="ORD100821"/>
    <d v="2024-12-28T00:00:00"/>
    <x v="365"/>
    <s v="Customer_0201"/>
    <s v="P2020"/>
    <s v="Shampoo"/>
    <x v="4"/>
    <x v="10"/>
    <n v="3"/>
    <n v="599"/>
    <n v="1797"/>
    <n v="0.05"/>
    <n v="89.85"/>
    <n v="1707.15"/>
    <n v="623.11"/>
    <s v="Ahmedabad"/>
    <s v="Gujarat"/>
    <s v="West"/>
    <x v="1"/>
    <s v="Standard"/>
    <n v="2024"/>
    <n v="12"/>
    <s v="December"/>
    <n v="0.36499999999999999"/>
    <n v="1617.3"/>
    <n v="0"/>
  </r>
  <r>
    <s v="ORD100867"/>
    <d v="2025-11-23T00:00:00"/>
    <x v="481"/>
    <s v="Customer_0486"/>
    <s v="P2006"/>
    <s v="Power Bank"/>
    <x v="2"/>
    <x v="3"/>
    <n v="1"/>
    <n v="1499"/>
    <n v="1499"/>
    <n v="0.15"/>
    <n v="224.85"/>
    <n v="1274.1500000000001"/>
    <n v="146.53"/>
    <s v="Gurugram"/>
    <s v="Haryana"/>
    <s v="North"/>
    <x v="2"/>
    <s v="Standard"/>
    <n v="2025"/>
    <n v="11"/>
    <s v="November"/>
    <n v="0.115"/>
    <n v="1049.3"/>
    <n v="0"/>
  </r>
  <r>
    <s v="ORD100970"/>
    <d v="2025-11-28T00:00:00"/>
    <x v="262"/>
    <s v="Customer_0796"/>
    <s v="P2006"/>
    <s v="Power Bank"/>
    <x v="2"/>
    <x v="3"/>
    <n v="2"/>
    <n v="1499"/>
    <n v="2998"/>
    <n v="0.05"/>
    <n v="149.9"/>
    <n v="2848.1"/>
    <n v="412.97"/>
    <s v="Kolkata"/>
    <s v="West Bengal"/>
    <s v="East"/>
    <x v="1"/>
    <s v="Standard"/>
    <n v="2025"/>
    <n v="11"/>
    <s v="November"/>
    <n v="0.14499999999999999"/>
    <n v="2698.2"/>
    <n v="0"/>
  </r>
  <r>
    <s v="ORD101182"/>
    <d v="2025-10-20T00:00:00"/>
    <x v="314"/>
    <s v="Customer_0105"/>
    <s v="P2018"/>
    <s v="Face Wash"/>
    <x v="4"/>
    <x v="11"/>
    <n v="2"/>
    <n v="399"/>
    <n v="798"/>
    <n v="0.25"/>
    <n v="199.5"/>
    <n v="598.5"/>
    <n v="182.54"/>
    <s v="Chennai"/>
    <s v="Tamil Nadu"/>
    <s v="South"/>
    <x v="3"/>
    <s v="Same Day"/>
    <n v="2025"/>
    <n v="10"/>
    <s v="October"/>
    <n v="0.30499999999999999"/>
    <n v="399"/>
    <n v="0"/>
  </r>
  <r>
    <s v="ORD102463"/>
    <d v="2025-12-10T00:00:00"/>
    <x v="448"/>
    <s v="Customer_0439"/>
    <s v="P2011"/>
    <s v="Sneakers"/>
    <x v="0"/>
    <x v="4"/>
    <n v="2"/>
    <n v="2499"/>
    <n v="4998"/>
    <n v="0.15"/>
    <n v="749.7"/>
    <n v="4248.3"/>
    <n v="1168.28"/>
    <s v="Chennai"/>
    <s v="Tamil Nadu"/>
    <s v="South"/>
    <x v="4"/>
    <s v="Express"/>
    <n v="2025"/>
    <n v="12"/>
    <s v="December"/>
    <n v="0.27500000000000002"/>
    <n v="3498.6"/>
    <n v="0"/>
  </r>
  <r>
    <s v="ORD100857"/>
    <d v="2024-09-27T00:00:00"/>
    <x v="121"/>
    <s v="Customer_0373"/>
    <s v="P2006"/>
    <s v="Power Bank"/>
    <x v="2"/>
    <x v="3"/>
    <n v="2"/>
    <n v="1499"/>
    <n v="2998"/>
    <n v="0.3"/>
    <n v="899.4"/>
    <n v="2098.6"/>
    <n v="146.9"/>
    <s v="Jaipur"/>
    <s v="Rajasthan"/>
    <s v="North"/>
    <x v="4"/>
    <s v="Standard"/>
    <n v="2024"/>
    <n v="9"/>
    <s v="September"/>
    <n v="7.0000000000000007E-2"/>
    <n v="1199.2"/>
    <n v="0"/>
  </r>
  <r>
    <s v="ORD102357"/>
    <d v="2025-09-16T00:00:00"/>
    <x v="360"/>
    <s v="Customer_0346"/>
    <s v="P2022"/>
    <s v="Yoga Mat"/>
    <x v="3"/>
    <x v="9"/>
    <n v="1"/>
    <n v="899"/>
    <n v="899"/>
    <n v="0"/>
    <n v="0"/>
    <n v="899"/>
    <n v="251.72"/>
    <s v="Mumbai"/>
    <s v="Maharashtra"/>
    <s v="West"/>
    <x v="1"/>
    <s v="Express"/>
    <n v="2025"/>
    <n v="9"/>
    <s v="September"/>
    <n v="0.28000000000000003"/>
    <n v="899"/>
    <n v="0"/>
  </r>
  <r>
    <s v="ORD102508"/>
    <d v="2025-05-10T00:00:00"/>
    <x v="533"/>
    <s v="Customer_0027"/>
    <s v="P2004"/>
    <s v="Wireless Mouse"/>
    <x v="2"/>
    <x v="3"/>
    <n v="1"/>
    <n v="899"/>
    <n v="899"/>
    <n v="0.1"/>
    <n v="89.9"/>
    <n v="809.1"/>
    <n v="105.18"/>
    <s v="Bengaluru"/>
    <s v="Karnataka"/>
    <s v="South"/>
    <x v="1"/>
    <s v="Standard"/>
    <n v="2025"/>
    <n v="5"/>
    <s v="May"/>
    <n v="0.13"/>
    <n v="719.2"/>
    <n v="0"/>
  </r>
  <r>
    <s v="ORD102700"/>
    <d v="2024-07-15T00:00:00"/>
    <x v="481"/>
    <s v="Customer_0486"/>
    <s v="P2019"/>
    <s v="Sunscreen"/>
    <x v="4"/>
    <x v="11"/>
    <n v="3"/>
    <n v="699"/>
    <n v="2097"/>
    <n v="0.2"/>
    <n v="419.4"/>
    <n v="1677.6"/>
    <n v="536.83000000000004"/>
    <s v="Jaipur"/>
    <s v="Rajasthan"/>
    <s v="North"/>
    <x v="4"/>
    <s v="Express"/>
    <n v="2024"/>
    <n v="7"/>
    <s v="July"/>
    <n v="0.32"/>
    <n v="1258.2"/>
    <n v="0"/>
  </r>
  <r>
    <s v="ORD103796"/>
    <d v="2024-09-09T00:00:00"/>
    <x v="357"/>
    <s v="Customer_0160"/>
    <s v="P2015"/>
    <s v="Table Lamp"/>
    <x v="1"/>
    <x v="8"/>
    <n v="1"/>
    <n v="1299"/>
    <n v="1299"/>
    <n v="0"/>
    <n v="0"/>
    <n v="1299"/>
    <n v="311.76"/>
    <s v="Pune"/>
    <s v="Maharashtra"/>
    <s v="West"/>
    <x v="4"/>
    <s v="Standard"/>
    <n v="2024"/>
    <n v="9"/>
    <s v="September"/>
    <n v="0.24"/>
    <n v="1299"/>
    <n v="0"/>
  </r>
  <r>
    <s v="ORD104063"/>
    <d v="2024-10-12T00:00:00"/>
    <x v="330"/>
    <s v="Customer_0513"/>
    <s v="P2025"/>
    <s v="Football"/>
    <x v="3"/>
    <x v="6"/>
    <n v="4"/>
    <n v="999"/>
    <n v="3996"/>
    <n v="0.15"/>
    <n v="599.4"/>
    <n v="3396.6"/>
    <n v="798.2"/>
    <s v="Ahmedabad"/>
    <s v="Gujarat"/>
    <s v="West"/>
    <x v="1"/>
    <s v="Standard"/>
    <n v="2024"/>
    <n v="10"/>
    <s v="October"/>
    <n v="0.23499999999999999"/>
    <n v="2797.2"/>
    <n v="0"/>
  </r>
  <r>
    <s v="ORD104585"/>
    <d v="2025-07-25T00:00:00"/>
    <x v="318"/>
    <s v="Customer_0669"/>
    <s v="P2002"/>
    <s v="Wireless Earbuds"/>
    <x v="2"/>
    <x v="7"/>
    <n v="2"/>
    <n v="2999"/>
    <n v="5998"/>
    <n v="0.15"/>
    <n v="899.7"/>
    <n v="5098.3"/>
    <n v="586.29999999999995"/>
    <s v="Lucknow"/>
    <s v="Uttar Pradesh"/>
    <s v="North"/>
    <x v="2"/>
    <s v="Standard"/>
    <n v="2025"/>
    <n v="7"/>
    <s v="July"/>
    <n v="0.115"/>
    <n v="4198.6000000000004"/>
    <n v="0"/>
  </r>
  <r>
    <s v="ORD104966"/>
    <d v="2024-11-01T00:00:00"/>
    <x v="731"/>
    <s v="Customer_0152"/>
    <s v="P2018"/>
    <s v="Face Wash"/>
    <x v="4"/>
    <x v="11"/>
    <n v="2"/>
    <n v="399"/>
    <n v="798"/>
    <n v="0.1"/>
    <n v="79.8"/>
    <n v="718.2"/>
    <n v="251.37"/>
    <s v="Bengaluru"/>
    <s v="Karnataka"/>
    <s v="South"/>
    <x v="1"/>
    <s v="Same Day"/>
    <n v="2024"/>
    <n v="11"/>
    <s v="November"/>
    <n v="0.35"/>
    <n v="638.4"/>
    <n v="0"/>
  </r>
  <r>
    <s v="ORD100095"/>
    <d v="2024-08-18T00:00:00"/>
    <x v="287"/>
    <s v="Customer_0037"/>
    <s v="P2017"/>
    <s v="Office Chair"/>
    <x v="1"/>
    <x v="5"/>
    <n v="2"/>
    <n v="5999"/>
    <n v="11998"/>
    <n v="0.15"/>
    <n v="1799.7"/>
    <n v="10198.299999999999"/>
    <n v="1988.67"/>
    <s v="Kolkata"/>
    <s v="West Bengal"/>
    <s v="East"/>
    <x v="4"/>
    <s v="Standard"/>
    <n v="2024"/>
    <n v="8"/>
    <s v="August"/>
    <n v="0.19500000000000001"/>
    <n v="8398.6"/>
    <n v="0"/>
  </r>
  <r>
    <s v="ORD103031"/>
    <d v="2024-10-31T00:00:00"/>
    <x v="766"/>
    <s v="Customer_0492"/>
    <s v="P2023"/>
    <s v="Dumbbells"/>
    <x v="3"/>
    <x v="9"/>
    <n v="2"/>
    <n v="1599"/>
    <n v="3198"/>
    <n v="0"/>
    <n v="0"/>
    <n v="3198"/>
    <n v="895.44"/>
    <s v="Jaipur"/>
    <s v="Rajasthan"/>
    <s v="North"/>
    <x v="1"/>
    <s v="Same Day"/>
    <n v="2024"/>
    <n v="10"/>
    <s v="October"/>
    <n v="0.28000000000000003"/>
    <n v="3198"/>
    <n v="0"/>
  </r>
  <r>
    <s v="ORD103153"/>
    <d v="2024-10-22T00:00:00"/>
    <x v="664"/>
    <s v="Customer_0741"/>
    <s v="P2009"/>
    <s v="Kurti"/>
    <x v="0"/>
    <x v="0"/>
    <n v="1"/>
    <n v="1199"/>
    <n v="1199"/>
    <n v="0"/>
    <n v="0"/>
    <n v="1199"/>
    <n v="383.68"/>
    <s v="Bengaluru"/>
    <s v="Karnataka"/>
    <s v="South"/>
    <x v="2"/>
    <s v="Standard"/>
    <n v="2024"/>
    <n v="10"/>
    <s v="October"/>
    <n v="0.32"/>
    <n v="1199"/>
    <n v="0"/>
  </r>
  <r>
    <s v="ORD104036"/>
    <d v="2025-12-22T00:00:00"/>
    <x v="78"/>
    <s v="Customer_0212"/>
    <s v="P2009"/>
    <s v="Kurti"/>
    <x v="0"/>
    <x v="0"/>
    <n v="3"/>
    <n v="1199"/>
    <n v="3597"/>
    <n v="0.3"/>
    <n v="1079.0999999999999"/>
    <n v="2517.9"/>
    <n v="579.12"/>
    <s v="Mumbai"/>
    <s v="Maharashtra"/>
    <s v="West"/>
    <x v="2"/>
    <s v="Express"/>
    <n v="2025"/>
    <n v="12"/>
    <s v="December"/>
    <n v="0.23"/>
    <n v="1438.8"/>
    <n v="0"/>
  </r>
  <r>
    <s v="ORD100235"/>
    <d v="2024-07-31T00:00:00"/>
    <x v="522"/>
    <s v="Customer_0618"/>
    <s v="P2005"/>
    <s v="Keyboard"/>
    <x v="2"/>
    <x v="3"/>
    <n v="2"/>
    <n v="1299"/>
    <n v="2598"/>
    <n v="0.25"/>
    <n v="649.5"/>
    <n v="1948.5"/>
    <n v="165.62"/>
    <s v="Noida"/>
    <s v="Uttar Pradesh"/>
    <s v="North"/>
    <x v="1"/>
    <s v="Express"/>
    <n v="2024"/>
    <n v="7"/>
    <s v="July"/>
    <n v="8.5000000000000006E-2"/>
    <n v="1299"/>
    <n v="0"/>
  </r>
  <r>
    <s v="ORD100261"/>
    <d v="2025-12-07T00:00:00"/>
    <x v="603"/>
    <s v="Customer_0799"/>
    <s v="P2007"/>
    <s v="T-Shirt"/>
    <x v="0"/>
    <x v="12"/>
    <n v="2"/>
    <n v="799"/>
    <n v="1598"/>
    <n v="0.15"/>
    <n v="239.7"/>
    <n v="1358.3"/>
    <n v="373.53"/>
    <s v="Mumbai"/>
    <s v="Maharashtra"/>
    <s v="West"/>
    <x v="3"/>
    <s v="Standard"/>
    <n v="2025"/>
    <n v="12"/>
    <s v="December"/>
    <n v="0.27500000000000002"/>
    <n v="1118.5999999999999"/>
    <n v="0"/>
  </r>
  <r>
    <s v="ORD100345"/>
    <d v="2025-12-22T00:00:00"/>
    <x v="767"/>
    <s v="Customer_0313"/>
    <s v="P2015"/>
    <s v="Table Lamp"/>
    <x v="1"/>
    <x v="8"/>
    <n v="1"/>
    <n v="1299"/>
    <n v="1299"/>
    <n v="0.2"/>
    <n v="259.8"/>
    <n v="1039.2"/>
    <n v="187.06"/>
    <s v="Chennai"/>
    <s v="Tamil Nadu"/>
    <s v="South"/>
    <x v="4"/>
    <s v="Express"/>
    <n v="2025"/>
    <n v="12"/>
    <s v="December"/>
    <n v="0.18"/>
    <n v="779.4"/>
    <n v="0"/>
  </r>
  <r>
    <s v="ORD100833"/>
    <d v="2025-05-15T00:00:00"/>
    <x v="177"/>
    <s v="Customer_0136"/>
    <s v="P2019"/>
    <s v="Sunscreen"/>
    <x v="4"/>
    <x v="11"/>
    <n v="1"/>
    <n v="699"/>
    <n v="699"/>
    <n v="0.2"/>
    <n v="139.80000000000001"/>
    <n v="559.20000000000005"/>
    <n v="178.94"/>
    <s v="Pune"/>
    <s v="Maharashtra"/>
    <s v="West"/>
    <x v="1"/>
    <s v="Same Day"/>
    <n v="2025"/>
    <n v="5"/>
    <s v="May"/>
    <n v="0.32"/>
    <n v="419.4"/>
    <n v="0"/>
  </r>
  <r>
    <s v="ORD101677"/>
    <d v="2024-11-20T00:00:00"/>
    <x v="575"/>
    <s v="Customer_0223"/>
    <s v="P2007"/>
    <s v="T-Shirt"/>
    <x v="0"/>
    <x v="12"/>
    <n v="3"/>
    <n v="799"/>
    <n v="2397"/>
    <n v="0"/>
    <n v="0"/>
    <n v="2397"/>
    <n v="767.04"/>
    <s v="Lucknow"/>
    <s v="Uttar Pradesh"/>
    <s v="North"/>
    <x v="1"/>
    <s v="Standard"/>
    <n v="2024"/>
    <n v="11"/>
    <s v="November"/>
    <n v="0.32"/>
    <n v="2397"/>
    <n v="0"/>
  </r>
  <r>
    <s v="ORD102253"/>
    <d v="2025-05-06T00:00:00"/>
    <x v="32"/>
    <s v="Customer_0295"/>
    <s v="P2010"/>
    <s v="Dress"/>
    <x v="0"/>
    <x v="0"/>
    <n v="3"/>
    <n v="1999"/>
    <n v="5997"/>
    <n v="0.1"/>
    <n v="599.70000000000005"/>
    <n v="5397.3"/>
    <n v="1565.22"/>
    <s v="Mumbai"/>
    <s v="Maharashtra"/>
    <s v="West"/>
    <x v="2"/>
    <s v="Standard"/>
    <n v="2025"/>
    <n v="5"/>
    <s v="May"/>
    <n v="0.28999999999999998"/>
    <n v="4797.6000000000004"/>
    <n v="0"/>
  </r>
  <r>
    <s v="ORD102410"/>
    <d v="2024-12-23T00:00:00"/>
    <x v="62"/>
    <s v="Customer_0204"/>
    <s v="P2002"/>
    <s v="Wireless Earbuds"/>
    <x v="2"/>
    <x v="7"/>
    <n v="2"/>
    <n v="2999"/>
    <n v="5998"/>
    <n v="0.15"/>
    <n v="899.7"/>
    <n v="5098.3"/>
    <n v="586.29999999999995"/>
    <s v="Pune"/>
    <s v="Maharashtra"/>
    <s v="West"/>
    <x v="4"/>
    <s v="Express"/>
    <n v="2024"/>
    <n v="12"/>
    <s v="December"/>
    <n v="0.115"/>
    <n v="4198.6000000000004"/>
    <n v="0"/>
  </r>
  <r>
    <s v="ORD104096"/>
    <d v="2025-07-27T00:00:00"/>
    <x v="541"/>
    <s v="Customer_0422"/>
    <s v="P2016"/>
    <s v="Bedsheet Set"/>
    <x v="1"/>
    <x v="8"/>
    <n v="1"/>
    <n v="999"/>
    <n v="999"/>
    <n v="0.15"/>
    <n v="149.85"/>
    <n v="849.15"/>
    <n v="165.58"/>
    <s v="Delhi"/>
    <s v="Delhi"/>
    <s v="North"/>
    <x v="2"/>
    <s v="Standard"/>
    <n v="2025"/>
    <n v="7"/>
    <s v="July"/>
    <n v="0.19500000000000001"/>
    <n v="699.3"/>
    <n v="0"/>
  </r>
  <r>
    <s v="ORD104294"/>
    <d v="2024-10-07T00:00:00"/>
    <x v="726"/>
    <s v="Customer_0523"/>
    <s v="P2023"/>
    <s v="Dumbbells"/>
    <x v="3"/>
    <x v="9"/>
    <n v="1"/>
    <n v="1599"/>
    <n v="1599"/>
    <n v="0"/>
    <n v="0"/>
    <n v="1599"/>
    <n v="447.72"/>
    <s v="Gurugram"/>
    <s v="Haryana"/>
    <s v="North"/>
    <x v="1"/>
    <s v="Same Day"/>
    <n v="2024"/>
    <n v="10"/>
    <s v="October"/>
    <n v="0.28000000000000003"/>
    <n v="1599"/>
    <n v="0"/>
  </r>
  <r>
    <s v="ORD100614"/>
    <d v="2024-10-21T00:00:00"/>
    <x v="745"/>
    <s v="Customer_0585"/>
    <s v="P2012"/>
    <s v="Sandals"/>
    <x v="0"/>
    <x v="4"/>
    <n v="1"/>
    <n v="1299"/>
    <n v="1299"/>
    <n v="0.1"/>
    <n v="129.9"/>
    <n v="1169.0999999999999"/>
    <n v="339.04"/>
    <s v="Kolkata"/>
    <s v="West Bengal"/>
    <s v="East"/>
    <x v="1"/>
    <s v="Same Day"/>
    <n v="2024"/>
    <n v="10"/>
    <s v="October"/>
    <n v="0.28999999999999998"/>
    <n v="1039.2"/>
    <n v="0"/>
  </r>
  <r>
    <s v="ORD100850"/>
    <d v="2024-05-04T00:00:00"/>
    <x v="154"/>
    <s v="Customer_0390"/>
    <s v="P2012"/>
    <s v="Sandals"/>
    <x v="0"/>
    <x v="4"/>
    <n v="2"/>
    <n v="1299"/>
    <n v="2598"/>
    <n v="0.15"/>
    <n v="389.7"/>
    <n v="2208.3000000000002"/>
    <n v="607.28"/>
    <s v="Mumbai"/>
    <s v="Maharashtra"/>
    <s v="West"/>
    <x v="2"/>
    <s v="Standard"/>
    <n v="2024"/>
    <n v="5"/>
    <s v="May"/>
    <n v="0.27500000000000002"/>
    <n v="1818.6"/>
    <n v="0"/>
  </r>
  <r>
    <s v="ORD101559"/>
    <d v="2025-08-10T00:00:00"/>
    <x v="292"/>
    <s v="Customer_0095"/>
    <s v="P2004"/>
    <s v="Wireless Mouse"/>
    <x v="2"/>
    <x v="3"/>
    <n v="1"/>
    <n v="899"/>
    <n v="899"/>
    <n v="0.1"/>
    <n v="89.9"/>
    <n v="809.1"/>
    <n v="105.18"/>
    <s v="Kolkata"/>
    <s v="West Bengal"/>
    <s v="East"/>
    <x v="1"/>
    <s v="Standard"/>
    <n v="2025"/>
    <n v="8"/>
    <s v="August"/>
    <n v="0.13"/>
    <n v="719.2"/>
    <n v="0"/>
  </r>
  <r>
    <s v="ORD101631"/>
    <d v="2025-11-23T00:00:00"/>
    <x v="135"/>
    <s v="Customer_0100"/>
    <s v="P2021"/>
    <s v="Perfume"/>
    <x v="4"/>
    <x v="13"/>
    <n v="3"/>
    <n v="1499"/>
    <n v="4497"/>
    <n v="0.05"/>
    <n v="224.85"/>
    <n v="4272.1499999999996"/>
    <n v="1559.33"/>
    <s v="Ahmedabad"/>
    <s v="Gujarat"/>
    <s v="West"/>
    <x v="4"/>
    <s v="Same Day"/>
    <n v="2025"/>
    <n v="11"/>
    <s v="November"/>
    <n v="0.36499999999999999"/>
    <n v="4047.3"/>
    <n v="0"/>
  </r>
  <r>
    <s v="ORD101864"/>
    <d v="2025-07-10T00:00:00"/>
    <x v="40"/>
    <s v="Customer_0751"/>
    <s v="P2008"/>
    <s v="Jeans"/>
    <x v="0"/>
    <x v="12"/>
    <n v="2"/>
    <n v="1799"/>
    <n v="3598"/>
    <n v="0.25"/>
    <n v="899.5"/>
    <n v="2698.5"/>
    <n v="661.13"/>
    <s v="Delhi"/>
    <s v="Delhi"/>
    <s v="North"/>
    <x v="2"/>
    <s v="Standard"/>
    <n v="2025"/>
    <n v="7"/>
    <s v="July"/>
    <n v="0.245"/>
    <n v="1799"/>
    <n v="0"/>
  </r>
  <r>
    <s v="ORD101990"/>
    <d v="2025-01-23T00:00:00"/>
    <x v="711"/>
    <s v="Customer_0744"/>
    <s v="P2001"/>
    <s v="Smartphone"/>
    <x v="2"/>
    <x v="7"/>
    <n v="1"/>
    <n v="24999"/>
    <n v="24999"/>
    <n v="0.1"/>
    <n v="2499.9"/>
    <n v="22499.1"/>
    <n v="2924.88"/>
    <s v="Lucknow"/>
    <s v="Uttar Pradesh"/>
    <s v="North"/>
    <x v="4"/>
    <s v="Standard"/>
    <n v="2025"/>
    <n v="1"/>
    <s v="January"/>
    <n v="0.13"/>
    <n v="19999.2"/>
    <n v="0"/>
  </r>
  <r>
    <s v="ORD103338"/>
    <d v="2025-02-08T00:00:00"/>
    <x v="151"/>
    <s v="Customer_0279"/>
    <s v="P2002"/>
    <s v="Wireless Earbuds"/>
    <x v="2"/>
    <x v="7"/>
    <n v="1"/>
    <n v="2999"/>
    <n v="2999"/>
    <n v="0.05"/>
    <n v="149.94999999999999"/>
    <n v="2849.05"/>
    <n v="413.11"/>
    <s v="Delhi"/>
    <s v="Delhi"/>
    <s v="North"/>
    <x v="1"/>
    <s v="Standard"/>
    <n v="2025"/>
    <n v="2"/>
    <s v="February"/>
    <n v="0.14499999999999999"/>
    <n v="2699.1"/>
    <n v="0"/>
  </r>
  <r>
    <s v="ORD102389"/>
    <d v="2024-12-19T00:00:00"/>
    <x v="134"/>
    <s v="Customer_0331"/>
    <s v="P2024"/>
    <s v="Cricket Bat"/>
    <x v="3"/>
    <x v="6"/>
    <n v="1"/>
    <n v="2499"/>
    <n v="2499"/>
    <n v="0"/>
    <n v="0"/>
    <n v="2499"/>
    <n v="699.72"/>
    <s v="Mumbai"/>
    <s v="Maharashtra"/>
    <s v="West"/>
    <x v="2"/>
    <s v="Standard"/>
    <n v="2024"/>
    <n v="12"/>
    <s v="December"/>
    <n v="0.28000000000000003"/>
    <n v="2499"/>
    <n v="0"/>
  </r>
  <r>
    <s v="ORD103963"/>
    <d v="2024-05-29T00:00:00"/>
    <x v="45"/>
    <s v="Customer_0028"/>
    <s v="P2006"/>
    <s v="Power Bank"/>
    <x v="2"/>
    <x v="3"/>
    <n v="1"/>
    <n v="1499"/>
    <n v="1499"/>
    <n v="0.15"/>
    <n v="224.85"/>
    <n v="1274.1500000000001"/>
    <n v="146.53"/>
    <s v="Hyderabad"/>
    <s v="Telangana"/>
    <s v="South"/>
    <x v="1"/>
    <s v="Standard"/>
    <n v="2024"/>
    <n v="5"/>
    <s v="May"/>
    <n v="0.115"/>
    <n v="1049.3"/>
    <n v="0"/>
  </r>
  <r>
    <s v="ORD104315"/>
    <d v="2024-10-24T00:00:00"/>
    <x v="574"/>
    <s v="Customer_0330"/>
    <s v="P2007"/>
    <s v="T-Shirt"/>
    <x v="0"/>
    <x v="12"/>
    <n v="1"/>
    <n v="799"/>
    <n v="799"/>
    <n v="0"/>
    <n v="0"/>
    <n v="799"/>
    <n v="255.68"/>
    <s v="Delhi"/>
    <s v="Delhi"/>
    <s v="North"/>
    <x v="3"/>
    <s v="Express"/>
    <n v="2024"/>
    <n v="10"/>
    <s v="October"/>
    <n v="0.32"/>
    <n v="799"/>
    <n v="0"/>
  </r>
  <r>
    <s v="ORD104579"/>
    <d v="2024-02-13T00:00:00"/>
    <x v="618"/>
    <s v="Customer_0621"/>
    <s v="P2013"/>
    <s v="Mixer Grinder"/>
    <x v="1"/>
    <x v="1"/>
    <n v="4"/>
    <n v="3499"/>
    <n v="13996"/>
    <n v="0.3"/>
    <n v="4198.8"/>
    <n v="9797.2000000000007"/>
    <n v="1469.58"/>
    <s v="Lucknow"/>
    <s v="Uttar Pradesh"/>
    <s v="North"/>
    <x v="4"/>
    <s v="Same Day"/>
    <n v="2024"/>
    <n v="2"/>
    <s v="February"/>
    <n v="0.15"/>
    <n v="5598.4"/>
    <n v="0"/>
  </r>
  <r>
    <s v="ORD100281"/>
    <d v="2024-10-21T00:00:00"/>
    <x v="472"/>
    <s v="Customer_0488"/>
    <s v="P2023"/>
    <s v="Dumbbells"/>
    <x v="3"/>
    <x v="9"/>
    <n v="2"/>
    <n v="1599"/>
    <n v="3198"/>
    <n v="0.1"/>
    <n v="319.8"/>
    <n v="2878.2"/>
    <n v="719.55"/>
    <s v="Ahmedabad"/>
    <s v="Gujarat"/>
    <s v="West"/>
    <x v="4"/>
    <s v="Standard"/>
    <n v="2024"/>
    <n v="10"/>
    <s v="October"/>
    <n v="0.25"/>
    <n v="2558.4"/>
    <n v="0"/>
  </r>
  <r>
    <s v="ORD100348"/>
    <d v="2024-03-21T00:00:00"/>
    <x v="462"/>
    <s v="Customer_0298"/>
    <s v="P2006"/>
    <s v="Power Bank"/>
    <x v="2"/>
    <x v="3"/>
    <n v="1"/>
    <n v="1499"/>
    <n v="1499"/>
    <n v="0.2"/>
    <n v="299.8"/>
    <n v="1199.2"/>
    <n v="119.92"/>
    <s v="Ahmedabad"/>
    <s v="Gujarat"/>
    <s v="West"/>
    <x v="1"/>
    <s v="Standard"/>
    <n v="2024"/>
    <n v="3"/>
    <s v="March"/>
    <n v="0.1"/>
    <n v="899.4"/>
    <n v="0"/>
  </r>
  <r>
    <s v="ORD100818"/>
    <d v="2024-12-20T00:00:00"/>
    <x v="611"/>
    <s v="Customer_0076"/>
    <s v="P2022"/>
    <s v="Yoga Mat"/>
    <x v="3"/>
    <x v="9"/>
    <n v="2"/>
    <n v="899"/>
    <n v="1798"/>
    <n v="0.15"/>
    <n v="269.7"/>
    <n v="1528.3"/>
    <n v="359.15"/>
    <s v="Pune"/>
    <s v="Maharashtra"/>
    <s v="West"/>
    <x v="1"/>
    <s v="Same Day"/>
    <n v="2024"/>
    <n v="12"/>
    <s v="December"/>
    <n v="0.23499999999999999"/>
    <n v="1258.5999999999999"/>
    <n v="0"/>
  </r>
  <r>
    <s v="ORD101539"/>
    <d v="2025-03-28T00:00:00"/>
    <x v="431"/>
    <s v="Customer_0686"/>
    <s v="P2006"/>
    <s v="Power Bank"/>
    <x v="2"/>
    <x v="3"/>
    <n v="1"/>
    <n v="1499"/>
    <n v="1499"/>
    <n v="0.05"/>
    <n v="74.95"/>
    <n v="1424.05"/>
    <n v="206.49"/>
    <s v="Gurugram"/>
    <s v="Haryana"/>
    <s v="North"/>
    <x v="1"/>
    <s v="Standard"/>
    <n v="2025"/>
    <n v="3"/>
    <s v="March"/>
    <n v="0.14499999999999999"/>
    <n v="1349.1"/>
    <n v="0"/>
  </r>
  <r>
    <s v="ORD102598"/>
    <d v="2025-11-02T00:00:00"/>
    <x v="111"/>
    <s v="Customer_0747"/>
    <s v="P2016"/>
    <s v="Bedsheet Set"/>
    <x v="1"/>
    <x v="8"/>
    <n v="3"/>
    <n v="999"/>
    <n v="2997"/>
    <n v="0.05"/>
    <n v="149.85"/>
    <n v="2847.15"/>
    <n v="640.61"/>
    <s v="Noida"/>
    <s v="Uttar Pradesh"/>
    <s v="North"/>
    <x v="0"/>
    <s v="Express"/>
    <n v="2025"/>
    <n v="11"/>
    <s v="November"/>
    <n v="0.22500000000000001"/>
    <n v="2697.3"/>
    <n v="0"/>
  </r>
  <r>
    <s v="ORD104048"/>
    <d v="2024-09-19T00:00:00"/>
    <x v="306"/>
    <s v="Customer_0518"/>
    <s v="P2022"/>
    <s v="Yoga Mat"/>
    <x v="3"/>
    <x v="9"/>
    <n v="3"/>
    <n v="899"/>
    <n v="2697"/>
    <n v="0.05"/>
    <n v="134.85"/>
    <n v="2562.15"/>
    <n v="678.97"/>
    <s v="Bengaluru"/>
    <s v="Karnataka"/>
    <s v="South"/>
    <x v="4"/>
    <s v="Standard"/>
    <n v="2024"/>
    <n v="9"/>
    <s v="September"/>
    <n v="0.26500000000000001"/>
    <n v="2427.3000000000002"/>
    <n v="0"/>
  </r>
  <r>
    <s v="ORD100554"/>
    <d v="2025-05-05T00:00:00"/>
    <x v="395"/>
    <s v="Customer_0122"/>
    <s v="P2016"/>
    <s v="Bedsheet Set"/>
    <x v="1"/>
    <x v="8"/>
    <n v="2"/>
    <n v="999"/>
    <n v="1998"/>
    <n v="0.2"/>
    <n v="399.6"/>
    <n v="1598.4"/>
    <n v="287.70999999999998"/>
    <s v="Delhi"/>
    <s v="Delhi"/>
    <s v="North"/>
    <x v="0"/>
    <s v="Express"/>
    <n v="2025"/>
    <n v="5"/>
    <s v="May"/>
    <n v="0.18"/>
    <n v="1198.8"/>
    <n v="0"/>
  </r>
  <r>
    <s v="ORD100740"/>
    <d v="2024-08-07T00:00:00"/>
    <x v="348"/>
    <s v="Customer_0418"/>
    <s v="P2010"/>
    <s v="Dress"/>
    <x v="0"/>
    <x v="0"/>
    <n v="1"/>
    <n v="1999"/>
    <n v="1999"/>
    <n v="0.25"/>
    <n v="499.75"/>
    <n v="1499.25"/>
    <n v="367.32"/>
    <s v="Delhi"/>
    <s v="Delhi"/>
    <s v="North"/>
    <x v="1"/>
    <s v="Express"/>
    <n v="2024"/>
    <n v="8"/>
    <s v="August"/>
    <n v="0.245"/>
    <n v="999.5"/>
    <n v="0"/>
  </r>
  <r>
    <s v="ORD101145"/>
    <d v="2024-07-25T00:00:00"/>
    <x v="125"/>
    <s v="Customer_0030"/>
    <s v="P2009"/>
    <s v="Kurti"/>
    <x v="0"/>
    <x v="0"/>
    <n v="2"/>
    <n v="1199"/>
    <n v="2398"/>
    <n v="0"/>
    <n v="0"/>
    <n v="2398"/>
    <n v="767.36"/>
    <s v="Ahmedabad"/>
    <s v="Gujarat"/>
    <s v="West"/>
    <x v="4"/>
    <s v="Standard"/>
    <n v="2024"/>
    <n v="7"/>
    <s v="July"/>
    <n v="0.32"/>
    <n v="2398"/>
    <n v="0"/>
  </r>
  <r>
    <s v="ORD101174"/>
    <d v="2025-07-05T00:00:00"/>
    <x v="267"/>
    <s v="Customer_0185"/>
    <s v="P2022"/>
    <s v="Yoga Mat"/>
    <x v="3"/>
    <x v="9"/>
    <n v="1"/>
    <n v="899"/>
    <n v="899"/>
    <n v="0.2"/>
    <n v="179.8"/>
    <n v="719.2"/>
    <n v="158.22"/>
    <s v="Kolkata"/>
    <s v="West Bengal"/>
    <s v="East"/>
    <x v="1"/>
    <s v="Express"/>
    <n v="2025"/>
    <n v="7"/>
    <s v="July"/>
    <n v="0.22"/>
    <n v="539.4"/>
    <n v="0"/>
  </r>
  <r>
    <s v="ORD102665"/>
    <d v="2024-10-04T00:00:00"/>
    <x v="303"/>
    <s v="Customer_0226"/>
    <s v="P2007"/>
    <s v="T-Shirt"/>
    <x v="0"/>
    <x v="12"/>
    <n v="2"/>
    <n v="799"/>
    <n v="1598"/>
    <n v="0.2"/>
    <n v="319.60000000000002"/>
    <n v="1278.4000000000001"/>
    <n v="332.38"/>
    <s v="Delhi"/>
    <s v="Delhi"/>
    <s v="North"/>
    <x v="0"/>
    <s v="Standard"/>
    <n v="2024"/>
    <n v="10"/>
    <s v="October"/>
    <n v="0.26"/>
    <n v="958.8"/>
    <n v="0"/>
  </r>
  <r>
    <s v="ORD103041"/>
    <d v="2025-07-29T00:00:00"/>
    <x v="206"/>
    <s v="Customer_0540"/>
    <s v="P2012"/>
    <s v="Sandals"/>
    <x v="0"/>
    <x v="4"/>
    <n v="1"/>
    <n v="1299"/>
    <n v="1299"/>
    <n v="0.2"/>
    <n v="259.8"/>
    <n v="1039.2"/>
    <n v="270.19"/>
    <s v="Kolkata"/>
    <s v="West Bengal"/>
    <s v="East"/>
    <x v="4"/>
    <s v="Standard"/>
    <n v="2025"/>
    <n v="7"/>
    <s v="July"/>
    <n v="0.26"/>
    <n v="779.4"/>
    <n v="0"/>
  </r>
  <r>
    <s v="ORD103410"/>
    <d v="2025-12-13T00:00:00"/>
    <x v="211"/>
    <s v="Customer_0775"/>
    <s v="P2002"/>
    <s v="Wireless Earbuds"/>
    <x v="2"/>
    <x v="7"/>
    <n v="1"/>
    <n v="2999"/>
    <n v="2999"/>
    <n v="0.05"/>
    <n v="149.94999999999999"/>
    <n v="2849.05"/>
    <n v="413.11"/>
    <s v="Gurugram"/>
    <s v="Haryana"/>
    <s v="North"/>
    <x v="2"/>
    <s v="Standard"/>
    <n v="2025"/>
    <n v="12"/>
    <s v="December"/>
    <n v="0.14499999999999999"/>
    <n v="2699.1"/>
    <n v="0"/>
  </r>
  <r>
    <s v="ORD100204"/>
    <d v="2024-10-05T00:00:00"/>
    <x v="207"/>
    <s v="Customer_0517"/>
    <s v="P2010"/>
    <s v="Dress"/>
    <x v="0"/>
    <x v="0"/>
    <n v="2"/>
    <n v="1999"/>
    <n v="3998"/>
    <n v="0.15"/>
    <n v="599.70000000000005"/>
    <n v="3398.3"/>
    <n v="934.53"/>
    <s v="Pune"/>
    <s v="Maharashtra"/>
    <s v="West"/>
    <x v="1"/>
    <s v="Standard"/>
    <n v="2024"/>
    <n v="10"/>
    <s v="October"/>
    <n v="0.27500000000000002"/>
    <n v="2798.6"/>
    <n v="0"/>
  </r>
  <r>
    <s v="ORD100331"/>
    <d v="2024-05-20T00:00:00"/>
    <x v="633"/>
    <s v="Customer_0018"/>
    <s v="P2004"/>
    <s v="Wireless Mouse"/>
    <x v="2"/>
    <x v="3"/>
    <n v="1"/>
    <n v="899"/>
    <n v="899"/>
    <n v="0.15"/>
    <n v="134.85"/>
    <n v="764.15"/>
    <n v="87.88"/>
    <s v="Kolkata"/>
    <s v="West Bengal"/>
    <s v="East"/>
    <x v="1"/>
    <s v="Same Day"/>
    <n v="2024"/>
    <n v="5"/>
    <s v="May"/>
    <n v="0.115"/>
    <n v="629.29999999999995"/>
    <n v="0"/>
  </r>
  <r>
    <s v="ORD100431"/>
    <d v="2024-04-21T00:00:00"/>
    <x v="239"/>
    <s v="Customer_0681"/>
    <s v="P2020"/>
    <s v="Shampoo"/>
    <x v="4"/>
    <x v="10"/>
    <n v="3"/>
    <n v="599"/>
    <n v="1797"/>
    <n v="0.1"/>
    <n v="179.7"/>
    <n v="1617.3"/>
    <n v="566.04999999999995"/>
    <s v="Ahmedabad"/>
    <s v="Gujarat"/>
    <s v="West"/>
    <x v="4"/>
    <s v="Standard"/>
    <n v="2024"/>
    <n v="4"/>
    <s v="April"/>
    <n v="0.35"/>
    <n v="1437.6"/>
    <n v="0"/>
  </r>
  <r>
    <s v="ORD101530"/>
    <d v="2025-09-22T00:00:00"/>
    <x v="524"/>
    <s v="Customer_0473"/>
    <s v="P2015"/>
    <s v="Table Lamp"/>
    <x v="1"/>
    <x v="8"/>
    <n v="1"/>
    <n v="1299"/>
    <n v="1299"/>
    <n v="0.1"/>
    <n v="129.9"/>
    <n v="1169.0999999999999"/>
    <n v="245.51"/>
    <s v="Jaipur"/>
    <s v="Rajasthan"/>
    <s v="North"/>
    <x v="4"/>
    <s v="Express"/>
    <n v="2025"/>
    <n v="9"/>
    <s v="September"/>
    <n v="0.21"/>
    <n v="1039.2"/>
    <n v="0"/>
  </r>
  <r>
    <s v="ORD104649"/>
    <d v="2025-08-23T00:00:00"/>
    <x v="322"/>
    <s v="Customer_0547"/>
    <s v="P2016"/>
    <s v="Bedsheet Set"/>
    <x v="1"/>
    <x v="8"/>
    <n v="1"/>
    <n v="999"/>
    <n v="999"/>
    <n v="0.15"/>
    <n v="149.85"/>
    <n v="849.15"/>
    <n v="165.58"/>
    <s v="Noida"/>
    <s v="Uttar Pradesh"/>
    <s v="North"/>
    <x v="0"/>
    <s v="Express"/>
    <n v="2025"/>
    <n v="8"/>
    <s v="August"/>
    <n v="0.19500000000000001"/>
    <n v="699.3"/>
    <n v="0"/>
  </r>
  <r>
    <s v="ORD100549"/>
    <d v="2024-09-02T00:00:00"/>
    <x v="768"/>
    <s v="Customer_0610"/>
    <s v="P2015"/>
    <s v="Table Lamp"/>
    <x v="1"/>
    <x v="8"/>
    <n v="1"/>
    <n v="1299"/>
    <n v="1299"/>
    <n v="0.25"/>
    <n v="324.75"/>
    <n v="974.25"/>
    <n v="160.75"/>
    <s v="Noida"/>
    <s v="Uttar Pradesh"/>
    <s v="North"/>
    <x v="4"/>
    <s v="Standard"/>
    <n v="2024"/>
    <n v="9"/>
    <s v="September"/>
    <n v="0.16500000000000001"/>
    <n v="649.5"/>
    <n v="0"/>
  </r>
  <r>
    <s v="ORD102881"/>
    <d v="2024-09-05T00:00:00"/>
    <x v="66"/>
    <s v="Customer_0091"/>
    <s v="P2003"/>
    <s v="Laptop"/>
    <x v="2"/>
    <x v="2"/>
    <n v="3"/>
    <n v="59999"/>
    <n v="179997"/>
    <n v="0.1"/>
    <n v="17999.7"/>
    <n v="161997.29999999999"/>
    <n v="21059.65"/>
    <s v="Ahmedabad"/>
    <s v="Gujarat"/>
    <s v="West"/>
    <x v="2"/>
    <s v="Standard"/>
    <n v="2024"/>
    <n v="9"/>
    <s v="September"/>
    <n v="0.13"/>
    <n v="143997.6"/>
    <n v="0"/>
  </r>
  <r>
    <s v="ORD103489"/>
    <d v="2024-02-21T00:00:00"/>
    <x v="730"/>
    <s v="Customer_0569"/>
    <s v="P2015"/>
    <s v="Table Lamp"/>
    <x v="1"/>
    <x v="8"/>
    <n v="1"/>
    <n v="1299"/>
    <n v="1299"/>
    <n v="0.2"/>
    <n v="259.8"/>
    <n v="1039.2"/>
    <n v="187.06"/>
    <s v="Pune"/>
    <s v="Maharashtra"/>
    <s v="West"/>
    <x v="2"/>
    <s v="Standard"/>
    <n v="2024"/>
    <n v="2"/>
    <s v="February"/>
    <n v="0.18"/>
    <n v="779.4"/>
    <n v="0"/>
  </r>
  <r>
    <s v="ORD104508"/>
    <d v="2025-11-16T00:00:00"/>
    <x v="128"/>
    <s v="Customer_0340"/>
    <s v="P2002"/>
    <s v="Wireless Earbuds"/>
    <x v="2"/>
    <x v="7"/>
    <n v="4"/>
    <n v="2999"/>
    <n v="11996"/>
    <n v="0.05"/>
    <n v="599.79999999999995"/>
    <n v="11396.2"/>
    <n v="1652.45"/>
    <s v="Pune"/>
    <s v="Maharashtra"/>
    <s v="West"/>
    <x v="2"/>
    <s v="Standard"/>
    <n v="2025"/>
    <n v="11"/>
    <s v="November"/>
    <n v="0.14499999999999999"/>
    <n v="10796.4"/>
    <n v="0"/>
  </r>
  <r>
    <s v="ORD104568"/>
    <d v="2025-06-27T00:00:00"/>
    <x v="564"/>
    <s v="Customer_0358"/>
    <s v="P2014"/>
    <s v="Cookware Set"/>
    <x v="1"/>
    <x v="1"/>
    <n v="2"/>
    <n v="2999"/>
    <n v="5998"/>
    <n v="0.15"/>
    <n v="899.7"/>
    <n v="5098.3"/>
    <n v="994.17"/>
    <s v="Pune"/>
    <s v="Maharashtra"/>
    <s v="West"/>
    <x v="3"/>
    <s v="Same Day"/>
    <n v="2025"/>
    <n v="6"/>
    <s v="June"/>
    <n v="0.19500000000000001"/>
    <n v="4198.6000000000004"/>
    <n v="0"/>
  </r>
  <r>
    <s v="ORD100126"/>
    <d v="2024-08-19T00:00:00"/>
    <x v="319"/>
    <s v="Customer_0638"/>
    <s v="P2003"/>
    <s v="Laptop"/>
    <x v="2"/>
    <x v="2"/>
    <n v="2"/>
    <n v="59999"/>
    <n v="119998"/>
    <n v="0.1"/>
    <n v="11999.8"/>
    <n v="107998.2"/>
    <n v="14039.77"/>
    <s v="Jaipur"/>
    <s v="Rajasthan"/>
    <s v="North"/>
    <x v="3"/>
    <s v="Express"/>
    <n v="2024"/>
    <n v="8"/>
    <s v="August"/>
    <n v="0.13"/>
    <n v="95998.399999999994"/>
    <n v="0"/>
  </r>
  <r>
    <s v="ORD100288"/>
    <d v="2025-10-15T00:00:00"/>
    <x v="108"/>
    <s v="Customer_0562"/>
    <s v="P2007"/>
    <s v="T-Shirt"/>
    <x v="0"/>
    <x v="12"/>
    <n v="2"/>
    <n v="799"/>
    <n v="1598"/>
    <n v="0.05"/>
    <n v="79.900000000000006"/>
    <n v="1518.1"/>
    <n v="463.02"/>
    <s v="Mumbai"/>
    <s v="Maharashtra"/>
    <s v="West"/>
    <x v="1"/>
    <s v="Express"/>
    <n v="2025"/>
    <n v="10"/>
    <s v="October"/>
    <n v="0.30499999999999999"/>
    <n v="1438.2"/>
    <n v="0"/>
  </r>
  <r>
    <s v="ORD100477"/>
    <d v="2024-08-26T00:00:00"/>
    <x v="258"/>
    <s v="Customer_0087"/>
    <s v="P2015"/>
    <s v="Table Lamp"/>
    <x v="1"/>
    <x v="8"/>
    <n v="2"/>
    <n v="1299"/>
    <n v="2598"/>
    <n v="0.05"/>
    <n v="129.9"/>
    <n v="2468.1"/>
    <n v="555.32000000000005"/>
    <s v="Kolkata"/>
    <s v="West Bengal"/>
    <s v="East"/>
    <x v="1"/>
    <s v="Express"/>
    <n v="2024"/>
    <n v="8"/>
    <s v="August"/>
    <n v="0.22500000000000001"/>
    <n v="2338.1999999999998"/>
    <n v="0"/>
  </r>
  <r>
    <s v="ORD101114"/>
    <d v="2024-02-23T00:00:00"/>
    <x v="561"/>
    <s v="Customer_0041"/>
    <s v="P2019"/>
    <s v="Sunscreen"/>
    <x v="4"/>
    <x v="11"/>
    <n v="1"/>
    <n v="699"/>
    <n v="699"/>
    <n v="0.1"/>
    <n v="69.900000000000006"/>
    <n v="629.1"/>
    <n v="220.18"/>
    <s v="Chennai"/>
    <s v="Tamil Nadu"/>
    <s v="South"/>
    <x v="1"/>
    <s v="Standard"/>
    <n v="2024"/>
    <n v="2"/>
    <s v="February"/>
    <n v="0.35"/>
    <n v="559.20000000000005"/>
    <n v="0"/>
  </r>
  <r>
    <s v="ORD102193"/>
    <d v="2024-04-12T00:00:00"/>
    <x v="670"/>
    <s v="Customer_0725"/>
    <s v="P2008"/>
    <s v="Jeans"/>
    <x v="0"/>
    <x v="12"/>
    <n v="5"/>
    <n v="1799"/>
    <n v="8995"/>
    <n v="0.25"/>
    <n v="2248.75"/>
    <n v="6746.25"/>
    <n v="1652.83"/>
    <s v="Delhi"/>
    <s v="Delhi"/>
    <s v="North"/>
    <x v="1"/>
    <s v="Standard"/>
    <n v="2024"/>
    <n v="4"/>
    <s v="April"/>
    <n v="0.245"/>
    <n v="4497.5"/>
    <n v="0"/>
  </r>
  <r>
    <s v="ORD103937"/>
    <d v="2025-02-27T00:00:00"/>
    <x v="151"/>
    <s v="Customer_0279"/>
    <s v="P2023"/>
    <s v="Dumbbells"/>
    <x v="3"/>
    <x v="9"/>
    <n v="1"/>
    <n v="1599"/>
    <n v="1599"/>
    <n v="0.15"/>
    <n v="239.85"/>
    <n v="1359.15"/>
    <n v="319.39999999999998"/>
    <s v="Jaipur"/>
    <s v="Rajasthan"/>
    <s v="North"/>
    <x v="3"/>
    <s v="Standard"/>
    <n v="2025"/>
    <n v="2"/>
    <s v="February"/>
    <n v="0.23499999999999999"/>
    <n v="1119.3"/>
    <n v="0"/>
  </r>
  <r>
    <s v="ORD104845"/>
    <d v="2024-12-04T00:00:00"/>
    <x v="347"/>
    <s v="Customer_0630"/>
    <s v="P2006"/>
    <s v="Power Bank"/>
    <x v="2"/>
    <x v="3"/>
    <n v="2"/>
    <n v="1499"/>
    <n v="2998"/>
    <n v="0.3"/>
    <n v="899.4"/>
    <n v="2098.6"/>
    <n v="146.9"/>
    <s v="Ahmedabad"/>
    <s v="Gujarat"/>
    <s v="West"/>
    <x v="4"/>
    <s v="Standard"/>
    <n v="2024"/>
    <n v="12"/>
    <s v="December"/>
    <n v="7.0000000000000007E-2"/>
    <n v="1199.2"/>
    <n v="0"/>
  </r>
  <r>
    <s v="ORD101599"/>
    <d v="2025-04-28T00:00:00"/>
    <x v="383"/>
    <s v="Customer_0502"/>
    <s v="P2017"/>
    <s v="Office Chair"/>
    <x v="1"/>
    <x v="5"/>
    <n v="1"/>
    <n v="5999"/>
    <n v="5999"/>
    <n v="0.05"/>
    <n v="299.95"/>
    <n v="5699.05"/>
    <n v="1282.29"/>
    <s v="Chennai"/>
    <s v="Tamil Nadu"/>
    <s v="South"/>
    <x v="4"/>
    <s v="Standard"/>
    <n v="2025"/>
    <n v="4"/>
    <s v="April"/>
    <n v="0.22500000000000001"/>
    <n v="5399.1"/>
    <n v="0"/>
  </r>
  <r>
    <s v="ORD102399"/>
    <d v="2024-04-12T00:00:00"/>
    <x v="769"/>
    <s v="Customer_0499"/>
    <s v="P2009"/>
    <s v="Kurti"/>
    <x v="0"/>
    <x v="0"/>
    <n v="2"/>
    <n v="1199"/>
    <n v="2398"/>
    <n v="0.1"/>
    <n v="239.8"/>
    <n v="2158.1999999999998"/>
    <n v="625.88"/>
    <s v="Pune"/>
    <s v="Maharashtra"/>
    <s v="West"/>
    <x v="4"/>
    <s v="Standard"/>
    <n v="2024"/>
    <n v="4"/>
    <s v="April"/>
    <n v="0.28999999999999998"/>
    <n v="1918.4"/>
    <n v="0"/>
  </r>
  <r>
    <s v="ORD103723"/>
    <d v="2025-11-28T00:00:00"/>
    <x v="700"/>
    <s v="Customer_0405"/>
    <s v="P2024"/>
    <s v="Cricket Bat"/>
    <x v="3"/>
    <x v="6"/>
    <n v="1"/>
    <n v="2499"/>
    <n v="2499"/>
    <n v="0.2"/>
    <n v="499.8"/>
    <n v="1999.2"/>
    <n v="439.82"/>
    <s v="Noida"/>
    <s v="Uttar Pradesh"/>
    <s v="North"/>
    <x v="2"/>
    <s v="Standard"/>
    <n v="2025"/>
    <n v="11"/>
    <s v="November"/>
    <n v="0.22"/>
    <n v="1499.4"/>
    <n v="0"/>
  </r>
  <r>
    <s v="ORD104117"/>
    <d v="2024-05-20T00:00:00"/>
    <x v="190"/>
    <s v="Customer_0360"/>
    <s v="P2016"/>
    <s v="Bedsheet Set"/>
    <x v="1"/>
    <x v="8"/>
    <n v="1"/>
    <n v="999"/>
    <n v="999"/>
    <n v="0.15"/>
    <n v="149.85"/>
    <n v="849.15"/>
    <n v="165.58"/>
    <s v="Noida"/>
    <s v="Uttar Pradesh"/>
    <s v="North"/>
    <x v="1"/>
    <s v="Standard"/>
    <n v="2024"/>
    <n v="5"/>
    <s v="May"/>
    <n v="0.19500000000000001"/>
    <n v="699.3"/>
    <n v="0"/>
  </r>
  <r>
    <s v="ORD104504"/>
    <d v="2024-01-06T00:00:00"/>
    <x v="579"/>
    <s v="Customer_0460"/>
    <s v="P2025"/>
    <s v="Football"/>
    <x v="3"/>
    <x v="6"/>
    <n v="1"/>
    <n v="999"/>
    <n v="999"/>
    <n v="0"/>
    <n v="0"/>
    <n v="999"/>
    <n v="279.72000000000003"/>
    <s v="Ahmedabad"/>
    <s v="Gujarat"/>
    <s v="West"/>
    <x v="0"/>
    <s v="Standard"/>
    <n v="2024"/>
    <n v="1"/>
    <s v="January"/>
    <n v="0.28000000000000003"/>
    <n v="999"/>
    <n v="0"/>
  </r>
  <r>
    <s v="ORD100651"/>
    <d v="2025-07-17T00:00:00"/>
    <x v="410"/>
    <s v="Customer_0051"/>
    <s v="P2015"/>
    <s v="Table Lamp"/>
    <x v="1"/>
    <x v="8"/>
    <n v="1"/>
    <n v="1299"/>
    <n v="1299"/>
    <n v="0.15"/>
    <n v="194.85"/>
    <n v="1104.1500000000001"/>
    <n v="215.31"/>
    <s v="Noida"/>
    <s v="Uttar Pradesh"/>
    <s v="North"/>
    <x v="2"/>
    <s v="Express"/>
    <n v="2025"/>
    <n v="7"/>
    <s v="July"/>
    <n v="0.19500000000000001"/>
    <n v="909.3"/>
    <n v="0"/>
  </r>
  <r>
    <s v="ORD101430"/>
    <d v="2024-06-10T00:00:00"/>
    <x v="139"/>
    <s v="Customer_0622"/>
    <s v="P2007"/>
    <s v="T-Shirt"/>
    <x v="0"/>
    <x v="12"/>
    <n v="1"/>
    <n v="799"/>
    <n v="799"/>
    <n v="0.2"/>
    <n v="159.80000000000001"/>
    <n v="639.20000000000005"/>
    <n v="166.19"/>
    <s v="Hyderabad"/>
    <s v="Telangana"/>
    <s v="South"/>
    <x v="1"/>
    <s v="Standard"/>
    <n v="2024"/>
    <n v="6"/>
    <s v="June"/>
    <n v="0.26"/>
    <n v="479.4"/>
    <n v="0"/>
  </r>
  <r>
    <s v="ORD103330"/>
    <d v="2025-02-20T00:00:00"/>
    <x v="520"/>
    <s v="Customer_0283"/>
    <s v="P2014"/>
    <s v="Cookware Set"/>
    <x v="1"/>
    <x v="1"/>
    <n v="3"/>
    <n v="2999"/>
    <n v="8997"/>
    <n v="0.15"/>
    <n v="1349.55"/>
    <n v="7647.45"/>
    <n v="1491.25"/>
    <s v="Kolkata"/>
    <s v="West Bengal"/>
    <s v="East"/>
    <x v="0"/>
    <s v="Standard"/>
    <n v="2025"/>
    <n v="2"/>
    <s v="February"/>
    <n v="0.19500000000000001"/>
    <n v="6297.9"/>
    <n v="0"/>
  </r>
  <r>
    <s v="ORD104603"/>
    <d v="2025-10-30T00:00:00"/>
    <x v="660"/>
    <s v="Customer_0265"/>
    <s v="P2002"/>
    <s v="Wireless Earbuds"/>
    <x v="2"/>
    <x v="7"/>
    <n v="1"/>
    <n v="2999"/>
    <n v="2999"/>
    <n v="0.15"/>
    <n v="449.85"/>
    <n v="2549.15"/>
    <n v="293.14999999999998"/>
    <s v="Chennai"/>
    <s v="Tamil Nadu"/>
    <s v="South"/>
    <x v="2"/>
    <s v="Standard"/>
    <n v="2025"/>
    <n v="10"/>
    <s v="October"/>
    <n v="0.115"/>
    <n v="2099.3000000000002"/>
    <n v="0"/>
  </r>
  <r>
    <s v="ORD100837"/>
    <d v="2025-05-02T00:00:00"/>
    <x v="14"/>
    <s v="Customer_0726"/>
    <s v="P2006"/>
    <s v="Power Bank"/>
    <x v="2"/>
    <x v="3"/>
    <n v="2"/>
    <n v="1499"/>
    <n v="2998"/>
    <n v="0.25"/>
    <n v="749.5"/>
    <n v="2248.5"/>
    <n v="191.12"/>
    <s v="Pune"/>
    <s v="Maharashtra"/>
    <s v="West"/>
    <x v="4"/>
    <s v="Standard"/>
    <n v="2025"/>
    <n v="5"/>
    <s v="May"/>
    <n v="8.5000000000000006E-2"/>
    <n v="1499"/>
    <n v="0"/>
  </r>
  <r>
    <s v="ORD101053"/>
    <d v="2025-05-03T00:00:00"/>
    <x v="185"/>
    <s v="Customer_0401"/>
    <s v="P2014"/>
    <s v="Cookware Set"/>
    <x v="1"/>
    <x v="1"/>
    <n v="1"/>
    <n v="2999"/>
    <n v="2999"/>
    <n v="0.05"/>
    <n v="149.94999999999999"/>
    <n v="2849.05"/>
    <n v="641.04"/>
    <s v="Pune"/>
    <s v="Maharashtra"/>
    <s v="West"/>
    <x v="1"/>
    <s v="Standard"/>
    <n v="2025"/>
    <n v="5"/>
    <s v="May"/>
    <n v="0.22500000000000001"/>
    <n v="2699.1"/>
    <n v="0"/>
  </r>
  <r>
    <s v="ORD101453"/>
    <d v="2025-10-28T00:00:00"/>
    <x v="141"/>
    <s v="Customer_0646"/>
    <s v="P2018"/>
    <s v="Face Wash"/>
    <x v="4"/>
    <x v="11"/>
    <n v="2"/>
    <n v="399"/>
    <n v="798"/>
    <n v="0.05"/>
    <n v="39.9"/>
    <n v="758.1"/>
    <n v="276.70999999999998"/>
    <s v="Kolkata"/>
    <s v="West Bengal"/>
    <s v="East"/>
    <x v="0"/>
    <s v="Standard"/>
    <n v="2025"/>
    <n v="10"/>
    <s v="October"/>
    <n v="0.36499999999999999"/>
    <n v="718.2"/>
    <n v="0"/>
  </r>
  <r>
    <s v="ORD102773"/>
    <d v="2024-07-23T00:00:00"/>
    <x v="445"/>
    <s v="Customer_0046"/>
    <s v="P2002"/>
    <s v="Wireless Earbuds"/>
    <x v="2"/>
    <x v="7"/>
    <n v="1"/>
    <n v="2999"/>
    <n v="2999"/>
    <n v="0.05"/>
    <n v="149.94999999999999"/>
    <n v="2849.05"/>
    <n v="413.11"/>
    <s v="Jaipur"/>
    <s v="Rajasthan"/>
    <s v="North"/>
    <x v="4"/>
    <s v="Standard"/>
    <n v="2024"/>
    <n v="7"/>
    <s v="July"/>
    <n v="0.14499999999999999"/>
    <n v="2699.1"/>
    <n v="0"/>
  </r>
  <r>
    <s v="ORD102883"/>
    <d v="2024-10-21T00:00:00"/>
    <x v="573"/>
    <s v="Customer_0769"/>
    <s v="P2002"/>
    <s v="Wireless Earbuds"/>
    <x v="2"/>
    <x v="7"/>
    <n v="1"/>
    <n v="2999"/>
    <n v="2999"/>
    <n v="0.15"/>
    <n v="449.85"/>
    <n v="2549.15"/>
    <n v="293.14999999999998"/>
    <s v="Lucknow"/>
    <s v="Uttar Pradesh"/>
    <s v="North"/>
    <x v="3"/>
    <s v="Express"/>
    <n v="2024"/>
    <n v="10"/>
    <s v="October"/>
    <n v="0.115"/>
    <n v="2099.3000000000002"/>
    <n v="0"/>
  </r>
  <r>
    <s v="ORD102913"/>
    <d v="2024-11-24T00:00:00"/>
    <x v="721"/>
    <s v="Customer_0417"/>
    <s v="P2002"/>
    <s v="Wireless Earbuds"/>
    <x v="2"/>
    <x v="7"/>
    <n v="2"/>
    <n v="2999"/>
    <n v="5998"/>
    <n v="0.25"/>
    <n v="1499.5"/>
    <n v="4498.5"/>
    <n v="382.37"/>
    <s v="Noida"/>
    <s v="Uttar Pradesh"/>
    <s v="North"/>
    <x v="2"/>
    <s v="Standard"/>
    <n v="2024"/>
    <n v="11"/>
    <s v="November"/>
    <n v="8.5000000000000006E-2"/>
    <n v="2999"/>
    <n v="0"/>
  </r>
  <r>
    <s v="ORD103209"/>
    <d v="2024-10-19T00:00:00"/>
    <x v="78"/>
    <s v="Customer_0212"/>
    <s v="P2004"/>
    <s v="Wireless Mouse"/>
    <x v="2"/>
    <x v="3"/>
    <n v="5"/>
    <n v="899"/>
    <n v="4495"/>
    <n v="0.2"/>
    <n v="899"/>
    <n v="3596"/>
    <n v="359.6"/>
    <s v="Noida"/>
    <s v="Uttar Pradesh"/>
    <s v="North"/>
    <x v="0"/>
    <s v="Express"/>
    <n v="2024"/>
    <n v="10"/>
    <s v="October"/>
    <n v="0.1"/>
    <n v="2697"/>
    <n v="0"/>
  </r>
  <r>
    <s v="ORD103366"/>
    <d v="2025-10-23T00:00:00"/>
    <x v="519"/>
    <s v="Customer_0359"/>
    <s v="P2004"/>
    <s v="Wireless Mouse"/>
    <x v="2"/>
    <x v="3"/>
    <n v="2"/>
    <n v="899"/>
    <n v="1798"/>
    <n v="0.25"/>
    <n v="449.5"/>
    <n v="1348.5"/>
    <n v="114.62"/>
    <s v="Kolkata"/>
    <s v="West Bengal"/>
    <s v="East"/>
    <x v="3"/>
    <s v="Express"/>
    <n v="2025"/>
    <n v="10"/>
    <s v="October"/>
    <n v="8.5000000000000006E-2"/>
    <n v="899"/>
    <n v="0"/>
  </r>
  <r>
    <s v="ORD103927"/>
    <d v="2024-03-01T00:00:00"/>
    <x v="770"/>
    <s v="Customer_0063"/>
    <s v="P2013"/>
    <s v="Mixer Grinder"/>
    <x v="1"/>
    <x v="1"/>
    <n v="1"/>
    <n v="3499"/>
    <n v="3499"/>
    <n v="0.2"/>
    <n v="699.8"/>
    <n v="2799.2"/>
    <n v="503.86"/>
    <s v="Bengaluru"/>
    <s v="Karnataka"/>
    <s v="South"/>
    <x v="2"/>
    <s v="Standard"/>
    <n v="2024"/>
    <n v="3"/>
    <s v="March"/>
    <n v="0.18"/>
    <n v="2099.4"/>
    <n v="0"/>
  </r>
  <r>
    <s v="ORD104927"/>
    <d v="2024-04-01T00:00:00"/>
    <x v="269"/>
    <s v="Customer_0002"/>
    <s v="P2011"/>
    <s v="Sneakers"/>
    <x v="0"/>
    <x v="4"/>
    <n v="3"/>
    <n v="2499"/>
    <n v="7497"/>
    <n v="0.15"/>
    <n v="1124.55"/>
    <n v="6372.45"/>
    <n v="1752.42"/>
    <s v="Chennai"/>
    <s v="Tamil Nadu"/>
    <s v="South"/>
    <x v="1"/>
    <s v="Standard"/>
    <n v="2024"/>
    <n v="4"/>
    <s v="April"/>
    <n v="0.27500000000000002"/>
    <n v="5247.9"/>
    <n v="0"/>
  </r>
  <r>
    <s v="ORD100379"/>
    <d v="2025-10-29T00:00:00"/>
    <x v="663"/>
    <s v="Customer_0068"/>
    <s v="P2008"/>
    <s v="Jeans"/>
    <x v="0"/>
    <x v="12"/>
    <n v="5"/>
    <n v="1799"/>
    <n v="8995"/>
    <n v="0.15"/>
    <n v="1349.25"/>
    <n v="7645.75"/>
    <n v="2102.58"/>
    <s v="Bengaluru"/>
    <s v="Karnataka"/>
    <s v="South"/>
    <x v="4"/>
    <s v="Standard"/>
    <n v="2025"/>
    <n v="10"/>
    <s v="October"/>
    <n v="0.27500000000000002"/>
    <n v="6296.5"/>
    <n v="0"/>
  </r>
  <r>
    <s v="ORD100640"/>
    <d v="2025-08-10T00:00:00"/>
    <x v="614"/>
    <s v="Customer_0259"/>
    <s v="P2001"/>
    <s v="Smartphone"/>
    <x v="2"/>
    <x v="7"/>
    <n v="4"/>
    <n v="24999"/>
    <n v="99996"/>
    <n v="0.05"/>
    <n v="4999.8"/>
    <n v="94996.2"/>
    <n v="13774.45"/>
    <s v="Chennai"/>
    <s v="Tamil Nadu"/>
    <s v="South"/>
    <x v="2"/>
    <s v="Standard"/>
    <n v="2025"/>
    <n v="8"/>
    <s v="August"/>
    <n v="0.14499999999999999"/>
    <n v="89996.4"/>
    <n v="0"/>
  </r>
  <r>
    <s v="ORD101592"/>
    <d v="2024-08-25T00:00:00"/>
    <x v="457"/>
    <s v="Customer_0773"/>
    <s v="P2009"/>
    <s v="Kurti"/>
    <x v="0"/>
    <x v="0"/>
    <n v="1"/>
    <n v="1199"/>
    <n v="1199"/>
    <n v="0"/>
    <n v="0"/>
    <n v="1199"/>
    <n v="383.68"/>
    <s v="Chennai"/>
    <s v="Tamil Nadu"/>
    <s v="South"/>
    <x v="1"/>
    <s v="Standard"/>
    <n v="2024"/>
    <n v="8"/>
    <s v="August"/>
    <n v="0.32"/>
    <n v="1199"/>
    <n v="0"/>
  </r>
  <r>
    <s v="ORD102125"/>
    <d v="2025-07-01T00:00:00"/>
    <x v="596"/>
    <s v="Customer_0780"/>
    <s v="P2012"/>
    <s v="Sandals"/>
    <x v="0"/>
    <x v="4"/>
    <n v="3"/>
    <n v="1299"/>
    <n v="3897"/>
    <n v="0.05"/>
    <n v="194.85"/>
    <n v="3702.15"/>
    <n v="1129.1600000000001"/>
    <s v="Jaipur"/>
    <s v="Rajasthan"/>
    <s v="North"/>
    <x v="4"/>
    <s v="Express"/>
    <n v="2025"/>
    <n v="7"/>
    <s v="July"/>
    <n v="0.30499999999999999"/>
    <n v="3507.3"/>
    <n v="0"/>
  </r>
  <r>
    <s v="ORD102776"/>
    <d v="2024-02-08T00:00:00"/>
    <x v="144"/>
    <s v="Customer_0666"/>
    <s v="P2017"/>
    <s v="Office Chair"/>
    <x v="1"/>
    <x v="5"/>
    <n v="2"/>
    <n v="5999"/>
    <n v="11998"/>
    <n v="0.1"/>
    <n v="1199.8"/>
    <n v="10798.2"/>
    <n v="2267.62"/>
    <s v="Chennai"/>
    <s v="Tamil Nadu"/>
    <s v="South"/>
    <x v="4"/>
    <s v="Standard"/>
    <n v="2024"/>
    <n v="2"/>
    <s v="February"/>
    <n v="0.21"/>
    <n v="9598.4"/>
    <n v="0"/>
  </r>
  <r>
    <s v="ORD103077"/>
    <d v="2024-06-28T00:00:00"/>
    <x v="685"/>
    <s v="Customer_0667"/>
    <s v="P2001"/>
    <s v="Smartphone"/>
    <x v="2"/>
    <x v="7"/>
    <n v="1"/>
    <n v="24999"/>
    <n v="24999"/>
    <n v="0.2"/>
    <n v="4999.8"/>
    <n v="19999.2"/>
    <n v="1999.92"/>
    <s v="Jaipur"/>
    <s v="Rajasthan"/>
    <s v="North"/>
    <x v="3"/>
    <s v="Standard"/>
    <n v="2024"/>
    <n v="6"/>
    <s v="June"/>
    <n v="0.1"/>
    <n v="14999.4"/>
    <n v="0"/>
  </r>
  <r>
    <s v="ORD103091"/>
    <d v="2025-03-03T00:00:00"/>
    <x v="45"/>
    <s v="Customer_0028"/>
    <s v="P2007"/>
    <s v="T-Shirt"/>
    <x v="0"/>
    <x v="12"/>
    <n v="1"/>
    <n v="799"/>
    <n v="799"/>
    <n v="0.3"/>
    <n v="239.7"/>
    <n v="559.29999999999995"/>
    <n v="128.63999999999999"/>
    <s v="Mumbai"/>
    <s v="Maharashtra"/>
    <s v="West"/>
    <x v="2"/>
    <s v="Standard"/>
    <n v="2025"/>
    <n v="3"/>
    <s v="March"/>
    <n v="0.23"/>
    <n v="319.60000000000002"/>
    <n v="0"/>
  </r>
  <r>
    <s v="ORD104385"/>
    <d v="2024-06-29T00:00:00"/>
    <x v="771"/>
    <s v="Customer_0195"/>
    <s v="P2009"/>
    <s v="Kurti"/>
    <x v="0"/>
    <x v="0"/>
    <n v="2"/>
    <n v="1199"/>
    <n v="2398"/>
    <n v="0.1"/>
    <n v="239.8"/>
    <n v="2158.1999999999998"/>
    <n v="625.88"/>
    <s v="Pune"/>
    <s v="Maharashtra"/>
    <s v="West"/>
    <x v="0"/>
    <s v="Standard"/>
    <n v="2024"/>
    <n v="6"/>
    <s v="June"/>
    <n v="0.28999999999999998"/>
    <n v="1918.4"/>
    <n v="0"/>
  </r>
  <r>
    <s v="ORD104684"/>
    <d v="2024-02-07T00:00:00"/>
    <x v="739"/>
    <s v="Customer_0652"/>
    <s v="P2019"/>
    <s v="Sunscreen"/>
    <x v="4"/>
    <x v="11"/>
    <n v="2"/>
    <n v="699"/>
    <n v="1398"/>
    <n v="0.15"/>
    <n v="209.7"/>
    <n v="1188.3"/>
    <n v="398.08"/>
    <s v="Ahmedabad"/>
    <s v="Gujarat"/>
    <s v="West"/>
    <x v="0"/>
    <s v="Express"/>
    <n v="2024"/>
    <n v="2"/>
    <s v="February"/>
    <n v="0.33500000000000002"/>
    <n v="978.6"/>
    <n v="0"/>
  </r>
  <r>
    <s v="ORD104995"/>
    <d v="2025-02-10T00:00:00"/>
    <x v="598"/>
    <s v="Customer_0588"/>
    <s v="P2024"/>
    <s v="Cricket Bat"/>
    <x v="3"/>
    <x v="6"/>
    <n v="1"/>
    <n v="2499"/>
    <n v="2499"/>
    <n v="0.15"/>
    <n v="374.85"/>
    <n v="2124.15"/>
    <n v="499.18"/>
    <s v="Noida"/>
    <s v="Uttar Pradesh"/>
    <s v="North"/>
    <x v="4"/>
    <s v="Express"/>
    <n v="2025"/>
    <n v="2"/>
    <s v="February"/>
    <n v="0.23499999999999999"/>
    <n v="1749.3"/>
    <n v="0"/>
  </r>
  <r>
    <s v="ORD100339"/>
    <d v="2025-05-22T00:00:00"/>
    <x v="499"/>
    <s v="Customer_0675"/>
    <s v="P2010"/>
    <s v="Dress"/>
    <x v="0"/>
    <x v="0"/>
    <n v="2"/>
    <n v="1999"/>
    <n v="3998"/>
    <n v="0.15"/>
    <n v="599.70000000000005"/>
    <n v="3398.3"/>
    <n v="934.53"/>
    <s v="Lucknow"/>
    <s v="Uttar Pradesh"/>
    <s v="North"/>
    <x v="3"/>
    <s v="Standard"/>
    <n v="2025"/>
    <n v="5"/>
    <s v="May"/>
    <n v="0.27500000000000002"/>
    <n v="2798.6"/>
    <n v="0"/>
  </r>
  <r>
    <s v="ORD101331"/>
    <d v="2024-07-09T00:00:00"/>
    <x v="293"/>
    <s v="Customer_0748"/>
    <s v="P2012"/>
    <s v="Sandals"/>
    <x v="0"/>
    <x v="4"/>
    <n v="2"/>
    <n v="1299"/>
    <n v="2598"/>
    <n v="0.2"/>
    <n v="519.6"/>
    <n v="2078.4"/>
    <n v="540.38"/>
    <s v="Kolkata"/>
    <s v="West Bengal"/>
    <s v="East"/>
    <x v="3"/>
    <s v="Standard"/>
    <n v="2024"/>
    <n v="7"/>
    <s v="July"/>
    <n v="0.26"/>
    <n v="1558.8"/>
    <n v="0"/>
  </r>
  <r>
    <s v="ORD101620"/>
    <d v="2024-10-23T00:00:00"/>
    <x v="635"/>
    <s v="Customer_0763"/>
    <s v="P2002"/>
    <s v="Wireless Earbuds"/>
    <x v="2"/>
    <x v="7"/>
    <n v="1"/>
    <n v="2999"/>
    <n v="2999"/>
    <n v="0.2"/>
    <n v="599.79999999999995"/>
    <n v="2399.1999999999998"/>
    <n v="239.92"/>
    <s v="Lucknow"/>
    <s v="Uttar Pradesh"/>
    <s v="North"/>
    <x v="4"/>
    <s v="Standard"/>
    <n v="2024"/>
    <n v="10"/>
    <s v="October"/>
    <n v="0.1"/>
    <n v="1799.4"/>
    <n v="0"/>
  </r>
  <r>
    <s v="ORD102292"/>
    <d v="2024-02-08T00:00:00"/>
    <x v="772"/>
    <s v="Customer_0519"/>
    <s v="P2014"/>
    <s v="Cookware Set"/>
    <x v="1"/>
    <x v="1"/>
    <n v="5"/>
    <n v="2999"/>
    <n v="14995"/>
    <n v="0.15"/>
    <n v="2249.25"/>
    <n v="12745.75"/>
    <n v="2485.42"/>
    <s v="Lucknow"/>
    <s v="Uttar Pradesh"/>
    <s v="North"/>
    <x v="2"/>
    <s v="Standard"/>
    <n v="2024"/>
    <n v="2"/>
    <s v="February"/>
    <n v="0.19500000000000001"/>
    <n v="10496.5"/>
    <n v="0"/>
  </r>
  <r>
    <s v="ORD103344"/>
    <d v="2024-01-10T00:00:00"/>
    <x v="470"/>
    <s v="Customer_0604"/>
    <s v="P2023"/>
    <s v="Dumbbells"/>
    <x v="3"/>
    <x v="9"/>
    <n v="4"/>
    <n v="1599"/>
    <n v="6396"/>
    <n v="0.15"/>
    <n v="959.4"/>
    <n v="5436.6"/>
    <n v="1277.5999999999999"/>
    <s v="Kolkata"/>
    <s v="West Bengal"/>
    <s v="East"/>
    <x v="4"/>
    <s v="Express"/>
    <n v="2024"/>
    <n v="1"/>
    <s v="January"/>
    <n v="0.23499999999999999"/>
    <n v="4477.2"/>
    <n v="0"/>
  </r>
  <r>
    <s v="ORD103777"/>
    <d v="2024-11-01T00:00:00"/>
    <x v="621"/>
    <s v="Customer_0407"/>
    <s v="P2004"/>
    <s v="Wireless Mouse"/>
    <x v="2"/>
    <x v="3"/>
    <n v="1"/>
    <n v="899"/>
    <n v="899"/>
    <n v="0.05"/>
    <n v="44.95"/>
    <n v="854.05"/>
    <n v="123.84"/>
    <s v="Pune"/>
    <s v="Maharashtra"/>
    <s v="West"/>
    <x v="3"/>
    <s v="Standard"/>
    <n v="2024"/>
    <n v="11"/>
    <s v="November"/>
    <n v="0.14499999999999999"/>
    <n v="809.1"/>
    <n v="0"/>
  </r>
  <r>
    <s v="ORD103863"/>
    <d v="2025-08-04T00:00:00"/>
    <x v="411"/>
    <s v="Customer_0297"/>
    <s v="P2003"/>
    <s v="Laptop"/>
    <x v="2"/>
    <x v="2"/>
    <n v="1"/>
    <n v="59999"/>
    <n v="59999"/>
    <n v="0.1"/>
    <n v="5999.9"/>
    <n v="53999.1"/>
    <n v="7019.88"/>
    <s v="Mumbai"/>
    <s v="Maharashtra"/>
    <s v="West"/>
    <x v="4"/>
    <s v="Standard"/>
    <n v="2025"/>
    <n v="8"/>
    <s v="August"/>
    <n v="0.13"/>
    <n v="47999.199999999997"/>
    <n v="0"/>
  </r>
  <r>
    <s v="ORD104648"/>
    <d v="2025-09-09T00:00:00"/>
    <x v="125"/>
    <s v="Customer_0030"/>
    <s v="P2010"/>
    <s v="Dress"/>
    <x v="0"/>
    <x v="0"/>
    <n v="1"/>
    <n v="1999"/>
    <n v="1999"/>
    <n v="0"/>
    <n v="0"/>
    <n v="1999"/>
    <n v="639.67999999999995"/>
    <s v="Mumbai"/>
    <s v="Maharashtra"/>
    <s v="West"/>
    <x v="1"/>
    <s v="Standard"/>
    <n v="2025"/>
    <n v="9"/>
    <s v="September"/>
    <n v="0.32"/>
    <n v="1999"/>
    <n v="0"/>
  </r>
  <r>
    <s v="ORD100632"/>
    <d v="2024-04-19T00:00:00"/>
    <x v="9"/>
    <s v="Customer_0085"/>
    <s v="P2021"/>
    <s v="Perfume"/>
    <x v="4"/>
    <x v="13"/>
    <n v="1"/>
    <n v="1499"/>
    <n v="1499"/>
    <n v="0.05"/>
    <n v="74.95"/>
    <n v="1424.05"/>
    <n v="519.78"/>
    <s v="Bengaluru"/>
    <s v="Karnataka"/>
    <s v="South"/>
    <x v="1"/>
    <s v="Standard"/>
    <n v="2024"/>
    <n v="4"/>
    <s v="April"/>
    <n v="0.36499999999999999"/>
    <n v="1349.1"/>
    <n v="0"/>
  </r>
  <r>
    <s v="ORD101297"/>
    <d v="2024-12-09T00:00:00"/>
    <x v="620"/>
    <s v="Customer_0781"/>
    <s v="P2014"/>
    <s v="Cookware Set"/>
    <x v="1"/>
    <x v="1"/>
    <n v="2"/>
    <n v="2999"/>
    <n v="5998"/>
    <n v="0"/>
    <n v="0"/>
    <n v="5998"/>
    <n v="1439.52"/>
    <s v="Lucknow"/>
    <s v="Uttar Pradesh"/>
    <s v="North"/>
    <x v="4"/>
    <s v="Standard"/>
    <n v="2024"/>
    <n v="12"/>
    <s v="December"/>
    <n v="0.24"/>
    <n v="5998"/>
    <n v="0"/>
  </r>
  <r>
    <s v="ORD103333"/>
    <d v="2024-10-18T00:00:00"/>
    <x v="529"/>
    <s v="Customer_0762"/>
    <s v="P2025"/>
    <s v="Football"/>
    <x v="3"/>
    <x v="6"/>
    <n v="4"/>
    <n v="999"/>
    <n v="3996"/>
    <n v="0.1"/>
    <n v="399.6"/>
    <n v="3596.4"/>
    <n v="899.1"/>
    <s v="Hyderabad"/>
    <s v="Telangana"/>
    <s v="South"/>
    <x v="3"/>
    <s v="Standard"/>
    <n v="2024"/>
    <n v="10"/>
    <s v="October"/>
    <n v="0.25"/>
    <n v="3196.8"/>
    <n v="0"/>
  </r>
  <r>
    <s v="ORD103778"/>
    <d v="2025-04-10T00:00:00"/>
    <x v="349"/>
    <s v="Customer_0202"/>
    <s v="P2007"/>
    <s v="T-Shirt"/>
    <x v="0"/>
    <x v="12"/>
    <n v="2"/>
    <n v="799"/>
    <n v="1598"/>
    <n v="0.05"/>
    <n v="79.900000000000006"/>
    <n v="1518.1"/>
    <n v="463.02"/>
    <s v="Pune"/>
    <s v="Maharashtra"/>
    <s v="West"/>
    <x v="1"/>
    <s v="Standard"/>
    <n v="2025"/>
    <n v="4"/>
    <s v="April"/>
    <n v="0.30499999999999999"/>
    <n v="1438.2"/>
    <n v="0"/>
  </r>
  <r>
    <s v="ORD103828"/>
    <d v="2025-10-18T00:00:00"/>
    <x v="100"/>
    <s v="Customer_0169"/>
    <s v="P2006"/>
    <s v="Power Bank"/>
    <x v="2"/>
    <x v="3"/>
    <n v="1"/>
    <n v="1499"/>
    <n v="1499"/>
    <n v="0.15"/>
    <n v="224.85"/>
    <n v="1274.1500000000001"/>
    <n v="146.53"/>
    <s v="Lucknow"/>
    <s v="Uttar Pradesh"/>
    <s v="North"/>
    <x v="2"/>
    <s v="Standard"/>
    <n v="2025"/>
    <n v="10"/>
    <s v="October"/>
    <n v="0.115"/>
    <n v="1049.3"/>
    <n v="0"/>
  </r>
  <r>
    <s v="ORD104278"/>
    <d v="2025-07-10T00:00:00"/>
    <x v="569"/>
    <s v="Customer_0507"/>
    <s v="P2022"/>
    <s v="Yoga Mat"/>
    <x v="3"/>
    <x v="9"/>
    <n v="3"/>
    <n v="899"/>
    <n v="2697"/>
    <n v="0"/>
    <n v="0"/>
    <n v="2697"/>
    <n v="755.16"/>
    <s v="Hyderabad"/>
    <s v="Telangana"/>
    <s v="South"/>
    <x v="4"/>
    <s v="Standard"/>
    <n v="2025"/>
    <n v="7"/>
    <s v="July"/>
    <n v="0.28000000000000003"/>
    <n v="2697"/>
    <n v="0"/>
  </r>
  <r>
    <s v="ORD100417"/>
    <d v="2025-06-20T00:00:00"/>
    <x v="768"/>
    <s v="Customer_0610"/>
    <s v="P2021"/>
    <s v="Perfume"/>
    <x v="4"/>
    <x v="13"/>
    <n v="2"/>
    <n v="1499"/>
    <n v="2998"/>
    <n v="0.1"/>
    <n v="299.8"/>
    <n v="2698.2"/>
    <n v="944.37"/>
    <s v="Chennai"/>
    <s v="Tamil Nadu"/>
    <s v="South"/>
    <x v="1"/>
    <s v="Standard"/>
    <n v="2025"/>
    <n v="6"/>
    <s v="June"/>
    <n v="0.35"/>
    <n v="2398.4"/>
    <n v="0"/>
  </r>
  <r>
    <s v="ORD101373"/>
    <d v="2025-05-20T00:00:00"/>
    <x v="577"/>
    <s v="Customer_0184"/>
    <s v="P2006"/>
    <s v="Power Bank"/>
    <x v="2"/>
    <x v="3"/>
    <n v="1"/>
    <n v="1499"/>
    <n v="1499"/>
    <n v="0.15"/>
    <n v="224.85"/>
    <n v="1274.1500000000001"/>
    <n v="146.53"/>
    <s v="Kolkata"/>
    <s v="West Bengal"/>
    <s v="East"/>
    <x v="4"/>
    <s v="Standard"/>
    <n v="2025"/>
    <n v="5"/>
    <s v="May"/>
    <n v="0.115"/>
    <n v="1049.3"/>
    <n v="0"/>
  </r>
  <r>
    <s v="ORD102486"/>
    <d v="2024-05-17T00:00:00"/>
    <x v="317"/>
    <s v="Customer_0546"/>
    <s v="P2008"/>
    <s v="Jeans"/>
    <x v="0"/>
    <x v="12"/>
    <n v="2"/>
    <n v="1799"/>
    <n v="3598"/>
    <n v="0.05"/>
    <n v="179.9"/>
    <n v="3418.1"/>
    <n v="1042.52"/>
    <s v="Delhi"/>
    <s v="Delhi"/>
    <s v="North"/>
    <x v="1"/>
    <s v="Express"/>
    <n v="2024"/>
    <n v="5"/>
    <s v="May"/>
    <n v="0.30499999999999999"/>
    <n v="3238.2"/>
    <n v="0"/>
  </r>
  <r>
    <s v="ORD102758"/>
    <d v="2025-05-31T00:00:00"/>
    <x v="615"/>
    <s v="Customer_0566"/>
    <s v="P2005"/>
    <s v="Keyboard"/>
    <x v="2"/>
    <x v="3"/>
    <n v="2"/>
    <n v="1299"/>
    <n v="2598"/>
    <n v="0.05"/>
    <n v="129.9"/>
    <n v="2468.1"/>
    <n v="357.87"/>
    <s v="Hyderabad"/>
    <s v="Telangana"/>
    <s v="South"/>
    <x v="4"/>
    <s v="Standard"/>
    <n v="2025"/>
    <n v="5"/>
    <s v="May"/>
    <n v="0.14499999999999999"/>
    <n v="2338.1999999999998"/>
    <n v="0"/>
  </r>
  <r>
    <s v="ORD104124"/>
    <d v="2025-04-24T00:00:00"/>
    <x v="682"/>
    <s v="Customer_0014"/>
    <s v="P2009"/>
    <s v="Kurti"/>
    <x v="0"/>
    <x v="0"/>
    <n v="2"/>
    <n v="1199"/>
    <n v="2398"/>
    <n v="0.1"/>
    <n v="239.8"/>
    <n v="2158.1999999999998"/>
    <n v="625.88"/>
    <s v="Lucknow"/>
    <s v="Uttar Pradesh"/>
    <s v="North"/>
    <x v="2"/>
    <s v="Same Day"/>
    <n v="2025"/>
    <n v="4"/>
    <s v="April"/>
    <n v="0.28999999999999998"/>
    <n v="1918.4"/>
    <n v="0"/>
  </r>
  <r>
    <s v="ORD104682"/>
    <d v="2024-10-06T00:00:00"/>
    <x v="508"/>
    <s v="Customer_0338"/>
    <s v="P2005"/>
    <s v="Keyboard"/>
    <x v="2"/>
    <x v="3"/>
    <n v="2"/>
    <n v="1299"/>
    <n v="2598"/>
    <n v="0.1"/>
    <n v="259.8"/>
    <n v="2338.1999999999998"/>
    <n v="303.97000000000003"/>
    <s v="Noida"/>
    <s v="Uttar Pradesh"/>
    <s v="North"/>
    <x v="3"/>
    <s v="Standard"/>
    <n v="2024"/>
    <n v="10"/>
    <s v="October"/>
    <n v="0.13"/>
    <n v="2078.4"/>
    <n v="0"/>
  </r>
  <r>
    <s v="ORD100495"/>
    <d v="2024-07-16T00:00:00"/>
    <x v="185"/>
    <s v="Customer_0401"/>
    <s v="P2011"/>
    <s v="Sneakers"/>
    <x v="0"/>
    <x v="4"/>
    <n v="5"/>
    <n v="2499"/>
    <n v="12495"/>
    <n v="0.3"/>
    <n v="3748.5"/>
    <n v="8746.5"/>
    <n v="2011.7"/>
    <s v="Kolkata"/>
    <s v="West Bengal"/>
    <s v="East"/>
    <x v="4"/>
    <s v="Express"/>
    <n v="2024"/>
    <n v="7"/>
    <s v="July"/>
    <n v="0.23"/>
    <n v="4998"/>
    <n v="0"/>
  </r>
  <r>
    <s v="ORD102353"/>
    <d v="2024-04-25T00:00:00"/>
    <x v="46"/>
    <s v="Customer_0397"/>
    <s v="P2012"/>
    <s v="Sandals"/>
    <x v="0"/>
    <x v="4"/>
    <n v="2"/>
    <n v="1299"/>
    <n v="2598"/>
    <n v="0.1"/>
    <n v="259.8"/>
    <n v="2338.1999999999998"/>
    <n v="678.08"/>
    <s v="Ahmedabad"/>
    <s v="Gujarat"/>
    <s v="West"/>
    <x v="3"/>
    <s v="Standard"/>
    <n v="2024"/>
    <n v="4"/>
    <s v="April"/>
    <n v="0.28999999999999998"/>
    <n v="2078.4"/>
    <n v="0"/>
  </r>
  <r>
    <s v="ORD102382"/>
    <d v="2024-12-04T00:00:00"/>
    <x v="646"/>
    <s v="Customer_0696"/>
    <s v="P2007"/>
    <s v="T-Shirt"/>
    <x v="0"/>
    <x v="12"/>
    <n v="1"/>
    <n v="799"/>
    <n v="799"/>
    <n v="0.15"/>
    <n v="119.85"/>
    <n v="679.15"/>
    <n v="186.77"/>
    <s v="Ahmedabad"/>
    <s v="Gujarat"/>
    <s v="West"/>
    <x v="2"/>
    <s v="Express"/>
    <n v="2024"/>
    <n v="12"/>
    <s v="December"/>
    <n v="0.27500000000000002"/>
    <n v="559.29999999999995"/>
    <n v="0"/>
  </r>
  <r>
    <s v="ORD102621"/>
    <d v="2024-06-15T00:00:00"/>
    <x v="547"/>
    <s v="Customer_0296"/>
    <s v="P2023"/>
    <s v="Dumbbells"/>
    <x v="3"/>
    <x v="9"/>
    <n v="1"/>
    <n v="1599"/>
    <n v="1599"/>
    <n v="0.05"/>
    <n v="79.95"/>
    <n v="1519.05"/>
    <n v="402.55"/>
    <s v="Lucknow"/>
    <s v="Uttar Pradesh"/>
    <s v="North"/>
    <x v="4"/>
    <s v="Standard"/>
    <n v="2024"/>
    <n v="6"/>
    <s v="June"/>
    <n v="0.26500000000000001"/>
    <n v="1439.1"/>
    <n v="0"/>
  </r>
  <r>
    <s v="ORD102960"/>
    <d v="2025-04-14T00:00:00"/>
    <x v="757"/>
    <s v="Customer_0561"/>
    <s v="P2001"/>
    <s v="Smartphone"/>
    <x v="2"/>
    <x v="7"/>
    <n v="1"/>
    <n v="24999"/>
    <n v="24999"/>
    <n v="0.05"/>
    <n v="1249.95"/>
    <n v="23749.05"/>
    <n v="3443.61"/>
    <s v="Hyderabad"/>
    <s v="Telangana"/>
    <s v="South"/>
    <x v="1"/>
    <s v="Standard"/>
    <n v="2025"/>
    <n v="4"/>
    <s v="April"/>
    <n v="0.14499999999999999"/>
    <n v="22499.1"/>
    <n v="0"/>
  </r>
  <r>
    <s v="ORD103934"/>
    <d v="2025-10-25T00:00:00"/>
    <x v="611"/>
    <s v="Customer_0076"/>
    <s v="P2010"/>
    <s v="Dress"/>
    <x v="0"/>
    <x v="0"/>
    <n v="1"/>
    <n v="1999"/>
    <n v="1999"/>
    <n v="0"/>
    <n v="0"/>
    <n v="1999"/>
    <n v="639.67999999999995"/>
    <s v="Jaipur"/>
    <s v="Rajasthan"/>
    <s v="North"/>
    <x v="3"/>
    <s v="Standard"/>
    <n v="2025"/>
    <n v="10"/>
    <s v="October"/>
    <n v="0.32"/>
    <n v="1999"/>
    <n v="0"/>
  </r>
  <r>
    <s v="ORD104628"/>
    <d v="2024-09-20T00:00:00"/>
    <x v="73"/>
    <s v="Customer_0620"/>
    <s v="P2010"/>
    <s v="Dress"/>
    <x v="0"/>
    <x v="0"/>
    <n v="1"/>
    <n v="1999"/>
    <n v="1999"/>
    <n v="0.1"/>
    <n v="199.9"/>
    <n v="1799.1"/>
    <n v="521.74"/>
    <s v="Kolkata"/>
    <s v="West Bengal"/>
    <s v="East"/>
    <x v="2"/>
    <s v="Standard"/>
    <n v="2024"/>
    <n v="9"/>
    <s v="September"/>
    <n v="0.28999999999999998"/>
    <n v="1599.2"/>
    <n v="0"/>
  </r>
  <r>
    <s v="ORD101644"/>
    <d v="2024-07-09T00:00:00"/>
    <x v="3"/>
    <s v="Customer_0661"/>
    <s v="P2006"/>
    <s v="Power Bank"/>
    <x v="2"/>
    <x v="3"/>
    <n v="1"/>
    <n v="1499"/>
    <n v="1499"/>
    <n v="0.15"/>
    <n v="224.85"/>
    <n v="1274.1500000000001"/>
    <n v="146.53"/>
    <s v="Lucknow"/>
    <s v="Uttar Pradesh"/>
    <s v="North"/>
    <x v="1"/>
    <s v="Standard"/>
    <n v="2024"/>
    <n v="7"/>
    <s v="July"/>
    <n v="0.115"/>
    <n v="1049.3"/>
    <n v="0"/>
  </r>
  <r>
    <s v="ORD101848"/>
    <d v="2024-01-15T00:00:00"/>
    <x v="688"/>
    <s v="Customer_0433"/>
    <s v="P2004"/>
    <s v="Wireless Mouse"/>
    <x v="2"/>
    <x v="3"/>
    <n v="1"/>
    <n v="899"/>
    <n v="899"/>
    <n v="0.15"/>
    <n v="134.85"/>
    <n v="764.15"/>
    <n v="87.88"/>
    <s v="Gurugram"/>
    <s v="Haryana"/>
    <s v="North"/>
    <x v="3"/>
    <s v="Standard"/>
    <n v="2024"/>
    <n v="1"/>
    <s v="January"/>
    <n v="0.115"/>
    <n v="629.29999999999995"/>
    <n v="0"/>
  </r>
  <r>
    <s v="ORD102366"/>
    <d v="2024-12-11T00:00:00"/>
    <x v="333"/>
    <s v="Customer_0227"/>
    <s v="P2016"/>
    <s v="Bedsheet Set"/>
    <x v="1"/>
    <x v="8"/>
    <n v="5"/>
    <n v="999"/>
    <n v="4995"/>
    <n v="0.05"/>
    <n v="249.75"/>
    <n v="4745.25"/>
    <n v="1067.68"/>
    <s v="Hyderabad"/>
    <s v="Telangana"/>
    <s v="South"/>
    <x v="0"/>
    <s v="Standard"/>
    <n v="2024"/>
    <n v="12"/>
    <s v="December"/>
    <n v="0.22500000000000001"/>
    <n v="4495.5"/>
    <n v="0"/>
  </r>
  <r>
    <s v="ORD103641"/>
    <d v="2024-10-29T00:00:00"/>
    <x v="708"/>
    <s v="Customer_0269"/>
    <s v="P2021"/>
    <s v="Perfume"/>
    <x v="4"/>
    <x v="13"/>
    <n v="2"/>
    <n v="1499"/>
    <n v="2998"/>
    <n v="0.05"/>
    <n v="149.9"/>
    <n v="2848.1"/>
    <n v="1039.56"/>
    <s v="Jaipur"/>
    <s v="Rajasthan"/>
    <s v="North"/>
    <x v="2"/>
    <s v="Standard"/>
    <n v="2024"/>
    <n v="10"/>
    <s v="October"/>
    <n v="0.36499999999999999"/>
    <n v="2698.2"/>
    <n v="0"/>
  </r>
  <r>
    <s v="ORD103975"/>
    <d v="2025-08-04T00:00:00"/>
    <x v="773"/>
    <s v="Customer_0676"/>
    <s v="P2008"/>
    <s v="Jeans"/>
    <x v="0"/>
    <x v="12"/>
    <n v="1"/>
    <n v="1799"/>
    <n v="1799"/>
    <n v="0.1"/>
    <n v="179.9"/>
    <n v="1619.1"/>
    <n v="469.54"/>
    <s v="Hyderabad"/>
    <s v="Telangana"/>
    <s v="South"/>
    <x v="4"/>
    <s v="Standard"/>
    <n v="2025"/>
    <n v="8"/>
    <s v="August"/>
    <n v="0.28999999999999998"/>
    <n v="1439.2"/>
    <n v="0"/>
  </r>
  <r>
    <s v="ORD104241"/>
    <d v="2025-11-21T00:00:00"/>
    <x v="434"/>
    <s v="Customer_0208"/>
    <s v="P2009"/>
    <s v="Kurti"/>
    <x v="0"/>
    <x v="0"/>
    <n v="1"/>
    <n v="1199"/>
    <n v="1199"/>
    <n v="0.1"/>
    <n v="119.9"/>
    <n v="1079.0999999999999"/>
    <n v="312.94"/>
    <s v="Bengaluru"/>
    <s v="Karnataka"/>
    <s v="South"/>
    <x v="1"/>
    <s v="Standard"/>
    <n v="2025"/>
    <n v="11"/>
    <s v="November"/>
    <n v="0.28999999999999998"/>
    <n v="959.2"/>
    <n v="0"/>
  </r>
  <r>
    <s v="ORD104974"/>
    <d v="2024-07-16T00:00:00"/>
    <x v="145"/>
    <s v="Customer_0740"/>
    <s v="P2014"/>
    <s v="Cookware Set"/>
    <x v="1"/>
    <x v="1"/>
    <n v="1"/>
    <n v="2999"/>
    <n v="2999"/>
    <n v="0.15"/>
    <n v="449.85"/>
    <n v="2549.15"/>
    <n v="497.08"/>
    <s v="Hyderabad"/>
    <s v="Telangana"/>
    <s v="South"/>
    <x v="4"/>
    <s v="Standard"/>
    <n v="2024"/>
    <n v="7"/>
    <s v="July"/>
    <n v="0.19500000000000001"/>
    <n v="2099.3000000000002"/>
    <n v="0"/>
  </r>
  <r>
    <s v="ORD100551"/>
    <d v="2024-06-28T00:00:00"/>
    <x v="383"/>
    <s v="Customer_0502"/>
    <s v="P2007"/>
    <s v="T-Shirt"/>
    <x v="0"/>
    <x v="12"/>
    <n v="4"/>
    <n v="799"/>
    <n v="3196"/>
    <n v="0.15"/>
    <n v="479.4"/>
    <n v="2716.6"/>
    <n v="747.06"/>
    <s v="Noida"/>
    <s v="Uttar Pradesh"/>
    <s v="North"/>
    <x v="2"/>
    <s v="Express"/>
    <n v="2024"/>
    <n v="6"/>
    <s v="June"/>
    <n v="0.27500000000000002"/>
    <n v="2237.1999999999998"/>
    <n v="0"/>
  </r>
  <r>
    <s v="ORD102147"/>
    <d v="2025-09-17T00:00:00"/>
    <x v="531"/>
    <s v="Customer_0252"/>
    <s v="P2025"/>
    <s v="Football"/>
    <x v="3"/>
    <x v="6"/>
    <n v="1"/>
    <n v="999"/>
    <n v="999"/>
    <n v="0.2"/>
    <n v="199.8"/>
    <n v="799.2"/>
    <n v="175.82"/>
    <s v="Kolkata"/>
    <s v="West Bengal"/>
    <s v="East"/>
    <x v="3"/>
    <s v="Standard"/>
    <n v="2025"/>
    <n v="9"/>
    <s v="September"/>
    <n v="0.22"/>
    <n v="599.4"/>
    <n v="0"/>
  </r>
  <r>
    <s v="ORD102955"/>
    <d v="2025-10-16T00:00:00"/>
    <x v="462"/>
    <s v="Customer_0298"/>
    <s v="P2023"/>
    <s v="Dumbbells"/>
    <x v="3"/>
    <x v="9"/>
    <n v="1"/>
    <n v="1599"/>
    <n v="1599"/>
    <n v="0.1"/>
    <n v="159.9"/>
    <n v="1439.1"/>
    <n v="359.78"/>
    <s v="Delhi"/>
    <s v="Delhi"/>
    <s v="North"/>
    <x v="1"/>
    <s v="Standard"/>
    <n v="2025"/>
    <n v="10"/>
    <s v="October"/>
    <n v="0.25"/>
    <n v="1279.2"/>
    <n v="0"/>
  </r>
  <r>
    <s v="ORD103035"/>
    <d v="2025-02-19T00:00:00"/>
    <x v="498"/>
    <s v="Customer_0049"/>
    <s v="P2019"/>
    <s v="Sunscreen"/>
    <x v="4"/>
    <x v="11"/>
    <n v="2"/>
    <n v="699"/>
    <n v="1398"/>
    <n v="0"/>
    <n v="0"/>
    <n v="1398"/>
    <n v="531.24"/>
    <s v="Delhi"/>
    <s v="Delhi"/>
    <s v="North"/>
    <x v="4"/>
    <s v="Standard"/>
    <n v="2025"/>
    <n v="2"/>
    <s v="February"/>
    <n v="0.38"/>
    <n v="1398"/>
    <n v="0"/>
  </r>
  <r>
    <s v="ORD103145"/>
    <d v="2025-03-13T00:00:00"/>
    <x v="553"/>
    <s v="Customer_0494"/>
    <s v="P2022"/>
    <s v="Yoga Mat"/>
    <x v="3"/>
    <x v="9"/>
    <n v="1"/>
    <n v="899"/>
    <n v="899"/>
    <n v="0.1"/>
    <n v="89.9"/>
    <n v="809.1"/>
    <n v="202.28"/>
    <s v="Delhi"/>
    <s v="Delhi"/>
    <s v="North"/>
    <x v="4"/>
    <s v="Express"/>
    <n v="2025"/>
    <n v="3"/>
    <s v="March"/>
    <n v="0.25"/>
    <n v="719.2"/>
    <n v="0"/>
  </r>
  <r>
    <s v="ORD104046"/>
    <d v="2025-06-11T00:00:00"/>
    <x v="675"/>
    <s v="Customer_0648"/>
    <s v="P2008"/>
    <s v="Jeans"/>
    <x v="0"/>
    <x v="12"/>
    <n v="1"/>
    <n v="1799"/>
    <n v="1799"/>
    <n v="0.05"/>
    <n v="89.95"/>
    <n v="1709.05"/>
    <n v="521.26"/>
    <s v="Ahmedabad"/>
    <s v="Gujarat"/>
    <s v="West"/>
    <x v="1"/>
    <s v="Same Day"/>
    <n v="2025"/>
    <n v="6"/>
    <s v="June"/>
    <n v="0.30499999999999999"/>
    <n v="1619.1"/>
    <n v="0"/>
  </r>
  <r>
    <s v="ORD101852"/>
    <d v="2024-12-01T00:00:00"/>
    <x v="382"/>
    <s v="Customer_0753"/>
    <s v="P2008"/>
    <s v="Jeans"/>
    <x v="0"/>
    <x v="12"/>
    <n v="1"/>
    <n v="1799"/>
    <n v="1799"/>
    <n v="0.05"/>
    <n v="89.95"/>
    <n v="1709.05"/>
    <n v="521.26"/>
    <s v="Chennai"/>
    <s v="Tamil Nadu"/>
    <s v="South"/>
    <x v="1"/>
    <s v="Express"/>
    <n v="2024"/>
    <n v="12"/>
    <s v="December"/>
    <n v="0.30499999999999999"/>
    <n v="1619.1"/>
    <n v="0"/>
  </r>
  <r>
    <s v="ORD103060"/>
    <d v="2024-03-29T00:00:00"/>
    <x v="689"/>
    <s v="Customer_0605"/>
    <s v="P2015"/>
    <s v="Table Lamp"/>
    <x v="1"/>
    <x v="8"/>
    <n v="2"/>
    <n v="1299"/>
    <n v="2598"/>
    <n v="0.2"/>
    <n v="519.6"/>
    <n v="2078.4"/>
    <n v="374.11"/>
    <s v="Delhi"/>
    <s v="Delhi"/>
    <s v="North"/>
    <x v="1"/>
    <s v="Standard"/>
    <n v="2024"/>
    <n v="3"/>
    <s v="March"/>
    <n v="0.18"/>
    <n v="1558.8"/>
    <n v="0"/>
  </r>
  <r>
    <s v="ORD100002"/>
    <d v="2025-02-14T00:00:00"/>
    <x v="381"/>
    <s v="Customer_0196"/>
    <s v="P2015"/>
    <s v="Table Lamp"/>
    <x v="1"/>
    <x v="8"/>
    <n v="1"/>
    <n v="1299"/>
    <n v="1299"/>
    <n v="0.15"/>
    <n v="194.85"/>
    <n v="1104.1500000000001"/>
    <n v="215.31"/>
    <s v="Kolkata"/>
    <s v="West Bengal"/>
    <s v="East"/>
    <x v="2"/>
    <s v="Standard"/>
    <n v="2025"/>
    <n v="2"/>
    <s v="February"/>
    <n v="0.19500000000000001"/>
    <n v="909.3"/>
    <n v="0"/>
  </r>
  <r>
    <s v="ORD101899"/>
    <d v="2025-11-16T00:00:00"/>
    <x v="764"/>
    <s v="Customer_0576"/>
    <s v="P2001"/>
    <s v="Smartphone"/>
    <x v="2"/>
    <x v="7"/>
    <n v="4"/>
    <n v="24999"/>
    <n v="99996"/>
    <n v="0.05"/>
    <n v="4999.8"/>
    <n v="94996.2"/>
    <n v="13774.45"/>
    <s v="Gurugram"/>
    <s v="Haryana"/>
    <s v="North"/>
    <x v="4"/>
    <s v="Standard"/>
    <n v="2025"/>
    <n v="11"/>
    <s v="November"/>
    <n v="0.14499999999999999"/>
    <n v="89996.4"/>
    <n v="0"/>
  </r>
  <r>
    <s v="ORD102338"/>
    <d v="2024-04-07T00:00:00"/>
    <x v="491"/>
    <s v="Customer_0602"/>
    <s v="P2023"/>
    <s v="Dumbbells"/>
    <x v="3"/>
    <x v="9"/>
    <n v="2"/>
    <n v="1599"/>
    <n v="3198"/>
    <n v="0.15"/>
    <n v="479.7"/>
    <n v="2718.3"/>
    <n v="638.79999999999995"/>
    <s v="Hyderabad"/>
    <s v="Telangana"/>
    <s v="South"/>
    <x v="4"/>
    <s v="Standard"/>
    <n v="2024"/>
    <n v="4"/>
    <s v="April"/>
    <n v="0.23499999999999999"/>
    <n v="2238.6"/>
    <n v="0"/>
  </r>
  <r>
    <s v="ORD102706"/>
    <d v="2024-07-08T00:00:00"/>
    <x v="537"/>
    <s v="Customer_0149"/>
    <s v="P2020"/>
    <s v="Shampoo"/>
    <x v="4"/>
    <x v="10"/>
    <n v="1"/>
    <n v="599"/>
    <n v="599"/>
    <n v="0"/>
    <n v="0"/>
    <n v="599"/>
    <n v="227.62"/>
    <s v="Kolkata"/>
    <s v="West Bengal"/>
    <s v="East"/>
    <x v="3"/>
    <s v="Standard"/>
    <n v="2024"/>
    <n v="7"/>
    <s v="July"/>
    <n v="0.38"/>
    <n v="599"/>
    <n v="0"/>
  </r>
  <r>
    <s v="ORD103235"/>
    <d v="2024-05-23T00:00:00"/>
    <x v="288"/>
    <s v="Customer_0650"/>
    <s v="P2023"/>
    <s v="Dumbbells"/>
    <x v="3"/>
    <x v="9"/>
    <n v="1"/>
    <n v="1599"/>
    <n v="1599"/>
    <n v="0.15"/>
    <n v="239.85"/>
    <n v="1359.15"/>
    <n v="319.39999999999998"/>
    <s v="Hyderabad"/>
    <s v="Telangana"/>
    <s v="South"/>
    <x v="2"/>
    <s v="Express"/>
    <n v="2024"/>
    <n v="5"/>
    <s v="May"/>
    <n v="0.23499999999999999"/>
    <n v="1119.3"/>
    <n v="0"/>
  </r>
  <r>
    <s v="ORD103373"/>
    <d v="2025-05-03T00:00:00"/>
    <x v="547"/>
    <s v="Customer_0296"/>
    <s v="P2025"/>
    <s v="Football"/>
    <x v="3"/>
    <x v="6"/>
    <n v="1"/>
    <n v="999"/>
    <n v="999"/>
    <n v="0.05"/>
    <n v="49.95"/>
    <n v="949.05"/>
    <n v="251.5"/>
    <s v="Bengaluru"/>
    <s v="Karnataka"/>
    <s v="South"/>
    <x v="0"/>
    <s v="Express"/>
    <n v="2025"/>
    <n v="5"/>
    <s v="May"/>
    <n v="0.26500000000000001"/>
    <n v="899.1"/>
    <n v="0"/>
  </r>
  <r>
    <s v="ORD103730"/>
    <d v="2024-11-27T00:00:00"/>
    <x v="637"/>
    <s v="Customer_0767"/>
    <s v="P2013"/>
    <s v="Mixer Grinder"/>
    <x v="1"/>
    <x v="1"/>
    <n v="1"/>
    <n v="3499"/>
    <n v="3499"/>
    <n v="0.1"/>
    <n v="349.9"/>
    <n v="3149.1"/>
    <n v="661.31"/>
    <s v="Ahmedabad"/>
    <s v="Gujarat"/>
    <s v="West"/>
    <x v="4"/>
    <s v="Express"/>
    <n v="2024"/>
    <n v="11"/>
    <s v="November"/>
    <n v="0.21"/>
    <n v="2799.2"/>
    <n v="0"/>
  </r>
  <r>
    <s v="ORD103754"/>
    <d v="2024-09-11T00:00:00"/>
    <x v="16"/>
    <s v="Customer_0592"/>
    <s v="P2003"/>
    <s v="Laptop"/>
    <x v="2"/>
    <x v="2"/>
    <n v="1"/>
    <n v="59999"/>
    <n v="59999"/>
    <n v="0.1"/>
    <n v="5999.9"/>
    <n v="53999.1"/>
    <n v="7019.88"/>
    <s v="Bengaluru"/>
    <s v="Karnataka"/>
    <s v="South"/>
    <x v="4"/>
    <s v="Standard"/>
    <n v="2024"/>
    <n v="9"/>
    <s v="September"/>
    <n v="0.13"/>
    <n v="47999.199999999997"/>
    <n v="0"/>
  </r>
  <r>
    <s v="ORD103888"/>
    <d v="2024-01-07T00:00:00"/>
    <x v="461"/>
    <s v="Customer_0698"/>
    <s v="P2001"/>
    <s v="Smartphone"/>
    <x v="2"/>
    <x v="7"/>
    <n v="1"/>
    <n v="24999"/>
    <n v="24999"/>
    <n v="0.15"/>
    <n v="3749.85"/>
    <n v="21249.15"/>
    <n v="2443.65"/>
    <s v="Mumbai"/>
    <s v="Maharashtra"/>
    <s v="West"/>
    <x v="1"/>
    <s v="Standard"/>
    <n v="2024"/>
    <n v="1"/>
    <s v="January"/>
    <n v="0.115"/>
    <n v="17499.3"/>
    <n v="0"/>
  </r>
  <r>
    <s v="ORD104157"/>
    <d v="2024-09-24T00:00:00"/>
    <x v="281"/>
    <s v="Customer_0352"/>
    <s v="P2009"/>
    <s v="Kurti"/>
    <x v="0"/>
    <x v="0"/>
    <n v="4"/>
    <n v="1199"/>
    <n v="4796"/>
    <n v="0.1"/>
    <n v="479.6"/>
    <n v="4316.3999999999996"/>
    <n v="1251.76"/>
    <s v="Lucknow"/>
    <s v="Uttar Pradesh"/>
    <s v="North"/>
    <x v="4"/>
    <s v="Express"/>
    <n v="2024"/>
    <n v="9"/>
    <s v="September"/>
    <n v="0.28999999999999998"/>
    <n v="3836.8"/>
    <n v="0"/>
  </r>
  <r>
    <s v="ORD104433"/>
    <d v="2025-01-27T00:00:00"/>
    <x v="719"/>
    <s v="Customer_0304"/>
    <s v="P2004"/>
    <s v="Wireless Mouse"/>
    <x v="2"/>
    <x v="3"/>
    <n v="1"/>
    <n v="899"/>
    <n v="899"/>
    <n v="0"/>
    <n v="0"/>
    <n v="899"/>
    <n v="143.84"/>
    <s v="Bengaluru"/>
    <s v="Karnataka"/>
    <s v="South"/>
    <x v="4"/>
    <s v="Standard"/>
    <n v="2025"/>
    <n v="1"/>
    <s v="January"/>
    <n v="0.16"/>
    <n v="899"/>
    <n v="0"/>
  </r>
  <r>
    <s v="ORD100059"/>
    <d v="2024-08-29T00:00:00"/>
    <x v="521"/>
    <s v="Customer_0514"/>
    <s v="P2007"/>
    <s v="T-Shirt"/>
    <x v="0"/>
    <x v="12"/>
    <n v="1"/>
    <n v="799"/>
    <n v="799"/>
    <n v="0.2"/>
    <n v="159.80000000000001"/>
    <n v="639.20000000000005"/>
    <n v="166.19"/>
    <s v="Ahmedabad"/>
    <s v="Gujarat"/>
    <s v="West"/>
    <x v="1"/>
    <s v="Same Day"/>
    <n v="2024"/>
    <n v="8"/>
    <s v="August"/>
    <n v="0.26"/>
    <n v="479.4"/>
    <n v="0"/>
  </r>
  <r>
    <s v="ORD100966"/>
    <d v="2025-04-02T00:00:00"/>
    <x v="532"/>
    <s v="Customer_0042"/>
    <s v="P2009"/>
    <s v="Kurti"/>
    <x v="0"/>
    <x v="0"/>
    <n v="1"/>
    <n v="1199"/>
    <n v="1199"/>
    <n v="0.05"/>
    <n v="59.95"/>
    <n v="1139.05"/>
    <n v="347.41"/>
    <s v="Pune"/>
    <s v="Maharashtra"/>
    <s v="West"/>
    <x v="1"/>
    <s v="Express"/>
    <n v="2025"/>
    <n v="4"/>
    <s v="April"/>
    <n v="0.30499999999999999"/>
    <n v="1079.0999999999999"/>
    <n v="0"/>
  </r>
  <r>
    <s v="ORD101236"/>
    <d v="2024-09-30T00:00:00"/>
    <x v="160"/>
    <s v="Customer_0570"/>
    <s v="P2005"/>
    <s v="Keyboard"/>
    <x v="2"/>
    <x v="3"/>
    <n v="2"/>
    <n v="1299"/>
    <n v="2598"/>
    <n v="0.1"/>
    <n v="259.8"/>
    <n v="2338.1999999999998"/>
    <n v="303.97000000000003"/>
    <s v="Kolkata"/>
    <s v="West Bengal"/>
    <s v="East"/>
    <x v="2"/>
    <s v="Standard"/>
    <n v="2024"/>
    <n v="9"/>
    <s v="September"/>
    <n v="0.13"/>
    <n v="2078.4"/>
    <n v="0"/>
  </r>
  <r>
    <s v="ORD101458"/>
    <d v="2024-12-03T00:00:00"/>
    <x v="196"/>
    <s v="Customer_0713"/>
    <s v="P2023"/>
    <s v="Dumbbells"/>
    <x v="3"/>
    <x v="9"/>
    <n v="1"/>
    <n v="1599"/>
    <n v="1599"/>
    <n v="0"/>
    <n v="0"/>
    <n v="1599"/>
    <n v="447.72"/>
    <s v="Gurugram"/>
    <s v="Haryana"/>
    <s v="North"/>
    <x v="3"/>
    <s v="Standard"/>
    <n v="2024"/>
    <n v="12"/>
    <s v="December"/>
    <n v="0.28000000000000003"/>
    <n v="1599"/>
    <n v="0"/>
  </r>
  <r>
    <s v="ORD101555"/>
    <d v="2024-11-05T00:00:00"/>
    <x v="766"/>
    <s v="Customer_0492"/>
    <s v="P2019"/>
    <s v="Sunscreen"/>
    <x v="4"/>
    <x v="11"/>
    <n v="1"/>
    <n v="699"/>
    <n v="699"/>
    <n v="0.05"/>
    <n v="34.950000000000003"/>
    <n v="664.05"/>
    <n v="242.38"/>
    <s v="Bengaluru"/>
    <s v="Karnataka"/>
    <s v="South"/>
    <x v="4"/>
    <s v="Standard"/>
    <n v="2024"/>
    <n v="11"/>
    <s v="November"/>
    <n v="0.36499999999999999"/>
    <n v="629.1"/>
    <n v="0"/>
  </r>
  <r>
    <s v="ORD101671"/>
    <d v="2025-08-19T00:00:00"/>
    <x v="512"/>
    <s v="Customer_0515"/>
    <s v="P2022"/>
    <s v="Yoga Mat"/>
    <x v="3"/>
    <x v="9"/>
    <n v="5"/>
    <n v="899"/>
    <n v="4495"/>
    <n v="0.1"/>
    <n v="449.5"/>
    <n v="4045.5"/>
    <n v="1011.38"/>
    <s v="Chennai"/>
    <s v="Tamil Nadu"/>
    <s v="South"/>
    <x v="1"/>
    <s v="Express"/>
    <n v="2025"/>
    <n v="8"/>
    <s v="August"/>
    <n v="0.25"/>
    <n v="3596"/>
    <n v="0"/>
  </r>
  <r>
    <s v="ORD101960"/>
    <d v="2025-08-09T00:00:00"/>
    <x v="632"/>
    <s v="Customer_0560"/>
    <s v="P2012"/>
    <s v="Sandals"/>
    <x v="0"/>
    <x v="4"/>
    <n v="2"/>
    <n v="1299"/>
    <n v="2598"/>
    <n v="0.05"/>
    <n v="129.9"/>
    <n v="2468.1"/>
    <n v="752.77"/>
    <s v="Kolkata"/>
    <s v="West Bengal"/>
    <s v="East"/>
    <x v="1"/>
    <s v="Standard"/>
    <n v="2025"/>
    <n v="8"/>
    <s v="August"/>
    <n v="0.30499999999999999"/>
    <n v="2338.1999999999998"/>
    <n v="0"/>
  </r>
  <r>
    <s v="ORD103892"/>
    <d v="2024-01-12T00:00:00"/>
    <x v="172"/>
    <s v="Customer_0477"/>
    <s v="P2010"/>
    <s v="Dress"/>
    <x v="0"/>
    <x v="0"/>
    <n v="2"/>
    <n v="1999"/>
    <n v="3998"/>
    <n v="0"/>
    <n v="0"/>
    <n v="3998"/>
    <n v="1279.3599999999999"/>
    <s v="Jaipur"/>
    <s v="Rajasthan"/>
    <s v="North"/>
    <x v="1"/>
    <s v="Standard"/>
    <n v="2024"/>
    <n v="1"/>
    <s v="January"/>
    <n v="0.32"/>
    <n v="3998"/>
    <n v="0"/>
  </r>
  <r>
    <s v="ORD104112"/>
    <d v="2024-09-24T00:00:00"/>
    <x v="498"/>
    <s v="Customer_0049"/>
    <s v="P2009"/>
    <s v="Kurti"/>
    <x v="0"/>
    <x v="0"/>
    <n v="1"/>
    <n v="1199"/>
    <n v="1199"/>
    <n v="0.2"/>
    <n v="239.8"/>
    <n v="959.2"/>
    <n v="249.39"/>
    <s v="Pune"/>
    <s v="Maharashtra"/>
    <s v="West"/>
    <x v="1"/>
    <s v="Standard"/>
    <n v="2024"/>
    <n v="9"/>
    <s v="September"/>
    <n v="0.26"/>
    <n v="719.4"/>
    <n v="0"/>
  </r>
  <r>
    <s v="ORD104318"/>
    <d v="2025-10-31T00:00:00"/>
    <x v="222"/>
    <s v="Customer_0240"/>
    <s v="P2020"/>
    <s v="Shampoo"/>
    <x v="4"/>
    <x v="10"/>
    <n v="1"/>
    <n v="599"/>
    <n v="599"/>
    <n v="0"/>
    <n v="0"/>
    <n v="599"/>
    <n v="227.62"/>
    <s v="Bengaluru"/>
    <s v="Karnataka"/>
    <s v="South"/>
    <x v="4"/>
    <s v="Standard"/>
    <n v="2025"/>
    <n v="10"/>
    <s v="October"/>
    <n v="0.38"/>
    <n v="599"/>
    <n v="0"/>
  </r>
  <r>
    <s v="ORD104650"/>
    <d v="2025-01-03T00:00:00"/>
    <x v="248"/>
    <s v="Customer_0336"/>
    <s v="P2006"/>
    <s v="Power Bank"/>
    <x v="2"/>
    <x v="3"/>
    <n v="2"/>
    <n v="1499"/>
    <n v="2998"/>
    <n v="0.1"/>
    <n v="299.8"/>
    <n v="2698.2"/>
    <n v="350.77"/>
    <s v="Bengaluru"/>
    <s v="Karnataka"/>
    <s v="South"/>
    <x v="4"/>
    <s v="Standard"/>
    <n v="2025"/>
    <n v="1"/>
    <s v="January"/>
    <n v="0.13"/>
    <n v="2398.4"/>
    <n v="0"/>
  </r>
  <r>
    <s v="ORD101855"/>
    <d v="2025-12-10T00:00:00"/>
    <x v="128"/>
    <s v="Customer_0340"/>
    <s v="P2009"/>
    <s v="Kurti"/>
    <x v="0"/>
    <x v="0"/>
    <n v="1"/>
    <n v="1199"/>
    <n v="1199"/>
    <n v="0.05"/>
    <n v="59.95"/>
    <n v="1139.05"/>
    <n v="347.41"/>
    <s v="Mumbai"/>
    <s v="Maharashtra"/>
    <s v="West"/>
    <x v="0"/>
    <s v="Standard"/>
    <n v="2025"/>
    <n v="12"/>
    <s v="December"/>
    <n v="0.30499999999999999"/>
    <n v="1079.0999999999999"/>
    <n v="0"/>
  </r>
  <r>
    <s v="ORD102325"/>
    <d v="2024-08-29T00:00:00"/>
    <x v="570"/>
    <s v="Customer_0083"/>
    <s v="P2004"/>
    <s v="Wireless Mouse"/>
    <x v="2"/>
    <x v="3"/>
    <n v="1"/>
    <n v="899"/>
    <n v="899"/>
    <n v="0.25"/>
    <n v="224.75"/>
    <n v="674.25"/>
    <n v="57.31"/>
    <s v="Delhi"/>
    <s v="Delhi"/>
    <s v="North"/>
    <x v="2"/>
    <s v="Standard"/>
    <n v="2024"/>
    <n v="8"/>
    <s v="August"/>
    <n v="8.5000000000000006E-2"/>
    <n v="449.5"/>
    <n v="0"/>
  </r>
  <r>
    <s v="ORD102680"/>
    <d v="2024-03-04T00:00:00"/>
    <x v="352"/>
    <s v="Customer_0756"/>
    <s v="P2013"/>
    <s v="Mixer Grinder"/>
    <x v="1"/>
    <x v="1"/>
    <n v="1"/>
    <n v="3499"/>
    <n v="3499"/>
    <n v="0"/>
    <n v="0"/>
    <n v="3499"/>
    <n v="839.76"/>
    <s v="Jaipur"/>
    <s v="Rajasthan"/>
    <s v="North"/>
    <x v="4"/>
    <s v="Express"/>
    <n v="2024"/>
    <n v="3"/>
    <s v="March"/>
    <n v="0.24"/>
    <n v="3499"/>
    <n v="0"/>
  </r>
  <r>
    <s v="ORD102714"/>
    <d v="2025-11-14T00:00:00"/>
    <x v="493"/>
    <s v="Customer_0528"/>
    <s v="P2015"/>
    <s v="Table Lamp"/>
    <x v="1"/>
    <x v="8"/>
    <n v="2"/>
    <n v="1299"/>
    <n v="2598"/>
    <n v="0.05"/>
    <n v="129.9"/>
    <n v="2468.1"/>
    <n v="555.32000000000005"/>
    <s v="Delhi"/>
    <s v="Delhi"/>
    <s v="North"/>
    <x v="1"/>
    <s v="Express"/>
    <n v="2025"/>
    <n v="11"/>
    <s v="November"/>
    <n v="0.22500000000000001"/>
    <n v="2338.1999999999998"/>
    <n v="0"/>
  </r>
  <r>
    <s v="ORD102815"/>
    <d v="2024-05-01T00:00:00"/>
    <x v="732"/>
    <s v="Customer_0167"/>
    <s v="P2011"/>
    <s v="Sneakers"/>
    <x v="0"/>
    <x v="4"/>
    <n v="1"/>
    <n v="2499"/>
    <n v="2499"/>
    <n v="0.1"/>
    <n v="249.9"/>
    <n v="2249.1"/>
    <n v="652.24"/>
    <s v="Jaipur"/>
    <s v="Rajasthan"/>
    <s v="North"/>
    <x v="1"/>
    <s v="Express"/>
    <n v="2024"/>
    <n v="5"/>
    <s v="May"/>
    <n v="0.28999999999999998"/>
    <n v="1999.2"/>
    <n v="0"/>
  </r>
  <r>
    <s v="ORD103737"/>
    <d v="2025-04-21T00:00:00"/>
    <x v="76"/>
    <s v="Customer_0614"/>
    <s v="P2010"/>
    <s v="Dress"/>
    <x v="0"/>
    <x v="0"/>
    <n v="3"/>
    <n v="1999"/>
    <n v="5997"/>
    <n v="0.1"/>
    <n v="599.70000000000005"/>
    <n v="5397.3"/>
    <n v="1565.22"/>
    <s v="Chennai"/>
    <s v="Tamil Nadu"/>
    <s v="South"/>
    <x v="1"/>
    <s v="Standard"/>
    <n v="2025"/>
    <n v="4"/>
    <s v="April"/>
    <n v="0.28999999999999998"/>
    <n v="4797.6000000000004"/>
    <n v="0"/>
  </r>
  <r>
    <s v="ORD104437"/>
    <d v="2024-11-10T00:00:00"/>
    <x v="140"/>
    <s v="Customer_0506"/>
    <s v="P2001"/>
    <s v="Smartphone"/>
    <x v="2"/>
    <x v="7"/>
    <n v="3"/>
    <n v="24999"/>
    <n v="74997"/>
    <n v="0"/>
    <n v="0"/>
    <n v="74997"/>
    <n v="11999.52"/>
    <s v="Pune"/>
    <s v="Maharashtra"/>
    <s v="West"/>
    <x v="1"/>
    <s v="Standard"/>
    <n v="2024"/>
    <n v="11"/>
    <s v="November"/>
    <n v="0.16"/>
    <n v="74997"/>
    <n v="0"/>
  </r>
  <r>
    <s v="ORD100134"/>
    <d v="2024-06-12T00:00:00"/>
    <x v="561"/>
    <s v="Customer_0041"/>
    <s v="P2011"/>
    <s v="Sneakers"/>
    <x v="0"/>
    <x v="4"/>
    <n v="3"/>
    <n v="2499"/>
    <n v="7497"/>
    <n v="0.3"/>
    <n v="2249.1"/>
    <n v="5247.9"/>
    <n v="1207.02"/>
    <s v="Ahmedabad"/>
    <s v="Gujarat"/>
    <s v="West"/>
    <x v="1"/>
    <s v="Standard"/>
    <n v="2024"/>
    <n v="6"/>
    <s v="June"/>
    <n v="0.23"/>
    <n v="2998.8"/>
    <n v="0"/>
  </r>
  <r>
    <s v="ORD100425"/>
    <d v="2025-02-19T00:00:00"/>
    <x v="362"/>
    <s v="Customer_0125"/>
    <s v="P2009"/>
    <s v="Kurti"/>
    <x v="0"/>
    <x v="0"/>
    <n v="2"/>
    <n v="1199"/>
    <n v="2398"/>
    <n v="0"/>
    <n v="0"/>
    <n v="2398"/>
    <n v="767.36"/>
    <s v="Delhi"/>
    <s v="Delhi"/>
    <s v="North"/>
    <x v="1"/>
    <s v="Standard"/>
    <n v="2025"/>
    <n v="2"/>
    <s v="February"/>
    <n v="0.32"/>
    <n v="2398"/>
    <n v="0"/>
  </r>
  <r>
    <s v="ORD101081"/>
    <d v="2025-12-03T00:00:00"/>
    <x v="458"/>
    <s v="Customer_0164"/>
    <s v="P2025"/>
    <s v="Football"/>
    <x v="3"/>
    <x v="6"/>
    <n v="2"/>
    <n v="999"/>
    <n v="1998"/>
    <n v="0.1"/>
    <n v="199.8"/>
    <n v="1798.2"/>
    <n v="449.55"/>
    <s v="Bengaluru"/>
    <s v="Karnataka"/>
    <s v="South"/>
    <x v="1"/>
    <s v="Standard"/>
    <n v="2025"/>
    <n v="12"/>
    <s v="December"/>
    <n v="0.25"/>
    <n v="1598.4"/>
    <n v="0"/>
  </r>
  <r>
    <s v="ORD101926"/>
    <d v="2025-05-29T00:00:00"/>
    <x v="561"/>
    <s v="Customer_0041"/>
    <s v="P2015"/>
    <s v="Table Lamp"/>
    <x v="1"/>
    <x v="8"/>
    <n v="1"/>
    <n v="1299"/>
    <n v="1299"/>
    <n v="0"/>
    <n v="0"/>
    <n v="1299"/>
    <n v="311.76"/>
    <s v="Ahmedabad"/>
    <s v="Gujarat"/>
    <s v="West"/>
    <x v="4"/>
    <s v="Standard"/>
    <n v="2025"/>
    <n v="5"/>
    <s v="May"/>
    <n v="0.24"/>
    <n v="1299"/>
    <n v="0"/>
  </r>
  <r>
    <s v="ORD100251"/>
    <d v="2025-12-21T00:00:00"/>
    <x v="155"/>
    <s v="Customer_0067"/>
    <s v="P2021"/>
    <s v="Perfume"/>
    <x v="4"/>
    <x v="13"/>
    <n v="2"/>
    <n v="1499"/>
    <n v="2998"/>
    <n v="0.2"/>
    <n v="599.6"/>
    <n v="2398.4"/>
    <n v="767.49"/>
    <s v="Chennai"/>
    <s v="Tamil Nadu"/>
    <s v="South"/>
    <x v="3"/>
    <s v="Standard"/>
    <n v="2025"/>
    <n v="12"/>
    <s v="December"/>
    <n v="0.32"/>
    <n v="1798.8"/>
    <n v="0"/>
  </r>
  <r>
    <s v="ORD100894"/>
    <d v="2024-11-14T00:00:00"/>
    <x v="99"/>
    <s v="Customer_0498"/>
    <s v="P2019"/>
    <s v="Sunscreen"/>
    <x v="4"/>
    <x v="11"/>
    <n v="2"/>
    <n v="699"/>
    <n v="1398"/>
    <n v="0.25"/>
    <n v="349.5"/>
    <n v="1048.5"/>
    <n v="319.79000000000002"/>
    <s v="Bengaluru"/>
    <s v="Karnataka"/>
    <s v="South"/>
    <x v="0"/>
    <s v="Standard"/>
    <n v="2024"/>
    <n v="11"/>
    <s v="November"/>
    <n v="0.30499999999999999"/>
    <n v="699"/>
    <n v="0"/>
  </r>
  <r>
    <s v="ORD101745"/>
    <d v="2025-12-07T00:00:00"/>
    <x v="225"/>
    <s v="Customer_0111"/>
    <s v="P2019"/>
    <s v="Sunscreen"/>
    <x v="4"/>
    <x v="11"/>
    <n v="1"/>
    <n v="699"/>
    <n v="699"/>
    <n v="0.3"/>
    <n v="209.7"/>
    <n v="489.3"/>
    <n v="141.9"/>
    <s v="Bengaluru"/>
    <s v="Karnataka"/>
    <s v="South"/>
    <x v="2"/>
    <s v="Standard"/>
    <n v="2025"/>
    <n v="12"/>
    <s v="December"/>
    <n v="0.28999999999999998"/>
    <n v="279.60000000000002"/>
    <n v="0"/>
  </r>
  <r>
    <s v="ORD101885"/>
    <d v="2024-04-30T00:00:00"/>
    <x v="211"/>
    <s v="Customer_0775"/>
    <s v="P2019"/>
    <s v="Sunscreen"/>
    <x v="4"/>
    <x v="11"/>
    <n v="1"/>
    <n v="699"/>
    <n v="699"/>
    <n v="0.1"/>
    <n v="69.900000000000006"/>
    <n v="629.1"/>
    <n v="220.18"/>
    <s v="Ahmedabad"/>
    <s v="Gujarat"/>
    <s v="West"/>
    <x v="4"/>
    <s v="Standard"/>
    <n v="2024"/>
    <n v="4"/>
    <s v="April"/>
    <n v="0.35"/>
    <n v="559.20000000000005"/>
    <n v="0"/>
  </r>
  <r>
    <s v="ORD102489"/>
    <d v="2025-10-16T00:00:00"/>
    <x v="535"/>
    <s v="Customer_0786"/>
    <s v="P2015"/>
    <s v="Table Lamp"/>
    <x v="1"/>
    <x v="8"/>
    <n v="1"/>
    <n v="1299"/>
    <n v="1299"/>
    <n v="0.2"/>
    <n v="259.8"/>
    <n v="1039.2"/>
    <n v="187.06"/>
    <s v="Pune"/>
    <s v="Maharashtra"/>
    <s v="West"/>
    <x v="0"/>
    <s v="Express"/>
    <n v="2025"/>
    <n v="10"/>
    <s v="October"/>
    <n v="0.18"/>
    <n v="779.4"/>
    <n v="0"/>
  </r>
  <r>
    <s v="ORD104590"/>
    <d v="2024-10-29T00:00:00"/>
    <x v="519"/>
    <s v="Customer_0359"/>
    <s v="P2025"/>
    <s v="Football"/>
    <x v="3"/>
    <x v="6"/>
    <n v="1"/>
    <n v="999"/>
    <n v="999"/>
    <n v="0.05"/>
    <n v="49.95"/>
    <n v="949.05"/>
    <n v="251.5"/>
    <s v="Lucknow"/>
    <s v="Uttar Pradesh"/>
    <s v="North"/>
    <x v="4"/>
    <s v="Standard"/>
    <n v="2024"/>
    <n v="10"/>
    <s v="October"/>
    <n v="0.26500000000000001"/>
    <n v="899.1"/>
    <n v="0"/>
  </r>
  <r>
    <s v="ORD100206"/>
    <d v="2025-01-11T00:00:00"/>
    <x v="581"/>
    <s v="Customer_0193"/>
    <s v="P2004"/>
    <s v="Wireless Mouse"/>
    <x v="2"/>
    <x v="3"/>
    <n v="1"/>
    <n v="899"/>
    <n v="899"/>
    <n v="0.2"/>
    <n v="179.8"/>
    <n v="719.2"/>
    <n v="71.92"/>
    <s v="Delhi"/>
    <s v="Delhi"/>
    <s v="North"/>
    <x v="4"/>
    <s v="Standard"/>
    <n v="2025"/>
    <n v="1"/>
    <s v="January"/>
    <n v="0.1"/>
    <n v="539.4"/>
    <n v="0"/>
  </r>
  <r>
    <s v="ORD101641"/>
    <d v="2025-09-21T00:00:00"/>
    <x v="759"/>
    <s v="Customer_0591"/>
    <s v="P2024"/>
    <s v="Cricket Bat"/>
    <x v="3"/>
    <x v="6"/>
    <n v="3"/>
    <n v="2499"/>
    <n v="7497"/>
    <n v="0.1"/>
    <n v="749.7"/>
    <n v="6747.3"/>
    <n v="1686.82"/>
    <s v="Lucknow"/>
    <s v="Uttar Pradesh"/>
    <s v="North"/>
    <x v="4"/>
    <s v="Standard"/>
    <n v="2025"/>
    <n v="9"/>
    <s v="September"/>
    <n v="0.25"/>
    <n v="5997.6"/>
    <n v="0"/>
  </r>
  <r>
    <s v="ORD101915"/>
    <d v="2024-08-14T00:00:00"/>
    <x v="246"/>
    <s v="Customer_0584"/>
    <s v="P2011"/>
    <s v="Sneakers"/>
    <x v="0"/>
    <x v="4"/>
    <n v="2"/>
    <n v="2499"/>
    <n v="4998"/>
    <n v="0.3"/>
    <n v="1499.4"/>
    <n v="3498.6"/>
    <n v="804.68"/>
    <s v="Kolkata"/>
    <s v="West Bengal"/>
    <s v="East"/>
    <x v="4"/>
    <s v="Express"/>
    <n v="2024"/>
    <n v="8"/>
    <s v="August"/>
    <n v="0.23"/>
    <n v="1999.2"/>
    <n v="0"/>
  </r>
  <r>
    <s v="ORD102411"/>
    <d v="2024-08-12T00:00:00"/>
    <x v="766"/>
    <s v="Customer_0492"/>
    <s v="P2012"/>
    <s v="Sandals"/>
    <x v="0"/>
    <x v="4"/>
    <n v="1"/>
    <n v="1299"/>
    <n v="1299"/>
    <n v="0.25"/>
    <n v="324.75"/>
    <n v="974.25"/>
    <n v="238.69"/>
    <s v="Lucknow"/>
    <s v="Uttar Pradesh"/>
    <s v="North"/>
    <x v="1"/>
    <s v="Standard"/>
    <n v="2024"/>
    <n v="8"/>
    <s v="August"/>
    <n v="0.245"/>
    <n v="649.5"/>
    <n v="0"/>
  </r>
  <r>
    <s v="ORD102840"/>
    <d v="2024-05-16T00:00:00"/>
    <x v="353"/>
    <s v="Customer_0025"/>
    <s v="P2005"/>
    <s v="Keyboard"/>
    <x v="2"/>
    <x v="3"/>
    <n v="2"/>
    <n v="1299"/>
    <n v="2598"/>
    <n v="0"/>
    <n v="0"/>
    <n v="2598"/>
    <n v="415.68"/>
    <s v="Hyderabad"/>
    <s v="Telangana"/>
    <s v="South"/>
    <x v="3"/>
    <s v="Express"/>
    <n v="2024"/>
    <n v="5"/>
    <s v="May"/>
    <n v="0.16"/>
    <n v="2598"/>
    <n v="0"/>
  </r>
  <r>
    <s v="ORD103557"/>
    <d v="2025-05-04T00:00:00"/>
    <x v="633"/>
    <s v="Customer_0018"/>
    <s v="P2017"/>
    <s v="Office Chair"/>
    <x v="1"/>
    <x v="5"/>
    <n v="1"/>
    <n v="5999"/>
    <n v="5999"/>
    <n v="0.15"/>
    <n v="899.85"/>
    <n v="5099.1499999999996"/>
    <n v="994.33"/>
    <s v="Lucknow"/>
    <s v="Uttar Pradesh"/>
    <s v="North"/>
    <x v="4"/>
    <s v="Standard"/>
    <n v="2025"/>
    <n v="5"/>
    <s v="May"/>
    <n v="0.19500000000000001"/>
    <n v="4199.3"/>
    <n v="0"/>
  </r>
  <r>
    <s v="ORD104416"/>
    <d v="2024-06-05T00:00:00"/>
    <x v="774"/>
    <s v="Customer_0414"/>
    <s v="P2011"/>
    <s v="Sneakers"/>
    <x v="0"/>
    <x v="4"/>
    <n v="1"/>
    <n v="2499"/>
    <n v="2499"/>
    <n v="0.15"/>
    <n v="374.85"/>
    <n v="2124.15"/>
    <n v="584.14"/>
    <s v="Jaipur"/>
    <s v="Rajasthan"/>
    <s v="North"/>
    <x v="1"/>
    <s v="Standard"/>
    <n v="2024"/>
    <n v="6"/>
    <s v="June"/>
    <n v="0.27500000000000002"/>
    <n v="1749.3"/>
    <n v="0"/>
  </r>
  <r>
    <s v="ORD101568"/>
    <d v="2025-04-10T00:00:00"/>
    <x v="286"/>
    <s v="Customer_0462"/>
    <s v="P2019"/>
    <s v="Sunscreen"/>
    <x v="4"/>
    <x v="11"/>
    <n v="1"/>
    <n v="699"/>
    <n v="699"/>
    <n v="0.1"/>
    <n v="69.900000000000006"/>
    <n v="629.1"/>
    <n v="220.18"/>
    <s v="Pune"/>
    <s v="Maharashtra"/>
    <s v="West"/>
    <x v="2"/>
    <s v="Standard"/>
    <n v="2025"/>
    <n v="4"/>
    <s v="April"/>
    <n v="0.35"/>
    <n v="559.20000000000005"/>
    <n v="0"/>
  </r>
  <r>
    <s v="ORD102128"/>
    <d v="2025-09-12T00:00:00"/>
    <x v="89"/>
    <s v="Customer_0476"/>
    <s v="P2011"/>
    <s v="Sneakers"/>
    <x v="0"/>
    <x v="4"/>
    <n v="1"/>
    <n v="2499"/>
    <n v="2499"/>
    <n v="0.05"/>
    <n v="124.95"/>
    <n v="2374.0500000000002"/>
    <n v="724.09"/>
    <s v="Noida"/>
    <s v="Uttar Pradesh"/>
    <s v="North"/>
    <x v="4"/>
    <s v="Express"/>
    <n v="2025"/>
    <n v="9"/>
    <s v="September"/>
    <n v="0.30499999999999999"/>
    <n v="2249.1"/>
    <n v="0"/>
  </r>
  <r>
    <s v="ORD102222"/>
    <d v="2025-01-17T00:00:00"/>
    <x v="697"/>
    <s v="Customer_0274"/>
    <s v="P2002"/>
    <s v="Wireless Earbuds"/>
    <x v="2"/>
    <x v="7"/>
    <n v="1"/>
    <n v="2999"/>
    <n v="2999"/>
    <n v="0.25"/>
    <n v="749.75"/>
    <n v="2249.25"/>
    <n v="191.19"/>
    <s v="Mumbai"/>
    <s v="Maharashtra"/>
    <s v="West"/>
    <x v="4"/>
    <s v="Standard"/>
    <n v="2025"/>
    <n v="1"/>
    <s v="January"/>
    <n v="8.5000000000000006E-2"/>
    <n v="1499.5"/>
    <n v="0"/>
  </r>
  <r>
    <s v="ORD100157"/>
    <d v="2025-03-01T00:00:00"/>
    <x v="374"/>
    <s v="Customer_0398"/>
    <s v="P2013"/>
    <s v="Mixer Grinder"/>
    <x v="1"/>
    <x v="1"/>
    <n v="3"/>
    <n v="3499"/>
    <n v="10497"/>
    <n v="0.2"/>
    <n v="2099.4"/>
    <n v="8397.6"/>
    <n v="1511.57"/>
    <s v="Lucknow"/>
    <s v="Uttar Pradesh"/>
    <s v="North"/>
    <x v="1"/>
    <s v="Standard"/>
    <n v="2025"/>
    <n v="3"/>
    <s v="March"/>
    <n v="0.18"/>
    <n v="6298.2"/>
    <n v="0"/>
  </r>
  <r>
    <s v="ORD100182"/>
    <d v="2025-12-19T00:00:00"/>
    <x v="267"/>
    <s v="Customer_0185"/>
    <s v="P2004"/>
    <s v="Wireless Mouse"/>
    <x v="2"/>
    <x v="3"/>
    <n v="1"/>
    <n v="899"/>
    <n v="899"/>
    <n v="0.1"/>
    <n v="89.9"/>
    <n v="809.1"/>
    <n v="105.18"/>
    <s v="Hyderabad"/>
    <s v="Telangana"/>
    <s v="South"/>
    <x v="1"/>
    <s v="Standard"/>
    <n v="2025"/>
    <n v="12"/>
    <s v="December"/>
    <n v="0.13"/>
    <n v="719.2"/>
    <n v="0"/>
  </r>
  <r>
    <s v="ORD101733"/>
    <d v="2025-07-16T00:00:00"/>
    <x v="369"/>
    <s v="Customer_0450"/>
    <s v="P2023"/>
    <s v="Dumbbells"/>
    <x v="3"/>
    <x v="9"/>
    <n v="2"/>
    <n v="1599"/>
    <n v="3198"/>
    <n v="0.1"/>
    <n v="319.8"/>
    <n v="2878.2"/>
    <n v="719.55"/>
    <s v="Pune"/>
    <s v="Maharashtra"/>
    <s v="West"/>
    <x v="4"/>
    <s v="Same Day"/>
    <n v="2025"/>
    <n v="7"/>
    <s v="July"/>
    <n v="0.25"/>
    <n v="2558.4"/>
    <n v="0"/>
  </r>
  <r>
    <s v="ORD101735"/>
    <d v="2025-04-27T00:00:00"/>
    <x v="39"/>
    <s v="Customer_0527"/>
    <s v="P2003"/>
    <s v="Laptop"/>
    <x v="2"/>
    <x v="2"/>
    <n v="1"/>
    <n v="59999"/>
    <n v="59999"/>
    <n v="0.15"/>
    <n v="8999.85"/>
    <n v="50999.15"/>
    <n v="5864.9"/>
    <s v="Chennai"/>
    <s v="Tamil Nadu"/>
    <s v="South"/>
    <x v="0"/>
    <s v="Standard"/>
    <n v="2025"/>
    <n v="4"/>
    <s v="April"/>
    <n v="0.115"/>
    <n v="41999.3"/>
    <n v="0"/>
  </r>
  <r>
    <s v="ORD101865"/>
    <d v="2025-07-04T00:00:00"/>
    <x v="157"/>
    <s v="Customer_0545"/>
    <s v="P2007"/>
    <s v="T-Shirt"/>
    <x v="0"/>
    <x v="12"/>
    <n v="2"/>
    <n v="799"/>
    <n v="1598"/>
    <n v="0"/>
    <n v="0"/>
    <n v="1598"/>
    <n v="511.36"/>
    <s v="Mumbai"/>
    <s v="Maharashtra"/>
    <s v="West"/>
    <x v="4"/>
    <s v="Standard"/>
    <n v="2025"/>
    <n v="7"/>
    <s v="July"/>
    <n v="0.32"/>
    <n v="1598"/>
    <n v="0"/>
  </r>
  <r>
    <s v="ORD101933"/>
    <d v="2025-11-11T00:00:00"/>
    <x v="182"/>
    <s v="Customer_0277"/>
    <s v="P2001"/>
    <s v="Smartphone"/>
    <x v="2"/>
    <x v="7"/>
    <n v="2"/>
    <n v="24999"/>
    <n v="49998"/>
    <n v="0.25"/>
    <n v="12499.5"/>
    <n v="37498.5"/>
    <n v="3187.37"/>
    <s v="Mumbai"/>
    <s v="Maharashtra"/>
    <s v="West"/>
    <x v="4"/>
    <s v="Standard"/>
    <n v="2025"/>
    <n v="11"/>
    <s v="November"/>
    <n v="8.5000000000000006E-2"/>
    <n v="24999"/>
    <n v="0"/>
  </r>
  <r>
    <s v="ORD103593"/>
    <d v="2024-08-11T00:00:00"/>
    <x v="170"/>
    <s v="Customer_0601"/>
    <s v="P2022"/>
    <s v="Yoga Mat"/>
    <x v="3"/>
    <x v="9"/>
    <n v="3"/>
    <n v="899"/>
    <n v="2697"/>
    <n v="0.3"/>
    <n v="809.1"/>
    <n v="1887.9"/>
    <n v="358.7"/>
    <s v="Delhi"/>
    <s v="Delhi"/>
    <s v="North"/>
    <x v="4"/>
    <s v="Express"/>
    <n v="2024"/>
    <n v="8"/>
    <s v="August"/>
    <n v="0.19"/>
    <n v="1078.8"/>
    <n v="0"/>
  </r>
  <r>
    <s v="ORD104347"/>
    <d v="2024-09-10T00:00:00"/>
    <x v="585"/>
    <s v="Customer_0365"/>
    <s v="P2014"/>
    <s v="Cookware Set"/>
    <x v="1"/>
    <x v="1"/>
    <n v="2"/>
    <n v="2999"/>
    <n v="5998"/>
    <n v="0.15"/>
    <n v="899.7"/>
    <n v="5098.3"/>
    <n v="994.17"/>
    <s v="Ahmedabad"/>
    <s v="Gujarat"/>
    <s v="West"/>
    <x v="3"/>
    <s v="Standard"/>
    <n v="2024"/>
    <n v="9"/>
    <s v="September"/>
    <n v="0.19500000000000001"/>
    <n v="4198.6000000000004"/>
    <n v="0"/>
  </r>
  <r>
    <s v="ORD104399"/>
    <d v="2025-11-27T00:00:00"/>
    <x v="329"/>
    <s v="Customer_0466"/>
    <s v="P2020"/>
    <s v="Shampoo"/>
    <x v="4"/>
    <x v="10"/>
    <n v="1"/>
    <n v="599"/>
    <n v="599"/>
    <n v="0.15"/>
    <n v="89.85"/>
    <n v="509.15"/>
    <n v="170.57"/>
    <s v="Kolkata"/>
    <s v="West Bengal"/>
    <s v="East"/>
    <x v="3"/>
    <s v="Express"/>
    <n v="2025"/>
    <n v="11"/>
    <s v="November"/>
    <n v="0.33500000000000002"/>
    <n v="419.3"/>
    <n v="0"/>
  </r>
  <r>
    <s v="ORD104832"/>
    <d v="2025-09-02T00:00:00"/>
    <x v="692"/>
    <s v="Customer_0233"/>
    <s v="P2020"/>
    <s v="Shampoo"/>
    <x v="4"/>
    <x v="10"/>
    <n v="1"/>
    <n v="599"/>
    <n v="599"/>
    <n v="0.05"/>
    <n v="29.95"/>
    <n v="569.04999999999995"/>
    <n v="207.7"/>
    <s v="Bengaluru"/>
    <s v="Karnataka"/>
    <s v="South"/>
    <x v="1"/>
    <s v="Same Day"/>
    <n v="2025"/>
    <n v="9"/>
    <s v="September"/>
    <n v="0.36499999999999999"/>
    <n v="539.1"/>
    <n v="0"/>
  </r>
  <r>
    <s v="ORD101371"/>
    <d v="2024-03-24T00:00:00"/>
    <x v="3"/>
    <s v="Customer_0661"/>
    <s v="P2010"/>
    <s v="Dress"/>
    <x v="0"/>
    <x v="0"/>
    <n v="2"/>
    <n v="1999"/>
    <n v="3998"/>
    <n v="0.15"/>
    <n v="599.70000000000005"/>
    <n v="3398.3"/>
    <n v="934.53"/>
    <s v="Chennai"/>
    <s v="Tamil Nadu"/>
    <s v="South"/>
    <x v="4"/>
    <s v="Same Day"/>
    <n v="2024"/>
    <n v="3"/>
    <s v="March"/>
    <n v="0.27500000000000002"/>
    <n v="2798.6"/>
    <n v="0"/>
  </r>
  <r>
    <s v="ORD101388"/>
    <d v="2025-06-22T00:00:00"/>
    <x v="107"/>
    <s v="Customer_0154"/>
    <s v="P2017"/>
    <s v="Office Chair"/>
    <x v="1"/>
    <x v="5"/>
    <n v="1"/>
    <n v="5999"/>
    <n v="5999"/>
    <n v="0.05"/>
    <n v="299.95"/>
    <n v="5699.05"/>
    <n v="1282.29"/>
    <s v="Hyderabad"/>
    <s v="Telangana"/>
    <s v="South"/>
    <x v="3"/>
    <s v="Standard"/>
    <n v="2025"/>
    <n v="6"/>
    <s v="June"/>
    <n v="0.22500000000000001"/>
    <n v="5399.1"/>
    <n v="0"/>
  </r>
  <r>
    <s v="ORD101503"/>
    <d v="2025-04-02T00:00:00"/>
    <x v="689"/>
    <s v="Customer_0605"/>
    <s v="P2023"/>
    <s v="Dumbbells"/>
    <x v="3"/>
    <x v="9"/>
    <n v="1"/>
    <n v="1599"/>
    <n v="1599"/>
    <n v="0.15"/>
    <n v="239.85"/>
    <n v="1359.15"/>
    <n v="319.39999999999998"/>
    <s v="Delhi"/>
    <s v="Delhi"/>
    <s v="North"/>
    <x v="1"/>
    <s v="Express"/>
    <n v="2025"/>
    <n v="4"/>
    <s v="April"/>
    <n v="0.23499999999999999"/>
    <n v="1119.3"/>
    <n v="0"/>
  </r>
  <r>
    <s v="ORD103458"/>
    <d v="2025-06-24T00:00:00"/>
    <x v="674"/>
    <s v="Customer_0710"/>
    <s v="P2005"/>
    <s v="Keyboard"/>
    <x v="2"/>
    <x v="3"/>
    <n v="2"/>
    <n v="1299"/>
    <n v="2598"/>
    <n v="0"/>
    <n v="0"/>
    <n v="2598"/>
    <n v="415.68"/>
    <s v="Hyderabad"/>
    <s v="Telangana"/>
    <s v="South"/>
    <x v="1"/>
    <s v="Express"/>
    <n v="2025"/>
    <n v="6"/>
    <s v="June"/>
    <n v="0.16"/>
    <n v="2598"/>
    <n v="0"/>
  </r>
  <r>
    <s v="ORD103494"/>
    <d v="2025-12-21T00:00:00"/>
    <x v="168"/>
    <s v="Customer_0333"/>
    <s v="P2005"/>
    <s v="Keyboard"/>
    <x v="2"/>
    <x v="3"/>
    <n v="2"/>
    <n v="1299"/>
    <n v="2598"/>
    <n v="0.25"/>
    <n v="649.5"/>
    <n v="1948.5"/>
    <n v="165.62"/>
    <s v="Jaipur"/>
    <s v="Rajasthan"/>
    <s v="North"/>
    <x v="1"/>
    <s v="Same Day"/>
    <n v="2025"/>
    <n v="12"/>
    <s v="December"/>
    <n v="8.5000000000000006E-2"/>
    <n v="1299"/>
    <n v="0"/>
  </r>
  <r>
    <s v="ORD104087"/>
    <d v="2025-01-05T00:00:00"/>
    <x v="72"/>
    <s v="Customer_0445"/>
    <s v="P2010"/>
    <s v="Dress"/>
    <x v="0"/>
    <x v="0"/>
    <n v="3"/>
    <n v="1999"/>
    <n v="5997"/>
    <n v="0.25"/>
    <n v="1499.25"/>
    <n v="4497.75"/>
    <n v="1101.95"/>
    <s v="Hyderabad"/>
    <s v="Telangana"/>
    <s v="South"/>
    <x v="4"/>
    <s v="Standard"/>
    <n v="2025"/>
    <n v="1"/>
    <s v="January"/>
    <n v="0.245"/>
    <n v="2998.5"/>
    <n v="0"/>
  </r>
  <r>
    <s v="ORD104445"/>
    <d v="2024-03-20T00:00:00"/>
    <x v="213"/>
    <s v="Customer_0260"/>
    <s v="P2015"/>
    <s v="Table Lamp"/>
    <x v="1"/>
    <x v="8"/>
    <n v="2"/>
    <n v="1299"/>
    <n v="2598"/>
    <n v="0.15"/>
    <n v="389.7"/>
    <n v="2208.3000000000002"/>
    <n v="430.62"/>
    <s v="Gurugram"/>
    <s v="Haryana"/>
    <s v="North"/>
    <x v="4"/>
    <s v="Same Day"/>
    <n v="2024"/>
    <n v="3"/>
    <s v="March"/>
    <n v="0.19500000000000001"/>
    <n v="1818.6"/>
    <n v="0"/>
  </r>
  <r>
    <s v="ORD104681"/>
    <d v="2025-07-31T00:00:00"/>
    <x v="329"/>
    <s v="Customer_0466"/>
    <s v="P2013"/>
    <s v="Mixer Grinder"/>
    <x v="1"/>
    <x v="1"/>
    <n v="1"/>
    <n v="3499"/>
    <n v="3499"/>
    <n v="0.25"/>
    <n v="874.75"/>
    <n v="2624.25"/>
    <n v="433"/>
    <s v="Chennai"/>
    <s v="Tamil Nadu"/>
    <s v="South"/>
    <x v="3"/>
    <s v="Standard"/>
    <n v="2025"/>
    <n v="7"/>
    <s v="July"/>
    <n v="0.16500000000000001"/>
    <n v="1749.5"/>
    <n v="0"/>
  </r>
  <r>
    <s v="ORD104862"/>
    <d v="2024-04-24T00:00:00"/>
    <x v="440"/>
    <s v="Customer_0115"/>
    <s v="P2014"/>
    <s v="Cookware Set"/>
    <x v="1"/>
    <x v="1"/>
    <n v="2"/>
    <n v="2999"/>
    <n v="5998"/>
    <n v="0.05"/>
    <n v="299.89999999999998"/>
    <n v="5698.1"/>
    <n v="1282.07"/>
    <s v="Gurugram"/>
    <s v="Haryana"/>
    <s v="North"/>
    <x v="4"/>
    <s v="Standard"/>
    <n v="2024"/>
    <n v="4"/>
    <s v="April"/>
    <n v="0.22500000000000001"/>
    <n v="5398.2"/>
    <n v="0"/>
  </r>
  <r>
    <s v="ORD104863"/>
    <d v="2024-03-04T00:00:00"/>
    <x v="437"/>
    <s v="Customer_0306"/>
    <s v="P2022"/>
    <s v="Yoga Mat"/>
    <x v="3"/>
    <x v="9"/>
    <n v="1"/>
    <n v="899"/>
    <n v="899"/>
    <n v="0"/>
    <n v="0"/>
    <n v="899"/>
    <n v="251.72"/>
    <s v="Hyderabad"/>
    <s v="Telangana"/>
    <s v="South"/>
    <x v="3"/>
    <s v="Standard"/>
    <n v="2024"/>
    <n v="3"/>
    <s v="March"/>
    <n v="0.28000000000000003"/>
    <n v="899"/>
    <n v="0"/>
  </r>
  <r>
    <s v="ORD100375"/>
    <d v="2025-07-14T00:00:00"/>
    <x v="595"/>
    <s v="Customer_0564"/>
    <s v="P2025"/>
    <s v="Football"/>
    <x v="3"/>
    <x v="6"/>
    <n v="1"/>
    <n v="999"/>
    <n v="999"/>
    <n v="0.15"/>
    <n v="149.85"/>
    <n v="849.15"/>
    <n v="199.55"/>
    <s v="Jaipur"/>
    <s v="Rajasthan"/>
    <s v="North"/>
    <x v="1"/>
    <s v="Standard"/>
    <n v="2025"/>
    <n v="7"/>
    <s v="July"/>
    <n v="0.23499999999999999"/>
    <n v="699.3"/>
    <n v="0"/>
  </r>
  <r>
    <s v="ORD100943"/>
    <d v="2025-06-01T00:00:00"/>
    <x v="291"/>
    <s v="Customer_0016"/>
    <s v="P2023"/>
    <s v="Dumbbells"/>
    <x v="3"/>
    <x v="9"/>
    <n v="1"/>
    <n v="1599"/>
    <n v="1599"/>
    <n v="0.05"/>
    <n v="79.95"/>
    <n v="1519.05"/>
    <n v="402.55"/>
    <s v="Noida"/>
    <s v="Uttar Pradesh"/>
    <s v="North"/>
    <x v="2"/>
    <s v="Standard"/>
    <n v="2025"/>
    <n v="6"/>
    <s v="June"/>
    <n v="0.26500000000000001"/>
    <n v="1439.1"/>
    <n v="0"/>
  </r>
  <r>
    <s v="ORD101141"/>
    <d v="2024-07-26T00:00:00"/>
    <x v="96"/>
    <s v="Customer_0752"/>
    <s v="P2007"/>
    <s v="T-Shirt"/>
    <x v="0"/>
    <x v="12"/>
    <n v="2"/>
    <n v="799"/>
    <n v="1598"/>
    <n v="0.25"/>
    <n v="399.5"/>
    <n v="1198.5"/>
    <n v="293.63"/>
    <s v="Hyderabad"/>
    <s v="Telangana"/>
    <s v="South"/>
    <x v="3"/>
    <s v="Same Day"/>
    <n v="2024"/>
    <n v="7"/>
    <s v="July"/>
    <n v="0.245"/>
    <n v="799"/>
    <n v="0"/>
  </r>
  <r>
    <s v="ORD101516"/>
    <d v="2025-08-09T00:00:00"/>
    <x v="363"/>
    <s v="Customer_0737"/>
    <s v="P2020"/>
    <s v="Shampoo"/>
    <x v="4"/>
    <x v="10"/>
    <n v="1"/>
    <n v="599"/>
    <n v="599"/>
    <n v="0.1"/>
    <n v="59.9"/>
    <n v="539.1"/>
    <n v="188.68"/>
    <s v="Noida"/>
    <s v="Uttar Pradesh"/>
    <s v="North"/>
    <x v="4"/>
    <s v="Standard"/>
    <n v="2025"/>
    <n v="8"/>
    <s v="August"/>
    <n v="0.35"/>
    <n v="479.2"/>
    <n v="0"/>
  </r>
  <r>
    <s v="ORD101737"/>
    <d v="2025-07-03T00:00:00"/>
    <x v="400"/>
    <s v="Customer_0153"/>
    <s v="P2004"/>
    <s v="Wireless Mouse"/>
    <x v="2"/>
    <x v="3"/>
    <n v="1"/>
    <n v="899"/>
    <n v="899"/>
    <n v="0.05"/>
    <n v="44.95"/>
    <n v="854.05"/>
    <n v="123.84"/>
    <s v="Jaipur"/>
    <s v="Rajasthan"/>
    <s v="North"/>
    <x v="4"/>
    <s v="Standard"/>
    <n v="2025"/>
    <n v="7"/>
    <s v="July"/>
    <n v="0.14499999999999999"/>
    <n v="809.1"/>
    <n v="0"/>
  </r>
  <r>
    <s v="ORD103884"/>
    <d v="2024-06-02T00:00:00"/>
    <x v="578"/>
    <s v="Customer_0098"/>
    <s v="P2020"/>
    <s v="Shampoo"/>
    <x v="4"/>
    <x v="10"/>
    <n v="2"/>
    <n v="599"/>
    <n v="1198"/>
    <n v="0"/>
    <n v="0"/>
    <n v="1198"/>
    <n v="455.24"/>
    <s v="Ahmedabad"/>
    <s v="Gujarat"/>
    <s v="West"/>
    <x v="1"/>
    <s v="Standard"/>
    <n v="2024"/>
    <n v="6"/>
    <s v="June"/>
    <n v="0.38"/>
    <n v="1198"/>
    <n v="0"/>
  </r>
  <r>
    <s v="ORD104774"/>
    <d v="2024-06-17T00:00:00"/>
    <x v="347"/>
    <s v="Customer_0630"/>
    <s v="P2017"/>
    <s v="Office Chair"/>
    <x v="1"/>
    <x v="5"/>
    <n v="2"/>
    <n v="5999"/>
    <n v="11998"/>
    <n v="0.15"/>
    <n v="1799.7"/>
    <n v="10198.299999999999"/>
    <n v="1988.67"/>
    <s v="Chennai"/>
    <s v="Tamil Nadu"/>
    <s v="South"/>
    <x v="1"/>
    <s v="Same Day"/>
    <n v="2024"/>
    <n v="6"/>
    <s v="June"/>
    <n v="0.19500000000000001"/>
    <n v="8398.6"/>
    <n v="0"/>
  </r>
  <r>
    <s v="ORD100540"/>
    <d v="2024-12-01T00:00:00"/>
    <x v="114"/>
    <s v="Customer_0386"/>
    <s v="P2011"/>
    <s v="Sneakers"/>
    <x v="0"/>
    <x v="4"/>
    <n v="1"/>
    <n v="2499"/>
    <n v="2499"/>
    <n v="0.15"/>
    <n v="374.85"/>
    <n v="2124.15"/>
    <n v="584.14"/>
    <s v="Mumbai"/>
    <s v="Maharashtra"/>
    <s v="West"/>
    <x v="2"/>
    <s v="Express"/>
    <n v="2024"/>
    <n v="12"/>
    <s v="December"/>
    <n v="0.27500000000000002"/>
    <n v="1749.3"/>
    <n v="0"/>
  </r>
  <r>
    <s v="ORD100616"/>
    <d v="2025-06-16T00:00:00"/>
    <x v="736"/>
    <s v="Customer_0060"/>
    <s v="P2012"/>
    <s v="Sandals"/>
    <x v="0"/>
    <x v="4"/>
    <n v="1"/>
    <n v="1299"/>
    <n v="1299"/>
    <n v="0.1"/>
    <n v="129.9"/>
    <n v="1169.0999999999999"/>
    <n v="339.04"/>
    <s v="Mumbai"/>
    <s v="Maharashtra"/>
    <s v="West"/>
    <x v="1"/>
    <s v="Standard"/>
    <n v="2025"/>
    <n v="6"/>
    <s v="June"/>
    <n v="0.28999999999999998"/>
    <n v="1039.2"/>
    <n v="0"/>
  </r>
  <r>
    <s v="ORD100882"/>
    <d v="2025-03-28T00:00:00"/>
    <x v="551"/>
    <s v="Customer_0368"/>
    <s v="P2007"/>
    <s v="T-Shirt"/>
    <x v="0"/>
    <x v="12"/>
    <n v="1"/>
    <n v="799"/>
    <n v="799"/>
    <n v="0.25"/>
    <n v="199.75"/>
    <n v="599.25"/>
    <n v="146.82"/>
    <s v="Chennai"/>
    <s v="Tamil Nadu"/>
    <s v="South"/>
    <x v="1"/>
    <s v="Standard"/>
    <n v="2025"/>
    <n v="3"/>
    <s v="March"/>
    <n v="0.245"/>
    <n v="399.5"/>
    <n v="0"/>
  </r>
  <r>
    <s v="ORD101156"/>
    <d v="2024-04-29T00:00:00"/>
    <x v="372"/>
    <s v="Customer_0779"/>
    <s v="P2015"/>
    <s v="Table Lamp"/>
    <x v="1"/>
    <x v="8"/>
    <n v="5"/>
    <n v="1299"/>
    <n v="6495"/>
    <n v="0.2"/>
    <n v="1299"/>
    <n v="5196"/>
    <n v="935.28"/>
    <s v="Noida"/>
    <s v="Uttar Pradesh"/>
    <s v="North"/>
    <x v="2"/>
    <s v="Express"/>
    <n v="2024"/>
    <n v="4"/>
    <s v="April"/>
    <n v="0.18"/>
    <n v="3897"/>
    <n v="0"/>
  </r>
  <r>
    <s v="ORD101218"/>
    <d v="2025-11-27T00:00:00"/>
    <x v="553"/>
    <s v="Customer_0494"/>
    <s v="P2014"/>
    <s v="Cookware Set"/>
    <x v="1"/>
    <x v="1"/>
    <n v="3"/>
    <n v="2999"/>
    <n v="8997"/>
    <n v="0.15"/>
    <n v="1349.55"/>
    <n v="7647.45"/>
    <n v="1491.25"/>
    <s v="Chennai"/>
    <s v="Tamil Nadu"/>
    <s v="South"/>
    <x v="1"/>
    <s v="Express"/>
    <n v="2025"/>
    <n v="11"/>
    <s v="November"/>
    <n v="0.19500000000000001"/>
    <n v="6297.9"/>
    <n v="0"/>
  </r>
  <r>
    <s v="ORD101340"/>
    <d v="2024-07-29T00:00:00"/>
    <x v="744"/>
    <s v="Customer_0776"/>
    <s v="P2002"/>
    <s v="Wireless Earbuds"/>
    <x v="2"/>
    <x v="7"/>
    <n v="2"/>
    <n v="2999"/>
    <n v="5998"/>
    <n v="0.1"/>
    <n v="599.79999999999995"/>
    <n v="5398.2"/>
    <n v="701.77"/>
    <s v="Pune"/>
    <s v="Maharashtra"/>
    <s v="West"/>
    <x v="2"/>
    <s v="Express"/>
    <n v="2024"/>
    <n v="7"/>
    <s v="July"/>
    <n v="0.13"/>
    <n v="4798.3999999999996"/>
    <n v="0"/>
  </r>
  <r>
    <s v="ORD101643"/>
    <d v="2025-08-20T00:00:00"/>
    <x v="430"/>
    <s v="Customer_0793"/>
    <s v="P2005"/>
    <s v="Keyboard"/>
    <x v="2"/>
    <x v="3"/>
    <n v="2"/>
    <n v="1299"/>
    <n v="2598"/>
    <n v="0.1"/>
    <n v="259.8"/>
    <n v="2338.1999999999998"/>
    <n v="303.97000000000003"/>
    <s v="Bengaluru"/>
    <s v="Karnataka"/>
    <s v="South"/>
    <x v="2"/>
    <s v="Standard"/>
    <n v="2025"/>
    <n v="8"/>
    <s v="August"/>
    <n v="0.13"/>
    <n v="2078.4"/>
    <n v="0"/>
  </r>
  <r>
    <s v="ORD100091"/>
    <d v="2025-05-15T00:00:00"/>
    <x v="30"/>
    <s v="Customer_0754"/>
    <s v="P2016"/>
    <s v="Bedsheet Set"/>
    <x v="1"/>
    <x v="8"/>
    <n v="1"/>
    <n v="999"/>
    <n v="999"/>
    <n v="0.15"/>
    <n v="149.85"/>
    <n v="849.15"/>
    <n v="165.58"/>
    <s v="Kolkata"/>
    <s v="West Bengal"/>
    <s v="East"/>
    <x v="3"/>
    <s v="Standard"/>
    <n v="2025"/>
    <n v="5"/>
    <s v="May"/>
    <n v="0.19500000000000001"/>
    <n v="699.3"/>
    <n v="0"/>
  </r>
  <r>
    <s v="ORD100399"/>
    <d v="2024-04-03T00:00:00"/>
    <x v="172"/>
    <s v="Customer_0477"/>
    <s v="P2005"/>
    <s v="Keyboard"/>
    <x v="2"/>
    <x v="3"/>
    <n v="1"/>
    <n v="1299"/>
    <n v="1299"/>
    <n v="0.15"/>
    <n v="194.85"/>
    <n v="1104.1500000000001"/>
    <n v="126.98"/>
    <s v="Noida"/>
    <s v="Uttar Pradesh"/>
    <s v="North"/>
    <x v="1"/>
    <s v="Express"/>
    <n v="2024"/>
    <n v="4"/>
    <s v="April"/>
    <n v="0.115"/>
    <n v="909.3"/>
    <n v="0"/>
  </r>
  <r>
    <s v="ORD100503"/>
    <d v="2025-06-06T00:00:00"/>
    <x v="701"/>
    <s v="Customer_0649"/>
    <s v="P2017"/>
    <s v="Office Chair"/>
    <x v="1"/>
    <x v="5"/>
    <n v="1"/>
    <n v="5999"/>
    <n v="5999"/>
    <n v="0.05"/>
    <n v="299.95"/>
    <n v="5699.05"/>
    <n v="1282.29"/>
    <s v="Delhi"/>
    <s v="Delhi"/>
    <s v="North"/>
    <x v="1"/>
    <s v="Standard"/>
    <n v="2025"/>
    <n v="6"/>
    <s v="June"/>
    <n v="0.22500000000000001"/>
    <n v="5399.1"/>
    <n v="0"/>
  </r>
  <r>
    <s v="ORD100893"/>
    <d v="2025-04-01T00:00:00"/>
    <x v="41"/>
    <s v="Customer_0334"/>
    <s v="P2020"/>
    <s v="Shampoo"/>
    <x v="4"/>
    <x v="10"/>
    <n v="1"/>
    <n v="599"/>
    <n v="599"/>
    <n v="0.05"/>
    <n v="29.95"/>
    <n v="569.04999999999995"/>
    <n v="207.7"/>
    <s v="Hyderabad"/>
    <s v="Telangana"/>
    <s v="South"/>
    <x v="1"/>
    <s v="Same Day"/>
    <n v="2025"/>
    <n v="4"/>
    <s v="April"/>
    <n v="0.36499999999999999"/>
    <n v="539.1"/>
    <n v="0"/>
  </r>
  <r>
    <s v="ORD100919"/>
    <d v="2024-02-26T00:00:00"/>
    <x v="167"/>
    <s v="Customer_0351"/>
    <s v="P2012"/>
    <s v="Sandals"/>
    <x v="0"/>
    <x v="4"/>
    <n v="1"/>
    <n v="1299"/>
    <n v="1299"/>
    <n v="0.2"/>
    <n v="259.8"/>
    <n v="1039.2"/>
    <n v="270.19"/>
    <s v="Bengaluru"/>
    <s v="Karnataka"/>
    <s v="South"/>
    <x v="0"/>
    <s v="Standard"/>
    <n v="2024"/>
    <n v="2"/>
    <s v="February"/>
    <n v="0.26"/>
    <n v="779.4"/>
    <n v="0"/>
  </r>
  <r>
    <s v="ORD102891"/>
    <d v="2025-04-09T00:00:00"/>
    <x v="681"/>
    <s v="Customer_0743"/>
    <s v="P2022"/>
    <s v="Yoga Mat"/>
    <x v="3"/>
    <x v="9"/>
    <n v="1"/>
    <n v="899"/>
    <n v="899"/>
    <n v="0"/>
    <n v="0"/>
    <n v="899"/>
    <n v="251.72"/>
    <s v="Jaipur"/>
    <s v="Rajasthan"/>
    <s v="North"/>
    <x v="3"/>
    <s v="Express"/>
    <n v="2025"/>
    <n v="4"/>
    <s v="April"/>
    <n v="0.28000000000000003"/>
    <n v="899"/>
    <n v="0"/>
  </r>
  <r>
    <s v="ORD103794"/>
    <d v="2024-05-15T00:00:00"/>
    <x v="337"/>
    <s v="Customer_0640"/>
    <s v="P2001"/>
    <s v="Smartphone"/>
    <x v="2"/>
    <x v="7"/>
    <n v="2"/>
    <n v="24999"/>
    <n v="49998"/>
    <n v="0.1"/>
    <n v="4999.8"/>
    <n v="44998.2"/>
    <n v="5849.77"/>
    <s v="Hyderabad"/>
    <s v="Telangana"/>
    <s v="South"/>
    <x v="2"/>
    <s v="Standard"/>
    <n v="2024"/>
    <n v="5"/>
    <s v="May"/>
    <n v="0.13"/>
    <n v="39998.400000000001"/>
    <n v="0"/>
  </r>
  <r>
    <s v="ORD103804"/>
    <d v="2025-06-09T00:00:00"/>
    <x v="270"/>
    <s v="Customer_0455"/>
    <s v="P2008"/>
    <s v="Jeans"/>
    <x v="0"/>
    <x v="12"/>
    <n v="5"/>
    <n v="1799"/>
    <n v="8995"/>
    <n v="0.05"/>
    <n v="449.75"/>
    <n v="8545.25"/>
    <n v="2606.3000000000002"/>
    <s v="Pune"/>
    <s v="Maharashtra"/>
    <s v="West"/>
    <x v="4"/>
    <s v="Standard"/>
    <n v="2025"/>
    <n v="6"/>
    <s v="June"/>
    <n v="0.30499999999999999"/>
    <n v="8095.5"/>
    <n v="0"/>
  </r>
  <r>
    <s v="ORD104357"/>
    <d v="2025-03-01T00:00:00"/>
    <x v="53"/>
    <s v="Customer_0084"/>
    <s v="P2016"/>
    <s v="Bedsheet Set"/>
    <x v="1"/>
    <x v="8"/>
    <n v="2"/>
    <n v="999"/>
    <n v="1998"/>
    <n v="0.05"/>
    <n v="99.9"/>
    <n v="1898.1"/>
    <n v="427.07"/>
    <s v="Chennai"/>
    <s v="Tamil Nadu"/>
    <s v="South"/>
    <x v="1"/>
    <s v="Express"/>
    <n v="2025"/>
    <n v="3"/>
    <s v="March"/>
    <n v="0.22500000000000001"/>
    <n v="1798.2"/>
    <n v="0"/>
  </r>
  <r>
    <s v="ORD104914"/>
    <d v="2025-04-12T00:00:00"/>
    <x v="123"/>
    <s v="Customer_0118"/>
    <s v="P2016"/>
    <s v="Bedsheet Set"/>
    <x v="1"/>
    <x v="8"/>
    <n v="1"/>
    <n v="999"/>
    <n v="999"/>
    <n v="0.05"/>
    <n v="49.95"/>
    <n v="949.05"/>
    <n v="213.54"/>
    <s v="Mumbai"/>
    <s v="Maharashtra"/>
    <s v="West"/>
    <x v="4"/>
    <s v="Express"/>
    <n v="2025"/>
    <n v="4"/>
    <s v="April"/>
    <n v="0.22500000000000001"/>
    <n v="899.1"/>
    <n v="0"/>
  </r>
  <r>
    <s v="ORD100553"/>
    <d v="2025-07-31T00:00:00"/>
    <x v="448"/>
    <s v="Customer_0439"/>
    <s v="P2019"/>
    <s v="Sunscreen"/>
    <x v="4"/>
    <x v="11"/>
    <n v="2"/>
    <n v="699"/>
    <n v="1398"/>
    <n v="0.3"/>
    <n v="419.4"/>
    <n v="978.6"/>
    <n v="283.79000000000002"/>
    <s v="Jaipur"/>
    <s v="Rajasthan"/>
    <s v="North"/>
    <x v="2"/>
    <s v="Standard"/>
    <n v="2025"/>
    <n v="7"/>
    <s v="July"/>
    <n v="0.28999999999999998"/>
    <n v="559.20000000000005"/>
    <n v="0"/>
  </r>
  <r>
    <s v="ORD100836"/>
    <d v="2024-02-29T00:00:00"/>
    <x v="373"/>
    <s v="Customer_0603"/>
    <s v="P2025"/>
    <s v="Football"/>
    <x v="3"/>
    <x v="6"/>
    <n v="1"/>
    <n v="999"/>
    <n v="999"/>
    <n v="0.15"/>
    <n v="149.85"/>
    <n v="849.15"/>
    <n v="199.55"/>
    <s v="Hyderabad"/>
    <s v="Telangana"/>
    <s v="South"/>
    <x v="3"/>
    <s v="Standard"/>
    <n v="2024"/>
    <n v="2"/>
    <s v="February"/>
    <n v="0.23499999999999999"/>
    <n v="699.3"/>
    <n v="0"/>
  </r>
  <r>
    <s v="ORD102378"/>
    <d v="2025-07-26T00:00:00"/>
    <x v="325"/>
    <s v="Customer_0503"/>
    <s v="P2002"/>
    <s v="Wireless Earbuds"/>
    <x v="2"/>
    <x v="7"/>
    <n v="1"/>
    <n v="2999"/>
    <n v="2999"/>
    <n v="0.05"/>
    <n v="149.94999999999999"/>
    <n v="2849.05"/>
    <n v="413.11"/>
    <s v="Ahmedabad"/>
    <s v="Gujarat"/>
    <s v="West"/>
    <x v="1"/>
    <s v="Standard"/>
    <n v="2025"/>
    <n v="7"/>
    <s v="July"/>
    <n v="0.14499999999999999"/>
    <n v="2699.1"/>
    <n v="0"/>
  </r>
  <r>
    <s v="ORD102466"/>
    <d v="2025-04-18T00:00:00"/>
    <x v="683"/>
    <s v="Customer_0441"/>
    <s v="P2012"/>
    <s v="Sandals"/>
    <x v="0"/>
    <x v="4"/>
    <n v="5"/>
    <n v="1299"/>
    <n v="6495"/>
    <n v="0.1"/>
    <n v="649.5"/>
    <n v="5845.5"/>
    <n v="1695.2"/>
    <s v="Hyderabad"/>
    <s v="Telangana"/>
    <s v="South"/>
    <x v="0"/>
    <s v="Express"/>
    <n v="2025"/>
    <n v="4"/>
    <s v="April"/>
    <n v="0.28999999999999998"/>
    <n v="5196"/>
    <n v="0"/>
  </r>
  <r>
    <s v="ORD102675"/>
    <d v="2025-11-19T00:00:00"/>
    <x v="450"/>
    <s v="Customer_0647"/>
    <s v="P2006"/>
    <s v="Power Bank"/>
    <x v="2"/>
    <x v="3"/>
    <n v="1"/>
    <n v="1499"/>
    <n v="1499"/>
    <n v="0.3"/>
    <n v="449.7"/>
    <n v="1049.3"/>
    <n v="73.45"/>
    <s v="Gurugram"/>
    <s v="Haryana"/>
    <s v="North"/>
    <x v="1"/>
    <s v="Express"/>
    <n v="2025"/>
    <n v="11"/>
    <s v="November"/>
    <n v="7.0000000000000007E-2"/>
    <n v="599.6"/>
    <n v="0"/>
  </r>
  <r>
    <s v="ORD103603"/>
    <d v="2024-11-11T00:00:00"/>
    <x v="435"/>
    <s v="Customer_0442"/>
    <s v="P2013"/>
    <s v="Mixer Grinder"/>
    <x v="1"/>
    <x v="1"/>
    <n v="2"/>
    <n v="3499"/>
    <n v="6998"/>
    <n v="0.15"/>
    <n v="1049.7"/>
    <n v="5948.3"/>
    <n v="1159.92"/>
    <s v="Gurugram"/>
    <s v="Haryana"/>
    <s v="North"/>
    <x v="2"/>
    <s v="Express"/>
    <n v="2024"/>
    <n v="11"/>
    <s v="November"/>
    <n v="0.19500000000000001"/>
    <n v="4898.6000000000004"/>
    <n v="0"/>
  </r>
  <r>
    <s v="ORD104103"/>
    <d v="2024-01-23T00:00:00"/>
    <x v="736"/>
    <s v="Customer_0060"/>
    <s v="P2009"/>
    <s v="Kurti"/>
    <x v="0"/>
    <x v="0"/>
    <n v="3"/>
    <n v="1199"/>
    <n v="3597"/>
    <n v="0.25"/>
    <n v="899.25"/>
    <n v="2697.75"/>
    <n v="660.95"/>
    <s v="Gurugram"/>
    <s v="Haryana"/>
    <s v="North"/>
    <x v="0"/>
    <s v="Express"/>
    <n v="2024"/>
    <n v="1"/>
    <s v="January"/>
    <n v="0.245"/>
    <n v="1798.5"/>
    <n v="0"/>
  </r>
  <r>
    <s v="ORD104120"/>
    <d v="2025-02-09T00:00:00"/>
    <x v="109"/>
    <s v="Customer_0735"/>
    <s v="P2021"/>
    <s v="Perfume"/>
    <x v="4"/>
    <x v="13"/>
    <n v="1"/>
    <n v="1499"/>
    <n v="1499"/>
    <n v="0.15"/>
    <n v="224.85"/>
    <n v="1274.1500000000001"/>
    <n v="426.84"/>
    <s v="Chennai"/>
    <s v="Tamil Nadu"/>
    <s v="South"/>
    <x v="2"/>
    <s v="Standard"/>
    <n v="2025"/>
    <n v="2"/>
    <s v="February"/>
    <n v="0.33500000000000002"/>
    <n v="1049.3"/>
    <n v="0"/>
  </r>
  <r>
    <s v="ORD100293"/>
    <d v="2024-09-17T00:00:00"/>
    <x v="332"/>
    <s v="Customer_0308"/>
    <s v="P2018"/>
    <s v="Face Wash"/>
    <x v="4"/>
    <x v="11"/>
    <n v="3"/>
    <n v="399"/>
    <n v="1197"/>
    <n v="0.2"/>
    <n v="239.4"/>
    <n v="957.6"/>
    <n v="306.43"/>
    <s v="Delhi"/>
    <s v="Delhi"/>
    <s v="North"/>
    <x v="4"/>
    <s v="Standard"/>
    <n v="2024"/>
    <n v="9"/>
    <s v="September"/>
    <n v="0.32"/>
    <n v="718.2"/>
    <n v="0"/>
  </r>
  <r>
    <s v="ORD101245"/>
    <d v="2024-01-04T00:00:00"/>
    <x v="169"/>
    <s v="Customer_0179"/>
    <s v="P2021"/>
    <s v="Perfume"/>
    <x v="4"/>
    <x v="13"/>
    <n v="1"/>
    <n v="1499"/>
    <n v="1499"/>
    <n v="0.1"/>
    <n v="149.9"/>
    <n v="1349.1"/>
    <n v="472.18"/>
    <s v="Delhi"/>
    <s v="Delhi"/>
    <s v="North"/>
    <x v="4"/>
    <s v="Express"/>
    <n v="2024"/>
    <n v="1"/>
    <s v="January"/>
    <n v="0.35"/>
    <n v="1199.2"/>
    <n v="0"/>
  </r>
  <r>
    <s v="ORD101895"/>
    <d v="2024-08-11T00:00:00"/>
    <x v="96"/>
    <s v="Customer_0752"/>
    <s v="P2012"/>
    <s v="Sandals"/>
    <x v="0"/>
    <x v="4"/>
    <n v="2"/>
    <n v="1299"/>
    <n v="2598"/>
    <n v="0.1"/>
    <n v="259.8"/>
    <n v="2338.1999999999998"/>
    <n v="678.08"/>
    <s v="Delhi"/>
    <s v="Delhi"/>
    <s v="North"/>
    <x v="2"/>
    <s v="Standard"/>
    <n v="2024"/>
    <n v="8"/>
    <s v="August"/>
    <n v="0.28999999999999998"/>
    <n v="2078.4"/>
    <n v="0"/>
  </r>
  <r>
    <s v="ORD102623"/>
    <d v="2025-08-15T00:00:00"/>
    <x v="188"/>
    <s v="Customer_0794"/>
    <s v="P2014"/>
    <s v="Cookware Set"/>
    <x v="1"/>
    <x v="1"/>
    <n v="1"/>
    <n v="2999"/>
    <n v="2999"/>
    <n v="0.2"/>
    <n v="599.79999999999995"/>
    <n v="2399.1999999999998"/>
    <n v="431.86"/>
    <s v="Delhi"/>
    <s v="Delhi"/>
    <s v="North"/>
    <x v="1"/>
    <s v="Standard"/>
    <n v="2025"/>
    <n v="8"/>
    <s v="August"/>
    <n v="0.18"/>
    <n v="1799.4"/>
    <n v="0"/>
  </r>
  <r>
    <s v="ORD104133"/>
    <d v="2024-03-15T00:00:00"/>
    <x v="455"/>
    <s v="Customer_0410"/>
    <s v="P2004"/>
    <s v="Wireless Mouse"/>
    <x v="2"/>
    <x v="3"/>
    <n v="1"/>
    <n v="899"/>
    <n v="899"/>
    <n v="0.1"/>
    <n v="89.9"/>
    <n v="809.1"/>
    <n v="105.18"/>
    <s v="Lucknow"/>
    <s v="Uttar Pradesh"/>
    <s v="North"/>
    <x v="1"/>
    <s v="Standard"/>
    <n v="2024"/>
    <n v="3"/>
    <s v="March"/>
    <n v="0.13"/>
    <n v="719.2"/>
    <n v="0"/>
  </r>
  <r>
    <s v="ORD101386"/>
    <d v="2024-02-16T00:00:00"/>
    <x v="530"/>
    <s v="Customer_0789"/>
    <s v="P2006"/>
    <s v="Power Bank"/>
    <x v="2"/>
    <x v="3"/>
    <n v="1"/>
    <n v="1499"/>
    <n v="1499"/>
    <n v="0.05"/>
    <n v="74.95"/>
    <n v="1424.05"/>
    <n v="206.49"/>
    <s v="Mumbai"/>
    <s v="Maharashtra"/>
    <s v="West"/>
    <x v="0"/>
    <s v="Standard"/>
    <n v="2024"/>
    <n v="2"/>
    <s v="February"/>
    <n v="0.14499999999999999"/>
    <n v="1349.1"/>
    <n v="0"/>
  </r>
  <r>
    <s v="ORD101775"/>
    <d v="2025-03-09T00:00:00"/>
    <x v="145"/>
    <s v="Customer_0740"/>
    <s v="P2006"/>
    <s v="Power Bank"/>
    <x v="2"/>
    <x v="3"/>
    <n v="2"/>
    <n v="1499"/>
    <n v="2998"/>
    <n v="0"/>
    <n v="0"/>
    <n v="2998"/>
    <n v="479.68"/>
    <s v="Mumbai"/>
    <s v="Maharashtra"/>
    <s v="West"/>
    <x v="3"/>
    <s v="Standard"/>
    <n v="2025"/>
    <n v="3"/>
    <s v="March"/>
    <n v="0.16"/>
    <n v="2998"/>
    <n v="0"/>
  </r>
  <r>
    <s v="ORD103980"/>
    <d v="2024-12-18T00:00:00"/>
    <x v="688"/>
    <s v="Customer_0433"/>
    <s v="P2019"/>
    <s v="Sunscreen"/>
    <x v="4"/>
    <x v="11"/>
    <n v="1"/>
    <n v="699"/>
    <n v="699"/>
    <n v="0.15"/>
    <n v="104.85"/>
    <n v="594.15"/>
    <n v="199.04"/>
    <s v="Gurugram"/>
    <s v="Haryana"/>
    <s v="North"/>
    <x v="1"/>
    <s v="Standard"/>
    <n v="2024"/>
    <n v="12"/>
    <s v="December"/>
    <n v="0.33500000000000002"/>
    <n v="489.3"/>
    <n v="0"/>
  </r>
  <r>
    <s v="ORD104664"/>
    <d v="2025-12-18T00:00:00"/>
    <x v="421"/>
    <s v="Customer_0318"/>
    <s v="P2001"/>
    <s v="Smartphone"/>
    <x v="2"/>
    <x v="7"/>
    <n v="2"/>
    <n v="24999"/>
    <n v="49998"/>
    <n v="0.05"/>
    <n v="2499.9"/>
    <n v="47498.1"/>
    <n v="6887.22"/>
    <s v="Hyderabad"/>
    <s v="Telangana"/>
    <s v="South"/>
    <x v="4"/>
    <s v="Standard"/>
    <n v="2025"/>
    <n v="12"/>
    <s v="December"/>
    <n v="0.14499999999999999"/>
    <n v="44998.2"/>
    <n v="0"/>
  </r>
  <r>
    <s v="ORD100958"/>
    <d v="2024-03-06T00:00:00"/>
    <x v="464"/>
    <s v="Customer_0299"/>
    <s v="P2010"/>
    <s v="Dress"/>
    <x v="0"/>
    <x v="0"/>
    <n v="3"/>
    <n v="1999"/>
    <n v="5997"/>
    <n v="0.05"/>
    <n v="299.85000000000002"/>
    <n v="5697.15"/>
    <n v="1737.63"/>
    <s v="Hyderabad"/>
    <s v="Telangana"/>
    <s v="South"/>
    <x v="3"/>
    <s v="Standard"/>
    <n v="2024"/>
    <n v="3"/>
    <s v="March"/>
    <n v="0.30499999999999999"/>
    <n v="5397.3"/>
    <n v="0"/>
  </r>
  <r>
    <s v="ORD101460"/>
    <d v="2025-07-08T00:00:00"/>
    <x v="236"/>
    <s v="Customer_0443"/>
    <s v="P2013"/>
    <s v="Mixer Grinder"/>
    <x v="1"/>
    <x v="1"/>
    <n v="2"/>
    <n v="3499"/>
    <n v="6998"/>
    <n v="0"/>
    <n v="0"/>
    <n v="6998"/>
    <n v="1679.52"/>
    <s v="Gurugram"/>
    <s v="Haryana"/>
    <s v="North"/>
    <x v="4"/>
    <s v="Express"/>
    <n v="2025"/>
    <n v="7"/>
    <s v="July"/>
    <n v="0.24"/>
    <n v="6998"/>
    <n v="0"/>
  </r>
  <r>
    <s v="ORD102123"/>
    <d v="2024-03-02T00:00:00"/>
    <x v="626"/>
    <s v="Customer_0172"/>
    <s v="P2002"/>
    <s v="Wireless Earbuds"/>
    <x v="2"/>
    <x v="7"/>
    <n v="1"/>
    <n v="2999"/>
    <n v="2999"/>
    <n v="0.15"/>
    <n v="449.85"/>
    <n v="2549.15"/>
    <n v="293.14999999999998"/>
    <s v="Gurugram"/>
    <s v="Haryana"/>
    <s v="North"/>
    <x v="1"/>
    <s v="Standard"/>
    <n v="2024"/>
    <n v="3"/>
    <s v="March"/>
    <n v="0.115"/>
    <n v="2099.3000000000002"/>
    <n v="0"/>
  </r>
  <r>
    <s v="ORD104481"/>
    <d v="2024-03-11T00:00:00"/>
    <x v="104"/>
    <s v="Customer_0374"/>
    <s v="P2006"/>
    <s v="Power Bank"/>
    <x v="2"/>
    <x v="3"/>
    <n v="1"/>
    <n v="1499"/>
    <n v="1499"/>
    <n v="0.2"/>
    <n v="299.8"/>
    <n v="1199.2"/>
    <n v="119.92"/>
    <s v="Noida"/>
    <s v="Uttar Pradesh"/>
    <s v="North"/>
    <x v="1"/>
    <s v="Standard"/>
    <n v="2024"/>
    <n v="3"/>
    <s v="March"/>
    <n v="0.1"/>
    <n v="899.4"/>
    <n v="0"/>
  </r>
  <r>
    <s v="ORD104555"/>
    <d v="2025-04-28T00:00:00"/>
    <x v="571"/>
    <s v="Customer_0472"/>
    <s v="P2012"/>
    <s v="Sandals"/>
    <x v="0"/>
    <x v="4"/>
    <n v="3"/>
    <n v="1299"/>
    <n v="3897"/>
    <n v="0.05"/>
    <n v="194.85"/>
    <n v="3702.15"/>
    <n v="1129.1600000000001"/>
    <s v="Gurugram"/>
    <s v="Haryana"/>
    <s v="North"/>
    <x v="4"/>
    <s v="Standard"/>
    <n v="2025"/>
    <n v="4"/>
    <s v="April"/>
    <n v="0.30499999999999999"/>
    <n v="3507.3"/>
    <n v="0"/>
  </r>
  <r>
    <s v="ORD100299"/>
    <d v="2024-02-02T00:00:00"/>
    <x v="298"/>
    <s v="Customer_0642"/>
    <s v="P2009"/>
    <s v="Kurti"/>
    <x v="0"/>
    <x v="0"/>
    <n v="1"/>
    <n v="1199"/>
    <n v="1199"/>
    <n v="0.15"/>
    <n v="179.85"/>
    <n v="1019.15"/>
    <n v="280.27"/>
    <s v="Lucknow"/>
    <s v="Uttar Pradesh"/>
    <s v="North"/>
    <x v="2"/>
    <s v="Standard"/>
    <n v="2024"/>
    <n v="2"/>
    <s v="February"/>
    <n v="0.27500000000000002"/>
    <n v="839.3"/>
    <n v="0"/>
  </r>
  <r>
    <s v="ORD100777"/>
    <d v="2024-10-20T00:00:00"/>
    <x v="182"/>
    <s v="Customer_0277"/>
    <s v="P2009"/>
    <s v="Kurti"/>
    <x v="0"/>
    <x v="0"/>
    <n v="2"/>
    <n v="1199"/>
    <n v="2398"/>
    <n v="0.05"/>
    <n v="119.9"/>
    <n v="2278.1"/>
    <n v="694.82"/>
    <s v="Ahmedabad"/>
    <s v="Gujarat"/>
    <s v="West"/>
    <x v="4"/>
    <s v="Standard"/>
    <n v="2024"/>
    <n v="10"/>
    <s v="October"/>
    <n v="0.30499999999999999"/>
    <n v="2158.1999999999998"/>
    <n v="0"/>
  </r>
  <r>
    <s v="ORD102081"/>
    <d v="2025-02-22T00:00:00"/>
    <x v="656"/>
    <s v="Customer_0579"/>
    <s v="P2009"/>
    <s v="Kurti"/>
    <x v="0"/>
    <x v="0"/>
    <n v="1"/>
    <n v="1199"/>
    <n v="1199"/>
    <n v="0.1"/>
    <n v="119.9"/>
    <n v="1079.0999999999999"/>
    <n v="312.94"/>
    <s v="Jaipur"/>
    <s v="Rajasthan"/>
    <s v="North"/>
    <x v="1"/>
    <s v="Express"/>
    <n v="2025"/>
    <n v="2"/>
    <s v="February"/>
    <n v="0.28999999999999998"/>
    <n v="959.2"/>
    <n v="0"/>
  </r>
  <r>
    <s v="ORD102140"/>
    <d v="2024-07-03T00:00:00"/>
    <x v="659"/>
    <s v="Customer_0637"/>
    <s v="P2009"/>
    <s v="Kurti"/>
    <x v="0"/>
    <x v="0"/>
    <n v="1"/>
    <n v="1199"/>
    <n v="1199"/>
    <n v="0"/>
    <n v="0"/>
    <n v="1199"/>
    <n v="383.68"/>
    <s v="Mumbai"/>
    <s v="Maharashtra"/>
    <s v="West"/>
    <x v="1"/>
    <s v="Express"/>
    <n v="2024"/>
    <n v="7"/>
    <s v="July"/>
    <n v="0.32"/>
    <n v="1199"/>
    <n v="0"/>
  </r>
  <r>
    <s v="ORD102208"/>
    <d v="2024-05-18T00:00:00"/>
    <x v="258"/>
    <s v="Customer_0087"/>
    <s v="P2009"/>
    <s v="Kurti"/>
    <x v="0"/>
    <x v="0"/>
    <n v="5"/>
    <n v="1199"/>
    <n v="5995"/>
    <n v="0.1"/>
    <n v="599.5"/>
    <n v="5395.5"/>
    <n v="1564.7"/>
    <s v="Mumbai"/>
    <s v="Maharashtra"/>
    <s v="West"/>
    <x v="1"/>
    <s v="Express"/>
    <n v="2024"/>
    <n v="5"/>
    <s v="May"/>
    <n v="0.28999999999999998"/>
    <n v="4796"/>
    <n v="0"/>
  </r>
  <r>
    <s v="ORD103676"/>
    <d v="2025-10-18T00:00:00"/>
    <x v="659"/>
    <s v="Customer_0637"/>
    <s v="P2023"/>
    <s v="Dumbbells"/>
    <x v="3"/>
    <x v="9"/>
    <n v="2"/>
    <n v="1599"/>
    <n v="3198"/>
    <n v="0.15"/>
    <n v="479.7"/>
    <n v="2718.3"/>
    <n v="638.79999999999995"/>
    <s v="Mumbai"/>
    <s v="Maharashtra"/>
    <s v="West"/>
    <x v="2"/>
    <s v="Standard"/>
    <n v="2025"/>
    <n v="10"/>
    <s v="October"/>
    <n v="0.23499999999999999"/>
    <n v="2238.6"/>
    <n v="0"/>
  </r>
  <r>
    <s v="ORD104088"/>
    <d v="2025-10-23T00:00:00"/>
    <x v="49"/>
    <s v="Customer_0137"/>
    <s v="P2018"/>
    <s v="Face Wash"/>
    <x v="4"/>
    <x v="11"/>
    <n v="1"/>
    <n v="399"/>
    <n v="399"/>
    <n v="0"/>
    <n v="0"/>
    <n v="399"/>
    <n v="151.62"/>
    <s v="Kolkata"/>
    <s v="West Bengal"/>
    <s v="East"/>
    <x v="1"/>
    <s v="Same Day"/>
    <n v="2025"/>
    <n v="10"/>
    <s v="October"/>
    <n v="0.38"/>
    <n v="399"/>
    <n v="0"/>
  </r>
  <r>
    <s v="ORD104246"/>
    <d v="2025-03-06T00:00:00"/>
    <x v="387"/>
    <s v="Customer_0197"/>
    <s v="P2006"/>
    <s v="Power Bank"/>
    <x v="2"/>
    <x v="3"/>
    <n v="1"/>
    <n v="1499"/>
    <n v="1499"/>
    <n v="0.05"/>
    <n v="74.95"/>
    <n v="1424.05"/>
    <n v="206.49"/>
    <s v="Chennai"/>
    <s v="Tamil Nadu"/>
    <s v="South"/>
    <x v="1"/>
    <s v="Standard"/>
    <n v="2025"/>
    <n v="3"/>
    <s v="March"/>
    <n v="0.14499999999999999"/>
    <n v="1349.1"/>
    <n v="0"/>
  </r>
  <r>
    <s v="ORD104616"/>
    <d v="2025-01-18T00:00:00"/>
    <x v="338"/>
    <s v="Customer_0451"/>
    <s v="P2011"/>
    <s v="Sneakers"/>
    <x v="0"/>
    <x v="4"/>
    <n v="5"/>
    <n v="2499"/>
    <n v="12495"/>
    <n v="0.1"/>
    <n v="1249.5"/>
    <n v="11245.5"/>
    <n v="3261.2"/>
    <s v="Gurugram"/>
    <s v="Haryana"/>
    <s v="North"/>
    <x v="0"/>
    <s v="Standard"/>
    <n v="2025"/>
    <n v="1"/>
    <s v="January"/>
    <n v="0.28999999999999998"/>
    <n v="9996"/>
    <n v="0"/>
  </r>
  <r>
    <s v="ORD104977"/>
    <d v="2025-01-26T00:00:00"/>
    <x v="135"/>
    <s v="Customer_0100"/>
    <s v="P2012"/>
    <s v="Sandals"/>
    <x v="0"/>
    <x v="4"/>
    <n v="1"/>
    <n v="1299"/>
    <n v="1299"/>
    <n v="0.15"/>
    <n v="194.85"/>
    <n v="1104.1500000000001"/>
    <n v="303.64"/>
    <s v="Bengaluru"/>
    <s v="Karnataka"/>
    <s v="South"/>
    <x v="4"/>
    <s v="Express"/>
    <n v="2025"/>
    <n v="1"/>
    <s v="January"/>
    <n v="0.27500000000000002"/>
    <n v="909.3"/>
    <n v="0"/>
  </r>
  <r>
    <s v="ORD100150"/>
    <d v="2025-04-04T00:00:00"/>
    <x v="171"/>
    <s v="Customer_0382"/>
    <s v="P2007"/>
    <s v="T-Shirt"/>
    <x v="0"/>
    <x v="12"/>
    <n v="2"/>
    <n v="799"/>
    <n v="1598"/>
    <n v="0.05"/>
    <n v="79.900000000000006"/>
    <n v="1518.1"/>
    <n v="463.02"/>
    <s v="Kolkata"/>
    <s v="West Bengal"/>
    <s v="East"/>
    <x v="3"/>
    <s v="Same Day"/>
    <n v="2025"/>
    <n v="4"/>
    <s v="April"/>
    <n v="0.30499999999999999"/>
    <n v="1438.2"/>
    <n v="0"/>
  </r>
  <r>
    <s v="ORD101723"/>
    <d v="2025-01-21T00:00:00"/>
    <x v="318"/>
    <s v="Customer_0669"/>
    <s v="P2008"/>
    <s v="Jeans"/>
    <x v="0"/>
    <x v="12"/>
    <n v="4"/>
    <n v="1799"/>
    <n v="7196"/>
    <n v="0.2"/>
    <n v="1439.2"/>
    <n v="5756.8"/>
    <n v="1496.77"/>
    <s v="Bengaluru"/>
    <s v="Karnataka"/>
    <s v="South"/>
    <x v="4"/>
    <s v="Standard"/>
    <n v="2025"/>
    <n v="1"/>
    <s v="January"/>
    <n v="0.26"/>
    <n v="4317.6000000000004"/>
    <n v="0"/>
  </r>
  <r>
    <s v="ORD101939"/>
    <d v="2025-01-19T00:00:00"/>
    <x v="315"/>
    <s v="Customer_0468"/>
    <s v="P2003"/>
    <s v="Laptop"/>
    <x v="2"/>
    <x v="2"/>
    <n v="1"/>
    <n v="59999"/>
    <n v="59999"/>
    <n v="0.2"/>
    <n v="11999.8"/>
    <n v="47999.199999999997"/>
    <n v="4799.92"/>
    <s v="Hyderabad"/>
    <s v="Telangana"/>
    <s v="South"/>
    <x v="1"/>
    <s v="Express"/>
    <n v="2025"/>
    <n v="1"/>
    <s v="January"/>
    <n v="0.1"/>
    <n v="35999.4"/>
    <n v="0"/>
  </r>
  <r>
    <s v="ORD102185"/>
    <d v="2024-03-23T00:00:00"/>
    <x v="38"/>
    <s v="Customer_0053"/>
    <s v="P2014"/>
    <s v="Cookware Set"/>
    <x v="1"/>
    <x v="1"/>
    <n v="1"/>
    <n v="2999"/>
    <n v="2999"/>
    <n v="0.1"/>
    <n v="299.89999999999998"/>
    <n v="2699.1"/>
    <n v="566.80999999999995"/>
    <s v="Chennai"/>
    <s v="Tamil Nadu"/>
    <s v="South"/>
    <x v="2"/>
    <s v="Standard"/>
    <n v="2024"/>
    <n v="3"/>
    <s v="March"/>
    <n v="0.21"/>
    <n v="2399.1999999999998"/>
    <n v="0"/>
  </r>
  <r>
    <s v="ORD103266"/>
    <d v="2025-11-30T00:00:00"/>
    <x v="79"/>
    <s v="Customer_0133"/>
    <s v="P2009"/>
    <s v="Kurti"/>
    <x v="0"/>
    <x v="0"/>
    <n v="3"/>
    <n v="1199"/>
    <n v="3597"/>
    <n v="0.25"/>
    <n v="899.25"/>
    <n v="2697.75"/>
    <n v="660.95"/>
    <s v="Chennai"/>
    <s v="Tamil Nadu"/>
    <s v="South"/>
    <x v="4"/>
    <s v="Express"/>
    <n v="2025"/>
    <n v="11"/>
    <s v="November"/>
    <n v="0.245"/>
    <n v="1798.5"/>
    <n v="0"/>
  </r>
  <r>
    <s v="ORD104783"/>
    <d v="2025-11-08T00:00:00"/>
    <x v="215"/>
    <s v="Customer_0271"/>
    <s v="P2012"/>
    <s v="Sandals"/>
    <x v="0"/>
    <x v="4"/>
    <n v="1"/>
    <n v="1299"/>
    <n v="1299"/>
    <n v="0.05"/>
    <n v="64.95"/>
    <n v="1234.05"/>
    <n v="376.39"/>
    <s v="Jaipur"/>
    <s v="Rajasthan"/>
    <s v="North"/>
    <x v="2"/>
    <s v="Express"/>
    <n v="2025"/>
    <n v="11"/>
    <s v="November"/>
    <n v="0.30499999999999999"/>
    <n v="1169.0999999999999"/>
    <n v="0"/>
  </r>
  <r>
    <s v="ORD101793"/>
    <d v="2025-07-06T00:00:00"/>
    <x v="227"/>
    <s v="Customer_0242"/>
    <s v="P2013"/>
    <s v="Mixer Grinder"/>
    <x v="1"/>
    <x v="1"/>
    <n v="1"/>
    <n v="3499"/>
    <n v="3499"/>
    <n v="0.05"/>
    <n v="174.95"/>
    <n v="3324.05"/>
    <n v="747.91"/>
    <s v="Pune"/>
    <s v="Maharashtra"/>
    <s v="West"/>
    <x v="2"/>
    <s v="Standard"/>
    <n v="2025"/>
    <n v="7"/>
    <s v="July"/>
    <n v="0.22500000000000001"/>
    <n v="3149.1"/>
    <n v="0"/>
  </r>
  <r>
    <s v="ORD102859"/>
    <d v="2024-05-16T00:00:00"/>
    <x v="593"/>
    <s v="Customer_0343"/>
    <s v="P2022"/>
    <s v="Yoga Mat"/>
    <x v="3"/>
    <x v="9"/>
    <n v="3"/>
    <n v="899"/>
    <n v="2697"/>
    <n v="0.15"/>
    <n v="404.55"/>
    <n v="2292.4499999999998"/>
    <n v="538.73"/>
    <s v="Gurugram"/>
    <s v="Haryana"/>
    <s v="North"/>
    <x v="2"/>
    <s v="Same Day"/>
    <n v="2024"/>
    <n v="5"/>
    <s v="May"/>
    <n v="0.23499999999999999"/>
    <n v="1887.9"/>
    <n v="0"/>
  </r>
  <r>
    <s v="ORD103056"/>
    <d v="2025-10-31T00:00:00"/>
    <x v="251"/>
    <s v="Customer_0693"/>
    <s v="P2015"/>
    <s v="Table Lamp"/>
    <x v="1"/>
    <x v="8"/>
    <n v="1"/>
    <n v="1299"/>
    <n v="1299"/>
    <n v="0.15"/>
    <n v="194.85"/>
    <n v="1104.1500000000001"/>
    <n v="215.31"/>
    <s v="Lucknow"/>
    <s v="Uttar Pradesh"/>
    <s v="North"/>
    <x v="1"/>
    <s v="Standard"/>
    <n v="2025"/>
    <n v="10"/>
    <s v="October"/>
    <n v="0.19500000000000001"/>
    <n v="909.3"/>
    <n v="0"/>
  </r>
  <r>
    <s v="ORD103116"/>
    <d v="2024-12-22T00:00:00"/>
    <x v="752"/>
    <s v="Customer_0653"/>
    <s v="P2003"/>
    <s v="Laptop"/>
    <x v="2"/>
    <x v="2"/>
    <n v="5"/>
    <n v="59999"/>
    <n v="299995"/>
    <n v="0.05"/>
    <n v="14999.75"/>
    <n v="284995.25"/>
    <n v="41324.31"/>
    <s v="Ahmedabad"/>
    <s v="Gujarat"/>
    <s v="West"/>
    <x v="4"/>
    <s v="Express"/>
    <n v="2024"/>
    <n v="12"/>
    <s v="December"/>
    <n v="0.14499999999999999"/>
    <n v="269995.5"/>
    <n v="0"/>
  </r>
  <r>
    <s v="ORD104381"/>
    <d v="2024-05-01T00:00:00"/>
    <x v="495"/>
    <s v="Customer_0644"/>
    <s v="P2022"/>
    <s v="Yoga Mat"/>
    <x v="3"/>
    <x v="9"/>
    <n v="1"/>
    <n v="899"/>
    <n v="899"/>
    <n v="0.05"/>
    <n v="44.95"/>
    <n v="854.05"/>
    <n v="226.32"/>
    <s v="Hyderabad"/>
    <s v="Telangana"/>
    <s v="South"/>
    <x v="0"/>
    <s v="Same Day"/>
    <n v="2024"/>
    <n v="5"/>
    <s v="May"/>
    <n v="0.26500000000000001"/>
    <n v="809.1"/>
    <n v="0"/>
  </r>
  <r>
    <s v="ORD100588"/>
    <d v="2024-07-01T00:00:00"/>
    <x v="187"/>
    <s v="Customer_0262"/>
    <s v="P2021"/>
    <s v="Perfume"/>
    <x v="4"/>
    <x v="13"/>
    <n v="2"/>
    <n v="1499"/>
    <n v="2998"/>
    <n v="0.05"/>
    <n v="149.9"/>
    <n v="2848.1"/>
    <n v="1039.56"/>
    <s v="Delhi"/>
    <s v="Delhi"/>
    <s v="North"/>
    <x v="1"/>
    <s v="Standard"/>
    <n v="2024"/>
    <n v="7"/>
    <s v="July"/>
    <n v="0.36499999999999999"/>
    <n v="2698.2"/>
    <n v="0"/>
  </r>
  <r>
    <s v="ORD103717"/>
    <d v="2025-07-04T00:00:00"/>
    <x v="279"/>
    <s v="Customer_0004"/>
    <s v="P2001"/>
    <s v="Smartphone"/>
    <x v="2"/>
    <x v="7"/>
    <n v="1"/>
    <n v="24999"/>
    <n v="24999"/>
    <n v="0.05"/>
    <n v="1249.95"/>
    <n v="23749.05"/>
    <n v="3443.61"/>
    <s v="Noida"/>
    <s v="Uttar Pradesh"/>
    <s v="North"/>
    <x v="1"/>
    <s v="Standard"/>
    <n v="2025"/>
    <n v="7"/>
    <s v="July"/>
    <n v="0.14499999999999999"/>
    <n v="22499.1"/>
    <n v="0"/>
  </r>
  <r>
    <s v="ORD104415"/>
    <d v="2025-02-06T00:00:00"/>
    <x v="263"/>
    <s v="Customer_0487"/>
    <s v="P2008"/>
    <s v="Jeans"/>
    <x v="0"/>
    <x v="12"/>
    <n v="1"/>
    <n v="1799"/>
    <n v="1799"/>
    <n v="0.15"/>
    <n v="269.85000000000002"/>
    <n v="1529.15"/>
    <n v="420.52"/>
    <s v="Noida"/>
    <s v="Uttar Pradesh"/>
    <s v="North"/>
    <x v="3"/>
    <s v="Standard"/>
    <n v="2025"/>
    <n v="2"/>
    <s v="February"/>
    <n v="0.27500000000000002"/>
    <n v="1259.3"/>
    <n v="0"/>
  </r>
  <r>
    <s v="ORD101186"/>
    <d v="2025-06-25T00:00:00"/>
    <x v="100"/>
    <s v="Customer_0169"/>
    <s v="P2014"/>
    <s v="Cookware Set"/>
    <x v="1"/>
    <x v="1"/>
    <n v="1"/>
    <n v="2999"/>
    <n v="2999"/>
    <n v="0.15"/>
    <n v="449.85"/>
    <n v="2549.15"/>
    <n v="497.08"/>
    <s v="Hyderabad"/>
    <s v="Telangana"/>
    <s v="South"/>
    <x v="1"/>
    <s v="Standard"/>
    <n v="2025"/>
    <n v="6"/>
    <s v="June"/>
    <n v="0.19500000000000001"/>
    <n v="2099.3000000000002"/>
    <n v="0"/>
  </r>
  <r>
    <s v="ORD101614"/>
    <d v="2024-05-10T00:00:00"/>
    <x v="674"/>
    <s v="Customer_0710"/>
    <s v="P2008"/>
    <s v="Jeans"/>
    <x v="0"/>
    <x v="12"/>
    <n v="2"/>
    <n v="1799"/>
    <n v="3598"/>
    <n v="0.15"/>
    <n v="539.70000000000005"/>
    <n v="3058.3"/>
    <n v="841.03"/>
    <s v="Noida"/>
    <s v="Uttar Pradesh"/>
    <s v="North"/>
    <x v="1"/>
    <s v="Standard"/>
    <n v="2024"/>
    <n v="5"/>
    <s v="May"/>
    <n v="0.27500000000000002"/>
    <n v="2518.6"/>
    <n v="0"/>
  </r>
  <r>
    <s v="ORD103442"/>
    <d v="2024-08-16T00:00:00"/>
    <x v="593"/>
    <s v="Customer_0343"/>
    <s v="P2007"/>
    <s v="T-Shirt"/>
    <x v="0"/>
    <x v="12"/>
    <n v="3"/>
    <n v="799"/>
    <n v="2397"/>
    <n v="0.25"/>
    <n v="599.25"/>
    <n v="1797.75"/>
    <n v="440.45"/>
    <s v="Hyderabad"/>
    <s v="Telangana"/>
    <s v="South"/>
    <x v="2"/>
    <s v="Express"/>
    <n v="2024"/>
    <n v="8"/>
    <s v="August"/>
    <n v="0.245"/>
    <n v="1198.5"/>
    <n v="0"/>
  </r>
  <r>
    <s v="ORD103838"/>
    <d v="2024-01-04T00:00:00"/>
    <x v="494"/>
    <s v="Customer_0370"/>
    <s v="P2018"/>
    <s v="Face Wash"/>
    <x v="4"/>
    <x v="11"/>
    <n v="1"/>
    <n v="399"/>
    <n v="399"/>
    <n v="0.05"/>
    <n v="19.95"/>
    <n v="379.05"/>
    <n v="138.35"/>
    <s v="Lucknow"/>
    <s v="Uttar Pradesh"/>
    <s v="North"/>
    <x v="1"/>
    <s v="Standard"/>
    <n v="2024"/>
    <n v="1"/>
    <s v="January"/>
    <n v="0.36499999999999999"/>
    <n v="359.1"/>
    <n v="0"/>
  </r>
  <r>
    <s v="ORD101029"/>
    <d v="2024-01-24T00:00:00"/>
    <x v="659"/>
    <s v="Customer_0637"/>
    <s v="P2017"/>
    <s v="Office Chair"/>
    <x v="1"/>
    <x v="5"/>
    <n v="1"/>
    <n v="5999"/>
    <n v="5999"/>
    <n v="0.15"/>
    <n v="899.85"/>
    <n v="5099.1499999999996"/>
    <n v="994.33"/>
    <s v="Delhi"/>
    <s v="Delhi"/>
    <s v="North"/>
    <x v="1"/>
    <s v="Standard"/>
    <n v="2024"/>
    <n v="1"/>
    <s v="January"/>
    <n v="0.19500000000000001"/>
    <n v="4199.3"/>
    <n v="0"/>
  </r>
  <r>
    <s v="ORD101433"/>
    <d v="2024-11-01T00:00:00"/>
    <x v="245"/>
    <s v="Customer_0043"/>
    <s v="P2013"/>
    <s v="Mixer Grinder"/>
    <x v="1"/>
    <x v="1"/>
    <n v="1"/>
    <n v="3499"/>
    <n v="3499"/>
    <n v="0.15"/>
    <n v="524.85"/>
    <n v="2974.15"/>
    <n v="579.96"/>
    <s v="Pune"/>
    <s v="Maharashtra"/>
    <s v="West"/>
    <x v="4"/>
    <s v="Express"/>
    <n v="2024"/>
    <n v="11"/>
    <s v="November"/>
    <n v="0.19500000000000001"/>
    <n v="2449.3000000000002"/>
    <n v="0"/>
  </r>
  <r>
    <s v="ORD101908"/>
    <d v="2025-04-19T00:00:00"/>
    <x v="250"/>
    <s v="Customer_0011"/>
    <s v="P2022"/>
    <s v="Yoga Mat"/>
    <x v="3"/>
    <x v="9"/>
    <n v="2"/>
    <n v="899"/>
    <n v="1798"/>
    <n v="0.05"/>
    <n v="89.9"/>
    <n v="1708.1"/>
    <n v="452.65"/>
    <s v="Delhi"/>
    <s v="Delhi"/>
    <s v="North"/>
    <x v="1"/>
    <s v="Standard"/>
    <n v="2025"/>
    <n v="4"/>
    <s v="April"/>
    <n v="0.26500000000000001"/>
    <n v="1618.2"/>
    <n v="0"/>
  </r>
  <r>
    <s v="ORD104526"/>
    <d v="2025-11-20T00:00:00"/>
    <x v="128"/>
    <s v="Customer_0340"/>
    <s v="P2003"/>
    <s v="Laptop"/>
    <x v="2"/>
    <x v="2"/>
    <n v="1"/>
    <n v="59999"/>
    <n v="59999"/>
    <n v="0.05"/>
    <n v="2999.95"/>
    <n v="56999.05"/>
    <n v="8264.86"/>
    <s v="Noida"/>
    <s v="Uttar Pradesh"/>
    <s v="North"/>
    <x v="4"/>
    <s v="Same Day"/>
    <n v="2025"/>
    <n v="11"/>
    <s v="November"/>
    <n v="0.14499999999999999"/>
    <n v="53999.1"/>
    <n v="0"/>
  </r>
  <r>
    <s v="ORD100007"/>
    <d v="2025-07-11T00:00:00"/>
    <x v="261"/>
    <s v="Customer_0166"/>
    <s v="P2015"/>
    <s v="Table Lamp"/>
    <x v="1"/>
    <x v="8"/>
    <n v="1"/>
    <n v="1299"/>
    <n v="1299"/>
    <n v="0.05"/>
    <n v="64.95"/>
    <n v="1234.05"/>
    <n v="277.66000000000003"/>
    <s v="Jaipur"/>
    <s v="Rajasthan"/>
    <s v="North"/>
    <x v="4"/>
    <s v="Same Day"/>
    <n v="2025"/>
    <n v="7"/>
    <s v="July"/>
    <n v="0.22500000000000001"/>
    <n v="1169.0999999999999"/>
    <n v="0"/>
  </r>
  <r>
    <s v="ORD100543"/>
    <d v="2025-03-10T00:00:00"/>
    <x v="180"/>
    <s v="Customer_0146"/>
    <s v="P2016"/>
    <s v="Bedsheet Set"/>
    <x v="1"/>
    <x v="8"/>
    <n v="1"/>
    <n v="999"/>
    <n v="999"/>
    <n v="0.05"/>
    <n v="49.95"/>
    <n v="949.05"/>
    <n v="213.54"/>
    <s v="Gurugram"/>
    <s v="Haryana"/>
    <s v="North"/>
    <x v="2"/>
    <s v="Standard"/>
    <n v="2025"/>
    <n v="3"/>
    <s v="March"/>
    <n v="0.22500000000000001"/>
    <n v="899.1"/>
    <n v="0"/>
  </r>
  <r>
    <s v="ORD101803"/>
    <d v="2025-06-28T00:00:00"/>
    <x v="588"/>
    <s v="Customer_0280"/>
    <s v="P2014"/>
    <s v="Cookware Set"/>
    <x v="1"/>
    <x v="1"/>
    <n v="1"/>
    <n v="2999"/>
    <n v="2999"/>
    <n v="0.2"/>
    <n v="599.79999999999995"/>
    <n v="2399.1999999999998"/>
    <n v="431.86"/>
    <s v="Chennai"/>
    <s v="Tamil Nadu"/>
    <s v="South"/>
    <x v="4"/>
    <s v="Standard"/>
    <n v="2025"/>
    <n v="6"/>
    <s v="June"/>
    <n v="0.18"/>
    <n v="1799.4"/>
    <n v="0"/>
  </r>
  <r>
    <s v="ORD101920"/>
    <d v="2025-01-23T00:00:00"/>
    <x v="612"/>
    <s v="Customer_0101"/>
    <s v="P2011"/>
    <s v="Sneakers"/>
    <x v="0"/>
    <x v="4"/>
    <n v="1"/>
    <n v="2499"/>
    <n v="2499"/>
    <n v="0.05"/>
    <n v="124.95"/>
    <n v="2374.0500000000002"/>
    <n v="724.09"/>
    <s v="Ahmedabad"/>
    <s v="Gujarat"/>
    <s v="West"/>
    <x v="3"/>
    <s v="Standard"/>
    <n v="2025"/>
    <n v="1"/>
    <s v="January"/>
    <n v="0.30499999999999999"/>
    <n v="2249.1"/>
    <n v="0"/>
  </r>
  <r>
    <s v="ORD102391"/>
    <d v="2024-08-23T00:00:00"/>
    <x v="473"/>
    <s v="Customer_0155"/>
    <s v="P2006"/>
    <s v="Power Bank"/>
    <x v="2"/>
    <x v="3"/>
    <n v="4"/>
    <n v="1499"/>
    <n v="5996"/>
    <n v="0.3"/>
    <n v="1798.8"/>
    <n v="4197.2"/>
    <n v="293.8"/>
    <s v="Gurugram"/>
    <s v="Haryana"/>
    <s v="North"/>
    <x v="2"/>
    <s v="Standard"/>
    <n v="2024"/>
    <n v="8"/>
    <s v="August"/>
    <n v="7.0000000000000007E-2"/>
    <n v="2398.4"/>
    <n v="0"/>
  </r>
  <r>
    <s v="ORD103805"/>
    <d v="2024-09-10T00:00:00"/>
    <x v="270"/>
    <s v="Customer_0455"/>
    <s v="P2005"/>
    <s v="Keyboard"/>
    <x v="2"/>
    <x v="3"/>
    <n v="3"/>
    <n v="1299"/>
    <n v="3897"/>
    <n v="0.05"/>
    <n v="194.85"/>
    <n v="3702.15"/>
    <n v="536.80999999999995"/>
    <s v="Hyderabad"/>
    <s v="Telangana"/>
    <s v="South"/>
    <x v="2"/>
    <s v="Same Day"/>
    <n v="2024"/>
    <n v="9"/>
    <s v="September"/>
    <n v="0.14499999999999999"/>
    <n v="3507.3"/>
    <n v="0"/>
  </r>
  <r>
    <s v="ORD104119"/>
    <d v="2025-04-16T00:00:00"/>
    <x v="228"/>
    <s v="Customer_0577"/>
    <s v="P2024"/>
    <s v="Cricket Bat"/>
    <x v="3"/>
    <x v="6"/>
    <n v="1"/>
    <n v="2499"/>
    <n v="2499"/>
    <n v="0.15"/>
    <n v="374.85"/>
    <n v="2124.15"/>
    <n v="499.18"/>
    <s v="Delhi"/>
    <s v="Delhi"/>
    <s v="North"/>
    <x v="4"/>
    <s v="Same Day"/>
    <n v="2025"/>
    <n v="4"/>
    <s v="April"/>
    <n v="0.23499999999999999"/>
    <n v="1749.3"/>
    <n v="0"/>
  </r>
  <r>
    <s v="ORD104409"/>
    <d v="2024-12-20T00:00:00"/>
    <x v="35"/>
    <s v="Customer_0548"/>
    <s v="P2013"/>
    <s v="Mixer Grinder"/>
    <x v="1"/>
    <x v="1"/>
    <n v="1"/>
    <n v="3499"/>
    <n v="3499"/>
    <n v="0.1"/>
    <n v="349.9"/>
    <n v="3149.1"/>
    <n v="661.31"/>
    <s v="Ahmedabad"/>
    <s v="Gujarat"/>
    <s v="West"/>
    <x v="1"/>
    <s v="Express"/>
    <n v="2024"/>
    <n v="12"/>
    <s v="December"/>
    <n v="0.21"/>
    <n v="2799.2"/>
    <n v="0"/>
  </r>
  <r>
    <s v="ORD100028"/>
    <d v="2024-06-07T00:00:00"/>
    <x v="269"/>
    <s v="Customer_0002"/>
    <s v="P2010"/>
    <s v="Dress"/>
    <x v="0"/>
    <x v="0"/>
    <n v="2"/>
    <n v="1999"/>
    <n v="3998"/>
    <n v="0.1"/>
    <n v="399.8"/>
    <n v="3598.2"/>
    <n v="1043.48"/>
    <s v="Hyderabad"/>
    <s v="Telangana"/>
    <s v="South"/>
    <x v="1"/>
    <s v="Express"/>
    <n v="2024"/>
    <n v="6"/>
    <s v="June"/>
    <n v="0.28999999999999998"/>
    <n v="3198.4"/>
    <n v="0"/>
  </r>
  <r>
    <s v="ORD101206"/>
    <d v="2024-10-09T00:00:00"/>
    <x v="32"/>
    <s v="Customer_0295"/>
    <s v="P2006"/>
    <s v="Power Bank"/>
    <x v="2"/>
    <x v="3"/>
    <n v="2"/>
    <n v="1499"/>
    <n v="2998"/>
    <n v="0.15"/>
    <n v="449.7"/>
    <n v="2548.3000000000002"/>
    <n v="293.05"/>
    <s v="Noida"/>
    <s v="Uttar Pradesh"/>
    <s v="North"/>
    <x v="2"/>
    <s v="Express"/>
    <n v="2024"/>
    <n v="10"/>
    <s v="October"/>
    <n v="0.115"/>
    <n v="2098.6"/>
    <n v="0"/>
  </r>
  <r>
    <s v="ORD102177"/>
    <d v="2024-07-12T00:00:00"/>
    <x v="118"/>
    <s v="Customer_0086"/>
    <s v="P2001"/>
    <s v="Smartphone"/>
    <x v="2"/>
    <x v="7"/>
    <n v="1"/>
    <n v="24999"/>
    <n v="24999"/>
    <n v="0.1"/>
    <n v="2499.9"/>
    <n v="22499.1"/>
    <n v="2924.88"/>
    <s v="Mumbai"/>
    <s v="Maharashtra"/>
    <s v="West"/>
    <x v="1"/>
    <s v="Standard"/>
    <n v="2024"/>
    <n v="7"/>
    <s v="July"/>
    <n v="0.13"/>
    <n v="19999.2"/>
    <n v="0"/>
  </r>
  <r>
    <s v="ORD102234"/>
    <d v="2024-04-25T00:00:00"/>
    <x v="285"/>
    <s v="Customer_0549"/>
    <s v="P2003"/>
    <s v="Laptop"/>
    <x v="2"/>
    <x v="2"/>
    <n v="1"/>
    <n v="59999"/>
    <n v="59999"/>
    <n v="0.05"/>
    <n v="2999.95"/>
    <n v="56999.05"/>
    <n v="8264.86"/>
    <s v="Mumbai"/>
    <s v="Maharashtra"/>
    <s v="West"/>
    <x v="1"/>
    <s v="Standard"/>
    <n v="2024"/>
    <n v="4"/>
    <s v="April"/>
    <n v="0.14499999999999999"/>
    <n v="53999.1"/>
    <n v="0"/>
  </r>
  <r>
    <s v="ORD102360"/>
    <d v="2024-02-02T00:00:00"/>
    <x v="45"/>
    <s v="Customer_0028"/>
    <s v="P2013"/>
    <s v="Mixer Grinder"/>
    <x v="1"/>
    <x v="1"/>
    <n v="1"/>
    <n v="3499"/>
    <n v="3499"/>
    <n v="0.1"/>
    <n v="349.9"/>
    <n v="3149.1"/>
    <n v="661.31"/>
    <s v="Jaipur"/>
    <s v="Rajasthan"/>
    <s v="North"/>
    <x v="4"/>
    <s v="Standard"/>
    <n v="2024"/>
    <n v="2"/>
    <s v="February"/>
    <n v="0.21"/>
    <n v="2799.2"/>
    <n v="0"/>
  </r>
  <r>
    <s v="ORD103890"/>
    <d v="2025-11-07T00:00:00"/>
    <x v="693"/>
    <s v="Customer_0250"/>
    <s v="P2006"/>
    <s v="Power Bank"/>
    <x v="2"/>
    <x v="3"/>
    <n v="1"/>
    <n v="1499"/>
    <n v="1499"/>
    <n v="0.15"/>
    <n v="224.85"/>
    <n v="1274.1500000000001"/>
    <n v="146.53"/>
    <s v="Gurugram"/>
    <s v="Haryana"/>
    <s v="North"/>
    <x v="3"/>
    <s v="Express"/>
    <n v="2025"/>
    <n v="11"/>
    <s v="November"/>
    <n v="0.115"/>
    <n v="1049.3"/>
    <n v="0"/>
  </r>
  <r>
    <s v="ORD104227"/>
    <d v="2025-03-05T00:00:00"/>
    <x v="602"/>
    <s v="Customer_0384"/>
    <s v="P2003"/>
    <s v="Laptop"/>
    <x v="2"/>
    <x v="2"/>
    <n v="2"/>
    <n v="59999"/>
    <n v="119998"/>
    <n v="0"/>
    <n v="0"/>
    <n v="119998"/>
    <n v="19199.68"/>
    <s v="Gurugram"/>
    <s v="Haryana"/>
    <s v="North"/>
    <x v="1"/>
    <s v="Standard"/>
    <n v="2025"/>
    <n v="3"/>
    <s v="March"/>
    <n v="0.16"/>
    <n v="119998"/>
    <n v="0"/>
  </r>
  <r>
    <s v="ORD104259"/>
    <d v="2025-09-21T00:00:00"/>
    <x v="29"/>
    <s v="Customer_0222"/>
    <s v="P2010"/>
    <s v="Dress"/>
    <x v="0"/>
    <x v="0"/>
    <n v="1"/>
    <n v="1999"/>
    <n v="1999"/>
    <n v="0.1"/>
    <n v="199.9"/>
    <n v="1799.1"/>
    <n v="521.74"/>
    <s v="Chennai"/>
    <s v="Tamil Nadu"/>
    <s v="South"/>
    <x v="4"/>
    <s v="Standard"/>
    <n v="2025"/>
    <n v="9"/>
    <s v="September"/>
    <n v="0.28999999999999998"/>
    <n v="1599.2"/>
    <n v="0"/>
  </r>
  <r>
    <s v="ORD101311"/>
    <d v="2024-01-17T00:00:00"/>
    <x v="733"/>
    <s v="Customer_0723"/>
    <s v="P2001"/>
    <s v="Smartphone"/>
    <x v="2"/>
    <x v="7"/>
    <n v="3"/>
    <n v="24999"/>
    <n v="74997"/>
    <n v="0.05"/>
    <n v="3749.85"/>
    <n v="71247.149999999994"/>
    <n v="10330.84"/>
    <s v="Lucknow"/>
    <s v="Uttar Pradesh"/>
    <s v="North"/>
    <x v="1"/>
    <s v="Standard"/>
    <n v="2024"/>
    <n v="1"/>
    <s v="January"/>
    <n v="0.14499999999999999"/>
    <n v="67497.3"/>
    <n v="0"/>
  </r>
  <r>
    <s v="ORD101649"/>
    <d v="2024-09-03T00:00:00"/>
    <x v="95"/>
    <s v="Customer_0551"/>
    <s v="P2022"/>
    <s v="Yoga Mat"/>
    <x v="3"/>
    <x v="9"/>
    <n v="1"/>
    <n v="899"/>
    <n v="899"/>
    <n v="0.05"/>
    <n v="44.95"/>
    <n v="854.05"/>
    <n v="226.32"/>
    <s v="Chennai"/>
    <s v="Tamil Nadu"/>
    <s v="South"/>
    <x v="4"/>
    <s v="Standard"/>
    <n v="2024"/>
    <n v="9"/>
    <s v="September"/>
    <n v="0.26500000000000001"/>
    <n v="809.1"/>
    <n v="0"/>
  </r>
  <r>
    <s v="ORD102365"/>
    <d v="2024-07-30T00:00:00"/>
    <x v="35"/>
    <s v="Customer_0548"/>
    <s v="P2005"/>
    <s v="Keyboard"/>
    <x v="2"/>
    <x v="3"/>
    <n v="1"/>
    <n v="1299"/>
    <n v="1299"/>
    <n v="0"/>
    <n v="0"/>
    <n v="1299"/>
    <n v="207.84"/>
    <s v="Hyderabad"/>
    <s v="Telangana"/>
    <s v="South"/>
    <x v="2"/>
    <s v="Standard"/>
    <n v="2024"/>
    <n v="7"/>
    <s v="July"/>
    <n v="0.16"/>
    <n v="1299"/>
    <n v="0"/>
  </r>
  <r>
    <s v="ORD102586"/>
    <d v="2024-03-09T00:00:00"/>
    <x v="100"/>
    <s v="Customer_0169"/>
    <s v="P2011"/>
    <s v="Sneakers"/>
    <x v="0"/>
    <x v="4"/>
    <n v="1"/>
    <n v="2499"/>
    <n v="2499"/>
    <n v="0"/>
    <n v="0"/>
    <n v="2499"/>
    <n v="799.68"/>
    <s v="Chennai"/>
    <s v="Tamil Nadu"/>
    <s v="South"/>
    <x v="1"/>
    <s v="Standard"/>
    <n v="2024"/>
    <n v="3"/>
    <s v="March"/>
    <n v="0.32"/>
    <n v="2499"/>
    <n v="0"/>
  </r>
  <r>
    <s v="ORD103488"/>
    <d v="2024-04-13T00:00:00"/>
    <x v="459"/>
    <s v="Customer_0062"/>
    <s v="P2004"/>
    <s v="Wireless Mouse"/>
    <x v="2"/>
    <x v="3"/>
    <n v="1"/>
    <n v="899"/>
    <n v="899"/>
    <n v="0.3"/>
    <n v="269.7"/>
    <n v="629.29999999999995"/>
    <n v="44.05"/>
    <s v="Hyderabad"/>
    <s v="Telangana"/>
    <s v="South"/>
    <x v="2"/>
    <s v="Standard"/>
    <n v="2024"/>
    <n v="4"/>
    <s v="April"/>
    <n v="7.0000000000000007E-2"/>
    <n v="359.6"/>
    <n v="0"/>
  </r>
  <r>
    <s v="ORD104098"/>
    <d v="2025-08-31T00:00:00"/>
    <x v="352"/>
    <s v="Customer_0756"/>
    <s v="P2014"/>
    <s v="Cookware Set"/>
    <x v="1"/>
    <x v="1"/>
    <n v="1"/>
    <n v="2999"/>
    <n v="2999"/>
    <n v="0.1"/>
    <n v="299.89999999999998"/>
    <n v="2699.1"/>
    <n v="566.80999999999995"/>
    <s v="Bengaluru"/>
    <s v="Karnataka"/>
    <s v="South"/>
    <x v="2"/>
    <s v="Standard"/>
    <n v="2025"/>
    <n v="8"/>
    <s v="August"/>
    <n v="0.21"/>
    <n v="2399.1999999999998"/>
    <n v="0"/>
  </r>
  <r>
    <s v="ORD104494"/>
    <d v="2024-02-04T00:00:00"/>
    <x v="32"/>
    <s v="Customer_0295"/>
    <s v="P2014"/>
    <s v="Cookware Set"/>
    <x v="1"/>
    <x v="1"/>
    <n v="2"/>
    <n v="2999"/>
    <n v="5998"/>
    <n v="0.15"/>
    <n v="899.7"/>
    <n v="5098.3"/>
    <n v="994.17"/>
    <s v="Gurugram"/>
    <s v="Haryana"/>
    <s v="North"/>
    <x v="1"/>
    <s v="Standard"/>
    <n v="2024"/>
    <n v="2"/>
    <s v="February"/>
    <n v="0.19500000000000001"/>
    <n v="4198.6000000000004"/>
    <n v="0"/>
  </r>
  <r>
    <s v="ORD104528"/>
    <d v="2025-04-02T00:00:00"/>
    <x v="775"/>
    <s v="Customer_0038"/>
    <s v="P2002"/>
    <s v="Wireless Earbuds"/>
    <x v="2"/>
    <x v="7"/>
    <n v="2"/>
    <n v="2999"/>
    <n v="5998"/>
    <n v="0.1"/>
    <n v="599.79999999999995"/>
    <n v="5398.2"/>
    <n v="701.77"/>
    <s v="Hyderabad"/>
    <s v="Telangana"/>
    <s v="South"/>
    <x v="4"/>
    <s v="Express"/>
    <n v="2025"/>
    <n v="4"/>
    <s v="April"/>
    <n v="0.13"/>
    <n v="4798.3999999999996"/>
    <n v="0"/>
  </r>
  <r>
    <s v="ORD101167"/>
    <d v="2025-09-04T00:00:00"/>
    <x v="117"/>
    <s v="Customer_0112"/>
    <s v="P2005"/>
    <s v="Keyboard"/>
    <x v="2"/>
    <x v="3"/>
    <n v="2"/>
    <n v="1299"/>
    <n v="2598"/>
    <n v="0.25"/>
    <n v="649.5"/>
    <n v="1948.5"/>
    <n v="165.62"/>
    <s v="Pune"/>
    <s v="Maharashtra"/>
    <s v="West"/>
    <x v="1"/>
    <s v="Express"/>
    <n v="2025"/>
    <n v="9"/>
    <s v="September"/>
    <n v="8.5000000000000006E-2"/>
    <n v="1299"/>
    <n v="0"/>
  </r>
  <r>
    <s v="ORD103121"/>
    <d v="2025-11-19T00:00:00"/>
    <x v="378"/>
    <s v="Customer_0159"/>
    <s v="P2013"/>
    <s v="Mixer Grinder"/>
    <x v="1"/>
    <x v="1"/>
    <n v="1"/>
    <n v="3499"/>
    <n v="3499"/>
    <n v="0.2"/>
    <n v="699.8"/>
    <n v="2799.2"/>
    <n v="503.86"/>
    <s v="Chennai"/>
    <s v="Tamil Nadu"/>
    <s v="South"/>
    <x v="2"/>
    <s v="Standard"/>
    <n v="2025"/>
    <n v="11"/>
    <s v="November"/>
    <n v="0.18"/>
    <n v="2099.4"/>
    <n v="0"/>
  </r>
  <r>
    <s v="ORD104941"/>
    <d v="2025-12-21T00:00:00"/>
    <x v="246"/>
    <s v="Customer_0584"/>
    <s v="P2017"/>
    <s v="Office Chair"/>
    <x v="1"/>
    <x v="5"/>
    <n v="2"/>
    <n v="5999"/>
    <n v="11998"/>
    <n v="0.15"/>
    <n v="1799.7"/>
    <n v="10198.299999999999"/>
    <n v="1988.67"/>
    <s v="Chennai"/>
    <s v="Tamil Nadu"/>
    <s v="South"/>
    <x v="3"/>
    <s v="Standard"/>
    <n v="2025"/>
    <n v="12"/>
    <s v="December"/>
    <n v="0.19500000000000001"/>
    <n v="8398.6"/>
    <n v="0"/>
  </r>
  <r>
    <s v="ORD100135"/>
    <d v="2024-02-19T00:00:00"/>
    <x v="298"/>
    <s v="Customer_0642"/>
    <s v="P2005"/>
    <s v="Keyboard"/>
    <x v="2"/>
    <x v="3"/>
    <n v="2"/>
    <n v="1299"/>
    <n v="2598"/>
    <n v="0.25"/>
    <n v="649.5"/>
    <n v="1948.5"/>
    <n v="165.62"/>
    <s v="Kolkata"/>
    <s v="West Bengal"/>
    <s v="East"/>
    <x v="4"/>
    <s v="Express"/>
    <n v="2024"/>
    <n v="2"/>
    <s v="February"/>
    <n v="8.5000000000000006E-2"/>
    <n v="1299"/>
    <n v="0"/>
  </r>
  <r>
    <s v="ORD100993"/>
    <d v="2024-09-07T00:00:00"/>
    <x v="553"/>
    <s v="Customer_0494"/>
    <s v="P2007"/>
    <s v="T-Shirt"/>
    <x v="0"/>
    <x v="12"/>
    <n v="3"/>
    <n v="799"/>
    <n v="2397"/>
    <n v="0.2"/>
    <n v="479.4"/>
    <n v="1917.6"/>
    <n v="498.58"/>
    <s v="Gurugram"/>
    <s v="Haryana"/>
    <s v="North"/>
    <x v="1"/>
    <s v="Standard"/>
    <n v="2024"/>
    <n v="9"/>
    <s v="September"/>
    <n v="0.26"/>
    <n v="1438.2"/>
    <n v="0"/>
  </r>
  <r>
    <s v="ORD101647"/>
    <d v="2024-02-15T00:00:00"/>
    <x v="737"/>
    <s v="Customer_0321"/>
    <s v="P2003"/>
    <s v="Laptop"/>
    <x v="2"/>
    <x v="2"/>
    <n v="2"/>
    <n v="59999"/>
    <n v="119998"/>
    <n v="0.15"/>
    <n v="17999.7"/>
    <n v="101998.3"/>
    <n v="11729.8"/>
    <s v="Pune"/>
    <s v="Maharashtra"/>
    <s v="West"/>
    <x v="1"/>
    <s v="Standard"/>
    <n v="2024"/>
    <n v="2"/>
    <s v="February"/>
    <n v="0.115"/>
    <n v="83998.6"/>
    <n v="0"/>
  </r>
  <r>
    <s v="ORD101823"/>
    <d v="2025-02-15T00:00:00"/>
    <x v="379"/>
    <s v="Customer_0145"/>
    <s v="P2025"/>
    <s v="Football"/>
    <x v="3"/>
    <x v="6"/>
    <n v="1"/>
    <n v="999"/>
    <n v="999"/>
    <n v="0"/>
    <n v="0"/>
    <n v="999"/>
    <n v="279.72000000000003"/>
    <s v="Pune"/>
    <s v="Maharashtra"/>
    <s v="West"/>
    <x v="2"/>
    <s v="Standard"/>
    <n v="2025"/>
    <n v="2"/>
    <s v="February"/>
    <n v="0.28000000000000003"/>
    <n v="999"/>
    <n v="0"/>
  </r>
  <r>
    <s v="ORD102022"/>
    <d v="2025-03-25T00:00:00"/>
    <x v="173"/>
    <s v="Customer_0024"/>
    <s v="P2016"/>
    <s v="Bedsheet Set"/>
    <x v="1"/>
    <x v="8"/>
    <n v="1"/>
    <n v="999"/>
    <n v="999"/>
    <n v="0.2"/>
    <n v="199.8"/>
    <n v="799.2"/>
    <n v="143.86000000000001"/>
    <s v="Chennai"/>
    <s v="Tamil Nadu"/>
    <s v="South"/>
    <x v="4"/>
    <s v="Express"/>
    <n v="2025"/>
    <n v="3"/>
    <s v="March"/>
    <n v="0.18"/>
    <n v="599.4"/>
    <n v="0"/>
  </r>
  <r>
    <s v="ORD102827"/>
    <d v="2024-08-27T00:00:00"/>
    <x v="178"/>
    <s v="Customer_0275"/>
    <s v="P2009"/>
    <s v="Kurti"/>
    <x v="0"/>
    <x v="0"/>
    <n v="1"/>
    <n v="1199"/>
    <n v="1199"/>
    <n v="0.05"/>
    <n v="59.95"/>
    <n v="1139.05"/>
    <n v="347.41"/>
    <s v="Pune"/>
    <s v="Maharashtra"/>
    <s v="West"/>
    <x v="2"/>
    <s v="Express"/>
    <n v="2024"/>
    <n v="8"/>
    <s v="August"/>
    <n v="0.30499999999999999"/>
    <n v="1079.0999999999999"/>
    <n v="0"/>
  </r>
  <r>
    <s v="ORD102983"/>
    <d v="2025-07-06T00:00:00"/>
    <x v="368"/>
    <s v="Customer_0609"/>
    <s v="P2002"/>
    <s v="Wireless Earbuds"/>
    <x v="2"/>
    <x v="7"/>
    <n v="1"/>
    <n v="2999"/>
    <n v="2999"/>
    <n v="0.25"/>
    <n v="749.75"/>
    <n v="2249.25"/>
    <n v="191.19"/>
    <s v="Pune"/>
    <s v="Maharashtra"/>
    <s v="West"/>
    <x v="1"/>
    <s v="Same Day"/>
    <n v="2025"/>
    <n v="7"/>
    <s v="July"/>
    <n v="8.5000000000000006E-2"/>
    <n v="1499.5"/>
    <n v="0"/>
  </r>
  <r>
    <s v="ORD103304"/>
    <d v="2024-08-10T00:00:00"/>
    <x v="661"/>
    <s v="Customer_0651"/>
    <s v="P2015"/>
    <s v="Table Lamp"/>
    <x v="1"/>
    <x v="8"/>
    <n v="2"/>
    <n v="1299"/>
    <n v="2598"/>
    <n v="0.2"/>
    <n v="519.6"/>
    <n v="2078.4"/>
    <n v="374.11"/>
    <s v="Gurugram"/>
    <s v="Haryana"/>
    <s v="North"/>
    <x v="3"/>
    <s v="Standard"/>
    <n v="2024"/>
    <n v="8"/>
    <s v="August"/>
    <n v="0.18"/>
    <n v="1558.8"/>
    <n v="0"/>
  </r>
  <r>
    <s v="ORD103883"/>
    <d v="2024-02-27T00:00:00"/>
    <x v="106"/>
    <s v="Customer_0491"/>
    <s v="P2005"/>
    <s v="Keyboard"/>
    <x v="2"/>
    <x v="3"/>
    <n v="2"/>
    <n v="1299"/>
    <n v="2598"/>
    <n v="0.05"/>
    <n v="129.9"/>
    <n v="2468.1"/>
    <n v="357.87"/>
    <s v="Delhi"/>
    <s v="Delhi"/>
    <s v="North"/>
    <x v="4"/>
    <s v="Standard"/>
    <n v="2024"/>
    <n v="2"/>
    <s v="February"/>
    <n v="0.14499999999999999"/>
    <n v="2338.1999999999998"/>
    <n v="0"/>
  </r>
  <r>
    <s v="ORD104251"/>
    <d v="2024-05-23T00:00:00"/>
    <x v="367"/>
    <s v="Customer_0255"/>
    <s v="P2022"/>
    <s v="Yoga Mat"/>
    <x v="3"/>
    <x v="9"/>
    <n v="3"/>
    <n v="899"/>
    <n v="2697"/>
    <n v="0.1"/>
    <n v="269.7"/>
    <n v="2427.3000000000002"/>
    <n v="606.83000000000004"/>
    <s v="Delhi"/>
    <s v="Delhi"/>
    <s v="North"/>
    <x v="4"/>
    <s v="Express"/>
    <n v="2024"/>
    <n v="5"/>
    <s v="May"/>
    <n v="0.25"/>
    <n v="2157.6"/>
    <n v="0"/>
  </r>
  <r>
    <s v="ORD104329"/>
    <d v="2025-05-30T00:00:00"/>
    <x v="446"/>
    <s v="Customer_0357"/>
    <s v="P2019"/>
    <s v="Sunscreen"/>
    <x v="4"/>
    <x v="11"/>
    <n v="1"/>
    <n v="699"/>
    <n v="699"/>
    <n v="0.2"/>
    <n v="139.80000000000001"/>
    <n v="559.20000000000005"/>
    <n v="178.94"/>
    <s v="Noida"/>
    <s v="Uttar Pradesh"/>
    <s v="North"/>
    <x v="1"/>
    <s v="Standard"/>
    <n v="2025"/>
    <n v="5"/>
    <s v="May"/>
    <n v="0.32"/>
    <n v="419.4"/>
    <n v="0"/>
  </r>
  <r>
    <s v="ORD104844"/>
    <d v="2024-10-23T00:00:00"/>
    <x v="562"/>
    <s v="Customer_0408"/>
    <s v="P2006"/>
    <s v="Power Bank"/>
    <x v="2"/>
    <x v="3"/>
    <n v="3"/>
    <n v="1499"/>
    <n v="4497"/>
    <n v="0.1"/>
    <n v="449.7"/>
    <n v="4047.3"/>
    <n v="526.15"/>
    <s v="Mumbai"/>
    <s v="Maharashtra"/>
    <s v="West"/>
    <x v="1"/>
    <s v="Standard"/>
    <n v="2024"/>
    <n v="10"/>
    <s v="October"/>
    <n v="0.13"/>
    <n v="3597.6"/>
    <n v="0"/>
  </r>
  <r>
    <s v="ORD100018"/>
    <d v="2024-08-27T00:00:00"/>
    <x v="522"/>
    <s v="Customer_0618"/>
    <s v="P2011"/>
    <s v="Sneakers"/>
    <x v="0"/>
    <x v="4"/>
    <n v="1"/>
    <n v="2499"/>
    <n v="2499"/>
    <n v="0.05"/>
    <n v="124.95"/>
    <n v="2374.0500000000002"/>
    <n v="724.09"/>
    <s v="Pune"/>
    <s v="Maharashtra"/>
    <s v="West"/>
    <x v="4"/>
    <s v="Express"/>
    <n v="2024"/>
    <n v="8"/>
    <s v="August"/>
    <n v="0.30499999999999999"/>
    <n v="2249.1"/>
    <n v="0"/>
  </r>
  <r>
    <s v="ORD100068"/>
    <d v="2025-08-12T00:00:00"/>
    <x v="244"/>
    <s v="Customer_0574"/>
    <s v="P2020"/>
    <s v="Shampoo"/>
    <x v="4"/>
    <x v="10"/>
    <n v="1"/>
    <n v="599"/>
    <n v="599"/>
    <n v="0.25"/>
    <n v="149.75"/>
    <n v="449.25"/>
    <n v="137.02000000000001"/>
    <s v="Lucknow"/>
    <s v="Uttar Pradesh"/>
    <s v="North"/>
    <x v="2"/>
    <s v="Express"/>
    <n v="2025"/>
    <n v="8"/>
    <s v="August"/>
    <n v="0.30499999999999999"/>
    <n v="299.5"/>
    <n v="0"/>
  </r>
  <r>
    <s v="ORD100279"/>
    <d v="2024-11-22T00:00:00"/>
    <x v="88"/>
    <s v="Customer_0389"/>
    <s v="P2021"/>
    <s v="Perfume"/>
    <x v="4"/>
    <x v="13"/>
    <n v="1"/>
    <n v="1499"/>
    <n v="1499"/>
    <n v="0.2"/>
    <n v="299.8"/>
    <n v="1199.2"/>
    <n v="383.74"/>
    <s v="Ahmedabad"/>
    <s v="Gujarat"/>
    <s v="West"/>
    <x v="4"/>
    <s v="Express"/>
    <n v="2024"/>
    <n v="11"/>
    <s v="November"/>
    <n v="0.32"/>
    <n v="899.4"/>
    <n v="0"/>
  </r>
  <r>
    <s v="ORD100574"/>
    <d v="2025-08-14T00:00:00"/>
    <x v="675"/>
    <s v="Customer_0648"/>
    <s v="P2010"/>
    <s v="Dress"/>
    <x v="0"/>
    <x v="0"/>
    <n v="2"/>
    <n v="1999"/>
    <n v="3998"/>
    <n v="0.1"/>
    <n v="399.8"/>
    <n v="3598.2"/>
    <n v="1043.48"/>
    <s v="Chennai"/>
    <s v="Tamil Nadu"/>
    <s v="South"/>
    <x v="2"/>
    <s v="Standard"/>
    <n v="2025"/>
    <n v="8"/>
    <s v="August"/>
    <n v="0.28999999999999998"/>
    <n v="3198.4"/>
    <n v="0"/>
  </r>
  <r>
    <s v="ORD100625"/>
    <d v="2025-09-04T00:00:00"/>
    <x v="130"/>
    <s v="Customer_0052"/>
    <s v="P2007"/>
    <s v="T-Shirt"/>
    <x v="0"/>
    <x v="12"/>
    <n v="1"/>
    <n v="799"/>
    <n v="799"/>
    <n v="0.05"/>
    <n v="39.950000000000003"/>
    <n v="759.05"/>
    <n v="231.51"/>
    <s v="Kolkata"/>
    <s v="West Bengal"/>
    <s v="East"/>
    <x v="4"/>
    <s v="Standard"/>
    <n v="2025"/>
    <n v="9"/>
    <s v="September"/>
    <n v="0.30499999999999999"/>
    <n v="719.1"/>
    <n v="0"/>
  </r>
  <r>
    <s v="ORD100681"/>
    <d v="2025-11-19T00:00:00"/>
    <x v="728"/>
    <s v="Customer_0182"/>
    <s v="P2006"/>
    <s v="Power Bank"/>
    <x v="2"/>
    <x v="3"/>
    <n v="1"/>
    <n v="1499"/>
    <n v="1499"/>
    <n v="0.1"/>
    <n v="149.9"/>
    <n v="1349.1"/>
    <n v="175.38"/>
    <s v="Mumbai"/>
    <s v="Maharashtra"/>
    <s v="West"/>
    <x v="4"/>
    <s v="Express"/>
    <n v="2025"/>
    <n v="11"/>
    <s v="November"/>
    <n v="0.13"/>
    <n v="1199.2"/>
    <n v="0"/>
  </r>
  <r>
    <s v="ORD101380"/>
    <d v="2024-11-24T00:00:00"/>
    <x v="262"/>
    <s v="Customer_0796"/>
    <s v="P2007"/>
    <s v="T-Shirt"/>
    <x v="0"/>
    <x v="12"/>
    <n v="1"/>
    <n v="799"/>
    <n v="799"/>
    <n v="0.1"/>
    <n v="79.900000000000006"/>
    <n v="719.1"/>
    <n v="208.54"/>
    <s v="Ahmedabad"/>
    <s v="Gujarat"/>
    <s v="West"/>
    <x v="1"/>
    <s v="Express"/>
    <n v="2024"/>
    <n v="11"/>
    <s v="November"/>
    <n v="0.28999999999999998"/>
    <n v="639.20000000000005"/>
    <n v="0"/>
  </r>
  <r>
    <s v="ORD102441"/>
    <d v="2024-08-30T00:00:00"/>
    <x v="551"/>
    <s v="Customer_0368"/>
    <s v="P2017"/>
    <s v="Office Chair"/>
    <x v="1"/>
    <x v="5"/>
    <n v="5"/>
    <n v="5999"/>
    <n v="29995"/>
    <n v="0.3"/>
    <n v="8998.5"/>
    <n v="20996.5"/>
    <n v="3149.48"/>
    <s v="Mumbai"/>
    <s v="Maharashtra"/>
    <s v="West"/>
    <x v="4"/>
    <s v="Standard"/>
    <n v="2024"/>
    <n v="8"/>
    <s v="August"/>
    <n v="0.15"/>
    <n v="11998"/>
    <n v="0"/>
  </r>
  <r>
    <s v="ORD103758"/>
    <d v="2024-11-05T00:00:00"/>
    <x v="182"/>
    <s v="Customer_0277"/>
    <s v="P2002"/>
    <s v="Wireless Earbuds"/>
    <x v="2"/>
    <x v="7"/>
    <n v="1"/>
    <n v="2999"/>
    <n v="2999"/>
    <n v="0.05"/>
    <n v="149.94999999999999"/>
    <n v="2849.05"/>
    <n v="413.11"/>
    <s v="Ahmedabad"/>
    <s v="Gujarat"/>
    <s v="West"/>
    <x v="4"/>
    <s v="Standard"/>
    <n v="2024"/>
    <n v="11"/>
    <s v="November"/>
    <n v="0.14499999999999999"/>
    <n v="2699.1"/>
    <n v="0"/>
  </r>
  <r>
    <s v="ORD103911"/>
    <d v="2024-05-26T00:00:00"/>
    <x v="731"/>
    <s v="Customer_0152"/>
    <s v="P2001"/>
    <s v="Smartphone"/>
    <x v="2"/>
    <x v="7"/>
    <n v="3"/>
    <n v="24999"/>
    <n v="74997"/>
    <n v="0.2"/>
    <n v="14999.4"/>
    <n v="59997.599999999999"/>
    <n v="5999.76"/>
    <s v="Hyderabad"/>
    <s v="Telangana"/>
    <s v="South"/>
    <x v="1"/>
    <s v="Standard"/>
    <n v="2024"/>
    <n v="5"/>
    <s v="May"/>
    <n v="0.1"/>
    <n v="44998.2"/>
    <n v="0"/>
  </r>
  <r>
    <s v="ORD100092"/>
    <d v="2025-11-07T00:00:00"/>
    <x v="410"/>
    <s v="Customer_0051"/>
    <s v="P2006"/>
    <s v="Power Bank"/>
    <x v="2"/>
    <x v="3"/>
    <n v="1"/>
    <n v="1499"/>
    <n v="1499"/>
    <n v="0.1"/>
    <n v="149.9"/>
    <n v="1349.1"/>
    <n v="175.38"/>
    <s v="Chennai"/>
    <s v="Tamil Nadu"/>
    <s v="South"/>
    <x v="3"/>
    <s v="Express"/>
    <n v="2025"/>
    <n v="11"/>
    <s v="November"/>
    <n v="0.13"/>
    <n v="1199.2"/>
    <n v="0"/>
  </r>
  <r>
    <s v="ORD100688"/>
    <d v="2025-06-17T00:00:00"/>
    <x v="776"/>
    <s v="Customer_0246"/>
    <s v="P2011"/>
    <s v="Sneakers"/>
    <x v="0"/>
    <x v="4"/>
    <n v="3"/>
    <n v="2499"/>
    <n v="7497"/>
    <n v="0.3"/>
    <n v="2249.1"/>
    <n v="5247.9"/>
    <n v="1207.02"/>
    <s v="Pune"/>
    <s v="Maharashtra"/>
    <s v="West"/>
    <x v="0"/>
    <s v="Express"/>
    <n v="2025"/>
    <n v="6"/>
    <s v="June"/>
    <n v="0.23"/>
    <n v="2998.8"/>
    <n v="0"/>
  </r>
  <r>
    <s v="ORD101077"/>
    <d v="2024-08-14T00:00:00"/>
    <x v="21"/>
    <s v="Customer_0021"/>
    <s v="P2006"/>
    <s v="Power Bank"/>
    <x v="2"/>
    <x v="3"/>
    <n v="3"/>
    <n v="1499"/>
    <n v="4497"/>
    <n v="0.3"/>
    <n v="1349.1"/>
    <n v="3147.9"/>
    <n v="220.35"/>
    <s v="Kolkata"/>
    <s v="West Bengal"/>
    <s v="East"/>
    <x v="4"/>
    <s v="Standard"/>
    <n v="2024"/>
    <n v="8"/>
    <s v="August"/>
    <n v="7.0000000000000007E-2"/>
    <n v="1798.8"/>
    <n v="0"/>
  </r>
  <r>
    <s v="ORD101111"/>
    <d v="2025-02-27T00:00:00"/>
    <x v="643"/>
    <s v="Customer_0628"/>
    <s v="P2020"/>
    <s v="Shampoo"/>
    <x v="4"/>
    <x v="10"/>
    <n v="1"/>
    <n v="599"/>
    <n v="599"/>
    <n v="0.05"/>
    <n v="29.95"/>
    <n v="569.04999999999995"/>
    <n v="207.7"/>
    <s v="Chennai"/>
    <s v="Tamil Nadu"/>
    <s v="South"/>
    <x v="3"/>
    <s v="Standard"/>
    <n v="2025"/>
    <n v="2"/>
    <s v="February"/>
    <n v="0.36499999999999999"/>
    <n v="539.1"/>
    <n v="0"/>
  </r>
  <r>
    <s v="ORD102455"/>
    <d v="2024-11-03T00:00:00"/>
    <x v="208"/>
    <s v="Customer_0059"/>
    <s v="P2024"/>
    <s v="Cricket Bat"/>
    <x v="3"/>
    <x v="6"/>
    <n v="4"/>
    <n v="2499"/>
    <n v="9996"/>
    <n v="0"/>
    <n v="0"/>
    <n v="9996"/>
    <n v="2798.88"/>
    <s v="Lucknow"/>
    <s v="Uttar Pradesh"/>
    <s v="North"/>
    <x v="1"/>
    <s v="Standard"/>
    <n v="2024"/>
    <n v="11"/>
    <s v="November"/>
    <n v="0.28000000000000003"/>
    <n v="9996"/>
    <n v="0"/>
  </r>
  <r>
    <s v="ORD102719"/>
    <d v="2024-10-08T00:00:00"/>
    <x v="743"/>
    <s v="Customer_0345"/>
    <s v="P2010"/>
    <s v="Dress"/>
    <x v="0"/>
    <x v="0"/>
    <n v="1"/>
    <n v="1999"/>
    <n v="1999"/>
    <n v="0.1"/>
    <n v="199.9"/>
    <n v="1799.1"/>
    <n v="521.74"/>
    <s v="Kolkata"/>
    <s v="West Bengal"/>
    <s v="East"/>
    <x v="4"/>
    <s v="Express"/>
    <n v="2024"/>
    <n v="10"/>
    <s v="October"/>
    <n v="0.28999999999999998"/>
    <n v="1599.2"/>
    <n v="0"/>
  </r>
  <r>
    <s v="ORD104947"/>
    <d v="2024-03-03T00:00:00"/>
    <x v="777"/>
    <s v="Customer_0221"/>
    <s v="P2024"/>
    <s v="Cricket Bat"/>
    <x v="3"/>
    <x v="6"/>
    <n v="2"/>
    <n v="2499"/>
    <n v="4998"/>
    <n v="0"/>
    <n v="0"/>
    <n v="4998"/>
    <n v="1399.44"/>
    <s v="Hyderabad"/>
    <s v="Telangana"/>
    <s v="South"/>
    <x v="3"/>
    <s v="Standard"/>
    <n v="2024"/>
    <n v="3"/>
    <s v="March"/>
    <n v="0.28000000000000003"/>
    <n v="4998"/>
    <n v="0"/>
  </r>
  <r>
    <s v="ORD100097"/>
    <d v="2025-07-24T00:00:00"/>
    <x v="156"/>
    <s v="Customer_0509"/>
    <s v="P2014"/>
    <s v="Cookware Set"/>
    <x v="1"/>
    <x v="1"/>
    <n v="1"/>
    <n v="2999"/>
    <n v="2999"/>
    <n v="0.1"/>
    <n v="299.89999999999998"/>
    <n v="2699.1"/>
    <n v="566.80999999999995"/>
    <s v="Gurugram"/>
    <s v="Haryana"/>
    <s v="North"/>
    <x v="1"/>
    <s v="Standard"/>
    <n v="2025"/>
    <n v="7"/>
    <s v="July"/>
    <n v="0.21"/>
    <n v="2399.1999999999998"/>
    <n v="0"/>
  </r>
  <r>
    <s v="ORD101740"/>
    <d v="2025-08-28T00:00:00"/>
    <x v="379"/>
    <s v="Customer_0145"/>
    <s v="P2013"/>
    <s v="Mixer Grinder"/>
    <x v="1"/>
    <x v="1"/>
    <n v="1"/>
    <n v="3499"/>
    <n v="3499"/>
    <n v="0.1"/>
    <n v="349.9"/>
    <n v="3149.1"/>
    <n v="661.31"/>
    <s v="Noida"/>
    <s v="Uttar Pradesh"/>
    <s v="North"/>
    <x v="3"/>
    <s v="Standard"/>
    <n v="2025"/>
    <n v="8"/>
    <s v="August"/>
    <n v="0.21"/>
    <n v="2799.2"/>
    <n v="0"/>
  </r>
  <r>
    <s v="ORD102009"/>
    <d v="2024-06-28T00:00:00"/>
    <x v="22"/>
    <s v="Customer_0151"/>
    <s v="P2023"/>
    <s v="Dumbbells"/>
    <x v="3"/>
    <x v="9"/>
    <n v="2"/>
    <n v="1599"/>
    <n v="3198"/>
    <n v="0.15"/>
    <n v="479.7"/>
    <n v="2718.3"/>
    <n v="638.79999999999995"/>
    <s v="Lucknow"/>
    <s v="Uttar Pradesh"/>
    <s v="North"/>
    <x v="3"/>
    <s v="Standard"/>
    <n v="2024"/>
    <n v="6"/>
    <s v="June"/>
    <n v="0.23499999999999999"/>
    <n v="2238.6"/>
    <n v="0"/>
  </r>
  <r>
    <s v="ORD102335"/>
    <d v="2025-10-03T00:00:00"/>
    <x v="767"/>
    <s v="Customer_0313"/>
    <s v="P2012"/>
    <s v="Sandals"/>
    <x v="0"/>
    <x v="4"/>
    <n v="3"/>
    <n v="1299"/>
    <n v="3897"/>
    <n v="0.05"/>
    <n v="194.85"/>
    <n v="3702.15"/>
    <n v="1129.1600000000001"/>
    <s v="Gurugram"/>
    <s v="Haryana"/>
    <s v="North"/>
    <x v="0"/>
    <s v="Standard"/>
    <n v="2025"/>
    <n v="10"/>
    <s v="October"/>
    <n v="0.30499999999999999"/>
    <n v="3507.3"/>
    <n v="0"/>
  </r>
  <r>
    <s v="ORD103169"/>
    <d v="2025-11-26T00:00:00"/>
    <x v="83"/>
    <s v="Customer_0190"/>
    <s v="P2003"/>
    <s v="Laptop"/>
    <x v="2"/>
    <x v="2"/>
    <n v="1"/>
    <n v="59999"/>
    <n v="59999"/>
    <n v="0.05"/>
    <n v="2999.95"/>
    <n v="56999.05"/>
    <n v="8264.86"/>
    <s v="Bengaluru"/>
    <s v="Karnataka"/>
    <s v="South"/>
    <x v="4"/>
    <s v="Express"/>
    <n v="2025"/>
    <n v="11"/>
    <s v="November"/>
    <n v="0.14499999999999999"/>
    <n v="53999.1"/>
    <n v="0"/>
  </r>
  <r>
    <s v="ORD103343"/>
    <d v="2025-03-13T00:00:00"/>
    <x v="334"/>
    <s v="Customer_0032"/>
    <s v="P2011"/>
    <s v="Sneakers"/>
    <x v="0"/>
    <x v="4"/>
    <n v="1"/>
    <n v="2499"/>
    <n v="2499"/>
    <n v="0.15"/>
    <n v="374.85"/>
    <n v="2124.15"/>
    <n v="584.14"/>
    <s v="Bengaluru"/>
    <s v="Karnataka"/>
    <s v="South"/>
    <x v="3"/>
    <s v="Standard"/>
    <n v="2025"/>
    <n v="3"/>
    <s v="March"/>
    <n v="0.27500000000000002"/>
    <n v="1749.3"/>
    <n v="0"/>
  </r>
  <r>
    <s v="ORD103469"/>
    <d v="2025-07-23T00:00:00"/>
    <x v="250"/>
    <s v="Customer_0011"/>
    <s v="P2021"/>
    <s v="Perfume"/>
    <x v="4"/>
    <x v="13"/>
    <n v="1"/>
    <n v="1499"/>
    <n v="1499"/>
    <n v="0.2"/>
    <n v="299.8"/>
    <n v="1199.2"/>
    <n v="383.74"/>
    <s v="Jaipur"/>
    <s v="Rajasthan"/>
    <s v="North"/>
    <x v="3"/>
    <s v="Standard"/>
    <n v="2025"/>
    <n v="7"/>
    <s v="July"/>
    <n v="0.32"/>
    <n v="899.4"/>
    <n v="0"/>
  </r>
  <r>
    <s v="ORD104258"/>
    <d v="2025-05-22T00:00:00"/>
    <x v="562"/>
    <s v="Customer_0408"/>
    <s v="P2011"/>
    <s v="Sneakers"/>
    <x v="0"/>
    <x v="4"/>
    <n v="4"/>
    <n v="2499"/>
    <n v="9996"/>
    <n v="0.25"/>
    <n v="2499"/>
    <n v="7497"/>
    <n v="1836.76"/>
    <s v="Jaipur"/>
    <s v="Rajasthan"/>
    <s v="North"/>
    <x v="1"/>
    <s v="Same Day"/>
    <n v="2025"/>
    <n v="5"/>
    <s v="May"/>
    <n v="0.245"/>
    <n v="4998"/>
    <n v="0"/>
  </r>
  <r>
    <s v="ORD100594"/>
    <d v="2024-02-18T00:00:00"/>
    <x v="208"/>
    <s v="Customer_0059"/>
    <s v="P2017"/>
    <s v="Office Chair"/>
    <x v="1"/>
    <x v="5"/>
    <n v="2"/>
    <n v="5999"/>
    <n v="11998"/>
    <n v="0.1"/>
    <n v="1199.8"/>
    <n v="10798.2"/>
    <n v="2267.62"/>
    <s v="Delhi"/>
    <s v="Delhi"/>
    <s v="North"/>
    <x v="4"/>
    <s v="Standard"/>
    <n v="2024"/>
    <n v="2"/>
    <s v="February"/>
    <n v="0.21"/>
    <n v="9598.4"/>
    <n v="0"/>
  </r>
  <r>
    <s v="ORD100715"/>
    <d v="2024-12-18T00:00:00"/>
    <x v="576"/>
    <s v="Customer_0302"/>
    <s v="P2011"/>
    <s v="Sneakers"/>
    <x v="0"/>
    <x v="4"/>
    <n v="5"/>
    <n v="2499"/>
    <n v="12495"/>
    <n v="0"/>
    <n v="0"/>
    <n v="12495"/>
    <n v="3998.4"/>
    <s v="Pune"/>
    <s v="Maharashtra"/>
    <s v="West"/>
    <x v="1"/>
    <s v="Standard"/>
    <n v="2024"/>
    <n v="12"/>
    <s v="December"/>
    <n v="0.32"/>
    <n v="12495"/>
    <n v="0"/>
  </r>
  <r>
    <s v="ORD101313"/>
    <d v="2025-10-20T00:00:00"/>
    <x v="568"/>
    <s v="Customer_0203"/>
    <s v="P2020"/>
    <s v="Shampoo"/>
    <x v="4"/>
    <x v="10"/>
    <n v="1"/>
    <n v="599"/>
    <n v="599"/>
    <n v="0.05"/>
    <n v="29.95"/>
    <n v="569.04999999999995"/>
    <n v="207.7"/>
    <s v="Mumbai"/>
    <s v="Maharashtra"/>
    <s v="West"/>
    <x v="3"/>
    <s v="Express"/>
    <n v="2025"/>
    <n v="10"/>
    <s v="October"/>
    <n v="0.36499999999999999"/>
    <n v="539.1"/>
    <n v="0"/>
  </r>
  <r>
    <s v="ORD101474"/>
    <d v="2025-11-18T00:00:00"/>
    <x v="362"/>
    <s v="Customer_0125"/>
    <s v="P2017"/>
    <s v="Office Chair"/>
    <x v="1"/>
    <x v="5"/>
    <n v="2"/>
    <n v="5999"/>
    <n v="11998"/>
    <n v="0"/>
    <n v="0"/>
    <n v="11998"/>
    <n v="2879.52"/>
    <s v="Ahmedabad"/>
    <s v="Gujarat"/>
    <s v="West"/>
    <x v="3"/>
    <s v="Standard"/>
    <n v="2025"/>
    <n v="11"/>
    <s v="November"/>
    <n v="0.24"/>
    <n v="11998"/>
    <n v="0"/>
  </r>
  <r>
    <s v="ORD101506"/>
    <d v="2025-01-25T00:00:00"/>
    <x v="715"/>
    <s v="Customer_0563"/>
    <s v="P2007"/>
    <s v="T-Shirt"/>
    <x v="0"/>
    <x v="12"/>
    <n v="1"/>
    <n v="799"/>
    <n v="799"/>
    <n v="0.1"/>
    <n v="79.900000000000006"/>
    <n v="719.1"/>
    <n v="208.54"/>
    <s v="Jaipur"/>
    <s v="Rajasthan"/>
    <s v="North"/>
    <x v="1"/>
    <s v="Standard"/>
    <n v="2025"/>
    <n v="1"/>
    <s v="January"/>
    <n v="0.28999999999999998"/>
    <n v="639.20000000000005"/>
    <n v="0"/>
  </r>
  <r>
    <s v="ORD101923"/>
    <d v="2025-06-21T00:00:00"/>
    <x v="711"/>
    <s v="Customer_0744"/>
    <s v="P2011"/>
    <s v="Sneakers"/>
    <x v="0"/>
    <x v="4"/>
    <n v="1"/>
    <n v="2499"/>
    <n v="2499"/>
    <n v="0.15"/>
    <n v="374.85"/>
    <n v="2124.15"/>
    <n v="584.14"/>
    <s v="Mumbai"/>
    <s v="Maharashtra"/>
    <s v="West"/>
    <x v="3"/>
    <s v="Standard"/>
    <n v="2025"/>
    <n v="6"/>
    <s v="June"/>
    <n v="0.27500000000000002"/>
    <n v="1749.3"/>
    <n v="0"/>
  </r>
  <r>
    <s v="ORD102093"/>
    <d v="2024-11-22T00:00:00"/>
    <x v="84"/>
    <s v="Customer_0256"/>
    <s v="P2012"/>
    <s v="Sandals"/>
    <x v="0"/>
    <x v="4"/>
    <n v="1"/>
    <n v="1299"/>
    <n v="1299"/>
    <n v="0.25"/>
    <n v="324.75"/>
    <n v="974.25"/>
    <n v="238.69"/>
    <s v="Gurugram"/>
    <s v="Haryana"/>
    <s v="North"/>
    <x v="2"/>
    <s v="Standard"/>
    <n v="2024"/>
    <n v="11"/>
    <s v="November"/>
    <n v="0.245"/>
    <n v="649.5"/>
    <n v="0"/>
  </r>
  <r>
    <s v="ORD102166"/>
    <d v="2025-12-14T00:00:00"/>
    <x v="616"/>
    <s v="Customer_0616"/>
    <s v="P2004"/>
    <s v="Wireless Mouse"/>
    <x v="2"/>
    <x v="3"/>
    <n v="1"/>
    <n v="899"/>
    <n v="899"/>
    <n v="0.1"/>
    <n v="89.9"/>
    <n v="809.1"/>
    <n v="105.18"/>
    <s v="Hyderabad"/>
    <s v="Telangana"/>
    <s v="South"/>
    <x v="1"/>
    <s v="Express"/>
    <n v="2025"/>
    <n v="12"/>
    <s v="December"/>
    <n v="0.13"/>
    <n v="719.2"/>
    <n v="0"/>
  </r>
  <r>
    <s v="ORD102270"/>
    <d v="2025-03-02T00:00:00"/>
    <x v="149"/>
    <s v="Customer_0593"/>
    <s v="P2001"/>
    <s v="Smartphone"/>
    <x v="2"/>
    <x v="7"/>
    <n v="1"/>
    <n v="24999"/>
    <n v="24999"/>
    <n v="0.1"/>
    <n v="2499.9"/>
    <n v="22499.1"/>
    <n v="2924.88"/>
    <s v="Pune"/>
    <s v="Maharashtra"/>
    <s v="West"/>
    <x v="4"/>
    <s v="Standard"/>
    <n v="2025"/>
    <n v="3"/>
    <s v="March"/>
    <n v="0.13"/>
    <n v="19999.2"/>
    <n v="0"/>
  </r>
  <r>
    <s v="ORD102705"/>
    <d v="2025-02-22T00:00:00"/>
    <x v="258"/>
    <s v="Customer_0087"/>
    <s v="P2009"/>
    <s v="Kurti"/>
    <x v="0"/>
    <x v="0"/>
    <n v="1"/>
    <n v="1199"/>
    <n v="1199"/>
    <n v="0.25"/>
    <n v="299.75"/>
    <n v="899.25"/>
    <n v="220.32"/>
    <s v="Gurugram"/>
    <s v="Haryana"/>
    <s v="North"/>
    <x v="4"/>
    <s v="Standard"/>
    <n v="2025"/>
    <n v="2"/>
    <s v="February"/>
    <n v="0.245"/>
    <n v="599.5"/>
    <n v="0"/>
  </r>
  <r>
    <s v="ORD102941"/>
    <d v="2024-06-01T00:00:00"/>
    <x v="751"/>
    <s v="Customer_0187"/>
    <s v="P2017"/>
    <s v="Office Chair"/>
    <x v="1"/>
    <x v="5"/>
    <n v="1"/>
    <n v="5999"/>
    <n v="5999"/>
    <n v="0.1"/>
    <n v="599.9"/>
    <n v="5399.1"/>
    <n v="1133.81"/>
    <s v="Mumbai"/>
    <s v="Maharashtra"/>
    <s v="West"/>
    <x v="2"/>
    <s v="Express"/>
    <n v="2024"/>
    <n v="6"/>
    <s v="June"/>
    <n v="0.21"/>
    <n v="4799.2"/>
    <n v="0"/>
  </r>
  <r>
    <s v="ORD100400"/>
    <d v="2024-11-03T00:00:00"/>
    <x v="345"/>
    <s v="Customer_0639"/>
    <s v="P2010"/>
    <s v="Dress"/>
    <x v="0"/>
    <x v="0"/>
    <n v="2"/>
    <n v="1999"/>
    <n v="3998"/>
    <n v="0.1"/>
    <n v="399.8"/>
    <n v="3598.2"/>
    <n v="1043.48"/>
    <s v="Bengaluru"/>
    <s v="Karnataka"/>
    <s v="South"/>
    <x v="1"/>
    <s v="Standard"/>
    <n v="2024"/>
    <n v="11"/>
    <s v="November"/>
    <n v="0.28999999999999998"/>
    <n v="3198.4"/>
    <n v="0"/>
  </r>
  <r>
    <s v="ORD100568"/>
    <d v="2025-01-20T00:00:00"/>
    <x v="40"/>
    <s v="Customer_0751"/>
    <s v="P2019"/>
    <s v="Sunscreen"/>
    <x v="4"/>
    <x v="11"/>
    <n v="1"/>
    <n v="699"/>
    <n v="699"/>
    <n v="0.1"/>
    <n v="69.900000000000006"/>
    <n v="629.1"/>
    <n v="220.18"/>
    <s v="Chennai"/>
    <s v="Tamil Nadu"/>
    <s v="South"/>
    <x v="1"/>
    <s v="Express"/>
    <n v="2025"/>
    <n v="1"/>
    <s v="January"/>
    <n v="0.35"/>
    <n v="559.20000000000005"/>
    <n v="0"/>
  </r>
  <r>
    <s v="ORD101837"/>
    <d v="2024-07-07T00:00:00"/>
    <x v="127"/>
    <s v="Customer_0322"/>
    <s v="P2024"/>
    <s v="Cricket Bat"/>
    <x v="3"/>
    <x v="6"/>
    <n v="4"/>
    <n v="2499"/>
    <n v="9996"/>
    <n v="0.05"/>
    <n v="499.8"/>
    <n v="9496.2000000000007"/>
    <n v="2516.4899999999998"/>
    <s v="Pune"/>
    <s v="Maharashtra"/>
    <s v="West"/>
    <x v="4"/>
    <s v="Standard"/>
    <n v="2024"/>
    <n v="7"/>
    <s v="July"/>
    <n v="0.26500000000000001"/>
    <n v="8996.4"/>
    <n v="0"/>
  </r>
  <r>
    <s v="ORD102096"/>
    <d v="2025-07-04T00:00:00"/>
    <x v="430"/>
    <s v="Customer_0793"/>
    <s v="P2011"/>
    <s v="Sneakers"/>
    <x v="0"/>
    <x v="4"/>
    <n v="1"/>
    <n v="2499"/>
    <n v="2499"/>
    <n v="0.05"/>
    <n v="124.95"/>
    <n v="2374.0500000000002"/>
    <n v="724.09"/>
    <s v="Ahmedabad"/>
    <s v="Gujarat"/>
    <s v="West"/>
    <x v="4"/>
    <s v="Standard"/>
    <n v="2025"/>
    <n v="7"/>
    <s v="July"/>
    <n v="0.30499999999999999"/>
    <n v="2249.1"/>
    <n v="0"/>
  </r>
  <r>
    <s v="ORD102284"/>
    <d v="2025-04-29T00:00:00"/>
    <x v="200"/>
    <s v="Customer_0301"/>
    <s v="P2012"/>
    <s v="Sandals"/>
    <x v="0"/>
    <x v="4"/>
    <n v="1"/>
    <n v="1299"/>
    <n v="1299"/>
    <n v="0.05"/>
    <n v="64.95"/>
    <n v="1234.05"/>
    <n v="376.39"/>
    <s v="Pune"/>
    <s v="Maharashtra"/>
    <s v="West"/>
    <x v="1"/>
    <s v="Standard"/>
    <n v="2025"/>
    <n v="4"/>
    <s v="April"/>
    <n v="0.30499999999999999"/>
    <n v="1169.0999999999999"/>
    <n v="0"/>
  </r>
  <r>
    <s v="ORD100621"/>
    <d v="2024-09-03T00:00:00"/>
    <x v="211"/>
    <s v="Customer_0775"/>
    <s v="P2023"/>
    <s v="Dumbbells"/>
    <x v="3"/>
    <x v="9"/>
    <n v="3"/>
    <n v="1599"/>
    <n v="4797"/>
    <n v="0.1"/>
    <n v="479.7"/>
    <n v="4317.3"/>
    <n v="1079.32"/>
    <s v="Ahmedabad"/>
    <s v="Gujarat"/>
    <s v="West"/>
    <x v="1"/>
    <s v="Standard"/>
    <n v="2024"/>
    <n v="9"/>
    <s v="September"/>
    <n v="0.25"/>
    <n v="3837.6"/>
    <n v="0"/>
  </r>
  <r>
    <s v="ORD100801"/>
    <d v="2024-08-18T00:00:00"/>
    <x v="592"/>
    <s v="Customer_0483"/>
    <s v="P2007"/>
    <s v="T-Shirt"/>
    <x v="0"/>
    <x v="12"/>
    <n v="1"/>
    <n v="799"/>
    <n v="799"/>
    <n v="0.2"/>
    <n v="159.80000000000001"/>
    <n v="639.20000000000005"/>
    <n v="166.19"/>
    <s v="Kolkata"/>
    <s v="West Bengal"/>
    <s v="East"/>
    <x v="0"/>
    <s v="Express"/>
    <n v="2024"/>
    <n v="8"/>
    <s v="August"/>
    <n v="0.26"/>
    <n v="479.4"/>
    <n v="0"/>
  </r>
  <r>
    <s v="ORD102106"/>
    <d v="2024-11-03T00:00:00"/>
    <x v="686"/>
    <s v="Customer_0009"/>
    <s v="P2006"/>
    <s v="Power Bank"/>
    <x v="2"/>
    <x v="3"/>
    <n v="1"/>
    <n v="1499"/>
    <n v="1499"/>
    <n v="0"/>
    <n v="0"/>
    <n v="1499"/>
    <n v="239.84"/>
    <s v="Pune"/>
    <s v="Maharashtra"/>
    <s v="West"/>
    <x v="1"/>
    <s v="Express"/>
    <n v="2024"/>
    <n v="11"/>
    <s v="November"/>
    <n v="0.16"/>
    <n v="1499"/>
    <n v="0"/>
  </r>
  <r>
    <s v="ORD102562"/>
    <d v="2025-12-25T00:00:00"/>
    <x v="530"/>
    <s v="Customer_0789"/>
    <s v="P2010"/>
    <s v="Dress"/>
    <x v="0"/>
    <x v="0"/>
    <n v="1"/>
    <n v="1999"/>
    <n v="1999"/>
    <n v="0.1"/>
    <n v="199.9"/>
    <n v="1799.1"/>
    <n v="521.74"/>
    <s v="Ahmedabad"/>
    <s v="Gujarat"/>
    <s v="West"/>
    <x v="3"/>
    <s v="Standard"/>
    <n v="2025"/>
    <n v="12"/>
    <s v="December"/>
    <n v="0.28999999999999998"/>
    <n v="1599.2"/>
    <n v="0"/>
  </r>
  <r>
    <s v="ORD103613"/>
    <d v="2024-05-27T00:00:00"/>
    <x v="152"/>
    <s v="Customer_0702"/>
    <s v="P2018"/>
    <s v="Face Wash"/>
    <x v="4"/>
    <x v="11"/>
    <n v="1"/>
    <n v="399"/>
    <n v="399"/>
    <n v="0.25"/>
    <n v="99.75"/>
    <n v="299.25"/>
    <n v="91.27"/>
    <s v="Ahmedabad"/>
    <s v="Gujarat"/>
    <s v="West"/>
    <x v="1"/>
    <s v="Standard"/>
    <n v="2024"/>
    <n v="5"/>
    <s v="May"/>
    <n v="0.30499999999999999"/>
    <n v="199.5"/>
    <n v="0"/>
  </r>
  <r>
    <s v="ORD104322"/>
    <d v="2025-04-19T00:00:00"/>
    <x v="248"/>
    <s v="Customer_0336"/>
    <s v="P2017"/>
    <s v="Office Chair"/>
    <x v="1"/>
    <x v="5"/>
    <n v="1"/>
    <n v="5999"/>
    <n v="5999"/>
    <n v="0.1"/>
    <n v="599.9"/>
    <n v="5399.1"/>
    <n v="1133.81"/>
    <s v="Kolkata"/>
    <s v="West Bengal"/>
    <s v="East"/>
    <x v="1"/>
    <s v="Standard"/>
    <n v="2025"/>
    <n v="4"/>
    <s v="April"/>
    <n v="0.21"/>
    <n v="4799.2"/>
    <n v="0"/>
  </r>
  <r>
    <s v="ORD104346"/>
    <d v="2024-02-29T00:00:00"/>
    <x v="144"/>
    <s v="Customer_0666"/>
    <s v="P2002"/>
    <s v="Wireless Earbuds"/>
    <x v="2"/>
    <x v="7"/>
    <n v="1"/>
    <n v="2999"/>
    <n v="2999"/>
    <n v="0.25"/>
    <n v="749.75"/>
    <n v="2249.25"/>
    <n v="191.19"/>
    <s v="Lucknow"/>
    <s v="Uttar Pradesh"/>
    <s v="North"/>
    <x v="1"/>
    <s v="Standard"/>
    <n v="2024"/>
    <n v="2"/>
    <s v="February"/>
    <n v="8.5000000000000006E-2"/>
    <n v="1499.5"/>
    <n v="0"/>
  </r>
  <r>
    <s v="ORD104961"/>
    <d v="2025-07-29T00:00:00"/>
    <x v="628"/>
    <s v="Customer_0434"/>
    <s v="P2001"/>
    <s v="Smartphone"/>
    <x v="2"/>
    <x v="7"/>
    <n v="1"/>
    <n v="24999"/>
    <n v="24999"/>
    <n v="0.15"/>
    <n v="3749.85"/>
    <n v="21249.15"/>
    <n v="2443.65"/>
    <s v="Bengaluru"/>
    <s v="Karnataka"/>
    <s v="South"/>
    <x v="1"/>
    <s v="Standard"/>
    <n v="2025"/>
    <n v="7"/>
    <s v="July"/>
    <n v="0.115"/>
    <n v="17499.3"/>
    <n v="0"/>
  </r>
  <r>
    <s v="ORD100456"/>
    <d v="2025-02-26T00:00:00"/>
    <x v="161"/>
    <s v="Customer_0192"/>
    <s v="P2005"/>
    <s v="Keyboard"/>
    <x v="2"/>
    <x v="3"/>
    <n v="1"/>
    <n v="1299"/>
    <n v="1299"/>
    <n v="0.1"/>
    <n v="129.9"/>
    <n v="1169.0999999999999"/>
    <n v="151.97999999999999"/>
    <s v="Chennai"/>
    <s v="Tamil Nadu"/>
    <s v="South"/>
    <x v="3"/>
    <s v="Standard"/>
    <n v="2025"/>
    <n v="2"/>
    <s v="February"/>
    <n v="0.13"/>
    <n v="1039.2"/>
    <n v="0"/>
  </r>
  <r>
    <s v="ORD101689"/>
    <d v="2025-03-02T00:00:00"/>
    <x v="686"/>
    <s v="Customer_0009"/>
    <s v="P2014"/>
    <s v="Cookware Set"/>
    <x v="1"/>
    <x v="1"/>
    <n v="1"/>
    <n v="2999"/>
    <n v="2999"/>
    <n v="0.2"/>
    <n v="599.79999999999995"/>
    <n v="2399.1999999999998"/>
    <n v="431.86"/>
    <s v="Lucknow"/>
    <s v="Uttar Pradesh"/>
    <s v="North"/>
    <x v="2"/>
    <s v="Standard"/>
    <n v="2025"/>
    <n v="3"/>
    <s v="March"/>
    <n v="0.18"/>
    <n v="1799.4"/>
    <n v="0"/>
  </r>
  <r>
    <s v="ORD102139"/>
    <d v="2025-07-24T00:00:00"/>
    <x v="620"/>
    <s v="Customer_0781"/>
    <s v="P2015"/>
    <s v="Table Lamp"/>
    <x v="1"/>
    <x v="8"/>
    <n v="1"/>
    <n v="1299"/>
    <n v="1299"/>
    <n v="0.05"/>
    <n v="64.95"/>
    <n v="1234.05"/>
    <n v="277.66000000000003"/>
    <s v="Ahmedabad"/>
    <s v="Gujarat"/>
    <s v="West"/>
    <x v="0"/>
    <s v="Standard"/>
    <n v="2025"/>
    <n v="7"/>
    <s v="July"/>
    <n v="0.22500000000000001"/>
    <n v="1169.0999999999999"/>
    <n v="0"/>
  </r>
  <r>
    <s v="ORD102546"/>
    <d v="2025-06-26T00:00:00"/>
    <x v="776"/>
    <s v="Customer_0246"/>
    <s v="P2003"/>
    <s v="Laptop"/>
    <x v="2"/>
    <x v="2"/>
    <n v="2"/>
    <n v="59999"/>
    <n v="119998"/>
    <n v="0.1"/>
    <n v="11999.8"/>
    <n v="107998.2"/>
    <n v="14039.77"/>
    <s v="Mumbai"/>
    <s v="Maharashtra"/>
    <s v="West"/>
    <x v="4"/>
    <s v="Standard"/>
    <n v="2025"/>
    <n v="6"/>
    <s v="June"/>
    <n v="0.13"/>
    <n v="95998.399999999994"/>
    <n v="0"/>
  </r>
  <r>
    <s v="ORD102816"/>
    <d v="2024-05-17T00:00:00"/>
    <x v="325"/>
    <s v="Customer_0503"/>
    <s v="P2012"/>
    <s v="Sandals"/>
    <x v="0"/>
    <x v="4"/>
    <n v="1"/>
    <n v="1299"/>
    <n v="1299"/>
    <n v="0.25"/>
    <n v="324.75"/>
    <n v="974.25"/>
    <n v="238.69"/>
    <s v="Noida"/>
    <s v="Uttar Pradesh"/>
    <s v="North"/>
    <x v="3"/>
    <s v="Express"/>
    <n v="2024"/>
    <n v="5"/>
    <s v="May"/>
    <n v="0.245"/>
    <n v="649.5"/>
    <n v="0"/>
  </r>
  <r>
    <s v="ORD103523"/>
    <d v="2025-02-01T00:00:00"/>
    <x v="153"/>
    <s v="Customer_0323"/>
    <s v="P2011"/>
    <s v="Sneakers"/>
    <x v="0"/>
    <x v="4"/>
    <n v="1"/>
    <n v="2499"/>
    <n v="2499"/>
    <n v="0.1"/>
    <n v="249.9"/>
    <n v="2249.1"/>
    <n v="652.24"/>
    <s v="Hyderabad"/>
    <s v="Telangana"/>
    <s v="South"/>
    <x v="2"/>
    <s v="Standard"/>
    <n v="2025"/>
    <n v="2"/>
    <s v="February"/>
    <n v="0.28999999999999998"/>
    <n v="1999.2"/>
    <n v="0"/>
  </r>
  <r>
    <s v="ORD101241"/>
    <d v="2024-09-05T00:00:00"/>
    <x v="423"/>
    <s v="Customer_0290"/>
    <s v="P2017"/>
    <s v="Office Chair"/>
    <x v="1"/>
    <x v="5"/>
    <n v="3"/>
    <n v="5999"/>
    <n v="17997"/>
    <n v="0.2"/>
    <n v="3599.4"/>
    <n v="14397.6"/>
    <n v="2591.5700000000002"/>
    <s v="Chennai"/>
    <s v="Tamil Nadu"/>
    <s v="South"/>
    <x v="2"/>
    <s v="Express"/>
    <n v="2024"/>
    <n v="9"/>
    <s v="September"/>
    <n v="0.18"/>
    <n v="10798.2"/>
    <n v="0"/>
  </r>
  <r>
    <s v="ORD101275"/>
    <d v="2024-09-18T00:00:00"/>
    <x v="80"/>
    <s v="Customer_0082"/>
    <s v="P2018"/>
    <s v="Face Wash"/>
    <x v="4"/>
    <x v="11"/>
    <n v="2"/>
    <n v="399"/>
    <n v="798"/>
    <n v="0.1"/>
    <n v="79.8"/>
    <n v="718.2"/>
    <n v="251.37"/>
    <s v="Mumbai"/>
    <s v="Maharashtra"/>
    <s v="West"/>
    <x v="4"/>
    <s v="Standard"/>
    <n v="2024"/>
    <n v="9"/>
    <s v="September"/>
    <n v="0.35"/>
    <n v="638.4"/>
    <n v="0"/>
  </r>
  <r>
    <s v="ORD101522"/>
    <d v="2024-07-27T00:00:00"/>
    <x v="399"/>
    <s v="Customer_0019"/>
    <s v="P2011"/>
    <s v="Sneakers"/>
    <x v="0"/>
    <x v="4"/>
    <n v="2"/>
    <n v="2499"/>
    <n v="4998"/>
    <n v="0.15"/>
    <n v="749.7"/>
    <n v="4248.3"/>
    <n v="1168.28"/>
    <s v="Bengaluru"/>
    <s v="Karnataka"/>
    <s v="South"/>
    <x v="4"/>
    <s v="Standard"/>
    <n v="2024"/>
    <n v="7"/>
    <s v="July"/>
    <n v="0.27500000000000002"/>
    <n v="3498.6"/>
    <n v="0"/>
  </r>
  <r>
    <s v="ORD102539"/>
    <d v="2024-12-04T00:00:00"/>
    <x v="557"/>
    <s v="Customer_0688"/>
    <s v="P2002"/>
    <s v="Wireless Earbuds"/>
    <x v="2"/>
    <x v="7"/>
    <n v="1"/>
    <n v="2999"/>
    <n v="2999"/>
    <n v="0.1"/>
    <n v="299.89999999999998"/>
    <n v="2699.1"/>
    <n v="350.88"/>
    <s v="Hyderabad"/>
    <s v="Telangana"/>
    <s v="South"/>
    <x v="1"/>
    <s v="Express"/>
    <n v="2024"/>
    <n v="12"/>
    <s v="December"/>
    <n v="0.13"/>
    <n v="2399.1999999999998"/>
    <n v="0"/>
  </r>
  <r>
    <s v="ORD102628"/>
    <d v="2025-10-24T00:00:00"/>
    <x v="520"/>
    <s v="Customer_0283"/>
    <s v="P2014"/>
    <s v="Cookware Set"/>
    <x v="1"/>
    <x v="1"/>
    <n v="2"/>
    <n v="2999"/>
    <n v="5998"/>
    <n v="0.3"/>
    <n v="1799.4"/>
    <n v="4198.6000000000004"/>
    <n v="629.79"/>
    <s v="Hyderabad"/>
    <s v="Telangana"/>
    <s v="South"/>
    <x v="1"/>
    <s v="Standard"/>
    <n v="2025"/>
    <n v="10"/>
    <s v="October"/>
    <n v="0.15"/>
    <n v="2399.1999999999998"/>
    <n v="0"/>
  </r>
  <r>
    <s v="ORD103731"/>
    <d v="2024-03-21T00:00:00"/>
    <x v="749"/>
    <s v="Customer_0774"/>
    <s v="P2011"/>
    <s v="Sneakers"/>
    <x v="0"/>
    <x v="4"/>
    <n v="1"/>
    <n v="2499"/>
    <n v="2499"/>
    <n v="0.05"/>
    <n v="124.95"/>
    <n v="2374.0500000000002"/>
    <n v="724.09"/>
    <s v="Noida"/>
    <s v="Uttar Pradesh"/>
    <s v="North"/>
    <x v="2"/>
    <s v="Standard"/>
    <n v="2024"/>
    <n v="3"/>
    <s v="March"/>
    <n v="0.30499999999999999"/>
    <n v="2249.1"/>
    <n v="0"/>
  </r>
  <r>
    <s v="ORD101088"/>
    <d v="2025-04-05T00:00:00"/>
    <x v="771"/>
    <s v="Customer_0195"/>
    <s v="P2014"/>
    <s v="Cookware Set"/>
    <x v="1"/>
    <x v="1"/>
    <n v="1"/>
    <n v="2999"/>
    <n v="2999"/>
    <n v="0.15"/>
    <n v="449.85"/>
    <n v="2549.15"/>
    <n v="497.08"/>
    <s v="Ahmedabad"/>
    <s v="Gujarat"/>
    <s v="West"/>
    <x v="2"/>
    <s v="Standard"/>
    <n v="2025"/>
    <n v="4"/>
    <s v="April"/>
    <n v="0.19500000000000001"/>
    <n v="2099.3000000000002"/>
    <n v="0"/>
  </r>
  <r>
    <s v="ORD102008"/>
    <d v="2025-01-14T00:00:00"/>
    <x v="726"/>
    <s v="Customer_0523"/>
    <s v="P2003"/>
    <s v="Laptop"/>
    <x v="2"/>
    <x v="2"/>
    <n v="1"/>
    <n v="59999"/>
    <n v="59999"/>
    <n v="0"/>
    <n v="0"/>
    <n v="59999"/>
    <n v="9599.84"/>
    <s v="Hyderabad"/>
    <s v="Telangana"/>
    <s v="South"/>
    <x v="1"/>
    <s v="Standard"/>
    <n v="2025"/>
    <n v="1"/>
    <s v="January"/>
    <n v="0.16"/>
    <n v="59999"/>
    <n v="0"/>
  </r>
  <r>
    <s v="ORD102169"/>
    <d v="2024-04-04T00:00:00"/>
    <x v="271"/>
    <s v="Customer_0771"/>
    <s v="P2019"/>
    <s v="Sunscreen"/>
    <x v="4"/>
    <x v="11"/>
    <n v="1"/>
    <n v="699"/>
    <n v="699"/>
    <n v="0.2"/>
    <n v="139.80000000000001"/>
    <n v="559.20000000000005"/>
    <n v="178.94"/>
    <s v="Noida"/>
    <s v="Uttar Pradesh"/>
    <s v="North"/>
    <x v="1"/>
    <s v="Standard"/>
    <n v="2024"/>
    <n v="4"/>
    <s v="April"/>
    <n v="0.32"/>
    <n v="419.4"/>
    <n v="0"/>
  </r>
  <r>
    <s v="ORD102261"/>
    <d v="2025-07-02T00:00:00"/>
    <x v="270"/>
    <s v="Customer_0455"/>
    <s v="P2014"/>
    <s v="Cookware Set"/>
    <x v="1"/>
    <x v="1"/>
    <n v="1"/>
    <n v="2999"/>
    <n v="2999"/>
    <n v="0.2"/>
    <n v="599.79999999999995"/>
    <n v="2399.1999999999998"/>
    <n v="431.86"/>
    <s v="Lucknow"/>
    <s v="Uttar Pradesh"/>
    <s v="North"/>
    <x v="2"/>
    <s v="Standard"/>
    <n v="2025"/>
    <n v="7"/>
    <s v="July"/>
    <n v="0.18"/>
    <n v="1799.4"/>
    <n v="0"/>
  </r>
  <r>
    <s v="ORD102672"/>
    <d v="2024-07-14T00:00:00"/>
    <x v="628"/>
    <s v="Customer_0434"/>
    <s v="P2002"/>
    <s v="Wireless Earbuds"/>
    <x v="2"/>
    <x v="7"/>
    <n v="1"/>
    <n v="2999"/>
    <n v="2999"/>
    <n v="0.1"/>
    <n v="299.89999999999998"/>
    <n v="2699.1"/>
    <n v="350.88"/>
    <s v="Kolkata"/>
    <s v="West Bengal"/>
    <s v="East"/>
    <x v="1"/>
    <s v="Standard"/>
    <n v="2024"/>
    <n v="7"/>
    <s v="July"/>
    <n v="0.13"/>
    <n v="2399.1999999999998"/>
    <n v="0"/>
  </r>
  <r>
    <s v="ORD102819"/>
    <d v="2024-02-22T00:00:00"/>
    <x v="569"/>
    <s v="Customer_0507"/>
    <s v="P2002"/>
    <s v="Wireless Earbuds"/>
    <x v="2"/>
    <x v="7"/>
    <n v="1"/>
    <n v="2999"/>
    <n v="2999"/>
    <n v="0.15"/>
    <n v="449.85"/>
    <n v="2549.15"/>
    <n v="293.14999999999998"/>
    <s v="Jaipur"/>
    <s v="Rajasthan"/>
    <s v="North"/>
    <x v="4"/>
    <s v="Express"/>
    <n v="2024"/>
    <n v="2"/>
    <s v="February"/>
    <n v="0.115"/>
    <n v="2099.3000000000002"/>
    <n v="0"/>
  </r>
  <r>
    <s v="ORD102895"/>
    <d v="2024-10-01T00:00:00"/>
    <x v="290"/>
    <s v="Customer_0539"/>
    <s v="P2019"/>
    <s v="Sunscreen"/>
    <x v="4"/>
    <x v="11"/>
    <n v="4"/>
    <n v="699"/>
    <n v="2796"/>
    <n v="0.05"/>
    <n v="139.80000000000001"/>
    <n v="2656.2"/>
    <n v="969.51"/>
    <s v="Gurugram"/>
    <s v="Haryana"/>
    <s v="North"/>
    <x v="1"/>
    <s v="Standard"/>
    <n v="2024"/>
    <n v="10"/>
    <s v="October"/>
    <n v="0.36499999999999999"/>
    <n v="2516.4"/>
    <n v="0"/>
  </r>
  <r>
    <s v="ORD103019"/>
    <d v="2025-01-21T00:00:00"/>
    <x v="351"/>
    <s v="Customer_0543"/>
    <s v="P2021"/>
    <s v="Perfume"/>
    <x v="4"/>
    <x v="13"/>
    <n v="1"/>
    <n v="1499"/>
    <n v="1499"/>
    <n v="0.25"/>
    <n v="374.75"/>
    <n v="1124.25"/>
    <n v="342.9"/>
    <s v="Gurugram"/>
    <s v="Haryana"/>
    <s v="North"/>
    <x v="4"/>
    <s v="Standard"/>
    <n v="2025"/>
    <n v="1"/>
    <s v="January"/>
    <n v="0.30499999999999999"/>
    <n v="749.5"/>
    <n v="0"/>
  </r>
  <r>
    <s v="ORD103755"/>
    <d v="2025-11-20T00:00:00"/>
    <x v="434"/>
    <s v="Customer_0208"/>
    <s v="P2010"/>
    <s v="Dress"/>
    <x v="0"/>
    <x v="0"/>
    <n v="1"/>
    <n v="1999"/>
    <n v="1999"/>
    <n v="0.1"/>
    <n v="199.9"/>
    <n v="1799.1"/>
    <n v="521.74"/>
    <s v="Mumbai"/>
    <s v="Maharashtra"/>
    <s v="West"/>
    <x v="1"/>
    <s v="Standard"/>
    <n v="2025"/>
    <n v="11"/>
    <s v="November"/>
    <n v="0.28999999999999998"/>
    <n v="1599.2"/>
    <n v="0"/>
  </r>
  <r>
    <s v="ORD104429"/>
    <d v="2025-09-11T00:00:00"/>
    <x v="351"/>
    <s v="Customer_0543"/>
    <s v="P2002"/>
    <s v="Wireless Earbuds"/>
    <x v="2"/>
    <x v="7"/>
    <n v="1"/>
    <n v="2999"/>
    <n v="2999"/>
    <n v="0"/>
    <n v="0"/>
    <n v="2999"/>
    <n v="479.84"/>
    <s v="Mumbai"/>
    <s v="Maharashtra"/>
    <s v="West"/>
    <x v="0"/>
    <s v="Standard"/>
    <n v="2025"/>
    <n v="9"/>
    <s v="September"/>
    <n v="0.16"/>
    <n v="2999"/>
    <n v="0"/>
  </r>
  <r>
    <s v="ORD101062"/>
    <d v="2025-09-09T00:00:00"/>
    <x v="583"/>
    <s v="Customer_0013"/>
    <s v="P2005"/>
    <s v="Keyboard"/>
    <x v="2"/>
    <x v="3"/>
    <n v="1"/>
    <n v="1299"/>
    <n v="1299"/>
    <n v="0.3"/>
    <n v="389.7"/>
    <n v="909.3"/>
    <n v="63.65"/>
    <s v="Bengaluru"/>
    <s v="Karnataka"/>
    <s v="South"/>
    <x v="1"/>
    <s v="Standard"/>
    <n v="2025"/>
    <n v="9"/>
    <s v="September"/>
    <n v="7.0000000000000007E-2"/>
    <n v="519.6"/>
    <n v="0"/>
  </r>
  <r>
    <s v="ORD101120"/>
    <d v="2024-02-10T00:00:00"/>
    <x v="347"/>
    <s v="Customer_0630"/>
    <s v="P2020"/>
    <s v="Shampoo"/>
    <x v="4"/>
    <x v="10"/>
    <n v="2"/>
    <n v="599"/>
    <n v="1198"/>
    <n v="0.05"/>
    <n v="59.9"/>
    <n v="1138.0999999999999"/>
    <n v="415.41"/>
    <s v="Ahmedabad"/>
    <s v="Gujarat"/>
    <s v="West"/>
    <x v="0"/>
    <s v="Standard"/>
    <n v="2024"/>
    <n v="2"/>
    <s v="February"/>
    <n v="0.36499999999999999"/>
    <n v="1078.2"/>
    <n v="0"/>
  </r>
  <r>
    <s v="ORD102150"/>
    <d v="2024-03-15T00:00:00"/>
    <x v="399"/>
    <s v="Customer_0019"/>
    <s v="P2013"/>
    <s v="Mixer Grinder"/>
    <x v="1"/>
    <x v="1"/>
    <n v="1"/>
    <n v="3499"/>
    <n v="3499"/>
    <n v="0.1"/>
    <n v="349.9"/>
    <n v="3149.1"/>
    <n v="661.31"/>
    <s v="Delhi"/>
    <s v="Delhi"/>
    <s v="North"/>
    <x v="0"/>
    <s v="Same Day"/>
    <n v="2024"/>
    <n v="3"/>
    <s v="March"/>
    <n v="0.21"/>
    <n v="2799.2"/>
    <n v="0"/>
  </r>
  <r>
    <s v="ORD102988"/>
    <d v="2024-07-11T00:00:00"/>
    <x v="407"/>
    <s v="Customer_0010"/>
    <s v="P2002"/>
    <s v="Wireless Earbuds"/>
    <x v="2"/>
    <x v="7"/>
    <n v="1"/>
    <n v="2999"/>
    <n v="2999"/>
    <n v="0.2"/>
    <n v="599.79999999999995"/>
    <n v="2399.1999999999998"/>
    <n v="239.92"/>
    <s v="Jaipur"/>
    <s v="Rajasthan"/>
    <s v="North"/>
    <x v="4"/>
    <s v="Standard"/>
    <n v="2024"/>
    <n v="7"/>
    <s v="July"/>
    <n v="0.1"/>
    <n v="1799.4"/>
    <n v="0"/>
  </r>
  <r>
    <s v="ORD101258"/>
    <d v="2025-08-24T00:00:00"/>
    <x v="763"/>
    <s v="Customer_0131"/>
    <s v="P2016"/>
    <s v="Bedsheet Set"/>
    <x v="1"/>
    <x v="8"/>
    <n v="3"/>
    <n v="999"/>
    <n v="2997"/>
    <n v="0"/>
    <n v="0"/>
    <n v="2997"/>
    <n v="719.28"/>
    <s v="Pune"/>
    <s v="Maharashtra"/>
    <s v="West"/>
    <x v="1"/>
    <s v="Standard"/>
    <n v="2025"/>
    <n v="8"/>
    <s v="August"/>
    <n v="0.24"/>
    <n v="2997"/>
    <n v="0"/>
  </r>
  <r>
    <s v="ORD101492"/>
    <d v="2025-11-18T00:00:00"/>
    <x v="558"/>
    <s v="Customer_0421"/>
    <s v="P2006"/>
    <s v="Power Bank"/>
    <x v="2"/>
    <x v="3"/>
    <n v="1"/>
    <n v="1499"/>
    <n v="1499"/>
    <n v="0.1"/>
    <n v="149.9"/>
    <n v="1349.1"/>
    <n v="175.38"/>
    <s v="Pune"/>
    <s v="Maharashtra"/>
    <s v="West"/>
    <x v="4"/>
    <s v="Standard"/>
    <n v="2025"/>
    <n v="11"/>
    <s v="November"/>
    <n v="0.13"/>
    <n v="1199.2"/>
    <n v="0"/>
  </r>
  <r>
    <s v="ORD101840"/>
    <d v="2025-07-26T00:00:00"/>
    <x v="35"/>
    <s v="Customer_0548"/>
    <s v="P2002"/>
    <s v="Wireless Earbuds"/>
    <x v="2"/>
    <x v="7"/>
    <n v="2"/>
    <n v="2999"/>
    <n v="5998"/>
    <n v="0"/>
    <n v="0"/>
    <n v="5998"/>
    <n v="959.68"/>
    <s v="Gurugram"/>
    <s v="Haryana"/>
    <s v="North"/>
    <x v="2"/>
    <s v="Standard"/>
    <n v="2025"/>
    <n v="7"/>
    <s v="July"/>
    <n v="0.16"/>
    <n v="5998"/>
    <n v="0"/>
  </r>
  <r>
    <s v="ORD102030"/>
    <d v="2024-08-10T00:00:00"/>
    <x v="672"/>
    <s v="Customer_0171"/>
    <s v="P2004"/>
    <s v="Wireless Mouse"/>
    <x v="2"/>
    <x v="3"/>
    <n v="3"/>
    <n v="899"/>
    <n v="2697"/>
    <n v="0.25"/>
    <n v="674.25"/>
    <n v="2022.75"/>
    <n v="171.93"/>
    <s v="Delhi"/>
    <s v="Delhi"/>
    <s v="North"/>
    <x v="4"/>
    <s v="Standard"/>
    <n v="2024"/>
    <n v="8"/>
    <s v="August"/>
    <n v="8.5000000000000006E-2"/>
    <n v="1348.5"/>
    <n v="0"/>
  </r>
  <r>
    <s v="ORD102611"/>
    <d v="2025-05-05T00:00:00"/>
    <x v="258"/>
    <s v="Customer_0087"/>
    <s v="P2002"/>
    <s v="Wireless Earbuds"/>
    <x v="2"/>
    <x v="7"/>
    <n v="1"/>
    <n v="2999"/>
    <n v="2999"/>
    <n v="0"/>
    <n v="0"/>
    <n v="2999"/>
    <n v="479.84"/>
    <s v="Chennai"/>
    <s v="Tamil Nadu"/>
    <s v="South"/>
    <x v="1"/>
    <s v="Standard"/>
    <n v="2025"/>
    <n v="5"/>
    <s v="May"/>
    <n v="0.16"/>
    <n v="2999"/>
    <n v="0"/>
  </r>
  <r>
    <s v="ORD103111"/>
    <d v="2024-08-01T00:00:00"/>
    <x v="443"/>
    <s v="Customer_0683"/>
    <s v="P2005"/>
    <s v="Keyboard"/>
    <x v="2"/>
    <x v="3"/>
    <n v="1"/>
    <n v="1299"/>
    <n v="1299"/>
    <n v="0.15"/>
    <n v="194.85"/>
    <n v="1104.1500000000001"/>
    <n v="126.98"/>
    <s v="Noida"/>
    <s v="Uttar Pradesh"/>
    <s v="North"/>
    <x v="2"/>
    <s v="Standard"/>
    <n v="2024"/>
    <n v="8"/>
    <s v="August"/>
    <n v="0.115"/>
    <n v="909.3"/>
    <n v="0"/>
  </r>
  <r>
    <s v="ORD103345"/>
    <d v="2024-12-06T00:00:00"/>
    <x v="754"/>
    <s v="Customer_0589"/>
    <s v="P2010"/>
    <s v="Dress"/>
    <x v="0"/>
    <x v="0"/>
    <n v="2"/>
    <n v="1999"/>
    <n v="3998"/>
    <n v="0.15"/>
    <n v="599.70000000000005"/>
    <n v="3398.3"/>
    <n v="934.53"/>
    <s v="Bengaluru"/>
    <s v="Karnataka"/>
    <s v="South"/>
    <x v="4"/>
    <s v="Standard"/>
    <n v="2024"/>
    <n v="12"/>
    <s v="December"/>
    <n v="0.27500000000000002"/>
    <n v="2798.6"/>
    <n v="0"/>
  </r>
  <r>
    <s v="ORD103437"/>
    <d v="2024-11-06T00:00:00"/>
    <x v="21"/>
    <s v="Customer_0021"/>
    <s v="P2002"/>
    <s v="Wireless Earbuds"/>
    <x v="2"/>
    <x v="7"/>
    <n v="2"/>
    <n v="2999"/>
    <n v="5998"/>
    <n v="0.05"/>
    <n v="299.89999999999998"/>
    <n v="5698.1"/>
    <n v="826.22"/>
    <s v="Bengaluru"/>
    <s v="Karnataka"/>
    <s v="South"/>
    <x v="4"/>
    <s v="Standard"/>
    <n v="2024"/>
    <n v="11"/>
    <s v="November"/>
    <n v="0.14499999999999999"/>
    <n v="5398.2"/>
    <n v="0"/>
  </r>
  <r>
    <s v="ORD103632"/>
    <d v="2024-01-16T00:00:00"/>
    <x v="189"/>
    <s v="Customer_0484"/>
    <s v="P2021"/>
    <s v="Perfume"/>
    <x v="4"/>
    <x v="13"/>
    <n v="1"/>
    <n v="1499"/>
    <n v="1499"/>
    <n v="0.2"/>
    <n v="299.8"/>
    <n v="1199.2"/>
    <n v="383.74"/>
    <s v="Pune"/>
    <s v="Maharashtra"/>
    <s v="West"/>
    <x v="4"/>
    <s v="Express"/>
    <n v="2024"/>
    <n v="1"/>
    <s v="January"/>
    <n v="0.32"/>
    <n v="899.4"/>
    <n v="0"/>
  </r>
  <r>
    <s v="ORD104739"/>
    <d v="2024-08-04T00:00:00"/>
    <x v="31"/>
    <s v="Customer_0093"/>
    <s v="P2011"/>
    <s v="Sneakers"/>
    <x v="0"/>
    <x v="4"/>
    <n v="1"/>
    <n v="2499"/>
    <n v="2499"/>
    <n v="0.1"/>
    <n v="249.9"/>
    <n v="2249.1"/>
    <n v="652.24"/>
    <s v="Hyderabad"/>
    <s v="Telangana"/>
    <s v="South"/>
    <x v="1"/>
    <s v="Express"/>
    <n v="2024"/>
    <n v="8"/>
    <s v="August"/>
    <n v="0.28999999999999998"/>
    <n v="1999.2"/>
    <n v="0"/>
  </r>
  <r>
    <s v="ORD104751"/>
    <d v="2024-07-13T00:00:00"/>
    <x v="749"/>
    <s v="Customer_0774"/>
    <s v="P2010"/>
    <s v="Dress"/>
    <x v="0"/>
    <x v="0"/>
    <n v="1"/>
    <n v="1999"/>
    <n v="1999"/>
    <n v="0.05"/>
    <n v="99.95"/>
    <n v="1899.05"/>
    <n v="579.21"/>
    <s v="Bengaluru"/>
    <s v="Karnataka"/>
    <s v="South"/>
    <x v="3"/>
    <s v="Standard"/>
    <n v="2024"/>
    <n v="7"/>
    <s v="July"/>
    <n v="0.30499999999999999"/>
    <n v="1799.1"/>
    <n v="0"/>
  </r>
  <r>
    <s v="ORD101033"/>
    <d v="2024-04-30T00:00:00"/>
    <x v="85"/>
    <s v="Customer_0583"/>
    <s v="P2007"/>
    <s v="T-Shirt"/>
    <x v="0"/>
    <x v="12"/>
    <n v="1"/>
    <n v="799"/>
    <n v="799"/>
    <n v="0.25"/>
    <n v="199.75"/>
    <n v="599.25"/>
    <n v="146.82"/>
    <s v="Gurugram"/>
    <s v="Haryana"/>
    <s v="North"/>
    <x v="2"/>
    <s v="Express"/>
    <n v="2024"/>
    <n v="4"/>
    <s v="April"/>
    <n v="0.245"/>
    <n v="399.5"/>
    <n v="0"/>
  </r>
  <r>
    <s v="ORD101395"/>
    <d v="2025-05-05T00:00:00"/>
    <x v="125"/>
    <s v="Customer_0030"/>
    <s v="P2004"/>
    <s v="Wireless Mouse"/>
    <x v="2"/>
    <x v="3"/>
    <n v="1"/>
    <n v="899"/>
    <n v="899"/>
    <n v="0.15"/>
    <n v="134.85"/>
    <n v="764.15"/>
    <n v="87.88"/>
    <s v="Lucknow"/>
    <s v="Uttar Pradesh"/>
    <s v="North"/>
    <x v="2"/>
    <s v="Express"/>
    <n v="2025"/>
    <n v="5"/>
    <s v="May"/>
    <n v="0.115"/>
    <n v="629.29999999999995"/>
    <n v="0"/>
  </r>
  <r>
    <s v="ORD101617"/>
    <d v="2024-09-05T00:00:00"/>
    <x v="569"/>
    <s v="Customer_0507"/>
    <s v="P2022"/>
    <s v="Yoga Mat"/>
    <x v="3"/>
    <x v="9"/>
    <n v="1"/>
    <n v="899"/>
    <n v="899"/>
    <n v="0.05"/>
    <n v="44.95"/>
    <n v="854.05"/>
    <n v="226.32"/>
    <s v="Noida"/>
    <s v="Uttar Pradesh"/>
    <s v="North"/>
    <x v="4"/>
    <s v="Express"/>
    <n v="2024"/>
    <n v="9"/>
    <s v="September"/>
    <n v="0.26500000000000001"/>
    <n v="809.1"/>
    <n v="0"/>
  </r>
  <r>
    <s v="ORD101961"/>
    <d v="2025-12-13T00:00:00"/>
    <x v="228"/>
    <s v="Customer_0577"/>
    <s v="P2013"/>
    <s v="Mixer Grinder"/>
    <x v="1"/>
    <x v="1"/>
    <n v="2"/>
    <n v="3499"/>
    <n v="6998"/>
    <n v="0.2"/>
    <n v="1399.6"/>
    <n v="5598.4"/>
    <n v="1007.71"/>
    <s v="Chennai"/>
    <s v="Tamil Nadu"/>
    <s v="South"/>
    <x v="1"/>
    <s v="Standard"/>
    <n v="2025"/>
    <n v="12"/>
    <s v="December"/>
    <n v="0.18"/>
    <n v="4198.8"/>
    <n v="0"/>
  </r>
  <r>
    <s v="ORD102014"/>
    <d v="2025-09-10T00:00:00"/>
    <x v="432"/>
    <s v="Customer_0427"/>
    <s v="P2011"/>
    <s v="Sneakers"/>
    <x v="0"/>
    <x v="4"/>
    <n v="1"/>
    <n v="2499"/>
    <n v="2499"/>
    <n v="0.05"/>
    <n v="124.95"/>
    <n v="2374.0500000000002"/>
    <n v="724.09"/>
    <s v="Lucknow"/>
    <s v="Uttar Pradesh"/>
    <s v="North"/>
    <x v="3"/>
    <s v="Standard"/>
    <n v="2025"/>
    <n v="9"/>
    <s v="September"/>
    <n v="0.30499999999999999"/>
    <n v="2249.1"/>
    <n v="0"/>
  </r>
  <r>
    <s v="ORD102269"/>
    <d v="2025-12-21T00:00:00"/>
    <x v="154"/>
    <s v="Customer_0390"/>
    <s v="P2024"/>
    <s v="Cricket Bat"/>
    <x v="3"/>
    <x v="6"/>
    <n v="5"/>
    <n v="2499"/>
    <n v="12495"/>
    <n v="0.1"/>
    <n v="1249.5"/>
    <n v="11245.5"/>
    <n v="2811.38"/>
    <s v="Kolkata"/>
    <s v="West Bengal"/>
    <s v="East"/>
    <x v="1"/>
    <s v="Standard"/>
    <n v="2025"/>
    <n v="12"/>
    <s v="December"/>
    <n v="0.25"/>
    <n v="9996"/>
    <n v="0"/>
  </r>
  <r>
    <s v="ORD102703"/>
    <d v="2024-07-28T00:00:00"/>
    <x v="100"/>
    <s v="Customer_0169"/>
    <s v="P2004"/>
    <s v="Wireless Mouse"/>
    <x v="2"/>
    <x v="3"/>
    <n v="2"/>
    <n v="899"/>
    <n v="1798"/>
    <n v="0.25"/>
    <n v="449.5"/>
    <n v="1348.5"/>
    <n v="114.62"/>
    <s v="Delhi"/>
    <s v="Delhi"/>
    <s v="North"/>
    <x v="1"/>
    <s v="Express"/>
    <n v="2024"/>
    <n v="7"/>
    <s v="July"/>
    <n v="8.5000000000000006E-2"/>
    <n v="899"/>
    <n v="0"/>
  </r>
  <r>
    <s v="ORD102775"/>
    <d v="2025-02-10T00:00:00"/>
    <x v="292"/>
    <s v="Customer_0095"/>
    <s v="P2012"/>
    <s v="Sandals"/>
    <x v="0"/>
    <x v="4"/>
    <n v="4"/>
    <n v="1299"/>
    <n v="5196"/>
    <n v="0.15"/>
    <n v="779.4"/>
    <n v="4416.6000000000004"/>
    <n v="1214.57"/>
    <s v="Hyderabad"/>
    <s v="Telangana"/>
    <s v="South"/>
    <x v="4"/>
    <s v="Same Day"/>
    <n v="2025"/>
    <n v="2"/>
    <s v="February"/>
    <n v="0.27500000000000002"/>
    <n v="3637.2"/>
    <n v="0"/>
  </r>
  <r>
    <s v="ORD104298"/>
    <d v="2024-09-02T00:00:00"/>
    <x v="324"/>
    <s v="Customer_0263"/>
    <s v="P2014"/>
    <s v="Cookware Set"/>
    <x v="1"/>
    <x v="1"/>
    <n v="5"/>
    <n v="2999"/>
    <n v="14995"/>
    <n v="0.05"/>
    <n v="749.75"/>
    <n v="14245.25"/>
    <n v="3205.18"/>
    <s v="Lucknow"/>
    <s v="Uttar Pradesh"/>
    <s v="North"/>
    <x v="4"/>
    <s v="Standard"/>
    <n v="2024"/>
    <n v="9"/>
    <s v="September"/>
    <n v="0.22500000000000001"/>
    <n v="13495.5"/>
    <n v="0"/>
  </r>
  <r>
    <s v="ORD104735"/>
    <d v="2025-07-19T00:00:00"/>
    <x v="768"/>
    <s v="Customer_0610"/>
    <s v="P2022"/>
    <s v="Yoga Mat"/>
    <x v="3"/>
    <x v="9"/>
    <n v="2"/>
    <n v="899"/>
    <n v="1798"/>
    <n v="0.05"/>
    <n v="89.9"/>
    <n v="1708.1"/>
    <n v="452.65"/>
    <s v="Jaipur"/>
    <s v="Rajasthan"/>
    <s v="North"/>
    <x v="2"/>
    <s v="Standard"/>
    <n v="2025"/>
    <n v="7"/>
    <s v="July"/>
    <n v="0.26500000000000001"/>
    <n v="1618.2"/>
    <n v="0"/>
  </r>
  <r>
    <s v="ORD102099"/>
    <d v="2024-11-25T00:00:00"/>
    <x v="429"/>
    <s v="Customer_0163"/>
    <s v="P2006"/>
    <s v="Power Bank"/>
    <x v="2"/>
    <x v="3"/>
    <n v="1"/>
    <n v="1499"/>
    <n v="1499"/>
    <n v="0.15"/>
    <n v="224.85"/>
    <n v="1274.1500000000001"/>
    <n v="146.53"/>
    <s v="Pune"/>
    <s v="Maharashtra"/>
    <s v="West"/>
    <x v="4"/>
    <s v="Standard"/>
    <n v="2024"/>
    <n v="11"/>
    <s v="November"/>
    <n v="0.115"/>
    <n v="1049.3"/>
    <n v="0"/>
  </r>
  <r>
    <s v="ORD103832"/>
    <d v="2024-10-16T00:00:00"/>
    <x v="86"/>
    <s v="Customer_0035"/>
    <s v="P2019"/>
    <s v="Sunscreen"/>
    <x v="4"/>
    <x v="11"/>
    <n v="1"/>
    <n v="699"/>
    <n v="699"/>
    <n v="0.05"/>
    <n v="34.950000000000003"/>
    <n v="664.05"/>
    <n v="242.38"/>
    <s v="Gurugram"/>
    <s v="Haryana"/>
    <s v="North"/>
    <x v="0"/>
    <s v="Standard"/>
    <n v="2024"/>
    <n v="10"/>
    <s v="October"/>
    <n v="0.36499999999999999"/>
    <n v="629.1"/>
    <n v="0"/>
  </r>
  <r>
    <s v="ORD104024"/>
    <d v="2025-01-24T00:00:00"/>
    <x v="14"/>
    <s v="Customer_0726"/>
    <s v="P2009"/>
    <s v="Kurti"/>
    <x v="0"/>
    <x v="0"/>
    <n v="2"/>
    <n v="1199"/>
    <n v="2398"/>
    <n v="0.05"/>
    <n v="119.9"/>
    <n v="2278.1"/>
    <n v="694.82"/>
    <s v="Delhi"/>
    <s v="Delhi"/>
    <s v="North"/>
    <x v="0"/>
    <s v="Express"/>
    <n v="2025"/>
    <n v="1"/>
    <s v="January"/>
    <n v="0.30499999999999999"/>
    <n v="2158.1999999999998"/>
    <n v="0"/>
  </r>
  <r>
    <s v="ORD100704"/>
    <d v="2025-04-22T00:00:00"/>
    <x v="287"/>
    <s v="Customer_0037"/>
    <s v="P2011"/>
    <s v="Sneakers"/>
    <x v="0"/>
    <x v="4"/>
    <n v="1"/>
    <n v="2499"/>
    <n v="2499"/>
    <n v="0.15"/>
    <n v="374.85"/>
    <n v="2124.15"/>
    <n v="584.14"/>
    <s v="Hyderabad"/>
    <s v="Telangana"/>
    <s v="South"/>
    <x v="4"/>
    <s v="Standard"/>
    <n v="2025"/>
    <n v="4"/>
    <s v="April"/>
    <n v="0.27500000000000002"/>
    <n v="1749.3"/>
    <n v="0"/>
  </r>
  <r>
    <s v="ORD100924"/>
    <d v="2025-06-30T00:00:00"/>
    <x v="44"/>
    <s v="Customer_0440"/>
    <s v="P2004"/>
    <s v="Wireless Mouse"/>
    <x v="2"/>
    <x v="3"/>
    <n v="2"/>
    <n v="899"/>
    <n v="1798"/>
    <n v="0.3"/>
    <n v="539.4"/>
    <n v="1258.5999999999999"/>
    <n v="88.1"/>
    <s v="Bengaluru"/>
    <s v="Karnataka"/>
    <s v="South"/>
    <x v="4"/>
    <s v="Same Day"/>
    <n v="2025"/>
    <n v="6"/>
    <s v="June"/>
    <n v="7.0000000000000007E-2"/>
    <n v="719.2"/>
    <n v="0"/>
  </r>
  <r>
    <s v="ORD101584"/>
    <d v="2025-10-26T00:00:00"/>
    <x v="482"/>
    <s v="Customer_0099"/>
    <s v="P2015"/>
    <s v="Table Lamp"/>
    <x v="1"/>
    <x v="8"/>
    <n v="2"/>
    <n v="1299"/>
    <n v="2598"/>
    <n v="0"/>
    <n v="0"/>
    <n v="2598"/>
    <n v="623.52"/>
    <s v="Jaipur"/>
    <s v="Rajasthan"/>
    <s v="North"/>
    <x v="1"/>
    <s v="Express"/>
    <n v="2025"/>
    <n v="10"/>
    <s v="October"/>
    <n v="0.24"/>
    <n v="2598"/>
    <n v="0"/>
  </r>
  <r>
    <s v="ORD102527"/>
    <d v="2025-01-02T00:00:00"/>
    <x v="337"/>
    <s v="Customer_0640"/>
    <s v="P2017"/>
    <s v="Office Chair"/>
    <x v="1"/>
    <x v="5"/>
    <n v="2"/>
    <n v="5999"/>
    <n v="11998"/>
    <n v="0.1"/>
    <n v="1199.8"/>
    <n v="10798.2"/>
    <n v="2267.62"/>
    <s v="Hyderabad"/>
    <s v="Telangana"/>
    <s v="South"/>
    <x v="4"/>
    <s v="Express"/>
    <n v="2025"/>
    <n v="1"/>
    <s v="January"/>
    <n v="0.21"/>
    <n v="9598.4"/>
    <n v="0"/>
  </r>
  <r>
    <s v="ORD102789"/>
    <d v="2024-11-11T00:00:00"/>
    <x v="507"/>
    <s v="Customer_0235"/>
    <s v="P2024"/>
    <s v="Cricket Bat"/>
    <x v="3"/>
    <x v="6"/>
    <n v="1"/>
    <n v="2499"/>
    <n v="2499"/>
    <n v="0.1"/>
    <n v="249.9"/>
    <n v="2249.1"/>
    <n v="562.28"/>
    <s v="Delhi"/>
    <s v="Delhi"/>
    <s v="North"/>
    <x v="2"/>
    <s v="Standard"/>
    <n v="2024"/>
    <n v="11"/>
    <s v="November"/>
    <n v="0.25"/>
    <n v="1999.2"/>
    <n v="0"/>
  </r>
  <r>
    <s v="ORD103786"/>
    <d v="2024-09-24T00:00:00"/>
    <x v="636"/>
    <s v="Customer_0073"/>
    <s v="P2023"/>
    <s v="Dumbbells"/>
    <x v="3"/>
    <x v="9"/>
    <n v="1"/>
    <n v="1599"/>
    <n v="1599"/>
    <n v="0.05"/>
    <n v="79.95"/>
    <n v="1519.05"/>
    <n v="402.55"/>
    <s v="Ahmedabad"/>
    <s v="Gujarat"/>
    <s v="West"/>
    <x v="4"/>
    <s v="Standard"/>
    <n v="2024"/>
    <n v="9"/>
    <s v="September"/>
    <n v="0.26500000000000001"/>
    <n v="1439.1"/>
    <n v="0"/>
  </r>
  <r>
    <s v="ORD101564"/>
    <d v="2025-01-03T00:00:00"/>
    <x v="116"/>
    <s v="Customer_0158"/>
    <s v="P2019"/>
    <s v="Sunscreen"/>
    <x v="4"/>
    <x v="11"/>
    <n v="2"/>
    <n v="699"/>
    <n v="1398"/>
    <n v="0.05"/>
    <n v="69.900000000000006"/>
    <n v="1328.1"/>
    <n v="484.76"/>
    <s v="Bengaluru"/>
    <s v="Karnataka"/>
    <s v="South"/>
    <x v="1"/>
    <s v="Express"/>
    <n v="2025"/>
    <n v="1"/>
    <s v="January"/>
    <n v="0.36499999999999999"/>
    <n v="1258.2"/>
    <n v="0"/>
  </r>
  <r>
    <s v="ORD102556"/>
    <d v="2025-06-09T00:00:00"/>
    <x v="77"/>
    <s v="Customer_0075"/>
    <s v="P2013"/>
    <s v="Mixer Grinder"/>
    <x v="1"/>
    <x v="1"/>
    <n v="1"/>
    <n v="3499"/>
    <n v="3499"/>
    <n v="0.1"/>
    <n v="349.9"/>
    <n v="3149.1"/>
    <n v="661.31"/>
    <s v="Hyderabad"/>
    <s v="Telangana"/>
    <s v="South"/>
    <x v="1"/>
    <s v="Standard"/>
    <n v="2025"/>
    <n v="6"/>
    <s v="June"/>
    <n v="0.21"/>
    <n v="2799.2"/>
    <n v="0"/>
  </r>
  <r>
    <s v="ORD103695"/>
    <d v="2025-05-24T00:00:00"/>
    <x v="54"/>
    <s v="Customer_0687"/>
    <s v="P2017"/>
    <s v="Office Chair"/>
    <x v="1"/>
    <x v="5"/>
    <n v="1"/>
    <n v="5999"/>
    <n v="5999"/>
    <n v="0.15"/>
    <n v="899.85"/>
    <n v="5099.1499999999996"/>
    <n v="994.33"/>
    <s v="Hyderabad"/>
    <s v="Telangana"/>
    <s v="South"/>
    <x v="1"/>
    <s v="Standard"/>
    <n v="2025"/>
    <n v="5"/>
    <s v="May"/>
    <n v="0.19500000000000001"/>
    <n v="4199.3"/>
    <n v="0"/>
  </r>
  <r>
    <s v="ORD103773"/>
    <d v="2025-04-22T00:00:00"/>
    <x v="248"/>
    <s v="Customer_0336"/>
    <s v="P2004"/>
    <s v="Wireless Mouse"/>
    <x v="2"/>
    <x v="3"/>
    <n v="2"/>
    <n v="899"/>
    <n v="1798"/>
    <n v="0.25"/>
    <n v="449.5"/>
    <n v="1348.5"/>
    <n v="114.62"/>
    <s v="Lucknow"/>
    <s v="Uttar Pradesh"/>
    <s v="North"/>
    <x v="3"/>
    <s v="Express"/>
    <n v="2025"/>
    <n v="4"/>
    <s v="April"/>
    <n v="8.5000000000000006E-2"/>
    <n v="899"/>
    <n v="0"/>
  </r>
  <r>
    <s v="ORD103897"/>
    <d v="2024-04-10T00:00:00"/>
    <x v="293"/>
    <s v="Customer_0748"/>
    <s v="P2015"/>
    <s v="Table Lamp"/>
    <x v="1"/>
    <x v="8"/>
    <n v="3"/>
    <n v="1299"/>
    <n v="3897"/>
    <n v="0.25"/>
    <n v="974.25"/>
    <n v="2922.75"/>
    <n v="482.25"/>
    <s v="Jaipur"/>
    <s v="Rajasthan"/>
    <s v="North"/>
    <x v="1"/>
    <s v="Same Day"/>
    <n v="2024"/>
    <n v="4"/>
    <s v="April"/>
    <n v="0.16500000000000001"/>
    <n v="1948.5"/>
    <n v="0"/>
  </r>
  <r>
    <s v="ORD103951"/>
    <d v="2025-04-25T00:00:00"/>
    <x v="203"/>
    <s v="Customer_0395"/>
    <s v="P2024"/>
    <s v="Cricket Bat"/>
    <x v="3"/>
    <x v="6"/>
    <n v="1"/>
    <n v="2499"/>
    <n v="2499"/>
    <n v="0.15"/>
    <n v="374.85"/>
    <n v="2124.15"/>
    <n v="499.18"/>
    <s v="Bengaluru"/>
    <s v="Karnataka"/>
    <s v="South"/>
    <x v="1"/>
    <s v="Express"/>
    <n v="2025"/>
    <n v="4"/>
    <s v="April"/>
    <n v="0.23499999999999999"/>
    <n v="1749.3"/>
    <n v="0"/>
  </r>
  <r>
    <s v="ORD104985"/>
    <d v="2024-11-23T00:00:00"/>
    <x v="148"/>
    <s v="Customer_0130"/>
    <s v="P2012"/>
    <s v="Sandals"/>
    <x v="0"/>
    <x v="4"/>
    <n v="1"/>
    <n v="1299"/>
    <n v="1299"/>
    <n v="0.25"/>
    <n v="324.75"/>
    <n v="974.25"/>
    <n v="238.69"/>
    <s v="Kolkata"/>
    <s v="West Bengal"/>
    <s v="East"/>
    <x v="4"/>
    <s v="Express"/>
    <n v="2024"/>
    <n v="11"/>
    <s v="November"/>
    <n v="0.245"/>
    <n v="649.5"/>
    <n v="0"/>
  </r>
  <r>
    <s v="ORD100087"/>
    <d v="2024-07-27T00:00:00"/>
    <x v="55"/>
    <s v="Customer_0234"/>
    <s v="P2010"/>
    <s v="Dress"/>
    <x v="0"/>
    <x v="0"/>
    <n v="1"/>
    <n v="1999"/>
    <n v="1999"/>
    <n v="0.05"/>
    <n v="99.95"/>
    <n v="1899.05"/>
    <n v="579.21"/>
    <s v="Hyderabad"/>
    <s v="Telangana"/>
    <s v="South"/>
    <x v="0"/>
    <s v="Express"/>
    <n v="2024"/>
    <n v="7"/>
    <s v="July"/>
    <n v="0.30499999999999999"/>
    <n v="1799.1"/>
    <n v="0"/>
  </r>
  <r>
    <s v="ORD100356"/>
    <d v="2025-01-14T00:00:00"/>
    <x v="420"/>
    <s v="Customer_0381"/>
    <s v="P2001"/>
    <s v="Smartphone"/>
    <x v="2"/>
    <x v="7"/>
    <n v="2"/>
    <n v="24999"/>
    <n v="49998"/>
    <n v="0.15"/>
    <n v="7499.7"/>
    <n v="42498.3"/>
    <n v="4887.3"/>
    <s v="Chennai"/>
    <s v="Tamil Nadu"/>
    <s v="South"/>
    <x v="1"/>
    <s v="Standard"/>
    <n v="2025"/>
    <n v="1"/>
    <s v="January"/>
    <n v="0.115"/>
    <n v="34998.6"/>
    <n v="0"/>
  </r>
  <r>
    <s v="ORD100949"/>
    <d v="2024-11-16T00:00:00"/>
    <x v="421"/>
    <s v="Customer_0318"/>
    <s v="P2020"/>
    <s v="Shampoo"/>
    <x v="4"/>
    <x v="10"/>
    <n v="1"/>
    <n v="599"/>
    <n v="599"/>
    <n v="0.05"/>
    <n v="29.95"/>
    <n v="569.04999999999995"/>
    <n v="207.7"/>
    <s v="Ahmedabad"/>
    <s v="Gujarat"/>
    <s v="West"/>
    <x v="1"/>
    <s v="Standard"/>
    <n v="2024"/>
    <n v="11"/>
    <s v="November"/>
    <n v="0.36499999999999999"/>
    <n v="539.1"/>
    <n v="0"/>
  </r>
  <r>
    <s v="ORD101119"/>
    <d v="2025-02-27T00:00:00"/>
    <x v="220"/>
    <s v="Customer_0557"/>
    <s v="P2015"/>
    <s v="Table Lamp"/>
    <x v="1"/>
    <x v="8"/>
    <n v="2"/>
    <n v="1299"/>
    <n v="2598"/>
    <n v="0.15"/>
    <n v="389.7"/>
    <n v="2208.3000000000002"/>
    <n v="430.62"/>
    <s v="Ahmedabad"/>
    <s v="Gujarat"/>
    <s v="West"/>
    <x v="4"/>
    <s v="Express"/>
    <n v="2025"/>
    <n v="2"/>
    <s v="February"/>
    <n v="0.19500000000000001"/>
    <n v="1818.6"/>
    <n v="0"/>
  </r>
  <r>
    <s v="ORD101574"/>
    <d v="2024-02-16T00:00:00"/>
    <x v="598"/>
    <s v="Customer_0588"/>
    <s v="P2014"/>
    <s v="Cookware Set"/>
    <x v="1"/>
    <x v="1"/>
    <n v="5"/>
    <n v="2999"/>
    <n v="14995"/>
    <n v="0.15"/>
    <n v="2249.25"/>
    <n v="12745.75"/>
    <n v="2485.42"/>
    <s v="Pune"/>
    <s v="Maharashtra"/>
    <s v="West"/>
    <x v="0"/>
    <s v="Standard"/>
    <n v="2024"/>
    <n v="2"/>
    <s v="February"/>
    <n v="0.19500000000000001"/>
    <n v="10496.5"/>
    <n v="0"/>
  </r>
  <r>
    <s v="ORD102095"/>
    <d v="2025-07-30T00:00:00"/>
    <x v="778"/>
    <s v="Customer_0097"/>
    <s v="P2012"/>
    <s v="Sandals"/>
    <x v="0"/>
    <x v="4"/>
    <n v="1"/>
    <n v="1299"/>
    <n v="1299"/>
    <n v="0.15"/>
    <n v="194.85"/>
    <n v="1104.1500000000001"/>
    <n v="303.64"/>
    <s v="Pune"/>
    <s v="Maharashtra"/>
    <s v="West"/>
    <x v="4"/>
    <s v="Same Day"/>
    <n v="2025"/>
    <n v="7"/>
    <s v="July"/>
    <n v="0.27500000000000002"/>
    <n v="909.3"/>
    <n v="0"/>
  </r>
  <r>
    <s v="ORD100847"/>
    <d v="2024-08-14T00:00:00"/>
    <x v="541"/>
    <s v="Customer_0422"/>
    <s v="P2022"/>
    <s v="Yoga Mat"/>
    <x v="3"/>
    <x v="9"/>
    <n v="2"/>
    <n v="899"/>
    <n v="1798"/>
    <n v="0"/>
    <n v="0"/>
    <n v="1798"/>
    <n v="503.44"/>
    <s v="Bengaluru"/>
    <s v="Karnataka"/>
    <s v="South"/>
    <x v="4"/>
    <s v="Standard"/>
    <n v="2024"/>
    <n v="8"/>
    <s v="August"/>
    <n v="0.28000000000000003"/>
    <n v="1798"/>
    <n v="0"/>
  </r>
  <r>
    <s v="ORD101637"/>
    <d v="2024-05-29T00:00:00"/>
    <x v="285"/>
    <s v="Customer_0549"/>
    <s v="P2003"/>
    <s v="Laptop"/>
    <x v="2"/>
    <x v="2"/>
    <n v="1"/>
    <n v="59999"/>
    <n v="59999"/>
    <n v="0.1"/>
    <n v="5999.9"/>
    <n v="53999.1"/>
    <n v="7019.88"/>
    <s v="Noida"/>
    <s v="Uttar Pradesh"/>
    <s v="North"/>
    <x v="2"/>
    <s v="Express"/>
    <n v="2024"/>
    <n v="5"/>
    <s v="May"/>
    <n v="0.13"/>
    <n v="47999.199999999997"/>
    <n v="0"/>
  </r>
  <r>
    <s v="ORD102849"/>
    <d v="2024-01-17T00:00:00"/>
    <x v="506"/>
    <s v="Customer_0127"/>
    <s v="P2001"/>
    <s v="Smartphone"/>
    <x v="2"/>
    <x v="7"/>
    <n v="2"/>
    <n v="24999"/>
    <n v="49998"/>
    <n v="0.15"/>
    <n v="7499.7"/>
    <n v="42498.3"/>
    <n v="4887.3"/>
    <s v="Lucknow"/>
    <s v="Uttar Pradesh"/>
    <s v="North"/>
    <x v="2"/>
    <s v="Standard"/>
    <n v="2024"/>
    <n v="1"/>
    <s v="January"/>
    <n v="0.115"/>
    <n v="34998.6"/>
    <n v="0"/>
  </r>
  <r>
    <s v="ORD100141"/>
    <d v="2024-09-24T00:00:00"/>
    <x v="527"/>
    <s v="Customer_0797"/>
    <s v="P2012"/>
    <s v="Sandals"/>
    <x v="0"/>
    <x v="4"/>
    <n v="2"/>
    <n v="1299"/>
    <n v="2598"/>
    <n v="0.1"/>
    <n v="259.8"/>
    <n v="2338.1999999999998"/>
    <n v="678.08"/>
    <s v="Pune"/>
    <s v="Maharashtra"/>
    <s v="West"/>
    <x v="3"/>
    <s v="Same Day"/>
    <n v="2024"/>
    <n v="9"/>
    <s v="September"/>
    <n v="0.28999999999999998"/>
    <n v="2078.4"/>
    <n v="0"/>
  </r>
  <r>
    <s v="ORD100622"/>
    <d v="2025-07-20T00:00:00"/>
    <x v="620"/>
    <s v="Customer_0781"/>
    <s v="P2015"/>
    <s v="Table Lamp"/>
    <x v="1"/>
    <x v="8"/>
    <n v="1"/>
    <n v="1299"/>
    <n v="1299"/>
    <n v="0.15"/>
    <n v="194.85"/>
    <n v="1104.1500000000001"/>
    <n v="215.31"/>
    <s v="Chennai"/>
    <s v="Tamil Nadu"/>
    <s v="South"/>
    <x v="2"/>
    <s v="Same Day"/>
    <n v="2025"/>
    <n v="7"/>
    <s v="July"/>
    <n v="0.19500000000000001"/>
    <n v="909.3"/>
    <n v="0"/>
  </r>
  <r>
    <s v="ORD102888"/>
    <d v="2025-08-21T00:00:00"/>
    <x v="766"/>
    <s v="Customer_0492"/>
    <s v="P2009"/>
    <s v="Kurti"/>
    <x v="0"/>
    <x v="0"/>
    <n v="1"/>
    <n v="1199"/>
    <n v="1199"/>
    <n v="0.25"/>
    <n v="299.75"/>
    <n v="899.25"/>
    <n v="220.32"/>
    <s v="Jaipur"/>
    <s v="Rajasthan"/>
    <s v="North"/>
    <x v="4"/>
    <s v="Express"/>
    <n v="2025"/>
    <n v="8"/>
    <s v="August"/>
    <n v="0.245"/>
    <n v="599.5"/>
    <n v="0"/>
  </r>
  <r>
    <s v="ORD103332"/>
    <d v="2025-08-16T00:00:00"/>
    <x v="689"/>
    <s v="Customer_0605"/>
    <s v="P2016"/>
    <s v="Bedsheet Set"/>
    <x v="1"/>
    <x v="8"/>
    <n v="1"/>
    <n v="999"/>
    <n v="999"/>
    <n v="0.1"/>
    <n v="99.9"/>
    <n v="899.1"/>
    <n v="188.81"/>
    <s v="Pune"/>
    <s v="Maharashtra"/>
    <s v="West"/>
    <x v="3"/>
    <s v="Express"/>
    <n v="2025"/>
    <n v="8"/>
    <s v="August"/>
    <n v="0.21"/>
    <n v="799.2"/>
    <n v="0"/>
  </r>
  <r>
    <s v="ORD103367"/>
    <d v="2025-03-03T00:00:00"/>
    <x v="427"/>
    <s v="Customer_0795"/>
    <s v="P2014"/>
    <s v="Cookware Set"/>
    <x v="1"/>
    <x v="1"/>
    <n v="2"/>
    <n v="2999"/>
    <n v="5998"/>
    <n v="0.1"/>
    <n v="599.79999999999995"/>
    <n v="5398.2"/>
    <n v="1133.6199999999999"/>
    <s v="Mumbai"/>
    <s v="Maharashtra"/>
    <s v="West"/>
    <x v="3"/>
    <s v="Standard"/>
    <n v="2025"/>
    <n v="3"/>
    <s v="March"/>
    <n v="0.21"/>
    <n v="4798.3999999999996"/>
    <n v="0"/>
  </r>
  <r>
    <s v="ORD103757"/>
    <d v="2024-10-29T00:00:00"/>
    <x v="655"/>
    <s v="Customer_0273"/>
    <s v="P2009"/>
    <s v="Kurti"/>
    <x v="0"/>
    <x v="0"/>
    <n v="3"/>
    <n v="1199"/>
    <n v="3597"/>
    <n v="0.15"/>
    <n v="539.54999999999995"/>
    <n v="3057.45"/>
    <n v="840.8"/>
    <s v="Noida"/>
    <s v="Uttar Pradesh"/>
    <s v="North"/>
    <x v="0"/>
    <s v="Express"/>
    <n v="2024"/>
    <n v="10"/>
    <s v="October"/>
    <n v="0.27500000000000002"/>
    <n v="2517.9"/>
    <n v="0"/>
  </r>
  <r>
    <s v="ORD100008"/>
    <d v="2024-06-05T00:00:00"/>
    <x v="230"/>
    <s v="Customer_0096"/>
    <s v="P2009"/>
    <s v="Kurti"/>
    <x v="0"/>
    <x v="0"/>
    <n v="2"/>
    <n v="1199"/>
    <n v="2398"/>
    <n v="0.1"/>
    <n v="239.8"/>
    <n v="2158.1999999999998"/>
    <n v="625.88"/>
    <s v="Bengaluru"/>
    <s v="Karnataka"/>
    <s v="South"/>
    <x v="4"/>
    <s v="Standard"/>
    <n v="2024"/>
    <n v="6"/>
    <s v="June"/>
    <n v="0.28999999999999998"/>
    <n v="1918.4"/>
    <n v="0"/>
  </r>
  <r>
    <s v="ORD100816"/>
    <d v="2024-07-19T00:00:00"/>
    <x v="72"/>
    <s v="Customer_0445"/>
    <s v="P2008"/>
    <s v="Jeans"/>
    <x v="0"/>
    <x v="12"/>
    <n v="1"/>
    <n v="1799"/>
    <n v="1799"/>
    <n v="0.15"/>
    <n v="269.85000000000002"/>
    <n v="1529.15"/>
    <n v="420.52"/>
    <s v="Bengaluru"/>
    <s v="Karnataka"/>
    <s v="South"/>
    <x v="3"/>
    <s v="Standard"/>
    <n v="2024"/>
    <n v="7"/>
    <s v="July"/>
    <n v="0.27500000000000002"/>
    <n v="1259.3"/>
    <n v="0"/>
  </r>
  <r>
    <s v="ORD101363"/>
    <d v="2024-12-03T00:00:00"/>
    <x v="3"/>
    <s v="Customer_0661"/>
    <s v="P2022"/>
    <s v="Yoga Mat"/>
    <x v="3"/>
    <x v="9"/>
    <n v="1"/>
    <n v="899"/>
    <n v="899"/>
    <n v="0.25"/>
    <n v="224.75"/>
    <n v="674.25"/>
    <n v="138.22"/>
    <s v="Noida"/>
    <s v="Uttar Pradesh"/>
    <s v="North"/>
    <x v="0"/>
    <s v="Standard"/>
    <n v="2024"/>
    <n v="12"/>
    <s v="December"/>
    <n v="0.20499999999999999"/>
    <n v="449.5"/>
    <n v="0"/>
  </r>
  <r>
    <s v="ORD101448"/>
    <d v="2024-08-23T00:00:00"/>
    <x v="733"/>
    <s v="Customer_0723"/>
    <s v="P2002"/>
    <s v="Wireless Earbuds"/>
    <x v="2"/>
    <x v="7"/>
    <n v="2"/>
    <n v="2999"/>
    <n v="5998"/>
    <n v="0"/>
    <n v="0"/>
    <n v="5998"/>
    <n v="959.68"/>
    <s v="Kolkata"/>
    <s v="West Bengal"/>
    <s v="East"/>
    <x v="4"/>
    <s v="Standard"/>
    <n v="2024"/>
    <n v="8"/>
    <s v="August"/>
    <n v="0.16"/>
    <n v="5998"/>
    <n v="0"/>
  </r>
  <r>
    <s v="ORD102713"/>
    <d v="2025-01-23T00:00:00"/>
    <x v="655"/>
    <s v="Customer_0273"/>
    <s v="P2005"/>
    <s v="Keyboard"/>
    <x v="2"/>
    <x v="3"/>
    <n v="4"/>
    <n v="1299"/>
    <n v="5196"/>
    <n v="0.05"/>
    <n v="259.8"/>
    <n v="4936.2"/>
    <n v="715.75"/>
    <s v="Ahmedabad"/>
    <s v="Gujarat"/>
    <s v="West"/>
    <x v="4"/>
    <s v="Standard"/>
    <n v="2025"/>
    <n v="1"/>
    <s v="January"/>
    <n v="0.14499999999999999"/>
    <n v="4676.3999999999996"/>
    <n v="0"/>
  </r>
  <r>
    <s v="ORD104477"/>
    <d v="2025-08-06T00:00:00"/>
    <x v="536"/>
    <s v="Customer_0420"/>
    <s v="P2021"/>
    <s v="Perfume"/>
    <x v="4"/>
    <x v="13"/>
    <n v="1"/>
    <n v="1499"/>
    <n v="1499"/>
    <n v="0.15"/>
    <n v="224.85"/>
    <n v="1274.1500000000001"/>
    <n v="426.84"/>
    <s v="Bengaluru"/>
    <s v="Karnataka"/>
    <s v="South"/>
    <x v="4"/>
    <s v="Standard"/>
    <n v="2025"/>
    <n v="8"/>
    <s v="August"/>
    <n v="0.33500000000000002"/>
    <n v="1049.3"/>
    <n v="0"/>
  </r>
  <r>
    <s v="ORD104976"/>
    <d v="2024-09-08T00:00:00"/>
    <x v="542"/>
    <s v="Customer_0174"/>
    <s v="P2025"/>
    <s v="Football"/>
    <x v="3"/>
    <x v="6"/>
    <n v="1"/>
    <n v="999"/>
    <n v="999"/>
    <n v="0.05"/>
    <n v="49.95"/>
    <n v="949.05"/>
    <n v="251.5"/>
    <s v="Jaipur"/>
    <s v="Rajasthan"/>
    <s v="North"/>
    <x v="1"/>
    <s v="Standard"/>
    <n v="2024"/>
    <n v="9"/>
    <s v="September"/>
    <n v="0.26500000000000001"/>
    <n v="899.1"/>
    <n v="0"/>
  </r>
  <r>
    <s v="ORD100250"/>
    <d v="2025-05-26T00:00:00"/>
    <x v="22"/>
    <s v="Customer_0151"/>
    <s v="P2018"/>
    <s v="Face Wash"/>
    <x v="4"/>
    <x v="11"/>
    <n v="1"/>
    <n v="399"/>
    <n v="399"/>
    <n v="0.25"/>
    <n v="99.75"/>
    <n v="299.25"/>
    <n v="91.27"/>
    <s v="Mumbai"/>
    <s v="Maharashtra"/>
    <s v="West"/>
    <x v="4"/>
    <s v="Express"/>
    <n v="2025"/>
    <n v="5"/>
    <s v="May"/>
    <n v="0.30499999999999999"/>
    <n v="199.5"/>
    <n v="0"/>
  </r>
  <r>
    <s v="ORD100623"/>
    <d v="2025-07-17T00:00:00"/>
    <x v="436"/>
    <s v="Customer_0755"/>
    <s v="P2005"/>
    <s v="Keyboard"/>
    <x v="2"/>
    <x v="3"/>
    <n v="1"/>
    <n v="1299"/>
    <n v="1299"/>
    <n v="0"/>
    <n v="0"/>
    <n v="1299"/>
    <n v="207.84"/>
    <s v="Lucknow"/>
    <s v="Uttar Pradesh"/>
    <s v="North"/>
    <x v="4"/>
    <s v="Express"/>
    <n v="2025"/>
    <n v="7"/>
    <s v="July"/>
    <n v="0.16"/>
    <n v="1299"/>
    <n v="0"/>
  </r>
  <r>
    <s v="ORD101763"/>
    <d v="2025-11-01T00:00:00"/>
    <x v="3"/>
    <s v="Customer_0661"/>
    <s v="P2008"/>
    <s v="Jeans"/>
    <x v="0"/>
    <x v="12"/>
    <n v="1"/>
    <n v="1799"/>
    <n v="1799"/>
    <n v="0.3"/>
    <n v="539.70000000000005"/>
    <n v="1259.3"/>
    <n v="289.64"/>
    <s v="Pune"/>
    <s v="Maharashtra"/>
    <s v="West"/>
    <x v="1"/>
    <s v="Standard"/>
    <n v="2025"/>
    <n v="11"/>
    <s v="November"/>
    <n v="0.23"/>
    <n v="719.6"/>
    <n v="0"/>
  </r>
  <r>
    <s v="ORD102517"/>
    <d v="2025-12-02T00:00:00"/>
    <x v="600"/>
    <s v="Customer_0199"/>
    <s v="P2003"/>
    <s v="Laptop"/>
    <x v="2"/>
    <x v="2"/>
    <n v="2"/>
    <n v="59999"/>
    <n v="119998"/>
    <n v="0.1"/>
    <n v="11999.8"/>
    <n v="107998.2"/>
    <n v="14039.77"/>
    <s v="Gurugram"/>
    <s v="Haryana"/>
    <s v="North"/>
    <x v="3"/>
    <s v="Same Day"/>
    <n v="2025"/>
    <n v="12"/>
    <s v="December"/>
    <n v="0.13"/>
    <n v="95998.399999999994"/>
    <n v="0"/>
  </r>
  <r>
    <s v="ORD102570"/>
    <d v="2024-12-11T00:00:00"/>
    <x v="77"/>
    <s v="Customer_0075"/>
    <s v="P2016"/>
    <s v="Bedsheet Set"/>
    <x v="1"/>
    <x v="8"/>
    <n v="1"/>
    <n v="999"/>
    <n v="999"/>
    <n v="0.15"/>
    <n v="149.85"/>
    <n v="849.15"/>
    <n v="165.58"/>
    <s v="Bengaluru"/>
    <s v="Karnataka"/>
    <s v="South"/>
    <x v="0"/>
    <s v="Standard"/>
    <n v="2024"/>
    <n v="12"/>
    <s v="December"/>
    <n v="0.19500000000000001"/>
    <n v="699.3"/>
    <n v="0"/>
  </r>
  <r>
    <s v="ORD103967"/>
    <d v="2024-09-20T00:00:00"/>
    <x v="779"/>
    <s v="Customer_0712"/>
    <s v="P2003"/>
    <s v="Laptop"/>
    <x v="2"/>
    <x v="2"/>
    <n v="2"/>
    <n v="59999"/>
    <n v="119998"/>
    <n v="0"/>
    <n v="0"/>
    <n v="119998"/>
    <n v="19199.68"/>
    <s v="Hyderabad"/>
    <s v="Telangana"/>
    <s v="South"/>
    <x v="1"/>
    <s v="Standard"/>
    <n v="2024"/>
    <n v="9"/>
    <s v="September"/>
    <n v="0.16"/>
    <n v="119998"/>
    <n v="0"/>
  </r>
  <r>
    <s v="ORD104855"/>
    <d v="2025-05-15T00:00:00"/>
    <x v="155"/>
    <s v="Customer_0067"/>
    <s v="P2021"/>
    <s v="Perfume"/>
    <x v="4"/>
    <x v="13"/>
    <n v="1"/>
    <n v="1499"/>
    <n v="1499"/>
    <n v="0.1"/>
    <n v="149.9"/>
    <n v="1349.1"/>
    <n v="472.18"/>
    <s v="Mumbai"/>
    <s v="Maharashtra"/>
    <s v="West"/>
    <x v="1"/>
    <s v="Standard"/>
    <n v="2025"/>
    <n v="5"/>
    <s v="May"/>
    <n v="0.35"/>
    <n v="1199.2"/>
    <n v="0"/>
  </r>
  <r>
    <s v="ORD100731"/>
    <d v="2025-10-19T00:00:00"/>
    <x v="133"/>
    <s v="Customer_0700"/>
    <s v="P2025"/>
    <s v="Football"/>
    <x v="3"/>
    <x v="6"/>
    <n v="1"/>
    <n v="999"/>
    <n v="999"/>
    <n v="0.1"/>
    <n v="99.9"/>
    <n v="899.1"/>
    <n v="224.78"/>
    <s v="Delhi"/>
    <s v="Delhi"/>
    <s v="North"/>
    <x v="3"/>
    <s v="Standard"/>
    <n v="2025"/>
    <n v="10"/>
    <s v="October"/>
    <n v="0.25"/>
    <n v="799.2"/>
    <n v="0"/>
  </r>
  <r>
    <s v="ORD100763"/>
    <d v="2025-05-17T00:00:00"/>
    <x v="780"/>
    <s v="Customer_0349"/>
    <s v="P2008"/>
    <s v="Jeans"/>
    <x v="0"/>
    <x v="12"/>
    <n v="3"/>
    <n v="1799"/>
    <n v="5397"/>
    <n v="0"/>
    <n v="0"/>
    <n v="5397"/>
    <n v="1727.04"/>
    <s v="Hyderabad"/>
    <s v="Telangana"/>
    <s v="South"/>
    <x v="4"/>
    <s v="Express"/>
    <n v="2025"/>
    <n v="5"/>
    <s v="May"/>
    <n v="0.32"/>
    <n v="5397"/>
    <n v="0"/>
  </r>
  <r>
    <s v="ORD100944"/>
    <d v="2025-04-16T00:00:00"/>
    <x v="19"/>
    <s v="Customer_0715"/>
    <s v="P2005"/>
    <s v="Keyboard"/>
    <x v="2"/>
    <x v="3"/>
    <n v="1"/>
    <n v="1299"/>
    <n v="1299"/>
    <n v="0.2"/>
    <n v="259.8"/>
    <n v="1039.2"/>
    <n v="103.92"/>
    <s v="Chennai"/>
    <s v="Tamil Nadu"/>
    <s v="South"/>
    <x v="2"/>
    <s v="Standard"/>
    <n v="2025"/>
    <n v="4"/>
    <s v="April"/>
    <n v="0.1"/>
    <n v="779.4"/>
    <n v="0"/>
  </r>
  <r>
    <s v="ORD101097"/>
    <d v="2024-06-21T00:00:00"/>
    <x v="445"/>
    <s v="Customer_0046"/>
    <s v="P2003"/>
    <s v="Laptop"/>
    <x v="2"/>
    <x v="2"/>
    <n v="1"/>
    <n v="59999"/>
    <n v="59999"/>
    <n v="0"/>
    <n v="0"/>
    <n v="59999"/>
    <n v="9599.84"/>
    <s v="Gurugram"/>
    <s v="Haryana"/>
    <s v="North"/>
    <x v="1"/>
    <s v="Standard"/>
    <n v="2024"/>
    <n v="6"/>
    <s v="June"/>
    <n v="0.16"/>
    <n v="59999"/>
    <n v="0"/>
  </r>
  <r>
    <s v="ORD101180"/>
    <d v="2024-12-26T00:00:00"/>
    <x v="515"/>
    <s v="Customer_0257"/>
    <s v="P2019"/>
    <s v="Sunscreen"/>
    <x v="4"/>
    <x v="11"/>
    <n v="1"/>
    <n v="699"/>
    <n v="699"/>
    <n v="0.15"/>
    <n v="104.85"/>
    <n v="594.15"/>
    <n v="199.04"/>
    <s v="Pune"/>
    <s v="Maharashtra"/>
    <s v="West"/>
    <x v="2"/>
    <s v="Standard"/>
    <n v="2024"/>
    <n v="12"/>
    <s v="December"/>
    <n v="0.33500000000000002"/>
    <n v="489.3"/>
    <n v="0"/>
  </r>
  <r>
    <s v="ORD101356"/>
    <d v="2024-06-22T00:00:00"/>
    <x v="663"/>
    <s v="Customer_0068"/>
    <s v="P2006"/>
    <s v="Power Bank"/>
    <x v="2"/>
    <x v="3"/>
    <n v="1"/>
    <n v="1499"/>
    <n v="1499"/>
    <n v="0"/>
    <n v="0"/>
    <n v="1499"/>
    <n v="239.84"/>
    <s v="Kolkata"/>
    <s v="West Bengal"/>
    <s v="East"/>
    <x v="4"/>
    <s v="Standard"/>
    <n v="2024"/>
    <n v="6"/>
    <s v="June"/>
    <n v="0.16"/>
    <n v="1499"/>
    <n v="0"/>
  </r>
  <r>
    <s v="ORD101918"/>
    <d v="2024-05-23T00:00:00"/>
    <x v="553"/>
    <s v="Customer_0494"/>
    <s v="P2014"/>
    <s v="Cookware Set"/>
    <x v="1"/>
    <x v="1"/>
    <n v="1"/>
    <n v="2999"/>
    <n v="2999"/>
    <n v="0.2"/>
    <n v="599.79999999999995"/>
    <n v="2399.1999999999998"/>
    <n v="431.86"/>
    <s v="Gurugram"/>
    <s v="Haryana"/>
    <s v="North"/>
    <x v="3"/>
    <s v="Standard"/>
    <n v="2024"/>
    <n v="5"/>
    <s v="May"/>
    <n v="0.18"/>
    <n v="1799.4"/>
    <n v="0"/>
  </r>
  <r>
    <s v="ORD102070"/>
    <d v="2025-07-13T00:00:00"/>
    <x v="91"/>
    <s v="Customer_0012"/>
    <s v="P2011"/>
    <s v="Sneakers"/>
    <x v="0"/>
    <x v="4"/>
    <n v="1"/>
    <n v="2499"/>
    <n v="2499"/>
    <n v="0.2"/>
    <n v="499.8"/>
    <n v="1999.2"/>
    <n v="519.79"/>
    <s v="Delhi"/>
    <s v="Delhi"/>
    <s v="North"/>
    <x v="4"/>
    <s v="Express"/>
    <n v="2025"/>
    <n v="7"/>
    <s v="July"/>
    <n v="0.26"/>
    <n v="1499.4"/>
    <n v="0"/>
  </r>
  <r>
    <s v="ORD103401"/>
    <d v="2025-05-15T00:00:00"/>
    <x v="357"/>
    <s v="Customer_0160"/>
    <s v="P2005"/>
    <s v="Keyboard"/>
    <x v="2"/>
    <x v="3"/>
    <n v="3"/>
    <n v="1299"/>
    <n v="3897"/>
    <n v="0.05"/>
    <n v="194.85"/>
    <n v="3702.15"/>
    <n v="536.80999999999995"/>
    <s v="Mumbai"/>
    <s v="Maharashtra"/>
    <s v="West"/>
    <x v="0"/>
    <s v="Express"/>
    <n v="2025"/>
    <n v="5"/>
    <s v="May"/>
    <n v="0.14499999999999999"/>
    <n v="3507.3"/>
    <n v="0"/>
  </r>
  <r>
    <s v="ORD103426"/>
    <d v="2024-07-07T00:00:00"/>
    <x v="781"/>
    <s v="Customer_0400"/>
    <s v="P2003"/>
    <s v="Laptop"/>
    <x v="2"/>
    <x v="2"/>
    <n v="1"/>
    <n v="59999"/>
    <n v="59999"/>
    <n v="0.2"/>
    <n v="11999.8"/>
    <n v="47999.199999999997"/>
    <n v="4799.92"/>
    <s v="Kolkata"/>
    <s v="West Bengal"/>
    <s v="East"/>
    <x v="1"/>
    <s v="Express"/>
    <n v="2024"/>
    <n v="7"/>
    <s v="July"/>
    <n v="0.1"/>
    <n v="35999.4"/>
    <n v="0"/>
  </r>
  <r>
    <s v="ORD104588"/>
    <d v="2025-07-09T00:00:00"/>
    <x v="341"/>
    <s v="Customer_0555"/>
    <s v="P2008"/>
    <s v="Jeans"/>
    <x v="0"/>
    <x v="12"/>
    <n v="1"/>
    <n v="1799"/>
    <n v="1799"/>
    <n v="0.25"/>
    <n v="449.75"/>
    <n v="1349.25"/>
    <n v="330.57"/>
    <s v="Mumbai"/>
    <s v="Maharashtra"/>
    <s v="West"/>
    <x v="3"/>
    <s v="Express"/>
    <n v="2025"/>
    <n v="7"/>
    <s v="July"/>
    <n v="0.245"/>
    <n v="899.5"/>
    <n v="0"/>
  </r>
  <r>
    <s v="ORD104831"/>
    <d v="2025-10-19T00:00:00"/>
    <x v="204"/>
    <s v="Customer_0287"/>
    <s v="P2011"/>
    <s v="Sneakers"/>
    <x v="0"/>
    <x v="4"/>
    <n v="2"/>
    <n v="2499"/>
    <n v="4998"/>
    <n v="0.1"/>
    <n v="499.8"/>
    <n v="4498.2"/>
    <n v="1304.48"/>
    <s v="Hyderabad"/>
    <s v="Telangana"/>
    <s v="South"/>
    <x v="0"/>
    <s v="Standard"/>
    <n v="2025"/>
    <n v="10"/>
    <s v="October"/>
    <n v="0.28999999999999998"/>
    <n v="3998.4"/>
    <n v="0"/>
  </r>
  <r>
    <s v="ORD100011"/>
    <d v="2024-03-01T00:00:00"/>
    <x v="417"/>
    <s v="Customer_0364"/>
    <s v="P2018"/>
    <s v="Face Wash"/>
    <x v="4"/>
    <x v="11"/>
    <n v="1"/>
    <n v="399"/>
    <n v="399"/>
    <n v="0.1"/>
    <n v="39.9"/>
    <n v="359.1"/>
    <n v="125.68"/>
    <s v="Noida"/>
    <s v="Uttar Pradesh"/>
    <s v="North"/>
    <x v="1"/>
    <s v="Express"/>
    <n v="2024"/>
    <n v="3"/>
    <s v="March"/>
    <n v="0.35"/>
    <n v="319.2"/>
    <n v="0"/>
  </r>
  <r>
    <s v="ORD102162"/>
    <d v="2025-06-20T00:00:00"/>
    <x v="424"/>
    <s v="Customer_0768"/>
    <s v="P2013"/>
    <s v="Mixer Grinder"/>
    <x v="1"/>
    <x v="1"/>
    <n v="2"/>
    <n v="3499"/>
    <n v="6998"/>
    <n v="0.1"/>
    <n v="699.8"/>
    <n v="6298.2"/>
    <n v="1322.62"/>
    <s v="Noida"/>
    <s v="Uttar Pradesh"/>
    <s v="North"/>
    <x v="4"/>
    <s v="Standard"/>
    <n v="2025"/>
    <n v="6"/>
    <s v="June"/>
    <n v="0.21"/>
    <n v="5598.4"/>
    <n v="0"/>
  </r>
  <r>
    <s v="ORD102460"/>
    <d v="2024-02-04T00:00:00"/>
    <x v="340"/>
    <s v="Customer_0490"/>
    <s v="P2016"/>
    <s v="Bedsheet Set"/>
    <x v="1"/>
    <x v="8"/>
    <n v="1"/>
    <n v="999"/>
    <n v="999"/>
    <n v="0.3"/>
    <n v="299.7"/>
    <n v="699.3"/>
    <n v="104.9"/>
    <s v="Lucknow"/>
    <s v="Uttar Pradesh"/>
    <s v="North"/>
    <x v="4"/>
    <s v="Same Day"/>
    <n v="2024"/>
    <n v="2"/>
    <s v="February"/>
    <n v="0.15"/>
    <n v="399.6"/>
    <n v="0"/>
  </r>
  <r>
    <s v="ORD103472"/>
    <d v="2024-03-17T00:00:00"/>
    <x v="141"/>
    <s v="Customer_0646"/>
    <s v="P2002"/>
    <s v="Wireless Earbuds"/>
    <x v="2"/>
    <x v="7"/>
    <n v="2"/>
    <n v="2999"/>
    <n v="5998"/>
    <n v="0.1"/>
    <n v="599.79999999999995"/>
    <n v="5398.2"/>
    <n v="701.77"/>
    <s v="Chennai"/>
    <s v="Tamil Nadu"/>
    <s v="South"/>
    <x v="4"/>
    <s v="Express"/>
    <n v="2024"/>
    <n v="3"/>
    <s v="March"/>
    <n v="0.13"/>
    <n v="4798.3999999999996"/>
    <n v="0"/>
  </r>
  <r>
    <s v="ORD101931"/>
    <d v="2025-11-15T00:00:00"/>
    <x v="764"/>
    <s v="Customer_0576"/>
    <s v="P2018"/>
    <s v="Face Wash"/>
    <x v="4"/>
    <x v="11"/>
    <n v="1"/>
    <n v="399"/>
    <n v="399"/>
    <n v="0"/>
    <n v="0"/>
    <n v="399"/>
    <n v="151.62"/>
    <s v="Jaipur"/>
    <s v="Rajasthan"/>
    <s v="North"/>
    <x v="2"/>
    <s v="Standard"/>
    <n v="2025"/>
    <n v="11"/>
    <s v="November"/>
    <n v="0.38"/>
    <n v="399"/>
    <n v="0"/>
  </r>
  <r>
    <s v="ORD102509"/>
    <d v="2024-02-19T00:00:00"/>
    <x v="465"/>
    <s v="Customer_0701"/>
    <s v="P2020"/>
    <s v="Shampoo"/>
    <x v="4"/>
    <x v="10"/>
    <n v="2"/>
    <n v="599"/>
    <n v="1198"/>
    <n v="0"/>
    <n v="0"/>
    <n v="1198"/>
    <n v="455.24"/>
    <s v="Delhi"/>
    <s v="Delhi"/>
    <s v="North"/>
    <x v="4"/>
    <s v="Standard"/>
    <n v="2024"/>
    <n v="2"/>
    <s v="February"/>
    <n v="0.38"/>
    <n v="1198"/>
    <n v="0"/>
  </r>
  <r>
    <s v="ORD103433"/>
    <d v="2024-01-07T00:00:00"/>
    <x v="443"/>
    <s v="Customer_0683"/>
    <s v="P2011"/>
    <s v="Sneakers"/>
    <x v="0"/>
    <x v="4"/>
    <n v="1"/>
    <n v="2499"/>
    <n v="2499"/>
    <n v="0.2"/>
    <n v="499.8"/>
    <n v="1999.2"/>
    <n v="519.79"/>
    <s v="Jaipur"/>
    <s v="Rajasthan"/>
    <s v="North"/>
    <x v="1"/>
    <s v="Express"/>
    <n v="2024"/>
    <n v="1"/>
    <s v="January"/>
    <n v="0.26"/>
    <n v="1499.4"/>
    <n v="0"/>
  </r>
  <r>
    <s v="ORD103434"/>
    <d v="2025-02-26T00:00:00"/>
    <x v="285"/>
    <s v="Customer_0549"/>
    <s v="P2020"/>
    <s v="Shampoo"/>
    <x v="4"/>
    <x v="10"/>
    <n v="1"/>
    <n v="599"/>
    <n v="599"/>
    <n v="0"/>
    <n v="0"/>
    <n v="599"/>
    <n v="227.62"/>
    <s v="Gurugram"/>
    <s v="Haryana"/>
    <s v="North"/>
    <x v="1"/>
    <s v="Standard"/>
    <n v="2025"/>
    <n v="2"/>
    <s v="February"/>
    <n v="0.38"/>
    <n v="599"/>
    <n v="0"/>
  </r>
  <r>
    <s v="ORD104645"/>
    <d v="2024-05-20T00:00:00"/>
    <x v="205"/>
    <s v="Customer_0761"/>
    <s v="P2012"/>
    <s v="Sandals"/>
    <x v="0"/>
    <x v="4"/>
    <n v="1"/>
    <n v="1299"/>
    <n v="1299"/>
    <n v="0"/>
    <n v="0"/>
    <n v="1299"/>
    <n v="415.68"/>
    <s v="Chennai"/>
    <s v="Tamil Nadu"/>
    <s v="South"/>
    <x v="4"/>
    <s v="Express"/>
    <n v="2024"/>
    <n v="5"/>
    <s v="May"/>
    <n v="0.32"/>
    <n v="1299"/>
    <n v="0"/>
  </r>
  <r>
    <s v="ORD104790"/>
    <d v="2025-10-07T00:00:00"/>
    <x v="446"/>
    <s v="Customer_0357"/>
    <s v="P2008"/>
    <s v="Jeans"/>
    <x v="0"/>
    <x v="12"/>
    <n v="1"/>
    <n v="1799"/>
    <n v="1799"/>
    <n v="0.15"/>
    <n v="269.85000000000002"/>
    <n v="1529.15"/>
    <n v="420.52"/>
    <s v="Pune"/>
    <s v="Maharashtra"/>
    <s v="West"/>
    <x v="1"/>
    <s v="Standard"/>
    <n v="2025"/>
    <n v="10"/>
    <s v="October"/>
    <n v="0.27500000000000002"/>
    <n v="1259.3"/>
    <n v="0"/>
  </r>
  <r>
    <s v="ORD100654"/>
    <d v="2024-08-24T00:00:00"/>
    <x v="447"/>
    <s v="Customer_0191"/>
    <s v="P2025"/>
    <s v="Football"/>
    <x v="3"/>
    <x v="6"/>
    <n v="3"/>
    <n v="999"/>
    <n v="2997"/>
    <n v="0.05"/>
    <n v="149.85"/>
    <n v="2847.15"/>
    <n v="754.49"/>
    <s v="Chennai"/>
    <s v="Tamil Nadu"/>
    <s v="South"/>
    <x v="1"/>
    <s v="Standard"/>
    <n v="2024"/>
    <n v="8"/>
    <s v="August"/>
    <n v="0.26500000000000001"/>
    <n v="2697.3"/>
    <n v="0"/>
  </r>
  <r>
    <s v="ORD101670"/>
    <d v="2024-03-10T00:00:00"/>
    <x v="148"/>
    <s v="Customer_0130"/>
    <s v="P2021"/>
    <s v="Perfume"/>
    <x v="4"/>
    <x v="13"/>
    <n v="2"/>
    <n v="1499"/>
    <n v="2998"/>
    <n v="0.1"/>
    <n v="299.8"/>
    <n v="2698.2"/>
    <n v="944.37"/>
    <s v="Ahmedabad"/>
    <s v="Gujarat"/>
    <s v="West"/>
    <x v="2"/>
    <s v="Standard"/>
    <n v="2024"/>
    <n v="3"/>
    <s v="March"/>
    <n v="0.35"/>
    <n v="2398.4"/>
    <n v="0"/>
  </r>
  <r>
    <s v="ORD101743"/>
    <d v="2025-12-25T00:00:00"/>
    <x v="675"/>
    <s v="Customer_0648"/>
    <s v="P2010"/>
    <s v="Dress"/>
    <x v="0"/>
    <x v="0"/>
    <n v="1"/>
    <n v="1999"/>
    <n v="1999"/>
    <n v="0.1"/>
    <n v="199.9"/>
    <n v="1799.1"/>
    <n v="521.74"/>
    <s v="Hyderabad"/>
    <s v="Telangana"/>
    <s v="South"/>
    <x v="1"/>
    <s v="Standard"/>
    <n v="2025"/>
    <n v="12"/>
    <s v="December"/>
    <n v="0.28999999999999998"/>
    <n v="1599.2"/>
    <n v="0"/>
  </r>
  <r>
    <s v="ORD102377"/>
    <d v="2024-06-03T00:00:00"/>
    <x v="623"/>
    <s v="Customer_0236"/>
    <s v="P2022"/>
    <s v="Yoga Mat"/>
    <x v="3"/>
    <x v="9"/>
    <n v="1"/>
    <n v="899"/>
    <n v="899"/>
    <n v="0.1"/>
    <n v="89.9"/>
    <n v="809.1"/>
    <n v="202.28"/>
    <s v="Kolkata"/>
    <s v="West Bengal"/>
    <s v="East"/>
    <x v="1"/>
    <s v="Standard"/>
    <n v="2024"/>
    <n v="6"/>
    <s v="June"/>
    <n v="0.25"/>
    <n v="719.2"/>
    <n v="0"/>
  </r>
  <r>
    <s v="ORD102580"/>
    <d v="2024-01-10T00:00:00"/>
    <x v="714"/>
    <s v="Customer_0777"/>
    <s v="P2001"/>
    <s v="Smartphone"/>
    <x v="2"/>
    <x v="7"/>
    <n v="1"/>
    <n v="24999"/>
    <n v="24999"/>
    <n v="0.3"/>
    <n v="7499.7"/>
    <n v="17499.3"/>
    <n v="1224.95"/>
    <s v="Kolkata"/>
    <s v="West Bengal"/>
    <s v="East"/>
    <x v="3"/>
    <s v="Express"/>
    <n v="2024"/>
    <n v="1"/>
    <s v="January"/>
    <n v="7.0000000000000007E-2"/>
    <n v="9999.6"/>
    <n v="0"/>
  </r>
  <r>
    <s v="ORD104692"/>
    <d v="2024-08-11T00:00:00"/>
    <x v="345"/>
    <s v="Customer_0639"/>
    <s v="P2023"/>
    <s v="Dumbbells"/>
    <x v="3"/>
    <x v="9"/>
    <n v="2"/>
    <n v="1599"/>
    <n v="3198"/>
    <n v="0.1"/>
    <n v="319.8"/>
    <n v="2878.2"/>
    <n v="719.55"/>
    <s v="Bengaluru"/>
    <s v="Karnataka"/>
    <s v="South"/>
    <x v="4"/>
    <s v="Standard"/>
    <n v="2024"/>
    <n v="8"/>
    <s v="August"/>
    <n v="0.25"/>
    <n v="2558.4"/>
    <n v="0"/>
  </r>
  <r>
    <s v="ORD101302"/>
    <d v="2025-06-01T00:00:00"/>
    <x v="782"/>
    <s v="Customer_0482"/>
    <s v="P2023"/>
    <s v="Dumbbells"/>
    <x v="3"/>
    <x v="9"/>
    <n v="2"/>
    <n v="1599"/>
    <n v="3198"/>
    <n v="0.05"/>
    <n v="159.9"/>
    <n v="3038.1"/>
    <n v="805.1"/>
    <s v="Bengaluru"/>
    <s v="Karnataka"/>
    <s v="South"/>
    <x v="4"/>
    <s v="Standard"/>
    <n v="2025"/>
    <n v="6"/>
    <s v="June"/>
    <n v="0.26500000000000001"/>
    <n v="2878.2"/>
    <n v="0"/>
  </r>
  <r>
    <s v="ORD101521"/>
    <d v="2025-04-11T00:00:00"/>
    <x v="157"/>
    <s v="Customer_0545"/>
    <s v="P2011"/>
    <s v="Sneakers"/>
    <x v="0"/>
    <x v="4"/>
    <n v="2"/>
    <n v="2499"/>
    <n v="4998"/>
    <n v="0.1"/>
    <n v="499.8"/>
    <n v="4498.2"/>
    <n v="1304.48"/>
    <s v="Gurugram"/>
    <s v="Haryana"/>
    <s v="North"/>
    <x v="1"/>
    <s v="Same Day"/>
    <n v="2025"/>
    <n v="4"/>
    <s v="April"/>
    <n v="0.28999999999999998"/>
    <n v="3998.4"/>
    <n v="0"/>
  </r>
  <r>
    <s v="ORD101921"/>
    <d v="2025-01-17T00:00:00"/>
    <x v="605"/>
    <s v="Customer_0463"/>
    <s v="P2003"/>
    <s v="Laptop"/>
    <x v="2"/>
    <x v="2"/>
    <n v="2"/>
    <n v="59999"/>
    <n v="119998"/>
    <n v="0.15"/>
    <n v="17999.7"/>
    <n v="101998.3"/>
    <n v="11729.8"/>
    <s v="Delhi"/>
    <s v="Delhi"/>
    <s v="North"/>
    <x v="1"/>
    <s v="Same Day"/>
    <n v="2025"/>
    <n v="1"/>
    <s v="January"/>
    <n v="0.115"/>
    <n v="83998.6"/>
    <n v="0"/>
  </r>
  <r>
    <s v="ORD102442"/>
    <d v="2024-03-02T00:00:00"/>
    <x v="377"/>
    <s v="Customer_0141"/>
    <s v="P2015"/>
    <s v="Table Lamp"/>
    <x v="1"/>
    <x v="8"/>
    <n v="3"/>
    <n v="1299"/>
    <n v="3897"/>
    <n v="0.2"/>
    <n v="779.4"/>
    <n v="3117.6"/>
    <n v="561.16999999999996"/>
    <s v="Chennai"/>
    <s v="Tamil Nadu"/>
    <s v="South"/>
    <x v="1"/>
    <s v="Standard"/>
    <n v="2024"/>
    <n v="3"/>
    <s v="March"/>
    <n v="0.18"/>
    <n v="2338.1999999999998"/>
    <n v="0"/>
  </r>
  <r>
    <s v="ORD102858"/>
    <d v="2025-09-24T00:00:00"/>
    <x v="510"/>
    <s v="Customer_0026"/>
    <s v="P2011"/>
    <s v="Sneakers"/>
    <x v="0"/>
    <x v="4"/>
    <n v="2"/>
    <n v="2499"/>
    <n v="4998"/>
    <n v="0.2"/>
    <n v="999.6"/>
    <n v="3998.4"/>
    <n v="1039.58"/>
    <s v="Lucknow"/>
    <s v="Uttar Pradesh"/>
    <s v="North"/>
    <x v="3"/>
    <s v="Standard"/>
    <n v="2025"/>
    <n v="9"/>
    <s v="September"/>
    <n v="0.26"/>
    <n v="2998.8"/>
    <n v="0"/>
  </r>
  <r>
    <s v="ORD103539"/>
    <d v="2025-10-15T00:00:00"/>
    <x v="670"/>
    <s v="Customer_0725"/>
    <s v="P2001"/>
    <s v="Smartphone"/>
    <x v="2"/>
    <x v="7"/>
    <n v="2"/>
    <n v="24999"/>
    <n v="49998"/>
    <n v="0.1"/>
    <n v="4999.8"/>
    <n v="44998.2"/>
    <n v="5849.77"/>
    <s v="Delhi"/>
    <s v="Delhi"/>
    <s v="North"/>
    <x v="1"/>
    <s v="Standard"/>
    <n v="2025"/>
    <n v="10"/>
    <s v="October"/>
    <n v="0.13"/>
    <n v="39998.400000000001"/>
    <n v="0"/>
  </r>
  <r>
    <s v="ORD103619"/>
    <d v="2025-11-13T00:00:00"/>
    <x v="58"/>
    <s v="Customer_0716"/>
    <s v="P2012"/>
    <s v="Sandals"/>
    <x v="0"/>
    <x v="4"/>
    <n v="1"/>
    <n v="1299"/>
    <n v="1299"/>
    <n v="0.1"/>
    <n v="129.9"/>
    <n v="1169.0999999999999"/>
    <n v="339.04"/>
    <s v="Gurugram"/>
    <s v="Haryana"/>
    <s v="North"/>
    <x v="1"/>
    <s v="Standard"/>
    <n v="2025"/>
    <n v="11"/>
    <s v="November"/>
    <n v="0.28999999999999998"/>
    <n v="1039.2"/>
    <n v="0"/>
  </r>
  <r>
    <s v="ORD104148"/>
    <d v="2025-09-23T00:00:00"/>
    <x v="358"/>
    <s v="Customer_0300"/>
    <s v="P2025"/>
    <s v="Football"/>
    <x v="3"/>
    <x v="6"/>
    <n v="2"/>
    <n v="999"/>
    <n v="1998"/>
    <n v="0.15"/>
    <n v="299.7"/>
    <n v="1698.3"/>
    <n v="399.1"/>
    <s v="Lucknow"/>
    <s v="Uttar Pradesh"/>
    <s v="North"/>
    <x v="1"/>
    <s v="Standard"/>
    <n v="2025"/>
    <n v="9"/>
    <s v="September"/>
    <n v="0.23499999999999999"/>
    <n v="1398.6"/>
    <n v="0"/>
  </r>
  <r>
    <s v="ORD100569"/>
    <d v="2025-05-09T00:00:00"/>
    <x v="286"/>
    <s v="Customer_0462"/>
    <s v="P2004"/>
    <s v="Wireless Mouse"/>
    <x v="2"/>
    <x v="3"/>
    <n v="1"/>
    <n v="899"/>
    <n v="899"/>
    <n v="0.1"/>
    <n v="89.9"/>
    <n v="809.1"/>
    <n v="105.18"/>
    <s v="Chennai"/>
    <s v="Tamil Nadu"/>
    <s v="South"/>
    <x v="2"/>
    <s v="Standard"/>
    <n v="2025"/>
    <n v="5"/>
    <s v="May"/>
    <n v="0.13"/>
    <n v="719.2"/>
    <n v="0"/>
  </r>
  <r>
    <s v="ORD101068"/>
    <d v="2025-11-06T00:00:00"/>
    <x v="286"/>
    <s v="Customer_0462"/>
    <s v="P2009"/>
    <s v="Kurti"/>
    <x v="0"/>
    <x v="0"/>
    <n v="2"/>
    <n v="1199"/>
    <n v="2398"/>
    <n v="0.15"/>
    <n v="359.7"/>
    <n v="2038.3"/>
    <n v="560.53"/>
    <s v="Noida"/>
    <s v="Uttar Pradesh"/>
    <s v="North"/>
    <x v="1"/>
    <s v="Standard"/>
    <n v="2025"/>
    <n v="11"/>
    <s v="November"/>
    <n v="0.27500000000000002"/>
    <n v="1678.6"/>
    <n v="0"/>
  </r>
  <r>
    <s v="ORD102206"/>
    <d v="2025-05-14T00:00:00"/>
    <x v="747"/>
    <s v="Customer_0600"/>
    <s v="P2018"/>
    <s v="Face Wash"/>
    <x v="4"/>
    <x v="11"/>
    <n v="1"/>
    <n v="399"/>
    <n v="399"/>
    <n v="0.05"/>
    <n v="19.95"/>
    <n v="379.05"/>
    <n v="138.35"/>
    <s v="Bengaluru"/>
    <s v="Karnataka"/>
    <s v="South"/>
    <x v="4"/>
    <s v="Standard"/>
    <n v="2025"/>
    <n v="5"/>
    <s v="May"/>
    <n v="0.36499999999999999"/>
    <n v="359.1"/>
    <n v="0"/>
  </r>
  <r>
    <s v="ORD102298"/>
    <d v="2024-01-17T00:00:00"/>
    <x v="768"/>
    <s v="Customer_0610"/>
    <s v="P2005"/>
    <s v="Keyboard"/>
    <x v="2"/>
    <x v="3"/>
    <n v="1"/>
    <n v="1299"/>
    <n v="1299"/>
    <n v="0.05"/>
    <n v="64.95"/>
    <n v="1234.05"/>
    <n v="178.94"/>
    <s v="Mumbai"/>
    <s v="Maharashtra"/>
    <s v="West"/>
    <x v="1"/>
    <s v="Express"/>
    <n v="2024"/>
    <n v="1"/>
    <s v="January"/>
    <n v="0.14499999999999999"/>
    <n v="1169.0999999999999"/>
    <n v="0"/>
  </r>
  <r>
    <s v="ORD102361"/>
    <d v="2024-01-07T00:00:00"/>
    <x v="725"/>
    <s v="Customer_0656"/>
    <s v="P2017"/>
    <s v="Office Chair"/>
    <x v="1"/>
    <x v="5"/>
    <n v="1"/>
    <n v="5999"/>
    <n v="5999"/>
    <n v="0.15"/>
    <n v="899.85"/>
    <n v="5099.1499999999996"/>
    <n v="994.33"/>
    <s v="Jaipur"/>
    <s v="Rajasthan"/>
    <s v="North"/>
    <x v="2"/>
    <s v="Express"/>
    <n v="2024"/>
    <n v="1"/>
    <s v="January"/>
    <n v="0.19500000000000001"/>
    <n v="4199.3"/>
    <n v="0"/>
  </r>
  <r>
    <s v="ORD102656"/>
    <d v="2025-06-28T00:00:00"/>
    <x v="135"/>
    <s v="Customer_0100"/>
    <s v="P2010"/>
    <s v="Dress"/>
    <x v="0"/>
    <x v="0"/>
    <n v="1"/>
    <n v="1999"/>
    <n v="1999"/>
    <n v="0.25"/>
    <n v="499.75"/>
    <n v="1499.25"/>
    <n v="367.32"/>
    <s v="Gurugram"/>
    <s v="Haryana"/>
    <s v="North"/>
    <x v="4"/>
    <s v="Express"/>
    <n v="2025"/>
    <n v="6"/>
    <s v="June"/>
    <n v="0.245"/>
    <n v="999.5"/>
    <n v="0"/>
  </r>
  <r>
    <s v="ORD104042"/>
    <d v="2025-07-18T00:00:00"/>
    <x v="519"/>
    <s v="Customer_0359"/>
    <s v="P2011"/>
    <s v="Sneakers"/>
    <x v="0"/>
    <x v="4"/>
    <n v="1"/>
    <n v="2499"/>
    <n v="2499"/>
    <n v="0.1"/>
    <n v="249.9"/>
    <n v="2249.1"/>
    <n v="652.24"/>
    <s v="Delhi"/>
    <s v="Delhi"/>
    <s v="North"/>
    <x v="3"/>
    <s v="Standard"/>
    <n v="2025"/>
    <n v="7"/>
    <s v="July"/>
    <n v="0.28999999999999998"/>
    <n v="1999.2"/>
    <n v="0"/>
  </r>
  <r>
    <s v="ORD100690"/>
    <d v="2025-02-25T00:00:00"/>
    <x v="55"/>
    <s v="Customer_0234"/>
    <s v="P2006"/>
    <s v="Power Bank"/>
    <x v="2"/>
    <x v="3"/>
    <n v="1"/>
    <n v="1499"/>
    <n v="1499"/>
    <n v="0.05"/>
    <n v="74.95"/>
    <n v="1424.05"/>
    <n v="206.49"/>
    <s v="Hyderabad"/>
    <s v="Telangana"/>
    <s v="South"/>
    <x v="1"/>
    <s v="Standard"/>
    <n v="2025"/>
    <n v="2"/>
    <s v="February"/>
    <n v="0.14499999999999999"/>
    <n v="1349.1"/>
    <n v="0"/>
  </r>
  <r>
    <s v="ORD101410"/>
    <d v="2024-01-13T00:00:00"/>
    <x v="340"/>
    <s v="Customer_0490"/>
    <s v="P2014"/>
    <s v="Cookware Set"/>
    <x v="1"/>
    <x v="1"/>
    <n v="2"/>
    <n v="2999"/>
    <n v="5998"/>
    <n v="0.15"/>
    <n v="899.7"/>
    <n v="5098.3"/>
    <n v="994.17"/>
    <s v="Delhi"/>
    <s v="Delhi"/>
    <s v="North"/>
    <x v="2"/>
    <s v="Standard"/>
    <n v="2024"/>
    <n v="1"/>
    <s v="January"/>
    <n v="0.19500000000000001"/>
    <n v="4198.6000000000004"/>
    <n v="0"/>
  </r>
  <r>
    <s v="ORD101563"/>
    <d v="2024-01-18T00:00:00"/>
    <x v="164"/>
    <s v="Customer_0147"/>
    <s v="P2022"/>
    <s v="Yoga Mat"/>
    <x v="3"/>
    <x v="9"/>
    <n v="1"/>
    <n v="899"/>
    <n v="899"/>
    <n v="0.1"/>
    <n v="89.9"/>
    <n v="809.1"/>
    <n v="202.28"/>
    <s v="Bengaluru"/>
    <s v="Karnataka"/>
    <s v="South"/>
    <x v="4"/>
    <s v="Standard"/>
    <n v="2024"/>
    <n v="1"/>
    <s v="January"/>
    <n v="0.25"/>
    <n v="719.2"/>
    <n v="0"/>
  </r>
  <r>
    <s v="ORD101752"/>
    <d v="2025-06-26T00:00:00"/>
    <x v="581"/>
    <s v="Customer_0193"/>
    <s v="P2006"/>
    <s v="Power Bank"/>
    <x v="2"/>
    <x v="3"/>
    <n v="1"/>
    <n v="1499"/>
    <n v="1499"/>
    <n v="0.15"/>
    <n v="224.85"/>
    <n v="1274.1500000000001"/>
    <n v="146.53"/>
    <s v="Mumbai"/>
    <s v="Maharashtra"/>
    <s v="West"/>
    <x v="3"/>
    <s v="Express"/>
    <n v="2025"/>
    <n v="6"/>
    <s v="June"/>
    <n v="0.115"/>
    <n v="1049.3"/>
    <n v="0"/>
  </r>
  <r>
    <s v="ORD102530"/>
    <d v="2024-10-08T00:00:00"/>
    <x v="305"/>
    <s v="Customer_0369"/>
    <s v="P2004"/>
    <s v="Wireless Mouse"/>
    <x v="2"/>
    <x v="3"/>
    <n v="4"/>
    <n v="899"/>
    <n v="3596"/>
    <n v="0.05"/>
    <n v="179.8"/>
    <n v="3416.2"/>
    <n v="495.35"/>
    <s v="Lucknow"/>
    <s v="Uttar Pradesh"/>
    <s v="North"/>
    <x v="4"/>
    <s v="Express"/>
    <n v="2024"/>
    <n v="10"/>
    <s v="October"/>
    <n v="0.14499999999999999"/>
    <n v="3236.4"/>
    <n v="0"/>
  </r>
  <r>
    <s v="ORD103631"/>
    <d v="2025-07-02T00:00:00"/>
    <x v="14"/>
    <s v="Customer_0726"/>
    <s v="P2018"/>
    <s v="Face Wash"/>
    <x v="4"/>
    <x v="11"/>
    <n v="2"/>
    <n v="399"/>
    <n v="798"/>
    <n v="0.1"/>
    <n v="79.8"/>
    <n v="718.2"/>
    <n v="251.37"/>
    <s v="Ahmedabad"/>
    <s v="Gujarat"/>
    <s v="West"/>
    <x v="3"/>
    <s v="Standard"/>
    <n v="2025"/>
    <n v="7"/>
    <s v="July"/>
    <n v="0.35"/>
    <n v="638.4"/>
    <n v="0"/>
  </r>
  <r>
    <s v="ORD104179"/>
    <d v="2024-10-20T00:00:00"/>
    <x v="40"/>
    <s v="Customer_0751"/>
    <s v="P2003"/>
    <s v="Laptop"/>
    <x v="2"/>
    <x v="2"/>
    <n v="1"/>
    <n v="59999"/>
    <n v="59999"/>
    <n v="0.1"/>
    <n v="5999.9"/>
    <n v="53999.1"/>
    <n v="7019.88"/>
    <s v="Ahmedabad"/>
    <s v="Gujarat"/>
    <s v="West"/>
    <x v="2"/>
    <s v="Standard"/>
    <n v="2024"/>
    <n v="10"/>
    <s v="October"/>
    <n v="0.13"/>
    <n v="47999.199999999997"/>
    <n v="0"/>
  </r>
  <r>
    <s v="ORD104260"/>
    <d v="2024-01-18T00:00:00"/>
    <x v="389"/>
    <s v="Customer_0782"/>
    <s v="P2013"/>
    <s v="Mixer Grinder"/>
    <x v="1"/>
    <x v="1"/>
    <n v="1"/>
    <n v="3499"/>
    <n v="3499"/>
    <n v="0.2"/>
    <n v="699.8"/>
    <n v="2799.2"/>
    <n v="503.86"/>
    <s v="Kolkata"/>
    <s v="West Bengal"/>
    <s v="East"/>
    <x v="0"/>
    <s v="Same Day"/>
    <n v="2024"/>
    <n v="1"/>
    <s v="January"/>
    <n v="0.18"/>
    <n v="2099.4"/>
    <n v="0"/>
  </r>
  <r>
    <s v="ORD100163"/>
    <d v="2025-05-29T00:00:00"/>
    <x v="347"/>
    <s v="Customer_0630"/>
    <s v="P2007"/>
    <s v="T-Shirt"/>
    <x v="0"/>
    <x v="12"/>
    <n v="4"/>
    <n v="799"/>
    <n v="3196"/>
    <n v="0.1"/>
    <n v="319.60000000000002"/>
    <n v="2876.4"/>
    <n v="834.16"/>
    <s v="Ahmedabad"/>
    <s v="Gujarat"/>
    <s v="West"/>
    <x v="2"/>
    <s v="Standard"/>
    <n v="2025"/>
    <n v="5"/>
    <s v="May"/>
    <n v="0.28999999999999998"/>
    <n v="2556.8000000000002"/>
    <n v="0"/>
  </r>
  <r>
    <s v="ORD100391"/>
    <d v="2025-12-15T00:00:00"/>
    <x v="36"/>
    <s v="Customer_0625"/>
    <s v="P2022"/>
    <s v="Yoga Mat"/>
    <x v="3"/>
    <x v="9"/>
    <n v="2"/>
    <n v="899"/>
    <n v="1798"/>
    <n v="0.1"/>
    <n v="179.8"/>
    <n v="1618.2"/>
    <n v="404.55"/>
    <s v="Lucknow"/>
    <s v="Uttar Pradesh"/>
    <s v="North"/>
    <x v="2"/>
    <s v="Standard"/>
    <n v="2025"/>
    <n v="12"/>
    <s v="December"/>
    <n v="0.25"/>
    <n v="1438.4"/>
    <n v="0"/>
  </r>
  <r>
    <s v="ORD101028"/>
    <d v="2025-11-21T00:00:00"/>
    <x v="380"/>
    <s v="Customer_0056"/>
    <s v="P2022"/>
    <s v="Yoga Mat"/>
    <x v="3"/>
    <x v="9"/>
    <n v="1"/>
    <n v="899"/>
    <n v="899"/>
    <n v="0.15"/>
    <n v="134.85"/>
    <n v="764.15"/>
    <n v="179.58"/>
    <s v="Pune"/>
    <s v="Maharashtra"/>
    <s v="West"/>
    <x v="3"/>
    <s v="Standard"/>
    <n v="2025"/>
    <n v="11"/>
    <s v="November"/>
    <n v="0.23499999999999999"/>
    <n v="629.29999999999995"/>
    <n v="0"/>
  </r>
  <r>
    <s v="ORD104287"/>
    <d v="2025-03-16T00:00:00"/>
    <x v="282"/>
    <s v="Customer_0615"/>
    <s v="P2012"/>
    <s v="Sandals"/>
    <x v="0"/>
    <x v="4"/>
    <n v="2"/>
    <n v="1299"/>
    <n v="2598"/>
    <n v="0"/>
    <n v="0"/>
    <n v="2598"/>
    <n v="831.36"/>
    <s v="Chennai"/>
    <s v="Tamil Nadu"/>
    <s v="South"/>
    <x v="1"/>
    <s v="Express"/>
    <n v="2025"/>
    <n v="3"/>
    <s v="March"/>
    <n v="0.32"/>
    <n v="2598"/>
    <n v="0"/>
  </r>
  <r>
    <s v="ORD100463"/>
    <d v="2024-07-02T00:00:00"/>
    <x v="160"/>
    <s v="Customer_0570"/>
    <s v="P2020"/>
    <s v="Shampoo"/>
    <x v="4"/>
    <x v="10"/>
    <n v="1"/>
    <n v="599"/>
    <n v="599"/>
    <n v="0.15"/>
    <n v="89.85"/>
    <n v="509.15"/>
    <n v="170.57"/>
    <s v="Lucknow"/>
    <s v="Uttar Pradesh"/>
    <s v="North"/>
    <x v="4"/>
    <s v="Express"/>
    <n v="2024"/>
    <n v="7"/>
    <s v="July"/>
    <n v="0.33500000000000002"/>
    <n v="419.3"/>
    <n v="0"/>
  </r>
  <r>
    <s v="ORD102465"/>
    <d v="2024-04-19T00:00:00"/>
    <x v="450"/>
    <s v="Customer_0647"/>
    <s v="P2010"/>
    <s v="Dress"/>
    <x v="0"/>
    <x v="0"/>
    <n v="1"/>
    <n v="1999"/>
    <n v="1999"/>
    <n v="0.1"/>
    <n v="199.9"/>
    <n v="1799.1"/>
    <n v="521.74"/>
    <s v="Hyderabad"/>
    <s v="Telangana"/>
    <s v="South"/>
    <x v="1"/>
    <s v="Express"/>
    <n v="2024"/>
    <n v="4"/>
    <s v="April"/>
    <n v="0.28999999999999998"/>
    <n v="1599.2"/>
    <n v="0"/>
  </r>
  <r>
    <s v="ORD104404"/>
    <d v="2024-04-08T00:00:00"/>
    <x v="459"/>
    <s v="Customer_0062"/>
    <s v="P2011"/>
    <s v="Sneakers"/>
    <x v="0"/>
    <x v="4"/>
    <n v="1"/>
    <n v="2499"/>
    <n v="2499"/>
    <n v="0.25"/>
    <n v="624.75"/>
    <n v="1874.25"/>
    <n v="459.19"/>
    <s v="Mumbai"/>
    <s v="Maharashtra"/>
    <s v="West"/>
    <x v="4"/>
    <s v="Standard"/>
    <n v="2024"/>
    <n v="4"/>
    <s v="April"/>
    <n v="0.245"/>
    <n v="1249.5"/>
    <n v="0"/>
  </r>
  <r>
    <s v="ORD104518"/>
    <d v="2025-06-20T00:00:00"/>
    <x v="329"/>
    <s v="Customer_0466"/>
    <s v="P2022"/>
    <s v="Yoga Mat"/>
    <x v="3"/>
    <x v="9"/>
    <n v="1"/>
    <n v="899"/>
    <n v="899"/>
    <n v="0.1"/>
    <n v="89.9"/>
    <n v="809.1"/>
    <n v="202.28"/>
    <s v="Noida"/>
    <s v="Uttar Pradesh"/>
    <s v="North"/>
    <x v="2"/>
    <s v="Standard"/>
    <n v="2025"/>
    <n v="6"/>
    <s v="June"/>
    <n v="0.25"/>
    <n v="719.2"/>
    <n v="0"/>
  </r>
  <r>
    <s v="ORD104642"/>
    <d v="2024-06-01T00:00:00"/>
    <x v="215"/>
    <s v="Customer_0271"/>
    <s v="P2009"/>
    <s v="Kurti"/>
    <x v="0"/>
    <x v="0"/>
    <n v="2"/>
    <n v="1199"/>
    <n v="2398"/>
    <n v="0.15"/>
    <n v="359.7"/>
    <n v="2038.3"/>
    <n v="560.53"/>
    <s v="Gurugram"/>
    <s v="Haryana"/>
    <s v="North"/>
    <x v="2"/>
    <s v="Standard"/>
    <n v="2024"/>
    <n v="6"/>
    <s v="June"/>
    <n v="0.27500000000000002"/>
    <n v="1678.6"/>
    <n v="0"/>
  </r>
  <r>
    <s v="ORD100130"/>
    <d v="2024-09-03T00:00:00"/>
    <x v="253"/>
    <s v="Customer_0481"/>
    <s v="P2013"/>
    <s v="Mixer Grinder"/>
    <x v="1"/>
    <x v="1"/>
    <n v="1"/>
    <n v="3499"/>
    <n v="3499"/>
    <n v="0.2"/>
    <n v="699.8"/>
    <n v="2799.2"/>
    <n v="503.86"/>
    <s v="Hyderabad"/>
    <s v="Telangana"/>
    <s v="South"/>
    <x v="3"/>
    <s v="Express"/>
    <n v="2024"/>
    <n v="9"/>
    <s v="September"/>
    <n v="0.18"/>
    <n v="2099.4"/>
    <n v="0"/>
  </r>
  <r>
    <s v="ORD100907"/>
    <d v="2024-07-15T00:00:00"/>
    <x v="361"/>
    <s v="Customer_0671"/>
    <s v="P2001"/>
    <s v="Smartphone"/>
    <x v="2"/>
    <x v="7"/>
    <n v="3"/>
    <n v="24999"/>
    <n v="74997"/>
    <n v="0.05"/>
    <n v="3749.85"/>
    <n v="71247.149999999994"/>
    <n v="10330.84"/>
    <s v="Pune"/>
    <s v="Maharashtra"/>
    <s v="West"/>
    <x v="1"/>
    <s v="Standard"/>
    <n v="2024"/>
    <n v="7"/>
    <s v="July"/>
    <n v="0.14499999999999999"/>
    <n v="67497.3"/>
    <n v="0"/>
  </r>
  <r>
    <s v="ORD101184"/>
    <d v="2025-09-26T00:00:00"/>
    <x v="745"/>
    <s v="Customer_0585"/>
    <s v="P2012"/>
    <s v="Sandals"/>
    <x v="0"/>
    <x v="4"/>
    <n v="5"/>
    <n v="1299"/>
    <n v="6495"/>
    <n v="0.15"/>
    <n v="974.25"/>
    <n v="5520.75"/>
    <n v="1518.21"/>
    <s v="Noida"/>
    <s v="Uttar Pradesh"/>
    <s v="North"/>
    <x v="4"/>
    <s v="Standard"/>
    <n v="2025"/>
    <n v="9"/>
    <s v="September"/>
    <n v="0.27500000000000002"/>
    <n v="4546.5"/>
    <n v="0"/>
  </r>
  <r>
    <s v="ORD101424"/>
    <d v="2025-06-23T00:00:00"/>
    <x v="636"/>
    <s v="Customer_0073"/>
    <s v="P2017"/>
    <s v="Office Chair"/>
    <x v="1"/>
    <x v="5"/>
    <n v="4"/>
    <n v="5999"/>
    <n v="23996"/>
    <n v="0.1"/>
    <n v="2399.6"/>
    <n v="21596.400000000001"/>
    <n v="4535.24"/>
    <s v="Bengaluru"/>
    <s v="Karnataka"/>
    <s v="South"/>
    <x v="0"/>
    <s v="Standard"/>
    <n v="2025"/>
    <n v="6"/>
    <s v="June"/>
    <n v="0.21"/>
    <n v="19196.8"/>
    <n v="0"/>
  </r>
  <r>
    <s v="ORD103483"/>
    <d v="2024-09-15T00:00:00"/>
    <x v="285"/>
    <s v="Customer_0549"/>
    <s v="P2017"/>
    <s v="Office Chair"/>
    <x v="1"/>
    <x v="5"/>
    <n v="2"/>
    <n v="5999"/>
    <n v="11998"/>
    <n v="0.25"/>
    <n v="2999.5"/>
    <n v="8998.5"/>
    <n v="1484.75"/>
    <s v="Chennai"/>
    <s v="Tamil Nadu"/>
    <s v="South"/>
    <x v="1"/>
    <s v="Standard"/>
    <n v="2024"/>
    <n v="9"/>
    <s v="September"/>
    <n v="0.16500000000000001"/>
    <n v="5999"/>
    <n v="0"/>
  </r>
  <r>
    <s v="ORD100849"/>
    <d v="2024-12-28T00:00:00"/>
    <x v="130"/>
    <s v="Customer_0052"/>
    <s v="P2003"/>
    <s v="Laptop"/>
    <x v="2"/>
    <x v="2"/>
    <n v="1"/>
    <n v="59999"/>
    <n v="59999"/>
    <n v="0"/>
    <n v="0"/>
    <n v="59999"/>
    <n v="9599.84"/>
    <s v="Mumbai"/>
    <s v="Maharashtra"/>
    <s v="West"/>
    <x v="3"/>
    <s v="Standard"/>
    <n v="2024"/>
    <n v="12"/>
    <s v="December"/>
    <n v="0.16"/>
    <n v="59999"/>
    <n v="0"/>
  </r>
  <r>
    <s v="ORD102588"/>
    <d v="2024-09-30T00:00:00"/>
    <x v="156"/>
    <s v="Customer_0509"/>
    <s v="P2003"/>
    <s v="Laptop"/>
    <x v="2"/>
    <x v="2"/>
    <n v="2"/>
    <n v="59999"/>
    <n v="119998"/>
    <n v="0.15"/>
    <n v="17999.7"/>
    <n v="101998.3"/>
    <n v="11729.8"/>
    <s v="Mumbai"/>
    <s v="Maharashtra"/>
    <s v="West"/>
    <x v="4"/>
    <s v="Express"/>
    <n v="2024"/>
    <n v="9"/>
    <s v="September"/>
    <n v="0.115"/>
    <n v="83998.6"/>
    <n v="0"/>
  </r>
  <r>
    <s v="ORD104362"/>
    <d v="2025-02-10T00:00:00"/>
    <x v="621"/>
    <s v="Customer_0407"/>
    <s v="P2016"/>
    <s v="Bedsheet Set"/>
    <x v="1"/>
    <x v="8"/>
    <n v="1"/>
    <n v="999"/>
    <n v="999"/>
    <n v="0.15"/>
    <n v="149.85"/>
    <n v="849.15"/>
    <n v="165.58"/>
    <s v="Kolkata"/>
    <s v="West Bengal"/>
    <s v="East"/>
    <x v="3"/>
    <s v="Standard"/>
    <n v="2025"/>
    <n v="2"/>
    <s v="February"/>
    <n v="0.19500000000000001"/>
    <n v="699.3"/>
    <n v="0"/>
  </r>
  <r>
    <s v="ORD104957"/>
    <d v="2024-03-21T00:00:00"/>
    <x v="22"/>
    <s v="Customer_0151"/>
    <s v="P2007"/>
    <s v="T-Shirt"/>
    <x v="0"/>
    <x v="12"/>
    <n v="1"/>
    <n v="799"/>
    <n v="799"/>
    <n v="0.1"/>
    <n v="79.900000000000006"/>
    <n v="719.1"/>
    <n v="208.54"/>
    <s v="Kolkata"/>
    <s v="West Bengal"/>
    <s v="East"/>
    <x v="0"/>
    <s v="Standard"/>
    <n v="2024"/>
    <n v="3"/>
    <s v="March"/>
    <n v="0.28999999999999998"/>
    <n v="639.20000000000005"/>
    <n v="0"/>
  </r>
  <r>
    <s v="ORD100383"/>
    <d v="2025-01-17T00:00:00"/>
    <x v="42"/>
    <s v="Customer_0431"/>
    <s v="P2019"/>
    <s v="Sunscreen"/>
    <x v="4"/>
    <x v="11"/>
    <n v="1"/>
    <n v="699"/>
    <n v="699"/>
    <n v="0"/>
    <n v="0"/>
    <n v="699"/>
    <n v="265.62"/>
    <s v="Delhi"/>
    <s v="Delhi"/>
    <s v="North"/>
    <x v="4"/>
    <s v="Same Day"/>
    <n v="2025"/>
    <n v="1"/>
    <s v="January"/>
    <n v="0.38"/>
    <n v="699"/>
    <n v="0"/>
  </r>
  <r>
    <s v="ORD102902"/>
    <d v="2025-02-19T00:00:00"/>
    <x v="783"/>
    <s v="Customer_0378"/>
    <s v="P2023"/>
    <s v="Dumbbells"/>
    <x v="3"/>
    <x v="9"/>
    <n v="4"/>
    <n v="1599"/>
    <n v="6396"/>
    <n v="0.25"/>
    <n v="1599"/>
    <n v="4797"/>
    <n v="983.39"/>
    <s v="Jaipur"/>
    <s v="Rajasthan"/>
    <s v="North"/>
    <x v="0"/>
    <s v="Standard"/>
    <n v="2025"/>
    <n v="2"/>
    <s v="February"/>
    <n v="0.20499999999999999"/>
    <n v="3198"/>
    <n v="0"/>
  </r>
  <r>
    <s v="ORD103241"/>
    <d v="2025-04-15T00:00:00"/>
    <x v="721"/>
    <s v="Customer_0417"/>
    <s v="P2013"/>
    <s v="Mixer Grinder"/>
    <x v="1"/>
    <x v="1"/>
    <n v="2"/>
    <n v="3499"/>
    <n v="6998"/>
    <n v="0.1"/>
    <n v="699.8"/>
    <n v="6298.2"/>
    <n v="1322.62"/>
    <s v="Ahmedabad"/>
    <s v="Gujarat"/>
    <s v="West"/>
    <x v="2"/>
    <s v="Same Day"/>
    <n v="2025"/>
    <n v="4"/>
    <s v="April"/>
    <n v="0.21"/>
    <n v="5598.4"/>
    <n v="0"/>
  </r>
  <r>
    <s v="ORD104045"/>
    <d v="2025-08-01T00:00:00"/>
    <x v="440"/>
    <s v="Customer_0115"/>
    <s v="P2017"/>
    <s v="Office Chair"/>
    <x v="1"/>
    <x v="5"/>
    <n v="2"/>
    <n v="5999"/>
    <n v="11998"/>
    <n v="0.2"/>
    <n v="2399.6"/>
    <n v="9598.4"/>
    <n v="1727.71"/>
    <s v="Lucknow"/>
    <s v="Uttar Pradesh"/>
    <s v="North"/>
    <x v="2"/>
    <s v="Standard"/>
    <n v="2025"/>
    <n v="8"/>
    <s v="August"/>
    <n v="0.18"/>
    <n v="7198.8"/>
    <n v="0"/>
  </r>
  <r>
    <s v="ORD101110"/>
    <d v="2024-09-06T00:00:00"/>
    <x v="654"/>
    <s v="Customer_0662"/>
    <s v="P2022"/>
    <s v="Yoga Mat"/>
    <x v="3"/>
    <x v="9"/>
    <n v="1"/>
    <n v="899"/>
    <n v="899"/>
    <n v="0.2"/>
    <n v="179.8"/>
    <n v="719.2"/>
    <n v="158.22"/>
    <s v="Chennai"/>
    <s v="Tamil Nadu"/>
    <s v="South"/>
    <x v="2"/>
    <s v="Standard"/>
    <n v="2024"/>
    <n v="9"/>
    <s v="September"/>
    <n v="0.22"/>
    <n v="539.4"/>
    <n v="0"/>
  </r>
  <r>
    <s v="ORD102249"/>
    <d v="2025-12-14T00:00:00"/>
    <x v="40"/>
    <s v="Customer_0751"/>
    <s v="P2012"/>
    <s v="Sandals"/>
    <x v="0"/>
    <x v="4"/>
    <n v="4"/>
    <n v="1299"/>
    <n v="5196"/>
    <n v="0"/>
    <n v="0"/>
    <n v="5196"/>
    <n v="1662.72"/>
    <s v="Bengaluru"/>
    <s v="Karnataka"/>
    <s v="South"/>
    <x v="3"/>
    <s v="Express"/>
    <n v="2025"/>
    <n v="12"/>
    <s v="December"/>
    <n v="0.32"/>
    <n v="5196"/>
    <n v="0"/>
  </r>
  <r>
    <s v="ORD104288"/>
    <d v="2024-08-19T00:00:00"/>
    <x v="588"/>
    <s v="Customer_0280"/>
    <s v="P2019"/>
    <s v="Sunscreen"/>
    <x v="4"/>
    <x v="11"/>
    <n v="2"/>
    <n v="699"/>
    <n v="1398"/>
    <n v="0.2"/>
    <n v="279.60000000000002"/>
    <n v="1118.4000000000001"/>
    <n v="357.89"/>
    <s v="Lucknow"/>
    <s v="Uttar Pradesh"/>
    <s v="North"/>
    <x v="1"/>
    <s v="Standard"/>
    <n v="2024"/>
    <n v="8"/>
    <s v="August"/>
    <n v="0.32"/>
    <n v="838.8"/>
    <n v="0"/>
  </r>
  <r>
    <s v="ORD100191"/>
    <d v="2024-11-03T00:00:00"/>
    <x v="80"/>
    <s v="Customer_0082"/>
    <s v="P2025"/>
    <s v="Football"/>
    <x v="3"/>
    <x v="6"/>
    <n v="1"/>
    <n v="999"/>
    <n v="999"/>
    <n v="0.25"/>
    <n v="249.75"/>
    <n v="749.25"/>
    <n v="153.6"/>
    <s v="Bengaluru"/>
    <s v="Karnataka"/>
    <s v="South"/>
    <x v="2"/>
    <s v="Same Day"/>
    <n v="2024"/>
    <n v="11"/>
    <s v="November"/>
    <n v="0.20499999999999999"/>
    <n v="499.5"/>
    <n v="0"/>
  </r>
  <r>
    <s v="ORD101044"/>
    <d v="2025-12-01T00:00:00"/>
    <x v="477"/>
    <s v="Customer_0733"/>
    <s v="P2017"/>
    <s v="Office Chair"/>
    <x v="1"/>
    <x v="5"/>
    <n v="3"/>
    <n v="5999"/>
    <n v="17997"/>
    <n v="0.1"/>
    <n v="1799.7"/>
    <n v="16197.3"/>
    <n v="3401.43"/>
    <s v="Hyderabad"/>
    <s v="Telangana"/>
    <s v="South"/>
    <x v="3"/>
    <s v="Express"/>
    <n v="2025"/>
    <n v="12"/>
    <s v="December"/>
    <n v="0.21"/>
    <n v="14397.6"/>
    <n v="0"/>
  </r>
  <r>
    <s v="ORD101944"/>
    <d v="2024-03-23T00:00:00"/>
    <x v="413"/>
    <s v="Customer_0362"/>
    <s v="P2018"/>
    <s v="Face Wash"/>
    <x v="4"/>
    <x v="11"/>
    <n v="2"/>
    <n v="399"/>
    <n v="798"/>
    <n v="0"/>
    <n v="0"/>
    <n v="798"/>
    <n v="303.24"/>
    <s v="Jaipur"/>
    <s v="Rajasthan"/>
    <s v="North"/>
    <x v="4"/>
    <s v="Standard"/>
    <n v="2024"/>
    <n v="3"/>
    <s v="March"/>
    <n v="0.38"/>
    <n v="798"/>
    <n v="0"/>
  </r>
  <r>
    <s v="ORD102296"/>
    <d v="2025-10-31T00:00:00"/>
    <x v="403"/>
    <s v="Customer_0344"/>
    <s v="P2004"/>
    <s v="Wireless Mouse"/>
    <x v="2"/>
    <x v="3"/>
    <n v="1"/>
    <n v="899"/>
    <n v="899"/>
    <n v="0"/>
    <n v="0"/>
    <n v="899"/>
    <n v="143.84"/>
    <s v="Lucknow"/>
    <s v="Uttar Pradesh"/>
    <s v="North"/>
    <x v="1"/>
    <s v="Standard"/>
    <n v="2025"/>
    <n v="10"/>
    <s v="October"/>
    <n v="0.16"/>
    <n v="899"/>
    <n v="0"/>
  </r>
  <r>
    <s v="ORD102470"/>
    <d v="2025-10-27T00:00:00"/>
    <x v="203"/>
    <s v="Customer_0395"/>
    <s v="P2018"/>
    <s v="Face Wash"/>
    <x v="4"/>
    <x v="11"/>
    <n v="2"/>
    <n v="399"/>
    <n v="798"/>
    <n v="0.25"/>
    <n v="199.5"/>
    <n v="598.5"/>
    <n v="182.54"/>
    <s v="Bengaluru"/>
    <s v="Karnataka"/>
    <s v="South"/>
    <x v="2"/>
    <s v="Same Day"/>
    <n v="2025"/>
    <n v="10"/>
    <s v="October"/>
    <n v="0.30499999999999999"/>
    <n v="399"/>
    <n v="0"/>
  </r>
  <r>
    <s v="ORD102557"/>
    <d v="2024-02-02T00:00:00"/>
    <x v="512"/>
    <s v="Customer_0515"/>
    <s v="P2013"/>
    <s v="Mixer Grinder"/>
    <x v="1"/>
    <x v="1"/>
    <n v="1"/>
    <n v="3499"/>
    <n v="3499"/>
    <n v="0.1"/>
    <n v="349.9"/>
    <n v="3149.1"/>
    <n v="661.31"/>
    <s v="Ahmedabad"/>
    <s v="Gujarat"/>
    <s v="West"/>
    <x v="4"/>
    <s v="Same Day"/>
    <n v="2024"/>
    <n v="2"/>
    <s v="February"/>
    <n v="0.21"/>
    <n v="2799.2"/>
    <n v="0"/>
  </r>
  <r>
    <s v="ORD102717"/>
    <d v="2024-04-05T00:00:00"/>
    <x v="32"/>
    <s v="Customer_0295"/>
    <s v="P2018"/>
    <s v="Face Wash"/>
    <x v="4"/>
    <x v="11"/>
    <n v="1"/>
    <n v="399"/>
    <n v="399"/>
    <n v="0.25"/>
    <n v="99.75"/>
    <n v="299.25"/>
    <n v="91.27"/>
    <s v="Mumbai"/>
    <s v="Maharashtra"/>
    <s v="West"/>
    <x v="1"/>
    <s v="Standard"/>
    <n v="2024"/>
    <n v="4"/>
    <s v="April"/>
    <n v="0.30499999999999999"/>
    <n v="199.5"/>
    <n v="0"/>
  </r>
  <r>
    <s v="ORD104980"/>
    <d v="2025-02-19T00:00:00"/>
    <x v="19"/>
    <s v="Customer_0715"/>
    <s v="P2017"/>
    <s v="Office Chair"/>
    <x v="1"/>
    <x v="5"/>
    <n v="2"/>
    <n v="5999"/>
    <n v="11998"/>
    <n v="0.15"/>
    <n v="1799.7"/>
    <n v="10198.299999999999"/>
    <n v="1988.67"/>
    <s v="Chennai"/>
    <s v="Tamil Nadu"/>
    <s v="South"/>
    <x v="4"/>
    <s v="Standard"/>
    <n v="2025"/>
    <n v="2"/>
    <s v="February"/>
    <n v="0.19500000000000001"/>
    <n v="8398.6"/>
    <n v="0"/>
  </r>
  <r>
    <s v="ORD101139"/>
    <d v="2025-01-23T00:00:00"/>
    <x v="290"/>
    <s v="Customer_0539"/>
    <s v="P2015"/>
    <s v="Table Lamp"/>
    <x v="1"/>
    <x v="8"/>
    <n v="1"/>
    <n v="1299"/>
    <n v="1299"/>
    <n v="0.1"/>
    <n v="129.9"/>
    <n v="1169.0999999999999"/>
    <n v="245.51"/>
    <s v="Pune"/>
    <s v="Maharashtra"/>
    <s v="West"/>
    <x v="4"/>
    <s v="Standard"/>
    <n v="2025"/>
    <n v="1"/>
    <s v="January"/>
    <n v="0.21"/>
    <n v="1039.2"/>
    <n v="0"/>
  </r>
  <r>
    <s v="ORD101235"/>
    <d v="2025-01-21T00:00:00"/>
    <x v="709"/>
    <s v="Customer_0288"/>
    <s v="P2021"/>
    <s v="Perfume"/>
    <x v="4"/>
    <x v="13"/>
    <n v="2"/>
    <n v="1499"/>
    <n v="2998"/>
    <n v="0.05"/>
    <n v="149.9"/>
    <n v="2848.1"/>
    <n v="1039.56"/>
    <s v="Mumbai"/>
    <s v="Maharashtra"/>
    <s v="West"/>
    <x v="2"/>
    <s v="Express"/>
    <n v="2025"/>
    <n v="1"/>
    <s v="January"/>
    <n v="0.36499999999999999"/>
    <n v="2698.2"/>
    <n v="0"/>
  </r>
  <r>
    <s v="ORD101612"/>
    <d v="2025-07-19T00:00:00"/>
    <x v="316"/>
    <s v="Customer_0387"/>
    <s v="P2001"/>
    <s v="Smartphone"/>
    <x v="2"/>
    <x v="7"/>
    <n v="3"/>
    <n v="24999"/>
    <n v="74997"/>
    <n v="0.1"/>
    <n v="7499.7"/>
    <n v="67497.3"/>
    <n v="8774.65"/>
    <s v="Delhi"/>
    <s v="Delhi"/>
    <s v="North"/>
    <x v="1"/>
    <s v="Standard"/>
    <n v="2025"/>
    <n v="7"/>
    <s v="July"/>
    <n v="0.13"/>
    <n v="59997.599999999999"/>
    <n v="0"/>
  </r>
  <r>
    <s v="ORD102255"/>
    <d v="2025-05-02T00:00:00"/>
    <x v="441"/>
    <s v="Customer_0678"/>
    <s v="P2017"/>
    <s v="Office Chair"/>
    <x v="1"/>
    <x v="5"/>
    <n v="2"/>
    <n v="5999"/>
    <n v="11998"/>
    <n v="0.3"/>
    <n v="3599.4"/>
    <n v="8398.6"/>
    <n v="1259.79"/>
    <s v="Hyderabad"/>
    <s v="Telangana"/>
    <s v="South"/>
    <x v="1"/>
    <s v="Express"/>
    <n v="2025"/>
    <n v="5"/>
    <s v="May"/>
    <n v="0.15"/>
    <n v="4799.2"/>
    <n v="0"/>
  </r>
  <r>
    <s v="ORD103853"/>
    <d v="2024-02-27T00:00:00"/>
    <x v="653"/>
    <s v="Customer_0264"/>
    <s v="P2005"/>
    <s v="Keyboard"/>
    <x v="2"/>
    <x v="3"/>
    <n v="2"/>
    <n v="1299"/>
    <n v="2598"/>
    <n v="0.1"/>
    <n v="259.8"/>
    <n v="2338.1999999999998"/>
    <n v="303.97000000000003"/>
    <s v="Ahmedabad"/>
    <s v="Gujarat"/>
    <s v="West"/>
    <x v="1"/>
    <s v="Standard"/>
    <n v="2024"/>
    <n v="2"/>
    <s v="February"/>
    <n v="0.13"/>
    <n v="2078.4"/>
    <n v="0"/>
  </r>
  <r>
    <s v="ORD101248"/>
    <d v="2025-10-14T00:00:00"/>
    <x v="88"/>
    <s v="Customer_0389"/>
    <s v="P2005"/>
    <s v="Keyboard"/>
    <x v="2"/>
    <x v="3"/>
    <n v="4"/>
    <n v="1299"/>
    <n v="5196"/>
    <n v="0.1"/>
    <n v="519.6"/>
    <n v="4676.3999999999996"/>
    <n v="607.92999999999995"/>
    <s v="Kolkata"/>
    <s v="West Bengal"/>
    <s v="East"/>
    <x v="2"/>
    <s v="Standard"/>
    <n v="2025"/>
    <n v="10"/>
    <s v="October"/>
    <n v="0.13"/>
    <n v="4156.8"/>
    <n v="0"/>
  </r>
  <r>
    <s v="ORD102110"/>
    <d v="2024-01-10T00:00:00"/>
    <x v="432"/>
    <s v="Customer_0427"/>
    <s v="P2010"/>
    <s v="Dress"/>
    <x v="0"/>
    <x v="0"/>
    <n v="2"/>
    <n v="1999"/>
    <n v="3998"/>
    <n v="0.05"/>
    <n v="199.9"/>
    <n v="3798.1"/>
    <n v="1158.42"/>
    <s v="Gurugram"/>
    <s v="Haryana"/>
    <s v="North"/>
    <x v="1"/>
    <s v="Standard"/>
    <n v="2024"/>
    <n v="1"/>
    <s v="January"/>
    <n v="0.30499999999999999"/>
    <n v="3598.2"/>
    <n v="0"/>
  </r>
  <r>
    <s v="ORD103257"/>
    <d v="2025-12-20T00:00:00"/>
    <x v="41"/>
    <s v="Customer_0334"/>
    <s v="P2002"/>
    <s v="Wireless Earbuds"/>
    <x v="2"/>
    <x v="7"/>
    <n v="4"/>
    <n v="2999"/>
    <n v="11996"/>
    <n v="0.15"/>
    <n v="1799.4"/>
    <n v="10196.6"/>
    <n v="1172.6099999999999"/>
    <s v="Pune"/>
    <s v="Maharashtra"/>
    <s v="West"/>
    <x v="4"/>
    <s v="Standard"/>
    <n v="2025"/>
    <n v="12"/>
    <s v="December"/>
    <n v="0.115"/>
    <n v="8397.2000000000007"/>
    <n v="0"/>
  </r>
  <r>
    <s v="ORD103352"/>
    <d v="2024-06-24T00:00:00"/>
    <x v="627"/>
    <s v="Customer_0542"/>
    <s v="P2015"/>
    <s v="Table Lamp"/>
    <x v="1"/>
    <x v="8"/>
    <n v="1"/>
    <n v="1299"/>
    <n v="1299"/>
    <n v="0.15"/>
    <n v="194.85"/>
    <n v="1104.1500000000001"/>
    <n v="215.31"/>
    <s v="Gurugram"/>
    <s v="Haryana"/>
    <s v="North"/>
    <x v="1"/>
    <s v="Standard"/>
    <n v="2024"/>
    <n v="6"/>
    <s v="June"/>
    <n v="0.19500000000000001"/>
    <n v="909.3"/>
    <n v="0"/>
  </r>
  <r>
    <s v="ORD103470"/>
    <d v="2024-03-25T00:00:00"/>
    <x v="74"/>
    <s v="Customer_0388"/>
    <s v="P2022"/>
    <s v="Yoga Mat"/>
    <x v="3"/>
    <x v="9"/>
    <n v="1"/>
    <n v="899"/>
    <n v="899"/>
    <n v="0.1"/>
    <n v="89.9"/>
    <n v="809.1"/>
    <n v="202.28"/>
    <s v="Ahmedabad"/>
    <s v="Gujarat"/>
    <s v="West"/>
    <x v="1"/>
    <s v="Standard"/>
    <n v="2024"/>
    <n v="3"/>
    <s v="March"/>
    <n v="0.25"/>
    <n v="719.2"/>
    <n v="0"/>
  </r>
  <r>
    <s v="ORD103493"/>
    <d v="2025-05-26T00:00:00"/>
    <x v="544"/>
    <s v="Customer_0791"/>
    <s v="P2007"/>
    <s v="T-Shirt"/>
    <x v="0"/>
    <x v="12"/>
    <n v="4"/>
    <n v="799"/>
    <n v="3196"/>
    <n v="0.1"/>
    <n v="319.60000000000002"/>
    <n v="2876.4"/>
    <n v="834.16"/>
    <s v="Gurugram"/>
    <s v="Haryana"/>
    <s v="North"/>
    <x v="1"/>
    <s v="Standard"/>
    <n v="2025"/>
    <n v="5"/>
    <s v="May"/>
    <n v="0.28999999999999998"/>
    <n v="2556.8000000000002"/>
    <n v="0"/>
  </r>
  <r>
    <s v="ORD103659"/>
    <d v="2025-03-20T00:00:00"/>
    <x v="563"/>
    <s v="Customer_0214"/>
    <s v="P2023"/>
    <s v="Dumbbells"/>
    <x v="3"/>
    <x v="9"/>
    <n v="5"/>
    <n v="1599"/>
    <n v="7995"/>
    <n v="0.15"/>
    <n v="1199.25"/>
    <n v="6795.75"/>
    <n v="1597"/>
    <s v="Noida"/>
    <s v="Uttar Pradesh"/>
    <s v="North"/>
    <x v="4"/>
    <s v="Same Day"/>
    <n v="2025"/>
    <n v="3"/>
    <s v="March"/>
    <n v="0.23499999999999999"/>
    <n v="5596.5"/>
    <n v="0"/>
  </r>
  <r>
    <s v="ORD104401"/>
    <d v="2025-10-22T00:00:00"/>
    <x v="723"/>
    <s v="Customer_0372"/>
    <s v="P2013"/>
    <s v="Mixer Grinder"/>
    <x v="1"/>
    <x v="1"/>
    <n v="1"/>
    <n v="3499"/>
    <n v="3499"/>
    <n v="0.1"/>
    <n v="349.9"/>
    <n v="3149.1"/>
    <n v="661.31"/>
    <s v="Bengaluru"/>
    <s v="Karnataka"/>
    <s v="South"/>
    <x v="4"/>
    <s v="Same Day"/>
    <n v="2025"/>
    <n v="10"/>
    <s v="October"/>
    <n v="0.21"/>
    <n v="2799.2"/>
    <n v="0"/>
  </r>
  <r>
    <s v="ORD104849"/>
    <d v="2024-12-05T00:00:00"/>
    <x v="367"/>
    <s v="Customer_0255"/>
    <s v="P2009"/>
    <s v="Kurti"/>
    <x v="0"/>
    <x v="0"/>
    <n v="3"/>
    <n v="1199"/>
    <n v="3597"/>
    <n v="0.15"/>
    <n v="539.54999999999995"/>
    <n v="3057.45"/>
    <n v="840.8"/>
    <s v="Bengaluru"/>
    <s v="Karnataka"/>
    <s v="South"/>
    <x v="4"/>
    <s v="Standard"/>
    <n v="2024"/>
    <n v="12"/>
    <s v="December"/>
    <n v="0.27500000000000002"/>
    <n v="2517.9"/>
    <n v="0"/>
  </r>
  <r>
    <s v="ORD100312"/>
    <d v="2025-08-02T00:00:00"/>
    <x v="431"/>
    <s v="Customer_0686"/>
    <s v="P2013"/>
    <s v="Mixer Grinder"/>
    <x v="1"/>
    <x v="1"/>
    <n v="1"/>
    <n v="3499"/>
    <n v="3499"/>
    <n v="0.25"/>
    <n v="874.75"/>
    <n v="2624.25"/>
    <n v="433"/>
    <s v="Chennai"/>
    <s v="Tamil Nadu"/>
    <s v="South"/>
    <x v="1"/>
    <s v="Standard"/>
    <n v="2025"/>
    <n v="8"/>
    <s v="August"/>
    <n v="0.16500000000000001"/>
    <n v="1749.5"/>
    <n v="0"/>
  </r>
  <r>
    <s v="ORD100752"/>
    <d v="2024-04-07T00:00:00"/>
    <x v="411"/>
    <s v="Customer_0297"/>
    <s v="P2017"/>
    <s v="Office Chair"/>
    <x v="1"/>
    <x v="5"/>
    <n v="3"/>
    <n v="5999"/>
    <n v="17997"/>
    <n v="0.05"/>
    <n v="899.85"/>
    <n v="17097.150000000001"/>
    <n v="3846.86"/>
    <s v="Pune"/>
    <s v="Maharashtra"/>
    <s v="West"/>
    <x v="2"/>
    <s v="Express"/>
    <n v="2024"/>
    <n v="4"/>
    <s v="April"/>
    <n v="0.22500000000000001"/>
    <n v="16197.3"/>
    <n v="0"/>
  </r>
  <r>
    <s v="ORD101228"/>
    <d v="2025-06-24T00:00:00"/>
    <x v="652"/>
    <s v="Customer_0495"/>
    <s v="P2008"/>
    <s v="Jeans"/>
    <x v="0"/>
    <x v="12"/>
    <n v="2"/>
    <n v="1799"/>
    <n v="3598"/>
    <n v="0.05"/>
    <n v="179.9"/>
    <n v="3418.1"/>
    <n v="1042.52"/>
    <s v="Lucknow"/>
    <s v="Uttar Pradesh"/>
    <s v="North"/>
    <x v="2"/>
    <s v="Express"/>
    <n v="2025"/>
    <n v="6"/>
    <s v="June"/>
    <n v="0.30499999999999999"/>
    <n v="3238.2"/>
    <n v="0"/>
  </r>
  <r>
    <s v="ORD103799"/>
    <d v="2024-02-13T00:00:00"/>
    <x v="689"/>
    <s v="Customer_0605"/>
    <s v="P2005"/>
    <s v="Keyboard"/>
    <x v="2"/>
    <x v="3"/>
    <n v="1"/>
    <n v="1299"/>
    <n v="1299"/>
    <n v="0.1"/>
    <n v="129.9"/>
    <n v="1169.0999999999999"/>
    <n v="151.97999999999999"/>
    <s v="Noida"/>
    <s v="Uttar Pradesh"/>
    <s v="North"/>
    <x v="1"/>
    <s v="Express"/>
    <n v="2024"/>
    <n v="2"/>
    <s v="February"/>
    <n v="0.13"/>
    <n v="1039.2"/>
    <n v="0"/>
  </r>
  <r>
    <s v="ORD100142"/>
    <d v="2024-08-23T00:00:00"/>
    <x v="527"/>
    <s v="Customer_0797"/>
    <s v="P2010"/>
    <s v="Dress"/>
    <x v="0"/>
    <x v="0"/>
    <n v="1"/>
    <n v="1999"/>
    <n v="1999"/>
    <n v="0.1"/>
    <n v="199.9"/>
    <n v="1799.1"/>
    <n v="521.74"/>
    <s v="Gurugram"/>
    <s v="Haryana"/>
    <s v="North"/>
    <x v="1"/>
    <s v="Express"/>
    <n v="2024"/>
    <n v="8"/>
    <s v="August"/>
    <n v="0.28999999999999998"/>
    <n v="1599.2"/>
    <n v="0"/>
  </r>
  <r>
    <s v="ORD100241"/>
    <d v="2024-08-04T00:00:00"/>
    <x v="205"/>
    <s v="Customer_0761"/>
    <s v="P2017"/>
    <s v="Office Chair"/>
    <x v="1"/>
    <x v="5"/>
    <n v="1"/>
    <n v="5999"/>
    <n v="5999"/>
    <n v="0.15"/>
    <n v="899.85"/>
    <n v="5099.1499999999996"/>
    <n v="994.33"/>
    <s v="Pune"/>
    <s v="Maharashtra"/>
    <s v="West"/>
    <x v="1"/>
    <s v="Standard"/>
    <n v="2024"/>
    <n v="8"/>
    <s v="August"/>
    <n v="0.19500000000000001"/>
    <n v="4199.3"/>
    <n v="0"/>
  </r>
  <r>
    <s v="ORD101358"/>
    <d v="2025-12-09T00:00:00"/>
    <x v="702"/>
    <s v="Customer_0293"/>
    <s v="P2024"/>
    <s v="Cricket Bat"/>
    <x v="3"/>
    <x v="6"/>
    <n v="4"/>
    <n v="2499"/>
    <n v="9996"/>
    <n v="0.25"/>
    <n v="2499"/>
    <n v="7497"/>
    <n v="1536.89"/>
    <s v="Chennai"/>
    <s v="Tamil Nadu"/>
    <s v="South"/>
    <x v="2"/>
    <s v="Express"/>
    <n v="2025"/>
    <n v="12"/>
    <s v="December"/>
    <n v="0.20499999999999999"/>
    <n v="4998"/>
    <n v="0"/>
  </r>
  <r>
    <s v="ORD101518"/>
    <d v="2025-08-03T00:00:00"/>
    <x v="702"/>
    <s v="Customer_0293"/>
    <s v="P2004"/>
    <s v="Wireless Mouse"/>
    <x v="2"/>
    <x v="3"/>
    <n v="2"/>
    <n v="899"/>
    <n v="1798"/>
    <n v="0.2"/>
    <n v="359.6"/>
    <n v="1438.4"/>
    <n v="143.84"/>
    <s v="Noida"/>
    <s v="Uttar Pradesh"/>
    <s v="North"/>
    <x v="2"/>
    <s v="Standard"/>
    <n v="2025"/>
    <n v="8"/>
    <s v="August"/>
    <n v="0.1"/>
    <n v="1078.8"/>
    <n v="0"/>
  </r>
  <r>
    <s v="ORD102559"/>
    <d v="2025-05-01T00:00:00"/>
    <x v="56"/>
    <s v="Customer_0074"/>
    <s v="P2021"/>
    <s v="Perfume"/>
    <x v="4"/>
    <x v="13"/>
    <n v="2"/>
    <n v="1499"/>
    <n v="2998"/>
    <n v="0.1"/>
    <n v="299.8"/>
    <n v="2698.2"/>
    <n v="944.37"/>
    <s v="Bengaluru"/>
    <s v="Karnataka"/>
    <s v="South"/>
    <x v="2"/>
    <s v="Standard"/>
    <n v="2025"/>
    <n v="5"/>
    <s v="May"/>
    <n v="0.35"/>
    <n v="2398.4"/>
    <n v="0"/>
  </r>
  <r>
    <s v="ORD103249"/>
    <d v="2024-10-04T00:00:00"/>
    <x v="368"/>
    <s v="Customer_0609"/>
    <s v="P2020"/>
    <s v="Shampoo"/>
    <x v="4"/>
    <x v="10"/>
    <n v="2"/>
    <n v="599"/>
    <n v="1198"/>
    <n v="0.1"/>
    <n v="119.8"/>
    <n v="1078.2"/>
    <n v="377.37"/>
    <s v="Lucknow"/>
    <s v="Uttar Pradesh"/>
    <s v="North"/>
    <x v="3"/>
    <s v="Express"/>
    <n v="2024"/>
    <n v="10"/>
    <s v="October"/>
    <n v="0.35"/>
    <n v="958.4"/>
    <n v="0"/>
  </r>
  <r>
    <s v="ORD104266"/>
    <d v="2024-02-17T00:00:00"/>
    <x v="40"/>
    <s v="Customer_0751"/>
    <s v="P2013"/>
    <s v="Mixer Grinder"/>
    <x v="1"/>
    <x v="1"/>
    <n v="1"/>
    <n v="3499"/>
    <n v="3499"/>
    <n v="0.05"/>
    <n v="174.95"/>
    <n v="3324.05"/>
    <n v="747.91"/>
    <s v="Gurugram"/>
    <s v="Haryana"/>
    <s v="North"/>
    <x v="1"/>
    <s v="Express"/>
    <n v="2024"/>
    <n v="2"/>
    <s v="February"/>
    <n v="0.22500000000000001"/>
    <n v="3149.1"/>
    <n v="0"/>
  </r>
  <r>
    <s v="ORD104426"/>
    <d v="2024-03-17T00:00:00"/>
    <x v="136"/>
    <s v="Customer_0224"/>
    <s v="P2003"/>
    <s v="Laptop"/>
    <x v="2"/>
    <x v="2"/>
    <n v="2"/>
    <n v="59999"/>
    <n v="119998"/>
    <n v="0"/>
    <n v="0"/>
    <n v="119998"/>
    <n v="19199.68"/>
    <s v="Pune"/>
    <s v="Maharashtra"/>
    <s v="West"/>
    <x v="1"/>
    <s v="Standard"/>
    <n v="2024"/>
    <n v="3"/>
    <s v="March"/>
    <n v="0.16"/>
    <n v="119998"/>
    <n v="0"/>
  </r>
  <r>
    <s v="ORD104847"/>
    <d v="2025-12-01T00:00:00"/>
    <x v="387"/>
    <s v="Customer_0197"/>
    <s v="P2018"/>
    <s v="Face Wash"/>
    <x v="4"/>
    <x v="11"/>
    <n v="2"/>
    <n v="399"/>
    <n v="798"/>
    <n v="0.1"/>
    <n v="79.8"/>
    <n v="718.2"/>
    <n v="251.37"/>
    <s v="Mumbai"/>
    <s v="Maharashtra"/>
    <s v="West"/>
    <x v="4"/>
    <s v="Standard"/>
    <n v="2025"/>
    <n v="12"/>
    <s v="December"/>
    <n v="0.35"/>
    <n v="638.4"/>
    <n v="0"/>
  </r>
  <r>
    <s v="ORD100247"/>
    <d v="2024-10-14T00:00:00"/>
    <x v="560"/>
    <s v="Customer_0722"/>
    <s v="P2008"/>
    <s v="Jeans"/>
    <x v="0"/>
    <x v="12"/>
    <n v="3"/>
    <n v="1799"/>
    <n v="5397"/>
    <n v="0.25"/>
    <n v="1349.25"/>
    <n v="4047.75"/>
    <n v="991.7"/>
    <s v="Lucknow"/>
    <s v="Uttar Pradesh"/>
    <s v="North"/>
    <x v="4"/>
    <s v="Standard"/>
    <n v="2024"/>
    <n v="10"/>
    <s v="October"/>
    <n v="0.245"/>
    <n v="2698.5"/>
    <n v="0"/>
  </r>
  <r>
    <s v="ORD100513"/>
    <d v="2025-07-10T00:00:00"/>
    <x v="592"/>
    <s v="Customer_0483"/>
    <s v="P2022"/>
    <s v="Yoga Mat"/>
    <x v="3"/>
    <x v="9"/>
    <n v="1"/>
    <n v="899"/>
    <n v="899"/>
    <n v="0.1"/>
    <n v="89.9"/>
    <n v="809.1"/>
    <n v="202.28"/>
    <s v="Jaipur"/>
    <s v="Rajasthan"/>
    <s v="North"/>
    <x v="0"/>
    <s v="Standard"/>
    <n v="2025"/>
    <n v="7"/>
    <s v="July"/>
    <n v="0.25"/>
    <n v="719.2"/>
    <n v="0"/>
  </r>
  <r>
    <s v="ORD100917"/>
    <d v="2025-07-31T00:00:00"/>
    <x v="784"/>
    <s v="Customer_0326"/>
    <s v="P2011"/>
    <s v="Sneakers"/>
    <x v="0"/>
    <x v="4"/>
    <n v="2"/>
    <n v="2499"/>
    <n v="4998"/>
    <n v="0.3"/>
    <n v="1499.4"/>
    <n v="3498.6"/>
    <n v="804.68"/>
    <s v="Chennai"/>
    <s v="Tamil Nadu"/>
    <s v="South"/>
    <x v="1"/>
    <s v="Standard"/>
    <n v="2025"/>
    <n v="7"/>
    <s v="July"/>
    <n v="0.23"/>
    <n v="1999.2"/>
    <n v="0"/>
  </r>
  <r>
    <s v="ORD102841"/>
    <d v="2025-11-04T00:00:00"/>
    <x v="438"/>
    <s v="Customer_0792"/>
    <s v="P2006"/>
    <s v="Power Bank"/>
    <x v="2"/>
    <x v="3"/>
    <n v="1"/>
    <n v="1499"/>
    <n v="1499"/>
    <n v="0.25"/>
    <n v="374.75"/>
    <n v="1124.25"/>
    <n v="95.56"/>
    <s v="Jaipur"/>
    <s v="Rajasthan"/>
    <s v="North"/>
    <x v="3"/>
    <s v="Express"/>
    <n v="2025"/>
    <n v="11"/>
    <s v="November"/>
    <n v="8.5000000000000006E-2"/>
    <n v="749.5"/>
    <n v="0"/>
  </r>
  <r>
    <s v="ORD102947"/>
    <d v="2024-02-03T00:00:00"/>
    <x v="757"/>
    <s v="Customer_0561"/>
    <s v="P2017"/>
    <s v="Office Chair"/>
    <x v="1"/>
    <x v="5"/>
    <n v="2"/>
    <n v="5999"/>
    <n v="11998"/>
    <n v="0.05"/>
    <n v="599.9"/>
    <n v="11398.1"/>
    <n v="2564.5700000000002"/>
    <s v="Noida"/>
    <s v="Uttar Pradesh"/>
    <s v="North"/>
    <x v="2"/>
    <s v="Express"/>
    <n v="2024"/>
    <n v="2"/>
    <s v="February"/>
    <n v="0.22500000000000001"/>
    <n v="10798.2"/>
    <n v="0"/>
  </r>
  <r>
    <s v="ORD103846"/>
    <d v="2024-07-02T00:00:00"/>
    <x v="428"/>
    <s v="Customer_0708"/>
    <s v="P2004"/>
    <s v="Wireless Mouse"/>
    <x v="2"/>
    <x v="3"/>
    <n v="2"/>
    <n v="899"/>
    <n v="1798"/>
    <n v="0.2"/>
    <n v="359.6"/>
    <n v="1438.4"/>
    <n v="143.84"/>
    <s v="Chennai"/>
    <s v="Tamil Nadu"/>
    <s v="South"/>
    <x v="1"/>
    <s v="Express"/>
    <n v="2024"/>
    <n v="7"/>
    <s v="July"/>
    <n v="0.1"/>
    <n v="1078.8"/>
    <n v="0"/>
  </r>
  <r>
    <s v="ORD100200"/>
    <d v="2024-11-18T00:00:00"/>
    <x v="309"/>
    <s v="Customer_0790"/>
    <s v="P2016"/>
    <s v="Bedsheet Set"/>
    <x v="1"/>
    <x v="8"/>
    <n v="2"/>
    <n v="999"/>
    <n v="1998"/>
    <n v="0.1"/>
    <n v="199.8"/>
    <n v="1798.2"/>
    <n v="377.62"/>
    <s v="Ahmedabad"/>
    <s v="Gujarat"/>
    <s v="West"/>
    <x v="1"/>
    <s v="Standard"/>
    <n v="2024"/>
    <n v="11"/>
    <s v="November"/>
    <n v="0.21"/>
    <n v="1598.4"/>
    <n v="0"/>
  </r>
  <r>
    <s v="ORD100382"/>
    <d v="2024-01-17T00:00:00"/>
    <x v="746"/>
    <s v="Customer_0703"/>
    <s v="P2016"/>
    <s v="Bedsheet Set"/>
    <x v="1"/>
    <x v="8"/>
    <n v="1"/>
    <n v="999"/>
    <n v="999"/>
    <n v="0"/>
    <n v="0"/>
    <n v="999"/>
    <n v="239.76"/>
    <s v="Bengaluru"/>
    <s v="Karnataka"/>
    <s v="South"/>
    <x v="4"/>
    <s v="Express"/>
    <n v="2024"/>
    <n v="1"/>
    <s v="January"/>
    <n v="0.24"/>
    <n v="999"/>
    <n v="0"/>
  </r>
  <r>
    <s v="ORD100964"/>
    <d v="2024-07-31T00:00:00"/>
    <x v="375"/>
    <s v="Customer_0034"/>
    <s v="P2003"/>
    <s v="Laptop"/>
    <x v="2"/>
    <x v="2"/>
    <n v="1"/>
    <n v="59999"/>
    <n v="59999"/>
    <n v="0.2"/>
    <n v="11999.8"/>
    <n v="47999.199999999997"/>
    <n v="4799.92"/>
    <s v="Noida"/>
    <s v="Uttar Pradesh"/>
    <s v="North"/>
    <x v="3"/>
    <s v="Same Day"/>
    <n v="2024"/>
    <n v="7"/>
    <s v="July"/>
    <n v="0.1"/>
    <n v="35999.4"/>
    <n v="0"/>
  </r>
  <r>
    <s v="ORD102589"/>
    <d v="2025-08-24T00:00:00"/>
    <x v="748"/>
    <s v="Customer_0402"/>
    <s v="P2006"/>
    <s v="Power Bank"/>
    <x v="2"/>
    <x v="3"/>
    <n v="1"/>
    <n v="1499"/>
    <n v="1499"/>
    <n v="0.25"/>
    <n v="374.75"/>
    <n v="1124.25"/>
    <n v="95.56"/>
    <s v="Lucknow"/>
    <s v="Uttar Pradesh"/>
    <s v="North"/>
    <x v="1"/>
    <s v="Same Day"/>
    <n v="2025"/>
    <n v="8"/>
    <s v="August"/>
    <n v="8.5000000000000006E-2"/>
    <n v="749.5"/>
    <n v="0"/>
  </r>
  <r>
    <s v="ORD103347"/>
    <d v="2024-05-27T00:00:00"/>
    <x v="555"/>
    <s v="Customer_0353"/>
    <s v="P2018"/>
    <s v="Face Wash"/>
    <x v="4"/>
    <x v="11"/>
    <n v="2"/>
    <n v="399"/>
    <n v="798"/>
    <n v="0.1"/>
    <n v="79.8"/>
    <n v="718.2"/>
    <n v="251.37"/>
    <s v="Gurugram"/>
    <s v="Haryana"/>
    <s v="North"/>
    <x v="1"/>
    <s v="Standard"/>
    <n v="2024"/>
    <n v="5"/>
    <s v="May"/>
    <n v="0.35"/>
    <n v="638.4"/>
    <n v="0"/>
  </r>
  <r>
    <s v="ORD103699"/>
    <d v="2025-12-30T00:00:00"/>
    <x v="274"/>
    <s v="Customer_0611"/>
    <s v="P2008"/>
    <s v="Jeans"/>
    <x v="0"/>
    <x v="12"/>
    <n v="2"/>
    <n v="1799"/>
    <n v="3598"/>
    <n v="0.1"/>
    <n v="359.8"/>
    <n v="3238.2"/>
    <n v="939.08"/>
    <s v="Delhi"/>
    <s v="Delhi"/>
    <s v="North"/>
    <x v="1"/>
    <s v="Standard"/>
    <n v="2025"/>
    <n v="12"/>
    <s v="December"/>
    <n v="0.28999999999999998"/>
    <n v="2878.4"/>
    <n v="0"/>
  </r>
  <r>
    <s v="ORD103870"/>
    <d v="2025-02-11T00:00:00"/>
    <x v="691"/>
    <s v="Customer_0672"/>
    <s v="P2023"/>
    <s v="Dumbbells"/>
    <x v="3"/>
    <x v="9"/>
    <n v="2"/>
    <n v="1599"/>
    <n v="3198"/>
    <n v="0"/>
    <n v="0"/>
    <n v="3198"/>
    <n v="895.44"/>
    <s v="Ahmedabad"/>
    <s v="Gujarat"/>
    <s v="West"/>
    <x v="4"/>
    <s v="Same Day"/>
    <n v="2025"/>
    <n v="2"/>
    <s v="February"/>
    <n v="0.28000000000000003"/>
    <n v="3198"/>
    <n v="0"/>
  </r>
  <r>
    <s v="ORD100482"/>
    <d v="2024-03-19T00:00:00"/>
    <x v="163"/>
    <s v="Customer_0454"/>
    <s v="P2024"/>
    <s v="Cricket Bat"/>
    <x v="3"/>
    <x v="6"/>
    <n v="3"/>
    <n v="2499"/>
    <n v="7497"/>
    <n v="0.1"/>
    <n v="749.7"/>
    <n v="6747.3"/>
    <n v="1686.82"/>
    <s v="Chennai"/>
    <s v="Tamil Nadu"/>
    <s v="South"/>
    <x v="1"/>
    <s v="Express"/>
    <n v="2024"/>
    <n v="3"/>
    <s v="March"/>
    <n v="0.25"/>
    <n v="5997.6"/>
    <n v="0"/>
  </r>
  <r>
    <s v="ORD100485"/>
    <d v="2024-11-02T00:00:00"/>
    <x v="120"/>
    <s v="Customer_0385"/>
    <s v="P2022"/>
    <s v="Yoga Mat"/>
    <x v="3"/>
    <x v="9"/>
    <n v="1"/>
    <n v="899"/>
    <n v="899"/>
    <n v="0.15"/>
    <n v="134.85"/>
    <n v="764.15"/>
    <n v="179.58"/>
    <s v="Mumbai"/>
    <s v="Maharashtra"/>
    <s v="West"/>
    <x v="3"/>
    <s v="Standard"/>
    <n v="2024"/>
    <n v="11"/>
    <s v="November"/>
    <n v="0.23499999999999999"/>
    <n v="629.29999999999995"/>
    <n v="0"/>
  </r>
  <r>
    <s v="ORD100531"/>
    <d v="2024-06-15T00:00:00"/>
    <x v="22"/>
    <s v="Customer_0151"/>
    <s v="P2014"/>
    <s v="Cookware Set"/>
    <x v="1"/>
    <x v="1"/>
    <n v="3"/>
    <n v="2999"/>
    <n v="8997"/>
    <n v="0.1"/>
    <n v="899.7"/>
    <n v="8097.3"/>
    <n v="1700.43"/>
    <s v="Pune"/>
    <s v="Maharashtra"/>
    <s v="West"/>
    <x v="1"/>
    <s v="Same Day"/>
    <n v="2024"/>
    <n v="6"/>
    <s v="June"/>
    <n v="0.21"/>
    <n v="7197.6"/>
    <n v="0"/>
  </r>
  <r>
    <s v="ORD100926"/>
    <d v="2025-07-31T00:00:00"/>
    <x v="70"/>
    <s v="Customer_0268"/>
    <s v="P2018"/>
    <s v="Face Wash"/>
    <x v="4"/>
    <x v="11"/>
    <n v="3"/>
    <n v="399"/>
    <n v="1197"/>
    <n v="0.15"/>
    <n v="179.55"/>
    <n v="1017.45"/>
    <n v="340.85"/>
    <s v="Mumbai"/>
    <s v="Maharashtra"/>
    <s v="West"/>
    <x v="2"/>
    <s v="Standard"/>
    <n v="2025"/>
    <n v="7"/>
    <s v="July"/>
    <n v="0.33500000000000002"/>
    <n v="837.9"/>
    <n v="0"/>
  </r>
  <r>
    <s v="ORD101106"/>
    <d v="2024-09-03T00:00:00"/>
    <x v="703"/>
    <s v="Customer_0231"/>
    <s v="P2007"/>
    <s v="T-Shirt"/>
    <x v="0"/>
    <x v="12"/>
    <n v="1"/>
    <n v="799"/>
    <n v="799"/>
    <n v="0.05"/>
    <n v="39.950000000000003"/>
    <n v="759.05"/>
    <n v="231.51"/>
    <s v="Delhi"/>
    <s v="Delhi"/>
    <s v="North"/>
    <x v="4"/>
    <s v="Standard"/>
    <n v="2024"/>
    <n v="9"/>
    <s v="September"/>
    <n v="0.30499999999999999"/>
    <n v="719.1"/>
    <n v="0"/>
  </r>
  <r>
    <s v="ORD103044"/>
    <d v="2025-08-03T00:00:00"/>
    <x v="581"/>
    <s v="Customer_0193"/>
    <s v="P2009"/>
    <s v="Kurti"/>
    <x v="0"/>
    <x v="0"/>
    <n v="1"/>
    <n v="1199"/>
    <n v="1199"/>
    <n v="0"/>
    <n v="0"/>
    <n v="1199"/>
    <n v="383.68"/>
    <s v="Ahmedabad"/>
    <s v="Gujarat"/>
    <s v="West"/>
    <x v="4"/>
    <s v="Standard"/>
    <n v="2025"/>
    <n v="8"/>
    <s v="August"/>
    <n v="0.32"/>
    <n v="1199"/>
    <n v="0"/>
  </r>
  <r>
    <s v="ORD104763"/>
    <d v="2025-02-02T00:00:00"/>
    <x v="756"/>
    <s v="Customer_0029"/>
    <s v="P2001"/>
    <s v="Smartphone"/>
    <x v="2"/>
    <x v="7"/>
    <n v="2"/>
    <n v="24999"/>
    <n v="49998"/>
    <n v="0"/>
    <n v="0"/>
    <n v="49998"/>
    <n v="7999.68"/>
    <s v="Delhi"/>
    <s v="Delhi"/>
    <s v="North"/>
    <x v="2"/>
    <s v="Express"/>
    <n v="2025"/>
    <n v="2"/>
    <s v="February"/>
    <n v="0.16"/>
    <n v="49998"/>
    <n v="0"/>
  </r>
  <r>
    <s v="ORD100934"/>
    <d v="2025-11-24T00:00:00"/>
    <x v="320"/>
    <s v="Customer_0511"/>
    <s v="P2002"/>
    <s v="Wireless Earbuds"/>
    <x v="2"/>
    <x v="7"/>
    <n v="1"/>
    <n v="2999"/>
    <n v="2999"/>
    <n v="0"/>
    <n v="0"/>
    <n v="2999"/>
    <n v="479.84"/>
    <s v="Bengaluru"/>
    <s v="Karnataka"/>
    <s v="South"/>
    <x v="3"/>
    <s v="Express"/>
    <n v="2025"/>
    <n v="11"/>
    <s v="November"/>
    <n v="0.16"/>
    <n v="2999"/>
    <n v="0"/>
  </r>
  <r>
    <s v="ORD103132"/>
    <d v="2025-07-07T00:00:00"/>
    <x v="652"/>
    <s v="Customer_0495"/>
    <s v="P2002"/>
    <s v="Wireless Earbuds"/>
    <x v="2"/>
    <x v="7"/>
    <n v="4"/>
    <n v="2999"/>
    <n v="11996"/>
    <n v="0.25"/>
    <n v="2999"/>
    <n v="8997"/>
    <n v="764.74"/>
    <s v="Jaipur"/>
    <s v="Rajasthan"/>
    <s v="North"/>
    <x v="1"/>
    <s v="Standard"/>
    <n v="2025"/>
    <n v="7"/>
    <s v="July"/>
    <n v="8.5000000000000006E-2"/>
    <n v="5998"/>
    <n v="0"/>
  </r>
  <r>
    <s v="ORD104760"/>
    <d v="2024-12-05T00:00:00"/>
    <x v="52"/>
    <s v="Customer_0680"/>
    <s v="P2022"/>
    <s v="Yoga Mat"/>
    <x v="3"/>
    <x v="9"/>
    <n v="1"/>
    <n v="899"/>
    <n v="899"/>
    <n v="0.15"/>
    <n v="134.85"/>
    <n v="764.15"/>
    <n v="179.58"/>
    <s v="Mumbai"/>
    <s v="Maharashtra"/>
    <s v="West"/>
    <x v="4"/>
    <s v="Standard"/>
    <n v="2024"/>
    <n v="12"/>
    <s v="December"/>
    <n v="0.23499999999999999"/>
    <n v="629.29999999999995"/>
    <n v="0"/>
  </r>
  <r>
    <s v="ORD100187"/>
    <d v="2025-01-28T00:00:00"/>
    <x v="455"/>
    <s v="Customer_0410"/>
    <s v="P2020"/>
    <s v="Shampoo"/>
    <x v="4"/>
    <x v="10"/>
    <n v="1"/>
    <n v="599"/>
    <n v="599"/>
    <n v="0.05"/>
    <n v="29.95"/>
    <n v="569.04999999999995"/>
    <n v="207.7"/>
    <s v="Pune"/>
    <s v="Maharashtra"/>
    <s v="West"/>
    <x v="2"/>
    <s v="Standard"/>
    <n v="2025"/>
    <n v="1"/>
    <s v="January"/>
    <n v="0.36499999999999999"/>
    <n v="539.1"/>
    <n v="0"/>
  </r>
  <r>
    <s v="ORD101165"/>
    <d v="2024-05-23T00:00:00"/>
    <x v="756"/>
    <s v="Customer_0029"/>
    <s v="P2016"/>
    <s v="Bedsheet Set"/>
    <x v="1"/>
    <x v="8"/>
    <n v="3"/>
    <n v="999"/>
    <n v="2997"/>
    <n v="0.1"/>
    <n v="299.7"/>
    <n v="2697.3"/>
    <n v="566.42999999999995"/>
    <s v="Mumbai"/>
    <s v="Maharashtra"/>
    <s v="West"/>
    <x v="1"/>
    <s v="Standard"/>
    <n v="2024"/>
    <n v="5"/>
    <s v="May"/>
    <n v="0.21"/>
    <n v="2397.6"/>
    <n v="0"/>
  </r>
  <r>
    <s v="ORD101207"/>
    <d v="2025-12-06T00:00:00"/>
    <x v="80"/>
    <s v="Customer_0082"/>
    <s v="P2010"/>
    <s v="Dress"/>
    <x v="0"/>
    <x v="0"/>
    <n v="1"/>
    <n v="1999"/>
    <n v="1999"/>
    <n v="0.15"/>
    <n v="299.85000000000002"/>
    <n v="1699.15"/>
    <n v="467.27"/>
    <s v="Lucknow"/>
    <s v="Uttar Pradesh"/>
    <s v="North"/>
    <x v="4"/>
    <s v="Express"/>
    <n v="2025"/>
    <n v="12"/>
    <s v="December"/>
    <n v="0.27500000000000002"/>
    <n v="1399.3"/>
    <n v="0"/>
  </r>
  <r>
    <s v="ORD101625"/>
    <d v="2024-03-21T00:00:00"/>
    <x v="601"/>
    <s v="Customer_0205"/>
    <s v="P2001"/>
    <s v="Smartphone"/>
    <x v="2"/>
    <x v="7"/>
    <n v="1"/>
    <n v="24999"/>
    <n v="24999"/>
    <n v="0"/>
    <n v="0"/>
    <n v="24999"/>
    <n v="3999.84"/>
    <s v="Mumbai"/>
    <s v="Maharashtra"/>
    <s v="West"/>
    <x v="3"/>
    <s v="Standard"/>
    <n v="2024"/>
    <n v="3"/>
    <s v="March"/>
    <n v="0.16"/>
    <n v="24999"/>
    <n v="0"/>
  </r>
  <r>
    <s v="ORD102545"/>
    <d v="2025-05-27T00:00:00"/>
    <x v="506"/>
    <s v="Customer_0127"/>
    <s v="P2021"/>
    <s v="Perfume"/>
    <x v="4"/>
    <x v="13"/>
    <n v="1"/>
    <n v="1499"/>
    <n v="1499"/>
    <n v="0"/>
    <n v="0"/>
    <n v="1499"/>
    <n v="569.62"/>
    <s v="Ahmedabad"/>
    <s v="Gujarat"/>
    <s v="West"/>
    <x v="1"/>
    <s v="Standard"/>
    <n v="2025"/>
    <n v="5"/>
    <s v="May"/>
    <n v="0.38"/>
    <n v="1499"/>
    <n v="0"/>
  </r>
  <r>
    <s v="ORD103119"/>
    <d v="2024-12-20T00:00:00"/>
    <x v="236"/>
    <s v="Customer_0443"/>
    <s v="P2008"/>
    <s v="Jeans"/>
    <x v="0"/>
    <x v="12"/>
    <n v="1"/>
    <n v="1799"/>
    <n v="1799"/>
    <n v="0.1"/>
    <n v="179.9"/>
    <n v="1619.1"/>
    <n v="469.54"/>
    <s v="Mumbai"/>
    <s v="Maharashtra"/>
    <s v="West"/>
    <x v="4"/>
    <s v="Standard"/>
    <n v="2024"/>
    <n v="12"/>
    <s v="December"/>
    <n v="0.28999999999999998"/>
    <n v="1439.2"/>
    <n v="0"/>
  </r>
  <r>
    <s v="ORD103350"/>
    <d v="2024-02-24T00:00:00"/>
    <x v="210"/>
    <s v="Customer_0218"/>
    <s v="P2007"/>
    <s v="T-Shirt"/>
    <x v="0"/>
    <x v="12"/>
    <n v="2"/>
    <n v="799"/>
    <n v="1598"/>
    <n v="0.05"/>
    <n v="79.900000000000006"/>
    <n v="1518.1"/>
    <n v="463.02"/>
    <s v="Jaipur"/>
    <s v="Rajasthan"/>
    <s v="North"/>
    <x v="2"/>
    <s v="Standard"/>
    <n v="2024"/>
    <n v="2"/>
    <s v="February"/>
    <n v="0.30499999999999999"/>
    <n v="1438.2"/>
    <n v="0"/>
  </r>
  <r>
    <s v="ORD103670"/>
    <d v="2024-04-10T00:00:00"/>
    <x v="609"/>
    <s v="Customer_0180"/>
    <s v="P2005"/>
    <s v="Keyboard"/>
    <x v="2"/>
    <x v="3"/>
    <n v="1"/>
    <n v="1299"/>
    <n v="1299"/>
    <n v="0.05"/>
    <n v="64.95"/>
    <n v="1234.05"/>
    <n v="178.94"/>
    <s v="Pune"/>
    <s v="Maharashtra"/>
    <s v="West"/>
    <x v="2"/>
    <s v="Standard"/>
    <n v="2024"/>
    <n v="4"/>
    <s v="April"/>
    <n v="0.14499999999999999"/>
    <n v="1169.0999999999999"/>
    <n v="0"/>
  </r>
  <r>
    <s v="ORD100354"/>
    <d v="2025-03-23T00:00:00"/>
    <x v="659"/>
    <s v="Customer_0637"/>
    <s v="P2013"/>
    <s v="Mixer Grinder"/>
    <x v="1"/>
    <x v="1"/>
    <n v="1"/>
    <n v="3499"/>
    <n v="3499"/>
    <n v="0.15"/>
    <n v="524.85"/>
    <n v="2974.15"/>
    <n v="579.96"/>
    <s v="Bengaluru"/>
    <s v="Karnataka"/>
    <s v="South"/>
    <x v="2"/>
    <s v="Standard"/>
    <n v="2025"/>
    <n v="3"/>
    <s v="March"/>
    <n v="0.19500000000000001"/>
    <n v="2449.3000000000002"/>
    <n v="0"/>
  </r>
  <r>
    <s v="ORD101652"/>
    <d v="2024-08-25T00:00:00"/>
    <x v="298"/>
    <s v="Customer_0642"/>
    <s v="P2003"/>
    <s v="Laptop"/>
    <x v="2"/>
    <x v="2"/>
    <n v="3"/>
    <n v="59999"/>
    <n v="179997"/>
    <n v="0.1"/>
    <n v="17999.7"/>
    <n v="161997.29999999999"/>
    <n v="21059.65"/>
    <s v="Kolkata"/>
    <s v="West Bengal"/>
    <s v="East"/>
    <x v="1"/>
    <s v="Standard"/>
    <n v="2024"/>
    <n v="8"/>
    <s v="August"/>
    <n v="0.13"/>
    <n v="143997.6"/>
    <n v="0"/>
  </r>
  <r>
    <s v="ORD101716"/>
    <d v="2024-03-18T00:00:00"/>
    <x v="49"/>
    <s v="Customer_0137"/>
    <s v="P2003"/>
    <s v="Laptop"/>
    <x v="2"/>
    <x v="2"/>
    <n v="1"/>
    <n v="59999"/>
    <n v="59999"/>
    <n v="0.15"/>
    <n v="8999.85"/>
    <n v="50999.15"/>
    <n v="5864.9"/>
    <s v="Noida"/>
    <s v="Uttar Pradesh"/>
    <s v="North"/>
    <x v="3"/>
    <s v="Same Day"/>
    <n v="2024"/>
    <n v="3"/>
    <s v="March"/>
    <n v="0.115"/>
    <n v="41999.3"/>
    <n v="0"/>
  </r>
  <r>
    <s v="ORD101896"/>
    <d v="2024-12-14T00:00:00"/>
    <x v="785"/>
    <s v="Customer_0590"/>
    <s v="P2019"/>
    <s v="Sunscreen"/>
    <x v="4"/>
    <x v="11"/>
    <n v="1"/>
    <n v="699"/>
    <n v="699"/>
    <n v="0.05"/>
    <n v="34.950000000000003"/>
    <n v="664.05"/>
    <n v="242.38"/>
    <s v="Jaipur"/>
    <s v="Rajasthan"/>
    <s v="North"/>
    <x v="1"/>
    <s v="Standard"/>
    <n v="2024"/>
    <n v="12"/>
    <s v="December"/>
    <n v="0.36499999999999999"/>
    <n v="629.1"/>
    <n v="0"/>
  </r>
  <r>
    <s v="ORD102475"/>
    <d v="2025-09-11T00:00:00"/>
    <x v="23"/>
    <s v="Customer_0745"/>
    <s v="P2011"/>
    <s v="Sneakers"/>
    <x v="0"/>
    <x v="4"/>
    <n v="1"/>
    <n v="2499"/>
    <n v="2499"/>
    <n v="0.25"/>
    <n v="624.75"/>
    <n v="1874.25"/>
    <n v="459.19"/>
    <s v="Gurugram"/>
    <s v="Haryana"/>
    <s v="North"/>
    <x v="1"/>
    <s v="Same Day"/>
    <n v="2025"/>
    <n v="9"/>
    <s v="September"/>
    <n v="0.245"/>
    <n v="1249.5"/>
    <n v="0"/>
  </r>
  <r>
    <s v="ORD102712"/>
    <d v="2025-09-20T00:00:00"/>
    <x v="780"/>
    <s v="Customer_0349"/>
    <s v="P2022"/>
    <s v="Yoga Mat"/>
    <x v="3"/>
    <x v="9"/>
    <n v="2"/>
    <n v="899"/>
    <n v="1798"/>
    <n v="0.15"/>
    <n v="269.7"/>
    <n v="1528.3"/>
    <n v="359.15"/>
    <s v="Chennai"/>
    <s v="Tamil Nadu"/>
    <s v="South"/>
    <x v="0"/>
    <s v="Standard"/>
    <n v="2025"/>
    <n v="9"/>
    <s v="September"/>
    <n v="0.23499999999999999"/>
    <n v="1258.5999999999999"/>
    <n v="0"/>
  </r>
  <r>
    <s v="ORD103013"/>
    <d v="2025-09-01T00:00:00"/>
    <x v="377"/>
    <s v="Customer_0141"/>
    <s v="P2022"/>
    <s v="Yoga Mat"/>
    <x v="3"/>
    <x v="9"/>
    <n v="3"/>
    <n v="899"/>
    <n v="2697"/>
    <n v="0"/>
    <n v="0"/>
    <n v="2697"/>
    <n v="755.16"/>
    <s v="Bengaluru"/>
    <s v="Karnataka"/>
    <s v="South"/>
    <x v="1"/>
    <s v="Express"/>
    <n v="2025"/>
    <n v="9"/>
    <s v="September"/>
    <n v="0.28000000000000003"/>
    <n v="2697"/>
    <n v="0"/>
  </r>
  <r>
    <s v="ORD104728"/>
    <d v="2025-02-10T00:00:00"/>
    <x v="147"/>
    <s v="Customer_0243"/>
    <s v="P2015"/>
    <s v="Table Lamp"/>
    <x v="1"/>
    <x v="8"/>
    <n v="1"/>
    <n v="1299"/>
    <n v="1299"/>
    <n v="0.1"/>
    <n v="129.9"/>
    <n v="1169.0999999999999"/>
    <n v="245.51"/>
    <s v="Ahmedabad"/>
    <s v="Gujarat"/>
    <s v="West"/>
    <x v="1"/>
    <s v="Express"/>
    <n v="2025"/>
    <n v="2"/>
    <s v="February"/>
    <n v="0.21"/>
    <n v="1039.2"/>
    <n v="0"/>
  </r>
  <r>
    <s v="ORD100534"/>
    <d v="2024-11-30T00:00:00"/>
    <x v="386"/>
    <s v="Customer_0284"/>
    <s v="P2005"/>
    <s v="Keyboard"/>
    <x v="2"/>
    <x v="3"/>
    <n v="2"/>
    <n v="1299"/>
    <n v="2598"/>
    <n v="0.2"/>
    <n v="519.6"/>
    <n v="2078.4"/>
    <n v="207.84"/>
    <s v="Gurugram"/>
    <s v="Haryana"/>
    <s v="North"/>
    <x v="1"/>
    <s v="Standard"/>
    <n v="2024"/>
    <n v="11"/>
    <s v="November"/>
    <n v="0.1"/>
    <n v="1558.8"/>
    <n v="0"/>
  </r>
  <r>
    <s v="ORD101473"/>
    <d v="2024-01-31T00:00:00"/>
    <x v="59"/>
    <s v="Customer_0479"/>
    <s v="P2001"/>
    <s v="Smartphone"/>
    <x v="2"/>
    <x v="7"/>
    <n v="1"/>
    <n v="24999"/>
    <n v="24999"/>
    <n v="0.2"/>
    <n v="4999.8"/>
    <n v="19999.2"/>
    <n v="1999.92"/>
    <s v="Pune"/>
    <s v="Maharashtra"/>
    <s v="West"/>
    <x v="3"/>
    <s v="Standard"/>
    <n v="2024"/>
    <n v="1"/>
    <s v="January"/>
    <n v="0.1"/>
    <n v="14999.4"/>
    <n v="0"/>
  </r>
  <r>
    <s v="ORD102655"/>
    <d v="2025-10-11T00:00:00"/>
    <x v="459"/>
    <s v="Customer_0062"/>
    <s v="P2007"/>
    <s v="T-Shirt"/>
    <x v="0"/>
    <x v="12"/>
    <n v="1"/>
    <n v="799"/>
    <n v="799"/>
    <n v="0.15"/>
    <n v="119.85"/>
    <n v="679.15"/>
    <n v="186.77"/>
    <s v="Lucknow"/>
    <s v="Uttar Pradesh"/>
    <s v="North"/>
    <x v="1"/>
    <s v="Standard"/>
    <n v="2025"/>
    <n v="10"/>
    <s v="October"/>
    <n v="0.27500000000000002"/>
    <n v="559.29999999999995"/>
    <n v="0"/>
  </r>
  <r>
    <s v="ORD103578"/>
    <d v="2024-10-06T00:00:00"/>
    <x v="359"/>
    <s v="Customer_0714"/>
    <s v="P2014"/>
    <s v="Cookware Set"/>
    <x v="1"/>
    <x v="1"/>
    <n v="1"/>
    <n v="2999"/>
    <n v="2999"/>
    <n v="0.15"/>
    <n v="449.85"/>
    <n v="2549.15"/>
    <n v="497.08"/>
    <s v="Mumbai"/>
    <s v="Maharashtra"/>
    <s v="West"/>
    <x v="2"/>
    <s v="Standard"/>
    <n v="2024"/>
    <n v="10"/>
    <s v="October"/>
    <n v="0.19500000000000001"/>
    <n v="2099.3000000000002"/>
    <n v="0"/>
  </r>
  <r>
    <s v="ORD103766"/>
    <d v="2025-04-06T00:00:00"/>
    <x v="733"/>
    <s v="Customer_0723"/>
    <s v="P2017"/>
    <s v="Office Chair"/>
    <x v="1"/>
    <x v="5"/>
    <n v="1"/>
    <n v="5999"/>
    <n v="5999"/>
    <n v="0.25"/>
    <n v="1499.75"/>
    <n v="4499.25"/>
    <n v="742.38"/>
    <s v="Mumbai"/>
    <s v="Maharashtra"/>
    <s v="West"/>
    <x v="3"/>
    <s v="Standard"/>
    <n v="2025"/>
    <n v="4"/>
    <s v="April"/>
    <n v="0.16500000000000001"/>
    <n v="2999.5"/>
    <n v="0"/>
  </r>
  <r>
    <s v="ORD104194"/>
    <d v="2025-05-17T00:00:00"/>
    <x v="521"/>
    <s v="Customer_0514"/>
    <s v="P2010"/>
    <s v="Dress"/>
    <x v="0"/>
    <x v="0"/>
    <n v="2"/>
    <n v="1999"/>
    <n v="3998"/>
    <n v="0.1"/>
    <n v="399.8"/>
    <n v="3598.2"/>
    <n v="1043.48"/>
    <s v="Hyderabad"/>
    <s v="Telangana"/>
    <s v="South"/>
    <x v="3"/>
    <s v="Standard"/>
    <n v="2025"/>
    <n v="5"/>
    <s v="May"/>
    <n v="0.28999999999999998"/>
    <n v="3198.4"/>
    <n v="0"/>
  </r>
  <r>
    <s v="ORD100154"/>
    <d v="2024-08-21T00:00:00"/>
    <x v="289"/>
    <s v="Customer_0505"/>
    <s v="P2014"/>
    <s v="Cookware Set"/>
    <x v="1"/>
    <x v="1"/>
    <n v="2"/>
    <n v="2999"/>
    <n v="5998"/>
    <n v="0.25"/>
    <n v="1499.5"/>
    <n v="4498.5"/>
    <n v="742.25"/>
    <s v="Mumbai"/>
    <s v="Maharashtra"/>
    <s v="West"/>
    <x v="1"/>
    <s v="Standard"/>
    <n v="2024"/>
    <n v="8"/>
    <s v="August"/>
    <n v="0.16500000000000001"/>
    <n v="2999"/>
    <n v="0"/>
  </r>
  <r>
    <s v="ORD100455"/>
    <d v="2024-12-30T00:00:00"/>
    <x v="693"/>
    <s v="Customer_0250"/>
    <s v="P2007"/>
    <s v="T-Shirt"/>
    <x v="0"/>
    <x v="12"/>
    <n v="1"/>
    <n v="799"/>
    <n v="799"/>
    <n v="0.15"/>
    <n v="119.85"/>
    <n v="679.15"/>
    <n v="186.77"/>
    <s v="Gurugram"/>
    <s v="Haryana"/>
    <s v="North"/>
    <x v="3"/>
    <s v="Standard"/>
    <n v="2024"/>
    <n v="12"/>
    <s v="December"/>
    <n v="0.27500000000000002"/>
    <n v="559.29999999999995"/>
    <n v="0"/>
  </r>
  <r>
    <s v="ORD100490"/>
    <d v="2025-07-20T00:00:00"/>
    <x v="100"/>
    <s v="Customer_0169"/>
    <s v="P2018"/>
    <s v="Face Wash"/>
    <x v="4"/>
    <x v="11"/>
    <n v="1"/>
    <n v="399"/>
    <n v="399"/>
    <n v="0"/>
    <n v="0"/>
    <n v="399"/>
    <n v="151.62"/>
    <s v="Ahmedabad"/>
    <s v="Gujarat"/>
    <s v="West"/>
    <x v="1"/>
    <s v="Standard"/>
    <n v="2025"/>
    <n v="7"/>
    <s v="July"/>
    <n v="0.38"/>
    <n v="399"/>
    <n v="0"/>
  </r>
  <r>
    <s v="ORD101573"/>
    <d v="2025-01-19T00:00:00"/>
    <x v="578"/>
    <s v="Customer_0098"/>
    <s v="P2009"/>
    <s v="Kurti"/>
    <x v="0"/>
    <x v="0"/>
    <n v="1"/>
    <n v="1199"/>
    <n v="1199"/>
    <n v="0.1"/>
    <n v="119.9"/>
    <n v="1079.0999999999999"/>
    <n v="312.94"/>
    <s v="Pune"/>
    <s v="Maharashtra"/>
    <s v="West"/>
    <x v="2"/>
    <s v="Standard"/>
    <n v="2025"/>
    <n v="1"/>
    <s v="January"/>
    <n v="0.28999999999999998"/>
    <n v="959.2"/>
    <n v="0"/>
  </r>
  <r>
    <s v="ORD103468"/>
    <d v="2025-03-18T00:00:00"/>
    <x v="714"/>
    <s v="Customer_0777"/>
    <s v="P2008"/>
    <s v="Jeans"/>
    <x v="0"/>
    <x v="12"/>
    <n v="1"/>
    <n v="1799"/>
    <n v="1799"/>
    <n v="0.2"/>
    <n v="359.8"/>
    <n v="1439.2"/>
    <n v="374.19"/>
    <s v="Noida"/>
    <s v="Uttar Pradesh"/>
    <s v="North"/>
    <x v="2"/>
    <s v="Standard"/>
    <n v="2025"/>
    <n v="3"/>
    <s v="March"/>
    <n v="0.26"/>
    <n v="1079.4000000000001"/>
    <n v="0"/>
  </r>
  <r>
    <s v="ORD103839"/>
    <d v="2024-07-09T00:00:00"/>
    <x v="216"/>
    <s v="Customer_0606"/>
    <s v="P2016"/>
    <s v="Bedsheet Set"/>
    <x v="1"/>
    <x v="8"/>
    <n v="1"/>
    <n v="999"/>
    <n v="999"/>
    <n v="0.2"/>
    <n v="199.8"/>
    <n v="799.2"/>
    <n v="143.86000000000001"/>
    <s v="Mumbai"/>
    <s v="Maharashtra"/>
    <s v="West"/>
    <x v="3"/>
    <s v="Express"/>
    <n v="2024"/>
    <n v="7"/>
    <s v="July"/>
    <n v="0.18"/>
    <n v="599.4"/>
    <n v="0"/>
  </r>
  <r>
    <s v="ORD103969"/>
    <d v="2025-11-27T00:00:00"/>
    <x v="314"/>
    <s v="Customer_0105"/>
    <s v="P2016"/>
    <s v="Bedsheet Set"/>
    <x v="1"/>
    <x v="8"/>
    <n v="1"/>
    <n v="999"/>
    <n v="999"/>
    <n v="0.15"/>
    <n v="149.85"/>
    <n v="849.15"/>
    <n v="165.58"/>
    <s v="Gurugram"/>
    <s v="Haryana"/>
    <s v="North"/>
    <x v="4"/>
    <s v="Standard"/>
    <n v="2025"/>
    <n v="11"/>
    <s v="November"/>
    <n v="0.19500000000000001"/>
    <n v="699.3"/>
    <n v="0"/>
  </r>
  <r>
    <s v="ORD104497"/>
    <d v="2025-08-22T00:00:00"/>
    <x v="346"/>
    <s v="Customer_0248"/>
    <s v="P2009"/>
    <s v="Kurti"/>
    <x v="0"/>
    <x v="0"/>
    <n v="2"/>
    <n v="1199"/>
    <n v="2398"/>
    <n v="0.1"/>
    <n v="239.8"/>
    <n v="2158.1999999999998"/>
    <n v="625.88"/>
    <s v="Ahmedabad"/>
    <s v="Gujarat"/>
    <s v="West"/>
    <x v="1"/>
    <s v="Same Day"/>
    <n v="2025"/>
    <n v="8"/>
    <s v="August"/>
    <n v="0.28999999999999998"/>
    <n v="1918.4"/>
    <n v="0"/>
  </r>
  <r>
    <s v="ORD100027"/>
    <d v="2025-11-07T00:00:00"/>
    <x v="125"/>
    <s v="Customer_0030"/>
    <s v="P2015"/>
    <s v="Table Lamp"/>
    <x v="1"/>
    <x v="8"/>
    <n v="2"/>
    <n v="1299"/>
    <n v="2598"/>
    <n v="0.15"/>
    <n v="389.7"/>
    <n v="2208.3000000000002"/>
    <n v="430.62"/>
    <s v="Pune"/>
    <s v="Maharashtra"/>
    <s v="West"/>
    <x v="1"/>
    <s v="Standard"/>
    <n v="2025"/>
    <n v="11"/>
    <s v="November"/>
    <n v="0.19500000000000001"/>
    <n v="1818.6"/>
    <n v="0"/>
  </r>
  <r>
    <s v="ORD100066"/>
    <d v="2025-01-24T00:00:00"/>
    <x v="595"/>
    <s v="Customer_0564"/>
    <s v="P2001"/>
    <s v="Smartphone"/>
    <x v="2"/>
    <x v="7"/>
    <n v="2"/>
    <n v="24999"/>
    <n v="49998"/>
    <n v="0.1"/>
    <n v="4999.8"/>
    <n v="44998.2"/>
    <n v="5849.77"/>
    <s v="Bengaluru"/>
    <s v="Karnataka"/>
    <s v="South"/>
    <x v="4"/>
    <s v="Standard"/>
    <n v="2025"/>
    <n v="1"/>
    <s v="January"/>
    <n v="0.13"/>
    <n v="39998.400000000001"/>
    <n v="0"/>
  </r>
  <r>
    <s v="ORD101611"/>
    <d v="2024-03-28T00:00:00"/>
    <x v="384"/>
    <s v="Customer_0377"/>
    <s v="P2004"/>
    <s v="Wireless Mouse"/>
    <x v="2"/>
    <x v="3"/>
    <n v="1"/>
    <n v="899"/>
    <n v="899"/>
    <n v="0.05"/>
    <n v="44.95"/>
    <n v="854.05"/>
    <n v="123.84"/>
    <s v="Bengaluru"/>
    <s v="Karnataka"/>
    <s v="South"/>
    <x v="0"/>
    <s v="Express"/>
    <n v="2024"/>
    <n v="3"/>
    <s v="March"/>
    <n v="0.14499999999999999"/>
    <n v="809.1"/>
    <n v="0"/>
  </r>
  <r>
    <s v="ORD103379"/>
    <d v="2025-09-25T00:00:00"/>
    <x v="76"/>
    <s v="Customer_0614"/>
    <s v="P2010"/>
    <s v="Dress"/>
    <x v="0"/>
    <x v="0"/>
    <n v="2"/>
    <n v="1999"/>
    <n v="3998"/>
    <n v="0"/>
    <n v="0"/>
    <n v="3998"/>
    <n v="1279.3599999999999"/>
    <s v="Mumbai"/>
    <s v="Maharashtra"/>
    <s v="West"/>
    <x v="1"/>
    <s v="Standard"/>
    <n v="2025"/>
    <n v="9"/>
    <s v="September"/>
    <n v="0.32"/>
    <n v="3998"/>
    <n v="0"/>
  </r>
  <r>
    <s v="ORD103644"/>
    <d v="2024-10-29T00:00:00"/>
    <x v="117"/>
    <s v="Customer_0112"/>
    <s v="P2005"/>
    <s v="Keyboard"/>
    <x v="2"/>
    <x v="3"/>
    <n v="1"/>
    <n v="1299"/>
    <n v="1299"/>
    <n v="0"/>
    <n v="0"/>
    <n v="1299"/>
    <n v="207.84"/>
    <s v="Chennai"/>
    <s v="Tamil Nadu"/>
    <s v="South"/>
    <x v="1"/>
    <s v="Express"/>
    <n v="2024"/>
    <n v="10"/>
    <s v="October"/>
    <n v="0.16"/>
    <n v="1299"/>
    <n v="0"/>
  </r>
  <r>
    <s v="ORD103902"/>
    <d v="2024-09-09T00:00:00"/>
    <x v="608"/>
    <s v="Customer_0578"/>
    <s v="P2008"/>
    <s v="Jeans"/>
    <x v="0"/>
    <x v="12"/>
    <n v="3"/>
    <n v="1799"/>
    <n v="5397"/>
    <n v="0.05"/>
    <n v="269.85000000000002"/>
    <n v="5127.1499999999996"/>
    <n v="1563.78"/>
    <s v="Kolkata"/>
    <s v="West Bengal"/>
    <s v="East"/>
    <x v="3"/>
    <s v="Standard"/>
    <n v="2024"/>
    <n v="9"/>
    <s v="September"/>
    <n v="0.30499999999999999"/>
    <n v="4857.3"/>
    <n v="0"/>
  </r>
  <r>
    <s v="ORD103925"/>
    <d v="2025-12-31T00:00:00"/>
    <x v="429"/>
    <s v="Customer_0163"/>
    <s v="P2017"/>
    <s v="Office Chair"/>
    <x v="1"/>
    <x v="5"/>
    <n v="1"/>
    <n v="5999"/>
    <n v="5999"/>
    <n v="0.15"/>
    <n v="899.85"/>
    <n v="5099.1499999999996"/>
    <n v="994.33"/>
    <s v="Bengaluru"/>
    <s v="Karnataka"/>
    <s v="South"/>
    <x v="1"/>
    <s v="Standard"/>
    <n v="2025"/>
    <n v="12"/>
    <s v="December"/>
    <n v="0.19500000000000001"/>
    <n v="4199.3"/>
    <n v="0"/>
  </r>
  <r>
    <s v="ORD103973"/>
    <d v="2024-03-16T00:00:00"/>
    <x v="262"/>
    <s v="Customer_0796"/>
    <s v="P2003"/>
    <s v="Laptop"/>
    <x v="2"/>
    <x v="2"/>
    <n v="1"/>
    <n v="59999"/>
    <n v="59999"/>
    <n v="0.3"/>
    <n v="17999.7"/>
    <n v="41999.3"/>
    <n v="2939.95"/>
    <s v="Pune"/>
    <s v="Maharashtra"/>
    <s v="West"/>
    <x v="4"/>
    <s v="Standard"/>
    <n v="2024"/>
    <n v="3"/>
    <s v="March"/>
    <n v="7.0000000000000007E-2"/>
    <n v="23999.599999999999"/>
    <n v="0"/>
  </r>
  <r>
    <s v="ORD103979"/>
    <d v="2024-03-25T00:00:00"/>
    <x v="443"/>
    <s v="Customer_0683"/>
    <s v="P2010"/>
    <s v="Dress"/>
    <x v="0"/>
    <x v="0"/>
    <n v="2"/>
    <n v="1999"/>
    <n v="3998"/>
    <n v="0.1"/>
    <n v="399.8"/>
    <n v="3598.2"/>
    <n v="1043.48"/>
    <s v="Ahmedabad"/>
    <s v="Gujarat"/>
    <s v="West"/>
    <x v="4"/>
    <s v="Express"/>
    <n v="2024"/>
    <n v="3"/>
    <s v="March"/>
    <n v="0.28999999999999998"/>
    <n v="3198.4"/>
    <n v="0"/>
  </r>
  <r>
    <s v="ORD100248"/>
    <d v="2024-10-01T00:00:00"/>
    <x v="627"/>
    <s v="Customer_0542"/>
    <s v="P2002"/>
    <s v="Wireless Earbuds"/>
    <x v="2"/>
    <x v="7"/>
    <n v="1"/>
    <n v="2999"/>
    <n v="2999"/>
    <n v="0.2"/>
    <n v="599.79999999999995"/>
    <n v="2399.1999999999998"/>
    <n v="239.92"/>
    <s v="Hyderabad"/>
    <s v="Telangana"/>
    <s v="South"/>
    <x v="4"/>
    <s v="Standard"/>
    <n v="2024"/>
    <n v="10"/>
    <s v="October"/>
    <n v="0.1"/>
    <n v="1799.4"/>
    <n v="0"/>
  </r>
  <r>
    <s v="ORD100596"/>
    <d v="2024-06-06T00:00:00"/>
    <x v="52"/>
    <s v="Customer_0680"/>
    <s v="P2014"/>
    <s v="Cookware Set"/>
    <x v="1"/>
    <x v="1"/>
    <n v="1"/>
    <n v="2999"/>
    <n v="2999"/>
    <n v="0.2"/>
    <n v="599.79999999999995"/>
    <n v="2399.1999999999998"/>
    <n v="431.86"/>
    <s v="Gurugram"/>
    <s v="Haryana"/>
    <s v="North"/>
    <x v="1"/>
    <s v="Standard"/>
    <n v="2024"/>
    <n v="6"/>
    <s v="June"/>
    <n v="0.18"/>
    <n v="1799.4"/>
    <n v="0"/>
  </r>
  <r>
    <s v="ORD100608"/>
    <d v="2025-01-24T00:00:00"/>
    <x v="695"/>
    <s v="Customer_0375"/>
    <s v="P2014"/>
    <s v="Cookware Set"/>
    <x v="1"/>
    <x v="1"/>
    <n v="1"/>
    <n v="2999"/>
    <n v="2999"/>
    <n v="0.15"/>
    <n v="449.85"/>
    <n v="2549.15"/>
    <n v="497.08"/>
    <s v="Kolkata"/>
    <s v="West Bengal"/>
    <s v="East"/>
    <x v="4"/>
    <s v="Standard"/>
    <n v="2025"/>
    <n v="1"/>
    <s v="January"/>
    <n v="0.19500000000000001"/>
    <n v="2099.3000000000002"/>
    <n v="0"/>
  </r>
  <r>
    <s v="ORD100660"/>
    <d v="2025-12-29T00:00:00"/>
    <x v="67"/>
    <s v="Customer_0508"/>
    <s v="P2008"/>
    <s v="Jeans"/>
    <x v="0"/>
    <x v="12"/>
    <n v="1"/>
    <n v="1799"/>
    <n v="1799"/>
    <n v="0.25"/>
    <n v="449.75"/>
    <n v="1349.25"/>
    <n v="330.57"/>
    <s v="Ahmedabad"/>
    <s v="Gujarat"/>
    <s v="West"/>
    <x v="2"/>
    <s v="Standard"/>
    <n v="2025"/>
    <n v="12"/>
    <s v="December"/>
    <n v="0.245"/>
    <n v="899.5"/>
    <n v="0"/>
  </r>
  <r>
    <s v="ORD101176"/>
    <d v="2025-10-11T00:00:00"/>
    <x v="456"/>
    <s v="Customer_0727"/>
    <s v="P2023"/>
    <s v="Dumbbells"/>
    <x v="3"/>
    <x v="9"/>
    <n v="2"/>
    <n v="1599"/>
    <n v="3198"/>
    <n v="0.1"/>
    <n v="319.8"/>
    <n v="2878.2"/>
    <n v="719.55"/>
    <s v="Chennai"/>
    <s v="Tamil Nadu"/>
    <s v="South"/>
    <x v="3"/>
    <s v="Standard"/>
    <n v="2025"/>
    <n v="10"/>
    <s v="October"/>
    <n v="0.25"/>
    <n v="2558.4"/>
    <n v="0"/>
  </r>
  <r>
    <s v="ORD101815"/>
    <d v="2024-06-06T00:00:00"/>
    <x v="239"/>
    <s v="Customer_0681"/>
    <s v="P2007"/>
    <s v="T-Shirt"/>
    <x v="0"/>
    <x v="12"/>
    <n v="1"/>
    <n v="799"/>
    <n v="799"/>
    <n v="0.15"/>
    <n v="119.85"/>
    <n v="679.15"/>
    <n v="186.77"/>
    <s v="Chennai"/>
    <s v="Tamil Nadu"/>
    <s v="South"/>
    <x v="1"/>
    <s v="Standard"/>
    <n v="2024"/>
    <n v="6"/>
    <s v="June"/>
    <n v="0.27500000000000002"/>
    <n v="559.29999999999995"/>
    <n v="0"/>
  </r>
  <r>
    <s v="ORD103719"/>
    <d v="2025-02-02T00:00:00"/>
    <x v="269"/>
    <s v="Customer_0002"/>
    <s v="P2001"/>
    <s v="Smartphone"/>
    <x v="2"/>
    <x v="7"/>
    <n v="2"/>
    <n v="24999"/>
    <n v="49998"/>
    <n v="0.05"/>
    <n v="2499.9"/>
    <n v="47498.1"/>
    <n v="6887.22"/>
    <s v="Delhi"/>
    <s v="Delhi"/>
    <s v="North"/>
    <x v="1"/>
    <s v="Standard"/>
    <n v="2025"/>
    <n v="2"/>
    <s v="February"/>
    <n v="0.14499999999999999"/>
    <n v="44998.2"/>
    <n v="0"/>
  </r>
  <r>
    <s v="ORD103845"/>
    <d v="2024-11-20T00:00:00"/>
    <x v="500"/>
    <s v="Customer_0404"/>
    <s v="P2020"/>
    <s v="Shampoo"/>
    <x v="4"/>
    <x v="10"/>
    <n v="2"/>
    <n v="599"/>
    <n v="1198"/>
    <n v="0.05"/>
    <n v="59.9"/>
    <n v="1138.0999999999999"/>
    <n v="415.41"/>
    <s v="Noida"/>
    <s v="Uttar Pradesh"/>
    <s v="North"/>
    <x v="1"/>
    <s v="Standard"/>
    <n v="2024"/>
    <n v="11"/>
    <s v="November"/>
    <n v="0.36499999999999999"/>
    <n v="1078.2"/>
    <n v="0"/>
  </r>
  <r>
    <s v="ORD104580"/>
    <d v="2025-01-04T00:00:00"/>
    <x v="594"/>
    <s v="Customer_0198"/>
    <s v="P2017"/>
    <s v="Office Chair"/>
    <x v="1"/>
    <x v="5"/>
    <n v="1"/>
    <n v="5999"/>
    <n v="5999"/>
    <n v="0.15"/>
    <n v="899.85"/>
    <n v="5099.1499999999996"/>
    <n v="994.33"/>
    <s v="Gurugram"/>
    <s v="Haryana"/>
    <s v="North"/>
    <x v="2"/>
    <s v="Standard"/>
    <n v="2025"/>
    <n v="1"/>
    <s v="January"/>
    <n v="0.19500000000000001"/>
    <n v="4199.3"/>
    <n v="0"/>
  </r>
  <r>
    <s v="ORD100476"/>
    <d v="2024-04-19T00:00:00"/>
    <x v="541"/>
    <s v="Customer_0422"/>
    <s v="P2022"/>
    <s v="Yoga Mat"/>
    <x v="3"/>
    <x v="9"/>
    <n v="1"/>
    <n v="899"/>
    <n v="899"/>
    <n v="0.05"/>
    <n v="44.95"/>
    <n v="854.05"/>
    <n v="226.32"/>
    <s v="Ahmedabad"/>
    <s v="Gujarat"/>
    <s v="West"/>
    <x v="1"/>
    <s v="Express"/>
    <n v="2024"/>
    <n v="4"/>
    <s v="April"/>
    <n v="0.26500000000000001"/>
    <n v="809.1"/>
    <n v="0"/>
  </r>
  <r>
    <s v="ORD102136"/>
    <d v="2024-04-03T00:00:00"/>
    <x v="196"/>
    <s v="Customer_0713"/>
    <s v="P2008"/>
    <s v="Jeans"/>
    <x v="0"/>
    <x v="12"/>
    <n v="1"/>
    <n v="1799"/>
    <n v="1799"/>
    <n v="0"/>
    <n v="0"/>
    <n v="1799"/>
    <n v="575.67999999999995"/>
    <s v="Kolkata"/>
    <s v="West Bengal"/>
    <s v="East"/>
    <x v="4"/>
    <s v="Standard"/>
    <n v="2024"/>
    <n v="4"/>
    <s v="April"/>
    <n v="0.32"/>
    <n v="1799"/>
    <n v="0"/>
  </r>
  <r>
    <s v="ORD102420"/>
    <d v="2024-01-06T00:00:00"/>
    <x v="21"/>
    <s v="Customer_0021"/>
    <s v="P2017"/>
    <s v="Office Chair"/>
    <x v="1"/>
    <x v="5"/>
    <n v="1"/>
    <n v="5999"/>
    <n v="5999"/>
    <n v="0.15"/>
    <n v="899.85"/>
    <n v="5099.1499999999996"/>
    <n v="994.33"/>
    <s v="Gurugram"/>
    <s v="Haryana"/>
    <s v="North"/>
    <x v="4"/>
    <s v="Express"/>
    <n v="2024"/>
    <n v="1"/>
    <s v="January"/>
    <n v="0.19500000000000001"/>
    <n v="4199.3"/>
    <n v="0"/>
  </r>
  <r>
    <s v="ORD103034"/>
    <d v="2024-11-11T00:00:00"/>
    <x v="419"/>
    <s v="Customer_0022"/>
    <s v="P2005"/>
    <s v="Keyboard"/>
    <x v="2"/>
    <x v="3"/>
    <n v="1"/>
    <n v="1299"/>
    <n v="1299"/>
    <n v="0.05"/>
    <n v="64.95"/>
    <n v="1234.05"/>
    <n v="178.94"/>
    <s v="Lucknow"/>
    <s v="Uttar Pradesh"/>
    <s v="North"/>
    <x v="2"/>
    <s v="Same Day"/>
    <n v="2024"/>
    <n v="11"/>
    <s v="November"/>
    <n v="0.14499999999999999"/>
    <n v="1169.0999999999999"/>
    <n v="0"/>
  </r>
  <r>
    <s v="ORD103166"/>
    <d v="2025-03-31T00:00:00"/>
    <x v="685"/>
    <s v="Customer_0667"/>
    <s v="P2004"/>
    <s v="Wireless Mouse"/>
    <x v="2"/>
    <x v="3"/>
    <n v="1"/>
    <n v="899"/>
    <n v="899"/>
    <n v="0.2"/>
    <n v="179.8"/>
    <n v="719.2"/>
    <n v="71.92"/>
    <s v="Noida"/>
    <s v="Uttar Pradesh"/>
    <s v="North"/>
    <x v="3"/>
    <s v="Standard"/>
    <n v="2025"/>
    <n v="3"/>
    <s v="March"/>
    <n v="0.1"/>
    <n v="539.4"/>
    <n v="0"/>
  </r>
  <r>
    <s v="ORD101414"/>
    <d v="2025-01-03T00:00:00"/>
    <x v="377"/>
    <s v="Customer_0141"/>
    <s v="P2010"/>
    <s v="Dress"/>
    <x v="0"/>
    <x v="0"/>
    <n v="1"/>
    <n v="1999"/>
    <n v="1999"/>
    <n v="0.05"/>
    <n v="99.95"/>
    <n v="1899.05"/>
    <n v="579.21"/>
    <s v="Delhi"/>
    <s v="Delhi"/>
    <s v="North"/>
    <x v="4"/>
    <s v="Same Day"/>
    <n v="2025"/>
    <n v="1"/>
    <s v="January"/>
    <n v="0.30499999999999999"/>
    <n v="1799.1"/>
    <n v="0"/>
  </r>
  <r>
    <s v="ORD101478"/>
    <d v="2024-10-03T00:00:00"/>
    <x v="210"/>
    <s v="Customer_0218"/>
    <s v="P2006"/>
    <s v="Power Bank"/>
    <x v="2"/>
    <x v="3"/>
    <n v="1"/>
    <n v="1499"/>
    <n v="1499"/>
    <n v="0.2"/>
    <n v="299.8"/>
    <n v="1199.2"/>
    <n v="119.92"/>
    <s v="Gurugram"/>
    <s v="Haryana"/>
    <s v="North"/>
    <x v="2"/>
    <s v="Standard"/>
    <n v="2024"/>
    <n v="10"/>
    <s v="October"/>
    <n v="0.1"/>
    <n v="899.4"/>
    <n v="0"/>
  </r>
  <r>
    <s v="ORD102262"/>
    <d v="2024-04-14T00:00:00"/>
    <x v="71"/>
    <s v="Customer_0007"/>
    <s v="P2025"/>
    <s v="Football"/>
    <x v="3"/>
    <x v="6"/>
    <n v="1"/>
    <n v="999"/>
    <n v="999"/>
    <n v="0.25"/>
    <n v="249.75"/>
    <n v="749.25"/>
    <n v="153.6"/>
    <s v="Lucknow"/>
    <s v="Uttar Pradesh"/>
    <s v="North"/>
    <x v="1"/>
    <s v="Standard"/>
    <n v="2024"/>
    <n v="4"/>
    <s v="April"/>
    <n v="0.20499999999999999"/>
    <n v="499.5"/>
    <n v="0"/>
  </r>
  <r>
    <s v="ORD102297"/>
    <d v="2024-05-15T00:00:00"/>
    <x v="147"/>
    <s v="Customer_0243"/>
    <s v="P2003"/>
    <s v="Laptop"/>
    <x v="2"/>
    <x v="2"/>
    <n v="1"/>
    <n v="59999"/>
    <n v="59999"/>
    <n v="0.15"/>
    <n v="8999.85"/>
    <n v="50999.15"/>
    <n v="5864.9"/>
    <s v="Noida"/>
    <s v="Uttar Pradesh"/>
    <s v="North"/>
    <x v="4"/>
    <s v="Standard"/>
    <n v="2024"/>
    <n v="5"/>
    <s v="May"/>
    <n v="0.115"/>
    <n v="41999.3"/>
    <n v="0"/>
  </r>
  <r>
    <s v="ORD102385"/>
    <d v="2024-03-30T00:00:00"/>
    <x v="623"/>
    <s v="Customer_0236"/>
    <s v="P2022"/>
    <s v="Yoga Mat"/>
    <x v="3"/>
    <x v="9"/>
    <n v="2"/>
    <n v="899"/>
    <n v="1798"/>
    <n v="0.1"/>
    <n v="179.8"/>
    <n v="1618.2"/>
    <n v="404.55"/>
    <s v="Mumbai"/>
    <s v="Maharashtra"/>
    <s v="West"/>
    <x v="2"/>
    <s v="Standard"/>
    <n v="2024"/>
    <n v="3"/>
    <s v="March"/>
    <n v="0.25"/>
    <n v="1438.4"/>
    <n v="0"/>
  </r>
  <r>
    <s v="ORD103210"/>
    <d v="2024-07-10T00:00:00"/>
    <x v="170"/>
    <s v="Customer_0601"/>
    <s v="P2025"/>
    <s v="Football"/>
    <x v="3"/>
    <x v="6"/>
    <n v="1"/>
    <n v="999"/>
    <n v="999"/>
    <n v="0.25"/>
    <n v="249.75"/>
    <n v="749.25"/>
    <n v="153.6"/>
    <s v="Noida"/>
    <s v="Uttar Pradesh"/>
    <s v="North"/>
    <x v="2"/>
    <s v="Standard"/>
    <n v="2024"/>
    <n v="7"/>
    <s v="July"/>
    <n v="0.20499999999999999"/>
    <n v="499.5"/>
    <n v="0"/>
  </r>
  <r>
    <s v="ORD104867"/>
    <d v="2025-03-17T00:00:00"/>
    <x v="745"/>
    <s v="Customer_0585"/>
    <s v="P2004"/>
    <s v="Wireless Mouse"/>
    <x v="2"/>
    <x v="3"/>
    <n v="2"/>
    <n v="899"/>
    <n v="1798"/>
    <n v="0"/>
    <n v="0"/>
    <n v="1798"/>
    <n v="287.68"/>
    <s v="Chennai"/>
    <s v="Tamil Nadu"/>
    <s v="South"/>
    <x v="4"/>
    <s v="Standard"/>
    <n v="2025"/>
    <n v="3"/>
    <s v="March"/>
    <n v="0.16"/>
    <n v="1798"/>
    <n v="0"/>
  </r>
  <r>
    <s v="ORD100041"/>
    <d v="2025-04-04T00:00:00"/>
    <x v="690"/>
    <s v="Customer_0720"/>
    <s v="P2009"/>
    <s v="Kurti"/>
    <x v="0"/>
    <x v="0"/>
    <n v="1"/>
    <n v="1199"/>
    <n v="1199"/>
    <n v="0.15"/>
    <n v="179.85"/>
    <n v="1019.15"/>
    <n v="280.27"/>
    <s v="Gurugram"/>
    <s v="Haryana"/>
    <s v="North"/>
    <x v="2"/>
    <s v="Standard"/>
    <n v="2025"/>
    <n v="4"/>
    <s v="April"/>
    <n v="0.27500000000000002"/>
    <n v="839.3"/>
    <n v="0"/>
  </r>
  <r>
    <s v="ORD100212"/>
    <d v="2025-07-24T00:00:00"/>
    <x v="473"/>
    <s v="Customer_0155"/>
    <s v="P2010"/>
    <s v="Dress"/>
    <x v="0"/>
    <x v="0"/>
    <n v="1"/>
    <n v="1999"/>
    <n v="1999"/>
    <n v="0.1"/>
    <n v="199.9"/>
    <n v="1799.1"/>
    <n v="521.74"/>
    <s v="Gurugram"/>
    <s v="Haryana"/>
    <s v="North"/>
    <x v="4"/>
    <s v="Standard"/>
    <n v="2025"/>
    <n v="7"/>
    <s v="July"/>
    <n v="0.28999999999999998"/>
    <n v="1599.2"/>
    <n v="0"/>
  </r>
  <r>
    <s v="ORD101175"/>
    <d v="2025-07-22T00:00:00"/>
    <x v="153"/>
    <s v="Customer_0323"/>
    <s v="P2018"/>
    <s v="Face Wash"/>
    <x v="4"/>
    <x v="11"/>
    <n v="1"/>
    <n v="399"/>
    <n v="399"/>
    <n v="0.2"/>
    <n v="79.8"/>
    <n v="319.2"/>
    <n v="102.14"/>
    <s v="Pune"/>
    <s v="Maharashtra"/>
    <s v="West"/>
    <x v="4"/>
    <s v="Standard"/>
    <n v="2025"/>
    <n v="7"/>
    <s v="July"/>
    <n v="0.32"/>
    <n v="239.4"/>
    <n v="0"/>
  </r>
  <r>
    <s v="ORD101497"/>
    <d v="2025-06-08T00:00:00"/>
    <x v="717"/>
    <s v="Customer_0594"/>
    <s v="P2005"/>
    <s v="Keyboard"/>
    <x v="2"/>
    <x v="3"/>
    <n v="1"/>
    <n v="1299"/>
    <n v="1299"/>
    <n v="0.15"/>
    <n v="194.85"/>
    <n v="1104.1500000000001"/>
    <n v="126.98"/>
    <s v="Bengaluru"/>
    <s v="Karnataka"/>
    <s v="South"/>
    <x v="2"/>
    <s v="Standard"/>
    <n v="2025"/>
    <n v="6"/>
    <s v="June"/>
    <n v="0.115"/>
    <n v="909.3"/>
    <n v="0"/>
  </r>
  <r>
    <s v="ORD102768"/>
    <d v="2025-02-21T00:00:00"/>
    <x v="298"/>
    <s v="Customer_0642"/>
    <s v="P2022"/>
    <s v="Yoga Mat"/>
    <x v="3"/>
    <x v="9"/>
    <n v="1"/>
    <n v="899"/>
    <n v="899"/>
    <n v="0.1"/>
    <n v="89.9"/>
    <n v="809.1"/>
    <n v="202.28"/>
    <s v="Mumbai"/>
    <s v="Maharashtra"/>
    <s v="West"/>
    <x v="4"/>
    <s v="Same Day"/>
    <n v="2025"/>
    <n v="2"/>
    <s v="February"/>
    <n v="0.25"/>
    <n v="719.2"/>
    <n v="0"/>
  </r>
  <r>
    <s v="ORD102870"/>
    <d v="2024-04-15T00:00:00"/>
    <x v="370"/>
    <s v="Customer_0058"/>
    <s v="P2012"/>
    <s v="Sandals"/>
    <x v="0"/>
    <x v="4"/>
    <n v="2"/>
    <n v="1299"/>
    <n v="2598"/>
    <n v="0.15"/>
    <n v="389.7"/>
    <n v="2208.3000000000002"/>
    <n v="607.28"/>
    <s v="Delhi"/>
    <s v="Delhi"/>
    <s v="North"/>
    <x v="2"/>
    <s v="Standard"/>
    <n v="2024"/>
    <n v="4"/>
    <s v="April"/>
    <n v="0.27500000000000002"/>
    <n v="1818.6"/>
    <n v="0"/>
  </r>
  <r>
    <s v="ORD103411"/>
    <d v="2024-01-27T00:00:00"/>
    <x v="302"/>
    <s v="Customer_0272"/>
    <s v="P2021"/>
    <s v="Perfume"/>
    <x v="4"/>
    <x v="13"/>
    <n v="1"/>
    <n v="1499"/>
    <n v="1499"/>
    <n v="0.1"/>
    <n v="149.9"/>
    <n v="1349.1"/>
    <n v="472.18"/>
    <s v="Pune"/>
    <s v="Maharashtra"/>
    <s v="West"/>
    <x v="4"/>
    <s v="Express"/>
    <n v="2024"/>
    <n v="1"/>
    <s v="January"/>
    <n v="0.35"/>
    <n v="1199.2"/>
    <n v="0"/>
  </r>
  <r>
    <s v="ORD103958"/>
    <d v="2024-04-01T00:00:00"/>
    <x v="2"/>
    <s v="Customer_0660"/>
    <s v="P2004"/>
    <s v="Wireless Mouse"/>
    <x v="2"/>
    <x v="3"/>
    <n v="1"/>
    <n v="899"/>
    <n v="899"/>
    <n v="0.25"/>
    <n v="224.75"/>
    <n v="674.25"/>
    <n v="57.31"/>
    <s v="Ahmedabad"/>
    <s v="Gujarat"/>
    <s v="West"/>
    <x v="1"/>
    <s v="Standard"/>
    <n v="2024"/>
    <n v="4"/>
    <s v="April"/>
    <n v="8.5000000000000006E-2"/>
    <n v="449.5"/>
    <n v="0"/>
  </r>
  <r>
    <s v="ORD104106"/>
    <d v="2024-12-28T00:00:00"/>
    <x v="178"/>
    <s v="Customer_0275"/>
    <s v="P2005"/>
    <s v="Keyboard"/>
    <x v="2"/>
    <x v="3"/>
    <n v="3"/>
    <n v="1299"/>
    <n v="3897"/>
    <n v="0.1"/>
    <n v="389.7"/>
    <n v="3507.3"/>
    <n v="455.95"/>
    <s v="Kolkata"/>
    <s v="West Bengal"/>
    <s v="East"/>
    <x v="2"/>
    <s v="Same Day"/>
    <n v="2024"/>
    <n v="12"/>
    <s v="December"/>
    <n v="0.13"/>
    <n v="3117.6"/>
    <n v="0"/>
  </r>
  <r>
    <s v="ORD104767"/>
    <d v="2025-07-21T00:00:00"/>
    <x v="437"/>
    <s v="Customer_0306"/>
    <s v="P2023"/>
    <s v="Dumbbells"/>
    <x v="3"/>
    <x v="9"/>
    <n v="2"/>
    <n v="1599"/>
    <n v="3198"/>
    <n v="0.1"/>
    <n v="319.8"/>
    <n v="2878.2"/>
    <n v="719.55"/>
    <s v="Delhi"/>
    <s v="Delhi"/>
    <s v="North"/>
    <x v="1"/>
    <s v="Standard"/>
    <n v="2025"/>
    <n v="7"/>
    <s v="July"/>
    <n v="0.25"/>
    <n v="2558.4"/>
    <n v="0"/>
  </r>
  <r>
    <s v="ORD101819"/>
    <d v="2024-04-05T00:00:00"/>
    <x v="26"/>
    <s v="Customer_0119"/>
    <s v="P2005"/>
    <s v="Keyboard"/>
    <x v="2"/>
    <x v="3"/>
    <n v="1"/>
    <n v="1299"/>
    <n v="1299"/>
    <n v="0.15"/>
    <n v="194.85"/>
    <n v="1104.1500000000001"/>
    <n v="126.98"/>
    <s v="Kolkata"/>
    <s v="West Bengal"/>
    <s v="East"/>
    <x v="1"/>
    <s v="Express"/>
    <n v="2024"/>
    <n v="4"/>
    <s v="April"/>
    <n v="0.115"/>
    <n v="909.3"/>
    <n v="0"/>
  </r>
  <r>
    <s v="ORD102561"/>
    <d v="2025-09-03T00:00:00"/>
    <x v="307"/>
    <s v="Customer_0244"/>
    <s v="P2022"/>
    <s v="Yoga Mat"/>
    <x v="3"/>
    <x v="9"/>
    <n v="1"/>
    <n v="899"/>
    <n v="899"/>
    <n v="0.1"/>
    <n v="89.9"/>
    <n v="809.1"/>
    <n v="202.28"/>
    <s v="Kolkata"/>
    <s v="West Bengal"/>
    <s v="East"/>
    <x v="0"/>
    <s v="Express"/>
    <n v="2025"/>
    <n v="9"/>
    <s v="September"/>
    <n v="0.25"/>
    <n v="719.2"/>
    <n v="0"/>
  </r>
  <r>
    <s v="ORD103083"/>
    <d v="2025-09-04T00:00:00"/>
    <x v="444"/>
    <s v="Customer_0045"/>
    <s v="P2011"/>
    <s v="Sneakers"/>
    <x v="0"/>
    <x v="4"/>
    <n v="2"/>
    <n v="2499"/>
    <n v="4998"/>
    <n v="0.2"/>
    <n v="999.6"/>
    <n v="3998.4"/>
    <n v="1039.58"/>
    <s v="Noida"/>
    <s v="Uttar Pradesh"/>
    <s v="North"/>
    <x v="3"/>
    <s v="Same Day"/>
    <n v="2025"/>
    <n v="9"/>
    <s v="September"/>
    <n v="0.26"/>
    <n v="2998.8"/>
    <n v="0"/>
  </r>
  <r>
    <s v="ORD103140"/>
    <d v="2024-11-28T00:00:00"/>
    <x v="685"/>
    <s v="Customer_0667"/>
    <s v="P2001"/>
    <s v="Smartphone"/>
    <x v="2"/>
    <x v="7"/>
    <n v="2"/>
    <n v="24999"/>
    <n v="49998"/>
    <n v="0.05"/>
    <n v="2499.9"/>
    <n v="47498.1"/>
    <n v="6887.22"/>
    <s v="Jaipur"/>
    <s v="Rajasthan"/>
    <s v="North"/>
    <x v="0"/>
    <s v="Standard"/>
    <n v="2024"/>
    <n v="11"/>
    <s v="November"/>
    <n v="0.14499999999999999"/>
    <n v="44998.2"/>
    <n v="0"/>
  </r>
  <r>
    <s v="ORD103842"/>
    <d v="2025-01-29T00:00:00"/>
    <x v="229"/>
    <s v="Customer_0315"/>
    <s v="P2025"/>
    <s v="Football"/>
    <x v="3"/>
    <x v="6"/>
    <n v="2"/>
    <n v="999"/>
    <n v="1998"/>
    <n v="0.2"/>
    <n v="399.6"/>
    <n v="1598.4"/>
    <n v="351.65"/>
    <s v="Gurugram"/>
    <s v="Haryana"/>
    <s v="North"/>
    <x v="4"/>
    <s v="Standard"/>
    <n v="2025"/>
    <n v="1"/>
    <s v="January"/>
    <n v="0.22"/>
    <n v="1198.8"/>
    <n v="0"/>
  </r>
  <r>
    <s v="ORD104219"/>
    <d v="2024-01-13T00:00:00"/>
    <x v="222"/>
    <s v="Customer_0240"/>
    <s v="P2016"/>
    <s v="Bedsheet Set"/>
    <x v="1"/>
    <x v="8"/>
    <n v="4"/>
    <n v="999"/>
    <n v="3996"/>
    <n v="0"/>
    <n v="0"/>
    <n v="3996"/>
    <n v="959.04"/>
    <s v="Chennai"/>
    <s v="Tamil Nadu"/>
    <s v="South"/>
    <x v="1"/>
    <s v="Express"/>
    <n v="2024"/>
    <n v="1"/>
    <s v="January"/>
    <n v="0.24"/>
    <n v="3996"/>
    <n v="0"/>
  </r>
  <r>
    <s v="ORD100124"/>
    <d v="2024-10-25T00:00:00"/>
    <x v="570"/>
    <s v="Customer_0083"/>
    <s v="P2001"/>
    <s v="Smartphone"/>
    <x v="2"/>
    <x v="7"/>
    <n v="1"/>
    <n v="24999"/>
    <n v="24999"/>
    <n v="0.1"/>
    <n v="2499.9"/>
    <n v="22499.1"/>
    <n v="2924.88"/>
    <s v="Hyderabad"/>
    <s v="Telangana"/>
    <s v="South"/>
    <x v="1"/>
    <s v="Express"/>
    <n v="2024"/>
    <n v="10"/>
    <s v="October"/>
    <n v="0.13"/>
    <n v="19999.2"/>
    <n v="0"/>
  </r>
  <r>
    <s v="ORD101254"/>
    <d v="2025-02-27T00:00:00"/>
    <x v="692"/>
    <s v="Customer_0233"/>
    <s v="P2014"/>
    <s v="Cookware Set"/>
    <x v="1"/>
    <x v="1"/>
    <n v="3"/>
    <n v="2999"/>
    <n v="8997"/>
    <n v="0.15"/>
    <n v="1349.55"/>
    <n v="7647.45"/>
    <n v="1491.25"/>
    <s v="Jaipur"/>
    <s v="Rajasthan"/>
    <s v="North"/>
    <x v="1"/>
    <s v="Express"/>
    <n v="2025"/>
    <n v="2"/>
    <s v="February"/>
    <n v="0.19500000000000001"/>
    <n v="6297.9"/>
    <n v="0"/>
  </r>
  <r>
    <s v="ORD101699"/>
    <d v="2025-02-01T00:00:00"/>
    <x v="537"/>
    <s v="Customer_0149"/>
    <s v="P2021"/>
    <s v="Perfume"/>
    <x v="4"/>
    <x v="13"/>
    <n v="1"/>
    <n v="1499"/>
    <n v="1499"/>
    <n v="0.05"/>
    <n v="74.95"/>
    <n v="1424.05"/>
    <n v="519.78"/>
    <s v="Kolkata"/>
    <s v="West Bengal"/>
    <s v="East"/>
    <x v="0"/>
    <s v="Standard"/>
    <n v="2025"/>
    <n v="2"/>
    <s v="February"/>
    <n v="0.36499999999999999"/>
    <n v="1349.1"/>
    <n v="0"/>
  </r>
  <r>
    <s v="ORD102186"/>
    <d v="2024-03-27T00:00:00"/>
    <x v="645"/>
    <s v="Customer_0392"/>
    <s v="P2011"/>
    <s v="Sneakers"/>
    <x v="0"/>
    <x v="4"/>
    <n v="1"/>
    <n v="2499"/>
    <n v="2499"/>
    <n v="0.1"/>
    <n v="249.9"/>
    <n v="2249.1"/>
    <n v="652.24"/>
    <s v="Chennai"/>
    <s v="Tamil Nadu"/>
    <s v="South"/>
    <x v="2"/>
    <s v="Standard"/>
    <n v="2024"/>
    <n v="3"/>
    <s v="March"/>
    <n v="0.28999999999999998"/>
    <n v="1999.2"/>
    <n v="0"/>
  </r>
  <r>
    <s v="ORD102437"/>
    <d v="2025-07-26T00:00:00"/>
    <x v="30"/>
    <s v="Customer_0754"/>
    <s v="P2010"/>
    <s v="Dress"/>
    <x v="0"/>
    <x v="0"/>
    <n v="4"/>
    <n v="1999"/>
    <n v="7996"/>
    <n v="0.05"/>
    <n v="399.8"/>
    <n v="7596.2"/>
    <n v="2316.84"/>
    <s v="Noida"/>
    <s v="Uttar Pradesh"/>
    <s v="North"/>
    <x v="4"/>
    <s v="Standard"/>
    <n v="2025"/>
    <n v="7"/>
    <s v="July"/>
    <n v="0.30499999999999999"/>
    <n v="7196.4"/>
    <n v="0"/>
  </r>
  <r>
    <s v="ORD102462"/>
    <d v="2024-09-05T00:00:00"/>
    <x v="328"/>
    <s v="Customer_0207"/>
    <s v="P2025"/>
    <s v="Football"/>
    <x v="3"/>
    <x v="6"/>
    <n v="1"/>
    <n v="999"/>
    <n v="999"/>
    <n v="0.05"/>
    <n v="49.95"/>
    <n v="949.05"/>
    <n v="251.5"/>
    <s v="Gurugram"/>
    <s v="Haryana"/>
    <s v="North"/>
    <x v="4"/>
    <s v="Express"/>
    <n v="2024"/>
    <n v="9"/>
    <s v="September"/>
    <n v="0.26500000000000001"/>
    <n v="899.1"/>
    <n v="0"/>
  </r>
  <r>
    <s v="ORD102763"/>
    <d v="2025-08-08T00:00:00"/>
    <x v="103"/>
    <s v="Customer_0453"/>
    <s v="P2011"/>
    <s v="Sneakers"/>
    <x v="0"/>
    <x v="4"/>
    <n v="1"/>
    <n v="2499"/>
    <n v="2499"/>
    <n v="0.2"/>
    <n v="499.8"/>
    <n v="1999.2"/>
    <n v="519.79"/>
    <s v="Mumbai"/>
    <s v="Maharashtra"/>
    <s v="West"/>
    <x v="2"/>
    <s v="Standard"/>
    <n v="2025"/>
    <n v="8"/>
    <s v="August"/>
    <n v="0.26"/>
    <n v="1499.4"/>
    <n v="0"/>
  </r>
  <r>
    <s v="ORD100117"/>
    <d v="2025-06-17T00:00:00"/>
    <x v="514"/>
    <s v="Customer_0138"/>
    <s v="P2015"/>
    <s v="Table Lamp"/>
    <x v="1"/>
    <x v="8"/>
    <n v="1"/>
    <n v="1299"/>
    <n v="1299"/>
    <n v="0.15"/>
    <n v="194.85"/>
    <n v="1104.1500000000001"/>
    <n v="215.31"/>
    <s v="Noida"/>
    <s v="Uttar Pradesh"/>
    <s v="North"/>
    <x v="2"/>
    <s v="Standard"/>
    <n v="2025"/>
    <n v="6"/>
    <s v="June"/>
    <n v="0.19500000000000001"/>
    <n v="909.3"/>
    <n v="0"/>
  </r>
  <r>
    <s v="ORD100371"/>
    <d v="2024-06-22T00:00:00"/>
    <x v="251"/>
    <s v="Customer_0693"/>
    <s v="P2007"/>
    <s v="T-Shirt"/>
    <x v="0"/>
    <x v="12"/>
    <n v="3"/>
    <n v="799"/>
    <n v="2397"/>
    <n v="0.05"/>
    <n v="119.85"/>
    <n v="2277.15"/>
    <n v="694.53"/>
    <s v="Delhi"/>
    <s v="Delhi"/>
    <s v="North"/>
    <x v="1"/>
    <s v="Standard"/>
    <n v="2024"/>
    <n v="6"/>
    <s v="June"/>
    <n v="0.30499999999999999"/>
    <n v="2157.3000000000002"/>
    <n v="0"/>
  </r>
  <r>
    <s v="ORD100601"/>
    <d v="2025-12-02T00:00:00"/>
    <x v="432"/>
    <s v="Customer_0427"/>
    <s v="P2003"/>
    <s v="Laptop"/>
    <x v="2"/>
    <x v="2"/>
    <n v="1"/>
    <n v="59999"/>
    <n v="59999"/>
    <n v="0"/>
    <n v="0"/>
    <n v="59999"/>
    <n v="9599.84"/>
    <s v="Pune"/>
    <s v="Maharashtra"/>
    <s v="West"/>
    <x v="1"/>
    <s v="Express"/>
    <n v="2025"/>
    <n v="12"/>
    <s v="December"/>
    <n v="0.16"/>
    <n v="59999"/>
    <n v="0"/>
  </r>
  <r>
    <s v="ORD101799"/>
    <d v="2025-01-24T00:00:00"/>
    <x v="132"/>
    <s v="Customer_0270"/>
    <s v="P2008"/>
    <s v="Jeans"/>
    <x v="0"/>
    <x v="12"/>
    <n v="1"/>
    <n v="1799"/>
    <n v="1799"/>
    <n v="0.1"/>
    <n v="179.9"/>
    <n v="1619.1"/>
    <n v="469.54"/>
    <s v="Jaipur"/>
    <s v="Rajasthan"/>
    <s v="North"/>
    <x v="1"/>
    <s v="Same Day"/>
    <n v="2025"/>
    <n v="1"/>
    <s v="January"/>
    <n v="0.28999999999999998"/>
    <n v="1439.2"/>
    <n v="0"/>
  </r>
  <r>
    <s v="ORD101877"/>
    <d v="2024-06-22T00:00:00"/>
    <x v="71"/>
    <s v="Customer_0007"/>
    <s v="P2012"/>
    <s v="Sandals"/>
    <x v="0"/>
    <x v="4"/>
    <n v="2"/>
    <n v="1299"/>
    <n v="2598"/>
    <n v="0.2"/>
    <n v="519.6"/>
    <n v="2078.4"/>
    <n v="540.38"/>
    <s v="Ahmedabad"/>
    <s v="Gujarat"/>
    <s v="West"/>
    <x v="1"/>
    <s v="Standard"/>
    <n v="2024"/>
    <n v="6"/>
    <s v="June"/>
    <n v="0.26"/>
    <n v="1558.8"/>
    <n v="0"/>
  </r>
  <r>
    <s v="ORD102436"/>
    <d v="2024-05-22T00:00:00"/>
    <x v="69"/>
    <s v="Customer_0044"/>
    <s v="P2015"/>
    <s v="Table Lamp"/>
    <x v="1"/>
    <x v="8"/>
    <n v="2"/>
    <n v="1299"/>
    <n v="2598"/>
    <n v="0.1"/>
    <n v="259.8"/>
    <n v="2338.1999999999998"/>
    <n v="491.02"/>
    <s v="Hyderabad"/>
    <s v="Telangana"/>
    <s v="South"/>
    <x v="4"/>
    <s v="Express"/>
    <n v="2024"/>
    <n v="5"/>
    <s v="May"/>
    <n v="0.21"/>
    <n v="2078.4"/>
    <n v="0"/>
  </r>
  <r>
    <s v="ORD102927"/>
    <d v="2024-10-02T00:00:00"/>
    <x v="492"/>
    <s v="Customer_0249"/>
    <s v="P2018"/>
    <s v="Face Wash"/>
    <x v="4"/>
    <x v="11"/>
    <n v="1"/>
    <n v="399"/>
    <n v="399"/>
    <n v="0.15"/>
    <n v="59.85"/>
    <n v="339.15"/>
    <n v="113.62"/>
    <s v="Gurugram"/>
    <s v="Haryana"/>
    <s v="North"/>
    <x v="4"/>
    <s v="Standard"/>
    <n v="2024"/>
    <n v="10"/>
    <s v="October"/>
    <n v="0.33500000000000002"/>
    <n v="279.3"/>
    <n v="0"/>
  </r>
  <r>
    <s v="ORD103397"/>
    <d v="2024-11-04T00:00:00"/>
    <x v="672"/>
    <s v="Customer_0171"/>
    <s v="P2006"/>
    <s v="Power Bank"/>
    <x v="2"/>
    <x v="3"/>
    <n v="2"/>
    <n v="1499"/>
    <n v="2998"/>
    <n v="0.15"/>
    <n v="449.7"/>
    <n v="2548.3000000000002"/>
    <n v="293.05"/>
    <s v="Pune"/>
    <s v="Maharashtra"/>
    <s v="West"/>
    <x v="2"/>
    <s v="Standard"/>
    <n v="2024"/>
    <n v="11"/>
    <s v="November"/>
    <n v="0.115"/>
    <n v="2098.6"/>
    <n v="0"/>
  </r>
  <r>
    <s v="ORD103991"/>
    <d v="2024-10-01T00:00:00"/>
    <x v="696"/>
    <s v="Customer_0132"/>
    <s v="P2006"/>
    <s v="Power Bank"/>
    <x v="2"/>
    <x v="3"/>
    <n v="1"/>
    <n v="1499"/>
    <n v="1499"/>
    <n v="0.2"/>
    <n v="299.8"/>
    <n v="1199.2"/>
    <n v="119.92"/>
    <s v="Hyderabad"/>
    <s v="Telangana"/>
    <s v="South"/>
    <x v="2"/>
    <s v="Express"/>
    <n v="2024"/>
    <n v="10"/>
    <s v="October"/>
    <n v="0.1"/>
    <n v="899.4"/>
    <n v="0"/>
  </r>
  <r>
    <s v="ORD104053"/>
    <d v="2025-05-19T00:00:00"/>
    <x v="316"/>
    <s v="Customer_0387"/>
    <s v="P2008"/>
    <s v="Jeans"/>
    <x v="0"/>
    <x v="12"/>
    <n v="1"/>
    <n v="1799"/>
    <n v="1799"/>
    <n v="0.05"/>
    <n v="89.95"/>
    <n v="1709.05"/>
    <n v="521.26"/>
    <s v="Lucknow"/>
    <s v="Uttar Pradesh"/>
    <s v="North"/>
    <x v="3"/>
    <s v="Express"/>
    <n v="2025"/>
    <n v="5"/>
    <s v="May"/>
    <n v="0.30499999999999999"/>
    <n v="1619.1"/>
    <n v="0"/>
  </r>
  <r>
    <s v="ORD100186"/>
    <d v="2024-05-29T00:00:00"/>
    <x v="703"/>
    <s v="Customer_0231"/>
    <s v="P2003"/>
    <s v="Laptop"/>
    <x v="2"/>
    <x v="2"/>
    <n v="2"/>
    <n v="59999"/>
    <n v="119998"/>
    <n v="0.2"/>
    <n v="23999.599999999999"/>
    <n v="95998.399999999994"/>
    <n v="9599.84"/>
    <s v="Bengaluru"/>
    <s v="Karnataka"/>
    <s v="South"/>
    <x v="1"/>
    <s v="Standard"/>
    <n v="2024"/>
    <n v="5"/>
    <s v="May"/>
    <n v="0.1"/>
    <n v="71998.8"/>
    <n v="0"/>
  </r>
  <r>
    <s v="ORD101351"/>
    <d v="2024-03-05T00:00:00"/>
    <x v="237"/>
    <s v="Customer_0447"/>
    <s v="P2006"/>
    <s v="Power Bank"/>
    <x v="2"/>
    <x v="3"/>
    <n v="2"/>
    <n v="1499"/>
    <n v="2998"/>
    <n v="0.2"/>
    <n v="599.6"/>
    <n v="2398.4"/>
    <n v="239.84"/>
    <s v="Kolkata"/>
    <s v="West Bengal"/>
    <s v="East"/>
    <x v="3"/>
    <s v="Express"/>
    <n v="2024"/>
    <n v="3"/>
    <s v="March"/>
    <n v="0.1"/>
    <n v="1798.8"/>
    <n v="0"/>
  </r>
  <r>
    <s v="ORD103204"/>
    <d v="2024-06-20T00:00:00"/>
    <x v="160"/>
    <s v="Customer_0570"/>
    <s v="P2016"/>
    <s v="Bedsheet Set"/>
    <x v="1"/>
    <x v="8"/>
    <n v="1"/>
    <n v="999"/>
    <n v="999"/>
    <n v="0.15"/>
    <n v="149.85"/>
    <n v="849.15"/>
    <n v="165.58"/>
    <s v="Gurugram"/>
    <s v="Haryana"/>
    <s v="North"/>
    <x v="4"/>
    <s v="Standard"/>
    <n v="2024"/>
    <n v="6"/>
    <s v="June"/>
    <n v="0.19500000000000001"/>
    <n v="699.3"/>
    <n v="0"/>
  </r>
  <r>
    <s v="ORD103793"/>
    <d v="2025-03-21T00:00:00"/>
    <x v="576"/>
    <s v="Customer_0302"/>
    <s v="P2006"/>
    <s v="Power Bank"/>
    <x v="2"/>
    <x v="3"/>
    <n v="4"/>
    <n v="1499"/>
    <n v="5996"/>
    <n v="0.05"/>
    <n v="299.8"/>
    <n v="5696.2"/>
    <n v="825.95"/>
    <s v="Jaipur"/>
    <s v="Rajasthan"/>
    <s v="North"/>
    <x v="0"/>
    <s v="Standard"/>
    <n v="2025"/>
    <n v="3"/>
    <s v="March"/>
    <n v="0.14499999999999999"/>
    <n v="5396.4"/>
    <n v="0"/>
  </r>
  <r>
    <s v="ORD104295"/>
    <d v="2024-10-09T00:00:00"/>
    <x v="144"/>
    <s v="Customer_0666"/>
    <s v="P2010"/>
    <s v="Dress"/>
    <x v="0"/>
    <x v="0"/>
    <n v="1"/>
    <n v="1999"/>
    <n v="1999"/>
    <n v="0.05"/>
    <n v="99.95"/>
    <n v="1899.05"/>
    <n v="579.21"/>
    <s v="Ahmedabad"/>
    <s v="Gujarat"/>
    <s v="West"/>
    <x v="2"/>
    <s v="Standard"/>
    <n v="2024"/>
    <n v="10"/>
    <s v="October"/>
    <n v="0.30499999999999999"/>
    <n v="1799.1"/>
    <n v="0"/>
  </r>
  <r>
    <s v="ORD100910"/>
    <d v="2025-03-07T00:00:00"/>
    <x v="72"/>
    <s v="Customer_0445"/>
    <s v="P2012"/>
    <s v="Sandals"/>
    <x v="0"/>
    <x v="4"/>
    <n v="1"/>
    <n v="1299"/>
    <n v="1299"/>
    <n v="0"/>
    <n v="0"/>
    <n v="1299"/>
    <n v="415.68"/>
    <s v="Chennai"/>
    <s v="Tamil Nadu"/>
    <s v="South"/>
    <x v="1"/>
    <s v="Standard"/>
    <n v="2025"/>
    <n v="3"/>
    <s v="March"/>
    <n v="0.32"/>
    <n v="1299"/>
    <n v="0"/>
  </r>
  <r>
    <s v="ORD103033"/>
    <d v="2024-11-02T00:00:00"/>
    <x v="355"/>
    <s v="Customer_0765"/>
    <s v="P2014"/>
    <s v="Cookware Set"/>
    <x v="1"/>
    <x v="1"/>
    <n v="3"/>
    <n v="2999"/>
    <n v="8997"/>
    <n v="0.15"/>
    <n v="1349.55"/>
    <n v="7647.45"/>
    <n v="1491.25"/>
    <s v="Chennai"/>
    <s v="Tamil Nadu"/>
    <s v="South"/>
    <x v="1"/>
    <s v="Standard"/>
    <n v="2024"/>
    <n v="11"/>
    <s v="November"/>
    <n v="0.19500000000000001"/>
    <n v="6297.9"/>
    <n v="0"/>
  </r>
  <r>
    <s v="ORD103541"/>
    <d v="2025-05-10T00:00:00"/>
    <x v="147"/>
    <s v="Customer_0243"/>
    <s v="P2005"/>
    <s v="Keyboard"/>
    <x v="2"/>
    <x v="3"/>
    <n v="1"/>
    <n v="1299"/>
    <n v="1299"/>
    <n v="0.3"/>
    <n v="389.7"/>
    <n v="909.3"/>
    <n v="63.65"/>
    <s v="Ahmedabad"/>
    <s v="Gujarat"/>
    <s v="West"/>
    <x v="4"/>
    <s v="Standard"/>
    <n v="2025"/>
    <n v="5"/>
    <s v="May"/>
    <n v="7.0000000000000007E-2"/>
    <n v="519.6"/>
    <n v="0"/>
  </r>
  <r>
    <s v="ORD103548"/>
    <d v="2024-03-19T00:00:00"/>
    <x v="631"/>
    <s v="Customer_0232"/>
    <s v="P2009"/>
    <s v="Kurti"/>
    <x v="0"/>
    <x v="0"/>
    <n v="1"/>
    <n v="1199"/>
    <n v="1199"/>
    <n v="0.1"/>
    <n v="119.9"/>
    <n v="1079.0999999999999"/>
    <n v="312.94"/>
    <s v="Kolkata"/>
    <s v="West Bengal"/>
    <s v="East"/>
    <x v="2"/>
    <s v="Standard"/>
    <n v="2024"/>
    <n v="3"/>
    <s v="March"/>
    <n v="0.28999999999999998"/>
    <n v="959.2"/>
    <n v="0"/>
  </r>
  <r>
    <s v="ORD104284"/>
    <d v="2025-01-04T00:00:00"/>
    <x v="198"/>
    <s v="Customer_0581"/>
    <s v="P2022"/>
    <s v="Yoga Mat"/>
    <x v="3"/>
    <x v="9"/>
    <n v="2"/>
    <n v="899"/>
    <n v="1798"/>
    <n v="0.05"/>
    <n v="89.9"/>
    <n v="1708.1"/>
    <n v="452.65"/>
    <s v="Pune"/>
    <s v="Maharashtra"/>
    <s v="West"/>
    <x v="1"/>
    <s v="Express"/>
    <n v="2025"/>
    <n v="1"/>
    <s v="January"/>
    <n v="0.26500000000000001"/>
    <n v="1618.2"/>
    <n v="0"/>
  </r>
  <r>
    <s v="ORD100116"/>
    <d v="2024-09-14T00:00:00"/>
    <x v="515"/>
    <s v="Customer_0257"/>
    <s v="P2013"/>
    <s v="Mixer Grinder"/>
    <x v="1"/>
    <x v="1"/>
    <n v="3"/>
    <n v="3499"/>
    <n v="10497"/>
    <n v="0.15"/>
    <n v="1574.55"/>
    <n v="8922.4500000000007"/>
    <n v="1739.88"/>
    <s v="Noida"/>
    <s v="Uttar Pradesh"/>
    <s v="North"/>
    <x v="3"/>
    <s v="Express"/>
    <n v="2024"/>
    <n v="9"/>
    <s v="September"/>
    <n v="0.19500000000000001"/>
    <n v="7347.9"/>
    <n v="0"/>
  </r>
  <r>
    <s v="ORD102233"/>
    <d v="2024-09-09T00:00:00"/>
    <x v="625"/>
    <s v="Customer_0516"/>
    <s v="P2003"/>
    <s v="Laptop"/>
    <x v="2"/>
    <x v="2"/>
    <n v="1"/>
    <n v="59999"/>
    <n v="59999"/>
    <n v="0"/>
    <n v="0"/>
    <n v="59999"/>
    <n v="9599.84"/>
    <s v="Lucknow"/>
    <s v="Uttar Pradesh"/>
    <s v="North"/>
    <x v="4"/>
    <s v="Standard"/>
    <n v="2024"/>
    <n v="9"/>
    <s v="September"/>
    <n v="0.16"/>
    <n v="59999"/>
    <n v="0"/>
  </r>
  <r>
    <s v="ORD102843"/>
    <d v="2025-10-02T00:00:00"/>
    <x v="156"/>
    <s v="Customer_0509"/>
    <s v="P2012"/>
    <s v="Sandals"/>
    <x v="0"/>
    <x v="4"/>
    <n v="2"/>
    <n v="1299"/>
    <n v="2598"/>
    <n v="0"/>
    <n v="0"/>
    <n v="2598"/>
    <n v="831.36"/>
    <s v="Chennai"/>
    <s v="Tamil Nadu"/>
    <s v="South"/>
    <x v="4"/>
    <s v="Same Day"/>
    <n v="2025"/>
    <n v="10"/>
    <s v="October"/>
    <n v="0.32"/>
    <n v="2598"/>
    <n v="0"/>
  </r>
  <r>
    <s v="ORD103423"/>
    <d v="2025-05-22T00:00:00"/>
    <x v="436"/>
    <s v="Customer_0755"/>
    <s v="P2008"/>
    <s v="Jeans"/>
    <x v="0"/>
    <x v="12"/>
    <n v="2"/>
    <n v="1799"/>
    <n v="3598"/>
    <n v="0.1"/>
    <n v="359.8"/>
    <n v="3238.2"/>
    <n v="939.08"/>
    <s v="Kolkata"/>
    <s v="West Bengal"/>
    <s v="East"/>
    <x v="1"/>
    <s v="Standard"/>
    <n v="2025"/>
    <n v="5"/>
    <s v="May"/>
    <n v="0.28999999999999998"/>
    <n v="2878.4"/>
    <n v="0"/>
  </r>
  <r>
    <s v="ORD103743"/>
    <d v="2025-08-31T00:00:00"/>
    <x v="189"/>
    <s v="Customer_0484"/>
    <s v="P2017"/>
    <s v="Office Chair"/>
    <x v="1"/>
    <x v="5"/>
    <n v="1"/>
    <n v="5999"/>
    <n v="5999"/>
    <n v="0.1"/>
    <n v="599.9"/>
    <n v="5399.1"/>
    <n v="1133.81"/>
    <s v="Lucknow"/>
    <s v="Uttar Pradesh"/>
    <s v="North"/>
    <x v="1"/>
    <s v="Same Day"/>
    <n v="2025"/>
    <n v="8"/>
    <s v="August"/>
    <n v="0.21"/>
    <n v="4799.2"/>
    <n v="0"/>
  </r>
  <r>
    <s v="ORD104773"/>
    <d v="2025-09-23T00:00:00"/>
    <x v="372"/>
    <s v="Customer_0779"/>
    <s v="P2022"/>
    <s v="Yoga Mat"/>
    <x v="3"/>
    <x v="9"/>
    <n v="1"/>
    <n v="899"/>
    <n v="899"/>
    <n v="0.2"/>
    <n v="179.8"/>
    <n v="719.2"/>
    <n v="158.22"/>
    <s v="Pune"/>
    <s v="Maharashtra"/>
    <s v="West"/>
    <x v="4"/>
    <s v="Express"/>
    <n v="2025"/>
    <n v="9"/>
    <s v="September"/>
    <n v="0.22"/>
    <n v="539.4"/>
    <n v="0"/>
  </r>
  <r>
    <s v="ORD104864"/>
    <d v="2024-07-19T00:00:00"/>
    <x v="427"/>
    <s v="Customer_0795"/>
    <s v="P2012"/>
    <s v="Sandals"/>
    <x v="0"/>
    <x v="4"/>
    <n v="1"/>
    <n v="1299"/>
    <n v="1299"/>
    <n v="0.1"/>
    <n v="129.9"/>
    <n v="1169.0999999999999"/>
    <n v="339.04"/>
    <s v="Bengaluru"/>
    <s v="Karnataka"/>
    <s v="South"/>
    <x v="1"/>
    <s v="Standard"/>
    <n v="2024"/>
    <n v="7"/>
    <s v="July"/>
    <n v="0.28999999999999998"/>
    <n v="1039.2"/>
    <n v="0"/>
  </r>
  <r>
    <s v="ORD101011"/>
    <d v="2025-04-13T00:00:00"/>
    <x v="338"/>
    <s v="Customer_0451"/>
    <s v="P2013"/>
    <s v="Mixer Grinder"/>
    <x v="1"/>
    <x v="1"/>
    <n v="1"/>
    <n v="3499"/>
    <n v="3499"/>
    <n v="0.1"/>
    <n v="349.9"/>
    <n v="3149.1"/>
    <n v="661.31"/>
    <s v="Bengaluru"/>
    <s v="Karnataka"/>
    <s v="South"/>
    <x v="2"/>
    <s v="Express"/>
    <n v="2025"/>
    <n v="4"/>
    <s v="April"/>
    <n v="0.21"/>
    <n v="2799.2"/>
    <n v="0"/>
  </r>
  <r>
    <s v="ORD101355"/>
    <d v="2024-04-19T00:00:00"/>
    <x v="372"/>
    <s v="Customer_0779"/>
    <s v="P2022"/>
    <s v="Yoga Mat"/>
    <x v="3"/>
    <x v="9"/>
    <n v="3"/>
    <n v="899"/>
    <n v="2697"/>
    <n v="0.25"/>
    <n v="674.25"/>
    <n v="2022.75"/>
    <n v="414.66"/>
    <s v="Chennai"/>
    <s v="Tamil Nadu"/>
    <s v="South"/>
    <x v="1"/>
    <s v="Standard"/>
    <n v="2024"/>
    <n v="4"/>
    <s v="April"/>
    <n v="0.20499999999999999"/>
    <n v="1348.5"/>
    <n v="0"/>
  </r>
  <r>
    <s v="ORD103654"/>
    <d v="2024-05-18T00:00:00"/>
    <x v="660"/>
    <s v="Customer_0265"/>
    <s v="P2011"/>
    <s v="Sneakers"/>
    <x v="0"/>
    <x v="4"/>
    <n v="1"/>
    <n v="2499"/>
    <n v="2499"/>
    <n v="0.05"/>
    <n v="124.95"/>
    <n v="2374.0500000000002"/>
    <n v="724.09"/>
    <s v="Ahmedabad"/>
    <s v="Gujarat"/>
    <s v="West"/>
    <x v="3"/>
    <s v="Standard"/>
    <n v="2024"/>
    <n v="5"/>
    <s v="May"/>
    <n v="0.30499999999999999"/>
    <n v="2249.1"/>
    <n v="0"/>
  </r>
  <r>
    <s v="ORD103989"/>
    <d v="2024-11-07T00:00:00"/>
    <x v="136"/>
    <s v="Customer_0224"/>
    <s v="P2011"/>
    <s v="Sneakers"/>
    <x v="0"/>
    <x v="4"/>
    <n v="2"/>
    <n v="2499"/>
    <n v="4998"/>
    <n v="0.2"/>
    <n v="999.6"/>
    <n v="3998.4"/>
    <n v="1039.58"/>
    <s v="Gurugram"/>
    <s v="Haryana"/>
    <s v="North"/>
    <x v="1"/>
    <s v="Standard"/>
    <n v="2024"/>
    <n v="11"/>
    <s v="November"/>
    <n v="0.26"/>
    <n v="2998.8"/>
    <n v="0"/>
  </r>
  <r>
    <s v="ORD100307"/>
    <d v="2024-01-07T00:00:00"/>
    <x v="637"/>
    <s v="Customer_0767"/>
    <s v="P2011"/>
    <s v="Sneakers"/>
    <x v="0"/>
    <x v="4"/>
    <n v="1"/>
    <n v="2499"/>
    <n v="2499"/>
    <n v="0.3"/>
    <n v="749.7"/>
    <n v="1749.3"/>
    <n v="402.34"/>
    <s v="Delhi"/>
    <s v="Delhi"/>
    <s v="North"/>
    <x v="2"/>
    <s v="Standard"/>
    <n v="2024"/>
    <n v="1"/>
    <s v="January"/>
    <n v="0.23"/>
    <n v="999.6"/>
    <n v="0"/>
  </r>
  <r>
    <s v="ORD100897"/>
    <d v="2025-02-09T00:00:00"/>
    <x v="422"/>
    <s v="Customer_0328"/>
    <s v="P2007"/>
    <s v="T-Shirt"/>
    <x v="0"/>
    <x v="12"/>
    <n v="1"/>
    <n v="799"/>
    <n v="799"/>
    <n v="0.1"/>
    <n v="79.900000000000006"/>
    <n v="719.1"/>
    <n v="208.54"/>
    <s v="Noida"/>
    <s v="Uttar Pradesh"/>
    <s v="North"/>
    <x v="1"/>
    <s v="Standard"/>
    <n v="2025"/>
    <n v="2"/>
    <s v="February"/>
    <n v="0.28999999999999998"/>
    <n v="639.20000000000005"/>
    <n v="0"/>
  </r>
  <r>
    <s v="ORD101676"/>
    <d v="2024-12-06T00:00:00"/>
    <x v="210"/>
    <s v="Customer_0218"/>
    <s v="P2016"/>
    <s v="Bedsheet Set"/>
    <x v="1"/>
    <x v="8"/>
    <n v="1"/>
    <n v="999"/>
    <n v="999"/>
    <n v="0.2"/>
    <n v="199.8"/>
    <n v="799.2"/>
    <n v="143.86000000000001"/>
    <s v="Ahmedabad"/>
    <s v="Gujarat"/>
    <s v="West"/>
    <x v="1"/>
    <s v="Express"/>
    <n v="2024"/>
    <n v="12"/>
    <s v="December"/>
    <n v="0.18"/>
    <n v="599.4"/>
    <n v="0"/>
  </r>
  <r>
    <s v="ORD102608"/>
    <d v="2025-09-27T00:00:00"/>
    <x v="55"/>
    <s v="Customer_0234"/>
    <s v="P2009"/>
    <s v="Kurti"/>
    <x v="0"/>
    <x v="0"/>
    <n v="3"/>
    <n v="1199"/>
    <n v="3597"/>
    <n v="0.1"/>
    <n v="359.7"/>
    <n v="3237.3"/>
    <n v="938.82"/>
    <s v="Gurugram"/>
    <s v="Haryana"/>
    <s v="North"/>
    <x v="4"/>
    <s v="Standard"/>
    <n v="2025"/>
    <n v="9"/>
    <s v="September"/>
    <n v="0.28999999999999998"/>
    <n v="2877.6"/>
    <n v="0"/>
  </r>
  <r>
    <s v="ORD102745"/>
    <d v="2025-01-24T00:00:00"/>
    <x v="467"/>
    <s v="Customer_0778"/>
    <s v="P2006"/>
    <s v="Power Bank"/>
    <x v="2"/>
    <x v="3"/>
    <n v="1"/>
    <n v="1499"/>
    <n v="1499"/>
    <n v="0.15"/>
    <n v="224.85"/>
    <n v="1274.1500000000001"/>
    <n v="146.53"/>
    <s v="Gurugram"/>
    <s v="Haryana"/>
    <s v="North"/>
    <x v="4"/>
    <s v="Express"/>
    <n v="2025"/>
    <n v="1"/>
    <s v="January"/>
    <n v="0.115"/>
    <n v="1049.3"/>
    <n v="0"/>
  </r>
  <r>
    <s v="ORD103810"/>
    <d v="2024-12-03T00:00:00"/>
    <x v="267"/>
    <s v="Customer_0185"/>
    <s v="P2019"/>
    <s v="Sunscreen"/>
    <x v="4"/>
    <x v="11"/>
    <n v="1"/>
    <n v="699"/>
    <n v="699"/>
    <n v="0.2"/>
    <n v="139.80000000000001"/>
    <n v="559.20000000000005"/>
    <n v="178.94"/>
    <s v="Noida"/>
    <s v="Uttar Pradesh"/>
    <s v="North"/>
    <x v="0"/>
    <s v="Same Day"/>
    <n v="2024"/>
    <n v="12"/>
    <s v="December"/>
    <n v="0.32"/>
    <n v="419.4"/>
    <n v="0"/>
  </r>
  <r>
    <s v="ORD104480"/>
    <d v="2025-03-26T00:00:00"/>
    <x v="390"/>
    <s v="Customer_0391"/>
    <s v="P2023"/>
    <s v="Dumbbells"/>
    <x v="3"/>
    <x v="9"/>
    <n v="2"/>
    <n v="1599"/>
    <n v="3198"/>
    <n v="0.25"/>
    <n v="799.5"/>
    <n v="2398.5"/>
    <n v="491.69"/>
    <s v="Gurugram"/>
    <s v="Haryana"/>
    <s v="North"/>
    <x v="4"/>
    <s v="Same Day"/>
    <n v="2025"/>
    <n v="3"/>
    <s v="March"/>
    <n v="0.20499999999999999"/>
    <n v="1599"/>
    <n v="0"/>
  </r>
  <r>
    <s v="ORD104576"/>
    <d v="2024-12-08T00:00:00"/>
    <x v="151"/>
    <s v="Customer_0279"/>
    <s v="P2013"/>
    <s v="Mixer Grinder"/>
    <x v="1"/>
    <x v="1"/>
    <n v="2"/>
    <n v="3499"/>
    <n v="6998"/>
    <n v="0.2"/>
    <n v="1399.6"/>
    <n v="5598.4"/>
    <n v="1007.71"/>
    <s v="Lucknow"/>
    <s v="Uttar Pradesh"/>
    <s v="North"/>
    <x v="1"/>
    <s v="Standard"/>
    <n v="2024"/>
    <n v="12"/>
    <s v="December"/>
    <n v="0.18"/>
    <n v="4198.8"/>
    <n v="0"/>
  </r>
  <r>
    <s v="ORD100146"/>
    <d v="2025-03-16T00:00:00"/>
    <x v="510"/>
    <s v="Customer_0026"/>
    <s v="P2024"/>
    <s v="Cricket Bat"/>
    <x v="3"/>
    <x v="6"/>
    <n v="1"/>
    <n v="2499"/>
    <n v="2499"/>
    <n v="0.1"/>
    <n v="249.9"/>
    <n v="2249.1"/>
    <n v="562.28"/>
    <s v="Gurugram"/>
    <s v="Haryana"/>
    <s v="North"/>
    <x v="4"/>
    <s v="Standard"/>
    <n v="2025"/>
    <n v="3"/>
    <s v="March"/>
    <n v="0.25"/>
    <n v="1999.2"/>
    <n v="0"/>
  </r>
  <r>
    <s v="ORD100566"/>
    <d v="2025-10-28T00:00:00"/>
    <x v="83"/>
    <s v="Customer_0190"/>
    <s v="P2018"/>
    <s v="Face Wash"/>
    <x v="4"/>
    <x v="11"/>
    <n v="1"/>
    <n v="399"/>
    <n v="399"/>
    <n v="0.2"/>
    <n v="79.8"/>
    <n v="319.2"/>
    <n v="102.14"/>
    <s v="Chennai"/>
    <s v="Tamil Nadu"/>
    <s v="South"/>
    <x v="2"/>
    <s v="Standard"/>
    <n v="2025"/>
    <n v="10"/>
    <s v="October"/>
    <n v="0.32"/>
    <n v="239.4"/>
    <n v="0"/>
  </r>
  <r>
    <s v="ORD101018"/>
    <d v="2025-08-31T00:00:00"/>
    <x v="359"/>
    <s v="Customer_0714"/>
    <s v="P2011"/>
    <s v="Sneakers"/>
    <x v="0"/>
    <x v="4"/>
    <n v="1"/>
    <n v="2499"/>
    <n v="2499"/>
    <n v="0.2"/>
    <n v="499.8"/>
    <n v="1999.2"/>
    <n v="519.79"/>
    <s v="Pune"/>
    <s v="Maharashtra"/>
    <s v="West"/>
    <x v="3"/>
    <s v="Same Day"/>
    <n v="2025"/>
    <n v="8"/>
    <s v="August"/>
    <n v="0.26"/>
    <n v="1499.4"/>
    <n v="0"/>
  </r>
  <r>
    <s v="ORD101728"/>
    <d v="2024-05-19T00:00:00"/>
    <x v="487"/>
    <s v="Customer_0078"/>
    <s v="P2003"/>
    <s v="Laptop"/>
    <x v="2"/>
    <x v="2"/>
    <n v="2"/>
    <n v="59999"/>
    <n v="119998"/>
    <n v="0.15"/>
    <n v="17999.7"/>
    <n v="101998.3"/>
    <n v="11729.8"/>
    <s v="Bengaluru"/>
    <s v="Karnataka"/>
    <s v="South"/>
    <x v="1"/>
    <s v="Express"/>
    <n v="2024"/>
    <n v="5"/>
    <s v="May"/>
    <n v="0.115"/>
    <n v="83998.6"/>
    <n v="0"/>
  </r>
  <r>
    <s v="ORD101995"/>
    <d v="2024-11-03T00:00:00"/>
    <x v="302"/>
    <s v="Customer_0272"/>
    <s v="P2010"/>
    <s v="Dress"/>
    <x v="0"/>
    <x v="0"/>
    <n v="1"/>
    <n v="1999"/>
    <n v="1999"/>
    <n v="0"/>
    <n v="0"/>
    <n v="1999"/>
    <n v="639.67999999999995"/>
    <s v="Bengaluru"/>
    <s v="Karnataka"/>
    <s v="South"/>
    <x v="2"/>
    <s v="Express"/>
    <n v="2024"/>
    <n v="11"/>
    <s v="November"/>
    <n v="0.32"/>
    <n v="1999"/>
    <n v="0"/>
  </r>
  <r>
    <s v="ORD102554"/>
    <d v="2024-11-24T00:00:00"/>
    <x v="171"/>
    <s v="Customer_0382"/>
    <s v="P2005"/>
    <s v="Keyboard"/>
    <x v="2"/>
    <x v="3"/>
    <n v="4"/>
    <n v="1299"/>
    <n v="5196"/>
    <n v="0"/>
    <n v="0"/>
    <n v="5196"/>
    <n v="831.36"/>
    <s v="Chennai"/>
    <s v="Tamil Nadu"/>
    <s v="South"/>
    <x v="4"/>
    <s v="Express"/>
    <n v="2024"/>
    <n v="11"/>
    <s v="November"/>
    <n v="0.16"/>
    <n v="5196"/>
    <n v="0"/>
  </r>
  <r>
    <s v="ORD104534"/>
    <d v="2025-09-09T00:00:00"/>
    <x v="379"/>
    <s v="Customer_0145"/>
    <s v="P2017"/>
    <s v="Office Chair"/>
    <x v="1"/>
    <x v="5"/>
    <n v="3"/>
    <n v="5999"/>
    <n v="17997"/>
    <n v="0.2"/>
    <n v="3599.4"/>
    <n v="14397.6"/>
    <n v="2591.5700000000002"/>
    <s v="Kolkata"/>
    <s v="West Bengal"/>
    <s v="East"/>
    <x v="1"/>
    <s v="Same Day"/>
    <n v="2025"/>
    <n v="9"/>
    <s v="September"/>
    <n v="0.18"/>
    <n v="10798.2"/>
    <n v="0"/>
  </r>
  <r>
    <s v="ORD104906"/>
    <d v="2025-12-12T00:00:00"/>
    <x v="229"/>
    <s v="Customer_0315"/>
    <s v="P2005"/>
    <s v="Keyboard"/>
    <x v="2"/>
    <x v="3"/>
    <n v="2"/>
    <n v="1299"/>
    <n v="2598"/>
    <n v="0.3"/>
    <n v="779.4"/>
    <n v="1818.6"/>
    <n v="127.3"/>
    <s v="Lucknow"/>
    <s v="Uttar Pradesh"/>
    <s v="North"/>
    <x v="2"/>
    <s v="Express"/>
    <n v="2025"/>
    <n v="12"/>
    <s v="December"/>
    <n v="7.0000000000000007E-2"/>
    <n v="1039.2"/>
    <n v="0"/>
  </r>
  <r>
    <s v="ORD101804"/>
    <d v="2024-07-24T00:00:00"/>
    <x v="233"/>
    <s v="Customer_0209"/>
    <s v="P2003"/>
    <s v="Laptop"/>
    <x v="2"/>
    <x v="2"/>
    <n v="1"/>
    <n v="59999"/>
    <n v="59999"/>
    <n v="0.1"/>
    <n v="5999.9"/>
    <n v="53999.1"/>
    <n v="7019.88"/>
    <s v="Bengaluru"/>
    <s v="Karnataka"/>
    <s v="South"/>
    <x v="1"/>
    <s v="Standard"/>
    <n v="2024"/>
    <n v="7"/>
    <s v="July"/>
    <n v="0.13"/>
    <n v="47999.199999999997"/>
    <n v="0"/>
  </r>
  <r>
    <s v="ORD103341"/>
    <d v="2025-05-05T00:00:00"/>
    <x v="269"/>
    <s v="Customer_0002"/>
    <s v="P2007"/>
    <s v="T-Shirt"/>
    <x v="0"/>
    <x v="12"/>
    <n v="1"/>
    <n v="799"/>
    <n v="799"/>
    <n v="0.1"/>
    <n v="79.900000000000006"/>
    <n v="719.1"/>
    <n v="208.54"/>
    <s v="Pune"/>
    <s v="Maharashtra"/>
    <s v="West"/>
    <x v="4"/>
    <s v="Standard"/>
    <n v="2025"/>
    <n v="5"/>
    <s v="May"/>
    <n v="0.28999999999999998"/>
    <n v="639.20000000000005"/>
    <n v="0"/>
  </r>
  <r>
    <s v="ORD103479"/>
    <d v="2024-11-17T00:00:00"/>
    <x v="345"/>
    <s v="Customer_0639"/>
    <s v="P2009"/>
    <s v="Kurti"/>
    <x v="0"/>
    <x v="0"/>
    <n v="2"/>
    <n v="1199"/>
    <n v="2398"/>
    <n v="0.25"/>
    <n v="599.5"/>
    <n v="1798.5"/>
    <n v="440.63"/>
    <s v="Jaipur"/>
    <s v="Rajasthan"/>
    <s v="North"/>
    <x v="1"/>
    <s v="Express"/>
    <n v="2024"/>
    <n v="11"/>
    <s v="November"/>
    <n v="0.245"/>
    <n v="1199"/>
    <n v="0"/>
  </r>
  <r>
    <s v="ORD104472"/>
    <d v="2024-06-30T00:00:00"/>
    <x v="368"/>
    <s v="Customer_0609"/>
    <s v="P2015"/>
    <s v="Table Lamp"/>
    <x v="1"/>
    <x v="8"/>
    <n v="2"/>
    <n v="1299"/>
    <n v="2598"/>
    <n v="0.15"/>
    <n v="389.7"/>
    <n v="2208.3000000000002"/>
    <n v="430.62"/>
    <s v="Jaipur"/>
    <s v="Rajasthan"/>
    <s v="North"/>
    <x v="4"/>
    <s v="Standard"/>
    <n v="2024"/>
    <n v="6"/>
    <s v="June"/>
    <n v="0.19500000000000001"/>
    <n v="1818.6"/>
    <n v="0"/>
  </r>
  <r>
    <s v="ORD104503"/>
    <d v="2025-02-11T00:00:00"/>
    <x v="754"/>
    <s v="Customer_0589"/>
    <s v="P2008"/>
    <s v="Jeans"/>
    <x v="0"/>
    <x v="12"/>
    <n v="2"/>
    <n v="1799"/>
    <n v="3598"/>
    <n v="0.15"/>
    <n v="539.70000000000005"/>
    <n v="3058.3"/>
    <n v="841.03"/>
    <s v="Jaipur"/>
    <s v="Rajasthan"/>
    <s v="North"/>
    <x v="3"/>
    <s v="Standard"/>
    <n v="2025"/>
    <n v="2"/>
    <s v="February"/>
    <n v="0.27500000000000002"/>
    <n v="2518.6"/>
    <n v="0"/>
  </r>
  <r>
    <s v="ORD104700"/>
    <d v="2024-11-22T00:00:00"/>
    <x v="139"/>
    <s v="Customer_0622"/>
    <s v="P2008"/>
    <s v="Jeans"/>
    <x v="0"/>
    <x v="12"/>
    <n v="2"/>
    <n v="1799"/>
    <n v="3598"/>
    <n v="0.1"/>
    <n v="359.8"/>
    <n v="3238.2"/>
    <n v="939.08"/>
    <s v="Noida"/>
    <s v="Uttar Pradesh"/>
    <s v="North"/>
    <x v="2"/>
    <s v="Same Day"/>
    <n v="2024"/>
    <n v="11"/>
    <s v="November"/>
    <n v="0.28999999999999998"/>
    <n v="2878.4"/>
    <n v="0"/>
  </r>
  <r>
    <s v="ORD104808"/>
    <d v="2024-10-25T00:00:00"/>
    <x v="302"/>
    <s v="Customer_0272"/>
    <s v="P2020"/>
    <s v="Shampoo"/>
    <x v="4"/>
    <x v="10"/>
    <n v="2"/>
    <n v="599"/>
    <n v="1198"/>
    <n v="0.1"/>
    <n v="119.8"/>
    <n v="1078.2"/>
    <n v="377.37"/>
    <s v="Hyderabad"/>
    <s v="Telangana"/>
    <s v="South"/>
    <x v="1"/>
    <s v="Same Day"/>
    <n v="2024"/>
    <n v="10"/>
    <s v="October"/>
    <n v="0.35"/>
    <n v="958.4"/>
    <n v="0"/>
  </r>
  <r>
    <s v="ORD100071"/>
    <d v="2025-12-12T00:00:00"/>
    <x v="609"/>
    <s v="Customer_0180"/>
    <s v="P2014"/>
    <s v="Cookware Set"/>
    <x v="1"/>
    <x v="1"/>
    <n v="5"/>
    <n v="2999"/>
    <n v="14995"/>
    <n v="0.15"/>
    <n v="2249.25"/>
    <n v="12745.75"/>
    <n v="2485.42"/>
    <s v="Kolkata"/>
    <s v="West Bengal"/>
    <s v="East"/>
    <x v="4"/>
    <s v="Express"/>
    <n v="2025"/>
    <n v="12"/>
    <s v="December"/>
    <n v="0.19500000000000001"/>
    <n v="10496.5"/>
    <n v="0"/>
  </r>
  <r>
    <s v="ORD100700"/>
    <d v="2025-10-10T00:00:00"/>
    <x v="686"/>
    <s v="Customer_0009"/>
    <s v="P2006"/>
    <s v="Power Bank"/>
    <x v="2"/>
    <x v="3"/>
    <n v="3"/>
    <n v="1499"/>
    <n v="4497"/>
    <n v="0.1"/>
    <n v="449.7"/>
    <n v="4047.3"/>
    <n v="526.15"/>
    <s v="Kolkata"/>
    <s v="West Bengal"/>
    <s v="East"/>
    <x v="4"/>
    <s v="Standard"/>
    <n v="2025"/>
    <n v="10"/>
    <s v="October"/>
    <n v="0.13"/>
    <n v="3597.6"/>
    <n v="0"/>
  </r>
  <r>
    <s v="ORD100859"/>
    <d v="2025-05-17T00:00:00"/>
    <x v="65"/>
    <s v="Customer_0120"/>
    <s v="P2017"/>
    <s v="Office Chair"/>
    <x v="1"/>
    <x v="5"/>
    <n v="2"/>
    <n v="5999"/>
    <n v="11998"/>
    <n v="0.1"/>
    <n v="1199.8"/>
    <n v="10798.2"/>
    <n v="2267.62"/>
    <s v="Kolkata"/>
    <s v="West Bengal"/>
    <s v="East"/>
    <x v="1"/>
    <s v="Standard"/>
    <n v="2025"/>
    <n v="5"/>
    <s v="May"/>
    <n v="0.21"/>
    <n v="9598.4"/>
    <n v="0"/>
  </r>
  <r>
    <s v="ORD100862"/>
    <d v="2025-08-12T00:00:00"/>
    <x v="339"/>
    <s v="Customer_0760"/>
    <s v="P2001"/>
    <s v="Smartphone"/>
    <x v="2"/>
    <x v="7"/>
    <n v="1"/>
    <n v="24999"/>
    <n v="24999"/>
    <n v="0.05"/>
    <n v="1249.95"/>
    <n v="23749.05"/>
    <n v="3443.61"/>
    <s v="Noida"/>
    <s v="Uttar Pradesh"/>
    <s v="North"/>
    <x v="4"/>
    <s v="Express"/>
    <n v="2025"/>
    <n v="8"/>
    <s v="August"/>
    <n v="0.14499999999999999"/>
    <n v="22499.1"/>
    <n v="0"/>
  </r>
  <r>
    <s v="ORD101829"/>
    <d v="2024-09-05T00:00:00"/>
    <x v="278"/>
    <s v="Customer_0217"/>
    <s v="P2010"/>
    <s v="Dress"/>
    <x v="0"/>
    <x v="0"/>
    <n v="4"/>
    <n v="1999"/>
    <n v="7996"/>
    <n v="0.05"/>
    <n v="399.8"/>
    <n v="7596.2"/>
    <n v="2316.84"/>
    <s v="Kolkata"/>
    <s v="West Bengal"/>
    <s v="East"/>
    <x v="1"/>
    <s v="Standard"/>
    <n v="2024"/>
    <n v="9"/>
    <s v="September"/>
    <n v="0.30499999999999999"/>
    <n v="7196.4"/>
    <n v="0"/>
  </r>
  <r>
    <s v="ORD101851"/>
    <d v="2024-11-29T00:00:00"/>
    <x v="517"/>
    <s v="Customer_0469"/>
    <s v="P2024"/>
    <s v="Cricket Bat"/>
    <x v="3"/>
    <x v="6"/>
    <n v="4"/>
    <n v="2499"/>
    <n v="9996"/>
    <n v="0.3"/>
    <n v="2998.8"/>
    <n v="6997.2"/>
    <n v="1329.47"/>
    <s v="Noida"/>
    <s v="Uttar Pradesh"/>
    <s v="North"/>
    <x v="1"/>
    <s v="Express"/>
    <n v="2024"/>
    <n v="11"/>
    <s v="November"/>
    <n v="0.19"/>
    <n v="3998.4"/>
    <n v="0"/>
  </r>
  <r>
    <s v="ORD103510"/>
    <d v="2025-01-20T00:00:00"/>
    <x v="44"/>
    <s v="Customer_0440"/>
    <s v="P2021"/>
    <s v="Perfume"/>
    <x v="4"/>
    <x v="13"/>
    <n v="2"/>
    <n v="1499"/>
    <n v="2998"/>
    <n v="0.05"/>
    <n v="149.9"/>
    <n v="2848.1"/>
    <n v="1039.56"/>
    <s v="Delhi"/>
    <s v="Delhi"/>
    <s v="North"/>
    <x v="1"/>
    <s v="Standard"/>
    <n v="2025"/>
    <n v="1"/>
    <s v="January"/>
    <n v="0.36499999999999999"/>
    <n v="2698.2"/>
    <n v="0"/>
  </r>
  <r>
    <s v="ORD104206"/>
    <d v="2024-10-14T00:00:00"/>
    <x v="98"/>
    <s v="Customer_0211"/>
    <s v="P2011"/>
    <s v="Sneakers"/>
    <x v="0"/>
    <x v="4"/>
    <n v="1"/>
    <n v="2499"/>
    <n v="2499"/>
    <n v="0.05"/>
    <n v="124.95"/>
    <n v="2374.0500000000002"/>
    <n v="724.09"/>
    <s v="Lucknow"/>
    <s v="Uttar Pradesh"/>
    <s v="North"/>
    <x v="1"/>
    <s v="Standard"/>
    <n v="2024"/>
    <n v="10"/>
    <s v="October"/>
    <n v="0.30499999999999999"/>
    <n v="2249.1"/>
    <n v="0"/>
  </r>
  <r>
    <s v="ORD104772"/>
    <d v="2025-02-06T00:00:00"/>
    <x v="568"/>
    <s v="Customer_0203"/>
    <s v="P2002"/>
    <s v="Wireless Earbuds"/>
    <x v="2"/>
    <x v="7"/>
    <n v="1"/>
    <n v="2999"/>
    <n v="2999"/>
    <n v="0.05"/>
    <n v="149.94999999999999"/>
    <n v="2849.05"/>
    <n v="413.11"/>
    <s v="Chennai"/>
    <s v="Tamil Nadu"/>
    <s v="South"/>
    <x v="4"/>
    <s v="Standard"/>
    <n v="2025"/>
    <n v="2"/>
    <s v="February"/>
    <n v="0.14499999999999999"/>
    <n v="2699.1"/>
    <n v="0"/>
  </r>
  <r>
    <s v="ORD101989"/>
    <d v="2025-01-08T00:00:00"/>
    <x v="695"/>
    <s v="Customer_0375"/>
    <s v="P2004"/>
    <s v="Wireless Mouse"/>
    <x v="2"/>
    <x v="3"/>
    <n v="3"/>
    <n v="899"/>
    <n v="2697"/>
    <n v="0"/>
    <n v="0"/>
    <n v="2697"/>
    <n v="431.52"/>
    <s v="Pune"/>
    <s v="Maharashtra"/>
    <s v="West"/>
    <x v="4"/>
    <s v="Express"/>
    <n v="2025"/>
    <n v="1"/>
    <s v="January"/>
    <n v="0.16"/>
    <n v="2697"/>
    <n v="0"/>
  </r>
  <r>
    <s v="ORD102066"/>
    <d v="2024-04-26T00:00:00"/>
    <x v="407"/>
    <s v="Customer_0010"/>
    <s v="P2011"/>
    <s v="Sneakers"/>
    <x v="0"/>
    <x v="4"/>
    <n v="1"/>
    <n v="2499"/>
    <n v="2499"/>
    <n v="0.15"/>
    <n v="374.85"/>
    <n v="2124.15"/>
    <n v="584.14"/>
    <s v="Pune"/>
    <s v="Maharashtra"/>
    <s v="West"/>
    <x v="3"/>
    <s v="Standard"/>
    <n v="2024"/>
    <n v="4"/>
    <s v="April"/>
    <n v="0.27500000000000002"/>
    <n v="1749.3"/>
    <n v="0"/>
  </r>
  <r>
    <s v="ORD102363"/>
    <d v="2025-07-31T00:00:00"/>
    <x v="785"/>
    <s v="Customer_0590"/>
    <s v="P2010"/>
    <s v="Dress"/>
    <x v="0"/>
    <x v="0"/>
    <n v="1"/>
    <n v="1999"/>
    <n v="1999"/>
    <n v="0.15"/>
    <n v="299.85000000000002"/>
    <n v="1699.15"/>
    <n v="467.27"/>
    <s v="Delhi"/>
    <s v="Delhi"/>
    <s v="North"/>
    <x v="4"/>
    <s v="Express"/>
    <n v="2025"/>
    <n v="7"/>
    <s v="July"/>
    <n v="0.27500000000000002"/>
    <n v="1399.3"/>
    <n v="0"/>
  </r>
  <r>
    <s v="ORD103816"/>
    <d v="2024-07-23T00:00:00"/>
    <x v="236"/>
    <s v="Customer_0443"/>
    <s v="P2006"/>
    <s v="Power Bank"/>
    <x v="2"/>
    <x v="3"/>
    <n v="2"/>
    <n v="1499"/>
    <n v="2998"/>
    <n v="0.2"/>
    <n v="599.6"/>
    <n v="2398.4"/>
    <n v="239.84"/>
    <s v="Bengaluru"/>
    <s v="Karnataka"/>
    <s v="South"/>
    <x v="2"/>
    <s v="Standard"/>
    <n v="2024"/>
    <n v="7"/>
    <s v="July"/>
    <n v="0.1"/>
    <n v="1798.8"/>
    <n v="0"/>
  </r>
  <r>
    <s v="ORD103862"/>
    <d v="2025-08-29T00:00:00"/>
    <x v="754"/>
    <s v="Customer_0589"/>
    <s v="P2009"/>
    <s v="Kurti"/>
    <x v="0"/>
    <x v="0"/>
    <n v="3"/>
    <n v="1199"/>
    <n v="3597"/>
    <n v="0.15"/>
    <n v="539.54999999999995"/>
    <n v="3057.45"/>
    <n v="840.8"/>
    <s v="Delhi"/>
    <s v="Delhi"/>
    <s v="North"/>
    <x v="3"/>
    <s v="Express"/>
    <n v="2025"/>
    <n v="8"/>
    <s v="August"/>
    <n v="0.27500000000000002"/>
    <n v="2517.9"/>
    <n v="0"/>
  </r>
  <r>
    <s v="ORD104171"/>
    <d v="2025-07-12T00:00:00"/>
    <x v="383"/>
    <s v="Customer_0502"/>
    <s v="P2008"/>
    <s v="Jeans"/>
    <x v="0"/>
    <x v="12"/>
    <n v="1"/>
    <n v="1799"/>
    <n v="1799"/>
    <n v="0"/>
    <n v="0"/>
    <n v="1799"/>
    <n v="575.67999999999995"/>
    <s v="Kolkata"/>
    <s v="West Bengal"/>
    <s v="East"/>
    <x v="0"/>
    <s v="Standard"/>
    <n v="2025"/>
    <n v="7"/>
    <s v="July"/>
    <n v="0.32"/>
    <n v="1799"/>
    <n v="0"/>
  </r>
  <r>
    <s v="ORD104403"/>
    <d v="2024-07-03T00:00:00"/>
    <x v="395"/>
    <s v="Customer_0122"/>
    <s v="P2007"/>
    <s v="T-Shirt"/>
    <x v="0"/>
    <x v="12"/>
    <n v="1"/>
    <n v="799"/>
    <n v="799"/>
    <n v="0.1"/>
    <n v="79.900000000000006"/>
    <n v="719.1"/>
    <n v="208.54"/>
    <s v="Kolkata"/>
    <s v="West Bengal"/>
    <s v="East"/>
    <x v="4"/>
    <s v="Express"/>
    <n v="2024"/>
    <n v="7"/>
    <s v="July"/>
    <n v="0.28999999999999998"/>
    <n v="639.20000000000005"/>
    <n v="0"/>
  </r>
  <r>
    <s v="ORD104457"/>
    <d v="2025-11-29T00:00:00"/>
    <x v="467"/>
    <s v="Customer_0778"/>
    <s v="P2010"/>
    <s v="Dress"/>
    <x v="0"/>
    <x v="0"/>
    <n v="1"/>
    <n v="1999"/>
    <n v="1999"/>
    <n v="0.3"/>
    <n v="599.70000000000005"/>
    <n v="1399.3"/>
    <n v="321.83999999999997"/>
    <s v="Jaipur"/>
    <s v="Rajasthan"/>
    <s v="North"/>
    <x v="1"/>
    <s v="Express"/>
    <n v="2025"/>
    <n v="11"/>
    <s v="November"/>
    <n v="0.23"/>
    <n v="799.6"/>
    <n v="0"/>
  </r>
  <r>
    <s v="ORD104788"/>
    <d v="2025-07-17T00:00:00"/>
    <x v="429"/>
    <s v="Customer_0163"/>
    <s v="P2016"/>
    <s v="Bedsheet Set"/>
    <x v="1"/>
    <x v="8"/>
    <n v="2"/>
    <n v="999"/>
    <n v="1998"/>
    <n v="0.1"/>
    <n v="199.8"/>
    <n v="1798.2"/>
    <n v="377.62"/>
    <s v="Gurugram"/>
    <s v="Haryana"/>
    <s v="North"/>
    <x v="2"/>
    <s v="Standard"/>
    <n v="2025"/>
    <n v="7"/>
    <s v="July"/>
    <n v="0.21"/>
    <n v="1598.4"/>
    <n v="0"/>
  </r>
  <r>
    <s v="ORD100014"/>
    <d v="2024-01-28T00:00:00"/>
    <x v="445"/>
    <s v="Customer_0046"/>
    <s v="P2009"/>
    <s v="Kurti"/>
    <x v="0"/>
    <x v="0"/>
    <n v="3"/>
    <n v="1199"/>
    <n v="3597"/>
    <n v="0.15"/>
    <n v="539.54999999999995"/>
    <n v="3057.45"/>
    <n v="840.8"/>
    <s v="Hyderabad"/>
    <s v="Telangana"/>
    <s v="South"/>
    <x v="1"/>
    <s v="Standard"/>
    <n v="2024"/>
    <n v="1"/>
    <s v="January"/>
    <n v="0.27500000000000002"/>
    <n v="2517.9"/>
    <n v="0"/>
  </r>
  <r>
    <s v="ORD100323"/>
    <d v="2025-04-17T00:00:00"/>
    <x v="763"/>
    <s v="Customer_0131"/>
    <s v="P2004"/>
    <s v="Wireless Mouse"/>
    <x v="2"/>
    <x v="3"/>
    <n v="2"/>
    <n v="899"/>
    <n v="1798"/>
    <n v="0.15"/>
    <n v="269.7"/>
    <n v="1528.3"/>
    <n v="175.75"/>
    <s v="Bengaluru"/>
    <s v="Karnataka"/>
    <s v="South"/>
    <x v="4"/>
    <s v="Standard"/>
    <n v="2025"/>
    <n v="4"/>
    <s v="April"/>
    <n v="0.115"/>
    <n v="1258.5999999999999"/>
    <n v="0"/>
  </r>
  <r>
    <s v="ORD100447"/>
    <d v="2025-12-26T00:00:00"/>
    <x v="483"/>
    <s v="Customer_0121"/>
    <s v="P2025"/>
    <s v="Football"/>
    <x v="3"/>
    <x v="6"/>
    <n v="1"/>
    <n v="999"/>
    <n v="999"/>
    <n v="0.1"/>
    <n v="99.9"/>
    <n v="899.1"/>
    <n v="224.78"/>
    <s v="Bengaluru"/>
    <s v="Karnataka"/>
    <s v="South"/>
    <x v="1"/>
    <s v="Standard"/>
    <n v="2025"/>
    <n v="12"/>
    <s v="December"/>
    <n v="0.25"/>
    <n v="799.2"/>
    <n v="0"/>
  </r>
  <r>
    <s v="ORD100927"/>
    <d v="2024-08-02T00:00:00"/>
    <x v="251"/>
    <s v="Customer_0693"/>
    <s v="P2022"/>
    <s v="Yoga Mat"/>
    <x v="3"/>
    <x v="9"/>
    <n v="1"/>
    <n v="899"/>
    <n v="899"/>
    <n v="0.05"/>
    <n v="44.95"/>
    <n v="854.05"/>
    <n v="226.32"/>
    <s v="Jaipur"/>
    <s v="Rajasthan"/>
    <s v="North"/>
    <x v="1"/>
    <s v="Same Day"/>
    <n v="2024"/>
    <n v="8"/>
    <s v="August"/>
    <n v="0.26500000000000001"/>
    <n v="809.1"/>
    <n v="0"/>
  </r>
  <r>
    <s v="ORD101177"/>
    <d v="2025-03-24T00:00:00"/>
    <x v="786"/>
    <s v="Customer_0355"/>
    <s v="P2011"/>
    <s v="Sneakers"/>
    <x v="0"/>
    <x v="4"/>
    <n v="1"/>
    <n v="2499"/>
    <n v="2499"/>
    <n v="0.1"/>
    <n v="249.9"/>
    <n v="2249.1"/>
    <n v="652.24"/>
    <s v="Hyderabad"/>
    <s v="Telangana"/>
    <s v="South"/>
    <x v="1"/>
    <s v="Express"/>
    <n v="2025"/>
    <n v="3"/>
    <s v="March"/>
    <n v="0.28999999999999998"/>
    <n v="1999.2"/>
    <n v="0"/>
  </r>
  <r>
    <s v="ORD101553"/>
    <d v="2024-10-25T00:00:00"/>
    <x v="458"/>
    <s v="Customer_0164"/>
    <s v="P2004"/>
    <s v="Wireless Mouse"/>
    <x v="2"/>
    <x v="3"/>
    <n v="2"/>
    <n v="899"/>
    <n v="1798"/>
    <n v="0.15"/>
    <n v="269.7"/>
    <n v="1528.3"/>
    <n v="175.75"/>
    <s v="Pune"/>
    <s v="Maharashtra"/>
    <s v="West"/>
    <x v="2"/>
    <s v="Standard"/>
    <n v="2024"/>
    <n v="10"/>
    <s v="October"/>
    <n v="0.115"/>
    <n v="1258.5999999999999"/>
    <n v="0"/>
  </r>
  <r>
    <s v="ORD103690"/>
    <d v="2025-12-10T00:00:00"/>
    <x v="186"/>
    <s v="Customer_0597"/>
    <s v="P2022"/>
    <s v="Yoga Mat"/>
    <x v="3"/>
    <x v="9"/>
    <n v="4"/>
    <n v="899"/>
    <n v="3596"/>
    <n v="0.15"/>
    <n v="539.4"/>
    <n v="3056.6"/>
    <n v="718.3"/>
    <s v="Ahmedabad"/>
    <s v="Gujarat"/>
    <s v="West"/>
    <x v="4"/>
    <s v="Standard"/>
    <n v="2025"/>
    <n v="12"/>
    <s v="December"/>
    <n v="0.23499999999999999"/>
    <n v="2517.1999999999998"/>
    <n v="0"/>
  </r>
  <r>
    <s v="ORD100037"/>
    <d v="2024-03-11T00:00:00"/>
    <x v="641"/>
    <s v="Customer_0220"/>
    <s v="P2015"/>
    <s v="Table Lamp"/>
    <x v="1"/>
    <x v="8"/>
    <n v="1"/>
    <n v="1299"/>
    <n v="1299"/>
    <n v="0.25"/>
    <n v="324.75"/>
    <n v="974.25"/>
    <n v="160.75"/>
    <s v="Jaipur"/>
    <s v="Rajasthan"/>
    <s v="North"/>
    <x v="1"/>
    <s v="Same Day"/>
    <n v="2024"/>
    <n v="3"/>
    <s v="March"/>
    <n v="0.16500000000000001"/>
    <n v="649.5"/>
    <n v="0"/>
  </r>
  <r>
    <s v="ORD100318"/>
    <d v="2025-02-22T00:00:00"/>
    <x v="143"/>
    <s v="Customer_0140"/>
    <s v="P2010"/>
    <s v="Dress"/>
    <x v="0"/>
    <x v="0"/>
    <n v="1"/>
    <n v="1999"/>
    <n v="1999"/>
    <n v="0.15"/>
    <n v="299.85000000000002"/>
    <n v="1699.15"/>
    <n v="467.27"/>
    <s v="Noida"/>
    <s v="Uttar Pradesh"/>
    <s v="North"/>
    <x v="4"/>
    <s v="Express"/>
    <n v="2025"/>
    <n v="2"/>
    <s v="February"/>
    <n v="0.27500000000000002"/>
    <n v="1399.3"/>
    <n v="0"/>
  </r>
  <r>
    <s v="ORD104407"/>
    <d v="2025-11-20T00:00:00"/>
    <x v="97"/>
    <s v="Customer_0285"/>
    <s v="P2009"/>
    <s v="Kurti"/>
    <x v="0"/>
    <x v="0"/>
    <n v="1"/>
    <n v="1199"/>
    <n v="1199"/>
    <n v="0.25"/>
    <n v="299.75"/>
    <n v="899.25"/>
    <n v="220.32"/>
    <s v="Pune"/>
    <s v="Maharashtra"/>
    <s v="West"/>
    <x v="4"/>
    <s v="Express"/>
    <n v="2025"/>
    <n v="11"/>
    <s v="November"/>
    <n v="0.245"/>
    <n v="599.5"/>
    <n v="0"/>
  </r>
  <r>
    <s v="ORD100695"/>
    <d v="2025-05-26T00:00:00"/>
    <x v="231"/>
    <s v="Customer_0238"/>
    <s v="P2021"/>
    <s v="Perfume"/>
    <x v="4"/>
    <x v="13"/>
    <n v="1"/>
    <n v="1499"/>
    <n v="1499"/>
    <n v="0.2"/>
    <n v="299.8"/>
    <n v="1199.2"/>
    <n v="383.74"/>
    <s v="Jaipur"/>
    <s v="Rajasthan"/>
    <s v="North"/>
    <x v="3"/>
    <s v="Standard"/>
    <n v="2025"/>
    <n v="5"/>
    <s v="May"/>
    <n v="0.32"/>
    <n v="899.4"/>
    <n v="0"/>
  </r>
  <r>
    <s v="ORD100876"/>
    <d v="2024-05-22T00:00:00"/>
    <x v="543"/>
    <s v="Customer_0113"/>
    <s v="P2006"/>
    <s v="Power Bank"/>
    <x v="2"/>
    <x v="3"/>
    <n v="2"/>
    <n v="1499"/>
    <n v="2998"/>
    <n v="0.25"/>
    <n v="749.5"/>
    <n v="2248.5"/>
    <n v="191.12"/>
    <s v="Mumbai"/>
    <s v="Maharashtra"/>
    <s v="West"/>
    <x v="1"/>
    <s v="Standard"/>
    <n v="2024"/>
    <n v="5"/>
    <s v="May"/>
    <n v="8.5000000000000006E-2"/>
    <n v="1499"/>
    <n v="0"/>
  </r>
  <r>
    <s v="ORD101941"/>
    <d v="2025-10-10T00:00:00"/>
    <x v="521"/>
    <s v="Customer_0514"/>
    <s v="P2009"/>
    <s v="Kurti"/>
    <x v="0"/>
    <x v="0"/>
    <n v="2"/>
    <n v="1199"/>
    <n v="2398"/>
    <n v="0.2"/>
    <n v="479.6"/>
    <n v="1918.4"/>
    <n v="498.78"/>
    <s v="Chennai"/>
    <s v="Tamil Nadu"/>
    <s v="South"/>
    <x v="2"/>
    <s v="Standard"/>
    <n v="2025"/>
    <n v="10"/>
    <s v="October"/>
    <n v="0.26"/>
    <n v="1438.8"/>
    <n v="0"/>
  </r>
  <r>
    <s v="ORD102728"/>
    <d v="2024-11-06T00:00:00"/>
    <x v="519"/>
    <s v="Customer_0359"/>
    <s v="P2004"/>
    <s v="Wireless Mouse"/>
    <x v="2"/>
    <x v="3"/>
    <n v="2"/>
    <n v="899"/>
    <n v="1798"/>
    <n v="0.05"/>
    <n v="89.9"/>
    <n v="1708.1"/>
    <n v="247.67"/>
    <s v="Chennai"/>
    <s v="Tamil Nadu"/>
    <s v="South"/>
    <x v="1"/>
    <s v="Standard"/>
    <n v="2024"/>
    <n v="11"/>
    <s v="November"/>
    <n v="0.14499999999999999"/>
    <n v="1618.2"/>
    <n v="0"/>
  </r>
  <r>
    <s v="ORD102790"/>
    <d v="2024-09-04T00:00:00"/>
    <x v="573"/>
    <s v="Customer_0769"/>
    <s v="P2023"/>
    <s v="Dumbbells"/>
    <x v="3"/>
    <x v="9"/>
    <n v="1"/>
    <n v="1599"/>
    <n v="1599"/>
    <n v="0.25"/>
    <n v="399.75"/>
    <n v="1199.25"/>
    <n v="245.85"/>
    <s v="Ahmedabad"/>
    <s v="Gujarat"/>
    <s v="West"/>
    <x v="1"/>
    <s v="Standard"/>
    <n v="2024"/>
    <n v="9"/>
    <s v="September"/>
    <n v="0.20499999999999999"/>
    <n v="799.5"/>
    <n v="0"/>
  </r>
  <r>
    <s v="ORD103109"/>
    <d v="2024-09-15T00:00:00"/>
    <x v="178"/>
    <s v="Customer_0275"/>
    <s v="P2010"/>
    <s v="Dress"/>
    <x v="0"/>
    <x v="0"/>
    <n v="2"/>
    <n v="1999"/>
    <n v="3998"/>
    <n v="0"/>
    <n v="0"/>
    <n v="3998"/>
    <n v="1279.3599999999999"/>
    <s v="Bengaluru"/>
    <s v="Karnataka"/>
    <s v="South"/>
    <x v="4"/>
    <s v="Same Day"/>
    <n v="2024"/>
    <n v="9"/>
    <s v="September"/>
    <n v="0.32"/>
    <n v="3998"/>
    <n v="0"/>
  </r>
  <r>
    <s v="ORD103135"/>
    <d v="2025-11-05T00:00:00"/>
    <x v="166"/>
    <s v="Customer_0289"/>
    <s v="P2017"/>
    <s v="Office Chair"/>
    <x v="1"/>
    <x v="5"/>
    <n v="2"/>
    <n v="5999"/>
    <n v="11998"/>
    <n v="0.2"/>
    <n v="2399.6"/>
    <n v="9598.4"/>
    <n v="1727.71"/>
    <s v="Bengaluru"/>
    <s v="Karnataka"/>
    <s v="South"/>
    <x v="0"/>
    <s v="Standard"/>
    <n v="2025"/>
    <n v="11"/>
    <s v="November"/>
    <n v="0.18"/>
    <n v="7198.8"/>
    <n v="0"/>
  </r>
  <r>
    <s v="ORD103294"/>
    <d v="2024-06-06T00:00:00"/>
    <x v="626"/>
    <s v="Customer_0172"/>
    <s v="P2015"/>
    <s v="Table Lamp"/>
    <x v="1"/>
    <x v="8"/>
    <n v="4"/>
    <n v="1299"/>
    <n v="5196"/>
    <n v="0.05"/>
    <n v="259.8"/>
    <n v="4936.2"/>
    <n v="1110.6400000000001"/>
    <s v="Chennai"/>
    <s v="Tamil Nadu"/>
    <s v="South"/>
    <x v="4"/>
    <s v="Standard"/>
    <n v="2024"/>
    <n v="6"/>
    <s v="June"/>
    <n v="0.22500000000000001"/>
    <n v="4676.3999999999996"/>
    <n v="0"/>
  </r>
  <r>
    <s v="ORD103809"/>
    <d v="2025-03-09T00:00:00"/>
    <x v="577"/>
    <s v="Customer_0184"/>
    <s v="P2018"/>
    <s v="Face Wash"/>
    <x v="4"/>
    <x v="11"/>
    <n v="1"/>
    <n v="399"/>
    <n v="399"/>
    <n v="0"/>
    <n v="0"/>
    <n v="399"/>
    <n v="151.62"/>
    <s v="Chennai"/>
    <s v="Tamil Nadu"/>
    <s v="South"/>
    <x v="4"/>
    <s v="Express"/>
    <n v="2025"/>
    <n v="3"/>
    <s v="March"/>
    <n v="0.38"/>
    <n v="399"/>
    <n v="0"/>
  </r>
  <r>
    <s v="ORD103823"/>
    <d v="2025-01-21T00:00:00"/>
    <x v="605"/>
    <s v="Customer_0463"/>
    <s v="P2009"/>
    <s v="Kurti"/>
    <x v="0"/>
    <x v="0"/>
    <n v="2"/>
    <n v="1199"/>
    <n v="2398"/>
    <n v="0.25"/>
    <n v="599.5"/>
    <n v="1798.5"/>
    <n v="440.63"/>
    <s v="Lucknow"/>
    <s v="Uttar Pradesh"/>
    <s v="North"/>
    <x v="4"/>
    <s v="Express"/>
    <n v="2025"/>
    <n v="1"/>
    <s v="January"/>
    <n v="0.245"/>
    <n v="1199"/>
    <n v="0"/>
  </r>
  <r>
    <s v="ORD104129"/>
    <d v="2024-03-16T00:00:00"/>
    <x v="730"/>
    <s v="Customer_0569"/>
    <s v="P2022"/>
    <s v="Yoga Mat"/>
    <x v="3"/>
    <x v="9"/>
    <n v="5"/>
    <n v="899"/>
    <n v="4495"/>
    <n v="0.2"/>
    <n v="899"/>
    <n v="3596"/>
    <n v="791.12"/>
    <s v="Jaipur"/>
    <s v="Rajasthan"/>
    <s v="North"/>
    <x v="2"/>
    <s v="Express"/>
    <n v="2024"/>
    <n v="3"/>
    <s v="March"/>
    <n v="0.22"/>
    <n v="2697"/>
    <n v="0"/>
  </r>
  <r>
    <s v="ORD104236"/>
    <d v="2025-04-04T00:00:00"/>
    <x v="72"/>
    <s v="Customer_0445"/>
    <s v="P2010"/>
    <s v="Dress"/>
    <x v="0"/>
    <x v="0"/>
    <n v="4"/>
    <n v="1999"/>
    <n v="7996"/>
    <n v="0.2"/>
    <n v="1599.2"/>
    <n v="6396.8"/>
    <n v="1663.17"/>
    <s v="Hyderabad"/>
    <s v="Telangana"/>
    <s v="South"/>
    <x v="1"/>
    <s v="Standard"/>
    <n v="2025"/>
    <n v="4"/>
    <s v="April"/>
    <n v="0.26"/>
    <n v="4797.6000000000004"/>
    <n v="0"/>
  </r>
  <r>
    <s v="ORD101300"/>
    <d v="2025-09-04T00:00:00"/>
    <x v="526"/>
    <s v="Customer_0350"/>
    <s v="P2025"/>
    <s v="Football"/>
    <x v="3"/>
    <x v="6"/>
    <n v="3"/>
    <n v="999"/>
    <n v="2997"/>
    <n v="0"/>
    <n v="0"/>
    <n v="2997"/>
    <n v="839.16"/>
    <s v="Chennai"/>
    <s v="Tamil Nadu"/>
    <s v="South"/>
    <x v="1"/>
    <s v="Standard"/>
    <n v="2025"/>
    <n v="9"/>
    <s v="September"/>
    <n v="0.28000000000000003"/>
    <n v="2997"/>
    <n v="0"/>
  </r>
  <r>
    <s v="ORD101526"/>
    <d v="2025-05-05T00:00:00"/>
    <x v="440"/>
    <s v="Customer_0115"/>
    <s v="P2019"/>
    <s v="Sunscreen"/>
    <x v="4"/>
    <x v="11"/>
    <n v="5"/>
    <n v="699"/>
    <n v="3495"/>
    <n v="0.15"/>
    <n v="524.25"/>
    <n v="2970.75"/>
    <n v="995.2"/>
    <s v="Bengaluru"/>
    <s v="Karnataka"/>
    <s v="South"/>
    <x v="1"/>
    <s v="Standard"/>
    <n v="2025"/>
    <n v="5"/>
    <s v="May"/>
    <n v="0.33500000000000002"/>
    <n v="2446.5"/>
    <n v="0"/>
  </r>
  <r>
    <s v="ORD101630"/>
    <d v="2025-08-19T00:00:00"/>
    <x v="564"/>
    <s v="Customer_0358"/>
    <s v="P2008"/>
    <s v="Jeans"/>
    <x v="0"/>
    <x v="12"/>
    <n v="1"/>
    <n v="1799"/>
    <n v="1799"/>
    <n v="0.1"/>
    <n v="179.9"/>
    <n v="1619.1"/>
    <n v="469.54"/>
    <s v="Bengaluru"/>
    <s v="Karnataka"/>
    <s v="South"/>
    <x v="3"/>
    <s v="Same Day"/>
    <n v="2025"/>
    <n v="8"/>
    <s v="August"/>
    <n v="0.28999999999999998"/>
    <n v="1439.2"/>
    <n v="0"/>
  </r>
  <r>
    <s v="ORD101955"/>
    <d v="2025-02-14T00:00:00"/>
    <x v="171"/>
    <s v="Customer_0382"/>
    <s v="P2001"/>
    <s v="Smartphone"/>
    <x v="2"/>
    <x v="7"/>
    <n v="1"/>
    <n v="24999"/>
    <n v="24999"/>
    <n v="0.1"/>
    <n v="2499.9"/>
    <n v="22499.1"/>
    <n v="2924.88"/>
    <s v="Delhi"/>
    <s v="Delhi"/>
    <s v="North"/>
    <x v="4"/>
    <s v="Express"/>
    <n v="2025"/>
    <n v="2"/>
    <s v="February"/>
    <n v="0.13"/>
    <n v="19999.2"/>
    <n v="0"/>
  </r>
  <r>
    <s v="ORD101998"/>
    <d v="2025-07-01T00:00:00"/>
    <x v="260"/>
    <s v="Customer_0470"/>
    <s v="P2017"/>
    <s v="Office Chair"/>
    <x v="1"/>
    <x v="5"/>
    <n v="1"/>
    <n v="5999"/>
    <n v="5999"/>
    <n v="0.15"/>
    <n v="899.85"/>
    <n v="5099.1499999999996"/>
    <n v="994.33"/>
    <s v="Kolkata"/>
    <s v="West Bengal"/>
    <s v="East"/>
    <x v="3"/>
    <s v="Standard"/>
    <n v="2025"/>
    <n v="7"/>
    <s v="July"/>
    <n v="0.19500000000000001"/>
    <n v="4199.3"/>
    <n v="0"/>
  </r>
  <r>
    <s v="ORD104611"/>
    <d v="2025-06-02T00:00:00"/>
    <x v="718"/>
    <s v="Customer_0685"/>
    <s v="P2023"/>
    <s v="Dumbbells"/>
    <x v="3"/>
    <x v="9"/>
    <n v="5"/>
    <n v="1599"/>
    <n v="7995"/>
    <n v="0.2"/>
    <n v="1599"/>
    <n v="6396"/>
    <n v="1407.12"/>
    <s v="Jaipur"/>
    <s v="Rajasthan"/>
    <s v="North"/>
    <x v="2"/>
    <s v="Standard"/>
    <n v="2025"/>
    <n v="6"/>
    <s v="June"/>
    <n v="0.22"/>
    <n v="4797"/>
    <n v="0"/>
  </r>
  <r>
    <s v="ORD103073"/>
    <d v="2025-12-09T00:00:00"/>
    <x v="37"/>
    <s v="Customer_0461"/>
    <s v="P2019"/>
    <s v="Sunscreen"/>
    <x v="4"/>
    <x v="11"/>
    <n v="1"/>
    <n v="699"/>
    <n v="699"/>
    <n v="0.1"/>
    <n v="69.900000000000006"/>
    <n v="629.1"/>
    <n v="220.18"/>
    <s v="Hyderabad"/>
    <s v="Telangana"/>
    <s v="South"/>
    <x v="4"/>
    <s v="Standard"/>
    <n v="2025"/>
    <n v="12"/>
    <s v="December"/>
    <n v="0.35"/>
    <n v="559.20000000000005"/>
    <n v="0"/>
  </r>
  <r>
    <s v="ORD103370"/>
    <d v="2025-03-04T00:00:00"/>
    <x v="416"/>
    <s v="Customer_0324"/>
    <s v="P2006"/>
    <s v="Power Bank"/>
    <x v="2"/>
    <x v="3"/>
    <n v="1"/>
    <n v="1499"/>
    <n v="1499"/>
    <n v="0"/>
    <n v="0"/>
    <n v="1499"/>
    <n v="239.84"/>
    <s v="Bengaluru"/>
    <s v="Karnataka"/>
    <s v="South"/>
    <x v="0"/>
    <s v="Standard"/>
    <n v="2025"/>
    <n v="3"/>
    <s v="March"/>
    <n v="0.16"/>
    <n v="1499"/>
    <n v="0"/>
  </r>
  <r>
    <s v="ORD104090"/>
    <d v="2025-07-10T00:00:00"/>
    <x v="476"/>
    <s v="Customer_0556"/>
    <s v="P2016"/>
    <s v="Bedsheet Set"/>
    <x v="1"/>
    <x v="8"/>
    <n v="1"/>
    <n v="999"/>
    <n v="999"/>
    <n v="0.2"/>
    <n v="199.8"/>
    <n v="799.2"/>
    <n v="143.86000000000001"/>
    <s v="Chennai"/>
    <s v="Tamil Nadu"/>
    <s v="South"/>
    <x v="3"/>
    <s v="Standard"/>
    <n v="2025"/>
    <n v="7"/>
    <s v="July"/>
    <n v="0.18"/>
    <n v="599.4"/>
    <n v="0"/>
  </r>
  <r>
    <s v="ORD101336"/>
    <d v="2024-02-07T00:00:00"/>
    <x v="548"/>
    <s v="Customer_0541"/>
    <s v="P2008"/>
    <s v="Jeans"/>
    <x v="0"/>
    <x v="12"/>
    <n v="2"/>
    <n v="1799"/>
    <n v="3598"/>
    <n v="0"/>
    <n v="0"/>
    <n v="3598"/>
    <n v="1151.3599999999999"/>
    <s v="Gurugram"/>
    <s v="Haryana"/>
    <s v="North"/>
    <x v="4"/>
    <s v="Standard"/>
    <n v="2024"/>
    <n v="2"/>
    <s v="February"/>
    <n v="0.32"/>
    <n v="3598"/>
    <n v="0"/>
  </r>
  <r>
    <s v="ORD102449"/>
    <d v="2025-01-03T00:00:00"/>
    <x v="787"/>
    <s v="Customer_0317"/>
    <s v="P2018"/>
    <s v="Face Wash"/>
    <x v="4"/>
    <x v="11"/>
    <n v="3"/>
    <n v="399"/>
    <n v="1197"/>
    <n v="0.1"/>
    <n v="119.7"/>
    <n v="1077.3"/>
    <n v="377.05"/>
    <s v="Delhi"/>
    <s v="Delhi"/>
    <s v="North"/>
    <x v="1"/>
    <s v="Standard"/>
    <n v="2025"/>
    <n v="1"/>
    <s v="January"/>
    <n v="0.35"/>
    <n v="957.6"/>
    <n v="0"/>
  </r>
  <r>
    <s v="ORD102900"/>
    <d v="2025-12-19T00:00:00"/>
    <x v="774"/>
    <s v="Customer_0414"/>
    <s v="P2012"/>
    <s v="Sandals"/>
    <x v="0"/>
    <x v="4"/>
    <n v="2"/>
    <n v="1299"/>
    <n v="2598"/>
    <n v="0.05"/>
    <n v="129.9"/>
    <n v="2468.1"/>
    <n v="752.77"/>
    <s v="Hyderabad"/>
    <s v="Telangana"/>
    <s v="South"/>
    <x v="4"/>
    <s v="Standard"/>
    <n v="2025"/>
    <n v="12"/>
    <s v="December"/>
    <n v="0.30499999999999999"/>
    <n v="2338.1999999999998"/>
    <n v="0"/>
  </r>
  <r>
    <s v="ORD103849"/>
    <d v="2025-07-03T00:00:00"/>
    <x v="785"/>
    <s v="Customer_0590"/>
    <s v="P2003"/>
    <s v="Laptop"/>
    <x v="2"/>
    <x v="2"/>
    <n v="3"/>
    <n v="59999"/>
    <n v="179997"/>
    <n v="0.1"/>
    <n v="17999.7"/>
    <n v="161997.29999999999"/>
    <n v="21059.65"/>
    <s v="Jaipur"/>
    <s v="Rajasthan"/>
    <s v="North"/>
    <x v="2"/>
    <s v="Standard"/>
    <n v="2025"/>
    <n v="7"/>
    <s v="July"/>
    <n v="0.13"/>
    <n v="143997.6"/>
    <n v="0"/>
  </r>
  <r>
    <s v="ORD104107"/>
    <d v="2025-08-31T00:00:00"/>
    <x v="696"/>
    <s v="Customer_0132"/>
    <s v="P2020"/>
    <s v="Shampoo"/>
    <x v="4"/>
    <x v="10"/>
    <n v="3"/>
    <n v="599"/>
    <n v="1797"/>
    <n v="0.1"/>
    <n v="179.7"/>
    <n v="1617.3"/>
    <n v="566.04999999999995"/>
    <s v="Delhi"/>
    <s v="Delhi"/>
    <s v="North"/>
    <x v="3"/>
    <s v="Standard"/>
    <n v="2025"/>
    <n v="8"/>
    <s v="August"/>
    <n v="0.35"/>
    <n v="1437.6"/>
    <n v="0"/>
  </r>
  <r>
    <s v="ORD104913"/>
    <d v="2025-10-15T00:00:00"/>
    <x v="390"/>
    <s v="Customer_0391"/>
    <s v="P2001"/>
    <s v="Smartphone"/>
    <x v="2"/>
    <x v="7"/>
    <n v="2"/>
    <n v="24999"/>
    <n v="49998"/>
    <n v="0.1"/>
    <n v="4999.8"/>
    <n v="44998.2"/>
    <n v="5849.77"/>
    <s v="Pune"/>
    <s v="Maharashtra"/>
    <s v="West"/>
    <x v="3"/>
    <s v="Standard"/>
    <n v="2025"/>
    <n v="10"/>
    <s v="October"/>
    <n v="0.13"/>
    <n v="39998.400000000001"/>
    <n v="0"/>
  </r>
  <r>
    <s v="ORD100498"/>
    <d v="2024-03-28T00:00:00"/>
    <x v="121"/>
    <s v="Customer_0373"/>
    <s v="P2022"/>
    <s v="Yoga Mat"/>
    <x v="3"/>
    <x v="9"/>
    <n v="2"/>
    <n v="899"/>
    <n v="1798"/>
    <n v="0.1"/>
    <n v="179.8"/>
    <n v="1618.2"/>
    <n v="404.55"/>
    <s v="Mumbai"/>
    <s v="Maharashtra"/>
    <s v="West"/>
    <x v="4"/>
    <s v="Standard"/>
    <n v="2024"/>
    <n v="3"/>
    <s v="March"/>
    <n v="0.25"/>
    <n v="1438.4"/>
    <n v="0"/>
  </r>
  <r>
    <s v="ORD101440"/>
    <d v="2024-04-21T00:00:00"/>
    <x v="578"/>
    <s v="Customer_0098"/>
    <s v="P2001"/>
    <s v="Smartphone"/>
    <x v="2"/>
    <x v="7"/>
    <n v="5"/>
    <n v="24999"/>
    <n v="124995"/>
    <n v="0.2"/>
    <n v="24999"/>
    <n v="99996"/>
    <n v="9999.6"/>
    <s v="Noida"/>
    <s v="Uttar Pradesh"/>
    <s v="North"/>
    <x v="1"/>
    <s v="Standard"/>
    <n v="2024"/>
    <n v="4"/>
    <s v="April"/>
    <n v="0.1"/>
    <n v="74997"/>
    <n v="0"/>
  </r>
  <r>
    <s v="ORD101838"/>
    <d v="2024-09-11T00:00:00"/>
    <x v="433"/>
    <s v="Customer_0559"/>
    <s v="P2010"/>
    <s v="Dress"/>
    <x v="0"/>
    <x v="0"/>
    <n v="2"/>
    <n v="1999"/>
    <n v="3998"/>
    <n v="0"/>
    <n v="0"/>
    <n v="3998"/>
    <n v="1279.3599999999999"/>
    <s v="Noida"/>
    <s v="Uttar Pradesh"/>
    <s v="North"/>
    <x v="3"/>
    <s v="Express"/>
    <n v="2024"/>
    <n v="9"/>
    <s v="September"/>
    <n v="0.32"/>
    <n v="3998"/>
    <n v="0"/>
  </r>
  <r>
    <s v="ORD102524"/>
    <d v="2025-11-04T00:00:00"/>
    <x v="237"/>
    <s v="Customer_0447"/>
    <s v="P2019"/>
    <s v="Sunscreen"/>
    <x v="4"/>
    <x v="11"/>
    <n v="4"/>
    <n v="699"/>
    <n v="2796"/>
    <n v="0"/>
    <n v="0"/>
    <n v="2796"/>
    <n v="1062.48"/>
    <s v="Delhi"/>
    <s v="Delhi"/>
    <s v="North"/>
    <x v="4"/>
    <s v="Standard"/>
    <n v="2025"/>
    <n v="11"/>
    <s v="November"/>
    <n v="0.38"/>
    <n v="2796"/>
    <n v="0"/>
  </r>
  <r>
    <s v="ORD102784"/>
    <d v="2025-11-11T00:00:00"/>
    <x v="6"/>
    <s v="Customer_0175"/>
    <s v="P2004"/>
    <s v="Wireless Mouse"/>
    <x v="2"/>
    <x v="3"/>
    <n v="1"/>
    <n v="899"/>
    <n v="899"/>
    <n v="0.1"/>
    <n v="89.9"/>
    <n v="809.1"/>
    <n v="105.18"/>
    <s v="Mumbai"/>
    <s v="Maharashtra"/>
    <s v="West"/>
    <x v="3"/>
    <s v="Standard"/>
    <n v="2025"/>
    <n v="11"/>
    <s v="November"/>
    <n v="0.13"/>
    <n v="719.2"/>
    <n v="0"/>
  </r>
  <r>
    <s v="ORD100643"/>
    <d v="2024-12-29T00:00:00"/>
    <x v="542"/>
    <s v="Customer_0174"/>
    <s v="P2020"/>
    <s v="Shampoo"/>
    <x v="4"/>
    <x v="10"/>
    <n v="3"/>
    <n v="599"/>
    <n v="1797"/>
    <n v="0.05"/>
    <n v="89.85"/>
    <n v="1707.15"/>
    <n v="623.11"/>
    <s v="Chennai"/>
    <s v="Tamil Nadu"/>
    <s v="South"/>
    <x v="1"/>
    <s v="Standard"/>
    <n v="2024"/>
    <n v="12"/>
    <s v="December"/>
    <n v="0.36499999999999999"/>
    <n v="1617.3"/>
    <n v="0"/>
  </r>
  <r>
    <s v="ORD101357"/>
    <d v="2024-06-19T00:00:00"/>
    <x v="253"/>
    <s v="Customer_0481"/>
    <s v="P2014"/>
    <s v="Cookware Set"/>
    <x v="1"/>
    <x v="1"/>
    <n v="1"/>
    <n v="2999"/>
    <n v="2999"/>
    <n v="0.05"/>
    <n v="149.94999999999999"/>
    <n v="2849.05"/>
    <n v="641.04"/>
    <s v="Jaipur"/>
    <s v="Rajasthan"/>
    <s v="North"/>
    <x v="3"/>
    <s v="Standard"/>
    <n v="2024"/>
    <n v="6"/>
    <s v="June"/>
    <n v="0.22500000000000001"/>
    <n v="2699.1"/>
    <n v="0"/>
  </r>
  <r>
    <s v="ORD101683"/>
    <d v="2025-10-24T00:00:00"/>
    <x v="548"/>
    <s v="Customer_0541"/>
    <s v="P2019"/>
    <s v="Sunscreen"/>
    <x v="4"/>
    <x v="11"/>
    <n v="1"/>
    <n v="699"/>
    <n v="699"/>
    <n v="0.15"/>
    <n v="104.85"/>
    <n v="594.15"/>
    <n v="199.04"/>
    <s v="Pune"/>
    <s v="Maharashtra"/>
    <s v="West"/>
    <x v="0"/>
    <s v="Standard"/>
    <n v="2025"/>
    <n v="10"/>
    <s v="October"/>
    <n v="0.33500000000000002"/>
    <n v="489.3"/>
    <n v="0"/>
  </r>
  <r>
    <s v="ORD102709"/>
    <d v="2025-09-19T00:00:00"/>
    <x v="357"/>
    <s v="Customer_0160"/>
    <s v="P2017"/>
    <s v="Office Chair"/>
    <x v="1"/>
    <x v="5"/>
    <n v="1"/>
    <n v="5999"/>
    <n v="5999"/>
    <n v="0.05"/>
    <n v="299.95"/>
    <n v="5699.05"/>
    <n v="1282.29"/>
    <s v="Hyderabad"/>
    <s v="Telangana"/>
    <s v="South"/>
    <x v="3"/>
    <s v="Standard"/>
    <n v="2025"/>
    <n v="9"/>
    <s v="September"/>
    <n v="0.22500000000000001"/>
    <n v="5399.1"/>
    <n v="0"/>
  </r>
  <r>
    <s v="ORD103174"/>
    <d v="2024-02-15T00:00:00"/>
    <x v="502"/>
    <s v="Customer_0173"/>
    <s v="P2013"/>
    <s v="Mixer Grinder"/>
    <x v="1"/>
    <x v="1"/>
    <n v="1"/>
    <n v="3499"/>
    <n v="3499"/>
    <n v="0.2"/>
    <n v="699.8"/>
    <n v="2799.2"/>
    <n v="503.86"/>
    <s v="Chennai"/>
    <s v="Tamil Nadu"/>
    <s v="South"/>
    <x v="3"/>
    <s v="Express"/>
    <n v="2024"/>
    <n v="2"/>
    <s v="February"/>
    <n v="0.18"/>
    <n v="2099.4"/>
    <n v="0"/>
  </r>
  <r>
    <s v="ORD103388"/>
    <d v="2025-07-30T00:00:00"/>
    <x v="516"/>
    <s v="Customer_0766"/>
    <s v="P2017"/>
    <s v="Office Chair"/>
    <x v="1"/>
    <x v="5"/>
    <n v="3"/>
    <n v="5999"/>
    <n v="17997"/>
    <n v="0"/>
    <n v="0"/>
    <n v="17997"/>
    <n v="4319.28"/>
    <s v="Delhi"/>
    <s v="Delhi"/>
    <s v="North"/>
    <x v="1"/>
    <s v="Express"/>
    <n v="2025"/>
    <n v="7"/>
    <s v="July"/>
    <n v="0.24"/>
    <n v="17997"/>
    <n v="0"/>
  </r>
  <r>
    <s v="ORD104109"/>
    <d v="2025-10-22T00:00:00"/>
    <x v="92"/>
    <s v="Customer_0428"/>
    <s v="P2021"/>
    <s v="Perfume"/>
    <x v="4"/>
    <x v="13"/>
    <n v="1"/>
    <n v="1499"/>
    <n v="1499"/>
    <n v="0.25"/>
    <n v="374.75"/>
    <n v="1124.25"/>
    <n v="342.9"/>
    <s v="Noida"/>
    <s v="Uttar Pradesh"/>
    <s v="North"/>
    <x v="1"/>
    <s v="Standard"/>
    <n v="2025"/>
    <n v="10"/>
    <s v="October"/>
    <n v="0.30499999999999999"/>
    <n v="749.5"/>
    <n v="0"/>
  </r>
  <r>
    <s v="ORD100266"/>
    <d v="2025-11-24T00:00:00"/>
    <x v="262"/>
    <s v="Customer_0796"/>
    <s v="P2001"/>
    <s v="Smartphone"/>
    <x v="2"/>
    <x v="7"/>
    <n v="1"/>
    <n v="24999"/>
    <n v="24999"/>
    <n v="0.05"/>
    <n v="1249.95"/>
    <n v="23749.05"/>
    <n v="3443.61"/>
    <s v="Bengaluru"/>
    <s v="Karnataka"/>
    <s v="South"/>
    <x v="1"/>
    <s v="Standard"/>
    <n v="2025"/>
    <n v="11"/>
    <s v="November"/>
    <n v="0.14499999999999999"/>
    <n v="22499.1"/>
    <n v="0"/>
  </r>
  <r>
    <s v="ORD100341"/>
    <d v="2025-10-24T00:00:00"/>
    <x v="321"/>
    <s v="Customer_0645"/>
    <s v="P2014"/>
    <s v="Cookware Set"/>
    <x v="1"/>
    <x v="1"/>
    <n v="4"/>
    <n v="2999"/>
    <n v="11996"/>
    <n v="0.05"/>
    <n v="599.79999999999995"/>
    <n v="11396.2"/>
    <n v="2564.14"/>
    <s v="Gurugram"/>
    <s v="Haryana"/>
    <s v="North"/>
    <x v="1"/>
    <s v="Standard"/>
    <n v="2025"/>
    <n v="10"/>
    <s v="October"/>
    <n v="0.22500000000000001"/>
    <n v="10796.4"/>
    <n v="0"/>
  </r>
  <r>
    <s v="ORD102131"/>
    <d v="2025-02-13T00:00:00"/>
    <x v="442"/>
    <s v="Customer_0444"/>
    <s v="P2017"/>
    <s v="Office Chair"/>
    <x v="1"/>
    <x v="5"/>
    <n v="2"/>
    <n v="5999"/>
    <n v="11998"/>
    <n v="0.15"/>
    <n v="1799.7"/>
    <n v="10198.299999999999"/>
    <n v="1988.67"/>
    <s v="Kolkata"/>
    <s v="West Bengal"/>
    <s v="East"/>
    <x v="2"/>
    <s v="Express"/>
    <n v="2025"/>
    <n v="2"/>
    <s v="February"/>
    <n v="0.19500000000000001"/>
    <n v="8398.6"/>
    <n v="0"/>
  </r>
  <r>
    <s v="ORD102828"/>
    <d v="2024-12-05T00:00:00"/>
    <x v="564"/>
    <s v="Customer_0358"/>
    <s v="P2014"/>
    <s v="Cookware Set"/>
    <x v="1"/>
    <x v="1"/>
    <n v="1"/>
    <n v="2999"/>
    <n v="2999"/>
    <n v="0.1"/>
    <n v="299.89999999999998"/>
    <n v="2699.1"/>
    <n v="566.80999999999995"/>
    <s v="Ahmedabad"/>
    <s v="Gujarat"/>
    <s v="West"/>
    <x v="3"/>
    <s v="Express"/>
    <n v="2024"/>
    <n v="12"/>
    <s v="December"/>
    <n v="0.21"/>
    <n v="2399.1999999999998"/>
    <n v="0"/>
  </r>
  <r>
    <s v="ORD102867"/>
    <d v="2025-03-16T00:00:00"/>
    <x v="169"/>
    <s v="Customer_0179"/>
    <s v="P2006"/>
    <s v="Power Bank"/>
    <x v="2"/>
    <x v="3"/>
    <n v="2"/>
    <n v="1499"/>
    <n v="2998"/>
    <n v="0.15"/>
    <n v="449.7"/>
    <n v="2548.3000000000002"/>
    <n v="293.05"/>
    <s v="Hyderabad"/>
    <s v="Telangana"/>
    <s v="South"/>
    <x v="1"/>
    <s v="Express"/>
    <n v="2025"/>
    <n v="3"/>
    <s v="March"/>
    <n v="0.115"/>
    <n v="2098.6"/>
    <n v="0"/>
  </r>
  <r>
    <s v="ORD103509"/>
    <d v="2024-04-18T00:00:00"/>
    <x v="230"/>
    <s v="Customer_0096"/>
    <s v="P2004"/>
    <s v="Wireless Mouse"/>
    <x v="2"/>
    <x v="3"/>
    <n v="1"/>
    <n v="899"/>
    <n v="899"/>
    <n v="0.1"/>
    <n v="89.9"/>
    <n v="809.1"/>
    <n v="105.18"/>
    <s v="Chennai"/>
    <s v="Tamil Nadu"/>
    <s v="South"/>
    <x v="4"/>
    <s v="Express"/>
    <n v="2024"/>
    <n v="4"/>
    <s v="April"/>
    <n v="0.13"/>
    <n v="719.2"/>
    <n v="0"/>
  </r>
  <r>
    <s v="ORD104561"/>
    <d v="2024-01-11T00:00:00"/>
    <x v="39"/>
    <s v="Customer_0527"/>
    <s v="P2018"/>
    <s v="Face Wash"/>
    <x v="4"/>
    <x v="11"/>
    <n v="1"/>
    <n v="399"/>
    <n v="399"/>
    <n v="0.15"/>
    <n v="59.85"/>
    <n v="339.15"/>
    <n v="113.62"/>
    <s v="Jaipur"/>
    <s v="Rajasthan"/>
    <s v="North"/>
    <x v="2"/>
    <s v="Standard"/>
    <n v="2024"/>
    <n v="1"/>
    <s v="January"/>
    <n v="0.33500000000000002"/>
    <n v="279.3"/>
    <n v="0"/>
  </r>
  <r>
    <s v="ORD104770"/>
    <d v="2024-04-10T00:00:00"/>
    <x v="670"/>
    <s v="Customer_0725"/>
    <s v="P2016"/>
    <s v="Bedsheet Set"/>
    <x v="1"/>
    <x v="8"/>
    <n v="1"/>
    <n v="999"/>
    <n v="999"/>
    <n v="0.1"/>
    <n v="99.9"/>
    <n v="899.1"/>
    <n v="188.81"/>
    <s v="Ahmedabad"/>
    <s v="Gujarat"/>
    <s v="West"/>
    <x v="1"/>
    <s v="Same Day"/>
    <n v="2024"/>
    <n v="4"/>
    <s v="April"/>
    <n v="0.21"/>
    <n v="799.2"/>
    <n v="0"/>
  </r>
  <r>
    <s v="ORD100499"/>
    <d v="2024-09-21T00:00:00"/>
    <x v="73"/>
    <s v="Customer_0620"/>
    <s v="P2012"/>
    <s v="Sandals"/>
    <x v="0"/>
    <x v="4"/>
    <n v="2"/>
    <n v="1299"/>
    <n v="2598"/>
    <n v="0.1"/>
    <n v="259.8"/>
    <n v="2338.1999999999998"/>
    <n v="678.08"/>
    <s v="Jaipur"/>
    <s v="Rajasthan"/>
    <s v="North"/>
    <x v="3"/>
    <s v="Express"/>
    <n v="2024"/>
    <n v="9"/>
    <s v="September"/>
    <n v="0.28999999999999998"/>
    <n v="2078.4"/>
    <n v="0"/>
  </r>
  <r>
    <s v="ORD101252"/>
    <d v="2024-08-15T00:00:00"/>
    <x v="243"/>
    <s v="Customer_0464"/>
    <s v="P2014"/>
    <s v="Cookware Set"/>
    <x v="1"/>
    <x v="1"/>
    <n v="3"/>
    <n v="2999"/>
    <n v="8997"/>
    <n v="0.1"/>
    <n v="899.7"/>
    <n v="8097.3"/>
    <n v="1700.43"/>
    <s v="Pune"/>
    <s v="Maharashtra"/>
    <s v="West"/>
    <x v="1"/>
    <s v="Express"/>
    <n v="2024"/>
    <n v="8"/>
    <s v="August"/>
    <n v="0.21"/>
    <n v="7197.6"/>
    <n v="0"/>
  </r>
  <r>
    <s v="ORD102289"/>
    <d v="2025-06-06T00:00:00"/>
    <x v="664"/>
    <s v="Customer_0741"/>
    <s v="P2017"/>
    <s v="Office Chair"/>
    <x v="1"/>
    <x v="5"/>
    <n v="3"/>
    <n v="5999"/>
    <n v="17997"/>
    <n v="0"/>
    <n v="0"/>
    <n v="17997"/>
    <n v="4319.28"/>
    <s v="Pune"/>
    <s v="Maharashtra"/>
    <s v="West"/>
    <x v="4"/>
    <s v="Express"/>
    <n v="2025"/>
    <n v="6"/>
    <s v="June"/>
    <n v="0.24"/>
    <n v="17997"/>
    <n v="0"/>
  </r>
  <r>
    <s v="ORD103218"/>
    <d v="2025-06-15T00:00:00"/>
    <x v="163"/>
    <s v="Customer_0454"/>
    <s v="P2008"/>
    <s v="Jeans"/>
    <x v="0"/>
    <x v="12"/>
    <n v="1"/>
    <n v="1799"/>
    <n v="1799"/>
    <n v="0.15"/>
    <n v="269.85000000000002"/>
    <n v="1529.15"/>
    <n v="420.52"/>
    <s v="Ahmedabad"/>
    <s v="Gujarat"/>
    <s v="West"/>
    <x v="1"/>
    <s v="Standard"/>
    <n v="2025"/>
    <n v="6"/>
    <s v="June"/>
    <n v="0.27500000000000002"/>
    <n v="1259.3"/>
    <n v="0"/>
  </r>
  <r>
    <s v="ORD104663"/>
    <d v="2025-07-25T00:00:00"/>
    <x v="119"/>
    <s v="Customer_0709"/>
    <s v="P2018"/>
    <s v="Face Wash"/>
    <x v="4"/>
    <x v="11"/>
    <n v="1"/>
    <n v="399"/>
    <n v="399"/>
    <n v="0.05"/>
    <n v="19.95"/>
    <n v="379.05"/>
    <n v="138.35"/>
    <s v="Pune"/>
    <s v="Maharashtra"/>
    <s v="West"/>
    <x v="1"/>
    <s v="Standard"/>
    <n v="2025"/>
    <n v="7"/>
    <s v="July"/>
    <n v="0.36499999999999999"/>
    <n v="359.1"/>
    <n v="0"/>
  </r>
  <r>
    <s v="ORD100880"/>
    <d v="2025-08-17T00:00:00"/>
    <x v="83"/>
    <s v="Customer_0190"/>
    <s v="P2012"/>
    <s v="Sandals"/>
    <x v="0"/>
    <x v="4"/>
    <n v="1"/>
    <n v="1299"/>
    <n v="1299"/>
    <n v="0.05"/>
    <n v="64.95"/>
    <n v="1234.05"/>
    <n v="376.39"/>
    <s v="Gurugram"/>
    <s v="Haryana"/>
    <s v="North"/>
    <x v="2"/>
    <s v="Same Day"/>
    <n v="2025"/>
    <n v="8"/>
    <s v="August"/>
    <n v="0.30499999999999999"/>
    <n v="1169.0999999999999"/>
    <n v="0"/>
  </r>
  <r>
    <s v="ORD101554"/>
    <d v="2025-12-05T00:00:00"/>
    <x v="685"/>
    <s v="Customer_0667"/>
    <s v="P2003"/>
    <s v="Laptop"/>
    <x v="2"/>
    <x v="2"/>
    <n v="2"/>
    <n v="59999"/>
    <n v="119998"/>
    <n v="0.15"/>
    <n v="17999.7"/>
    <n v="101998.3"/>
    <n v="11729.8"/>
    <s v="Mumbai"/>
    <s v="Maharashtra"/>
    <s v="West"/>
    <x v="2"/>
    <s v="Standard"/>
    <n v="2025"/>
    <n v="12"/>
    <s v="December"/>
    <n v="0.115"/>
    <n v="83998.6"/>
    <n v="0"/>
  </r>
  <r>
    <s v="ORD101879"/>
    <d v="2025-08-12T00:00:00"/>
    <x v="613"/>
    <s v="Customer_0258"/>
    <s v="P2007"/>
    <s v="T-Shirt"/>
    <x v="0"/>
    <x v="12"/>
    <n v="2"/>
    <n v="799"/>
    <n v="1598"/>
    <n v="0.1"/>
    <n v="159.80000000000001"/>
    <n v="1438.2"/>
    <n v="417.08"/>
    <s v="Delhi"/>
    <s v="Delhi"/>
    <s v="North"/>
    <x v="0"/>
    <s v="Standard"/>
    <n v="2025"/>
    <n v="8"/>
    <s v="August"/>
    <n v="0.28999999999999998"/>
    <n v="1278.4000000000001"/>
    <n v="0"/>
  </r>
  <r>
    <s v="ORD102376"/>
    <d v="2024-08-14T00:00:00"/>
    <x v="609"/>
    <s v="Customer_0180"/>
    <s v="P2017"/>
    <s v="Office Chair"/>
    <x v="1"/>
    <x v="5"/>
    <n v="3"/>
    <n v="5999"/>
    <n v="17997"/>
    <n v="0.1"/>
    <n v="1799.7"/>
    <n v="16197.3"/>
    <n v="3401.43"/>
    <s v="Chennai"/>
    <s v="Tamil Nadu"/>
    <s v="South"/>
    <x v="4"/>
    <s v="Standard"/>
    <n v="2024"/>
    <n v="8"/>
    <s v="August"/>
    <n v="0.21"/>
    <n v="14397.6"/>
    <n v="0"/>
  </r>
  <r>
    <s v="ORD104143"/>
    <d v="2025-04-01T00:00:00"/>
    <x v="627"/>
    <s v="Customer_0542"/>
    <s v="P2014"/>
    <s v="Cookware Set"/>
    <x v="1"/>
    <x v="1"/>
    <n v="2"/>
    <n v="2999"/>
    <n v="5998"/>
    <n v="0.1"/>
    <n v="599.79999999999995"/>
    <n v="5398.2"/>
    <n v="1133.6199999999999"/>
    <s v="Pune"/>
    <s v="Maharashtra"/>
    <s v="West"/>
    <x v="3"/>
    <s v="Same Day"/>
    <n v="2025"/>
    <n v="4"/>
    <s v="April"/>
    <n v="0.21"/>
    <n v="4798.3999999999996"/>
    <n v="0"/>
  </r>
  <r>
    <s v="ORD104834"/>
    <d v="2025-01-18T00:00:00"/>
    <x v="85"/>
    <s v="Customer_0583"/>
    <s v="P2008"/>
    <s v="Jeans"/>
    <x v="0"/>
    <x v="12"/>
    <n v="2"/>
    <n v="1799"/>
    <n v="3598"/>
    <n v="0.15"/>
    <n v="539.70000000000005"/>
    <n v="3058.3"/>
    <n v="841.03"/>
    <s v="Mumbai"/>
    <s v="Maharashtra"/>
    <s v="West"/>
    <x v="0"/>
    <s v="Standard"/>
    <n v="2025"/>
    <n v="1"/>
    <s v="January"/>
    <n v="0.27500000000000002"/>
    <n v="2518.6"/>
    <n v="0"/>
  </r>
  <r>
    <s v="ORD100759"/>
    <d v="2025-02-04T00:00:00"/>
    <x v="596"/>
    <s v="Customer_0780"/>
    <s v="P2008"/>
    <s v="Jeans"/>
    <x v="0"/>
    <x v="12"/>
    <n v="1"/>
    <n v="1799"/>
    <n v="1799"/>
    <n v="0"/>
    <n v="0"/>
    <n v="1799"/>
    <n v="575.67999999999995"/>
    <s v="Hyderabad"/>
    <s v="Telangana"/>
    <s v="South"/>
    <x v="4"/>
    <s v="Standard"/>
    <n v="2025"/>
    <n v="2"/>
    <s v="February"/>
    <n v="0.32"/>
    <n v="1799"/>
    <n v="0"/>
  </r>
  <r>
    <s v="ORD101335"/>
    <d v="2025-04-19T00:00:00"/>
    <x v="712"/>
    <s v="Customer_0376"/>
    <s v="P2021"/>
    <s v="Perfume"/>
    <x v="4"/>
    <x v="13"/>
    <n v="1"/>
    <n v="1499"/>
    <n v="1499"/>
    <n v="0.1"/>
    <n v="149.9"/>
    <n v="1349.1"/>
    <n v="472.18"/>
    <s v="Hyderabad"/>
    <s v="Telangana"/>
    <s v="South"/>
    <x v="3"/>
    <s v="Standard"/>
    <n v="2025"/>
    <n v="4"/>
    <s v="April"/>
    <n v="0.35"/>
    <n v="1199.2"/>
    <n v="0"/>
  </r>
  <r>
    <s v="ORD101805"/>
    <d v="2025-11-26T00:00:00"/>
    <x v="497"/>
    <s v="Customer_0320"/>
    <s v="P2011"/>
    <s v="Sneakers"/>
    <x v="0"/>
    <x v="4"/>
    <n v="1"/>
    <n v="2499"/>
    <n v="2499"/>
    <n v="0.1"/>
    <n v="249.9"/>
    <n v="2249.1"/>
    <n v="652.24"/>
    <s v="Delhi"/>
    <s v="Delhi"/>
    <s v="North"/>
    <x v="1"/>
    <s v="Standard"/>
    <n v="2025"/>
    <n v="11"/>
    <s v="November"/>
    <n v="0.28999999999999998"/>
    <n v="1999.2"/>
    <n v="0"/>
  </r>
  <r>
    <s v="ORD103161"/>
    <d v="2025-08-25T00:00:00"/>
    <x v="523"/>
    <s v="Customer_0253"/>
    <s v="P2006"/>
    <s v="Power Bank"/>
    <x v="2"/>
    <x v="3"/>
    <n v="4"/>
    <n v="1499"/>
    <n v="5996"/>
    <n v="0"/>
    <n v="0"/>
    <n v="5996"/>
    <n v="959.36"/>
    <s v="Gurugram"/>
    <s v="Haryana"/>
    <s v="North"/>
    <x v="4"/>
    <s v="Same Day"/>
    <n v="2025"/>
    <n v="8"/>
    <s v="August"/>
    <n v="0.16"/>
    <n v="5996"/>
    <n v="0"/>
  </r>
  <r>
    <s v="ORD103328"/>
    <d v="2025-12-08T00:00:00"/>
    <x v="679"/>
    <s v="Customer_0162"/>
    <s v="P2003"/>
    <s v="Laptop"/>
    <x v="2"/>
    <x v="2"/>
    <n v="1"/>
    <n v="59999"/>
    <n v="59999"/>
    <n v="0.1"/>
    <n v="5999.9"/>
    <n v="53999.1"/>
    <n v="7019.88"/>
    <s v="Hyderabad"/>
    <s v="Telangana"/>
    <s v="South"/>
    <x v="4"/>
    <s v="Standard"/>
    <n v="2025"/>
    <n v="12"/>
    <s v="December"/>
    <n v="0.13"/>
    <n v="47999.199999999997"/>
    <n v="0"/>
  </r>
  <r>
    <s v="ORD103861"/>
    <d v="2025-05-27T00:00:00"/>
    <x v="594"/>
    <s v="Customer_0198"/>
    <s v="P2012"/>
    <s v="Sandals"/>
    <x v="0"/>
    <x v="4"/>
    <n v="3"/>
    <n v="1299"/>
    <n v="3897"/>
    <n v="0.05"/>
    <n v="194.85"/>
    <n v="3702.15"/>
    <n v="1129.1600000000001"/>
    <s v="Gurugram"/>
    <s v="Haryana"/>
    <s v="North"/>
    <x v="2"/>
    <s v="Standard"/>
    <n v="2025"/>
    <n v="5"/>
    <s v="May"/>
    <n v="0.30499999999999999"/>
    <n v="3507.3"/>
    <n v="0"/>
  </r>
  <r>
    <s v="ORD104793"/>
    <d v="2024-06-03T00:00:00"/>
    <x v="314"/>
    <s v="Customer_0105"/>
    <s v="P2024"/>
    <s v="Cricket Bat"/>
    <x v="3"/>
    <x v="6"/>
    <n v="1"/>
    <n v="2499"/>
    <n v="2499"/>
    <n v="0.05"/>
    <n v="124.95"/>
    <n v="2374.0500000000002"/>
    <n v="629.12"/>
    <s v="Pune"/>
    <s v="Maharashtra"/>
    <s v="West"/>
    <x v="1"/>
    <s v="Express"/>
    <n v="2024"/>
    <n v="6"/>
    <s v="June"/>
    <n v="0.26500000000000001"/>
    <n v="2249.1"/>
    <n v="0"/>
  </r>
  <r>
    <s v="ORD100592"/>
    <d v="2024-12-19T00:00:00"/>
    <x v="237"/>
    <s v="Customer_0447"/>
    <s v="P2016"/>
    <s v="Bedsheet Set"/>
    <x v="1"/>
    <x v="8"/>
    <n v="1"/>
    <n v="999"/>
    <n v="999"/>
    <n v="0.05"/>
    <n v="49.95"/>
    <n v="949.05"/>
    <n v="213.54"/>
    <s v="Jaipur"/>
    <s v="Rajasthan"/>
    <s v="North"/>
    <x v="1"/>
    <s v="Standard"/>
    <n v="2024"/>
    <n v="12"/>
    <s v="December"/>
    <n v="0.22500000000000001"/>
    <n v="899.1"/>
    <n v="0"/>
  </r>
  <r>
    <s v="ORD100710"/>
    <d v="2024-01-26T00:00:00"/>
    <x v="277"/>
    <s v="Customer_0361"/>
    <s v="P2011"/>
    <s v="Sneakers"/>
    <x v="0"/>
    <x v="4"/>
    <n v="1"/>
    <n v="2499"/>
    <n v="2499"/>
    <n v="0"/>
    <n v="0"/>
    <n v="2499"/>
    <n v="799.68"/>
    <s v="Pune"/>
    <s v="Maharashtra"/>
    <s v="West"/>
    <x v="2"/>
    <s v="Standard"/>
    <n v="2024"/>
    <n v="1"/>
    <s v="January"/>
    <n v="0.32"/>
    <n v="2499"/>
    <n v="0"/>
  </r>
  <r>
    <s v="ORD103258"/>
    <d v="2025-05-09T00:00:00"/>
    <x v="761"/>
    <s v="Customer_0291"/>
    <s v="P2007"/>
    <s v="T-Shirt"/>
    <x v="0"/>
    <x v="12"/>
    <n v="1"/>
    <n v="799"/>
    <n v="799"/>
    <n v="0.05"/>
    <n v="39.950000000000003"/>
    <n v="759.05"/>
    <n v="231.51"/>
    <s v="Mumbai"/>
    <s v="Maharashtra"/>
    <s v="West"/>
    <x v="1"/>
    <s v="Express"/>
    <n v="2025"/>
    <n v="5"/>
    <s v="May"/>
    <n v="0.30499999999999999"/>
    <n v="719.1"/>
    <n v="0"/>
  </r>
  <r>
    <s v="ORD104077"/>
    <d v="2024-04-17T00:00:00"/>
    <x v="489"/>
    <s v="Customer_0718"/>
    <s v="P2003"/>
    <s v="Laptop"/>
    <x v="2"/>
    <x v="2"/>
    <n v="2"/>
    <n v="59999"/>
    <n v="119998"/>
    <n v="0.2"/>
    <n v="23999.599999999999"/>
    <n v="95998.399999999994"/>
    <n v="9599.84"/>
    <s v="Noida"/>
    <s v="Uttar Pradesh"/>
    <s v="North"/>
    <x v="1"/>
    <s v="Express"/>
    <n v="2024"/>
    <n v="4"/>
    <s v="April"/>
    <n v="0.1"/>
    <n v="71998.8"/>
    <n v="0"/>
  </r>
  <r>
    <s v="ORD104131"/>
    <d v="2024-10-29T00:00:00"/>
    <x v="278"/>
    <s v="Customer_0217"/>
    <s v="P2004"/>
    <s v="Wireless Mouse"/>
    <x v="2"/>
    <x v="3"/>
    <n v="1"/>
    <n v="899"/>
    <n v="899"/>
    <n v="0.15"/>
    <n v="134.85"/>
    <n v="764.15"/>
    <n v="87.88"/>
    <s v="Chennai"/>
    <s v="Tamil Nadu"/>
    <s v="South"/>
    <x v="1"/>
    <s v="Standard"/>
    <n v="2024"/>
    <n v="10"/>
    <s v="October"/>
    <n v="0.115"/>
    <n v="629.29999999999995"/>
    <n v="0"/>
  </r>
  <r>
    <s v="ORD100271"/>
    <d v="2025-03-01T00:00:00"/>
    <x v="714"/>
    <s v="Customer_0777"/>
    <s v="P2015"/>
    <s v="Table Lamp"/>
    <x v="1"/>
    <x v="8"/>
    <n v="1"/>
    <n v="1299"/>
    <n v="1299"/>
    <n v="0.05"/>
    <n v="64.95"/>
    <n v="1234.05"/>
    <n v="277.66000000000003"/>
    <s v="Lucknow"/>
    <s v="Uttar Pradesh"/>
    <s v="North"/>
    <x v="1"/>
    <s v="Standard"/>
    <n v="2025"/>
    <n v="3"/>
    <s v="March"/>
    <n v="0.22500000000000001"/>
    <n v="1169.0999999999999"/>
    <n v="0"/>
  </r>
  <r>
    <s v="ORD100653"/>
    <d v="2024-03-28T00:00:00"/>
    <x v="18"/>
    <s v="Customer_0785"/>
    <s v="P2004"/>
    <s v="Wireless Mouse"/>
    <x v="2"/>
    <x v="3"/>
    <n v="1"/>
    <n v="899"/>
    <n v="899"/>
    <n v="0.25"/>
    <n v="224.75"/>
    <n v="674.25"/>
    <n v="57.31"/>
    <s v="Lucknow"/>
    <s v="Uttar Pradesh"/>
    <s v="North"/>
    <x v="4"/>
    <s v="Express"/>
    <n v="2024"/>
    <n v="3"/>
    <s v="March"/>
    <n v="8.5000000000000006E-2"/>
    <n v="449.5"/>
    <n v="0"/>
  </r>
  <r>
    <s v="ORD100911"/>
    <d v="2024-04-28T00:00:00"/>
    <x v="11"/>
    <s v="Customer_0241"/>
    <s v="P2002"/>
    <s v="Wireless Earbuds"/>
    <x v="2"/>
    <x v="7"/>
    <n v="1"/>
    <n v="2999"/>
    <n v="2999"/>
    <n v="0.1"/>
    <n v="299.89999999999998"/>
    <n v="2699.1"/>
    <n v="350.88"/>
    <s v="Ahmedabad"/>
    <s v="Gujarat"/>
    <s v="West"/>
    <x v="0"/>
    <s v="Standard"/>
    <n v="2024"/>
    <n v="4"/>
    <s v="April"/>
    <n v="0.13"/>
    <n v="2399.1999999999998"/>
    <n v="0"/>
  </r>
  <r>
    <s v="ORD102653"/>
    <d v="2024-05-25T00:00:00"/>
    <x v="373"/>
    <s v="Customer_0603"/>
    <s v="P2017"/>
    <s v="Office Chair"/>
    <x v="1"/>
    <x v="5"/>
    <n v="1"/>
    <n v="5999"/>
    <n v="5999"/>
    <n v="0"/>
    <n v="0"/>
    <n v="5999"/>
    <n v="1439.76"/>
    <s v="Chennai"/>
    <s v="Tamil Nadu"/>
    <s v="South"/>
    <x v="3"/>
    <s v="Standard"/>
    <n v="2024"/>
    <n v="5"/>
    <s v="May"/>
    <n v="0.24"/>
    <n v="5999"/>
    <n v="0"/>
  </r>
  <r>
    <s v="ORD103184"/>
    <d v="2024-12-22T00:00:00"/>
    <x v="485"/>
    <s v="Customer_0090"/>
    <s v="P2010"/>
    <s v="Dress"/>
    <x v="0"/>
    <x v="0"/>
    <n v="1"/>
    <n v="1999"/>
    <n v="1999"/>
    <n v="0.1"/>
    <n v="199.9"/>
    <n v="1799.1"/>
    <n v="521.74"/>
    <s v="Hyderabad"/>
    <s v="Telangana"/>
    <s v="South"/>
    <x v="1"/>
    <s v="Standard"/>
    <n v="2024"/>
    <n v="12"/>
    <s v="December"/>
    <n v="0.28999999999999998"/>
    <n v="1599.2"/>
    <n v="0"/>
  </r>
  <r>
    <s v="ORD101140"/>
    <d v="2024-11-15T00:00:00"/>
    <x v="368"/>
    <s v="Customer_0609"/>
    <s v="P2023"/>
    <s v="Dumbbells"/>
    <x v="3"/>
    <x v="9"/>
    <n v="1"/>
    <n v="1599"/>
    <n v="1599"/>
    <n v="0.1"/>
    <n v="159.9"/>
    <n v="1439.1"/>
    <n v="359.78"/>
    <s v="Jaipur"/>
    <s v="Rajasthan"/>
    <s v="North"/>
    <x v="4"/>
    <s v="Express"/>
    <n v="2024"/>
    <n v="11"/>
    <s v="November"/>
    <n v="0.25"/>
    <n v="1279.2"/>
    <n v="0"/>
  </r>
  <r>
    <s v="ORD101420"/>
    <d v="2024-12-17T00:00:00"/>
    <x v="373"/>
    <s v="Customer_0603"/>
    <s v="P2001"/>
    <s v="Smartphone"/>
    <x v="2"/>
    <x v="7"/>
    <n v="1"/>
    <n v="24999"/>
    <n v="24999"/>
    <n v="0.05"/>
    <n v="1249.95"/>
    <n v="23749.05"/>
    <n v="3443.61"/>
    <s v="Pune"/>
    <s v="Maharashtra"/>
    <s v="West"/>
    <x v="1"/>
    <s v="Express"/>
    <n v="2024"/>
    <n v="12"/>
    <s v="December"/>
    <n v="0.14499999999999999"/>
    <n v="22499.1"/>
    <n v="0"/>
  </r>
  <r>
    <s v="ORD101502"/>
    <d v="2025-04-11T00:00:00"/>
    <x v="383"/>
    <s v="Customer_0502"/>
    <s v="P2009"/>
    <s v="Kurti"/>
    <x v="0"/>
    <x v="0"/>
    <n v="1"/>
    <n v="1199"/>
    <n v="1199"/>
    <n v="0"/>
    <n v="0"/>
    <n v="1199"/>
    <n v="383.68"/>
    <s v="Kolkata"/>
    <s v="West Bengal"/>
    <s v="East"/>
    <x v="2"/>
    <s v="Standard"/>
    <n v="2025"/>
    <n v="4"/>
    <s v="April"/>
    <n v="0.32"/>
    <n v="1199"/>
    <n v="0"/>
  </r>
  <r>
    <s v="ORD102231"/>
    <d v="2024-07-30T00:00:00"/>
    <x v="414"/>
    <s v="Customer_0094"/>
    <s v="P2006"/>
    <s v="Power Bank"/>
    <x v="2"/>
    <x v="3"/>
    <n v="3"/>
    <n v="1499"/>
    <n v="4497"/>
    <n v="0.25"/>
    <n v="1124.25"/>
    <n v="3372.75"/>
    <n v="286.68"/>
    <s v="Hyderabad"/>
    <s v="Telangana"/>
    <s v="South"/>
    <x v="1"/>
    <s v="Express"/>
    <n v="2024"/>
    <n v="7"/>
    <s v="July"/>
    <n v="8.5000000000000006E-2"/>
    <n v="2248.5"/>
    <n v="0"/>
  </r>
  <r>
    <s v="ORD102564"/>
    <d v="2025-06-17T00:00:00"/>
    <x v="331"/>
    <s v="Customer_0251"/>
    <s v="P2013"/>
    <s v="Mixer Grinder"/>
    <x v="1"/>
    <x v="1"/>
    <n v="1"/>
    <n v="3499"/>
    <n v="3499"/>
    <n v="0.1"/>
    <n v="349.9"/>
    <n v="3149.1"/>
    <n v="661.31"/>
    <s v="Kolkata"/>
    <s v="West Bengal"/>
    <s v="East"/>
    <x v="1"/>
    <s v="Standard"/>
    <n v="2025"/>
    <n v="6"/>
    <s v="June"/>
    <n v="0.21"/>
    <n v="2799.2"/>
    <n v="0"/>
  </r>
  <r>
    <s v="ORD102838"/>
    <d v="2025-05-09T00:00:00"/>
    <x v="323"/>
    <s v="Customer_0396"/>
    <s v="P2012"/>
    <s v="Sandals"/>
    <x v="0"/>
    <x v="4"/>
    <n v="2"/>
    <n v="1299"/>
    <n v="2598"/>
    <n v="0.2"/>
    <n v="519.6"/>
    <n v="2078.4"/>
    <n v="540.38"/>
    <s v="Mumbai"/>
    <s v="Maharashtra"/>
    <s v="West"/>
    <x v="4"/>
    <s v="Express"/>
    <n v="2025"/>
    <n v="5"/>
    <s v="May"/>
    <n v="0.26"/>
    <n v="1558.8"/>
    <n v="0"/>
  </r>
  <r>
    <s v="ORD104748"/>
    <d v="2024-12-22T00:00:00"/>
    <x v="725"/>
    <s v="Customer_0656"/>
    <s v="P2015"/>
    <s v="Table Lamp"/>
    <x v="1"/>
    <x v="8"/>
    <n v="2"/>
    <n v="1299"/>
    <n v="2598"/>
    <n v="0.05"/>
    <n v="129.9"/>
    <n v="2468.1"/>
    <n v="555.32000000000005"/>
    <s v="Noida"/>
    <s v="Uttar Pradesh"/>
    <s v="North"/>
    <x v="4"/>
    <s v="Standard"/>
    <n v="2024"/>
    <n v="12"/>
    <s v="December"/>
    <n v="0.22500000000000001"/>
    <n v="2338.1999999999998"/>
    <n v="0"/>
  </r>
  <r>
    <s v="ORD104918"/>
    <d v="2025-05-02T00:00:00"/>
    <x v="92"/>
    <s v="Customer_0428"/>
    <s v="P2024"/>
    <s v="Cricket Bat"/>
    <x v="3"/>
    <x v="6"/>
    <n v="3"/>
    <n v="2499"/>
    <n v="7497"/>
    <n v="0.1"/>
    <n v="749.7"/>
    <n v="6747.3"/>
    <n v="1686.82"/>
    <s v="Noida"/>
    <s v="Uttar Pradesh"/>
    <s v="North"/>
    <x v="0"/>
    <s v="Standard"/>
    <n v="2025"/>
    <n v="5"/>
    <s v="May"/>
    <n v="0.25"/>
    <n v="5997.6"/>
    <n v="0"/>
  </r>
  <r>
    <s v="ORD101045"/>
    <d v="2024-04-09T00:00:00"/>
    <x v="127"/>
    <s v="Customer_0322"/>
    <s v="P2015"/>
    <s v="Table Lamp"/>
    <x v="1"/>
    <x v="8"/>
    <n v="1"/>
    <n v="1299"/>
    <n v="1299"/>
    <n v="0.05"/>
    <n v="64.95"/>
    <n v="1234.05"/>
    <n v="277.66000000000003"/>
    <s v="Kolkata"/>
    <s v="West Bengal"/>
    <s v="East"/>
    <x v="0"/>
    <s v="Express"/>
    <n v="2024"/>
    <n v="4"/>
    <s v="April"/>
    <n v="0.22500000000000001"/>
    <n v="1169.0999999999999"/>
    <n v="0"/>
  </r>
  <r>
    <s v="ORD101634"/>
    <d v="2025-03-24T00:00:00"/>
    <x v="182"/>
    <s v="Customer_0277"/>
    <s v="P2001"/>
    <s v="Smartphone"/>
    <x v="2"/>
    <x v="7"/>
    <n v="1"/>
    <n v="24999"/>
    <n v="24999"/>
    <n v="0.15"/>
    <n v="3749.85"/>
    <n v="21249.15"/>
    <n v="2443.65"/>
    <s v="Lucknow"/>
    <s v="Uttar Pradesh"/>
    <s v="North"/>
    <x v="3"/>
    <s v="Standard"/>
    <n v="2025"/>
    <n v="3"/>
    <s v="March"/>
    <n v="0.115"/>
    <n v="17499.3"/>
    <n v="0"/>
  </r>
  <r>
    <s v="ORD102175"/>
    <d v="2025-12-14T00:00:00"/>
    <x v="144"/>
    <s v="Customer_0666"/>
    <s v="P2010"/>
    <s v="Dress"/>
    <x v="0"/>
    <x v="0"/>
    <n v="1"/>
    <n v="1999"/>
    <n v="1999"/>
    <n v="0"/>
    <n v="0"/>
    <n v="1999"/>
    <n v="639.67999999999995"/>
    <s v="Kolkata"/>
    <s v="West Bengal"/>
    <s v="East"/>
    <x v="1"/>
    <s v="Standard"/>
    <n v="2025"/>
    <n v="12"/>
    <s v="December"/>
    <n v="0.32"/>
    <n v="1999"/>
    <n v="0"/>
  </r>
  <r>
    <s v="ORD102372"/>
    <d v="2025-04-08T00:00:00"/>
    <x v="109"/>
    <s v="Customer_0735"/>
    <s v="P2006"/>
    <s v="Power Bank"/>
    <x v="2"/>
    <x v="3"/>
    <n v="2"/>
    <n v="1499"/>
    <n v="2998"/>
    <n v="0.1"/>
    <n v="299.8"/>
    <n v="2698.2"/>
    <n v="350.77"/>
    <s v="Noida"/>
    <s v="Uttar Pradesh"/>
    <s v="North"/>
    <x v="3"/>
    <s v="Standard"/>
    <n v="2025"/>
    <n v="4"/>
    <s v="April"/>
    <n v="0.13"/>
    <n v="2398.4"/>
    <n v="0"/>
  </r>
  <r>
    <s v="ORD104065"/>
    <d v="2024-11-22T00:00:00"/>
    <x v="371"/>
    <s v="Customer_0772"/>
    <s v="P2021"/>
    <s v="Perfume"/>
    <x v="4"/>
    <x v="13"/>
    <n v="4"/>
    <n v="1499"/>
    <n v="5996"/>
    <n v="0.1"/>
    <n v="599.6"/>
    <n v="5396.4"/>
    <n v="1888.74"/>
    <s v="Kolkata"/>
    <s v="West Bengal"/>
    <s v="East"/>
    <x v="1"/>
    <s v="Express"/>
    <n v="2024"/>
    <n v="11"/>
    <s v="November"/>
    <n v="0.35"/>
    <n v="4796.8"/>
    <n v="0"/>
  </r>
  <r>
    <s v="ORD104557"/>
    <d v="2024-03-09T00:00:00"/>
    <x v="730"/>
    <s v="Customer_0569"/>
    <s v="P2016"/>
    <s v="Bedsheet Set"/>
    <x v="1"/>
    <x v="8"/>
    <n v="3"/>
    <n v="999"/>
    <n v="2997"/>
    <n v="0.15"/>
    <n v="449.55"/>
    <n v="2547.4499999999998"/>
    <n v="496.75"/>
    <s v="Kolkata"/>
    <s v="West Bengal"/>
    <s v="East"/>
    <x v="1"/>
    <s v="Standard"/>
    <n v="2024"/>
    <n v="3"/>
    <s v="March"/>
    <n v="0.19500000000000001"/>
    <n v="2097.9"/>
    <n v="0"/>
  </r>
  <r>
    <s v="ORD104559"/>
    <d v="2024-11-03T00:00:00"/>
    <x v="177"/>
    <s v="Customer_0136"/>
    <s v="P2005"/>
    <s v="Keyboard"/>
    <x v="2"/>
    <x v="3"/>
    <n v="5"/>
    <n v="1299"/>
    <n v="6495"/>
    <n v="0.2"/>
    <n v="1299"/>
    <n v="5196"/>
    <n v="519.6"/>
    <s v="Kolkata"/>
    <s v="West Bengal"/>
    <s v="East"/>
    <x v="4"/>
    <s v="Same Day"/>
    <n v="2024"/>
    <n v="11"/>
    <s v="November"/>
    <n v="0.1"/>
    <n v="3897"/>
    <n v="0"/>
  </r>
  <r>
    <s v="ORD101102"/>
    <d v="2024-02-15T00:00:00"/>
    <x v="41"/>
    <s v="Customer_0334"/>
    <s v="P2019"/>
    <s v="Sunscreen"/>
    <x v="4"/>
    <x v="11"/>
    <n v="1"/>
    <n v="699"/>
    <n v="699"/>
    <n v="0.1"/>
    <n v="69.900000000000006"/>
    <n v="629.1"/>
    <n v="220.18"/>
    <s v="Gurugram"/>
    <s v="Haryana"/>
    <s v="North"/>
    <x v="2"/>
    <s v="Standard"/>
    <n v="2024"/>
    <n v="2"/>
    <s v="February"/>
    <n v="0.35"/>
    <n v="559.20000000000005"/>
    <n v="0"/>
  </r>
  <r>
    <s v="ORD102217"/>
    <d v="2025-12-28T00:00:00"/>
    <x v="155"/>
    <s v="Customer_0067"/>
    <s v="P2002"/>
    <s v="Wireless Earbuds"/>
    <x v="2"/>
    <x v="7"/>
    <n v="4"/>
    <n v="2999"/>
    <n v="11996"/>
    <n v="0.1"/>
    <n v="1199.5999999999999"/>
    <n v="10796.4"/>
    <n v="1403.53"/>
    <s v="Delhi"/>
    <s v="Delhi"/>
    <s v="North"/>
    <x v="3"/>
    <s v="Express"/>
    <n v="2025"/>
    <n v="12"/>
    <s v="December"/>
    <n v="0.13"/>
    <n v="9596.7999999999993"/>
    <n v="0"/>
  </r>
  <r>
    <s v="ORD104479"/>
    <d v="2024-04-27T00:00:00"/>
    <x v="785"/>
    <s v="Customer_0590"/>
    <s v="P2015"/>
    <s v="Table Lamp"/>
    <x v="1"/>
    <x v="8"/>
    <n v="2"/>
    <n v="1299"/>
    <n v="2598"/>
    <n v="0.05"/>
    <n v="129.9"/>
    <n v="2468.1"/>
    <n v="555.32000000000005"/>
    <s v="Hyderabad"/>
    <s v="Telangana"/>
    <s v="South"/>
    <x v="1"/>
    <s v="Standard"/>
    <n v="2024"/>
    <n v="4"/>
    <s v="April"/>
    <n v="0.22500000000000001"/>
    <n v="2338.1999999999998"/>
    <n v="0"/>
  </r>
  <r>
    <s v="ORD104943"/>
    <d v="2024-01-24T00:00:00"/>
    <x v="69"/>
    <s v="Customer_0044"/>
    <s v="P2005"/>
    <s v="Keyboard"/>
    <x v="2"/>
    <x v="3"/>
    <n v="1"/>
    <n v="1299"/>
    <n v="1299"/>
    <n v="0.25"/>
    <n v="324.75"/>
    <n v="974.25"/>
    <n v="82.81"/>
    <s v="Mumbai"/>
    <s v="Maharashtra"/>
    <s v="West"/>
    <x v="1"/>
    <s v="Express"/>
    <n v="2024"/>
    <n v="1"/>
    <s v="January"/>
    <n v="8.5000000000000006E-2"/>
    <n v="649.5"/>
    <n v="0"/>
  </r>
  <r>
    <s v="ORD100254"/>
    <d v="2024-12-17T00:00:00"/>
    <x v="656"/>
    <s v="Customer_0579"/>
    <s v="P2021"/>
    <s v="Perfume"/>
    <x v="4"/>
    <x v="13"/>
    <n v="2"/>
    <n v="1499"/>
    <n v="2998"/>
    <n v="0.05"/>
    <n v="149.9"/>
    <n v="2848.1"/>
    <n v="1039.56"/>
    <s v="Ahmedabad"/>
    <s v="Gujarat"/>
    <s v="West"/>
    <x v="4"/>
    <s v="Standard"/>
    <n v="2024"/>
    <n v="12"/>
    <s v="December"/>
    <n v="0.36499999999999999"/>
    <n v="2698.2"/>
    <n v="0"/>
  </r>
  <r>
    <s v="ORD100674"/>
    <d v="2025-10-25T00:00:00"/>
    <x v="4"/>
    <s v="Customer_0228"/>
    <s v="P2001"/>
    <s v="Smartphone"/>
    <x v="2"/>
    <x v="7"/>
    <n v="2"/>
    <n v="24999"/>
    <n v="49998"/>
    <n v="0.1"/>
    <n v="4999.8"/>
    <n v="44998.2"/>
    <n v="5849.77"/>
    <s v="Bengaluru"/>
    <s v="Karnataka"/>
    <s v="South"/>
    <x v="4"/>
    <s v="Standard"/>
    <n v="2025"/>
    <n v="10"/>
    <s v="October"/>
    <n v="0.13"/>
    <n v="39998.400000000001"/>
    <n v="0"/>
  </r>
  <r>
    <s v="ORD102041"/>
    <d v="2024-04-21T00:00:00"/>
    <x v="109"/>
    <s v="Customer_0735"/>
    <s v="P2025"/>
    <s v="Football"/>
    <x v="3"/>
    <x v="6"/>
    <n v="1"/>
    <n v="999"/>
    <n v="999"/>
    <n v="0"/>
    <n v="0"/>
    <n v="999"/>
    <n v="279.72000000000003"/>
    <s v="Hyderabad"/>
    <s v="Telangana"/>
    <s v="South"/>
    <x v="4"/>
    <s v="Standard"/>
    <n v="2024"/>
    <n v="4"/>
    <s v="April"/>
    <n v="0.28000000000000003"/>
    <n v="999"/>
    <n v="0"/>
  </r>
  <r>
    <s v="ORD102195"/>
    <d v="2025-11-24T00:00:00"/>
    <x v="347"/>
    <s v="Customer_0630"/>
    <s v="P2017"/>
    <s v="Office Chair"/>
    <x v="1"/>
    <x v="5"/>
    <n v="1"/>
    <n v="5999"/>
    <n v="5999"/>
    <n v="0.05"/>
    <n v="299.95"/>
    <n v="5699.05"/>
    <n v="1282.29"/>
    <s v="Noida"/>
    <s v="Uttar Pradesh"/>
    <s v="North"/>
    <x v="4"/>
    <s v="Standard"/>
    <n v="2025"/>
    <n v="11"/>
    <s v="November"/>
    <n v="0.22500000000000001"/>
    <n v="5399.1"/>
    <n v="0"/>
  </r>
  <r>
    <s v="ORD102724"/>
    <d v="2024-06-17T00:00:00"/>
    <x v="51"/>
    <s v="Customer_0480"/>
    <s v="P2021"/>
    <s v="Perfume"/>
    <x v="4"/>
    <x v="13"/>
    <n v="3"/>
    <n v="1499"/>
    <n v="4497"/>
    <n v="0.15"/>
    <n v="674.55"/>
    <n v="3822.45"/>
    <n v="1280.52"/>
    <s v="Chennai"/>
    <s v="Tamil Nadu"/>
    <s v="South"/>
    <x v="1"/>
    <s v="Express"/>
    <n v="2024"/>
    <n v="6"/>
    <s v="June"/>
    <n v="0.33500000000000002"/>
    <n v="3147.9"/>
    <n v="0"/>
  </r>
  <r>
    <s v="ORD103239"/>
    <d v="2024-09-06T00:00:00"/>
    <x v="225"/>
    <s v="Customer_0111"/>
    <s v="P2012"/>
    <s v="Sandals"/>
    <x v="0"/>
    <x v="4"/>
    <n v="1"/>
    <n v="1299"/>
    <n v="1299"/>
    <n v="0.1"/>
    <n v="129.9"/>
    <n v="1169.0999999999999"/>
    <n v="339.04"/>
    <s v="Gurugram"/>
    <s v="Haryana"/>
    <s v="North"/>
    <x v="1"/>
    <s v="Express"/>
    <n v="2024"/>
    <n v="9"/>
    <s v="September"/>
    <n v="0.28999999999999998"/>
    <n v="1039.2"/>
    <n v="0"/>
  </r>
  <r>
    <s v="ORD103614"/>
    <d v="2025-06-12T00:00:00"/>
    <x v="47"/>
    <s v="Customer_0413"/>
    <s v="P2010"/>
    <s v="Dress"/>
    <x v="0"/>
    <x v="0"/>
    <n v="1"/>
    <n v="1999"/>
    <n v="1999"/>
    <n v="0"/>
    <n v="0"/>
    <n v="1999"/>
    <n v="639.67999999999995"/>
    <s v="Pune"/>
    <s v="Maharashtra"/>
    <s v="West"/>
    <x v="2"/>
    <s v="Express"/>
    <n v="2025"/>
    <n v="6"/>
    <s v="June"/>
    <n v="0.32"/>
    <n v="1999"/>
    <n v="0"/>
  </r>
  <r>
    <s v="ORD103700"/>
    <d v="2024-06-27T00:00:00"/>
    <x v="138"/>
    <s v="Customer_0565"/>
    <s v="P2020"/>
    <s v="Shampoo"/>
    <x v="4"/>
    <x v="10"/>
    <n v="1"/>
    <n v="599"/>
    <n v="599"/>
    <n v="0"/>
    <n v="0"/>
    <n v="599"/>
    <n v="227.62"/>
    <s v="Delhi"/>
    <s v="Delhi"/>
    <s v="North"/>
    <x v="3"/>
    <s v="Express"/>
    <n v="2024"/>
    <n v="6"/>
    <s v="June"/>
    <n v="0.38"/>
    <n v="599"/>
    <n v="0"/>
  </r>
  <r>
    <s v="ORD103876"/>
    <d v="2025-07-19T00:00:00"/>
    <x v="376"/>
    <s v="Customer_0394"/>
    <s v="P2016"/>
    <s v="Bedsheet Set"/>
    <x v="1"/>
    <x v="8"/>
    <n v="2"/>
    <n v="999"/>
    <n v="1998"/>
    <n v="0.15"/>
    <n v="299.7"/>
    <n v="1698.3"/>
    <n v="331.17"/>
    <s v="Bengaluru"/>
    <s v="Karnataka"/>
    <s v="South"/>
    <x v="3"/>
    <s v="Express"/>
    <n v="2025"/>
    <n v="7"/>
    <s v="July"/>
    <n v="0.19500000000000001"/>
    <n v="1398.6"/>
    <n v="0"/>
  </r>
  <r>
    <s v="ORD100747"/>
    <d v="2024-06-12T00:00:00"/>
    <x v="164"/>
    <s v="Customer_0147"/>
    <s v="P2008"/>
    <s v="Jeans"/>
    <x v="0"/>
    <x v="12"/>
    <n v="3"/>
    <n v="1799"/>
    <n v="5397"/>
    <n v="0.05"/>
    <n v="269.85000000000002"/>
    <n v="5127.1499999999996"/>
    <n v="1563.78"/>
    <s v="Bengaluru"/>
    <s v="Karnataka"/>
    <s v="South"/>
    <x v="2"/>
    <s v="Standard"/>
    <n v="2024"/>
    <n v="6"/>
    <s v="June"/>
    <n v="0.30499999999999999"/>
    <n v="4857.3"/>
    <n v="0"/>
  </r>
  <r>
    <s v="ORD100969"/>
    <d v="2024-12-04T00:00:00"/>
    <x v="544"/>
    <s v="Customer_0791"/>
    <s v="P2008"/>
    <s v="Jeans"/>
    <x v="0"/>
    <x v="12"/>
    <n v="1"/>
    <n v="1799"/>
    <n v="1799"/>
    <n v="0.2"/>
    <n v="359.8"/>
    <n v="1439.2"/>
    <n v="374.19"/>
    <s v="Pune"/>
    <s v="Maharashtra"/>
    <s v="West"/>
    <x v="1"/>
    <s v="Standard"/>
    <n v="2024"/>
    <n v="12"/>
    <s v="December"/>
    <n v="0.26"/>
    <n v="1079.4000000000001"/>
    <n v="0"/>
  </r>
  <r>
    <s v="ORD101993"/>
    <d v="2025-07-27T00:00:00"/>
    <x v="241"/>
    <s v="Customer_0348"/>
    <s v="P2007"/>
    <s v="T-Shirt"/>
    <x v="0"/>
    <x v="12"/>
    <n v="2"/>
    <n v="799"/>
    <n v="1598"/>
    <n v="0.1"/>
    <n v="159.80000000000001"/>
    <n v="1438.2"/>
    <n v="417.08"/>
    <s v="Ahmedabad"/>
    <s v="Gujarat"/>
    <s v="West"/>
    <x v="4"/>
    <s v="Express"/>
    <n v="2025"/>
    <n v="7"/>
    <s v="July"/>
    <n v="0.28999999999999998"/>
    <n v="1278.4000000000001"/>
    <n v="0"/>
  </r>
  <r>
    <s v="ORD100776"/>
    <d v="2025-03-12T00:00:00"/>
    <x v="128"/>
    <s v="Customer_0340"/>
    <s v="P2019"/>
    <s v="Sunscreen"/>
    <x v="4"/>
    <x v="11"/>
    <n v="1"/>
    <n v="699"/>
    <n v="699"/>
    <n v="0.15"/>
    <n v="104.85"/>
    <n v="594.15"/>
    <n v="199.04"/>
    <s v="Lucknow"/>
    <s v="Uttar Pradesh"/>
    <s v="North"/>
    <x v="4"/>
    <s v="Express"/>
    <n v="2025"/>
    <n v="3"/>
    <s v="March"/>
    <n v="0.33500000000000002"/>
    <n v="489.3"/>
    <n v="0"/>
  </r>
  <r>
    <s v="ORD100914"/>
    <d v="2025-04-18T00:00:00"/>
    <x v="667"/>
    <s v="Customer_0485"/>
    <s v="P2002"/>
    <s v="Wireless Earbuds"/>
    <x v="2"/>
    <x v="7"/>
    <n v="2"/>
    <n v="2999"/>
    <n v="5998"/>
    <n v="0.1"/>
    <n v="599.79999999999995"/>
    <n v="5398.2"/>
    <n v="701.77"/>
    <s v="Ahmedabad"/>
    <s v="Gujarat"/>
    <s v="West"/>
    <x v="3"/>
    <s v="Standard"/>
    <n v="2025"/>
    <n v="4"/>
    <s v="April"/>
    <n v="0.13"/>
    <n v="4798.3999999999996"/>
    <n v="0"/>
  </r>
  <r>
    <s v="ORD101730"/>
    <d v="2024-08-25T00:00:00"/>
    <x v="373"/>
    <s v="Customer_0603"/>
    <s v="P2024"/>
    <s v="Cricket Bat"/>
    <x v="3"/>
    <x v="6"/>
    <n v="1"/>
    <n v="2499"/>
    <n v="2499"/>
    <n v="0.05"/>
    <n v="124.95"/>
    <n v="2374.0500000000002"/>
    <n v="629.12"/>
    <s v="Mumbai"/>
    <s v="Maharashtra"/>
    <s v="West"/>
    <x v="4"/>
    <s v="Express"/>
    <n v="2024"/>
    <n v="8"/>
    <s v="August"/>
    <n v="0.26500000000000001"/>
    <n v="2249.1"/>
    <n v="0"/>
  </r>
  <r>
    <s v="ORD102010"/>
    <d v="2025-02-18T00:00:00"/>
    <x v="169"/>
    <s v="Customer_0179"/>
    <s v="P2001"/>
    <s v="Smartphone"/>
    <x v="2"/>
    <x v="7"/>
    <n v="1"/>
    <n v="24999"/>
    <n v="24999"/>
    <n v="0.15"/>
    <n v="3749.85"/>
    <n v="21249.15"/>
    <n v="2443.65"/>
    <s v="Chennai"/>
    <s v="Tamil Nadu"/>
    <s v="South"/>
    <x v="1"/>
    <s v="Standard"/>
    <n v="2025"/>
    <n v="2"/>
    <s v="February"/>
    <n v="0.115"/>
    <n v="17499.3"/>
    <n v="0"/>
  </r>
  <r>
    <s v="ORD102928"/>
    <d v="2025-10-06T00:00:00"/>
    <x v="38"/>
    <s v="Customer_0053"/>
    <s v="P2016"/>
    <s v="Bedsheet Set"/>
    <x v="1"/>
    <x v="8"/>
    <n v="1"/>
    <n v="999"/>
    <n v="999"/>
    <n v="0.2"/>
    <n v="199.8"/>
    <n v="799.2"/>
    <n v="143.86000000000001"/>
    <s v="Hyderabad"/>
    <s v="Telangana"/>
    <s v="South"/>
    <x v="4"/>
    <s v="Standard"/>
    <n v="2025"/>
    <n v="10"/>
    <s v="October"/>
    <n v="0.18"/>
    <n v="599.4"/>
    <n v="0"/>
  </r>
  <r>
    <s v="ORD103665"/>
    <d v="2024-07-07T00:00:00"/>
    <x v="87"/>
    <s v="Customer_0423"/>
    <s v="P2019"/>
    <s v="Sunscreen"/>
    <x v="4"/>
    <x v="11"/>
    <n v="1"/>
    <n v="699"/>
    <n v="699"/>
    <n v="0.1"/>
    <n v="69.900000000000006"/>
    <n v="629.1"/>
    <n v="220.18"/>
    <s v="Ahmedabad"/>
    <s v="Gujarat"/>
    <s v="West"/>
    <x v="1"/>
    <s v="Standard"/>
    <n v="2024"/>
    <n v="7"/>
    <s v="July"/>
    <n v="0.35"/>
    <n v="559.20000000000005"/>
    <n v="0"/>
  </r>
  <r>
    <s v="ORD104002"/>
    <d v="2024-07-09T00:00:00"/>
    <x v="99"/>
    <s v="Customer_0498"/>
    <s v="P2007"/>
    <s v="T-Shirt"/>
    <x v="0"/>
    <x v="12"/>
    <n v="1"/>
    <n v="799"/>
    <n v="799"/>
    <n v="0.2"/>
    <n v="159.80000000000001"/>
    <n v="639.20000000000005"/>
    <n v="166.19"/>
    <s v="Kolkata"/>
    <s v="West Bengal"/>
    <s v="East"/>
    <x v="4"/>
    <s v="Standard"/>
    <n v="2024"/>
    <n v="7"/>
    <s v="July"/>
    <n v="0.26"/>
    <n v="479.4"/>
    <n v="0"/>
  </r>
  <r>
    <s v="ORD104638"/>
    <d v="2025-10-17T00:00:00"/>
    <x v="345"/>
    <s v="Customer_0639"/>
    <s v="P2001"/>
    <s v="Smartphone"/>
    <x v="2"/>
    <x v="7"/>
    <n v="1"/>
    <n v="24999"/>
    <n v="24999"/>
    <n v="0"/>
    <n v="0"/>
    <n v="24999"/>
    <n v="3999.84"/>
    <s v="Kolkata"/>
    <s v="West Bengal"/>
    <s v="East"/>
    <x v="4"/>
    <s v="Standard"/>
    <n v="2025"/>
    <n v="10"/>
    <s v="October"/>
    <n v="0.16"/>
    <n v="24999"/>
    <n v="0"/>
  </r>
  <r>
    <s v="ORD104747"/>
    <d v="2025-11-04T00:00:00"/>
    <x v="97"/>
    <s v="Customer_0285"/>
    <s v="P2001"/>
    <s v="Smartphone"/>
    <x v="2"/>
    <x v="7"/>
    <n v="1"/>
    <n v="24999"/>
    <n v="24999"/>
    <n v="0.05"/>
    <n v="1249.95"/>
    <n v="23749.05"/>
    <n v="3443.61"/>
    <s v="Kolkata"/>
    <s v="West Bengal"/>
    <s v="East"/>
    <x v="4"/>
    <s v="Standard"/>
    <n v="2025"/>
    <n v="11"/>
    <s v="November"/>
    <n v="0.14499999999999999"/>
    <n v="22499.1"/>
    <n v="0"/>
  </r>
  <r>
    <s v="ORD100075"/>
    <d v="2025-03-18T00:00:00"/>
    <x v="440"/>
    <s v="Customer_0115"/>
    <s v="P2022"/>
    <s v="Yoga Mat"/>
    <x v="3"/>
    <x v="9"/>
    <n v="4"/>
    <n v="899"/>
    <n v="3596"/>
    <n v="0.3"/>
    <n v="1078.8"/>
    <n v="2517.1999999999998"/>
    <n v="478.27"/>
    <s v="Delhi"/>
    <s v="Delhi"/>
    <s v="North"/>
    <x v="2"/>
    <s v="Same Day"/>
    <n v="2025"/>
    <n v="3"/>
    <s v="March"/>
    <n v="0.19"/>
    <n v="1438.4"/>
    <n v="0"/>
  </r>
  <r>
    <s v="ORD100413"/>
    <d v="2025-02-09T00:00:00"/>
    <x v="624"/>
    <s v="Customer_0501"/>
    <s v="P2014"/>
    <s v="Cookware Set"/>
    <x v="1"/>
    <x v="1"/>
    <n v="1"/>
    <n v="2999"/>
    <n v="2999"/>
    <n v="0.15"/>
    <n v="449.85"/>
    <n v="2549.15"/>
    <n v="497.08"/>
    <s v="Bengaluru"/>
    <s v="Karnataka"/>
    <s v="South"/>
    <x v="1"/>
    <s v="Standard"/>
    <n v="2025"/>
    <n v="2"/>
    <s v="February"/>
    <n v="0.19500000000000001"/>
    <n v="2099.3000000000002"/>
    <n v="0"/>
  </r>
  <r>
    <s v="ORD100668"/>
    <d v="2024-01-30T00:00:00"/>
    <x v="499"/>
    <s v="Customer_0675"/>
    <s v="P2025"/>
    <s v="Football"/>
    <x v="3"/>
    <x v="6"/>
    <n v="2"/>
    <n v="999"/>
    <n v="1998"/>
    <n v="0.05"/>
    <n v="99.9"/>
    <n v="1898.1"/>
    <n v="503"/>
    <s v="Noida"/>
    <s v="Uttar Pradesh"/>
    <s v="North"/>
    <x v="2"/>
    <s v="Standard"/>
    <n v="2024"/>
    <n v="1"/>
    <s v="January"/>
    <n v="0.26500000000000001"/>
    <n v="1798.2"/>
    <n v="0"/>
  </r>
  <r>
    <s v="ORD101217"/>
    <d v="2025-09-20T00:00:00"/>
    <x v="521"/>
    <s v="Customer_0514"/>
    <s v="P2021"/>
    <s v="Perfume"/>
    <x v="4"/>
    <x v="13"/>
    <n v="1"/>
    <n v="1499"/>
    <n v="1499"/>
    <n v="0"/>
    <n v="0"/>
    <n v="1499"/>
    <n v="569.62"/>
    <s v="Hyderabad"/>
    <s v="Telangana"/>
    <s v="South"/>
    <x v="1"/>
    <s v="Standard"/>
    <n v="2025"/>
    <n v="9"/>
    <s v="September"/>
    <n v="0.38"/>
    <n v="1499"/>
    <n v="0"/>
  </r>
  <r>
    <s v="ORD102029"/>
    <d v="2024-07-21T00:00:00"/>
    <x v="614"/>
    <s v="Customer_0259"/>
    <s v="P2013"/>
    <s v="Mixer Grinder"/>
    <x v="1"/>
    <x v="1"/>
    <n v="1"/>
    <n v="3499"/>
    <n v="3499"/>
    <n v="0.1"/>
    <n v="349.9"/>
    <n v="3149.1"/>
    <n v="661.31"/>
    <s v="Chennai"/>
    <s v="Tamil Nadu"/>
    <s v="South"/>
    <x v="1"/>
    <s v="Standard"/>
    <n v="2024"/>
    <n v="7"/>
    <s v="July"/>
    <n v="0.21"/>
    <n v="2799.2"/>
    <n v="0"/>
  </r>
  <r>
    <s v="ORD103233"/>
    <d v="2025-04-05T00:00:00"/>
    <x v="505"/>
    <s v="Customer_0695"/>
    <s v="P2024"/>
    <s v="Cricket Bat"/>
    <x v="3"/>
    <x v="6"/>
    <n v="5"/>
    <n v="2499"/>
    <n v="12495"/>
    <n v="0.05"/>
    <n v="624.75"/>
    <n v="11870.25"/>
    <n v="3145.62"/>
    <s v="Mumbai"/>
    <s v="Maharashtra"/>
    <s v="West"/>
    <x v="2"/>
    <s v="Express"/>
    <n v="2025"/>
    <n v="4"/>
    <s v="April"/>
    <n v="0.26500000000000001"/>
    <n v="11245.5"/>
    <n v="0"/>
  </r>
  <r>
    <s v="ORD103528"/>
    <d v="2025-08-29T00:00:00"/>
    <x v="153"/>
    <s v="Customer_0323"/>
    <s v="P2019"/>
    <s v="Sunscreen"/>
    <x v="4"/>
    <x v="11"/>
    <n v="4"/>
    <n v="699"/>
    <n v="2796"/>
    <n v="0.25"/>
    <n v="699"/>
    <n v="2097"/>
    <n v="639.58000000000004"/>
    <s v="Chennai"/>
    <s v="Tamil Nadu"/>
    <s v="South"/>
    <x v="1"/>
    <s v="Same Day"/>
    <n v="2025"/>
    <n v="8"/>
    <s v="August"/>
    <n v="0.30499999999999999"/>
    <n v="1398"/>
    <n v="0"/>
  </r>
  <r>
    <s v="ORD101392"/>
    <d v="2025-03-15T00:00:00"/>
    <x v="784"/>
    <s v="Customer_0326"/>
    <s v="P2008"/>
    <s v="Jeans"/>
    <x v="0"/>
    <x v="12"/>
    <n v="1"/>
    <n v="1799"/>
    <n v="1799"/>
    <n v="0.15"/>
    <n v="269.85000000000002"/>
    <n v="1529.15"/>
    <n v="420.52"/>
    <s v="Kolkata"/>
    <s v="West Bengal"/>
    <s v="East"/>
    <x v="3"/>
    <s v="Express"/>
    <n v="2025"/>
    <n v="3"/>
    <s v="March"/>
    <n v="0.27500000000000002"/>
    <n v="1259.3"/>
    <n v="0"/>
  </r>
  <r>
    <s v="ORD101411"/>
    <d v="2025-02-02T00:00:00"/>
    <x v="356"/>
    <s v="Customer_0654"/>
    <s v="P2017"/>
    <s v="Office Chair"/>
    <x v="1"/>
    <x v="5"/>
    <n v="2"/>
    <n v="5999"/>
    <n v="11998"/>
    <n v="0.05"/>
    <n v="599.9"/>
    <n v="11398.1"/>
    <n v="2564.5700000000002"/>
    <s v="Gurugram"/>
    <s v="Haryana"/>
    <s v="North"/>
    <x v="3"/>
    <s v="Same Day"/>
    <n v="2025"/>
    <n v="2"/>
    <s v="February"/>
    <n v="0.22500000000000001"/>
    <n v="10798.2"/>
    <n v="0"/>
  </r>
  <r>
    <s v="ORD101831"/>
    <d v="2024-01-05T00:00:00"/>
    <x v="163"/>
    <s v="Customer_0454"/>
    <s v="P2001"/>
    <s v="Smartphone"/>
    <x v="2"/>
    <x v="7"/>
    <n v="3"/>
    <n v="24999"/>
    <n v="74997"/>
    <n v="0.1"/>
    <n v="7499.7"/>
    <n v="67497.3"/>
    <n v="8774.65"/>
    <s v="Kolkata"/>
    <s v="West Bengal"/>
    <s v="East"/>
    <x v="3"/>
    <s v="Standard"/>
    <n v="2024"/>
    <n v="1"/>
    <s v="January"/>
    <n v="0.13"/>
    <n v="59997.599999999999"/>
    <n v="0"/>
  </r>
  <r>
    <s v="ORD102063"/>
    <d v="2025-12-22T00:00:00"/>
    <x v="41"/>
    <s v="Customer_0334"/>
    <s v="P2014"/>
    <s v="Cookware Set"/>
    <x v="1"/>
    <x v="1"/>
    <n v="1"/>
    <n v="2999"/>
    <n v="2999"/>
    <n v="0.2"/>
    <n v="599.79999999999995"/>
    <n v="2399.1999999999998"/>
    <n v="431.86"/>
    <s v="Pune"/>
    <s v="Maharashtra"/>
    <s v="West"/>
    <x v="3"/>
    <s v="Same Day"/>
    <n v="2025"/>
    <n v="12"/>
    <s v="December"/>
    <n v="0.18"/>
    <n v="1799.4"/>
    <n v="0"/>
  </r>
  <r>
    <s v="ORD102241"/>
    <d v="2024-08-07T00:00:00"/>
    <x v="730"/>
    <s v="Customer_0569"/>
    <s v="P2008"/>
    <s v="Jeans"/>
    <x v="0"/>
    <x v="12"/>
    <n v="4"/>
    <n v="1799"/>
    <n v="7196"/>
    <n v="0.2"/>
    <n v="1439.2"/>
    <n v="5756.8"/>
    <n v="1496.77"/>
    <s v="Chennai"/>
    <s v="Tamil Nadu"/>
    <s v="South"/>
    <x v="1"/>
    <s v="Express"/>
    <n v="2024"/>
    <n v="8"/>
    <s v="August"/>
    <n v="0.26"/>
    <n v="4317.6000000000004"/>
    <n v="0"/>
  </r>
  <r>
    <s v="ORD102578"/>
    <d v="2024-07-29T00:00:00"/>
    <x v="545"/>
    <s v="Customer_0039"/>
    <s v="P2002"/>
    <s v="Wireless Earbuds"/>
    <x v="2"/>
    <x v="7"/>
    <n v="1"/>
    <n v="2999"/>
    <n v="2999"/>
    <n v="0.05"/>
    <n v="149.94999999999999"/>
    <n v="2849.05"/>
    <n v="413.11"/>
    <s v="Chennai"/>
    <s v="Tamil Nadu"/>
    <s v="South"/>
    <x v="1"/>
    <s v="Standard"/>
    <n v="2024"/>
    <n v="7"/>
    <s v="July"/>
    <n v="0.14499999999999999"/>
    <n v="2699.1"/>
    <n v="0"/>
  </r>
  <r>
    <s v="ORD103448"/>
    <d v="2024-10-12T00:00:00"/>
    <x v="773"/>
    <s v="Customer_0676"/>
    <s v="P2021"/>
    <s v="Perfume"/>
    <x v="4"/>
    <x v="13"/>
    <n v="2"/>
    <n v="1499"/>
    <n v="2998"/>
    <n v="0.05"/>
    <n v="149.9"/>
    <n v="2848.1"/>
    <n v="1039.56"/>
    <s v="Mumbai"/>
    <s v="Maharashtra"/>
    <s v="West"/>
    <x v="1"/>
    <s v="Express"/>
    <n v="2024"/>
    <n v="10"/>
    <s v="October"/>
    <n v="0.36499999999999999"/>
    <n v="2698.2"/>
    <n v="0"/>
  </r>
  <r>
    <s v="ORD103944"/>
    <d v="2025-12-21T00:00:00"/>
    <x v="35"/>
    <s v="Customer_0548"/>
    <s v="P2009"/>
    <s v="Kurti"/>
    <x v="0"/>
    <x v="0"/>
    <n v="2"/>
    <n v="1199"/>
    <n v="2398"/>
    <n v="0.05"/>
    <n v="119.9"/>
    <n v="2278.1"/>
    <n v="694.82"/>
    <s v="Kolkata"/>
    <s v="West Bengal"/>
    <s v="East"/>
    <x v="3"/>
    <s v="Same Day"/>
    <n v="2025"/>
    <n v="12"/>
    <s v="December"/>
    <n v="0.30499999999999999"/>
    <n v="2158.1999999999998"/>
    <n v="0"/>
  </r>
  <r>
    <s v="ORD104340"/>
    <d v="2024-03-05T00:00:00"/>
    <x v="636"/>
    <s v="Customer_0073"/>
    <s v="P2003"/>
    <s v="Laptop"/>
    <x v="2"/>
    <x v="2"/>
    <n v="1"/>
    <n v="59999"/>
    <n v="59999"/>
    <n v="0.1"/>
    <n v="5999.9"/>
    <n v="53999.1"/>
    <n v="7019.88"/>
    <s v="Lucknow"/>
    <s v="Uttar Pradesh"/>
    <s v="North"/>
    <x v="4"/>
    <s v="Standard"/>
    <n v="2024"/>
    <n v="3"/>
    <s v="March"/>
    <n v="0.13"/>
    <n v="47999.199999999997"/>
    <n v="0"/>
  </r>
  <r>
    <s v="ORD104711"/>
    <d v="2025-08-14T00:00:00"/>
    <x v="544"/>
    <s v="Customer_0791"/>
    <s v="P2003"/>
    <s v="Laptop"/>
    <x v="2"/>
    <x v="2"/>
    <n v="2"/>
    <n v="59999"/>
    <n v="119998"/>
    <n v="0.1"/>
    <n v="11999.8"/>
    <n v="107998.2"/>
    <n v="14039.77"/>
    <s v="Jaipur"/>
    <s v="Rajasthan"/>
    <s v="North"/>
    <x v="3"/>
    <s v="Express"/>
    <n v="2025"/>
    <n v="8"/>
    <s v="August"/>
    <n v="0.13"/>
    <n v="95998.399999999994"/>
    <n v="0"/>
  </r>
  <r>
    <s v="ORD100110"/>
    <d v="2024-04-14T00:00:00"/>
    <x v="64"/>
    <s v="Customer_0734"/>
    <s v="P2011"/>
    <s v="Sneakers"/>
    <x v="0"/>
    <x v="4"/>
    <n v="1"/>
    <n v="2499"/>
    <n v="2499"/>
    <n v="0.25"/>
    <n v="624.75"/>
    <n v="1874.25"/>
    <n v="459.19"/>
    <s v="Delhi"/>
    <s v="Delhi"/>
    <s v="North"/>
    <x v="2"/>
    <s v="Standard"/>
    <n v="2024"/>
    <n v="4"/>
    <s v="April"/>
    <n v="0.245"/>
    <n v="1249.5"/>
    <n v="0"/>
  </r>
  <r>
    <s v="ORD100194"/>
    <d v="2025-07-03T00:00:00"/>
    <x v="315"/>
    <s v="Customer_0468"/>
    <s v="P2011"/>
    <s v="Sneakers"/>
    <x v="0"/>
    <x v="4"/>
    <n v="1"/>
    <n v="2499"/>
    <n v="2499"/>
    <n v="0.15"/>
    <n v="374.85"/>
    <n v="2124.15"/>
    <n v="584.14"/>
    <s v="Lucknow"/>
    <s v="Uttar Pradesh"/>
    <s v="North"/>
    <x v="0"/>
    <s v="Same Day"/>
    <n v="2025"/>
    <n v="7"/>
    <s v="July"/>
    <n v="0.27500000000000002"/>
    <n v="1749.3"/>
    <n v="0"/>
  </r>
  <r>
    <s v="ORD101711"/>
    <d v="2024-07-10T00:00:00"/>
    <x v="214"/>
    <s v="Customer_0129"/>
    <s v="P2007"/>
    <s v="T-Shirt"/>
    <x v="0"/>
    <x v="12"/>
    <n v="1"/>
    <n v="799"/>
    <n v="799"/>
    <n v="0.15"/>
    <n v="119.85"/>
    <n v="679.15"/>
    <n v="186.77"/>
    <s v="Lucknow"/>
    <s v="Uttar Pradesh"/>
    <s v="North"/>
    <x v="2"/>
    <s v="Standard"/>
    <n v="2024"/>
    <n v="7"/>
    <s v="July"/>
    <n v="0.27500000000000002"/>
    <n v="559.29999999999995"/>
    <n v="0"/>
  </r>
  <r>
    <s v="ORD102118"/>
    <d v="2025-01-09T00:00:00"/>
    <x v="211"/>
    <s v="Customer_0775"/>
    <s v="P2016"/>
    <s v="Bedsheet Set"/>
    <x v="1"/>
    <x v="8"/>
    <n v="1"/>
    <n v="999"/>
    <n v="999"/>
    <n v="0.15"/>
    <n v="149.85"/>
    <n v="849.15"/>
    <n v="165.58"/>
    <s v="Lucknow"/>
    <s v="Uttar Pradesh"/>
    <s v="North"/>
    <x v="4"/>
    <s v="Standard"/>
    <n v="2025"/>
    <n v="1"/>
    <s v="January"/>
    <n v="0.19500000000000001"/>
    <n v="699.3"/>
    <n v="0"/>
  </r>
  <r>
    <s v="ORD103382"/>
    <d v="2024-11-29T00:00:00"/>
    <x v="666"/>
    <s v="Customer_0489"/>
    <s v="P2002"/>
    <s v="Wireless Earbuds"/>
    <x v="2"/>
    <x v="7"/>
    <n v="2"/>
    <n v="2999"/>
    <n v="5998"/>
    <n v="0.1"/>
    <n v="599.79999999999995"/>
    <n v="5398.2"/>
    <n v="701.77"/>
    <s v="Delhi"/>
    <s v="Delhi"/>
    <s v="North"/>
    <x v="2"/>
    <s v="Express"/>
    <n v="2024"/>
    <n v="11"/>
    <s v="November"/>
    <n v="0.13"/>
    <n v="4798.3999999999996"/>
    <n v="0"/>
  </r>
  <r>
    <s v="ORD103691"/>
    <d v="2024-07-20T00:00:00"/>
    <x v="11"/>
    <s v="Customer_0241"/>
    <s v="P2017"/>
    <s v="Office Chair"/>
    <x v="1"/>
    <x v="5"/>
    <n v="2"/>
    <n v="5999"/>
    <n v="11998"/>
    <n v="0.15"/>
    <n v="1799.7"/>
    <n v="10198.299999999999"/>
    <n v="1988.67"/>
    <s v="Pune"/>
    <s v="Maharashtra"/>
    <s v="West"/>
    <x v="2"/>
    <s v="Express"/>
    <n v="2024"/>
    <n v="7"/>
    <s v="July"/>
    <n v="0.19500000000000001"/>
    <n v="8398.6"/>
    <n v="0"/>
  </r>
  <r>
    <s v="ORD104050"/>
    <d v="2025-04-13T00:00:00"/>
    <x v="135"/>
    <s v="Customer_0100"/>
    <s v="P2024"/>
    <s v="Cricket Bat"/>
    <x v="3"/>
    <x v="6"/>
    <n v="2"/>
    <n v="2499"/>
    <n v="4998"/>
    <n v="0.15"/>
    <n v="749.7"/>
    <n v="4248.3"/>
    <n v="998.35"/>
    <s v="Delhi"/>
    <s v="Delhi"/>
    <s v="North"/>
    <x v="1"/>
    <s v="Standard"/>
    <n v="2025"/>
    <n v="4"/>
    <s v="April"/>
    <n v="0.23499999999999999"/>
    <n v="3498.6"/>
    <n v="0"/>
  </r>
  <r>
    <s v="ORD100402"/>
    <d v="2024-04-26T00:00:00"/>
    <x v="296"/>
    <s v="Customer_0736"/>
    <s v="P2002"/>
    <s v="Wireless Earbuds"/>
    <x v="2"/>
    <x v="7"/>
    <n v="1"/>
    <n v="2999"/>
    <n v="2999"/>
    <n v="0.3"/>
    <n v="899.7"/>
    <n v="2099.3000000000002"/>
    <n v="146.94999999999999"/>
    <s v="Delhi"/>
    <s v="Delhi"/>
    <s v="North"/>
    <x v="2"/>
    <s v="Standard"/>
    <n v="2024"/>
    <n v="4"/>
    <s v="April"/>
    <n v="7.0000000000000007E-2"/>
    <n v="1199.5999999999999"/>
    <n v="0"/>
  </r>
  <r>
    <s v="ORD101691"/>
    <d v="2024-09-25T00:00:00"/>
    <x v="536"/>
    <s v="Customer_0420"/>
    <s v="P2003"/>
    <s v="Laptop"/>
    <x v="2"/>
    <x v="2"/>
    <n v="3"/>
    <n v="59999"/>
    <n v="179997"/>
    <n v="0.2"/>
    <n v="35999.4"/>
    <n v="143997.6"/>
    <n v="14399.76"/>
    <s v="Jaipur"/>
    <s v="Rajasthan"/>
    <s v="North"/>
    <x v="4"/>
    <s v="Standard"/>
    <n v="2024"/>
    <n v="9"/>
    <s v="September"/>
    <n v="0.1"/>
    <n v="107998.2"/>
    <n v="0"/>
  </r>
  <r>
    <s v="ORD101790"/>
    <d v="2025-11-17T00:00:00"/>
    <x v="86"/>
    <s v="Customer_0035"/>
    <s v="P2012"/>
    <s v="Sandals"/>
    <x v="0"/>
    <x v="4"/>
    <n v="2"/>
    <n v="1299"/>
    <n v="2598"/>
    <n v="0.15"/>
    <n v="389.7"/>
    <n v="2208.3000000000002"/>
    <n v="607.28"/>
    <s v="Gurugram"/>
    <s v="Haryana"/>
    <s v="North"/>
    <x v="3"/>
    <s v="Standard"/>
    <n v="2025"/>
    <n v="11"/>
    <s v="November"/>
    <n v="0.27500000000000002"/>
    <n v="1818.6"/>
    <n v="0"/>
  </r>
  <r>
    <s v="ORD103364"/>
    <d v="2025-05-16T00:00:00"/>
    <x v="762"/>
    <s v="Customer_0670"/>
    <s v="P2003"/>
    <s v="Laptop"/>
    <x v="2"/>
    <x v="2"/>
    <n v="2"/>
    <n v="59999"/>
    <n v="119998"/>
    <n v="0.15"/>
    <n v="17999.7"/>
    <n v="101998.3"/>
    <n v="11729.8"/>
    <s v="Jaipur"/>
    <s v="Rajasthan"/>
    <s v="North"/>
    <x v="1"/>
    <s v="Express"/>
    <n v="2025"/>
    <n v="5"/>
    <s v="May"/>
    <n v="0.115"/>
    <n v="83998.6"/>
    <n v="0"/>
  </r>
  <r>
    <s v="ORD103587"/>
    <d v="2025-06-24T00:00:00"/>
    <x v="714"/>
    <s v="Customer_0777"/>
    <s v="P2002"/>
    <s v="Wireless Earbuds"/>
    <x v="2"/>
    <x v="7"/>
    <n v="2"/>
    <n v="2999"/>
    <n v="5998"/>
    <n v="0.05"/>
    <n v="299.89999999999998"/>
    <n v="5698.1"/>
    <n v="826.22"/>
    <s v="Chennai"/>
    <s v="Tamil Nadu"/>
    <s v="South"/>
    <x v="0"/>
    <s v="Same Day"/>
    <n v="2025"/>
    <n v="6"/>
    <s v="June"/>
    <n v="0.14499999999999999"/>
    <n v="5398.2"/>
    <n v="0"/>
  </r>
  <r>
    <s v="ORD104753"/>
    <d v="2025-10-16T00:00:00"/>
    <x v="291"/>
    <s v="Customer_0016"/>
    <s v="P2006"/>
    <s v="Power Bank"/>
    <x v="2"/>
    <x v="3"/>
    <n v="1"/>
    <n v="1499"/>
    <n v="1499"/>
    <n v="0.2"/>
    <n v="299.8"/>
    <n v="1199.2"/>
    <n v="119.92"/>
    <s v="Kolkata"/>
    <s v="West Bengal"/>
    <s v="East"/>
    <x v="0"/>
    <s v="Express"/>
    <n v="2025"/>
    <n v="10"/>
    <s v="October"/>
    <n v="0.1"/>
    <n v="899.4"/>
    <n v="0"/>
  </r>
  <r>
    <s v="ORD104887"/>
    <d v="2024-11-16T00:00:00"/>
    <x v="616"/>
    <s v="Customer_0616"/>
    <s v="P2025"/>
    <s v="Football"/>
    <x v="3"/>
    <x v="6"/>
    <n v="1"/>
    <n v="999"/>
    <n v="999"/>
    <n v="0.15"/>
    <n v="149.85"/>
    <n v="849.15"/>
    <n v="199.55"/>
    <s v="Lucknow"/>
    <s v="Uttar Pradesh"/>
    <s v="North"/>
    <x v="4"/>
    <s v="Standard"/>
    <n v="2024"/>
    <n v="11"/>
    <s v="November"/>
    <n v="0.23499999999999999"/>
    <n v="699.3"/>
    <n v="0"/>
  </r>
  <r>
    <s v="ORD101021"/>
    <d v="2025-09-03T00:00:00"/>
    <x v="492"/>
    <s v="Customer_0249"/>
    <s v="P2011"/>
    <s v="Sneakers"/>
    <x v="0"/>
    <x v="4"/>
    <n v="1"/>
    <n v="2499"/>
    <n v="2499"/>
    <n v="0.05"/>
    <n v="124.95"/>
    <n v="2374.0500000000002"/>
    <n v="724.09"/>
    <s v="Bengaluru"/>
    <s v="Karnataka"/>
    <s v="South"/>
    <x v="3"/>
    <s v="Standard"/>
    <n v="2025"/>
    <n v="9"/>
    <s v="September"/>
    <n v="0.30499999999999999"/>
    <n v="2249.1"/>
    <n v="0"/>
  </r>
  <r>
    <s v="ORD101087"/>
    <d v="2025-02-01T00:00:00"/>
    <x v="706"/>
    <s v="Customer_0399"/>
    <s v="P2009"/>
    <s v="Kurti"/>
    <x v="0"/>
    <x v="0"/>
    <n v="4"/>
    <n v="1199"/>
    <n v="4796"/>
    <n v="0.25"/>
    <n v="1199"/>
    <n v="3597"/>
    <n v="881.26"/>
    <s v="Gurugram"/>
    <s v="Haryana"/>
    <s v="North"/>
    <x v="4"/>
    <s v="Standard"/>
    <n v="2025"/>
    <n v="2"/>
    <s v="February"/>
    <n v="0.245"/>
    <n v="2398"/>
    <n v="0"/>
  </r>
  <r>
    <s v="ORD102031"/>
    <d v="2025-09-17T00:00:00"/>
    <x v="285"/>
    <s v="Customer_0549"/>
    <s v="P2005"/>
    <s v="Keyboard"/>
    <x v="2"/>
    <x v="3"/>
    <n v="1"/>
    <n v="1299"/>
    <n v="1299"/>
    <n v="0.25"/>
    <n v="324.75"/>
    <n v="974.25"/>
    <n v="82.81"/>
    <s v="Jaipur"/>
    <s v="Rajasthan"/>
    <s v="North"/>
    <x v="1"/>
    <s v="Standard"/>
    <n v="2025"/>
    <n v="9"/>
    <s v="September"/>
    <n v="8.5000000000000006E-2"/>
    <n v="649.5"/>
    <n v="0"/>
  </r>
  <r>
    <s v="ORD102464"/>
    <d v="2025-02-05T00:00:00"/>
    <x v="493"/>
    <s v="Customer_0528"/>
    <s v="P2021"/>
    <s v="Perfume"/>
    <x v="4"/>
    <x v="13"/>
    <n v="1"/>
    <n v="1499"/>
    <n v="1499"/>
    <n v="0.15"/>
    <n v="224.85"/>
    <n v="1274.1500000000001"/>
    <n v="426.84"/>
    <s v="Pune"/>
    <s v="Maharashtra"/>
    <s v="West"/>
    <x v="2"/>
    <s v="Express"/>
    <n v="2025"/>
    <n v="2"/>
    <s v="February"/>
    <n v="0.33500000000000002"/>
    <n v="1049.3"/>
    <n v="0"/>
  </r>
  <r>
    <s v="ORD103652"/>
    <d v="2025-08-24T00:00:00"/>
    <x v="537"/>
    <s v="Customer_0149"/>
    <s v="P2010"/>
    <s v="Dress"/>
    <x v="0"/>
    <x v="0"/>
    <n v="3"/>
    <n v="1999"/>
    <n v="5997"/>
    <n v="0.3"/>
    <n v="1799.1"/>
    <n v="4197.8999999999996"/>
    <n v="965.52"/>
    <s v="Lucknow"/>
    <s v="Uttar Pradesh"/>
    <s v="North"/>
    <x v="3"/>
    <s v="Standard"/>
    <n v="2025"/>
    <n v="8"/>
    <s v="August"/>
    <n v="0.23"/>
    <n v="2398.8000000000002"/>
    <n v="0"/>
  </r>
  <r>
    <s v="ORD103868"/>
    <d v="2024-04-26T00:00:00"/>
    <x v="122"/>
    <s v="Customer_0008"/>
    <s v="P2010"/>
    <s v="Dress"/>
    <x v="0"/>
    <x v="0"/>
    <n v="1"/>
    <n v="1999"/>
    <n v="1999"/>
    <n v="0.1"/>
    <n v="199.9"/>
    <n v="1799.1"/>
    <n v="521.74"/>
    <s v="Noida"/>
    <s v="Uttar Pradesh"/>
    <s v="North"/>
    <x v="1"/>
    <s v="Same Day"/>
    <n v="2024"/>
    <n v="4"/>
    <s v="April"/>
    <n v="0.28999999999999998"/>
    <n v="1599.2"/>
    <n v="0"/>
  </r>
  <r>
    <s v="ORD100912"/>
    <d v="2024-12-22T00:00:00"/>
    <x v="651"/>
    <s v="Customer_0730"/>
    <s v="P2005"/>
    <s v="Keyboard"/>
    <x v="2"/>
    <x v="3"/>
    <n v="5"/>
    <n v="1299"/>
    <n v="6495"/>
    <n v="0"/>
    <n v="0"/>
    <n v="6495"/>
    <n v="1039.2"/>
    <s v="Pune"/>
    <s v="Maharashtra"/>
    <s v="West"/>
    <x v="0"/>
    <s v="Standard"/>
    <n v="2024"/>
    <n v="12"/>
    <s v="December"/>
    <n v="0.16"/>
    <n v="6495"/>
    <n v="0"/>
  </r>
  <r>
    <s v="ORD103359"/>
    <d v="2024-12-26T00:00:00"/>
    <x v="291"/>
    <s v="Customer_0016"/>
    <s v="P2023"/>
    <s v="Dumbbells"/>
    <x v="3"/>
    <x v="9"/>
    <n v="1"/>
    <n v="1599"/>
    <n v="1599"/>
    <n v="0"/>
    <n v="0"/>
    <n v="1599"/>
    <n v="447.72"/>
    <s v="Noida"/>
    <s v="Uttar Pradesh"/>
    <s v="North"/>
    <x v="4"/>
    <s v="Standard"/>
    <n v="2024"/>
    <n v="12"/>
    <s v="December"/>
    <n v="0.28000000000000003"/>
    <n v="1599"/>
    <n v="0"/>
  </r>
  <r>
    <s v="ORD103361"/>
    <d v="2025-04-13T00:00:00"/>
    <x v="577"/>
    <s v="Customer_0184"/>
    <s v="P2006"/>
    <s v="Power Bank"/>
    <x v="2"/>
    <x v="3"/>
    <n v="2"/>
    <n v="1499"/>
    <n v="2998"/>
    <n v="0.15"/>
    <n v="449.7"/>
    <n v="2548.3000000000002"/>
    <n v="293.05"/>
    <s v="Pune"/>
    <s v="Maharashtra"/>
    <s v="West"/>
    <x v="4"/>
    <s v="Standard"/>
    <n v="2025"/>
    <n v="4"/>
    <s v="April"/>
    <n v="0.115"/>
    <n v="2098.6"/>
    <n v="0"/>
  </r>
  <r>
    <s v="ORD103907"/>
    <d v="2025-09-24T00:00:00"/>
    <x v="637"/>
    <s v="Customer_0767"/>
    <s v="P2019"/>
    <s v="Sunscreen"/>
    <x v="4"/>
    <x v="11"/>
    <n v="2"/>
    <n v="699"/>
    <n v="1398"/>
    <n v="0.1"/>
    <n v="139.80000000000001"/>
    <n v="1258.2"/>
    <n v="440.37"/>
    <s v="Jaipur"/>
    <s v="Rajasthan"/>
    <s v="North"/>
    <x v="3"/>
    <s v="Standard"/>
    <n v="2025"/>
    <n v="9"/>
    <s v="September"/>
    <n v="0.35"/>
    <n v="1118.4000000000001"/>
    <n v="0"/>
  </r>
  <r>
    <s v="ORD104517"/>
    <d v="2024-06-25T00:00:00"/>
    <x v="49"/>
    <s v="Customer_0137"/>
    <s v="P2009"/>
    <s v="Kurti"/>
    <x v="0"/>
    <x v="0"/>
    <n v="1"/>
    <n v="1199"/>
    <n v="1199"/>
    <n v="0.15"/>
    <n v="179.85"/>
    <n v="1019.15"/>
    <n v="280.27"/>
    <s v="Kolkata"/>
    <s v="West Bengal"/>
    <s v="East"/>
    <x v="4"/>
    <s v="Standard"/>
    <n v="2024"/>
    <n v="6"/>
    <s v="June"/>
    <n v="0.27500000000000002"/>
    <n v="839.3"/>
    <n v="0"/>
  </r>
  <r>
    <s v="ORD100979"/>
    <d v="2025-11-20T00:00:00"/>
    <x v="171"/>
    <s v="Customer_0382"/>
    <s v="P2008"/>
    <s v="Jeans"/>
    <x v="0"/>
    <x v="12"/>
    <n v="2"/>
    <n v="1799"/>
    <n v="3598"/>
    <n v="0.1"/>
    <n v="359.8"/>
    <n v="3238.2"/>
    <n v="939.08"/>
    <s v="Chennai"/>
    <s v="Tamil Nadu"/>
    <s v="South"/>
    <x v="1"/>
    <s v="Express"/>
    <n v="2025"/>
    <n v="11"/>
    <s v="November"/>
    <n v="0.28999999999999998"/>
    <n v="2878.4"/>
    <n v="0"/>
  </r>
  <r>
    <s v="ORD101338"/>
    <d v="2025-12-23T00:00:00"/>
    <x v="426"/>
    <s v="Customer_0643"/>
    <s v="P2005"/>
    <s v="Keyboard"/>
    <x v="2"/>
    <x v="3"/>
    <n v="1"/>
    <n v="1299"/>
    <n v="1299"/>
    <n v="0.1"/>
    <n v="129.9"/>
    <n v="1169.0999999999999"/>
    <n v="151.97999999999999"/>
    <s v="Noida"/>
    <s v="Uttar Pradesh"/>
    <s v="North"/>
    <x v="4"/>
    <s v="Standard"/>
    <n v="2025"/>
    <n v="12"/>
    <s v="December"/>
    <n v="0.13"/>
    <n v="1039.2"/>
    <n v="0"/>
  </r>
  <r>
    <s v="ORD101694"/>
    <d v="2024-10-31T00:00:00"/>
    <x v="168"/>
    <s v="Customer_0333"/>
    <s v="P2012"/>
    <s v="Sandals"/>
    <x v="0"/>
    <x v="4"/>
    <n v="1"/>
    <n v="1299"/>
    <n v="1299"/>
    <n v="0.1"/>
    <n v="129.9"/>
    <n v="1169.0999999999999"/>
    <n v="339.04"/>
    <s v="Kolkata"/>
    <s v="West Bengal"/>
    <s v="East"/>
    <x v="1"/>
    <s v="Standard"/>
    <n v="2024"/>
    <n v="10"/>
    <s v="October"/>
    <n v="0.28999999999999998"/>
    <n v="1039.2"/>
    <n v="0"/>
  </r>
  <r>
    <s v="ORD103026"/>
    <d v="2025-09-21T00:00:00"/>
    <x v="126"/>
    <s v="Customer_0571"/>
    <s v="P2017"/>
    <s v="Office Chair"/>
    <x v="1"/>
    <x v="5"/>
    <n v="1"/>
    <n v="5999"/>
    <n v="5999"/>
    <n v="0.25"/>
    <n v="1499.75"/>
    <n v="4499.25"/>
    <n v="742.38"/>
    <s v="Kolkata"/>
    <s v="West Bengal"/>
    <s v="East"/>
    <x v="2"/>
    <s v="Standard"/>
    <n v="2025"/>
    <n v="9"/>
    <s v="September"/>
    <n v="0.16500000000000001"/>
    <n v="2999.5"/>
    <n v="0"/>
  </r>
  <r>
    <s v="ORD103555"/>
    <d v="2025-08-27T00:00:00"/>
    <x v="386"/>
    <s v="Customer_0284"/>
    <s v="P2009"/>
    <s v="Kurti"/>
    <x v="0"/>
    <x v="0"/>
    <n v="1"/>
    <n v="1199"/>
    <n v="1199"/>
    <n v="0.1"/>
    <n v="119.9"/>
    <n v="1079.0999999999999"/>
    <n v="312.94"/>
    <s v="Jaipur"/>
    <s v="Rajasthan"/>
    <s v="North"/>
    <x v="0"/>
    <s v="Standard"/>
    <n v="2025"/>
    <n v="8"/>
    <s v="August"/>
    <n v="0.28999999999999998"/>
    <n v="959.2"/>
    <n v="0"/>
  </r>
  <r>
    <s v="ORD100677"/>
    <d v="2024-03-27T00:00:00"/>
    <x v="774"/>
    <s v="Customer_0414"/>
    <s v="P2004"/>
    <s v="Wireless Mouse"/>
    <x v="2"/>
    <x v="3"/>
    <n v="1"/>
    <n v="899"/>
    <n v="899"/>
    <n v="0.1"/>
    <n v="89.9"/>
    <n v="809.1"/>
    <n v="105.18"/>
    <s v="Ahmedabad"/>
    <s v="Gujarat"/>
    <s v="West"/>
    <x v="4"/>
    <s v="Standard"/>
    <n v="2024"/>
    <n v="3"/>
    <s v="March"/>
    <n v="0.13"/>
    <n v="719.2"/>
    <n v="0"/>
  </r>
  <r>
    <s v="ORD102019"/>
    <d v="2025-11-19T00:00:00"/>
    <x v="737"/>
    <s v="Customer_0321"/>
    <s v="P2015"/>
    <s v="Table Lamp"/>
    <x v="1"/>
    <x v="8"/>
    <n v="1"/>
    <n v="1299"/>
    <n v="1299"/>
    <n v="0.1"/>
    <n v="129.9"/>
    <n v="1169.0999999999999"/>
    <n v="245.51"/>
    <s v="Mumbai"/>
    <s v="Maharashtra"/>
    <s v="West"/>
    <x v="1"/>
    <s v="Standard"/>
    <n v="2025"/>
    <n v="11"/>
    <s v="November"/>
    <n v="0.21"/>
    <n v="1039.2"/>
    <n v="0"/>
  </r>
  <r>
    <s v="ORD102519"/>
    <d v="2024-05-17T00:00:00"/>
    <x v="520"/>
    <s v="Customer_0283"/>
    <s v="P2014"/>
    <s v="Cookware Set"/>
    <x v="1"/>
    <x v="1"/>
    <n v="1"/>
    <n v="2999"/>
    <n v="2999"/>
    <n v="0.2"/>
    <n v="599.79999999999995"/>
    <n v="2399.1999999999998"/>
    <n v="431.86"/>
    <s v="Delhi"/>
    <s v="Delhi"/>
    <s v="North"/>
    <x v="3"/>
    <s v="Standard"/>
    <n v="2024"/>
    <n v="5"/>
    <s v="May"/>
    <n v="0.18"/>
    <n v="1799.4"/>
    <n v="0"/>
  </r>
  <r>
    <s v="ORD103231"/>
    <d v="2024-11-16T00:00:00"/>
    <x v="498"/>
    <s v="Customer_0049"/>
    <s v="P2017"/>
    <s v="Office Chair"/>
    <x v="1"/>
    <x v="5"/>
    <n v="1"/>
    <n v="5999"/>
    <n v="5999"/>
    <n v="0.15"/>
    <n v="899.85"/>
    <n v="5099.1499999999996"/>
    <n v="994.33"/>
    <s v="Pune"/>
    <s v="Maharashtra"/>
    <s v="West"/>
    <x v="1"/>
    <s v="Standard"/>
    <n v="2024"/>
    <n v="11"/>
    <s v="November"/>
    <n v="0.19500000000000001"/>
    <n v="4199.3"/>
    <n v="0"/>
  </r>
  <r>
    <s v="ORD103965"/>
    <d v="2024-04-30T00:00:00"/>
    <x v="106"/>
    <s v="Customer_0491"/>
    <s v="P2011"/>
    <s v="Sneakers"/>
    <x v="0"/>
    <x v="4"/>
    <n v="1"/>
    <n v="2499"/>
    <n v="2499"/>
    <n v="0.1"/>
    <n v="249.9"/>
    <n v="2249.1"/>
    <n v="652.24"/>
    <s v="Bengaluru"/>
    <s v="Karnataka"/>
    <s v="South"/>
    <x v="2"/>
    <s v="Express"/>
    <n v="2024"/>
    <n v="4"/>
    <s v="April"/>
    <n v="0.28999999999999998"/>
    <n v="1999.2"/>
    <n v="0"/>
  </r>
  <r>
    <s v="ORD104003"/>
    <d v="2024-09-01T00:00:00"/>
    <x v="146"/>
    <s v="Customer_0426"/>
    <s v="P2017"/>
    <s v="Office Chair"/>
    <x v="1"/>
    <x v="5"/>
    <n v="1"/>
    <n v="5999"/>
    <n v="5999"/>
    <n v="0.15"/>
    <n v="899.85"/>
    <n v="5099.1499999999996"/>
    <n v="994.33"/>
    <s v="Ahmedabad"/>
    <s v="Gujarat"/>
    <s v="West"/>
    <x v="0"/>
    <s v="Standard"/>
    <n v="2024"/>
    <n v="9"/>
    <s v="September"/>
    <n v="0.19500000000000001"/>
    <n v="4199.3"/>
    <n v="0"/>
  </r>
  <r>
    <s v="ORD104436"/>
    <d v="2024-11-08T00:00:00"/>
    <x v="451"/>
    <s v="Customer_0724"/>
    <s v="P2010"/>
    <s v="Dress"/>
    <x v="0"/>
    <x v="0"/>
    <n v="2"/>
    <n v="1999"/>
    <n v="3998"/>
    <n v="0"/>
    <n v="0"/>
    <n v="3998"/>
    <n v="1279.3599999999999"/>
    <s v="Kolkata"/>
    <s v="West Bengal"/>
    <s v="East"/>
    <x v="1"/>
    <s v="Standard"/>
    <n v="2024"/>
    <n v="11"/>
    <s v="November"/>
    <n v="0.32"/>
    <n v="3998"/>
    <n v="0"/>
  </r>
  <r>
    <s v="ORD100107"/>
    <d v="2024-04-29T00:00:00"/>
    <x v="391"/>
    <s v="Customer_0069"/>
    <s v="P2006"/>
    <s v="Power Bank"/>
    <x v="2"/>
    <x v="3"/>
    <n v="1"/>
    <n v="1499"/>
    <n v="1499"/>
    <n v="0"/>
    <n v="0"/>
    <n v="1499"/>
    <n v="239.84"/>
    <s v="Gurugram"/>
    <s v="Haryana"/>
    <s v="North"/>
    <x v="1"/>
    <s v="Standard"/>
    <n v="2024"/>
    <n v="4"/>
    <s v="April"/>
    <n v="0.16"/>
    <n v="1499"/>
    <n v="0"/>
  </r>
  <r>
    <s v="ORD102514"/>
    <d v="2024-07-06T00:00:00"/>
    <x v="121"/>
    <s v="Customer_0373"/>
    <s v="P2002"/>
    <s v="Wireless Earbuds"/>
    <x v="2"/>
    <x v="7"/>
    <n v="1"/>
    <n v="2999"/>
    <n v="2999"/>
    <n v="0.15"/>
    <n v="449.85"/>
    <n v="2549.15"/>
    <n v="293.14999999999998"/>
    <s v="Bengaluru"/>
    <s v="Karnataka"/>
    <s v="South"/>
    <x v="1"/>
    <s v="Standard"/>
    <n v="2024"/>
    <n v="7"/>
    <s v="July"/>
    <n v="0.115"/>
    <n v="2099.3000000000002"/>
    <n v="0"/>
  </r>
  <r>
    <s v="ORD103395"/>
    <d v="2025-01-17T00:00:00"/>
    <x v="640"/>
    <s v="Customer_0587"/>
    <s v="P2010"/>
    <s v="Dress"/>
    <x v="0"/>
    <x v="0"/>
    <n v="1"/>
    <n v="1999"/>
    <n v="1999"/>
    <n v="0.1"/>
    <n v="199.9"/>
    <n v="1799.1"/>
    <n v="521.74"/>
    <s v="Kolkata"/>
    <s v="West Bengal"/>
    <s v="East"/>
    <x v="4"/>
    <s v="Express"/>
    <n v="2025"/>
    <n v="1"/>
    <s v="January"/>
    <n v="0.28999999999999998"/>
    <n v="1599.2"/>
    <n v="0"/>
  </r>
  <r>
    <s v="ORD104010"/>
    <d v="2025-12-11T00:00:00"/>
    <x v="123"/>
    <s v="Customer_0118"/>
    <s v="P2017"/>
    <s v="Office Chair"/>
    <x v="1"/>
    <x v="5"/>
    <n v="3"/>
    <n v="5999"/>
    <n v="17997"/>
    <n v="0.15"/>
    <n v="2699.55"/>
    <n v="15297.45"/>
    <n v="2983"/>
    <s v="Jaipur"/>
    <s v="Rajasthan"/>
    <s v="North"/>
    <x v="4"/>
    <s v="Standard"/>
    <n v="2025"/>
    <n v="12"/>
    <s v="December"/>
    <n v="0.19500000000000001"/>
    <n v="12597.9"/>
    <n v="0"/>
  </r>
  <r>
    <s v="ORD104633"/>
    <d v="2024-05-24T00:00:00"/>
    <x v="273"/>
    <s v="Customer_0787"/>
    <s v="P2013"/>
    <s v="Mixer Grinder"/>
    <x v="1"/>
    <x v="1"/>
    <n v="2"/>
    <n v="3499"/>
    <n v="6998"/>
    <n v="0.15"/>
    <n v="1049.7"/>
    <n v="5948.3"/>
    <n v="1159.92"/>
    <s v="Mumbai"/>
    <s v="Maharashtra"/>
    <s v="West"/>
    <x v="1"/>
    <s v="Standard"/>
    <n v="2024"/>
    <n v="5"/>
    <s v="May"/>
    <n v="0.19500000000000001"/>
    <n v="4898.6000000000004"/>
    <n v="0"/>
  </r>
  <r>
    <s v="ORD104727"/>
    <d v="2025-06-07T00:00:00"/>
    <x v="332"/>
    <s v="Customer_0308"/>
    <s v="P2007"/>
    <s v="T-Shirt"/>
    <x v="0"/>
    <x v="12"/>
    <n v="2"/>
    <n v="799"/>
    <n v="1598"/>
    <n v="0.25"/>
    <n v="399.5"/>
    <n v="1198.5"/>
    <n v="293.63"/>
    <s v="Delhi"/>
    <s v="Delhi"/>
    <s v="North"/>
    <x v="2"/>
    <s v="Standard"/>
    <n v="2025"/>
    <n v="6"/>
    <s v="June"/>
    <n v="0.245"/>
    <n v="799"/>
    <n v="0"/>
  </r>
  <r>
    <s v="ORD104817"/>
    <d v="2025-02-01T00:00:00"/>
    <x v="223"/>
    <s v="Customer_0229"/>
    <s v="P2014"/>
    <s v="Cookware Set"/>
    <x v="1"/>
    <x v="1"/>
    <n v="2"/>
    <n v="2999"/>
    <n v="5998"/>
    <n v="0.25"/>
    <n v="1499.5"/>
    <n v="4498.5"/>
    <n v="742.25"/>
    <s v="Chennai"/>
    <s v="Tamil Nadu"/>
    <s v="South"/>
    <x v="1"/>
    <s v="Standard"/>
    <n v="2025"/>
    <n v="2"/>
    <s v="February"/>
    <n v="0.16500000000000001"/>
    <n v="2999"/>
    <n v="0"/>
  </r>
  <r>
    <s v="ORD100397"/>
    <d v="2025-03-04T00:00:00"/>
    <x v="103"/>
    <s v="Customer_0453"/>
    <s v="P2015"/>
    <s v="Table Lamp"/>
    <x v="1"/>
    <x v="8"/>
    <n v="1"/>
    <n v="1299"/>
    <n v="1299"/>
    <n v="0.15"/>
    <n v="194.85"/>
    <n v="1104.1500000000001"/>
    <n v="215.31"/>
    <s v="Noida"/>
    <s v="Uttar Pradesh"/>
    <s v="North"/>
    <x v="1"/>
    <s v="Express"/>
    <n v="2025"/>
    <n v="3"/>
    <s v="March"/>
    <n v="0.19500000000000001"/>
    <n v="909.3"/>
    <n v="0"/>
  </r>
  <r>
    <s v="ORD101144"/>
    <d v="2025-09-02T00:00:00"/>
    <x v="132"/>
    <s v="Customer_0270"/>
    <s v="P2013"/>
    <s v="Mixer Grinder"/>
    <x v="1"/>
    <x v="1"/>
    <n v="1"/>
    <n v="3499"/>
    <n v="3499"/>
    <n v="0"/>
    <n v="0"/>
    <n v="3499"/>
    <n v="839.76"/>
    <s v="Chennai"/>
    <s v="Tamil Nadu"/>
    <s v="South"/>
    <x v="1"/>
    <s v="Express"/>
    <n v="2025"/>
    <n v="9"/>
    <s v="September"/>
    <n v="0.24"/>
    <n v="3499"/>
    <n v="0"/>
  </r>
  <r>
    <s v="ORD101952"/>
    <d v="2024-05-21T00:00:00"/>
    <x v="179"/>
    <s v="Customer_0367"/>
    <s v="P2002"/>
    <s v="Wireless Earbuds"/>
    <x v="2"/>
    <x v="7"/>
    <n v="1"/>
    <n v="2999"/>
    <n v="2999"/>
    <n v="0.15"/>
    <n v="449.85"/>
    <n v="2549.15"/>
    <n v="293.14999999999998"/>
    <s v="Pune"/>
    <s v="Maharashtra"/>
    <s v="West"/>
    <x v="3"/>
    <s v="Express"/>
    <n v="2024"/>
    <n v="5"/>
    <s v="May"/>
    <n v="0.115"/>
    <n v="2099.3000000000002"/>
    <n v="0"/>
  </r>
  <r>
    <s v="ORD104533"/>
    <d v="2025-08-11T00:00:00"/>
    <x v="458"/>
    <s v="Customer_0164"/>
    <s v="P2001"/>
    <s v="Smartphone"/>
    <x v="2"/>
    <x v="7"/>
    <n v="3"/>
    <n v="24999"/>
    <n v="74997"/>
    <n v="0.1"/>
    <n v="7499.7"/>
    <n v="67497.3"/>
    <n v="8774.65"/>
    <s v="Lucknow"/>
    <s v="Uttar Pradesh"/>
    <s v="North"/>
    <x v="1"/>
    <s v="Standard"/>
    <n v="2025"/>
    <n v="8"/>
    <s v="August"/>
    <n v="0.13"/>
    <n v="59997.599999999999"/>
    <n v="0"/>
  </r>
  <r>
    <s v="ORD100703"/>
    <d v="2025-01-27T00:00:00"/>
    <x v="470"/>
    <s v="Customer_0604"/>
    <s v="P2010"/>
    <s v="Dress"/>
    <x v="0"/>
    <x v="0"/>
    <n v="2"/>
    <n v="1999"/>
    <n v="3998"/>
    <n v="0.15"/>
    <n v="599.70000000000005"/>
    <n v="3398.3"/>
    <n v="934.53"/>
    <s v="Chennai"/>
    <s v="Tamil Nadu"/>
    <s v="South"/>
    <x v="4"/>
    <s v="Standard"/>
    <n v="2025"/>
    <n v="1"/>
    <s v="January"/>
    <n v="0.27500000000000002"/>
    <n v="2798.6"/>
    <n v="0"/>
  </r>
  <r>
    <s v="ORD101131"/>
    <d v="2025-03-09T00:00:00"/>
    <x v="690"/>
    <s v="Customer_0720"/>
    <s v="P2020"/>
    <s v="Shampoo"/>
    <x v="4"/>
    <x v="10"/>
    <n v="3"/>
    <n v="599"/>
    <n v="1797"/>
    <n v="0.15"/>
    <n v="269.55"/>
    <n v="1527.45"/>
    <n v="511.7"/>
    <s v="Ahmedabad"/>
    <s v="Gujarat"/>
    <s v="West"/>
    <x v="3"/>
    <s v="Express"/>
    <n v="2025"/>
    <n v="3"/>
    <s v="March"/>
    <n v="0.33500000000000002"/>
    <n v="1257.9000000000001"/>
    <n v="0"/>
  </r>
  <r>
    <s v="ORD103372"/>
    <d v="2024-07-09T00:00:00"/>
    <x v="683"/>
    <s v="Customer_0441"/>
    <s v="P2005"/>
    <s v="Keyboard"/>
    <x v="2"/>
    <x v="3"/>
    <n v="1"/>
    <n v="1299"/>
    <n v="1299"/>
    <n v="0.15"/>
    <n v="194.85"/>
    <n v="1104.1500000000001"/>
    <n v="126.98"/>
    <s v="Lucknow"/>
    <s v="Uttar Pradesh"/>
    <s v="North"/>
    <x v="1"/>
    <s v="Standard"/>
    <n v="2024"/>
    <n v="7"/>
    <s v="July"/>
    <n v="0.115"/>
    <n v="909.3"/>
    <n v="0"/>
  </r>
  <r>
    <s v="ORD103459"/>
    <d v="2025-05-13T00:00:00"/>
    <x v="699"/>
    <s v="Customer_0143"/>
    <s v="P2009"/>
    <s v="Kurti"/>
    <x v="0"/>
    <x v="0"/>
    <n v="2"/>
    <n v="1199"/>
    <n v="2398"/>
    <n v="0.15"/>
    <n v="359.7"/>
    <n v="2038.3"/>
    <n v="560.53"/>
    <s v="Bengaluru"/>
    <s v="Karnataka"/>
    <s v="South"/>
    <x v="4"/>
    <s v="Standard"/>
    <n v="2025"/>
    <n v="5"/>
    <s v="May"/>
    <n v="0.27500000000000002"/>
    <n v="1678.6"/>
    <n v="0"/>
  </r>
  <r>
    <s v="ORD104005"/>
    <d v="2025-10-12T00:00:00"/>
    <x v="684"/>
    <s v="Customer_0691"/>
    <s v="P2013"/>
    <s v="Mixer Grinder"/>
    <x v="1"/>
    <x v="1"/>
    <n v="2"/>
    <n v="3499"/>
    <n v="6998"/>
    <n v="0"/>
    <n v="0"/>
    <n v="6998"/>
    <n v="1679.52"/>
    <s v="Lucknow"/>
    <s v="Uttar Pradesh"/>
    <s v="North"/>
    <x v="1"/>
    <s v="Standard"/>
    <n v="2025"/>
    <n v="10"/>
    <s v="October"/>
    <n v="0.24"/>
    <n v="6998"/>
    <n v="0"/>
  </r>
  <r>
    <s v="ORD104175"/>
    <d v="2025-07-04T00:00:00"/>
    <x v="619"/>
    <s v="Customer_0108"/>
    <s v="P2022"/>
    <s v="Yoga Mat"/>
    <x v="3"/>
    <x v="9"/>
    <n v="4"/>
    <n v="899"/>
    <n v="3596"/>
    <n v="0.15"/>
    <n v="539.4"/>
    <n v="3056.6"/>
    <n v="718.3"/>
    <s v="Delhi"/>
    <s v="Delhi"/>
    <s v="North"/>
    <x v="4"/>
    <s v="Express"/>
    <n v="2025"/>
    <n v="7"/>
    <s v="July"/>
    <n v="0.23499999999999999"/>
    <n v="2517.1999999999998"/>
    <n v="0"/>
  </r>
  <r>
    <s v="ORD100265"/>
    <d v="2025-12-11T00:00:00"/>
    <x v="710"/>
    <s v="Customer_0383"/>
    <s v="P2001"/>
    <s v="Smartphone"/>
    <x v="2"/>
    <x v="7"/>
    <n v="3"/>
    <n v="24999"/>
    <n v="74997"/>
    <n v="0.1"/>
    <n v="7499.7"/>
    <n v="67497.3"/>
    <n v="8774.65"/>
    <s v="Bengaluru"/>
    <s v="Karnataka"/>
    <s v="South"/>
    <x v="1"/>
    <s v="Express"/>
    <n v="2025"/>
    <n v="12"/>
    <s v="December"/>
    <n v="0.13"/>
    <n v="59997.599999999999"/>
    <n v="0"/>
  </r>
  <r>
    <s v="ORD100652"/>
    <d v="2025-10-22T00:00:00"/>
    <x v="280"/>
    <s v="Customer_0599"/>
    <s v="P2005"/>
    <s v="Keyboard"/>
    <x v="2"/>
    <x v="3"/>
    <n v="1"/>
    <n v="1299"/>
    <n v="1299"/>
    <n v="0.25"/>
    <n v="324.75"/>
    <n v="974.25"/>
    <n v="82.81"/>
    <s v="Jaipur"/>
    <s v="Rajasthan"/>
    <s v="North"/>
    <x v="4"/>
    <s v="Standard"/>
    <n v="2025"/>
    <n v="10"/>
    <s v="October"/>
    <n v="8.5000000000000006E-2"/>
    <n v="649.5"/>
    <n v="0"/>
  </r>
  <r>
    <s v="ORD101260"/>
    <d v="2024-06-26T00:00:00"/>
    <x v="640"/>
    <s v="Customer_0587"/>
    <s v="P2006"/>
    <s v="Power Bank"/>
    <x v="2"/>
    <x v="3"/>
    <n v="1"/>
    <n v="1499"/>
    <n v="1499"/>
    <n v="0"/>
    <n v="0"/>
    <n v="1499"/>
    <n v="239.84"/>
    <s v="Hyderabad"/>
    <s v="Telangana"/>
    <s v="South"/>
    <x v="3"/>
    <s v="Same Day"/>
    <n v="2024"/>
    <n v="6"/>
    <s v="June"/>
    <n v="0.16"/>
    <n v="1499"/>
    <n v="0"/>
  </r>
  <r>
    <s v="ORD101640"/>
    <d v="2025-07-22T00:00:00"/>
    <x v="143"/>
    <s v="Customer_0140"/>
    <s v="P2024"/>
    <s v="Cricket Bat"/>
    <x v="3"/>
    <x v="6"/>
    <n v="3"/>
    <n v="2499"/>
    <n v="7497"/>
    <n v="0"/>
    <n v="0"/>
    <n v="7497"/>
    <n v="2099.16"/>
    <s v="Pune"/>
    <s v="Maharashtra"/>
    <s v="West"/>
    <x v="4"/>
    <s v="Standard"/>
    <n v="2025"/>
    <n v="7"/>
    <s v="July"/>
    <n v="0.28000000000000003"/>
    <n v="7497"/>
    <n v="0"/>
  </r>
  <r>
    <s v="ORD102803"/>
    <d v="2024-06-19T00:00:00"/>
    <x v="752"/>
    <s v="Customer_0653"/>
    <s v="P2015"/>
    <s v="Table Lamp"/>
    <x v="1"/>
    <x v="8"/>
    <n v="4"/>
    <n v="1299"/>
    <n v="5196"/>
    <n v="0.15"/>
    <n v="779.4"/>
    <n v="4416.6000000000004"/>
    <n v="861.24"/>
    <s v="Kolkata"/>
    <s v="West Bengal"/>
    <s v="East"/>
    <x v="1"/>
    <s v="Standard"/>
    <n v="2024"/>
    <n v="6"/>
    <s v="June"/>
    <n v="0.19500000000000001"/>
    <n v="3637.2"/>
    <n v="0"/>
  </r>
  <r>
    <s v="ORD102972"/>
    <d v="2025-05-16T00:00:00"/>
    <x v="390"/>
    <s v="Customer_0391"/>
    <s v="P2009"/>
    <s v="Kurti"/>
    <x v="0"/>
    <x v="0"/>
    <n v="1"/>
    <n v="1199"/>
    <n v="1199"/>
    <n v="0.3"/>
    <n v="359.7"/>
    <n v="839.3"/>
    <n v="193.04"/>
    <s v="Hyderabad"/>
    <s v="Telangana"/>
    <s v="South"/>
    <x v="1"/>
    <s v="Standard"/>
    <n v="2025"/>
    <n v="5"/>
    <s v="May"/>
    <n v="0.23"/>
    <n v="479.6"/>
    <n v="0"/>
  </r>
  <r>
    <s v="ORD103496"/>
    <d v="2024-10-22T00:00:00"/>
    <x v="635"/>
    <s v="Customer_0763"/>
    <s v="P2002"/>
    <s v="Wireless Earbuds"/>
    <x v="2"/>
    <x v="7"/>
    <n v="2"/>
    <n v="2999"/>
    <n v="5998"/>
    <n v="0"/>
    <n v="0"/>
    <n v="5998"/>
    <n v="959.68"/>
    <s v="Pune"/>
    <s v="Maharashtra"/>
    <s v="West"/>
    <x v="3"/>
    <s v="Standard"/>
    <n v="2024"/>
    <n v="10"/>
    <s v="October"/>
    <n v="0.16"/>
    <n v="5998"/>
    <n v="0"/>
  </r>
  <r>
    <s v="ORD103727"/>
    <d v="2024-05-23T00:00:00"/>
    <x v="313"/>
    <s v="Customer_0430"/>
    <s v="P2011"/>
    <s v="Sneakers"/>
    <x v="0"/>
    <x v="4"/>
    <n v="1"/>
    <n v="2499"/>
    <n v="2499"/>
    <n v="0.1"/>
    <n v="249.9"/>
    <n v="2249.1"/>
    <n v="652.24"/>
    <s v="Gurugram"/>
    <s v="Haryana"/>
    <s v="North"/>
    <x v="1"/>
    <s v="Standard"/>
    <n v="2024"/>
    <n v="5"/>
    <s v="May"/>
    <n v="0.28999999999999998"/>
    <n v="1999.2"/>
    <n v="0"/>
  </r>
  <r>
    <s v="ORD103932"/>
    <d v="2024-07-10T00:00:00"/>
    <x v="780"/>
    <s v="Customer_0349"/>
    <s v="P2007"/>
    <s v="T-Shirt"/>
    <x v="0"/>
    <x v="12"/>
    <n v="2"/>
    <n v="799"/>
    <n v="1598"/>
    <n v="0"/>
    <n v="0"/>
    <n v="1598"/>
    <n v="511.36"/>
    <s v="Ahmedabad"/>
    <s v="Gujarat"/>
    <s v="West"/>
    <x v="1"/>
    <s v="Same Day"/>
    <n v="2024"/>
    <n v="7"/>
    <s v="July"/>
    <n v="0.32"/>
    <n v="1598"/>
    <n v="0"/>
  </r>
  <r>
    <s v="ORD104221"/>
    <d v="2024-11-18T00:00:00"/>
    <x v="499"/>
    <s v="Customer_0675"/>
    <s v="P2010"/>
    <s v="Dress"/>
    <x v="0"/>
    <x v="0"/>
    <n v="1"/>
    <n v="1999"/>
    <n v="1999"/>
    <n v="0.05"/>
    <n v="99.95"/>
    <n v="1899.05"/>
    <n v="579.21"/>
    <s v="Noida"/>
    <s v="Uttar Pradesh"/>
    <s v="North"/>
    <x v="4"/>
    <s v="Standard"/>
    <n v="2024"/>
    <n v="11"/>
    <s v="November"/>
    <n v="0.30499999999999999"/>
    <n v="1799.1"/>
    <n v="0"/>
  </r>
  <r>
    <s v="ORD100202"/>
    <d v="2025-04-06T00:00:00"/>
    <x v="749"/>
    <s v="Customer_0774"/>
    <s v="P2009"/>
    <s v="Kurti"/>
    <x v="0"/>
    <x v="0"/>
    <n v="3"/>
    <n v="1199"/>
    <n v="3597"/>
    <n v="0.1"/>
    <n v="359.7"/>
    <n v="3237.3"/>
    <n v="938.82"/>
    <s v="Lucknow"/>
    <s v="Uttar Pradesh"/>
    <s v="North"/>
    <x v="4"/>
    <s v="Standard"/>
    <n v="2025"/>
    <n v="4"/>
    <s v="April"/>
    <n v="0.28999999999999998"/>
    <n v="2877.6"/>
    <n v="0"/>
  </r>
  <r>
    <s v="ORD101980"/>
    <d v="2025-09-26T00:00:00"/>
    <x v="327"/>
    <s v="Customer_0721"/>
    <s v="P2017"/>
    <s v="Office Chair"/>
    <x v="1"/>
    <x v="5"/>
    <n v="2"/>
    <n v="5999"/>
    <n v="11998"/>
    <n v="0.05"/>
    <n v="599.9"/>
    <n v="11398.1"/>
    <n v="2564.5700000000002"/>
    <s v="Mumbai"/>
    <s v="Maharashtra"/>
    <s v="West"/>
    <x v="3"/>
    <s v="Standard"/>
    <n v="2025"/>
    <n v="9"/>
    <s v="September"/>
    <n v="0.22500000000000001"/>
    <n v="10798.2"/>
    <n v="0"/>
  </r>
  <r>
    <s v="ORD102516"/>
    <d v="2024-02-24T00:00:00"/>
    <x v="698"/>
    <s v="Customer_0416"/>
    <s v="P2014"/>
    <s v="Cookware Set"/>
    <x v="1"/>
    <x v="1"/>
    <n v="1"/>
    <n v="2999"/>
    <n v="2999"/>
    <n v="0.2"/>
    <n v="599.79999999999995"/>
    <n v="2399.1999999999998"/>
    <n v="431.86"/>
    <s v="Jaipur"/>
    <s v="Rajasthan"/>
    <s v="North"/>
    <x v="4"/>
    <s v="Standard"/>
    <n v="2024"/>
    <n v="2"/>
    <s v="February"/>
    <n v="0.18"/>
    <n v="1799.4"/>
    <n v="0"/>
  </r>
  <r>
    <s v="ORD102875"/>
    <d v="2025-01-02T00:00:00"/>
    <x v="183"/>
    <s v="Customer_0363"/>
    <s v="P2017"/>
    <s v="Office Chair"/>
    <x v="1"/>
    <x v="5"/>
    <n v="2"/>
    <n v="5999"/>
    <n v="11998"/>
    <n v="0.25"/>
    <n v="2999.5"/>
    <n v="8998.5"/>
    <n v="1484.75"/>
    <s v="Lucknow"/>
    <s v="Uttar Pradesh"/>
    <s v="North"/>
    <x v="1"/>
    <s v="Standard"/>
    <n v="2025"/>
    <n v="1"/>
    <s v="January"/>
    <n v="0.16500000000000001"/>
    <n v="5999"/>
    <n v="0"/>
  </r>
  <r>
    <s v="ORD104301"/>
    <d v="2024-01-10T00:00:00"/>
    <x v="537"/>
    <s v="Customer_0149"/>
    <s v="P2025"/>
    <s v="Football"/>
    <x v="3"/>
    <x v="6"/>
    <n v="1"/>
    <n v="999"/>
    <n v="999"/>
    <n v="0.1"/>
    <n v="99.9"/>
    <n v="899.1"/>
    <n v="224.78"/>
    <s v="Mumbai"/>
    <s v="Maharashtra"/>
    <s v="West"/>
    <x v="1"/>
    <s v="Standard"/>
    <n v="2024"/>
    <n v="1"/>
    <s v="January"/>
    <n v="0.25"/>
    <n v="799.2"/>
    <n v="0"/>
  </r>
  <r>
    <s v="ORD104428"/>
    <d v="2025-05-11T00:00:00"/>
    <x v="708"/>
    <s v="Customer_0269"/>
    <s v="P2005"/>
    <s v="Keyboard"/>
    <x v="2"/>
    <x v="3"/>
    <n v="3"/>
    <n v="1299"/>
    <n v="3897"/>
    <n v="0.05"/>
    <n v="194.85"/>
    <n v="3702.15"/>
    <n v="536.80999999999995"/>
    <s v="Delhi"/>
    <s v="Delhi"/>
    <s v="North"/>
    <x v="2"/>
    <s v="Express"/>
    <n v="2025"/>
    <n v="5"/>
    <s v="May"/>
    <n v="0.14499999999999999"/>
    <n v="3507.3"/>
    <n v="0"/>
  </r>
  <r>
    <s v="ORD104455"/>
    <d v="2024-05-19T00:00:00"/>
    <x v="79"/>
    <s v="Customer_0133"/>
    <s v="P2025"/>
    <s v="Football"/>
    <x v="3"/>
    <x v="6"/>
    <n v="5"/>
    <n v="999"/>
    <n v="4995"/>
    <n v="0.2"/>
    <n v="999"/>
    <n v="3996"/>
    <n v="879.12"/>
    <s v="Pune"/>
    <s v="Maharashtra"/>
    <s v="West"/>
    <x v="2"/>
    <s v="Standard"/>
    <n v="2024"/>
    <n v="5"/>
    <s v="May"/>
    <n v="0.22"/>
    <n v="2997"/>
    <n v="0"/>
  </r>
  <r>
    <s v="ORD100486"/>
    <d v="2024-07-18T00:00:00"/>
    <x v="253"/>
    <s v="Customer_0481"/>
    <s v="P2011"/>
    <s v="Sneakers"/>
    <x v="0"/>
    <x v="4"/>
    <n v="1"/>
    <n v="2499"/>
    <n v="2499"/>
    <n v="0.05"/>
    <n v="124.95"/>
    <n v="2374.0500000000002"/>
    <n v="724.09"/>
    <s v="Mumbai"/>
    <s v="Maharashtra"/>
    <s v="West"/>
    <x v="2"/>
    <s v="Standard"/>
    <n v="2024"/>
    <n v="7"/>
    <s v="July"/>
    <n v="0.30499999999999999"/>
    <n v="2249.1"/>
    <n v="0"/>
  </r>
  <r>
    <s v="ORD101749"/>
    <d v="2025-01-28T00:00:00"/>
    <x v="9"/>
    <s v="Customer_0085"/>
    <s v="P2006"/>
    <s v="Power Bank"/>
    <x v="2"/>
    <x v="3"/>
    <n v="1"/>
    <n v="1499"/>
    <n v="1499"/>
    <n v="0.2"/>
    <n v="299.8"/>
    <n v="1199.2"/>
    <n v="119.92"/>
    <s v="Jaipur"/>
    <s v="Rajasthan"/>
    <s v="North"/>
    <x v="0"/>
    <s v="Express"/>
    <n v="2025"/>
    <n v="1"/>
    <s v="January"/>
    <n v="0.1"/>
    <n v="899.4"/>
    <n v="0"/>
  </r>
  <r>
    <s v="ORD102428"/>
    <d v="2025-07-29T00:00:00"/>
    <x v="7"/>
    <s v="Customer_0311"/>
    <s v="P2015"/>
    <s v="Table Lamp"/>
    <x v="1"/>
    <x v="8"/>
    <n v="1"/>
    <n v="1299"/>
    <n v="1299"/>
    <n v="0.15"/>
    <n v="194.85"/>
    <n v="1104.1500000000001"/>
    <n v="215.31"/>
    <s v="Delhi"/>
    <s v="Delhi"/>
    <s v="North"/>
    <x v="2"/>
    <s v="Express"/>
    <n v="2025"/>
    <n v="7"/>
    <s v="July"/>
    <n v="0.19500000000000001"/>
    <n v="909.3"/>
    <n v="0"/>
  </r>
  <r>
    <s v="ORD102737"/>
    <d v="2025-06-01T00:00:00"/>
    <x v="28"/>
    <s v="Customer_0467"/>
    <s v="P2014"/>
    <s v="Cookware Set"/>
    <x v="1"/>
    <x v="1"/>
    <n v="3"/>
    <n v="2999"/>
    <n v="8997"/>
    <n v="0.1"/>
    <n v="899.7"/>
    <n v="8097.3"/>
    <n v="1700.43"/>
    <s v="Lucknow"/>
    <s v="Uttar Pradesh"/>
    <s v="North"/>
    <x v="1"/>
    <s v="Standard"/>
    <n v="2025"/>
    <n v="6"/>
    <s v="June"/>
    <n v="0.21"/>
    <n v="7197.6"/>
    <n v="0"/>
  </r>
  <r>
    <s v="ORD104992"/>
    <d v="2025-10-30T00:00:00"/>
    <x v="567"/>
    <s v="Customer_0728"/>
    <s v="P2014"/>
    <s v="Cookware Set"/>
    <x v="1"/>
    <x v="1"/>
    <n v="2"/>
    <n v="2999"/>
    <n v="5998"/>
    <n v="0.25"/>
    <n v="1499.5"/>
    <n v="4498.5"/>
    <n v="742.25"/>
    <s v="Jaipur"/>
    <s v="Rajasthan"/>
    <s v="North"/>
    <x v="4"/>
    <s v="Standard"/>
    <n v="2025"/>
    <n v="10"/>
    <s v="October"/>
    <n v="0.16500000000000001"/>
    <n v="2999"/>
    <n v="0"/>
  </r>
  <r>
    <s v="ORD100078"/>
    <d v="2025-05-21T00:00:00"/>
    <x v="227"/>
    <s v="Customer_0242"/>
    <s v="P2001"/>
    <s v="Smartphone"/>
    <x v="2"/>
    <x v="7"/>
    <n v="1"/>
    <n v="24999"/>
    <n v="24999"/>
    <n v="0.15"/>
    <n v="3749.85"/>
    <n v="21249.15"/>
    <n v="2443.65"/>
    <s v="Kolkata"/>
    <s v="West Bengal"/>
    <s v="East"/>
    <x v="1"/>
    <s v="Same Day"/>
    <n v="2025"/>
    <n v="5"/>
    <s v="May"/>
    <n v="0.115"/>
    <n v="17499.3"/>
    <n v="0"/>
  </r>
  <r>
    <s v="ORD100770"/>
    <d v="2025-02-22T00:00:00"/>
    <x v="787"/>
    <s v="Customer_0317"/>
    <s v="P2018"/>
    <s v="Face Wash"/>
    <x v="4"/>
    <x v="11"/>
    <n v="1"/>
    <n v="399"/>
    <n v="399"/>
    <n v="0.15"/>
    <n v="59.85"/>
    <n v="339.15"/>
    <n v="113.62"/>
    <s v="Mumbai"/>
    <s v="Maharashtra"/>
    <s v="West"/>
    <x v="1"/>
    <s v="Express"/>
    <n v="2025"/>
    <n v="2"/>
    <s v="February"/>
    <n v="0.33500000000000002"/>
    <n v="279.3"/>
    <n v="0"/>
  </r>
  <r>
    <s v="ORD102472"/>
    <d v="2025-12-02T00:00:00"/>
    <x v="788"/>
    <s v="Customer_0050"/>
    <s v="P2007"/>
    <s v="T-Shirt"/>
    <x v="0"/>
    <x v="12"/>
    <n v="2"/>
    <n v="799"/>
    <n v="1598"/>
    <n v="0.15"/>
    <n v="239.7"/>
    <n v="1358.3"/>
    <n v="373.53"/>
    <s v="Chennai"/>
    <s v="Tamil Nadu"/>
    <s v="South"/>
    <x v="0"/>
    <s v="Standard"/>
    <n v="2025"/>
    <n v="12"/>
    <s v="December"/>
    <n v="0.27500000000000002"/>
    <n v="1118.5999999999999"/>
    <n v="0"/>
  </r>
  <r>
    <s v="ORD102899"/>
    <d v="2025-05-18T00:00:00"/>
    <x v="244"/>
    <s v="Customer_0574"/>
    <s v="P2015"/>
    <s v="Table Lamp"/>
    <x v="1"/>
    <x v="8"/>
    <n v="1"/>
    <n v="1299"/>
    <n v="1299"/>
    <n v="0"/>
    <n v="0"/>
    <n v="1299"/>
    <n v="311.76"/>
    <s v="Delhi"/>
    <s v="Delhi"/>
    <s v="North"/>
    <x v="4"/>
    <s v="Standard"/>
    <n v="2025"/>
    <n v="5"/>
    <s v="May"/>
    <n v="0.24"/>
    <n v="1299"/>
    <n v="0"/>
  </r>
  <r>
    <s v="ORD100035"/>
    <d v="2025-03-01T00:00:00"/>
    <x v="389"/>
    <s v="Customer_0782"/>
    <s v="P2006"/>
    <s v="Power Bank"/>
    <x v="2"/>
    <x v="3"/>
    <n v="3"/>
    <n v="1499"/>
    <n v="4497"/>
    <n v="0.1"/>
    <n v="449.7"/>
    <n v="4047.3"/>
    <n v="526.15"/>
    <s v="Kolkata"/>
    <s v="West Bengal"/>
    <s v="East"/>
    <x v="0"/>
    <s v="Standard"/>
    <n v="2025"/>
    <n v="3"/>
    <s v="March"/>
    <n v="0.13"/>
    <n v="3597.6"/>
    <n v="0"/>
  </r>
  <r>
    <s v="ORD100851"/>
    <d v="2025-12-28T00:00:00"/>
    <x v="519"/>
    <s v="Customer_0359"/>
    <s v="P2019"/>
    <s v="Sunscreen"/>
    <x v="4"/>
    <x v="11"/>
    <n v="1"/>
    <n v="699"/>
    <n v="699"/>
    <n v="0.25"/>
    <n v="174.75"/>
    <n v="524.25"/>
    <n v="159.9"/>
    <s v="Ahmedabad"/>
    <s v="Gujarat"/>
    <s v="West"/>
    <x v="2"/>
    <s v="Same Day"/>
    <n v="2025"/>
    <n v="12"/>
    <s v="December"/>
    <n v="0.30499999999999999"/>
    <n v="349.5"/>
    <n v="0"/>
  </r>
  <r>
    <s v="ORD100918"/>
    <d v="2025-03-30T00:00:00"/>
    <x v="523"/>
    <s v="Customer_0253"/>
    <s v="P2019"/>
    <s v="Sunscreen"/>
    <x v="4"/>
    <x v="11"/>
    <n v="2"/>
    <n v="699"/>
    <n v="1398"/>
    <n v="0.1"/>
    <n v="139.80000000000001"/>
    <n v="1258.2"/>
    <n v="440.37"/>
    <s v="Jaipur"/>
    <s v="Rajasthan"/>
    <s v="North"/>
    <x v="1"/>
    <s v="Express"/>
    <n v="2025"/>
    <n v="3"/>
    <s v="March"/>
    <n v="0.35"/>
    <n v="1118.4000000000001"/>
    <n v="0"/>
  </r>
  <r>
    <s v="ORD100986"/>
    <d v="2025-05-15T00:00:00"/>
    <x v="32"/>
    <s v="Customer_0295"/>
    <s v="P2013"/>
    <s v="Mixer Grinder"/>
    <x v="1"/>
    <x v="1"/>
    <n v="2"/>
    <n v="3499"/>
    <n v="6998"/>
    <n v="0.2"/>
    <n v="1399.6"/>
    <n v="5598.4"/>
    <n v="1007.71"/>
    <s v="Pune"/>
    <s v="Maharashtra"/>
    <s v="West"/>
    <x v="0"/>
    <s v="Standard"/>
    <n v="2025"/>
    <n v="5"/>
    <s v="May"/>
    <n v="0.18"/>
    <n v="4198.8"/>
    <n v="0"/>
  </r>
  <r>
    <s v="ORD101224"/>
    <d v="2024-06-20T00:00:00"/>
    <x v="704"/>
    <s v="Customer_0303"/>
    <s v="P2020"/>
    <s v="Shampoo"/>
    <x v="4"/>
    <x v="10"/>
    <n v="2"/>
    <n v="599"/>
    <n v="1198"/>
    <n v="0.2"/>
    <n v="239.6"/>
    <n v="958.4"/>
    <n v="306.69"/>
    <s v="Kolkata"/>
    <s v="West Bengal"/>
    <s v="East"/>
    <x v="1"/>
    <s v="Standard"/>
    <n v="2024"/>
    <n v="6"/>
    <s v="June"/>
    <n v="0.32"/>
    <n v="718.8"/>
    <n v="0"/>
  </r>
  <r>
    <s v="ORD101909"/>
    <d v="2024-03-25T00:00:00"/>
    <x v="657"/>
    <s v="Customer_0586"/>
    <s v="P2015"/>
    <s v="Table Lamp"/>
    <x v="1"/>
    <x v="8"/>
    <n v="4"/>
    <n v="1299"/>
    <n v="5196"/>
    <n v="0.2"/>
    <n v="1039.2"/>
    <n v="4156.8"/>
    <n v="748.22"/>
    <s v="Ahmedabad"/>
    <s v="Gujarat"/>
    <s v="West"/>
    <x v="4"/>
    <s v="Express"/>
    <n v="2024"/>
    <n v="3"/>
    <s v="March"/>
    <n v="0.18"/>
    <n v="3117.6"/>
    <n v="0"/>
  </r>
  <r>
    <s v="ORD101924"/>
    <d v="2025-08-01T00:00:00"/>
    <x v="643"/>
    <s v="Customer_0628"/>
    <s v="P2002"/>
    <s v="Wireless Earbuds"/>
    <x v="2"/>
    <x v="7"/>
    <n v="3"/>
    <n v="2999"/>
    <n v="8997"/>
    <n v="0.15"/>
    <n v="1349.55"/>
    <n v="7647.45"/>
    <n v="879.46"/>
    <s v="Delhi"/>
    <s v="Delhi"/>
    <s v="North"/>
    <x v="3"/>
    <s v="Standard"/>
    <n v="2025"/>
    <n v="8"/>
    <s v="August"/>
    <n v="0.115"/>
    <n v="6297.9"/>
    <n v="0"/>
  </r>
  <r>
    <s v="ORD102806"/>
    <d v="2024-02-01T00:00:00"/>
    <x v="216"/>
    <s v="Customer_0606"/>
    <s v="P2021"/>
    <s v="Perfume"/>
    <x v="4"/>
    <x v="13"/>
    <n v="3"/>
    <n v="1499"/>
    <n v="4497"/>
    <n v="0"/>
    <n v="0"/>
    <n v="4497"/>
    <n v="1708.86"/>
    <s v="Lucknow"/>
    <s v="Uttar Pradesh"/>
    <s v="North"/>
    <x v="1"/>
    <s v="Express"/>
    <n v="2024"/>
    <n v="2"/>
    <s v="February"/>
    <n v="0.38"/>
    <n v="4497"/>
    <n v="0"/>
  </r>
  <r>
    <s v="ORD103549"/>
    <d v="2024-08-13T00:00:00"/>
    <x v="451"/>
    <s v="Customer_0724"/>
    <s v="P2019"/>
    <s v="Sunscreen"/>
    <x v="4"/>
    <x v="11"/>
    <n v="1"/>
    <n v="699"/>
    <n v="699"/>
    <n v="0"/>
    <n v="0"/>
    <n v="699"/>
    <n v="265.62"/>
    <s v="Delhi"/>
    <s v="Delhi"/>
    <s v="North"/>
    <x v="2"/>
    <s v="Standard"/>
    <n v="2024"/>
    <n v="8"/>
    <s v="August"/>
    <n v="0.38"/>
    <n v="699"/>
    <n v="0"/>
  </r>
  <r>
    <s v="ORD103831"/>
    <d v="2024-10-26T00:00:00"/>
    <x v="667"/>
    <s v="Customer_0485"/>
    <s v="P2022"/>
    <s v="Yoga Mat"/>
    <x v="3"/>
    <x v="9"/>
    <n v="1"/>
    <n v="899"/>
    <n v="899"/>
    <n v="0.15"/>
    <n v="134.85"/>
    <n v="764.15"/>
    <n v="179.58"/>
    <s v="Noida"/>
    <s v="Uttar Pradesh"/>
    <s v="North"/>
    <x v="2"/>
    <s v="Standard"/>
    <n v="2024"/>
    <n v="10"/>
    <s v="October"/>
    <n v="0.23499999999999999"/>
    <n v="629.29999999999995"/>
    <n v="0"/>
  </r>
  <r>
    <s v="ORD104939"/>
    <d v="2024-02-03T00:00:00"/>
    <x v="626"/>
    <s v="Customer_0172"/>
    <s v="P2003"/>
    <s v="Laptop"/>
    <x v="2"/>
    <x v="2"/>
    <n v="1"/>
    <n v="59999"/>
    <n v="59999"/>
    <n v="0.05"/>
    <n v="2999.95"/>
    <n v="56999.05"/>
    <n v="8264.86"/>
    <s v="Gurugram"/>
    <s v="Haryana"/>
    <s v="North"/>
    <x v="2"/>
    <s v="Standard"/>
    <n v="2024"/>
    <n v="2"/>
    <s v="February"/>
    <n v="0.14499999999999999"/>
    <n v="53999.1"/>
    <n v="0"/>
  </r>
  <r>
    <s v="ORD100243"/>
    <d v="2024-10-08T00:00:00"/>
    <x v="74"/>
    <s v="Customer_0388"/>
    <s v="P2011"/>
    <s v="Sneakers"/>
    <x v="0"/>
    <x v="4"/>
    <n v="1"/>
    <n v="2499"/>
    <n v="2499"/>
    <n v="0.2"/>
    <n v="499.8"/>
    <n v="1999.2"/>
    <n v="519.79"/>
    <s v="Delhi"/>
    <s v="Delhi"/>
    <s v="North"/>
    <x v="4"/>
    <s v="Standard"/>
    <n v="2024"/>
    <n v="10"/>
    <s v="October"/>
    <n v="0.26"/>
    <n v="1499.4"/>
    <n v="0"/>
  </r>
  <r>
    <s v="ORD100401"/>
    <d v="2024-08-18T00:00:00"/>
    <x v="569"/>
    <s v="Customer_0507"/>
    <s v="P2012"/>
    <s v="Sandals"/>
    <x v="0"/>
    <x v="4"/>
    <n v="2"/>
    <n v="1299"/>
    <n v="2598"/>
    <n v="0.05"/>
    <n v="129.9"/>
    <n v="2468.1"/>
    <n v="752.77"/>
    <s v="Hyderabad"/>
    <s v="Telangana"/>
    <s v="South"/>
    <x v="2"/>
    <s v="Same Day"/>
    <n v="2024"/>
    <n v="8"/>
    <s v="August"/>
    <n v="0.30499999999999999"/>
    <n v="2338.1999999999998"/>
    <n v="0"/>
  </r>
  <r>
    <s v="ORD101195"/>
    <d v="2025-07-04T00:00:00"/>
    <x v="429"/>
    <s v="Customer_0163"/>
    <s v="P2003"/>
    <s v="Laptop"/>
    <x v="2"/>
    <x v="2"/>
    <n v="2"/>
    <n v="59999"/>
    <n v="119998"/>
    <n v="0.15"/>
    <n v="17999.7"/>
    <n v="101998.3"/>
    <n v="11729.8"/>
    <s v="Bengaluru"/>
    <s v="Karnataka"/>
    <s v="South"/>
    <x v="1"/>
    <s v="Standard"/>
    <n v="2025"/>
    <n v="7"/>
    <s v="July"/>
    <n v="0.115"/>
    <n v="83998.6"/>
    <n v="0"/>
  </r>
  <r>
    <s v="ORD101406"/>
    <d v="2024-10-22T00:00:00"/>
    <x v="537"/>
    <s v="Customer_0149"/>
    <s v="P2021"/>
    <s v="Perfume"/>
    <x v="4"/>
    <x v="13"/>
    <n v="2"/>
    <n v="1499"/>
    <n v="2998"/>
    <n v="0.15"/>
    <n v="449.7"/>
    <n v="2548.3000000000002"/>
    <n v="853.68"/>
    <s v="Hyderabad"/>
    <s v="Telangana"/>
    <s v="South"/>
    <x v="1"/>
    <s v="Standard"/>
    <n v="2024"/>
    <n v="10"/>
    <s v="October"/>
    <n v="0.33500000000000002"/>
    <n v="2098.6"/>
    <n v="0"/>
  </r>
  <r>
    <s v="ORD101717"/>
    <d v="2024-06-21T00:00:00"/>
    <x v="429"/>
    <s v="Customer_0163"/>
    <s v="P2001"/>
    <s v="Smartphone"/>
    <x v="2"/>
    <x v="7"/>
    <n v="2"/>
    <n v="24999"/>
    <n v="49998"/>
    <n v="0.2"/>
    <n v="9999.6"/>
    <n v="39998.400000000001"/>
    <n v="3999.84"/>
    <s v="Noida"/>
    <s v="Uttar Pradesh"/>
    <s v="North"/>
    <x v="4"/>
    <s v="Express"/>
    <n v="2024"/>
    <n v="6"/>
    <s v="June"/>
    <n v="0.1"/>
    <n v="29998.799999999999"/>
    <n v="0"/>
  </r>
  <r>
    <s v="ORD101970"/>
    <d v="2025-04-13T00:00:00"/>
    <x v="304"/>
    <s v="Customer_0109"/>
    <s v="P2019"/>
    <s v="Sunscreen"/>
    <x v="4"/>
    <x v="11"/>
    <n v="4"/>
    <n v="699"/>
    <n v="2796"/>
    <n v="0.2"/>
    <n v="559.20000000000005"/>
    <n v="2236.8000000000002"/>
    <n v="715.78"/>
    <s v="Lucknow"/>
    <s v="Uttar Pradesh"/>
    <s v="North"/>
    <x v="2"/>
    <s v="Same Day"/>
    <n v="2025"/>
    <n v="4"/>
    <s v="April"/>
    <n v="0.32"/>
    <n v="1677.6"/>
    <n v="0"/>
  </r>
  <r>
    <s v="ORD103009"/>
    <d v="2025-08-02T00:00:00"/>
    <x v="496"/>
    <s v="Customer_0366"/>
    <s v="P2004"/>
    <s v="Wireless Mouse"/>
    <x v="2"/>
    <x v="3"/>
    <n v="1"/>
    <n v="899"/>
    <n v="899"/>
    <n v="0.05"/>
    <n v="44.95"/>
    <n v="854.05"/>
    <n v="123.84"/>
    <s v="Noida"/>
    <s v="Uttar Pradesh"/>
    <s v="North"/>
    <x v="4"/>
    <s v="Express"/>
    <n v="2025"/>
    <n v="8"/>
    <s v="August"/>
    <n v="0.14499999999999999"/>
    <n v="809.1"/>
    <n v="0"/>
  </r>
  <r>
    <s v="ORD103170"/>
    <d v="2025-05-22T00:00:00"/>
    <x v="767"/>
    <s v="Customer_0313"/>
    <s v="P2020"/>
    <s v="Shampoo"/>
    <x v="4"/>
    <x v="10"/>
    <n v="1"/>
    <n v="599"/>
    <n v="599"/>
    <n v="0.25"/>
    <n v="149.75"/>
    <n v="449.25"/>
    <n v="137.02000000000001"/>
    <s v="Gurugram"/>
    <s v="Haryana"/>
    <s v="North"/>
    <x v="4"/>
    <s v="Standard"/>
    <n v="2025"/>
    <n v="5"/>
    <s v="May"/>
    <n v="0.30499999999999999"/>
    <n v="299.5"/>
    <n v="0"/>
  </r>
  <r>
    <s v="ORD103376"/>
    <d v="2025-07-16T00:00:00"/>
    <x v="500"/>
    <s v="Customer_0404"/>
    <s v="P2018"/>
    <s v="Face Wash"/>
    <x v="4"/>
    <x v="11"/>
    <n v="1"/>
    <n v="399"/>
    <n v="399"/>
    <n v="0.1"/>
    <n v="39.9"/>
    <n v="359.1"/>
    <n v="125.68"/>
    <s v="Bengaluru"/>
    <s v="Karnataka"/>
    <s v="South"/>
    <x v="1"/>
    <s v="Standard"/>
    <n v="2025"/>
    <n v="7"/>
    <s v="July"/>
    <n v="0.35"/>
    <n v="319.2"/>
    <n v="0"/>
  </r>
  <r>
    <s v="ORD103425"/>
    <d v="2025-06-07T00:00:00"/>
    <x v="192"/>
    <s v="Customer_0764"/>
    <s v="P2004"/>
    <s v="Wireless Mouse"/>
    <x v="2"/>
    <x v="3"/>
    <n v="1"/>
    <n v="899"/>
    <n v="899"/>
    <n v="0"/>
    <n v="0"/>
    <n v="899"/>
    <n v="143.84"/>
    <s v="Gurugram"/>
    <s v="Haryana"/>
    <s v="North"/>
    <x v="4"/>
    <s v="Express"/>
    <n v="2025"/>
    <n v="6"/>
    <s v="June"/>
    <n v="0.16"/>
    <n v="899"/>
    <n v="0"/>
  </r>
  <r>
    <s v="ORD103712"/>
    <d v="2024-04-25T00:00:00"/>
    <x v="101"/>
    <s v="Customer_0089"/>
    <s v="P2024"/>
    <s v="Cricket Bat"/>
    <x v="3"/>
    <x v="6"/>
    <n v="1"/>
    <n v="2499"/>
    <n v="2499"/>
    <n v="0.05"/>
    <n v="124.95"/>
    <n v="2374.0500000000002"/>
    <n v="629.12"/>
    <s v="Ahmedabad"/>
    <s v="Gujarat"/>
    <s v="West"/>
    <x v="1"/>
    <s v="Standard"/>
    <n v="2024"/>
    <n v="4"/>
    <s v="April"/>
    <n v="0.26500000000000001"/>
    <n v="2249.1"/>
    <n v="0"/>
  </r>
  <r>
    <s v="ORD100832"/>
    <d v="2025-08-09T00:00:00"/>
    <x v="376"/>
    <s v="Customer_0394"/>
    <s v="P2008"/>
    <s v="Jeans"/>
    <x v="0"/>
    <x v="12"/>
    <n v="1"/>
    <n v="1799"/>
    <n v="1799"/>
    <n v="0.1"/>
    <n v="179.9"/>
    <n v="1619.1"/>
    <n v="469.54"/>
    <s v="Jaipur"/>
    <s v="Rajasthan"/>
    <s v="North"/>
    <x v="4"/>
    <s v="Standard"/>
    <n v="2025"/>
    <n v="8"/>
    <s v="August"/>
    <n v="0.28999999999999998"/>
    <n v="1439.2"/>
    <n v="0"/>
  </r>
  <r>
    <s v="ORD101445"/>
    <d v="2024-04-26T00:00:00"/>
    <x v="175"/>
    <s v="Customer_0742"/>
    <s v="P2009"/>
    <s v="Kurti"/>
    <x v="0"/>
    <x v="0"/>
    <n v="4"/>
    <n v="1199"/>
    <n v="4796"/>
    <n v="0.15"/>
    <n v="719.4"/>
    <n v="4076.6"/>
    <n v="1121.06"/>
    <s v="Chennai"/>
    <s v="Tamil Nadu"/>
    <s v="South"/>
    <x v="4"/>
    <s v="Standard"/>
    <n v="2024"/>
    <n v="4"/>
    <s v="April"/>
    <n v="0.27500000000000002"/>
    <n v="3357.2"/>
    <n v="0"/>
  </r>
  <r>
    <s v="ORD101946"/>
    <d v="2024-10-01T00:00:00"/>
    <x v="148"/>
    <s v="Customer_0130"/>
    <s v="P2018"/>
    <s v="Face Wash"/>
    <x v="4"/>
    <x v="11"/>
    <n v="1"/>
    <n v="399"/>
    <n v="399"/>
    <n v="0.1"/>
    <n v="39.9"/>
    <n v="359.1"/>
    <n v="125.68"/>
    <s v="Ahmedabad"/>
    <s v="Gujarat"/>
    <s v="West"/>
    <x v="1"/>
    <s v="Standard"/>
    <n v="2024"/>
    <n v="10"/>
    <s v="October"/>
    <n v="0.35"/>
    <n v="319.2"/>
    <n v="0"/>
  </r>
  <r>
    <s v="ORD103202"/>
    <d v="2025-07-10T00:00:00"/>
    <x v="739"/>
    <s v="Customer_0652"/>
    <s v="P2014"/>
    <s v="Cookware Set"/>
    <x v="1"/>
    <x v="1"/>
    <n v="1"/>
    <n v="2999"/>
    <n v="2999"/>
    <n v="0.05"/>
    <n v="149.94999999999999"/>
    <n v="2849.05"/>
    <n v="641.04"/>
    <s v="Pune"/>
    <s v="Maharashtra"/>
    <s v="West"/>
    <x v="1"/>
    <s v="Standard"/>
    <n v="2025"/>
    <n v="7"/>
    <s v="July"/>
    <n v="0.22500000000000001"/>
    <n v="2699.1"/>
    <n v="0"/>
  </r>
  <r>
    <s v="ORD103471"/>
    <d v="2025-01-10T00:00:00"/>
    <x v="216"/>
    <s v="Customer_0606"/>
    <s v="P2007"/>
    <s v="T-Shirt"/>
    <x v="0"/>
    <x v="12"/>
    <n v="1"/>
    <n v="799"/>
    <n v="799"/>
    <n v="0.15"/>
    <n v="119.85"/>
    <n v="679.15"/>
    <n v="186.77"/>
    <s v="Kolkata"/>
    <s v="West Bengal"/>
    <s v="East"/>
    <x v="4"/>
    <s v="Standard"/>
    <n v="2025"/>
    <n v="1"/>
    <s v="January"/>
    <n v="0.27500000000000002"/>
    <n v="559.29999999999995"/>
    <n v="0"/>
  </r>
  <r>
    <s v="ORD103871"/>
    <d v="2025-07-09T00:00:00"/>
    <x v="149"/>
    <s v="Customer_0593"/>
    <s v="P2022"/>
    <s v="Yoga Mat"/>
    <x v="3"/>
    <x v="9"/>
    <n v="1"/>
    <n v="899"/>
    <n v="899"/>
    <n v="0.1"/>
    <n v="89.9"/>
    <n v="809.1"/>
    <n v="202.28"/>
    <s v="Jaipur"/>
    <s v="Rajasthan"/>
    <s v="North"/>
    <x v="0"/>
    <s v="Standard"/>
    <n v="2025"/>
    <n v="7"/>
    <s v="July"/>
    <n v="0.25"/>
    <n v="719.2"/>
    <n v="0"/>
  </r>
  <r>
    <s v="ORD104799"/>
    <d v="2024-02-12T00:00:00"/>
    <x v="315"/>
    <s v="Customer_0468"/>
    <s v="P2024"/>
    <s v="Cricket Bat"/>
    <x v="3"/>
    <x v="6"/>
    <n v="2"/>
    <n v="2499"/>
    <n v="4998"/>
    <n v="0"/>
    <n v="0"/>
    <n v="4998"/>
    <n v="1399.44"/>
    <s v="Ahmedabad"/>
    <s v="Gujarat"/>
    <s v="West"/>
    <x v="4"/>
    <s v="Standard"/>
    <n v="2024"/>
    <n v="2"/>
    <s v="February"/>
    <n v="0.28000000000000003"/>
    <n v="4998"/>
    <n v="0"/>
  </r>
  <r>
    <s v="ORD104901"/>
    <d v="2025-03-27T00:00:00"/>
    <x v="275"/>
    <s v="Customer_0632"/>
    <s v="P2015"/>
    <s v="Table Lamp"/>
    <x v="1"/>
    <x v="8"/>
    <n v="1"/>
    <n v="1299"/>
    <n v="1299"/>
    <n v="0"/>
    <n v="0"/>
    <n v="1299"/>
    <n v="311.76"/>
    <s v="Ahmedabad"/>
    <s v="Gujarat"/>
    <s v="West"/>
    <x v="4"/>
    <s v="Standard"/>
    <n v="2025"/>
    <n v="3"/>
    <s v="March"/>
    <n v="0.24"/>
    <n v="1299"/>
    <n v="0"/>
  </r>
  <r>
    <s v="ORD100852"/>
    <d v="2025-07-13T00:00:00"/>
    <x v="428"/>
    <s v="Customer_0708"/>
    <s v="P2004"/>
    <s v="Wireless Mouse"/>
    <x v="2"/>
    <x v="3"/>
    <n v="1"/>
    <n v="899"/>
    <n v="899"/>
    <n v="0.05"/>
    <n v="44.95"/>
    <n v="854.05"/>
    <n v="123.84"/>
    <s v="Kolkata"/>
    <s v="West Bengal"/>
    <s v="East"/>
    <x v="1"/>
    <s v="Express"/>
    <n v="2025"/>
    <n v="7"/>
    <s v="July"/>
    <n v="0.14499999999999999"/>
    <n v="809.1"/>
    <n v="0"/>
  </r>
  <r>
    <s v="ORD101364"/>
    <d v="2024-08-11T00:00:00"/>
    <x v="37"/>
    <s v="Customer_0461"/>
    <s v="P2021"/>
    <s v="Perfume"/>
    <x v="4"/>
    <x v="13"/>
    <n v="4"/>
    <n v="1499"/>
    <n v="5996"/>
    <n v="0.15"/>
    <n v="899.4"/>
    <n v="5096.6000000000004"/>
    <n v="1707.36"/>
    <s v="Mumbai"/>
    <s v="Maharashtra"/>
    <s v="West"/>
    <x v="1"/>
    <s v="Standard"/>
    <n v="2024"/>
    <n v="8"/>
    <s v="August"/>
    <n v="0.33500000000000002"/>
    <n v="4197.2"/>
    <n v="0"/>
  </r>
  <r>
    <s v="ORD101401"/>
    <d v="2025-03-11T00:00:00"/>
    <x v="38"/>
    <s v="Customer_0053"/>
    <s v="P2019"/>
    <s v="Sunscreen"/>
    <x v="4"/>
    <x v="11"/>
    <n v="2"/>
    <n v="699"/>
    <n v="1398"/>
    <n v="0.2"/>
    <n v="279.60000000000002"/>
    <n v="1118.4000000000001"/>
    <n v="357.89"/>
    <s v="Delhi"/>
    <s v="Delhi"/>
    <s v="North"/>
    <x v="1"/>
    <s v="Express"/>
    <n v="2025"/>
    <n v="3"/>
    <s v="March"/>
    <n v="0.32"/>
    <n v="838.8"/>
    <n v="0"/>
  </r>
  <r>
    <s v="ORD101408"/>
    <d v="2024-04-14T00:00:00"/>
    <x v="444"/>
    <s v="Customer_0045"/>
    <s v="P2015"/>
    <s v="Table Lamp"/>
    <x v="1"/>
    <x v="8"/>
    <n v="2"/>
    <n v="1299"/>
    <n v="2598"/>
    <n v="0.1"/>
    <n v="259.8"/>
    <n v="2338.1999999999998"/>
    <n v="491.02"/>
    <s v="Kolkata"/>
    <s v="West Bengal"/>
    <s v="East"/>
    <x v="2"/>
    <s v="Express"/>
    <n v="2024"/>
    <n v="4"/>
    <s v="April"/>
    <n v="0.21"/>
    <n v="2078.4"/>
    <n v="0"/>
  </r>
  <r>
    <s v="ORD102826"/>
    <d v="2025-10-31T00:00:00"/>
    <x v="192"/>
    <s v="Customer_0764"/>
    <s v="P2004"/>
    <s v="Wireless Mouse"/>
    <x v="2"/>
    <x v="3"/>
    <n v="1"/>
    <n v="899"/>
    <n v="899"/>
    <n v="0.2"/>
    <n v="179.8"/>
    <n v="719.2"/>
    <n v="71.92"/>
    <s v="Ahmedabad"/>
    <s v="Gujarat"/>
    <s v="West"/>
    <x v="4"/>
    <s v="Express"/>
    <n v="2025"/>
    <n v="10"/>
    <s v="October"/>
    <n v="0.1"/>
    <n v="539.4"/>
    <n v="0"/>
  </r>
  <r>
    <s v="ORD103156"/>
    <d v="2024-09-10T00:00:00"/>
    <x v="461"/>
    <s v="Customer_0698"/>
    <s v="P2008"/>
    <s v="Jeans"/>
    <x v="0"/>
    <x v="12"/>
    <n v="1"/>
    <n v="1799"/>
    <n v="1799"/>
    <n v="0.2"/>
    <n v="359.8"/>
    <n v="1439.2"/>
    <n v="374.19"/>
    <s v="Noida"/>
    <s v="Uttar Pradesh"/>
    <s v="North"/>
    <x v="1"/>
    <s v="Express"/>
    <n v="2024"/>
    <n v="9"/>
    <s v="September"/>
    <n v="0.26"/>
    <n v="1079.4000000000001"/>
    <n v="0"/>
  </r>
  <r>
    <s v="ORD104004"/>
    <d v="2024-10-31T00:00:00"/>
    <x v="175"/>
    <s v="Customer_0742"/>
    <s v="P2007"/>
    <s v="T-Shirt"/>
    <x v="0"/>
    <x v="12"/>
    <n v="3"/>
    <n v="799"/>
    <n v="2397"/>
    <n v="0.15"/>
    <n v="359.55"/>
    <n v="2037.45"/>
    <n v="560.29999999999995"/>
    <s v="Lucknow"/>
    <s v="Uttar Pradesh"/>
    <s v="North"/>
    <x v="4"/>
    <s v="Standard"/>
    <n v="2024"/>
    <n v="10"/>
    <s v="October"/>
    <n v="0.27500000000000002"/>
    <n v="1677.9"/>
    <n v="0"/>
  </r>
  <r>
    <s v="ORD104550"/>
    <d v="2024-02-03T00:00:00"/>
    <x v="344"/>
    <s v="Customer_0524"/>
    <s v="P2003"/>
    <s v="Laptop"/>
    <x v="2"/>
    <x v="2"/>
    <n v="1"/>
    <n v="59999"/>
    <n v="59999"/>
    <n v="0.05"/>
    <n v="2999.95"/>
    <n v="56999.05"/>
    <n v="8264.86"/>
    <s v="Chennai"/>
    <s v="Tamil Nadu"/>
    <s v="South"/>
    <x v="4"/>
    <s v="Express"/>
    <n v="2024"/>
    <n v="2"/>
    <s v="February"/>
    <n v="0.14499999999999999"/>
    <n v="53999.1"/>
    <n v="0"/>
  </r>
  <r>
    <s v="ORD104564"/>
    <d v="2025-04-05T00:00:00"/>
    <x v="654"/>
    <s v="Customer_0662"/>
    <s v="P2019"/>
    <s v="Sunscreen"/>
    <x v="4"/>
    <x v="11"/>
    <n v="1"/>
    <n v="699"/>
    <n v="699"/>
    <n v="0"/>
    <n v="0"/>
    <n v="699"/>
    <n v="265.62"/>
    <s v="Chennai"/>
    <s v="Tamil Nadu"/>
    <s v="South"/>
    <x v="4"/>
    <s v="Standard"/>
    <n v="2025"/>
    <n v="4"/>
    <s v="April"/>
    <n v="0.38"/>
    <n v="699"/>
    <n v="0"/>
  </r>
  <r>
    <s v="ORD101349"/>
    <d v="2024-09-26T00:00:00"/>
    <x v="701"/>
    <s v="Customer_0649"/>
    <s v="P2014"/>
    <s v="Cookware Set"/>
    <x v="1"/>
    <x v="1"/>
    <n v="2"/>
    <n v="2999"/>
    <n v="5998"/>
    <n v="0.3"/>
    <n v="1799.4"/>
    <n v="4198.6000000000004"/>
    <n v="629.79"/>
    <s v="Jaipur"/>
    <s v="Rajasthan"/>
    <s v="North"/>
    <x v="2"/>
    <s v="Standard"/>
    <n v="2024"/>
    <n v="9"/>
    <s v="September"/>
    <n v="0.15"/>
    <n v="2399.1999999999998"/>
    <n v="0"/>
  </r>
  <r>
    <s v="ORD102563"/>
    <d v="2024-12-22T00:00:00"/>
    <x v="394"/>
    <s v="Customer_0425"/>
    <s v="P2009"/>
    <s v="Kurti"/>
    <x v="0"/>
    <x v="0"/>
    <n v="1"/>
    <n v="1199"/>
    <n v="1199"/>
    <n v="0.2"/>
    <n v="239.8"/>
    <n v="959.2"/>
    <n v="249.39"/>
    <s v="Jaipur"/>
    <s v="Rajasthan"/>
    <s v="North"/>
    <x v="4"/>
    <s v="Standard"/>
    <n v="2024"/>
    <n v="12"/>
    <s v="December"/>
    <n v="0.26"/>
    <n v="719.4"/>
    <n v="0"/>
  </r>
  <r>
    <s v="ORD102644"/>
    <d v="2024-03-30T00:00:00"/>
    <x v="461"/>
    <s v="Customer_0698"/>
    <s v="P2024"/>
    <s v="Cricket Bat"/>
    <x v="3"/>
    <x v="6"/>
    <n v="1"/>
    <n v="2499"/>
    <n v="2499"/>
    <n v="0.05"/>
    <n v="124.95"/>
    <n v="2374.0500000000002"/>
    <n v="629.12"/>
    <s v="Jaipur"/>
    <s v="Rajasthan"/>
    <s v="North"/>
    <x v="1"/>
    <s v="Standard"/>
    <n v="2024"/>
    <n v="3"/>
    <s v="March"/>
    <n v="0.26500000000000001"/>
    <n v="2249.1"/>
    <n v="0"/>
  </r>
  <r>
    <s v="ORD103342"/>
    <d v="2025-03-25T00:00:00"/>
    <x v="192"/>
    <s v="Customer_0764"/>
    <s v="P2016"/>
    <s v="Bedsheet Set"/>
    <x v="1"/>
    <x v="8"/>
    <n v="1"/>
    <n v="999"/>
    <n v="999"/>
    <n v="0.15"/>
    <n v="149.85"/>
    <n v="849.15"/>
    <n v="165.58"/>
    <s v="Mumbai"/>
    <s v="Maharashtra"/>
    <s v="West"/>
    <x v="1"/>
    <s v="Express"/>
    <n v="2025"/>
    <n v="3"/>
    <s v="March"/>
    <n v="0.19500000000000001"/>
    <n v="699.3"/>
    <n v="0"/>
  </r>
  <r>
    <s v="ORD101126"/>
    <d v="2024-04-30T00:00:00"/>
    <x v="617"/>
    <s v="Customer_0520"/>
    <s v="P2004"/>
    <s v="Wireless Mouse"/>
    <x v="2"/>
    <x v="3"/>
    <n v="1"/>
    <n v="899"/>
    <n v="899"/>
    <n v="0.1"/>
    <n v="89.9"/>
    <n v="809.1"/>
    <n v="105.18"/>
    <s v="Noida"/>
    <s v="Uttar Pradesh"/>
    <s v="North"/>
    <x v="1"/>
    <s v="Standard"/>
    <n v="2024"/>
    <n v="4"/>
    <s v="April"/>
    <n v="0.13"/>
    <n v="719.2"/>
    <n v="0"/>
  </r>
  <r>
    <s v="ORD101316"/>
    <d v="2024-08-30T00:00:00"/>
    <x v="652"/>
    <s v="Customer_0495"/>
    <s v="P2008"/>
    <s v="Jeans"/>
    <x v="0"/>
    <x v="12"/>
    <n v="2"/>
    <n v="1799"/>
    <n v="3598"/>
    <n v="0.2"/>
    <n v="719.6"/>
    <n v="2878.4"/>
    <n v="748.38"/>
    <s v="Kolkata"/>
    <s v="West Bengal"/>
    <s v="East"/>
    <x v="3"/>
    <s v="Standard"/>
    <n v="2024"/>
    <n v="8"/>
    <s v="August"/>
    <n v="0.26"/>
    <n v="2158.8000000000002"/>
    <n v="0"/>
  </r>
  <r>
    <s v="ORD102072"/>
    <d v="2024-08-02T00:00:00"/>
    <x v="516"/>
    <s v="Customer_0766"/>
    <s v="P2016"/>
    <s v="Bedsheet Set"/>
    <x v="1"/>
    <x v="8"/>
    <n v="2"/>
    <n v="999"/>
    <n v="1998"/>
    <n v="0.05"/>
    <n v="99.9"/>
    <n v="1898.1"/>
    <n v="427.07"/>
    <s v="Ahmedabad"/>
    <s v="Gujarat"/>
    <s v="West"/>
    <x v="1"/>
    <s v="Standard"/>
    <n v="2024"/>
    <n v="8"/>
    <s v="August"/>
    <n v="0.22500000000000001"/>
    <n v="1798.2"/>
    <n v="0"/>
  </r>
  <r>
    <s v="ORD102484"/>
    <d v="2025-08-25T00:00:00"/>
    <x v="460"/>
    <s v="Customer_0474"/>
    <s v="P2001"/>
    <s v="Smartphone"/>
    <x v="2"/>
    <x v="7"/>
    <n v="1"/>
    <n v="24999"/>
    <n v="24999"/>
    <n v="0.15"/>
    <n v="3749.85"/>
    <n v="21249.15"/>
    <n v="2443.65"/>
    <s v="Bengaluru"/>
    <s v="Karnataka"/>
    <s v="South"/>
    <x v="3"/>
    <s v="Express"/>
    <n v="2025"/>
    <n v="8"/>
    <s v="August"/>
    <n v="0.115"/>
    <n v="17499.3"/>
    <n v="0"/>
  </r>
  <r>
    <s v="ORD102538"/>
    <d v="2025-12-06T00:00:00"/>
    <x v="183"/>
    <s v="Customer_0363"/>
    <s v="P2009"/>
    <s v="Kurti"/>
    <x v="0"/>
    <x v="0"/>
    <n v="1"/>
    <n v="1199"/>
    <n v="1199"/>
    <n v="0"/>
    <n v="0"/>
    <n v="1199"/>
    <n v="383.68"/>
    <s v="Lucknow"/>
    <s v="Uttar Pradesh"/>
    <s v="North"/>
    <x v="4"/>
    <s v="Same Day"/>
    <n v="2025"/>
    <n v="12"/>
    <s v="December"/>
    <n v="0.32"/>
    <n v="1199"/>
    <n v="0"/>
  </r>
  <r>
    <s v="ORD102772"/>
    <d v="2024-12-25T00:00:00"/>
    <x v="643"/>
    <s v="Customer_0628"/>
    <s v="P2022"/>
    <s v="Yoga Mat"/>
    <x v="3"/>
    <x v="9"/>
    <n v="2"/>
    <n v="899"/>
    <n v="1798"/>
    <n v="0.15"/>
    <n v="269.7"/>
    <n v="1528.3"/>
    <n v="359.15"/>
    <s v="Mumbai"/>
    <s v="Maharashtra"/>
    <s v="West"/>
    <x v="3"/>
    <s v="Express"/>
    <n v="2024"/>
    <n v="12"/>
    <s v="December"/>
    <n v="0.23499999999999999"/>
    <n v="1258.5999999999999"/>
    <n v="0"/>
  </r>
  <r>
    <s v="ORD104493"/>
    <d v="2025-12-28T00:00:00"/>
    <x v="375"/>
    <s v="Customer_0034"/>
    <s v="P2017"/>
    <s v="Office Chair"/>
    <x v="1"/>
    <x v="5"/>
    <n v="1"/>
    <n v="5999"/>
    <n v="5999"/>
    <n v="0.05"/>
    <n v="299.95"/>
    <n v="5699.05"/>
    <n v="1282.29"/>
    <s v="Hyderabad"/>
    <s v="Telangana"/>
    <s v="South"/>
    <x v="1"/>
    <s v="Standard"/>
    <n v="2025"/>
    <n v="12"/>
    <s v="December"/>
    <n v="0.22500000000000001"/>
    <n v="5399.1"/>
    <n v="0"/>
  </r>
  <r>
    <s v="ORD100180"/>
    <d v="2025-09-16T00:00:00"/>
    <x v="235"/>
    <s v="Customer_0329"/>
    <s v="P2022"/>
    <s v="Yoga Mat"/>
    <x v="3"/>
    <x v="9"/>
    <n v="1"/>
    <n v="899"/>
    <n v="899"/>
    <n v="0.25"/>
    <n v="224.75"/>
    <n v="674.25"/>
    <n v="138.22"/>
    <s v="Lucknow"/>
    <s v="Uttar Pradesh"/>
    <s v="North"/>
    <x v="3"/>
    <s v="Same Day"/>
    <n v="2025"/>
    <n v="9"/>
    <s v="September"/>
    <n v="0.20499999999999999"/>
    <n v="449.5"/>
    <n v="0"/>
  </r>
  <r>
    <s v="ORD100211"/>
    <d v="2025-10-09T00:00:00"/>
    <x v="343"/>
    <s v="Customer_0449"/>
    <s v="P2001"/>
    <s v="Smartphone"/>
    <x v="2"/>
    <x v="7"/>
    <n v="1"/>
    <n v="24999"/>
    <n v="24999"/>
    <n v="0.1"/>
    <n v="2499.9"/>
    <n v="22499.1"/>
    <n v="2924.88"/>
    <s v="Chennai"/>
    <s v="Tamil Nadu"/>
    <s v="South"/>
    <x v="4"/>
    <s v="Same Day"/>
    <n v="2025"/>
    <n v="10"/>
    <s v="October"/>
    <n v="0.13"/>
    <n v="19999.2"/>
    <n v="0"/>
  </r>
  <r>
    <s v="ORD100236"/>
    <d v="2025-03-14T00:00:00"/>
    <x v="212"/>
    <s v="Customer_0309"/>
    <s v="P2020"/>
    <s v="Shampoo"/>
    <x v="4"/>
    <x v="10"/>
    <n v="1"/>
    <n v="599"/>
    <n v="599"/>
    <n v="0.15"/>
    <n v="89.85"/>
    <n v="509.15"/>
    <n v="170.57"/>
    <s v="Kolkata"/>
    <s v="West Bengal"/>
    <s v="East"/>
    <x v="2"/>
    <s v="Standard"/>
    <n v="2025"/>
    <n v="3"/>
    <s v="March"/>
    <n v="0.33500000000000002"/>
    <n v="419.3"/>
    <n v="0"/>
  </r>
  <r>
    <s v="ORD100304"/>
    <d v="2024-06-18T00:00:00"/>
    <x v="566"/>
    <s v="Customer_0134"/>
    <s v="P2001"/>
    <s v="Smartphone"/>
    <x v="2"/>
    <x v="7"/>
    <n v="2"/>
    <n v="24999"/>
    <n v="49998"/>
    <n v="0.05"/>
    <n v="2499.9"/>
    <n v="47498.1"/>
    <n v="6887.22"/>
    <s v="Lucknow"/>
    <s v="Uttar Pradesh"/>
    <s v="North"/>
    <x v="4"/>
    <s v="Standard"/>
    <n v="2024"/>
    <n v="6"/>
    <s v="June"/>
    <n v="0.14499999999999999"/>
    <n v="44998.2"/>
    <n v="0"/>
  </r>
  <r>
    <s v="ORD100590"/>
    <d v="2025-09-22T00:00:00"/>
    <x v="672"/>
    <s v="Customer_0171"/>
    <s v="P2001"/>
    <s v="Smartphone"/>
    <x v="2"/>
    <x v="7"/>
    <n v="2"/>
    <n v="24999"/>
    <n v="49998"/>
    <n v="0.2"/>
    <n v="9999.6"/>
    <n v="39998.400000000001"/>
    <n v="3999.84"/>
    <s v="Mumbai"/>
    <s v="Maharashtra"/>
    <s v="West"/>
    <x v="3"/>
    <s v="Standard"/>
    <n v="2025"/>
    <n v="9"/>
    <s v="September"/>
    <n v="0.1"/>
    <n v="29998.799999999999"/>
    <n v="0"/>
  </r>
  <r>
    <s v="ORD100939"/>
    <d v="2024-05-22T00:00:00"/>
    <x v="462"/>
    <s v="Customer_0298"/>
    <s v="P2009"/>
    <s v="Kurti"/>
    <x v="0"/>
    <x v="0"/>
    <n v="1"/>
    <n v="1199"/>
    <n v="1199"/>
    <n v="0.05"/>
    <n v="59.95"/>
    <n v="1139.05"/>
    <n v="347.41"/>
    <s v="Bengaluru"/>
    <s v="Karnataka"/>
    <s v="South"/>
    <x v="4"/>
    <s v="Express"/>
    <n v="2024"/>
    <n v="5"/>
    <s v="May"/>
    <n v="0.30499999999999999"/>
    <n v="1079.0999999999999"/>
    <n v="0"/>
  </r>
  <r>
    <s v="ORD101629"/>
    <d v="2024-07-30T00:00:00"/>
    <x v="150"/>
    <s v="Customer_0088"/>
    <s v="P2002"/>
    <s v="Wireless Earbuds"/>
    <x v="2"/>
    <x v="7"/>
    <n v="2"/>
    <n v="2999"/>
    <n v="5998"/>
    <n v="0.1"/>
    <n v="599.79999999999995"/>
    <n v="5398.2"/>
    <n v="701.77"/>
    <s v="Kolkata"/>
    <s v="West Bengal"/>
    <s v="East"/>
    <x v="1"/>
    <s v="Express"/>
    <n v="2024"/>
    <n v="7"/>
    <s v="July"/>
    <n v="0.13"/>
    <n v="4798.3999999999996"/>
    <n v="0"/>
  </r>
  <r>
    <s v="ORD101657"/>
    <d v="2024-07-30T00:00:00"/>
    <x v="522"/>
    <s v="Customer_0618"/>
    <s v="P2011"/>
    <s v="Sneakers"/>
    <x v="0"/>
    <x v="4"/>
    <n v="3"/>
    <n v="2499"/>
    <n v="7497"/>
    <n v="0"/>
    <n v="0"/>
    <n v="7497"/>
    <n v="2399.04"/>
    <s v="Ahmedabad"/>
    <s v="Gujarat"/>
    <s v="West"/>
    <x v="0"/>
    <s v="Standard"/>
    <n v="2024"/>
    <n v="7"/>
    <s v="July"/>
    <n v="0.32"/>
    <n v="7497"/>
    <n v="0"/>
  </r>
  <r>
    <s v="ORD101674"/>
    <d v="2024-03-01T00:00:00"/>
    <x v="561"/>
    <s v="Customer_0041"/>
    <s v="P2007"/>
    <s v="T-Shirt"/>
    <x v="0"/>
    <x v="12"/>
    <n v="2"/>
    <n v="799"/>
    <n v="1598"/>
    <n v="0.1"/>
    <n v="159.80000000000001"/>
    <n v="1438.2"/>
    <n v="417.08"/>
    <s v="Chennai"/>
    <s v="Tamil Nadu"/>
    <s v="South"/>
    <x v="2"/>
    <s v="Express"/>
    <n v="2024"/>
    <n v="3"/>
    <s v="March"/>
    <n v="0.28999999999999998"/>
    <n v="1278.4000000000001"/>
    <n v="0"/>
  </r>
  <r>
    <s v="ORD101861"/>
    <d v="2025-08-06T00:00:00"/>
    <x v="323"/>
    <s v="Customer_0396"/>
    <s v="P2001"/>
    <s v="Smartphone"/>
    <x v="2"/>
    <x v="7"/>
    <n v="3"/>
    <n v="24999"/>
    <n v="74997"/>
    <n v="0.05"/>
    <n v="3749.85"/>
    <n v="71247.149999999994"/>
    <n v="10330.84"/>
    <s v="Gurugram"/>
    <s v="Haryana"/>
    <s v="North"/>
    <x v="2"/>
    <s v="Standard"/>
    <n v="2025"/>
    <n v="8"/>
    <s v="August"/>
    <n v="0.14499999999999999"/>
    <n v="67497.3"/>
    <n v="0"/>
  </r>
  <r>
    <s v="ORD102129"/>
    <d v="2024-12-25T00:00:00"/>
    <x v="604"/>
    <s v="Customer_0072"/>
    <s v="P2001"/>
    <s v="Smartphone"/>
    <x v="2"/>
    <x v="7"/>
    <n v="1"/>
    <n v="24999"/>
    <n v="24999"/>
    <n v="0.15"/>
    <n v="3749.85"/>
    <n v="21249.15"/>
    <n v="2443.65"/>
    <s v="Ahmedabad"/>
    <s v="Gujarat"/>
    <s v="West"/>
    <x v="1"/>
    <s v="Standard"/>
    <n v="2024"/>
    <n v="12"/>
    <s v="December"/>
    <n v="0.115"/>
    <n v="17499.3"/>
    <n v="0"/>
  </r>
  <r>
    <s v="ORD102882"/>
    <d v="2025-06-29T00:00:00"/>
    <x v="390"/>
    <s v="Customer_0391"/>
    <s v="P2017"/>
    <s v="Office Chair"/>
    <x v="1"/>
    <x v="5"/>
    <n v="1"/>
    <n v="5999"/>
    <n v="5999"/>
    <n v="0.05"/>
    <n v="299.95"/>
    <n v="5699.05"/>
    <n v="1282.29"/>
    <s v="Gurugram"/>
    <s v="Haryana"/>
    <s v="North"/>
    <x v="4"/>
    <s v="Standard"/>
    <n v="2025"/>
    <n v="6"/>
    <s v="June"/>
    <n v="0.22500000000000001"/>
    <n v="5399.1"/>
    <n v="0"/>
  </r>
  <r>
    <s v="ORD103724"/>
    <d v="2024-10-14T00:00:00"/>
    <x v="385"/>
    <s v="Customer_0544"/>
    <s v="P2011"/>
    <s v="Sneakers"/>
    <x v="0"/>
    <x v="4"/>
    <n v="1"/>
    <n v="2499"/>
    <n v="2499"/>
    <n v="0.3"/>
    <n v="749.7"/>
    <n v="1749.3"/>
    <n v="402.34"/>
    <s v="Chennai"/>
    <s v="Tamil Nadu"/>
    <s v="South"/>
    <x v="4"/>
    <s v="Standard"/>
    <n v="2024"/>
    <n v="10"/>
    <s v="October"/>
    <n v="0.23"/>
    <n v="999.6"/>
    <n v="0"/>
  </r>
  <r>
    <s v="ORD104805"/>
    <d v="2025-09-03T00:00:00"/>
    <x v="446"/>
    <s v="Customer_0357"/>
    <s v="P2011"/>
    <s v="Sneakers"/>
    <x v="0"/>
    <x v="4"/>
    <n v="2"/>
    <n v="2499"/>
    <n v="4998"/>
    <n v="0.2"/>
    <n v="999.6"/>
    <n v="3998.4"/>
    <n v="1039.58"/>
    <s v="Kolkata"/>
    <s v="West Bengal"/>
    <s v="East"/>
    <x v="2"/>
    <s v="Standard"/>
    <n v="2025"/>
    <n v="9"/>
    <s v="September"/>
    <n v="0.26"/>
    <n v="2998.8"/>
    <n v="0"/>
  </r>
  <r>
    <s v="ORD104975"/>
    <d v="2025-07-05T00:00:00"/>
    <x v="122"/>
    <s v="Customer_0008"/>
    <s v="P2014"/>
    <s v="Cookware Set"/>
    <x v="1"/>
    <x v="1"/>
    <n v="1"/>
    <n v="2999"/>
    <n v="2999"/>
    <n v="0.1"/>
    <n v="299.89999999999998"/>
    <n v="2699.1"/>
    <n v="566.80999999999995"/>
    <s v="Noida"/>
    <s v="Uttar Pradesh"/>
    <s v="North"/>
    <x v="4"/>
    <s v="Same Day"/>
    <n v="2025"/>
    <n v="7"/>
    <s v="July"/>
    <n v="0.21"/>
    <n v="2399.1999999999998"/>
    <n v="0"/>
  </r>
  <r>
    <s v="ORD102044"/>
    <d v="2024-06-21T00:00:00"/>
    <x v="129"/>
    <s v="Customer_0798"/>
    <s v="P2006"/>
    <s v="Power Bank"/>
    <x v="2"/>
    <x v="3"/>
    <n v="1"/>
    <n v="1499"/>
    <n v="1499"/>
    <n v="0.2"/>
    <n v="299.8"/>
    <n v="1199.2"/>
    <n v="119.92"/>
    <s v="Gurugram"/>
    <s v="Haryana"/>
    <s v="North"/>
    <x v="1"/>
    <s v="Express"/>
    <n v="2024"/>
    <n v="6"/>
    <s v="June"/>
    <n v="0.1"/>
    <n v="899.4"/>
    <n v="0"/>
  </r>
  <r>
    <s v="ORD102550"/>
    <d v="2024-11-27T00:00:00"/>
    <x v="490"/>
    <s v="Customer_0106"/>
    <s v="P2010"/>
    <s v="Dress"/>
    <x v="0"/>
    <x v="0"/>
    <n v="4"/>
    <n v="1999"/>
    <n v="7996"/>
    <n v="0.2"/>
    <n v="1599.2"/>
    <n v="6396.8"/>
    <n v="1663.17"/>
    <s v="Kolkata"/>
    <s v="West Bengal"/>
    <s v="East"/>
    <x v="1"/>
    <s v="Same Day"/>
    <n v="2024"/>
    <n v="11"/>
    <s v="November"/>
    <n v="0.26"/>
    <n v="4797.6000000000004"/>
    <n v="0"/>
  </r>
  <r>
    <s v="ORD102674"/>
    <d v="2025-12-21T00:00:00"/>
    <x v="268"/>
    <s v="Customer_0636"/>
    <s v="P2006"/>
    <s v="Power Bank"/>
    <x v="2"/>
    <x v="3"/>
    <n v="1"/>
    <n v="1499"/>
    <n v="1499"/>
    <n v="0"/>
    <n v="0"/>
    <n v="1499"/>
    <n v="239.84"/>
    <s v="Lucknow"/>
    <s v="Uttar Pradesh"/>
    <s v="North"/>
    <x v="2"/>
    <s v="Standard"/>
    <n v="2025"/>
    <n v="12"/>
    <s v="December"/>
    <n v="0.16"/>
    <n v="1499"/>
    <n v="0"/>
  </r>
  <r>
    <s v="ORD102722"/>
    <d v="2024-10-26T00:00:00"/>
    <x v="692"/>
    <s v="Customer_0233"/>
    <s v="P2007"/>
    <s v="T-Shirt"/>
    <x v="0"/>
    <x v="12"/>
    <n v="1"/>
    <n v="799"/>
    <n v="799"/>
    <n v="0"/>
    <n v="0"/>
    <n v="799"/>
    <n v="255.68"/>
    <s v="Pune"/>
    <s v="Maharashtra"/>
    <s v="West"/>
    <x v="0"/>
    <s v="Standard"/>
    <n v="2024"/>
    <n v="10"/>
    <s v="October"/>
    <n v="0.32"/>
    <n v="799"/>
    <n v="0"/>
  </r>
  <r>
    <s v="ORD103666"/>
    <d v="2024-10-23T00:00:00"/>
    <x v="215"/>
    <s v="Customer_0271"/>
    <s v="P2001"/>
    <s v="Smartphone"/>
    <x v="2"/>
    <x v="7"/>
    <n v="1"/>
    <n v="24999"/>
    <n v="24999"/>
    <n v="0.15"/>
    <n v="3749.85"/>
    <n v="21249.15"/>
    <n v="2443.65"/>
    <s v="Ahmedabad"/>
    <s v="Gujarat"/>
    <s v="West"/>
    <x v="2"/>
    <s v="Express"/>
    <n v="2024"/>
    <n v="10"/>
    <s v="October"/>
    <n v="0.115"/>
    <n v="17499.3"/>
    <n v="0"/>
  </r>
  <r>
    <s v="ORD104299"/>
    <d v="2025-08-09T00:00:00"/>
    <x v="254"/>
    <s v="Customer_0617"/>
    <s v="P2017"/>
    <s v="Office Chair"/>
    <x v="1"/>
    <x v="5"/>
    <n v="1"/>
    <n v="5999"/>
    <n v="5999"/>
    <n v="0.25"/>
    <n v="1499.75"/>
    <n v="4499.25"/>
    <n v="742.38"/>
    <s v="Pune"/>
    <s v="Maharashtra"/>
    <s v="West"/>
    <x v="4"/>
    <s v="Express"/>
    <n v="2025"/>
    <n v="8"/>
    <s v="August"/>
    <n v="0.16500000000000001"/>
    <n v="2999.5"/>
    <n v="0"/>
  </r>
  <r>
    <s v="ORD101003"/>
    <d v="2024-09-30T00:00:00"/>
    <x v="380"/>
    <s v="Customer_0056"/>
    <s v="P2016"/>
    <s v="Bedsheet Set"/>
    <x v="1"/>
    <x v="8"/>
    <n v="1"/>
    <n v="999"/>
    <n v="999"/>
    <n v="0.2"/>
    <n v="199.8"/>
    <n v="799.2"/>
    <n v="143.86000000000001"/>
    <s v="Lucknow"/>
    <s v="Uttar Pradesh"/>
    <s v="North"/>
    <x v="3"/>
    <s v="Standard"/>
    <n v="2024"/>
    <n v="9"/>
    <s v="September"/>
    <n v="0.18"/>
    <n v="599.4"/>
    <n v="0"/>
  </r>
  <r>
    <s v="ORD101789"/>
    <d v="2025-06-10T00:00:00"/>
    <x v="502"/>
    <s v="Customer_0173"/>
    <s v="P2004"/>
    <s v="Wireless Mouse"/>
    <x v="2"/>
    <x v="3"/>
    <n v="1"/>
    <n v="899"/>
    <n v="899"/>
    <n v="0.05"/>
    <n v="44.95"/>
    <n v="854.05"/>
    <n v="123.84"/>
    <s v="Delhi"/>
    <s v="Delhi"/>
    <s v="North"/>
    <x v="1"/>
    <s v="Standard"/>
    <n v="2025"/>
    <n v="6"/>
    <s v="June"/>
    <n v="0.14499999999999999"/>
    <n v="809.1"/>
    <n v="0"/>
  </r>
  <r>
    <s v="ORD104064"/>
    <d v="2025-11-26T00:00:00"/>
    <x v="305"/>
    <s v="Customer_0369"/>
    <s v="P2015"/>
    <s v="Table Lamp"/>
    <x v="1"/>
    <x v="8"/>
    <n v="2"/>
    <n v="1299"/>
    <n v="2598"/>
    <n v="0.15"/>
    <n v="389.7"/>
    <n v="2208.3000000000002"/>
    <n v="430.62"/>
    <s v="Mumbai"/>
    <s v="Maharashtra"/>
    <s v="West"/>
    <x v="1"/>
    <s v="Same Day"/>
    <n v="2025"/>
    <n v="11"/>
    <s v="November"/>
    <n v="0.19500000000000001"/>
    <n v="1818.6"/>
    <n v="0"/>
  </r>
  <r>
    <s v="ORD104486"/>
    <d v="2024-04-07T00:00:00"/>
    <x v="686"/>
    <s v="Customer_0009"/>
    <s v="P2005"/>
    <s v="Keyboard"/>
    <x v="2"/>
    <x v="3"/>
    <n v="2"/>
    <n v="1299"/>
    <n v="2598"/>
    <n v="0.05"/>
    <n v="129.9"/>
    <n v="2468.1"/>
    <n v="357.87"/>
    <s v="Gurugram"/>
    <s v="Haryana"/>
    <s v="North"/>
    <x v="1"/>
    <s v="Standard"/>
    <n v="2024"/>
    <n v="4"/>
    <s v="April"/>
    <n v="0.14499999999999999"/>
    <n v="2338.1999999999998"/>
    <n v="0"/>
  </r>
  <r>
    <s v="ORD100360"/>
    <d v="2024-05-18T00:00:00"/>
    <x v="292"/>
    <s v="Customer_0095"/>
    <s v="P2017"/>
    <s v="Office Chair"/>
    <x v="1"/>
    <x v="5"/>
    <n v="1"/>
    <n v="5999"/>
    <n v="5999"/>
    <n v="0.2"/>
    <n v="1199.8"/>
    <n v="4799.2"/>
    <n v="863.86"/>
    <s v="Noida"/>
    <s v="Uttar Pradesh"/>
    <s v="North"/>
    <x v="3"/>
    <s v="Standard"/>
    <n v="2024"/>
    <n v="5"/>
    <s v="May"/>
    <n v="0.18"/>
    <n v="3599.4"/>
    <n v="0"/>
  </r>
  <r>
    <s v="ORD101306"/>
    <d v="2025-02-25T00:00:00"/>
    <x v="280"/>
    <s v="Customer_0599"/>
    <s v="P2006"/>
    <s v="Power Bank"/>
    <x v="2"/>
    <x v="3"/>
    <n v="1"/>
    <n v="1499"/>
    <n v="1499"/>
    <n v="0.15"/>
    <n v="224.85"/>
    <n v="1274.1500000000001"/>
    <n v="146.53"/>
    <s v="Kolkata"/>
    <s v="West Bengal"/>
    <s v="East"/>
    <x v="1"/>
    <s v="Express"/>
    <n v="2025"/>
    <n v="2"/>
    <s v="February"/>
    <n v="0.115"/>
    <n v="1049.3"/>
    <n v="0"/>
  </r>
  <r>
    <s v="ORD101471"/>
    <d v="2024-03-01T00:00:00"/>
    <x v="129"/>
    <s v="Customer_0798"/>
    <s v="P2022"/>
    <s v="Yoga Mat"/>
    <x v="3"/>
    <x v="9"/>
    <n v="1"/>
    <n v="899"/>
    <n v="899"/>
    <n v="0.2"/>
    <n v="179.8"/>
    <n v="719.2"/>
    <n v="158.22"/>
    <s v="Jaipur"/>
    <s v="Rajasthan"/>
    <s v="North"/>
    <x v="2"/>
    <s v="Same Day"/>
    <n v="2024"/>
    <n v="3"/>
    <s v="March"/>
    <n v="0.22"/>
    <n v="539.4"/>
    <n v="0"/>
  </r>
  <r>
    <s v="ORD101808"/>
    <d v="2024-10-10T00:00:00"/>
    <x v="321"/>
    <s v="Customer_0645"/>
    <s v="P2007"/>
    <s v="T-Shirt"/>
    <x v="0"/>
    <x v="12"/>
    <n v="3"/>
    <n v="799"/>
    <n v="2397"/>
    <n v="0.2"/>
    <n v="479.4"/>
    <n v="1917.6"/>
    <n v="498.58"/>
    <s v="Pune"/>
    <s v="Maharashtra"/>
    <s v="West"/>
    <x v="1"/>
    <s v="Express"/>
    <n v="2024"/>
    <n v="10"/>
    <s v="October"/>
    <n v="0.26"/>
    <n v="1438.2"/>
    <n v="0"/>
  </r>
  <r>
    <s v="ORD102025"/>
    <d v="2025-11-02T00:00:00"/>
    <x v="718"/>
    <s v="Customer_0685"/>
    <s v="P2008"/>
    <s v="Jeans"/>
    <x v="0"/>
    <x v="12"/>
    <n v="1"/>
    <n v="1799"/>
    <n v="1799"/>
    <n v="0.2"/>
    <n v="359.8"/>
    <n v="1439.2"/>
    <n v="374.19"/>
    <s v="Hyderabad"/>
    <s v="Telangana"/>
    <s v="South"/>
    <x v="4"/>
    <s v="Standard"/>
    <n v="2025"/>
    <n v="11"/>
    <s v="November"/>
    <n v="0.26"/>
    <n v="1079.4000000000001"/>
    <n v="0"/>
  </r>
  <r>
    <s v="ORD102865"/>
    <d v="2024-05-09T00:00:00"/>
    <x v="294"/>
    <s v="Customer_0181"/>
    <s v="P2022"/>
    <s v="Yoga Mat"/>
    <x v="3"/>
    <x v="9"/>
    <n v="1"/>
    <n v="899"/>
    <n v="899"/>
    <n v="0.15"/>
    <n v="134.85"/>
    <n v="764.15"/>
    <n v="179.58"/>
    <s v="Pune"/>
    <s v="Maharashtra"/>
    <s v="West"/>
    <x v="0"/>
    <s v="Standard"/>
    <n v="2024"/>
    <n v="5"/>
    <s v="May"/>
    <n v="0.23499999999999999"/>
    <n v="629.29999999999995"/>
    <n v="0"/>
  </r>
  <r>
    <s v="ORD103160"/>
    <d v="2025-12-19T00:00:00"/>
    <x v="670"/>
    <s v="Customer_0725"/>
    <s v="P2010"/>
    <s v="Dress"/>
    <x v="0"/>
    <x v="0"/>
    <n v="1"/>
    <n v="1999"/>
    <n v="1999"/>
    <n v="0.05"/>
    <n v="99.95"/>
    <n v="1899.05"/>
    <n v="579.21"/>
    <s v="Noida"/>
    <s v="Uttar Pradesh"/>
    <s v="North"/>
    <x v="3"/>
    <s v="Same Day"/>
    <n v="2025"/>
    <n v="12"/>
    <s v="December"/>
    <n v="0.30499999999999999"/>
    <n v="1799.1"/>
    <n v="0"/>
  </r>
  <r>
    <s v="ORD103519"/>
    <d v="2024-05-15T00:00:00"/>
    <x v="756"/>
    <s v="Customer_0029"/>
    <s v="P2003"/>
    <s v="Laptop"/>
    <x v="2"/>
    <x v="2"/>
    <n v="1"/>
    <n v="59999"/>
    <n v="59999"/>
    <n v="0.1"/>
    <n v="5999.9"/>
    <n v="53999.1"/>
    <n v="7019.88"/>
    <s v="Kolkata"/>
    <s v="West Bengal"/>
    <s v="East"/>
    <x v="4"/>
    <s v="Express"/>
    <n v="2024"/>
    <n v="5"/>
    <s v="May"/>
    <n v="0.13"/>
    <n v="47999.199999999997"/>
    <n v="0"/>
  </r>
  <r>
    <s v="ORD100822"/>
    <d v="2024-09-12T00:00:00"/>
    <x v="371"/>
    <s v="Customer_0772"/>
    <s v="P2005"/>
    <s v="Keyboard"/>
    <x v="2"/>
    <x v="3"/>
    <n v="3"/>
    <n v="1299"/>
    <n v="3897"/>
    <n v="0.1"/>
    <n v="389.7"/>
    <n v="3507.3"/>
    <n v="455.95"/>
    <s v="Bengaluru"/>
    <s v="Karnataka"/>
    <s v="South"/>
    <x v="1"/>
    <s v="Standard"/>
    <n v="2024"/>
    <n v="9"/>
    <s v="September"/>
    <n v="0.13"/>
    <n v="3117.6"/>
    <n v="0"/>
  </r>
  <r>
    <s v="ORD100873"/>
    <d v="2024-05-29T00:00:00"/>
    <x v="126"/>
    <s v="Customer_0571"/>
    <s v="P2021"/>
    <s v="Perfume"/>
    <x v="4"/>
    <x v="13"/>
    <n v="2"/>
    <n v="1499"/>
    <n v="2998"/>
    <n v="0.2"/>
    <n v="599.6"/>
    <n v="2398.4"/>
    <n v="767.49"/>
    <s v="Chennai"/>
    <s v="Tamil Nadu"/>
    <s v="South"/>
    <x v="1"/>
    <s v="Standard"/>
    <n v="2024"/>
    <n v="5"/>
    <s v="May"/>
    <n v="0.32"/>
    <n v="1798.8"/>
    <n v="0"/>
  </r>
  <r>
    <s v="ORD100887"/>
    <d v="2025-12-29T00:00:00"/>
    <x v="283"/>
    <s v="Customer_0040"/>
    <s v="P2008"/>
    <s v="Jeans"/>
    <x v="0"/>
    <x v="12"/>
    <n v="1"/>
    <n v="1799"/>
    <n v="1799"/>
    <n v="0.25"/>
    <n v="449.75"/>
    <n v="1349.25"/>
    <n v="330.57"/>
    <s v="Ahmedabad"/>
    <s v="Gujarat"/>
    <s v="West"/>
    <x v="2"/>
    <s v="Standard"/>
    <n v="2025"/>
    <n v="12"/>
    <s v="December"/>
    <n v="0.245"/>
    <n v="899.5"/>
    <n v="0"/>
  </r>
  <r>
    <s v="ORD102699"/>
    <d v="2024-11-25T00:00:00"/>
    <x v="677"/>
    <s v="Customer_0575"/>
    <s v="P2013"/>
    <s v="Mixer Grinder"/>
    <x v="1"/>
    <x v="1"/>
    <n v="1"/>
    <n v="3499"/>
    <n v="3499"/>
    <n v="0.1"/>
    <n v="349.9"/>
    <n v="3149.1"/>
    <n v="661.31"/>
    <s v="Mumbai"/>
    <s v="Maharashtra"/>
    <s v="West"/>
    <x v="4"/>
    <s v="Standard"/>
    <n v="2024"/>
    <n v="11"/>
    <s v="November"/>
    <n v="0.21"/>
    <n v="2799.2"/>
    <n v="0"/>
  </r>
  <r>
    <s v="ORD100058"/>
    <d v="2024-09-10T00:00:00"/>
    <x v="432"/>
    <s v="Customer_0427"/>
    <s v="P2023"/>
    <s v="Dumbbells"/>
    <x v="3"/>
    <x v="9"/>
    <n v="2"/>
    <n v="1599"/>
    <n v="3198"/>
    <n v="0.05"/>
    <n v="159.9"/>
    <n v="3038.1"/>
    <n v="805.1"/>
    <s v="Kolkata"/>
    <s v="West Bengal"/>
    <s v="East"/>
    <x v="3"/>
    <s v="Standard"/>
    <n v="2024"/>
    <n v="9"/>
    <s v="September"/>
    <n v="0.26500000000000001"/>
    <n v="2878.2"/>
    <n v="0"/>
  </r>
  <r>
    <s v="ORD101301"/>
    <d v="2025-11-23T00:00:00"/>
    <x v="777"/>
    <s v="Customer_0221"/>
    <s v="P2001"/>
    <s v="Smartphone"/>
    <x v="2"/>
    <x v="7"/>
    <n v="1"/>
    <n v="24999"/>
    <n v="24999"/>
    <n v="0.2"/>
    <n v="4999.8"/>
    <n v="19999.2"/>
    <n v="1999.92"/>
    <s v="Kolkata"/>
    <s v="West Bengal"/>
    <s v="East"/>
    <x v="4"/>
    <s v="Standard"/>
    <n v="2025"/>
    <n v="11"/>
    <s v="November"/>
    <n v="0.1"/>
    <n v="14999.4"/>
    <n v="0"/>
  </r>
  <r>
    <s v="ORD101818"/>
    <d v="2025-02-06T00:00:00"/>
    <x v="561"/>
    <s v="Customer_0041"/>
    <s v="P2019"/>
    <s v="Sunscreen"/>
    <x v="4"/>
    <x v="11"/>
    <n v="2"/>
    <n v="699"/>
    <n v="1398"/>
    <n v="0.2"/>
    <n v="279.60000000000002"/>
    <n v="1118.4000000000001"/>
    <n v="357.89"/>
    <s v="Gurugram"/>
    <s v="Haryana"/>
    <s v="North"/>
    <x v="1"/>
    <s v="Express"/>
    <n v="2025"/>
    <n v="2"/>
    <s v="February"/>
    <n v="0.32"/>
    <n v="838.8"/>
    <n v="0"/>
  </r>
  <r>
    <s v="ORD101883"/>
    <d v="2025-05-16T00:00:00"/>
    <x v="615"/>
    <s v="Customer_0566"/>
    <s v="P2024"/>
    <s v="Cricket Bat"/>
    <x v="3"/>
    <x v="6"/>
    <n v="2"/>
    <n v="2499"/>
    <n v="4998"/>
    <n v="0.15"/>
    <n v="749.7"/>
    <n v="4248.3"/>
    <n v="998.35"/>
    <s v="Lucknow"/>
    <s v="Uttar Pradesh"/>
    <s v="North"/>
    <x v="4"/>
    <s v="Same Day"/>
    <n v="2025"/>
    <n v="5"/>
    <s v="May"/>
    <n v="0.23499999999999999"/>
    <n v="3498.6"/>
    <n v="0"/>
  </r>
  <r>
    <s v="ORD101942"/>
    <d v="2024-05-25T00:00:00"/>
    <x v="457"/>
    <s v="Customer_0773"/>
    <s v="P2005"/>
    <s v="Keyboard"/>
    <x v="2"/>
    <x v="3"/>
    <n v="1"/>
    <n v="1299"/>
    <n v="1299"/>
    <n v="0.25"/>
    <n v="324.75"/>
    <n v="974.25"/>
    <n v="82.81"/>
    <s v="Lucknow"/>
    <s v="Uttar Pradesh"/>
    <s v="North"/>
    <x v="2"/>
    <s v="Standard"/>
    <n v="2024"/>
    <n v="5"/>
    <s v="May"/>
    <n v="8.5000000000000006E-2"/>
    <n v="649.5"/>
    <n v="0"/>
  </r>
  <r>
    <s v="ORD102228"/>
    <d v="2025-08-14T00:00:00"/>
    <x v="701"/>
    <s v="Customer_0649"/>
    <s v="P2011"/>
    <s v="Sneakers"/>
    <x v="0"/>
    <x v="4"/>
    <n v="1"/>
    <n v="2499"/>
    <n v="2499"/>
    <n v="0.2"/>
    <n v="499.8"/>
    <n v="1999.2"/>
    <n v="519.79"/>
    <s v="Hyderabad"/>
    <s v="Telangana"/>
    <s v="South"/>
    <x v="2"/>
    <s v="Standard"/>
    <n v="2025"/>
    <n v="8"/>
    <s v="August"/>
    <n v="0.26"/>
    <n v="1499.4"/>
    <n v="0"/>
  </r>
  <r>
    <s v="ORD102667"/>
    <d v="2025-10-09T00:00:00"/>
    <x v="259"/>
    <s v="Customer_0668"/>
    <s v="P2004"/>
    <s v="Wireless Mouse"/>
    <x v="2"/>
    <x v="3"/>
    <n v="1"/>
    <n v="899"/>
    <n v="899"/>
    <n v="0.15"/>
    <n v="134.85"/>
    <n v="764.15"/>
    <n v="87.88"/>
    <s v="Jaipur"/>
    <s v="Rajasthan"/>
    <s v="North"/>
    <x v="4"/>
    <s v="Express"/>
    <n v="2025"/>
    <n v="10"/>
    <s v="October"/>
    <n v="0.115"/>
    <n v="629.29999999999995"/>
    <n v="0"/>
  </r>
  <r>
    <s v="ORD103722"/>
    <d v="2024-10-02T00:00:00"/>
    <x v="297"/>
    <s v="Customer_0746"/>
    <s v="P2012"/>
    <s v="Sandals"/>
    <x v="0"/>
    <x v="4"/>
    <n v="2"/>
    <n v="1299"/>
    <n v="2598"/>
    <n v="0.05"/>
    <n v="129.9"/>
    <n v="2468.1"/>
    <n v="752.77"/>
    <s v="Mumbai"/>
    <s v="Maharashtra"/>
    <s v="West"/>
    <x v="4"/>
    <s v="Same Day"/>
    <n v="2024"/>
    <n v="10"/>
    <s v="October"/>
    <n v="0.30499999999999999"/>
    <n v="2338.1999999999998"/>
    <n v="0"/>
  </r>
  <r>
    <s v="ORD103818"/>
    <d v="2025-10-04T00:00:00"/>
    <x v="472"/>
    <s v="Customer_0488"/>
    <s v="P2008"/>
    <s v="Jeans"/>
    <x v="0"/>
    <x v="12"/>
    <n v="1"/>
    <n v="1799"/>
    <n v="1799"/>
    <n v="0.1"/>
    <n v="179.9"/>
    <n v="1619.1"/>
    <n v="469.54"/>
    <s v="Hyderabad"/>
    <s v="Telangana"/>
    <s v="South"/>
    <x v="3"/>
    <s v="Standard"/>
    <n v="2025"/>
    <n v="10"/>
    <s v="October"/>
    <n v="0.28999999999999998"/>
    <n v="1439.2"/>
    <n v="0"/>
  </r>
  <r>
    <s v="ORD104597"/>
    <d v="2025-02-28T00:00:00"/>
    <x v="735"/>
    <s v="Customer_0732"/>
    <s v="P2012"/>
    <s v="Sandals"/>
    <x v="0"/>
    <x v="4"/>
    <n v="1"/>
    <n v="1299"/>
    <n v="1299"/>
    <n v="0.05"/>
    <n v="64.95"/>
    <n v="1234.05"/>
    <n v="376.39"/>
    <s v="Delhi"/>
    <s v="Delhi"/>
    <s v="North"/>
    <x v="3"/>
    <s v="Standard"/>
    <n v="2025"/>
    <n v="2"/>
    <s v="February"/>
    <n v="0.30499999999999999"/>
    <n v="1169.0999999999999"/>
    <n v="0"/>
  </r>
  <r>
    <s v="ORD100468"/>
    <d v="2025-01-19T00:00:00"/>
    <x v="701"/>
    <s v="Customer_0649"/>
    <s v="P2003"/>
    <s v="Laptop"/>
    <x v="2"/>
    <x v="2"/>
    <n v="1"/>
    <n v="59999"/>
    <n v="59999"/>
    <n v="0.1"/>
    <n v="5999.9"/>
    <n v="53999.1"/>
    <n v="7019.88"/>
    <s v="Ahmedabad"/>
    <s v="Gujarat"/>
    <s v="West"/>
    <x v="1"/>
    <s v="Express"/>
    <n v="2025"/>
    <n v="1"/>
    <s v="January"/>
    <n v="0.13"/>
    <n v="47999.199999999997"/>
    <n v="0"/>
  </r>
  <r>
    <s v="ORD100933"/>
    <d v="2025-04-07T00:00:00"/>
    <x v="69"/>
    <s v="Customer_0044"/>
    <s v="P2013"/>
    <s v="Mixer Grinder"/>
    <x v="1"/>
    <x v="1"/>
    <n v="2"/>
    <n v="3499"/>
    <n v="6998"/>
    <n v="0.25"/>
    <n v="1749.5"/>
    <n v="5248.5"/>
    <n v="866"/>
    <s v="Bengaluru"/>
    <s v="Karnataka"/>
    <s v="South"/>
    <x v="1"/>
    <s v="Standard"/>
    <n v="2025"/>
    <n v="4"/>
    <s v="April"/>
    <n v="0.16500000000000001"/>
    <n v="3499"/>
    <n v="0"/>
  </r>
  <r>
    <s v="ORD103598"/>
    <d v="2024-03-18T00:00:00"/>
    <x v="297"/>
    <s v="Customer_0746"/>
    <s v="P2023"/>
    <s v="Dumbbells"/>
    <x v="3"/>
    <x v="9"/>
    <n v="2"/>
    <n v="1599"/>
    <n v="3198"/>
    <n v="0.1"/>
    <n v="319.8"/>
    <n v="2878.2"/>
    <n v="719.55"/>
    <s v="Mumbai"/>
    <s v="Maharashtra"/>
    <s v="West"/>
    <x v="1"/>
    <s v="Standard"/>
    <n v="2024"/>
    <n v="3"/>
    <s v="March"/>
    <n v="0.25"/>
    <n v="2558.4"/>
    <n v="0"/>
  </r>
  <r>
    <s v="ORD103682"/>
    <d v="2025-10-10T00:00:00"/>
    <x v="541"/>
    <s v="Customer_0422"/>
    <s v="P2013"/>
    <s v="Mixer Grinder"/>
    <x v="1"/>
    <x v="1"/>
    <n v="1"/>
    <n v="3499"/>
    <n v="3499"/>
    <n v="0.15"/>
    <n v="524.85"/>
    <n v="2974.15"/>
    <n v="579.96"/>
    <s v="Gurugram"/>
    <s v="Haryana"/>
    <s v="North"/>
    <x v="1"/>
    <s v="Standard"/>
    <n v="2025"/>
    <n v="10"/>
    <s v="October"/>
    <n v="0.19500000000000001"/>
    <n v="2449.3000000000002"/>
    <n v="0"/>
  </r>
  <r>
    <s v="ORD104228"/>
    <d v="2024-04-05T00:00:00"/>
    <x v="87"/>
    <s v="Customer_0423"/>
    <s v="P2007"/>
    <s v="T-Shirt"/>
    <x v="0"/>
    <x v="12"/>
    <n v="3"/>
    <n v="799"/>
    <n v="2397"/>
    <n v="0.2"/>
    <n v="479.4"/>
    <n v="1917.6"/>
    <n v="498.58"/>
    <s v="Mumbai"/>
    <s v="Maharashtra"/>
    <s v="West"/>
    <x v="1"/>
    <s v="Standard"/>
    <n v="2024"/>
    <n v="4"/>
    <s v="April"/>
    <n v="0.26"/>
    <n v="1438.2"/>
    <n v="0"/>
  </r>
  <r>
    <s v="ORD104505"/>
    <d v="2025-02-16T00:00:00"/>
    <x v="266"/>
    <s v="Customer_0314"/>
    <s v="P2007"/>
    <s v="T-Shirt"/>
    <x v="0"/>
    <x v="12"/>
    <n v="2"/>
    <n v="799"/>
    <n v="1598"/>
    <n v="0.15"/>
    <n v="239.7"/>
    <n v="1358.3"/>
    <n v="373.53"/>
    <s v="Kolkata"/>
    <s v="West Bengal"/>
    <s v="East"/>
    <x v="3"/>
    <s v="Standard"/>
    <n v="2025"/>
    <n v="2"/>
    <s v="February"/>
    <n v="0.27500000000000002"/>
    <n v="1118.5999999999999"/>
    <n v="0"/>
  </r>
  <r>
    <s v="ORD102002"/>
    <d v="2025-06-11T00:00:00"/>
    <x v="645"/>
    <s v="Customer_0392"/>
    <s v="P2008"/>
    <s v="Jeans"/>
    <x v="0"/>
    <x v="12"/>
    <n v="4"/>
    <n v="1799"/>
    <n v="7196"/>
    <n v="0.05"/>
    <n v="359.8"/>
    <n v="6836.2"/>
    <n v="2085.04"/>
    <s v="Chennai"/>
    <s v="Tamil Nadu"/>
    <s v="South"/>
    <x v="1"/>
    <s v="Express"/>
    <n v="2025"/>
    <n v="6"/>
    <s v="June"/>
    <n v="0.30499999999999999"/>
    <n v="6476.4"/>
    <n v="0"/>
  </r>
  <r>
    <s v="ORD102007"/>
    <d v="2024-10-11T00:00:00"/>
    <x v="420"/>
    <s v="Customer_0381"/>
    <s v="P2020"/>
    <s v="Shampoo"/>
    <x v="4"/>
    <x v="10"/>
    <n v="1"/>
    <n v="599"/>
    <n v="599"/>
    <n v="0.05"/>
    <n v="29.95"/>
    <n v="569.04999999999995"/>
    <n v="207.7"/>
    <s v="Chennai"/>
    <s v="Tamil Nadu"/>
    <s v="South"/>
    <x v="1"/>
    <s v="Standard"/>
    <n v="2024"/>
    <n v="10"/>
    <s v="October"/>
    <n v="0.36499999999999999"/>
    <n v="539.1"/>
    <n v="0"/>
  </r>
  <r>
    <s v="ORD103729"/>
    <d v="2025-12-12T00:00:00"/>
    <x v="739"/>
    <s v="Customer_0652"/>
    <s v="P2004"/>
    <s v="Wireless Mouse"/>
    <x v="2"/>
    <x v="3"/>
    <n v="1"/>
    <n v="899"/>
    <n v="899"/>
    <n v="0.15"/>
    <n v="134.85"/>
    <n v="764.15"/>
    <n v="87.88"/>
    <s v="Bengaluru"/>
    <s v="Karnataka"/>
    <s v="South"/>
    <x v="0"/>
    <s v="Standard"/>
    <n v="2025"/>
    <n v="12"/>
    <s v="December"/>
    <n v="0.115"/>
    <n v="629.29999999999995"/>
    <n v="0"/>
  </r>
  <r>
    <s v="ORD103899"/>
    <d v="2025-01-12T00:00:00"/>
    <x v="778"/>
    <s v="Customer_0097"/>
    <s v="P2024"/>
    <s v="Cricket Bat"/>
    <x v="3"/>
    <x v="6"/>
    <n v="2"/>
    <n v="2499"/>
    <n v="4998"/>
    <n v="0.05"/>
    <n v="249.9"/>
    <n v="4748.1000000000004"/>
    <n v="1258.25"/>
    <s v="Pune"/>
    <s v="Maharashtra"/>
    <s v="West"/>
    <x v="4"/>
    <s v="Express"/>
    <n v="2025"/>
    <n v="1"/>
    <s v="January"/>
    <n v="0.26500000000000001"/>
    <n v="4498.2"/>
    <n v="0"/>
  </r>
  <r>
    <s v="ORD100913"/>
    <d v="2025-04-10T00:00:00"/>
    <x v="206"/>
    <s v="Customer_0540"/>
    <s v="P2009"/>
    <s v="Kurti"/>
    <x v="0"/>
    <x v="0"/>
    <n v="1"/>
    <n v="1199"/>
    <n v="1199"/>
    <n v="0.1"/>
    <n v="119.9"/>
    <n v="1079.0999999999999"/>
    <n v="312.94"/>
    <s v="Ahmedabad"/>
    <s v="Gujarat"/>
    <s v="West"/>
    <x v="0"/>
    <s v="Express"/>
    <n v="2025"/>
    <n v="4"/>
    <s v="April"/>
    <n v="0.28999999999999998"/>
    <n v="959.2"/>
    <n v="0"/>
  </r>
  <r>
    <s v="ORD101034"/>
    <d v="2025-05-14T00:00:00"/>
    <x v="52"/>
    <s v="Customer_0680"/>
    <s v="P2013"/>
    <s v="Mixer Grinder"/>
    <x v="1"/>
    <x v="1"/>
    <n v="2"/>
    <n v="3499"/>
    <n v="6998"/>
    <n v="0.1"/>
    <n v="699.8"/>
    <n v="6298.2"/>
    <n v="1322.62"/>
    <s v="Gurugram"/>
    <s v="Haryana"/>
    <s v="North"/>
    <x v="4"/>
    <s v="Standard"/>
    <n v="2025"/>
    <n v="5"/>
    <s v="May"/>
    <n v="0.21"/>
    <n v="5598.4"/>
    <n v="0"/>
  </r>
  <r>
    <s v="ORD102380"/>
    <d v="2024-12-01T00:00:00"/>
    <x v="30"/>
    <s v="Customer_0754"/>
    <s v="P2011"/>
    <s v="Sneakers"/>
    <x v="0"/>
    <x v="4"/>
    <n v="2"/>
    <n v="2499"/>
    <n v="4998"/>
    <n v="0.05"/>
    <n v="249.9"/>
    <n v="4748.1000000000004"/>
    <n v="1448.17"/>
    <s v="Bengaluru"/>
    <s v="Karnataka"/>
    <s v="South"/>
    <x v="1"/>
    <s v="Express"/>
    <n v="2024"/>
    <n v="12"/>
    <s v="December"/>
    <n v="0.30499999999999999"/>
    <n v="4498.2"/>
    <n v="0"/>
  </r>
  <r>
    <s v="ORD104160"/>
    <d v="2025-08-18T00:00:00"/>
    <x v="756"/>
    <s v="Customer_0029"/>
    <s v="P2020"/>
    <s v="Shampoo"/>
    <x v="4"/>
    <x v="10"/>
    <n v="2"/>
    <n v="599"/>
    <n v="1198"/>
    <n v="0.05"/>
    <n v="59.9"/>
    <n v="1138.0999999999999"/>
    <n v="415.41"/>
    <s v="Kolkata"/>
    <s v="West Bengal"/>
    <s v="East"/>
    <x v="3"/>
    <s v="Standard"/>
    <n v="2025"/>
    <n v="8"/>
    <s v="August"/>
    <n v="0.36499999999999999"/>
    <n v="1078.2"/>
    <n v="0"/>
  </r>
  <r>
    <s v="ORD100863"/>
    <d v="2024-01-03T00:00:00"/>
    <x v="254"/>
    <s v="Customer_0617"/>
    <s v="P2011"/>
    <s v="Sneakers"/>
    <x v="0"/>
    <x v="4"/>
    <n v="1"/>
    <n v="2499"/>
    <n v="2499"/>
    <n v="0.2"/>
    <n v="499.8"/>
    <n v="1999.2"/>
    <n v="519.79"/>
    <s v="Hyderabad"/>
    <s v="Telangana"/>
    <s v="South"/>
    <x v="2"/>
    <s v="Express"/>
    <n v="2024"/>
    <n v="1"/>
    <s v="January"/>
    <n v="0.26"/>
    <n v="1499.4"/>
    <n v="0"/>
  </r>
  <r>
    <s v="ORD102126"/>
    <d v="2024-04-05T00:00:00"/>
    <x v="580"/>
    <s v="Customer_0573"/>
    <s v="P2017"/>
    <s v="Office Chair"/>
    <x v="1"/>
    <x v="5"/>
    <n v="2"/>
    <n v="5999"/>
    <n v="11998"/>
    <n v="0.15"/>
    <n v="1799.7"/>
    <n v="10198.299999999999"/>
    <n v="1988.67"/>
    <s v="Bengaluru"/>
    <s v="Karnataka"/>
    <s v="South"/>
    <x v="1"/>
    <s v="Standard"/>
    <n v="2024"/>
    <n v="4"/>
    <s v="April"/>
    <n v="0.19500000000000001"/>
    <n v="8398.6"/>
    <n v="0"/>
  </r>
  <r>
    <s v="ORD103095"/>
    <d v="2025-04-14T00:00:00"/>
    <x v="708"/>
    <s v="Customer_0269"/>
    <s v="P2020"/>
    <s v="Shampoo"/>
    <x v="4"/>
    <x v="10"/>
    <n v="2"/>
    <n v="599"/>
    <n v="1198"/>
    <n v="0.1"/>
    <n v="119.8"/>
    <n v="1078.2"/>
    <n v="377.37"/>
    <s v="Kolkata"/>
    <s v="West Bengal"/>
    <s v="East"/>
    <x v="1"/>
    <s v="Express"/>
    <n v="2025"/>
    <n v="4"/>
    <s v="April"/>
    <n v="0.35"/>
    <n v="958.4"/>
    <n v="0"/>
  </r>
  <r>
    <s v="ORD103591"/>
    <d v="2025-10-12T00:00:00"/>
    <x v="70"/>
    <s v="Customer_0268"/>
    <s v="P2009"/>
    <s v="Kurti"/>
    <x v="0"/>
    <x v="0"/>
    <n v="4"/>
    <n v="1199"/>
    <n v="4796"/>
    <n v="0.1"/>
    <n v="479.6"/>
    <n v="4316.3999999999996"/>
    <n v="1251.76"/>
    <s v="Jaipur"/>
    <s v="Rajasthan"/>
    <s v="North"/>
    <x v="3"/>
    <s v="Express"/>
    <n v="2025"/>
    <n v="10"/>
    <s v="October"/>
    <n v="0.28999999999999998"/>
    <n v="3836.8"/>
    <n v="0"/>
  </r>
  <r>
    <s v="ORD100225"/>
    <d v="2025-11-11T00:00:00"/>
    <x v="605"/>
    <s v="Customer_0463"/>
    <s v="P2001"/>
    <s v="Smartphone"/>
    <x v="2"/>
    <x v="7"/>
    <n v="4"/>
    <n v="24999"/>
    <n v="99996"/>
    <n v="0.2"/>
    <n v="19999.2"/>
    <n v="79996.800000000003"/>
    <n v="7999.68"/>
    <s v="Kolkata"/>
    <s v="West Bengal"/>
    <s v="East"/>
    <x v="4"/>
    <s v="Express"/>
    <n v="2025"/>
    <n v="11"/>
    <s v="November"/>
    <n v="0.1"/>
    <n v="59997.599999999999"/>
    <n v="0"/>
  </r>
  <r>
    <s v="ORD100264"/>
    <d v="2025-12-15T00:00:00"/>
    <x v="98"/>
    <s v="Customer_0211"/>
    <s v="P2002"/>
    <s v="Wireless Earbuds"/>
    <x v="2"/>
    <x v="7"/>
    <n v="1"/>
    <n v="2999"/>
    <n v="2999"/>
    <n v="0.1"/>
    <n v="299.89999999999998"/>
    <n v="2699.1"/>
    <n v="350.88"/>
    <s v="Pune"/>
    <s v="Maharashtra"/>
    <s v="West"/>
    <x v="0"/>
    <s v="Express"/>
    <n v="2025"/>
    <n v="12"/>
    <s v="December"/>
    <n v="0.13"/>
    <n v="2399.1999999999998"/>
    <n v="0"/>
  </r>
  <r>
    <s v="ORD100723"/>
    <d v="2025-01-01T00:00:00"/>
    <x v="290"/>
    <s v="Customer_0539"/>
    <s v="P2001"/>
    <s v="Smartphone"/>
    <x v="2"/>
    <x v="7"/>
    <n v="5"/>
    <n v="24999"/>
    <n v="124995"/>
    <n v="0.2"/>
    <n v="24999"/>
    <n v="99996"/>
    <n v="9999.6"/>
    <s v="Kolkata"/>
    <s v="West Bengal"/>
    <s v="East"/>
    <x v="2"/>
    <s v="Express"/>
    <n v="2025"/>
    <n v="1"/>
    <s v="January"/>
    <n v="0.1"/>
    <n v="74997"/>
    <n v="0"/>
  </r>
  <r>
    <s v="ORD101419"/>
    <d v="2024-03-05T00:00:00"/>
    <x v="546"/>
    <s v="Customer_0582"/>
    <s v="P2008"/>
    <s v="Jeans"/>
    <x v="0"/>
    <x v="12"/>
    <n v="2"/>
    <n v="1799"/>
    <n v="3598"/>
    <n v="0.05"/>
    <n v="179.9"/>
    <n v="3418.1"/>
    <n v="1042.52"/>
    <s v="Noida"/>
    <s v="Uttar Pradesh"/>
    <s v="North"/>
    <x v="1"/>
    <s v="Express"/>
    <n v="2024"/>
    <n v="3"/>
    <s v="March"/>
    <n v="0.30499999999999999"/>
    <n v="3238.2"/>
    <n v="0"/>
  </r>
  <r>
    <s v="ORD101750"/>
    <d v="2025-07-01T00:00:00"/>
    <x v="238"/>
    <s v="Customer_0731"/>
    <s v="P2019"/>
    <s v="Sunscreen"/>
    <x v="4"/>
    <x v="11"/>
    <n v="1"/>
    <n v="699"/>
    <n v="699"/>
    <n v="0.25"/>
    <n v="174.75"/>
    <n v="524.25"/>
    <n v="159.9"/>
    <s v="Jaipur"/>
    <s v="Rajasthan"/>
    <s v="North"/>
    <x v="1"/>
    <s v="Standard"/>
    <n v="2025"/>
    <n v="7"/>
    <s v="July"/>
    <n v="0.30499999999999999"/>
    <n v="349.5"/>
    <n v="0"/>
  </r>
  <r>
    <s v="ORD101886"/>
    <d v="2025-02-11T00:00:00"/>
    <x v="164"/>
    <s v="Customer_0147"/>
    <s v="P2007"/>
    <s v="T-Shirt"/>
    <x v="0"/>
    <x v="12"/>
    <n v="1"/>
    <n v="799"/>
    <n v="799"/>
    <n v="0.05"/>
    <n v="39.950000000000003"/>
    <n v="759.05"/>
    <n v="231.51"/>
    <s v="Noida"/>
    <s v="Uttar Pradesh"/>
    <s v="North"/>
    <x v="1"/>
    <s v="Express"/>
    <n v="2025"/>
    <n v="2"/>
    <s v="February"/>
    <n v="0.30499999999999999"/>
    <n v="719.1"/>
    <n v="0"/>
  </r>
  <r>
    <s v="ORD102473"/>
    <d v="2024-08-11T00:00:00"/>
    <x v="772"/>
    <s v="Customer_0519"/>
    <s v="P2001"/>
    <s v="Smartphone"/>
    <x v="2"/>
    <x v="7"/>
    <n v="3"/>
    <n v="24999"/>
    <n v="74997"/>
    <n v="0.25"/>
    <n v="18749.25"/>
    <n v="56247.75"/>
    <n v="4781.0600000000004"/>
    <s v="Bengaluru"/>
    <s v="Karnataka"/>
    <s v="South"/>
    <x v="1"/>
    <s v="Express"/>
    <n v="2024"/>
    <n v="8"/>
    <s v="August"/>
    <n v="8.5000000000000006E-2"/>
    <n v="37498.5"/>
    <n v="0"/>
  </r>
  <r>
    <s v="ORD103463"/>
    <d v="2025-03-15T00:00:00"/>
    <x v="276"/>
    <s v="Customer_0276"/>
    <s v="P2012"/>
    <s v="Sandals"/>
    <x v="0"/>
    <x v="4"/>
    <n v="2"/>
    <n v="1299"/>
    <n v="2598"/>
    <n v="0"/>
    <n v="0"/>
    <n v="2598"/>
    <n v="831.36"/>
    <s v="Gurugram"/>
    <s v="Haryana"/>
    <s v="North"/>
    <x v="4"/>
    <s v="Express"/>
    <n v="2025"/>
    <n v="3"/>
    <s v="March"/>
    <n v="0.32"/>
    <n v="2598"/>
    <n v="0"/>
  </r>
  <r>
    <s v="ORD103749"/>
    <d v="2024-08-04T00:00:00"/>
    <x v="395"/>
    <s v="Customer_0122"/>
    <s v="P2024"/>
    <s v="Cricket Bat"/>
    <x v="3"/>
    <x v="6"/>
    <n v="1"/>
    <n v="2499"/>
    <n v="2499"/>
    <n v="0.2"/>
    <n v="499.8"/>
    <n v="1999.2"/>
    <n v="439.82"/>
    <s v="Kolkata"/>
    <s v="West Bengal"/>
    <s v="East"/>
    <x v="3"/>
    <s v="Standard"/>
    <n v="2024"/>
    <n v="8"/>
    <s v="August"/>
    <n v="0.22"/>
    <n v="1499.4"/>
    <n v="0"/>
  </r>
  <r>
    <s v="ORD103769"/>
    <d v="2025-05-21T00:00:00"/>
    <x v="144"/>
    <s v="Customer_0666"/>
    <s v="P2005"/>
    <s v="Keyboard"/>
    <x v="2"/>
    <x v="3"/>
    <n v="1"/>
    <n v="1299"/>
    <n v="1299"/>
    <n v="0.25"/>
    <n v="324.75"/>
    <n v="974.25"/>
    <n v="82.81"/>
    <s v="Kolkata"/>
    <s v="West Bengal"/>
    <s v="East"/>
    <x v="3"/>
    <s v="Standard"/>
    <n v="2025"/>
    <n v="5"/>
    <s v="May"/>
    <n v="8.5000000000000006E-2"/>
    <n v="649.5"/>
    <n v="0"/>
  </r>
  <r>
    <s v="ORD101814"/>
    <d v="2024-10-01T00:00:00"/>
    <x v="571"/>
    <s v="Customer_0472"/>
    <s v="P2013"/>
    <s v="Mixer Grinder"/>
    <x v="1"/>
    <x v="1"/>
    <n v="3"/>
    <n v="3499"/>
    <n v="10497"/>
    <n v="0.1"/>
    <n v="1049.7"/>
    <n v="9447.2999999999993"/>
    <n v="1983.93"/>
    <s v="Pune"/>
    <s v="Maharashtra"/>
    <s v="West"/>
    <x v="4"/>
    <s v="Standard"/>
    <n v="2024"/>
    <n v="10"/>
    <s v="October"/>
    <n v="0.21"/>
    <n v="8397.6"/>
    <n v="0"/>
  </r>
  <r>
    <s v="ORD101869"/>
    <d v="2024-11-26T00:00:00"/>
    <x v="408"/>
    <s v="Customer_0529"/>
    <s v="P2022"/>
    <s v="Yoga Mat"/>
    <x v="3"/>
    <x v="9"/>
    <n v="1"/>
    <n v="899"/>
    <n v="899"/>
    <n v="0.15"/>
    <n v="134.85"/>
    <n v="764.15"/>
    <n v="179.58"/>
    <s v="Delhi"/>
    <s v="Delhi"/>
    <s v="North"/>
    <x v="3"/>
    <s v="Standard"/>
    <n v="2024"/>
    <n v="11"/>
    <s v="November"/>
    <n v="0.23499999999999999"/>
    <n v="629.29999999999995"/>
    <n v="0"/>
  </r>
  <r>
    <s v="ORD102247"/>
    <d v="2024-10-17T00:00:00"/>
    <x v="440"/>
    <s v="Customer_0115"/>
    <s v="P2014"/>
    <s v="Cookware Set"/>
    <x v="1"/>
    <x v="1"/>
    <n v="2"/>
    <n v="2999"/>
    <n v="5998"/>
    <n v="0.1"/>
    <n v="599.79999999999995"/>
    <n v="5398.2"/>
    <n v="1133.6199999999999"/>
    <s v="Gurugram"/>
    <s v="Haryana"/>
    <s v="North"/>
    <x v="4"/>
    <s v="Express"/>
    <n v="2024"/>
    <n v="10"/>
    <s v="October"/>
    <n v="0.21"/>
    <n v="4798.3999999999996"/>
    <n v="0"/>
  </r>
  <r>
    <s v="ORD102919"/>
    <d v="2024-12-11T00:00:00"/>
    <x v="160"/>
    <s v="Customer_0570"/>
    <s v="P2010"/>
    <s v="Dress"/>
    <x v="0"/>
    <x v="0"/>
    <n v="2"/>
    <n v="1999"/>
    <n v="3998"/>
    <n v="0.05"/>
    <n v="199.9"/>
    <n v="3798.1"/>
    <n v="1158.42"/>
    <s v="Ahmedabad"/>
    <s v="Gujarat"/>
    <s v="West"/>
    <x v="3"/>
    <s v="Standard"/>
    <n v="2024"/>
    <n v="12"/>
    <s v="December"/>
    <n v="0.30499999999999999"/>
    <n v="3598.2"/>
    <n v="0"/>
  </r>
  <r>
    <s v="ORD103599"/>
    <d v="2025-07-14T00:00:00"/>
    <x v="497"/>
    <s v="Customer_0320"/>
    <s v="P2003"/>
    <s v="Laptop"/>
    <x v="2"/>
    <x v="2"/>
    <n v="1"/>
    <n v="59999"/>
    <n v="59999"/>
    <n v="0.1"/>
    <n v="5999.9"/>
    <n v="53999.1"/>
    <n v="7019.88"/>
    <s v="Kolkata"/>
    <s v="West Bengal"/>
    <s v="East"/>
    <x v="1"/>
    <s v="Express"/>
    <n v="2025"/>
    <n v="7"/>
    <s v="July"/>
    <n v="0.13"/>
    <n v="47999.199999999997"/>
    <n v="0"/>
  </r>
  <r>
    <s v="ORD104626"/>
    <d v="2025-08-14T00:00:00"/>
    <x v="264"/>
    <s v="Customer_0150"/>
    <s v="P2002"/>
    <s v="Wireless Earbuds"/>
    <x v="2"/>
    <x v="7"/>
    <n v="3"/>
    <n v="2999"/>
    <n v="8997"/>
    <n v="0.15"/>
    <n v="1349.55"/>
    <n v="7647.45"/>
    <n v="879.46"/>
    <s v="Gurugram"/>
    <s v="Haryana"/>
    <s v="North"/>
    <x v="4"/>
    <s v="Express"/>
    <n v="2025"/>
    <n v="8"/>
    <s v="August"/>
    <n v="0.115"/>
    <n v="6297.9"/>
    <n v="0"/>
  </r>
  <r>
    <s v="ORD104745"/>
    <d v="2024-05-13T00:00:00"/>
    <x v="431"/>
    <s v="Customer_0686"/>
    <s v="P2006"/>
    <s v="Power Bank"/>
    <x v="2"/>
    <x v="3"/>
    <n v="2"/>
    <n v="1499"/>
    <n v="2998"/>
    <n v="0.3"/>
    <n v="899.4"/>
    <n v="2098.6"/>
    <n v="146.9"/>
    <s v="Ahmedabad"/>
    <s v="Gujarat"/>
    <s v="West"/>
    <x v="2"/>
    <s v="Standard"/>
    <n v="2024"/>
    <n v="5"/>
    <s v="May"/>
    <n v="7.0000000000000007E-2"/>
    <n v="1199.2"/>
    <n v="0"/>
  </r>
  <r>
    <s v="ORD100542"/>
    <d v="2025-08-02T00:00:00"/>
    <x v="64"/>
    <s v="Customer_0734"/>
    <s v="P2014"/>
    <s v="Cookware Set"/>
    <x v="1"/>
    <x v="1"/>
    <n v="1"/>
    <n v="2999"/>
    <n v="2999"/>
    <n v="0"/>
    <n v="0"/>
    <n v="2999"/>
    <n v="719.76"/>
    <s v="Delhi"/>
    <s v="Delhi"/>
    <s v="North"/>
    <x v="1"/>
    <s v="Same Day"/>
    <n v="2025"/>
    <n v="8"/>
    <s v="August"/>
    <n v="0.24"/>
    <n v="2999"/>
    <n v="0"/>
  </r>
  <r>
    <s v="ORD101334"/>
    <d v="2025-05-11T00:00:00"/>
    <x v="339"/>
    <s v="Customer_0760"/>
    <s v="P2011"/>
    <s v="Sneakers"/>
    <x v="0"/>
    <x v="4"/>
    <n v="1"/>
    <n v="2499"/>
    <n v="2499"/>
    <n v="0.05"/>
    <n v="124.95"/>
    <n v="2374.0500000000002"/>
    <n v="724.09"/>
    <s v="Lucknow"/>
    <s v="Uttar Pradesh"/>
    <s v="North"/>
    <x v="4"/>
    <s v="Standard"/>
    <n v="2025"/>
    <n v="5"/>
    <s v="May"/>
    <n v="0.30499999999999999"/>
    <n v="2249.1"/>
    <n v="0"/>
  </r>
  <r>
    <s v="ORD101642"/>
    <d v="2024-12-17T00:00:00"/>
    <x v="672"/>
    <s v="Customer_0171"/>
    <s v="P2015"/>
    <s v="Table Lamp"/>
    <x v="1"/>
    <x v="8"/>
    <n v="2"/>
    <n v="1299"/>
    <n v="2598"/>
    <n v="0.2"/>
    <n v="519.6"/>
    <n v="2078.4"/>
    <n v="374.11"/>
    <s v="Gurugram"/>
    <s v="Haryana"/>
    <s v="North"/>
    <x v="1"/>
    <s v="Standard"/>
    <n v="2024"/>
    <n v="12"/>
    <s v="December"/>
    <n v="0.18"/>
    <n v="1558.8"/>
    <n v="0"/>
  </r>
  <r>
    <s v="ORD104759"/>
    <d v="2025-11-29T00:00:00"/>
    <x v="577"/>
    <s v="Customer_0184"/>
    <s v="P2009"/>
    <s v="Kurti"/>
    <x v="0"/>
    <x v="0"/>
    <n v="1"/>
    <n v="1199"/>
    <n v="1199"/>
    <n v="0.2"/>
    <n v="239.8"/>
    <n v="959.2"/>
    <n v="249.39"/>
    <s v="Noida"/>
    <s v="Uttar Pradesh"/>
    <s v="North"/>
    <x v="2"/>
    <s v="Standard"/>
    <n v="2025"/>
    <n v="11"/>
    <s v="November"/>
    <n v="0.26"/>
    <n v="719.4"/>
    <n v="0"/>
  </r>
  <r>
    <s v="ORD100054"/>
    <d v="2024-02-19T00:00:00"/>
    <x v="502"/>
    <s v="Customer_0173"/>
    <s v="P2008"/>
    <s v="Jeans"/>
    <x v="0"/>
    <x v="12"/>
    <n v="1"/>
    <n v="1799"/>
    <n v="1799"/>
    <n v="0.1"/>
    <n v="179.9"/>
    <n v="1619.1"/>
    <n v="469.54"/>
    <s v="Hyderabad"/>
    <s v="Telangana"/>
    <s v="South"/>
    <x v="0"/>
    <s v="Standard"/>
    <n v="2024"/>
    <n v="2"/>
    <s v="February"/>
    <n v="0.28999999999999998"/>
    <n v="1439.2"/>
    <n v="0"/>
  </r>
  <r>
    <s v="ORD100273"/>
    <d v="2024-02-17T00:00:00"/>
    <x v="564"/>
    <s v="Customer_0358"/>
    <s v="P2023"/>
    <s v="Dumbbells"/>
    <x v="3"/>
    <x v="9"/>
    <n v="2"/>
    <n v="1599"/>
    <n v="3198"/>
    <n v="0.1"/>
    <n v="319.8"/>
    <n v="2878.2"/>
    <n v="719.55"/>
    <s v="Pune"/>
    <s v="Maharashtra"/>
    <s v="West"/>
    <x v="1"/>
    <s v="Standard"/>
    <n v="2024"/>
    <n v="2"/>
    <s v="February"/>
    <n v="0.25"/>
    <n v="2558.4"/>
    <n v="0"/>
  </r>
  <r>
    <s v="ORD101094"/>
    <d v="2024-04-11T00:00:00"/>
    <x v="699"/>
    <s v="Customer_0143"/>
    <s v="P2014"/>
    <s v="Cookware Set"/>
    <x v="1"/>
    <x v="1"/>
    <n v="1"/>
    <n v="2999"/>
    <n v="2999"/>
    <n v="0.15"/>
    <n v="449.85"/>
    <n v="2549.15"/>
    <n v="497.08"/>
    <s v="Noida"/>
    <s v="Uttar Pradesh"/>
    <s v="North"/>
    <x v="4"/>
    <s v="Standard"/>
    <n v="2024"/>
    <n v="4"/>
    <s v="April"/>
    <n v="0.19500000000000001"/>
    <n v="2099.3000000000002"/>
    <n v="0"/>
  </r>
  <r>
    <s v="ORD101467"/>
    <d v="2025-10-03T00:00:00"/>
    <x v="59"/>
    <s v="Customer_0479"/>
    <s v="P2014"/>
    <s v="Cookware Set"/>
    <x v="1"/>
    <x v="1"/>
    <n v="1"/>
    <n v="2999"/>
    <n v="2999"/>
    <n v="0.05"/>
    <n v="149.94999999999999"/>
    <n v="2849.05"/>
    <n v="641.04"/>
    <s v="Noida"/>
    <s v="Uttar Pradesh"/>
    <s v="North"/>
    <x v="4"/>
    <s v="Standard"/>
    <n v="2025"/>
    <n v="10"/>
    <s v="October"/>
    <n v="0.22500000000000001"/>
    <n v="2699.1"/>
    <n v="0"/>
  </r>
  <r>
    <s v="ORD101622"/>
    <d v="2025-04-15T00:00:00"/>
    <x v="341"/>
    <s v="Customer_0555"/>
    <s v="P2006"/>
    <s v="Power Bank"/>
    <x v="2"/>
    <x v="3"/>
    <n v="1"/>
    <n v="1499"/>
    <n v="1499"/>
    <n v="0.2"/>
    <n v="299.8"/>
    <n v="1199.2"/>
    <n v="119.92"/>
    <s v="Kolkata"/>
    <s v="West Bengal"/>
    <s v="East"/>
    <x v="4"/>
    <s v="Express"/>
    <n v="2025"/>
    <n v="4"/>
    <s v="April"/>
    <n v="0.1"/>
    <n v="899.4"/>
    <n v="0"/>
  </r>
  <r>
    <s v="ORD102285"/>
    <d v="2024-01-17T00:00:00"/>
    <x v="711"/>
    <s v="Customer_0744"/>
    <s v="P2006"/>
    <s v="Power Bank"/>
    <x v="2"/>
    <x v="3"/>
    <n v="1"/>
    <n v="1499"/>
    <n v="1499"/>
    <n v="0.25"/>
    <n v="374.75"/>
    <n v="1124.25"/>
    <n v="95.56"/>
    <s v="Kolkata"/>
    <s v="West Bengal"/>
    <s v="East"/>
    <x v="1"/>
    <s v="Standard"/>
    <n v="2024"/>
    <n v="1"/>
    <s v="January"/>
    <n v="8.5000000000000006E-2"/>
    <n v="749.5"/>
    <n v="0"/>
  </r>
  <r>
    <s v="ORD103251"/>
    <d v="2024-05-07T00:00:00"/>
    <x v="52"/>
    <s v="Customer_0680"/>
    <s v="P2020"/>
    <s v="Shampoo"/>
    <x v="4"/>
    <x v="10"/>
    <n v="1"/>
    <n v="599"/>
    <n v="599"/>
    <n v="0.15"/>
    <n v="89.85"/>
    <n v="509.15"/>
    <n v="170.57"/>
    <s v="Hyderabad"/>
    <s v="Telangana"/>
    <s v="South"/>
    <x v="1"/>
    <s v="Standard"/>
    <n v="2024"/>
    <n v="5"/>
    <s v="May"/>
    <n v="0.33500000000000002"/>
    <n v="419.3"/>
    <n v="0"/>
  </r>
  <r>
    <s v="ORD100922"/>
    <d v="2024-06-10T00:00:00"/>
    <x v="617"/>
    <s v="Customer_0520"/>
    <s v="P2022"/>
    <s v="Yoga Mat"/>
    <x v="3"/>
    <x v="9"/>
    <n v="1"/>
    <n v="899"/>
    <n v="899"/>
    <n v="0.05"/>
    <n v="44.95"/>
    <n v="854.05"/>
    <n v="226.32"/>
    <s v="Jaipur"/>
    <s v="Rajasthan"/>
    <s v="North"/>
    <x v="4"/>
    <s v="Standard"/>
    <n v="2024"/>
    <n v="6"/>
    <s v="June"/>
    <n v="0.26500000000000001"/>
    <n v="809.1"/>
    <n v="0"/>
  </r>
  <r>
    <s v="ORD102824"/>
    <d v="2025-03-27T00:00:00"/>
    <x v="188"/>
    <s v="Customer_0794"/>
    <s v="P2014"/>
    <s v="Cookware Set"/>
    <x v="1"/>
    <x v="1"/>
    <n v="3"/>
    <n v="2999"/>
    <n v="8997"/>
    <n v="0.3"/>
    <n v="2699.1"/>
    <n v="6297.9"/>
    <n v="944.68"/>
    <s v="Bengaluru"/>
    <s v="Karnataka"/>
    <s v="South"/>
    <x v="1"/>
    <s v="Same Day"/>
    <n v="2025"/>
    <n v="3"/>
    <s v="March"/>
    <n v="0.15"/>
    <n v="3598.8"/>
    <n v="0"/>
  </r>
  <r>
    <s v="ORD102980"/>
    <d v="2025-04-12T00:00:00"/>
    <x v="122"/>
    <s v="Customer_0008"/>
    <s v="P2024"/>
    <s v="Cricket Bat"/>
    <x v="3"/>
    <x v="6"/>
    <n v="2"/>
    <n v="2499"/>
    <n v="4998"/>
    <n v="0.15"/>
    <n v="749.7"/>
    <n v="4248.3"/>
    <n v="998.35"/>
    <s v="Mumbai"/>
    <s v="Maharashtra"/>
    <s v="West"/>
    <x v="2"/>
    <s v="Standard"/>
    <n v="2025"/>
    <n v="4"/>
    <s v="April"/>
    <n v="0.23499999999999999"/>
    <n v="3498.6"/>
    <n v="0"/>
  </r>
  <r>
    <s v="ORD104316"/>
    <d v="2024-01-01T00:00:00"/>
    <x v="74"/>
    <s v="Customer_0388"/>
    <s v="P2008"/>
    <s v="Jeans"/>
    <x v="0"/>
    <x v="12"/>
    <n v="2"/>
    <n v="1799"/>
    <n v="3598"/>
    <n v="0.2"/>
    <n v="719.6"/>
    <n v="2878.4"/>
    <n v="748.38"/>
    <s v="Gurugram"/>
    <s v="Haryana"/>
    <s v="North"/>
    <x v="4"/>
    <s v="Standard"/>
    <n v="2024"/>
    <n v="1"/>
    <s v="January"/>
    <n v="0.26"/>
    <n v="2158.8000000000002"/>
    <n v="0"/>
  </r>
  <r>
    <s v="ORD100302"/>
    <d v="2025-03-14T00:00:00"/>
    <x v="481"/>
    <s v="Customer_0486"/>
    <s v="P2021"/>
    <s v="Perfume"/>
    <x v="4"/>
    <x v="13"/>
    <n v="2"/>
    <n v="1499"/>
    <n v="2998"/>
    <n v="0.25"/>
    <n v="749.5"/>
    <n v="2248.5"/>
    <n v="685.79"/>
    <s v="Lucknow"/>
    <s v="Uttar Pradesh"/>
    <s v="North"/>
    <x v="1"/>
    <s v="Standard"/>
    <n v="2025"/>
    <n v="3"/>
    <s v="March"/>
    <n v="0.30499999999999999"/>
    <n v="1499"/>
    <n v="0"/>
  </r>
  <r>
    <s v="ORD101505"/>
    <d v="2024-07-26T00:00:00"/>
    <x v="405"/>
    <s v="Customer_0665"/>
    <s v="P2014"/>
    <s v="Cookware Set"/>
    <x v="1"/>
    <x v="1"/>
    <n v="1"/>
    <n v="2999"/>
    <n v="2999"/>
    <n v="0"/>
    <n v="0"/>
    <n v="2999"/>
    <n v="719.76"/>
    <s v="Ahmedabad"/>
    <s v="Gujarat"/>
    <s v="West"/>
    <x v="1"/>
    <s v="Express"/>
    <n v="2024"/>
    <n v="7"/>
    <s v="July"/>
    <n v="0.24"/>
    <n v="2999"/>
    <n v="0"/>
  </r>
  <r>
    <s v="ORD102569"/>
    <d v="2025-12-06T00:00:00"/>
    <x v="145"/>
    <s v="Customer_0740"/>
    <s v="P2021"/>
    <s v="Perfume"/>
    <x v="4"/>
    <x v="13"/>
    <n v="2"/>
    <n v="1499"/>
    <n v="2998"/>
    <n v="0.1"/>
    <n v="299.8"/>
    <n v="2698.2"/>
    <n v="944.37"/>
    <s v="Mumbai"/>
    <s v="Maharashtra"/>
    <s v="West"/>
    <x v="3"/>
    <s v="Standard"/>
    <n v="2025"/>
    <n v="12"/>
    <s v="December"/>
    <n v="0.35"/>
    <n v="2398.4"/>
    <n v="0"/>
  </r>
  <r>
    <s v="ORD103290"/>
    <d v="2024-05-15T00:00:00"/>
    <x v="346"/>
    <s v="Customer_0248"/>
    <s v="P2008"/>
    <s v="Jeans"/>
    <x v="0"/>
    <x v="12"/>
    <n v="2"/>
    <n v="1799"/>
    <n v="3598"/>
    <n v="0.15"/>
    <n v="539.70000000000005"/>
    <n v="3058.3"/>
    <n v="841.03"/>
    <s v="Delhi"/>
    <s v="Delhi"/>
    <s v="North"/>
    <x v="4"/>
    <s v="Express"/>
    <n v="2024"/>
    <n v="5"/>
    <s v="May"/>
    <n v="0.27500000000000002"/>
    <n v="2518.6"/>
    <n v="0"/>
  </r>
  <r>
    <s v="ORD103296"/>
    <d v="2025-10-27T00:00:00"/>
    <x v="478"/>
    <s v="Customer_0684"/>
    <s v="P2019"/>
    <s v="Sunscreen"/>
    <x v="4"/>
    <x v="11"/>
    <n v="3"/>
    <n v="699"/>
    <n v="2097"/>
    <n v="0.05"/>
    <n v="104.85"/>
    <n v="1992.15"/>
    <n v="727.13"/>
    <s v="Pune"/>
    <s v="Maharashtra"/>
    <s v="West"/>
    <x v="3"/>
    <s v="Standard"/>
    <n v="2025"/>
    <n v="10"/>
    <s v="October"/>
    <n v="0.36499999999999999"/>
    <n v="1887.3"/>
    <n v="0"/>
  </r>
  <r>
    <s v="ORD104144"/>
    <d v="2024-11-05T00:00:00"/>
    <x v="148"/>
    <s v="Customer_0130"/>
    <s v="P2006"/>
    <s v="Power Bank"/>
    <x v="2"/>
    <x v="3"/>
    <n v="1"/>
    <n v="1499"/>
    <n v="1499"/>
    <n v="0.05"/>
    <n v="74.95"/>
    <n v="1424.05"/>
    <n v="206.49"/>
    <s v="Chennai"/>
    <s v="Tamil Nadu"/>
    <s v="South"/>
    <x v="3"/>
    <s v="Standard"/>
    <n v="2024"/>
    <n v="11"/>
    <s v="November"/>
    <n v="0.14499999999999999"/>
    <n v="1349.1"/>
    <n v="0"/>
  </r>
  <r>
    <s v="ORD104825"/>
    <d v="2024-06-11T00:00:00"/>
    <x v="575"/>
    <s v="Customer_0223"/>
    <s v="P2005"/>
    <s v="Keyboard"/>
    <x v="2"/>
    <x v="3"/>
    <n v="2"/>
    <n v="1299"/>
    <n v="2598"/>
    <n v="0.1"/>
    <n v="259.8"/>
    <n v="2338.1999999999998"/>
    <n v="303.97000000000003"/>
    <s v="Kolkata"/>
    <s v="West Bengal"/>
    <s v="East"/>
    <x v="4"/>
    <s v="Standard"/>
    <n v="2024"/>
    <n v="6"/>
    <s v="June"/>
    <n v="0.13"/>
    <n v="2078.4"/>
    <n v="0"/>
  </r>
  <r>
    <s v="ORD102225"/>
    <d v="2024-10-07T00:00:00"/>
    <x v="254"/>
    <s v="Customer_0617"/>
    <s v="P2008"/>
    <s v="Jeans"/>
    <x v="0"/>
    <x v="12"/>
    <n v="1"/>
    <n v="1799"/>
    <n v="1799"/>
    <n v="0.1"/>
    <n v="179.9"/>
    <n v="1619.1"/>
    <n v="469.54"/>
    <s v="Ahmedabad"/>
    <s v="Gujarat"/>
    <s v="West"/>
    <x v="4"/>
    <s v="Same Day"/>
    <n v="2024"/>
    <n v="10"/>
    <s v="October"/>
    <n v="0.28999999999999998"/>
    <n v="1439.2"/>
    <n v="0"/>
  </r>
  <r>
    <s v="ORD102566"/>
    <d v="2024-04-05T00:00:00"/>
    <x v="698"/>
    <s v="Customer_0416"/>
    <s v="P2007"/>
    <s v="T-Shirt"/>
    <x v="0"/>
    <x v="12"/>
    <n v="1"/>
    <n v="799"/>
    <n v="799"/>
    <n v="0.25"/>
    <n v="199.75"/>
    <n v="599.25"/>
    <n v="146.82"/>
    <s v="Lucknow"/>
    <s v="Uttar Pradesh"/>
    <s v="North"/>
    <x v="0"/>
    <s v="Standard"/>
    <n v="2024"/>
    <n v="4"/>
    <s v="April"/>
    <n v="0.245"/>
    <n v="399.5"/>
    <n v="0"/>
  </r>
  <r>
    <s v="ORD102971"/>
    <d v="2025-11-01T00:00:00"/>
    <x v="22"/>
    <s v="Customer_0151"/>
    <s v="P2019"/>
    <s v="Sunscreen"/>
    <x v="4"/>
    <x v="11"/>
    <n v="4"/>
    <n v="699"/>
    <n v="2796"/>
    <n v="0.05"/>
    <n v="139.80000000000001"/>
    <n v="2656.2"/>
    <n v="969.51"/>
    <s v="Ahmedabad"/>
    <s v="Gujarat"/>
    <s v="West"/>
    <x v="4"/>
    <s v="Same Day"/>
    <n v="2025"/>
    <n v="11"/>
    <s v="November"/>
    <n v="0.36499999999999999"/>
    <n v="2516.4"/>
    <n v="0"/>
  </r>
  <r>
    <s v="ORD103104"/>
    <d v="2025-01-04T00:00:00"/>
    <x v="239"/>
    <s v="Customer_0681"/>
    <s v="P2018"/>
    <s v="Face Wash"/>
    <x v="4"/>
    <x v="11"/>
    <n v="4"/>
    <n v="399"/>
    <n v="1596"/>
    <n v="0.25"/>
    <n v="399"/>
    <n v="1197"/>
    <n v="365.08"/>
    <s v="Ahmedabad"/>
    <s v="Gujarat"/>
    <s v="West"/>
    <x v="1"/>
    <s v="Express"/>
    <n v="2025"/>
    <n v="1"/>
    <s v="January"/>
    <n v="0.30499999999999999"/>
    <n v="798"/>
    <n v="0"/>
  </r>
  <r>
    <s v="ORD103220"/>
    <d v="2024-09-13T00:00:00"/>
    <x v="787"/>
    <s v="Customer_0317"/>
    <s v="P2009"/>
    <s v="Kurti"/>
    <x v="0"/>
    <x v="0"/>
    <n v="2"/>
    <n v="1199"/>
    <n v="2398"/>
    <n v="0.1"/>
    <n v="239.8"/>
    <n v="2158.1999999999998"/>
    <n v="625.88"/>
    <s v="Jaipur"/>
    <s v="Rajasthan"/>
    <s v="North"/>
    <x v="4"/>
    <s v="Standard"/>
    <n v="2024"/>
    <n v="9"/>
    <s v="September"/>
    <n v="0.28999999999999998"/>
    <n v="1918.4"/>
    <n v="0"/>
  </r>
  <r>
    <s v="ORD103668"/>
    <d v="2024-03-25T00:00:00"/>
    <x v="698"/>
    <s v="Customer_0416"/>
    <s v="P2009"/>
    <s v="Kurti"/>
    <x v="0"/>
    <x v="0"/>
    <n v="1"/>
    <n v="1199"/>
    <n v="1199"/>
    <n v="0.15"/>
    <n v="179.85"/>
    <n v="1019.15"/>
    <n v="280.27"/>
    <s v="Gurugram"/>
    <s v="Haryana"/>
    <s v="North"/>
    <x v="1"/>
    <s v="Express"/>
    <n v="2024"/>
    <n v="3"/>
    <s v="March"/>
    <n v="0.27500000000000002"/>
    <n v="839.3"/>
    <n v="0"/>
  </r>
  <r>
    <s v="ORD103693"/>
    <d v="2025-01-15T00:00:00"/>
    <x v="677"/>
    <s v="Customer_0575"/>
    <s v="P2013"/>
    <s v="Mixer Grinder"/>
    <x v="1"/>
    <x v="1"/>
    <n v="1"/>
    <n v="3499"/>
    <n v="3499"/>
    <n v="0.1"/>
    <n v="349.9"/>
    <n v="3149.1"/>
    <n v="661.31"/>
    <s v="Gurugram"/>
    <s v="Haryana"/>
    <s v="North"/>
    <x v="4"/>
    <s v="Standard"/>
    <n v="2025"/>
    <n v="1"/>
    <s v="January"/>
    <n v="0.21"/>
    <n v="2799.2"/>
    <n v="0"/>
  </r>
  <r>
    <s v="ORD103994"/>
    <d v="2025-11-11T00:00:00"/>
    <x v="306"/>
    <s v="Customer_0518"/>
    <s v="P2025"/>
    <s v="Football"/>
    <x v="3"/>
    <x v="6"/>
    <n v="2"/>
    <n v="999"/>
    <n v="1998"/>
    <n v="0.1"/>
    <n v="199.8"/>
    <n v="1798.2"/>
    <n v="449.55"/>
    <s v="Delhi"/>
    <s v="Delhi"/>
    <s v="North"/>
    <x v="2"/>
    <s v="Standard"/>
    <n v="2025"/>
    <n v="11"/>
    <s v="November"/>
    <n v="0.25"/>
    <n v="1598.4"/>
    <n v="0"/>
  </r>
  <r>
    <s v="ORD104253"/>
    <d v="2025-10-26T00:00:00"/>
    <x v="48"/>
    <s v="Customer_0456"/>
    <s v="P2021"/>
    <s v="Perfume"/>
    <x v="4"/>
    <x v="13"/>
    <n v="2"/>
    <n v="1499"/>
    <n v="2998"/>
    <n v="0.05"/>
    <n v="149.9"/>
    <n v="2848.1"/>
    <n v="1039.56"/>
    <s v="Hyderabad"/>
    <s v="Telangana"/>
    <s v="South"/>
    <x v="1"/>
    <s v="Standard"/>
    <n v="2025"/>
    <n v="10"/>
    <s v="October"/>
    <n v="0.36499999999999999"/>
    <n v="2698.2"/>
    <n v="0"/>
  </r>
  <r>
    <s v="ORD104644"/>
    <d v="2024-06-18T00:00:00"/>
    <x v="417"/>
    <s v="Customer_0364"/>
    <s v="P2007"/>
    <s v="T-Shirt"/>
    <x v="0"/>
    <x v="12"/>
    <n v="3"/>
    <n v="799"/>
    <n v="2397"/>
    <n v="0.1"/>
    <n v="239.7"/>
    <n v="2157.3000000000002"/>
    <n v="625.62"/>
    <s v="Ahmedabad"/>
    <s v="Gujarat"/>
    <s v="West"/>
    <x v="1"/>
    <s v="Standard"/>
    <n v="2024"/>
    <n v="6"/>
    <s v="June"/>
    <n v="0.28999999999999998"/>
    <n v="1917.6"/>
    <n v="0"/>
  </r>
  <r>
    <s v="ORD104948"/>
    <d v="2024-02-23T00:00:00"/>
    <x v="174"/>
    <s v="Customer_0282"/>
    <s v="P2017"/>
    <s v="Office Chair"/>
    <x v="1"/>
    <x v="5"/>
    <n v="2"/>
    <n v="5999"/>
    <n v="11998"/>
    <n v="0.05"/>
    <n v="599.9"/>
    <n v="11398.1"/>
    <n v="2564.5700000000002"/>
    <s v="Noida"/>
    <s v="Uttar Pradesh"/>
    <s v="North"/>
    <x v="4"/>
    <s v="Standard"/>
    <n v="2024"/>
    <n v="2"/>
    <s v="February"/>
    <n v="0.22500000000000001"/>
    <n v="10798.2"/>
    <n v="0"/>
  </r>
  <r>
    <s v="ORD100232"/>
    <d v="2025-02-09T00:00:00"/>
    <x v="474"/>
    <s v="Customer_0478"/>
    <s v="P2012"/>
    <s v="Sandals"/>
    <x v="0"/>
    <x v="4"/>
    <n v="1"/>
    <n v="1299"/>
    <n v="1299"/>
    <n v="0"/>
    <n v="0"/>
    <n v="1299"/>
    <n v="415.68"/>
    <s v="Chennai"/>
    <s v="Tamil Nadu"/>
    <s v="South"/>
    <x v="1"/>
    <s v="Standard"/>
    <n v="2025"/>
    <n v="2"/>
    <s v="February"/>
    <n v="0.32"/>
    <n v="1299"/>
    <n v="0"/>
  </r>
  <r>
    <s v="ORD102043"/>
    <d v="2025-10-02T00:00:00"/>
    <x v="353"/>
    <s v="Customer_0025"/>
    <s v="P2022"/>
    <s v="Yoga Mat"/>
    <x v="3"/>
    <x v="9"/>
    <n v="1"/>
    <n v="899"/>
    <n v="899"/>
    <n v="0.15"/>
    <n v="134.85"/>
    <n v="764.15"/>
    <n v="179.58"/>
    <s v="Chennai"/>
    <s v="Tamil Nadu"/>
    <s v="South"/>
    <x v="1"/>
    <s v="Express"/>
    <n v="2025"/>
    <n v="10"/>
    <s v="October"/>
    <n v="0.23499999999999999"/>
    <n v="629.29999999999995"/>
    <n v="0"/>
  </r>
  <r>
    <s v="ORD104586"/>
    <d v="2024-11-08T00:00:00"/>
    <x v="362"/>
    <s v="Customer_0125"/>
    <s v="P2014"/>
    <s v="Cookware Set"/>
    <x v="1"/>
    <x v="1"/>
    <n v="1"/>
    <n v="2999"/>
    <n v="2999"/>
    <n v="0.05"/>
    <n v="149.94999999999999"/>
    <n v="2849.05"/>
    <n v="641.04"/>
    <s v="Mumbai"/>
    <s v="Maharashtra"/>
    <s v="West"/>
    <x v="2"/>
    <s v="Standard"/>
    <n v="2024"/>
    <n v="11"/>
    <s v="November"/>
    <n v="0.22500000000000001"/>
    <n v="2699.1"/>
    <n v="0"/>
  </r>
  <r>
    <s v="ORD104877"/>
    <d v="2025-12-17T00:00:00"/>
    <x v="88"/>
    <s v="Customer_0389"/>
    <s v="P2013"/>
    <s v="Mixer Grinder"/>
    <x v="1"/>
    <x v="1"/>
    <n v="2"/>
    <n v="3499"/>
    <n v="6998"/>
    <n v="0.05"/>
    <n v="349.9"/>
    <n v="6648.1"/>
    <n v="1495.82"/>
    <s v="Jaipur"/>
    <s v="Rajasthan"/>
    <s v="North"/>
    <x v="1"/>
    <s v="Express"/>
    <n v="2025"/>
    <n v="12"/>
    <s v="December"/>
    <n v="0.22500000000000001"/>
    <n v="6298.2"/>
    <n v="0"/>
  </r>
  <r>
    <s v="ORD100416"/>
    <d v="2024-08-27T00:00:00"/>
    <x v="348"/>
    <s v="Customer_0418"/>
    <s v="P2022"/>
    <s v="Yoga Mat"/>
    <x v="3"/>
    <x v="9"/>
    <n v="1"/>
    <n v="899"/>
    <n v="899"/>
    <n v="0.2"/>
    <n v="179.8"/>
    <n v="719.2"/>
    <n v="158.22"/>
    <s v="Bengaluru"/>
    <s v="Karnataka"/>
    <s v="South"/>
    <x v="1"/>
    <s v="Standard"/>
    <n v="2024"/>
    <n v="8"/>
    <s v="August"/>
    <n v="0.22"/>
    <n v="539.4"/>
    <n v="0"/>
  </r>
  <r>
    <s v="ORD100702"/>
    <d v="2025-03-15T00:00:00"/>
    <x v="734"/>
    <s v="Customer_0341"/>
    <s v="P2017"/>
    <s v="Office Chair"/>
    <x v="1"/>
    <x v="5"/>
    <n v="1"/>
    <n v="5999"/>
    <n v="5999"/>
    <n v="0.1"/>
    <n v="599.9"/>
    <n v="5399.1"/>
    <n v="1133.81"/>
    <s v="Kolkata"/>
    <s v="West Bengal"/>
    <s v="East"/>
    <x v="3"/>
    <s v="Standard"/>
    <n v="2025"/>
    <n v="3"/>
    <s v="March"/>
    <n v="0.21"/>
    <n v="4799.2"/>
    <n v="0"/>
  </r>
  <r>
    <s v="ORD100940"/>
    <d v="2025-11-02T00:00:00"/>
    <x v="15"/>
    <s v="Customer_0064"/>
    <s v="P2018"/>
    <s v="Face Wash"/>
    <x v="4"/>
    <x v="11"/>
    <n v="3"/>
    <n v="399"/>
    <n v="1197"/>
    <n v="0.15"/>
    <n v="179.55"/>
    <n v="1017.45"/>
    <n v="340.85"/>
    <s v="Gurugram"/>
    <s v="Haryana"/>
    <s v="North"/>
    <x v="1"/>
    <s v="Standard"/>
    <n v="2025"/>
    <n v="11"/>
    <s v="November"/>
    <n v="0.33500000000000002"/>
    <n v="837.9"/>
    <n v="0"/>
  </r>
  <r>
    <s v="ORD101128"/>
    <d v="2024-04-03T00:00:00"/>
    <x v="747"/>
    <s v="Customer_0600"/>
    <s v="P2021"/>
    <s v="Perfume"/>
    <x v="4"/>
    <x v="13"/>
    <n v="1"/>
    <n v="1499"/>
    <n v="1499"/>
    <n v="0.25"/>
    <n v="374.75"/>
    <n v="1124.25"/>
    <n v="342.9"/>
    <s v="Delhi"/>
    <s v="Delhi"/>
    <s v="North"/>
    <x v="2"/>
    <s v="Standard"/>
    <n v="2024"/>
    <n v="4"/>
    <s v="April"/>
    <n v="0.30499999999999999"/>
    <n v="749.5"/>
    <n v="0"/>
  </r>
  <r>
    <s v="ORD101244"/>
    <d v="2025-12-21T00:00:00"/>
    <x v="645"/>
    <s v="Customer_0392"/>
    <s v="P2004"/>
    <s v="Wireless Mouse"/>
    <x v="2"/>
    <x v="3"/>
    <n v="1"/>
    <n v="899"/>
    <n v="899"/>
    <n v="0.25"/>
    <n v="224.75"/>
    <n v="674.25"/>
    <n v="57.31"/>
    <s v="Lucknow"/>
    <s v="Uttar Pradesh"/>
    <s v="North"/>
    <x v="4"/>
    <s v="Standard"/>
    <n v="2025"/>
    <n v="12"/>
    <s v="December"/>
    <n v="8.5000000000000006E-2"/>
    <n v="449.5"/>
    <n v="0"/>
  </r>
  <r>
    <s v="ORD101434"/>
    <d v="2024-04-07T00:00:00"/>
    <x v="579"/>
    <s v="Customer_0460"/>
    <s v="P2004"/>
    <s v="Wireless Mouse"/>
    <x v="2"/>
    <x v="3"/>
    <n v="1"/>
    <n v="899"/>
    <n v="899"/>
    <n v="0.1"/>
    <n v="89.9"/>
    <n v="809.1"/>
    <n v="105.18"/>
    <s v="Ahmedabad"/>
    <s v="Gujarat"/>
    <s v="West"/>
    <x v="1"/>
    <s v="Standard"/>
    <n v="2024"/>
    <n v="4"/>
    <s v="April"/>
    <n v="0.13"/>
    <n v="719.2"/>
    <n v="0"/>
  </r>
  <r>
    <s v="ORD101779"/>
    <d v="2024-01-02T00:00:00"/>
    <x v="248"/>
    <s v="Customer_0336"/>
    <s v="P2010"/>
    <s v="Dress"/>
    <x v="0"/>
    <x v="0"/>
    <n v="3"/>
    <n v="1999"/>
    <n v="5997"/>
    <n v="0.25"/>
    <n v="1499.25"/>
    <n v="4497.75"/>
    <n v="1101.95"/>
    <s v="Chennai"/>
    <s v="Tamil Nadu"/>
    <s v="South"/>
    <x v="1"/>
    <s v="Express"/>
    <n v="2024"/>
    <n v="1"/>
    <s v="January"/>
    <n v="0.245"/>
    <n v="2998.5"/>
    <n v="0"/>
  </r>
  <r>
    <s v="ORD103314"/>
    <d v="2024-08-06T00:00:00"/>
    <x v="94"/>
    <s v="Customer_0206"/>
    <s v="P2006"/>
    <s v="Power Bank"/>
    <x v="2"/>
    <x v="3"/>
    <n v="3"/>
    <n v="1499"/>
    <n v="4497"/>
    <n v="0.1"/>
    <n v="449.7"/>
    <n v="4047.3"/>
    <n v="526.15"/>
    <s v="Lucknow"/>
    <s v="Uttar Pradesh"/>
    <s v="North"/>
    <x v="1"/>
    <s v="Standard"/>
    <n v="2024"/>
    <n v="8"/>
    <s v="August"/>
    <n v="0.13"/>
    <n v="3597.6"/>
    <n v="0"/>
  </r>
  <r>
    <s v="ORD103820"/>
    <d v="2025-05-03T00:00:00"/>
    <x v="451"/>
    <s v="Customer_0724"/>
    <s v="P2008"/>
    <s v="Jeans"/>
    <x v="0"/>
    <x v="12"/>
    <n v="1"/>
    <n v="1799"/>
    <n v="1799"/>
    <n v="0.3"/>
    <n v="539.70000000000005"/>
    <n v="1259.3"/>
    <n v="289.64"/>
    <s v="Bengaluru"/>
    <s v="Karnataka"/>
    <s v="South"/>
    <x v="4"/>
    <s v="Standard"/>
    <n v="2025"/>
    <n v="5"/>
    <s v="May"/>
    <n v="0.23"/>
    <n v="719.6"/>
    <n v="0"/>
  </r>
  <r>
    <s v="ORD103904"/>
    <d v="2024-03-20T00:00:00"/>
    <x v="169"/>
    <s v="Customer_0179"/>
    <s v="P2021"/>
    <s v="Perfume"/>
    <x v="4"/>
    <x v="13"/>
    <n v="2"/>
    <n v="1499"/>
    <n v="2998"/>
    <n v="0.15"/>
    <n v="449.7"/>
    <n v="2548.3000000000002"/>
    <n v="853.68"/>
    <s v="Ahmedabad"/>
    <s v="Gujarat"/>
    <s v="West"/>
    <x v="2"/>
    <s v="Standard"/>
    <n v="2024"/>
    <n v="3"/>
    <s v="March"/>
    <n v="0.33500000000000002"/>
    <n v="2098.6"/>
    <n v="0"/>
  </r>
  <r>
    <s v="ORD103993"/>
    <d v="2024-05-15T00:00:00"/>
    <x v="353"/>
    <s v="Customer_0025"/>
    <s v="P2024"/>
    <s v="Cricket Bat"/>
    <x v="3"/>
    <x v="6"/>
    <n v="1"/>
    <n v="2499"/>
    <n v="2499"/>
    <n v="0.2"/>
    <n v="499.8"/>
    <n v="1999.2"/>
    <n v="439.82"/>
    <s v="Chennai"/>
    <s v="Tamil Nadu"/>
    <s v="South"/>
    <x v="4"/>
    <s v="Standard"/>
    <n v="2024"/>
    <n v="5"/>
    <s v="May"/>
    <n v="0.22"/>
    <n v="1499.4"/>
    <n v="0"/>
  </r>
  <r>
    <s v="ORD104041"/>
    <d v="2025-08-30T00:00:00"/>
    <x v="306"/>
    <s v="Customer_0518"/>
    <s v="P2004"/>
    <s v="Wireless Mouse"/>
    <x v="2"/>
    <x v="3"/>
    <n v="2"/>
    <n v="899"/>
    <n v="1798"/>
    <n v="0"/>
    <n v="0"/>
    <n v="1798"/>
    <n v="287.68"/>
    <s v="Pune"/>
    <s v="Maharashtra"/>
    <s v="West"/>
    <x v="2"/>
    <s v="Standard"/>
    <n v="2025"/>
    <n v="8"/>
    <s v="August"/>
    <n v="0.16"/>
    <n v="1798"/>
    <n v="0"/>
  </r>
  <r>
    <s v="ORD104574"/>
    <d v="2024-08-19T00:00:00"/>
    <x v="85"/>
    <s v="Customer_0583"/>
    <s v="P2015"/>
    <s v="Table Lamp"/>
    <x v="1"/>
    <x v="8"/>
    <n v="2"/>
    <n v="1299"/>
    <n v="2598"/>
    <n v="0.2"/>
    <n v="519.6"/>
    <n v="2078.4"/>
    <n v="374.11"/>
    <s v="Ahmedabad"/>
    <s v="Gujarat"/>
    <s v="West"/>
    <x v="1"/>
    <s v="Same Day"/>
    <n v="2024"/>
    <n v="8"/>
    <s v="August"/>
    <n v="0.18"/>
    <n v="1558.8"/>
    <n v="0"/>
  </r>
  <r>
    <s v="ORD104601"/>
    <d v="2025-06-15T00:00:00"/>
    <x v="277"/>
    <s v="Customer_0361"/>
    <s v="P2022"/>
    <s v="Yoga Mat"/>
    <x v="3"/>
    <x v="9"/>
    <n v="2"/>
    <n v="899"/>
    <n v="1798"/>
    <n v="0.1"/>
    <n v="179.8"/>
    <n v="1618.2"/>
    <n v="404.55"/>
    <s v="Pune"/>
    <s v="Maharashtra"/>
    <s v="West"/>
    <x v="4"/>
    <s v="Same Day"/>
    <n v="2025"/>
    <n v="6"/>
    <s v="June"/>
    <n v="0.25"/>
    <n v="1438.4"/>
    <n v="0"/>
  </r>
  <r>
    <s v="ORD104846"/>
    <d v="2025-11-27T00:00:00"/>
    <x v="606"/>
    <s v="Customer_0457"/>
    <s v="P2009"/>
    <s v="Kurti"/>
    <x v="0"/>
    <x v="0"/>
    <n v="1"/>
    <n v="1199"/>
    <n v="1199"/>
    <n v="0.1"/>
    <n v="119.9"/>
    <n v="1079.0999999999999"/>
    <n v="312.94"/>
    <s v="Pune"/>
    <s v="Maharashtra"/>
    <s v="West"/>
    <x v="4"/>
    <s v="Same Day"/>
    <n v="2025"/>
    <n v="11"/>
    <s v="November"/>
    <n v="0.28999999999999998"/>
    <n v="959.2"/>
    <n v="0"/>
  </r>
  <r>
    <s v="ORD101810"/>
    <d v="2025-03-31T00:00:00"/>
    <x v="302"/>
    <s v="Customer_0272"/>
    <s v="P2006"/>
    <s v="Power Bank"/>
    <x v="2"/>
    <x v="3"/>
    <n v="1"/>
    <n v="1499"/>
    <n v="1499"/>
    <n v="0.3"/>
    <n v="449.7"/>
    <n v="1049.3"/>
    <n v="73.45"/>
    <s v="Ahmedabad"/>
    <s v="Gujarat"/>
    <s v="West"/>
    <x v="0"/>
    <s v="Standard"/>
    <n v="2025"/>
    <n v="3"/>
    <s v="March"/>
    <n v="7.0000000000000007E-2"/>
    <n v="599.6"/>
    <n v="0"/>
  </r>
  <r>
    <s v="ORD103955"/>
    <d v="2024-01-10T00:00:00"/>
    <x v="225"/>
    <s v="Customer_0111"/>
    <s v="P2018"/>
    <s v="Face Wash"/>
    <x v="4"/>
    <x v="11"/>
    <n v="1"/>
    <n v="399"/>
    <n v="399"/>
    <n v="0"/>
    <n v="0"/>
    <n v="399"/>
    <n v="151.62"/>
    <s v="Gurugram"/>
    <s v="Haryana"/>
    <s v="North"/>
    <x v="4"/>
    <s v="Express"/>
    <n v="2024"/>
    <n v="1"/>
    <s v="January"/>
    <n v="0.38"/>
    <n v="399"/>
    <n v="0"/>
  </r>
  <r>
    <s v="ORD104549"/>
    <d v="2024-01-09T00:00:00"/>
    <x v="345"/>
    <s v="Customer_0639"/>
    <s v="P2016"/>
    <s v="Bedsheet Set"/>
    <x v="1"/>
    <x v="8"/>
    <n v="2"/>
    <n v="999"/>
    <n v="1998"/>
    <n v="0.25"/>
    <n v="499.5"/>
    <n v="1498.5"/>
    <n v="247.25"/>
    <s v="Pune"/>
    <s v="Maharashtra"/>
    <s v="West"/>
    <x v="2"/>
    <s v="Express"/>
    <n v="2024"/>
    <n v="1"/>
    <s v="January"/>
    <n v="0.16500000000000001"/>
    <n v="999"/>
    <n v="0"/>
  </r>
  <r>
    <s v="ORD104762"/>
    <d v="2025-12-13T00:00:00"/>
    <x v="734"/>
    <s v="Customer_0341"/>
    <s v="P2023"/>
    <s v="Dumbbells"/>
    <x v="3"/>
    <x v="9"/>
    <n v="2"/>
    <n v="1599"/>
    <n v="3198"/>
    <n v="0.2"/>
    <n v="639.6"/>
    <n v="2558.4"/>
    <n v="562.85"/>
    <s v="Ahmedabad"/>
    <s v="Gujarat"/>
    <s v="West"/>
    <x v="4"/>
    <s v="Standard"/>
    <n v="2025"/>
    <n v="12"/>
    <s v="December"/>
    <n v="0.22"/>
    <n v="1918.8"/>
    <n v="0"/>
  </r>
  <r>
    <s v="ORD100005"/>
    <d v="2024-12-17T00:00:00"/>
    <x v="494"/>
    <s v="Customer_0370"/>
    <s v="P2009"/>
    <s v="Kurti"/>
    <x v="0"/>
    <x v="0"/>
    <n v="1"/>
    <n v="1199"/>
    <n v="1199"/>
    <n v="0.25"/>
    <n v="299.75"/>
    <n v="899.25"/>
    <n v="220.32"/>
    <s v="Jaipur"/>
    <s v="Rajasthan"/>
    <s v="North"/>
    <x v="1"/>
    <s v="Standard"/>
    <n v="2024"/>
    <n v="12"/>
    <s v="December"/>
    <n v="0.245"/>
    <n v="599.5"/>
    <n v="0"/>
  </r>
  <r>
    <s v="ORD101276"/>
    <d v="2024-05-03T00:00:00"/>
    <x v="96"/>
    <s v="Customer_0752"/>
    <s v="P2003"/>
    <s v="Laptop"/>
    <x v="2"/>
    <x v="2"/>
    <n v="1"/>
    <n v="59999"/>
    <n v="59999"/>
    <n v="0.15"/>
    <n v="8999.85"/>
    <n v="50999.15"/>
    <n v="5864.9"/>
    <s v="Mumbai"/>
    <s v="Maharashtra"/>
    <s v="West"/>
    <x v="0"/>
    <s v="Express"/>
    <n v="2024"/>
    <n v="5"/>
    <s v="May"/>
    <n v="0.115"/>
    <n v="41999.3"/>
    <n v="0"/>
  </r>
  <r>
    <s v="ORD101684"/>
    <d v="2025-03-08T00:00:00"/>
    <x v="171"/>
    <s v="Customer_0382"/>
    <s v="P2008"/>
    <s v="Jeans"/>
    <x v="0"/>
    <x v="12"/>
    <n v="2"/>
    <n v="1799"/>
    <n v="3598"/>
    <n v="0.05"/>
    <n v="179.9"/>
    <n v="3418.1"/>
    <n v="1042.52"/>
    <s v="Bengaluru"/>
    <s v="Karnataka"/>
    <s v="South"/>
    <x v="1"/>
    <s v="Standard"/>
    <n v="2025"/>
    <n v="3"/>
    <s v="March"/>
    <n v="0.30499999999999999"/>
    <n v="3238.2"/>
    <n v="0"/>
  </r>
  <r>
    <s v="ORD101949"/>
    <d v="2025-12-11T00:00:00"/>
    <x v="92"/>
    <s v="Customer_0428"/>
    <s v="P2006"/>
    <s v="Power Bank"/>
    <x v="2"/>
    <x v="3"/>
    <n v="1"/>
    <n v="1499"/>
    <n v="1499"/>
    <n v="0.1"/>
    <n v="149.9"/>
    <n v="1349.1"/>
    <n v="175.38"/>
    <s v="Kolkata"/>
    <s v="West Bengal"/>
    <s v="East"/>
    <x v="1"/>
    <s v="Standard"/>
    <n v="2025"/>
    <n v="12"/>
    <s v="December"/>
    <n v="0.13"/>
    <n v="1199.2"/>
    <n v="0"/>
  </r>
  <r>
    <s v="ORD102418"/>
    <d v="2024-05-15T00:00:00"/>
    <x v="599"/>
    <s v="Customer_0161"/>
    <s v="P2014"/>
    <s v="Cookware Set"/>
    <x v="1"/>
    <x v="1"/>
    <n v="3"/>
    <n v="2999"/>
    <n v="8997"/>
    <n v="0.1"/>
    <n v="899.7"/>
    <n v="8097.3"/>
    <n v="1700.43"/>
    <s v="Ahmedabad"/>
    <s v="Gujarat"/>
    <s v="West"/>
    <x v="4"/>
    <s v="Standard"/>
    <n v="2024"/>
    <n v="5"/>
    <s v="May"/>
    <n v="0.21"/>
    <n v="7197.6"/>
    <n v="0"/>
  </r>
  <r>
    <s v="ORD103466"/>
    <d v="2025-05-04T00:00:00"/>
    <x v="500"/>
    <s v="Customer_0404"/>
    <s v="P2021"/>
    <s v="Perfume"/>
    <x v="4"/>
    <x v="13"/>
    <n v="1"/>
    <n v="1499"/>
    <n v="1499"/>
    <n v="0.1"/>
    <n v="149.9"/>
    <n v="1349.1"/>
    <n v="472.18"/>
    <s v="Lucknow"/>
    <s v="Uttar Pradesh"/>
    <s v="North"/>
    <x v="4"/>
    <s v="Standard"/>
    <n v="2025"/>
    <n v="5"/>
    <s v="May"/>
    <n v="0.35"/>
    <n v="1199.2"/>
    <n v="0"/>
  </r>
  <r>
    <s v="ORD103623"/>
    <d v="2024-03-13T00:00:00"/>
    <x v="101"/>
    <s v="Customer_0089"/>
    <s v="P2014"/>
    <s v="Cookware Set"/>
    <x v="1"/>
    <x v="1"/>
    <n v="1"/>
    <n v="2999"/>
    <n v="2999"/>
    <n v="0.1"/>
    <n v="299.89999999999998"/>
    <n v="2699.1"/>
    <n v="566.80999999999995"/>
    <s v="Gurugram"/>
    <s v="Haryana"/>
    <s v="North"/>
    <x v="3"/>
    <s v="Standard"/>
    <n v="2024"/>
    <n v="3"/>
    <s v="March"/>
    <n v="0.21"/>
    <n v="2399.1999999999998"/>
    <n v="0"/>
  </r>
  <r>
    <s v="ORD101292"/>
    <d v="2024-08-22T00:00:00"/>
    <x v="368"/>
    <s v="Customer_0609"/>
    <s v="P2014"/>
    <s v="Cookware Set"/>
    <x v="1"/>
    <x v="1"/>
    <n v="2"/>
    <n v="2999"/>
    <n v="5998"/>
    <n v="0.1"/>
    <n v="599.79999999999995"/>
    <n v="5398.2"/>
    <n v="1133.6199999999999"/>
    <s v="Noida"/>
    <s v="Uttar Pradesh"/>
    <s v="North"/>
    <x v="1"/>
    <s v="Standard"/>
    <n v="2024"/>
    <n v="8"/>
    <s v="August"/>
    <n v="0.21"/>
    <n v="4798.3999999999996"/>
    <n v="0"/>
  </r>
  <r>
    <s v="ORD101830"/>
    <d v="2025-01-27T00:00:00"/>
    <x v="34"/>
    <s v="Customer_0057"/>
    <s v="P2019"/>
    <s v="Sunscreen"/>
    <x v="4"/>
    <x v="11"/>
    <n v="1"/>
    <n v="699"/>
    <n v="699"/>
    <n v="0.1"/>
    <n v="69.900000000000006"/>
    <n v="629.1"/>
    <n v="220.18"/>
    <s v="Noida"/>
    <s v="Uttar Pradesh"/>
    <s v="North"/>
    <x v="4"/>
    <s v="Standard"/>
    <n v="2025"/>
    <n v="1"/>
    <s v="January"/>
    <n v="0.35"/>
    <n v="559.20000000000005"/>
    <n v="0"/>
  </r>
  <r>
    <s v="ORD102942"/>
    <d v="2024-04-01T00:00:00"/>
    <x v="15"/>
    <s v="Customer_0064"/>
    <s v="P2003"/>
    <s v="Laptop"/>
    <x v="2"/>
    <x v="2"/>
    <n v="3"/>
    <n v="59999"/>
    <n v="179997"/>
    <n v="0"/>
    <n v="0"/>
    <n v="179997"/>
    <n v="28799.52"/>
    <s v="Hyderabad"/>
    <s v="Telangana"/>
    <s v="South"/>
    <x v="3"/>
    <s v="Standard"/>
    <n v="2024"/>
    <n v="4"/>
    <s v="April"/>
    <n v="0.16"/>
    <n v="179997"/>
    <n v="0"/>
  </r>
  <r>
    <s v="ORD103113"/>
    <d v="2024-04-14T00:00:00"/>
    <x v="24"/>
    <s v="Customer_0521"/>
    <s v="P2016"/>
    <s v="Bedsheet Set"/>
    <x v="1"/>
    <x v="8"/>
    <n v="1"/>
    <n v="999"/>
    <n v="999"/>
    <n v="0"/>
    <n v="0"/>
    <n v="999"/>
    <n v="239.76"/>
    <s v="Mumbai"/>
    <s v="Maharashtra"/>
    <s v="West"/>
    <x v="3"/>
    <s v="Standard"/>
    <n v="2024"/>
    <n v="4"/>
    <s v="April"/>
    <n v="0.24"/>
    <n v="999"/>
    <n v="0"/>
  </r>
  <r>
    <s v="ORD103238"/>
    <d v="2024-04-15T00:00:00"/>
    <x v="171"/>
    <s v="Customer_0382"/>
    <s v="P2006"/>
    <s v="Power Bank"/>
    <x v="2"/>
    <x v="3"/>
    <n v="1"/>
    <n v="1499"/>
    <n v="1499"/>
    <n v="0.15"/>
    <n v="224.85"/>
    <n v="1274.1500000000001"/>
    <n v="146.53"/>
    <s v="Bengaluru"/>
    <s v="Karnataka"/>
    <s v="South"/>
    <x v="4"/>
    <s v="Standard"/>
    <n v="2024"/>
    <n v="4"/>
    <s v="April"/>
    <n v="0.115"/>
    <n v="1049.3"/>
    <n v="0"/>
  </r>
  <r>
    <s v="ORD103283"/>
    <d v="2024-11-16T00:00:00"/>
    <x v="83"/>
    <s v="Customer_0190"/>
    <s v="P2006"/>
    <s v="Power Bank"/>
    <x v="2"/>
    <x v="3"/>
    <n v="2"/>
    <n v="1499"/>
    <n v="2998"/>
    <n v="0.25"/>
    <n v="749.5"/>
    <n v="2248.5"/>
    <n v="191.12"/>
    <s v="Bengaluru"/>
    <s v="Karnataka"/>
    <s v="South"/>
    <x v="1"/>
    <s v="Standard"/>
    <n v="2024"/>
    <n v="11"/>
    <s v="November"/>
    <n v="8.5000000000000006E-2"/>
    <n v="1499"/>
    <n v="0"/>
  </r>
  <r>
    <s v="ORD103692"/>
    <d v="2025-01-11T00:00:00"/>
    <x v="734"/>
    <s v="Customer_0341"/>
    <s v="P2008"/>
    <s v="Jeans"/>
    <x v="0"/>
    <x v="12"/>
    <n v="1"/>
    <n v="1799"/>
    <n v="1799"/>
    <n v="0.1"/>
    <n v="179.9"/>
    <n v="1619.1"/>
    <n v="469.54"/>
    <s v="Lucknow"/>
    <s v="Uttar Pradesh"/>
    <s v="North"/>
    <x v="3"/>
    <s v="Standard"/>
    <n v="2025"/>
    <n v="1"/>
    <s v="January"/>
    <n v="0.28999999999999998"/>
    <n v="1439.2"/>
    <n v="0"/>
  </r>
  <r>
    <s v="ORD104382"/>
    <d v="2024-11-02T00:00:00"/>
    <x v="214"/>
    <s v="Customer_0129"/>
    <s v="P2009"/>
    <s v="Kurti"/>
    <x v="0"/>
    <x v="0"/>
    <n v="1"/>
    <n v="1199"/>
    <n v="1199"/>
    <n v="0.1"/>
    <n v="119.9"/>
    <n v="1079.0999999999999"/>
    <n v="312.94"/>
    <s v="Ahmedabad"/>
    <s v="Gujarat"/>
    <s v="West"/>
    <x v="4"/>
    <s v="Standard"/>
    <n v="2024"/>
    <n v="11"/>
    <s v="November"/>
    <n v="0.28999999999999998"/>
    <n v="959.2"/>
    <n v="0"/>
  </r>
  <r>
    <s v="ORD104890"/>
    <d v="2024-05-20T00:00:00"/>
    <x v="197"/>
    <s v="Customer_0624"/>
    <s v="P2020"/>
    <s v="Shampoo"/>
    <x v="4"/>
    <x v="10"/>
    <n v="2"/>
    <n v="599"/>
    <n v="1198"/>
    <n v="0"/>
    <n v="0"/>
    <n v="1198"/>
    <n v="455.24"/>
    <s v="Hyderabad"/>
    <s v="Telangana"/>
    <s v="South"/>
    <x v="1"/>
    <s v="Express"/>
    <n v="2024"/>
    <n v="5"/>
    <s v="May"/>
    <n v="0.38"/>
    <n v="1198"/>
    <n v="0"/>
  </r>
  <r>
    <s v="ORD100547"/>
    <d v="2025-01-26T00:00:00"/>
    <x v="330"/>
    <s v="Customer_0513"/>
    <s v="P2003"/>
    <s v="Laptop"/>
    <x v="2"/>
    <x v="2"/>
    <n v="1"/>
    <n v="59999"/>
    <n v="59999"/>
    <n v="0.15"/>
    <n v="8999.85"/>
    <n v="50999.15"/>
    <n v="5864.9"/>
    <s v="Hyderabad"/>
    <s v="Telangana"/>
    <s v="South"/>
    <x v="1"/>
    <s v="Standard"/>
    <n v="2025"/>
    <n v="1"/>
    <s v="January"/>
    <n v="0.115"/>
    <n v="41999.3"/>
    <n v="0"/>
  </r>
  <r>
    <s v="ORD101188"/>
    <d v="2024-05-16T00:00:00"/>
    <x v="173"/>
    <s v="Customer_0024"/>
    <s v="P2017"/>
    <s v="Office Chair"/>
    <x v="1"/>
    <x v="5"/>
    <n v="2"/>
    <n v="5999"/>
    <n v="11998"/>
    <n v="0.1"/>
    <n v="1199.8"/>
    <n v="10798.2"/>
    <n v="2267.62"/>
    <s v="Jaipur"/>
    <s v="Rajasthan"/>
    <s v="North"/>
    <x v="1"/>
    <s v="Standard"/>
    <n v="2024"/>
    <n v="5"/>
    <s v="May"/>
    <n v="0.21"/>
    <n v="9598.4"/>
    <n v="0"/>
  </r>
  <r>
    <s v="ORD101633"/>
    <d v="2025-10-18T00:00:00"/>
    <x v="261"/>
    <s v="Customer_0166"/>
    <s v="P2001"/>
    <s v="Smartphone"/>
    <x v="2"/>
    <x v="7"/>
    <n v="1"/>
    <n v="24999"/>
    <n v="24999"/>
    <n v="0.2"/>
    <n v="4999.8"/>
    <n v="19999.2"/>
    <n v="1999.92"/>
    <s v="Hyderabad"/>
    <s v="Telangana"/>
    <s v="South"/>
    <x v="0"/>
    <s v="Standard"/>
    <n v="2025"/>
    <n v="10"/>
    <s v="October"/>
    <n v="0.1"/>
    <n v="14999.4"/>
    <n v="0"/>
  </r>
  <r>
    <s v="ORD103639"/>
    <d v="2025-11-24T00:00:00"/>
    <x v="475"/>
    <s v="Customer_0657"/>
    <s v="P2023"/>
    <s v="Dumbbells"/>
    <x v="3"/>
    <x v="9"/>
    <n v="1"/>
    <n v="1599"/>
    <n v="1599"/>
    <n v="0.15"/>
    <n v="239.85"/>
    <n v="1359.15"/>
    <n v="319.39999999999998"/>
    <s v="Jaipur"/>
    <s v="Rajasthan"/>
    <s v="North"/>
    <x v="4"/>
    <s v="Standard"/>
    <n v="2025"/>
    <n v="11"/>
    <s v="November"/>
    <n v="0.23499999999999999"/>
    <n v="1119.3"/>
    <n v="0"/>
  </r>
  <r>
    <s v="ORD103895"/>
    <d v="2024-05-26T00:00:00"/>
    <x v="705"/>
    <s v="Customer_0522"/>
    <s v="P2003"/>
    <s v="Laptop"/>
    <x v="2"/>
    <x v="2"/>
    <n v="2"/>
    <n v="59999"/>
    <n v="119998"/>
    <n v="0.05"/>
    <n v="5999.9"/>
    <n v="113998.1"/>
    <n v="16529.72"/>
    <s v="Noida"/>
    <s v="Uttar Pradesh"/>
    <s v="North"/>
    <x v="4"/>
    <s v="Standard"/>
    <n v="2024"/>
    <n v="5"/>
    <s v="May"/>
    <n v="0.14499999999999999"/>
    <n v="107998.2"/>
    <n v="0"/>
  </r>
  <r>
    <s v="ORD104737"/>
    <d v="2024-03-11T00:00:00"/>
    <x v="255"/>
    <s v="Customer_0188"/>
    <s v="P2002"/>
    <s v="Wireless Earbuds"/>
    <x v="2"/>
    <x v="7"/>
    <n v="1"/>
    <n v="2999"/>
    <n v="2999"/>
    <n v="0"/>
    <n v="0"/>
    <n v="2999"/>
    <n v="479.84"/>
    <s v="Mumbai"/>
    <s v="Maharashtra"/>
    <s v="West"/>
    <x v="4"/>
    <s v="Standard"/>
    <n v="2024"/>
    <n v="3"/>
    <s v="March"/>
    <n v="0.16"/>
    <n v="2999"/>
    <n v="0"/>
  </r>
  <r>
    <s v="ORD100263"/>
    <d v="2025-06-27T00:00:00"/>
    <x v="732"/>
    <s v="Customer_0167"/>
    <s v="P2006"/>
    <s v="Power Bank"/>
    <x v="2"/>
    <x v="3"/>
    <n v="2"/>
    <n v="1499"/>
    <n v="2998"/>
    <n v="0.3"/>
    <n v="899.4"/>
    <n v="2098.6"/>
    <n v="146.9"/>
    <s v="Kolkata"/>
    <s v="West Bengal"/>
    <s v="East"/>
    <x v="4"/>
    <s v="Standard"/>
    <n v="2025"/>
    <n v="6"/>
    <s v="June"/>
    <n v="7.0000000000000007E-2"/>
    <n v="1199.2"/>
    <n v="0"/>
  </r>
  <r>
    <s v="ORD102303"/>
    <d v="2025-07-30T00:00:00"/>
    <x v="568"/>
    <s v="Customer_0203"/>
    <s v="P2021"/>
    <s v="Perfume"/>
    <x v="4"/>
    <x v="13"/>
    <n v="1"/>
    <n v="1499"/>
    <n v="1499"/>
    <n v="0.25"/>
    <n v="374.75"/>
    <n v="1124.25"/>
    <n v="342.9"/>
    <s v="Kolkata"/>
    <s v="West Bengal"/>
    <s v="East"/>
    <x v="1"/>
    <s v="Express"/>
    <n v="2025"/>
    <n v="7"/>
    <s v="July"/>
    <n v="0.30499999999999999"/>
    <n v="749.5"/>
    <n v="0"/>
  </r>
  <r>
    <s v="ORD102438"/>
    <d v="2024-01-09T00:00:00"/>
    <x v="423"/>
    <s v="Customer_0290"/>
    <s v="P2010"/>
    <s v="Dress"/>
    <x v="0"/>
    <x v="0"/>
    <n v="2"/>
    <n v="1999"/>
    <n v="3998"/>
    <n v="0.2"/>
    <n v="799.6"/>
    <n v="3198.4"/>
    <n v="831.58"/>
    <s v="Kolkata"/>
    <s v="West Bengal"/>
    <s v="East"/>
    <x v="0"/>
    <s v="Standard"/>
    <n v="2024"/>
    <n v="1"/>
    <s v="January"/>
    <n v="0.26"/>
    <n v="2398.8000000000002"/>
    <n v="0"/>
  </r>
  <r>
    <s v="ORD102968"/>
    <d v="2025-09-16T00:00:00"/>
    <x v="748"/>
    <s v="Customer_0402"/>
    <s v="P2021"/>
    <s v="Perfume"/>
    <x v="4"/>
    <x v="13"/>
    <n v="1"/>
    <n v="1499"/>
    <n v="1499"/>
    <n v="0.05"/>
    <n v="74.95"/>
    <n v="1424.05"/>
    <n v="519.78"/>
    <s v="Bengaluru"/>
    <s v="Karnataka"/>
    <s v="South"/>
    <x v="4"/>
    <s v="Express"/>
    <n v="2025"/>
    <n v="9"/>
    <s v="September"/>
    <n v="0.36499999999999999"/>
    <n v="1349.1"/>
    <n v="0"/>
  </r>
  <r>
    <s v="ORD103774"/>
    <d v="2025-10-27T00:00:00"/>
    <x v="8"/>
    <s v="Customer_0071"/>
    <s v="P2020"/>
    <s v="Shampoo"/>
    <x v="4"/>
    <x v="10"/>
    <n v="1"/>
    <n v="599"/>
    <n v="599"/>
    <n v="0.1"/>
    <n v="59.9"/>
    <n v="539.1"/>
    <n v="188.68"/>
    <s v="Noida"/>
    <s v="Uttar Pradesh"/>
    <s v="North"/>
    <x v="1"/>
    <s v="Same Day"/>
    <n v="2025"/>
    <n v="10"/>
    <s v="October"/>
    <n v="0.35"/>
    <n v="479.2"/>
    <n v="0"/>
  </r>
  <r>
    <s v="ORD104900"/>
    <d v="2024-06-17T00:00:00"/>
    <x v="380"/>
    <s v="Customer_0056"/>
    <s v="P2013"/>
    <s v="Mixer Grinder"/>
    <x v="1"/>
    <x v="1"/>
    <n v="1"/>
    <n v="3499"/>
    <n v="3499"/>
    <n v="0.15"/>
    <n v="524.85"/>
    <n v="2974.15"/>
    <n v="579.96"/>
    <s v="Delhi"/>
    <s v="Delhi"/>
    <s v="North"/>
    <x v="1"/>
    <s v="Standard"/>
    <n v="2024"/>
    <n v="6"/>
    <s v="June"/>
    <n v="0.19500000000000001"/>
    <n v="2449.3000000000002"/>
    <n v="0"/>
  </r>
  <r>
    <s v="ORD100751"/>
    <d v="2025-03-26T00:00:00"/>
    <x v="53"/>
    <s v="Customer_0084"/>
    <s v="P2010"/>
    <s v="Dress"/>
    <x v="0"/>
    <x v="0"/>
    <n v="2"/>
    <n v="1999"/>
    <n v="3998"/>
    <n v="0.05"/>
    <n v="199.9"/>
    <n v="3798.1"/>
    <n v="1158.42"/>
    <s v="Kolkata"/>
    <s v="West Bengal"/>
    <s v="East"/>
    <x v="0"/>
    <s v="Express"/>
    <n v="2025"/>
    <n v="3"/>
    <s v="March"/>
    <n v="0.30499999999999999"/>
    <n v="3598.2"/>
    <n v="0"/>
  </r>
  <r>
    <s v="ORD101047"/>
    <d v="2024-12-25T00:00:00"/>
    <x v="315"/>
    <s v="Customer_0468"/>
    <s v="P2020"/>
    <s v="Shampoo"/>
    <x v="4"/>
    <x v="10"/>
    <n v="1"/>
    <n v="599"/>
    <n v="599"/>
    <n v="0.05"/>
    <n v="29.95"/>
    <n v="569.04999999999995"/>
    <n v="207.7"/>
    <s v="Lucknow"/>
    <s v="Uttar Pradesh"/>
    <s v="North"/>
    <x v="0"/>
    <s v="Express"/>
    <n v="2024"/>
    <n v="12"/>
    <s v="December"/>
    <n v="0.36499999999999999"/>
    <n v="539.1"/>
    <n v="0"/>
  </r>
  <r>
    <s v="ORD102068"/>
    <d v="2024-08-06T00:00:00"/>
    <x v="723"/>
    <s v="Customer_0372"/>
    <s v="P2009"/>
    <s v="Kurti"/>
    <x v="0"/>
    <x v="0"/>
    <n v="2"/>
    <n v="1199"/>
    <n v="2398"/>
    <n v="0.15"/>
    <n v="359.7"/>
    <n v="2038.3"/>
    <n v="560.53"/>
    <s v="Mumbai"/>
    <s v="Maharashtra"/>
    <s v="West"/>
    <x v="2"/>
    <s v="Standard"/>
    <n v="2024"/>
    <n v="8"/>
    <s v="August"/>
    <n v="0.27500000000000002"/>
    <n v="1678.6"/>
    <n v="0"/>
  </r>
  <r>
    <s v="ORD104170"/>
    <d v="2025-10-05T00:00:00"/>
    <x v="222"/>
    <s v="Customer_0240"/>
    <s v="P2011"/>
    <s v="Sneakers"/>
    <x v="0"/>
    <x v="4"/>
    <n v="1"/>
    <n v="2499"/>
    <n v="2499"/>
    <n v="0.3"/>
    <n v="749.7"/>
    <n v="1749.3"/>
    <n v="402.34"/>
    <s v="Ahmedabad"/>
    <s v="Gujarat"/>
    <s v="West"/>
    <x v="1"/>
    <s v="Standard"/>
    <n v="2025"/>
    <n v="10"/>
    <s v="October"/>
    <n v="0.23"/>
    <n v="999.6"/>
    <n v="0"/>
  </r>
  <r>
    <s v="ORD100215"/>
    <d v="2024-06-04T00:00:00"/>
    <x v="312"/>
    <s v="Customer_0750"/>
    <s v="P2013"/>
    <s v="Mixer Grinder"/>
    <x v="1"/>
    <x v="1"/>
    <n v="1"/>
    <n v="3499"/>
    <n v="3499"/>
    <n v="0.25"/>
    <n v="874.75"/>
    <n v="2624.25"/>
    <n v="433"/>
    <s v="Kolkata"/>
    <s v="West Bengal"/>
    <s v="East"/>
    <x v="1"/>
    <s v="Express"/>
    <n v="2024"/>
    <n v="6"/>
    <s v="June"/>
    <n v="0.16500000000000001"/>
    <n v="1749.5"/>
    <n v="0"/>
  </r>
  <r>
    <s v="ORD100387"/>
    <d v="2025-02-25T00:00:00"/>
    <x v="423"/>
    <s v="Customer_0290"/>
    <s v="P2008"/>
    <s v="Jeans"/>
    <x v="0"/>
    <x v="12"/>
    <n v="3"/>
    <n v="1799"/>
    <n v="5397"/>
    <n v="0.1"/>
    <n v="539.70000000000005"/>
    <n v="4857.3"/>
    <n v="1408.62"/>
    <s v="Mumbai"/>
    <s v="Maharashtra"/>
    <s v="West"/>
    <x v="2"/>
    <s v="Standard"/>
    <n v="2025"/>
    <n v="2"/>
    <s v="February"/>
    <n v="0.28999999999999998"/>
    <n v="4317.6000000000004"/>
    <n v="0"/>
  </r>
  <r>
    <s v="ORD101238"/>
    <d v="2025-09-22T00:00:00"/>
    <x v="232"/>
    <s v="Customer_0070"/>
    <s v="P2006"/>
    <s v="Power Bank"/>
    <x v="2"/>
    <x v="3"/>
    <n v="2"/>
    <n v="1499"/>
    <n v="2998"/>
    <n v="0"/>
    <n v="0"/>
    <n v="2998"/>
    <n v="479.68"/>
    <s v="Noida"/>
    <s v="Uttar Pradesh"/>
    <s v="North"/>
    <x v="1"/>
    <s v="Standard"/>
    <n v="2025"/>
    <n v="9"/>
    <s v="September"/>
    <n v="0.16"/>
    <n v="2998"/>
    <n v="0"/>
  </r>
  <r>
    <s v="ORD101678"/>
    <d v="2025-12-04T00:00:00"/>
    <x v="137"/>
    <s v="Customer_0783"/>
    <s v="P2014"/>
    <s v="Cookware Set"/>
    <x v="1"/>
    <x v="1"/>
    <n v="1"/>
    <n v="2999"/>
    <n v="2999"/>
    <n v="0.3"/>
    <n v="899.7"/>
    <n v="2099.3000000000002"/>
    <n v="314.89999999999998"/>
    <s v="Kolkata"/>
    <s v="West Bengal"/>
    <s v="East"/>
    <x v="0"/>
    <s v="Standard"/>
    <n v="2025"/>
    <n v="12"/>
    <s v="December"/>
    <n v="0.15"/>
    <n v="1199.5999999999999"/>
    <n v="0"/>
  </r>
  <r>
    <s v="ORD101813"/>
    <d v="2025-03-29T00:00:00"/>
    <x v="448"/>
    <s v="Customer_0439"/>
    <s v="P2003"/>
    <s v="Laptop"/>
    <x v="2"/>
    <x v="2"/>
    <n v="1"/>
    <n v="59999"/>
    <n v="59999"/>
    <n v="0"/>
    <n v="0"/>
    <n v="59999"/>
    <n v="9599.84"/>
    <s v="Pune"/>
    <s v="Maharashtra"/>
    <s v="West"/>
    <x v="0"/>
    <s v="Express"/>
    <n v="2025"/>
    <n v="3"/>
    <s v="March"/>
    <n v="0.16"/>
    <n v="59999"/>
    <n v="0"/>
  </r>
  <r>
    <s v="ORD104156"/>
    <d v="2024-08-10T00:00:00"/>
    <x v="684"/>
    <s v="Customer_0691"/>
    <s v="P2004"/>
    <s v="Wireless Mouse"/>
    <x v="2"/>
    <x v="3"/>
    <n v="1"/>
    <n v="899"/>
    <n v="899"/>
    <n v="0.15"/>
    <n v="134.85"/>
    <n v="764.15"/>
    <n v="87.88"/>
    <s v="Ahmedabad"/>
    <s v="Gujarat"/>
    <s v="West"/>
    <x v="4"/>
    <s v="Standard"/>
    <n v="2024"/>
    <n v="8"/>
    <s v="August"/>
    <n v="0.115"/>
    <n v="629.29999999999995"/>
    <n v="0"/>
  </r>
  <r>
    <s v="ORD100100"/>
    <d v="2024-03-29T00:00:00"/>
    <x v="571"/>
    <s v="Customer_0472"/>
    <s v="P2020"/>
    <s v="Shampoo"/>
    <x v="4"/>
    <x v="10"/>
    <n v="2"/>
    <n v="599"/>
    <n v="1198"/>
    <n v="0.15"/>
    <n v="179.7"/>
    <n v="1018.3"/>
    <n v="341.13"/>
    <s v="Jaipur"/>
    <s v="Rajasthan"/>
    <s v="North"/>
    <x v="4"/>
    <s v="Same Day"/>
    <n v="2024"/>
    <n v="3"/>
    <s v="March"/>
    <n v="0.33500000000000002"/>
    <n v="838.6"/>
    <n v="0"/>
  </r>
  <r>
    <s v="ORD101014"/>
    <d v="2024-04-12T00:00:00"/>
    <x v="110"/>
    <s v="Customer_0412"/>
    <s v="P2020"/>
    <s v="Shampoo"/>
    <x v="4"/>
    <x v="10"/>
    <n v="4"/>
    <n v="599"/>
    <n v="2396"/>
    <n v="0.2"/>
    <n v="479.2"/>
    <n v="1916.8"/>
    <n v="613.38"/>
    <s v="Gurugram"/>
    <s v="Haryana"/>
    <s v="North"/>
    <x v="2"/>
    <s v="Standard"/>
    <n v="2024"/>
    <n v="4"/>
    <s v="April"/>
    <n v="0.32"/>
    <n v="1437.6"/>
    <n v="0"/>
  </r>
  <r>
    <s v="ORD101867"/>
    <d v="2024-05-23T00:00:00"/>
    <x v="227"/>
    <s v="Customer_0242"/>
    <s v="P2014"/>
    <s v="Cookware Set"/>
    <x v="1"/>
    <x v="1"/>
    <n v="2"/>
    <n v="2999"/>
    <n v="5998"/>
    <n v="0.2"/>
    <n v="1199.5999999999999"/>
    <n v="4798.3999999999996"/>
    <n v="863.71"/>
    <s v="Pune"/>
    <s v="Maharashtra"/>
    <s v="West"/>
    <x v="3"/>
    <s v="Standard"/>
    <n v="2024"/>
    <n v="5"/>
    <s v="May"/>
    <n v="0.18"/>
    <n v="3598.8"/>
    <n v="0"/>
  </r>
  <r>
    <s v="ORD102683"/>
    <d v="2024-05-06T00:00:00"/>
    <x v="458"/>
    <s v="Customer_0164"/>
    <s v="P2002"/>
    <s v="Wireless Earbuds"/>
    <x v="2"/>
    <x v="7"/>
    <n v="1"/>
    <n v="2999"/>
    <n v="2999"/>
    <n v="0.25"/>
    <n v="749.75"/>
    <n v="2249.25"/>
    <n v="191.19"/>
    <s v="Noida"/>
    <s v="Uttar Pradesh"/>
    <s v="North"/>
    <x v="4"/>
    <s v="Express"/>
    <n v="2024"/>
    <n v="5"/>
    <s v="May"/>
    <n v="8.5000000000000006E-2"/>
    <n v="1499.5"/>
    <n v="0"/>
  </r>
  <r>
    <s v="ORD102801"/>
    <d v="2025-08-26T00:00:00"/>
    <x v="361"/>
    <s v="Customer_0671"/>
    <s v="P2022"/>
    <s v="Yoga Mat"/>
    <x v="3"/>
    <x v="9"/>
    <n v="1"/>
    <n v="899"/>
    <n v="899"/>
    <n v="0"/>
    <n v="0"/>
    <n v="899"/>
    <n v="251.72"/>
    <s v="Bengaluru"/>
    <s v="Karnataka"/>
    <s v="South"/>
    <x v="1"/>
    <s v="Standard"/>
    <n v="2025"/>
    <n v="8"/>
    <s v="August"/>
    <n v="0.28000000000000003"/>
    <n v="899"/>
    <n v="0"/>
  </r>
  <r>
    <s v="ORD103403"/>
    <d v="2025-01-28T00:00:00"/>
    <x v="143"/>
    <s v="Customer_0140"/>
    <s v="P2013"/>
    <s v="Mixer Grinder"/>
    <x v="1"/>
    <x v="1"/>
    <n v="3"/>
    <n v="3499"/>
    <n v="10497"/>
    <n v="0.15"/>
    <n v="1574.55"/>
    <n v="8922.4500000000007"/>
    <n v="1739.88"/>
    <s v="Jaipur"/>
    <s v="Rajasthan"/>
    <s v="North"/>
    <x v="1"/>
    <s v="Express"/>
    <n v="2025"/>
    <n v="1"/>
    <s v="January"/>
    <n v="0.19500000000000001"/>
    <n v="7347.9"/>
    <n v="0"/>
  </r>
  <r>
    <s v="ORD103579"/>
    <d v="2024-12-25T00:00:00"/>
    <x v="104"/>
    <s v="Customer_0374"/>
    <s v="P2011"/>
    <s v="Sneakers"/>
    <x v="0"/>
    <x v="4"/>
    <n v="1"/>
    <n v="2499"/>
    <n v="2499"/>
    <n v="0.1"/>
    <n v="249.9"/>
    <n v="2249.1"/>
    <n v="652.24"/>
    <s v="Delhi"/>
    <s v="Delhi"/>
    <s v="North"/>
    <x v="4"/>
    <s v="Standard"/>
    <n v="2024"/>
    <n v="12"/>
    <s v="December"/>
    <n v="0.28999999999999998"/>
    <n v="1999.2"/>
    <n v="0"/>
  </r>
  <r>
    <s v="ORD104111"/>
    <d v="2025-03-15T00:00:00"/>
    <x v="261"/>
    <s v="Customer_0166"/>
    <s v="P2004"/>
    <s v="Wireless Mouse"/>
    <x v="2"/>
    <x v="3"/>
    <n v="1"/>
    <n v="899"/>
    <n v="899"/>
    <n v="0.05"/>
    <n v="44.95"/>
    <n v="854.05"/>
    <n v="123.84"/>
    <s v="Bengaluru"/>
    <s v="Karnataka"/>
    <s v="South"/>
    <x v="0"/>
    <s v="Standard"/>
    <n v="2025"/>
    <n v="3"/>
    <s v="March"/>
    <n v="0.14499999999999999"/>
    <n v="809.1"/>
    <n v="0"/>
  </r>
  <r>
    <s v="ORD104214"/>
    <d v="2024-11-18T00:00:00"/>
    <x v="403"/>
    <s v="Customer_0344"/>
    <s v="P2002"/>
    <s v="Wireless Earbuds"/>
    <x v="2"/>
    <x v="7"/>
    <n v="1"/>
    <n v="2999"/>
    <n v="2999"/>
    <n v="0.1"/>
    <n v="299.89999999999998"/>
    <n v="2699.1"/>
    <n v="350.88"/>
    <s v="Kolkata"/>
    <s v="West Bengal"/>
    <s v="East"/>
    <x v="2"/>
    <s v="Express"/>
    <n v="2024"/>
    <n v="11"/>
    <s v="November"/>
    <n v="0.13"/>
    <n v="2399.1999999999998"/>
    <n v="0"/>
  </r>
  <r>
    <s v="ORD104933"/>
    <d v="2024-05-23T00:00:00"/>
    <x v="193"/>
    <s v="Customer_0183"/>
    <s v="P2009"/>
    <s v="Kurti"/>
    <x v="0"/>
    <x v="0"/>
    <n v="1"/>
    <n v="1199"/>
    <n v="1199"/>
    <n v="0.25"/>
    <n v="299.75"/>
    <n v="899.25"/>
    <n v="220.32"/>
    <s v="Delhi"/>
    <s v="Delhi"/>
    <s v="North"/>
    <x v="3"/>
    <s v="Standard"/>
    <n v="2024"/>
    <n v="5"/>
    <s v="May"/>
    <n v="0.245"/>
    <n v="599.5"/>
    <n v="0"/>
  </r>
  <r>
    <s v="ORD100168"/>
    <d v="2024-09-10T00:00:00"/>
    <x v="625"/>
    <s v="Customer_0516"/>
    <s v="P2001"/>
    <s v="Smartphone"/>
    <x v="2"/>
    <x v="7"/>
    <n v="1"/>
    <n v="24999"/>
    <n v="24999"/>
    <n v="0.15"/>
    <n v="3749.85"/>
    <n v="21249.15"/>
    <n v="2443.65"/>
    <s v="Delhi"/>
    <s v="Delhi"/>
    <s v="North"/>
    <x v="4"/>
    <s v="Same Day"/>
    <n v="2024"/>
    <n v="9"/>
    <s v="September"/>
    <n v="0.115"/>
    <n v="17499.3"/>
    <n v="0"/>
  </r>
  <r>
    <s v="ORD102307"/>
    <d v="2024-10-10T00:00:00"/>
    <x v="708"/>
    <s v="Customer_0269"/>
    <s v="P2011"/>
    <s v="Sneakers"/>
    <x v="0"/>
    <x v="4"/>
    <n v="2"/>
    <n v="2499"/>
    <n v="4998"/>
    <n v="0.05"/>
    <n v="249.9"/>
    <n v="4748.1000000000004"/>
    <n v="1448.17"/>
    <s v="Lucknow"/>
    <s v="Uttar Pradesh"/>
    <s v="North"/>
    <x v="1"/>
    <s v="Same Day"/>
    <n v="2024"/>
    <n v="10"/>
    <s v="October"/>
    <n v="0.30499999999999999"/>
    <n v="4498.2"/>
    <n v="0"/>
  </r>
  <r>
    <s v="ORD102504"/>
    <d v="2025-10-22T00:00:00"/>
    <x v="378"/>
    <s v="Customer_0159"/>
    <s v="P2017"/>
    <s v="Office Chair"/>
    <x v="1"/>
    <x v="5"/>
    <n v="1"/>
    <n v="5999"/>
    <n v="5999"/>
    <n v="0.15"/>
    <n v="899.85"/>
    <n v="5099.1499999999996"/>
    <n v="994.33"/>
    <s v="Pune"/>
    <s v="Maharashtra"/>
    <s v="West"/>
    <x v="1"/>
    <s v="Standard"/>
    <n v="2025"/>
    <n v="10"/>
    <s v="October"/>
    <n v="0.19500000000000001"/>
    <n v="4199.3"/>
    <n v="0"/>
  </r>
  <r>
    <s v="ORD103610"/>
    <d v="2024-03-27T00:00:00"/>
    <x v="62"/>
    <s v="Customer_0204"/>
    <s v="P2006"/>
    <s v="Power Bank"/>
    <x v="2"/>
    <x v="3"/>
    <n v="1"/>
    <n v="1499"/>
    <n v="1499"/>
    <n v="0"/>
    <n v="0"/>
    <n v="1499"/>
    <n v="239.84"/>
    <s v="Pune"/>
    <s v="Maharashtra"/>
    <s v="West"/>
    <x v="1"/>
    <s v="Standard"/>
    <n v="2024"/>
    <n v="3"/>
    <s v="March"/>
    <n v="0.16"/>
    <n v="1499"/>
    <n v="0"/>
  </r>
  <r>
    <s v="ORD103946"/>
    <d v="2024-09-11T00:00:00"/>
    <x v="448"/>
    <s v="Customer_0439"/>
    <s v="P2016"/>
    <s v="Bedsheet Set"/>
    <x v="1"/>
    <x v="8"/>
    <n v="1"/>
    <n v="999"/>
    <n v="999"/>
    <n v="0.2"/>
    <n v="199.8"/>
    <n v="799.2"/>
    <n v="143.86000000000001"/>
    <s v="Ahmedabad"/>
    <s v="Gujarat"/>
    <s v="West"/>
    <x v="1"/>
    <s v="Standard"/>
    <n v="2024"/>
    <n v="9"/>
    <s v="September"/>
    <n v="0.18"/>
    <n v="599.4"/>
    <n v="0"/>
  </r>
  <r>
    <s v="ORD103983"/>
    <d v="2025-07-20T00:00:00"/>
    <x v="89"/>
    <s v="Customer_0476"/>
    <s v="P2001"/>
    <s v="Smartphone"/>
    <x v="2"/>
    <x v="7"/>
    <n v="2"/>
    <n v="24999"/>
    <n v="49998"/>
    <n v="0.1"/>
    <n v="4999.8"/>
    <n v="44998.2"/>
    <n v="5849.77"/>
    <s v="Mumbai"/>
    <s v="Maharashtra"/>
    <s v="West"/>
    <x v="4"/>
    <s v="Standard"/>
    <n v="2025"/>
    <n v="7"/>
    <s v="July"/>
    <n v="0.13"/>
    <n v="39998.400000000001"/>
    <n v="0"/>
  </r>
  <r>
    <s v="ORD104039"/>
    <d v="2025-09-07T00:00:00"/>
    <x v="700"/>
    <s v="Customer_0405"/>
    <s v="P2016"/>
    <s v="Bedsheet Set"/>
    <x v="1"/>
    <x v="8"/>
    <n v="1"/>
    <n v="999"/>
    <n v="999"/>
    <n v="0"/>
    <n v="0"/>
    <n v="999"/>
    <n v="239.76"/>
    <s v="Bengaluru"/>
    <s v="Karnataka"/>
    <s v="South"/>
    <x v="1"/>
    <s v="Standard"/>
    <n v="2025"/>
    <n v="9"/>
    <s v="September"/>
    <n v="0.24"/>
    <n v="999"/>
    <n v="0"/>
  </r>
  <r>
    <s v="ORD104883"/>
    <d v="2025-09-06T00:00:00"/>
    <x v="226"/>
    <s v="Customer_0526"/>
    <s v="P2015"/>
    <s v="Table Lamp"/>
    <x v="1"/>
    <x v="8"/>
    <n v="1"/>
    <n v="1299"/>
    <n v="1299"/>
    <n v="0.05"/>
    <n v="64.95"/>
    <n v="1234.05"/>
    <n v="277.66000000000003"/>
    <s v="Ahmedabad"/>
    <s v="Gujarat"/>
    <s v="West"/>
    <x v="1"/>
    <s v="Express"/>
    <n v="2025"/>
    <n v="9"/>
    <s v="September"/>
    <n v="0.22500000000000001"/>
    <n v="1169.0999999999999"/>
    <n v="0"/>
  </r>
  <r>
    <s v="ORD100454"/>
    <d v="2025-09-14T00:00:00"/>
    <x v="32"/>
    <s v="Customer_0295"/>
    <s v="P2018"/>
    <s v="Face Wash"/>
    <x v="4"/>
    <x v="11"/>
    <n v="1"/>
    <n v="399"/>
    <n v="399"/>
    <n v="0.1"/>
    <n v="39.9"/>
    <n v="359.1"/>
    <n v="125.68"/>
    <s v="Delhi"/>
    <s v="Delhi"/>
    <s v="North"/>
    <x v="1"/>
    <s v="Express"/>
    <n v="2025"/>
    <n v="9"/>
    <s v="September"/>
    <n v="0.35"/>
    <n v="319.2"/>
    <n v="0"/>
  </r>
  <r>
    <s v="ORD100694"/>
    <d v="2024-10-18T00:00:00"/>
    <x v="416"/>
    <s v="Customer_0324"/>
    <s v="P2016"/>
    <s v="Bedsheet Set"/>
    <x v="1"/>
    <x v="8"/>
    <n v="1"/>
    <n v="999"/>
    <n v="999"/>
    <n v="0.05"/>
    <n v="49.95"/>
    <n v="949.05"/>
    <n v="213.54"/>
    <s v="Jaipur"/>
    <s v="Rajasthan"/>
    <s v="North"/>
    <x v="4"/>
    <s v="Standard"/>
    <n v="2024"/>
    <n v="10"/>
    <s v="October"/>
    <n v="0.22500000000000001"/>
    <n v="899.1"/>
    <n v="0"/>
  </r>
  <r>
    <s v="ORD101812"/>
    <d v="2025-12-08T00:00:00"/>
    <x v="571"/>
    <s v="Customer_0472"/>
    <s v="P2025"/>
    <s v="Football"/>
    <x v="3"/>
    <x v="6"/>
    <n v="1"/>
    <n v="999"/>
    <n v="999"/>
    <n v="0"/>
    <n v="0"/>
    <n v="999"/>
    <n v="279.72000000000003"/>
    <s v="Mumbai"/>
    <s v="Maharashtra"/>
    <s v="West"/>
    <x v="1"/>
    <s v="Standard"/>
    <n v="2025"/>
    <n v="12"/>
    <s v="December"/>
    <n v="0.28000000000000003"/>
    <n v="999"/>
    <n v="0"/>
  </r>
  <r>
    <s v="ORD102917"/>
    <d v="2024-01-28T00:00:00"/>
    <x v="294"/>
    <s v="Customer_0181"/>
    <s v="P2007"/>
    <s v="T-Shirt"/>
    <x v="0"/>
    <x v="12"/>
    <n v="3"/>
    <n v="799"/>
    <n v="2397"/>
    <n v="0.25"/>
    <n v="599.25"/>
    <n v="1797.75"/>
    <n v="440.45"/>
    <s v="Ahmedabad"/>
    <s v="Gujarat"/>
    <s v="West"/>
    <x v="1"/>
    <s v="Standard"/>
    <n v="2024"/>
    <n v="1"/>
    <s v="January"/>
    <n v="0.245"/>
    <n v="1198.5"/>
    <n v="0"/>
  </r>
  <r>
    <s v="ORD103553"/>
    <d v="2025-11-05T00:00:00"/>
    <x v="72"/>
    <s v="Customer_0445"/>
    <s v="P2003"/>
    <s v="Laptop"/>
    <x v="2"/>
    <x v="2"/>
    <n v="1"/>
    <n v="59999"/>
    <n v="59999"/>
    <n v="0.3"/>
    <n v="17999.7"/>
    <n v="41999.3"/>
    <n v="2939.95"/>
    <s v="Hyderabad"/>
    <s v="Telangana"/>
    <s v="South"/>
    <x v="1"/>
    <s v="Express"/>
    <n v="2025"/>
    <n v="11"/>
    <s v="November"/>
    <n v="7.0000000000000007E-2"/>
    <n v="23999.599999999999"/>
    <n v="0"/>
  </r>
  <r>
    <s v="ORD104001"/>
    <d v="2024-11-04T00:00:00"/>
    <x v="698"/>
    <s v="Customer_0416"/>
    <s v="P2020"/>
    <s v="Shampoo"/>
    <x v="4"/>
    <x v="10"/>
    <n v="1"/>
    <n v="599"/>
    <n v="599"/>
    <n v="0"/>
    <n v="0"/>
    <n v="599"/>
    <n v="227.62"/>
    <s v="Ahmedabad"/>
    <s v="Gujarat"/>
    <s v="West"/>
    <x v="1"/>
    <s v="Standard"/>
    <n v="2024"/>
    <n v="11"/>
    <s v="November"/>
    <n v="0.38"/>
    <n v="599"/>
    <n v="0"/>
  </r>
  <r>
    <s v="ORD104172"/>
    <d v="2024-07-29T00:00:00"/>
    <x v="117"/>
    <s v="Customer_0112"/>
    <s v="P2023"/>
    <s v="Dumbbells"/>
    <x v="3"/>
    <x v="9"/>
    <n v="2"/>
    <n v="1599"/>
    <n v="3198"/>
    <n v="0.1"/>
    <n v="319.8"/>
    <n v="2878.2"/>
    <n v="719.55"/>
    <s v="Kolkata"/>
    <s v="West Bengal"/>
    <s v="East"/>
    <x v="2"/>
    <s v="Standard"/>
    <n v="2024"/>
    <n v="7"/>
    <s v="July"/>
    <n v="0.25"/>
    <n v="2558.4"/>
    <n v="0"/>
  </r>
  <r>
    <s v="ORD104307"/>
    <d v="2025-06-14T00:00:00"/>
    <x v="271"/>
    <s v="Customer_0771"/>
    <s v="P2007"/>
    <s v="T-Shirt"/>
    <x v="0"/>
    <x v="12"/>
    <n v="1"/>
    <n v="799"/>
    <n v="799"/>
    <n v="0.05"/>
    <n v="39.950000000000003"/>
    <n v="759.05"/>
    <n v="231.51"/>
    <s v="Gurugram"/>
    <s v="Haryana"/>
    <s v="North"/>
    <x v="3"/>
    <s v="Express"/>
    <n v="2025"/>
    <n v="6"/>
    <s v="June"/>
    <n v="0.30499999999999999"/>
    <n v="719.1"/>
    <n v="0"/>
  </r>
  <r>
    <s v="ORD100282"/>
    <d v="2025-09-13T00:00:00"/>
    <x v="16"/>
    <s v="Customer_0592"/>
    <s v="P2012"/>
    <s v="Sandals"/>
    <x v="0"/>
    <x v="4"/>
    <n v="1"/>
    <n v="1299"/>
    <n v="1299"/>
    <n v="0.05"/>
    <n v="64.95"/>
    <n v="1234.05"/>
    <n v="376.39"/>
    <s v="Jaipur"/>
    <s v="Rajasthan"/>
    <s v="North"/>
    <x v="3"/>
    <s v="Standard"/>
    <n v="2025"/>
    <n v="9"/>
    <s v="September"/>
    <n v="0.30499999999999999"/>
    <n v="1169.0999999999999"/>
    <n v="0"/>
  </r>
  <r>
    <s v="ORD100792"/>
    <d v="2025-06-05T00:00:00"/>
    <x v="789"/>
    <s v="Customer_0001"/>
    <s v="P2006"/>
    <s v="Power Bank"/>
    <x v="2"/>
    <x v="3"/>
    <n v="2"/>
    <n v="1499"/>
    <n v="2998"/>
    <n v="0.2"/>
    <n v="599.6"/>
    <n v="2398.4"/>
    <n v="239.84"/>
    <s v="Gurugram"/>
    <s v="Haryana"/>
    <s v="North"/>
    <x v="1"/>
    <s v="Standard"/>
    <n v="2025"/>
    <n v="6"/>
    <s v="June"/>
    <n v="0.1"/>
    <n v="1798.8"/>
    <n v="0"/>
  </r>
  <r>
    <s v="ORD100886"/>
    <d v="2024-07-12T00:00:00"/>
    <x v="288"/>
    <s v="Customer_0650"/>
    <s v="P2002"/>
    <s v="Wireless Earbuds"/>
    <x v="2"/>
    <x v="7"/>
    <n v="1"/>
    <n v="2999"/>
    <n v="2999"/>
    <n v="0.3"/>
    <n v="899.7"/>
    <n v="2099.3000000000002"/>
    <n v="146.94999999999999"/>
    <s v="Hyderabad"/>
    <s v="Telangana"/>
    <s v="South"/>
    <x v="3"/>
    <s v="Standard"/>
    <n v="2024"/>
    <n v="7"/>
    <s v="July"/>
    <n v="7.0000000000000007E-2"/>
    <n v="1199.5999999999999"/>
    <n v="0"/>
  </r>
  <r>
    <s v="ORD101907"/>
    <d v="2025-02-05T00:00:00"/>
    <x v="338"/>
    <s v="Customer_0451"/>
    <s v="P2007"/>
    <s v="T-Shirt"/>
    <x v="0"/>
    <x v="12"/>
    <n v="1"/>
    <n v="799"/>
    <n v="799"/>
    <n v="0.1"/>
    <n v="79.900000000000006"/>
    <n v="719.1"/>
    <n v="208.54"/>
    <s v="Hyderabad"/>
    <s v="Telangana"/>
    <s v="South"/>
    <x v="1"/>
    <s v="Same Day"/>
    <n v="2025"/>
    <n v="2"/>
    <s v="February"/>
    <n v="0.28999999999999998"/>
    <n v="639.20000000000005"/>
    <n v="0"/>
  </r>
  <r>
    <s v="ORD102691"/>
    <d v="2024-10-29T00:00:00"/>
    <x v="231"/>
    <s v="Customer_0238"/>
    <s v="P2025"/>
    <s v="Football"/>
    <x v="3"/>
    <x v="6"/>
    <n v="1"/>
    <n v="999"/>
    <n v="999"/>
    <n v="0.1"/>
    <n v="99.9"/>
    <n v="899.1"/>
    <n v="224.78"/>
    <s v="Ahmedabad"/>
    <s v="Gujarat"/>
    <s v="West"/>
    <x v="4"/>
    <s v="Express"/>
    <n v="2024"/>
    <n v="10"/>
    <s v="October"/>
    <n v="0.25"/>
    <n v="799.2"/>
    <n v="0"/>
  </r>
  <r>
    <s v="ORD102704"/>
    <d v="2025-10-23T00:00:00"/>
    <x v="782"/>
    <s v="Customer_0482"/>
    <s v="P2022"/>
    <s v="Yoga Mat"/>
    <x v="3"/>
    <x v="9"/>
    <n v="1"/>
    <n v="899"/>
    <n v="899"/>
    <n v="0.25"/>
    <n v="224.75"/>
    <n v="674.25"/>
    <n v="138.22"/>
    <s v="Mumbai"/>
    <s v="Maharashtra"/>
    <s v="West"/>
    <x v="0"/>
    <s v="Express"/>
    <n v="2025"/>
    <n v="10"/>
    <s v="October"/>
    <n v="0.20499999999999999"/>
    <n v="449.5"/>
    <n v="0"/>
  </r>
  <r>
    <s v="ORD104365"/>
    <d v="2024-02-25T00:00:00"/>
    <x v="51"/>
    <s v="Customer_0480"/>
    <s v="P2014"/>
    <s v="Cookware Set"/>
    <x v="1"/>
    <x v="1"/>
    <n v="1"/>
    <n v="2999"/>
    <n v="2999"/>
    <n v="0.15"/>
    <n v="449.85"/>
    <n v="2549.15"/>
    <n v="497.08"/>
    <s v="Ahmedabad"/>
    <s v="Gujarat"/>
    <s v="West"/>
    <x v="1"/>
    <s v="Standard"/>
    <n v="2024"/>
    <n v="2"/>
    <s v="February"/>
    <n v="0.19500000000000001"/>
    <n v="2099.3000000000002"/>
    <n v="0"/>
  </r>
  <r>
    <s v="ORD104715"/>
    <d v="2024-09-02T00:00:00"/>
    <x v="716"/>
    <s v="Customer_0598"/>
    <s v="P2007"/>
    <s v="T-Shirt"/>
    <x v="0"/>
    <x v="12"/>
    <n v="1"/>
    <n v="799"/>
    <n v="799"/>
    <n v="0.05"/>
    <n v="39.950000000000003"/>
    <n v="759.05"/>
    <n v="231.51"/>
    <s v="Mumbai"/>
    <s v="Maharashtra"/>
    <s v="West"/>
    <x v="3"/>
    <s v="Standard"/>
    <n v="2024"/>
    <n v="9"/>
    <s v="September"/>
    <n v="0.30499999999999999"/>
    <n v="719.1"/>
    <n v="0"/>
  </r>
  <r>
    <s v="ORD100839"/>
    <d v="2025-05-21T00:00:00"/>
    <x v="767"/>
    <s v="Customer_0313"/>
    <s v="P2017"/>
    <s v="Office Chair"/>
    <x v="1"/>
    <x v="5"/>
    <n v="1"/>
    <n v="5999"/>
    <n v="5999"/>
    <n v="0.05"/>
    <n v="299.95"/>
    <n v="5699.05"/>
    <n v="1282.29"/>
    <s v="Jaipur"/>
    <s v="Rajasthan"/>
    <s v="North"/>
    <x v="1"/>
    <s v="Standard"/>
    <n v="2025"/>
    <n v="5"/>
    <s v="May"/>
    <n v="0.22500000000000001"/>
    <n v="5399.1"/>
    <n v="0"/>
  </r>
  <r>
    <s v="ORD101472"/>
    <d v="2025-01-30T00:00:00"/>
    <x v="279"/>
    <s v="Customer_0004"/>
    <s v="P2018"/>
    <s v="Face Wash"/>
    <x v="4"/>
    <x v="11"/>
    <n v="2"/>
    <n v="399"/>
    <n v="798"/>
    <n v="0.05"/>
    <n v="39.9"/>
    <n v="758.1"/>
    <n v="276.70999999999998"/>
    <s v="Hyderabad"/>
    <s v="Telangana"/>
    <s v="South"/>
    <x v="4"/>
    <s v="Standard"/>
    <n v="2025"/>
    <n v="1"/>
    <s v="January"/>
    <n v="0.36499999999999999"/>
    <n v="718.2"/>
    <n v="0"/>
  </r>
  <r>
    <s v="ORD101591"/>
    <d v="2024-04-25T00:00:00"/>
    <x v="451"/>
    <s v="Customer_0724"/>
    <s v="P2025"/>
    <s v="Football"/>
    <x v="3"/>
    <x v="6"/>
    <n v="1"/>
    <n v="999"/>
    <n v="999"/>
    <n v="0.15"/>
    <n v="149.85"/>
    <n v="849.15"/>
    <n v="199.55"/>
    <s v="Bengaluru"/>
    <s v="Karnataka"/>
    <s v="South"/>
    <x v="1"/>
    <s v="Standard"/>
    <n v="2024"/>
    <n v="4"/>
    <s v="April"/>
    <n v="0.23499999999999999"/>
    <n v="699.3"/>
    <n v="0"/>
  </r>
  <r>
    <s v="ORD101859"/>
    <d v="2024-09-03T00:00:00"/>
    <x v="594"/>
    <s v="Customer_0198"/>
    <s v="P2023"/>
    <s v="Dumbbells"/>
    <x v="3"/>
    <x v="9"/>
    <n v="1"/>
    <n v="1599"/>
    <n v="1599"/>
    <n v="0.2"/>
    <n v="319.8"/>
    <n v="1279.2"/>
    <n v="281.42"/>
    <s v="Pune"/>
    <s v="Maharashtra"/>
    <s v="West"/>
    <x v="2"/>
    <s v="Express"/>
    <n v="2024"/>
    <n v="9"/>
    <s v="September"/>
    <n v="0.22"/>
    <n v="959.4"/>
    <n v="0"/>
  </r>
  <r>
    <s v="ORD101938"/>
    <d v="2025-05-26T00:00:00"/>
    <x v="147"/>
    <s v="Customer_0243"/>
    <s v="P2006"/>
    <s v="Power Bank"/>
    <x v="2"/>
    <x v="3"/>
    <n v="1"/>
    <n v="1499"/>
    <n v="1499"/>
    <n v="0.1"/>
    <n v="149.9"/>
    <n v="1349.1"/>
    <n v="175.38"/>
    <s v="Kolkata"/>
    <s v="West Bengal"/>
    <s v="East"/>
    <x v="1"/>
    <s v="Standard"/>
    <n v="2025"/>
    <n v="5"/>
    <s v="May"/>
    <n v="0.13"/>
    <n v="1199.2"/>
    <n v="0"/>
  </r>
  <r>
    <s v="ORD102512"/>
    <d v="2025-10-15T00:00:00"/>
    <x v="406"/>
    <s v="Customer_0077"/>
    <s v="P2011"/>
    <s v="Sneakers"/>
    <x v="0"/>
    <x v="4"/>
    <n v="1"/>
    <n v="2499"/>
    <n v="2499"/>
    <n v="0.05"/>
    <n v="124.95"/>
    <n v="2374.0500000000002"/>
    <n v="724.09"/>
    <s v="Jaipur"/>
    <s v="Rajasthan"/>
    <s v="North"/>
    <x v="2"/>
    <s v="Standard"/>
    <n v="2025"/>
    <n v="10"/>
    <s v="October"/>
    <n v="0.30499999999999999"/>
    <n v="2249.1"/>
    <n v="0"/>
  </r>
  <r>
    <s v="ORD102989"/>
    <d v="2025-08-31T00:00:00"/>
    <x v="275"/>
    <s v="Customer_0632"/>
    <s v="P2006"/>
    <s v="Power Bank"/>
    <x v="2"/>
    <x v="3"/>
    <n v="1"/>
    <n v="1499"/>
    <n v="1499"/>
    <n v="0.05"/>
    <n v="74.95"/>
    <n v="1424.05"/>
    <n v="206.49"/>
    <s v="Bengaluru"/>
    <s v="Karnataka"/>
    <s v="South"/>
    <x v="4"/>
    <s v="Same Day"/>
    <n v="2025"/>
    <n v="8"/>
    <s v="August"/>
    <n v="0.14499999999999999"/>
    <n v="1349.1"/>
    <n v="0"/>
  </r>
  <r>
    <s v="ORD103100"/>
    <d v="2024-03-13T00:00:00"/>
    <x v="64"/>
    <s v="Customer_0734"/>
    <s v="P2016"/>
    <s v="Bedsheet Set"/>
    <x v="1"/>
    <x v="8"/>
    <n v="4"/>
    <n v="999"/>
    <n v="3996"/>
    <n v="0.1"/>
    <n v="399.6"/>
    <n v="3596.4"/>
    <n v="755.24"/>
    <s v="Delhi"/>
    <s v="Delhi"/>
    <s v="North"/>
    <x v="1"/>
    <s v="Standard"/>
    <n v="2024"/>
    <n v="3"/>
    <s v="March"/>
    <n v="0.21"/>
    <n v="3196.8"/>
    <n v="0"/>
  </r>
  <r>
    <s v="ORD103898"/>
    <d v="2025-06-24T00:00:00"/>
    <x v="455"/>
    <s v="Customer_0410"/>
    <s v="P2014"/>
    <s v="Cookware Set"/>
    <x v="1"/>
    <x v="1"/>
    <n v="3"/>
    <n v="2999"/>
    <n v="8997"/>
    <n v="0"/>
    <n v="0"/>
    <n v="8997"/>
    <n v="2159.2800000000002"/>
    <s v="Chennai"/>
    <s v="Tamil Nadu"/>
    <s v="South"/>
    <x v="3"/>
    <s v="Standard"/>
    <n v="2025"/>
    <n v="6"/>
    <s v="June"/>
    <n v="0.24"/>
    <n v="8997"/>
    <n v="0"/>
  </r>
  <r>
    <s v="ORD104038"/>
    <d v="2024-01-13T00:00:00"/>
    <x v="138"/>
    <s v="Customer_0565"/>
    <s v="P2020"/>
    <s v="Shampoo"/>
    <x v="4"/>
    <x v="10"/>
    <n v="1"/>
    <n v="599"/>
    <n v="599"/>
    <n v="0.1"/>
    <n v="59.9"/>
    <n v="539.1"/>
    <n v="188.68"/>
    <s v="Hyderabad"/>
    <s v="Telangana"/>
    <s v="South"/>
    <x v="4"/>
    <s v="Same Day"/>
    <n v="2024"/>
    <n v="1"/>
    <s v="January"/>
    <n v="0.35"/>
    <n v="479.2"/>
    <n v="0"/>
  </r>
  <r>
    <s v="ORD104210"/>
    <d v="2025-01-04T00:00:00"/>
    <x v="387"/>
    <s v="Customer_0197"/>
    <s v="P2022"/>
    <s v="Yoga Mat"/>
    <x v="3"/>
    <x v="9"/>
    <n v="1"/>
    <n v="899"/>
    <n v="899"/>
    <n v="0"/>
    <n v="0"/>
    <n v="899"/>
    <n v="251.72"/>
    <s v="Delhi"/>
    <s v="Delhi"/>
    <s v="North"/>
    <x v="4"/>
    <s v="Express"/>
    <n v="2025"/>
    <n v="1"/>
    <s v="January"/>
    <n v="0.28000000000000003"/>
    <n v="899"/>
    <n v="0"/>
  </r>
  <r>
    <s v="ORD104909"/>
    <d v="2024-11-20T00:00:00"/>
    <x v="623"/>
    <s v="Customer_0236"/>
    <s v="P2004"/>
    <s v="Wireless Mouse"/>
    <x v="2"/>
    <x v="3"/>
    <n v="1"/>
    <n v="899"/>
    <n v="899"/>
    <n v="0.2"/>
    <n v="179.8"/>
    <n v="719.2"/>
    <n v="71.92"/>
    <s v="Ahmedabad"/>
    <s v="Gujarat"/>
    <s v="West"/>
    <x v="1"/>
    <s v="Standard"/>
    <n v="2024"/>
    <n v="11"/>
    <s v="November"/>
    <n v="0.1"/>
    <n v="539.4"/>
    <n v="0"/>
  </r>
  <r>
    <s v="ORD100921"/>
    <d v="2024-05-15T00:00:00"/>
    <x v="102"/>
    <s v="Customer_0424"/>
    <s v="P2008"/>
    <s v="Jeans"/>
    <x v="0"/>
    <x v="12"/>
    <n v="1"/>
    <n v="1799"/>
    <n v="1799"/>
    <n v="0"/>
    <n v="0"/>
    <n v="1799"/>
    <n v="575.67999999999995"/>
    <s v="Mumbai"/>
    <s v="Maharashtra"/>
    <s v="West"/>
    <x v="1"/>
    <s v="Standard"/>
    <n v="2024"/>
    <n v="5"/>
    <s v="May"/>
    <n v="0.32"/>
    <n v="1799"/>
    <n v="0"/>
  </r>
  <r>
    <s v="ORD103648"/>
    <d v="2025-01-31T00:00:00"/>
    <x v="631"/>
    <s v="Customer_0232"/>
    <s v="P2015"/>
    <s v="Table Lamp"/>
    <x v="1"/>
    <x v="8"/>
    <n v="1"/>
    <n v="1299"/>
    <n v="1299"/>
    <n v="0.1"/>
    <n v="129.9"/>
    <n v="1169.0999999999999"/>
    <n v="245.51"/>
    <s v="Noida"/>
    <s v="Uttar Pradesh"/>
    <s v="North"/>
    <x v="4"/>
    <s v="Same Day"/>
    <n v="2025"/>
    <n v="1"/>
    <s v="January"/>
    <n v="0.21"/>
    <n v="1039.2"/>
    <n v="0"/>
  </r>
  <r>
    <s v="ORD104718"/>
    <d v="2025-08-05T00:00:00"/>
    <x v="236"/>
    <s v="Customer_0443"/>
    <s v="P2003"/>
    <s v="Laptop"/>
    <x v="2"/>
    <x v="2"/>
    <n v="2"/>
    <n v="59999"/>
    <n v="119998"/>
    <n v="0.15"/>
    <n v="17999.7"/>
    <n v="101998.3"/>
    <n v="11729.8"/>
    <s v="Pune"/>
    <s v="Maharashtra"/>
    <s v="West"/>
    <x v="1"/>
    <s v="Standard"/>
    <n v="2025"/>
    <n v="8"/>
    <s v="August"/>
    <n v="0.115"/>
    <n v="83998.6"/>
    <n v="0"/>
  </r>
  <r>
    <s v="ORD100655"/>
    <d v="2025-03-06T00:00:00"/>
    <x v="313"/>
    <s v="Customer_0430"/>
    <s v="P2010"/>
    <s v="Dress"/>
    <x v="0"/>
    <x v="0"/>
    <n v="4"/>
    <n v="1999"/>
    <n v="7996"/>
    <n v="0.25"/>
    <n v="1999"/>
    <n v="5997"/>
    <n v="1469.26"/>
    <s v="Bengaluru"/>
    <s v="Karnataka"/>
    <s v="South"/>
    <x v="1"/>
    <s v="Standard"/>
    <n v="2025"/>
    <n v="3"/>
    <s v="March"/>
    <n v="0.245"/>
    <n v="3998"/>
    <n v="0"/>
  </r>
  <r>
    <s v="ORD101821"/>
    <d v="2025-01-09T00:00:00"/>
    <x v="781"/>
    <s v="Customer_0400"/>
    <s v="P2017"/>
    <s v="Office Chair"/>
    <x v="1"/>
    <x v="5"/>
    <n v="2"/>
    <n v="5999"/>
    <n v="11998"/>
    <n v="0.05"/>
    <n v="599.9"/>
    <n v="11398.1"/>
    <n v="2564.5700000000002"/>
    <s v="Kolkata"/>
    <s v="West Bengal"/>
    <s v="East"/>
    <x v="4"/>
    <s v="Express"/>
    <n v="2025"/>
    <n v="1"/>
    <s v="January"/>
    <n v="0.22500000000000001"/>
    <n v="10798.2"/>
    <n v="0"/>
  </r>
  <r>
    <s v="ORD102752"/>
    <d v="2025-07-13T00:00:00"/>
    <x v="701"/>
    <s v="Customer_0649"/>
    <s v="P2008"/>
    <s v="Jeans"/>
    <x v="0"/>
    <x v="12"/>
    <n v="1"/>
    <n v="1799"/>
    <n v="1799"/>
    <n v="0.05"/>
    <n v="89.95"/>
    <n v="1709.05"/>
    <n v="521.26"/>
    <s v="Lucknow"/>
    <s v="Uttar Pradesh"/>
    <s v="North"/>
    <x v="3"/>
    <s v="Same Day"/>
    <n v="2025"/>
    <n v="7"/>
    <s v="July"/>
    <n v="0.30499999999999999"/>
    <n v="1619.1"/>
    <n v="0"/>
  </r>
  <r>
    <s v="ORD103305"/>
    <d v="2025-11-30T00:00:00"/>
    <x v="153"/>
    <s v="Customer_0323"/>
    <s v="P2008"/>
    <s v="Jeans"/>
    <x v="0"/>
    <x v="12"/>
    <n v="1"/>
    <n v="1799"/>
    <n v="1799"/>
    <n v="0.15"/>
    <n v="269.85000000000002"/>
    <n v="1529.15"/>
    <n v="420.52"/>
    <s v="Bengaluru"/>
    <s v="Karnataka"/>
    <s v="South"/>
    <x v="4"/>
    <s v="Standard"/>
    <n v="2025"/>
    <n v="11"/>
    <s v="November"/>
    <n v="0.27500000000000002"/>
    <n v="1259.3"/>
    <n v="0"/>
  </r>
  <r>
    <s v="ORD104666"/>
    <d v="2024-06-25T00:00:00"/>
    <x v="592"/>
    <s v="Customer_0483"/>
    <s v="P2004"/>
    <s v="Wireless Mouse"/>
    <x v="2"/>
    <x v="3"/>
    <n v="1"/>
    <n v="899"/>
    <n v="899"/>
    <n v="0.2"/>
    <n v="179.8"/>
    <n v="719.2"/>
    <n v="71.92"/>
    <s v="Jaipur"/>
    <s v="Rajasthan"/>
    <s v="North"/>
    <x v="1"/>
    <s v="Standard"/>
    <n v="2024"/>
    <n v="6"/>
    <s v="June"/>
    <n v="0.1"/>
    <n v="539.4"/>
    <n v="0"/>
  </r>
  <r>
    <s v="ORD104754"/>
    <d v="2025-04-27T00:00:00"/>
    <x v="493"/>
    <s v="Customer_0528"/>
    <s v="P2004"/>
    <s v="Wireless Mouse"/>
    <x v="2"/>
    <x v="3"/>
    <n v="1"/>
    <n v="899"/>
    <n v="899"/>
    <n v="0.15"/>
    <n v="134.85"/>
    <n v="764.15"/>
    <n v="87.88"/>
    <s v="Mumbai"/>
    <s v="Maharashtra"/>
    <s v="West"/>
    <x v="1"/>
    <s v="Standard"/>
    <n v="2025"/>
    <n v="4"/>
    <s v="April"/>
    <n v="0.115"/>
    <n v="629.29999999999995"/>
    <n v="0"/>
  </r>
  <r>
    <s v="ORD100496"/>
    <d v="2024-03-15T00:00:00"/>
    <x v="373"/>
    <s v="Customer_0603"/>
    <s v="P2011"/>
    <s v="Sneakers"/>
    <x v="0"/>
    <x v="4"/>
    <n v="1"/>
    <n v="2499"/>
    <n v="2499"/>
    <n v="0.05"/>
    <n v="124.95"/>
    <n v="2374.0500000000002"/>
    <n v="724.09"/>
    <s v="Pune"/>
    <s v="Maharashtra"/>
    <s v="West"/>
    <x v="0"/>
    <s v="Standard"/>
    <n v="2024"/>
    <n v="3"/>
    <s v="March"/>
    <n v="0.30499999999999999"/>
    <n v="2249.1"/>
    <n v="0"/>
  </r>
  <r>
    <s v="ORD100988"/>
    <d v="2024-01-18T00:00:00"/>
    <x v="81"/>
    <s v="Customer_0047"/>
    <s v="P2007"/>
    <s v="T-Shirt"/>
    <x v="0"/>
    <x v="12"/>
    <n v="2"/>
    <n v="799"/>
    <n v="1598"/>
    <n v="0.05"/>
    <n v="79.900000000000006"/>
    <n v="1518.1"/>
    <n v="463.02"/>
    <s v="Kolkata"/>
    <s v="West Bengal"/>
    <s v="East"/>
    <x v="4"/>
    <s v="Same Day"/>
    <n v="2024"/>
    <n v="1"/>
    <s v="January"/>
    <n v="0.30499999999999999"/>
    <n v="1438.2"/>
    <n v="0"/>
  </r>
  <r>
    <s v="ORD102060"/>
    <d v="2025-08-24T00:00:00"/>
    <x v="335"/>
    <s v="Customer_0429"/>
    <s v="P2009"/>
    <s v="Kurti"/>
    <x v="0"/>
    <x v="0"/>
    <n v="1"/>
    <n v="1199"/>
    <n v="1199"/>
    <n v="0.2"/>
    <n v="239.8"/>
    <n v="959.2"/>
    <n v="249.39"/>
    <s v="Delhi"/>
    <s v="Delhi"/>
    <s v="North"/>
    <x v="4"/>
    <s v="Standard"/>
    <n v="2025"/>
    <n v="8"/>
    <s v="August"/>
    <n v="0.26"/>
    <n v="719.4"/>
    <n v="0"/>
  </r>
  <r>
    <s v="ORD102474"/>
    <d v="2024-03-10T00:00:00"/>
    <x v="267"/>
    <s v="Customer_0185"/>
    <s v="P2008"/>
    <s v="Jeans"/>
    <x v="0"/>
    <x v="12"/>
    <n v="1"/>
    <n v="1799"/>
    <n v="1799"/>
    <n v="0"/>
    <n v="0"/>
    <n v="1799"/>
    <n v="575.67999999999995"/>
    <s v="Bengaluru"/>
    <s v="Karnataka"/>
    <s v="South"/>
    <x v="4"/>
    <s v="Standard"/>
    <n v="2024"/>
    <n v="3"/>
    <s v="March"/>
    <n v="0.32"/>
    <n v="1799"/>
    <n v="0"/>
  </r>
  <r>
    <s v="ORD102493"/>
    <d v="2024-01-15T00:00:00"/>
    <x v="280"/>
    <s v="Customer_0599"/>
    <s v="P2023"/>
    <s v="Dumbbells"/>
    <x v="3"/>
    <x v="9"/>
    <n v="2"/>
    <n v="1599"/>
    <n v="3198"/>
    <n v="0.1"/>
    <n v="319.8"/>
    <n v="2878.2"/>
    <n v="719.55"/>
    <s v="Hyderabad"/>
    <s v="Telangana"/>
    <s v="South"/>
    <x v="1"/>
    <s v="Standard"/>
    <n v="2024"/>
    <n v="1"/>
    <s v="January"/>
    <n v="0.25"/>
    <n v="2558.4"/>
    <n v="0"/>
  </r>
  <r>
    <s v="ORD102537"/>
    <d v="2024-09-25T00:00:00"/>
    <x v="582"/>
    <s v="Customer_0673"/>
    <s v="P2016"/>
    <s v="Bedsheet Set"/>
    <x v="1"/>
    <x v="8"/>
    <n v="2"/>
    <n v="999"/>
    <n v="1998"/>
    <n v="0.2"/>
    <n v="399.6"/>
    <n v="1598.4"/>
    <n v="287.70999999999998"/>
    <s v="Delhi"/>
    <s v="Delhi"/>
    <s v="North"/>
    <x v="0"/>
    <s v="Standard"/>
    <n v="2024"/>
    <n v="9"/>
    <s v="September"/>
    <n v="0.18"/>
    <n v="1198.8"/>
    <n v="0"/>
  </r>
  <r>
    <s v="ORD102647"/>
    <d v="2024-08-08T00:00:00"/>
    <x v="295"/>
    <s v="Customer_0415"/>
    <s v="P2004"/>
    <s v="Wireless Mouse"/>
    <x v="2"/>
    <x v="3"/>
    <n v="2"/>
    <n v="899"/>
    <n v="1798"/>
    <n v="0.05"/>
    <n v="89.9"/>
    <n v="1708.1"/>
    <n v="247.67"/>
    <s v="Delhi"/>
    <s v="Delhi"/>
    <s v="North"/>
    <x v="1"/>
    <s v="Express"/>
    <n v="2024"/>
    <n v="8"/>
    <s v="August"/>
    <n v="0.14499999999999999"/>
    <n v="1618.2"/>
    <n v="0"/>
  </r>
  <r>
    <s v="ORD102837"/>
    <d v="2024-02-10T00:00:00"/>
    <x v="104"/>
    <s v="Customer_0374"/>
    <s v="P2002"/>
    <s v="Wireless Earbuds"/>
    <x v="2"/>
    <x v="7"/>
    <n v="1"/>
    <n v="2999"/>
    <n v="2999"/>
    <n v="0.05"/>
    <n v="149.94999999999999"/>
    <n v="2849.05"/>
    <n v="413.11"/>
    <s v="Jaipur"/>
    <s v="Rajasthan"/>
    <s v="North"/>
    <x v="3"/>
    <s v="Standard"/>
    <n v="2024"/>
    <n v="2"/>
    <s v="February"/>
    <n v="0.14499999999999999"/>
    <n v="2699.1"/>
    <n v="0"/>
  </r>
  <r>
    <s v="ORD102923"/>
    <d v="2024-03-02T00:00:00"/>
    <x v="709"/>
    <s v="Customer_0288"/>
    <s v="P2016"/>
    <s v="Bedsheet Set"/>
    <x v="1"/>
    <x v="8"/>
    <n v="1"/>
    <n v="999"/>
    <n v="999"/>
    <n v="0.15"/>
    <n v="149.85"/>
    <n v="849.15"/>
    <n v="165.58"/>
    <s v="Delhi"/>
    <s v="Delhi"/>
    <s v="North"/>
    <x v="1"/>
    <s v="Same Day"/>
    <n v="2024"/>
    <n v="3"/>
    <s v="March"/>
    <n v="0.19500000000000001"/>
    <n v="699.3"/>
    <n v="0"/>
  </r>
  <r>
    <s v="ORD104350"/>
    <d v="2025-02-11T00:00:00"/>
    <x v="663"/>
    <s v="Customer_0068"/>
    <s v="P2009"/>
    <s v="Kurti"/>
    <x v="0"/>
    <x v="0"/>
    <n v="1"/>
    <n v="1199"/>
    <n v="1199"/>
    <n v="0.1"/>
    <n v="119.9"/>
    <n v="1079.0999999999999"/>
    <n v="312.94"/>
    <s v="Pune"/>
    <s v="Maharashtra"/>
    <s v="West"/>
    <x v="1"/>
    <s v="Standard"/>
    <n v="2025"/>
    <n v="2"/>
    <s v="February"/>
    <n v="0.28999999999999998"/>
    <n v="959.2"/>
    <n v="0"/>
  </r>
  <r>
    <s v="ORD104453"/>
    <d v="2025-06-02T00:00:00"/>
    <x v="382"/>
    <s v="Customer_0753"/>
    <s v="P2006"/>
    <s v="Power Bank"/>
    <x v="2"/>
    <x v="3"/>
    <n v="3"/>
    <n v="1499"/>
    <n v="4497"/>
    <n v="0.2"/>
    <n v="899.4"/>
    <n v="3597.6"/>
    <n v="359.76"/>
    <s v="Delhi"/>
    <s v="Delhi"/>
    <s v="North"/>
    <x v="1"/>
    <s v="Standard"/>
    <n v="2025"/>
    <n v="6"/>
    <s v="June"/>
    <n v="0.1"/>
    <n v="2698.2"/>
    <n v="0"/>
  </r>
  <r>
    <s v="ORD104729"/>
    <d v="2024-10-20T00:00:00"/>
    <x v="323"/>
    <s v="Customer_0396"/>
    <s v="P2013"/>
    <s v="Mixer Grinder"/>
    <x v="1"/>
    <x v="1"/>
    <n v="2"/>
    <n v="3499"/>
    <n v="6998"/>
    <n v="0"/>
    <n v="0"/>
    <n v="6998"/>
    <n v="1679.52"/>
    <s v="Pune"/>
    <s v="Maharashtra"/>
    <s v="West"/>
    <x v="4"/>
    <s v="Same Day"/>
    <n v="2024"/>
    <n v="10"/>
    <s v="October"/>
    <n v="0.24"/>
    <n v="6998"/>
    <n v="0"/>
  </r>
  <r>
    <s v="ORD100252"/>
    <d v="2025-10-05T00:00:00"/>
    <x v="383"/>
    <s v="Customer_0502"/>
    <s v="P2007"/>
    <s v="T-Shirt"/>
    <x v="0"/>
    <x v="12"/>
    <n v="2"/>
    <n v="799"/>
    <n v="1598"/>
    <n v="0"/>
    <n v="0"/>
    <n v="1598"/>
    <n v="511.36"/>
    <s v="Jaipur"/>
    <s v="Rajasthan"/>
    <s v="North"/>
    <x v="1"/>
    <s v="Express"/>
    <n v="2025"/>
    <n v="10"/>
    <s v="October"/>
    <n v="0.32"/>
    <n v="1598"/>
    <n v="0"/>
  </r>
  <r>
    <s v="ORD100728"/>
    <d v="2025-12-30T00:00:00"/>
    <x v="678"/>
    <s v="Customer_0177"/>
    <s v="P2001"/>
    <s v="Smartphone"/>
    <x v="2"/>
    <x v="7"/>
    <n v="1"/>
    <n v="24999"/>
    <n v="24999"/>
    <n v="0.1"/>
    <n v="2499.9"/>
    <n v="22499.1"/>
    <n v="2924.88"/>
    <s v="Noida"/>
    <s v="Uttar Pradesh"/>
    <s v="North"/>
    <x v="1"/>
    <s v="Standard"/>
    <n v="2025"/>
    <n v="12"/>
    <s v="December"/>
    <n v="0.13"/>
    <n v="19999.2"/>
    <n v="0"/>
  </r>
  <r>
    <s v="ORD100883"/>
    <d v="2025-05-28T00:00:00"/>
    <x v="622"/>
    <s v="Customer_0627"/>
    <s v="P2015"/>
    <s v="Table Lamp"/>
    <x v="1"/>
    <x v="8"/>
    <n v="4"/>
    <n v="1299"/>
    <n v="5196"/>
    <n v="0.1"/>
    <n v="519.6"/>
    <n v="4676.3999999999996"/>
    <n v="982.04"/>
    <s v="Lucknow"/>
    <s v="Uttar Pradesh"/>
    <s v="North"/>
    <x v="4"/>
    <s v="Standard"/>
    <n v="2025"/>
    <n v="5"/>
    <s v="May"/>
    <n v="0.21"/>
    <n v="4156.8"/>
    <n v="0"/>
  </r>
  <r>
    <s v="ORD101598"/>
    <d v="2025-03-01T00:00:00"/>
    <x v="110"/>
    <s v="Customer_0412"/>
    <s v="P2010"/>
    <s v="Dress"/>
    <x v="0"/>
    <x v="0"/>
    <n v="4"/>
    <n v="1999"/>
    <n v="7996"/>
    <n v="0.25"/>
    <n v="1999"/>
    <n v="5997"/>
    <n v="1469.26"/>
    <s v="Lucknow"/>
    <s v="Uttar Pradesh"/>
    <s v="North"/>
    <x v="1"/>
    <s v="Standard"/>
    <n v="2025"/>
    <n v="3"/>
    <s v="March"/>
    <n v="0.245"/>
    <n v="3998"/>
    <n v="0"/>
  </r>
  <r>
    <s v="ORD102210"/>
    <d v="2025-03-09T00:00:00"/>
    <x v="46"/>
    <s v="Customer_0397"/>
    <s v="P2003"/>
    <s v="Laptop"/>
    <x v="2"/>
    <x v="2"/>
    <n v="1"/>
    <n v="59999"/>
    <n v="59999"/>
    <n v="0.2"/>
    <n v="11999.8"/>
    <n v="47999.199999999997"/>
    <n v="4799.92"/>
    <s v="Delhi"/>
    <s v="Delhi"/>
    <s v="North"/>
    <x v="1"/>
    <s v="Standard"/>
    <n v="2025"/>
    <n v="3"/>
    <s v="March"/>
    <n v="0.1"/>
    <n v="35999.4"/>
    <n v="0"/>
  </r>
  <r>
    <s v="ORD104439"/>
    <d v="2025-12-19T00:00:00"/>
    <x v="627"/>
    <s v="Customer_0542"/>
    <s v="P2012"/>
    <s v="Sandals"/>
    <x v="0"/>
    <x v="4"/>
    <n v="1"/>
    <n v="1299"/>
    <n v="1299"/>
    <n v="0.2"/>
    <n v="259.8"/>
    <n v="1039.2"/>
    <n v="270.19"/>
    <s v="Mumbai"/>
    <s v="Maharashtra"/>
    <s v="West"/>
    <x v="4"/>
    <s v="Standard"/>
    <n v="2025"/>
    <n v="12"/>
    <s v="December"/>
    <n v="0.26"/>
    <n v="779.4"/>
    <n v="0"/>
  </r>
  <r>
    <s v="ORD104874"/>
    <d v="2025-02-15T00:00:00"/>
    <x v="439"/>
    <s v="Customer_0438"/>
    <s v="P2010"/>
    <s v="Dress"/>
    <x v="0"/>
    <x v="0"/>
    <n v="1"/>
    <n v="1999"/>
    <n v="1999"/>
    <n v="0.3"/>
    <n v="599.70000000000005"/>
    <n v="1399.3"/>
    <n v="321.83999999999997"/>
    <s v="Mumbai"/>
    <s v="Maharashtra"/>
    <s v="West"/>
    <x v="2"/>
    <s v="Standard"/>
    <n v="2025"/>
    <n v="2"/>
    <s v="February"/>
    <n v="0.23"/>
    <n v="799.6"/>
    <n v="0"/>
  </r>
  <r>
    <s v="ORD104885"/>
    <d v="2024-03-25T00:00:00"/>
    <x v="784"/>
    <s v="Customer_0326"/>
    <s v="P2016"/>
    <s v="Bedsheet Set"/>
    <x v="1"/>
    <x v="8"/>
    <n v="2"/>
    <n v="999"/>
    <n v="1998"/>
    <n v="0.15"/>
    <n v="299.7"/>
    <n v="1698.3"/>
    <n v="331.17"/>
    <s v="Mumbai"/>
    <s v="Maharashtra"/>
    <s v="West"/>
    <x v="1"/>
    <s v="Standard"/>
    <n v="2024"/>
    <n v="3"/>
    <s v="March"/>
    <n v="0.19500000000000001"/>
    <n v="1398.6"/>
    <n v="0"/>
  </r>
  <r>
    <s v="ORD102015"/>
    <d v="2025-10-17T00:00:00"/>
    <x v="177"/>
    <s v="Customer_0136"/>
    <s v="P2021"/>
    <s v="Perfume"/>
    <x v="4"/>
    <x v="13"/>
    <n v="2"/>
    <n v="1499"/>
    <n v="2998"/>
    <n v="0.3"/>
    <n v="899.4"/>
    <n v="2098.6"/>
    <n v="608.59"/>
    <s v="Bengaluru"/>
    <s v="Karnataka"/>
    <s v="South"/>
    <x v="4"/>
    <s v="Standard"/>
    <n v="2025"/>
    <n v="10"/>
    <s v="October"/>
    <n v="0.28999999999999998"/>
    <n v="1199.2"/>
    <n v="0"/>
  </r>
  <r>
    <s v="ORD102098"/>
    <d v="2025-07-03T00:00:00"/>
    <x v="89"/>
    <s v="Customer_0476"/>
    <s v="P2008"/>
    <s v="Jeans"/>
    <x v="0"/>
    <x v="12"/>
    <n v="3"/>
    <n v="1799"/>
    <n v="5397"/>
    <n v="0.3"/>
    <n v="1619.1"/>
    <n v="3777.9"/>
    <n v="868.92"/>
    <s v="Noida"/>
    <s v="Uttar Pradesh"/>
    <s v="North"/>
    <x v="4"/>
    <s v="Same Day"/>
    <n v="2025"/>
    <n v="7"/>
    <s v="July"/>
    <n v="0.23"/>
    <n v="2158.8000000000002"/>
    <n v="0"/>
  </r>
  <r>
    <s v="ORD103205"/>
    <d v="2025-07-04T00:00:00"/>
    <x v="221"/>
    <s v="Customer_0148"/>
    <s v="P2001"/>
    <s v="Smartphone"/>
    <x v="2"/>
    <x v="7"/>
    <n v="2"/>
    <n v="24999"/>
    <n v="49998"/>
    <n v="0.1"/>
    <n v="4999.8"/>
    <n v="44998.2"/>
    <n v="5849.77"/>
    <s v="Jaipur"/>
    <s v="Rajasthan"/>
    <s v="North"/>
    <x v="1"/>
    <s v="Express"/>
    <n v="2025"/>
    <n v="7"/>
    <s v="July"/>
    <n v="0.13"/>
    <n v="39998.400000000001"/>
    <n v="0"/>
  </r>
  <r>
    <s v="ORD103720"/>
    <d v="2025-09-22T00:00:00"/>
    <x v="347"/>
    <s v="Customer_0630"/>
    <s v="P2002"/>
    <s v="Wireless Earbuds"/>
    <x v="2"/>
    <x v="7"/>
    <n v="3"/>
    <n v="2999"/>
    <n v="8997"/>
    <n v="0.2"/>
    <n v="1799.4"/>
    <n v="7197.6"/>
    <n v="719.76"/>
    <s v="Noida"/>
    <s v="Uttar Pradesh"/>
    <s v="North"/>
    <x v="1"/>
    <s v="Express"/>
    <n v="2025"/>
    <n v="9"/>
    <s v="September"/>
    <n v="0.1"/>
    <n v="5398.2"/>
    <n v="0"/>
  </r>
  <r>
    <s v="ORD103960"/>
    <d v="2024-06-05T00:00:00"/>
    <x v="633"/>
    <s v="Customer_0018"/>
    <s v="P2007"/>
    <s v="T-Shirt"/>
    <x v="0"/>
    <x v="12"/>
    <n v="1"/>
    <n v="799"/>
    <n v="799"/>
    <n v="0.1"/>
    <n v="79.900000000000006"/>
    <n v="719.1"/>
    <n v="208.54"/>
    <s v="Chennai"/>
    <s v="Tamil Nadu"/>
    <s v="South"/>
    <x v="1"/>
    <s v="Express"/>
    <n v="2024"/>
    <n v="6"/>
    <s v="June"/>
    <n v="0.28999999999999998"/>
    <n v="639.20000000000005"/>
    <n v="0"/>
  </r>
  <r>
    <s v="ORD104257"/>
    <d v="2024-10-11T00:00:00"/>
    <x v="789"/>
    <s v="Customer_0001"/>
    <s v="P2021"/>
    <s v="Perfume"/>
    <x v="4"/>
    <x v="13"/>
    <n v="3"/>
    <n v="1499"/>
    <n v="4497"/>
    <n v="0.1"/>
    <n v="449.7"/>
    <n v="4047.3"/>
    <n v="1416.56"/>
    <s v="Hyderabad"/>
    <s v="Telangana"/>
    <s v="South"/>
    <x v="2"/>
    <s v="Standard"/>
    <n v="2024"/>
    <n v="10"/>
    <s v="October"/>
    <n v="0.35"/>
    <n v="3597.6"/>
    <n v="0"/>
  </r>
  <r>
    <s v="ORD100153"/>
    <d v="2024-03-26T00:00:00"/>
    <x v="214"/>
    <s v="Customer_0129"/>
    <s v="P2012"/>
    <s v="Sandals"/>
    <x v="0"/>
    <x v="4"/>
    <n v="3"/>
    <n v="1299"/>
    <n v="3897"/>
    <n v="0.2"/>
    <n v="779.4"/>
    <n v="3117.6"/>
    <n v="810.58"/>
    <s v="Gurugram"/>
    <s v="Haryana"/>
    <s v="North"/>
    <x v="3"/>
    <s v="Same Day"/>
    <n v="2024"/>
    <n v="3"/>
    <s v="March"/>
    <n v="0.26"/>
    <n v="2338.1999999999998"/>
    <n v="0"/>
  </r>
  <r>
    <s v="ORD101103"/>
    <d v="2024-11-13T00:00:00"/>
    <x v="579"/>
    <s v="Customer_0460"/>
    <s v="P2004"/>
    <s v="Wireless Mouse"/>
    <x v="2"/>
    <x v="3"/>
    <n v="1"/>
    <n v="899"/>
    <n v="899"/>
    <n v="0.1"/>
    <n v="89.9"/>
    <n v="809.1"/>
    <n v="105.18"/>
    <s v="Jaipur"/>
    <s v="Rajasthan"/>
    <s v="North"/>
    <x v="1"/>
    <s v="Standard"/>
    <n v="2024"/>
    <n v="11"/>
    <s v="November"/>
    <n v="0.13"/>
    <n v="719.2"/>
    <n v="0"/>
  </r>
  <r>
    <s v="ORD102236"/>
    <d v="2024-03-21T00:00:00"/>
    <x v="690"/>
    <s v="Customer_0720"/>
    <s v="P2011"/>
    <s v="Sneakers"/>
    <x v="0"/>
    <x v="4"/>
    <n v="1"/>
    <n v="2499"/>
    <n v="2499"/>
    <n v="0.1"/>
    <n v="249.9"/>
    <n v="2249.1"/>
    <n v="652.24"/>
    <s v="Gurugram"/>
    <s v="Haryana"/>
    <s v="North"/>
    <x v="1"/>
    <s v="Standard"/>
    <n v="2024"/>
    <n v="3"/>
    <s v="March"/>
    <n v="0.28999999999999998"/>
    <n v="1999.2"/>
    <n v="0"/>
  </r>
  <r>
    <s v="ORD102370"/>
    <d v="2025-06-07T00:00:00"/>
    <x v="728"/>
    <s v="Customer_0182"/>
    <s v="P2015"/>
    <s v="Table Lamp"/>
    <x v="1"/>
    <x v="8"/>
    <n v="1"/>
    <n v="1299"/>
    <n v="1299"/>
    <n v="0.05"/>
    <n v="64.95"/>
    <n v="1234.05"/>
    <n v="277.66000000000003"/>
    <s v="Mumbai"/>
    <s v="Maharashtra"/>
    <s v="West"/>
    <x v="1"/>
    <s v="Standard"/>
    <n v="2025"/>
    <n v="6"/>
    <s v="June"/>
    <n v="0.22500000000000001"/>
    <n v="1169.0999999999999"/>
    <n v="0"/>
  </r>
  <r>
    <s v="ORD102701"/>
    <d v="2024-07-27T00:00:00"/>
    <x v="181"/>
    <s v="Customer_0633"/>
    <s v="P2015"/>
    <s v="Table Lamp"/>
    <x v="1"/>
    <x v="8"/>
    <n v="1"/>
    <n v="1299"/>
    <n v="1299"/>
    <n v="0.1"/>
    <n v="129.9"/>
    <n v="1169.0999999999999"/>
    <n v="245.51"/>
    <s v="Noida"/>
    <s v="Uttar Pradesh"/>
    <s v="North"/>
    <x v="1"/>
    <s v="Standard"/>
    <n v="2024"/>
    <n v="7"/>
    <s v="July"/>
    <n v="0.21"/>
    <n v="1039.2"/>
    <n v="0"/>
  </r>
  <r>
    <s v="ORD103440"/>
    <d v="2024-06-08T00:00:00"/>
    <x v="384"/>
    <s v="Customer_0377"/>
    <s v="P2022"/>
    <s v="Yoga Mat"/>
    <x v="3"/>
    <x v="9"/>
    <n v="1"/>
    <n v="899"/>
    <n v="899"/>
    <n v="0.25"/>
    <n v="224.75"/>
    <n v="674.25"/>
    <n v="138.22"/>
    <s v="Chennai"/>
    <s v="Tamil Nadu"/>
    <s v="South"/>
    <x v="1"/>
    <s v="Standard"/>
    <n v="2024"/>
    <n v="6"/>
    <s v="June"/>
    <n v="0.20499999999999999"/>
    <n v="449.5"/>
    <n v="0"/>
  </r>
  <r>
    <s v="ORD104501"/>
    <d v="2025-07-03T00:00:00"/>
    <x v="649"/>
    <s v="Customer_0437"/>
    <s v="P2005"/>
    <s v="Keyboard"/>
    <x v="2"/>
    <x v="3"/>
    <n v="2"/>
    <n v="1299"/>
    <n v="2598"/>
    <n v="0.1"/>
    <n v="259.8"/>
    <n v="2338.1999999999998"/>
    <n v="303.97000000000003"/>
    <s v="Kolkata"/>
    <s v="West Bengal"/>
    <s v="East"/>
    <x v="1"/>
    <s v="Standard"/>
    <n v="2025"/>
    <n v="7"/>
    <s v="July"/>
    <n v="0.13"/>
    <n v="2078.4"/>
    <n v="0"/>
  </r>
  <r>
    <s v="ORD100272"/>
    <d v="2024-11-30T00:00:00"/>
    <x v="95"/>
    <s v="Customer_0551"/>
    <s v="P2007"/>
    <s v="T-Shirt"/>
    <x v="0"/>
    <x v="12"/>
    <n v="1"/>
    <n v="799"/>
    <n v="799"/>
    <n v="0.1"/>
    <n v="79.900000000000006"/>
    <n v="719.1"/>
    <n v="208.54"/>
    <s v="Hyderabad"/>
    <s v="Telangana"/>
    <s v="South"/>
    <x v="2"/>
    <s v="Express"/>
    <n v="2024"/>
    <n v="11"/>
    <s v="November"/>
    <n v="0.28999999999999998"/>
    <n v="639.20000000000005"/>
    <n v="0"/>
  </r>
  <r>
    <s v="ORD103738"/>
    <d v="2025-02-04T00:00:00"/>
    <x v="142"/>
    <s v="Customer_0092"/>
    <s v="P2011"/>
    <s v="Sneakers"/>
    <x v="0"/>
    <x v="4"/>
    <n v="2"/>
    <n v="2499"/>
    <n v="4998"/>
    <n v="0"/>
    <n v="0"/>
    <n v="4998"/>
    <n v="1599.36"/>
    <s v="Noida"/>
    <s v="Uttar Pradesh"/>
    <s v="North"/>
    <x v="4"/>
    <s v="Express"/>
    <n v="2025"/>
    <n v="2"/>
    <s v="February"/>
    <n v="0.32"/>
    <n v="4998"/>
    <n v="0"/>
  </r>
  <r>
    <s v="ORD100376"/>
    <d v="2025-08-23T00:00:00"/>
    <x v="580"/>
    <s v="Customer_0573"/>
    <s v="P2003"/>
    <s v="Laptop"/>
    <x v="2"/>
    <x v="2"/>
    <n v="2"/>
    <n v="59999"/>
    <n v="119998"/>
    <n v="0.15"/>
    <n v="17999.7"/>
    <n v="101998.3"/>
    <n v="11729.8"/>
    <s v="Ahmedabad"/>
    <s v="Gujarat"/>
    <s v="West"/>
    <x v="2"/>
    <s v="Express"/>
    <n v="2025"/>
    <n v="8"/>
    <s v="August"/>
    <n v="0.115"/>
    <n v="83998.6"/>
    <n v="0"/>
  </r>
  <r>
    <s v="ORD100664"/>
    <d v="2025-10-11T00:00:00"/>
    <x v="365"/>
    <s v="Customer_0201"/>
    <s v="P2025"/>
    <s v="Football"/>
    <x v="3"/>
    <x v="6"/>
    <n v="1"/>
    <n v="999"/>
    <n v="999"/>
    <n v="0.2"/>
    <n v="199.8"/>
    <n v="799.2"/>
    <n v="175.82"/>
    <s v="Noida"/>
    <s v="Uttar Pradesh"/>
    <s v="North"/>
    <x v="3"/>
    <s v="Express"/>
    <n v="2025"/>
    <n v="10"/>
    <s v="October"/>
    <n v="0.22"/>
    <n v="599.4"/>
    <n v="0"/>
  </r>
  <r>
    <s v="ORD100798"/>
    <d v="2025-10-27T00:00:00"/>
    <x v="592"/>
    <s v="Customer_0483"/>
    <s v="P2009"/>
    <s v="Kurti"/>
    <x v="0"/>
    <x v="0"/>
    <n v="1"/>
    <n v="1199"/>
    <n v="1199"/>
    <n v="0"/>
    <n v="0"/>
    <n v="1199"/>
    <n v="383.68"/>
    <s v="Kolkata"/>
    <s v="West Bengal"/>
    <s v="East"/>
    <x v="1"/>
    <s v="Same Day"/>
    <n v="2025"/>
    <n v="10"/>
    <s v="October"/>
    <n v="0.32"/>
    <n v="1199"/>
    <n v="0"/>
  </r>
  <r>
    <s v="ORD101093"/>
    <d v="2025-11-28T00:00:00"/>
    <x v="355"/>
    <s v="Customer_0765"/>
    <s v="P2022"/>
    <s v="Yoga Mat"/>
    <x v="3"/>
    <x v="9"/>
    <n v="3"/>
    <n v="899"/>
    <n v="2697"/>
    <n v="0.05"/>
    <n v="134.85"/>
    <n v="2562.15"/>
    <n v="678.97"/>
    <s v="Chennai"/>
    <s v="Tamil Nadu"/>
    <s v="South"/>
    <x v="1"/>
    <s v="Standard"/>
    <n v="2025"/>
    <n v="11"/>
    <s v="November"/>
    <n v="0.26500000000000001"/>
    <n v="2427.3000000000002"/>
    <n v="0"/>
  </r>
  <r>
    <s v="ORD101761"/>
    <d v="2025-10-20T00:00:00"/>
    <x v="703"/>
    <s v="Customer_0231"/>
    <s v="P2015"/>
    <s v="Table Lamp"/>
    <x v="1"/>
    <x v="8"/>
    <n v="5"/>
    <n v="1299"/>
    <n v="6495"/>
    <n v="0.1"/>
    <n v="649.5"/>
    <n v="5845.5"/>
    <n v="1227.56"/>
    <s v="Kolkata"/>
    <s v="West Bengal"/>
    <s v="East"/>
    <x v="4"/>
    <s v="Standard"/>
    <n v="2025"/>
    <n v="10"/>
    <s v="October"/>
    <n v="0.21"/>
    <n v="5196"/>
    <n v="0"/>
  </r>
  <r>
    <s v="ORD102375"/>
    <d v="2024-03-08T00:00:00"/>
    <x v="500"/>
    <s v="Customer_0404"/>
    <s v="P2011"/>
    <s v="Sneakers"/>
    <x v="0"/>
    <x v="4"/>
    <n v="5"/>
    <n v="2499"/>
    <n v="12495"/>
    <n v="0.05"/>
    <n v="624.75"/>
    <n v="11870.25"/>
    <n v="3620.43"/>
    <s v="Jaipur"/>
    <s v="Rajasthan"/>
    <s v="North"/>
    <x v="2"/>
    <s v="Same Day"/>
    <n v="2024"/>
    <n v="3"/>
    <s v="March"/>
    <n v="0.30499999999999999"/>
    <n v="11245.5"/>
    <n v="0"/>
  </r>
  <r>
    <s v="ORD102666"/>
    <d v="2024-11-13T00:00:00"/>
    <x v="110"/>
    <s v="Customer_0412"/>
    <s v="P2017"/>
    <s v="Office Chair"/>
    <x v="1"/>
    <x v="5"/>
    <n v="3"/>
    <n v="5999"/>
    <n v="17997"/>
    <n v="0"/>
    <n v="0"/>
    <n v="17997"/>
    <n v="4319.28"/>
    <s v="Ahmedabad"/>
    <s v="Gujarat"/>
    <s v="West"/>
    <x v="4"/>
    <s v="Standard"/>
    <n v="2024"/>
    <n v="11"/>
    <s v="November"/>
    <n v="0.24"/>
    <n v="17997"/>
    <n v="0"/>
  </r>
  <r>
    <s v="ORD102869"/>
    <d v="2025-12-16T00:00:00"/>
    <x v="156"/>
    <s v="Customer_0509"/>
    <s v="P2009"/>
    <s v="Kurti"/>
    <x v="0"/>
    <x v="0"/>
    <n v="1"/>
    <n v="1199"/>
    <n v="1199"/>
    <n v="0.2"/>
    <n v="239.8"/>
    <n v="959.2"/>
    <n v="249.39"/>
    <s v="Jaipur"/>
    <s v="Rajasthan"/>
    <s v="North"/>
    <x v="2"/>
    <s v="Standard"/>
    <n v="2025"/>
    <n v="12"/>
    <s v="December"/>
    <n v="0.26"/>
    <n v="719.4"/>
    <n v="0"/>
  </r>
  <r>
    <s v="ORD103656"/>
    <d v="2025-03-23T00:00:00"/>
    <x v="573"/>
    <s v="Customer_0769"/>
    <s v="P2004"/>
    <s v="Wireless Mouse"/>
    <x v="2"/>
    <x v="3"/>
    <n v="3"/>
    <n v="899"/>
    <n v="2697"/>
    <n v="0.05"/>
    <n v="134.85"/>
    <n v="2562.15"/>
    <n v="371.51"/>
    <s v="Lucknow"/>
    <s v="Uttar Pradesh"/>
    <s v="North"/>
    <x v="4"/>
    <s v="Standard"/>
    <n v="2025"/>
    <n v="3"/>
    <s v="March"/>
    <n v="0.14499999999999999"/>
    <n v="2427.3000000000002"/>
    <n v="0"/>
  </r>
  <r>
    <s v="ORD100544"/>
    <d v="2024-09-01T00:00:00"/>
    <x v="454"/>
    <s v="Customer_0254"/>
    <s v="P2003"/>
    <s v="Laptop"/>
    <x v="2"/>
    <x v="2"/>
    <n v="3"/>
    <n v="59999"/>
    <n v="179997"/>
    <n v="0.1"/>
    <n v="17999.7"/>
    <n v="161997.29999999999"/>
    <n v="21059.65"/>
    <s v="Delhi"/>
    <s v="Delhi"/>
    <s v="North"/>
    <x v="4"/>
    <s v="Standard"/>
    <n v="2024"/>
    <n v="9"/>
    <s v="September"/>
    <n v="0.13"/>
    <n v="143997.6"/>
    <n v="0"/>
  </r>
  <r>
    <s v="ORD101299"/>
    <d v="2024-02-29T00:00:00"/>
    <x v="7"/>
    <s v="Customer_0311"/>
    <s v="P2015"/>
    <s v="Table Lamp"/>
    <x v="1"/>
    <x v="8"/>
    <n v="2"/>
    <n v="1299"/>
    <n v="2598"/>
    <n v="0.1"/>
    <n v="259.8"/>
    <n v="2338.1999999999998"/>
    <n v="491.02"/>
    <s v="Kolkata"/>
    <s v="West Bengal"/>
    <s v="East"/>
    <x v="1"/>
    <s v="Standard"/>
    <n v="2024"/>
    <n v="2"/>
    <s v="February"/>
    <n v="0.21"/>
    <n v="2078.4"/>
    <n v="0"/>
  </r>
  <r>
    <s v="ORD102723"/>
    <d v="2024-09-07T00:00:00"/>
    <x v="272"/>
    <s v="Customer_0448"/>
    <s v="P2005"/>
    <s v="Keyboard"/>
    <x v="2"/>
    <x v="3"/>
    <n v="1"/>
    <n v="1299"/>
    <n v="1299"/>
    <n v="0.1"/>
    <n v="129.9"/>
    <n v="1169.0999999999999"/>
    <n v="151.97999999999999"/>
    <s v="Jaipur"/>
    <s v="Rajasthan"/>
    <s v="North"/>
    <x v="2"/>
    <s v="Standard"/>
    <n v="2024"/>
    <n v="9"/>
    <s v="September"/>
    <n v="0.13"/>
    <n v="1039.2"/>
    <n v="0"/>
  </r>
  <r>
    <s v="ORD102821"/>
    <d v="2024-03-29T00:00:00"/>
    <x v="78"/>
    <s v="Customer_0212"/>
    <s v="P2014"/>
    <s v="Cookware Set"/>
    <x v="1"/>
    <x v="1"/>
    <n v="2"/>
    <n v="2999"/>
    <n v="5998"/>
    <n v="0.15"/>
    <n v="899.7"/>
    <n v="5098.3"/>
    <n v="994.17"/>
    <s v="Hyderabad"/>
    <s v="Telangana"/>
    <s v="South"/>
    <x v="1"/>
    <s v="Express"/>
    <n v="2024"/>
    <n v="3"/>
    <s v="March"/>
    <n v="0.19500000000000001"/>
    <n v="4198.6000000000004"/>
    <n v="0"/>
  </r>
  <r>
    <s v="ORD103606"/>
    <d v="2025-03-20T00:00:00"/>
    <x v="637"/>
    <s v="Customer_0767"/>
    <s v="P2009"/>
    <s v="Kurti"/>
    <x v="0"/>
    <x v="0"/>
    <n v="1"/>
    <n v="1199"/>
    <n v="1199"/>
    <n v="0.05"/>
    <n v="59.95"/>
    <n v="1139.05"/>
    <n v="347.41"/>
    <s v="Noida"/>
    <s v="Uttar Pradesh"/>
    <s v="North"/>
    <x v="2"/>
    <s v="Standard"/>
    <n v="2025"/>
    <n v="3"/>
    <s v="March"/>
    <n v="0.30499999999999999"/>
    <n v="1079.0999999999999"/>
    <n v="0"/>
  </r>
  <r>
    <s v="ORD103626"/>
    <d v="2024-04-28T00:00:00"/>
    <x v="699"/>
    <s v="Customer_0143"/>
    <s v="P2002"/>
    <s v="Wireless Earbuds"/>
    <x v="2"/>
    <x v="7"/>
    <n v="3"/>
    <n v="2999"/>
    <n v="8997"/>
    <n v="0.15"/>
    <n v="1349.55"/>
    <n v="7647.45"/>
    <n v="879.46"/>
    <s v="Hyderabad"/>
    <s v="Telangana"/>
    <s v="South"/>
    <x v="3"/>
    <s v="Standard"/>
    <n v="2024"/>
    <n v="4"/>
    <s v="April"/>
    <n v="0.115"/>
    <n v="6297.9"/>
    <n v="0"/>
  </r>
  <r>
    <s v="ORD103879"/>
    <d v="2025-04-09T00:00:00"/>
    <x v="522"/>
    <s v="Customer_0618"/>
    <s v="P2005"/>
    <s v="Keyboard"/>
    <x v="2"/>
    <x v="3"/>
    <n v="1"/>
    <n v="1299"/>
    <n v="1299"/>
    <n v="0.15"/>
    <n v="194.85"/>
    <n v="1104.1500000000001"/>
    <n v="126.98"/>
    <s v="Kolkata"/>
    <s v="West Bengal"/>
    <s v="East"/>
    <x v="1"/>
    <s v="Express"/>
    <n v="2025"/>
    <n v="4"/>
    <s v="April"/>
    <n v="0.115"/>
    <n v="909.3"/>
    <n v="0"/>
  </r>
  <r>
    <s v="ORD101135"/>
    <d v="2025-09-18T00:00:00"/>
    <x v="505"/>
    <s v="Customer_0695"/>
    <s v="P2015"/>
    <s v="Table Lamp"/>
    <x v="1"/>
    <x v="8"/>
    <n v="1"/>
    <n v="1299"/>
    <n v="1299"/>
    <n v="0.25"/>
    <n v="324.75"/>
    <n v="974.25"/>
    <n v="160.75"/>
    <s v="Noida"/>
    <s v="Uttar Pradesh"/>
    <s v="North"/>
    <x v="2"/>
    <s v="Same Day"/>
    <n v="2025"/>
    <n v="9"/>
    <s v="September"/>
    <n v="0.16500000000000001"/>
    <n v="649.5"/>
    <n v="0"/>
  </r>
  <r>
    <s v="ORD101366"/>
    <d v="2025-09-15T00:00:00"/>
    <x v="433"/>
    <s v="Customer_0559"/>
    <s v="P2015"/>
    <s v="Table Lamp"/>
    <x v="1"/>
    <x v="8"/>
    <n v="3"/>
    <n v="1299"/>
    <n v="3897"/>
    <n v="0.15"/>
    <n v="584.54999999999995"/>
    <n v="3312.45"/>
    <n v="645.92999999999995"/>
    <s v="Lucknow"/>
    <s v="Uttar Pradesh"/>
    <s v="North"/>
    <x v="0"/>
    <s v="Same Day"/>
    <n v="2025"/>
    <n v="9"/>
    <s v="September"/>
    <n v="0.19500000000000001"/>
    <n v="2727.9"/>
    <n v="0"/>
  </r>
  <r>
    <s v="ORD101578"/>
    <d v="2024-02-26T00:00:00"/>
    <x v="659"/>
    <s v="Customer_0637"/>
    <s v="P2012"/>
    <s v="Sandals"/>
    <x v="0"/>
    <x v="4"/>
    <n v="3"/>
    <n v="1299"/>
    <n v="3897"/>
    <n v="0"/>
    <n v="0"/>
    <n v="3897"/>
    <n v="1247.04"/>
    <s v="Lucknow"/>
    <s v="Uttar Pradesh"/>
    <s v="North"/>
    <x v="4"/>
    <s v="Standard"/>
    <n v="2024"/>
    <n v="2"/>
    <s v="February"/>
    <n v="0.32"/>
    <n v="3897"/>
    <n v="0"/>
  </r>
  <r>
    <s v="ORD104402"/>
    <d v="2024-11-12T00:00:00"/>
    <x v="669"/>
    <s v="Customer_0459"/>
    <s v="P2013"/>
    <s v="Mixer Grinder"/>
    <x v="1"/>
    <x v="1"/>
    <n v="4"/>
    <n v="3499"/>
    <n v="13996"/>
    <n v="0.15"/>
    <n v="2099.4"/>
    <n v="11896.6"/>
    <n v="2319.84"/>
    <s v="Hyderabad"/>
    <s v="Telangana"/>
    <s v="South"/>
    <x v="0"/>
    <s v="Standard"/>
    <n v="2024"/>
    <n v="11"/>
    <s v="November"/>
    <n v="0.19500000000000001"/>
    <n v="9797.2000000000007"/>
    <n v="0"/>
  </r>
  <r>
    <s v="ORD104440"/>
    <d v="2025-11-13T00:00:00"/>
    <x v="698"/>
    <s v="Customer_0416"/>
    <s v="P2012"/>
    <s v="Sandals"/>
    <x v="0"/>
    <x v="4"/>
    <n v="1"/>
    <n v="1299"/>
    <n v="1299"/>
    <n v="0.1"/>
    <n v="129.9"/>
    <n v="1169.0999999999999"/>
    <n v="339.04"/>
    <s v="Gurugram"/>
    <s v="Haryana"/>
    <s v="North"/>
    <x v="2"/>
    <s v="Standard"/>
    <n v="2025"/>
    <n v="11"/>
    <s v="November"/>
    <n v="0.28999999999999998"/>
    <n v="1039.2"/>
    <n v="0"/>
  </r>
  <r>
    <s v="ORD100508"/>
    <d v="2025-11-04T00:00:00"/>
    <x v="298"/>
    <s v="Customer_0642"/>
    <s v="P2014"/>
    <s v="Cookware Set"/>
    <x v="1"/>
    <x v="1"/>
    <n v="2"/>
    <n v="2999"/>
    <n v="5998"/>
    <n v="0.25"/>
    <n v="1499.5"/>
    <n v="4498.5"/>
    <n v="742.25"/>
    <s v="Delhi"/>
    <s v="Delhi"/>
    <s v="North"/>
    <x v="3"/>
    <s v="Express"/>
    <n v="2025"/>
    <n v="11"/>
    <s v="November"/>
    <n v="0.16500000000000001"/>
    <n v="2999"/>
    <n v="0"/>
  </r>
  <r>
    <s v="ORD101282"/>
    <d v="2024-06-28T00:00:00"/>
    <x v="410"/>
    <s v="Customer_0051"/>
    <s v="P2017"/>
    <s v="Office Chair"/>
    <x v="1"/>
    <x v="5"/>
    <n v="2"/>
    <n v="5999"/>
    <n v="11998"/>
    <n v="0"/>
    <n v="0"/>
    <n v="11998"/>
    <n v="2879.52"/>
    <s v="Pune"/>
    <s v="Maharashtra"/>
    <s v="West"/>
    <x v="1"/>
    <s v="Standard"/>
    <n v="2024"/>
    <n v="6"/>
    <s v="June"/>
    <n v="0.24"/>
    <n v="11998"/>
    <n v="0"/>
  </r>
  <r>
    <s v="ORD102746"/>
    <d v="2024-05-02T00:00:00"/>
    <x v="642"/>
    <s v="Customer_0393"/>
    <s v="P2007"/>
    <s v="T-Shirt"/>
    <x v="0"/>
    <x v="12"/>
    <n v="2"/>
    <n v="799"/>
    <n v="1598"/>
    <n v="0.15"/>
    <n v="239.7"/>
    <n v="1358.3"/>
    <n v="373.53"/>
    <s v="Hyderabad"/>
    <s v="Telangana"/>
    <s v="South"/>
    <x v="1"/>
    <s v="Express"/>
    <n v="2024"/>
    <n v="5"/>
    <s v="May"/>
    <n v="0.27500000000000002"/>
    <n v="1118.5999999999999"/>
    <n v="0"/>
  </r>
  <r>
    <s v="ORD103357"/>
    <d v="2024-01-13T00:00:00"/>
    <x v="602"/>
    <s v="Customer_0384"/>
    <s v="P2019"/>
    <s v="Sunscreen"/>
    <x v="4"/>
    <x v="11"/>
    <n v="1"/>
    <n v="699"/>
    <n v="699"/>
    <n v="0.25"/>
    <n v="174.75"/>
    <n v="524.25"/>
    <n v="159.9"/>
    <s v="Noida"/>
    <s v="Uttar Pradesh"/>
    <s v="North"/>
    <x v="4"/>
    <s v="Standard"/>
    <n v="2024"/>
    <n v="1"/>
    <s v="January"/>
    <n v="0.30499999999999999"/>
    <n v="349.5"/>
    <n v="0"/>
  </r>
  <r>
    <s v="ORD104168"/>
    <d v="2025-12-25T00:00:00"/>
    <x v="734"/>
    <s v="Customer_0341"/>
    <s v="P2009"/>
    <s v="Kurti"/>
    <x v="0"/>
    <x v="0"/>
    <n v="1"/>
    <n v="1199"/>
    <n v="1199"/>
    <n v="0.1"/>
    <n v="119.9"/>
    <n v="1079.0999999999999"/>
    <n v="312.94"/>
    <s v="Chennai"/>
    <s v="Tamil Nadu"/>
    <s v="South"/>
    <x v="3"/>
    <s v="Standard"/>
    <n v="2025"/>
    <n v="12"/>
    <s v="December"/>
    <n v="0.28999999999999998"/>
    <n v="959.2"/>
    <n v="0"/>
  </r>
  <r>
    <s v="ORD100132"/>
    <d v="2024-05-20T00:00:00"/>
    <x v="790"/>
    <s v="Customer_0436"/>
    <s v="P2013"/>
    <s v="Mixer Grinder"/>
    <x v="1"/>
    <x v="1"/>
    <n v="1"/>
    <n v="3499"/>
    <n v="3499"/>
    <n v="0.2"/>
    <n v="699.8"/>
    <n v="2799.2"/>
    <n v="503.86"/>
    <s v="Ahmedabad"/>
    <s v="Gujarat"/>
    <s v="West"/>
    <x v="0"/>
    <s v="Standard"/>
    <n v="2024"/>
    <n v="5"/>
    <s v="May"/>
    <n v="0.18"/>
    <n v="2099.4"/>
    <n v="0"/>
  </r>
  <r>
    <s v="ORD101321"/>
    <d v="2025-12-19T00:00:00"/>
    <x v="618"/>
    <s v="Customer_0621"/>
    <s v="P2016"/>
    <s v="Bedsheet Set"/>
    <x v="1"/>
    <x v="8"/>
    <n v="1"/>
    <n v="999"/>
    <n v="999"/>
    <n v="0.2"/>
    <n v="199.8"/>
    <n v="799.2"/>
    <n v="143.86000000000001"/>
    <s v="Jaipur"/>
    <s v="Rajasthan"/>
    <s v="North"/>
    <x v="4"/>
    <s v="Standard"/>
    <n v="2025"/>
    <n v="12"/>
    <s v="December"/>
    <n v="0.18"/>
    <n v="599.4"/>
    <n v="0"/>
  </r>
  <r>
    <s v="ORD101754"/>
    <d v="2024-01-12T00:00:00"/>
    <x v="656"/>
    <s v="Customer_0579"/>
    <s v="P2015"/>
    <s v="Table Lamp"/>
    <x v="1"/>
    <x v="8"/>
    <n v="1"/>
    <n v="1299"/>
    <n v="1299"/>
    <n v="0.1"/>
    <n v="129.9"/>
    <n v="1169.0999999999999"/>
    <n v="245.51"/>
    <s v="Delhi"/>
    <s v="Delhi"/>
    <s v="North"/>
    <x v="4"/>
    <s v="Standard"/>
    <n v="2024"/>
    <n v="1"/>
    <s v="January"/>
    <n v="0.21"/>
    <n v="1039.2"/>
    <n v="0"/>
  </r>
  <r>
    <s v="ORD102318"/>
    <d v="2024-06-16T00:00:00"/>
    <x v="285"/>
    <s v="Customer_0549"/>
    <s v="P2006"/>
    <s v="Power Bank"/>
    <x v="2"/>
    <x v="3"/>
    <n v="2"/>
    <n v="1499"/>
    <n v="2998"/>
    <n v="0.2"/>
    <n v="599.6"/>
    <n v="2398.4"/>
    <n v="239.84"/>
    <s v="Mumbai"/>
    <s v="Maharashtra"/>
    <s v="West"/>
    <x v="1"/>
    <s v="Standard"/>
    <n v="2024"/>
    <n v="6"/>
    <s v="June"/>
    <n v="0.1"/>
    <n v="1798.8"/>
    <n v="0"/>
  </r>
  <r>
    <s v="ORD100267"/>
    <d v="2025-05-23T00:00:00"/>
    <x v="199"/>
    <s v="Customer_0553"/>
    <s v="P2002"/>
    <s v="Wireless Earbuds"/>
    <x v="2"/>
    <x v="7"/>
    <n v="1"/>
    <n v="2999"/>
    <n v="2999"/>
    <n v="0.15"/>
    <n v="449.85"/>
    <n v="2549.15"/>
    <n v="293.14999999999998"/>
    <s v="Pune"/>
    <s v="Maharashtra"/>
    <s v="West"/>
    <x v="3"/>
    <s v="Standard"/>
    <n v="2025"/>
    <n v="5"/>
    <s v="May"/>
    <n v="0.115"/>
    <n v="2099.3000000000002"/>
    <n v="0"/>
  </r>
  <r>
    <s v="ORD101160"/>
    <d v="2024-12-21T00:00:00"/>
    <x v="586"/>
    <s v="Customer_0538"/>
    <s v="P2003"/>
    <s v="Laptop"/>
    <x v="2"/>
    <x v="2"/>
    <n v="3"/>
    <n v="59999"/>
    <n v="179997"/>
    <n v="0.15"/>
    <n v="26999.55"/>
    <n v="152997.45000000001"/>
    <n v="17594.71"/>
    <s v="Delhi"/>
    <s v="Delhi"/>
    <s v="North"/>
    <x v="4"/>
    <s v="Express"/>
    <n v="2024"/>
    <n v="12"/>
    <s v="December"/>
    <n v="0.115"/>
    <n v="125997.9"/>
    <n v="0"/>
  </r>
  <r>
    <s v="ORD102155"/>
    <d v="2025-06-19T00:00:00"/>
    <x v="484"/>
    <s v="Customer_0411"/>
    <s v="P2017"/>
    <s v="Office Chair"/>
    <x v="1"/>
    <x v="5"/>
    <n v="5"/>
    <n v="5999"/>
    <n v="29995"/>
    <n v="0.1"/>
    <n v="2999.5"/>
    <n v="26995.5"/>
    <n v="5669.05"/>
    <s v="Lucknow"/>
    <s v="Uttar Pradesh"/>
    <s v="North"/>
    <x v="1"/>
    <s v="Standard"/>
    <n v="2025"/>
    <n v="6"/>
    <s v="June"/>
    <n v="0.21"/>
    <n v="23996"/>
    <n v="0"/>
  </r>
  <r>
    <s v="ORD102515"/>
    <d v="2025-06-13T00:00:00"/>
    <x v="552"/>
    <s v="Customer_0532"/>
    <s v="P2006"/>
    <s v="Power Bank"/>
    <x v="2"/>
    <x v="3"/>
    <n v="1"/>
    <n v="1499"/>
    <n v="1499"/>
    <n v="0.15"/>
    <n v="224.85"/>
    <n v="1274.1500000000001"/>
    <n v="146.53"/>
    <s v="Chennai"/>
    <s v="Tamil Nadu"/>
    <s v="South"/>
    <x v="1"/>
    <s v="Standard"/>
    <n v="2025"/>
    <n v="6"/>
    <s v="June"/>
    <n v="0.115"/>
    <n v="1049.3"/>
    <n v="0"/>
  </r>
  <r>
    <s v="ORD103023"/>
    <d v="2024-09-22T00:00:00"/>
    <x v="572"/>
    <s v="Customer_0139"/>
    <s v="P2001"/>
    <s v="Smartphone"/>
    <x v="2"/>
    <x v="7"/>
    <n v="1"/>
    <n v="24999"/>
    <n v="24999"/>
    <n v="0.25"/>
    <n v="6249.75"/>
    <n v="18749.25"/>
    <n v="1593.69"/>
    <s v="Noida"/>
    <s v="Uttar Pradesh"/>
    <s v="North"/>
    <x v="2"/>
    <s v="Express"/>
    <n v="2024"/>
    <n v="9"/>
    <s v="September"/>
    <n v="8.5000000000000006E-2"/>
    <n v="12499.5"/>
    <n v="0"/>
  </r>
  <r>
    <s v="ORD103289"/>
    <d v="2024-06-19T00:00:00"/>
    <x v="176"/>
    <s v="Customer_0697"/>
    <s v="P2016"/>
    <s v="Bedsheet Set"/>
    <x v="1"/>
    <x v="8"/>
    <n v="1"/>
    <n v="999"/>
    <n v="999"/>
    <n v="0.1"/>
    <n v="99.9"/>
    <n v="899.1"/>
    <n v="188.81"/>
    <s v="Lucknow"/>
    <s v="Uttar Pradesh"/>
    <s v="North"/>
    <x v="1"/>
    <s v="Standard"/>
    <n v="2024"/>
    <n v="6"/>
    <s v="June"/>
    <n v="0.21"/>
    <n v="799.2"/>
    <n v="0"/>
  </r>
  <r>
    <s v="ORD104354"/>
    <d v="2025-01-15T00:00:00"/>
    <x v="286"/>
    <s v="Customer_0462"/>
    <s v="P2001"/>
    <s v="Smartphone"/>
    <x v="2"/>
    <x v="7"/>
    <n v="2"/>
    <n v="24999"/>
    <n v="49998"/>
    <n v="0.15"/>
    <n v="7499.7"/>
    <n v="42498.3"/>
    <n v="4887.3"/>
    <s v="Mumbai"/>
    <s v="Maharashtra"/>
    <s v="West"/>
    <x v="4"/>
    <s v="Express"/>
    <n v="2025"/>
    <n v="1"/>
    <s v="January"/>
    <n v="0.115"/>
    <n v="34998.6"/>
    <n v="0"/>
  </r>
  <r>
    <s v="ORD100249"/>
    <d v="2024-05-09T00:00:00"/>
    <x v="791"/>
    <s v="Customer_0312"/>
    <s v="P2012"/>
    <s v="Sandals"/>
    <x v="0"/>
    <x v="4"/>
    <n v="2"/>
    <n v="1299"/>
    <n v="2598"/>
    <n v="0.2"/>
    <n v="519.6"/>
    <n v="2078.4"/>
    <n v="540.38"/>
    <s v="Pune"/>
    <s v="Maharashtra"/>
    <s v="West"/>
    <x v="3"/>
    <s v="Express"/>
    <n v="2024"/>
    <n v="5"/>
    <s v="May"/>
    <n v="0.26"/>
    <n v="1558.8"/>
    <n v="0"/>
  </r>
  <r>
    <s v="ORD100620"/>
    <d v="2024-10-02T00:00:00"/>
    <x v="767"/>
    <s v="Customer_0313"/>
    <s v="P2019"/>
    <s v="Sunscreen"/>
    <x v="4"/>
    <x v="11"/>
    <n v="1"/>
    <n v="699"/>
    <n v="699"/>
    <n v="0.2"/>
    <n v="139.80000000000001"/>
    <n v="559.20000000000005"/>
    <n v="178.94"/>
    <s v="Bengaluru"/>
    <s v="Karnataka"/>
    <s v="South"/>
    <x v="2"/>
    <s v="Same Day"/>
    <n v="2024"/>
    <n v="10"/>
    <s v="October"/>
    <n v="0.32"/>
    <n v="419.4"/>
    <n v="0"/>
  </r>
  <r>
    <s v="ORD100788"/>
    <d v="2024-04-30T00:00:00"/>
    <x v="286"/>
    <s v="Customer_0462"/>
    <s v="P2007"/>
    <s v="T-Shirt"/>
    <x v="0"/>
    <x v="12"/>
    <n v="2"/>
    <n v="799"/>
    <n v="1598"/>
    <n v="0.1"/>
    <n v="159.80000000000001"/>
    <n v="1438.2"/>
    <n v="417.08"/>
    <s v="Noida"/>
    <s v="Uttar Pradesh"/>
    <s v="North"/>
    <x v="4"/>
    <s v="Express"/>
    <n v="2024"/>
    <n v="4"/>
    <s v="April"/>
    <n v="0.28999999999999998"/>
    <n v="1278.4000000000001"/>
    <n v="0"/>
  </r>
  <r>
    <s v="ORD101055"/>
    <d v="2024-01-31T00:00:00"/>
    <x v="603"/>
    <s v="Customer_0799"/>
    <s v="P2018"/>
    <s v="Face Wash"/>
    <x v="4"/>
    <x v="11"/>
    <n v="3"/>
    <n v="399"/>
    <n v="1197"/>
    <n v="0.15"/>
    <n v="179.55"/>
    <n v="1017.45"/>
    <n v="340.85"/>
    <s v="Gurugram"/>
    <s v="Haryana"/>
    <s v="North"/>
    <x v="4"/>
    <s v="Standard"/>
    <n v="2024"/>
    <n v="1"/>
    <s v="January"/>
    <n v="0.33500000000000002"/>
    <n v="837.9"/>
    <n v="0"/>
  </r>
  <r>
    <s v="ORD101432"/>
    <d v="2024-12-09T00:00:00"/>
    <x v="174"/>
    <s v="Customer_0282"/>
    <s v="P2024"/>
    <s v="Cricket Bat"/>
    <x v="3"/>
    <x v="6"/>
    <n v="3"/>
    <n v="2499"/>
    <n v="7497"/>
    <n v="0.3"/>
    <n v="2249.1"/>
    <n v="5247.9"/>
    <n v="997.1"/>
    <s v="Ahmedabad"/>
    <s v="Gujarat"/>
    <s v="West"/>
    <x v="1"/>
    <s v="Express"/>
    <n v="2024"/>
    <n v="12"/>
    <s v="December"/>
    <n v="0.19"/>
    <n v="2998.8"/>
    <n v="0"/>
  </r>
  <r>
    <s v="ORD101825"/>
    <d v="2025-03-15T00:00:00"/>
    <x v="628"/>
    <s v="Customer_0434"/>
    <s v="P2013"/>
    <s v="Mixer Grinder"/>
    <x v="1"/>
    <x v="1"/>
    <n v="1"/>
    <n v="3499"/>
    <n v="3499"/>
    <n v="0.1"/>
    <n v="349.9"/>
    <n v="3149.1"/>
    <n v="661.31"/>
    <s v="Gurugram"/>
    <s v="Haryana"/>
    <s v="North"/>
    <x v="3"/>
    <s v="Standard"/>
    <n v="2025"/>
    <n v="3"/>
    <s v="March"/>
    <n v="0.21"/>
    <n v="2799.2"/>
    <n v="0"/>
  </r>
  <r>
    <s v="ORD103182"/>
    <d v="2024-10-05T00:00:00"/>
    <x v="541"/>
    <s v="Customer_0422"/>
    <s v="P2016"/>
    <s v="Bedsheet Set"/>
    <x v="1"/>
    <x v="8"/>
    <n v="2"/>
    <n v="999"/>
    <n v="1998"/>
    <n v="0.15"/>
    <n v="299.7"/>
    <n v="1698.3"/>
    <n v="331.17"/>
    <s v="Noida"/>
    <s v="Uttar Pradesh"/>
    <s v="North"/>
    <x v="3"/>
    <s v="Standard"/>
    <n v="2024"/>
    <n v="10"/>
    <s v="October"/>
    <n v="0.19500000000000001"/>
    <n v="1398.6"/>
    <n v="0"/>
  </r>
  <r>
    <s v="ORD103742"/>
    <d v="2025-06-20T00:00:00"/>
    <x v="331"/>
    <s v="Customer_0251"/>
    <s v="P2013"/>
    <s v="Mixer Grinder"/>
    <x v="1"/>
    <x v="1"/>
    <n v="2"/>
    <n v="3499"/>
    <n v="6998"/>
    <n v="0.15"/>
    <n v="1049.7"/>
    <n v="5948.3"/>
    <n v="1159.92"/>
    <s v="Noida"/>
    <s v="Uttar Pradesh"/>
    <s v="North"/>
    <x v="4"/>
    <s v="Express"/>
    <n v="2025"/>
    <n v="6"/>
    <s v="June"/>
    <n v="0.19500000000000001"/>
    <n v="4898.6000000000004"/>
    <n v="0"/>
  </r>
  <r>
    <s v="ORD104435"/>
    <d v="2024-03-06T00:00:00"/>
    <x v="601"/>
    <s v="Customer_0205"/>
    <s v="P2022"/>
    <s v="Yoga Mat"/>
    <x v="3"/>
    <x v="9"/>
    <n v="2"/>
    <n v="899"/>
    <n v="1798"/>
    <n v="0"/>
    <n v="0"/>
    <n v="1798"/>
    <n v="503.44"/>
    <s v="Delhi"/>
    <s v="Delhi"/>
    <s v="North"/>
    <x v="4"/>
    <s v="Standard"/>
    <n v="2024"/>
    <n v="3"/>
    <s v="March"/>
    <n v="0.28000000000000003"/>
    <n v="1798"/>
    <n v="0"/>
  </r>
  <r>
    <s v="ORD104577"/>
    <d v="2024-09-26T00:00:00"/>
    <x v="190"/>
    <s v="Customer_0360"/>
    <s v="P2009"/>
    <s v="Kurti"/>
    <x v="0"/>
    <x v="0"/>
    <n v="1"/>
    <n v="1199"/>
    <n v="1199"/>
    <n v="0.1"/>
    <n v="119.9"/>
    <n v="1079.0999999999999"/>
    <n v="312.94"/>
    <s v="Bengaluru"/>
    <s v="Karnataka"/>
    <s v="South"/>
    <x v="1"/>
    <s v="Express"/>
    <n v="2024"/>
    <n v="9"/>
    <s v="September"/>
    <n v="0.28999999999999998"/>
    <n v="959.2"/>
    <n v="0"/>
  </r>
  <r>
    <s v="ORD101152"/>
    <d v="2025-12-30T00:00:00"/>
    <x v="348"/>
    <s v="Customer_0418"/>
    <s v="P2021"/>
    <s v="Perfume"/>
    <x v="4"/>
    <x v="13"/>
    <n v="1"/>
    <n v="1499"/>
    <n v="1499"/>
    <n v="0.1"/>
    <n v="149.9"/>
    <n v="1349.1"/>
    <n v="472.18"/>
    <s v="Noida"/>
    <s v="Uttar Pradesh"/>
    <s v="North"/>
    <x v="3"/>
    <s v="Standard"/>
    <n v="2025"/>
    <n v="12"/>
    <s v="December"/>
    <n v="0.35"/>
    <n v="1199.2"/>
    <n v="0"/>
  </r>
  <r>
    <s v="ORD101536"/>
    <d v="2025-08-13T00:00:00"/>
    <x v="113"/>
    <s v="Customer_0292"/>
    <s v="P2025"/>
    <s v="Football"/>
    <x v="3"/>
    <x v="6"/>
    <n v="2"/>
    <n v="999"/>
    <n v="1998"/>
    <n v="0.15"/>
    <n v="299.7"/>
    <n v="1698.3"/>
    <n v="399.1"/>
    <s v="Gurugram"/>
    <s v="Haryana"/>
    <s v="North"/>
    <x v="0"/>
    <s v="Express"/>
    <n v="2025"/>
    <n v="8"/>
    <s v="August"/>
    <n v="0.23499999999999999"/>
    <n v="1398.6"/>
    <n v="0"/>
  </r>
  <r>
    <s v="ORD104994"/>
    <d v="2025-10-04T00:00:00"/>
    <x v="452"/>
    <s v="Customer_0023"/>
    <s v="P2022"/>
    <s v="Yoga Mat"/>
    <x v="3"/>
    <x v="9"/>
    <n v="1"/>
    <n v="899"/>
    <n v="899"/>
    <n v="0.1"/>
    <n v="89.9"/>
    <n v="809.1"/>
    <n v="202.28"/>
    <s v="Gurugram"/>
    <s v="Haryana"/>
    <s v="North"/>
    <x v="1"/>
    <s v="Standard"/>
    <n v="2025"/>
    <n v="10"/>
    <s v="October"/>
    <n v="0.25"/>
    <n v="719.2"/>
    <n v="0"/>
  </r>
  <r>
    <s v="ORD100470"/>
    <d v="2024-03-19T00:00:00"/>
    <x v="138"/>
    <s v="Customer_0565"/>
    <s v="P2015"/>
    <s v="Table Lamp"/>
    <x v="1"/>
    <x v="8"/>
    <n v="2"/>
    <n v="1299"/>
    <n v="2598"/>
    <n v="0.3"/>
    <n v="779.4"/>
    <n v="1818.6"/>
    <n v="272.79000000000002"/>
    <s v="Jaipur"/>
    <s v="Rajasthan"/>
    <s v="North"/>
    <x v="1"/>
    <s v="Standard"/>
    <n v="2024"/>
    <n v="3"/>
    <s v="March"/>
    <n v="0.15"/>
    <n v="1039.2"/>
    <n v="0"/>
  </r>
  <r>
    <s v="ORD100604"/>
    <d v="2025-05-23T00:00:00"/>
    <x v="622"/>
    <s v="Customer_0627"/>
    <s v="P2011"/>
    <s v="Sneakers"/>
    <x v="0"/>
    <x v="4"/>
    <n v="2"/>
    <n v="2499"/>
    <n v="4998"/>
    <n v="0.1"/>
    <n v="499.8"/>
    <n v="4498.2"/>
    <n v="1304.48"/>
    <s v="Delhi"/>
    <s v="Delhi"/>
    <s v="North"/>
    <x v="1"/>
    <s v="Standard"/>
    <n v="2025"/>
    <n v="5"/>
    <s v="May"/>
    <n v="0.28999999999999998"/>
    <n v="3998.4"/>
    <n v="0"/>
  </r>
  <r>
    <s v="ORD101488"/>
    <d v="2025-04-11T00:00:00"/>
    <x v="43"/>
    <s v="Customer_0572"/>
    <s v="P2016"/>
    <s v="Bedsheet Set"/>
    <x v="1"/>
    <x v="8"/>
    <n v="2"/>
    <n v="999"/>
    <n v="1998"/>
    <n v="0.05"/>
    <n v="99.9"/>
    <n v="1898.1"/>
    <n v="427.07"/>
    <s v="Delhi"/>
    <s v="Delhi"/>
    <s v="North"/>
    <x v="3"/>
    <s v="Standard"/>
    <n v="2025"/>
    <n v="4"/>
    <s v="April"/>
    <n v="0.22500000000000001"/>
    <n v="1798.2"/>
    <n v="0"/>
  </r>
  <r>
    <s v="ORD104742"/>
    <d v="2025-06-07T00:00:00"/>
    <x v="340"/>
    <s v="Customer_0490"/>
    <s v="P2015"/>
    <s v="Table Lamp"/>
    <x v="1"/>
    <x v="8"/>
    <n v="3"/>
    <n v="1299"/>
    <n v="3897"/>
    <n v="0"/>
    <n v="0"/>
    <n v="3897"/>
    <n v="935.28"/>
    <s v="Pune"/>
    <s v="Maharashtra"/>
    <s v="West"/>
    <x v="1"/>
    <s v="Same Day"/>
    <n v="2025"/>
    <n v="6"/>
    <s v="June"/>
    <n v="0.24"/>
    <n v="3897"/>
    <n v="0"/>
  </r>
  <r>
    <s v="ORD104969"/>
    <d v="2025-01-03T00:00:00"/>
    <x v="193"/>
    <s v="Customer_0183"/>
    <s v="P2006"/>
    <s v="Power Bank"/>
    <x v="2"/>
    <x v="3"/>
    <n v="1"/>
    <n v="1499"/>
    <n v="1499"/>
    <n v="0.15"/>
    <n v="224.85"/>
    <n v="1274.1500000000001"/>
    <n v="146.53"/>
    <s v="Jaipur"/>
    <s v="Rajasthan"/>
    <s v="North"/>
    <x v="4"/>
    <s v="Express"/>
    <n v="2025"/>
    <n v="1"/>
    <s v="January"/>
    <n v="0.115"/>
    <n v="1049.3"/>
    <n v="0"/>
  </r>
  <r>
    <s v="ORD101205"/>
    <d v="2024-02-26T00:00:00"/>
    <x v="67"/>
    <s v="Customer_0508"/>
    <s v="P2004"/>
    <s v="Wireless Mouse"/>
    <x v="2"/>
    <x v="3"/>
    <n v="1"/>
    <n v="899"/>
    <n v="899"/>
    <n v="0.1"/>
    <n v="89.9"/>
    <n v="809.1"/>
    <n v="105.18"/>
    <s v="Bengaluru"/>
    <s v="Karnataka"/>
    <s v="South"/>
    <x v="2"/>
    <s v="Same Day"/>
    <n v="2024"/>
    <n v="2"/>
    <s v="February"/>
    <n v="0.13"/>
    <n v="719.2"/>
    <n v="0"/>
  </r>
  <r>
    <s v="ORD102716"/>
    <d v="2025-05-26T00:00:00"/>
    <x v="294"/>
    <s v="Customer_0181"/>
    <s v="P2006"/>
    <s v="Power Bank"/>
    <x v="2"/>
    <x v="3"/>
    <n v="3"/>
    <n v="1499"/>
    <n v="4497"/>
    <n v="0.05"/>
    <n v="224.85"/>
    <n v="4272.1499999999996"/>
    <n v="619.46"/>
    <s v="Jaipur"/>
    <s v="Rajasthan"/>
    <s v="North"/>
    <x v="2"/>
    <s v="Standard"/>
    <n v="2025"/>
    <n v="5"/>
    <s v="May"/>
    <n v="0.14499999999999999"/>
    <n v="4047.3"/>
    <n v="0"/>
  </r>
  <r>
    <s v="ORD102836"/>
    <d v="2025-08-03T00:00:00"/>
    <x v="643"/>
    <s v="Customer_0628"/>
    <s v="P2015"/>
    <s v="Table Lamp"/>
    <x v="1"/>
    <x v="8"/>
    <n v="1"/>
    <n v="1299"/>
    <n v="1299"/>
    <n v="0.1"/>
    <n v="129.9"/>
    <n v="1169.0999999999999"/>
    <n v="245.51"/>
    <s v="Mumbai"/>
    <s v="Maharashtra"/>
    <s v="West"/>
    <x v="3"/>
    <s v="Standard"/>
    <n v="2025"/>
    <n v="8"/>
    <s v="August"/>
    <n v="0.21"/>
    <n v="1039.2"/>
    <n v="0"/>
  </r>
  <r>
    <s v="ORD103071"/>
    <d v="2024-06-19T00:00:00"/>
    <x v="82"/>
    <s v="Customer_0307"/>
    <s v="P2012"/>
    <s v="Sandals"/>
    <x v="0"/>
    <x v="4"/>
    <n v="2"/>
    <n v="1299"/>
    <n v="2598"/>
    <n v="0.15"/>
    <n v="389.7"/>
    <n v="2208.3000000000002"/>
    <n v="607.28"/>
    <s v="Kolkata"/>
    <s v="West Bengal"/>
    <s v="East"/>
    <x v="4"/>
    <s v="Express"/>
    <n v="2024"/>
    <n v="6"/>
    <s v="June"/>
    <n v="0.27500000000000002"/>
    <n v="1818.6"/>
    <n v="0"/>
  </r>
  <r>
    <s v="ORD103957"/>
    <d v="2025-01-11T00:00:00"/>
    <x v="214"/>
    <s v="Customer_0129"/>
    <s v="P2025"/>
    <s v="Football"/>
    <x v="3"/>
    <x v="6"/>
    <n v="1"/>
    <n v="999"/>
    <n v="999"/>
    <n v="0.15"/>
    <n v="149.85"/>
    <n v="849.15"/>
    <n v="199.55"/>
    <s v="Pune"/>
    <s v="Maharashtra"/>
    <s v="West"/>
    <x v="4"/>
    <s v="Express"/>
    <n v="2025"/>
    <n v="1"/>
    <s v="January"/>
    <n v="0.23499999999999999"/>
    <n v="699.3"/>
    <n v="0"/>
  </r>
  <r>
    <s v="ORD104388"/>
    <d v="2024-06-10T00:00:00"/>
    <x v="0"/>
    <s v="Customer_0658"/>
    <s v="P2012"/>
    <s v="Sandals"/>
    <x v="0"/>
    <x v="4"/>
    <n v="1"/>
    <n v="1299"/>
    <n v="1299"/>
    <n v="0.05"/>
    <n v="64.95"/>
    <n v="1234.05"/>
    <n v="376.39"/>
    <s v="Pune"/>
    <s v="Maharashtra"/>
    <s v="West"/>
    <x v="4"/>
    <s v="Express"/>
    <n v="2024"/>
    <n v="6"/>
    <s v="June"/>
    <n v="0.30499999999999999"/>
    <n v="1169.0999999999999"/>
    <n v="0"/>
  </r>
  <r>
    <s v="ORD104932"/>
    <d v="2024-09-18T00:00:00"/>
    <x v="506"/>
    <s v="Customer_0127"/>
    <s v="P2003"/>
    <s v="Laptop"/>
    <x v="2"/>
    <x v="2"/>
    <n v="1"/>
    <n v="59999"/>
    <n v="59999"/>
    <n v="0.1"/>
    <n v="5999.9"/>
    <n v="53999.1"/>
    <n v="7019.88"/>
    <s v="Pune"/>
    <s v="Maharashtra"/>
    <s v="West"/>
    <x v="2"/>
    <s v="Standard"/>
    <n v="2024"/>
    <n v="9"/>
    <s v="September"/>
    <n v="0.13"/>
    <n v="47999.199999999997"/>
    <n v="0"/>
  </r>
  <r>
    <s v="ORD102753"/>
    <d v="2024-04-15T00:00:00"/>
    <x v="714"/>
    <s v="Customer_0777"/>
    <s v="P2019"/>
    <s v="Sunscreen"/>
    <x v="4"/>
    <x v="11"/>
    <n v="1"/>
    <n v="699"/>
    <n v="699"/>
    <n v="0.1"/>
    <n v="69.900000000000006"/>
    <n v="629.1"/>
    <n v="220.18"/>
    <s v="Gurugram"/>
    <s v="Haryana"/>
    <s v="North"/>
    <x v="4"/>
    <s v="Same Day"/>
    <n v="2024"/>
    <n v="4"/>
    <s v="April"/>
    <n v="0.35"/>
    <n v="559.20000000000005"/>
    <n v="0"/>
  </r>
  <r>
    <s v="ORD103058"/>
    <d v="2025-08-10T00:00:00"/>
    <x v="80"/>
    <s v="Customer_0082"/>
    <s v="P2002"/>
    <s v="Wireless Earbuds"/>
    <x v="2"/>
    <x v="7"/>
    <n v="1"/>
    <n v="2999"/>
    <n v="2999"/>
    <n v="0.1"/>
    <n v="299.89999999999998"/>
    <n v="2699.1"/>
    <n v="350.88"/>
    <s v="Jaipur"/>
    <s v="Rajasthan"/>
    <s v="North"/>
    <x v="0"/>
    <s v="Same Day"/>
    <n v="2025"/>
    <n v="8"/>
    <s v="August"/>
    <n v="0.13"/>
    <n v="2399.1999999999998"/>
    <n v="0"/>
  </r>
  <r>
    <s v="ORD103088"/>
    <d v="2025-11-21T00:00:00"/>
    <x v="734"/>
    <s v="Customer_0341"/>
    <s v="P2022"/>
    <s v="Yoga Mat"/>
    <x v="3"/>
    <x v="9"/>
    <n v="1"/>
    <n v="899"/>
    <n v="899"/>
    <n v="0.2"/>
    <n v="179.8"/>
    <n v="719.2"/>
    <n v="158.22"/>
    <s v="Noida"/>
    <s v="Uttar Pradesh"/>
    <s v="North"/>
    <x v="1"/>
    <s v="Express"/>
    <n v="2025"/>
    <n v="11"/>
    <s v="November"/>
    <n v="0.22"/>
    <n v="539.4"/>
    <n v="0"/>
  </r>
  <r>
    <s v="ORD103191"/>
    <d v="2024-04-28T00:00:00"/>
    <x v="651"/>
    <s v="Customer_0730"/>
    <s v="P2011"/>
    <s v="Sneakers"/>
    <x v="0"/>
    <x v="4"/>
    <n v="2"/>
    <n v="2499"/>
    <n v="4998"/>
    <n v="0.15"/>
    <n v="749.7"/>
    <n v="4248.3"/>
    <n v="1168.28"/>
    <s v="Jaipur"/>
    <s v="Rajasthan"/>
    <s v="North"/>
    <x v="1"/>
    <s v="Express"/>
    <n v="2024"/>
    <n v="4"/>
    <s v="April"/>
    <n v="0.27500000000000002"/>
    <n v="3498.6"/>
    <n v="0"/>
  </r>
  <r>
    <s v="ORD103484"/>
    <d v="2024-08-21T00:00:00"/>
    <x v="177"/>
    <s v="Customer_0136"/>
    <s v="P2011"/>
    <s v="Sneakers"/>
    <x v="0"/>
    <x v="4"/>
    <n v="3"/>
    <n v="2499"/>
    <n v="7497"/>
    <n v="0.15"/>
    <n v="1124.55"/>
    <n v="6372.45"/>
    <n v="1752.42"/>
    <s v="Delhi"/>
    <s v="Delhi"/>
    <s v="North"/>
    <x v="1"/>
    <s v="Standard"/>
    <n v="2024"/>
    <n v="8"/>
    <s v="August"/>
    <n v="0.27500000000000002"/>
    <n v="5247.9"/>
    <n v="0"/>
  </r>
  <r>
    <s v="ORD103580"/>
    <d v="2025-06-05T00:00:00"/>
    <x v="715"/>
    <s v="Customer_0563"/>
    <s v="P2001"/>
    <s v="Smartphone"/>
    <x v="2"/>
    <x v="7"/>
    <n v="2"/>
    <n v="24999"/>
    <n v="49998"/>
    <n v="0.15"/>
    <n v="7499.7"/>
    <n v="42498.3"/>
    <n v="4887.3"/>
    <s v="Mumbai"/>
    <s v="Maharashtra"/>
    <s v="West"/>
    <x v="4"/>
    <s v="Standard"/>
    <n v="2025"/>
    <n v="6"/>
    <s v="June"/>
    <n v="0.115"/>
    <n v="34998.6"/>
    <n v="0"/>
  </r>
  <r>
    <s v="ORD104527"/>
    <d v="2024-01-03T00:00:00"/>
    <x v="424"/>
    <s v="Customer_0768"/>
    <s v="P2005"/>
    <s v="Keyboard"/>
    <x v="2"/>
    <x v="3"/>
    <n v="2"/>
    <n v="1299"/>
    <n v="2598"/>
    <n v="0.1"/>
    <n v="259.8"/>
    <n v="2338.1999999999998"/>
    <n v="303.97000000000003"/>
    <s v="Jaipur"/>
    <s v="Rajasthan"/>
    <s v="North"/>
    <x v="1"/>
    <s v="Express"/>
    <n v="2024"/>
    <n v="1"/>
    <s v="January"/>
    <n v="0.13"/>
    <n v="2078.4"/>
    <n v="0"/>
  </r>
  <r>
    <s v="ORD101400"/>
    <d v="2024-02-15T00:00:00"/>
    <x v="761"/>
    <s v="Customer_0291"/>
    <s v="P2001"/>
    <s v="Smartphone"/>
    <x v="2"/>
    <x v="7"/>
    <n v="1"/>
    <n v="24999"/>
    <n v="24999"/>
    <n v="0.25"/>
    <n v="6249.75"/>
    <n v="18749.25"/>
    <n v="1593.69"/>
    <s v="Hyderabad"/>
    <s v="Telangana"/>
    <s v="South"/>
    <x v="4"/>
    <s v="Standard"/>
    <n v="2024"/>
    <n v="2"/>
    <s v="February"/>
    <n v="8.5000000000000006E-2"/>
    <n v="12499.5"/>
    <n v="0"/>
  </r>
  <r>
    <s v="ORD103431"/>
    <d v="2024-01-13T00:00:00"/>
    <x v="568"/>
    <s v="Customer_0203"/>
    <s v="P2012"/>
    <s v="Sandals"/>
    <x v="0"/>
    <x v="4"/>
    <n v="1"/>
    <n v="1299"/>
    <n v="1299"/>
    <n v="0.15"/>
    <n v="194.85"/>
    <n v="1104.1500000000001"/>
    <n v="303.64"/>
    <s v="Bengaluru"/>
    <s v="Karnataka"/>
    <s v="South"/>
    <x v="4"/>
    <s v="Standard"/>
    <n v="2024"/>
    <n v="1"/>
    <s v="January"/>
    <n v="0.27500000000000002"/>
    <n v="909.3"/>
    <n v="0"/>
  </r>
  <r>
    <s v="ORD104749"/>
    <d v="2024-09-07T00:00:00"/>
    <x v="741"/>
    <s v="Customer_0679"/>
    <s v="P2002"/>
    <s v="Wireless Earbuds"/>
    <x v="2"/>
    <x v="7"/>
    <n v="1"/>
    <n v="2999"/>
    <n v="2999"/>
    <n v="0.3"/>
    <n v="899.7"/>
    <n v="2099.3000000000002"/>
    <n v="146.94999999999999"/>
    <s v="Bengaluru"/>
    <s v="Karnataka"/>
    <s v="South"/>
    <x v="4"/>
    <s v="Standard"/>
    <n v="2024"/>
    <n v="9"/>
    <s v="September"/>
    <n v="7.0000000000000007E-2"/>
    <n v="1199.5999999999999"/>
    <n v="0"/>
  </r>
  <r>
    <s v="ORD100137"/>
    <d v="2024-02-17T00:00:00"/>
    <x v="207"/>
    <s v="Customer_0517"/>
    <s v="P2011"/>
    <s v="Sneakers"/>
    <x v="0"/>
    <x v="4"/>
    <n v="2"/>
    <n v="2499"/>
    <n v="4998"/>
    <n v="0"/>
    <n v="0"/>
    <n v="4998"/>
    <n v="1599.36"/>
    <s v="Bengaluru"/>
    <s v="Karnataka"/>
    <s v="South"/>
    <x v="1"/>
    <s v="Standard"/>
    <n v="2024"/>
    <n v="2"/>
    <s v="February"/>
    <n v="0.32"/>
    <n v="4998"/>
    <n v="0"/>
  </r>
  <r>
    <s v="ORD101587"/>
    <d v="2025-04-28T00:00:00"/>
    <x v="687"/>
    <s v="Customer_0116"/>
    <s v="P2008"/>
    <s v="Jeans"/>
    <x v="0"/>
    <x v="12"/>
    <n v="1"/>
    <n v="1799"/>
    <n v="1799"/>
    <n v="0"/>
    <n v="0"/>
    <n v="1799"/>
    <n v="575.67999999999995"/>
    <s v="Lucknow"/>
    <s v="Uttar Pradesh"/>
    <s v="North"/>
    <x v="3"/>
    <s v="Express"/>
    <n v="2025"/>
    <n v="4"/>
    <s v="April"/>
    <n v="0.32"/>
    <n v="1799"/>
    <n v="0"/>
  </r>
  <r>
    <s v="ORD102485"/>
    <d v="2025-01-07T00:00:00"/>
    <x v="599"/>
    <s v="Customer_0161"/>
    <s v="P2020"/>
    <s v="Shampoo"/>
    <x v="4"/>
    <x v="10"/>
    <n v="2"/>
    <n v="599"/>
    <n v="1198"/>
    <n v="0.2"/>
    <n v="239.6"/>
    <n v="958.4"/>
    <n v="306.69"/>
    <s v="Mumbai"/>
    <s v="Maharashtra"/>
    <s v="West"/>
    <x v="2"/>
    <s v="Standard"/>
    <n v="2025"/>
    <n v="1"/>
    <s v="January"/>
    <n v="0.32"/>
    <n v="718.8"/>
    <n v="0"/>
  </r>
  <r>
    <s v="ORD103081"/>
    <d v="2025-01-27T00:00:00"/>
    <x v="658"/>
    <s v="Customer_0757"/>
    <s v="P2015"/>
    <s v="Table Lamp"/>
    <x v="1"/>
    <x v="8"/>
    <n v="1"/>
    <n v="1299"/>
    <n v="1299"/>
    <n v="0.15"/>
    <n v="194.85"/>
    <n v="1104.1500000000001"/>
    <n v="215.31"/>
    <s v="Mumbai"/>
    <s v="Maharashtra"/>
    <s v="West"/>
    <x v="1"/>
    <s v="Same Day"/>
    <n v="2025"/>
    <n v="1"/>
    <s v="January"/>
    <n v="0.19500000000000001"/>
    <n v="909.3"/>
    <n v="0"/>
  </r>
  <r>
    <s v="ORD103287"/>
    <d v="2024-06-02T00:00:00"/>
    <x v="770"/>
    <s v="Customer_0063"/>
    <s v="P2020"/>
    <s v="Shampoo"/>
    <x v="4"/>
    <x v="10"/>
    <n v="2"/>
    <n v="599"/>
    <n v="1198"/>
    <n v="0.1"/>
    <n v="119.8"/>
    <n v="1078.2"/>
    <n v="377.37"/>
    <s v="Noida"/>
    <s v="Uttar Pradesh"/>
    <s v="North"/>
    <x v="0"/>
    <s v="Express"/>
    <n v="2024"/>
    <n v="6"/>
    <s v="June"/>
    <n v="0.35"/>
    <n v="958.4"/>
    <n v="0"/>
  </r>
  <r>
    <s v="ORD104333"/>
    <d v="2024-07-02T00:00:00"/>
    <x v="453"/>
    <s v="Customer_0749"/>
    <s v="P2003"/>
    <s v="Laptop"/>
    <x v="2"/>
    <x v="2"/>
    <n v="1"/>
    <n v="59999"/>
    <n v="59999"/>
    <n v="0.1"/>
    <n v="5999.9"/>
    <n v="53999.1"/>
    <n v="7019.88"/>
    <s v="Lucknow"/>
    <s v="Uttar Pradesh"/>
    <s v="North"/>
    <x v="4"/>
    <s v="Express"/>
    <n v="2024"/>
    <n v="7"/>
    <s v="July"/>
    <n v="0.13"/>
    <n v="47999.199999999997"/>
    <n v="0"/>
  </r>
  <r>
    <s v="ORD104342"/>
    <d v="2024-02-06T00:00:00"/>
    <x v="389"/>
    <s v="Customer_0782"/>
    <s v="P2010"/>
    <s v="Dress"/>
    <x v="0"/>
    <x v="0"/>
    <n v="1"/>
    <n v="1999"/>
    <n v="1999"/>
    <n v="0.15"/>
    <n v="299.85000000000002"/>
    <n v="1699.15"/>
    <n v="467.27"/>
    <s v="Noida"/>
    <s v="Uttar Pradesh"/>
    <s v="North"/>
    <x v="4"/>
    <s v="Express"/>
    <n v="2024"/>
    <n v="2"/>
    <s v="February"/>
    <n v="0.27500000000000002"/>
    <n v="1399.3"/>
    <n v="0"/>
  </r>
  <r>
    <s v="ORD104621"/>
    <d v="2025-07-20T00:00:00"/>
    <x v="501"/>
    <s v="Customer_0641"/>
    <s v="P2006"/>
    <s v="Power Bank"/>
    <x v="2"/>
    <x v="3"/>
    <n v="1"/>
    <n v="1499"/>
    <n v="1499"/>
    <n v="0.1"/>
    <n v="149.9"/>
    <n v="1349.1"/>
    <n v="175.38"/>
    <s v="Bengaluru"/>
    <s v="Karnataka"/>
    <s v="South"/>
    <x v="1"/>
    <s v="Express"/>
    <n v="2025"/>
    <n v="7"/>
    <s v="July"/>
    <n v="0.13"/>
    <n v="1199.2"/>
    <n v="0"/>
  </r>
  <r>
    <s v="ORD104765"/>
    <d v="2025-11-02T00:00:00"/>
    <x v="209"/>
    <s v="Customer_0655"/>
    <s v="P2005"/>
    <s v="Keyboard"/>
    <x v="2"/>
    <x v="3"/>
    <n v="2"/>
    <n v="1299"/>
    <n v="2598"/>
    <n v="0.1"/>
    <n v="259.8"/>
    <n v="2338.1999999999998"/>
    <n v="303.97000000000003"/>
    <s v="Kolkata"/>
    <s v="West Bengal"/>
    <s v="East"/>
    <x v="2"/>
    <s v="Standard"/>
    <n v="2025"/>
    <n v="11"/>
    <s v="November"/>
    <n v="0.13"/>
    <n v="2078.4"/>
    <n v="0"/>
  </r>
  <r>
    <s v="ORD100287"/>
    <d v="2025-03-05T00:00:00"/>
    <x v="433"/>
    <s v="Customer_0559"/>
    <s v="P2005"/>
    <s v="Keyboard"/>
    <x v="2"/>
    <x v="3"/>
    <n v="1"/>
    <n v="1299"/>
    <n v="1299"/>
    <n v="0.1"/>
    <n v="129.9"/>
    <n v="1169.0999999999999"/>
    <n v="151.97999999999999"/>
    <s v="Hyderabad"/>
    <s v="Telangana"/>
    <s v="South"/>
    <x v="4"/>
    <s v="Standard"/>
    <n v="2025"/>
    <n v="3"/>
    <s v="March"/>
    <n v="0.13"/>
    <n v="1039.2"/>
    <n v="0"/>
  </r>
  <r>
    <s v="ORD104095"/>
    <d v="2024-08-17T00:00:00"/>
    <x v="640"/>
    <s v="Customer_0587"/>
    <s v="P2014"/>
    <s v="Cookware Set"/>
    <x v="1"/>
    <x v="1"/>
    <n v="1"/>
    <n v="2999"/>
    <n v="2999"/>
    <n v="0.05"/>
    <n v="149.94999999999999"/>
    <n v="2849.05"/>
    <n v="641.04"/>
    <s v="Kolkata"/>
    <s v="West Bengal"/>
    <s v="East"/>
    <x v="1"/>
    <s v="Express"/>
    <n v="2024"/>
    <n v="8"/>
    <s v="August"/>
    <n v="0.22500000000000001"/>
    <n v="2699.1"/>
    <n v="0"/>
  </r>
  <r>
    <s v="ORD104138"/>
    <d v="2024-11-25T00:00:00"/>
    <x v="726"/>
    <s v="Customer_0523"/>
    <s v="P2016"/>
    <s v="Bedsheet Set"/>
    <x v="1"/>
    <x v="8"/>
    <n v="3"/>
    <n v="999"/>
    <n v="2997"/>
    <n v="0.05"/>
    <n v="149.85"/>
    <n v="2847.15"/>
    <n v="640.61"/>
    <s v="Hyderabad"/>
    <s v="Telangana"/>
    <s v="South"/>
    <x v="1"/>
    <s v="Standard"/>
    <n v="2024"/>
    <n v="11"/>
    <s v="November"/>
    <n v="0.22500000000000001"/>
    <n v="2697.3"/>
    <n v="0"/>
  </r>
  <r>
    <s v="ORD102381"/>
    <d v="2024-09-11T00:00:00"/>
    <x v="97"/>
    <s v="Customer_0285"/>
    <s v="P2011"/>
    <s v="Sneakers"/>
    <x v="0"/>
    <x v="4"/>
    <n v="2"/>
    <n v="2499"/>
    <n v="4998"/>
    <n v="0.15"/>
    <n v="749.7"/>
    <n v="4248.3"/>
    <n v="1168.28"/>
    <s v="Mumbai"/>
    <s v="Maharashtra"/>
    <s v="West"/>
    <x v="4"/>
    <s v="Standard"/>
    <n v="2024"/>
    <n v="9"/>
    <s v="September"/>
    <n v="0.27500000000000002"/>
    <n v="3498.6"/>
    <n v="0"/>
  </r>
  <r>
    <s v="ORD103070"/>
    <d v="2025-03-02T00:00:00"/>
    <x v="559"/>
    <s v="Customer_0066"/>
    <s v="P2003"/>
    <s v="Laptop"/>
    <x v="2"/>
    <x v="2"/>
    <n v="2"/>
    <n v="59999"/>
    <n v="119998"/>
    <n v="0.1"/>
    <n v="11999.8"/>
    <n v="107998.2"/>
    <n v="14039.77"/>
    <s v="Bengaluru"/>
    <s v="Karnataka"/>
    <s v="South"/>
    <x v="1"/>
    <s v="Express"/>
    <n v="2025"/>
    <n v="3"/>
    <s v="March"/>
    <n v="0.13"/>
    <n v="95998.399999999994"/>
    <n v="0"/>
  </r>
  <r>
    <s v="ORD104823"/>
    <d v="2024-11-23T00:00:00"/>
    <x v="566"/>
    <s v="Customer_0134"/>
    <s v="P2004"/>
    <s v="Wireless Mouse"/>
    <x v="2"/>
    <x v="3"/>
    <n v="1"/>
    <n v="899"/>
    <n v="899"/>
    <n v="0.1"/>
    <n v="89.9"/>
    <n v="809.1"/>
    <n v="105.18"/>
    <s v="Bengaluru"/>
    <s v="Karnataka"/>
    <s v="South"/>
    <x v="0"/>
    <s v="Standard"/>
    <n v="2024"/>
    <n v="11"/>
    <s v="November"/>
    <n v="0.13"/>
    <n v="719.2"/>
    <n v="0"/>
  </r>
  <r>
    <s v="ORD101438"/>
    <d v="2024-10-04T00:00:00"/>
    <x v="414"/>
    <s v="Customer_0094"/>
    <s v="P2007"/>
    <s v="T-Shirt"/>
    <x v="0"/>
    <x v="12"/>
    <n v="2"/>
    <n v="799"/>
    <n v="1598"/>
    <n v="0.2"/>
    <n v="319.60000000000002"/>
    <n v="1278.4000000000001"/>
    <n v="332.38"/>
    <s v="Noida"/>
    <s v="Uttar Pradesh"/>
    <s v="North"/>
    <x v="4"/>
    <s v="Standard"/>
    <n v="2024"/>
    <n v="10"/>
    <s v="October"/>
    <n v="0.26"/>
    <n v="958.8"/>
    <n v="0"/>
  </r>
  <r>
    <s v="ORD102256"/>
    <d v="2024-03-20T00:00:00"/>
    <x v="721"/>
    <s v="Customer_0417"/>
    <s v="P2006"/>
    <s v="Power Bank"/>
    <x v="2"/>
    <x v="3"/>
    <n v="1"/>
    <n v="1499"/>
    <n v="1499"/>
    <n v="0.2"/>
    <n v="299.8"/>
    <n v="1199.2"/>
    <n v="119.92"/>
    <s v="Bengaluru"/>
    <s v="Karnataka"/>
    <s v="South"/>
    <x v="3"/>
    <s v="Standard"/>
    <n v="2024"/>
    <n v="3"/>
    <s v="March"/>
    <n v="0.1"/>
    <n v="899.4"/>
    <n v="0"/>
  </r>
  <r>
    <s v="ORD102468"/>
    <d v="2025-08-08T00:00:00"/>
    <x v="408"/>
    <s v="Customer_0529"/>
    <s v="P2003"/>
    <s v="Laptop"/>
    <x v="2"/>
    <x v="2"/>
    <n v="1"/>
    <n v="59999"/>
    <n v="59999"/>
    <n v="0.15"/>
    <n v="8999.85"/>
    <n v="50999.15"/>
    <n v="5864.9"/>
    <s v="Kolkata"/>
    <s v="West Bengal"/>
    <s v="East"/>
    <x v="1"/>
    <s v="Standard"/>
    <n v="2025"/>
    <n v="8"/>
    <s v="August"/>
    <n v="0.115"/>
    <n v="41999.3"/>
    <n v="0"/>
  </r>
  <r>
    <s v="ORD103429"/>
    <d v="2025-01-16T00:00:00"/>
    <x v="425"/>
    <s v="Customer_0048"/>
    <s v="P2001"/>
    <s v="Smartphone"/>
    <x v="2"/>
    <x v="7"/>
    <n v="1"/>
    <n v="24999"/>
    <n v="24999"/>
    <n v="0.15"/>
    <n v="3749.85"/>
    <n v="21249.15"/>
    <n v="2443.65"/>
    <s v="Chennai"/>
    <s v="Tamil Nadu"/>
    <s v="South"/>
    <x v="3"/>
    <s v="Same Day"/>
    <n v="2025"/>
    <n v="1"/>
    <s v="January"/>
    <n v="0.115"/>
    <n v="17499.3"/>
    <n v="0"/>
  </r>
  <r>
    <s v="ORD104177"/>
    <d v="2024-05-02T00:00:00"/>
    <x v="743"/>
    <s v="Customer_0345"/>
    <s v="P2010"/>
    <s v="Dress"/>
    <x v="0"/>
    <x v="0"/>
    <n v="1"/>
    <n v="1999"/>
    <n v="1999"/>
    <n v="0.05"/>
    <n v="99.95"/>
    <n v="1899.05"/>
    <n v="579.21"/>
    <s v="Lucknow"/>
    <s v="Uttar Pradesh"/>
    <s v="North"/>
    <x v="1"/>
    <s v="Standard"/>
    <n v="2024"/>
    <n v="5"/>
    <s v="May"/>
    <n v="0.30499999999999999"/>
    <n v="1799.1"/>
    <n v="0"/>
  </r>
  <r>
    <s v="ORD104639"/>
    <d v="2025-05-29T00:00:00"/>
    <x v="291"/>
    <s v="Customer_0016"/>
    <s v="P2005"/>
    <s v="Keyboard"/>
    <x v="2"/>
    <x v="3"/>
    <n v="4"/>
    <n v="1299"/>
    <n v="5196"/>
    <n v="0.15"/>
    <n v="779.4"/>
    <n v="4416.6000000000004"/>
    <n v="507.91"/>
    <s v="Pune"/>
    <s v="Maharashtra"/>
    <s v="West"/>
    <x v="1"/>
    <s v="Standard"/>
    <n v="2025"/>
    <n v="5"/>
    <s v="May"/>
    <n v="0.115"/>
    <n v="3637.2"/>
    <n v="0"/>
  </r>
  <r>
    <s v="ORD100121"/>
    <d v="2025-11-20T00:00:00"/>
    <x v="322"/>
    <s v="Customer_0547"/>
    <s v="P2022"/>
    <s v="Yoga Mat"/>
    <x v="3"/>
    <x v="9"/>
    <n v="4"/>
    <n v="899"/>
    <n v="3596"/>
    <n v="0.05"/>
    <n v="179.8"/>
    <n v="3416.2"/>
    <n v="905.29"/>
    <s v="Jaipur"/>
    <s v="Rajasthan"/>
    <s v="North"/>
    <x v="3"/>
    <s v="Standard"/>
    <n v="2025"/>
    <n v="11"/>
    <s v="November"/>
    <n v="0.26500000000000001"/>
    <n v="3236.4"/>
    <n v="0"/>
  </r>
  <r>
    <s v="ORD100709"/>
    <d v="2024-02-23T00:00:00"/>
    <x v="572"/>
    <s v="Customer_0139"/>
    <s v="P2015"/>
    <s v="Table Lamp"/>
    <x v="1"/>
    <x v="8"/>
    <n v="1"/>
    <n v="1299"/>
    <n v="1299"/>
    <n v="0.1"/>
    <n v="129.9"/>
    <n v="1169.0999999999999"/>
    <n v="245.51"/>
    <s v="Delhi"/>
    <s v="Delhi"/>
    <s v="North"/>
    <x v="2"/>
    <s v="Same Day"/>
    <n v="2024"/>
    <n v="2"/>
    <s v="February"/>
    <n v="0.21"/>
    <n v="1039.2"/>
    <n v="0"/>
  </r>
  <r>
    <s v="ORD100771"/>
    <d v="2024-07-02T00:00:00"/>
    <x v="469"/>
    <s v="Customer_0446"/>
    <s v="P2013"/>
    <s v="Mixer Grinder"/>
    <x v="1"/>
    <x v="1"/>
    <n v="2"/>
    <n v="3499"/>
    <n v="6998"/>
    <n v="0.05"/>
    <n v="349.9"/>
    <n v="6648.1"/>
    <n v="1495.82"/>
    <s v="Lucknow"/>
    <s v="Uttar Pradesh"/>
    <s v="North"/>
    <x v="4"/>
    <s v="Same Day"/>
    <n v="2024"/>
    <n v="7"/>
    <s v="July"/>
    <n v="0.22500000000000001"/>
    <n v="6298.2"/>
    <n v="0"/>
  </r>
  <r>
    <s v="ORD101227"/>
    <d v="2024-08-16T00:00:00"/>
    <x v="390"/>
    <s v="Customer_0391"/>
    <s v="P2015"/>
    <s v="Table Lamp"/>
    <x v="1"/>
    <x v="8"/>
    <n v="1"/>
    <n v="1299"/>
    <n v="1299"/>
    <n v="0.15"/>
    <n v="194.85"/>
    <n v="1104.1500000000001"/>
    <n v="215.31"/>
    <s v="Pune"/>
    <s v="Maharashtra"/>
    <s v="West"/>
    <x v="1"/>
    <s v="Standard"/>
    <n v="2024"/>
    <n v="8"/>
    <s v="August"/>
    <n v="0.19500000000000001"/>
    <n v="909.3"/>
    <n v="0"/>
  </r>
  <r>
    <s v="ORD103502"/>
    <d v="2025-06-12T00:00:00"/>
    <x v="657"/>
    <s v="Customer_0586"/>
    <s v="P2012"/>
    <s v="Sandals"/>
    <x v="0"/>
    <x v="4"/>
    <n v="2"/>
    <n v="1299"/>
    <n v="2598"/>
    <n v="0.1"/>
    <n v="259.8"/>
    <n v="2338.1999999999998"/>
    <n v="678.08"/>
    <s v="Chennai"/>
    <s v="Tamil Nadu"/>
    <s v="South"/>
    <x v="1"/>
    <s v="Standard"/>
    <n v="2025"/>
    <n v="6"/>
    <s v="June"/>
    <n v="0.28999999999999998"/>
    <n v="2078.4"/>
    <n v="0"/>
  </r>
  <r>
    <s v="ORD104239"/>
    <d v="2024-02-17T00:00:00"/>
    <x v="392"/>
    <s v="Customer_0332"/>
    <s v="P2014"/>
    <s v="Cookware Set"/>
    <x v="1"/>
    <x v="1"/>
    <n v="1"/>
    <n v="2999"/>
    <n v="2999"/>
    <n v="0.15"/>
    <n v="449.85"/>
    <n v="2549.15"/>
    <n v="497.08"/>
    <s v="Pune"/>
    <s v="Maharashtra"/>
    <s v="West"/>
    <x v="3"/>
    <s v="Standard"/>
    <n v="2024"/>
    <n v="2"/>
    <s v="February"/>
    <n v="0.19500000000000001"/>
    <n v="2099.3000000000002"/>
    <n v="0"/>
  </r>
  <r>
    <s v="ORD104355"/>
    <d v="2025-02-14T00:00:00"/>
    <x v="610"/>
    <s v="Customer_0406"/>
    <s v="P2018"/>
    <s v="Face Wash"/>
    <x v="4"/>
    <x v="11"/>
    <n v="2"/>
    <n v="399"/>
    <n v="798"/>
    <n v="0"/>
    <n v="0"/>
    <n v="798"/>
    <n v="303.24"/>
    <s v="Lucknow"/>
    <s v="Uttar Pradesh"/>
    <s v="North"/>
    <x v="2"/>
    <s v="Express"/>
    <n v="2025"/>
    <n v="2"/>
    <s v="February"/>
    <n v="0.38"/>
    <n v="798"/>
    <n v="0"/>
  </r>
  <r>
    <s v="ORD104870"/>
    <d v="2024-03-11T00:00:00"/>
    <x v="771"/>
    <s v="Customer_0195"/>
    <s v="P2017"/>
    <s v="Office Chair"/>
    <x v="1"/>
    <x v="5"/>
    <n v="2"/>
    <n v="5999"/>
    <n v="11998"/>
    <n v="0.1"/>
    <n v="1199.8"/>
    <n v="10798.2"/>
    <n v="2267.62"/>
    <s v="Ahmedabad"/>
    <s v="Gujarat"/>
    <s v="West"/>
    <x v="1"/>
    <s v="Standard"/>
    <n v="2024"/>
    <n v="3"/>
    <s v="March"/>
    <n v="0.21"/>
    <n v="9598.4"/>
    <n v="0"/>
  </r>
  <r>
    <s v="ORD100283"/>
    <d v="2025-04-21T00:00:00"/>
    <x v="594"/>
    <s v="Customer_0198"/>
    <s v="P2014"/>
    <s v="Cookware Set"/>
    <x v="1"/>
    <x v="1"/>
    <n v="1"/>
    <n v="2999"/>
    <n v="2999"/>
    <n v="0.05"/>
    <n v="149.94999999999999"/>
    <n v="2849.05"/>
    <n v="641.04"/>
    <s v="Noida"/>
    <s v="Uttar Pradesh"/>
    <s v="North"/>
    <x v="1"/>
    <s v="Express"/>
    <n v="2025"/>
    <n v="4"/>
    <s v="April"/>
    <n v="0.22500000000000001"/>
    <n v="2699.1"/>
    <n v="0"/>
  </r>
  <r>
    <s v="ORD101240"/>
    <d v="2024-10-16T00:00:00"/>
    <x v="763"/>
    <s v="Customer_0131"/>
    <s v="P2021"/>
    <s v="Perfume"/>
    <x v="4"/>
    <x v="13"/>
    <n v="3"/>
    <n v="1499"/>
    <n v="4497"/>
    <n v="0.1"/>
    <n v="449.7"/>
    <n v="4047.3"/>
    <n v="1416.56"/>
    <s v="Jaipur"/>
    <s v="Rajasthan"/>
    <s v="North"/>
    <x v="2"/>
    <s v="Standard"/>
    <n v="2024"/>
    <n v="10"/>
    <s v="October"/>
    <n v="0.35"/>
    <n v="3597.6"/>
    <n v="0"/>
  </r>
  <r>
    <s v="ORD101421"/>
    <d v="2024-11-14T00:00:00"/>
    <x v="702"/>
    <s v="Customer_0293"/>
    <s v="P2006"/>
    <s v="Power Bank"/>
    <x v="2"/>
    <x v="3"/>
    <n v="1"/>
    <n v="1499"/>
    <n v="1499"/>
    <n v="0.2"/>
    <n v="299.8"/>
    <n v="1199.2"/>
    <n v="119.92"/>
    <s v="Mumbai"/>
    <s v="Maharashtra"/>
    <s v="West"/>
    <x v="1"/>
    <s v="Standard"/>
    <n v="2024"/>
    <n v="11"/>
    <s v="November"/>
    <n v="0.1"/>
    <n v="899.4"/>
    <n v="0"/>
  </r>
  <r>
    <s v="ORD102299"/>
    <d v="2024-12-01T00:00:00"/>
    <x v="700"/>
    <s v="Customer_0405"/>
    <s v="P2009"/>
    <s v="Kurti"/>
    <x v="0"/>
    <x v="0"/>
    <n v="2"/>
    <n v="1199"/>
    <n v="2398"/>
    <n v="0.05"/>
    <n v="119.9"/>
    <n v="2278.1"/>
    <n v="694.82"/>
    <s v="Ahmedabad"/>
    <s v="Gujarat"/>
    <s v="West"/>
    <x v="1"/>
    <s v="Standard"/>
    <n v="2024"/>
    <n v="12"/>
    <s v="December"/>
    <n v="0.30499999999999999"/>
    <n v="2158.1999999999998"/>
    <n v="0"/>
  </r>
  <r>
    <s v="ORD102326"/>
    <d v="2024-03-29T00:00:00"/>
    <x v="3"/>
    <s v="Customer_0661"/>
    <s v="P2011"/>
    <s v="Sneakers"/>
    <x v="0"/>
    <x v="4"/>
    <n v="1"/>
    <n v="2499"/>
    <n v="2499"/>
    <n v="0.1"/>
    <n v="249.9"/>
    <n v="2249.1"/>
    <n v="652.24"/>
    <s v="Kolkata"/>
    <s v="West Bengal"/>
    <s v="East"/>
    <x v="1"/>
    <s v="Express"/>
    <n v="2024"/>
    <n v="3"/>
    <s v="March"/>
    <n v="0.28999999999999998"/>
    <n v="1999.2"/>
    <n v="0"/>
  </r>
  <r>
    <s v="ORD103500"/>
    <d v="2025-07-20T00:00:00"/>
    <x v="632"/>
    <s v="Customer_0560"/>
    <s v="P2011"/>
    <s v="Sneakers"/>
    <x v="0"/>
    <x v="4"/>
    <n v="1"/>
    <n v="2499"/>
    <n v="2499"/>
    <n v="0.1"/>
    <n v="249.9"/>
    <n v="2249.1"/>
    <n v="652.24"/>
    <s v="Ahmedabad"/>
    <s v="Gujarat"/>
    <s v="West"/>
    <x v="1"/>
    <s v="Express"/>
    <n v="2025"/>
    <n v="7"/>
    <s v="July"/>
    <n v="0.28999999999999998"/>
    <n v="1999.2"/>
    <n v="0"/>
  </r>
  <r>
    <s v="ORD104158"/>
    <d v="2025-04-12T00:00:00"/>
    <x v="102"/>
    <s v="Customer_0424"/>
    <s v="P2020"/>
    <s v="Shampoo"/>
    <x v="4"/>
    <x v="10"/>
    <n v="1"/>
    <n v="599"/>
    <n v="599"/>
    <n v="0.05"/>
    <n v="29.95"/>
    <n v="569.04999999999995"/>
    <n v="207.7"/>
    <s v="Ahmedabad"/>
    <s v="Gujarat"/>
    <s v="West"/>
    <x v="0"/>
    <s v="Standard"/>
    <n v="2025"/>
    <n v="4"/>
    <s v="April"/>
    <n v="0.36499999999999999"/>
    <n v="539.1"/>
    <n v="0"/>
  </r>
  <r>
    <s v="ORD104981"/>
    <d v="2024-01-09T00:00:00"/>
    <x v="476"/>
    <s v="Customer_0556"/>
    <s v="P2010"/>
    <s v="Dress"/>
    <x v="0"/>
    <x v="0"/>
    <n v="1"/>
    <n v="1999"/>
    <n v="1999"/>
    <n v="0.15"/>
    <n v="299.85000000000002"/>
    <n v="1699.15"/>
    <n v="467.27"/>
    <s v="Mumbai"/>
    <s v="Maharashtra"/>
    <s v="West"/>
    <x v="1"/>
    <s v="Standard"/>
    <n v="2024"/>
    <n v="1"/>
    <s v="January"/>
    <n v="0.27500000000000002"/>
    <n v="1399.3"/>
    <n v="0"/>
  </r>
  <r>
    <s v="ORD101220"/>
    <d v="2025-01-12T00:00:00"/>
    <x v="788"/>
    <s v="Customer_0050"/>
    <s v="P2016"/>
    <s v="Bedsheet Set"/>
    <x v="1"/>
    <x v="8"/>
    <n v="1"/>
    <n v="999"/>
    <n v="999"/>
    <n v="0.15"/>
    <n v="149.85"/>
    <n v="849.15"/>
    <n v="165.58"/>
    <s v="Delhi"/>
    <s v="Delhi"/>
    <s v="North"/>
    <x v="1"/>
    <s v="Standard"/>
    <n v="2025"/>
    <n v="1"/>
    <s v="January"/>
    <n v="0.19500000000000001"/>
    <n v="699.3"/>
    <n v="0"/>
  </r>
  <r>
    <s v="ORD101229"/>
    <d v="2024-07-24T00:00:00"/>
    <x v="445"/>
    <s v="Customer_0046"/>
    <s v="P2007"/>
    <s v="T-Shirt"/>
    <x v="0"/>
    <x v="12"/>
    <n v="1"/>
    <n v="799"/>
    <n v="799"/>
    <n v="0.1"/>
    <n v="79.900000000000006"/>
    <n v="719.1"/>
    <n v="208.54"/>
    <s v="Lucknow"/>
    <s v="Uttar Pradesh"/>
    <s v="North"/>
    <x v="4"/>
    <s v="Standard"/>
    <n v="2024"/>
    <n v="7"/>
    <s v="July"/>
    <n v="0.28999999999999998"/>
    <n v="639.20000000000005"/>
    <n v="0"/>
  </r>
  <r>
    <s v="ORD101250"/>
    <d v="2024-10-25T00:00:00"/>
    <x v="268"/>
    <s v="Customer_0636"/>
    <s v="P2018"/>
    <s v="Face Wash"/>
    <x v="4"/>
    <x v="11"/>
    <n v="3"/>
    <n v="399"/>
    <n v="1197"/>
    <n v="0.15"/>
    <n v="179.55"/>
    <n v="1017.45"/>
    <n v="340.85"/>
    <s v="Mumbai"/>
    <s v="Maharashtra"/>
    <s v="West"/>
    <x v="3"/>
    <s v="Standard"/>
    <n v="2024"/>
    <n v="10"/>
    <s v="October"/>
    <n v="0.33500000000000002"/>
    <n v="837.9"/>
    <n v="0"/>
  </r>
  <r>
    <s v="ORD102254"/>
    <d v="2025-07-31T00:00:00"/>
    <x v="47"/>
    <s v="Customer_0413"/>
    <s v="P2010"/>
    <s v="Dress"/>
    <x v="0"/>
    <x v="0"/>
    <n v="1"/>
    <n v="1999"/>
    <n v="1999"/>
    <n v="0.1"/>
    <n v="199.9"/>
    <n v="1799.1"/>
    <n v="521.74"/>
    <s v="Lucknow"/>
    <s v="Uttar Pradesh"/>
    <s v="North"/>
    <x v="1"/>
    <s v="Same Day"/>
    <n v="2025"/>
    <n v="7"/>
    <s v="July"/>
    <n v="0.28999999999999998"/>
    <n v="1599.2"/>
    <n v="0"/>
  </r>
  <r>
    <s v="ORD102323"/>
    <d v="2024-11-07T00:00:00"/>
    <x v="160"/>
    <s v="Customer_0570"/>
    <s v="P2019"/>
    <s v="Sunscreen"/>
    <x v="4"/>
    <x v="11"/>
    <n v="1"/>
    <n v="699"/>
    <n v="699"/>
    <n v="0.15"/>
    <n v="104.85"/>
    <n v="594.15"/>
    <n v="199.04"/>
    <s v="Jaipur"/>
    <s v="Rajasthan"/>
    <s v="North"/>
    <x v="1"/>
    <s v="Standard"/>
    <n v="2024"/>
    <n v="11"/>
    <s v="November"/>
    <n v="0.33500000000000002"/>
    <n v="489.3"/>
    <n v="0"/>
  </r>
  <r>
    <s v="ORD103124"/>
    <d v="2025-09-29T00:00:00"/>
    <x v="736"/>
    <s v="Customer_0060"/>
    <s v="P2024"/>
    <s v="Cricket Bat"/>
    <x v="3"/>
    <x v="6"/>
    <n v="1"/>
    <n v="2499"/>
    <n v="2499"/>
    <n v="0.2"/>
    <n v="499.8"/>
    <n v="1999.2"/>
    <n v="439.82"/>
    <s v="Gurugram"/>
    <s v="Haryana"/>
    <s v="North"/>
    <x v="4"/>
    <s v="Express"/>
    <n v="2025"/>
    <n v="9"/>
    <s v="September"/>
    <n v="0.22"/>
    <n v="1499.4"/>
    <n v="0"/>
  </r>
  <r>
    <s v="ORD102358"/>
    <d v="2024-09-05T00:00:00"/>
    <x v="294"/>
    <s v="Customer_0181"/>
    <s v="P2003"/>
    <s v="Laptop"/>
    <x v="2"/>
    <x v="2"/>
    <n v="2"/>
    <n v="59999"/>
    <n v="119998"/>
    <n v="0"/>
    <n v="0"/>
    <n v="119998"/>
    <n v="19199.68"/>
    <s v="Lucknow"/>
    <s v="Uttar Pradesh"/>
    <s v="North"/>
    <x v="2"/>
    <s v="Standard"/>
    <n v="2024"/>
    <n v="9"/>
    <s v="September"/>
    <n v="0.16"/>
    <n v="119998"/>
    <n v="0"/>
  </r>
  <r>
    <s v="ORD104392"/>
    <d v="2025-04-20T00:00:00"/>
    <x v="285"/>
    <s v="Customer_0549"/>
    <s v="P2005"/>
    <s v="Keyboard"/>
    <x v="2"/>
    <x v="3"/>
    <n v="1"/>
    <n v="1299"/>
    <n v="1299"/>
    <n v="0.05"/>
    <n v="64.95"/>
    <n v="1234.05"/>
    <n v="178.94"/>
    <s v="Chennai"/>
    <s v="Tamil Nadu"/>
    <s v="South"/>
    <x v="3"/>
    <s v="Express"/>
    <n v="2025"/>
    <n v="4"/>
    <s v="April"/>
    <n v="0.14499999999999999"/>
    <n v="1169.0999999999999"/>
    <n v="0"/>
  </r>
  <r>
    <s v="ORD100076"/>
    <d v="2025-01-12T00:00:00"/>
    <x v="571"/>
    <s v="Customer_0472"/>
    <s v="P2013"/>
    <s v="Mixer Grinder"/>
    <x v="1"/>
    <x v="1"/>
    <n v="1"/>
    <n v="3499"/>
    <n v="3499"/>
    <n v="0.1"/>
    <n v="349.9"/>
    <n v="3149.1"/>
    <n v="661.31"/>
    <s v="Lucknow"/>
    <s v="Uttar Pradesh"/>
    <s v="North"/>
    <x v="4"/>
    <s v="Standard"/>
    <n v="2025"/>
    <n v="1"/>
    <s v="January"/>
    <n v="0.21"/>
    <n v="2799.2"/>
    <n v="0"/>
  </r>
  <r>
    <s v="ORD101882"/>
    <d v="2025-08-28T00:00:00"/>
    <x v="380"/>
    <s v="Customer_0056"/>
    <s v="P2012"/>
    <s v="Sandals"/>
    <x v="0"/>
    <x v="4"/>
    <n v="2"/>
    <n v="1299"/>
    <n v="2598"/>
    <n v="0"/>
    <n v="0"/>
    <n v="2598"/>
    <n v="831.36"/>
    <s v="Ahmedabad"/>
    <s v="Gujarat"/>
    <s v="West"/>
    <x v="4"/>
    <s v="Standard"/>
    <n v="2025"/>
    <n v="8"/>
    <s v="August"/>
    <n v="0.32"/>
    <n v="2598"/>
    <n v="0"/>
  </r>
  <r>
    <s v="ORD102755"/>
    <d v="2025-05-20T00:00:00"/>
    <x v="365"/>
    <s v="Customer_0201"/>
    <s v="P2019"/>
    <s v="Sunscreen"/>
    <x v="4"/>
    <x v="11"/>
    <n v="2"/>
    <n v="699"/>
    <n v="1398"/>
    <n v="0"/>
    <n v="0"/>
    <n v="1398"/>
    <n v="531.24"/>
    <s v="Hyderabad"/>
    <s v="Telangana"/>
    <s v="South"/>
    <x v="4"/>
    <s v="Express"/>
    <n v="2025"/>
    <n v="5"/>
    <s v="May"/>
    <n v="0.38"/>
    <n v="1398"/>
    <n v="0"/>
  </r>
  <r>
    <s v="ORD104478"/>
    <d v="2024-07-19T00:00:00"/>
    <x v="295"/>
    <s v="Customer_0415"/>
    <s v="P2012"/>
    <s v="Sandals"/>
    <x v="0"/>
    <x v="4"/>
    <n v="1"/>
    <n v="1299"/>
    <n v="1299"/>
    <n v="0.1"/>
    <n v="129.9"/>
    <n v="1169.0999999999999"/>
    <n v="339.04"/>
    <s v="Hyderabad"/>
    <s v="Telangana"/>
    <s v="South"/>
    <x v="2"/>
    <s v="Standard"/>
    <n v="2024"/>
    <n v="7"/>
    <s v="July"/>
    <n v="0.28999999999999998"/>
    <n v="1039.2"/>
    <n v="0"/>
  </r>
  <r>
    <s v="ORD100166"/>
    <d v="2025-07-13T00:00:00"/>
    <x v="76"/>
    <s v="Customer_0614"/>
    <s v="P2009"/>
    <s v="Kurti"/>
    <x v="0"/>
    <x v="0"/>
    <n v="3"/>
    <n v="1199"/>
    <n v="3597"/>
    <n v="0.2"/>
    <n v="719.4"/>
    <n v="2877.6"/>
    <n v="748.18"/>
    <s v="Noida"/>
    <s v="Uttar Pradesh"/>
    <s v="North"/>
    <x v="1"/>
    <s v="Same Day"/>
    <n v="2025"/>
    <n v="7"/>
    <s v="July"/>
    <n v="0.26"/>
    <n v="2158.1999999999998"/>
    <n v="0"/>
  </r>
  <r>
    <s v="ORD100462"/>
    <d v="2024-09-08T00:00:00"/>
    <x v="241"/>
    <s v="Customer_0348"/>
    <s v="P2015"/>
    <s v="Table Lamp"/>
    <x v="1"/>
    <x v="8"/>
    <n v="3"/>
    <n v="1299"/>
    <n v="3897"/>
    <n v="0.05"/>
    <n v="194.85"/>
    <n v="3702.15"/>
    <n v="832.98"/>
    <s v="Lucknow"/>
    <s v="Uttar Pradesh"/>
    <s v="North"/>
    <x v="1"/>
    <s v="Standard"/>
    <n v="2024"/>
    <n v="9"/>
    <s v="September"/>
    <n v="0.22500000000000001"/>
    <n v="3507.3"/>
    <n v="0"/>
  </r>
  <r>
    <s v="ORD100807"/>
    <d v="2024-06-03T00:00:00"/>
    <x v="303"/>
    <s v="Customer_0226"/>
    <s v="P2016"/>
    <s v="Bedsheet Set"/>
    <x v="1"/>
    <x v="8"/>
    <n v="1"/>
    <n v="999"/>
    <n v="999"/>
    <n v="0.2"/>
    <n v="199.8"/>
    <n v="799.2"/>
    <n v="143.86000000000001"/>
    <s v="Jaipur"/>
    <s v="Rajasthan"/>
    <s v="North"/>
    <x v="3"/>
    <s v="Standard"/>
    <n v="2024"/>
    <n v="6"/>
    <s v="June"/>
    <n v="0.18"/>
    <n v="599.4"/>
    <n v="0"/>
  </r>
  <r>
    <s v="ORD103244"/>
    <d v="2024-01-07T00:00:00"/>
    <x v="262"/>
    <s v="Customer_0796"/>
    <s v="P2012"/>
    <s v="Sandals"/>
    <x v="0"/>
    <x v="4"/>
    <n v="1"/>
    <n v="1299"/>
    <n v="1299"/>
    <n v="0.15"/>
    <n v="194.85"/>
    <n v="1104.1500000000001"/>
    <n v="303.64"/>
    <s v="Delhi"/>
    <s v="Delhi"/>
    <s v="North"/>
    <x v="4"/>
    <s v="Standard"/>
    <n v="2024"/>
    <n v="1"/>
    <s v="January"/>
    <n v="0.27500000000000002"/>
    <n v="909.3"/>
    <n v="0"/>
  </r>
  <r>
    <s v="ORD103657"/>
    <d v="2025-02-23T00:00:00"/>
    <x v="697"/>
    <s v="Customer_0274"/>
    <s v="P2022"/>
    <s v="Yoga Mat"/>
    <x v="3"/>
    <x v="9"/>
    <n v="1"/>
    <n v="899"/>
    <n v="899"/>
    <n v="0.1"/>
    <n v="89.9"/>
    <n v="809.1"/>
    <n v="202.28"/>
    <s v="Gurugram"/>
    <s v="Haryana"/>
    <s v="North"/>
    <x v="3"/>
    <s v="Standard"/>
    <n v="2025"/>
    <n v="2"/>
    <s v="February"/>
    <n v="0.25"/>
    <n v="719.2"/>
    <n v="0"/>
  </r>
  <r>
    <s v="ORD104029"/>
    <d v="2024-01-25T00:00:00"/>
    <x v="559"/>
    <s v="Customer_0066"/>
    <s v="P2001"/>
    <s v="Smartphone"/>
    <x v="2"/>
    <x v="7"/>
    <n v="1"/>
    <n v="24999"/>
    <n v="24999"/>
    <n v="0.15"/>
    <n v="3749.85"/>
    <n v="21249.15"/>
    <n v="2443.65"/>
    <s v="Kolkata"/>
    <s v="West Bengal"/>
    <s v="East"/>
    <x v="3"/>
    <s v="Standard"/>
    <n v="2024"/>
    <n v="1"/>
    <s v="January"/>
    <n v="0.115"/>
    <n v="17499.3"/>
    <n v="0"/>
  </r>
  <r>
    <s v="ORD104309"/>
    <d v="2024-08-26T00:00:00"/>
    <x v="617"/>
    <s v="Customer_0520"/>
    <s v="P2013"/>
    <s v="Mixer Grinder"/>
    <x v="1"/>
    <x v="1"/>
    <n v="1"/>
    <n v="3499"/>
    <n v="3499"/>
    <n v="0.15"/>
    <n v="524.85"/>
    <n v="2974.15"/>
    <n v="579.96"/>
    <s v="Gurugram"/>
    <s v="Haryana"/>
    <s v="North"/>
    <x v="2"/>
    <s v="Standard"/>
    <n v="2024"/>
    <n v="8"/>
    <s v="August"/>
    <n v="0.19500000000000001"/>
    <n v="2449.3000000000002"/>
    <n v="0"/>
  </r>
  <r>
    <s v="ORD101095"/>
    <d v="2025-07-08T00:00:00"/>
    <x v="746"/>
    <s v="Customer_0703"/>
    <s v="P2006"/>
    <s v="Power Bank"/>
    <x v="2"/>
    <x v="3"/>
    <n v="2"/>
    <n v="1499"/>
    <n v="2998"/>
    <n v="0.15"/>
    <n v="449.7"/>
    <n v="2548.3000000000002"/>
    <n v="293.05"/>
    <s v="Noida"/>
    <s v="Uttar Pradesh"/>
    <s v="North"/>
    <x v="0"/>
    <s v="Standard"/>
    <n v="2025"/>
    <n v="7"/>
    <s v="July"/>
    <n v="0.115"/>
    <n v="2098.6"/>
    <n v="0"/>
  </r>
  <r>
    <s v="ORD101170"/>
    <d v="2024-12-20T00:00:00"/>
    <x v="449"/>
    <s v="Customer_0144"/>
    <s v="P2003"/>
    <s v="Laptop"/>
    <x v="2"/>
    <x v="2"/>
    <n v="2"/>
    <n v="59999"/>
    <n v="119998"/>
    <n v="0.1"/>
    <n v="11999.8"/>
    <n v="107998.2"/>
    <n v="14039.77"/>
    <s v="Lucknow"/>
    <s v="Uttar Pradesh"/>
    <s v="North"/>
    <x v="2"/>
    <s v="Express"/>
    <n v="2024"/>
    <n v="12"/>
    <s v="December"/>
    <n v="0.13"/>
    <n v="95998.399999999994"/>
    <n v="0"/>
  </r>
  <r>
    <s v="ORD101927"/>
    <d v="2025-10-13T00:00:00"/>
    <x v="38"/>
    <s v="Customer_0053"/>
    <s v="P2009"/>
    <s v="Kurti"/>
    <x v="0"/>
    <x v="0"/>
    <n v="1"/>
    <n v="1199"/>
    <n v="1199"/>
    <n v="0.15"/>
    <n v="179.85"/>
    <n v="1019.15"/>
    <n v="280.27"/>
    <s v="Ahmedabad"/>
    <s v="Gujarat"/>
    <s v="West"/>
    <x v="1"/>
    <s v="Standard"/>
    <n v="2025"/>
    <n v="10"/>
    <s v="October"/>
    <n v="0.27500000000000002"/>
    <n v="839.3"/>
    <n v="0"/>
  </r>
  <r>
    <s v="ORD102194"/>
    <d v="2025-12-11T00:00:00"/>
    <x v="192"/>
    <s v="Customer_0764"/>
    <s v="P2006"/>
    <s v="Power Bank"/>
    <x v="2"/>
    <x v="3"/>
    <n v="1"/>
    <n v="1499"/>
    <n v="1499"/>
    <n v="0.2"/>
    <n v="299.8"/>
    <n v="1199.2"/>
    <n v="119.92"/>
    <s v="Delhi"/>
    <s v="Delhi"/>
    <s v="North"/>
    <x v="4"/>
    <s v="Standard"/>
    <n v="2025"/>
    <n v="12"/>
    <s v="December"/>
    <n v="0.1"/>
    <n v="899.4"/>
    <n v="0"/>
  </r>
  <r>
    <s v="ORD103001"/>
    <d v="2024-01-10T00:00:00"/>
    <x v="632"/>
    <s v="Customer_0560"/>
    <s v="P2024"/>
    <s v="Cricket Bat"/>
    <x v="3"/>
    <x v="6"/>
    <n v="1"/>
    <n v="2499"/>
    <n v="2499"/>
    <n v="0.3"/>
    <n v="749.7"/>
    <n v="1749.3"/>
    <n v="332.37"/>
    <s v="Ahmedabad"/>
    <s v="Gujarat"/>
    <s v="West"/>
    <x v="4"/>
    <s v="Express"/>
    <n v="2024"/>
    <n v="1"/>
    <s v="January"/>
    <n v="0.19"/>
    <n v="999.6"/>
    <n v="0"/>
  </r>
  <r>
    <s v="ORD103172"/>
    <d v="2024-12-09T00:00:00"/>
    <x v="218"/>
    <s v="Customer_0706"/>
    <s v="P2020"/>
    <s v="Shampoo"/>
    <x v="4"/>
    <x v="10"/>
    <n v="1"/>
    <n v="599"/>
    <n v="599"/>
    <n v="0.05"/>
    <n v="29.95"/>
    <n v="569.04999999999995"/>
    <n v="207.7"/>
    <s v="Mumbai"/>
    <s v="Maharashtra"/>
    <s v="West"/>
    <x v="2"/>
    <s v="Standard"/>
    <n v="2024"/>
    <n v="12"/>
    <s v="December"/>
    <n v="0.36499999999999999"/>
    <n v="539.1"/>
    <n v="0"/>
  </r>
  <r>
    <s v="ORD104068"/>
    <d v="2024-01-02T00:00:00"/>
    <x v="334"/>
    <s v="Customer_0032"/>
    <s v="P2005"/>
    <s v="Keyboard"/>
    <x v="2"/>
    <x v="3"/>
    <n v="1"/>
    <n v="1299"/>
    <n v="1299"/>
    <n v="0"/>
    <n v="0"/>
    <n v="1299"/>
    <n v="207.84"/>
    <s v="Bengaluru"/>
    <s v="Karnataka"/>
    <s v="South"/>
    <x v="2"/>
    <s v="Standard"/>
    <n v="2024"/>
    <n v="1"/>
    <s v="January"/>
    <n v="0.16"/>
    <n v="1299"/>
    <n v="0"/>
  </r>
  <r>
    <s v="ORD104986"/>
    <d v="2025-11-04T00:00:00"/>
    <x v="300"/>
    <s v="Customer_0471"/>
    <s v="P2012"/>
    <s v="Sandals"/>
    <x v="0"/>
    <x v="4"/>
    <n v="1"/>
    <n v="1299"/>
    <n v="1299"/>
    <n v="0.05"/>
    <n v="64.95"/>
    <n v="1234.05"/>
    <n v="376.39"/>
    <s v="Mumbai"/>
    <s v="Maharashtra"/>
    <s v="West"/>
    <x v="3"/>
    <s v="Express"/>
    <n v="2025"/>
    <n v="11"/>
    <s v="November"/>
    <n v="0.30499999999999999"/>
    <n v="1169.0999999999999"/>
    <n v="0"/>
  </r>
  <r>
    <s v="ORD100683"/>
    <d v="2025-01-20T00:00:00"/>
    <x v="708"/>
    <s v="Customer_0269"/>
    <s v="P2014"/>
    <s v="Cookware Set"/>
    <x v="1"/>
    <x v="1"/>
    <n v="1"/>
    <n v="2999"/>
    <n v="2999"/>
    <n v="0.2"/>
    <n v="599.79999999999995"/>
    <n v="2399.1999999999998"/>
    <n v="431.86"/>
    <s v="Kolkata"/>
    <s v="West Bengal"/>
    <s v="East"/>
    <x v="1"/>
    <s v="Express"/>
    <n v="2025"/>
    <n v="1"/>
    <s v="January"/>
    <n v="0.18"/>
    <n v="1799.4"/>
    <n v="0"/>
  </r>
  <r>
    <s v="ORD102102"/>
    <d v="2024-11-10T00:00:00"/>
    <x v="197"/>
    <s v="Customer_0624"/>
    <s v="P2006"/>
    <s v="Power Bank"/>
    <x v="2"/>
    <x v="3"/>
    <n v="3"/>
    <n v="1499"/>
    <n v="4497"/>
    <n v="0.05"/>
    <n v="224.85"/>
    <n v="4272.1499999999996"/>
    <n v="619.46"/>
    <s v="Chennai"/>
    <s v="Tamil Nadu"/>
    <s v="South"/>
    <x v="3"/>
    <s v="Same Day"/>
    <n v="2024"/>
    <n v="11"/>
    <s v="November"/>
    <n v="0.14499999999999999"/>
    <n v="4047.3"/>
    <n v="0"/>
  </r>
  <r>
    <s v="ORD102421"/>
    <d v="2024-04-16T00:00:00"/>
    <x v="243"/>
    <s v="Customer_0464"/>
    <s v="P2005"/>
    <s v="Keyboard"/>
    <x v="2"/>
    <x v="3"/>
    <n v="3"/>
    <n v="1299"/>
    <n v="3897"/>
    <n v="0.15"/>
    <n v="584.54999999999995"/>
    <n v="3312.45"/>
    <n v="380.93"/>
    <s v="Noida"/>
    <s v="Uttar Pradesh"/>
    <s v="North"/>
    <x v="1"/>
    <s v="Express"/>
    <n v="2024"/>
    <n v="4"/>
    <s v="April"/>
    <n v="0.115"/>
    <n v="2727.9"/>
    <n v="0"/>
  </r>
  <r>
    <s v="ORD102626"/>
    <d v="2024-07-29T00:00:00"/>
    <x v="137"/>
    <s v="Customer_0783"/>
    <s v="P2005"/>
    <s v="Keyboard"/>
    <x v="2"/>
    <x v="3"/>
    <n v="1"/>
    <n v="1299"/>
    <n v="1299"/>
    <n v="0.1"/>
    <n v="129.9"/>
    <n v="1169.0999999999999"/>
    <n v="151.97999999999999"/>
    <s v="Ahmedabad"/>
    <s v="Gujarat"/>
    <s v="West"/>
    <x v="2"/>
    <s v="Express"/>
    <n v="2024"/>
    <n v="7"/>
    <s v="July"/>
    <n v="0.13"/>
    <n v="1039.2"/>
    <n v="0"/>
  </r>
  <r>
    <s v="ORD103272"/>
    <d v="2025-06-26T00:00:00"/>
    <x v="121"/>
    <s v="Customer_0373"/>
    <s v="P2005"/>
    <s v="Keyboard"/>
    <x v="2"/>
    <x v="3"/>
    <n v="2"/>
    <n v="1299"/>
    <n v="2598"/>
    <n v="0"/>
    <n v="0"/>
    <n v="2598"/>
    <n v="415.68"/>
    <s v="Bengaluru"/>
    <s v="Karnataka"/>
    <s v="South"/>
    <x v="4"/>
    <s v="Express"/>
    <n v="2025"/>
    <n v="6"/>
    <s v="June"/>
    <n v="0.16"/>
    <n v="2598"/>
    <n v="0"/>
  </r>
  <r>
    <s v="ORD103393"/>
    <d v="2024-08-31T00:00:00"/>
    <x v="754"/>
    <s v="Customer_0589"/>
    <s v="P2016"/>
    <s v="Bedsheet Set"/>
    <x v="1"/>
    <x v="8"/>
    <n v="1"/>
    <n v="999"/>
    <n v="999"/>
    <n v="0.3"/>
    <n v="299.7"/>
    <n v="699.3"/>
    <n v="104.9"/>
    <s v="Mumbai"/>
    <s v="Maharashtra"/>
    <s v="West"/>
    <x v="4"/>
    <s v="Express"/>
    <n v="2024"/>
    <n v="8"/>
    <s v="August"/>
    <n v="0.15"/>
    <n v="399.6"/>
    <n v="0"/>
  </r>
  <r>
    <s v="ORD103950"/>
    <d v="2025-03-05T00:00:00"/>
    <x v="789"/>
    <s v="Customer_0001"/>
    <s v="P2025"/>
    <s v="Football"/>
    <x v="3"/>
    <x v="6"/>
    <n v="4"/>
    <n v="999"/>
    <n v="3996"/>
    <n v="0"/>
    <n v="0"/>
    <n v="3996"/>
    <n v="1118.8800000000001"/>
    <s v="Kolkata"/>
    <s v="West Bengal"/>
    <s v="East"/>
    <x v="1"/>
    <s v="Standard"/>
    <n v="2025"/>
    <n v="3"/>
    <s v="March"/>
    <n v="0.28000000000000003"/>
    <n v="3996"/>
    <n v="0"/>
  </r>
  <r>
    <s v="ORD104662"/>
    <d v="2025-05-18T00:00:00"/>
    <x v="197"/>
    <s v="Customer_0624"/>
    <s v="P2024"/>
    <s v="Cricket Bat"/>
    <x v="3"/>
    <x v="6"/>
    <n v="1"/>
    <n v="2499"/>
    <n v="2499"/>
    <n v="0"/>
    <n v="0"/>
    <n v="2499"/>
    <n v="699.72"/>
    <s v="Bengaluru"/>
    <s v="Karnataka"/>
    <s v="South"/>
    <x v="4"/>
    <s v="Express"/>
    <n v="2025"/>
    <n v="5"/>
    <s v="May"/>
    <n v="0.28000000000000003"/>
    <n v="2499"/>
    <n v="0"/>
  </r>
  <r>
    <s v="ORD100745"/>
    <d v="2024-03-02T00:00:00"/>
    <x v="41"/>
    <s v="Customer_0334"/>
    <s v="P2014"/>
    <s v="Cookware Set"/>
    <x v="1"/>
    <x v="1"/>
    <n v="1"/>
    <n v="2999"/>
    <n v="2999"/>
    <n v="0"/>
    <n v="0"/>
    <n v="2999"/>
    <n v="719.76"/>
    <s v="Noida"/>
    <s v="Uttar Pradesh"/>
    <s v="North"/>
    <x v="2"/>
    <s v="Express"/>
    <n v="2024"/>
    <n v="3"/>
    <s v="March"/>
    <n v="0.24"/>
    <n v="2999"/>
    <n v="0"/>
  </r>
  <r>
    <s v="ORD103250"/>
    <d v="2024-05-25T00:00:00"/>
    <x v="46"/>
    <s v="Customer_0397"/>
    <s v="P2017"/>
    <s v="Office Chair"/>
    <x v="1"/>
    <x v="5"/>
    <n v="1"/>
    <n v="5999"/>
    <n v="5999"/>
    <n v="0.3"/>
    <n v="1799.7"/>
    <n v="4199.3"/>
    <n v="629.9"/>
    <s v="Ahmedabad"/>
    <s v="Gujarat"/>
    <s v="West"/>
    <x v="4"/>
    <s v="Express"/>
    <n v="2024"/>
    <n v="5"/>
    <s v="May"/>
    <n v="0.15"/>
    <n v="2399.6"/>
    <n v="0"/>
  </r>
  <r>
    <s v="ORD103460"/>
    <d v="2025-12-29T00:00:00"/>
    <x v="162"/>
    <s v="Customer_0596"/>
    <s v="P2013"/>
    <s v="Mixer Grinder"/>
    <x v="1"/>
    <x v="1"/>
    <n v="1"/>
    <n v="3499"/>
    <n v="3499"/>
    <n v="0.15"/>
    <n v="524.85"/>
    <n v="2974.15"/>
    <n v="579.96"/>
    <s v="Lucknow"/>
    <s v="Uttar Pradesh"/>
    <s v="North"/>
    <x v="4"/>
    <s v="Standard"/>
    <n v="2025"/>
    <n v="12"/>
    <s v="December"/>
    <n v="0.19500000000000001"/>
    <n v="2449.3000000000002"/>
    <n v="0"/>
  </r>
  <r>
    <s v="ORD104514"/>
    <d v="2024-10-13T00:00:00"/>
    <x v="444"/>
    <s v="Customer_0045"/>
    <s v="P2020"/>
    <s v="Shampoo"/>
    <x v="4"/>
    <x v="10"/>
    <n v="1"/>
    <n v="599"/>
    <n v="599"/>
    <n v="0.05"/>
    <n v="29.95"/>
    <n v="569.04999999999995"/>
    <n v="207.7"/>
    <s v="Mumbai"/>
    <s v="Maharashtra"/>
    <s v="West"/>
    <x v="4"/>
    <s v="Standard"/>
    <n v="2024"/>
    <n v="10"/>
    <s v="October"/>
    <n v="0.36499999999999999"/>
    <n v="539.1"/>
    <n v="0"/>
  </r>
  <r>
    <s v="ORD100930"/>
    <d v="2024-04-05T00:00:00"/>
    <x v="678"/>
    <s v="Customer_0177"/>
    <s v="P2003"/>
    <s v="Laptop"/>
    <x v="2"/>
    <x v="2"/>
    <n v="1"/>
    <n v="59999"/>
    <n v="59999"/>
    <n v="0.15"/>
    <n v="8999.85"/>
    <n v="50999.15"/>
    <n v="5864.9"/>
    <s v="Jaipur"/>
    <s v="Rajasthan"/>
    <s v="North"/>
    <x v="1"/>
    <s v="Standard"/>
    <n v="2024"/>
    <n v="4"/>
    <s v="April"/>
    <n v="0.115"/>
    <n v="41999.3"/>
    <n v="0"/>
  </r>
  <r>
    <s v="ORD101847"/>
    <d v="2024-02-14T00:00:00"/>
    <x v="371"/>
    <s v="Customer_0772"/>
    <s v="P2007"/>
    <s v="T-Shirt"/>
    <x v="0"/>
    <x v="12"/>
    <n v="2"/>
    <n v="799"/>
    <n v="1598"/>
    <n v="0.1"/>
    <n v="159.80000000000001"/>
    <n v="1438.2"/>
    <n v="417.08"/>
    <s v="Ahmedabad"/>
    <s v="Gujarat"/>
    <s v="West"/>
    <x v="4"/>
    <s v="Express"/>
    <n v="2024"/>
    <n v="2"/>
    <s v="February"/>
    <n v="0.28999999999999998"/>
    <n v="1278.4000000000001"/>
    <n v="0"/>
  </r>
  <r>
    <s v="ORD101893"/>
    <d v="2024-08-25T00:00:00"/>
    <x v="769"/>
    <s v="Customer_0499"/>
    <s v="P2021"/>
    <s v="Perfume"/>
    <x v="4"/>
    <x v="13"/>
    <n v="2"/>
    <n v="1499"/>
    <n v="2998"/>
    <n v="0.25"/>
    <n v="749.5"/>
    <n v="2248.5"/>
    <n v="685.79"/>
    <s v="Chennai"/>
    <s v="Tamil Nadu"/>
    <s v="South"/>
    <x v="4"/>
    <s v="Standard"/>
    <n v="2024"/>
    <n v="8"/>
    <s v="August"/>
    <n v="0.30499999999999999"/>
    <n v="1499"/>
    <n v="0"/>
  </r>
  <r>
    <s v="ORD102741"/>
    <d v="2025-06-16T00:00:00"/>
    <x v="783"/>
    <s v="Customer_0378"/>
    <s v="P2017"/>
    <s v="Office Chair"/>
    <x v="1"/>
    <x v="5"/>
    <n v="5"/>
    <n v="5999"/>
    <n v="29995"/>
    <n v="0.05"/>
    <n v="1499.75"/>
    <n v="28495.25"/>
    <n v="6411.43"/>
    <s v="Hyderabad"/>
    <s v="Telangana"/>
    <s v="South"/>
    <x v="3"/>
    <s v="Express"/>
    <n v="2025"/>
    <n v="6"/>
    <s v="June"/>
    <n v="0.22500000000000001"/>
    <n v="26995.5"/>
    <n v="0"/>
  </r>
  <r>
    <s v="ORD102810"/>
    <d v="2025-02-26T00:00:00"/>
    <x v="208"/>
    <s v="Customer_0059"/>
    <s v="P2009"/>
    <s v="Kurti"/>
    <x v="0"/>
    <x v="0"/>
    <n v="1"/>
    <n v="1199"/>
    <n v="1199"/>
    <n v="0.1"/>
    <n v="119.9"/>
    <n v="1079.0999999999999"/>
    <n v="312.94"/>
    <s v="Chennai"/>
    <s v="Tamil Nadu"/>
    <s v="South"/>
    <x v="4"/>
    <s v="Standard"/>
    <n v="2025"/>
    <n v="2"/>
    <s v="February"/>
    <n v="0.28999999999999998"/>
    <n v="959.2"/>
    <n v="0"/>
  </r>
  <r>
    <s v="ORD102904"/>
    <d v="2025-12-18T00:00:00"/>
    <x v="441"/>
    <s v="Customer_0678"/>
    <s v="P2024"/>
    <s v="Cricket Bat"/>
    <x v="3"/>
    <x v="6"/>
    <n v="2"/>
    <n v="2499"/>
    <n v="4998"/>
    <n v="0.3"/>
    <n v="1499.4"/>
    <n v="3498.6"/>
    <n v="664.73"/>
    <s v="Lucknow"/>
    <s v="Uttar Pradesh"/>
    <s v="North"/>
    <x v="2"/>
    <s v="Standard"/>
    <n v="2025"/>
    <n v="12"/>
    <s v="December"/>
    <n v="0.19"/>
    <n v="1999.2"/>
    <n v="0"/>
  </r>
  <r>
    <s v="ORD103851"/>
    <d v="2025-01-16T00:00:00"/>
    <x v="322"/>
    <s v="Customer_0547"/>
    <s v="P2009"/>
    <s v="Kurti"/>
    <x v="0"/>
    <x v="0"/>
    <n v="5"/>
    <n v="1199"/>
    <n v="5995"/>
    <n v="0.15"/>
    <n v="899.25"/>
    <n v="5095.75"/>
    <n v="1401.33"/>
    <s v="Chennai"/>
    <s v="Tamil Nadu"/>
    <s v="South"/>
    <x v="1"/>
    <s v="Standard"/>
    <n v="2025"/>
    <n v="1"/>
    <s v="January"/>
    <n v="0.27500000000000002"/>
    <n v="4196.5"/>
    <n v="0"/>
  </r>
  <r>
    <s v="ORD104274"/>
    <d v="2025-04-14T00:00:00"/>
    <x v="38"/>
    <s v="Customer_0053"/>
    <s v="P2002"/>
    <s v="Wireless Earbuds"/>
    <x v="2"/>
    <x v="7"/>
    <n v="3"/>
    <n v="2999"/>
    <n v="8997"/>
    <n v="0.15"/>
    <n v="1349.55"/>
    <n v="7647.45"/>
    <n v="879.46"/>
    <s v="Lucknow"/>
    <s v="Uttar Pradesh"/>
    <s v="North"/>
    <x v="4"/>
    <s v="Express"/>
    <n v="2025"/>
    <n v="4"/>
    <s v="April"/>
    <n v="0.115"/>
    <n v="6297.9"/>
    <n v="0"/>
  </r>
  <r>
    <s v="ORD100678"/>
    <d v="2024-03-27T00:00:00"/>
    <x v="242"/>
    <s v="Customer_0135"/>
    <s v="P2017"/>
    <s v="Office Chair"/>
    <x v="1"/>
    <x v="5"/>
    <n v="4"/>
    <n v="5999"/>
    <n v="23996"/>
    <n v="0.25"/>
    <n v="5999"/>
    <n v="17997"/>
    <n v="2969.5"/>
    <s v="Hyderabad"/>
    <s v="Telangana"/>
    <s v="South"/>
    <x v="4"/>
    <s v="Same Day"/>
    <n v="2024"/>
    <n v="3"/>
    <s v="March"/>
    <n v="0.16500000000000001"/>
    <n v="11998"/>
    <n v="0"/>
  </r>
  <r>
    <s v="ORD102218"/>
    <d v="2025-08-17T00:00:00"/>
    <x v="656"/>
    <s v="Customer_0579"/>
    <s v="P2001"/>
    <s v="Smartphone"/>
    <x v="2"/>
    <x v="7"/>
    <n v="1"/>
    <n v="24999"/>
    <n v="24999"/>
    <n v="0"/>
    <n v="0"/>
    <n v="24999"/>
    <n v="3999.84"/>
    <s v="Noida"/>
    <s v="Uttar Pradesh"/>
    <s v="North"/>
    <x v="3"/>
    <s v="Express"/>
    <n v="2025"/>
    <n v="8"/>
    <s v="August"/>
    <n v="0.16"/>
    <n v="24999"/>
    <n v="0"/>
  </r>
  <r>
    <s v="ORD104226"/>
    <d v="2024-04-07T00:00:00"/>
    <x v="209"/>
    <s v="Customer_0655"/>
    <s v="P2009"/>
    <s v="Kurti"/>
    <x v="0"/>
    <x v="0"/>
    <n v="2"/>
    <n v="1199"/>
    <n v="2398"/>
    <n v="0.15"/>
    <n v="359.7"/>
    <n v="2038.3"/>
    <n v="560.53"/>
    <s v="Mumbai"/>
    <s v="Maharashtra"/>
    <s v="West"/>
    <x v="1"/>
    <s v="Same Day"/>
    <n v="2024"/>
    <n v="4"/>
    <s v="April"/>
    <n v="0.27500000000000002"/>
    <n v="1678.6"/>
    <n v="0"/>
  </r>
  <r>
    <s v="ORD100278"/>
    <d v="2025-06-01T00:00:00"/>
    <x v="459"/>
    <s v="Customer_0062"/>
    <s v="P2007"/>
    <s v="T-Shirt"/>
    <x v="0"/>
    <x v="12"/>
    <n v="1"/>
    <n v="799"/>
    <n v="799"/>
    <n v="0.1"/>
    <n v="79.900000000000006"/>
    <n v="719.1"/>
    <n v="208.54"/>
    <s v="Delhi"/>
    <s v="Delhi"/>
    <s v="North"/>
    <x v="3"/>
    <s v="Standard"/>
    <n v="2025"/>
    <n v="6"/>
    <s v="June"/>
    <n v="0.28999999999999998"/>
    <n v="639.20000000000005"/>
    <n v="0"/>
  </r>
  <r>
    <s v="ORD101079"/>
    <d v="2024-05-16T00:00:00"/>
    <x v="504"/>
    <s v="Customer_0759"/>
    <s v="P2014"/>
    <s v="Cookware Set"/>
    <x v="1"/>
    <x v="1"/>
    <n v="2"/>
    <n v="2999"/>
    <n v="5998"/>
    <n v="0"/>
    <n v="0"/>
    <n v="5998"/>
    <n v="1439.52"/>
    <s v="Bengaluru"/>
    <s v="Karnataka"/>
    <s v="South"/>
    <x v="1"/>
    <s v="Standard"/>
    <n v="2024"/>
    <n v="5"/>
    <s v="May"/>
    <n v="0.24"/>
    <n v="5998"/>
    <n v="0"/>
  </r>
  <r>
    <s v="ORD102354"/>
    <d v="2025-10-14T00:00:00"/>
    <x v="730"/>
    <s v="Customer_0569"/>
    <s v="P2013"/>
    <s v="Mixer Grinder"/>
    <x v="1"/>
    <x v="1"/>
    <n v="2"/>
    <n v="3499"/>
    <n v="6998"/>
    <n v="0"/>
    <n v="0"/>
    <n v="6998"/>
    <n v="1679.52"/>
    <s v="Chennai"/>
    <s v="Tamil Nadu"/>
    <s v="South"/>
    <x v="0"/>
    <s v="Standard"/>
    <n v="2025"/>
    <n v="10"/>
    <s v="October"/>
    <n v="0.24"/>
    <n v="6998"/>
    <n v="0"/>
  </r>
  <r>
    <s v="ORD102887"/>
    <d v="2025-02-07T00:00:00"/>
    <x v="649"/>
    <s v="Customer_0437"/>
    <s v="P2004"/>
    <s v="Wireless Mouse"/>
    <x v="2"/>
    <x v="3"/>
    <n v="1"/>
    <n v="899"/>
    <n v="899"/>
    <n v="0.1"/>
    <n v="89.9"/>
    <n v="809.1"/>
    <n v="105.18"/>
    <s v="Jaipur"/>
    <s v="Rajasthan"/>
    <s v="North"/>
    <x v="2"/>
    <s v="Standard"/>
    <n v="2025"/>
    <n v="2"/>
    <s v="February"/>
    <n v="0.13"/>
    <n v="719.2"/>
    <n v="0"/>
  </r>
  <r>
    <s v="ORD103326"/>
    <d v="2024-03-17T00:00:00"/>
    <x v="326"/>
    <s v="Customer_0800"/>
    <s v="P2013"/>
    <s v="Mixer Grinder"/>
    <x v="1"/>
    <x v="1"/>
    <n v="1"/>
    <n v="3499"/>
    <n v="3499"/>
    <n v="0.15"/>
    <n v="524.85"/>
    <n v="2974.15"/>
    <n v="579.96"/>
    <s v="Bengaluru"/>
    <s v="Karnataka"/>
    <s v="South"/>
    <x v="0"/>
    <s v="Standard"/>
    <n v="2024"/>
    <n v="3"/>
    <s v="March"/>
    <n v="0.19500000000000001"/>
    <n v="2449.3000000000002"/>
    <n v="0"/>
  </r>
  <r>
    <s v="ORD104432"/>
    <d v="2025-08-29T00:00:00"/>
    <x v="255"/>
    <s v="Customer_0188"/>
    <s v="P2014"/>
    <s v="Cookware Set"/>
    <x v="1"/>
    <x v="1"/>
    <n v="1"/>
    <n v="2999"/>
    <n v="2999"/>
    <n v="0.15"/>
    <n v="449.85"/>
    <n v="2549.15"/>
    <n v="497.08"/>
    <s v="Kolkata"/>
    <s v="West Bengal"/>
    <s v="East"/>
    <x v="2"/>
    <s v="Express"/>
    <n v="2025"/>
    <n v="8"/>
    <s v="August"/>
    <n v="0.19500000000000001"/>
    <n v="2099.3000000000002"/>
    <n v="0"/>
  </r>
  <r>
    <s v="ORD104653"/>
    <d v="2025-08-04T00:00:00"/>
    <x v="205"/>
    <s v="Customer_0761"/>
    <s v="P2022"/>
    <s v="Yoga Mat"/>
    <x v="3"/>
    <x v="9"/>
    <n v="2"/>
    <n v="899"/>
    <n v="1798"/>
    <n v="0.25"/>
    <n v="449.5"/>
    <n v="1348.5"/>
    <n v="276.44"/>
    <s v="Mumbai"/>
    <s v="Maharashtra"/>
    <s v="West"/>
    <x v="1"/>
    <s v="Express"/>
    <n v="2025"/>
    <n v="8"/>
    <s v="August"/>
    <n v="0.20499999999999999"/>
    <n v="899"/>
    <n v="0"/>
  </r>
  <r>
    <s v="ORD104895"/>
    <d v="2024-03-04T00:00:00"/>
    <x v="259"/>
    <s v="Customer_0668"/>
    <s v="P2010"/>
    <s v="Dress"/>
    <x v="0"/>
    <x v="0"/>
    <n v="1"/>
    <n v="1999"/>
    <n v="1999"/>
    <n v="0.1"/>
    <n v="199.9"/>
    <n v="1799.1"/>
    <n v="521.74"/>
    <s v="Gurugram"/>
    <s v="Haryana"/>
    <s v="North"/>
    <x v="2"/>
    <s v="Standard"/>
    <n v="2024"/>
    <n v="3"/>
    <s v="March"/>
    <n v="0.28999999999999998"/>
    <n v="1599.2"/>
    <n v="0"/>
  </r>
  <r>
    <s v="ORD100429"/>
    <d v="2025-03-21T00:00:00"/>
    <x v="790"/>
    <s v="Customer_0436"/>
    <s v="P2009"/>
    <s v="Kurti"/>
    <x v="0"/>
    <x v="0"/>
    <n v="1"/>
    <n v="1199"/>
    <n v="1199"/>
    <n v="0"/>
    <n v="0"/>
    <n v="1199"/>
    <n v="383.68"/>
    <s v="Lucknow"/>
    <s v="Uttar Pradesh"/>
    <s v="North"/>
    <x v="1"/>
    <s v="Standard"/>
    <n v="2025"/>
    <n v="3"/>
    <s v="March"/>
    <n v="0.32"/>
    <n v="1199"/>
    <n v="0"/>
  </r>
  <r>
    <s v="ORD102220"/>
    <d v="2025-11-09T00:00:00"/>
    <x v="243"/>
    <s v="Customer_0464"/>
    <s v="P2010"/>
    <s v="Dress"/>
    <x v="0"/>
    <x v="0"/>
    <n v="1"/>
    <n v="1999"/>
    <n v="1999"/>
    <n v="0"/>
    <n v="0"/>
    <n v="1999"/>
    <n v="639.67999999999995"/>
    <s v="Gurugram"/>
    <s v="Haryana"/>
    <s v="North"/>
    <x v="0"/>
    <s v="Express"/>
    <n v="2025"/>
    <n v="11"/>
    <s v="November"/>
    <n v="0.32"/>
    <n v="1999"/>
    <n v="0"/>
  </r>
  <r>
    <s v="ORD102448"/>
    <d v="2024-05-13T00:00:00"/>
    <x v="62"/>
    <s v="Customer_0204"/>
    <s v="P2023"/>
    <s v="Dumbbells"/>
    <x v="3"/>
    <x v="9"/>
    <n v="2"/>
    <n v="1599"/>
    <n v="3198"/>
    <n v="0.25"/>
    <n v="799.5"/>
    <n v="2398.5"/>
    <n v="491.69"/>
    <s v="Pune"/>
    <s v="Maharashtra"/>
    <s v="West"/>
    <x v="4"/>
    <s v="Standard"/>
    <n v="2024"/>
    <n v="5"/>
    <s v="May"/>
    <n v="0.20499999999999999"/>
    <n v="1599"/>
    <n v="0"/>
  </r>
  <r>
    <s v="ORD102682"/>
    <d v="2024-08-30T00:00:00"/>
    <x v="680"/>
    <s v="Customer_0371"/>
    <s v="P2016"/>
    <s v="Bedsheet Set"/>
    <x v="1"/>
    <x v="8"/>
    <n v="3"/>
    <n v="999"/>
    <n v="2997"/>
    <n v="0.05"/>
    <n v="149.85"/>
    <n v="2847.15"/>
    <n v="640.61"/>
    <s v="Hyderabad"/>
    <s v="Telangana"/>
    <s v="South"/>
    <x v="4"/>
    <s v="Express"/>
    <n v="2024"/>
    <n v="8"/>
    <s v="August"/>
    <n v="0.22500000000000001"/>
    <n v="2697.3"/>
    <n v="0"/>
  </r>
  <r>
    <s v="ORD102990"/>
    <d v="2024-10-25T00:00:00"/>
    <x v="71"/>
    <s v="Customer_0007"/>
    <s v="P2003"/>
    <s v="Laptop"/>
    <x v="2"/>
    <x v="2"/>
    <n v="2"/>
    <n v="59999"/>
    <n v="119998"/>
    <n v="0.1"/>
    <n v="11999.8"/>
    <n v="107998.2"/>
    <n v="14039.77"/>
    <s v="Chennai"/>
    <s v="Tamil Nadu"/>
    <s v="South"/>
    <x v="1"/>
    <s v="Express"/>
    <n v="2024"/>
    <n v="10"/>
    <s v="October"/>
    <n v="0.13"/>
    <n v="95998.399999999994"/>
    <n v="0"/>
  </r>
  <r>
    <s v="ORD103021"/>
    <d v="2024-09-24T00:00:00"/>
    <x v="300"/>
    <s v="Customer_0471"/>
    <s v="P2017"/>
    <s v="Office Chair"/>
    <x v="1"/>
    <x v="5"/>
    <n v="1"/>
    <n v="5999"/>
    <n v="5999"/>
    <n v="0.15"/>
    <n v="899.85"/>
    <n v="5099.1499999999996"/>
    <n v="994.33"/>
    <s v="Lucknow"/>
    <s v="Uttar Pradesh"/>
    <s v="North"/>
    <x v="4"/>
    <s v="Express"/>
    <n v="2024"/>
    <n v="9"/>
    <s v="September"/>
    <n v="0.19500000000000001"/>
    <n v="4199.3"/>
    <n v="0"/>
  </r>
  <r>
    <s v="ORD103405"/>
    <d v="2024-11-18T00:00:00"/>
    <x v="180"/>
    <s v="Customer_0146"/>
    <s v="P2005"/>
    <s v="Keyboard"/>
    <x v="2"/>
    <x v="3"/>
    <n v="1"/>
    <n v="1299"/>
    <n v="1299"/>
    <n v="0.15"/>
    <n v="194.85"/>
    <n v="1104.1500000000001"/>
    <n v="126.98"/>
    <s v="Jaipur"/>
    <s v="Rajasthan"/>
    <s v="North"/>
    <x v="3"/>
    <s v="Standard"/>
    <n v="2024"/>
    <n v="11"/>
    <s v="November"/>
    <n v="0.115"/>
    <n v="909.3"/>
    <n v="0"/>
  </r>
  <r>
    <s v="ORD103813"/>
    <d v="2025-02-06T00:00:00"/>
    <x v="95"/>
    <s v="Customer_0551"/>
    <s v="P2024"/>
    <s v="Cricket Bat"/>
    <x v="3"/>
    <x v="6"/>
    <n v="1"/>
    <n v="2499"/>
    <n v="2499"/>
    <n v="0.05"/>
    <n v="124.95"/>
    <n v="2374.0500000000002"/>
    <n v="629.12"/>
    <s v="Jaipur"/>
    <s v="Rajasthan"/>
    <s v="North"/>
    <x v="3"/>
    <s v="Standard"/>
    <n v="2025"/>
    <n v="2"/>
    <s v="February"/>
    <n v="0.26500000000000001"/>
    <n v="2249.1"/>
    <n v="0"/>
  </r>
  <r>
    <s v="ORD101693"/>
    <d v="2025-12-18T00:00:00"/>
    <x v="206"/>
    <s v="Customer_0540"/>
    <s v="P2002"/>
    <s v="Wireless Earbuds"/>
    <x v="2"/>
    <x v="7"/>
    <n v="4"/>
    <n v="2999"/>
    <n v="11996"/>
    <n v="0.1"/>
    <n v="1199.5999999999999"/>
    <n v="10796.4"/>
    <n v="1403.53"/>
    <s v="Pune"/>
    <s v="Maharashtra"/>
    <s v="West"/>
    <x v="1"/>
    <s v="Standard"/>
    <n v="2025"/>
    <n v="12"/>
    <s v="December"/>
    <n v="0.13"/>
    <n v="9596.7999999999993"/>
    <n v="0"/>
  </r>
  <r>
    <s v="ORD101720"/>
    <d v="2024-11-30T00:00:00"/>
    <x v="787"/>
    <s v="Customer_0317"/>
    <s v="P2011"/>
    <s v="Sneakers"/>
    <x v="0"/>
    <x v="4"/>
    <n v="1"/>
    <n v="2499"/>
    <n v="2499"/>
    <n v="0.3"/>
    <n v="749.7"/>
    <n v="1749.3"/>
    <n v="402.34"/>
    <s v="Mumbai"/>
    <s v="Maharashtra"/>
    <s v="West"/>
    <x v="4"/>
    <s v="Same Day"/>
    <n v="2024"/>
    <n v="11"/>
    <s v="November"/>
    <n v="0.23"/>
    <n v="999.6"/>
    <n v="0"/>
  </r>
  <r>
    <s v="ORD101902"/>
    <d v="2024-11-21T00:00:00"/>
    <x v="537"/>
    <s v="Customer_0149"/>
    <s v="P2011"/>
    <s v="Sneakers"/>
    <x v="0"/>
    <x v="4"/>
    <n v="1"/>
    <n v="2499"/>
    <n v="2499"/>
    <n v="0.1"/>
    <n v="249.9"/>
    <n v="2249.1"/>
    <n v="652.24"/>
    <s v="Ahmedabad"/>
    <s v="Gujarat"/>
    <s v="West"/>
    <x v="4"/>
    <s v="Standard"/>
    <n v="2024"/>
    <n v="11"/>
    <s v="November"/>
    <n v="0.28999999999999998"/>
    <n v="1999.2"/>
    <n v="0"/>
  </r>
  <r>
    <s v="ORD103203"/>
    <d v="2025-04-08T00:00:00"/>
    <x v="792"/>
    <s v="Customer_0316"/>
    <s v="P2019"/>
    <s v="Sunscreen"/>
    <x v="4"/>
    <x v="11"/>
    <n v="1"/>
    <n v="699"/>
    <n v="699"/>
    <n v="0.1"/>
    <n v="69.900000000000006"/>
    <n v="629.1"/>
    <n v="220.18"/>
    <s v="Gurugram"/>
    <s v="Haryana"/>
    <s v="North"/>
    <x v="1"/>
    <s v="Express"/>
    <n v="2025"/>
    <n v="4"/>
    <s v="April"/>
    <n v="0.35"/>
    <n v="559.20000000000005"/>
    <n v="0"/>
  </r>
  <r>
    <s v="ORD103608"/>
    <d v="2024-10-05T00:00:00"/>
    <x v="45"/>
    <s v="Customer_0028"/>
    <s v="P2008"/>
    <s v="Jeans"/>
    <x v="0"/>
    <x v="12"/>
    <n v="1"/>
    <n v="1799"/>
    <n v="1799"/>
    <n v="0.1"/>
    <n v="179.9"/>
    <n v="1619.1"/>
    <n v="469.54"/>
    <s v="Jaipur"/>
    <s v="Rajasthan"/>
    <s v="North"/>
    <x v="4"/>
    <s v="Express"/>
    <n v="2024"/>
    <n v="10"/>
    <s v="October"/>
    <n v="0.28999999999999998"/>
    <n v="1439.2"/>
    <n v="0"/>
  </r>
  <r>
    <s v="ORD103829"/>
    <d v="2024-08-27T00:00:00"/>
    <x v="669"/>
    <s v="Customer_0459"/>
    <s v="P2010"/>
    <s v="Dress"/>
    <x v="0"/>
    <x v="0"/>
    <n v="1"/>
    <n v="1999"/>
    <n v="1999"/>
    <n v="0.15"/>
    <n v="299.85000000000002"/>
    <n v="1699.15"/>
    <n v="467.27"/>
    <s v="Pune"/>
    <s v="Maharashtra"/>
    <s v="West"/>
    <x v="1"/>
    <s v="Standard"/>
    <n v="2024"/>
    <n v="8"/>
    <s v="August"/>
    <n v="0.27500000000000002"/>
    <n v="1399.3"/>
    <n v="0"/>
  </r>
  <r>
    <s v="ORD104049"/>
    <d v="2024-03-17T00:00:00"/>
    <x v="368"/>
    <s v="Customer_0609"/>
    <s v="P2020"/>
    <s v="Shampoo"/>
    <x v="4"/>
    <x v="10"/>
    <n v="5"/>
    <n v="599"/>
    <n v="2995"/>
    <n v="0.15"/>
    <n v="449.25"/>
    <n v="2545.75"/>
    <n v="852.83"/>
    <s v="Gurugram"/>
    <s v="Haryana"/>
    <s v="North"/>
    <x v="3"/>
    <s v="Standard"/>
    <n v="2024"/>
    <n v="3"/>
    <s v="March"/>
    <n v="0.33500000000000002"/>
    <n v="2096.5"/>
    <n v="0"/>
  </r>
  <r>
    <s v="ORD104150"/>
    <d v="2024-07-26T00:00:00"/>
    <x v="444"/>
    <s v="Customer_0045"/>
    <s v="P2011"/>
    <s v="Sneakers"/>
    <x v="0"/>
    <x v="4"/>
    <n v="1"/>
    <n v="2499"/>
    <n v="2499"/>
    <n v="0"/>
    <n v="0"/>
    <n v="2499"/>
    <n v="799.68"/>
    <s v="Chennai"/>
    <s v="Tamil Nadu"/>
    <s v="South"/>
    <x v="4"/>
    <s v="Standard"/>
    <n v="2024"/>
    <n v="7"/>
    <s v="July"/>
    <n v="0.32"/>
    <n v="2499"/>
    <n v="0"/>
  </r>
  <r>
    <s v="ORD100227"/>
    <d v="2024-05-19T00:00:00"/>
    <x v="91"/>
    <s v="Customer_0012"/>
    <s v="P2012"/>
    <s v="Sandals"/>
    <x v="0"/>
    <x v="4"/>
    <n v="5"/>
    <n v="1299"/>
    <n v="6495"/>
    <n v="0.3"/>
    <n v="1948.5"/>
    <n v="4546.5"/>
    <n v="1045.7"/>
    <s v="Bengaluru"/>
    <s v="Karnataka"/>
    <s v="South"/>
    <x v="3"/>
    <s v="Standard"/>
    <n v="2024"/>
    <n v="5"/>
    <s v="May"/>
    <n v="0.23"/>
    <n v="2598"/>
    <n v="0"/>
  </r>
  <r>
    <s v="ORD100342"/>
    <d v="2025-08-21T00:00:00"/>
    <x v="486"/>
    <s v="Customer_0612"/>
    <s v="P2003"/>
    <s v="Laptop"/>
    <x v="2"/>
    <x v="2"/>
    <n v="2"/>
    <n v="59999"/>
    <n v="119998"/>
    <n v="0.15"/>
    <n v="17999.7"/>
    <n v="101998.3"/>
    <n v="11729.8"/>
    <s v="Lucknow"/>
    <s v="Uttar Pradesh"/>
    <s v="North"/>
    <x v="1"/>
    <s v="Standard"/>
    <n v="2025"/>
    <n v="8"/>
    <s v="August"/>
    <n v="0.115"/>
    <n v="83998.6"/>
    <n v="0"/>
  </r>
  <r>
    <s v="ORD100766"/>
    <d v="2024-04-21T00:00:00"/>
    <x v="525"/>
    <s v="Customer_0694"/>
    <s v="P2006"/>
    <s v="Power Bank"/>
    <x v="2"/>
    <x v="3"/>
    <n v="3"/>
    <n v="1499"/>
    <n v="4497"/>
    <n v="0.15"/>
    <n v="674.55"/>
    <n v="3822.45"/>
    <n v="439.58"/>
    <s v="Gurugram"/>
    <s v="Haryana"/>
    <s v="North"/>
    <x v="3"/>
    <s v="Standard"/>
    <n v="2024"/>
    <n v="4"/>
    <s v="April"/>
    <n v="0.115"/>
    <n v="3147.9"/>
    <n v="0"/>
  </r>
  <r>
    <s v="ORD101484"/>
    <d v="2024-06-08T00:00:00"/>
    <x v="517"/>
    <s v="Customer_0469"/>
    <s v="P2001"/>
    <s v="Smartphone"/>
    <x v="2"/>
    <x v="7"/>
    <n v="2"/>
    <n v="24999"/>
    <n v="49998"/>
    <n v="0.15"/>
    <n v="7499.7"/>
    <n v="42498.3"/>
    <n v="4887.3"/>
    <s v="Delhi"/>
    <s v="Delhi"/>
    <s v="North"/>
    <x v="1"/>
    <s v="Standard"/>
    <n v="2024"/>
    <n v="6"/>
    <s v="June"/>
    <n v="0.115"/>
    <n v="34998.6"/>
    <n v="0"/>
  </r>
  <r>
    <s v="ORD101580"/>
    <d v="2024-04-18T00:00:00"/>
    <x v="27"/>
    <s v="Customer_0552"/>
    <s v="P2022"/>
    <s v="Yoga Mat"/>
    <x v="3"/>
    <x v="9"/>
    <n v="1"/>
    <n v="899"/>
    <n v="899"/>
    <n v="0.1"/>
    <n v="89.9"/>
    <n v="809.1"/>
    <n v="202.28"/>
    <s v="Noida"/>
    <s v="Uttar Pradesh"/>
    <s v="North"/>
    <x v="1"/>
    <s v="Standard"/>
    <n v="2024"/>
    <n v="4"/>
    <s v="April"/>
    <n v="0.25"/>
    <n v="719.2"/>
    <n v="0"/>
  </r>
  <r>
    <s v="ORD102603"/>
    <d v="2024-06-17T00:00:00"/>
    <x v="340"/>
    <s v="Customer_0490"/>
    <s v="P2008"/>
    <s v="Jeans"/>
    <x v="0"/>
    <x v="12"/>
    <n v="1"/>
    <n v="1799"/>
    <n v="1799"/>
    <n v="0.05"/>
    <n v="89.95"/>
    <n v="1709.05"/>
    <n v="521.26"/>
    <s v="Lucknow"/>
    <s v="Uttar Pradesh"/>
    <s v="North"/>
    <x v="1"/>
    <s v="Standard"/>
    <n v="2024"/>
    <n v="6"/>
    <s v="June"/>
    <n v="0.30499999999999999"/>
    <n v="1619.1"/>
    <n v="0"/>
  </r>
  <r>
    <s v="ORD102797"/>
    <d v="2025-04-05T00:00:00"/>
    <x v="377"/>
    <s v="Customer_0141"/>
    <s v="P2023"/>
    <s v="Dumbbells"/>
    <x v="3"/>
    <x v="9"/>
    <n v="2"/>
    <n v="1599"/>
    <n v="3198"/>
    <n v="0.3"/>
    <n v="959.4"/>
    <n v="2238.6"/>
    <n v="425.33"/>
    <s v="Jaipur"/>
    <s v="Rajasthan"/>
    <s v="North"/>
    <x v="1"/>
    <s v="Standard"/>
    <n v="2025"/>
    <n v="4"/>
    <s v="April"/>
    <n v="0.19"/>
    <n v="1279.2"/>
    <n v="0"/>
  </r>
  <r>
    <s v="ORD102907"/>
    <d v="2025-04-22T00:00:00"/>
    <x v="460"/>
    <s v="Customer_0474"/>
    <s v="P2011"/>
    <s v="Sneakers"/>
    <x v="0"/>
    <x v="4"/>
    <n v="1"/>
    <n v="2499"/>
    <n v="2499"/>
    <n v="0.1"/>
    <n v="249.9"/>
    <n v="2249.1"/>
    <n v="652.24"/>
    <s v="Chennai"/>
    <s v="Tamil Nadu"/>
    <s v="South"/>
    <x v="4"/>
    <s v="Standard"/>
    <n v="2025"/>
    <n v="4"/>
    <s v="April"/>
    <n v="0.28999999999999998"/>
    <n v="1999.2"/>
    <n v="0"/>
  </r>
  <r>
    <s v="ORD103891"/>
    <d v="2024-11-17T00:00:00"/>
    <x v="582"/>
    <s v="Customer_0673"/>
    <s v="P2023"/>
    <s v="Dumbbells"/>
    <x v="3"/>
    <x v="9"/>
    <n v="1"/>
    <n v="1599"/>
    <n v="1599"/>
    <n v="0.05"/>
    <n v="79.95"/>
    <n v="1519.05"/>
    <n v="402.55"/>
    <s v="Kolkata"/>
    <s v="West Bengal"/>
    <s v="East"/>
    <x v="3"/>
    <s v="Standard"/>
    <n v="2024"/>
    <n v="11"/>
    <s v="November"/>
    <n v="0.26500000000000001"/>
    <n v="1439.1"/>
    <n v="0"/>
  </r>
  <r>
    <s v="ORD104344"/>
    <d v="2025-02-20T00:00:00"/>
    <x v="103"/>
    <s v="Customer_0453"/>
    <s v="P2018"/>
    <s v="Face Wash"/>
    <x v="4"/>
    <x v="11"/>
    <n v="2"/>
    <n v="399"/>
    <n v="798"/>
    <n v="0.05"/>
    <n v="39.9"/>
    <n v="758.1"/>
    <n v="276.70999999999998"/>
    <s v="Delhi"/>
    <s v="Delhi"/>
    <s v="North"/>
    <x v="4"/>
    <s v="Express"/>
    <n v="2025"/>
    <n v="2"/>
    <s v="February"/>
    <n v="0.36499999999999999"/>
    <n v="718.2"/>
    <n v="0"/>
  </r>
  <r>
    <s v="ORD100789"/>
    <d v="2024-05-03T00:00:00"/>
    <x v="68"/>
    <s v="Customer_0452"/>
    <s v="P2013"/>
    <s v="Mixer Grinder"/>
    <x v="1"/>
    <x v="1"/>
    <n v="1"/>
    <n v="3499"/>
    <n v="3499"/>
    <n v="0.05"/>
    <n v="174.95"/>
    <n v="3324.05"/>
    <n v="747.91"/>
    <s v="Bengaluru"/>
    <s v="Karnataka"/>
    <s v="South"/>
    <x v="1"/>
    <s v="Standard"/>
    <n v="2024"/>
    <n v="5"/>
    <s v="May"/>
    <n v="0.22500000000000001"/>
    <n v="3149.1"/>
    <n v="0"/>
  </r>
  <r>
    <s v="ORD101959"/>
    <d v="2025-07-02T00:00:00"/>
    <x v="454"/>
    <s v="Customer_0254"/>
    <s v="P2001"/>
    <s v="Smartphone"/>
    <x v="2"/>
    <x v="7"/>
    <n v="3"/>
    <n v="24999"/>
    <n v="74997"/>
    <n v="0.05"/>
    <n v="3749.85"/>
    <n v="71247.149999999994"/>
    <n v="10330.84"/>
    <s v="Mumbai"/>
    <s v="Maharashtra"/>
    <s v="West"/>
    <x v="1"/>
    <s v="Standard"/>
    <n v="2025"/>
    <n v="7"/>
    <s v="July"/>
    <n v="0.14499999999999999"/>
    <n v="67497.3"/>
    <n v="0"/>
  </r>
  <r>
    <s v="ORD102893"/>
    <d v="2025-01-01T00:00:00"/>
    <x v="317"/>
    <s v="Customer_0546"/>
    <s v="P2008"/>
    <s v="Jeans"/>
    <x v="0"/>
    <x v="12"/>
    <n v="1"/>
    <n v="1799"/>
    <n v="1799"/>
    <n v="0.2"/>
    <n v="359.8"/>
    <n v="1439.2"/>
    <n v="374.19"/>
    <s v="Jaipur"/>
    <s v="Rajasthan"/>
    <s v="North"/>
    <x v="4"/>
    <s v="Standard"/>
    <n v="2025"/>
    <n v="1"/>
    <s v="January"/>
    <n v="0.26"/>
    <n v="1079.4000000000001"/>
    <n v="0"/>
  </r>
  <r>
    <s v="ORD103162"/>
    <d v="2024-07-31T00:00:00"/>
    <x v="179"/>
    <s v="Customer_0367"/>
    <s v="P2023"/>
    <s v="Dumbbells"/>
    <x v="3"/>
    <x v="9"/>
    <n v="5"/>
    <n v="1599"/>
    <n v="7995"/>
    <n v="0.25"/>
    <n v="1998.75"/>
    <n v="5996.25"/>
    <n v="1229.23"/>
    <s v="Jaipur"/>
    <s v="Rajasthan"/>
    <s v="North"/>
    <x v="3"/>
    <s v="Standard"/>
    <n v="2024"/>
    <n v="7"/>
    <s v="July"/>
    <n v="0.20499999999999999"/>
    <n v="3997.5"/>
    <n v="0"/>
  </r>
  <r>
    <s v="ORD104922"/>
    <d v="2025-04-07T00:00:00"/>
    <x v="574"/>
    <s v="Customer_0330"/>
    <s v="P2024"/>
    <s v="Cricket Bat"/>
    <x v="3"/>
    <x v="6"/>
    <n v="2"/>
    <n v="2499"/>
    <n v="4998"/>
    <n v="0.2"/>
    <n v="999.6"/>
    <n v="3998.4"/>
    <n v="879.65"/>
    <s v="Pune"/>
    <s v="Maharashtra"/>
    <s v="West"/>
    <x v="3"/>
    <s v="Standard"/>
    <n v="2025"/>
    <n v="4"/>
    <s v="April"/>
    <n v="0.22"/>
    <n v="2998.8"/>
    <n v="0"/>
  </r>
  <r>
    <s v="ORD100222"/>
    <d v="2024-11-11T00:00:00"/>
    <x v="100"/>
    <s v="Customer_0169"/>
    <s v="P2019"/>
    <s v="Sunscreen"/>
    <x v="4"/>
    <x v="11"/>
    <n v="1"/>
    <n v="699"/>
    <n v="699"/>
    <n v="0.15"/>
    <n v="104.85"/>
    <n v="594.15"/>
    <n v="199.04"/>
    <s v="Jaipur"/>
    <s v="Rajasthan"/>
    <s v="North"/>
    <x v="1"/>
    <s v="Standard"/>
    <n v="2024"/>
    <n v="11"/>
    <s v="November"/>
    <n v="0.33500000000000002"/>
    <n v="489.3"/>
    <n v="0"/>
  </r>
  <r>
    <s v="ORD100563"/>
    <d v="2025-04-19T00:00:00"/>
    <x v="292"/>
    <s v="Customer_0095"/>
    <s v="P2020"/>
    <s v="Shampoo"/>
    <x v="4"/>
    <x v="10"/>
    <n v="2"/>
    <n v="599"/>
    <n v="1198"/>
    <n v="0.1"/>
    <n v="119.8"/>
    <n v="1078.2"/>
    <n v="377.37"/>
    <s v="Hyderabad"/>
    <s v="Telangana"/>
    <s v="South"/>
    <x v="1"/>
    <s v="Standard"/>
    <n v="2025"/>
    <n v="4"/>
    <s v="April"/>
    <n v="0.35"/>
    <n v="958.4"/>
    <n v="0"/>
  </r>
  <r>
    <s v="ORD102571"/>
    <d v="2024-09-28T00:00:00"/>
    <x v="462"/>
    <s v="Customer_0298"/>
    <s v="P2003"/>
    <s v="Laptop"/>
    <x v="2"/>
    <x v="2"/>
    <n v="1"/>
    <n v="59999"/>
    <n v="59999"/>
    <n v="0.2"/>
    <n v="11999.8"/>
    <n v="47999.199999999997"/>
    <n v="4799.92"/>
    <s v="Bengaluru"/>
    <s v="Karnataka"/>
    <s v="South"/>
    <x v="4"/>
    <s v="Express"/>
    <n v="2024"/>
    <n v="9"/>
    <s v="September"/>
    <n v="0.1"/>
    <n v="35999.4"/>
    <n v="0"/>
  </r>
  <r>
    <s v="ORD102615"/>
    <d v="2024-05-02T00:00:00"/>
    <x v="399"/>
    <s v="Customer_0019"/>
    <s v="P2016"/>
    <s v="Bedsheet Set"/>
    <x v="1"/>
    <x v="8"/>
    <n v="1"/>
    <n v="999"/>
    <n v="999"/>
    <n v="0.1"/>
    <n v="99.9"/>
    <n v="899.1"/>
    <n v="188.81"/>
    <s v="Kolkata"/>
    <s v="West Bengal"/>
    <s v="East"/>
    <x v="2"/>
    <s v="Standard"/>
    <n v="2024"/>
    <n v="5"/>
    <s v="May"/>
    <n v="0.21"/>
    <n v="799.2"/>
    <n v="0"/>
  </r>
  <r>
    <s v="ORD102774"/>
    <d v="2024-04-02T00:00:00"/>
    <x v="369"/>
    <s v="Customer_0450"/>
    <s v="P2007"/>
    <s v="T-Shirt"/>
    <x v="0"/>
    <x v="12"/>
    <n v="2"/>
    <n v="799"/>
    <n v="1598"/>
    <n v="0.15"/>
    <n v="239.7"/>
    <n v="1358.3"/>
    <n v="373.53"/>
    <s v="Hyderabad"/>
    <s v="Telangana"/>
    <s v="South"/>
    <x v="2"/>
    <s v="Standard"/>
    <n v="2024"/>
    <n v="4"/>
    <s v="April"/>
    <n v="0.27500000000000002"/>
    <n v="1118.5999999999999"/>
    <n v="0"/>
  </r>
  <r>
    <s v="ORD103978"/>
    <d v="2024-06-10T00:00:00"/>
    <x v="732"/>
    <s v="Customer_0167"/>
    <s v="P2019"/>
    <s v="Sunscreen"/>
    <x v="4"/>
    <x v="11"/>
    <n v="2"/>
    <n v="699"/>
    <n v="1398"/>
    <n v="0.05"/>
    <n v="69.900000000000006"/>
    <n v="1328.1"/>
    <n v="484.76"/>
    <s v="Pune"/>
    <s v="Maharashtra"/>
    <s v="West"/>
    <x v="1"/>
    <s v="Standard"/>
    <n v="2024"/>
    <n v="6"/>
    <s v="June"/>
    <n v="0.36499999999999999"/>
    <n v="1258.2"/>
    <n v="0"/>
  </r>
  <r>
    <s v="ORD104396"/>
    <d v="2025-12-03T00:00:00"/>
    <x v="462"/>
    <s v="Customer_0298"/>
    <s v="P2003"/>
    <s v="Laptop"/>
    <x v="2"/>
    <x v="2"/>
    <n v="1"/>
    <n v="59999"/>
    <n v="59999"/>
    <n v="0.05"/>
    <n v="2999.95"/>
    <n v="56999.05"/>
    <n v="8264.86"/>
    <s v="Bengaluru"/>
    <s v="Karnataka"/>
    <s v="South"/>
    <x v="3"/>
    <s v="Same Day"/>
    <n v="2025"/>
    <n v="12"/>
    <s v="December"/>
    <n v="0.14499999999999999"/>
    <n v="53999.1"/>
    <n v="0"/>
  </r>
  <r>
    <s v="ORD104421"/>
    <d v="2024-11-07T00:00:00"/>
    <x v="28"/>
    <s v="Customer_0467"/>
    <s v="P2010"/>
    <s v="Dress"/>
    <x v="0"/>
    <x v="0"/>
    <n v="1"/>
    <n v="1999"/>
    <n v="1999"/>
    <n v="0.1"/>
    <n v="199.9"/>
    <n v="1799.1"/>
    <n v="521.74"/>
    <s v="Kolkata"/>
    <s v="West Bengal"/>
    <s v="East"/>
    <x v="1"/>
    <s v="Express"/>
    <n v="2024"/>
    <n v="11"/>
    <s v="November"/>
    <n v="0.28999999999999998"/>
    <n v="1599.2"/>
    <n v="0"/>
  </r>
  <r>
    <s v="ORD104537"/>
    <d v="2025-12-22T00:00:00"/>
    <x v="35"/>
    <s v="Customer_0548"/>
    <s v="P2025"/>
    <s v="Football"/>
    <x v="3"/>
    <x v="6"/>
    <n v="1"/>
    <n v="999"/>
    <n v="999"/>
    <n v="0.15"/>
    <n v="149.85"/>
    <n v="849.15"/>
    <n v="199.55"/>
    <s v="Ahmedabad"/>
    <s v="Gujarat"/>
    <s v="West"/>
    <x v="1"/>
    <s v="Standard"/>
    <n v="2025"/>
    <n v="12"/>
    <s v="December"/>
    <n v="0.23499999999999999"/>
    <n v="699.3"/>
    <n v="0"/>
  </r>
  <r>
    <s v="ORD104848"/>
    <d v="2025-12-14T00:00:00"/>
    <x v="729"/>
    <s v="Customer_0537"/>
    <s v="P2020"/>
    <s v="Shampoo"/>
    <x v="4"/>
    <x v="10"/>
    <n v="3"/>
    <n v="599"/>
    <n v="1797"/>
    <n v="0.2"/>
    <n v="359.4"/>
    <n v="1437.6"/>
    <n v="460.03"/>
    <s v="Jaipur"/>
    <s v="Rajasthan"/>
    <s v="North"/>
    <x v="4"/>
    <s v="Express"/>
    <n v="2025"/>
    <n v="12"/>
    <s v="December"/>
    <n v="0.32"/>
    <n v="1078.2"/>
    <n v="0"/>
  </r>
  <r>
    <s v="ORD101271"/>
    <d v="2025-09-09T00:00:00"/>
    <x v="621"/>
    <s v="Customer_0407"/>
    <s v="P2010"/>
    <s v="Dress"/>
    <x v="0"/>
    <x v="0"/>
    <n v="1"/>
    <n v="1999"/>
    <n v="1999"/>
    <n v="0.1"/>
    <n v="199.9"/>
    <n v="1799.1"/>
    <n v="521.74"/>
    <s v="Pune"/>
    <s v="Maharashtra"/>
    <s v="West"/>
    <x v="2"/>
    <s v="Express"/>
    <n v="2025"/>
    <n v="9"/>
    <s v="September"/>
    <n v="0.28999999999999998"/>
    <n v="1599.2"/>
    <n v="0"/>
  </r>
  <r>
    <s v="ORD101367"/>
    <d v="2024-02-11T00:00:00"/>
    <x v="19"/>
    <s v="Customer_0715"/>
    <s v="P2009"/>
    <s v="Kurti"/>
    <x v="0"/>
    <x v="0"/>
    <n v="1"/>
    <n v="1199"/>
    <n v="1199"/>
    <n v="0.2"/>
    <n v="239.8"/>
    <n v="959.2"/>
    <n v="249.39"/>
    <s v="Ahmedabad"/>
    <s v="Gujarat"/>
    <s v="West"/>
    <x v="3"/>
    <s v="Standard"/>
    <n v="2024"/>
    <n v="2"/>
    <s v="February"/>
    <n v="0.26"/>
    <n v="719.4"/>
    <n v="0"/>
  </r>
  <r>
    <s v="ORD101734"/>
    <d v="2024-08-08T00:00:00"/>
    <x v="93"/>
    <s v="Customer_0409"/>
    <s v="P2006"/>
    <s v="Power Bank"/>
    <x v="2"/>
    <x v="3"/>
    <n v="1"/>
    <n v="1499"/>
    <n v="1499"/>
    <n v="0.15"/>
    <n v="224.85"/>
    <n v="1274.1500000000001"/>
    <n v="146.53"/>
    <s v="Kolkata"/>
    <s v="West Bengal"/>
    <s v="East"/>
    <x v="2"/>
    <s v="Standard"/>
    <n v="2024"/>
    <n v="8"/>
    <s v="August"/>
    <n v="0.115"/>
    <n v="1049.3"/>
    <n v="0"/>
  </r>
  <r>
    <s v="ORD102663"/>
    <d v="2024-12-01T00:00:00"/>
    <x v="172"/>
    <s v="Customer_0477"/>
    <s v="P2021"/>
    <s v="Perfume"/>
    <x v="4"/>
    <x v="13"/>
    <n v="2"/>
    <n v="1499"/>
    <n v="2998"/>
    <n v="0.1"/>
    <n v="299.8"/>
    <n v="2698.2"/>
    <n v="944.37"/>
    <s v="Ahmedabad"/>
    <s v="Gujarat"/>
    <s v="West"/>
    <x v="1"/>
    <s v="Standard"/>
    <n v="2024"/>
    <n v="12"/>
    <s v="December"/>
    <n v="0.35"/>
    <n v="2398.4"/>
    <n v="0"/>
  </r>
  <r>
    <s v="ORD102687"/>
    <d v="2024-05-31T00:00:00"/>
    <x v="118"/>
    <s v="Customer_0086"/>
    <s v="P2020"/>
    <s v="Shampoo"/>
    <x v="4"/>
    <x v="10"/>
    <n v="2"/>
    <n v="599"/>
    <n v="1198"/>
    <n v="0.1"/>
    <n v="119.8"/>
    <n v="1078.2"/>
    <n v="377.37"/>
    <s v="Jaipur"/>
    <s v="Rajasthan"/>
    <s v="North"/>
    <x v="1"/>
    <s v="Express"/>
    <n v="2024"/>
    <n v="5"/>
    <s v="May"/>
    <n v="0.35"/>
    <n v="958.4"/>
    <n v="0"/>
  </r>
  <r>
    <s v="ORD103986"/>
    <d v="2024-04-03T00:00:00"/>
    <x v="0"/>
    <s v="Customer_0658"/>
    <s v="P2014"/>
    <s v="Cookware Set"/>
    <x v="1"/>
    <x v="1"/>
    <n v="1"/>
    <n v="2999"/>
    <n v="2999"/>
    <n v="0.1"/>
    <n v="299.89999999999998"/>
    <n v="2699.1"/>
    <n v="566.80999999999995"/>
    <s v="Gurugram"/>
    <s v="Haryana"/>
    <s v="North"/>
    <x v="3"/>
    <s v="Express"/>
    <n v="2024"/>
    <n v="4"/>
    <s v="April"/>
    <n v="0.21"/>
    <n v="2399.1999999999998"/>
    <n v="0"/>
  </r>
  <r>
    <s v="ORD104052"/>
    <d v="2025-12-29T00:00:00"/>
    <x v="452"/>
    <s v="Customer_0023"/>
    <s v="P2012"/>
    <s v="Sandals"/>
    <x v="0"/>
    <x v="4"/>
    <n v="2"/>
    <n v="1299"/>
    <n v="2598"/>
    <n v="0.05"/>
    <n v="129.9"/>
    <n v="2468.1"/>
    <n v="752.77"/>
    <s v="Jaipur"/>
    <s v="Rajasthan"/>
    <s v="North"/>
    <x v="0"/>
    <s v="Standard"/>
    <n v="2025"/>
    <n v="12"/>
    <s v="December"/>
    <n v="0.30499999999999999"/>
    <n v="2338.1999999999998"/>
    <n v="0"/>
  </r>
  <r>
    <s v="ORD104600"/>
    <d v="2024-09-11T00:00:00"/>
    <x v="85"/>
    <s v="Customer_0583"/>
    <s v="P2022"/>
    <s v="Yoga Mat"/>
    <x v="3"/>
    <x v="9"/>
    <n v="2"/>
    <n v="899"/>
    <n v="1798"/>
    <n v="0"/>
    <n v="0"/>
    <n v="1798"/>
    <n v="503.44"/>
    <s v="Bengaluru"/>
    <s v="Karnataka"/>
    <s v="South"/>
    <x v="2"/>
    <s v="Same Day"/>
    <n v="2024"/>
    <n v="9"/>
    <s v="September"/>
    <n v="0.28000000000000003"/>
    <n v="1798"/>
    <n v="0"/>
  </r>
  <r>
    <s v="ORD100564"/>
    <d v="2024-12-30T00:00:00"/>
    <x v="784"/>
    <s v="Customer_0326"/>
    <s v="P2016"/>
    <s v="Bedsheet Set"/>
    <x v="1"/>
    <x v="8"/>
    <n v="1"/>
    <n v="999"/>
    <n v="999"/>
    <n v="0.05"/>
    <n v="49.95"/>
    <n v="949.05"/>
    <n v="213.54"/>
    <s v="Lucknow"/>
    <s v="Uttar Pradesh"/>
    <s v="North"/>
    <x v="4"/>
    <s v="Same Day"/>
    <n v="2024"/>
    <n v="12"/>
    <s v="December"/>
    <n v="0.22500000000000001"/>
    <n v="899.1"/>
    <n v="0"/>
  </r>
  <r>
    <s v="ORD100767"/>
    <d v="2025-02-09T00:00:00"/>
    <x v="583"/>
    <s v="Customer_0013"/>
    <s v="P2001"/>
    <s v="Smartphone"/>
    <x v="2"/>
    <x v="7"/>
    <n v="1"/>
    <n v="24999"/>
    <n v="24999"/>
    <n v="0.25"/>
    <n v="6249.75"/>
    <n v="18749.25"/>
    <n v="1593.69"/>
    <s v="Bengaluru"/>
    <s v="Karnataka"/>
    <s v="South"/>
    <x v="4"/>
    <s v="Express"/>
    <n v="2025"/>
    <n v="2"/>
    <s v="February"/>
    <n v="8.5000000000000006E-2"/>
    <n v="12499.5"/>
    <n v="0"/>
  </r>
  <r>
    <s v="ORD103589"/>
    <d v="2025-06-09T00:00:00"/>
    <x v="199"/>
    <s v="Customer_0553"/>
    <s v="P2007"/>
    <s v="T-Shirt"/>
    <x v="0"/>
    <x v="12"/>
    <n v="2"/>
    <n v="799"/>
    <n v="1598"/>
    <n v="0.05"/>
    <n v="79.900000000000006"/>
    <n v="1518.1"/>
    <n v="463.02"/>
    <s v="Lucknow"/>
    <s v="Uttar Pradesh"/>
    <s v="North"/>
    <x v="1"/>
    <s v="Standard"/>
    <n v="2025"/>
    <n v="6"/>
    <s v="June"/>
    <n v="0.30499999999999999"/>
    <n v="1438.2"/>
    <n v="0"/>
  </r>
  <r>
    <s v="ORD103886"/>
    <d v="2024-02-20T00:00:00"/>
    <x v="490"/>
    <s v="Customer_0106"/>
    <s v="P2013"/>
    <s v="Mixer Grinder"/>
    <x v="1"/>
    <x v="1"/>
    <n v="2"/>
    <n v="3499"/>
    <n v="6998"/>
    <n v="0.15"/>
    <n v="1049.7"/>
    <n v="5948.3"/>
    <n v="1159.92"/>
    <s v="Noida"/>
    <s v="Uttar Pradesh"/>
    <s v="North"/>
    <x v="1"/>
    <s v="Same Day"/>
    <n v="2024"/>
    <n v="2"/>
    <s v="February"/>
    <n v="0.19500000000000001"/>
    <n v="4898.6000000000004"/>
    <n v="0"/>
  </r>
  <r>
    <s v="ORD103990"/>
    <d v="2025-11-24T00:00:00"/>
    <x v="256"/>
    <s v="Customer_0168"/>
    <s v="P2008"/>
    <s v="Jeans"/>
    <x v="0"/>
    <x v="12"/>
    <n v="2"/>
    <n v="1799"/>
    <n v="3598"/>
    <n v="0.2"/>
    <n v="719.6"/>
    <n v="2878.4"/>
    <n v="748.38"/>
    <s v="Kolkata"/>
    <s v="West Bengal"/>
    <s v="East"/>
    <x v="3"/>
    <s v="Same Day"/>
    <n v="2025"/>
    <n v="11"/>
    <s v="November"/>
    <n v="0.26"/>
    <n v="2158.8000000000002"/>
    <n v="0"/>
  </r>
  <r>
    <s v="ORD104687"/>
    <d v="2024-11-02T00:00:00"/>
    <x v="586"/>
    <s v="Customer_0538"/>
    <s v="P2006"/>
    <s v="Power Bank"/>
    <x v="2"/>
    <x v="3"/>
    <n v="1"/>
    <n v="1499"/>
    <n v="1499"/>
    <n v="0.1"/>
    <n v="149.9"/>
    <n v="1349.1"/>
    <n v="175.38"/>
    <s v="Pune"/>
    <s v="Maharashtra"/>
    <s v="West"/>
    <x v="2"/>
    <s v="Standard"/>
    <n v="2024"/>
    <n v="11"/>
    <s v="November"/>
    <n v="0.13"/>
    <n v="1199.2"/>
    <n v="0"/>
  </r>
  <r>
    <s v="ORD100160"/>
    <d v="2024-09-23T00:00:00"/>
    <x v="194"/>
    <s v="Customer_0124"/>
    <s v="P2020"/>
    <s v="Shampoo"/>
    <x v="4"/>
    <x v="10"/>
    <n v="2"/>
    <n v="599"/>
    <n v="1198"/>
    <n v="0"/>
    <n v="0"/>
    <n v="1198"/>
    <n v="455.24"/>
    <s v="Bengaluru"/>
    <s v="Karnataka"/>
    <s v="South"/>
    <x v="1"/>
    <s v="Standard"/>
    <n v="2024"/>
    <n v="9"/>
    <s v="September"/>
    <n v="0.38"/>
    <n v="1198"/>
    <n v="0"/>
  </r>
  <r>
    <s v="ORD100364"/>
    <d v="2024-06-27T00:00:00"/>
    <x v="726"/>
    <s v="Customer_0523"/>
    <s v="P2017"/>
    <s v="Office Chair"/>
    <x v="1"/>
    <x v="5"/>
    <n v="3"/>
    <n v="5999"/>
    <n v="17997"/>
    <n v="0.05"/>
    <n v="899.85"/>
    <n v="17097.150000000001"/>
    <n v="3846.86"/>
    <s v="Jaipur"/>
    <s v="Rajasthan"/>
    <s v="North"/>
    <x v="3"/>
    <s v="Standard"/>
    <n v="2024"/>
    <n v="6"/>
    <s v="June"/>
    <n v="0.22500000000000001"/>
    <n v="16197.3"/>
    <n v="0"/>
  </r>
  <r>
    <s v="ORD101787"/>
    <d v="2024-02-01T00:00:00"/>
    <x v="225"/>
    <s v="Customer_0111"/>
    <s v="P2001"/>
    <s v="Smartphone"/>
    <x v="2"/>
    <x v="7"/>
    <n v="1"/>
    <n v="24999"/>
    <n v="24999"/>
    <n v="0.3"/>
    <n v="7499.7"/>
    <n v="17499.3"/>
    <n v="1224.95"/>
    <s v="Noida"/>
    <s v="Uttar Pradesh"/>
    <s v="North"/>
    <x v="4"/>
    <s v="Standard"/>
    <n v="2024"/>
    <n v="2"/>
    <s v="February"/>
    <n v="7.0000000000000007E-2"/>
    <n v="9999.6"/>
    <n v="0"/>
  </r>
  <r>
    <s v="ORD102456"/>
    <d v="2025-02-18T00:00:00"/>
    <x v="289"/>
    <s v="Customer_0505"/>
    <s v="P2010"/>
    <s v="Dress"/>
    <x v="0"/>
    <x v="0"/>
    <n v="3"/>
    <n v="1999"/>
    <n v="5997"/>
    <n v="0.15"/>
    <n v="899.55"/>
    <n v="5097.45"/>
    <n v="1401.8"/>
    <s v="Noida"/>
    <s v="Uttar Pradesh"/>
    <s v="North"/>
    <x v="1"/>
    <s v="Standard"/>
    <n v="2025"/>
    <n v="2"/>
    <s v="February"/>
    <n v="0.27500000000000002"/>
    <n v="4197.8999999999996"/>
    <n v="0"/>
  </r>
  <r>
    <s v="ORD102916"/>
    <d v="2025-04-08T00:00:00"/>
    <x v="506"/>
    <s v="Customer_0127"/>
    <s v="P2016"/>
    <s v="Bedsheet Set"/>
    <x v="1"/>
    <x v="8"/>
    <n v="2"/>
    <n v="999"/>
    <n v="1998"/>
    <n v="0.05"/>
    <n v="99.9"/>
    <n v="1898.1"/>
    <n v="427.07"/>
    <s v="Bengaluru"/>
    <s v="Karnataka"/>
    <s v="South"/>
    <x v="2"/>
    <s v="Standard"/>
    <n v="2025"/>
    <n v="4"/>
    <s v="April"/>
    <n v="0.22500000000000001"/>
    <n v="1798.2"/>
    <n v="0"/>
  </r>
  <r>
    <s v="ORD102930"/>
    <d v="2025-07-23T00:00:00"/>
    <x v="409"/>
    <s v="Customer_0319"/>
    <s v="P2021"/>
    <s v="Perfume"/>
    <x v="4"/>
    <x v="13"/>
    <n v="1"/>
    <n v="1499"/>
    <n v="1499"/>
    <n v="0.15"/>
    <n v="224.85"/>
    <n v="1274.1500000000001"/>
    <n v="426.84"/>
    <s v="Pune"/>
    <s v="Maharashtra"/>
    <s v="West"/>
    <x v="4"/>
    <s v="Standard"/>
    <n v="2025"/>
    <n v="7"/>
    <s v="July"/>
    <n v="0.33500000000000002"/>
    <n v="1049.3"/>
    <n v="0"/>
  </r>
  <r>
    <s v="ORD103213"/>
    <d v="2025-07-17T00:00:00"/>
    <x v="712"/>
    <s v="Customer_0376"/>
    <s v="P2005"/>
    <s v="Keyboard"/>
    <x v="2"/>
    <x v="3"/>
    <n v="2"/>
    <n v="1299"/>
    <n v="2598"/>
    <n v="0.1"/>
    <n v="259.8"/>
    <n v="2338.1999999999998"/>
    <n v="303.97000000000003"/>
    <s v="Ahmedabad"/>
    <s v="Gujarat"/>
    <s v="West"/>
    <x v="2"/>
    <s v="Standard"/>
    <n v="2025"/>
    <n v="7"/>
    <s v="July"/>
    <n v="0.13"/>
    <n v="2078.4"/>
    <n v="0"/>
  </r>
  <r>
    <s v="ORD103887"/>
    <d v="2024-09-12T00:00:00"/>
    <x v="599"/>
    <s v="Customer_0161"/>
    <s v="P2002"/>
    <s v="Wireless Earbuds"/>
    <x v="2"/>
    <x v="7"/>
    <n v="1"/>
    <n v="2999"/>
    <n v="2999"/>
    <n v="0"/>
    <n v="0"/>
    <n v="2999"/>
    <n v="479.84"/>
    <s v="Bengaluru"/>
    <s v="Karnataka"/>
    <s v="South"/>
    <x v="3"/>
    <s v="Express"/>
    <n v="2024"/>
    <n v="9"/>
    <s v="September"/>
    <n v="0.16"/>
    <n v="2999"/>
    <n v="0"/>
  </r>
  <r>
    <s v="ORD104880"/>
    <d v="2024-04-06T00:00:00"/>
    <x v="717"/>
    <s v="Customer_0594"/>
    <s v="P2004"/>
    <s v="Wireless Mouse"/>
    <x v="2"/>
    <x v="3"/>
    <n v="2"/>
    <n v="899"/>
    <n v="1798"/>
    <n v="0.25"/>
    <n v="449.5"/>
    <n v="1348.5"/>
    <n v="114.62"/>
    <s v="Bengaluru"/>
    <s v="Karnataka"/>
    <s v="South"/>
    <x v="0"/>
    <s v="Standard"/>
    <n v="2024"/>
    <n v="4"/>
    <s v="April"/>
    <n v="8.5000000000000006E-2"/>
    <n v="899"/>
    <n v="0"/>
  </r>
  <r>
    <s v="ORD101319"/>
    <d v="2025-04-18T00:00:00"/>
    <x v="327"/>
    <s v="Customer_0721"/>
    <s v="P2002"/>
    <s v="Wireless Earbuds"/>
    <x v="2"/>
    <x v="7"/>
    <n v="1"/>
    <n v="2999"/>
    <n v="2999"/>
    <n v="0.2"/>
    <n v="599.79999999999995"/>
    <n v="2399.1999999999998"/>
    <n v="239.92"/>
    <s v="Hyderabad"/>
    <s v="Telangana"/>
    <s v="South"/>
    <x v="1"/>
    <s v="Standard"/>
    <n v="2025"/>
    <n v="4"/>
    <s v="April"/>
    <n v="0.1"/>
    <n v="1799.4"/>
    <n v="0"/>
  </r>
  <r>
    <s v="ORD101452"/>
    <d v="2024-04-14T00:00:00"/>
    <x v="611"/>
    <s v="Customer_0076"/>
    <s v="P2021"/>
    <s v="Perfume"/>
    <x v="4"/>
    <x v="13"/>
    <n v="1"/>
    <n v="1499"/>
    <n v="1499"/>
    <n v="0.05"/>
    <n v="74.95"/>
    <n v="1424.05"/>
    <n v="519.78"/>
    <s v="Bengaluru"/>
    <s v="Karnataka"/>
    <s v="South"/>
    <x v="4"/>
    <s v="Express"/>
    <n v="2024"/>
    <n v="4"/>
    <s v="April"/>
    <n v="0.36499999999999999"/>
    <n v="1349.1"/>
    <n v="0"/>
  </r>
  <r>
    <s v="ORD102697"/>
    <d v="2024-05-23T00:00:00"/>
    <x v="424"/>
    <s v="Customer_0768"/>
    <s v="P2019"/>
    <s v="Sunscreen"/>
    <x v="4"/>
    <x v="11"/>
    <n v="2"/>
    <n v="699"/>
    <n v="1398"/>
    <n v="0.1"/>
    <n v="139.80000000000001"/>
    <n v="1258.2"/>
    <n v="440.37"/>
    <s v="Lucknow"/>
    <s v="Uttar Pradesh"/>
    <s v="North"/>
    <x v="2"/>
    <s v="Express"/>
    <n v="2024"/>
    <n v="5"/>
    <s v="May"/>
    <n v="0.35"/>
    <n v="1118.4000000000001"/>
    <n v="0"/>
  </r>
  <r>
    <s v="ORD102950"/>
    <d v="2024-05-04T00:00:00"/>
    <x v="793"/>
    <s v="Customer_0784"/>
    <s v="P2011"/>
    <s v="Sneakers"/>
    <x v="0"/>
    <x v="4"/>
    <n v="1"/>
    <n v="2499"/>
    <n v="2499"/>
    <n v="0.2"/>
    <n v="499.8"/>
    <n v="1999.2"/>
    <n v="519.79"/>
    <s v="Gurugram"/>
    <s v="Haryana"/>
    <s v="North"/>
    <x v="1"/>
    <s v="Standard"/>
    <n v="2024"/>
    <n v="5"/>
    <s v="May"/>
    <n v="0.26"/>
    <n v="1499.4"/>
    <n v="0"/>
  </r>
  <r>
    <s v="ORD103833"/>
    <d v="2024-01-13T00:00:00"/>
    <x v="238"/>
    <s v="Customer_0731"/>
    <s v="P2025"/>
    <s v="Football"/>
    <x v="3"/>
    <x v="6"/>
    <n v="2"/>
    <n v="999"/>
    <n v="1998"/>
    <n v="0.3"/>
    <n v="599.4"/>
    <n v="1398.6"/>
    <n v="265.73"/>
    <s v="Mumbai"/>
    <s v="Maharashtra"/>
    <s v="West"/>
    <x v="1"/>
    <s v="Standard"/>
    <n v="2024"/>
    <n v="1"/>
    <s v="January"/>
    <n v="0.19"/>
    <n v="799.2"/>
    <n v="0"/>
  </r>
  <r>
    <s v="ORD100525"/>
    <d v="2024-03-04T00:00:00"/>
    <x v="709"/>
    <s v="Customer_0288"/>
    <s v="P2006"/>
    <s v="Power Bank"/>
    <x v="2"/>
    <x v="3"/>
    <n v="1"/>
    <n v="1499"/>
    <n v="1499"/>
    <n v="0.25"/>
    <n v="374.75"/>
    <n v="1124.25"/>
    <n v="95.56"/>
    <s v="Pune"/>
    <s v="Maharashtra"/>
    <s v="West"/>
    <x v="4"/>
    <s v="Standard"/>
    <n v="2024"/>
    <n v="3"/>
    <s v="March"/>
    <n v="8.5000000000000006E-2"/>
    <n v="749.5"/>
    <n v="0"/>
  </r>
  <r>
    <s v="ORD101845"/>
    <d v="2024-08-15T00:00:00"/>
    <x v="641"/>
    <s v="Customer_0220"/>
    <s v="P2024"/>
    <s v="Cricket Bat"/>
    <x v="3"/>
    <x v="6"/>
    <n v="2"/>
    <n v="2499"/>
    <n v="4998"/>
    <n v="0"/>
    <n v="0"/>
    <n v="4998"/>
    <n v="1399.44"/>
    <s v="Hyderabad"/>
    <s v="Telangana"/>
    <s v="South"/>
    <x v="2"/>
    <s v="Same Day"/>
    <n v="2024"/>
    <n v="8"/>
    <s v="August"/>
    <n v="0.28000000000000003"/>
    <n v="4998"/>
    <n v="0"/>
  </r>
  <r>
    <s v="ORD104391"/>
    <d v="2024-05-13T00:00:00"/>
    <x v="412"/>
    <s v="Customer_0189"/>
    <s v="P2005"/>
    <s v="Keyboard"/>
    <x v="2"/>
    <x v="3"/>
    <n v="2"/>
    <n v="1299"/>
    <n v="2598"/>
    <n v="0.05"/>
    <n v="129.9"/>
    <n v="2468.1"/>
    <n v="357.87"/>
    <s v="Pune"/>
    <s v="Maharashtra"/>
    <s v="West"/>
    <x v="4"/>
    <s v="Standard"/>
    <n v="2024"/>
    <n v="5"/>
    <s v="May"/>
    <n v="0.14499999999999999"/>
    <n v="2338.1999999999998"/>
    <n v="0"/>
  </r>
  <r>
    <s v="ORD101397"/>
    <d v="2024-07-21T00:00:00"/>
    <x v="225"/>
    <s v="Customer_0111"/>
    <s v="P2013"/>
    <s v="Mixer Grinder"/>
    <x v="1"/>
    <x v="1"/>
    <n v="1"/>
    <n v="3499"/>
    <n v="3499"/>
    <n v="0.1"/>
    <n v="349.9"/>
    <n v="3149.1"/>
    <n v="661.31"/>
    <s v="Ahmedabad"/>
    <s v="Gujarat"/>
    <s v="West"/>
    <x v="1"/>
    <s v="Standard"/>
    <n v="2024"/>
    <n v="7"/>
    <s v="July"/>
    <n v="0.21"/>
    <n v="2799.2"/>
    <n v="0"/>
  </r>
  <r>
    <s v="ORD103105"/>
    <d v="2025-02-14T00:00:00"/>
    <x v="451"/>
    <s v="Customer_0724"/>
    <s v="P2003"/>
    <s v="Laptop"/>
    <x v="2"/>
    <x v="2"/>
    <n v="1"/>
    <n v="59999"/>
    <n v="59999"/>
    <n v="0.15"/>
    <n v="8999.85"/>
    <n v="50999.15"/>
    <n v="5864.9"/>
    <s v="Delhi"/>
    <s v="Delhi"/>
    <s v="North"/>
    <x v="2"/>
    <s v="Standard"/>
    <n v="2025"/>
    <n v="2"/>
    <s v="February"/>
    <n v="0.115"/>
    <n v="41999.3"/>
    <n v="0"/>
  </r>
  <r>
    <s v="ORD103461"/>
    <d v="2025-01-16T00:00:00"/>
    <x v="655"/>
    <s v="Customer_0273"/>
    <s v="P2006"/>
    <s v="Power Bank"/>
    <x v="2"/>
    <x v="3"/>
    <n v="2"/>
    <n v="1499"/>
    <n v="2998"/>
    <n v="0.1"/>
    <n v="299.8"/>
    <n v="2698.2"/>
    <n v="350.77"/>
    <s v="Pune"/>
    <s v="Maharashtra"/>
    <s v="West"/>
    <x v="4"/>
    <s v="Standard"/>
    <n v="2025"/>
    <n v="1"/>
    <s v="January"/>
    <n v="0.13"/>
    <n v="2398.4"/>
    <n v="0"/>
  </r>
  <r>
    <s v="ORD104369"/>
    <d v="2025-12-03T00:00:00"/>
    <x v="720"/>
    <s v="Customer_0102"/>
    <s v="P2001"/>
    <s v="Smartphone"/>
    <x v="2"/>
    <x v="7"/>
    <n v="1"/>
    <n v="24999"/>
    <n v="24999"/>
    <n v="0.2"/>
    <n v="4999.8"/>
    <n v="19999.2"/>
    <n v="1999.92"/>
    <s v="Gurugram"/>
    <s v="Haryana"/>
    <s v="North"/>
    <x v="1"/>
    <s v="Express"/>
    <n v="2025"/>
    <n v="12"/>
    <s v="December"/>
    <n v="0.1"/>
    <n v="14999.4"/>
    <n v="0"/>
  </r>
  <r>
    <s v="ORD101875"/>
    <d v="2025-10-07T00:00:00"/>
    <x v="525"/>
    <s v="Customer_0694"/>
    <s v="P2013"/>
    <s v="Mixer Grinder"/>
    <x v="1"/>
    <x v="1"/>
    <n v="1"/>
    <n v="3499"/>
    <n v="3499"/>
    <n v="0.2"/>
    <n v="699.8"/>
    <n v="2799.2"/>
    <n v="503.86"/>
    <s v="Gurugram"/>
    <s v="Haryana"/>
    <s v="North"/>
    <x v="4"/>
    <s v="Express"/>
    <n v="2025"/>
    <n v="10"/>
    <s v="October"/>
    <n v="0.18"/>
    <n v="2099.4"/>
    <n v="0"/>
  </r>
  <r>
    <s v="ORD102340"/>
    <d v="2025-10-22T00:00:00"/>
    <x v="220"/>
    <s v="Customer_0557"/>
    <s v="P2012"/>
    <s v="Sandals"/>
    <x v="0"/>
    <x v="4"/>
    <n v="1"/>
    <n v="1299"/>
    <n v="1299"/>
    <n v="0.15"/>
    <n v="194.85"/>
    <n v="1104.1500000000001"/>
    <n v="303.64"/>
    <s v="Bengaluru"/>
    <s v="Karnataka"/>
    <s v="South"/>
    <x v="1"/>
    <s v="Standard"/>
    <n v="2025"/>
    <n v="10"/>
    <s v="October"/>
    <n v="0.27500000000000002"/>
    <n v="909.3"/>
    <n v="0"/>
  </r>
  <r>
    <s v="ORD102659"/>
    <d v="2024-03-27T00:00:00"/>
    <x v="272"/>
    <s v="Customer_0448"/>
    <s v="P2001"/>
    <s v="Smartphone"/>
    <x v="2"/>
    <x v="7"/>
    <n v="2"/>
    <n v="24999"/>
    <n v="49998"/>
    <n v="0.1"/>
    <n v="4999.8"/>
    <n v="44998.2"/>
    <n v="5849.77"/>
    <s v="Chennai"/>
    <s v="Tamil Nadu"/>
    <s v="South"/>
    <x v="0"/>
    <s v="Express"/>
    <n v="2024"/>
    <n v="3"/>
    <s v="March"/>
    <n v="0.13"/>
    <n v="39998.400000000001"/>
    <n v="0"/>
  </r>
  <r>
    <s v="ORD103386"/>
    <d v="2025-08-19T00:00:00"/>
    <x v="95"/>
    <s v="Customer_0551"/>
    <s v="P2008"/>
    <s v="Jeans"/>
    <x v="0"/>
    <x v="12"/>
    <n v="1"/>
    <n v="1799"/>
    <n v="1799"/>
    <n v="0"/>
    <n v="0"/>
    <n v="1799"/>
    <n v="575.67999999999995"/>
    <s v="Gurugram"/>
    <s v="Haryana"/>
    <s v="North"/>
    <x v="1"/>
    <s v="Standard"/>
    <n v="2025"/>
    <n v="8"/>
    <s v="August"/>
    <n v="0.32"/>
    <n v="1799"/>
    <n v="0"/>
  </r>
  <r>
    <s v="ORD104238"/>
    <d v="2025-08-23T00:00:00"/>
    <x v="208"/>
    <s v="Customer_0059"/>
    <s v="P2002"/>
    <s v="Wireless Earbuds"/>
    <x v="2"/>
    <x v="7"/>
    <n v="1"/>
    <n v="2999"/>
    <n v="2999"/>
    <n v="0.2"/>
    <n v="599.79999999999995"/>
    <n v="2399.1999999999998"/>
    <n v="239.92"/>
    <s v="Jaipur"/>
    <s v="Rajasthan"/>
    <s v="North"/>
    <x v="4"/>
    <s v="Standard"/>
    <n v="2025"/>
    <n v="8"/>
    <s v="August"/>
    <n v="0.1"/>
    <n v="1799.4"/>
    <n v="0"/>
  </r>
  <r>
    <s v="ORD104485"/>
    <d v="2024-09-22T00:00:00"/>
    <x v="653"/>
    <s v="Customer_0264"/>
    <s v="P2011"/>
    <s v="Sneakers"/>
    <x v="0"/>
    <x v="4"/>
    <n v="1"/>
    <n v="2499"/>
    <n v="2499"/>
    <n v="0.1"/>
    <n v="249.9"/>
    <n v="2249.1"/>
    <n v="652.24"/>
    <s v="Bengaluru"/>
    <s v="Karnataka"/>
    <s v="South"/>
    <x v="1"/>
    <s v="Express"/>
    <n v="2024"/>
    <n v="9"/>
    <s v="September"/>
    <n v="0.28999999999999998"/>
    <n v="1999.2"/>
    <n v="0"/>
  </r>
  <r>
    <s v="ORD104716"/>
    <d v="2024-03-17T00:00:00"/>
    <x v="99"/>
    <s v="Customer_0498"/>
    <s v="P2011"/>
    <s v="Sneakers"/>
    <x v="0"/>
    <x v="4"/>
    <n v="1"/>
    <n v="2499"/>
    <n v="2499"/>
    <n v="0"/>
    <n v="0"/>
    <n v="2499"/>
    <n v="799.68"/>
    <s v="Hyderabad"/>
    <s v="Telangana"/>
    <s v="South"/>
    <x v="0"/>
    <s v="Same Day"/>
    <n v="2024"/>
    <n v="3"/>
    <s v="March"/>
    <n v="0.32"/>
    <n v="2499"/>
    <n v="0"/>
  </r>
  <r>
    <s v="ORD100334"/>
    <d v="2024-01-23T00:00:00"/>
    <x v="493"/>
    <s v="Customer_0528"/>
    <s v="P2002"/>
    <s v="Wireless Earbuds"/>
    <x v="2"/>
    <x v="7"/>
    <n v="5"/>
    <n v="2999"/>
    <n v="14995"/>
    <n v="0.1"/>
    <n v="1499.5"/>
    <n v="13495.5"/>
    <n v="1754.42"/>
    <s v="Kolkata"/>
    <s v="West Bengal"/>
    <s v="East"/>
    <x v="1"/>
    <s v="Express"/>
    <n v="2024"/>
    <n v="1"/>
    <s v="January"/>
    <n v="0.13"/>
    <n v="11996"/>
    <n v="0"/>
  </r>
  <r>
    <s v="ORD100478"/>
    <d v="2024-03-07T00:00:00"/>
    <x v="530"/>
    <s v="Customer_0789"/>
    <s v="P2011"/>
    <s v="Sneakers"/>
    <x v="0"/>
    <x v="4"/>
    <n v="1"/>
    <n v="2499"/>
    <n v="2499"/>
    <n v="0.1"/>
    <n v="249.9"/>
    <n v="2249.1"/>
    <n v="652.24"/>
    <s v="Mumbai"/>
    <s v="Maharashtra"/>
    <s v="West"/>
    <x v="2"/>
    <s v="Express"/>
    <n v="2024"/>
    <n v="3"/>
    <s v="March"/>
    <n v="0.28999999999999998"/>
    <n v="1999.2"/>
    <n v="0"/>
  </r>
  <r>
    <s v="ORD100758"/>
    <d v="2024-07-21T00:00:00"/>
    <x v="632"/>
    <s v="Customer_0560"/>
    <s v="P2016"/>
    <s v="Bedsheet Set"/>
    <x v="1"/>
    <x v="8"/>
    <n v="2"/>
    <n v="999"/>
    <n v="1998"/>
    <n v="0"/>
    <n v="0"/>
    <n v="1998"/>
    <n v="479.52"/>
    <s v="Hyderabad"/>
    <s v="Telangana"/>
    <s v="South"/>
    <x v="2"/>
    <s v="Same Day"/>
    <n v="2024"/>
    <n v="7"/>
    <s v="July"/>
    <n v="0.24"/>
    <n v="1998"/>
    <n v="0"/>
  </r>
  <r>
    <s v="ORD101934"/>
    <d v="2025-10-23T00:00:00"/>
    <x v="459"/>
    <s v="Customer_0062"/>
    <s v="P2012"/>
    <s v="Sandals"/>
    <x v="0"/>
    <x v="4"/>
    <n v="1"/>
    <n v="1299"/>
    <n v="1299"/>
    <n v="0.2"/>
    <n v="259.8"/>
    <n v="1039.2"/>
    <n v="270.19"/>
    <s v="Noida"/>
    <s v="Uttar Pradesh"/>
    <s v="North"/>
    <x v="3"/>
    <s v="Same Day"/>
    <n v="2025"/>
    <n v="10"/>
    <s v="October"/>
    <n v="0.26"/>
    <n v="779.4"/>
    <n v="0"/>
  </r>
  <r>
    <s v="ORD102117"/>
    <d v="2025-03-30T00:00:00"/>
    <x v="645"/>
    <s v="Customer_0392"/>
    <s v="P2006"/>
    <s v="Power Bank"/>
    <x v="2"/>
    <x v="3"/>
    <n v="1"/>
    <n v="1499"/>
    <n v="1499"/>
    <n v="0.05"/>
    <n v="74.95"/>
    <n v="1424.05"/>
    <n v="206.49"/>
    <s v="Ahmedabad"/>
    <s v="Gujarat"/>
    <s v="West"/>
    <x v="1"/>
    <s v="Same Day"/>
    <n v="2025"/>
    <n v="3"/>
    <s v="March"/>
    <n v="0.14499999999999999"/>
    <n v="1349.1"/>
    <n v="0"/>
  </r>
  <r>
    <s v="ORD102215"/>
    <d v="2024-05-11T00:00:00"/>
    <x v="214"/>
    <s v="Customer_0129"/>
    <s v="P2015"/>
    <s v="Table Lamp"/>
    <x v="1"/>
    <x v="8"/>
    <n v="2"/>
    <n v="1299"/>
    <n v="2598"/>
    <n v="0.15"/>
    <n v="389.7"/>
    <n v="2208.3000000000002"/>
    <n v="430.62"/>
    <s v="Lucknow"/>
    <s v="Uttar Pradesh"/>
    <s v="North"/>
    <x v="2"/>
    <s v="Express"/>
    <n v="2024"/>
    <n v="5"/>
    <s v="May"/>
    <n v="0.19500000000000001"/>
    <n v="1818.6"/>
    <n v="0"/>
  </r>
  <r>
    <s v="ORD102591"/>
    <d v="2024-04-04T00:00:00"/>
    <x v="699"/>
    <s v="Customer_0143"/>
    <s v="P2001"/>
    <s v="Smartphone"/>
    <x v="2"/>
    <x v="7"/>
    <n v="3"/>
    <n v="24999"/>
    <n v="74997"/>
    <n v="0.15"/>
    <n v="11249.55"/>
    <n v="63747.45"/>
    <n v="7330.96"/>
    <s v="Ahmedabad"/>
    <s v="Gujarat"/>
    <s v="West"/>
    <x v="1"/>
    <s v="Standard"/>
    <n v="2024"/>
    <n v="4"/>
    <s v="April"/>
    <n v="0.115"/>
    <n v="52497.9"/>
    <n v="0"/>
  </r>
  <r>
    <s v="ORD102831"/>
    <d v="2024-12-05T00:00:00"/>
    <x v="609"/>
    <s v="Customer_0180"/>
    <s v="P2016"/>
    <s v="Bedsheet Set"/>
    <x v="1"/>
    <x v="8"/>
    <n v="1"/>
    <n v="999"/>
    <n v="999"/>
    <n v="0.15"/>
    <n v="149.85"/>
    <n v="849.15"/>
    <n v="165.58"/>
    <s v="Pune"/>
    <s v="Maharashtra"/>
    <s v="West"/>
    <x v="1"/>
    <s v="Same Day"/>
    <n v="2024"/>
    <n v="12"/>
    <s v="December"/>
    <n v="0.19500000000000001"/>
    <n v="699.3"/>
    <n v="0"/>
  </r>
  <r>
    <s v="ORD103180"/>
    <d v="2024-05-05T00:00:00"/>
    <x v="31"/>
    <s v="Customer_0093"/>
    <s v="P2020"/>
    <s v="Shampoo"/>
    <x v="4"/>
    <x v="10"/>
    <n v="3"/>
    <n v="599"/>
    <n v="1797"/>
    <n v="0.1"/>
    <n v="179.7"/>
    <n v="1617.3"/>
    <n v="566.04999999999995"/>
    <s v="Bengaluru"/>
    <s v="Karnataka"/>
    <s v="South"/>
    <x v="4"/>
    <s v="Standard"/>
    <n v="2024"/>
    <n v="5"/>
    <s v="May"/>
    <n v="0.35"/>
    <n v="1437.6"/>
    <n v="0"/>
  </r>
  <r>
    <s v="ORD103446"/>
    <d v="2024-02-13T00:00:00"/>
    <x v="765"/>
    <s v="Customer_0458"/>
    <s v="P2006"/>
    <s v="Power Bank"/>
    <x v="2"/>
    <x v="3"/>
    <n v="3"/>
    <n v="1499"/>
    <n v="4497"/>
    <n v="0.05"/>
    <n v="224.85"/>
    <n v="4272.1499999999996"/>
    <n v="619.46"/>
    <s v="Pune"/>
    <s v="Maharashtra"/>
    <s v="West"/>
    <x v="1"/>
    <s v="Standard"/>
    <n v="2024"/>
    <n v="2"/>
    <s v="February"/>
    <n v="0.14499999999999999"/>
    <n v="4047.3"/>
    <n v="0"/>
  </r>
  <r>
    <s v="ORD103663"/>
    <d v="2025-04-17T00:00:00"/>
    <x v="559"/>
    <s v="Customer_0066"/>
    <s v="P2002"/>
    <s v="Wireless Earbuds"/>
    <x v="2"/>
    <x v="7"/>
    <n v="1"/>
    <n v="2999"/>
    <n v="2999"/>
    <n v="0"/>
    <n v="0"/>
    <n v="2999"/>
    <n v="479.84"/>
    <s v="Gurugram"/>
    <s v="Haryana"/>
    <s v="North"/>
    <x v="4"/>
    <s v="Standard"/>
    <n v="2025"/>
    <n v="4"/>
    <s v="April"/>
    <n v="0.16"/>
    <n v="2999"/>
    <n v="0"/>
  </r>
  <r>
    <s v="ORD100268"/>
    <d v="2024-02-21T00:00:00"/>
    <x v="602"/>
    <s v="Customer_0384"/>
    <s v="P2003"/>
    <s v="Laptop"/>
    <x v="2"/>
    <x v="2"/>
    <n v="2"/>
    <n v="59999"/>
    <n v="119998"/>
    <n v="0"/>
    <n v="0"/>
    <n v="119998"/>
    <n v="19199.68"/>
    <s v="Mumbai"/>
    <s v="Maharashtra"/>
    <s v="West"/>
    <x v="1"/>
    <s v="Standard"/>
    <n v="2024"/>
    <n v="2"/>
    <s v="February"/>
    <n v="0.16"/>
    <n v="119998"/>
    <n v="0"/>
  </r>
  <r>
    <s v="ORD100369"/>
    <d v="2024-06-21T00:00:00"/>
    <x v="369"/>
    <s v="Customer_0450"/>
    <s v="P2018"/>
    <s v="Face Wash"/>
    <x v="4"/>
    <x v="11"/>
    <n v="4"/>
    <n v="399"/>
    <n v="1596"/>
    <n v="0.15"/>
    <n v="239.4"/>
    <n v="1356.6"/>
    <n v="454.46"/>
    <s v="Noida"/>
    <s v="Uttar Pradesh"/>
    <s v="North"/>
    <x v="4"/>
    <s v="Standard"/>
    <n v="2024"/>
    <n v="6"/>
    <s v="June"/>
    <n v="0.33500000000000002"/>
    <n v="1117.2"/>
    <n v="0"/>
  </r>
  <r>
    <s v="ORD100861"/>
    <d v="2025-08-10T00:00:00"/>
    <x v="464"/>
    <s v="Customer_0299"/>
    <s v="P2013"/>
    <s v="Mixer Grinder"/>
    <x v="1"/>
    <x v="1"/>
    <n v="1"/>
    <n v="3499"/>
    <n v="3499"/>
    <n v="0.2"/>
    <n v="699.8"/>
    <n v="2799.2"/>
    <n v="503.86"/>
    <s v="Lucknow"/>
    <s v="Uttar Pradesh"/>
    <s v="North"/>
    <x v="4"/>
    <s v="Standard"/>
    <n v="2025"/>
    <n v="8"/>
    <s v="August"/>
    <n v="0.18"/>
    <n v="2099.4"/>
    <n v="0"/>
  </r>
  <r>
    <s v="ORD101519"/>
    <d v="2025-03-19T00:00:00"/>
    <x v="610"/>
    <s v="Customer_0406"/>
    <s v="P2009"/>
    <s v="Kurti"/>
    <x v="0"/>
    <x v="0"/>
    <n v="1"/>
    <n v="1199"/>
    <n v="1199"/>
    <n v="0.2"/>
    <n v="239.8"/>
    <n v="959.2"/>
    <n v="249.39"/>
    <s v="Mumbai"/>
    <s v="Maharashtra"/>
    <s v="West"/>
    <x v="1"/>
    <s v="Standard"/>
    <n v="2025"/>
    <n v="3"/>
    <s v="March"/>
    <n v="0.26"/>
    <n v="719.4"/>
    <n v="0"/>
  </r>
  <r>
    <s v="ORD101520"/>
    <d v="2025-02-08T00:00:00"/>
    <x v="201"/>
    <s v="Customer_0634"/>
    <s v="P2008"/>
    <s v="Jeans"/>
    <x v="0"/>
    <x v="12"/>
    <n v="1"/>
    <n v="1799"/>
    <n v="1799"/>
    <n v="0.1"/>
    <n v="179.9"/>
    <n v="1619.1"/>
    <n v="469.54"/>
    <s v="Bengaluru"/>
    <s v="Karnataka"/>
    <s v="South"/>
    <x v="2"/>
    <s v="Express"/>
    <n v="2025"/>
    <n v="2"/>
    <s v="February"/>
    <n v="0.28999999999999998"/>
    <n v="1439.2"/>
    <n v="0"/>
  </r>
  <r>
    <s v="ORD101590"/>
    <d v="2025-05-23T00:00:00"/>
    <x v="400"/>
    <s v="Customer_0153"/>
    <s v="P2010"/>
    <s v="Dress"/>
    <x v="0"/>
    <x v="0"/>
    <n v="1"/>
    <n v="1999"/>
    <n v="1999"/>
    <n v="0.2"/>
    <n v="399.8"/>
    <n v="1599.2"/>
    <n v="415.79"/>
    <s v="Ahmedabad"/>
    <s v="Gujarat"/>
    <s v="West"/>
    <x v="4"/>
    <s v="Express"/>
    <n v="2025"/>
    <n v="5"/>
    <s v="May"/>
    <n v="0.26"/>
    <n v="1199.4000000000001"/>
    <n v="0"/>
  </r>
  <r>
    <s v="ORD101660"/>
    <d v="2024-01-31T00:00:00"/>
    <x v="396"/>
    <s v="Customer_0278"/>
    <s v="P2020"/>
    <s v="Shampoo"/>
    <x v="4"/>
    <x v="10"/>
    <n v="2"/>
    <n v="599"/>
    <n v="1198"/>
    <n v="0.05"/>
    <n v="59.9"/>
    <n v="1138.0999999999999"/>
    <n v="415.41"/>
    <s v="Bengaluru"/>
    <s v="Karnataka"/>
    <s v="South"/>
    <x v="0"/>
    <s v="Standard"/>
    <n v="2024"/>
    <n v="1"/>
    <s v="January"/>
    <n v="0.36499999999999999"/>
    <n v="1078.2"/>
    <n v="0"/>
  </r>
  <r>
    <s v="ORD102597"/>
    <d v="2025-01-26T00:00:00"/>
    <x v="572"/>
    <s v="Customer_0139"/>
    <s v="P2012"/>
    <s v="Sandals"/>
    <x v="0"/>
    <x v="4"/>
    <n v="1"/>
    <n v="1299"/>
    <n v="1299"/>
    <n v="0.1"/>
    <n v="129.9"/>
    <n v="1169.0999999999999"/>
    <n v="339.04"/>
    <s v="Ahmedabad"/>
    <s v="Gujarat"/>
    <s v="West"/>
    <x v="1"/>
    <s v="Standard"/>
    <n v="2025"/>
    <n v="1"/>
    <s v="January"/>
    <n v="0.28999999999999998"/>
    <n v="1039.2"/>
    <n v="0"/>
  </r>
  <r>
    <s v="ORD102880"/>
    <d v="2025-11-30T00:00:00"/>
    <x v="161"/>
    <s v="Customer_0192"/>
    <s v="P2012"/>
    <s v="Sandals"/>
    <x v="0"/>
    <x v="4"/>
    <n v="5"/>
    <n v="1299"/>
    <n v="6495"/>
    <n v="0.1"/>
    <n v="649.5"/>
    <n v="5845.5"/>
    <n v="1695.2"/>
    <s v="Pune"/>
    <s v="Maharashtra"/>
    <s v="West"/>
    <x v="4"/>
    <s v="Express"/>
    <n v="2025"/>
    <n v="11"/>
    <s v="November"/>
    <n v="0.28999999999999998"/>
    <n v="5196"/>
    <n v="0"/>
  </r>
  <r>
    <s v="ORD103138"/>
    <d v="2025-03-12T00:00:00"/>
    <x v="360"/>
    <s v="Customer_0346"/>
    <s v="P2006"/>
    <s v="Power Bank"/>
    <x v="2"/>
    <x v="3"/>
    <n v="1"/>
    <n v="1499"/>
    <n v="1499"/>
    <n v="0.1"/>
    <n v="149.9"/>
    <n v="1349.1"/>
    <n v="175.38"/>
    <s v="Lucknow"/>
    <s v="Uttar Pradesh"/>
    <s v="North"/>
    <x v="3"/>
    <s v="Express"/>
    <n v="2025"/>
    <n v="3"/>
    <s v="March"/>
    <n v="0.13"/>
    <n v="1199.2"/>
    <n v="0"/>
  </r>
  <r>
    <s v="ORD100079"/>
    <d v="2024-06-25T00:00:00"/>
    <x v="768"/>
    <s v="Customer_0610"/>
    <s v="P2020"/>
    <s v="Shampoo"/>
    <x v="4"/>
    <x v="10"/>
    <n v="1"/>
    <n v="599"/>
    <n v="599"/>
    <n v="0.05"/>
    <n v="29.95"/>
    <n v="569.04999999999995"/>
    <n v="207.7"/>
    <s v="Kolkata"/>
    <s v="West Bengal"/>
    <s v="East"/>
    <x v="3"/>
    <s v="Same Day"/>
    <n v="2024"/>
    <n v="6"/>
    <s v="June"/>
    <n v="0.36499999999999999"/>
    <n v="539.1"/>
    <n v="0"/>
  </r>
  <r>
    <s v="ORD100190"/>
    <d v="2024-12-28T00:00:00"/>
    <x v="100"/>
    <s v="Customer_0169"/>
    <s v="P2005"/>
    <s v="Keyboard"/>
    <x v="2"/>
    <x v="3"/>
    <n v="1"/>
    <n v="1299"/>
    <n v="1299"/>
    <n v="0"/>
    <n v="0"/>
    <n v="1299"/>
    <n v="207.84"/>
    <s v="Kolkata"/>
    <s v="West Bengal"/>
    <s v="East"/>
    <x v="0"/>
    <s v="Express"/>
    <n v="2024"/>
    <n v="12"/>
    <s v="December"/>
    <n v="0.16"/>
    <n v="1299"/>
    <n v="0"/>
  </r>
  <r>
    <s v="ORD100491"/>
    <d v="2024-08-07T00:00:00"/>
    <x v="411"/>
    <s v="Customer_0297"/>
    <s v="P2020"/>
    <s v="Shampoo"/>
    <x v="4"/>
    <x v="10"/>
    <n v="2"/>
    <n v="599"/>
    <n v="1198"/>
    <n v="0.2"/>
    <n v="239.6"/>
    <n v="958.4"/>
    <n v="306.69"/>
    <s v="Gurugram"/>
    <s v="Haryana"/>
    <s v="North"/>
    <x v="3"/>
    <s v="Same Day"/>
    <n v="2024"/>
    <n v="8"/>
    <s v="August"/>
    <n v="0.32"/>
    <n v="718.8"/>
    <n v="0"/>
  </r>
  <r>
    <s v="ORD101161"/>
    <d v="2024-07-10T00:00:00"/>
    <x v="630"/>
    <s v="Customer_0215"/>
    <s v="P2014"/>
    <s v="Cookware Set"/>
    <x v="1"/>
    <x v="1"/>
    <n v="1"/>
    <n v="2999"/>
    <n v="2999"/>
    <n v="0.1"/>
    <n v="299.89999999999998"/>
    <n v="2699.1"/>
    <n v="566.80999999999995"/>
    <s v="Mumbai"/>
    <s v="Maharashtra"/>
    <s v="West"/>
    <x v="4"/>
    <s v="Standard"/>
    <n v="2024"/>
    <n v="7"/>
    <s v="July"/>
    <n v="0.21"/>
    <n v="2399.1999999999998"/>
    <n v="0"/>
  </r>
  <r>
    <s v="ORD101261"/>
    <d v="2024-10-08T00:00:00"/>
    <x v="231"/>
    <s v="Customer_0238"/>
    <s v="P2019"/>
    <s v="Sunscreen"/>
    <x v="4"/>
    <x v="11"/>
    <n v="3"/>
    <n v="699"/>
    <n v="2097"/>
    <n v="0.05"/>
    <n v="104.85"/>
    <n v="1992.15"/>
    <n v="727.13"/>
    <s v="Bengaluru"/>
    <s v="Karnataka"/>
    <s v="South"/>
    <x v="2"/>
    <s v="Express"/>
    <n v="2024"/>
    <n v="10"/>
    <s v="October"/>
    <n v="0.36499999999999999"/>
    <n v="1887.3"/>
    <n v="0"/>
  </r>
  <r>
    <s v="ORD101866"/>
    <d v="2024-10-13T00:00:00"/>
    <x v="393"/>
    <s v="Customer_0157"/>
    <s v="P2009"/>
    <s v="Kurti"/>
    <x v="0"/>
    <x v="0"/>
    <n v="2"/>
    <n v="1199"/>
    <n v="2398"/>
    <n v="0.05"/>
    <n v="119.9"/>
    <n v="2278.1"/>
    <n v="694.82"/>
    <s v="Gurugram"/>
    <s v="Haryana"/>
    <s v="North"/>
    <x v="1"/>
    <s v="Standard"/>
    <n v="2024"/>
    <n v="10"/>
    <s v="October"/>
    <n v="0.30499999999999999"/>
    <n v="2158.1999999999998"/>
    <n v="0"/>
  </r>
  <r>
    <s v="ORD103625"/>
    <d v="2025-04-01T00:00:00"/>
    <x v="693"/>
    <s v="Customer_0250"/>
    <s v="P2005"/>
    <s v="Keyboard"/>
    <x v="2"/>
    <x v="3"/>
    <n v="3"/>
    <n v="1299"/>
    <n v="3897"/>
    <n v="0.15"/>
    <n v="584.54999999999995"/>
    <n v="3312.45"/>
    <n v="380.93"/>
    <s v="Ahmedabad"/>
    <s v="Gujarat"/>
    <s v="West"/>
    <x v="2"/>
    <s v="Standard"/>
    <n v="2025"/>
    <n v="4"/>
    <s v="April"/>
    <n v="0.115"/>
    <n v="2727.9"/>
    <n v="0"/>
  </r>
  <r>
    <s v="ORD104011"/>
    <d v="2024-06-01T00:00:00"/>
    <x v="633"/>
    <s v="Customer_0018"/>
    <s v="P2020"/>
    <s v="Shampoo"/>
    <x v="4"/>
    <x v="10"/>
    <n v="1"/>
    <n v="599"/>
    <n v="599"/>
    <n v="0"/>
    <n v="0"/>
    <n v="599"/>
    <n v="227.62"/>
    <s v="Noida"/>
    <s v="Uttar Pradesh"/>
    <s v="North"/>
    <x v="4"/>
    <s v="Standard"/>
    <n v="2024"/>
    <n v="6"/>
    <s v="June"/>
    <n v="0.38"/>
    <n v="599"/>
    <n v="0"/>
  </r>
  <r>
    <s v="ORD104908"/>
    <d v="2024-02-05T00:00:00"/>
    <x v="523"/>
    <s v="Customer_0253"/>
    <s v="P2012"/>
    <s v="Sandals"/>
    <x v="0"/>
    <x v="4"/>
    <n v="4"/>
    <n v="1299"/>
    <n v="5196"/>
    <n v="0.1"/>
    <n v="519.6"/>
    <n v="4676.3999999999996"/>
    <n v="1356.16"/>
    <s v="Bengaluru"/>
    <s v="Karnataka"/>
    <s v="South"/>
    <x v="4"/>
    <s v="Standard"/>
    <n v="2024"/>
    <n v="2"/>
    <s v="February"/>
    <n v="0.28999999999999998"/>
    <n v="4156.8"/>
    <n v="0"/>
  </r>
  <r>
    <s v="ORD100295"/>
    <d v="2025-09-20T00:00:00"/>
    <x v="64"/>
    <s v="Customer_0734"/>
    <s v="P2023"/>
    <s v="Dumbbells"/>
    <x v="3"/>
    <x v="9"/>
    <n v="2"/>
    <n v="1599"/>
    <n v="3198"/>
    <n v="0.2"/>
    <n v="639.6"/>
    <n v="2558.4"/>
    <n v="562.85"/>
    <s v="Kolkata"/>
    <s v="West Bengal"/>
    <s v="East"/>
    <x v="3"/>
    <s v="Express"/>
    <n v="2025"/>
    <n v="9"/>
    <s v="September"/>
    <n v="0.22"/>
    <n v="1918.8"/>
    <n v="0"/>
  </r>
  <r>
    <s v="ORD100680"/>
    <d v="2025-09-26T00:00:00"/>
    <x v="197"/>
    <s v="Customer_0624"/>
    <s v="P2006"/>
    <s v="Power Bank"/>
    <x v="2"/>
    <x v="3"/>
    <n v="4"/>
    <n v="1499"/>
    <n v="5996"/>
    <n v="0.15"/>
    <n v="899.4"/>
    <n v="5096.6000000000004"/>
    <n v="586.11"/>
    <s v="Jaipur"/>
    <s v="Rajasthan"/>
    <s v="North"/>
    <x v="1"/>
    <s v="Same Day"/>
    <n v="2025"/>
    <n v="9"/>
    <s v="September"/>
    <n v="0.115"/>
    <n v="4197.2"/>
    <n v="0"/>
  </r>
  <r>
    <s v="ORD101092"/>
    <d v="2025-09-23T00:00:00"/>
    <x v="8"/>
    <s v="Customer_0071"/>
    <s v="P2013"/>
    <s v="Mixer Grinder"/>
    <x v="1"/>
    <x v="1"/>
    <n v="2"/>
    <n v="3499"/>
    <n v="6998"/>
    <n v="0.25"/>
    <n v="1749.5"/>
    <n v="5248.5"/>
    <n v="866"/>
    <s v="Delhi"/>
    <s v="Delhi"/>
    <s v="North"/>
    <x v="2"/>
    <s v="Express"/>
    <n v="2025"/>
    <n v="9"/>
    <s v="September"/>
    <n v="0.16500000000000001"/>
    <n v="3499"/>
    <n v="0"/>
  </r>
  <r>
    <s v="ORD101146"/>
    <d v="2024-09-08T00:00:00"/>
    <x v="316"/>
    <s v="Customer_0387"/>
    <s v="P2006"/>
    <s v="Power Bank"/>
    <x v="2"/>
    <x v="3"/>
    <n v="1"/>
    <n v="1499"/>
    <n v="1499"/>
    <n v="0.15"/>
    <n v="224.85"/>
    <n v="1274.1500000000001"/>
    <n v="146.53"/>
    <s v="Ahmedabad"/>
    <s v="Gujarat"/>
    <s v="West"/>
    <x v="1"/>
    <s v="Standard"/>
    <n v="2024"/>
    <n v="9"/>
    <s v="September"/>
    <n v="0.115"/>
    <n v="1049.3"/>
    <n v="0"/>
  </r>
  <r>
    <s v="ORD104578"/>
    <d v="2025-10-24T00:00:00"/>
    <x v="646"/>
    <s v="Customer_0696"/>
    <s v="P2015"/>
    <s v="Table Lamp"/>
    <x v="1"/>
    <x v="8"/>
    <n v="3"/>
    <n v="1299"/>
    <n v="3897"/>
    <n v="0.15"/>
    <n v="584.54999999999995"/>
    <n v="3312.45"/>
    <n v="645.92999999999995"/>
    <s v="Bengaluru"/>
    <s v="Karnataka"/>
    <s v="South"/>
    <x v="1"/>
    <s v="Express"/>
    <n v="2025"/>
    <n v="10"/>
    <s v="October"/>
    <n v="0.19500000000000001"/>
    <n v="2727.9"/>
    <n v="0"/>
  </r>
  <r>
    <s v="ORD104634"/>
    <d v="2024-10-29T00:00:00"/>
    <x v="717"/>
    <s v="Customer_0594"/>
    <s v="P2001"/>
    <s v="Smartphone"/>
    <x v="2"/>
    <x v="7"/>
    <n v="1"/>
    <n v="24999"/>
    <n v="24999"/>
    <n v="0.05"/>
    <n v="1249.95"/>
    <n v="23749.05"/>
    <n v="3443.61"/>
    <s v="Ahmedabad"/>
    <s v="Gujarat"/>
    <s v="West"/>
    <x v="2"/>
    <s v="Standard"/>
    <n v="2024"/>
    <n v="10"/>
    <s v="October"/>
    <n v="0.14499999999999999"/>
    <n v="22499.1"/>
    <n v="0"/>
  </r>
  <r>
    <s v="ORD100414"/>
    <d v="2025-05-25T00:00:00"/>
    <x v="294"/>
    <s v="Customer_0181"/>
    <s v="P2008"/>
    <s v="Jeans"/>
    <x v="0"/>
    <x v="12"/>
    <n v="1"/>
    <n v="1799"/>
    <n v="1799"/>
    <n v="0.15"/>
    <n v="269.85000000000002"/>
    <n v="1529.15"/>
    <n v="420.52"/>
    <s v="Bengaluru"/>
    <s v="Karnataka"/>
    <s v="South"/>
    <x v="2"/>
    <s v="Express"/>
    <n v="2025"/>
    <n v="5"/>
    <s v="May"/>
    <n v="0.27500000000000002"/>
    <n v="1259.3"/>
    <n v="0"/>
  </r>
  <r>
    <s v="ORD101091"/>
    <d v="2025-02-25T00:00:00"/>
    <x v="387"/>
    <s v="Customer_0197"/>
    <s v="P2019"/>
    <s v="Sunscreen"/>
    <x v="4"/>
    <x v="11"/>
    <n v="1"/>
    <n v="699"/>
    <n v="699"/>
    <n v="0.25"/>
    <n v="174.75"/>
    <n v="524.25"/>
    <n v="159.9"/>
    <s v="Noida"/>
    <s v="Uttar Pradesh"/>
    <s v="North"/>
    <x v="3"/>
    <s v="Express"/>
    <n v="2025"/>
    <n v="2"/>
    <s v="February"/>
    <n v="0.30499999999999999"/>
    <n v="349.5"/>
    <n v="0"/>
  </r>
  <r>
    <s v="ORD101193"/>
    <d v="2025-07-17T00:00:00"/>
    <x v="16"/>
    <s v="Customer_0592"/>
    <s v="P2013"/>
    <s v="Mixer Grinder"/>
    <x v="1"/>
    <x v="1"/>
    <n v="2"/>
    <n v="3499"/>
    <n v="6998"/>
    <n v="0.1"/>
    <n v="699.8"/>
    <n v="6298.2"/>
    <n v="1322.62"/>
    <s v="Delhi"/>
    <s v="Delhi"/>
    <s v="North"/>
    <x v="4"/>
    <s v="Standard"/>
    <n v="2025"/>
    <n v="7"/>
    <s v="July"/>
    <n v="0.21"/>
    <n v="5598.4"/>
    <n v="0"/>
  </r>
  <r>
    <s v="ORD101481"/>
    <d v="2025-05-05T00:00:00"/>
    <x v="342"/>
    <s v="Customer_0081"/>
    <s v="P2017"/>
    <s v="Office Chair"/>
    <x v="1"/>
    <x v="5"/>
    <n v="1"/>
    <n v="5999"/>
    <n v="5999"/>
    <n v="0.1"/>
    <n v="599.9"/>
    <n v="5399.1"/>
    <n v="1133.81"/>
    <s v="Pune"/>
    <s v="Maharashtra"/>
    <s v="West"/>
    <x v="1"/>
    <s v="Standard"/>
    <n v="2025"/>
    <n v="5"/>
    <s v="May"/>
    <n v="0.21"/>
    <n v="4799.2"/>
    <n v="0"/>
  </r>
  <r>
    <s v="ORD102179"/>
    <d v="2024-03-03T00:00:00"/>
    <x v="293"/>
    <s v="Customer_0748"/>
    <s v="P2011"/>
    <s v="Sneakers"/>
    <x v="0"/>
    <x v="4"/>
    <n v="1"/>
    <n v="2499"/>
    <n v="2499"/>
    <n v="0.25"/>
    <n v="624.75"/>
    <n v="1874.25"/>
    <n v="459.19"/>
    <s v="Gurugram"/>
    <s v="Haryana"/>
    <s v="North"/>
    <x v="1"/>
    <s v="Express"/>
    <n v="2024"/>
    <n v="3"/>
    <s v="March"/>
    <n v="0.245"/>
    <n v="1249.5"/>
    <n v="0"/>
  </r>
  <r>
    <s v="ORD103679"/>
    <d v="2024-03-30T00:00:00"/>
    <x v="427"/>
    <s v="Customer_0795"/>
    <s v="P2023"/>
    <s v="Dumbbells"/>
    <x v="3"/>
    <x v="9"/>
    <n v="3"/>
    <n v="1599"/>
    <n v="4797"/>
    <n v="0"/>
    <n v="0"/>
    <n v="4797"/>
    <n v="1343.16"/>
    <s v="Kolkata"/>
    <s v="West Bengal"/>
    <s v="East"/>
    <x v="1"/>
    <s v="Express"/>
    <n v="2024"/>
    <n v="3"/>
    <s v="March"/>
    <n v="0.28000000000000003"/>
    <n v="4797"/>
    <n v="0"/>
  </r>
  <r>
    <s v="ORD100105"/>
    <d v="2024-10-13T00:00:00"/>
    <x v="412"/>
    <s v="Customer_0189"/>
    <s v="P2010"/>
    <s v="Dress"/>
    <x v="0"/>
    <x v="0"/>
    <n v="2"/>
    <n v="1999"/>
    <n v="3998"/>
    <n v="0.2"/>
    <n v="799.6"/>
    <n v="3198.4"/>
    <n v="831.58"/>
    <s v="Lucknow"/>
    <s v="Uttar Pradesh"/>
    <s v="North"/>
    <x v="0"/>
    <s v="Same Day"/>
    <n v="2024"/>
    <n v="10"/>
    <s v="October"/>
    <n v="0.26"/>
    <n v="2398.8000000000002"/>
    <n v="0"/>
  </r>
  <r>
    <s v="ORD102501"/>
    <d v="2025-01-27T00:00:00"/>
    <x v="680"/>
    <s v="Customer_0371"/>
    <s v="P2004"/>
    <s v="Wireless Mouse"/>
    <x v="2"/>
    <x v="3"/>
    <n v="1"/>
    <n v="899"/>
    <n v="899"/>
    <n v="0.25"/>
    <n v="224.75"/>
    <n v="674.25"/>
    <n v="57.31"/>
    <s v="Gurugram"/>
    <s v="Haryana"/>
    <s v="North"/>
    <x v="2"/>
    <s v="Standard"/>
    <n v="2025"/>
    <n v="1"/>
    <s v="January"/>
    <n v="8.5000000000000006E-2"/>
    <n v="449.5"/>
    <n v="0"/>
  </r>
  <r>
    <s v="ORD102694"/>
    <d v="2024-05-20T00:00:00"/>
    <x v="266"/>
    <s v="Customer_0314"/>
    <s v="P2020"/>
    <s v="Shampoo"/>
    <x v="4"/>
    <x v="10"/>
    <n v="3"/>
    <n v="599"/>
    <n v="1797"/>
    <n v="0.1"/>
    <n v="179.7"/>
    <n v="1617.3"/>
    <n v="566.04999999999995"/>
    <s v="Pune"/>
    <s v="Maharashtra"/>
    <s v="West"/>
    <x v="3"/>
    <s v="Standard"/>
    <n v="2024"/>
    <n v="5"/>
    <s v="May"/>
    <n v="0.35"/>
    <n v="1437.6"/>
    <n v="0"/>
  </r>
  <r>
    <s v="ORD102730"/>
    <d v="2025-03-05T00:00:00"/>
    <x v="590"/>
    <s v="Customer_0525"/>
    <s v="P2004"/>
    <s v="Wireless Mouse"/>
    <x v="2"/>
    <x v="3"/>
    <n v="5"/>
    <n v="899"/>
    <n v="4495"/>
    <n v="0.15"/>
    <n v="674.25"/>
    <n v="3820.75"/>
    <n v="439.39"/>
    <s v="Gurugram"/>
    <s v="Haryana"/>
    <s v="North"/>
    <x v="2"/>
    <s v="Standard"/>
    <n v="2025"/>
    <n v="3"/>
    <s v="March"/>
    <n v="0.115"/>
    <n v="3146.5"/>
    <n v="0"/>
  </r>
  <r>
    <s v="ORD102981"/>
    <d v="2024-07-23T00:00:00"/>
    <x v="248"/>
    <s v="Customer_0336"/>
    <s v="P2019"/>
    <s v="Sunscreen"/>
    <x v="4"/>
    <x v="11"/>
    <n v="1"/>
    <n v="699"/>
    <n v="699"/>
    <n v="0.1"/>
    <n v="69.900000000000006"/>
    <n v="629.1"/>
    <n v="220.18"/>
    <s v="Ahmedabad"/>
    <s v="Gujarat"/>
    <s v="West"/>
    <x v="2"/>
    <s v="Express"/>
    <n v="2024"/>
    <n v="7"/>
    <s v="July"/>
    <n v="0.35"/>
    <n v="559.20000000000005"/>
    <n v="0"/>
  </r>
  <r>
    <s v="ORD104319"/>
    <d v="2025-10-20T00:00:00"/>
    <x v="653"/>
    <s v="Customer_0264"/>
    <s v="P2018"/>
    <s v="Face Wash"/>
    <x v="4"/>
    <x v="11"/>
    <n v="1"/>
    <n v="399"/>
    <n v="399"/>
    <n v="0.05"/>
    <n v="19.95"/>
    <n v="379.05"/>
    <n v="138.35"/>
    <s v="Pune"/>
    <s v="Maharashtra"/>
    <s v="West"/>
    <x v="1"/>
    <s v="Standard"/>
    <n v="2025"/>
    <n v="10"/>
    <s v="October"/>
    <n v="0.36499999999999999"/>
    <n v="359.1"/>
    <n v="0"/>
  </r>
  <r>
    <s v="ORD104706"/>
    <d v="2025-06-22T00:00:00"/>
    <x v="94"/>
    <s v="Customer_0206"/>
    <s v="P2004"/>
    <s v="Wireless Mouse"/>
    <x v="2"/>
    <x v="3"/>
    <n v="2"/>
    <n v="899"/>
    <n v="1798"/>
    <n v="0.1"/>
    <n v="179.8"/>
    <n v="1618.2"/>
    <n v="210.37"/>
    <s v="Lucknow"/>
    <s v="Uttar Pradesh"/>
    <s v="North"/>
    <x v="2"/>
    <s v="Standard"/>
    <n v="2025"/>
    <n v="6"/>
    <s v="June"/>
    <n v="0.13"/>
    <n v="1438.4"/>
    <n v="0"/>
  </r>
  <r>
    <s v="ORD100140"/>
    <d v="2024-09-12T00:00:00"/>
    <x v="241"/>
    <s v="Customer_0348"/>
    <s v="P2002"/>
    <s v="Wireless Earbuds"/>
    <x v="2"/>
    <x v="7"/>
    <n v="2"/>
    <n v="2999"/>
    <n v="5998"/>
    <n v="0.1"/>
    <n v="599.79999999999995"/>
    <n v="5398.2"/>
    <n v="701.77"/>
    <s v="Jaipur"/>
    <s v="Rajasthan"/>
    <s v="North"/>
    <x v="2"/>
    <s v="Standard"/>
    <n v="2024"/>
    <n v="9"/>
    <s v="September"/>
    <n v="0.13"/>
    <n v="4798.3999999999996"/>
    <n v="0"/>
  </r>
  <r>
    <s v="ORD101278"/>
    <d v="2025-10-07T00:00:00"/>
    <x v="171"/>
    <s v="Customer_0382"/>
    <s v="P2023"/>
    <s v="Dumbbells"/>
    <x v="3"/>
    <x v="9"/>
    <n v="2"/>
    <n v="1599"/>
    <n v="3198"/>
    <n v="0.15"/>
    <n v="479.7"/>
    <n v="2718.3"/>
    <n v="638.79999999999995"/>
    <s v="Ahmedabad"/>
    <s v="Gujarat"/>
    <s v="West"/>
    <x v="1"/>
    <s v="Standard"/>
    <n v="2025"/>
    <n v="10"/>
    <s v="October"/>
    <n v="0.23499999999999999"/>
    <n v="2238.6"/>
    <n v="0"/>
  </r>
  <r>
    <s v="ORD101485"/>
    <d v="2025-07-10T00:00:00"/>
    <x v="630"/>
    <s v="Customer_0215"/>
    <s v="P2007"/>
    <s v="T-Shirt"/>
    <x v="0"/>
    <x v="12"/>
    <n v="1"/>
    <n v="799"/>
    <n v="799"/>
    <n v="0.05"/>
    <n v="39.950000000000003"/>
    <n v="759.05"/>
    <n v="231.51"/>
    <s v="Jaipur"/>
    <s v="Rajasthan"/>
    <s v="North"/>
    <x v="2"/>
    <s v="Standard"/>
    <n v="2025"/>
    <n v="7"/>
    <s v="July"/>
    <n v="0.30499999999999999"/>
    <n v="719.1"/>
    <n v="0"/>
  </r>
  <r>
    <s v="ORD101494"/>
    <d v="2024-01-20T00:00:00"/>
    <x v="370"/>
    <s v="Customer_0058"/>
    <s v="P2011"/>
    <s v="Sneakers"/>
    <x v="0"/>
    <x v="4"/>
    <n v="5"/>
    <n v="2499"/>
    <n v="12495"/>
    <n v="0.1"/>
    <n v="1249.5"/>
    <n v="11245.5"/>
    <n v="3261.2"/>
    <s v="Hyderabad"/>
    <s v="Telangana"/>
    <s v="South"/>
    <x v="3"/>
    <s v="Standard"/>
    <n v="2024"/>
    <n v="1"/>
    <s v="January"/>
    <n v="0.28999999999999998"/>
    <n v="9996"/>
    <n v="0"/>
  </r>
  <r>
    <s v="ORD102553"/>
    <d v="2025-01-26T00:00:00"/>
    <x v="11"/>
    <s v="Customer_0241"/>
    <s v="P2021"/>
    <s v="Perfume"/>
    <x v="4"/>
    <x v="13"/>
    <n v="2"/>
    <n v="1499"/>
    <n v="2998"/>
    <n v="0"/>
    <n v="0"/>
    <n v="2998"/>
    <n v="1139.24"/>
    <s v="Noida"/>
    <s v="Uttar Pradesh"/>
    <s v="North"/>
    <x v="4"/>
    <s v="Express"/>
    <n v="2025"/>
    <n v="1"/>
    <s v="January"/>
    <n v="0.38"/>
    <n v="2998"/>
    <n v="0"/>
  </r>
  <r>
    <s v="ORD102845"/>
    <d v="2025-12-31T00:00:00"/>
    <x v="525"/>
    <s v="Customer_0694"/>
    <s v="P2017"/>
    <s v="Office Chair"/>
    <x v="1"/>
    <x v="5"/>
    <n v="1"/>
    <n v="5999"/>
    <n v="5999"/>
    <n v="0"/>
    <n v="0"/>
    <n v="5999"/>
    <n v="1439.76"/>
    <s v="Delhi"/>
    <s v="Delhi"/>
    <s v="North"/>
    <x v="3"/>
    <s v="Express"/>
    <n v="2025"/>
    <n v="12"/>
    <s v="December"/>
    <n v="0.24"/>
    <n v="5999"/>
    <n v="0"/>
  </r>
  <r>
    <s v="ORD102889"/>
    <d v="2025-01-02T00:00:00"/>
    <x v="422"/>
    <s v="Customer_0328"/>
    <s v="P2017"/>
    <s v="Office Chair"/>
    <x v="1"/>
    <x v="5"/>
    <n v="2"/>
    <n v="5999"/>
    <n v="11998"/>
    <n v="0.1"/>
    <n v="1199.8"/>
    <n v="10798.2"/>
    <n v="2267.62"/>
    <s v="Ahmedabad"/>
    <s v="Gujarat"/>
    <s v="West"/>
    <x v="3"/>
    <s v="Standard"/>
    <n v="2025"/>
    <n v="1"/>
    <s v="January"/>
    <n v="0.21"/>
    <n v="9598.4"/>
    <n v="0"/>
  </r>
  <r>
    <s v="ORD102962"/>
    <d v="2025-05-06T00:00:00"/>
    <x v="457"/>
    <s v="Customer_0773"/>
    <s v="P2007"/>
    <s v="T-Shirt"/>
    <x v="0"/>
    <x v="12"/>
    <n v="1"/>
    <n v="799"/>
    <n v="799"/>
    <n v="0.15"/>
    <n v="119.85"/>
    <n v="679.15"/>
    <n v="186.77"/>
    <s v="Pune"/>
    <s v="Maharashtra"/>
    <s v="West"/>
    <x v="1"/>
    <s v="Standard"/>
    <n v="2025"/>
    <n v="5"/>
    <s v="May"/>
    <n v="0.27500000000000002"/>
    <n v="559.29999999999995"/>
    <n v="0"/>
  </r>
  <r>
    <s v="ORD103313"/>
    <d v="2025-07-11T00:00:00"/>
    <x v="267"/>
    <s v="Customer_0185"/>
    <s v="P2013"/>
    <s v="Mixer Grinder"/>
    <x v="1"/>
    <x v="1"/>
    <n v="2"/>
    <n v="3499"/>
    <n v="6998"/>
    <n v="0.1"/>
    <n v="699.8"/>
    <n v="6298.2"/>
    <n v="1322.62"/>
    <s v="Kolkata"/>
    <s v="West Bengal"/>
    <s v="East"/>
    <x v="3"/>
    <s v="Express"/>
    <n v="2025"/>
    <n v="7"/>
    <s v="July"/>
    <n v="0.21"/>
    <n v="5598.4"/>
    <n v="0"/>
  </r>
  <r>
    <s v="ORD103826"/>
    <d v="2025-05-11T00:00:00"/>
    <x v="600"/>
    <s v="Customer_0199"/>
    <s v="P2001"/>
    <s v="Smartphone"/>
    <x v="2"/>
    <x v="7"/>
    <n v="1"/>
    <n v="24999"/>
    <n v="24999"/>
    <n v="0.05"/>
    <n v="1249.95"/>
    <n v="23749.05"/>
    <n v="3443.61"/>
    <s v="Ahmedabad"/>
    <s v="Gujarat"/>
    <s v="West"/>
    <x v="1"/>
    <s v="Standard"/>
    <n v="2025"/>
    <n v="5"/>
    <s v="May"/>
    <n v="0.14499999999999999"/>
    <n v="22499.1"/>
    <n v="0"/>
  </r>
  <r>
    <s v="ORD104743"/>
    <d v="2024-12-18T00:00:00"/>
    <x v="661"/>
    <s v="Customer_0651"/>
    <s v="P2009"/>
    <s v="Kurti"/>
    <x v="0"/>
    <x v="0"/>
    <n v="1"/>
    <n v="1199"/>
    <n v="1199"/>
    <n v="0.15"/>
    <n v="179.85"/>
    <n v="1019.15"/>
    <n v="280.27"/>
    <s v="Mumbai"/>
    <s v="Maharashtra"/>
    <s v="West"/>
    <x v="3"/>
    <s v="Express"/>
    <n v="2024"/>
    <n v="12"/>
    <s v="December"/>
    <n v="0.27500000000000002"/>
    <n v="839.3"/>
    <n v="0"/>
  </r>
  <r>
    <s v="ORD101627"/>
    <d v="2025-08-02T00:00:00"/>
    <x v="126"/>
    <s v="Customer_0571"/>
    <s v="P2001"/>
    <s v="Smartphone"/>
    <x v="2"/>
    <x v="7"/>
    <n v="1"/>
    <n v="24999"/>
    <n v="24999"/>
    <n v="0.25"/>
    <n v="6249.75"/>
    <n v="18749.25"/>
    <n v="1593.69"/>
    <s v="Chennai"/>
    <s v="Tamil Nadu"/>
    <s v="South"/>
    <x v="4"/>
    <s v="Same Day"/>
    <n v="2025"/>
    <n v="8"/>
    <s v="August"/>
    <n v="8.5000000000000006E-2"/>
    <n v="12499.5"/>
    <n v="0"/>
  </r>
  <r>
    <s v="ORD102574"/>
    <d v="2025-05-29T00:00:00"/>
    <x v="742"/>
    <s v="Customer_0165"/>
    <s v="P2016"/>
    <s v="Bedsheet Set"/>
    <x v="1"/>
    <x v="8"/>
    <n v="1"/>
    <n v="999"/>
    <n v="999"/>
    <n v="0.1"/>
    <n v="99.9"/>
    <n v="899.1"/>
    <n v="188.81"/>
    <s v="Delhi"/>
    <s v="Delhi"/>
    <s v="North"/>
    <x v="1"/>
    <s v="Standard"/>
    <n v="2025"/>
    <n v="5"/>
    <s v="May"/>
    <n v="0.21"/>
    <n v="799.2"/>
    <n v="0"/>
  </r>
  <r>
    <s v="ORD102649"/>
    <d v="2024-11-25T00:00:00"/>
    <x v="262"/>
    <s v="Customer_0796"/>
    <s v="P2013"/>
    <s v="Mixer Grinder"/>
    <x v="1"/>
    <x v="1"/>
    <n v="1"/>
    <n v="3499"/>
    <n v="3499"/>
    <n v="0"/>
    <n v="0"/>
    <n v="3499"/>
    <n v="839.76"/>
    <s v="Chennai"/>
    <s v="Tamil Nadu"/>
    <s v="South"/>
    <x v="4"/>
    <s v="Standard"/>
    <n v="2024"/>
    <n v="11"/>
    <s v="November"/>
    <n v="0.24"/>
    <n v="3499"/>
    <n v="0"/>
  </r>
  <r>
    <s v="ORD102809"/>
    <d v="2025-02-01T00:00:00"/>
    <x v="378"/>
    <s v="Customer_0159"/>
    <s v="P2001"/>
    <s v="Smartphone"/>
    <x v="2"/>
    <x v="7"/>
    <n v="1"/>
    <n v="24999"/>
    <n v="24999"/>
    <n v="0.1"/>
    <n v="2499.9"/>
    <n v="22499.1"/>
    <n v="2924.88"/>
    <s v="Pune"/>
    <s v="Maharashtra"/>
    <s v="West"/>
    <x v="2"/>
    <s v="Standard"/>
    <n v="2025"/>
    <n v="2"/>
    <s v="February"/>
    <n v="0.13"/>
    <n v="19999.2"/>
    <n v="0"/>
  </r>
  <r>
    <s v="ORD101384"/>
    <d v="2024-10-03T00:00:00"/>
    <x v="788"/>
    <s v="Customer_0050"/>
    <s v="P2019"/>
    <s v="Sunscreen"/>
    <x v="4"/>
    <x v="11"/>
    <n v="2"/>
    <n v="699"/>
    <n v="1398"/>
    <n v="0"/>
    <n v="0"/>
    <n v="1398"/>
    <n v="531.24"/>
    <s v="Hyderabad"/>
    <s v="Telangana"/>
    <s v="South"/>
    <x v="1"/>
    <s v="Express"/>
    <n v="2024"/>
    <n v="10"/>
    <s v="October"/>
    <n v="0.38"/>
    <n v="1398"/>
    <n v="0"/>
  </r>
  <r>
    <s v="ORD103007"/>
    <d v="2024-07-03T00:00:00"/>
    <x v="652"/>
    <s v="Customer_0495"/>
    <s v="P2019"/>
    <s v="Sunscreen"/>
    <x v="4"/>
    <x v="11"/>
    <n v="1"/>
    <n v="699"/>
    <n v="699"/>
    <n v="0.2"/>
    <n v="139.80000000000001"/>
    <n v="559.20000000000005"/>
    <n v="178.94"/>
    <s v="Chennai"/>
    <s v="Tamil Nadu"/>
    <s v="South"/>
    <x v="2"/>
    <s v="Standard"/>
    <n v="2024"/>
    <n v="7"/>
    <s v="July"/>
    <n v="0.32"/>
    <n v="419.4"/>
    <n v="0"/>
  </r>
  <r>
    <s v="ORD103413"/>
    <d v="2024-01-27T00:00:00"/>
    <x v="711"/>
    <s v="Customer_0744"/>
    <s v="P2015"/>
    <s v="Table Lamp"/>
    <x v="1"/>
    <x v="8"/>
    <n v="1"/>
    <n v="1299"/>
    <n v="1299"/>
    <n v="0.1"/>
    <n v="129.9"/>
    <n v="1169.0999999999999"/>
    <n v="245.51"/>
    <s v="Jaipur"/>
    <s v="Rajasthan"/>
    <s v="North"/>
    <x v="1"/>
    <s v="Standard"/>
    <n v="2024"/>
    <n v="1"/>
    <s v="January"/>
    <n v="0.21"/>
    <n v="1039.2"/>
    <n v="0"/>
  </r>
  <r>
    <s v="ORD103893"/>
    <d v="2024-11-22T00:00:00"/>
    <x v="792"/>
    <s v="Customer_0316"/>
    <s v="P2012"/>
    <s v="Sandals"/>
    <x v="0"/>
    <x v="4"/>
    <n v="2"/>
    <n v="1299"/>
    <n v="2598"/>
    <n v="0"/>
    <n v="0"/>
    <n v="2598"/>
    <n v="831.36"/>
    <s v="Delhi"/>
    <s v="Delhi"/>
    <s v="North"/>
    <x v="2"/>
    <s v="Standard"/>
    <n v="2024"/>
    <n v="11"/>
    <s v="November"/>
    <n v="0.32"/>
    <n v="2598"/>
    <n v="0"/>
  </r>
  <r>
    <s v="ORD100015"/>
    <d v="2025-09-03T00:00:00"/>
    <x v="702"/>
    <s v="Customer_0293"/>
    <s v="P2002"/>
    <s v="Wireless Earbuds"/>
    <x v="2"/>
    <x v="7"/>
    <n v="3"/>
    <n v="2999"/>
    <n v="8997"/>
    <n v="0.05"/>
    <n v="449.85"/>
    <n v="8547.15"/>
    <n v="1239.3399999999999"/>
    <s v="Kolkata"/>
    <s v="West Bengal"/>
    <s v="East"/>
    <x v="4"/>
    <s v="Same Day"/>
    <n v="2025"/>
    <n v="9"/>
    <s v="September"/>
    <n v="0.14499999999999999"/>
    <n v="8097.3"/>
    <n v="0"/>
  </r>
  <r>
    <s v="ORD100426"/>
    <d v="2024-08-12T00:00:00"/>
    <x v="630"/>
    <s v="Customer_0215"/>
    <s v="P2023"/>
    <s v="Dumbbells"/>
    <x v="3"/>
    <x v="9"/>
    <n v="5"/>
    <n v="1599"/>
    <n v="7995"/>
    <n v="0.2"/>
    <n v="1599"/>
    <n v="6396"/>
    <n v="1407.12"/>
    <s v="Bengaluru"/>
    <s v="Karnataka"/>
    <s v="South"/>
    <x v="3"/>
    <s v="Express"/>
    <n v="2024"/>
    <n v="8"/>
    <s v="August"/>
    <n v="0.22"/>
    <n v="4797"/>
    <n v="0"/>
  </r>
  <r>
    <s v="ORD100494"/>
    <d v="2024-01-31T00:00:00"/>
    <x v="725"/>
    <s v="Customer_0656"/>
    <s v="P2009"/>
    <s v="Kurti"/>
    <x v="0"/>
    <x v="0"/>
    <n v="3"/>
    <n v="1199"/>
    <n v="3597"/>
    <n v="0.15"/>
    <n v="539.54999999999995"/>
    <n v="3057.45"/>
    <n v="840.8"/>
    <s v="Mumbai"/>
    <s v="Maharashtra"/>
    <s v="West"/>
    <x v="2"/>
    <s v="Standard"/>
    <n v="2024"/>
    <n v="1"/>
    <s v="January"/>
    <n v="0.27500000000000002"/>
    <n v="2517.9"/>
    <n v="0"/>
  </r>
  <r>
    <s v="ORD100536"/>
    <d v="2024-10-14T00:00:00"/>
    <x v="310"/>
    <s v="Customer_0664"/>
    <s v="P2007"/>
    <s v="T-Shirt"/>
    <x v="0"/>
    <x v="12"/>
    <n v="2"/>
    <n v="799"/>
    <n v="1598"/>
    <n v="0.15"/>
    <n v="239.7"/>
    <n v="1358.3"/>
    <n v="373.53"/>
    <s v="Gurugram"/>
    <s v="Haryana"/>
    <s v="North"/>
    <x v="2"/>
    <s v="Express"/>
    <n v="2024"/>
    <n v="10"/>
    <s v="October"/>
    <n v="0.27500000000000002"/>
    <n v="1118.5999999999999"/>
    <n v="0"/>
  </r>
  <r>
    <s v="ORD101320"/>
    <d v="2024-02-29T00:00:00"/>
    <x v="434"/>
    <s v="Customer_0208"/>
    <s v="P2020"/>
    <s v="Shampoo"/>
    <x v="4"/>
    <x v="10"/>
    <n v="1"/>
    <n v="599"/>
    <n v="599"/>
    <n v="0.15"/>
    <n v="89.85"/>
    <n v="509.15"/>
    <n v="170.57"/>
    <s v="Delhi"/>
    <s v="Delhi"/>
    <s v="North"/>
    <x v="1"/>
    <s v="Express"/>
    <n v="2024"/>
    <n v="2"/>
    <s v="February"/>
    <n v="0.33500000000000002"/>
    <n v="419.3"/>
    <n v="0"/>
  </r>
  <r>
    <s v="ORD102581"/>
    <d v="2025-04-28T00:00:00"/>
    <x v="573"/>
    <s v="Customer_0769"/>
    <s v="P2020"/>
    <s v="Shampoo"/>
    <x v="4"/>
    <x v="10"/>
    <n v="2"/>
    <n v="599"/>
    <n v="1198"/>
    <n v="0.15"/>
    <n v="179.7"/>
    <n v="1018.3"/>
    <n v="341.13"/>
    <s v="Mumbai"/>
    <s v="Maharashtra"/>
    <s v="West"/>
    <x v="2"/>
    <s v="Express"/>
    <n v="2025"/>
    <n v="4"/>
    <s v="April"/>
    <n v="0.33500000000000002"/>
    <n v="838.6"/>
    <n v="0"/>
  </r>
  <r>
    <s v="ORD103226"/>
    <d v="2025-06-26T00:00:00"/>
    <x v="632"/>
    <s v="Customer_0560"/>
    <s v="P2023"/>
    <s v="Dumbbells"/>
    <x v="3"/>
    <x v="9"/>
    <n v="1"/>
    <n v="1599"/>
    <n v="1599"/>
    <n v="0.2"/>
    <n v="319.8"/>
    <n v="1279.2"/>
    <n v="281.42"/>
    <s v="Bengaluru"/>
    <s v="Karnataka"/>
    <s v="South"/>
    <x v="2"/>
    <s v="Standard"/>
    <n v="2025"/>
    <n v="6"/>
    <s v="June"/>
    <n v="0.22"/>
    <n v="959.4"/>
    <n v="0"/>
  </r>
  <r>
    <s v="ORD103761"/>
    <d v="2025-01-01T00:00:00"/>
    <x v="557"/>
    <s v="Customer_0688"/>
    <s v="P2014"/>
    <s v="Cookware Set"/>
    <x v="1"/>
    <x v="1"/>
    <n v="3"/>
    <n v="2999"/>
    <n v="8997"/>
    <n v="0.1"/>
    <n v="899.7"/>
    <n v="8097.3"/>
    <n v="1700.43"/>
    <s v="Mumbai"/>
    <s v="Maharashtra"/>
    <s v="West"/>
    <x v="4"/>
    <s v="Same Day"/>
    <n v="2025"/>
    <n v="1"/>
    <s v="January"/>
    <n v="0.21"/>
    <n v="7197.6"/>
    <n v="0"/>
  </r>
  <r>
    <s v="ORD101447"/>
    <d v="2025-08-21T00:00:00"/>
    <x v="25"/>
    <s v="Customer_0104"/>
    <s v="P2020"/>
    <s v="Shampoo"/>
    <x v="4"/>
    <x v="10"/>
    <n v="1"/>
    <n v="599"/>
    <n v="599"/>
    <n v="0.2"/>
    <n v="119.8"/>
    <n v="479.2"/>
    <n v="153.34"/>
    <s v="Jaipur"/>
    <s v="Rajasthan"/>
    <s v="North"/>
    <x v="4"/>
    <s v="Standard"/>
    <n v="2025"/>
    <n v="8"/>
    <s v="August"/>
    <n v="0.32"/>
    <n v="359.4"/>
    <n v="0"/>
  </r>
  <r>
    <s v="ORD102433"/>
    <d v="2024-08-26T00:00:00"/>
    <x v="697"/>
    <s v="Customer_0274"/>
    <s v="P2008"/>
    <s v="Jeans"/>
    <x v="0"/>
    <x v="12"/>
    <n v="2"/>
    <n v="1799"/>
    <n v="3598"/>
    <n v="0.1"/>
    <n v="359.8"/>
    <n v="3238.2"/>
    <n v="939.08"/>
    <s v="Noida"/>
    <s v="Uttar Pradesh"/>
    <s v="North"/>
    <x v="0"/>
    <s v="Standard"/>
    <n v="2024"/>
    <n v="8"/>
    <s v="August"/>
    <n v="0.28999999999999998"/>
    <n v="2878.4"/>
    <n v="0"/>
  </r>
  <r>
    <s v="ORD104843"/>
    <d v="2024-06-12T00:00:00"/>
    <x v="42"/>
    <s v="Customer_0431"/>
    <s v="P2009"/>
    <s v="Kurti"/>
    <x v="0"/>
    <x v="0"/>
    <n v="1"/>
    <n v="1199"/>
    <n v="1199"/>
    <n v="0.05"/>
    <n v="59.95"/>
    <n v="1139.05"/>
    <n v="347.41"/>
    <s v="Jaipur"/>
    <s v="Rajasthan"/>
    <s v="North"/>
    <x v="4"/>
    <s v="Standard"/>
    <n v="2024"/>
    <n v="6"/>
    <s v="June"/>
    <n v="0.30499999999999999"/>
    <n v="1079.0999999999999"/>
    <n v="0"/>
  </r>
  <r>
    <s v="ORD104854"/>
    <d v="2024-04-12T00:00:00"/>
    <x v="360"/>
    <s v="Customer_0346"/>
    <s v="P2011"/>
    <s v="Sneakers"/>
    <x v="0"/>
    <x v="4"/>
    <n v="1"/>
    <n v="2499"/>
    <n v="2499"/>
    <n v="0.25"/>
    <n v="624.75"/>
    <n v="1874.25"/>
    <n v="459.19"/>
    <s v="Noida"/>
    <s v="Uttar Pradesh"/>
    <s v="North"/>
    <x v="3"/>
    <s v="Express"/>
    <n v="2024"/>
    <n v="4"/>
    <s v="April"/>
    <n v="0.245"/>
    <n v="1249.5"/>
    <n v="0"/>
  </r>
  <r>
    <s v="ORD101889"/>
    <d v="2024-09-10T00:00:00"/>
    <x v="601"/>
    <s v="Customer_0205"/>
    <s v="P2023"/>
    <s v="Dumbbells"/>
    <x v="3"/>
    <x v="9"/>
    <n v="1"/>
    <n v="1599"/>
    <n v="1599"/>
    <n v="0.2"/>
    <n v="319.8"/>
    <n v="1279.2"/>
    <n v="281.42"/>
    <s v="Ahmedabad"/>
    <s v="Gujarat"/>
    <s v="West"/>
    <x v="2"/>
    <s v="Standard"/>
    <n v="2024"/>
    <n v="9"/>
    <s v="September"/>
    <n v="0.22"/>
    <n v="959.4"/>
    <n v="0"/>
  </r>
  <r>
    <s v="ORD102097"/>
    <d v="2025-11-03T00:00:00"/>
    <x v="657"/>
    <s v="Customer_0586"/>
    <s v="P2016"/>
    <s v="Bedsheet Set"/>
    <x v="1"/>
    <x v="8"/>
    <n v="1"/>
    <n v="999"/>
    <n v="999"/>
    <n v="0.1"/>
    <n v="99.9"/>
    <n v="899.1"/>
    <n v="188.81"/>
    <s v="Delhi"/>
    <s v="Delhi"/>
    <s v="North"/>
    <x v="1"/>
    <s v="Express"/>
    <n v="2025"/>
    <n v="11"/>
    <s v="November"/>
    <n v="0.21"/>
    <n v="799.2"/>
    <n v="0"/>
  </r>
  <r>
    <s v="ORD103065"/>
    <d v="2024-09-03T00:00:00"/>
    <x v="175"/>
    <s v="Customer_0742"/>
    <s v="P2010"/>
    <s v="Dress"/>
    <x v="0"/>
    <x v="0"/>
    <n v="2"/>
    <n v="1999"/>
    <n v="3998"/>
    <n v="0.15"/>
    <n v="599.70000000000005"/>
    <n v="3398.3"/>
    <n v="934.53"/>
    <s v="Chennai"/>
    <s v="Tamil Nadu"/>
    <s v="South"/>
    <x v="1"/>
    <s v="Express"/>
    <n v="2024"/>
    <n v="9"/>
    <s v="September"/>
    <n v="0.27500000000000002"/>
    <n v="2798.6"/>
    <n v="0"/>
  </r>
  <r>
    <s v="ORD103178"/>
    <d v="2024-09-29T00:00:00"/>
    <x v="211"/>
    <s v="Customer_0775"/>
    <s v="P2018"/>
    <s v="Face Wash"/>
    <x v="4"/>
    <x v="11"/>
    <n v="1"/>
    <n v="399"/>
    <n v="399"/>
    <n v="0.05"/>
    <n v="19.95"/>
    <n v="379.05"/>
    <n v="138.35"/>
    <s v="Pune"/>
    <s v="Maharashtra"/>
    <s v="West"/>
    <x v="1"/>
    <s v="Standard"/>
    <n v="2024"/>
    <n v="9"/>
    <s v="September"/>
    <n v="0.36499999999999999"/>
    <n v="359.1"/>
    <n v="0"/>
  </r>
  <r>
    <s v="ORD101844"/>
    <d v="2025-06-30T00:00:00"/>
    <x v="169"/>
    <s v="Customer_0179"/>
    <s v="P2009"/>
    <s v="Kurti"/>
    <x v="0"/>
    <x v="0"/>
    <n v="1"/>
    <n v="1199"/>
    <n v="1199"/>
    <n v="0.15"/>
    <n v="179.85"/>
    <n v="1019.15"/>
    <n v="280.27"/>
    <s v="Lucknow"/>
    <s v="Uttar Pradesh"/>
    <s v="North"/>
    <x v="2"/>
    <s v="Standard"/>
    <n v="2025"/>
    <n v="6"/>
    <s v="June"/>
    <n v="0.27500000000000002"/>
    <n v="839.3"/>
    <n v="0"/>
  </r>
  <r>
    <s v="ORD101973"/>
    <d v="2024-02-27T00:00:00"/>
    <x v="252"/>
    <s v="Customer_0123"/>
    <s v="P2001"/>
    <s v="Smartphone"/>
    <x v="2"/>
    <x v="7"/>
    <n v="2"/>
    <n v="24999"/>
    <n v="49998"/>
    <n v="0.15"/>
    <n v="7499.7"/>
    <n v="42498.3"/>
    <n v="4887.3"/>
    <s v="Chennai"/>
    <s v="Tamil Nadu"/>
    <s v="South"/>
    <x v="1"/>
    <s v="Standard"/>
    <n v="2024"/>
    <n v="2"/>
    <s v="February"/>
    <n v="0.115"/>
    <n v="34998.6"/>
    <n v="0"/>
  </r>
  <r>
    <s v="ORD102005"/>
    <d v="2024-08-12T00:00:00"/>
    <x v="735"/>
    <s v="Customer_0732"/>
    <s v="P2005"/>
    <s v="Keyboard"/>
    <x v="2"/>
    <x v="3"/>
    <n v="2"/>
    <n v="1299"/>
    <n v="2598"/>
    <n v="0.15"/>
    <n v="389.7"/>
    <n v="2208.3000000000002"/>
    <n v="253.95"/>
    <s v="Ahmedabad"/>
    <s v="Gujarat"/>
    <s v="West"/>
    <x v="1"/>
    <s v="Standard"/>
    <n v="2024"/>
    <n v="8"/>
    <s v="August"/>
    <n v="0.115"/>
    <n v="1818.6"/>
    <n v="0"/>
  </r>
  <r>
    <s v="ORD102094"/>
    <d v="2025-08-12T00:00:00"/>
    <x v="321"/>
    <s v="Customer_0645"/>
    <s v="P2011"/>
    <s v="Sneakers"/>
    <x v="0"/>
    <x v="4"/>
    <n v="1"/>
    <n v="2499"/>
    <n v="2499"/>
    <n v="0"/>
    <n v="0"/>
    <n v="2499"/>
    <n v="799.68"/>
    <s v="Hyderabad"/>
    <s v="Telangana"/>
    <s v="South"/>
    <x v="3"/>
    <s v="Express"/>
    <n v="2025"/>
    <n v="8"/>
    <s v="August"/>
    <n v="0.32"/>
    <n v="2499"/>
    <n v="0"/>
  </r>
  <r>
    <s v="ORD102182"/>
    <d v="2025-02-01T00:00:00"/>
    <x v="109"/>
    <s v="Customer_0735"/>
    <s v="P2022"/>
    <s v="Yoga Mat"/>
    <x v="3"/>
    <x v="9"/>
    <n v="1"/>
    <n v="899"/>
    <n v="899"/>
    <n v="0.15"/>
    <n v="134.85"/>
    <n v="764.15"/>
    <n v="179.58"/>
    <s v="Jaipur"/>
    <s v="Rajasthan"/>
    <s v="North"/>
    <x v="1"/>
    <s v="Standard"/>
    <n v="2025"/>
    <n v="2"/>
    <s v="February"/>
    <n v="0.23499999999999999"/>
    <n v="629.29999999999995"/>
    <n v="0"/>
  </r>
  <r>
    <s v="ORD104308"/>
    <d v="2024-12-29T00:00:00"/>
    <x v="175"/>
    <s v="Customer_0742"/>
    <s v="P2020"/>
    <s v="Shampoo"/>
    <x v="4"/>
    <x v="10"/>
    <n v="2"/>
    <n v="599"/>
    <n v="1198"/>
    <n v="0.25"/>
    <n v="299.5"/>
    <n v="898.5"/>
    <n v="274.04000000000002"/>
    <s v="Noida"/>
    <s v="Uttar Pradesh"/>
    <s v="North"/>
    <x v="1"/>
    <s v="Standard"/>
    <n v="2024"/>
    <n v="12"/>
    <s v="December"/>
    <n v="0.30499999999999999"/>
    <n v="599"/>
    <n v="0"/>
  </r>
  <r>
    <s v="ORD104459"/>
    <d v="2024-06-26T00:00:00"/>
    <x v="429"/>
    <s v="Customer_0163"/>
    <s v="P2021"/>
    <s v="Perfume"/>
    <x v="4"/>
    <x v="13"/>
    <n v="1"/>
    <n v="1499"/>
    <n v="1499"/>
    <n v="0"/>
    <n v="0"/>
    <n v="1499"/>
    <n v="569.62"/>
    <s v="Hyderabad"/>
    <s v="Telangana"/>
    <s v="South"/>
    <x v="2"/>
    <s v="Standard"/>
    <n v="2024"/>
    <n v="6"/>
    <s v="June"/>
    <n v="0.38"/>
    <n v="1499"/>
    <n v="0"/>
  </r>
  <r>
    <s v="ORD104584"/>
    <d v="2024-06-29T00:00:00"/>
    <x v="302"/>
    <s v="Customer_0272"/>
    <s v="P2021"/>
    <s v="Perfume"/>
    <x v="4"/>
    <x v="13"/>
    <n v="1"/>
    <n v="1499"/>
    <n v="1499"/>
    <n v="0.25"/>
    <n v="374.75"/>
    <n v="1124.25"/>
    <n v="342.9"/>
    <s v="Kolkata"/>
    <s v="West Bengal"/>
    <s v="East"/>
    <x v="2"/>
    <s v="Standard"/>
    <n v="2024"/>
    <n v="6"/>
    <s v="June"/>
    <n v="0.30499999999999999"/>
    <n v="749.5"/>
    <n v="0"/>
  </r>
  <r>
    <s v="ORD100639"/>
    <d v="2024-08-30T00:00:00"/>
    <x v="268"/>
    <s v="Customer_0636"/>
    <s v="P2017"/>
    <s v="Office Chair"/>
    <x v="1"/>
    <x v="5"/>
    <n v="3"/>
    <n v="5999"/>
    <n v="17997"/>
    <n v="0"/>
    <n v="0"/>
    <n v="17997"/>
    <n v="4319.28"/>
    <s v="Noida"/>
    <s v="Uttar Pradesh"/>
    <s v="North"/>
    <x v="4"/>
    <s v="Express"/>
    <n v="2024"/>
    <n v="8"/>
    <s v="August"/>
    <n v="0.24"/>
    <n v="17997"/>
    <n v="0"/>
  </r>
  <r>
    <s v="ORD102636"/>
    <d v="2025-08-29T00:00:00"/>
    <x v="48"/>
    <s v="Customer_0456"/>
    <s v="P2015"/>
    <s v="Table Lamp"/>
    <x v="1"/>
    <x v="8"/>
    <n v="2"/>
    <n v="1299"/>
    <n v="2598"/>
    <n v="0.15"/>
    <n v="389.7"/>
    <n v="2208.3000000000002"/>
    <n v="430.62"/>
    <s v="Gurugram"/>
    <s v="Haryana"/>
    <s v="North"/>
    <x v="3"/>
    <s v="Same Day"/>
    <n v="2025"/>
    <n v="8"/>
    <s v="August"/>
    <n v="0.19500000000000001"/>
    <n v="1818.6"/>
    <n v="0"/>
  </r>
  <r>
    <s v="ORD103418"/>
    <d v="2024-11-21T00:00:00"/>
    <x v="355"/>
    <s v="Customer_0765"/>
    <s v="P2012"/>
    <s v="Sandals"/>
    <x v="0"/>
    <x v="4"/>
    <n v="1"/>
    <n v="1299"/>
    <n v="1299"/>
    <n v="0.3"/>
    <n v="389.7"/>
    <n v="909.3"/>
    <n v="209.14"/>
    <s v="Pune"/>
    <s v="Maharashtra"/>
    <s v="West"/>
    <x v="1"/>
    <s v="Same Day"/>
    <n v="2024"/>
    <n v="11"/>
    <s v="November"/>
    <n v="0.23"/>
    <n v="519.6"/>
    <n v="0"/>
  </r>
  <r>
    <s v="ORD103572"/>
    <d v="2025-12-15T00:00:00"/>
    <x v="347"/>
    <s v="Customer_0630"/>
    <s v="P2025"/>
    <s v="Football"/>
    <x v="3"/>
    <x v="6"/>
    <n v="2"/>
    <n v="999"/>
    <n v="1998"/>
    <n v="0.2"/>
    <n v="399.6"/>
    <n v="1598.4"/>
    <n v="351.65"/>
    <s v="Chennai"/>
    <s v="Tamil Nadu"/>
    <s v="South"/>
    <x v="2"/>
    <s v="Standard"/>
    <n v="2025"/>
    <n v="12"/>
    <s v="December"/>
    <n v="0.22"/>
    <n v="1198.8"/>
    <n v="0"/>
  </r>
  <r>
    <s v="ORD103605"/>
    <d v="2025-01-02T00:00:00"/>
    <x v="406"/>
    <s v="Customer_0077"/>
    <s v="P2010"/>
    <s v="Dress"/>
    <x v="0"/>
    <x v="0"/>
    <n v="1"/>
    <n v="1999"/>
    <n v="1999"/>
    <n v="0.1"/>
    <n v="199.9"/>
    <n v="1799.1"/>
    <n v="521.74"/>
    <s v="Hyderabad"/>
    <s v="Telangana"/>
    <s v="South"/>
    <x v="3"/>
    <s v="Express"/>
    <n v="2025"/>
    <n v="1"/>
    <s v="January"/>
    <n v="0.28999999999999998"/>
    <n v="1599.2"/>
    <n v="0"/>
  </r>
  <r>
    <s v="ORD104425"/>
    <d v="2025-08-28T00:00:00"/>
    <x v="485"/>
    <s v="Customer_0090"/>
    <s v="P2008"/>
    <s v="Jeans"/>
    <x v="0"/>
    <x v="12"/>
    <n v="2"/>
    <n v="1799"/>
    <n v="3598"/>
    <n v="0.1"/>
    <n v="359.8"/>
    <n v="3238.2"/>
    <n v="939.08"/>
    <s v="Chennai"/>
    <s v="Tamil Nadu"/>
    <s v="South"/>
    <x v="4"/>
    <s v="Same Day"/>
    <n v="2025"/>
    <n v="8"/>
    <s v="August"/>
    <n v="0.28999999999999998"/>
    <n v="2878.4"/>
    <n v="0"/>
  </r>
  <r>
    <s v="ORD104441"/>
    <d v="2024-01-29T00:00:00"/>
    <x v="96"/>
    <s v="Customer_0752"/>
    <s v="P2008"/>
    <s v="Jeans"/>
    <x v="0"/>
    <x v="12"/>
    <n v="1"/>
    <n v="1799"/>
    <n v="1799"/>
    <n v="0.3"/>
    <n v="539.70000000000005"/>
    <n v="1259.3"/>
    <n v="289.64"/>
    <s v="Jaipur"/>
    <s v="Rajasthan"/>
    <s v="North"/>
    <x v="2"/>
    <s v="Standard"/>
    <n v="2024"/>
    <n v="1"/>
    <s v="January"/>
    <n v="0.23"/>
    <n v="719.6"/>
    <n v="0"/>
  </r>
  <r>
    <s v="ORD104556"/>
    <d v="2025-12-21T00:00:00"/>
    <x v="544"/>
    <s v="Customer_0791"/>
    <s v="P2015"/>
    <s v="Table Lamp"/>
    <x v="1"/>
    <x v="8"/>
    <n v="1"/>
    <n v="1299"/>
    <n v="1299"/>
    <n v="0.05"/>
    <n v="64.95"/>
    <n v="1234.05"/>
    <n v="277.66000000000003"/>
    <s v="Ahmedabad"/>
    <s v="Gujarat"/>
    <s v="West"/>
    <x v="4"/>
    <s v="Standard"/>
    <n v="2025"/>
    <n v="12"/>
    <s v="December"/>
    <n v="0.22500000000000001"/>
    <n v="1169.0999999999999"/>
    <n v="0"/>
  </r>
  <r>
    <s v="ORD104651"/>
    <d v="2025-12-18T00:00:00"/>
    <x v="453"/>
    <s v="Customer_0749"/>
    <s v="P2017"/>
    <s v="Office Chair"/>
    <x v="1"/>
    <x v="5"/>
    <n v="2"/>
    <n v="5999"/>
    <n v="11998"/>
    <n v="0.1"/>
    <n v="1199.8"/>
    <n v="10798.2"/>
    <n v="2267.62"/>
    <s v="Mumbai"/>
    <s v="Maharashtra"/>
    <s v="West"/>
    <x v="3"/>
    <s v="Standard"/>
    <n v="2025"/>
    <n v="12"/>
    <s v="December"/>
    <n v="0.21"/>
    <n v="9598.4"/>
    <n v="0"/>
  </r>
  <r>
    <s v="ORD104675"/>
    <d v="2024-12-26T00:00:00"/>
    <x v="296"/>
    <s v="Customer_0736"/>
    <s v="P2015"/>
    <s v="Table Lamp"/>
    <x v="1"/>
    <x v="8"/>
    <n v="2"/>
    <n v="1299"/>
    <n v="2598"/>
    <n v="0"/>
    <n v="0"/>
    <n v="2598"/>
    <n v="623.52"/>
    <s v="Jaipur"/>
    <s v="Rajasthan"/>
    <s v="North"/>
    <x v="4"/>
    <s v="Same Day"/>
    <n v="2024"/>
    <n v="12"/>
    <s v="December"/>
    <n v="0.24"/>
    <n v="2598"/>
    <n v="0"/>
  </r>
  <r>
    <s v="ORD100052"/>
    <d v="2025-08-04T00:00:00"/>
    <x v="532"/>
    <s v="Customer_0042"/>
    <s v="P2024"/>
    <s v="Cricket Bat"/>
    <x v="3"/>
    <x v="6"/>
    <n v="1"/>
    <n v="2499"/>
    <n v="2499"/>
    <n v="0.15"/>
    <n v="374.85"/>
    <n v="2124.15"/>
    <n v="499.18"/>
    <s v="Chennai"/>
    <s v="Tamil Nadu"/>
    <s v="South"/>
    <x v="3"/>
    <s v="Same Day"/>
    <n v="2025"/>
    <n v="8"/>
    <s v="August"/>
    <n v="0.23499999999999999"/>
    <n v="1749.3"/>
    <n v="0"/>
  </r>
  <r>
    <s v="ORD101609"/>
    <d v="2025-07-31T00:00:00"/>
    <x v="203"/>
    <s v="Customer_0395"/>
    <s v="P2001"/>
    <s v="Smartphone"/>
    <x v="2"/>
    <x v="7"/>
    <n v="3"/>
    <n v="24999"/>
    <n v="74997"/>
    <n v="0.15"/>
    <n v="11249.55"/>
    <n v="63747.45"/>
    <n v="7330.96"/>
    <s v="Chennai"/>
    <s v="Tamil Nadu"/>
    <s v="South"/>
    <x v="4"/>
    <s v="Same Day"/>
    <n v="2025"/>
    <n v="7"/>
    <s v="July"/>
    <n v="0.115"/>
    <n v="52497.9"/>
    <n v="0"/>
  </r>
  <r>
    <s v="ORD101636"/>
    <d v="2024-05-25T00:00:00"/>
    <x v="416"/>
    <s v="Customer_0324"/>
    <s v="P2020"/>
    <s v="Shampoo"/>
    <x v="4"/>
    <x v="10"/>
    <n v="1"/>
    <n v="599"/>
    <n v="599"/>
    <n v="0.05"/>
    <n v="29.95"/>
    <n v="569.04999999999995"/>
    <n v="207.7"/>
    <s v="Gurugram"/>
    <s v="Haryana"/>
    <s v="North"/>
    <x v="1"/>
    <s v="Express"/>
    <n v="2024"/>
    <n v="5"/>
    <s v="May"/>
    <n v="0.36499999999999999"/>
    <n v="539.1"/>
    <n v="0"/>
  </r>
  <r>
    <s v="ORD102058"/>
    <d v="2025-07-30T00:00:00"/>
    <x v="221"/>
    <s v="Customer_0148"/>
    <s v="P2016"/>
    <s v="Bedsheet Set"/>
    <x v="1"/>
    <x v="8"/>
    <n v="3"/>
    <n v="999"/>
    <n v="2997"/>
    <n v="0.05"/>
    <n v="149.85"/>
    <n v="2847.15"/>
    <n v="640.61"/>
    <s v="Gurugram"/>
    <s v="Haryana"/>
    <s v="North"/>
    <x v="4"/>
    <s v="Standard"/>
    <n v="2025"/>
    <n v="7"/>
    <s v="July"/>
    <n v="0.22500000000000001"/>
    <n v="2697.3"/>
    <n v="0"/>
  </r>
  <r>
    <s v="ORD102688"/>
    <d v="2024-07-11T00:00:00"/>
    <x v="165"/>
    <s v="Customer_0631"/>
    <s v="P2010"/>
    <s v="Dress"/>
    <x v="0"/>
    <x v="0"/>
    <n v="2"/>
    <n v="1999"/>
    <n v="3998"/>
    <n v="0.1"/>
    <n v="399.8"/>
    <n v="3598.2"/>
    <n v="1043.48"/>
    <s v="Bengaluru"/>
    <s v="Karnataka"/>
    <s v="South"/>
    <x v="4"/>
    <s v="Standard"/>
    <n v="2024"/>
    <n v="7"/>
    <s v="July"/>
    <n v="0.28999999999999998"/>
    <n v="3198.4"/>
    <n v="0"/>
  </r>
  <r>
    <s v="ORD103441"/>
    <d v="2025-05-19T00:00:00"/>
    <x v="754"/>
    <s v="Customer_0589"/>
    <s v="P2022"/>
    <s v="Yoga Mat"/>
    <x v="3"/>
    <x v="9"/>
    <n v="1"/>
    <n v="899"/>
    <n v="899"/>
    <n v="0.15"/>
    <n v="134.85"/>
    <n v="764.15"/>
    <n v="179.58"/>
    <s v="Gurugram"/>
    <s v="Haryana"/>
    <s v="North"/>
    <x v="2"/>
    <s v="Standard"/>
    <n v="2025"/>
    <n v="5"/>
    <s v="May"/>
    <n v="0.23499999999999999"/>
    <n v="629.29999999999995"/>
    <n v="0"/>
  </r>
  <r>
    <s v="ORD103480"/>
    <d v="2025-07-09T00:00:00"/>
    <x v="789"/>
    <s v="Customer_0001"/>
    <s v="P2011"/>
    <s v="Sneakers"/>
    <x v="0"/>
    <x v="4"/>
    <n v="1"/>
    <n v="2499"/>
    <n v="2499"/>
    <n v="0.15"/>
    <n v="374.85"/>
    <n v="2124.15"/>
    <n v="584.14"/>
    <s v="Mumbai"/>
    <s v="Maharashtra"/>
    <s v="West"/>
    <x v="4"/>
    <s v="Standard"/>
    <n v="2025"/>
    <n v="7"/>
    <s v="July"/>
    <n v="0.27500000000000002"/>
    <n v="1749.3"/>
    <n v="0"/>
  </r>
  <r>
    <s v="ORD104061"/>
    <d v="2024-11-12T00:00:00"/>
    <x v="232"/>
    <s v="Customer_0070"/>
    <s v="P2012"/>
    <s v="Sandals"/>
    <x v="0"/>
    <x v="4"/>
    <n v="2"/>
    <n v="1299"/>
    <n v="2598"/>
    <n v="0.2"/>
    <n v="519.6"/>
    <n v="2078.4"/>
    <n v="540.38"/>
    <s v="Kolkata"/>
    <s v="West Bengal"/>
    <s v="East"/>
    <x v="1"/>
    <s v="Standard"/>
    <n v="2024"/>
    <n v="11"/>
    <s v="November"/>
    <n v="0.26"/>
    <n v="1558.8"/>
    <n v="0"/>
  </r>
  <r>
    <s v="ORD104828"/>
    <d v="2024-06-28T00:00:00"/>
    <x v="652"/>
    <s v="Customer_0495"/>
    <s v="P2006"/>
    <s v="Power Bank"/>
    <x v="2"/>
    <x v="3"/>
    <n v="3"/>
    <n v="1499"/>
    <n v="4497"/>
    <n v="0.05"/>
    <n v="224.85"/>
    <n v="4272.1499999999996"/>
    <n v="619.46"/>
    <s v="Lucknow"/>
    <s v="Uttar Pradesh"/>
    <s v="North"/>
    <x v="4"/>
    <s v="Standard"/>
    <n v="2024"/>
    <n v="6"/>
    <s v="June"/>
    <n v="0.14499999999999999"/>
    <n v="4047.3"/>
    <n v="0"/>
  </r>
  <r>
    <s v="ORD100436"/>
    <d v="2025-05-17T00:00:00"/>
    <x v="97"/>
    <s v="Customer_0285"/>
    <s v="P2007"/>
    <s v="T-Shirt"/>
    <x v="0"/>
    <x v="12"/>
    <n v="1"/>
    <n v="799"/>
    <n v="799"/>
    <n v="0.2"/>
    <n v="159.80000000000001"/>
    <n v="639.20000000000005"/>
    <n v="166.19"/>
    <s v="Chennai"/>
    <s v="Tamil Nadu"/>
    <s v="South"/>
    <x v="1"/>
    <s v="Express"/>
    <n v="2025"/>
    <n v="5"/>
    <s v="May"/>
    <n v="0.26"/>
    <n v="479.4"/>
    <n v="0"/>
  </r>
  <r>
    <s v="ORD100756"/>
    <d v="2024-02-08T00:00:00"/>
    <x v="62"/>
    <s v="Customer_0204"/>
    <s v="P2001"/>
    <s v="Smartphone"/>
    <x v="2"/>
    <x v="7"/>
    <n v="3"/>
    <n v="24999"/>
    <n v="74997"/>
    <n v="0.2"/>
    <n v="14999.4"/>
    <n v="59997.599999999999"/>
    <n v="5999.76"/>
    <s v="Ahmedabad"/>
    <s v="Gujarat"/>
    <s v="West"/>
    <x v="2"/>
    <s v="Express"/>
    <n v="2024"/>
    <n v="2"/>
    <s v="February"/>
    <n v="0.1"/>
    <n v="44998.2"/>
    <n v="0"/>
  </r>
  <r>
    <s v="ORD102584"/>
    <d v="2024-04-02T00:00:00"/>
    <x v="413"/>
    <s v="Customer_0362"/>
    <s v="P2014"/>
    <s v="Cookware Set"/>
    <x v="1"/>
    <x v="1"/>
    <n v="5"/>
    <n v="2999"/>
    <n v="14995"/>
    <n v="0.1"/>
    <n v="1499.5"/>
    <n v="13495.5"/>
    <n v="2834.06"/>
    <s v="Chennai"/>
    <s v="Tamil Nadu"/>
    <s v="South"/>
    <x v="2"/>
    <s v="Standard"/>
    <n v="2024"/>
    <n v="4"/>
    <s v="April"/>
    <n v="0.21"/>
    <n v="11996"/>
    <n v="0"/>
  </r>
  <r>
    <s v="ORD104531"/>
    <d v="2024-02-27T00:00:00"/>
    <x v="58"/>
    <s v="Customer_0716"/>
    <s v="P2006"/>
    <s v="Power Bank"/>
    <x v="2"/>
    <x v="3"/>
    <n v="1"/>
    <n v="1499"/>
    <n v="1499"/>
    <n v="0.05"/>
    <n v="74.95"/>
    <n v="1424.05"/>
    <n v="206.49"/>
    <s v="Lucknow"/>
    <s v="Uttar Pradesh"/>
    <s v="North"/>
    <x v="2"/>
    <s v="Standard"/>
    <n v="2024"/>
    <n v="2"/>
    <s v="February"/>
    <n v="0.14499999999999999"/>
    <n v="1349.1"/>
    <n v="0"/>
  </r>
  <r>
    <s v="ORD101061"/>
    <d v="2024-08-26T00:00:00"/>
    <x v="123"/>
    <s v="Customer_0118"/>
    <s v="P2015"/>
    <s v="Table Lamp"/>
    <x v="1"/>
    <x v="8"/>
    <n v="2"/>
    <n v="1299"/>
    <n v="2598"/>
    <n v="0.2"/>
    <n v="519.6"/>
    <n v="2078.4"/>
    <n v="374.11"/>
    <s v="Bengaluru"/>
    <s v="Karnataka"/>
    <s v="South"/>
    <x v="0"/>
    <s v="Same Day"/>
    <n v="2024"/>
    <n v="8"/>
    <s v="August"/>
    <n v="0.18"/>
    <n v="1558.8"/>
    <n v="0"/>
  </r>
  <r>
    <s v="ORD103570"/>
    <d v="2025-09-08T00:00:00"/>
    <x v="579"/>
    <s v="Customer_0460"/>
    <s v="P2022"/>
    <s v="Yoga Mat"/>
    <x v="3"/>
    <x v="9"/>
    <n v="4"/>
    <n v="899"/>
    <n v="3596"/>
    <n v="0"/>
    <n v="0"/>
    <n v="3596"/>
    <n v="1006.88"/>
    <s v="Noida"/>
    <s v="Uttar Pradesh"/>
    <s v="North"/>
    <x v="4"/>
    <s v="Express"/>
    <n v="2025"/>
    <n v="9"/>
    <s v="September"/>
    <n v="0.28000000000000003"/>
    <n v="3596"/>
    <n v="0"/>
  </r>
  <r>
    <s v="ORD103685"/>
    <d v="2024-08-12T00:00:00"/>
    <x v="11"/>
    <s v="Customer_0241"/>
    <s v="P2005"/>
    <s v="Keyboard"/>
    <x v="2"/>
    <x v="3"/>
    <n v="1"/>
    <n v="1299"/>
    <n v="1299"/>
    <n v="0.2"/>
    <n v="259.8"/>
    <n v="1039.2"/>
    <n v="103.92"/>
    <s v="Chennai"/>
    <s v="Tamil Nadu"/>
    <s v="South"/>
    <x v="2"/>
    <s v="Express"/>
    <n v="2024"/>
    <n v="8"/>
    <s v="August"/>
    <n v="0.1"/>
    <n v="779.4"/>
    <n v="0"/>
  </r>
  <r>
    <s v="ORD103801"/>
    <d v="2024-01-21T00:00:00"/>
    <x v="437"/>
    <s v="Customer_0306"/>
    <s v="P2021"/>
    <s v="Perfume"/>
    <x v="4"/>
    <x v="13"/>
    <n v="3"/>
    <n v="1499"/>
    <n v="4497"/>
    <n v="0.15"/>
    <n v="674.55"/>
    <n v="3822.45"/>
    <n v="1280.52"/>
    <s v="Kolkata"/>
    <s v="West Bengal"/>
    <s v="East"/>
    <x v="3"/>
    <s v="Standard"/>
    <n v="2024"/>
    <n v="1"/>
    <s v="January"/>
    <n v="0.33500000000000002"/>
    <n v="3147.9"/>
    <n v="0"/>
  </r>
  <r>
    <s v="ORD104273"/>
    <d v="2025-06-23T00:00:00"/>
    <x v="538"/>
    <s v="Customer_0626"/>
    <s v="P2019"/>
    <s v="Sunscreen"/>
    <x v="4"/>
    <x v="11"/>
    <n v="1"/>
    <n v="699"/>
    <n v="699"/>
    <n v="0.25"/>
    <n v="174.75"/>
    <n v="524.25"/>
    <n v="159.9"/>
    <s v="Pune"/>
    <s v="Maharashtra"/>
    <s v="West"/>
    <x v="4"/>
    <s v="Standard"/>
    <n v="2025"/>
    <n v="6"/>
    <s v="June"/>
    <n v="0.30499999999999999"/>
    <n v="349.5"/>
    <n v="0"/>
  </r>
  <r>
    <s v="ORD104451"/>
    <d v="2025-05-04T00:00:00"/>
    <x v="280"/>
    <s v="Customer_0599"/>
    <s v="P2016"/>
    <s v="Bedsheet Set"/>
    <x v="1"/>
    <x v="8"/>
    <n v="1"/>
    <n v="999"/>
    <n v="999"/>
    <n v="0.1"/>
    <n v="99.9"/>
    <n v="899.1"/>
    <n v="188.81"/>
    <s v="Noida"/>
    <s v="Uttar Pradesh"/>
    <s v="North"/>
    <x v="4"/>
    <s v="Express"/>
    <n v="2025"/>
    <n v="5"/>
    <s v="May"/>
    <n v="0.21"/>
    <n v="799.2"/>
    <n v="0"/>
  </r>
  <r>
    <s v="ORD102430"/>
    <d v="2024-01-01T00:00:00"/>
    <x v="776"/>
    <s v="Customer_0246"/>
    <s v="P2020"/>
    <s v="Shampoo"/>
    <x v="4"/>
    <x v="10"/>
    <n v="1"/>
    <n v="599"/>
    <n v="599"/>
    <n v="0.15"/>
    <n v="89.85"/>
    <n v="509.15"/>
    <n v="170.57"/>
    <s v="Noida"/>
    <s v="Uttar Pradesh"/>
    <s v="North"/>
    <x v="3"/>
    <s v="Express"/>
    <n v="2024"/>
    <n v="1"/>
    <s v="January"/>
    <n v="0.33500000000000002"/>
    <n v="419.3"/>
    <n v="0"/>
  </r>
  <r>
    <s v="ORD103581"/>
    <d v="2024-12-05T00:00:00"/>
    <x v="536"/>
    <s v="Customer_0420"/>
    <s v="P2003"/>
    <s v="Laptop"/>
    <x v="2"/>
    <x v="2"/>
    <n v="1"/>
    <n v="59999"/>
    <n v="59999"/>
    <n v="0.15"/>
    <n v="8999.85"/>
    <n v="50999.15"/>
    <n v="5864.9"/>
    <s v="Pune"/>
    <s v="Maharashtra"/>
    <s v="West"/>
    <x v="4"/>
    <s v="Express"/>
    <n v="2024"/>
    <n v="12"/>
    <s v="December"/>
    <n v="0.115"/>
    <n v="41999.3"/>
    <n v="0"/>
  </r>
  <r>
    <s v="ORD104353"/>
    <d v="2025-09-20T00:00:00"/>
    <x v="462"/>
    <s v="Customer_0298"/>
    <s v="P2004"/>
    <s v="Wireless Mouse"/>
    <x v="2"/>
    <x v="3"/>
    <n v="1"/>
    <n v="899"/>
    <n v="899"/>
    <n v="0.2"/>
    <n v="179.8"/>
    <n v="719.2"/>
    <n v="71.92"/>
    <s v="Hyderabad"/>
    <s v="Telangana"/>
    <s v="South"/>
    <x v="3"/>
    <s v="Standard"/>
    <n v="2025"/>
    <n v="9"/>
    <s v="September"/>
    <n v="0.1"/>
    <n v="539.4"/>
    <n v="0"/>
  </r>
  <r>
    <s v="ORD100286"/>
    <d v="2024-07-25T00:00:00"/>
    <x v="492"/>
    <s v="Customer_0249"/>
    <s v="P2010"/>
    <s v="Dress"/>
    <x v="0"/>
    <x v="0"/>
    <n v="2"/>
    <n v="1999"/>
    <n v="3998"/>
    <n v="0.1"/>
    <n v="399.8"/>
    <n v="3598.2"/>
    <n v="1043.48"/>
    <s v="Mumbai"/>
    <s v="Maharashtra"/>
    <s v="West"/>
    <x v="4"/>
    <s v="Express"/>
    <n v="2024"/>
    <n v="7"/>
    <s v="July"/>
    <n v="0.28999999999999998"/>
    <n v="3198.4"/>
    <n v="0"/>
  </r>
  <r>
    <s v="ORD100346"/>
    <d v="2024-05-13T00:00:00"/>
    <x v="91"/>
    <s v="Customer_0012"/>
    <s v="P2019"/>
    <s v="Sunscreen"/>
    <x v="4"/>
    <x v="11"/>
    <n v="1"/>
    <n v="699"/>
    <n v="699"/>
    <n v="0.25"/>
    <n v="174.75"/>
    <n v="524.25"/>
    <n v="159.9"/>
    <s v="Gurugram"/>
    <s v="Haryana"/>
    <s v="North"/>
    <x v="1"/>
    <s v="Same Day"/>
    <n v="2024"/>
    <n v="5"/>
    <s v="May"/>
    <n v="0.30499999999999999"/>
    <n v="349.5"/>
    <n v="0"/>
  </r>
  <r>
    <s v="ORD100380"/>
    <d v="2024-12-14T00:00:00"/>
    <x v="211"/>
    <s v="Customer_0775"/>
    <s v="P2018"/>
    <s v="Face Wash"/>
    <x v="4"/>
    <x v="11"/>
    <n v="2"/>
    <n v="399"/>
    <n v="798"/>
    <n v="0.05"/>
    <n v="39.9"/>
    <n v="758.1"/>
    <n v="276.70999999999998"/>
    <s v="Mumbai"/>
    <s v="Maharashtra"/>
    <s v="West"/>
    <x v="4"/>
    <s v="Express"/>
    <n v="2024"/>
    <n v="12"/>
    <s v="December"/>
    <n v="0.36499999999999999"/>
    <n v="718.2"/>
    <n v="0"/>
  </r>
  <r>
    <s v="ORD100782"/>
    <d v="2024-06-30T00:00:00"/>
    <x v="311"/>
    <s v="Customer_0031"/>
    <s v="P2015"/>
    <s v="Table Lamp"/>
    <x v="1"/>
    <x v="8"/>
    <n v="1"/>
    <n v="1299"/>
    <n v="1299"/>
    <n v="0.1"/>
    <n v="129.9"/>
    <n v="1169.0999999999999"/>
    <n v="245.51"/>
    <s v="Hyderabad"/>
    <s v="Telangana"/>
    <s v="South"/>
    <x v="1"/>
    <s v="Standard"/>
    <n v="2024"/>
    <n v="6"/>
    <s v="June"/>
    <n v="0.21"/>
    <n v="1039.2"/>
    <n v="0"/>
  </r>
  <r>
    <s v="ORD100991"/>
    <d v="2024-11-27T00:00:00"/>
    <x v="340"/>
    <s v="Customer_0490"/>
    <s v="P2012"/>
    <s v="Sandals"/>
    <x v="0"/>
    <x v="4"/>
    <n v="2"/>
    <n v="1299"/>
    <n v="2598"/>
    <n v="0.1"/>
    <n v="259.8"/>
    <n v="2338.1999999999998"/>
    <n v="678.08"/>
    <s v="Gurugram"/>
    <s v="Haryana"/>
    <s v="North"/>
    <x v="0"/>
    <s v="Standard"/>
    <n v="2024"/>
    <n v="11"/>
    <s v="November"/>
    <n v="0.28999999999999998"/>
    <n v="2078.4"/>
    <n v="0"/>
  </r>
  <r>
    <s v="ORD104261"/>
    <d v="2024-03-01T00:00:00"/>
    <x v="496"/>
    <s v="Customer_0366"/>
    <s v="P2017"/>
    <s v="Office Chair"/>
    <x v="1"/>
    <x v="5"/>
    <n v="1"/>
    <n v="5999"/>
    <n v="5999"/>
    <n v="0.1"/>
    <n v="599.9"/>
    <n v="5399.1"/>
    <n v="1133.81"/>
    <s v="Chennai"/>
    <s v="Tamil Nadu"/>
    <s v="South"/>
    <x v="2"/>
    <s v="Same Day"/>
    <n v="2024"/>
    <n v="3"/>
    <s v="March"/>
    <n v="0.21"/>
    <n v="4799.2"/>
    <n v="0"/>
  </r>
  <r>
    <s v="ORD100297"/>
    <d v="2024-01-23T00:00:00"/>
    <x v="271"/>
    <s v="Customer_0771"/>
    <s v="P2009"/>
    <s v="Kurti"/>
    <x v="0"/>
    <x v="0"/>
    <n v="2"/>
    <n v="1199"/>
    <n v="2398"/>
    <n v="0.2"/>
    <n v="479.6"/>
    <n v="1918.4"/>
    <n v="498.78"/>
    <s v="Ahmedabad"/>
    <s v="Gujarat"/>
    <s v="West"/>
    <x v="4"/>
    <s v="Express"/>
    <n v="2024"/>
    <n v="1"/>
    <s v="January"/>
    <n v="0.26"/>
    <n v="1438.8"/>
    <n v="0"/>
  </r>
  <r>
    <s v="ORD100865"/>
    <d v="2024-05-31T00:00:00"/>
    <x v="200"/>
    <s v="Customer_0301"/>
    <s v="P2019"/>
    <s v="Sunscreen"/>
    <x v="4"/>
    <x v="11"/>
    <n v="1"/>
    <n v="699"/>
    <n v="699"/>
    <n v="0.15"/>
    <n v="104.85"/>
    <n v="594.15"/>
    <n v="199.04"/>
    <s v="Mumbai"/>
    <s v="Maharashtra"/>
    <s v="West"/>
    <x v="1"/>
    <s v="Express"/>
    <n v="2024"/>
    <n v="5"/>
    <s v="May"/>
    <n v="0.33500000000000002"/>
    <n v="489.3"/>
    <n v="0"/>
  </r>
  <r>
    <s v="ORD101138"/>
    <d v="2025-08-23T00:00:00"/>
    <x v="318"/>
    <s v="Customer_0669"/>
    <s v="P2022"/>
    <s v="Yoga Mat"/>
    <x v="3"/>
    <x v="9"/>
    <n v="1"/>
    <n v="899"/>
    <n v="899"/>
    <n v="0"/>
    <n v="0"/>
    <n v="899"/>
    <n v="251.72"/>
    <s v="Gurugram"/>
    <s v="Haryana"/>
    <s v="North"/>
    <x v="0"/>
    <s v="Standard"/>
    <n v="2025"/>
    <n v="8"/>
    <s v="August"/>
    <n v="0.28000000000000003"/>
    <n v="899"/>
    <n v="0"/>
  </r>
  <r>
    <s v="ORD102693"/>
    <d v="2025-12-22T00:00:00"/>
    <x v="66"/>
    <s v="Customer_0091"/>
    <s v="P2003"/>
    <s v="Laptop"/>
    <x v="2"/>
    <x v="2"/>
    <n v="2"/>
    <n v="59999"/>
    <n v="119998"/>
    <n v="0.3"/>
    <n v="35999.4"/>
    <n v="83998.6"/>
    <n v="5879.9"/>
    <s v="Delhi"/>
    <s v="Delhi"/>
    <s v="North"/>
    <x v="1"/>
    <s v="Express"/>
    <n v="2025"/>
    <n v="12"/>
    <s v="December"/>
    <n v="7.0000000000000007E-2"/>
    <n v="47999.199999999997"/>
    <n v="0"/>
  </r>
  <r>
    <s v="ORD103356"/>
    <d v="2024-05-25T00:00:00"/>
    <x v="352"/>
    <s v="Customer_0756"/>
    <s v="P2005"/>
    <s v="Keyboard"/>
    <x v="2"/>
    <x v="3"/>
    <n v="1"/>
    <n v="1299"/>
    <n v="1299"/>
    <n v="0.15"/>
    <n v="194.85"/>
    <n v="1104.1500000000001"/>
    <n v="126.98"/>
    <s v="Pune"/>
    <s v="Maharashtra"/>
    <s v="West"/>
    <x v="1"/>
    <s v="Standard"/>
    <n v="2024"/>
    <n v="5"/>
    <s v="May"/>
    <n v="0.115"/>
    <n v="909.3"/>
    <n v="0"/>
  </r>
  <r>
    <s v="ORD103412"/>
    <d v="2024-04-23T00:00:00"/>
    <x v="183"/>
    <s v="Customer_0363"/>
    <s v="P2023"/>
    <s v="Dumbbells"/>
    <x v="3"/>
    <x v="9"/>
    <n v="1"/>
    <n v="1599"/>
    <n v="1599"/>
    <n v="0.1"/>
    <n v="159.9"/>
    <n v="1439.1"/>
    <n v="359.78"/>
    <s v="Kolkata"/>
    <s v="West Bengal"/>
    <s v="East"/>
    <x v="2"/>
    <s v="Express"/>
    <n v="2024"/>
    <n v="4"/>
    <s v="April"/>
    <n v="0.25"/>
    <n v="1279.2"/>
    <n v="0"/>
  </r>
  <r>
    <s v="ORD103781"/>
    <d v="2025-06-22T00:00:00"/>
    <x v="146"/>
    <s v="Customer_0426"/>
    <s v="P2017"/>
    <s v="Office Chair"/>
    <x v="1"/>
    <x v="5"/>
    <n v="1"/>
    <n v="5999"/>
    <n v="5999"/>
    <n v="0.15"/>
    <n v="899.85"/>
    <n v="5099.1499999999996"/>
    <n v="994.33"/>
    <s v="Kolkata"/>
    <s v="West Bengal"/>
    <s v="East"/>
    <x v="4"/>
    <s v="Express"/>
    <n v="2025"/>
    <n v="6"/>
    <s v="June"/>
    <n v="0.19500000000000001"/>
    <n v="4199.3"/>
    <n v="0"/>
  </r>
  <r>
    <s v="ORD104582"/>
    <d v="2025-01-08T00:00:00"/>
    <x v="503"/>
    <s v="Customer_0607"/>
    <s v="P2018"/>
    <s v="Face Wash"/>
    <x v="4"/>
    <x v="11"/>
    <n v="1"/>
    <n v="399"/>
    <n v="399"/>
    <n v="0.1"/>
    <n v="39.9"/>
    <n v="359.1"/>
    <n v="125.68"/>
    <s v="Delhi"/>
    <s v="Delhi"/>
    <s v="North"/>
    <x v="1"/>
    <s v="Same Day"/>
    <n v="2025"/>
    <n v="1"/>
    <s v="January"/>
    <n v="0.35"/>
    <n v="319.2"/>
    <n v="0"/>
  </r>
  <r>
    <s v="ORD101632"/>
    <d v="2024-03-15T00:00:00"/>
    <x v="66"/>
    <s v="Customer_0091"/>
    <s v="P2011"/>
    <s v="Sneakers"/>
    <x v="0"/>
    <x v="4"/>
    <n v="1"/>
    <n v="2499"/>
    <n v="2499"/>
    <n v="0.1"/>
    <n v="249.9"/>
    <n v="2249.1"/>
    <n v="652.24"/>
    <s v="Lucknow"/>
    <s v="Uttar Pradesh"/>
    <s v="North"/>
    <x v="1"/>
    <s v="Standard"/>
    <n v="2024"/>
    <n v="3"/>
    <s v="March"/>
    <n v="0.28999999999999998"/>
    <n v="1999.2"/>
    <n v="0"/>
  </r>
  <r>
    <s v="ORD101854"/>
    <d v="2025-01-17T00:00:00"/>
    <x v="765"/>
    <s v="Customer_0458"/>
    <s v="P2004"/>
    <s v="Wireless Mouse"/>
    <x v="2"/>
    <x v="3"/>
    <n v="4"/>
    <n v="899"/>
    <n v="3596"/>
    <n v="0.1"/>
    <n v="359.6"/>
    <n v="3236.4"/>
    <n v="420.73"/>
    <s v="Delhi"/>
    <s v="Delhi"/>
    <s v="North"/>
    <x v="1"/>
    <s v="Standard"/>
    <n v="2025"/>
    <n v="1"/>
    <s v="January"/>
    <n v="0.13"/>
    <n v="2876.8"/>
    <n v="0"/>
  </r>
  <r>
    <s v="ORD101999"/>
    <d v="2025-12-22T00:00:00"/>
    <x v="179"/>
    <s v="Customer_0367"/>
    <s v="P2003"/>
    <s v="Laptop"/>
    <x v="2"/>
    <x v="2"/>
    <n v="1"/>
    <n v="59999"/>
    <n v="59999"/>
    <n v="0"/>
    <n v="0"/>
    <n v="59999"/>
    <n v="9599.84"/>
    <s v="Jaipur"/>
    <s v="Rajasthan"/>
    <s v="North"/>
    <x v="3"/>
    <s v="Express"/>
    <n v="2025"/>
    <n v="12"/>
    <s v="December"/>
    <n v="0.16"/>
    <n v="59999"/>
    <n v="0"/>
  </r>
  <r>
    <s v="ORD102702"/>
    <d v="2025-11-09T00:00:00"/>
    <x v="637"/>
    <s v="Customer_0767"/>
    <s v="P2013"/>
    <s v="Mixer Grinder"/>
    <x v="1"/>
    <x v="1"/>
    <n v="1"/>
    <n v="3499"/>
    <n v="3499"/>
    <n v="0.15"/>
    <n v="524.85"/>
    <n v="2974.15"/>
    <n v="579.96"/>
    <s v="Gurugram"/>
    <s v="Haryana"/>
    <s v="North"/>
    <x v="1"/>
    <s v="Standard"/>
    <n v="2025"/>
    <n v="11"/>
    <s v="November"/>
    <n v="0.19500000000000001"/>
    <n v="2449.3000000000002"/>
    <n v="0"/>
  </r>
  <r>
    <s v="ORD103771"/>
    <d v="2025-02-09T00:00:00"/>
    <x v="788"/>
    <s v="Customer_0050"/>
    <s v="P2012"/>
    <s v="Sandals"/>
    <x v="0"/>
    <x v="4"/>
    <n v="2"/>
    <n v="1299"/>
    <n v="2598"/>
    <n v="0"/>
    <n v="0"/>
    <n v="2598"/>
    <n v="831.36"/>
    <s v="Kolkata"/>
    <s v="West Bengal"/>
    <s v="East"/>
    <x v="0"/>
    <s v="Standard"/>
    <n v="2025"/>
    <n v="2"/>
    <s v="February"/>
    <n v="0.32"/>
    <n v="2598"/>
    <n v="0"/>
  </r>
  <r>
    <s v="ORD103924"/>
    <d v="2025-08-23T00:00:00"/>
    <x v="8"/>
    <s v="Customer_0071"/>
    <s v="P2025"/>
    <s v="Football"/>
    <x v="3"/>
    <x v="6"/>
    <n v="2"/>
    <n v="999"/>
    <n v="1998"/>
    <n v="0.15"/>
    <n v="299.7"/>
    <n v="1698.3"/>
    <n v="399.1"/>
    <s v="Kolkata"/>
    <s v="West Bengal"/>
    <s v="East"/>
    <x v="0"/>
    <s v="Standard"/>
    <n v="2025"/>
    <n v="8"/>
    <s v="August"/>
    <n v="0.23499999999999999"/>
    <n v="1398.6"/>
    <n v="0"/>
  </r>
  <r>
    <s v="ORD100113"/>
    <d v="2024-04-13T00:00:00"/>
    <x v="119"/>
    <s v="Customer_0709"/>
    <s v="P2009"/>
    <s v="Kurti"/>
    <x v="0"/>
    <x v="0"/>
    <n v="2"/>
    <n v="1199"/>
    <n v="2398"/>
    <n v="0"/>
    <n v="0"/>
    <n v="2398"/>
    <n v="767.36"/>
    <s v="Jaipur"/>
    <s v="Rajasthan"/>
    <s v="North"/>
    <x v="1"/>
    <s v="Express"/>
    <n v="2024"/>
    <n v="4"/>
    <s v="April"/>
    <n v="0.32"/>
    <n v="2398"/>
    <n v="0"/>
  </r>
  <r>
    <s v="ORD100178"/>
    <d v="2024-12-10T00:00:00"/>
    <x v="509"/>
    <s v="Customer_0194"/>
    <s v="P2025"/>
    <s v="Football"/>
    <x v="3"/>
    <x v="6"/>
    <n v="2"/>
    <n v="999"/>
    <n v="1998"/>
    <n v="0.05"/>
    <n v="99.9"/>
    <n v="1898.1"/>
    <n v="503"/>
    <s v="Noida"/>
    <s v="Uttar Pradesh"/>
    <s v="North"/>
    <x v="1"/>
    <s v="Same Day"/>
    <n v="2024"/>
    <n v="12"/>
    <s v="December"/>
    <n v="0.26500000000000001"/>
    <n v="1798.2"/>
    <n v="0"/>
  </r>
  <r>
    <s v="ORD101016"/>
    <d v="2024-11-05T00:00:00"/>
    <x v="685"/>
    <s v="Customer_0667"/>
    <s v="P2006"/>
    <s v="Power Bank"/>
    <x v="2"/>
    <x v="3"/>
    <n v="1"/>
    <n v="1499"/>
    <n v="1499"/>
    <n v="0.05"/>
    <n v="74.95"/>
    <n v="1424.05"/>
    <n v="206.49"/>
    <s v="Kolkata"/>
    <s v="West Bengal"/>
    <s v="East"/>
    <x v="0"/>
    <s v="Standard"/>
    <n v="2024"/>
    <n v="11"/>
    <s v="November"/>
    <n v="0.14499999999999999"/>
    <n v="1349.1"/>
    <n v="0"/>
  </r>
  <r>
    <s v="ORD102001"/>
    <d v="2024-11-26T00:00:00"/>
    <x v="441"/>
    <s v="Customer_0678"/>
    <s v="P2001"/>
    <s v="Smartphone"/>
    <x v="2"/>
    <x v="7"/>
    <n v="3"/>
    <n v="24999"/>
    <n v="74997"/>
    <n v="0.25"/>
    <n v="18749.25"/>
    <n v="56247.75"/>
    <n v="4781.0600000000004"/>
    <s v="Bengaluru"/>
    <s v="Karnataka"/>
    <s v="South"/>
    <x v="4"/>
    <s v="Standard"/>
    <n v="2024"/>
    <n v="11"/>
    <s v="November"/>
    <n v="8.5000000000000006E-2"/>
    <n v="37498.5"/>
    <n v="0"/>
  </r>
  <r>
    <s v="ORD102037"/>
    <d v="2024-05-19T00:00:00"/>
    <x v="784"/>
    <s v="Customer_0326"/>
    <s v="P2004"/>
    <s v="Wireless Mouse"/>
    <x v="2"/>
    <x v="3"/>
    <n v="1"/>
    <n v="899"/>
    <n v="899"/>
    <n v="0.3"/>
    <n v="269.7"/>
    <n v="629.29999999999995"/>
    <n v="44.05"/>
    <s v="Mumbai"/>
    <s v="Maharashtra"/>
    <s v="West"/>
    <x v="1"/>
    <s v="Standard"/>
    <n v="2024"/>
    <n v="5"/>
    <s v="May"/>
    <n v="7.0000000000000007E-2"/>
    <n v="359.6"/>
    <n v="0"/>
  </r>
  <r>
    <s v="ORD102203"/>
    <d v="2024-06-10T00:00:00"/>
    <x v="771"/>
    <s v="Customer_0195"/>
    <s v="P2013"/>
    <s v="Mixer Grinder"/>
    <x v="1"/>
    <x v="1"/>
    <n v="2"/>
    <n v="3499"/>
    <n v="6998"/>
    <n v="0.15"/>
    <n v="1049.7"/>
    <n v="5948.3"/>
    <n v="1159.92"/>
    <s v="Hyderabad"/>
    <s v="Telangana"/>
    <s v="South"/>
    <x v="3"/>
    <s v="Express"/>
    <n v="2024"/>
    <n v="6"/>
    <s v="June"/>
    <n v="0.19500000000000001"/>
    <n v="4898.6000000000004"/>
    <n v="0"/>
  </r>
  <r>
    <s v="ORD102309"/>
    <d v="2025-03-23T00:00:00"/>
    <x v="391"/>
    <s v="Customer_0069"/>
    <s v="P2004"/>
    <s v="Wireless Mouse"/>
    <x v="2"/>
    <x v="3"/>
    <n v="2"/>
    <n v="899"/>
    <n v="1798"/>
    <n v="0.1"/>
    <n v="179.8"/>
    <n v="1618.2"/>
    <n v="210.37"/>
    <s v="Jaipur"/>
    <s v="Rajasthan"/>
    <s v="North"/>
    <x v="1"/>
    <s v="Same Day"/>
    <n v="2025"/>
    <n v="3"/>
    <s v="March"/>
    <n v="0.13"/>
    <n v="1438.4"/>
    <n v="0"/>
  </r>
  <r>
    <s v="ORD102750"/>
    <d v="2025-10-16T00:00:00"/>
    <x v="215"/>
    <s v="Customer_0271"/>
    <s v="P2010"/>
    <s v="Dress"/>
    <x v="0"/>
    <x v="0"/>
    <n v="2"/>
    <n v="1999"/>
    <n v="3998"/>
    <n v="0"/>
    <n v="0"/>
    <n v="3998"/>
    <n v="1279.3599999999999"/>
    <s v="Chennai"/>
    <s v="Tamil Nadu"/>
    <s v="South"/>
    <x v="4"/>
    <s v="Standard"/>
    <n v="2025"/>
    <n v="10"/>
    <s v="October"/>
    <n v="0.32"/>
    <n v="3998"/>
    <n v="0"/>
  </r>
  <r>
    <s v="ORD102991"/>
    <d v="2025-05-13T00:00:00"/>
    <x v="755"/>
    <s v="Customer_0142"/>
    <s v="P2006"/>
    <s v="Power Bank"/>
    <x v="2"/>
    <x v="3"/>
    <n v="1"/>
    <n v="1499"/>
    <n v="1499"/>
    <n v="0.25"/>
    <n v="374.75"/>
    <n v="1124.25"/>
    <n v="95.56"/>
    <s v="Gurugram"/>
    <s v="Haryana"/>
    <s v="North"/>
    <x v="4"/>
    <s v="Standard"/>
    <n v="2025"/>
    <n v="5"/>
    <s v="May"/>
    <n v="8.5000000000000006E-2"/>
    <n v="749.5"/>
    <n v="0"/>
  </r>
  <r>
    <s v="ORD103997"/>
    <d v="2025-10-26T00:00:00"/>
    <x v="611"/>
    <s v="Customer_0076"/>
    <s v="P2022"/>
    <s v="Yoga Mat"/>
    <x v="3"/>
    <x v="9"/>
    <n v="2"/>
    <n v="899"/>
    <n v="1798"/>
    <n v="0.2"/>
    <n v="359.6"/>
    <n v="1438.4"/>
    <n v="316.45"/>
    <s v="Delhi"/>
    <s v="Delhi"/>
    <s v="North"/>
    <x v="2"/>
    <s v="Standard"/>
    <n v="2025"/>
    <n v="10"/>
    <s v="October"/>
    <n v="0.22"/>
    <n v="1078.8"/>
    <n v="0"/>
  </r>
  <r>
    <s v="ORD104314"/>
    <d v="2024-11-20T00:00:00"/>
    <x v="505"/>
    <s v="Customer_0695"/>
    <s v="P2008"/>
    <s v="Jeans"/>
    <x v="0"/>
    <x v="12"/>
    <n v="2"/>
    <n v="1799"/>
    <n v="3598"/>
    <n v="0.1"/>
    <n v="359.8"/>
    <n v="3238.2"/>
    <n v="939.08"/>
    <s v="Delhi"/>
    <s v="Delhi"/>
    <s v="North"/>
    <x v="1"/>
    <s v="Express"/>
    <n v="2024"/>
    <n v="11"/>
    <s v="November"/>
    <n v="0.28999999999999998"/>
    <n v="2878.4"/>
    <n v="0"/>
  </r>
  <r>
    <s v="ORD104936"/>
    <d v="2024-06-27T00:00:00"/>
    <x v="319"/>
    <s v="Customer_0638"/>
    <s v="P2013"/>
    <s v="Mixer Grinder"/>
    <x v="1"/>
    <x v="1"/>
    <n v="2"/>
    <n v="3499"/>
    <n v="6998"/>
    <n v="0.05"/>
    <n v="349.9"/>
    <n v="6648.1"/>
    <n v="1495.82"/>
    <s v="Bengaluru"/>
    <s v="Karnataka"/>
    <s v="South"/>
    <x v="3"/>
    <s v="Express"/>
    <n v="2024"/>
    <n v="6"/>
    <s v="June"/>
    <n v="0.22500000000000001"/>
    <n v="6298.2"/>
    <n v="0"/>
  </r>
  <r>
    <s v="ORD100433"/>
    <d v="2025-12-25T00:00:00"/>
    <x v="549"/>
    <s v="Customer_0692"/>
    <s v="P2012"/>
    <s v="Sandals"/>
    <x v="0"/>
    <x v="4"/>
    <n v="1"/>
    <n v="1299"/>
    <n v="1299"/>
    <n v="0.1"/>
    <n v="129.9"/>
    <n v="1169.0999999999999"/>
    <n v="339.04"/>
    <s v="Jaipur"/>
    <s v="Rajasthan"/>
    <s v="North"/>
    <x v="3"/>
    <s v="Express"/>
    <n v="2025"/>
    <n v="12"/>
    <s v="December"/>
    <n v="0.28999999999999998"/>
    <n v="1039.2"/>
    <n v="0"/>
  </r>
  <r>
    <s v="ORD100769"/>
    <d v="2025-07-29T00:00:00"/>
    <x v="699"/>
    <s v="Customer_0143"/>
    <s v="P2016"/>
    <s v="Bedsheet Set"/>
    <x v="1"/>
    <x v="8"/>
    <n v="1"/>
    <n v="999"/>
    <n v="999"/>
    <n v="0"/>
    <n v="0"/>
    <n v="999"/>
    <n v="239.76"/>
    <s v="Mumbai"/>
    <s v="Maharashtra"/>
    <s v="West"/>
    <x v="2"/>
    <s v="Same Day"/>
    <n v="2025"/>
    <n v="7"/>
    <s v="July"/>
    <n v="0.24"/>
    <n v="999"/>
    <n v="0"/>
  </r>
  <r>
    <s v="ORD101314"/>
    <d v="2025-12-11T00:00:00"/>
    <x v="616"/>
    <s v="Customer_0616"/>
    <s v="P2005"/>
    <s v="Keyboard"/>
    <x v="2"/>
    <x v="3"/>
    <n v="1"/>
    <n v="1299"/>
    <n v="1299"/>
    <n v="0.15"/>
    <n v="194.85"/>
    <n v="1104.1500000000001"/>
    <n v="126.98"/>
    <s v="Lucknow"/>
    <s v="Uttar Pradesh"/>
    <s v="North"/>
    <x v="3"/>
    <s v="Standard"/>
    <n v="2025"/>
    <n v="12"/>
    <s v="December"/>
    <n v="0.115"/>
    <n v="909.3"/>
    <n v="0"/>
  </r>
  <r>
    <s v="ORD102184"/>
    <d v="2025-09-20T00:00:00"/>
    <x v="529"/>
    <s v="Customer_0762"/>
    <s v="P2015"/>
    <s v="Table Lamp"/>
    <x v="1"/>
    <x v="8"/>
    <n v="1"/>
    <n v="1299"/>
    <n v="1299"/>
    <n v="0.25"/>
    <n v="324.75"/>
    <n v="974.25"/>
    <n v="160.75"/>
    <s v="Jaipur"/>
    <s v="Rajasthan"/>
    <s v="North"/>
    <x v="1"/>
    <s v="Express"/>
    <n v="2025"/>
    <n v="9"/>
    <s v="September"/>
    <n v="0.16500000000000001"/>
    <n v="649.5"/>
    <n v="0"/>
  </r>
  <r>
    <s v="ORD102379"/>
    <d v="2024-12-31T00:00:00"/>
    <x v="278"/>
    <s v="Customer_0217"/>
    <s v="P2005"/>
    <s v="Keyboard"/>
    <x v="2"/>
    <x v="3"/>
    <n v="1"/>
    <n v="1299"/>
    <n v="1299"/>
    <n v="0.2"/>
    <n v="259.8"/>
    <n v="1039.2"/>
    <n v="103.92"/>
    <s v="Pune"/>
    <s v="Maharashtra"/>
    <s v="West"/>
    <x v="2"/>
    <s v="Standard"/>
    <n v="2024"/>
    <n v="12"/>
    <s v="December"/>
    <n v="0.1"/>
    <n v="779.4"/>
    <n v="0"/>
  </r>
  <r>
    <s v="ORD102764"/>
    <d v="2024-08-16T00:00:00"/>
    <x v="694"/>
    <s v="Customer_0079"/>
    <s v="P2017"/>
    <s v="Office Chair"/>
    <x v="1"/>
    <x v="5"/>
    <n v="4"/>
    <n v="5999"/>
    <n v="23996"/>
    <n v="0"/>
    <n v="0"/>
    <n v="23996"/>
    <n v="5759.04"/>
    <s v="Hyderabad"/>
    <s v="Telangana"/>
    <s v="South"/>
    <x v="0"/>
    <s v="Express"/>
    <n v="2024"/>
    <n v="8"/>
    <s v="August"/>
    <n v="0.24"/>
    <n v="23996"/>
    <n v="0"/>
  </r>
  <r>
    <s v="ORD103179"/>
    <d v="2025-11-12T00:00:00"/>
    <x v="569"/>
    <s v="Customer_0507"/>
    <s v="P2020"/>
    <s v="Shampoo"/>
    <x v="4"/>
    <x v="10"/>
    <n v="2"/>
    <n v="599"/>
    <n v="1198"/>
    <n v="0.1"/>
    <n v="119.8"/>
    <n v="1078.2"/>
    <n v="377.37"/>
    <s v="Gurugram"/>
    <s v="Haryana"/>
    <s v="North"/>
    <x v="1"/>
    <s v="Standard"/>
    <n v="2025"/>
    <n v="11"/>
    <s v="November"/>
    <n v="0.35"/>
    <n v="958.4"/>
    <n v="0"/>
  </r>
  <r>
    <s v="ORD104270"/>
    <d v="2025-08-26T00:00:00"/>
    <x v="315"/>
    <s v="Customer_0468"/>
    <s v="P2008"/>
    <s v="Jeans"/>
    <x v="0"/>
    <x v="12"/>
    <n v="2"/>
    <n v="1799"/>
    <n v="3598"/>
    <n v="0.25"/>
    <n v="899.5"/>
    <n v="2698.5"/>
    <n v="661.13"/>
    <s v="Delhi"/>
    <s v="Delhi"/>
    <s v="North"/>
    <x v="1"/>
    <s v="Express"/>
    <n v="2025"/>
    <n v="8"/>
    <s v="August"/>
    <n v="0.245"/>
    <n v="1799"/>
    <n v="0"/>
  </r>
  <r>
    <s v="ORD104275"/>
    <d v="2024-06-28T00:00:00"/>
    <x v="448"/>
    <s v="Customer_0439"/>
    <s v="P2009"/>
    <s v="Kurti"/>
    <x v="0"/>
    <x v="0"/>
    <n v="1"/>
    <n v="1199"/>
    <n v="1199"/>
    <n v="0.1"/>
    <n v="119.9"/>
    <n v="1079.0999999999999"/>
    <n v="312.94"/>
    <s v="Delhi"/>
    <s v="Delhi"/>
    <s v="North"/>
    <x v="2"/>
    <s v="Standard"/>
    <n v="2024"/>
    <n v="6"/>
    <s v="June"/>
    <n v="0.28999999999999998"/>
    <n v="959.2"/>
    <n v="0"/>
  </r>
  <r>
    <s v="ORD100262"/>
    <d v="2025-01-22T00:00:00"/>
    <x v="632"/>
    <s v="Customer_0560"/>
    <s v="P2005"/>
    <s v="Keyboard"/>
    <x v="2"/>
    <x v="3"/>
    <n v="1"/>
    <n v="1299"/>
    <n v="1299"/>
    <n v="0"/>
    <n v="0"/>
    <n v="1299"/>
    <n v="207.84"/>
    <s v="Lucknow"/>
    <s v="Uttar Pradesh"/>
    <s v="North"/>
    <x v="4"/>
    <s v="Express"/>
    <n v="2025"/>
    <n v="1"/>
    <s v="January"/>
    <n v="0.16"/>
    <n v="1299"/>
    <n v="0"/>
  </r>
  <r>
    <s v="ORD100589"/>
    <d v="2024-11-10T00:00:00"/>
    <x v="210"/>
    <s v="Customer_0218"/>
    <s v="P2001"/>
    <s v="Smartphone"/>
    <x v="2"/>
    <x v="7"/>
    <n v="5"/>
    <n v="24999"/>
    <n v="124995"/>
    <n v="0.2"/>
    <n v="24999"/>
    <n v="99996"/>
    <n v="9999.6"/>
    <s v="Kolkata"/>
    <s v="West Bengal"/>
    <s v="East"/>
    <x v="3"/>
    <s v="Same Day"/>
    <n v="2024"/>
    <n v="11"/>
    <s v="November"/>
    <n v="0.1"/>
    <n v="74997"/>
    <n v="0"/>
  </r>
  <r>
    <s v="ORD101524"/>
    <d v="2025-12-06T00:00:00"/>
    <x v="639"/>
    <s v="Customer_0535"/>
    <s v="P2015"/>
    <s v="Table Lamp"/>
    <x v="1"/>
    <x v="8"/>
    <n v="4"/>
    <n v="1299"/>
    <n v="5196"/>
    <n v="0.15"/>
    <n v="779.4"/>
    <n v="4416.6000000000004"/>
    <n v="861.24"/>
    <s v="Gurugram"/>
    <s v="Haryana"/>
    <s v="North"/>
    <x v="4"/>
    <s v="Express"/>
    <n v="2025"/>
    <n v="12"/>
    <s v="December"/>
    <n v="0.19500000000000001"/>
    <n v="3637.2"/>
    <n v="0"/>
  </r>
  <r>
    <s v="ORD101621"/>
    <d v="2024-10-28T00:00:00"/>
    <x v="555"/>
    <s v="Customer_0353"/>
    <s v="P2021"/>
    <s v="Perfume"/>
    <x v="4"/>
    <x v="13"/>
    <n v="2"/>
    <n v="1499"/>
    <n v="2998"/>
    <n v="0.05"/>
    <n v="149.9"/>
    <n v="2848.1"/>
    <n v="1039.56"/>
    <s v="Hyderabad"/>
    <s v="Telangana"/>
    <s v="South"/>
    <x v="3"/>
    <s v="Standard"/>
    <n v="2024"/>
    <n v="10"/>
    <s v="October"/>
    <n v="0.36499999999999999"/>
    <n v="2698.2"/>
    <n v="0"/>
  </r>
  <r>
    <s v="ORD102027"/>
    <d v="2024-05-10T00:00:00"/>
    <x v="136"/>
    <s v="Customer_0224"/>
    <s v="P2025"/>
    <s v="Football"/>
    <x v="3"/>
    <x v="6"/>
    <n v="4"/>
    <n v="999"/>
    <n v="3996"/>
    <n v="0.2"/>
    <n v="799.2"/>
    <n v="3196.8"/>
    <n v="703.3"/>
    <s v="Chennai"/>
    <s v="Tamil Nadu"/>
    <s v="South"/>
    <x v="2"/>
    <s v="Same Day"/>
    <n v="2024"/>
    <n v="5"/>
    <s v="May"/>
    <n v="0.22"/>
    <n v="2397.6"/>
    <n v="0"/>
  </r>
  <r>
    <s v="ORD102616"/>
    <d v="2024-06-30T00:00:00"/>
    <x v="348"/>
    <s v="Customer_0418"/>
    <s v="P2004"/>
    <s v="Wireless Mouse"/>
    <x v="2"/>
    <x v="3"/>
    <n v="3"/>
    <n v="899"/>
    <n v="2697"/>
    <n v="0.3"/>
    <n v="809.1"/>
    <n v="1887.9"/>
    <n v="132.15"/>
    <s v="Delhi"/>
    <s v="Delhi"/>
    <s v="North"/>
    <x v="0"/>
    <s v="Standard"/>
    <n v="2024"/>
    <n v="6"/>
    <s v="June"/>
    <n v="7.0000000000000007E-2"/>
    <n v="1078.8"/>
    <n v="0"/>
  </r>
  <r>
    <s v="ORD103025"/>
    <d v="2024-01-02T00:00:00"/>
    <x v="191"/>
    <s v="Customer_0619"/>
    <s v="P2001"/>
    <s v="Smartphone"/>
    <x v="2"/>
    <x v="7"/>
    <n v="1"/>
    <n v="24999"/>
    <n v="24999"/>
    <n v="0.15"/>
    <n v="3749.85"/>
    <n v="21249.15"/>
    <n v="2443.65"/>
    <s v="Chennai"/>
    <s v="Tamil Nadu"/>
    <s v="South"/>
    <x v="4"/>
    <s v="Standard"/>
    <n v="2024"/>
    <n v="1"/>
    <s v="January"/>
    <n v="0.115"/>
    <n v="17499.3"/>
    <n v="0"/>
  </r>
  <r>
    <s v="ORD103885"/>
    <d v="2025-12-19T00:00:00"/>
    <x v="626"/>
    <s v="Customer_0172"/>
    <s v="P2004"/>
    <s v="Wireless Mouse"/>
    <x v="2"/>
    <x v="3"/>
    <n v="2"/>
    <n v="899"/>
    <n v="1798"/>
    <n v="0.05"/>
    <n v="89.9"/>
    <n v="1708.1"/>
    <n v="247.67"/>
    <s v="Chennai"/>
    <s v="Tamil Nadu"/>
    <s v="South"/>
    <x v="2"/>
    <s v="Express"/>
    <n v="2025"/>
    <n v="12"/>
    <s v="December"/>
    <n v="0.14499999999999999"/>
    <n v="1618.2"/>
    <n v="0"/>
  </r>
  <r>
    <s v="ORD104025"/>
    <d v="2025-08-09T00:00:00"/>
    <x v="681"/>
    <s v="Customer_0743"/>
    <s v="P2019"/>
    <s v="Sunscreen"/>
    <x v="4"/>
    <x v="11"/>
    <n v="1"/>
    <n v="699"/>
    <n v="699"/>
    <n v="0"/>
    <n v="0"/>
    <n v="699"/>
    <n v="265.62"/>
    <s v="Delhi"/>
    <s v="Delhi"/>
    <s v="North"/>
    <x v="0"/>
    <s v="Standard"/>
    <n v="2025"/>
    <n v="8"/>
    <s v="August"/>
    <n v="0.38"/>
    <n v="699"/>
    <n v="0"/>
  </r>
  <r>
    <s v="ORD104055"/>
    <d v="2025-02-04T00:00:00"/>
    <x v="97"/>
    <s v="Customer_0285"/>
    <s v="P2009"/>
    <s v="Kurti"/>
    <x v="0"/>
    <x v="0"/>
    <n v="2"/>
    <n v="1199"/>
    <n v="2398"/>
    <n v="0.25"/>
    <n v="599.5"/>
    <n v="1798.5"/>
    <n v="440.63"/>
    <s v="Delhi"/>
    <s v="Delhi"/>
    <s v="North"/>
    <x v="1"/>
    <s v="Standard"/>
    <n v="2025"/>
    <n v="2"/>
    <s v="February"/>
    <n v="0.245"/>
    <n v="1199"/>
    <n v="0"/>
  </r>
  <r>
    <s v="ORD104304"/>
    <d v="2025-08-04T00:00:00"/>
    <x v="329"/>
    <s v="Customer_0466"/>
    <s v="P2006"/>
    <s v="Power Bank"/>
    <x v="2"/>
    <x v="3"/>
    <n v="2"/>
    <n v="1499"/>
    <n v="2998"/>
    <n v="0"/>
    <n v="0"/>
    <n v="2998"/>
    <n v="479.68"/>
    <s v="Hyderabad"/>
    <s v="Telangana"/>
    <s v="South"/>
    <x v="1"/>
    <s v="Express"/>
    <n v="2025"/>
    <n v="8"/>
    <s v="August"/>
    <n v="0.16"/>
    <n v="2998"/>
    <n v="0"/>
  </r>
  <r>
    <s v="ORD104680"/>
    <d v="2024-02-03T00:00:00"/>
    <x v="252"/>
    <s v="Customer_0123"/>
    <s v="P2002"/>
    <s v="Wireless Earbuds"/>
    <x v="2"/>
    <x v="7"/>
    <n v="1"/>
    <n v="2999"/>
    <n v="2999"/>
    <n v="0.2"/>
    <n v="599.79999999999995"/>
    <n v="2399.1999999999998"/>
    <n v="239.92"/>
    <s v="Jaipur"/>
    <s v="Rajasthan"/>
    <s v="North"/>
    <x v="4"/>
    <s v="Standard"/>
    <n v="2024"/>
    <n v="2"/>
    <s v="February"/>
    <n v="0.1"/>
    <n v="1799.4"/>
    <n v="0"/>
  </r>
  <r>
    <s v="ORD104827"/>
    <d v="2024-07-05T00:00:00"/>
    <x v="55"/>
    <s v="Customer_0234"/>
    <s v="P2024"/>
    <s v="Cricket Bat"/>
    <x v="3"/>
    <x v="6"/>
    <n v="2"/>
    <n v="2499"/>
    <n v="4998"/>
    <n v="0.05"/>
    <n v="249.9"/>
    <n v="4748.1000000000004"/>
    <n v="1258.25"/>
    <s v="Bengaluru"/>
    <s v="Karnataka"/>
    <s v="South"/>
    <x v="1"/>
    <s v="Standard"/>
    <n v="2024"/>
    <n v="7"/>
    <s v="July"/>
    <n v="0.26500000000000001"/>
    <n v="4498.2"/>
    <n v="0"/>
  </r>
  <r>
    <s v="ORD100017"/>
    <d v="2025-09-08T00:00:00"/>
    <x v="173"/>
    <s v="Customer_0024"/>
    <s v="P2002"/>
    <s v="Wireless Earbuds"/>
    <x v="2"/>
    <x v="7"/>
    <n v="4"/>
    <n v="2999"/>
    <n v="11996"/>
    <n v="0.15"/>
    <n v="1799.4"/>
    <n v="10196.6"/>
    <n v="1172.6099999999999"/>
    <s v="Bengaluru"/>
    <s v="Karnataka"/>
    <s v="South"/>
    <x v="3"/>
    <s v="Standard"/>
    <n v="2025"/>
    <n v="9"/>
    <s v="September"/>
    <n v="0.115"/>
    <n v="8397.2000000000007"/>
    <n v="0"/>
  </r>
  <r>
    <s v="ORD100600"/>
    <d v="2024-11-21T00:00:00"/>
    <x v="213"/>
    <s v="Customer_0260"/>
    <s v="P2014"/>
    <s v="Cookware Set"/>
    <x v="1"/>
    <x v="1"/>
    <n v="1"/>
    <n v="2999"/>
    <n v="2999"/>
    <n v="0.1"/>
    <n v="299.89999999999998"/>
    <n v="2699.1"/>
    <n v="566.80999999999995"/>
    <s v="Chennai"/>
    <s v="Tamil Nadu"/>
    <s v="South"/>
    <x v="1"/>
    <s v="Standard"/>
    <n v="2024"/>
    <n v="11"/>
    <s v="November"/>
    <n v="0.21"/>
    <n v="2399.1999999999998"/>
    <n v="0"/>
  </r>
  <r>
    <s v="ORD102540"/>
    <d v="2025-09-18T00:00:00"/>
    <x v="600"/>
    <s v="Customer_0199"/>
    <s v="P2002"/>
    <s v="Wireless Earbuds"/>
    <x v="2"/>
    <x v="7"/>
    <n v="5"/>
    <n v="2999"/>
    <n v="14995"/>
    <n v="0.15"/>
    <n v="2249.25"/>
    <n v="12745.75"/>
    <n v="1465.76"/>
    <s v="Mumbai"/>
    <s v="Maharashtra"/>
    <s v="West"/>
    <x v="2"/>
    <s v="Standard"/>
    <n v="2025"/>
    <n v="9"/>
    <s v="September"/>
    <n v="0.115"/>
    <n v="10496.5"/>
    <n v="0"/>
  </r>
  <r>
    <s v="ORD103513"/>
    <d v="2024-08-14T00:00:00"/>
    <x v="740"/>
    <s v="Customer_0512"/>
    <s v="P2001"/>
    <s v="Smartphone"/>
    <x v="2"/>
    <x v="7"/>
    <n v="1"/>
    <n v="24999"/>
    <n v="24999"/>
    <n v="0.3"/>
    <n v="7499.7"/>
    <n v="17499.3"/>
    <n v="1224.95"/>
    <s v="Mumbai"/>
    <s v="Maharashtra"/>
    <s v="West"/>
    <x v="2"/>
    <s v="Standard"/>
    <n v="2024"/>
    <n v="8"/>
    <s v="August"/>
    <n v="7.0000000000000007E-2"/>
    <n v="9999.6"/>
    <n v="0"/>
  </r>
  <r>
    <s v="ORD103972"/>
    <d v="2025-10-16T00:00:00"/>
    <x v="270"/>
    <s v="Customer_0455"/>
    <s v="P2005"/>
    <s v="Keyboard"/>
    <x v="2"/>
    <x v="3"/>
    <n v="1"/>
    <n v="1299"/>
    <n v="1299"/>
    <n v="0.15"/>
    <n v="194.85"/>
    <n v="1104.1500000000001"/>
    <n v="126.98"/>
    <s v="Mumbai"/>
    <s v="Maharashtra"/>
    <s v="West"/>
    <x v="4"/>
    <s v="Same Day"/>
    <n v="2025"/>
    <n v="10"/>
    <s v="October"/>
    <n v="0.115"/>
    <n v="909.3"/>
    <n v="0"/>
  </r>
  <r>
    <s v="ORD104837"/>
    <d v="2025-08-02T00:00:00"/>
    <x v="572"/>
    <s v="Customer_0139"/>
    <s v="P2003"/>
    <s v="Laptop"/>
    <x v="2"/>
    <x v="2"/>
    <n v="1"/>
    <n v="59999"/>
    <n v="59999"/>
    <n v="0"/>
    <n v="0"/>
    <n v="59999"/>
    <n v="9599.84"/>
    <s v="Chennai"/>
    <s v="Tamil Nadu"/>
    <s v="South"/>
    <x v="4"/>
    <s v="Standard"/>
    <n v="2025"/>
    <n v="8"/>
    <s v="August"/>
    <n v="0.16"/>
    <n v="59999"/>
    <n v="0"/>
  </r>
  <r>
    <s v="ORD100022"/>
    <d v="2024-04-16T00:00:00"/>
    <x v="553"/>
    <s v="Customer_0494"/>
    <s v="P2006"/>
    <s v="Power Bank"/>
    <x v="2"/>
    <x v="3"/>
    <n v="1"/>
    <n v="1499"/>
    <n v="1499"/>
    <n v="0.1"/>
    <n v="149.9"/>
    <n v="1349.1"/>
    <n v="175.38"/>
    <s v="Kolkata"/>
    <s v="West Bengal"/>
    <s v="East"/>
    <x v="3"/>
    <s v="Standard"/>
    <n v="2024"/>
    <n v="4"/>
    <s v="April"/>
    <n v="0.13"/>
    <n v="1199.2"/>
    <n v="0"/>
  </r>
  <r>
    <s v="ORD100537"/>
    <d v="2025-05-23T00:00:00"/>
    <x v="600"/>
    <s v="Customer_0199"/>
    <s v="P2018"/>
    <s v="Face Wash"/>
    <x v="4"/>
    <x v="11"/>
    <n v="3"/>
    <n v="399"/>
    <n v="1197"/>
    <n v="0.15"/>
    <n v="179.55"/>
    <n v="1017.45"/>
    <n v="340.85"/>
    <s v="Pune"/>
    <s v="Maharashtra"/>
    <s v="West"/>
    <x v="2"/>
    <s v="Standard"/>
    <n v="2025"/>
    <n v="5"/>
    <s v="May"/>
    <n v="0.33500000000000002"/>
    <n v="837.9"/>
    <n v="0"/>
  </r>
  <r>
    <s v="ORD101256"/>
    <d v="2024-05-24T00:00:00"/>
    <x v="276"/>
    <s v="Customer_0276"/>
    <s v="P2006"/>
    <s v="Power Bank"/>
    <x v="2"/>
    <x v="3"/>
    <n v="2"/>
    <n v="1499"/>
    <n v="2998"/>
    <n v="0.25"/>
    <n v="749.5"/>
    <n v="2248.5"/>
    <n v="191.12"/>
    <s v="Lucknow"/>
    <s v="Uttar Pradesh"/>
    <s v="North"/>
    <x v="4"/>
    <s v="Standard"/>
    <n v="2024"/>
    <n v="5"/>
    <s v="May"/>
    <n v="8.5000000000000006E-2"/>
    <n v="1499"/>
    <n v="0"/>
  </r>
  <r>
    <s v="ORD101328"/>
    <d v="2024-12-05T00:00:00"/>
    <x v="273"/>
    <s v="Customer_0787"/>
    <s v="P2002"/>
    <s v="Wireless Earbuds"/>
    <x v="2"/>
    <x v="7"/>
    <n v="2"/>
    <n v="2999"/>
    <n v="5998"/>
    <n v="0.15"/>
    <n v="899.7"/>
    <n v="5098.3"/>
    <n v="586.29999999999995"/>
    <s v="Mumbai"/>
    <s v="Maharashtra"/>
    <s v="West"/>
    <x v="4"/>
    <s v="Standard"/>
    <n v="2024"/>
    <n v="12"/>
    <s v="December"/>
    <n v="0.115"/>
    <n v="4198.6000000000004"/>
    <n v="0"/>
  </r>
  <r>
    <s v="ORD103688"/>
    <d v="2024-03-20T00:00:00"/>
    <x v="561"/>
    <s v="Customer_0041"/>
    <s v="P2004"/>
    <s v="Wireless Mouse"/>
    <x v="2"/>
    <x v="3"/>
    <n v="2"/>
    <n v="899"/>
    <n v="1798"/>
    <n v="0.25"/>
    <n v="449.5"/>
    <n v="1348.5"/>
    <n v="114.62"/>
    <s v="Bengaluru"/>
    <s v="Karnataka"/>
    <s v="South"/>
    <x v="4"/>
    <s v="Standard"/>
    <n v="2024"/>
    <n v="3"/>
    <s v="March"/>
    <n v="8.5000000000000006E-2"/>
    <n v="899"/>
    <n v="0"/>
  </r>
  <r>
    <s v="ORD104410"/>
    <d v="2024-08-31T00:00:00"/>
    <x v="404"/>
    <s v="Customer_0213"/>
    <s v="P2007"/>
    <s v="T-Shirt"/>
    <x v="0"/>
    <x v="12"/>
    <n v="1"/>
    <n v="799"/>
    <n v="799"/>
    <n v="0.1"/>
    <n v="79.900000000000006"/>
    <n v="719.1"/>
    <n v="208.54"/>
    <s v="Noida"/>
    <s v="Uttar Pradesh"/>
    <s v="North"/>
    <x v="4"/>
    <s v="Express"/>
    <n v="2024"/>
    <n v="8"/>
    <s v="August"/>
    <n v="0.28999999999999998"/>
    <n v="639.20000000000005"/>
    <n v="0"/>
  </r>
  <r>
    <s v="ORD104912"/>
    <d v="2024-12-21T00:00:00"/>
    <x v="264"/>
    <s v="Customer_0150"/>
    <s v="P2007"/>
    <s v="T-Shirt"/>
    <x v="0"/>
    <x v="12"/>
    <n v="2"/>
    <n v="799"/>
    <n v="1598"/>
    <n v="0.15"/>
    <n v="239.7"/>
    <n v="1358.3"/>
    <n v="373.53"/>
    <s v="Mumbai"/>
    <s v="Maharashtra"/>
    <s v="West"/>
    <x v="0"/>
    <s v="Standard"/>
    <n v="2024"/>
    <n v="12"/>
    <s v="December"/>
    <n v="0.27500000000000002"/>
    <n v="1118.5999999999999"/>
    <n v="0"/>
  </r>
  <r>
    <s v="ORD100808"/>
    <d v="2024-11-23T00:00:00"/>
    <x v="11"/>
    <s v="Customer_0241"/>
    <s v="P2008"/>
    <s v="Jeans"/>
    <x v="0"/>
    <x v="12"/>
    <n v="1"/>
    <n v="1799"/>
    <n v="1799"/>
    <n v="0.1"/>
    <n v="179.9"/>
    <n v="1619.1"/>
    <n v="469.54"/>
    <s v="Lucknow"/>
    <s v="Uttar Pradesh"/>
    <s v="North"/>
    <x v="4"/>
    <s v="Standard"/>
    <n v="2024"/>
    <n v="11"/>
    <s v="November"/>
    <n v="0.28999999999999998"/>
    <n v="1439.2"/>
    <n v="0"/>
  </r>
  <r>
    <s v="ORD100980"/>
    <d v="2024-06-20T00:00:00"/>
    <x v="744"/>
    <s v="Customer_0776"/>
    <s v="P2002"/>
    <s v="Wireless Earbuds"/>
    <x v="2"/>
    <x v="7"/>
    <n v="2"/>
    <n v="2999"/>
    <n v="5998"/>
    <n v="0.3"/>
    <n v="1799.4"/>
    <n v="4198.6000000000004"/>
    <n v="293.89999999999998"/>
    <s v="Hyderabad"/>
    <s v="Telangana"/>
    <s v="South"/>
    <x v="1"/>
    <s v="Express"/>
    <n v="2024"/>
    <n v="6"/>
    <s v="June"/>
    <n v="7.0000000000000007E-2"/>
    <n v="2399.1999999999998"/>
    <n v="0"/>
  </r>
  <r>
    <s v="ORD101179"/>
    <d v="2025-10-13T00:00:00"/>
    <x v="383"/>
    <s v="Customer_0502"/>
    <s v="P2022"/>
    <s v="Yoga Mat"/>
    <x v="3"/>
    <x v="9"/>
    <n v="3"/>
    <n v="899"/>
    <n v="2697"/>
    <n v="0.15"/>
    <n v="404.55"/>
    <n v="2292.4499999999998"/>
    <n v="538.73"/>
    <s v="Jaipur"/>
    <s v="Rajasthan"/>
    <s v="North"/>
    <x v="0"/>
    <s v="Standard"/>
    <n v="2025"/>
    <n v="10"/>
    <s v="October"/>
    <n v="0.23499999999999999"/>
    <n v="1887.9"/>
    <n v="0"/>
  </r>
  <r>
    <s v="ORD102189"/>
    <d v="2024-03-31T00:00:00"/>
    <x v="461"/>
    <s v="Customer_0698"/>
    <s v="P2009"/>
    <s v="Kurti"/>
    <x v="0"/>
    <x v="0"/>
    <n v="1"/>
    <n v="1199"/>
    <n v="1199"/>
    <n v="0.1"/>
    <n v="119.9"/>
    <n v="1079.0999999999999"/>
    <n v="312.94"/>
    <s v="Bengaluru"/>
    <s v="Karnataka"/>
    <s v="South"/>
    <x v="1"/>
    <s v="Standard"/>
    <n v="2024"/>
    <n v="3"/>
    <s v="March"/>
    <n v="0.28999999999999998"/>
    <n v="959.2"/>
    <n v="0"/>
  </r>
  <r>
    <s v="ORD102274"/>
    <d v="2025-12-26T00:00:00"/>
    <x v="642"/>
    <s v="Customer_0393"/>
    <s v="P2024"/>
    <s v="Cricket Bat"/>
    <x v="3"/>
    <x v="6"/>
    <n v="1"/>
    <n v="2499"/>
    <n v="2499"/>
    <n v="0.1"/>
    <n v="249.9"/>
    <n v="2249.1"/>
    <n v="562.28"/>
    <s v="Chennai"/>
    <s v="Tamil Nadu"/>
    <s v="South"/>
    <x v="4"/>
    <s v="Standard"/>
    <n v="2025"/>
    <n v="12"/>
    <s v="December"/>
    <n v="0.25"/>
    <n v="1999.2"/>
    <n v="0"/>
  </r>
  <r>
    <s v="ORD102678"/>
    <d v="2025-11-17T00:00:00"/>
    <x v="331"/>
    <s v="Customer_0251"/>
    <s v="P2003"/>
    <s v="Laptop"/>
    <x v="2"/>
    <x v="2"/>
    <n v="1"/>
    <n v="59999"/>
    <n v="59999"/>
    <n v="0.1"/>
    <n v="5999.9"/>
    <n v="53999.1"/>
    <n v="7019.88"/>
    <s v="Noida"/>
    <s v="Uttar Pradesh"/>
    <s v="North"/>
    <x v="0"/>
    <s v="Standard"/>
    <n v="2025"/>
    <n v="11"/>
    <s v="November"/>
    <n v="0.13"/>
    <n v="47999.199999999997"/>
    <n v="0"/>
  </r>
  <r>
    <s v="ORD102910"/>
    <d v="2025-10-16T00:00:00"/>
    <x v="456"/>
    <s v="Customer_0727"/>
    <s v="P2016"/>
    <s v="Bedsheet Set"/>
    <x v="1"/>
    <x v="8"/>
    <n v="1"/>
    <n v="999"/>
    <n v="999"/>
    <n v="0.1"/>
    <n v="99.9"/>
    <n v="899.1"/>
    <n v="188.81"/>
    <s v="Chennai"/>
    <s v="Tamil Nadu"/>
    <s v="South"/>
    <x v="4"/>
    <s v="Standard"/>
    <n v="2025"/>
    <n v="10"/>
    <s v="October"/>
    <n v="0.21"/>
    <n v="799.2"/>
    <n v="0"/>
  </r>
  <r>
    <s v="ORD103559"/>
    <d v="2024-12-09T00:00:00"/>
    <x v="726"/>
    <s v="Customer_0523"/>
    <s v="P2002"/>
    <s v="Wireless Earbuds"/>
    <x v="2"/>
    <x v="7"/>
    <n v="2"/>
    <n v="2999"/>
    <n v="5998"/>
    <n v="0.05"/>
    <n v="299.89999999999998"/>
    <n v="5698.1"/>
    <n v="826.22"/>
    <s v="Hyderabad"/>
    <s v="Telangana"/>
    <s v="South"/>
    <x v="4"/>
    <s v="Standard"/>
    <n v="2024"/>
    <n v="12"/>
    <s v="December"/>
    <n v="0.14499999999999999"/>
    <n v="5398.2"/>
    <n v="0"/>
  </r>
  <r>
    <s v="ORD103576"/>
    <d v="2025-04-02T00:00:00"/>
    <x v="373"/>
    <s v="Customer_0603"/>
    <s v="P2013"/>
    <s v="Mixer Grinder"/>
    <x v="1"/>
    <x v="1"/>
    <n v="1"/>
    <n v="3499"/>
    <n v="3499"/>
    <n v="0.2"/>
    <n v="699.8"/>
    <n v="2799.2"/>
    <n v="503.86"/>
    <s v="Mumbai"/>
    <s v="Maharashtra"/>
    <s v="West"/>
    <x v="1"/>
    <s v="Express"/>
    <n v="2025"/>
    <n v="4"/>
    <s v="April"/>
    <n v="0.18"/>
    <n v="2099.4"/>
    <n v="0"/>
  </r>
  <r>
    <s v="ORD103858"/>
    <d v="2024-01-12T00:00:00"/>
    <x v="160"/>
    <s v="Customer_0570"/>
    <s v="P2016"/>
    <s v="Bedsheet Set"/>
    <x v="1"/>
    <x v="8"/>
    <n v="3"/>
    <n v="999"/>
    <n v="2997"/>
    <n v="0.1"/>
    <n v="299.7"/>
    <n v="2697.3"/>
    <n v="566.42999999999995"/>
    <s v="Noida"/>
    <s v="Uttar Pradesh"/>
    <s v="North"/>
    <x v="1"/>
    <s v="Standard"/>
    <n v="2024"/>
    <n v="1"/>
    <s v="January"/>
    <n v="0.21"/>
    <n v="2397.6"/>
    <n v="0"/>
  </r>
  <r>
    <s v="ORD104279"/>
    <d v="2024-09-28T00:00:00"/>
    <x v="726"/>
    <s v="Customer_0523"/>
    <s v="P2012"/>
    <s v="Sandals"/>
    <x v="0"/>
    <x v="4"/>
    <n v="3"/>
    <n v="1299"/>
    <n v="3897"/>
    <n v="0.3"/>
    <n v="1169.0999999999999"/>
    <n v="2727.9"/>
    <n v="627.41999999999996"/>
    <s v="Kolkata"/>
    <s v="West Bengal"/>
    <s v="East"/>
    <x v="1"/>
    <s v="Standard"/>
    <n v="2024"/>
    <n v="9"/>
    <s v="September"/>
    <n v="0.23"/>
    <n v="1558.8"/>
    <n v="0"/>
  </r>
  <r>
    <s v="ORD100734"/>
    <d v="2024-08-02T00:00:00"/>
    <x v="647"/>
    <s v="Customer_0432"/>
    <s v="P2004"/>
    <s v="Wireless Mouse"/>
    <x v="2"/>
    <x v="3"/>
    <n v="2"/>
    <n v="899"/>
    <n v="1798"/>
    <n v="0"/>
    <n v="0"/>
    <n v="1798"/>
    <n v="287.68"/>
    <s v="Hyderabad"/>
    <s v="Telangana"/>
    <s v="South"/>
    <x v="4"/>
    <s v="Same Day"/>
    <n v="2024"/>
    <n v="8"/>
    <s v="August"/>
    <n v="0.16"/>
    <n v="1798"/>
    <n v="0"/>
  </r>
  <r>
    <s v="ORD101247"/>
    <d v="2024-09-12T00:00:00"/>
    <x v="738"/>
    <s v="Customer_0126"/>
    <s v="P2001"/>
    <s v="Smartphone"/>
    <x v="2"/>
    <x v="7"/>
    <n v="2"/>
    <n v="24999"/>
    <n v="49998"/>
    <n v="0.1"/>
    <n v="4999.8"/>
    <n v="44998.2"/>
    <n v="5849.77"/>
    <s v="Lucknow"/>
    <s v="Uttar Pradesh"/>
    <s v="North"/>
    <x v="1"/>
    <s v="Express"/>
    <n v="2024"/>
    <n v="9"/>
    <s v="September"/>
    <n v="0.13"/>
    <n v="39998.400000000001"/>
    <n v="0"/>
  </r>
  <r>
    <s v="ORD102422"/>
    <d v="2025-12-10T00:00:00"/>
    <x v="118"/>
    <s v="Customer_0086"/>
    <s v="P2010"/>
    <s v="Dress"/>
    <x v="0"/>
    <x v="0"/>
    <n v="1"/>
    <n v="1999"/>
    <n v="1999"/>
    <n v="0.05"/>
    <n v="99.95"/>
    <n v="1899.05"/>
    <n v="579.21"/>
    <s v="Jaipur"/>
    <s v="Rajasthan"/>
    <s v="North"/>
    <x v="3"/>
    <s v="Standard"/>
    <n v="2025"/>
    <n v="12"/>
    <s v="December"/>
    <n v="0.30499999999999999"/>
    <n v="1799.1"/>
    <n v="0"/>
  </r>
  <r>
    <s v="ORD103285"/>
    <d v="2024-03-10T00:00:00"/>
    <x v="306"/>
    <s v="Customer_0518"/>
    <s v="P2009"/>
    <s v="Kurti"/>
    <x v="0"/>
    <x v="0"/>
    <n v="1"/>
    <n v="1199"/>
    <n v="1199"/>
    <n v="0.15"/>
    <n v="179.85"/>
    <n v="1019.15"/>
    <n v="280.27"/>
    <s v="Chennai"/>
    <s v="Tamil Nadu"/>
    <s v="South"/>
    <x v="3"/>
    <s v="Standard"/>
    <n v="2024"/>
    <n v="3"/>
    <s v="March"/>
    <n v="0.27500000000000002"/>
    <n v="839.3"/>
    <n v="0"/>
  </r>
  <r>
    <s v="ORD103921"/>
    <d v="2024-12-24T00:00:00"/>
    <x v="526"/>
    <s v="Customer_0350"/>
    <s v="P2001"/>
    <s v="Smartphone"/>
    <x v="2"/>
    <x v="7"/>
    <n v="1"/>
    <n v="24999"/>
    <n v="24999"/>
    <n v="0.2"/>
    <n v="4999.8"/>
    <n v="19999.2"/>
    <n v="1999.92"/>
    <s v="Chennai"/>
    <s v="Tamil Nadu"/>
    <s v="South"/>
    <x v="1"/>
    <s v="Same Day"/>
    <n v="2024"/>
    <n v="12"/>
    <s v="December"/>
    <n v="0.1"/>
    <n v="14999.4"/>
    <n v="0"/>
  </r>
  <r>
    <s v="ORD100519"/>
    <d v="2024-09-19T00:00:00"/>
    <x v="353"/>
    <s v="Customer_0025"/>
    <s v="P2008"/>
    <s v="Jeans"/>
    <x v="0"/>
    <x v="12"/>
    <n v="1"/>
    <n v="1799"/>
    <n v="1799"/>
    <n v="0.25"/>
    <n v="449.75"/>
    <n v="1349.25"/>
    <n v="330.57"/>
    <s v="Jaipur"/>
    <s v="Rajasthan"/>
    <s v="North"/>
    <x v="1"/>
    <s v="Standard"/>
    <n v="2024"/>
    <n v="9"/>
    <s v="September"/>
    <n v="0.245"/>
    <n v="899.5"/>
    <n v="0"/>
  </r>
  <r>
    <s v="ORD100717"/>
    <d v="2024-04-20T00:00:00"/>
    <x v="233"/>
    <s v="Customer_0209"/>
    <s v="P2009"/>
    <s v="Kurti"/>
    <x v="0"/>
    <x v="0"/>
    <n v="2"/>
    <n v="1199"/>
    <n v="2398"/>
    <n v="0.05"/>
    <n v="119.9"/>
    <n v="2278.1"/>
    <n v="694.82"/>
    <s v="Lucknow"/>
    <s v="Uttar Pradesh"/>
    <s v="North"/>
    <x v="1"/>
    <s v="Standard"/>
    <n v="2024"/>
    <n v="4"/>
    <s v="April"/>
    <n v="0.30499999999999999"/>
    <n v="2158.1999999999998"/>
    <n v="0"/>
  </r>
  <r>
    <s v="ORD100820"/>
    <d v="2024-01-02T00:00:00"/>
    <x v="216"/>
    <s v="Customer_0606"/>
    <s v="P2017"/>
    <s v="Office Chair"/>
    <x v="1"/>
    <x v="5"/>
    <n v="2"/>
    <n v="5999"/>
    <n v="11998"/>
    <n v="0.15"/>
    <n v="1799.7"/>
    <n v="10198.299999999999"/>
    <n v="1988.67"/>
    <s v="Chennai"/>
    <s v="Tamil Nadu"/>
    <s v="South"/>
    <x v="1"/>
    <s v="Standard"/>
    <n v="2024"/>
    <n v="1"/>
    <s v="January"/>
    <n v="0.19500000000000001"/>
    <n v="8398.6"/>
    <n v="0"/>
  </r>
  <r>
    <s v="ORD101785"/>
    <d v="2024-02-19T00:00:00"/>
    <x v="278"/>
    <s v="Customer_0217"/>
    <s v="P2009"/>
    <s v="Kurti"/>
    <x v="0"/>
    <x v="0"/>
    <n v="2"/>
    <n v="1199"/>
    <n v="2398"/>
    <n v="0.05"/>
    <n v="119.9"/>
    <n v="2278.1"/>
    <n v="694.82"/>
    <s v="Chennai"/>
    <s v="Tamil Nadu"/>
    <s v="South"/>
    <x v="1"/>
    <s v="Express"/>
    <n v="2024"/>
    <n v="2"/>
    <s v="February"/>
    <n v="0.30499999999999999"/>
    <n v="2158.1999999999998"/>
    <n v="0"/>
  </r>
  <r>
    <s v="ORD104141"/>
    <d v="2025-01-30T00:00:00"/>
    <x v="62"/>
    <s v="Customer_0204"/>
    <s v="P2020"/>
    <s v="Shampoo"/>
    <x v="4"/>
    <x v="10"/>
    <n v="1"/>
    <n v="599"/>
    <n v="599"/>
    <n v="0.2"/>
    <n v="119.8"/>
    <n v="479.2"/>
    <n v="153.34"/>
    <s v="Jaipur"/>
    <s v="Rajasthan"/>
    <s v="North"/>
    <x v="1"/>
    <s v="Express"/>
    <n v="2025"/>
    <n v="1"/>
    <s v="January"/>
    <n v="0.32"/>
    <n v="359.4"/>
    <n v="0"/>
  </r>
  <r>
    <s v="ORD100006"/>
    <d v="2025-03-24T00:00:00"/>
    <x v="26"/>
    <s v="Customer_0119"/>
    <s v="P2010"/>
    <s v="Dress"/>
    <x v="0"/>
    <x v="0"/>
    <n v="1"/>
    <n v="1999"/>
    <n v="1999"/>
    <n v="0"/>
    <n v="0"/>
    <n v="1999"/>
    <n v="639.67999999999995"/>
    <s v="Bengaluru"/>
    <s v="Karnataka"/>
    <s v="South"/>
    <x v="2"/>
    <s v="Standard"/>
    <n v="2025"/>
    <n v="3"/>
    <s v="March"/>
    <n v="0.32"/>
    <n v="1999"/>
    <n v="0"/>
  </r>
  <r>
    <s v="ORD100467"/>
    <d v="2025-03-05T00:00:00"/>
    <x v="473"/>
    <s v="Customer_0155"/>
    <s v="P2010"/>
    <s v="Dress"/>
    <x v="0"/>
    <x v="0"/>
    <n v="2"/>
    <n v="1999"/>
    <n v="3998"/>
    <n v="0.05"/>
    <n v="199.9"/>
    <n v="3798.1"/>
    <n v="1158.42"/>
    <s v="Pune"/>
    <s v="Maharashtra"/>
    <s v="West"/>
    <x v="3"/>
    <s v="Standard"/>
    <n v="2025"/>
    <n v="3"/>
    <s v="March"/>
    <n v="0.30499999999999999"/>
    <n v="3598.2"/>
    <n v="0"/>
  </r>
  <r>
    <s v="ORD100473"/>
    <d v="2024-06-19T00:00:00"/>
    <x v="642"/>
    <s v="Customer_0393"/>
    <s v="P2008"/>
    <s v="Jeans"/>
    <x v="0"/>
    <x v="12"/>
    <n v="3"/>
    <n v="1799"/>
    <n v="5397"/>
    <n v="0.05"/>
    <n v="269.85000000000002"/>
    <n v="5127.1499999999996"/>
    <n v="1563.78"/>
    <s v="Jaipur"/>
    <s v="Rajasthan"/>
    <s v="North"/>
    <x v="3"/>
    <s v="Express"/>
    <n v="2024"/>
    <n v="6"/>
    <s v="June"/>
    <n v="0.30499999999999999"/>
    <n v="4857.3"/>
    <n v="0"/>
  </r>
  <r>
    <s v="ORD101824"/>
    <d v="2025-02-27T00:00:00"/>
    <x v="335"/>
    <s v="Customer_0429"/>
    <s v="P2012"/>
    <s v="Sandals"/>
    <x v="0"/>
    <x v="4"/>
    <n v="1"/>
    <n v="1299"/>
    <n v="1299"/>
    <n v="0"/>
    <n v="0"/>
    <n v="1299"/>
    <n v="415.68"/>
    <s v="Bengaluru"/>
    <s v="Karnataka"/>
    <s v="South"/>
    <x v="2"/>
    <s v="Standard"/>
    <n v="2025"/>
    <n v="2"/>
    <s v="February"/>
    <n v="0.32"/>
    <n v="1299"/>
    <n v="0"/>
  </r>
  <r>
    <s v="ORD102137"/>
    <d v="2025-05-19T00:00:00"/>
    <x v="323"/>
    <s v="Customer_0396"/>
    <s v="P2020"/>
    <s v="Shampoo"/>
    <x v="4"/>
    <x v="10"/>
    <n v="2"/>
    <n v="599"/>
    <n v="1198"/>
    <n v="0"/>
    <n v="0"/>
    <n v="1198"/>
    <n v="455.24"/>
    <s v="Jaipur"/>
    <s v="Rajasthan"/>
    <s v="North"/>
    <x v="2"/>
    <s v="Standard"/>
    <n v="2025"/>
    <n v="5"/>
    <s v="May"/>
    <n v="0.38"/>
    <n v="1198"/>
    <n v="0"/>
  </r>
  <r>
    <s v="ORD104544"/>
    <d v="2025-01-22T00:00:00"/>
    <x v="625"/>
    <s v="Customer_0516"/>
    <s v="P2025"/>
    <s v="Football"/>
    <x v="3"/>
    <x v="6"/>
    <n v="1"/>
    <n v="999"/>
    <n v="999"/>
    <n v="0.2"/>
    <n v="199.8"/>
    <n v="799.2"/>
    <n v="175.82"/>
    <s v="Gurugram"/>
    <s v="Haryana"/>
    <s v="North"/>
    <x v="0"/>
    <s v="Standard"/>
    <n v="2025"/>
    <n v="1"/>
    <s v="January"/>
    <n v="0.22"/>
    <n v="599.4"/>
    <n v="0"/>
  </r>
  <r>
    <s v="ORD104606"/>
    <d v="2024-12-25T00:00:00"/>
    <x v="437"/>
    <s v="Customer_0306"/>
    <s v="P2016"/>
    <s v="Bedsheet Set"/>
    <x v="1"/>
    <x v="8"/>
    <n v="1"/>
    <n v="999"/>
    <n v="999"/>
    <n v="0.15"/>
    <n v="149.85"/>
    <n v="849.15"/>
    <n v="165.58"/>
    <s v="Mumbai"/>
    <s v="Maharashtra"/>
    <s v="West"/>
    <x v="4"/>
    <s v="Express"/>
    <n v="2024"/>
    <n v="12"/>
    <s v="December"/>
    <n v="0.19500000000000001"/>
    <n v="699.3"/>
    <n v="0"/>
  </r>
  <r>
    <s v="ORD101928"/>
    <d v="2025-07-13T00:00:00"/>
    <x v="500"/>
    <s v="Customer_0404"/>
    <s v="P2016"/>
    <s v="Bedsheet Set"/>
    <x v="1"/>
    <x v="8"/>
    <n v="1"/>
    <n v="999"/>
    <n v="999"/>
    <n v="0.05"/>
    <n v="49.95"/>
    <n v="949.05"/>
    <n v="213.54"/>
    <s v="Kolkata"/>
    <s v="West Bengal"/>
    <s v="East"/>
    <x v="1"/>
    <s v="Standard"/>
    <n v="2025"/>
    <n v="7"/>
    <s v="July"/>
    <n v="0.22500000000000001"/>
    <n v="899.1"/>
    <n v="0"/>
  </r>
  <r>
    <s v="ORD102080"/>
    <d v="2025-01-19T00:00:00"/>
    <x v="80"/>
    <s v="Customer_0082"/>
    <s v="P2012"/>
    <s v="Sandals"/>
    <x v="0"/>
    <x v="4"/>
    <n v="1"/>
    <n v="1299"/>
    <n v="1299"/>
    <n v="0.25"/>
    <n v="324.75"/>
    <n v="974.25"/>
    <n v="238.69"/>
    <s v="Chennai"/>
    <s v="Tamil Nadu"/>
    <s v="South"/>
    <x v="4"/>
    <s v="Express"/>
    <n v="2025"/>
    <n v="1"/>
    <s v="January"/>
    <n v="0.245"/>
    <n v="649.5"/>
    <n v="0"/>
  </r>
  <r>
    <s v="ORD102116"/>
    <d v="2024-04-13T00:00:00"/>
    <x v="746"/>
    <s v="Customer_0703"/>
    <s v="P2023"/>
    <s v="Dumbbells"/>
    <x v="3"/>
    <x v="9"/>
    <n v="3"/>
    <n v="1599"/>
    <n v="4797"/>
    <n v="0.2"/>
    <n v="959.4"/>
    <n v="3837.6"/>
    <n v="844.27"/>
    <s v="Noida"/>
    <s v="Uttar Pradesh"/>
    <s v="North"/>
    <x v="1"/>
    <s v="Standard"/>
    <n v="2024"/>
    <n v="4"/>
    <s v="April"/>
    <n v="0.22"/>
    <n v="2878.2"/>
    <n v="0"/>
  </r>
  <r>
    <s v="ORD103377"/>
    <d v="2025-05-05T00:00:00"/>
    <x v="265"/>
    <s v="Customer_0554"/>
    <s v="P2008"/>
    <s v="Jeans"/>
    <x v="0"/>
    <x v="12"/>
    <n v="3"/>
    <n v="1799"/>
    <n v="5397"/>
    <n v="0.1"/>
    <n v="539.70000000000005"/>
    <n v="4857.3"/>
    <n v="1408.62"/>
    <s v="Chennai"/>
    <s v="Tamil Nadu"/>
    <s v="South"/>
    <x v="1"/>
    <s v="Standard"/>
    <n v="2025"/>
    <n v="5"/>
    <s v="May"/>
    <n v="0.28999999999999998"/>
    <n v="4317.6000000000004"/>
    <n v="0"/>
  </r>
  <r>
    <s v="ORD103629"/>
    <d v="2025-08-14T00:00:00"/>
    <x v="110"/>
    <s v="Customer_0412"/>
    <s v="P2002"/>
    <s v="Wireless Earbuds"/>
    <x v="2"/>
    <x v="7"/>
    <n v="1"/>
    <n v="2999"/>
    <n v="2999"/>
    <n v="0.25"/>
    <n v="749.75"/>
    <n v="2249.25"/>
    <n v="191.19"/>
    <s v="Kolkata"/>
    <s v="West Bengal"/>
    <s v="East"/>
    <x v="3"/>
    <s v="Standard"/>
    <n v="2025"/>
    <n v="8"/>
    <s v="August"/>
    <n v="8.5000000000000006E-2"/>
    <n v="1499.5"/>
    <n v="0"/>
  </r>
  <r>
    <s v="ORD104492"/>
    <d v="2025-10-28T00:00:00"/>
    <x v="183"/>
    <s v="Customer_0363"/>
    <s v="P2002"/>
    <s v="Wireless Earbuds"/>
    <x v="2"/>
    <x v="7"/>
    <n v="1"/>
    <n v="2999"/>
    <n v="2999"/>
    <n v="0.1"/>
    <n v="299.89999999999998"/>
    <n v="2699.1"/>
    <n v="350.88"/>
    <s v="Hyderabad"/>
    <s v="Telangana"/>
    <s v="South"/>
    <x v="2"/>
    <s v="Standard"/>
    <n v="2025"/>
    <n v="10"/>
    <s v="October"/>
    <n v="0.13"/>
    <n v="2399.1999999999998"/>
    <n v="0"/>
  </r>
  <r>
    <s v="ORD100162"/>
    <d v="2025-12-04T00:00:00"/>
    <x v="210"/>
    <s v="Customer_0218"/>
    <s v="P2013"/>
    <s v="Mixer Grinder"/>
    <x v="1"/>
    <x v="1"/>
    <n v="3"/>
    <n v="3499"/>
    <n v="10497"/>
    <n v="0.05"/>
    <n v="524.85"/>
    <n v="9972.15"/>
    <n v="2243.73"/>
    <s v="Noida"/>
    <s v="Uttar Pradesh"/>
    <s v="North"/>
    <x v="2"/>
    <s v="Standard"/>
    <n v="2025"/>
    <n v="12"/>
    <s v="December"/>
    <n v="0.22500000000000001"/>
    <n v="9447.2999999999993"/>
    <n v="0"/>
  </r>
  <r>
    <s v="ORD103032"/>
    <d v="2024-08-18T00:00:00"/>
    <x v="253"/>
    <s v="Customer_0481"/>
    <s v="P2009"/>
    <s v="Kurti"/>
    <x v="0"/>
    <x v="0"/>
    <n v="2"/>
    <n v="1199"/>
    <n v="2398"/>
    <n v="0.1"/>
    <n v="239.8"/>
    <n v="2158.1999999999998"/>
    <n v="625.88"/>
    <s v="Kolkata"/>
    <s v="West Bengal"/>
    <s v="East"/>
    <x v="4"/>
    <s v="Standard"/>
    <n v="2024"/>
    <n v="8"/>
    <s v="August"/>
    <n v="0.28999999999999998"/>
    <n v="1918.4"/>
    <n v="0"/>
  </r>
  <r>
    <s v="ORD104803"/>
    <d v="2024-06-15T00:00:00"/>
    <x v="38"/>
    <s v="Customer_0053"/>
    <s v="P2004"/>
    <s v="Wireless Mouse"/>
    <x v="2"/>
    <x v="3"/>
    <n v="1"/>
    <n v="899"/>
    <n v="899"/>
    <n v="0.05"/>
    <n v="44.95"/>
    <n v="854.05"/>
    <n v="123.84"/>
    <s v="Jaipur"/>
    <s v="Rajasthan"/>
    <s v="North"/>
    <x v="1"/>
    <s v="Standard"/>
    <n v="2024"/>
    <n v="6"/>
    <s v="June"/>
    <n v="0.14499999999999999"/>
    <n v="809.1"/>
    <n v="0"/>
  </r>
  <r>
    <s v="ORD100441"/>
    <d v="2025-04-07T00:00:00"/>
    <x v="665"/>
    <s v="Customer_0595"/>
    <s v="P2014"/>
    <s v="Cookware Set"/>
    <x v="1"/>
    <x v="1"/>
    <n v="3"/>
    <n v="2999"/>
    <n v="8997"/>
    <n v="0.1"/>
    <n v="899.7"/>
    <n v="8097.3"/>
    <n v="1700.43"/>
    <s v="Lucknow"/>
    <s v="Uttar Pradesh"/>
    <s v="North"/>
    <x v="0"/>
    <s v="Standard"/>
    <n v="2025"/>
    <n v="4"/>
    <s v="April"/>
    <n v="0.21"/>
    <n v="7197.6"/>
    <n v="0"/>
  </r>
  <r>
    <s v="ORD100580"/>
    <d v="2024-03-16T00:00:00"/>
    <x v="139"/>
    <s v="Customer_0622"/>
    <s v="P2004"/>
    <s v="Wireless Mouse"/>
    <x v="2"/>
    <x v="3"/>
    <n v="1"/>
    <n v="899"/>
    <n v="899"/>
    <n v="0.25"/>
    <n v="224.75"/>
    <n v="674.25"/>
    <n v="57.31"/>
    <s v="Mumbai"/>
    <s v="Maharashtra"/>
    <s v="West"/>
    <x v="2"/>
    <s v="Standard"/>
    <n v="2024"/>
    <n v="3"/>
    <s v="March"/>
    <n v="8.5000000000000006E-2"/>
    <n v="449.5"/>
    <n v="0"/>
  </r>
  <r>
    <s v="ORD101243"/>
    <d v="2024-02-04T00:00:00"/>
    <x v="650"/>
    <s v="Customer_0354"/>
    <s v="P2009"/>
    <s v="Kurti"/>
    <x v="0"/>
    <x v="0"/>
    <n v="2"/>
    <n v="1199"/>
    <n v="2398"/>
    <n v="0"/>
    <n v="0"/>
    <n v="2398"/>
    <n v="767.36"/>
    <s v="Bengaluru"/>
    <s v="Karnataka"/>
    <s v="South"/>
    <x v="1"/>
    <s v="Standard"/>
    <n v="2024"/>
    <n v="2"/>
    <s v="February"/>
    <n v="0.32"/>
    <n v="2398"/>
    <n v="0"/>
  </r>
  <r>
    <s v="ORD102495"/>
    <d v="2024-10-28T00:00:00"/>
    <x v="459"/>
    <s v="Customer_0062"/>
    <s v="P2013"/>
    <s v="Mixer Grinder"/>
    <x v="1"/>
    <x v="1"/>
    <n v="1"/>
    <n v="3499"/>
    <n v="3499"/>
    <n v="0.3"/>
    <n v="1049.7"/>
    <n v="2449.3000000000002"/>
    <n v="367.4"/>
    <s v="Delhi"/>
    <s v="Delhi"/>
    <s v="North"/>
    <x v="2"/>
    <s v="Standard"/>
    <n v="2024"/>
    <n v="10"/>
    <s v="October"/>
    <n v="0.15"/>
    <n v="1399.6"/>
    <n v="0"/>
  </r>
  <r>
    <s v="ORD100172"/>
    <d v="2024-01-21T00:00:00"/>
    <x v="148"/>
    <s v="Customer_0130"/>
    <s v="P2001"/>
    <s v="Smartphone"/>
    <x v="2"/>
    <x v="7"/>
    <n v="2"/>
    <n v="24999"/>
    <n v="49998"/>
    <n v="0.15"/>
    <n v="7499.7"/>
    <n v="42498.3"/>
    <n v="4887.3"/>
    <s v="Hyderabad"/>
    <s v="Telangana"/>
    <s v="South"/>
    <x v="4"/>
    <s v="Standard"/>
    <n v="2024"/>
    <n v="1"/>
    <s v="January"/>
    <n v="0.115"/>
    <n v="34998.6"/>
    <n v="0"/>
  </r>
  <r>
    <s v="ORD101480"/>
    <d v="2024-11-22T00:00:00"/>
    <x v="505"/>
    <s v="Customer_0695"/>
    <s v="P2003"/>
    <s v="Laptop"/>
    <x v="2"/>
    <x v="2"/>
    <n v="2"/>
    <n v="59999"/>
    <n v="119998"/>
    <n v="0.2"/>
    <n v="23999.599999999999"/>
    <n v="95998.399999999994"/>
    <n v="9599.84"/>
    <s v="Kolkata"/>
    <s v="West Bengal"/>
    <s v="East"/>
    <x v="2"/>
    <s v="Standard"/>
    <n v="2024"/>
    <n v="11"/>
    <s v="November"/>
    <n v="0.1"/>
    <n v="71998.8"/>
    <n v="0"/>
  </r>
  <r>
    <s v="ORD102341"/>
    <d v="2024-09-24T00:00:00"/>
    <x v="55"/>
    <s v="Customer_0234"/>
    <s v="P2001"/>
    <s v="Smartphone"/>
    <x v="2"/>
    <x v="7"/>
    <n v="1"/>
    <n v="24999"/>
    <n v="24999"/>
    <n v="0.2"/>
    <n v="4999.8"/>
    <n v="19999.2"/>
    <n v="1999.92"/>
    <s v="Lucknow"/>
    <s v="Uttar Pradesh"/>
    <s v="North"/>
    <x v="1"/>
    <s v="Standard"/>
    <n v="2024"/>
    <n v="9"/>
    <s v="September"/>
    <n v="0.1"/>
    <n v="14999.4"/>
    <n v="0"/>
  </r>
  <r>
    <s v="ORD104217"/>
    <d v="2024-04-17T00:00:00"/>
    <x v="319"/>
    <s v="Customer_0638"/>
    <s v="P2002"/>
    <s v="Wireless Earbuds"/>
    <x v="2"/>
    <x v="7"/>
    <n v="4"/>
    <n v="2999"/>
    <n v="11996"/>
    <n v="0.2"/>
    <n v="2399.1999999999998"/>
    <n v="9596.7999999999993"/>
    <n v="959.68"/>
    <s v="Delhi"/>
    <s v="Delhi"/>
    <s v="North"/>
    <x v="1"/>
    <s v="Express"/>
    <n v="2024"/>
    <n v="4"/>
    <s v="April"/>
    <n v="0.1"/>
    <n v="7197.6"/>
    <n v="0"/>
  </r>
  <r>
    <s v="ORD104725"/>
    <d v="2024-03-16T00:00:00"/>
    <x v="140"/>
    <s v="Customer_0506"/>
    <s v="P2022"/>
    <s v="Yoga Mat"/>
    <x v="3"/>
    <x v="9"/>
    <n v="1"/>
    <n v="899"/>
    <n v="899"/>
    <n v="0.25"/>
    <n v="224.75"/>
    <n v="674.25"/>
    <n v="138.22"/>
    <s v="Hyderabad"/>
    <s v="Telangana"/>
    <s v="South"/>
    <x v="3"/>
    <s v="Standard"/>
    <n v="2024"/>
    <n v="3"/>
    <s v="March"/>
    <n v="0.20499999999999999"/>
    <n v="449.5"/>
    <n v="0"/>
  </r>
  <r>
    <s v="ORD104775"/>
    <d v="2024-12-16T00:00:00"/>
    <x v="721"/>
    <s v="Customer_0417"/>
    <s v="P2013"/>
    <s v="Mixer Grinder"/>
    <x v="1"/>
    <x v="1"/>
    <n v="1"/>
    <n v="3499"/>
    <n v="3499"/>
    <n v="0.2"/>
    <n v="699.8"/>
    <n v="2799.2"/>
    <n v="503.86"/>
    <s v="Pune"/>
    <s v="Maharashtra"/>
    <s v="West"/>
    <x v="1"/>
    <s v="Standard"/>
    <n v="2024"/>
    <n v="12"/>
    <s v="December"/>
    <n v="0.18"/>
    <n v="2099.4"/>
    <n v="0"/>
  </r>
  <r>
    <s v="ORD101370"/>
    <d v="2024-06-23T00:00:00"/>
    <x v="792"/>
    <s v="Customer_0316"/>
    <s v="P2016"/>
    <s v="Bedsheet Set"/>
    <x v="1"/>
    <x v="8"/>
    <n v="2"/>
    <n v="999"/>
    <n v="1998"/>
    <n v="0.15"/>
    <n v="299.7"/>
    <n v="1698.3"/>
    <n v="331.17"/>
    <s v="Kolkata"/>
    <s v="West Bengal"/>
    <s v="East"/>
    <x v="1"/>
    <s v="Standard"/>
    <n v="2024"/>
    <n v="6"/>
    <s v="June"/>
    <n v="0.19500000000000001"/>
    <n v="1398.6"/>
    <n v="0"/>
  </r>
  <r>
    <s v="ORD101601"/>
    <d v="2025-01-19T00:00:00"/>
    <x v="681"/>
    <s v="Customer_0743"/>
    <s v="P2010"/>
    <s v="Dress"/>
    <x v="0"/>
    <x v="0"/>
    <n v="4"/>
    <n v="1999"/>
    <n v="7996"/>
    <n v="0.05"/>
    <n v="399.8"/>
    <n v="7596.2"/>
    <n v="2316.84"/>
    <s v="Lucknow"/>
    <s v="Uttar Pradesh"/>
    <s v="North"/>
    <x v="4"/>
    <s v="Standard"/>
    <n v="2025"/>
    <n v="1"/>
    <s v="January"/>
    <n v="0.30499999999999999"/>
    <n v="7196.4"/>
    <n v="0"/>
  </r>
  <r>
    <s v="ORD103028"/>
    <d v="2024-06-13T00:00:00"/>
    <x v="672"/>
    <s v="Customer_0171"/>
    <s v="P2002"/>
    <s v="Wireless Earbuds"/>
    <x v="2"/>
    <x v="7"/>
    <n v="1"/>
    <n v="2999"/>
    <n v="2999"/>
    <n v="0.1"/>
    <n v="299.89999999999998"/>
    <n v="2699.1"/>
    <n v="350.88"/>
    <s v="Pune"/>
    <s v="Maharashtra"/>
    <s v="West"/>
    <x v="0"/>
    <s v="Standard"/>
    <n v="2024"/>
    <n v="6"/>
    <s v="June"/>
    <n v="0.13"/>
    <n v="2399.1999999999998"/>
    <n v="0"/>
  </r>
  <r>
    <s v="ORD103146"/>
    <d v="2024-03-17T00:00:00"/>
    <x v="248"/>
    <s v="Customer_0336"/>
    <s v="P2010"/>
    <s v="Dress"/>
    <x v="0"/>
    <x v="0"/>
    <n v="4"/>
    <n v="1999"/>
    <n v="7996"/>
    <n v="0.1"/>
    <n v="799.6"/>
    <n v="7196.4"/>
    <n v="2086.96"/>
    <s v="Noida"/>
    <s v="Uttar Pradesh"/>
    <s v="North"/>
    <x v="4"/>
    <s v="Standard"/>
    <n v="2024"/>
    <n v="3"/>
    <s v="March"/>
    <n v="0.28999999999999998"/>
    <n v="6396.8"/>
    <n v="0"/>
  </r>
  <r>
    <s v="ORD103271"/>
    <d v="2025-07-14T00:00:00"/>
    <x v="658"/>
    <s v="Customer_0757"/>
    <s v="P2002"/>
    <s v="Wireless Earbuds"/>
    <x v="2"/>
    <x v="7"/>
    <n v="1"/>
    <n v="2999"/>
    <n v="2999"/>
    <n v="0.1"/>
    <n v="299.89999999999998"/>
    <n v="2699.1"/>
    <n v="350.88"/>
    <s v="Mumbai"/>
    <s v="Maharashtra"/>
    <s v="West"/>
    <x v="4"/>
    <s v="Standard"/>
    <n v="2025"/>
    <n v="7"/>
    <s v="July"/>
    <n v="0.13"/>
    <n v="2399.1999999999998"/>
    <n v="0"/>
  </r>
  <r>
    <s v="ORD103910"/>
    <d v="2024-04-05T00:00:00"/>
    <x v="467"/>
    <s v="Customer_0778"/>
    <s v="P2015"/>
    <s v="Table Lamp"/>
    <x v="1"/>
    <x v="8"/>
    <n v="3"/>
    <n v="1299"/>
    <n v="3897"/>
    <n v="0.1"/>
    <n v="389.7"/>
    <n v="3507.3"/>
    <n v="736.53"/>
    <s v="Ahmedabad"/>
    <s v="Gujarat"/>
    <s v="West"/>
    <x v="3"/>
    <s v="Express"/>
    <n v="2024"/>
    <n v="4"/>
    <s v="April"/>
    <n v="0.21"/>
    <n v="3117.6"/>
    <n v="0"/>
  </r>
  <r>
    <s v="ORD100300"/>
    <d v="2024-12-12T00:00:00"/>
    <x v="346"/>
    <s v="Customer_0248"/>
    <s v="P2009"/>
    <s v="Kurti"/>
    <x v="0"/>
    <x v="0"/>
    <n v="3"/>
    <n v="1199"/>
    <n v="3597"/>
    <n v="0.05"/>
    <n v="179.85"/>
    <n v="3417.15"/>
    <n v="1042.23"/>
    <s v="Bengaluru"/>
    <s v="Karnataka"/>
    <s v="South"/>
    <x v="2"/>
    <s v="Standard"/>
    <n v="2024"/>
    <n v="12"/>
    <s v="December"/>
    <n v="0.30499999999999999"/>
    <n v="3237.3"/>
    <n v="0"/>
  </r>
  <r>
    <s v="ORD100512"/>
    <d v="2025-08-31T00:00:00"/>
    <x v="347"/>
    <s v="Customer_0630"/>
    <s v="P2019"/>
    <s v="Sunscreen"/>
    <x v="4"/>
    <x v="11"/>
    <n v="1"/>
    <n v="699"/>
    <n v="699"/>
    <n v="0"/>
    <n v="0"/>
    <n v="699"/>
    <n v="265.62"/>
    <s v="Kolkata"/>
    <s v="West Bengal"/>
    <s v="East"/>
    <x v="1"/>
    <s v="Standard"/>
    <n v="2025"/>
    <n v="8"/>
    <s v="August"/>
    <n v="0.38"/>
    <n v="699"/>
    <n v="0"/>
  </r>
  <r>
    <s v="ORD101000"/>
    <d v="2025-09-20T00:00:00"/>
    <x v="534"/>
    <s v="Customer_0690"/>
    <s v="P2013"/>
    <s v="Mixer Grinder"/>
    <x v="1"/>
    <x v="1"/>
    <n v="1"/>
    <n v="3499"/>
    <n v="3499"/>
    <n v="0.15"/>
    <n v="524.85"/>
    <n v="2974.15"/>
    <n v="579.96"/>
    <s v="Mumbai"/>
    <s v="Maharashtra"/>
    <s v="West"/>
    <x v="0"/>
    <s v="Standard"/>
    <n v="2025"/>
    <n v="9"/>
    <s v="September"/>
    <n v="0.19500000000000001"/>
    <n v="2449.3000000000002"/>
    <n v="0"/>
  </r>
  <r>
    <s v="ORD102725"/>
    <d v="2025-05-09T00:00:00"/>
    <x v="746"/>
    <s v="Customer_0703"/>
    <s v="P2010"/>
    <s v="Dress"/>
    <x v="0"/>
    <x v="0"/>
    <n v="1"/>
    <n v="1999"/>
    <n v="1999"/>
    <n v="0.25"/>
    <n v="499.75"/>
    <n v="1499.25"/>
    <n v="367.32"/>
    <s v="Noida"/>
    <s v="Uttar Pradesh"/>
    <s v="North"/>
    <x v="4"/>
    <s v="Standard"/>
    <n v="2025"/>
    <n v="5"/>
    <s v="May"/>
    <n v="0.245"/>
    <n v="999.5"/>
    <n v="0"/>
  </r>
  <r>
    <s v="ORD103267"/>
    <d v="2025-12-22T00:00:00"/>
    <x v="405"/>
    <s v="Customer_0665"/>
    <s v="P2002"/>
    <s v="Wireless Earbuds"/>
    <x v="2"/>
    <x v="7"/>
    <n v="1"/>
    <n v="2999"/>
    <n v="2999"/>
    <n v="0.2"/>
    <n v="599.79999999999995"/>
    <n v="2399.1999999999998"/>
    <n v="239.92"/>
    <s v="Pune"/>
    <s v="Maharashtra"/>
    <s v="West"/>
    <x v="3"/>
    <s v="Standard"/>
    <n v="2025"/>
    <n v="12"/>
    <s v="December"/>
    <n v="0.1"/>
    <n v="1799.4"/>
    <n v="0"/>
  </r>
  <r>
    <s v="ORD104067"/>
    <d v="2024-02-01T00:00:00"/>
    <x v="606"/>
    <s v="Customer_0457"/>
    <s v="P2005"/>
    <s v="Keyboard"/>
    <x v="2"/>
    <x v="3"/>
    <n v="1"/>
    <n v="1299"/>
    <n v="1299"/>
    <n v="0.2"/>
    <n v="259.8"/>
    <n v="1039.2"/>
    <n v="103.92"/>
    <s v="Hyderabad"/>
    <s v="Telangana"/>
    <s v="South"/>
    <x v="3"/>
    <s v="Express"/>
    <n v="2024"/>
    <n v="2"/>
    <s v="February"/>
    <n v="0.1"/>
    <n v="779.4"/>
    <n v="0"/>
  </r>
  <r>
    <s v="ORD104325"/>
    <d v="2025-03-17T00:00:00"/>
    <x v="646"/>
    <s v="Customer_0696"/>
    <s v="P2018"/>
    <s v="Face Wash"/>
    <x v="4"/>
    <x v="11"/>
    <n v="1"/>
    <n v="399"/>
    <n v="399"/>
    <n v="0.1"/>
    <n v="39.9"/>
    <n v="359.1"/>
    <n v="125.68"/>
    <s v="Ahmedabad"/>
    <s v="Gujarat"/>
    <s v="West"/>
    <x v="4"/>
    <s v="Express"/>
    <n v="2025"/>
    <n v="3"/>
    <s v="March"/>
    <n v="0.35"/>
    <n v="319.2"/>
    <n v="0"/>
  </r>
  <r>
    <s v="ORD104520"/>
    <d v="2025-10-31T00:00:00"/>
    <x v="551"/>
    <s v="Customer_0368"/>
    <s v="P2006"/>
    <s v="Power Bank"/>
    <x v="2"/>
    <x v="3"/>
    <n v="2"/>
    <n v="1499"/>
    <n v="2998"/>
    <n v="0.05"/>
    <n v="149.9"/>
    <n v="2848.1"/>
    <n v="412.97"/>
    <s v="Lucknow"/>
    <s v="Uttar Pradesh"/>
    <s v="North"/>
    <x v="1"/>
    <s v="Standard"/>
    <n v="2025"/>
    <n v="10"/>
    <s v="October"/>
    <n v="0.14499999999999999"/>
    <n v="2698.2"/>
    <n v="0"/>
  </r>
  <r>
    <s v="ORD100139"/>
    <d v="2024-06-17T00:00:00"/>
    <x v="682"/>
    <s v="Customer_0014"/>
    <s v="P2019"/>
    <s v="Sunscreen"/>
    <x v="4"/>
    <x v="11"/>
    <n v="2"/>
    <n v="699"/>
    <n v="1398"/>
    <n v="0.2"/>
    <n v="279.60000000000002"/>
    <n v="1118.4000000000001"/>
    <n v="357.89"/>
    <s v="Lucknow"/>
    <s v="Uttar Pradesh"/>
    <s v="North"/>
    <x v="4"/>
    <s v="Standard"/>
    <n v="2024"/>
    <n v="6"/>
    <s v="June"/>
    <n v="0.32"/>
    <n v="838.8"/>
    <n v="0"/>
  </r>
  <r>
    <s v="ORD100303"/>
    <d v="2025-09-13T00:00:00"/>
    <x v="29"/>
    <s v="Customer_0222"/>
    <s v="P2023"/>
    <s v="Dumbbells"/>
    <x v="3"/>
    <x v="9"/>
    <n v="2"/>
    <n v="1599"/>
    <n v="3198"/>
    <n v="0.05"/>
    <n v="159.9"/>
    <n v="3038.1"/>
    <n v="805.1"/>
    <s v="Lucknow"/>
    <s v="Uttar Pradesh"/>
    <s v="North"/>
    <x v="1"/>
    <s v="Express"/>
    <n v="2025"/>
    <n v="9"/>
    <s v="September"/>
    <n v="0.26500000000000001"/>
    <n v="2878.2"/>
    <n v="0"/>
  </r>
  <r>
    <s v="ORD101109"/>
    <d v="2025-03-20T00:00:00"/>
    <x v="155"/>
    <s v="Customer_0067"/>
    <s v="P2018"/>
    <s v="Face Wash"/>
    <x v="4"/>
    <x v="11"/>
    <n v="2"/>
    <n v="399"/>
    <n v="798"/>
    <n v="0.1"/>
    <n v="79.8"/>
    <n v="718.2"/>
    <n v="251.37"/>
    <s v="Lucknow"/>
    <s v="Uttar Pradesh"/>
    <s v="North"/>
    <x v="1"/>
    <s v="Express"/>
    <n v="2025"/>
    <n v="3"/>
    <s v="March"/>
    <n v="0.35"/>
    <n v="638.4"/>
    <n v="0"/>
  </r>
  <r>
    <s v="ORD101466"/>
    <d v="2024-06-09T00:00:00"/>
    <x v="781"/>
    <s v="Customer_0400"/>
    <s v="P2014"/>
    <s v="Cookware Set"/>
    <x v="1"/>
    <x v="1"/>
    <n v="2"/>
    <n v="2999"/>
    <n v="5998"/>
    <n v="0.1"/>
    <n v="599.79999999999995"/>
    <n v="5398.2"/>
    <n v="1133.6199999999999"/>
    <s v="Ahmedabad"/>
    <s v="Gujarat"/>
    <s v="West"/>
    <x v="4"/>
    <s v="Standard"/>
    <n v="2024"/>
    <n v="6"/>
    <s v="June"/>
    <n v="0.21"/>
    <n v="4798.3999999999996"/>
    <n v="0"/>
  </r>
  <r>
    <s v="ORD101512"/>
    <d v="2024-02-24T00:00:00"/>
    <x v="196"/>
    <s v="Customer_0713"/>
    <s v="P2022"/>
    <s v="Yoga Mat"/>
    <x v="3"/>
    <x v="9"/>
    <n v="1"/>
    <n v="899"/>
    <n v="899"/>
    <n v="0.2"/>
    <n v="179.8"/>
    <n v="719.2"/>
    <n v="158.22"/>
    <s v="Noida"/>
    <s v="Uttar Pradesh"/>
    <s v="North"/>
    <x v="1"/>
    <s v="Standard"/>
    <n v="2024"/>
    <n v="2"/>
    <s v="February"/>
    <n v="0.22"/>
    <n v="539.4"/>
    <n v="0"/>
  </r>
  <r>
    <s v="ORD104635"/>
    <d v="2024-04-13T00:00:00"/>
    <x v="749"/>
    <s v="Customer_0774"/>
    <s v="P2024"/>
    <s v="Cricket Bat"/>
    <x v="3"/>
    <x v="6"/>
    <n v="2"/>
    <n v="2499"/>
    <n v="4998"/>
    <n v="0.25"/>
    <n v="1249.5"/>
    <n v="3748.5"/>
    <n v="768.44"/>
    <s v="Pune"/>
    <s v="Maharashtra"/>
    <s v="West"/>
    <x v="0"/>
    <s v="Standard"/>
    <n v="2024"/>
    <n v="4"/>
    <s v="April"/>
    <n v="0.20499999999999999"/>
    <n v="2499"/>
    <n v="0"/>
  </r>
  <r>
    <s v="ORD100111"/>
    <d v="2024-12-05T00:00:00"/>
    <x v="21"/>
    <s v="Customer_0021"/>
    <s v="P2017"/>
    <s v="Office Chair"/>
    <x v="1"/>
    <x v="5"/>
    <n v="1"/>
    <n v="5999"/>
    <n v="5999"/>
    <n v="0.15"/>
    <n v="899.85"/>
    <n v="5099.1499999999996"/>
    <n v="994.33"/>
    <s v="Bengaluru"/>
    <s v="Karnataka"/>
    <s v="South"/>
    <x v="1"/>
    <s v="Standard"/>
    <n v="2024"/>
    <n v="12"/>
    <s v="December"/>
    <n v="0.19500000000000001"/>
    <n v="4199.3"/>
    <n v="0"/>
  </r>
  <r>
    <s v="ORD100626"/>
    <d v="2024-07-29T00:00:00"/>
    <x v="22"/>
    <s v="Customer_0151"/>
    <s v="P2011"/>
    <s v="Sneakers"/>
    <x v="0"/>
    <x v="4"/>
    <n v="1"/>
    <n v="2499"/>
    <n v="2499"/>
    <n v="0.1"/>
    <n v="249.9"/>
    <n v="2249.1"/>
    <n v="652.24"/>
    <s v="Hyderabad"/>
    <s v="Telangana"/>
    <s v="South"/>
    <x v="4"/>
    <s v="Standard"/>
    <n v="2024"/>
    <n v="7"/>
    <s v="July"/>
    <n v="0.28999999999999998"/>
    <n v="1999.2"/>
    <n v="0"/>
  </r>
  <r>
    <s v="ORD101333"/>
    <d v="2024-07-13T00:00:00"/>
    <x v="251"/>
    <s v="Customer_0693"/>
    <s v="P2025"/>
    <s v="Football"/>
    <x v="3"/>
    <x v="6"/>
    <n v="1"/>
    <n v="999"/>
    <n v="999"/>
    <n v="0"/>
    <n v="0"/>
    <n v="999"/>
    <n v="279.72000000000003"/>
    <s v="Chennai"/>
    <s v="Tamil Nadu"/>
    <s v="South"/>
    <x v="1"/>
    <s v="Standard"/>
    <n v="2024"/>
    <n v="7"/>
    <s v="July"/>
    <n v="0.28000000000000003"/>
    <n v="999"/>
    <n v="0"/>
  </r>
  <r>
    <s v="ORD103302"/>
    <d v="2025-02-23T00:00:00"/>
    <x v="484"/>
    <s v="Customer_0411"/>
    <s v="P2022"/>
    <s v="Yoga Mat"/>
    <x v="3"/>
    <x v="9"/>
    <n v="2"/>
    <n v="899"/>
    <n v="1798"/>
    <n v="0.05"/>
    <n v="89.9"/>
    <n v="1708.1"/>
    <n v="452.65"/>
    <s v="Delhi"/>
    <s v="Delhi"/>
    <s v="North"/>
    <x v="4"/>
    <s v="Standard"/>
    <n v="2025"/>
    <n v="2"/>
    <s v="February"/>
    <n v="0.26500000000000001"/>
    <n v="1618.2"/>
    <n v="0"/>
  </r>
  <r>
    <s v="ORD104254"/>
    <d v="2025-12-14T00:00:00"/>
    <x v="760"/>
    <s v="Customer_0719"/>
    <s v="P2020"/>
    <s v="Shampoo"/>
    <x v="4"/>
    <x v="10"/>
    <n v="1"/>
    <n v="599"/>
    <n v="599"/>
    <n v="0"/>
    <n v="0"/>
    <n v="599"/>
    <n v="227.62"/>
    <s v="Noida"/>
    <s v="Uttar Pradesh"/>
    <s v="North"/>
    <x v="1"/>
    <s v="Standard"/>
    <n v="2025"/>
    <n v="12"/>
    <s v="December"/>
    <n v="0.38"/>
    <n v="599"/>
    <n v="0"/>
  </r>
  <r>
    <s v="ORD104758"/>
    <d v="2025-07-21T00:00:00"/>
    <x v="75"/>
    <s v="Customer_0114"/>
    <s v="P2019"/>
    <s v="Sunscreen"/>
    <x v="4"/>
    <x v="11"/>
    <n v="1"/>
    <n v="699"/>
    <n v="699"/>
    <n v="0.1"/>
    <n v="69.900000000000006"/>
    <n v="629.1"/>
    <n v="220.18"/>
    <s v="Mumbai"/>
    <s v="Maharashtra"/>
    <s v="West"/>
    <x v="0"/>
    <s v="Standard"/>
    <n v="2025"/>
    <n v="7"/>
    <s v="July"/>
    <n v="0.35"/>
    <n v="559.20000000000005"/>
    <n v="0"/>
  </r>
  <r>
    <s v="ORD104814"/>
    <d v="2025-07-07T00:00:00"/>
    <x v="136"/>
    <s v="Customer_0224"/>
    <s v="P2012"/>
    <s v="Sandals"/>
    <x v="0"/>
    <x v="4"/>
    <n v="1"/>
    <n v="1299"/>
    <n v="1299"/>
    <n v="0.1"/>
    <n v="129.9"/>
    <n v="1169.0999999999999"/>
    <n v="339.04"/>
    <s v="Jaipur"/>
    <s v="Rajasthan"/>
    <s v="North"/>
    <x v="2"/>
    <s v="Standard"/>
    <n v="2025"/>
    <n v="7"/>
    <s v="July"/>
    <n v="0.28999999999999998"/>
    <n v="1039.2"/>
    <n v="0"/>
  </r>
  <r>
    <s v="ORD100277"/>
    <d v="2024-09-28T00:00:00"/>
    <x v="246"/>
    <s v="Customer_0584"/>
    <s v="P2021"/>
    <s v="Perfume"/>
    <x v="4"/>
    <x v="13"/>
    <n v="1"/>
    <n v="1499"/>
    <n v="1499"/>
    <n v="0.25"/>
    <n v="374.75"/>
    <n v="1124.25"/>
    <n v="342.9"/>
    <s v="Delhi"/>
    <s v="Delhi"/>
    <s v="North"/>
    <x v="4"/>
    <s v="Same Day"/>
    <n v="2024"/>
    <n v="9"/>
    <s v="September"/>
    <n v="0.30499999999999999"/>
    <n v="749.5"/>
    <n v="0"/>
  </r>
  <r>
    <s v="ORD100367"/>
    <d v="2025-11-07T00:00:00"/>
    <x v="286"/>
    <s v="Customer_0462"/>
    <s v="P2009"/>
    <s v="Kurti"/>
    <x v="0"/>
    <x v="0"/>
    <n v="2"/>
    <n v="1199"/>
    <n v="2398"/>
    <n v="0.05"/>
    <n v="119.9"/>
    <n v="2278.1"/>
    <n v="694.82"/>
    <s v="Chennai"/>
    <s v="Tamil Nadu"/>
    <s v="South"/>
    <x v="2"/>
    <s v="Express"/>
    <n v="2025"/>
    <n v="11"/>
    <s v="November"/>
    <n v="0.30499999999999999"/>
    <n v="2158.1999999999998"/>
    <n v="0"/>
  </r>
  <r>
    <s v="ORD100545"/>
    <d v="2024-10-15T00:00:00"/>
    <x v="615"/>
    <s v="Customer_0566"/>
    <s v="P2003"/>
    <s v="Laptop"/>
    <x v="2"/>
    <x v="2"/>
    <n v="2"/>
    <n v="59999"/>
    <n v="119998"/>
    <n v="0.1"/>
    <n v="11999.8"/>
    <n v="107998.2"/>
    <n v="14039.77"/>
    <s v="Ahmedabad"/>
    <s v="Gujarat"/>
    <s v="West"/>
    <x v="1"/>
    <s v="Standard"/>
    <n v="2024"/>
    <n v="10"/>
    <s v="October"/>
    <n v="0.13"/>
    <n v="95998.399999999994"/>
    <n v="0"/>
  </r>
  <r>
    <s v="ORD102890"/>
    <d v="2024-10-31T00:00:00"/>
    <x v="734"/>
    <s v="Customer_0341"/>
    <s v="P2005"/>
    <s v="Keyboard"/>
    <x v="2"/>
    <x v="3"/>
    <n v="1"/>
    <n v="1299"/>
    <n v="1299"/>
    <n v="0.15"/>
    <n v="194.85"/>
    <n v="1104.1500000000001"/>
    <n v="126.98"/>
    <s v="Hyderabad"/>
    <s v="Telangana"/>
    <s v="South"/>
    <x v="0"/>
    <s v="Same Day"/>
    <n v="2024"/>
    <n v="10"/>
    <s v="October"/>
    <n v="0.115"/>
    <n v="909.3"/>
    <n v="0"/>
  </r>
  <r>
    <s v="ORD103114"/>
    <d v="2024-08-31T00:00:00"/>
    <x v="608"/>
    <s v="Customer_0578"/>
    <s v="P2003"/>
    <s v="Laptop"/>
    <x v="2"/>
    <x v="2"/>
    <n v="2"/>
    <n v="59999"/>
    <n v="119998"/>
    <n v="0.2"/>
    <n v="23999.599999999999"/>
    <n v="95998.399999999994"/>
    <n v="9599.84"/>
    <s v="Kolkata"/>
    <s v="West Bengal"/>
    <s v="East"/>
    <x v="2"/>
    <s v="Standard"/>
    <n v="2024"/>
    <n v="8"/>
    <s v="August"/>
    <n v="0.1"/>
    <n v="71998.8"/>
    <n v="0"/>
  </r>
  <r>
    <s v="ORD103148"/>
    <d v="2024-04-08T00:00:00"/>
    <x v="53"/>
    <s v="Customer_0084"/>
    <s v="P2001"/>
    <s v="Smartphone"/>
    <x v="2"/>
    <x v="7"/>
    <n v="1"/>
    <n v="24999"/>
    <n v="24999"/>
    <n v="0.1"/>
    <n v="2499.9"/>
    <n v="22499.1"/>
    <n v="2924.88"/>
    <s v="Delhi"/>
    <s v="Delhi"/>
    <s v="North"/>
    <x v="1"/>
    <s v="Standard"/>
    <n v="2024"/>
    <n v="4"/>
    <s v="April"/>
    <n v="0.13"/>
    <n v="19999.2"/>
    <n v="0"/>
  </r>
  <r>
    <s v="ORD103701"/>
    <d v="2024-02-20T00:00:00"/>
    <x v="187"/>
    <s v="Customer_0262"/>
    <s v="P2018"/>
    <s v="Face Wash"/>
    <x v="4"/>
    <x v="11"/>
    <n v="2"/>
    <n v="399"/>
    <n v="798"/>
    <n v="0"/>
    <n v="0"/>
    <n v="798"/>
    <n v="303.24"/>
    <s v="Ahmedabad"/>
    <s v="Gujarat"/>
    <s v="West"/>
    <x v="4"/>
    <s v="Standard"/>
    <n v="2024"/>
    <n v="2"/>
    <s v="February"/>
    <n v="0.38"/>
    <n v="798"/>
    <n v="0"/>
  </r>
  <r>
    <s v="ORD103783"/>
    <d v="2025-02-06T00:00:00"/>
    <x v="452"/>
    <s v="Customer_0023"/>
    <s v="P2013"/>
    <s v="Mixer Grinder"/>
    <x v="1"/>
    <x v="1"/>
    <n v="2"/>
    <n v="3499"/>
    <n v="6998"/>
    <n v="0.15"/>
    <n v="1049.7"/>
    <n v="5948.3"/>
    <n v="1159.92"/>
    <s v="Mumbai"/>
    <s v="Maharashtra"/>
    <s v="West"/>
    <x v="1"/>
    <s v="Standard"/>
    <n v="2025"/>
    <n v="2"/>
    <s v="February"/>
    <n v="0.19500000000000001"/>
    <n v="4898.6000000000004"/>
    <n v="0"/>
  </r>
  <r>
    <s v="ORD104037"/>
    <d v="2025-08-08T00:00:00"/>
    <x v="47"/>
    <s v="Customer_0413"/>
    <s v="P2004"/>
    <s v="Wireless Mouse"/>
    <x v="2"/>
    <x v="3"/>
    <n v="1"/>
    <n v="899"/>
    <n v="899"/>
    <n v="0"/>
    <n v="0"/>
    <n v="899"/>
    <n v="143.84"/>
    <s v="Delhi"/>
    <s v="Delhi"/>
    <s v="North"/>
    <x v="1"/>
    <s v="Standard"/>
    <n v="2025"/>
    <n v="8"/>
    <s v="August"/>
    <n v="0.16"/>
    <n v="899"/>
    <n v="0"/>
  </r>
  <r>
    <s v="ORD104456"/>
    <d v="2025-07-16T00:00:00"/>
    <x v="749"/>
    <s v="Customer_0774"/>
    <s v="P2010"/>
    <s v="Dress"/>
    <x v="0"/>
    <x v="0"/>
    <n v="1"/>
    <n v="1999"/>
    <n v="1999"/>
    <n v="0.05"/>
    <n v="99.95"/>
    <n v="1899.05"/>
    <n v="579.21"/>
    <s v="Chennai"/>
    <s v="Tamil Nadu"/>
    <s v="South"/>
    <x v="2"/>
    <s v="Standard"/>
    <n v="2025"/>
    <n v="7"/>
    <s v="July"/>
    <n v="0.30499999999999999"/>
    <n v="1799.1"/>
    <n v="0"/>
  </r>
  <r>
    <s v="ORD104787"/>
    <d v="2025-05-17T00:00:00"/>
    <x v="131"/>
    <s v="Customer_0705"/>
    <s v="P2024"/>
    <s v="Cricket Bat"/>
    <x v="3"/>
    <x v="6"/>
    <n v="1"/>
    <n v="2499"/>
    <n v="2499"/>
    <n v="0.1"/>
    <n v="249.9"/>
    <n v="2249.1"/>
    <n v="562.28"/>
    <s v="Pune"/>
    <s v="Maharashtra"/>
    <s v="West"/>
    <x v="4"/>
    <s v="Standard"/>
    <n v="2025"/>
    <n v="5"/>
    <s v="May"/>
    <n v="0.25"/>
    <n v="1999.2"/>
    <n v="0"/>
  </r>
  <r>
    <s v="ORD104956"/>
    <d v="2024-06-06T00:00:00"/>
    <x v="666"/>
    <s v="Customer_0489"/>
    <s v="P2019"/>
    <s v="Sunscreen"/>
    <x v="4"/>
    <x v="11"/>
    <n v="1"/>
    <n v="699"/>
    <n v="699"/>
    <n v="0.1"/>
    <n v="69.900000000000006"/>
    <n v="629.1"/>
    <n v="220.18"/>
    <s v="Hyderabad"/>
    <s v="Telangana"/>
    <s v="South"/>
    <x v="4"/>
    <s v="Express"/>
    <n v="2024"/>
    <n v="6"/>
    <s v="June"/>
    <n v="0.35"/>
    <n v="559.20000000000005"/>
    <n v="0"/>
  </r>
  <r>
    <s v="ORD101307"/>
    <d v="2024-02-25T00:00:00"/>
    <x v="612"/>
    <s v="Customer_0101"/>
    <s v="P2009"/>
    <s v="Kurti"/>
    <x v="0"/>
    <x v="0"/>
    <n v="1"/>
    <n v="1199"/>
    <n v="1199"/>
    <n v="0.05"/>
    <n v="59.95"/>
    <n v="1139.05"/>
    <n v="347.41"/>
    <s v="Bengaluru"/>
    <s v="Karnataka"/>
    <s v="South"/>
    <x v="1"/>
    <s v="Express"/>
    <n v="2024"/>
    <n v="2"/>
    <s v="February"/>
    <n v="0.30499999999999999"/>
    <n v="1079.0999999999999"/>
    <n v="0"/>
  </r>
  <r>
    <s v="ORD101856"/>
    <d v="2025-01-04T00:00:00"/>
    <x v="512"/>
    <s v="Customer_0515"/>
    <s v="P2012"/>
    <s v="Sandals"/>
    <x v="0"/>
    <x v="4"/>
    <n v="1"/>
    <n v="1299"/>
    <n v="1299"/>
    <n v="0.05"/>
    <n v="64.95"/>
    <n v="1234.05"/>
    <n v="376.39"/>
    <s v="Pune"/>
    <s v="Maharashtra"/>
    <s v="West"/>
    <x v="4"/>
    <s v="Express"/>
    <n v="2025"/>
    <n v="1"/>
    <s v="January"/>
    <n v="0.30499999999999999"/>
    <n v="1169.0999999999999"/>
    <n v="0"/>
  </r>
  <r>
    <s v="ORD102115"/>
    <d v="2024-01-04T00:00:00"/>
    <x v="433"/>
    <s v="Customer_0559"/>
    <s v="P2007"/>
    <s v="T-Shirt"/>
    <x v="0"/>
    <x v="12"/>
    <n v="1"/>
    <n v="799"/>
    <n v="799"/>
    <n v="0.25"/>
    <n v="199.75"/>
    <n v="599.25"/>
    <n v="146.82"/>
    <s v="Lucknow"/>
    <s v="Uttar Pradesh"/>
    <s v="North"/>
    <x v="4"/>
    <s v="Express"/>
    <n v="2024"/>
    <n v="1"/>
    <s v="January"/>
    <n v="0.245"/>
    <n v="399.5"/>
    <n v="0"/>
  </r>
  <r>
    <s v="ORD102607"/>
    <d v="2025-03-13T00:00:00"/>
    <x v="495"/>
    <s v="Customer_0644"/>
    <s v="P2018"/>
    <s v="Face Wash"/>
    <x v="4"/>
    <x v="11"/>
    <n v="1"/>
    <n v="399"/>
    <n v="399"/>
    <n v="0.15"/>
    <n v="59.85"/>
    <n v="339.15"/>
    <n v="113.62"/>
    <s v="Delhi"/>
    <s v="Delhi"/>
    <s v="North"/>
    <x v="2"/>
    <s v="Standard"/>
    <n v="2025"/>
    <n v="3"/>
    <s v="March"/>
    <n v="0.33500000000000002"/>
    <n v="279.3"/>
    <n v="0"/>
  </r>
  <r>
    <s v="ORD103137"/>
    <d v="2024-03-30T00:00:00"/>
    <x v="629"/>
    <s v="Customer_0608"/>
    <s v="P2002"/>
    <s v="Wireless Earbuds"/>
    <x v="2"/>
    <x v="7"/>
    <n v="1"/>
    <n v="2999"/>
    <n v="2999"/>
    <n v="0.1"/>
    <n v="299.89999999999998"/>
    <n v="2699.1"/>
    <n v="350.88"/>
    <s v="Hyderabad"/>
    <s v="Telangana"/>
    <s v="South"/>
    <x v="4"/>
    <s v="Standard"/>
    <n v="2024"/>
    <n v="3"/>
    <s v="March"/>
    <n v="0.13"/>
    <n v="2399.1999999999998"/>
    <n v="0"/>
  </r>
  <r>
    <s v="ORD104835"/>
    <d v="2024-10-28T00:00:00"/>
    <x v="99"/>
    <s v="Customer_0498"/>
    <s v="P2012"/>
    <s v="Sandals"/>
    <x v="0"/>
    <x v="4"/>
    <n v="1"/>
    <n v="1299"/>
    <n v="1299"/>
    <n v="0.25"/>
    <n v="324.75"/>
    <n v="974.25"/>
    <n v="238.69"/>
    <s v="Ahmedabad"/>
    <s v="Gujarat"/>
    <s v="West"/>
    <x v="4"/>
    <s v="Standard"/>
    <n v="2024"/>
    <n v="10"/>
    <s v="October"/>
    <n v="0.245"/>
    <n v="649.5"/>
    <n v="0"/>
  </r>
  <r>
    <s v="ORD100359"/>
    <d v="2025-11-08T00:00:00"/>
    <x v="344"/>
    <s v="Customer_0524"/>
    <s v="P2008"/>
    <s v="Jeans"/>
    <x v="0"/>
    <x v="12"/>
    <n v="1"/>
    <n v="1799"/>
    <n v="1799"/>
    <n v="0.15"/>
    <n v="269.85000000000002"/>
    <n v="1529.15"/>
    <n v="420.52"/>
    <s v="Bengaluru"/>
    <s v="Karnataka"/>
    <s v="South"/>
    <x v="1"/>
    <s v="Standard"/>
    <n v="2025"/>
    <n v="11"/>
    <s v="November"/>
    <n v="0.27500000000000002"/>
    <n v="1259.3"/>
    <n v="0"/>
  </r>
  <r>
    <s v="ORD100422"/>
    <d v="2025-10-02T00:00:00"/>
    <x v="479"/>
    <s v="Customer_0020"/>
    <s v="P2009"/>
    <s v="Kurti"/>
    <x v="0"/>
    <x v="0"/>
    <n v="3"/>
    <n v="1199"/>
    <n v="3597"/>
    <n v="0.2"/>
    <n v="719.4"/>
    <n v="2877.6"/>
    <n v="748.18"/>
    <s v="Chennai"/>
    <s v="Tamil Nadu"/>
    <s v="South"/>
    <x v="1"/>
    <s v="Express"/>
    <n v="2025"/>
    <n v="10"/>
    <s v="October"/>
    <n v="0.26"/>
    <n v="2158.1999999999998"/>
    <n v="0"/>
  </r>
  <r>
    <s v="ORD100975"/>
    <d v="2025-09-06T00:00:00"/>
    <x v="502"/>
    <s v="Customer_0173"/>
    <s v="P2008"/>
    <s v="Jeans"/>
    <x v="0"/>
    <x v="12"/>
    <n v="1"/>
    <n v="1799"/>
    <n v="1799"/>
    <n v="0.25"/>
    <n v="449.75"/>
    <n v="1349.25"/>
    <n v="330.57"/>
    <s v="Chennai"/>
    <s v="Tamil Nadu"/>
    <s v="South"/>
    <x v="2"/>
    <s v="Express"/>
    <n v="2025"/>
    <n v="9"/>
    <s v="September"/>
    <n v="0.245"/>
    <n v="899.5"/>
    <n v="0"/>
  </r>
  <r>
    <s v="ORD100995"/>
    <d v="2025-05-06T00:00:00"/>
    <x v="490"/>
    <s v="Customer_0106"/>
    <s v="P2004"/>
    <s v="Wireless Mouse"/>
    <x v="2"/>
    <x v="3"/>
    <n v="1"/>
    <n v="899"/>
    <n v="899"/>
    <n v="0.2"/>
    <n v="179.8"/>
    <n v="719.2"/>
    <n v="71.92"/>
    <s v="Delhi"/>
    <s v="Delhi"/>
    <s v="North"/>
    <x v="4"/>
    <s v="Standard"/>
    <n v="2025"/>
    <n v="5"/>
    <s v="May"/>
    <n v="0.1"/>
    <n v="539.4"/>
    <n v="0"/>
  </r>
  <r>
    <s v="ORD101513"/>
    <d v="2024-07-23T00:00:00"/>
    <x v="237"/>
    <s v="Customer_0447"/>
    <s v="P2010"/>
    <s v="Dress"/>
    <x v="0"/>
    <x v="0"/>
    <n v="2"/>
    <n v="1999"/>
    <n v="3998"/>
    <n v="0"/>
    <n v="0"/>
    <n v="3998"/>
    <n v="1279.3599999999999"/>
    <s v="Hyderabad"/>
    <s v="Telangana"/>
    <s v="South"/>
    <x v="4"/>
    <s v="Same Day"/>
    <n v="2024"/>
    <n v="7"/>
    <s v="July"/>
    <n v="0.32"/>
    <n v="3998"/>
    <n v="0"/>
  </r>
  <r>
    <s v="ORD101593"/>
    <d v="2024-04-09T00:00:00"/>
    <x v="111"/>
    <s v="Customer_0747"/>
    <s v="P2004"/>
    <s v="Wireless Mouse"/>
    <x v="2"/>
    <x v="3"/>
    <n v="1"/>
    <n v="899"/>
    <n v="899"/>
    <n v="0.15"/>
    <n v="134.85"/>
    <n v="764.15"/>
    <n v="87.88"/>
    <s v="Hyderabad"/>
    <s v="Telangana"/>
    <s v="South"/>
    <x v="2"/>
    <s v="Standard"/>
    <n v="2024"/>
    <n v="4"/>
    <s v="April"/>
    <n v="0.115"/>
    <n v="629.29999999999995"/>
    <n v="0"/>
  </r>
  <r>
    <s v="ORD101849"/>
    <d v="2024-01-27T00:00:00"/>
    <x v="60"/>
    <s v="Customer_0065"/>
    <s v="P2011"/>
    <s v="Sneakers"/>
    <x v="0"/>
    <x v="4"/>
    <n v="3"/>
    <n v="2499"/>
    <n v="7497"/>
    <n v="0"/>
    <n v="0"/>
    <n v="7497"/>
    <n v="2399.04"/>
    <s v="Kolkata"/>
    <s v="West Bengal"/>
    <s v="East"/>
    <x v="1"/>
    <s v="Standard"/>
    <n v="2024"/>
    <n v="1"/>
    <s v="January"/>
    <n v="0.32"/>
    <n v="7497"/>
    <n v="0"/>
  </r>
  <r>
    <s v="ORD101900"/>
    <d v="2024-07-30T00:00:00"/>
    <x v="81"/>
    <s v="Customer_0047"/>
    <s v="P2013"/>
    <s v="Mixer Grinder"/>
    <x v="1"/>
    <x v="1"/>
    <n v="1"/>
    <n v="3499"/>
    <n v="3499"/>
    <n v="0.15"/>
    <n v="524.85"/>
    <n v="2974.15"/>
    <n v="579.96"/>
    <s v="Noida"/>
    <s v="Uttar Pradesh"/>
    <s v="North"/>
    <x v="4"/>
    <s v="Express"/>
    <n v="2024"/>
    <n v="7"/>
    <s v="July"/>
    <n v="0.19500000000000001"/>
    <n v="2449.3000000000002"/>
    <n v="0"/>
  </r>
  <r>
    <s v="ORD102426"/>
    <d v="2024-06-23T00:00:00"/>
    <x v="652"/>
    <s v="Customer_0495"/>
    <s v="P2004"/>
    <s v="Wireless Mouse"/>
    <x v="2"/>
    <x v="3"/>
    <n v="4"/>
    <n v="899"/>
    <n v="3596"/>
    <n v="0.1"/>
    <n v="359.6"/>
    <n v="3236.4"/>
    <n v="420.73"/>
    <s v="Ahmedabad"/>
    <s v="Gujarat"/>
    <s v="West"/>
    <x v="1"/>
    <s v="Standard"/>
    <n v="2024"/>
    <n v="6"/>
    <s v="June"/>
    <n v="0.13"/>
    <n v="2876.8"/>
    <n v="0"/>
  </r>
  <r>
    <s v="ORD102469"/>
    <d v="2025-10-15T00:00:00"/>
    <x v="509"/>
    <s v="Customer_0194"/>
    <s v="P2002"/>
    <s v="Wireless Earbuds"/>
    <x v="2"/>
    <x v="7"/>
    <n v="3"/>
    <n v="2999"/>
    <n v="8997"/>
    <n v="0.3"/>
    <n v="2699.1"/>
    <n v="6297.9"/>
    <n v="440.85"/>
    <s v="Pune"/>
    <s v="Maharashtra"/>
    <s v="West"/>
    <x v="4"/>
    <s v="Standard"/>
    <n v="2025"/>
    <n v="10"/>
    <s v="October"/>
    <n v="7.0000000000000007E-2"/>
    <n v="3598.8"/>
    <n v="0"/>
  </r>
  <r>
    <s v="ORD103127"/>
    <d v="2024-10-25T00:00:00"/>
    <x v="730"/>
    <s v="Customer_0569"/>
    <s v="P2009"/>
    <s v="Kurti"/>
    <x v="0"/>
    <x v="0"/>
    <n v="1"/>
    <n v="1199"/>
    <n v="1199"/>
    <n v="0.05"/>
    <n v="59.95"/>
    <n v="1139.05"/>
    <n v="347.41"/>
    <s v="Noida"/>
    <s v="Uttar Pradesh"/>
    <s v="North"/>
    <x v="4"/>
    <s v="Standard"/>
    <n v="2024"/>
    <n v="10"/>
    <s v="October"/>
    <n v="0.30499999999999999"/>
    <n v="1079.0999999999999"/>
    <n v="0"/>
  </r>
  <r>
    <s v="ORD103707"/>
    <d v="2024-03-24T00:00:00"/>
    <x v="527"/>
    <s v="Customer_0797"/>
    <s v="P2009"/>
    <s v="Kurti"/>
    <x v="0"/>
    <x v="0"/>
    <n v="4"/>
    <n v="1199"/>
    <n v="4796"/>
    <n v="0.15"/>
    <n v="719.4"/>
    <n v="4076.6"/>
    <n v="1121.06"/>
    <s v="Hyderabad"/>
    <s v="Telangana"/>
    <s v="South"/>
    <x v="3"/>
    <s v="Standard"/>
    <n v="2024"/>
    <n v="3"/>
    <s v="March"/>
    <n v="0.27500000000000002"/>
    <n v="3357.2"/>
    <n v="0"/>
  </r>
  <r>
    <s v="ORD104521"/>
    <d v="2025-04-29T00:00:00"/>
    <x v="33"/>
    <s v="Customer_0107"/>
    <s v="P2023"/>
    <s v="Dumbbells"/>
    <x v="3"/>
    <x v="9"/>
    <n v="2"/>
    <n v="1599"/>
    <n v="3198"/>
    <n v="0"/>
    <n v="0"/>
    <n v="3198"/>
    <n v="895.44"/>
    <s v="Lucknow"/>
    <s v="Uttar Pradesh"/>
    <s v="North"/>
    <x v="2"/>
    <s v="Standard"/>
    <n v="2025"/>
    <n v="4"/>
    <s v="April"/>
    <n v="0.28000000000000003"/>
    <n v="3198"/>
    <n v="0"/>
  </r>
  <r>
    <s v="ORD104592"/>
    <d v="2024-04-28T00:00:00"/>
    <x v="448"/>
    <s v="Customer_0439"/>
    <s v="P2007"/>
    <s v="T-Shirt"/>
    <x v="0"/>
    <x v="12"/>
    <n v="1"/>
    <n v="799"/>
    <n v="799"/>
    <n v="0.1"/>
    <n v="79.900000000000006"/>
    <n v="719.1"/>
    <n v="208.54"/>
    <s v="Lucknow"/>
    <s v="Uttar Pradesh"/>
    <s v="North"/>
    <x v="3"/>
    <s v="Standard"/>
    <n v="2024"/>
    <n v="4"/>
    <s v="April"/>
    <n v="0.28999999999999998"/>
    <n v="639.20000000000005"/>
    <n v="0"/>
  </r>
  <r>
    <s v="ORD100309"/>
    <d v="2024-11-11T00:00:00"/>
    <x v="192"/>
    <s v="Customer_0764"/>
    <s v="P2021"/>
    <s v="Perfume"/>
    <x v="4"/>
    <x v="13"/>
    <n v="2"/>
    <n v="1499"/>
    <n v="2998"/>
    <n v="0.1"/>
    <n v="299.8"/>
    <n v="2698.2"/>
    <n v="944.37"/>
    <s v="Jaipur"/>
    <s v="Rajasthan"/>
    <s v="North"/>
    <x v="4"/>
    <s v="Standard"/>
    <n v="2024"/>
    <n v="11"/>
    <s v="November"/>
    <n v="0.35"/>
    <n v="2398.4"/>
    <n v="0"/>
  </r>
  <r>
    <s v="ORD100320"/>
    <d v="2025-02-11T00:00:00"/>
    <x v="199"/>
    <s v="Customer_0553"/>
    <s v="P2005"/>
    <s v="Keyboard"/>
    <x v="2"/>
    <x v="3"/>
    <n v="3"/>
    <n v="1299"/>
    <n v="3897"/>
    <n v="0"/>
    <n v="0"/>
    <n v="3897"/>
    <n v="623.52"/>
    <s v="Kolkata"/>
    <s v="West Bengal"/>
    <s v="East"/>
    <x v="1"/>
    <s v="Express"/>
    <n v="2025"/>
    <n v="2"/>
    <s v="February"/>
    <n v="0.16"/>
    <n v="3897"/>
    <n v="0"/>
  </r>
  <r>
    <s v="ORD100517"/>
    <d v="2025-04-27T00:00:00"/>
    <x v="691"/>
    <s v="Customer_0672"/>
    <s v="P2016"/>
    <s v="Bedsheet Set"/>
    <x v="1"/>
    <x v="8"/>
    <n v="3"/>
    <n v="999"/>
    <n v="2997"/>
    <n v="0"/>
    <n v="0"/>
    <n v="2997"/>
    <n v="719.28"/>
    <s v="Pune"/>
    <s v="Maharashtra"/>
    <s v="West"/>
    <x v="1"/>
    <s v="Express"/>
    <n v="2025"/>
    <n v="4"/>
    <s v="April"/>
    <n v="0.24"/>
    <n v="2997"/>
    <n v="0"/>
  </r>
  <r>
    <s v="ORD100823"/>
    <d v="2025-05-15T00:00:00"/>
    <x v="532"/>
    <s v="Customer_0042"/>
    <s v="P2023"/>
    <s v="Dumbbells"/>
    <x v="3"/>
    <x v="9"/>
    <n v="1"/>
    <n v="1599"/>
    <n v="1599"/>
    <n v="0.2"/>
    <n v="319.8"/>
    <n v="1279.2"/>
    <n v="281.42"/>
    <s v="Jaipur"/>
    <s v="Rajasthan"/>
    <s v="North"/>
    <x v="3"/>
    <s v="Standard"/>
    <n v="2025"/>
    <n v="5"/>
    <s v="May"/>
    <n v="0.22"/>
    <n v="959.4"/>
    <n v="0"/>
  </r>
  <r>
    <s v="ORD101911"/>
    <d v="2025-11-07T00:00:00"/>
    <x v="569"/>
    <s v="Customer_0507"/>
    <s v="P2013"/>
    <s v="Mixer Grinder"/>
    <x v="1"/>
    <x v="1"/>
    <n v="2"/>
    <n v="3499"/>
    <n v="6998"/>
    <n v="0.2"/>
    <n v="1399.6"/>
    <n v="5598.4"/>
    <n v="1007.71"/>
    <s v="Lucknow"/>
    <s v="Uttar Pradesh"/>
    <s v="North"/>
    <x v="1"/>
    <s v="Express"/>
    <n v="2025"/>
    <n v="11"/>
    <s v="November"/>
    <n v="0.18"/>
    <n v="4198.8"/>
    <n v="0"/>
  </r>
  <r>
    <s v="ORD102733"/>
    <d v="2024-09-28T00:00:00"/>
    <x v="468"/>
    <s v="Customer_0380"/>
    <s v="P2005"/>
    <s v="Keyboard"/>
    <x v="2"/>
    <x v="3"/>
    <n v="2"/>
    <n v="1299"/>
    <n v="2598"/>
    <n v="0.2"/>
    <n v="519.6"/>
    <n v="2078.4"/>
    <n v="207.84"/>
    <s v="Delhi"/>
    <s v="Delhi"/>
    <s v="North"/>
    <x v="2"/>
    <s v="Standard"/>
    <n v="2024"/>
    <n v="9"/>
    <s v="September"/>
    <n v="0.1"/>
    <n v="1558.8"/>
    <n v="0"/>
  </r>
  <r>
    <s v="ORD103385"/>
    <d v="2024-04-03T00:00:00"/>
    <x v="299"/>
    <s v="Customer_0033"/>
    <s v="P2011"/>
    <s v="Sneakers"/>
    <x v="0"/>
    <x v="4"/>
    <n v="1"/>
    <n v="2499"/>
    <n v="2499"/>
    <n v="0.15"/>
    <n v="374.85"/>
    <n v="2124.15"/>
    <n v="584.14"/>
    <s v="Hyderabad"/>
    <s v="Telangana"/>
    <s v="South"/>
    <x v="4"/>
    <s v="Standard"/>
    <n v="2024"/>
    <n v="4"/>
    <s v="April"/>
    <n v="0.27500000000000002"/>
    <n v="1749.3"/>
    <n v="0"/>
  </r>
  <r>
    <s v="ORD103797"/>
    <d v="2025-10-19T00:00:00"/>
    <x v="402"/>
    <s v="Customer_0110"/>
    <s v="P2011"/>
    <s v="Sneakers"/>
    <x v="0"/>
    <x v="4"/>
    <n v="2"/>
    <n v="2499"/>
    <n v="4998"/>
    <n v="0.1"/>
    <n v="499.8"/>
    <n v="4498.2"/>
    <n v="1304.48"/>
    <s v="Hyderabad"/>
    <s v="Telangana"/>
    <s v="South"/>
    <x v="2"/>
    <s v="Express"/>
    <n v="2025"/>
    <n v="10"/>
    <s v="October"/>
    <n v="0.28999999999999998"/>
    <n v="3998.4"/>
    <n v="0"/>
  </r>
  <r>
    <s v="ORD100591"/>
    <d v="2025-07-11T00:00:00"/>
    <x v="75"/>
    <s v="Customer_0114"/>
    <s v="P2016"/>
    <s v="Bedsheet Set"/>
    <x v="1"/>
    <x v="8"/>
    <n v="1"/>
    <n v="999"/>
    <n v="999"/>
    <n v="0.2"/>
    <n v="199.8"/>
    <n v="799.2"/>
    <n v="143.86000000000001"/>
    <s v="Bengaluru"/>
    <s v="Karnataka"/>
    <s v="South"/>
    <x v="4"/>
    <s v="Standard"/>
    <n v="2025"/>
    <n v="7"/>
    <s v="July"/>
    <n v="0.18"/>
    <n v="599.4"/>
    <n v="0"/>
  </r>
  <r>
    <s v="ORD101945"/>
    <d v="2025-01-31T00:00:00"/>
    <x v="563"/>
    <s v="Customer_0214"/>
    <s v="P2015"/>
    <s v="Table Lamp"/>
    <x v="1"/>
    <x v="8"/>
    <n v="1"/>
    <n v="1299"/>
    <n v="1299"/>
    <n v="0.1"/>
    <n v="129.9"/>
    <n v="1169.0999999999999"/>
    <n v="245.51"/>
    <s v="Bengaluru"/>
    <s v="Karnataka"/>
    <s v="South"/>
    <x v="1"/>
    <s v="Standard"/>
    <n v="2025"/>
    <n v="1"/>
    <s v="January"/>
    <n v="0.21"/>
    <n v="1039.2"/>
    <n v="0"/>
  </r>
  <r>
    <s v="ORD102190"/>
    <d v="2024-07-08T00:00:00"/>
    <x v="94"/>
    <s v="Customer_0206"/>
    <s v="P2002"/>
    <s v="Wireless Earbuds"/>
    <x v="2"/>
    <x v="7"/>
    <n v="3"/>
    <n v="2999"/>
    <n v="8997"/>
    <n v="0.25"/>
    <n v="2249.25"/>
    <n v="6747.75"/>
    <n v="573.55999999999995"/>
    <s v="Noida"/>
    <s v="Uttar Pradesh"/>
    <s v="North"/>
    <x v="1"/>
    <s v="Express"/>
    <n v="2024"/>
    <n v="7"/>
    <s v="July"/>
    <n v="8.5000000000000006E-2"/>
    <n v="4498.5"/>
    <n v="0"/>
  </r>
  <r>
    <s v="ORD102310"/>
    <d v="2025-01-14T00:00:00"/>
    <x v="254"/>
    <s v="Customer_0617"/>
    <s v="P2009"/>
    <s v="Kurti"/>
    <x v="0"/>
    <x v="0"/>
    <n v="2"/>
    <n v="1199"/>
    <n v="2398"/>
    <n v="0"/>
    <n v="0"/>
    <n v="2398"/>
    <n v="767.36"/>
    <s v="Chennai"/>
    <s v="Tamil Nadu"/>
    <s v="South"/>
    <x v="4"/>
    <s v="Same Day"/>
    <n v="2025"/>
    <n v="1"/>
    <s v="January"/>
    <n v="0.32"/>
    <n v="2398"/>
    <n v="0"/>
  </r>
  <r>
    <s v="ORD103421"/>
    <d v="2025-01-25T00:00:00"/>
    <x v="658"/>
    <s v="Customer_0757"/>
    <s v="P2010"/>
    <s v="Dress"/>
    <x v="0"/>
    <x v="0"/>
    <n v="1"/>
    <n v="1999"/>
    <n v="1999"/>
    <n v="0.2"/>
    <n v="399.8"/>
    <n v="1599.2"/>
    <n v="415.79"/>
    <s v="Kolkata"/>
    <s v="West Bengal"/>
    <s v="East"/>
    <x v="0"/>
    <s v="Standard"/>
    <n v="2025"/>
    <n v="1"/>
    <s v="January"/>
    <n v="0.26"/>
    <n v="1199.4000000000001"/>
    <n v="0"/>
  </r>
  <r>
    <s v="ORD103938"/>
    <d v="2025-01-13T00:00:00"/>
    <x v="263"/>
    <s v="Customer_0487"/>
    <s v="P2022"/>
    <s v="Yoga Mat"/>
    <x v="3"/>
    <x v="9"/>
    <n v="3"/>
    <n v="899"/>
    <n v="2697"/>
    <n v="0.3"/>
    <n v="809.1"/>
    <n v="1887.9"/>
    <n v="358.7"/>
    <s v="Hyderabad"/>
    <s v="Telangana"/>
    <s v="South"/>
    <x v="1"/>
    <s v="Standard"/>
    <n v="2025"/>
    <n v="1"/>
    <s v="January"/>
    <n v="0.19"/>
    <n v="1078.8"/>
    <n v="0"/>
  </r>
  <r>
    <s v="ORD104181"/>
    <d v="2024-07-10T00:00:00"/>
    <x v="79"/>
    <s v="Customer_0133"/>
    <s v="P2012"/>
    <s v="Sandals"/>
    <x v="0"/>
    <x v="4"/>
    <n v="2"/>
    <n v="1299"/>
    <n v="2598"/>
    <n v="0.05"/>
    <n v="129.9"/>
    <n v="2468.1"/>
    <n v="752.77"/>
    <s v="Lucknow"/>
    <s v="Uttar Pradesh"/>
    <s v="North"/>
    <x v="2"/>
    <s v="Standard"/>
    <n v="2024"/>
    <n v="7"/>
    <s v="July"/>
    <n v="0.30499999999999999"/>
    <n v="2338.1999999999998"/>
    <n v="0"/>
  </r>
  <r>
    <s v="ORD100010"/>
    <d v="2025-04-01T00:00:00"/>
    <x v="366"/>
    <s v="Customer_0294"/>
    <s v="P2020"/>
    <s v="Shampoo"/>
    <x v="4"/>
    <x v="10"/>
    <n v="1"/>
    <n v="599"/>
    <n v="599"/>
    <n v="0.15"/>
    <n v="89.85"/>
    <n v="509.15"/>
    <n v="170.57"/>
    <s v="Delhi"/>
    <s v="Delhi"/>
    <s v="North"/>
    <x v="1"/>
    <s v="Standard"/>
    <n v="2025"/>
    <n v="4"/>
    <s v="April"/>
    <n v="0.33500000000000002"/>
    <n v="419.3"/>
    <n v="0"/>
  </r>
  <r>
    <s v="ORD103618"/>
    <d v="2024-02-15T00:00:00"/>
    <x v="587"/>
    <s v="Customer_0504"/>
    <s v="P2013"/>
    <s v="Mixer Grinder"/>
    <x v="1"/>
    <x v="1"/>
    <n v="4"/>
    <n v="3499"/>
    <n v="13996"/>
    <n v="0.25"/>
    <n v="3499"/>
    <n v="10497"/>
    <n v="1732"/>
    <s v="Mumbai"/>
    <s v="Maharashtra"/>
    <s v="West"/>
    <x v="3"/>
    <s v="Express"/>
    <n v="2024"/>
    <n v="2"/>
    <s v="February"/>
    <n v="0.16500000000000001"/>
    <n v="6998"/>
    <n v="0"/>
  </r>
  <r>
    <s v="ORD104027"/>
    <d v="2024-09-26T00:00:00"/>
    <x v="629"/>
    <s v="Customer_0608"/>
    <s v="P2017"/>
    <s v="Office Chair"/>
    <x v="1"/>
    <x v="5"/>
    <n v="5"/>
    <n v="5999"/>
    <n v="29995"/>
    <n v="0.1"/>
    <n v="2999.5"/>
    <n v="26995.5"/>
    <n v="5669.05"/>
    <s v="Kolkata"/>
    <s v="West Bengal"/>
    <s v="East"/>
    <x v="1"/>
    <s v="Standard"/>
    <n v="2024"/>
    <n v="9"/>
    <s v="September"/>
    <n v="0.21"/>
    <n v="23996"/>
    <n v="0"/>
  </r>
  <r>
    <s v="ORD104412"/>
    <d v="2025-03-26T00:00:00"/>
    <x v="263"/>
    <s v="Customer_0487"/>
    <s v="P2011"/>
    <s v="Sneakers"/>
    <x v="0"/>
    <x v="4"/>
    <n v="2"/>
    <n v="2499"/>
    <n v="4998"/>
    <n v="0.05"/>
    <n v="249.9"/>
    <n v="4748.1000000000004"/>
    <n v="1448.17"/>
    <s v="Pune"/>
    <s v="Maharashtra"/>
    <s v="West"/>
    <x v="0"/>
    <s v="Standard"/>
    <n v="2025"/>
    <n v="3"/>
    <s v="March"/>
    <n v="0.30499999999999999"/>
    <n v="4498.2"/>
    <n v="0"/>
  </r>
  <r>
    <s v="ORD101204"/>
    <d v="2025-04-21T00:00:00"/>
    <x v="381"/>
    <s v="Customer_0196"/>
    <s v="P2014"/>
    <s v="Cookware Set"/>
    <x v="1"/>
    <x v="1"/>
    <n v="5"/>
    <n v="2999"/>
    <n v="14995"/>
    <n v="0.1"/>
    <n v="1499.5"/>
    <n v="13495.5"/>
    <n v="2834.06"/>
    <s v="Delhi"/>
    <s v="Delhi"/>
    <s v="North"/>
    <x v="4"/>
    <s v="Standard"/>
    <n v="2025"/>
    <n v="4"/>
    <s v="April"/>
    <n v="0.21"/>
    <n v="11996"/>
    <n v="0"/>
  </r>
  <r>
    <s v="ORD101296"/>
    <d v="2024-09-26T00:00:00"/>
    <x v="584"/>
    <s v="Customer_0558"/>
    <s v="P2012"/>
    <s v="Sandals"/>
    <x v="0"/>
    <x v="4"/>
    <n v="1"/>
    <n v="1299"/>
    <n v="1299"/>
    <n v="0"/>
    <n v="0"/>
    <n v="1299"/>
    <n v="415.68"/>
    <s v="Kolkata"/>
    <s v="West Bengal"/>
    <s v="East"/>
    <x v="1"/>
    <s v="Standard"/>
    <n v="2024"/>
    <n v="9"/>
    <s v="September"/>
    <n v="0.32"/>
    <n v="1299"/>
    <n v="0"/>
  </r>
  <r>
    <s v="ORD101618"/>
    <d v="2024-08-19T00:00:00"/>
    <x v="768"/>
    <s v="Customer_0610"/>
    <s v="P2015"/>
    <s v="Table Lamp"/>
    <x v="1"/>
    <x v="8"/>
    <n v="1"/>
    <n v="1299"/>
    <n v="1299"/>
    <n v="0.2"/>
    <n v="259.8"/>
    <n v="1039.2"/>
    <n v="187.06"/>
    <s v="Chennai"/>
    <s v="Tamil Nadu"/>
    <s v="South"/>
    <x v="3"/>
    <s v="Express"/>
    <n v="2024"/>
    <n v="8"/>
    <s v="August"/>
    <n v="0.18"/>
    <n v="779.4"/>
    <n v="0"/>
  </r>
  <r>
    <s v="ORD101706"/>
    <d v="2024-10-02T00:00:00"/>
    <x v="135"/>
    <s v="Customer_0100"/>
    <s v="P2002"/>
    <s v="Wireless Earbuds"/>
    <x v="2"/>
    <x v="7"/>
    <n v="2"/>
    <n v="2999"/>
    <n v="5998"/>
    <n v="0.1"/>
    <n v="599.79999999999995"/>
    <n v="5398.2"/>
    <n v="701.77"/>
    <s v="Pune"/>
    <s v="Maharashtra"/>
    <s v="West"/>
    <x v="2"/>
    <s v="Standard"/>
    <n v="2024"/>
    <n v="10"/>
    <s v="October"/>
    <n v="0.13"/>
    <n v="4798.3999999999996"/>
    <n v="0"/>
  </r>
  <r>
    <s v="ORD104054"/>
    <d v="2025-07-31T00:00:00"/>
    <x v="63"/>
    <s v="Customer_0339"/>
    <s v="P2013"/>
    <s v="Mixer Grinder"/>
    <x v="1"/>
    <x v="1"/>
    <n v="3"/>
    <n v="3499"/>
    <n v="10497"/>
    <n v="0.1"/>
    <n v="1049.7"/>
    <n v="9447.2999999999993"/>
    <n v="1983.93"/>
    <s v="Pune"/>
    <s v="Maharashtra"/>
    <s v="West"/>
    <x v="4"/>
    <s v="Standard"/>
    <n v="2025"/>
    <n v="7"/>
    <s v="July"/>
    <n v="0.21"/>
    <n v="8397.6"/>
    <n v="0"/>
  </r>
  <r>
    <s v="ORD104102"/>
    <d v="2024-03-04T00:00:00"/>
    <x v="546"/>
    <s v="Customer_0582"/>
    <s v="P2003"/>
    <s v="Laptop"/>
    <x v="2"/>
    <x v="2"/>
    <n v="2"/>
    <n v="59999"/>
    <n v="119998"/>
    <n v="0.3"/>
    <n v="35999.4"/>
    <n v="83998.6"/>
    <n v="5879.9"/>
    <s v="Jaipur"/>
    <s v="Rajasthan"/>
    <s v="North"/>
    <x v="1"/>
    <s v="Standard"/>
    <n v="2024"/>
    <n v="3"/>
    <s v="March"/>
    <n v="7.0000000000000007E-2"/>
    <n v="47999.199999999997"/>
    <n v="0"/>
  </r>
  <r>
    <s v="ORD100103"/>
    <d v="2024-06-03T00:00:00"/>
    <x v="696"/>
    <s v="Customer_0132"/>
    <s v="P2002"/>
    <s v="Wireless Earbuds"/>
    <x v="2"/>
    <x v="7"/>
    <n v="2"/>
    <n v="2999"/>
    <n v="5998"/>
    <n v="0.1"/>
    <n v="599.79999999999995"/>
    <n v="5398.2"/>
    <n v="701.77"/>
    <s v="Lucknow"/>
    <s v="Uttar Pradesh"/>
    <s v="North"/>
    <x v="1"/>
    <s v="Express"/>
    <n v="2024"/>
    <n v="6"/>
    <s v="June"/>
    <n v="0.13"/>
    <n v="4798.3999999999996"/>
    <n v="0"/>
  </r>
  <r>
    <s v="ORD100349"/>
    <d v="2025-12-14T00:00:00"/>
    <x v="89"/>
    <s v="Customer_0476"/>
    <s v="P2022"/>
    <s v="Yoga Mat"/>
    <x v="3"/>
    <x v="9"/>
    <n v="1"/>
    <n v="899"/>
    <n v="899"/>
    <n v="0.25"/>
    <n v="224.75"/>
    <n v="674.25"/>
    <n v="138.22"/>
    <s v="Gurugram"/>
    <s v="Haryana"/>
    <s v="North"/>
    <x v="1"/>
    <s v="Express"/>
    <n v="2025"/>
    <n v="12"/>
    <s v="December"/>
    <n v="0.20499999999999999"/>
    <n v="449.5"/>
    <n v="0"/>
  </r>
  <r>
    <s v="ORD101157"/>
    <d v="2025-11-14T00:00:00"/>
    <x v="632"/>
    <s v="Customer_0560"/>
    <s v="P2010"/>
    <s v="Dress"/>
    <x v="0"/>
    <x v="0"/>
    <n v="1"/>
    <n v="1999"/>
    <n v="1999"/>
    <n v="0"/>
    <n v="0"/>
    <n v="1999"/>
    <n v="639.67999999999995"/>
    <s v="Gurugram"/>
    <s v="Haryana"/>
    <s v="North"/>
    <x v="4"/>
    <s v="Standard"/>
    <n v="2025"/>
    <n v="11"/>
    <s v="November"/>
    <n v="0.32"/>
    <n v="1999"/>
    <n v="0"/>
  </r>
  <r>
    <s v="ORD101624"/>
    <d v="2024-04-09T00:00:00"/>
    <x v="4"/>
    <s v="Customer_0228"/>
    <s v="P2004"/>
    <s v="Wireless Mouse"/>
    <x v="2"/>
    <x v="3"/>
    <n v="2"/>
    <n v="899"/>
    <n v="1798"/>
    <n v="0.3"/>
    <n v="539.4"/>
    <n v="1258.5999999999999"/>
    <n v="88.1"/>
    <s v="Hyderabad"/>
    <s v="Telangana"/>
    <s v="South"/>
    <x v="3"/>
    <s v="Standard"/>
    <n v="2024"/>
    <n v="4"/>
    <s v="April"/>
    <n v="7.0000000000000007E-2"/>
    <n v="719.2"/>
    <n v="0"/>
  </r>
  <r>
    <s v="ORD102191"/>
    <d v="2024-03-28T00:00:00"/>
    <x v="229"/>
    <s v="Customer_0315"/>
    <s v="P2006"/>
    <s v="Power Bank"/>
    <x v="2"/>
    <x v="3"/>
    <n v="1"/>
    <n v="1499"/>
    <n v="1499"/>
    <n v="0.3"/>
    <n v="449.7"/>
    <n v="1049.3"/>
    <n v="73.45"/>
    <s v="Mumbai"/>
    <s v="Maharashtra"/>
    <s v="West"/>
    <x v="2"/>
    <s v="Standard"/>
    <n v="2024"/>
    <n v="3"/>
    <s v="March"/>
    <n v="7.0000000000000007E-2"/>
    <n v="599.6"/>
    <n v="0"/>
  </r>
  <r>
    <s v="ORD102199"/>
    <d v="2025-11-15T00:00:00"/>
    <x v="707"/>
    <s v="Customer_0103"/>
    <s v="P2005"/>
    <s v="Keyboard"/>
    <x v="2"/>
    <x v="3"/>
    <n v="1"/>
    <n v="1299"/>
    <n v="1299"/>
    <n v="0.15"/>
    <n v="194.85"/>
    <n v="1104.1500000000001"/>
    <n v="126.98"/>
    <s v="Noida"/>
    <s v="Uttar Pradesh"/>
    <s v="North"/>
    <x v="4"/>
    <s v="Standard"/>
    <n v="2025"/>
    <n v="11"/>
    <s v="November"/>
    <n v="0.115"/>
    <n v="909.3"/>
    <n v="0"/>
  </r>
  <r>
    <s v="ORD103042"/>
    <d v="2024-12-18T00:00:00"/>
    <x v="316"/>
    <s v="Customer_0387"/>
    <s v="P2019"/>
    <s v="Sunscreen"/>
    <x v="4"/>
    <x v="11"/>
    <n v="1"/>
    <n v="699"/>
    <n v="699"/>
    <n v="0.2"/>
    <n v="139.80000000000001"/>
    <n v="559.20000000000005"/>
    <n v="178.94"/>
    <s v="Lucknow"/>
    <s v="Uttar Pradesh"/>
    <s v="North"/>
    <x v="4"/>
    <s v="Express"/>
    <n v="2024"/>
    <n v="12"/>
    <s v="December"/>
    <n v="0.32"/>
    <n v="419.4"/>
    <n v="0"/>
  </r>
  <r>
    <s v="ORD103043"/>
    <d v="2025-07-08T00:00:00"/>
    <x v="571"/>
    <s v="Customer_0472"/>
    <s v="P2023"/>
    <s v="Dumbbells"/>
    <x v="3"/>
    <x v="9"/>
    <n v="1"/>
    <n v="1599"/>
    <n v="1599"/>
    <n v="0"/>
    <n v="0"/>
    <n v="1599"/>
    <n v="447.72"/>
    <s v="Noida"/>
    <s v="Uttar Pradesh"/>
    <s v="North"/>
    <x v="4"/>
    <s v="Standard"/>
    <n v="2025"/>
    <n v="7"/>
    <s v="July"/>
    <n v="0.28000000000000003"/>
    <n v="1599"/>
    <n v="0"/>
  </r>
  <r>
    <s v="ORD103894"/>
    <d v="2025-02-27T00:00:00"/>
    <x v="460"/>
    <s v="Customer_0474"/>
    <s v="P2008"/>
    <s v="Jeans"/>
    <x v="0"/>
    <x v="12"/>
    <n v="2"/>
    <n v="1799"/>
    <n v="3598"/>
    <n v="0.2"/>
    <n v="719.6"/>
    <n v="2878.4"/>
    <n v="748.38"/>
    <s v="Gurugram"/>
    <s v="Haryana"/>
    <s v="North"/>
    <x v="1"/>
    <s v="Express"/>
    <n v="2025"/>
    <n v="2"/>
    <s v="February"/>
    <n v="0.26"/>
    <n v="2158.8000000000002"/>
    <n v="0"/>
  </r>
  <r>
    <s v="ORD101359"/>
    <d v="2025-08-26T00:00:00"/>
    <x v="504"/>
    <s v="Customer_0759"/>
    <s v="P2013"/>
    <s v="Mixer Grinder"/>
    <x v="1"/>
    <x v="1"/>
    <n v="5"/>
    <n v="3499"/>
    <n v="17495"/>
    <n v="0.15"/>
    <n v="2624.25"/>
    <n v="14870.75"/>
    <n v="2899.8"/>
    <s v="Chennai"/>
    <s v="Tamil Nadu"/>
    <s v="South"/>
    <x v="0"/>
    <s v="Standard"/>
    <n v="2025"/>
    <n v="8"/>
    <s v="August"/>
    <n v="0.19500000000000001"/>
    <n v="12246.5"/>
    <n v="0"/>
  </r>
  <r>
    <s v="ORD101762"/>
    <d v="2024-08-20T00:00:00"/>
    <x v="161"/>
    <s v="Customer_0192"/>
    <s v="P2002"/>
    <s v="Wireless Earbuds"/>
    <x v="2"/>
    <x v="7"/>
    <n v="2"/>
    <n v="2999"/>
    <n v="5998"/>
    <n v="0.1"/>
    <n v="599.79999999999995"/>
    <n v="5398.2"/>
    <n v="701.77"/>
    <s v="Kolkata"/>
    <s v="West Bengal"/>
    <s v="East"/>
    <x v="0"/>
    <s v="Same Day"/>
    <n v="2024"/>
    <n v="8"/>
    <s v="August"/>
    <n v="0.13"/>
    <n v="4798.3999999999996"/>
    <n v="0"/>
  </r>
  <r>
    <s v="ORD102967"/>
    <d v="2025-07-20T00:00:00"/>
    <x v="584"/>
    <s v="Customer_0558"/>
    <s v="P2010"/>
    <s v="Dress"/>
    <x v="0"/>
    <x v="0"/>
    <n v="1"/>
    <n v="1999"/>
    <n v="1999"/>
    <n v="0.2"/>
    <n v="399.8"/>
    <n v="1599.2"/>
    <n v="415.79"/>
    <s v="Chennai"/>
    <s v="Tamil Nadu"/>
    <s v="South"/>
    <x v="4"/>
    <s v="Express"/>
    <n v="2025"/>
    <n v="7"/>
    <s v="July"/>
    <n v="0.26"/>
    <n v="1199.4000000000001"/>
    <n v="0"/>
  </r>
  <r>
    <s v="ORD103129"/>
    <d v="2024-03-03T00:00:00"/>
    <x v="197"/>
    <s v="Customer_0624"/>
    <s v="P2015"/>
    <s v="Table Lamp"/>
    <x v="1"/>
    <x v="8"/>
    <n v="2"/>
    <n v="1299"/>
    <n v="2598"/>
    <n v="0.1"/>
    <n v="259.8"/>
    <n v="2338.1999999999998"/>
    <n v="491.02"/>
    <s v="Hyderabad"/>
    <s v="Telangana"/>
    <s v="South"/>
    <x v="4"/>
    <s v="Standard"/>
    <n v="2024"/>
    <n v="3"/>
    <s v="March"/>
    <n v="0.21"/>
    <n v="2078.4"/>
    <n v="0"/>
  </r>
  <r>
    <s v="ORD104331"/>
    <d v="2025-01-31T00:00:00"/>
    <x v="519"/>
    <s v="Customer_0359"/>
    <s v="P2002"/>
    <s v="Wireless Earbuds"/>
    <x v="2"/>
    <x v="7"/>
    <n v="3"/>
    <n v="2999"/>
    <n v="8997"/>
    <n v="0.25"/>
    <n v="2249.25"/>
    <n v="6747.75"/>
    <n v="573.55999999999995"/>
    <s v="Lucknow"/>
    <s v="Uttar Pradesh"/>
    <s v="North"/>
    <x v="2"/>
    <s v="Standard"/>
    <n v="2025"/>
    <n v="1"/>
    <s v="January"/>
    <n v="8.5000000000000006E-2"/>
    <n v="4498.5"/>
    <n v="0"/>
  </r>
  <r>
    <s v="ORD104857"/>
    <d v="2025-06-19T00:00:00"/>
    <x v="108"/>
    <s v="Customer_0562"/>
    <s v="P2015"/>
    <s v="Table Lamp"/>
    <x v="1"/>
    <x v="8"/>
    <n v="2"/>
    <n v="1299"/>
    <n v="2598"/>
    <n v="0.1"/>
    <n v="259.8"/>
    <n v="2338.1999999999998"/>
    <n v="491.02"/>
    <s v="Pune"/>
    <s v="Maharashtra"/>
    <s v="West"/>
    <x v="1"/>
    <s v="Express"/>
    <n v="2025"/>
    <n v="6"/>
    <s v="June"/>
    <n v="0.21"/>
    <n v="2078.4"/>
    <n v="0"/>
  </r>
  <r>
    <s v="ORD101116"/>
    <d v="2025-03-04T00:00:00"/>
    <x v="267"/>
    <s v="Customer_0185"/>
    <s v="P2017"/>
    <s v="Office Chair"/>
    <x v="1"/>
    <x v="5"/>
    <n v="1"/>
    <n v="5999"/>
    <n v="5999"/>
    <n v="0"/>
    <n v="0"/>
    <n v="5999"/>
    <n v="1439.76"/>
    <s v="Jaipur"/>
    <s v="Rajasthan"/>
    <s v="North"/>
    <x v="4"/>
    <s v="Standard"/>
    <n v="2025"/>
    <n v="3"/>
    <s v="March"/>
    <n v="0.24"/>
    <n v="5999"/>
    <n v="0"/>
  </r>
  <r>
    <s v="ORD101329"/>
    <d v="2025-07-02T00:00:00"/>
    <x v="45"/>
    <s v="Customer_0028"/>
    <s v="P2022"/>
    <s v="Yoga Mat"/>
    <x v="3"/>
    <x v="9"/>
    <n v="1"/>
    <n v="899"/>
    <n v="899"/>
    <n v="0.05"/>
    <n v="44.95"/>
    <n v="854.05"/>
    <n v="226.32"/>
    <s v="Hyderabad"/>
    <s v="Telangana"/>
    <s v="South"/>
    <x v="4"/>
    <s v="Standard"/>
    <n v="2025"/>
    <n v="7"/>
    <s v="July"/>
    <n v="0.26500000000000001"/>
    <n v="809.1"/>
    <n v="0"/>
  </r>
  <r>
    <s v="ORD101729"/>
    <d v="2025-12-04T00:00:00"/>
    <x v="35"/>
    <s v="Customer_0548"/>
    <s v="P2006"/>
    <s v="Power Bank"/>
    <x v="2"/>
    <x v="3"/>
    <n v="1"/>
    <n v="1499"/>
    <n v="1499"/>
    <n v="0.1"/>
    <n v="149.9"/>
    <n v="1349.1"/>
    <n v="175.38"/>
    <s v="Lucknow"/>
    <s v="Uttar Pradesh"/>
    <s v="North"/>
    <x v="1"/>
    <s v="Standard"/>
    <n v="2025"/>
    <n v="12"/>
    <s v="December"/>
    <n v="0.13"/>
    <n v="1199.2"/>
    <n v="0"/>
  </r>
  <r>
    <s v="ORD102444"/>
    <d v="2025-05-01T00:00:00"/>
    <x v="293"/>
    <s v="Customer_0748"/>
    <s v="P2018"/>
    <s v="Face Wash"/>
    <x v="4"/>
    <x v="11"/>
    <n v="1"/>
    <n v="399"/>
    <n v="399"/>
    <n v="0.2"/>
    <n v="79.8"/>
    <n v="319.2"/>
    <n v="102.14"/>
    <s v="Gurugram"/>
    <s v="Haryana"/>
    <s v="North"/>
    <x v="4"/>
    <s v="Express"/>
    <n v="2025"/>
    <n v="5"/>
    <s v="May"/>
    <n v="0.32"/>
    <n v="239.4"/>
    <n v="0"/>
  </r>
  <r>
    <s v="ORD102525"/>
    <d v="2025-08-09T00:00:00"/>
    <x v="170"/>
    <s v="Customer_0601"/>
    <s v="P2008"/>
    <s v="Jeans"/>
    <x v="0"/>
    <x v="12"/>
    <n v="2"/>
    <n v="1799"/>
    <n v="3598"/>
    <n v="0.15"/>
    <n v="539.70000000000005"/>
    <n v="3058.3"/>
    <n v="841.03"/>
    <s v="Jaipur"/>
    <s v="Rajasthan"/>
    <s v="North"/>
    <x v="1"/>
    <s v="Express"/>
    <n v="2025"/>
    <n v="8"/>
    <s v="August"/>
    <n v="0.27500000000000002"/>
    <n v="2518.6"/>
    <n v="0"/>
  </r>
  <r>
    <s v="ORD104006"/>
    <d v="2024-08-29T00:00:00"/>
    <x v="645"/>
    <s v="Customer_0392"/>
    <s v="P2011"/>
    <s v="Sneakers"/>
    <x v="0"/>
    <x v="4"/>
    <n v="2"/>
    <n v="2499"/>
    <n v="4998"/>
    <n v="0.2"/>
    <n v="999.6"/>
    <n v="3998.4"/>
    <n v="1039.58"/>
    <s v="Gurugram"/>
    <s v="Haryana"/>
    <s v="North"/>
    <x v="3"/>
    <s v="Express"/>
    <n v="2024"/>
    <n v="8"/>
    <s v="August"/>
    <n v="0.26"/>
    <n v="2998.8"/>
    <n v="0"/>
  </r>
  <r>
    <s v="ORD104967"/>
    <d v="2025-05-02T00:00:00"/>
    <x v="657"/>
    <s v="Customer_0586"/>
    <s v="P2007"/>
    <s v="T-Shirt"/>
    <x v="0"/>
    <x v="12"/>
    <n v="4"/>
    <n v="799"/>
    <n v="3196"/>
    <n v="0.1"/>
    <n v="319.60000000000002"/>
    <n v="2876.4"/>
    <n v="834.16"/>
    <s v="Lucknow"/>
    <s v="Uttar Pradesh"/>
    <s v="North"/>
    <x v="4"/>
    <s v="Standard"/>
    <n v="2025"/>
    <n v="5"/>
    <s v="May"/>
    <n v="0.28999999999999998"/>
    <n v="2556.8000000000002"/>
    <n v="0"/>
  </r>
  <r>
    <s v="ORD100393"/>
    <d v="2024-11-02T00:00:00"/>
    <x v="732"/>
    <s v="Customer_0167"/>
    <s v="P2019"/>
    <s v="Sunscreen"/>
    <x v="4"/>
    <x v="11"/>
    <n v="1"/>
    <n v="699"/>
    <n v="699"/>
    <n v="0.15"/>
    <n v="104.85"/>
    <n v="594.15"/>
    <n v="199.04"/>
    <s v="Kolkata"/>
    <s v="West Bengal"/>
    <s v="East"/>
    <x v="3"/>
    <s v="Express"/>
    <n v="2024"/>
    <n v="11"/>
    <s v="November"/>
    <n v="0.33500000000000002"/>
    <n v="489.3"/>
    <n v="0"/>
  </r>
  <r>
    <s v="ORD100841"/>
    <d v="2024-03-21T00:00:00"/>
    <x v="474"/>
    <s v="Customer_0478"/>
    <s v="P2005"/>
    <s v="Keyboard"/>
    <x v="2"/>
    <x v="3"/>
    <n v="3"/>
    <n v="1299"/>
    <n v="3897"/>
    <n v="0.1"/>
    <n v="389.7"/>
    <n v="3507.3"/>
    <n v="455.95"/>
    <s v="Lucknow"/>
    <s v="Uttar Pradesh"/>
    <s v="North"/>
    <x v="1"/>
    <s v="Standard"/>
    <n v="2024"/>
    <n v="3"/>
    <s v="March"/>
    <n v="0.13"/>
    <n v="3117.6"/>
    <n v="0"/>
  </r>
  <r>
    <s v="ORD100976"/>
    <d v="2025-02-08T00:00:00"/>
    <x v="61"/>
    <s v="Customer_0036"/>
    <s v="P2021"/>
    <s v="Perfume"/>
    <x v="4"/>
    <x v="13"/>
    <n v="2"/>
    <n v="1499"/>
    <n v="2998"/>
    <n v="0.1"/>
    <n v="299.8"/>
    <n v="2698.2"/>
    <n v="944.37"/>
    <s v="Kolkata"/>
    <s v="West Bengal"/>
    <s v="East"/>
    <x v="4"/>
    <s v="Standard"/>
    <n v="2025"/>
    <n v="2"/>
    <s v="February"/>
    <n v="0.35"/>
    <n v="2398.4"/>
    <n v="0"/>
  </r>
  <r>
    <s v="ORD101541"/>
    <d v="2024-02-05T00:00:00"/>
    <x v="472"/>
    <s v="Customer_0488"/>
    <s v="P2003"/>
    <s v="Laptop"/>
    <x v="2"/>
    <x v="2"/>
    <n v="2"/>
    <n v="59999"/>
    <n v="119998"/>
    <n v="0.15"/>
    <n v="17999.7"/>
    <n v="101998.3"/>
    <n v="11729.8"/>
    <s v="Delhi"/>
    <s v="Delhi"/>
    <s v="North"/>
    <x v="4"/>
    <s v="Standard"/>
    <n v="2024"/>
    <n v="2"/>
    <s v="February"/>
    <n v="0.115"/>
    <n v="83998.6"/>
    <n v="0"/>
  </r>
  <r>
    <s v="ORD101726"/>
    <d v="2025-05-29T00:00:00"/>
    <x v="692"/>
    <s v="Customer_0233"/>
    <s v="P2024"/>
    <s v="Cricket Bat"/>
    <x v="3"/>
    <x v="6"/>
    <n v="1"/>
    <n v="2499"/>
    <n v="2499"/>
    <n v="0.05"/>
    <n v="124.95"/>
    <n v="2374.0500000000002"/>
    <n v="629.12"/>
    <s v="Pune"/>
    <s v="Maharashtra"/>
    <s v="West"/>
    <x v="2"/>
    <s v="Express"/>
    <n v="2025"/>
    <n v="5"/>
    <s v="May"/>
    <n v="0.26500000000000001"/>
    <n v="2249.1"/>
    <n v="0"/>
  </r>
  <r>
    <s v="ORD102033"/>
    <d v="2025-08-07T00:00:00"/>
    <x v="747"/>
    <s v="Customer_0600"/>
    <s v="P2017"/>
    <s v="Office Chair"/>
    <x v="1"/>
    <x v="5"/>
    <n v="2"/>
    <n v="5999"/>
    <n v="11998"/>
    <n v="0"/>
    <n v="0"/>
    <n v="11998"/>
    <n v="2879.52"/>
    <s v="Mumbai"/>
    <s v="Maharashtra"/>
    <s v="West"/>
    <x v="2"/>
    <s v="Standard"/>
    <n v="2025"/>
    <n v="8"/>
    <s v="August"/>
    <n v="0.24"/>
    <n v="11998"/>
    <n v="0"/>
  </r>
  <r>
    <s v="ORD102926"/>
    <d v="2025-06-13T00:00:00"/>
    <x v="117"/>
    <s v="Customer_0112"/>
    <s v="P2008"/>
    <s v="Jeans"/>
    <x v="0"/>
    <x v="12"/>
    <n v="2"/>
    <n v="1799"/>
    <n v="3598"/>
    <n v="0.2"/>
    <n v="719.6"/>
    <n v="2878.4"/>
    <n v="748.38"/>
    <s v="Bengaluru"/>
    <s v="Karnataka"/>
    <s v="South"/>
    <x v="1"/>
    <s v="Express"/>
    <n v="2025"/>
    <n v="6"/>
    <s v="June"/>
    <n v="0.26"/>
    <n v="2158.8000000000002"/>
    <n v="0"/>
  </r>
  <r>
    <s v="ORD104930"/>
    <d v="2025-08-08T00:00:00"/>
    <x v="677"/>
    <s v="Customer_0575"/>
    <s v="P2008"/>
    <s v="Jeans"/>
    <x v="0"/>
    <x v="12"/>
    <n v="4"/>
    <n v="1799"/>
    <n v="7196"/>
    <n v="0"/>
    <n v="0"/>
    <n v="7196"/>
    <n v="2302.7199999999998"/>
    <s v="Kolkata"/>
    <s v="West Bengal"/>
    <s v="East"/>
    <x v="4"/>
    <s v="Express"/>
    <n v="2025"/>
    <n v="8"/>
    <s v="August"/>
    <n v="0.32"/>
    <n v="7196"/>
    <n v="0"/>
  </r>
  <r>
    <s v="ORD100333"/>
    <d v="2025-11-24T00:00:00"/>
    <x v="294"/>
    <s v="Customer_0181"/>
    <s v="P2010"/>
    <s v="Dress"/>
    <x v="0"/>
    <x v="0"/>
    <n v="1"/>
    <n v="1999"/>
    <n v="1999"/>
    <n v="0"/>
    <n v="0"/>
    <n v="1999"/>
    <n v="639.67999999999995"/>
    <s v="Jaipur"/>
    <s v="Rajasthan"/>
    <s v="North"/>
    <x v="1"/>
    <s v="Standard"/>
    <n v="2025"/>
    <n v="11"/>
    <s v="November"/>
    <n v="0.32"/>
    <n v="1999"/>
    <n v="0"/>
  </r>
  <r>
    <s v="ORD100444"/>
    <d v="2025-09-27T00:00:00"/>
    <x v="524"/>
    <s v="Customer_0473"/>
    <s v="P2021"/>
    <s v="Perfume"/>
    <x v="4"/>
    <x v="13"/>
    <n v="1"/>
    <n v="1499"/>
    <n v="1499"/>
    <n v="0.2"/>
    <n v="299.8"/>
    <n v="1199.2"/>
    <n v="383.74"/>
    <s v="Noida"/>
    <s v="Uttar Pradesh"/>
    <s v="North"/>
    <x v="2"/>
    <s v="Standard"/>
    <n v="2025"/>
    <n v="9"/>
    <s v="September"/>
    <n v="0.32"/>
    <n v="899.4"/>
    <n v="0"/>
  </r>
  <r>
    <s v="ORD100827"/>
    <d v="2024-05-30T00:00:00"/>
    <x v="336"/>
    <s v="Customer_0003"/>
    <s v="P2014"/>
    <s v="Cookware Set"/>
    <x v="1"/>
    <x v="1"/>
    <n v="1"/>
    <n v="2999"/>
    <n v="2999"/>
    <n v="0.1"/>
    <n v="299.89999999999998"/>
    <n v="2699.1"/>
    <n v="566.80999999999995"/>
    <s v="Lucknow"/>
    <s v="Uttar Pradesh"/>
    <s v="North"/>
    <x v="3"/>
    <s v="Standard"/>
    <n v="2024"/>
    <n v="5"/>
    <s v="May"/>
    <n v="0.21"/>
    <n v="2399.1999999999998"/>
    <n v="0"/>
  </r>
  <r>
    <s v="ORD103128"/>
    <d v="2024-05-03T00:00:00"/>
    <x v="723"/>
    <s v="Customer_0372"/>
    <s v="P2005"/>
    <s v="Keyboard"/>
    <x v="2"/>
    <x v="3"/>
    <n v="4"/>
    <n v="1299"/>
    <n v="5196"/>
    <n v="0.15"/>
    <n v="779.4"/>
    <n v="4416.6000000000004"/>
    <n v="507.91"/>
    <s v="Bengaluru"/>
    <s v="Karnataka"/>
    <s v="South"/>
    <x v="2"/>
    <s v="Express"/>
    <n v="2024"/>
    <n v="5"/>
    <s v="May"/>
    <n v="0.115"/>
    <n v="3637.2"/>
    <n v="0"/>
  </r>
  <r>
    <s v="ORD103881"/>
    <d v="2025-04-04T00:00:00"/>
    <x v="315"/>
    <s v="Customer_0468"/>
    <s v="P2016"/>
    <s v="Bedsheet Set"/>
    <x v="1"/>
    <x v="8"/>
    <n v="2"/>
    <n v="999"/>
    <n v="1998"/>
    <n v="0"/>
    <n v="0"/>
    <n v="1998"/>
    <n v="479.52"/>
    <s v="Bengaluru"/>
    <s v="Karnataka"/>
    <s v="South"/>
    <x v="1"/>
    <s v="Express"/>
    <n v="2025"/>
    <n v="4"/>
    <s v="April"/>
    <n v="0.24"/>
    <n v="1998"/>
    <n v="0"/>
  </r>
  <r>
    <s v="ORD104334"/>
    <d v="2024-06-26T00:00:00"/>
    <x v="19"/>
    <s v="Customer_0715"/>
    <s v="P2013"/>
    <s v="Mixer Grinder"/>
    <x v="1"/>
    <x v="1"/>
    <n v="1"/>
    <n v="3499"/>
    <n v="3499"/>
    <n v="0.1"/>
    <n v="349.9"/>
    <n v="3149.1"/>
    <n v="661.31"/>
    <s v="Mumbai"/>
    <s v="Maharashtra"/>
    <s v="West"/>
    <x v="4"/>
    <s v="Standard"/>
    <n v="2024"/>
    <n v="6"/>
    <s v="June"/>
    <n v="0.21"/>
    <n v="2799.2"/>
    <n v="0"/>
  </r>
  <r>
    <s v="ORD104408"/>
    <d v="2024-06-20T00:00:00"/>
    <x v="672"/>
    <s v="Customer_0171"/>
    <s v="P2012"/>
    <s v="Sandals"/>
    <x v="0"/>
    <x v="4"/>
    <n v="4"/>
    <n v="1299"/>
    <n v="5196"/>
    <n v="0.3"/>
    <n v="1558.8"/>
    <n v="3637.2"/>
    <n v="836.56"/>
    <s v="Lucknow"/>
    <s v="Uttar Pradesh"/>
    <s v="North"/>
    <x v="1"/>
    <s v="Express"/>
    <n v="2024"/>
    <n v="6"/>
    <s v="June"/>
    <n v="0.23"/>
    <n v="2078.4"/>
    <n v="0"/>
  </r>
  <r>
    <s v="ORD104625"/>
    <d v="2024-08-04T00:00:00"/>
    <x v="392"/>
    <s v="Customer_0332"/>
    <s v="P2011"/>
    <s v="Sneakers"/>
    <x v="0"/>
    <x v="4"/>
    <n v="1"/>
    <n v="2499"/>
    <n v="2499"/>
    <n v="0.15"/>
    <n v="374.85"/>
    <n v="2124.15"/>
    <n v="584.14"/>
    <s v="Pune"/>
    <s v="Maharashtra"/>
    <s v="West"/>
    <x v="1"/>
    <s v="Standard"/>
    <n v="2024"/>
    <n v="8"/>
    <s v="August"/>
    <n v="0.27500000000000002"/>
    <n v="1749.3"/>
    <n v="0"/>
  </r>
  <r>
    <s v="ORD100038"/>
    <d v="2024-07-16T00:00:00"/>
    <x v="328"/>
    <s v="Customer_0207"/>
    <s v="P2024"/>
    <s v="Cricket Bat"/>
    <x v="3"/>
    <x v="6"/>
    <n v="4"/>
    <n v="2499"/>
    <n v="9996"/>
    <n v="0.1"/>
    <n v="999.6"/>
    <n v="8996.4"/>
    <n v="2249.1"/>
    <s v="Noida"/>
    <s v="Uttar Pradesh"/>
    <s v="North"/>
    <x v="3"/>
    <s v="Standard"/>
    <n v="2024"/>
    <n v="7"/>
    <s v="July"/>
    <n v="0.25"/>
    <n v="7996.8"/>
    <n v="0"/>
  </r>
  <r>
    <s v="ORD102943"/>
    <d v="2024-05-09T00:00:00"/>
    <x v="210"/>
    <s v="Customer_0218"/>
    <s v="P2024"/>
    <s v="Cricket Bat"/>
    <x v="3"/>
    <x v="6"/>
    <n v="1"/>
    <n v="2499"/>
    <n v="2499"/>
    <n v="0.05"/>
    <n v="124.95"/>
    <n v="2374.0500000000002"/>
    <n v="629.12"/>
    <s v="Bengaluru"/>
    <s v="Karnataka"/>
    <s v="South"/>
    <x v="4"/>
    <s v="Standard"/>
    <n v="2024"/>
    <n v="5"/>
    <s v="May"/>
    <n v="0.26500000000000001"/>
    <n v="2249.1"/>
    <n v="0"/>
  </r>
  <r>
    <s v="ORD101172"/>
    <d v="2024-02-13T00:00:00"/>
    <x v="171"/>
    <s v="Customer_0382"/>
    <s v="P2015"/>
    <s v="Table Lamp"/>
    <x v="1"/>
    <x v="8"/>
    <n v="3"/>
    <n v="1299"/>
    <n v="3897"/>
    <n v="0.1"/>
    <n v="389.7"/>
    <n v="3507.3"/>
    <n v="736.53"/>
    <s v="Delhi"/>
    <s v="Delhi"/>
    <s v="North"/>
    <x v="2"/>
    <s v="Express"/>
    <n v="2024"/>
    <n v="2"/>
    <s v="February"/>
    <n v="0.21"/>
    <n v="3117.6"/>
    <n v="0"/>
  </r>
  <r>
    <s v="ORD101330"/>
    <d v="2025-03-09T00:00:00"/>
    <x v="264"/>
    <s v="Customer_0150"/>
    <s v="P2011"/>
    <s v="Sneakers"/>
    <x v="0"/>
    <x v="4"/>
    <n v="5"/>
    <n v="2499"/>
    <n v="12495"/>
    <n v="0.1"/>
    <n v="1249.5"/>
    <n v="11245.5"/>
    <n v="3261.2"/>
    <s v="Pune"/>
    <s v="Maharashtra"/>
    <s v="West"/>
    <x v="3"/>
    <s v="Standard"/>
    <n v="2025"/>
    <n v="3"/>
    <s v="March"/>
    <n v="0.28999999999999998"/>
    <n v="9996"/>
    <n v="0"/>
  </r>
  <r>
    <s v="ORD101655"/>
    <d v="2024-03-21T00:00:00"/>
    <x v="140"/>
    <s v="Customer_0506"/>
    <s v="P2015"/>
    <s v="Table Lamp"/>
    <x v="1"/>
    <x v="8"/>
    <n v="2"/>
    <n v="1299"/>
    <n v="2598"/>
    <n v="0.1"/>
    <n v="259.8"/>
    <n v="2338.1999999999998"/>
    <n v="491.02"/>
    <s v="Hyderabad"/>
    <s v="Telangana"/>
    <s v="South"/>
    <x v="1"/>
    <s v="Standard"/>
    <n v="2024"/>
    <n v="3"/>
    <s v="March"/>
    <n v="0.21"/>
    <n v="2078.4"/>
    <n v="0"/>
  </r>
  <r>
    <s v="ORD103068"/>
    <d v="2025-11-30T00:00:00"/>
    <x v="563"/>
    <s v="Customer_0214"/>
    <s v="P2006"/>
    <s v="Power Bank"/>
    <x v="2"/>
    <x v="3"/>
    <n v="1"/>
    <n v="1499"/>
    <n v="1499"/>
    <n v="0.1"/>
    <n v="149.9"/>
    <n v="1349.1"/>
    <n v="175.38"/>
    <s v="Lucknow"/>
    <s v="Uttar Pradesh"/>
    <s v="North"/>
    <x v="3"/>
    <s v="Express"/>
    <n v="2025"/>
    <n v="11"/>
    <s v="November"/>
    <n v="0.13"/>
    <n v="1199.2"/>
    <n v="0"/>
  </r>
  <r>
    <s v="ORD103933"/>
    <d v="2025-03-21T00:00:00"/>
    <x v="731"/>
    <s v="Customer_0152"/>
    <s v="P2004"/>
    <s v="Wireless Mouse"/>
    <x v="2"/>
    <x v="3"/>
    <n v="3"/>
    <n v="899"/>
    <n v="2697"/>
    <n v="0.05"/>
    <n v="134.85"/>
    <n v="2562.15"/>
    <n v="371.51"/>
    <s v="Jaipur"/>
    <s v="Rajasthan"/>
    <s v="North"/>
    <x v="1"/>
    <s v="Standard"/>
    <n v="2025"/>
    <n v="3"/>
    <s v="March"/>
    <n v="0.14499999999999999"/>
    <n v="2427.3000000000002"/>
    <n v="0"/>
  </r>
  <r>
    <s v="ORD104375"/>
    <d v="2024-07-25T00:00:00"/>
    <x v="632"/>
    <s v="Customer_0560"/>
    <s v="P2009"/>
    <s v="Kurti"/>
    <x v="0"/>
    <x v="0"/>
    <n v="3"/>
    <n v="1199"/>
    <n v="3597"/>
    <n v="0.2"/>
    <n v="719.4"/>
    <n v="2877.6"/>
    <n v="748.18"/>
    <s v="Chennai"/>
    <s v="Tamil Nadu"/>
    <s v="South"/>
    <x v="0"/>
    <s v="Standard"/>
    <n v="2024"/>
    <n v="7"/>
    <s v="July"/>
    <n v="0.26"/>
    <n v="2158.1999999999998"/>
    <n v="0"/>
  </r>
  <r>
    <s v="ORD104500"/>
    <d v="2025-10-04T00:00:00"/>
    <x v="587"/>
    <s v="Customer_0504"/>
    <s v="P2001"/>
    <s v="Smartphone"/>
    <x v="2"/>
    <x v="7"/>
    <n v="2"/>
    <n v="24999"/>
    <n v="49998"/>
    <n v="0.05"/>
    <n v="2499.9"/>
    <n v="47498.1"/>
    <n v="6887.22"/>
    <s v="Pune"/>
    <s v="Maharashtra"/>
    <s v="West"/>
    <x v="1"/>
    <s v="Same Day"/>
    <n v="2025"/>
    <n v="10"/>
    <s v="October"/>
    <n v="0.14499999999999999"/>
    <n v="44998.2"/>
    <n v="0"/>
  </r>
  <r>
    <s v="ORD100492"/>
    <d v="2024-05-31T00:00:00"/>
    <x v="422"/>
    <s v="Customer_0328"/>
    <s v="P2002"/>
    <s v="Wireless Earbuds"/>
    <x v="2"/>
    <x v="7"/>
    <n v="1"/>
    <n v="2999"/>
    <n v="2999"/>
    <n v="0"/>
    <n v="0"/>
    <n v="2999"/>
    <n v="479.84"/>
    <s v="Lucknow"/>
    <s v="Uttar Pradesh"/>
    <s v="North"/>
    <x v="1"/>
    <s v="Express"/>
    <n v="2024"/>
    <n v="5"/>
    <s v="May"/>
    <n v="0.16"/>
    <n v="2999"/>
    <n v="0"/>
  </r>
  <r>
    <s v="ORD101143"/>
    <d v="2025-09-01T00:00:00"/>
    <x v="267"/>
    <s v="Customer_0185"/>
    <s v="P2002"/>
    <s v="Wireless Earbuds"/>
    <x v="2"/>
    <x v="7"/>
    <n v="1"/>
    <n v="2999"/>
    <n v="2999"/>
    <n v="0"/>
    <n v="0"/>
    <n v="2999"/>
    <n v="479.84"/>
    <s v="Gurugram"/>
    <s v="Haryana"/>
    <s v="North"/>
    <x v="4"/>
    <s v="Standard"/>
    <n v="2025"/>
    <n v="9"/>
    <s v="September"/>
    <n v="0.16"/>
    <n v="2999"/>
    <n v="0"/>
  </r>
  <r>
    <s v="ORD101501"/>
    <d v="2024-09-21T00:00:00"/>
    <x v="643"/>
    <s v="Customer_0628"/>
    <s v="P2007"/>
    <s v="T-Shirt"/>
    <x v="0"/>
    <x v="12"/>
    <n v="1"/>
    <n v="799"/>
    <n v="799"/>
    <n v="0.05"/>
    <n v="39.950000000000003"/>
    <n v="759.05"/>
    <n v="231.51"/>
    <s v="Mumbai"/>
    <s v="Maharashtra"/>
    <s v="West"/>
    <x v="4"/>
    <s v="Standard"/>
    <n v="2024"/>
    <n v="9"/>
    <s v="September"/>
    <n v="0.30499999999999999"/>
    <n v="719.1"/>
    <n v="0"/>
  </r>
  <r>
    <s v="ORD103227"/>
    <d v="2024-11-23T00:00:00"/>
    <x v="718"/>
    <s v="Customer_0685"/>
    <s v="P2019"/>
    <s v="Sunscreen"/>
    <x v="4"/>
    <x v="11"/>
    <n v="1"/>
    <n v="699"/>
    <n v="699"/>
    <n v="0.05"/>
    <n v="34.950000000000003"/>
    <n v="664.05"/>
    <n v="242.38"/>
    <s v="Ahmedabad"/>
    <s v="Gujarat"/>
    <s v="West"/>
    <x v="3"/>
    <s v="Standard"/>
    <n v="2024"/>
    <n v="11"/>
    <s v="November"/>
    <n v="0.36499999999999999"/>
    <n v="629.1"/>
    <n v="0"/>
  </r>
  <r>
    <s v="ORD103278"/>
    <d v="2024-03-09T00:00:00"/>
    <x v="141"/>
    <s v="Customer_0646"/>
    <s v="P2021"/>
    <s v="Perfume"/>
    <x v="4"/>
    <x v="13"/>
    <n v="1"/>
    <n v="1499"/>
    <n v="1499"/>
    <n v="0.05"/>
    <n v="74.95"/>
    <n v="1424.05"/>
    <n v="519.78"/>
    <s v="Mumbai"/>
    <s v="Maharashtra"/>
    <s v="West"/>
    <x v="1"/>
    <s v="Standard"/>
    <n v="2024"/>
    <n v="3"/>
    <s v="March"/>
    <n v="0.36499999999999999"/>
    <n v="1349.1"/>
    <n v="0"/>
  </r>
  <r>
    <s v="ORD104282"/>
    <d v="2024-03-30T00:00:00"/>
    <x v="781"/>
    <s v="Customer_0400"/>
    <s v="P2007"/>
    <s v="T-Shirt"/>
    <x v="0"/>
    <x v="12"/>
    <n v="1"/>
    <n v="799"/>
    <n v="799"/>
    <n v="0.15"/>
    <n v="119.85"/>
    <n v="679.15"/>
    <n v="186.77"/>
    <s v="Noida"/>
    <s v="Uttar Pradesh"/>
    <s v="North"/>
    <x v="0"/>
    <s v="Standard"/>
    <n v="2024"/>
    <n v="3"/>
    <s v="March"/>
    <n v="0.27500000000000002"/>
    <n v="559.29999999999995"/>
    <n v="0"/>
  </r>
  <r>
    <s v="ORD104386"/>
    <d v="2025-02-01T00:00:00"/>
    <x v="385"/>
    <s v="Customer_0544"/>
    <s v="P2010"/>
    <s v="Dress"/>
    <x v="0"/>
    <x v="0"/>
    <n v="2"/>
    <n v="1999"/>
    <n v="3998"/>
    <n v="0.15"/>
    <n v="599.70000000000005"/>
    <n v="3398.3"/>
    <n v="934.53"/>
    <s v="Kolkata"/>
    <s v="West Bengal"/>
    <s v="East"/>
    <x v="4"/>
    <s v="Express"/>
    <n v="2025"/>
    <n v="2"/>
    <s v="February"/>
    <n v="0.27500000000000002"/>
    <n v="2798.6"/>
    <n v="0"/>
  </r>
  <r>
    <s v="ORD104637"/>
    <d v="2025-07-23T00:00:00"/>
    <x v="103"/>
    <s v="Customer_0453"/>
    <s v="P2004"/>
    <s v="Wireless Mouse"/>
    <x v="2"/>
    <x v="3"/>
    <n v="1"/>
    <n v="899"/>
    <n v="899"/>
    <n v="0.05"/>
    <n v="44.95"/>
    <n v="854.05"/>
    <n v="123.84"/>
    <s v="Noida"/>
    <s v="Uttar Pradesh"/>
    <s v="North"/>
    <x v="4"/>
    <s v="Express"/>
    <n v="2025"/>
    <n v="7"/>
    <s v="July"/>
    <n v="0.14499999999999999"/>
    <n v="809.1"/>
    <n v="0"/>
  </r>
  <r>
    <s v="ORD100246"/>
    <d v="2025-02-10T00:00:00"/>
    <x v="508"/>
    <s v="Customer_0338"/>
    <s v="P2025"/>
    <s v="Football"/>
    <x v="3"/>
    <x v="6"/>
    <n v="1"/>
    <n v="999"/>
    <n v="999"/>
    <n v="0.1"/>
    <n v="99.9"/>
    <n v="899.1"/>
    <n v="224.78"/>
    <s v="Delhi"/>
    <s v="Delhi"/>
    <s v="North"/>
    <x v="2"/>
    <s v="Standard"/>
    <n v="2025"/>
    <n v="2"/>
    <s v="February"/>
    <n v="0.25"/>
    <n v="799.2"/>
    <n v="0"/>
  </r>
  <r>
    <s v="ORD100582"/>
    <d v="2025-07-19T00:00:00"/>
    <x v="442"/>
    <s v="Customer_0444"/>
    <s v="P2003"/>
    <s v="Laptop"/>
    <x v="2"/>
    <x v="2"/>
    <n v="1"/>
    <n v="59999"/>
    <n v="59999"/>
    <n v="0.25"/>
    <n v="14999.75"/>
    <n v="44999.25"/>
    <n v="3824.94"/>
    <s v="Ahmedabad"/>
    <s v="Gujarat"/>
    <s v="West"/>
    <x v="2"/>
    <s v="Express"/>
    <n v="2025"/>
    <n v="7"/>
    <s v="July"/>
    <n v="8.5000000000000006E-2"/>
    <n v="29999.5"/>
    <n v="0"/>
  </r>
  <r>
    <s v="ORD101718"/>
    <d v="2024-11-29T00:00:00"/>
    <x v="764"/>
    <s v="Customer_0576"/>
    <s v="P2009"/>
    <s v="Kurti"/>
    <x v="0"/>
    <x v="0"/>
    <n v="2"/>
    <n v="1199"/>
    <n v="2398"/>
    <n v="0.05"/>
    <n v="119.9"/>
    <n v="2278.1"/>
    <n v="694.82"/>
    <s v="Kolkata"/>
    <s v="West Bengal"/>
    <s v="East"/>
    <x v="1"/>
    <s v="Standard"/>
    <n v="2024"/>
    <n v="11"/>
    <s v="November"/>
    <n v="0.30499999999999999"/>
    <n v="2158.1999999999998"/>
    <n v="0"/>
  </r>
  <r>
    <s v="ORD101897"/>
    <d v="2024-10-09T00:00:00"/>
    <x v="559"/>
    <s v="Customer_0066"/>
    <s v="P2004"/>
    <s v="Wireless Mouse"/>
    <x v="2"/>
    <x v="3"/>
    <n v="1"/>
    <n v="899"/>
    <n v="899"/>
    <n v="0.1"/>
    <n v="89.9"/>
    <n v="809.1"/>
    <n v="105.18"/>
    <s v="Ahmedabad"/>
    <s v="Gujarat"/>
    <s v="West"/>
    <x v="1"/>
    <s v="Express"/>
    <n v="2024"/>
    <n v="10"/>
    <s v="October"/>
    <n v="0.13"/>
    <n v="719.2"/>
    <n v="0"/>
  </r>
  <r>
    <s v="ORD102754"/>
    <d v="2025-06-16T00:00:00"/>
    <x v="264"/>
    <s v="Customer_0150"/>
    <s v="P2018"/>
    <s v="Face Wash"/>
    <x v="4"/>
    <x v="11"/>
    <n v="1"/>
    <n v="399"/>
    <n v="399"/>
    <n v="0"/>
    <n v="0"/>
    <n v="399"/>
    <n v="151.62"/>
    <s v="Jaipur"/>
    <s v="Rajasthan"/>
    <s v="North"/>
    <x v="3"/>
    <s v="Express"/>
    <n v="2025"/>
    <n v="6"/>
    <s v="June"/>
    <n v="0.38"/>
    <n v="399"/>
    <n v="0"/>
  </r>
  <r>
    <s v="ORD102844"/>
    <d v="2025-04-14T00:00:00"/>
    <x v="769"/>
    <s v="Customer_0499"/>
    <s v="P2020"/>
    <s v="Shampoo"/>
    <x v="4"/>
    <x v="10"/>
    <n v="1"/>
    <n v="599"/>
    <n v="599"/>
    <n v="0.15"/>
    <n v="89.85"/>
    <n v="509.15"/>
    <n v="170.57"/>
    <s v="Kolkata"/>
    <s v="West Bengal"/>
    <s v="East"/>
    <x v="4"/>
    <s v="Express"/>
    <n v="2025"/>
    <n v="4"/>
    <s v="April"/>
    <n v="0.33500000000000002"/>
    <n v="419.3"/>
    <n v="0"/>
  </r>
  <r>
    <s v="ORD103117"/>
    <d v="2024-01-13T00:00:00"/>
    <x v="420"/>
    <s v="Customer_0381"/>
    <s v="P2023"/>
    <s v="Dumbbells"/>
    <x v="3"/>
    <x v="9"/>
    <n v="1"/>
    <n v="1599"/>
    <n v="1599"/>
    <n v="0.2"/>
    <n v="319.8"/>
    <n v="1279.2"/>
    <n v="281.42"/>
    <s v="Bengaluru"/>
    <s v="Karnataka"/>
    <s v="South"/>
    <x v="3"/>
    <s v="Standard"/>
    <n v="2024"/>
    <n v="1"/>
    <s v="January"/>
    <n v="0.22"/>
    <n v="959.4"/>
    <n v="0"/>
  </r>
  <r>
    <s v="ORD103563"/>
    <d v="2025-12-18T00:00:00"/>
    <x v="122"/>
    <s v="Customer_0008"/>
    <s v="P2004"/>
    <s v="Wireless Mouse"/>
    <x v="2"/>
    <x v="3"/>
    <n v="1"/>
    <n v="899"/>
    <n v="899"/>
    <n v="0.05"/>
    <n v="44.95"/>
    <n v="854.05"/>
    <n v="123.84"/>
    <s v="Pune"/>
    <s v="Maharashtra"/>
    <s v="West"/>
    <x v="2"/>
    <s v="Express"/>
    <n v="2025"/>
    <n v="12"/>
    <s v="December"/>
    <n v="0.14499999999999999"/>
    <n v="809.1"/>
    <n v="0"/>
  </r>
  <r>
    <s v="ORD103914"/>
    <d v="2025-09-30T00:00:00"/>
    <x v="734"/>
    <s v="Customer_0341"/>
    <s v="P2011"/>
    <s v="Sneakers"/>
    <x v="0"/>
    <x v="4"/>
    <n v="3"/>
    <n v="2499"/>
    <n v="7497"/>
    <n v="0.1"/>
    <n v="749.7"/>
    <n v="6747.3"/>
    <n v="1956.72"/>
    <s v="Noida"/>
    <s v="Uttar Pradesh"/>
    <s v="North"/>
    <x v="0"/>
    <s v="Express"/>
    <n v="2025"/>
    <n v="9"/>
    <s v="September"/>
    <n v="0.28999999999999998"/>
    <n v="5997.6"/>
    <n v="0"/>
  </r>
  <r>
    <s v="ORD100846"/>
    <d v="2025-08-24T00:00:00"/>
    <x v="180"/>
    <s v="Customer_0146"/>
    <s v="P2008"/>
    <s v="Jeans"/>
    <x v="0"/>
    <x v="12"/>
    <n v="2"/>
    <n v="1799"/>
    <n v="3598"/>
    <n v="0.15"/>
    <n v="539.70000000000005"/>
    <n v="3058.3"/>
    <n v="841.03"/>
    <s v="Noida"/>
    <s v="Uttar Pradesh"/>
    <s v="North"/>
    <x v="4"/>
    <s v="Standard"/>
    <n v="2025"/>
    <n v="8"/>
    <s v="August"/>
    <n v="0.27500000000000002"/>
    <n v="2518.6"/>
    <n v="0"/>
  </r>
  <r>
    <s v="ORD100902"/>
    <d v="2025-06-19T00:00:00"/>
    <x v="632"/>
    <s v="Customer_0560"/>
    <s v="P2013"/>
    <s v="Mixer Grinder"/>
    <x v="1"/>
    <x v="1"/>
    <n v="1"/>
    <n v="3499"/>
    <n v="3499"/>
    <n v="0.25"/>
    <n v="874.75"/>
    <n v="2624.25"/>
    <n v="433"/>
    <s v="Mumbai"/>
    <s v="Maharashtra"/>
    <s v="West"/>
    <x v="4"/>
    <s v="Standard"/>
    <n v="2025"/>
    <n v="6"/>
    <s v="June"/>
    <n v="0.16500000000000001"/>
    <n v="1749.5"/>
    <n v="0"/>
  </r>
  <r>
    <s v="ORD101746"/>
    <d v="2025-03-05T00:00:00"/>
    <x v="48"/>
    <s v="Customer_0456"/>
    <s v="P2021"/>
    <s v="Perfume"/>
    <x v="4"/>
    <x v="13"/>
    <n v="2"/>
    <n v="1499"/>
    <n v="2998"/>
    <n v="0"/>
    <n v="0"/>
    <n v="2998"/>
    <n v="1139.24"/>
    <s v="Pune"/>
    <s v="Maharashtra"/>
    <s v="West"/>
    <x v="1"/>
    <s v="Standard"/>
    <n v="2025"/>
    <n v="3"/>
    <s v="March"/>
    <n v="0.38"/>
    <n v="2998"/>
    <n v="0"/>
  </r>
  <r>
    <s v="ORD101777"/>
    <d v="2024-04-25T00:00:00"/>
    <x v="735"/>
    <s v="Customer_0732"/>
    <s v="P2004"/>
    <s v="Wireless Mouse"/>
    <x v="2"/>
    <x v="3"/>
    <n v="1"/>
    <n v="899"/>
    <n v="899"/>
    <n v="0.2"/>
    <n v="179.8"/>
    <n v="719.2"/>
    <n v="71.92"/>
    <s v="Gurugram"/>
    <s v="Haryana"/>
    <s v="North"/>
    <x v="4"/>
    <s v="Express"/>
    <n v="2024"/>
    <n v="4"/>
    <s v="April"/>
    <n v="0.1"/>
    <n v="539.4"/>
    <n v="0"/>
  </r>
  <r>
    <s v="ORD101797"/>
    <d v="2025-02-28T00:00:00"/>
    <x v="311"/>
    <s v="Customer_0031"/>
    <s v="P2020"/>
    <s v="Shampoo"/>
    <x v="4"/>
    <x v="10"/>
    <n v="2"/>
    <n v="599"/>
    <n v="1198"/>
    <n v="0.15"/>
    <n v="179.7"/>
    <n v="1018.3"/>
    <n v="341.13"/>
    <s v="Delhi"/>
    <s v="Delhi"/>
    <s v="North"/>
    <x v="1"/>
    <s v="Express"/>
    <n v="2025"/>
    <n v="2"/>
    <s v="February"/>
    <n v="0.33500000000000002"/>
    <n v="838.6"/>
    <n v="0"/>
  </r>
  <r>
    <s v="ORD102167"/>
    <d v="2024-06-02T00:00:00"/>
    <x v="774"/>
    <s v="Customer_0414"/>
    <s v="P2014"/>
    <s v="Cookware Set"/>
    <x v="1"/>
    <x v="1"/>
    <n v="1"/>
    <n v="2999"/>
    <n v="2999"/>
    <n v="0.15"/>
    <n v="449.85"/>
    <n v="2549.15"/>
    <n v="497.08"/>
    <s v="Lucknow"/>
    <s v="Uttar Pradesh"/>
    <s v="North"/>
    <x v="0"/>
    <s v="Standard"/>
    <n v="2024"/>
    <n v="6"/>
    <s v="June"/>
    <n v="0.19500000000000001"/>
    <n v="2099.3000000000002"/>
    <n v="0"/>
  </r>
  <r>
    <s v="ORD103763"/>
    <d v="2024-05-31T00:00:00"/>
    <x v="122"/>
    <s v="Customer_0008"/>
    <s v="P2020"/>
    <s v="Shampoo"/>
    <x v="4"/>
    <x v="10"/>
    <n v="2"/>
    <n v="599"/>
    <n v="1198"/>
    <n v="0.1"/>
    <n v="119.8"/>
    <n v="1078.2"/>
    <n v="377.37"/>
    <s v="Ahmedabad"/>
    <s v="Gujarat"/>
    <s v="West"/>
    <x v="4"/>
    <s v="Standard"/>
    <n v="2024"/>
    <n v="5"/>
    <s v="May"/>
    <n v="0.35"/>
    <n v="958.4"/>
    <n v="0"/>
  </r>
  <r>
    <s v="ORD104768"/>
    <d v="2025-08-03T00:00:00"/>
    <x v="413"/>
    <s v="Customer_0362"/>
    <s v="P2004"/>
    <s v="Wireless Mouse"/>
    <x v="2"/>
    <x v="3"/>
    <n v="2"/>
    <n v="899"/>
    <n v="1798"/>
    <n v="0.3"/>
    <n v="539.4"/>
    <n v="1258.5999999999999"/>
    <n v="88.1"/>
    <s v="Noida"/>
    <s v="Uttar Pradesh"/>
    <s v="North"/>
    <x v="1"/>
    <s v="Express"/>
    <n v="2025"/>
    <n v="8"/>
    <s v="August"/>
    <n v="7.0000000000000007E-2"/>
    <n v="719.2"/>
    <n v="0"/>
  </r>
  <r>
    <s v="ORD103054"/>
    <d v="2025-08-25T00:00:00"/>
    <x v="617"/>
    <s v="Customer_0520"/>
    <s v="P2009"/>
    <s v="Kurti"/>
    <x v="0"/>
    <x v="0"/>
    <n v="2"/>
    <n v="1199"/>
    <n v="2398"/>
    <n v="0.25"/>
    <n v="599.5"/>
    <n v="1798.5"/>
    <n v="440.63"/>
    <s v="Hyderabad"/>
    <s v="Telangana"/>
    <s v="South"/>
    <x v="4"/>
    <s v="Standard"/>
    <n v="2025"/>
    <n v="8"/>
    <s v="August"/>
    <n v="0.245"/>
    <n v="1199"/>
    <n v="0"/>
  </r>
  <r>
    <s v="ORD103622"/>
    <d v="2025-08-19T00:00:00"/>
    <x v="325"/>
    <s v="Customer_0503"/>
    <s v="P2016"/>
    <s v="Bedsheet Set"/>
    <x v="1"/>
    <x v="8"/>
    <n v="1"/>
    <n v="999"/>
    <n v="999"/>
    <n v="0.1"/>
    <n v="99.9"/>
    <n v="899.1"/>
    <n v="188.81"/>
    <s v="Kolkata"/>
    <s v="West Bengal"/>
    <s v="East"/>
    <x v="0"/>
    <s v="Standard"/>
    <n v="2025"/>
    <n v="8"/>
    <s v="August"/>
    <n v="0.21"/>
    <n v="799.2"/>
    <n v="0"/>
  </r>
  <r>
    <s v="ORD104860"/>
    <d v="2024-04-12T00:00:00"/>
    <x v="112"/>
    <s v="Customer_0310"/>
    <s v="P2021"/>
    <s v="Perfume"/>
    <x v="4"/>
    <x v="13"/>
    <n v="2"/>
    <n v="1499"/>
    <n v="2998"/>
    <n v="0.1"/>
    <n v="299.8"/>
    <n v="2698.2"/>
    <n v="944.37"/>
    <s v="Jaipur"/>
    <s v="Rajasthan"/>
    <s v="North"/>
    <x v="4"/>
    <s v="Standard"/>
    <n v="2024"/>
    <n v="4"/>
    <s v="April"/>
    <n v="0.35"/>
    <n v="2398.4"/>
    <n v="0"/>
  </r>
  <r>
    <s v="ORD100682"/>
    <d v="2024-04-18T00:00:00"/>
    <x v="297"/>
    <s v="Customer_0746"/>
    <s v="P2008"/>
    <s v="Jeans"/>
    <x v="0"/>
    <x v="12"/>
    <n v="1"/>
    <n v="1799"/>
    <n v="1799"/>
    <n v="0.2"/>
    <n v="359.8"/>
    <n v="1439.2"/>
    <n v="374.19"/>
    <s v="Lucknow"/>
    <s v="Uttar Pradesh"/>
    <s v="North"/>
    <x v="2"/>
    <s v="Standard"/>
    <n v="2024"/>
    <n v="4"/>
    <s v="April"/>
    <n v="0.26"/>
    <n v="1079.4000000000001"/>
    <n v="0"/>
  </r>
  <r>
    <s v="ORD101878"/>
    <d v="2025-07-30T00:00:00"/>
    <x v="612"/>
    <s v="Customer_0101"/>
    <s v="P2012"/>
    <s v="Sandals"/>
    <x v="0"/>
    <x v="4"/>
    <n v="2"/>
    <n v="1299"/>
    <n v="2598"/>
    <n v="0.1"/>
    <n v="259.8"/>
    <n v="2338.1999999999998"/>
    <n v="678.08"/>
    <s v="Lucknow"/>
    <s v="Uttar Pradesh"/>
    <s v="North"/>
    <x v="4"/>
    <s v="Standard"/>
    <n v="2025"/>
    <n v="7"/>
    <s v="July"/>
    <n v="0.28999999999999998"/>
    <n v="2078.4"/>
    <n v="0"/>
  </r>
  <r>
    <s v="ORD102794"/>
    <d v="2024-04-13T00:00:00"/>
    <x v="559"/>
    <s v="Customer_0066"/>
    <s v="P2004"/>
    <s v="Wireless Mouse"/>
    <x v="2"/>
    <x v="3"/>
    <n v="1"/>
    <n v="899"/>
    <n v="899"/>
    <n v="0.15"/>
    <n v="134.85"/>
    <n v="764.15"/>
    <n v="87.88"/>
    <s v="Noida"/>
    <s v="Uttar Pradesh"/>
    <s v="North"/>
    <x v="1"/>
    <s v="Standard"/>
    <n v="2024"/>
    <n v="4"/>
    <s v="April"/>
    <n v="0.115"/>
    <n v="629.29999999999995"/>
    <n v="0"/>
  </r>
  <r>
    <s v="ORD102984"/>
    <d v="2024-10-19T00:00:00"/>
    <x v="278"/>
    <s v="Customer_0217"/>
    <s v="P2007"/>
    <s v="T-Shirt"/>
    <x v="0"/>
    <x v="12"/>
    <n v="1"/>
    <n v="799"/>
    <n v="799"/>
    <n v="0.05"/>
    <n v="39.950000000000003"/>
    <n v="759.05"/>
    <n v="231.51"/>
    <s v="Pune"/>
    <s v="Maharashtra"/>
    <s v="West"/>
    <x v="1"/>
    <s v="Standard"/>
    <n v="2024"/>
    <n v="10"/>
    <s v="October"/>
    <n v="0.30499999999999999"/>
    <n v="719.1"/>
    <n v="0"/>
  </r>
  <r>
    <s v="ORD103643"/>
    <d v="2025-07-02T00:00:00"/>
    <x v="415"/>
    <s v="Customer_0635"/>
    <s v="P2009"/>
    <s v="Kurti"/>
    <x v="0"/>
    <x v="0"/>
    <n v="1"/>
    <n v="1199"/>
    <n v="1199"/>
    <n v="0.1"/>
    <n v="119.9"/>
    <n v="1079.0999999999999"/>
    <n v="312.94"/>
    <s v="Lucknow"/>
    <s v="Uttar Pradesh"/>
    <s v="North"/>
    <x v="1"/>
    <s v="Standard"/>
    <n v="2025"/>
    <n v="7"/>
    <s v="July"/>
    <n v="0.28999999999999998"/>
    <n v="959.2"/>
    <n v="0"/>
  </r>
  <r>
    <s v="ORD104190"/>
    <d v="2024-12-18T00:00:00"/>
    <x v="55"/>
    <s v="Customer_0234"/>
    <s v="P2003"/>
    <s v="Laptop"/>
    <x v="2"/>
    <x v="2"/>
    <n v="1"/>
    <n v="59999"/>
    <n v="59999"/>
    <n v="0"/>
    <n v="0"/>
    <n v="59999"/>
    <n v="9599.84"/>
    <s v="Noida"/>
    <s v="Uttar Pradesh"/>
    <s v="North"/>
    <x v="3"/>
    <s v="Standard"/>
    <n v="2024"/>
    <n v="12"/>
    <s v="December"/>
    <n v="0.16"/>
    <n v="59999"/>
    <n v="0"/>
  </r>
  <r>
    <s v="ORD101639"/>
    <d v="2025-02-24T00:00:00"/>
    <x v="610"/>
    <s v="Customer_0406"/>
    <s v="P2022"/>
    <s v="Yoga Mat"/>
    <x v="3"/>
    <x v="9"/>
    <n v="1"/>
    <n v="899"/>
    <n v="899"/>
    <n v="0.05"/>
    <n v="44.95"/>
    <n v="854.05"/>
    <n v="226.32"/>
    <s v="Lucknow"/>
    <s v="Uttar Pradesh"/>
    <s v="North"/>
    <x v="3"/>
    <s v="Standard"/>
    <n v="2025"/>
    <n v="2"/>
    <s v="February"/>
    <n v="0.26500000000000001"/>
    <n v="809.1"/>
    <n v="0"/>
  </r>
  <r>
    <s v="ORD102273"/>
    <d v="2024-09-27T00:00:00"/>
    <x v="312"/>
    <s v="Customer_0750"/>
    <s v="P2015"/>
    <s v="Table Lamp"/>
    <x v="1"/>
    <x v="8"/>
    <n v="2"/>
    <n v="1299"/>
    <n v="2598"/>
    <n v="0.2"/>
    <n v="519.6"/>
    <n v="2078.4"/>
    <n v="374.11"/>
    <s v="Kolkata"/>
    <s v="West Bengal"/>
    <s v="East"/>
    <x v="1"/>
    <s v="Express"/>
    <n v="2024"/>
    <n v="9"/>
    <s v="September"/>
    <n v="0.18"/>
    <n v="1558.8"/>
    <n v="0"/>
  </r>
  <r>
    <s v="ORD102321"/>
    <d v="2025-01-27T00:00:00"/>
    <x v="287"/>
    <s v="Customer_0037"/>
    <s v="P2012"/>
    <s v="Sandals"/>
    <x v="0"/>
    <x v="4"/>
    <n v="2"/>
    <n v="1299"/>
    <n v="2598"/>
    <n v="0.3"/>
    <n v="779.4"/>
    <n v="1818.6"/>
    <n v="418.28"/>
    <s v="Noida"/>
    <s v="Uttar Pradesh"/>
    <s v="North"/>
    <x v="1"/>
    <s v="Express"/>
    <n v="2025"/>
    <n v="1"/>
    <s v="January"/>
    <n v="0.23"/>
    <n v="1039.2"/>
    <n v="0"/>
  </r>
  <r>
    <s v="ORD102740"/>
    <d v="2025-11-01T00:00:00"/>
    <x v="556"/>
    <s v="Customer_0699"/>
    <s v="P2007"/>
    <s v="T-Shirt"/>
    <x v="0"/>
    <x v="12"/>
    <n v="1"/>
    <n v="799"/>
    <n v="799"/>
    <n v="0.05"/>
    <n v="39.950000000000003"/>
    <n v="759.05"/>
    <n v="231.51"/>
    <s v="Delhi"/>
    <s v="Delhi"/>
    <s v="North"/>
    <x v="4"/>
    <s v="Standard"/>
    <n v="2025"/>
    <n v="11"/>
    <s v="November"/>
    <n v="0.30499999999999999"/>
    <n v="719.1"/>
    <n v="0"/>
  </r>
  <r>
    <s v="ORD103039"/>
    <d v="2025-05-12T00:00:00"/>
    <x v="60"/>
    <s v="Customer_0065"/>
    <s v="P2014"/>
    <s v="Cookware Set"/>
    <x v="1"/>
    <x v="1"/>
    <n v="2"/>
    <n v="2999"/>
    <n v="5998"/>
    <n v="0.15"/>
    <n v="899.7"/>
    <n v="5098.3"/>
    <n v="994.17"/>
    <s v="Chennai"/>
    <s v="Tamil Nadu"/>
    <s v="South"/>
    <x v="1"/>
    <s v="Express"/>
    <n v="2025"/>
    <n v="5"/>
    <s v="May"/>
    <n v="0.19500000000000001"/>
    <n v="4198.6000000000004"/>
    <n v="0"/>
  </r>
  <r>
    <s v="ORD103274"/>
    <d v="2025-08-08T00:00:00"/>
    <x v="377"/>
    <s v="Customer_0141"/>
    <s v="P2004"/>
    <s v="Wireless Mouse"/>
    <x v="2"/>
    <x v="3"/>
    <n v="1"/>
    <n v="899"/>
    <n v="899"/>
    <n v="0.05"/>
    <n v="44.95"/>
    <n v="854.05"/>
    <n v="123.84"/>
    <s v="Lucknow"/>
    <s v="Uttar Pradesh"/>
    <s v="North"/>
    <x v="2"/>
    <s v="Standard"/>
    <n v="2025"/>
    <n v="8"/>
    <s v="August"/>
    <n v="0.14499999999999999"/>
    <n v="809.1"/>
    <n v="0"/>
  </r>
  <r>
    <s v="ORD103399"/>
    <d v="2025-09-15T00:00:00"/>
    <x v="652"/>
    <s v="Customer_0495"/>
    <s v="P2011"/>
    <s v="Sneakers"/>
    <x v="0"/>
    <x v="4"/>
    <n v="1"/>
    <n v="2499"/>
    <n v="2499"/>
    <n v="0.15"/>
    <n v="374.85"/>
    <n v="2124.15"/>
    <n v="584.14"/>
    <s v="Pune"/>
    <s v="Maharashtra"/>
    <s v="West"/>
    <x v="2"/>
    <s v="Standard"/>
    <n v="2025"/>
    <n v="9"/>
    <s v="September"/>
    <n v="0.27500000000000002"/>
    <n v="1749.3"/>
    <n v="0"/>
  </r>
  <r>
    <s v="ORD103414"/>
    <d v="2025-04-29T00:00:00"/>
    <x v="307"/>
    <s v="Customer_0244"/>
    <s v="P2011"/>
    <s v="Sneakers"/>
    <x v="0"/>
    <x v="4"/>
    <n v="1"/>
    <n v="2499"/>
    <n v="2499"/>
    <n v="0.05"/>
    <n v="124.95"/>
    <n v="2374.0500000000002"/>
    <n v="724.09"/>
    <s v="Bengaluru"/>
    <s v="Karnataka"/>
    <s v="South"/>
    <x v="1"/>
    <s v="Express"/>
    <n v="2025"/>
    <n v="4"/>
    <s v="April"/>
    <n v="0.30499999999999999"/>
    <n v="2249.1"/>
    <n v="0"/>
  </r>
  <r>
    <s v="ORD104099"/>
    <d v="2024-02-08T00:00:00"/>
    <x v="729"/>
    <s v="Customer_0537"/>
    <s v="P2013"/>
    <s v="Mixer Grinder"/>
    <x v="1"/>
    <x v="1"/>
    <n v="1"/>
    <n v="3499"/>
    <n v="3499"/>
    <n v="0"/>
    <n v="0"/>
    <n v="3499"/>
    <n v="839.76"/>
    <s v="Chennai"/>
    <s v="Tamil Nadu"/>
    <s v="South"/>
    <x v="1"/>
    <s v="Standard"/>
    <n v="2024"/>
    <n v="2"/>
    <s v="February"/>
    <n v="0.24"/>
    <n v="3499"/>
    <n v="0"/>
  </r>
  <r>
    <s v="ORD104446"/>
    <d v="2024-06-25T00:00:00"/>
    <x v="549"/>
    <s v="Customer_0692"/>
    <s v="P2007"/>
    <s v="T-Shirt"/>
    <x v="0"/>
    <x v="12"/>
    <n v="2"/>
    <n v="799"/>
    <n v="1598"/>
    <n v="0.1"/>
    <n v="159.80000000000001"/>
    <n v="1438.2"/>
    <n v="417.08"/>
    <s v="Chennai"/>
    <s v="Tamil Nadu"/>
    <s v="South"/>
    <x v="1"/>
    <s v="Same Day"/>
    <n v="2024"/>
    <n v="6"/>
    <s v="June"/>
    <n v="0.28999999999999998"/>
    <n v="1278.4000000000001"/>
    <n v="0"/>
  </r>
  <r>
    <s v="ORD100419"/>
    <d v="2024-10-09T00:00:00"/>
    <x v="710"/>
    <s v="Customer_0383"/>
    <s v="P2009"/>
    <s v="Kurti"/>
    <x v="0"/>
    <x v="0"/>
    <n v="1"/>
    <n v="1199"/>
    <n v="1199"/>
    <n v="0.1"/>
    <n v="119.9"/>
    <n v="1079.0999999999999"/>
    <n v="312.94"/>
    <s v="Delhi"/>
    <s v="Delhi"/>
    <s v="North"/>
    <x v="3"/>
    <s v="Standard"/>
    <n v="2024"/>
    <n v="10"/>
    <s v="October"/>
    <n v="0.28999999999999998"/>
    <n v="959.2"/>
    <n v="0"/>
  </r>
  <r>
    <s v="ORD102356"/>
    <d v="2025-02-16T00:00:00"/>
    <x v="617"/>
    <s v="Customer_0520"/>
    <s v="P2004"/>
    <s v="Wireless Mouse"/>
    <x v="2"/>
    <x v="3"/>
    <n v="1"/>
    <n v="899"/>
    <n v="899"/>
    <n v="0.25"/>
    <n v="224.75"/>
    <n v="674.25"/>
    <n v="57.31"/>
    <s v="Mumbai"/>
    <s v="Maharashtra"/>
    <s v="West"/>
    <x v="1"/>
    <s v="Same Day"/>
    <n v="2025"/>
    <n v="2"/>
    <s v="February"/>
    <n v="8.5000000000000006E-2"/>
    <n v="449.5"/>
    <n v="0"/>
  </r>
  <r>
    <s v="ORD102520"/>
    <d v="2024-05-27T00:00:00"/>
    <x v="464"/>
    <s v="Customer_0299"/>
    <s v="P2011"/>
    <s v="Sneakers"/>
    <x v="0"/>
    <x v="4"/>
    <n v="2"/>
    <n v="2499"/>
    <n v="4998"/>
    <n v="0.15"/>
    <n v="749.7"/>
    <n v="4248.3"/>
    <n v="1168.28"/>
    <s v="Chennai"/>
    <s v="Tamil Nadu"/>
    <s v="South"/>
    <x v="1"/>
    <s v="Standard"/>
    <n v="2024"/>
    <n v="5"/>
    <s v="May"/>
    <n v="0.27500000000000002"/>
    <n v="3498.6"/>
    <n v="0"/>
  </r>
  <r>
    <s v="ORD103120"/>
    <d v="2025-09-25T00:00:00"/>
    <x v="231"/>
    <s v="Customer_0238"/>
    <s v="P2018"/>
    <s v="Face Wash"/>
    <x v="4"/>
    <x v="11"/>
    <n v="1"/>
    <n v="399"/>
    <n v="399"/>
    <n v="0.25"/>
    <n v="99.75"/>
    <n v="299.25"/>
    <n v="91.27"/>
    <s v="Ahmedabad"/>
    <s v="Gujarat"/>
    <s v="West"/>
    <x v="0"/>
    <s v="Standard"/>
    <n v="2025"/>
    <n v="9"/>
    <s v="September"/>
    <n v="0.30499999999999999"/>
    <n v="199.5"/>
    <n v="0"/>
  </r>
  <r>
    <s v="ORD104612"/>
    <d v="2025-09-15T00:00:00"/>
    <x v="605"/>
    <s v="Customer_0463"/>
    <s v="P2017"/>
    <s v="Office Chair"/>
    <x v="1"/>
    <x v="5"/>
    <n v="1"/>
    <n v="5999"/>
    <n v="5999"/>
    <n v="0.2"/>
    <n v="1199.8"/>
    <n v="4799.2"/>
    <n v="863.86"/>
    <s v="Hyderabad"/>
    <s v="Telangana"/>
    <s v="South"/>
    <x v="0"/>
    <s v="Standard"/>
    <n v="2025"/>
    <n v="9"/>
    <s v="September"/>
    <n v="0.18"/>
    <n v="3599.4"/>
    <n v="0"/>
  </r>
  <r>
    <s v="ORD100188"/>
    <d v="2025-11-28T00:00:00"/>
    <x v="264"/>
    <s v="Customer_0150"/>
    <s v="P2022"/>
    <s v="Yoga Mat"/>
    <x v="3"/>
    <x v="9"/>
    <n v="3"/>
    <n v="899"/>
    <n v="2697"/>
    <n v="0.05"/>
    <n v="134.85"/>
    <n v="2562.15"/>
    <n v="678.97"/>
    <s v="Hyderabad"/>
    <s v="Telangana"/>
    <s v="South"/>
    <x v="0"/>
    <s v="Standard"/>
    <n v="2025"/>
    <n v="11"/>
    <s v="November"/>
    <n v="0.26500000000000001"/>
    <n v="2427.3000000000002"/>
    <n v="0"/>
  </r>
  <r>
    <s v="ORD100787"/>
    <d v="2025-12-11T00:00:00"/>
    <x v="274"/>
    <s v="Customer_0611"/>
    <s v="P2014"/>
    <s v="Cookware Set"/>
    <x v="1"/>
    <x v="1"/>
    <n v="2"/>
    <n v="2999"/>
    <n v="5998"/>
    <n v="0.2"/>
    <n v="1199.5999999999999"/>
    <n v="4798.3999999999996"/>
    <n v="863.71"/>
    <s v="Pune"/>
    <s v="Maharashtra"/>
    <s v="West"/>
    <x v="4"/>
    <s v="Same Day"/>
    <n v="2025"/>
    <n v="12"/>
    <s v="December"/>
    <n v="0.18"/>
    <n v="3598.8"/>
    <n v="0"/>
  </r>
  <r>
    <s v="ORD101465"/>
    <d v="2025-02-15T00:00:00"/>
    <x v="784"/>
    <s v="Customer_0326"/>
    <s v="P2022"/>
    <s v="Yoga Mat"/>
    <x v="3"/>
    <x v="9"/>
    <n v="2"/>
    <n v="899"/>
    <n v="1798"/>
    <n v="0.15"/>
    <n v="269.7"/>
    <n v="1528.3"/>
    <n v="359.15"/>
    <s v="Delhi"/>
    <s v="Delhi"/>
    <s v="North"/>
    <x v="1"/>
    <s v="Standard"/>
    <n v="2025"/>
    <n v="2"/>
    <s v="February"/>
    <n v="0.23499999999999999"/>
    <n v="1258.5999999999999"/>
    <n v="0"/>
  </r>
  <r>
    <s v="ORD101834"/>
    <d v="2024-02-09T00:00:00"/>
    <x v="177"/>
    <s v="Customer_0136"/>
    <s v="P2009"/>
    <s v="Kurti"/>
    <x v="0"/>
    <x v="0"/>
    <n v="2"/>
    <n v="1199"/>
    <n v="2398"/>
    <n v="0.1"/>
    <n v="239.8"/>
    <n v="2158.1999999999998"/>
    <n v="625.88"/>
    <s v="Ahmedabad"/>
    <s v="Gujarat"/>
    <s v="West"/>
    <x v="2"/>
    <s v="Standard"/>
    <n v="2024"/>
    <n v="2"/>
    <s v="February"/>
    <n v="0.28999999999999998"/>
    <n v="1918.4"/>
    <n v="0"/>
  </r>
  <r>
    <s v="ORD101884"/>
    <d v="2025-02-09T00:00:00"/>
    <x v="525"/>
    <s v="Customer_0694"/>
    <s v="P2020"/>
    <s v="Shampoo"/>
    <x v="4"/>
    <x v="10"/>
    <n v="1"/>
    <n v="599"/>
    <n v="599"/>
    <n v="0.05"/>
    <n v="29.95"/>
    <n v="569.04999999999995"/>
    <n v="207.7"/>
    <s v="Pune"/>
    <s v="Maharashtra"/>
    <s v="West"/>
    <x v="1"/>
    <s v="Same Day"/>
    <n v="2025"/>
    <n v="2"/>
    <s v="February"/>
    <n v="0.36499999999999999"/>
    <n v="539.1"/>
    <n v="0"/>
  </r>
  <r>
    <s v="ORD101988"/>
    <d v="2024-12-05T00:00:00"/>
    <x v="110"/>
    <s v="Customer_0412"/>
    <s v="P2006"/>
    <s v="Power Bank"/>
    <x v="2"/>
    <x v="3"/>
    <n v="3"/>
    <n v="1499"/>
    <n v="4497"/>
    <n v="0"/>
    <n v="0"/>
    <n v="4497"/>
    <n v="719.52"/>
    <s v="Hyderabad"/>
    <s v="Telangana"/>
    <s v="South"/>
    <x v="4"/>
    <s v="Standard"/>
    <n v="2024"/>
    <n v="12"/>
    <s v="December"/>
    <n v="0.16"/>
    <n v="4497"/>
    <n v="0"/>
  </r>
  <r>
    <s v="ORD102201"/>
    <d v="2025-12-08T00:00:00"/>
    <x v="241"/>
    <s v="Customer_0348"/>
    <s v="P2014"/>
    <s v="Cookware Set"/>
    <x v="1"/>
    <x v="1"/>
    <n v="2"/>
    <n v="2999"/>
    <n v="5998"/>
    <n v="0.05"/>
    <n v="299.89999999999998"/>
    <n v="5698.1"/>
    <n v="1282.07"/>
    <s v="Ahmedabad"/>
    <s v="Gujarat"/>
    <s v="West"/>
    <x v="1"/>
    <s v="Express"/>
    <n v="2025"/>
    <n v="12"/>
    <s v="December"/>
    <n v="0.22500000000000001"/>
    <n v="5398.2"/>
    <n v="0"/>
  </r>
  <r>
    <s v="ORD103312"/>
    <d v="2024-08-31T00:00:00"/>
    <x v="420"/>
    <s v="Customer_0381"/>
    <s v="P2020"/>
    <s v="Shampoo"/>
    <x v="4"/>
    <x v="10"/>
    <n v="1"/>
    <n v="599"/>
    <n v="599"/>
    <n v="0.15"/>
    <n v="89.85"/>
    <n v="509.15"/>
    <n v="170.57"/>
    <s v="Lucknow"/>
    <s v="Uttar Pradesh"/>
    <s v="North"/>
    <x v="1"/>
    <s v="Standard"/>
    <n v="2024"/>
    <n v="8"/>
    <s v="August"/>
    <n v="0.33500000000000002"/>
    <n v="419.3"/>
    <n v="0"/>
  </r>
  <r>
    <s v="ORD103322"/>
    <d v="2024-02-20T00:00:00"/>
    <x v="597"/>
    <s v="Customer_0281"/>
    <s v="P2008"/>
    <s v="Jeans"/>
    <x v="0"/>
    <x v="12"/>
    <n v="1"/>
    <n v="1799"/>
    <n v="1799"/>
    <n v="0.25"/>
    <n v="449.75"/>
    <n v="1349.25"/>
    <n v="330.57"/>
    <s v="Mumbai"/>
    <s v="Maharashtra"/>
    <s v="West"/>
    <x v="1"/>
    <s v="Standard"/>
    <n v="2024"/>
    <n v="2"/>
    <s v="February"/>
    <n v="0.245"/>
    <n v="899.5"/>
    <n v="0"/>
  </r>
  <r>
    <s v="ORD104734"/>
    <d v="2025-05-01T00:00:00"/>
    <x v="164"/>
    <s v="Customer_0147"/>
    <s v="P2002"/>
    <s v="Wireless Earbuds"/>
    <x v="2"/>
    <x v="7"/>
    <n v="2"/>
    <n v="2999"/>
    <n v="5998"/>
    <n v="0.1"/>
    <n v="599.79999999999995"/>
    <n v="5398.2"/>
    <n v="701.77"/>
    <s v="Kolkata"/>
    <s v="West Bengal"/>
    <s v="East"/>
    <x v="1"/>
    <s v="Standard"/>
    <n v="2025"/>
    <n v="5"/>
    <s v="May"/>
    <n v="0.13"/>
    <n v="4798.3999999999996"/>
    <n v="0"/>
  </r>
  <r>
    <s v="ORD100176"/>
    <d v="2024-10-02T00:00:00"/>
    <x v="443"/>
    <s v="Customer_0683"/>
    <s v="P2013"/>
    <s v="Mixer Grinder"/>
    <x v="1"/>
    <x v="1"/>
    <n v="1"/>
    <n v="3499"/>
    <n v="3499"/>
    <n v="0"/>
    <n v="0"/>
    <n v="3499"/>
    <n v="839.76"/>
    <s v="Chennai"/>
    <s v="Tamil Nadu"/>
    <s v="South"/>
    <x v="3"/>
    <s v="Express"/>
    <n v="2024"/>
    <n v="10"/>
    <s v="October"/>
    <n v="0.24"/>
    <n v="3499"/>
    <n v="0"/>
  </r>
  <r>
    <s v="ORD100689"/>
    <d v="2025-01-16T00:00:00"/>
    <x v="48"/>
    <s v="Customer_0456"/>
    <s v="P2015"/>
    <s v="Table Lamp"/>
    <x v="1"/>
    <x v="8"/>
    <n v="1"/>
    <n v="1299"/>
    <n v="1299"/>
    <n v="0.05"/>
    <n v="64.95"/>
    <n v="1234.05"/>
    <n v="277.66000000000003"/>
    <s v="Lucknow"/>
    <s v="Uttar Pradesh"/>
    <s v="North"/>
    <x v="0"/>
    <s v="Standard"/>
    <n v="2025"/>
    <n v="1"/>
    <s v="January"/>
    <n v="0.22500000000000001"/>
    <n v="1169.0999999999999"/>
    <n v="0"/>
  </r>
  <r>
    <s v="ORD100874"/>
    <d v="2024-01-21T00:00:00"/>
    <x v="301"/>
    <s v="Customer_0200"/>
    <s v="P2002"/>
    <s v="Wireless Earbuds"/>
    <x v="2"/>
    <x v="7"/>
    <n v="1"/>
    <n v="2999"/>
    <n v="2999"/>
    <n v="0.1"/>
    <n v="299.89999999999998"/>
    <n v="2699.1"/>
    <n v="350.88"/>
    <s v="Mumbai"/>
    <s v="Maharashtra"/>
    <s v="West"/>
    <x v="4"/>
    <s v="Standard"/>
    <n v="2024"/>
    <n v="1"/>
    <s v="January"/>
    <n v="0.13"/>
    <n v="2399.1999999999998"/>
    <n v="0"/>
  </r>
  <r>
    <s v="ORD100983"/>
    <d v="2024-12-11T00:00:00"/>
    <x v="120"/>
    <s v="Customer_0385"/>
    <s v="P2015"/>
    <s v="Table Lamp"/>
    <x v="1"/>
    <x v="8"/>
    <n v="1"/>
    <n v="1299"/>
    <n v="1299"/>
    <n v="0"/>
    <n v="0"/>
    <n v="1299"/>
    <n v="311.76"/>
    <s v="Chennai"/>
    <s v="Tamil Nadu"/>
    <s v="South"/>
    <x v="1"/>
    <s v="Express"/>
    <n v="2024"/>
    <n v="12"/>
    <s v="December"/>
    <n v="0.24"/>
    <n v="1299"/>
    <n v="0"/>
  </r>
  <r>
    <s v="ORD102313"/>
    <d v="2024-11-06T00:00:00"/>
    <x v="379"/>
    <s v="Customer_0145"/>
    <s v="P2022"/>
    <s v="Yoga Mat"/>
    <x v="3"/>
    <x v="9"/>
    <n v="1"/>
    <n v="899"/>
    <n v="899"/>
    <n v="0.15"/>
    <n v="134.85"/>
    <n v="764.15"/>
    <n v="179.58"/>
    <s v="Hyderabad"/>
    <s v="Telangana"/>
    <s v="South"/>
    <x v="2"/>
    <s v="Express"/>
    <n v="2024"/>
    <n v="11"/>
    <s v="November"/>
    <n v="0.23499999999999999"/>
    <n v="629.29999999999995"/>
    <n v="0"/>
  </r>
  <r>
    <s v="ORD102970"/>
    <d v="2024-11-14T00:00:00"/>
    <x v="698"/>
    <s v="Customer_0416"/>
    <s v="P2016"/>
    <s v="Bedsheet Set"/>
    <x v="1"/>
    <x v="8"/>
    <n v="1"/>
    <n v="999"/>
    <n v="999"/>
    <n v="0.2"/>
    <n v="199.8"/>
    <n v="799.2"/>
    <n v="143.86000000000001"/>
    <s v="Lucknow"/>
    <s v="Uttar Pradesh"/>
    <s v="North"/>
    <x v="2"/>
    <s v="Same Day"/>
    <n v="2024"/>
    <n v="11"/>
    <s v="November"/>
    <n v="0.18"/>
    <n v="599.4"/>
    <n v="0"/>
  </r>
  <r>
    <s v="ORD103407"/>
    <d v="2024-10-14T00:00:00"/>
    <x v="661"/>
    <s v="Customer_0651"/>
    <s v="P2020"/>
    <s v="Shampoo"/>
    <x v="4"/>
    <x v="10"/>
    <n v="1"/>
    <n v="599"/>
    <n v="599"/>
    <n v="0.1"/>
    <n v="59.9"/>
    <n v="539.1"/>
    <n v="188.68"/>
    <s v="Gurugram"/>
    <s v="Haryana"/>
    <s v="North"/>
    <x v="4"/>
    <s v="Express"/>
    <n v="2024"/>
    <n v="10"/>
    <s v="October"/>
    <n v="0.35"/>
    <n v="479.2"/>
    <n v="0"/>
  </r>
  <r>
    <s v="ORD104297"/>
    <d v="2025-05-18T00:00:00"/>
    <x v="636"/>
    <s v="Customer_0073"/>
    <s v="P2007"/>
    <s v="T-Shirt"/>
    <x v="0"/>
    <x v="12"/>
    <n v="1"/>
    <n v="799"/>
    <n v="799"/>
    <n v="0.25"/>
    <n v="199.75"/>
    <n v="599.25"/>
    <n v="146.82"/>
    <s v="Pune"/>
    <s v="Maharashtra"/>
    <s v="West"/>
    <x v="4"/>
    <s v="Standard"/>
    <n v="2025"/>
    <n v="5"/>
    <s v="May"/>
    <n v="0.245"/>
    <n v="399.5"/>
    <n v="0"/>
  </r>
  <r>
    <s v="ORD100029"/>
    <d v="2025-12-13T00:00:00"/>
    <x v="329"/>
    <s v="Customer_0466"/>
    <s v="P2003"/>
    <s v="Laptop"/>
    <x v="2"/>
    <x v="2"/>
    <n v="1"/>
    <n v="59999"/>
    <n v="59999"/>
    <n v="0.05"/>
    <n v="2999.95"/>
    <n v="56999.05"/>
    <n v="8264.86"/>
    <s v="Noida"/>
    <s v="Uttar Pradesh"/>
    <s v="North"/>
    <x v="1"/>
    <s v="Standard"/>
    <n v="2025"/>
    <n v="12"/>
    <s v="December"/>
    <n v="0.14499999999999999"/>
    <n v="53999.1"/>
    <n v="0"/>
  </r>
  <r>
    <s v="ORD101089"/>
    <d v="2025-12-02T00:00:00"/>
    <x v="731"/>
    <s v="Customer_0152"/>
    <s v="P2002"/>
    <s v="Wireless Earbuds"/>
    <x v="2"/>
    <x v="7"/>
    <n v="2"/>
    <n v="2999"/>
    <n v="5998"/>
    <n v="0.15"/>
    <n v="899.7"/>
    <n v="5098.3"/>
    <n v="586.29999999999995"/>
    <s v="Delhi"/>
    <s v="Delhi"/>
    <s v="North"/>
    <x v="4"/>
    <s v="Standard"/>
    <n v="2025"/>
    <n v="12"/>
    <s v="December"/>
    <n v="0.115"/>
    <n v="4198.6000000000004"/>
    <n v="0"/>
  </r>
  <r>
    <s v="ORD101382"/>
    <d v="2024-04-10T00:00:00"/>
    <x v="92"/>
    <s v="Customer_0428"/>
    <s v="P2019"/>
    <s v="Sunscreen"/>
    <x v="4"/>
    <x v="11"/>
    <n v="2"/>
    <n v="699"/>
    <n v="1398"/>
    <n v="0.05"/>
    <n v="69.900000000000006"/>
    <n v="1328.1"/>
    <n v="484.76"/>
    <s v="Mumbai"/>
    <s v="Maharashtra"/>
    <s v="West"/>
    <x v="4"/>
    <s v="Standard"/>
    <n v="2024"/>
    <n v="4"/>
    <s v="April"/>
    <n v="0.36499999999999999"/>
    <n v="1258.2"/>
    <n v="0"/>
  </r>
  <r>
    <s v="ORD102862"/>
    <d v="2024-08-21T00:00:00"/>
    <x v="123"/>
    <s v="Customer_0118"/>
    <s v="P2013"/>
    <s v="Mixer Grinder"/>
    <x v="1"/>
    <x v="1"/>
    <n v="1"/>
    <n v="3499"/>
    <n v="3499"/>
    <n v="0"/>
    <n v="0"/>
    <n v="3499"/>
    <n v="839.76"/>
    <s v="Bengaluru"/>
    <s v="Karnataka"/>
    <s v="South"/>
    <x v="1"/>
    <s v="Same Day"/>
    <n v="2024"/>
    <n v="8"/>
    <s v="August"/>
    <n v="0.24"/>
    <n v="3499"/>
    <n v="0"/>
  </r>
  <r>
    <s v="ORD102992"/>
    <d v="2024-05-17T00:00:00"/>
    <x v="364"/>
    <s v="Customer_0342"/>
    <s v="P2008"/>
    <s v="Jeans"/>
    <x v="0"/>
    <x v="12"/>
    <n v="2"/>
    <n v="1799"/>
    <n v="3598"/>
    <n v="0.2"/>
    <n v="719.6"/>
    <n v="2878.4"/>
    <n v="748.38"/>
    <s v="Mumbai"/>
    <s v="Maharashtra"/>
    <s v="West"/>
    <x v="4"/>
    <s v="Standard"/>
    <n v="2024"/>
    <n v="5"/>
    <s v="May"/>
    <n v="0.26"/>
    <n v="2158.8000000000002"/>
    <n v="0"/>
  </r>
  <r>
    <s v="ORD104056"/>
    <d v="2024-11-03T00:00:00"/>
    <x v="206"/>
    <s v="Customer_0540"/>
    <s v="P2021"/>
    <s v="Perfume"/>
    <x v="4"/>
    <x v="13"/>
    <n v="3"/>
    <n v="1499"/>
    <n v="4497"/>
    <n v="0"/>
    <n v="0"/>
    <n v="4497"/>
    <n v="1708.86"/>
    <s v="Chennai"/>
    <s v="Tamil Nadu"/>
    <s v="South"/>
    <x v="4"/>
    <s v="Standard"/>
    <n v="2024"/>
    <n v="11"/>
    <s v="November"/>
    <n v="0.38"/>
    <n v="4497"/>
    <n v="0"/>
  </r>
  <r>
    <s v="ORD104881"/>
    <d v="2025-03-29T00:00:00"/>
    <x v="296"/>
    <s v="Customer_0736"/>
    <s v="P2023"/>
    <s v="Dumbbells"/>
    <x v="3"/>
    <x v="9"/>
    <n v="2"/>
    <n v="1599"/>
    <n v="3198"/>
    <n v="0.15"/>
    <n v="479.7"/>
    <n v="2718.3"/>
    <n v="638.79999999999995"/>
    <s v="Jaipur"/>
    <s v="Rajasthan"/>
    <s v="North"/>
    <x v="1"/>
    <s v="Standard"/>
    <n v="2025"/>
    <n v="3"/>
    <s v="March"/>
    <n v="0.23499999999999999"/>
    <n v="2238.6"/>
    <n v="0"/>
  </r>
  <r>
    <s v="ORD100219"/>
    <d v="2024-11-24T00:00:00"/>
    <x v="741"/>
    <s v="Customer_0679"/>
    <s v="P2007"/>
    <s v="T-Shirt"/>
    <x v="0"/>
    <x v="12"/>
    <n v="1"/>
    <n v="799"/>
    <n v="799"/>
    <n v="0.05"/>
    <n v="39.950000000000003"/>
    <n v="759.05"/>
    <n v="231.51"/>
    <s v="Mumbai"/>
    <s v="Maharashtra"/>
    <s v="West"/>
    <x v="1"/>
    <s v="Standard"/>
    <n v="2024"/>
    <n v="11"/>
    <s v="November"/>
    <n v="0.30499999999999999"/>
    <n v="719.1"/>
    <n v="0"/>
  </r>
  <r>
    <s v="ORD101487"/>
    <d v="2024-10-02T00:00:00"/>
    <x v="154"/>
    <s v="Customer_0390"/>
    <s v="P2006"/>
    <s v="Power Bank"/>
    <x v="2"/>
    <x v="3"/>
    <n v="3"/>
    <n v="1499"/>
    <n v="4497"/>
    <n v="0.1"/>
    <n v="449.7"/>
    <n v="4047.3"/>
    <n v="526.15"/>
    <s v="Ahmedabad"/>
    <s v="Gujarat"/>
    <s v="West"/>
    <x v="2"/>
    <s v="Standard"/>
    <n v="2024"/>
    <n v="10"/>
    <s v="October"/>
    <n v="0.13"/>
    <n v="3597.6"/>
    <n v="0"/>
  </r>
  <r>
    <s v="ORD101623"/>
    <d v="2025-03-02T00:00:00"/>
    <x v="767"/>
    <s v="Customer_0313"/>
    <s v="P2020"/>
    <s v="Shampoo"/>
    <x v="4"/>
    <x v="10"/>
    <n v="3"/>
    <n v="599"/>
    <n v="1797"/>
    <n v="0.1"/>
    <n v="179.7"/>
    <n v="1617.3"/>
    <n v="566.04999999999995"/>
    <s v="Mumbai"/>
    <s v="Maharashtra"/>
    <s v="West"/>
    <x v="4"/>
    <s v="Standard"/>
    <n v="2025"/>
    <n v="3"/>
    <s v="March"/>
    <n v="0.35"/>
    <n v="1437.6"/>
    <n v="0"/>
  </r>
  <r>
    <s v="ORD102065"/>
    <d v="2025-09-11T00:00:00"/>
    <x v="352"/>
    <s v="Customer_0756"/>
    <s v="P2006"/>
    <s v="Power Bank"/>
    <x v="2"/>
    <x v="3"/>
    <n v="1"/>
    <n v="1499"/>
    <n v="1499"/>
    <n v="0"/>
    <n v="0"/>
    <n v="1499"/>
    <n v="239.84"/>
    <s v="Ahmedabad"/>
    <s v="Gujarat"/>
    <s v="West"/>
    <x v="1"/>
    <s v="Same Day"/>
    <n v="2025"/>
    <n v="9"/>
    <s v="September"/>
    <n v="0.16"/>
    <n v="1499"/>
    <n v="0"/>
  </r>
  <r>
    <s v="ORD102903"/>
    <d v="2025-10-23T00:00:00"/>
    <x v="150"/>
    <s v="Customer_0088"/>
    <s v="P2015"/>
    <s v="Table Lamp"/>
    <x v="1"/>
    <x v="8"/>
    <n v="5"/>
    <n v="1299"/>
    <n v="6495"/>
    <n v="0.3"/>
    <n v="1948.5"/>
    <n v="4546.5"/>
    <n v="681.98"/>
    <s v="Jaipur"/>
    <s v="Rajasthan"/>
    <s v="North"/>
    <x v="4"/>
    <s v="Express"/>
    <n v="2025"/>
    <n v="10"/>
    <s v="October"/>
    <n v="0.15"/>
    <n v="2598"/>
    <n v="0"/>
  </r>
  <r>
    <s v="ORD104234"/>
    <d v="2024-04-01T00:00:00"/>
    <x v="207"/>
    <s v="Customer_0517"/>
    <s v="P2005"/>
    <s v="Keyboard"/>
    <x v="2"/>
    <x v="3"/>
    <n v="2"/>
    <n v="1299"/>
    <n v="2598"/>
    <n v="0.25"/>
    <n v="649.5"/>
    <n v="1948.5"/>
    <n v="165.62"/>
    <s v="Gurugram"/>
    <s v="Haryana"/>
    <s v="North"/>
    <x v="4"/>
    <s v="Express"/>
    <n v="2024"/>
    <n v="4"/>
    <s v="April"/>
    <n v="8.5000000000000006E-2"/>
    <n v="1299"/>
    <n v="0"/>
  </r>
  <r>
    <s v="ORD104673"/>
    <d v="2024-07-11T00:00:00"/>
    <x v="453"/>
    <s v="Customer_0749"/>
    <s v="P2017"/>
    <s v="Office Chair"/>
    <x v="1"/>
    <x v="5"/>
    <n v="1"/>
    <n v="5999"/>
    <n v="5999"/>
    <n v="0.25"/>
    <n v="1499.75"/>
    <n v="4499.25"/>
    <n v="742.38"/>
    <s v="Delhi"/>
    <s v="Delhi"/>
    <s v="North"/>
    <x v="1"/>
    <s v="Standard"/>
    <n v="2024"/>
    <n v="7"/>
    <s v="July"/>
    <n v="0.16500000000000001"/>
    <n v="2999.5"/>
    <n v="0"/>
  </r>
  <r>
    <s v="ORD104964"/>
    <d v="2025-03-28T00:00:00"/>
    <x v="404"/>
    <s v="Customer_0213"/>
    <s v="P2020"/>
    <s v="Shampoo"/>
    <x v="4"/>
    <x v="10"/>
    <n v="1"/>
    <n v="599"/>
    <n v="599"/>
    <n v="0.05"/>
    <n v="29.95"/>
    <n v="569.04999999999995"/>
    <n v="207.7"/>
    <s v="Mumbai"/>
    <s v="Maharashtra"/>
    <s v="West"/>
    <x v="1"/>
    <s v="Standard"/>
    <n v="2025"/>
    <n v="3"/>
    <s v="March"/>
    <n v="0.36499999999999999"/>
    <n v="539.1"/>
    <n v="0"/>
  </r>
  <r>
    <s v="ORD100208"/>
    <d v="2024-08-04T00:00:00"/>
    <x v="731"/>
    <s v="Customer_0152"/>
    <s v="P2011"/>
    <s v="Sneakers"/>
    <x v="0"/>
    <x v="4"/>
    <n v="1"/>
    <n v="2499"/>
    <n v="2499"/>
    <n v="0.1"/>
    <n v="249.9"/>
    <n v="2249.1"/>
    <n v="652.24"/>
    <s v="Lucknow"/>
    <s v="Uttar Pradesh"/>
    <s v="North"/>
    <x v="3"/>
    <s v="Express"/>
    <n v="2024"/>
    <n v="8"/>
    <s v="August"/>
    <n v="0.28999999999999998"/>
    <n v="1999.2"/>
    <n v="0"/>
  </r>
  <r>
    <s v="ORD100446"/>
    <d v="2025-02-20T00:00:00"/>
    <x v="676"/>
    <s v="Customer_0117"/>
    <s v="P2003"/>
    <s v="Laptop"/>
    <x v="2"/>
    <x v="2"/>
    <n v="2"/>
    <n v="59999"/>
    <n v="119998"/>
    <n v="0.1"/>
    <n v="11999.8"/>
    <n v="107998.2"/>
    <n v="14039.77"/>
    <s v="Pune"/>
    <s v="Maharashtra"/>
    <s v="West"/>
    <x v="1"/>
    <s v="Express"/>
    <n v="2025"/>
    <n v="2"/>
    <s v="February"/>
    <n v="0.13"/>
    <n v="95998.399999999994"/>
    <n v="0"/>
  </r>
  <r>
    <s v="ORD100521"/>
    <d v="2025-05-11T00:00:00"/>
    <x v="586"/>
    <s v="Customer_0538"/>
    <s v="P2020"/>
    <s v="Shampoo"/>
    <x v="4"/>
    <x v="10"/>
    <n v="1"/>
    <n v="599"/>
    <n v="599"/>
    <n v="0.15"/>
    <n v="89.85"/>
    <n v="509.15"/>
    <n v="170.57"/>
    <s v="Ahmedabad"/>
    <s v="Gujarat"/>
    <s v="West"/>
    <x v="0"/>
    <s v="Standard"/>
    <n v="2025"/>
    <n v="5"/>
    <s v="May"/>
    <n v="0.33500000000000002"/>
    <n v="419.3"/>
    <n v="0"/>
  </r>
  <r>
    <s v="ORD100576"/>
    <d v="2025-06-12T00:00:00"/>
    <x v="293"/>
    <s v="Customer_0748"/>
    <s v="P2011"/>
    <s v="Sneakers"/>
    <x v="0"/>
    <x v="4"/>
    <n v="2"/>
    <n v="2499"/>
    <n v="4998"/>
    <n v="0.1"/>
    <n v="499.8"/>
    <n v="4498.2"/>
    <n v="1304.48"/>
    <s v="Hyderabad"/>
    <s v="Telangana"/>
    <s v="South"/>
    <x v="2"/>
    <s v="Express"/>
    <n v="2025"/>
    <n v="6"/>
    <s v="June"/>
    <n v="0.28999999999999998"/>
    <n v="3998.4"/>
    <n v="0"/>
  </r>
  <r>
    <s v="ORD102670"/>
    <d v="2025-01-17T00:00:00"/>
    <x v="747"/>
    <s v="Customer_0600"/>
    <s v="P2017"/>
    <s v="Office Chair"/>
    <x v="1"/>
    <x v="5"/>
    <n v="5"/>
    <n v="5999"/>
    <n v="29995"/>
    <n v="0.05"/>
    <n v="1499.75"/>
    <n v="28495.25"/>
    <n v="6411.43"/>
    <s v="Ahmedabad"/>
    <s v="Gujarat"/>
    <s v="West"/>
    <x v="4"/>
    <s v="Express"/>
    <n v="2025"/>
    <n v="1"/>
    <s v="January"/>
    <n v="0.22500000000000001"/>
    <n v="26995.5"/>
    <n v="0"/>
  </r>
  <r>
    <s v="ORD102686"/>
    <d v="2024-02-27T00:00:00"/>
    <x v="87"/>
    <s v="Customer_0423"/>
    <s v="P2025"/>
    <s v="Football"/>
    <x v="3"/>
    <x v="6"/>
    <n v="1"/>
    <n v="999"/>
    <n v="999"/>
    <n v="0.2"/>
    <n v="199.8"/>
    <n v="799.2"/>
    <n v="175.82"/>
    <s v="Mumbai"/>
    <s v="Maharashtra"/>
    <s v="West"/>
    <x v="1"/>
    <s v="Express"/>
    <n v="2024"/>
    <n v="2"/>
    <s v="February"/>
    <n v="0.22"/>
    <n v="599.4"/>
    <n v="0"/>
  </r>
  <r>
    <s v="ORD103147"/>
    <d v="2025-06-11T00:00:00"/>
    <x v="272"/>
    <s v="Customer_0448"/>
    <s v="P2021"/>
    <s v="Perfume"/>
    <x v="4"/>
    <x v="13"/>
    <n v="1"/>
    <n v="1499"/>
    <n v="1499"/>
    <n v="0.05"/>
    <n v="74.95"/>
    <n v="1424.05"/>
    <n v="519.78"/>
    <s v="Noida"/>
    <s v="Uttar Pradesh"/>
    <s v="North"/>
    <x v="3"/>
    <s v="Standard"/>
    <n v="2025"/>
    <n v="6"/>
    <s v="June"/>
    <n v="0.36499999999999999"/>
    <n v="1349.1"/>
    <n v="0"/>
  </r>
  <r>
    <s v="ORD103751"/>
    <d v="2024-06-11T00:00:00"/>
    <x v="538"/>
    <s v="Customer_0626"/>
    <s v="P2003"/>
    <s v="Laptop"/>
    <x v="2"/>
    <x v="2"/>
    <n v="1"/>
    <n v="59999"/>
    <n v="59999"/>
    <n v="0.15"/>
    <n v="8999.85"/>
    <n v="50999.15"/>
    <n v="5864.9"/>
    <s v="Mumbai"/>
    <s v="Maharashtra"/>
    <s v="West"/>
    <x v="0"/>
    <s v="Standard"/>
    <n v="2024"/>
    <n v="6"/>
    <s v="June"/>
    <n v="0.115"/>
    <n v="41999.3"/>
    <n v="0"/>
  </r>
  <r>
    <s v="ORD104512"/>
    <d v="2024-03-08T00:00:00"/>
    <x v="37"/>
    <s v="Customer_0461"/>
    <s v="P2008"/>
    <s v="Jeans"/>
    <x v="0"/>
    <x v="12"/>
    <n v="1"/>
    <n v="1799"/>
    <n v="1799"/>
    <n v="0.2"/>
    <n v="359.8"/>
    <n v="1439.2"/>
    <n v="374.19"/>
    <s v="Bengaluru"/>
    <s v="Karnataka"/>
    <s v="South"/>
    <x v="4"/>
    <s v="Standard"/>
    <n v="2024"/>
    <n v="3"/>
    <s v="March"/>
    <n v="0.26"/>
    <n v="1079.4000000000001"/>
    <n v="0"/>
  </r>
  <r>
    <s v="ORD104802"/>
    <d v="2024-11-14T00:00:00"/>
    <x v="610"/>
    <s v="Customer_0406"/>
    <s v="P2009"/>
    <s v="Kurti"/>
    <x v="0"/>
    <x v="0"/>
    <n v="1"/>
    <n v="1199"/>
    <n v="1199"/>
    <n v="0.2"/>
    <n v="239.8"/>
    <n v="959.2"/>
    <n v="249.39"/>
    <s v="Chennai"/>
    <s v="Tamil Nadu"/>
    <s v="South"/>
    <x v="4"/>
    <s v="Standard"/>
    <n v="2024"/>
    <n v="11"/>
    <s v="November"/>
    <n v="0.26"/>
    <n v="719.4"/>
    <n v="0"/>
  </r>
  <r>
    <s v="ORD101308"/>
    <d v="2025-12-27T00:00:00"/>
    <x v="280"/>
    <s v="Customer_0599"/>
    <s v="P2015"/>
    <s v="Table Lamp"/>
    <x v="1"/>
    <x v="8"/>
    <n v="2"/>
    <n v="1299"/>
    <n v="2598"/>
    <n v="0"/>
    <n v="0"/>
    <n v="2598"/>
    <n v="623.52"/>
    <s v="Gurugram"/>
    <s v="Haryana"/>
    <s v="North"/>
    <x v="1"/>
    <s v="Standard"/>
    <n v="2025"/>
    <n v="12"/>
    <s v="December"/>
    <n v="0.24"/>
    <n v="2598"/>
    <n v="0"/>
  </r>
  <r>
    <s v="ORD102549"/>
    <d v="2025-06-02T00:00:00"/>
    <x v="709"/>
    <s v="Customer_0288"/>
    <s v="P2002"/>
    <s v="Wireless Earbuds"/>
    <x v="2"/>
    <x v="7"/>
    <n v="1"/>
    <n v="2999"/>
    <n v="2999"/>
    <n v="0.1"/>
    <n v="299.89999999999998"/>
    <n v="2699.1"/>
    <n v="350.88"/>
    <s v="Mumbai"/>
    <s v="Maharashtra"/>
    <s v="West"/>
    <x v="1"/>
    <s v="Express"/>
    <n v="2025"/>
    <n v="6"/>
    <s v="June"/>
    <n v="0.13"/>
    <n v="2399.1999999999998"/>
    <n v="0"/>
  </r>
  <r>
    <s v="ORD103261"/>
    <d v="2025-02-17T00:00:00"/>
    <x v="220"/>
    <s v="Customer_0557"/>
    <s v="P2012"/>
    <s v="Sandals"/>
    <x v="0"/>
    <x v="4"/>
    <n v="1"/>
    <n v="1299"/>
    <n v="1299"/>
    <n v="0.2"/>
    <n v="259.8"/>
    <n v="1039.2"/>
    <n v="270.19"/>
    <s v="Noida"/>
    <s v="Uttar Pradesh"/>
    <s v="North"/>
    <x v="3"/>
    <s v="Standard"/>
    <n v="2025"/>
    <n v="2"/>
    <s v="February"/>
    <n v="0.26"/>
    <n v="779.4"/>
    <n v="0"/>
  </r>
  <r>
    <s v="ORD103590"/>
    <d v="2024-05-18T00:00:00"/>
    <x v="728"/>
    <s v="Customer_0182"/>
    <s v="P2004"/>
    <s v="Wireless Mouse"/>
    <x v="2"/>
    <x v="3"/>
    <n v="1"/>
    <n v="899"/>
    <n v="899"/>
    <n v="0.15"/>
    <n v="134.85"/>
    <n v="764.15"/>
    <n v="87.88"/>
    <s v="Chennai"/>
    <s v="Tamil Nadu"/>
    <s v="South"/>
    <x v="2"/>
    <s v="Standard"/>
    <n v="2024"/>
    <n v="5"/>
    <s v="May"/>
    <n v="0.115"/>
    <n v="629.29999999999995"/>
    <n v="0"/>
  </r>
  <r>
    <s v="ORD104293"/>
    <d v="2025-06-20T00:00:00"/>
    <x v="66"/>
    <s v="Customer_0091"/>
    <s v="P2016"/>
    <s v="Bedsheet Set"/>
    <x v="1"/>
    <x v="8"/>
    <n v="1"/>
    <n v="999"/>
    <n v="999"/>
    <n v="0.25"/>
    <n v="249.75"/>
    <n v="749.25"/>
    <n v="123.63"/>
    <s v="Ahmedabad"/>
    <s v="Gujarat"/>
    <s v="West"/>
    <x v="1"/>
    <s v="Express"/>
    <n v="2025"/>
    <n v="6"/>
    <s v="June"/>
    <n v="0.16500000000000001"/>
    <n v="499.5"/>
    <n v="0"/>
  </r>
  <r>
    <s v="ORD104660"/>
    <d v="2025-08-05T00:00:00"/>
    <x v="528"/>
    <s v="Customer_0711"/>
    <s v="P2021"/>
    <s v="Perfume"/>
    <x v="4"/>
    <x v="13"/>
    <n v="2"/>
    <n v="1499"/>
    <n v="2998"/>
    <n v="0.15"/>
    <n v="449.7"/>
    <n v="2548.3000000000002"/>
    <n v="853.68"/>
    <s v="Kolkata"/>
    <s v="West Bengal"/>
    <s v="East"/>
    <x v="1"/>
    <s v="Express"/>
    <n v="2025"/>
    <n v="8"/>
    <s v="August"/>
    <n v="0.33500000000000002"/>
    <n v="2098.6"/>
    <n v="0"/>
  </r>
  <r>
    <s v="ORD100294"/>
    <d v="2024-01-30T00:00:00"/>
    <x v="620"/>
    <s v="Customer_0781"/>
    <s v="P2002"/>
    <s v="Wireless Earbuds"/>
    <x v="2"/>
    <x v="7"/>
    <n v="2"/>
    <n v="2999"/>
    <n v="5998"/>
    <n v="0.1"/>
    <n v="599.79999999999995"/>
    <n v="5398.2"/>
    <n v="701.77"/>
    <s v="Kolkata"/>
    <s v="West Bengal"/>
    <s v="East"/>
    <x v="1"/>
    <s v="Express"/>
    <n v="2024"/>
    <n v="1"/>
    <s v="January"/>
    <n v="0.13"/>
    <n v="4798.3999999999996"/>
    <n v="0"/>
  </r>
  <r>
    <s v="ORD100713"/>
    <d v="2024-06-26T00:00:00"/>
    <x v="665"/>
    <s v="Customer_0595"/>
    <s v="P2022"/>
    <s v="Yoga Mat"/>
    <x v="3"/>
    <x v="9"/>
    <n v="2"/>
    <n v="899"/>
    <n v="1798"/>
    <n v="0.15"/>
    <n v="269.7"/>
    <n v="1528.3"/>
    <n v="359.15"/>
    <s v="Hyderabad"/>
    <s v="Telangana"/>
    <s v="South"/>
    <x v="0"/>
    <s v="Standard"/>
    <n v="2024"/>
    <n v="6"/>
    <s v="June"/>
    <n v="0.23499999999999999"/>
    <n v="1258.5999999999999"/>
    <n v="0"/>
  </r>
  <r>
    <s v="ORD101171"/>
    <d v="2024-07-16T00:00:00"/>
    <x v="305"/>
    <s v="Customer_0369"/>
    <s v="P2010"/>
    <s v="Dress"/>
    <x v="0"/>
    <x v="0"/>
    <n v="2"/>
    <n v="1999"/>
    <n v="3998"/>
    <n v="0.2"/>
    <n v="799.6"/>
    <n v="3198.4"/>
    <n v="831.58"/>
    <s v="Delhi"/>
    <s v="Delhi"/>
    <s v="North"/>
    <x v="3"/>
    <s v="Express"/>
    <n v="2024"/>
    <n v="7"/>
    <s v="July"/>
    <n v="0.26"/>
    <n v="2398.8000000000002"/>
    <n v="0"/>
  </r>
  <r>
    <s v="ORD103064"/>
    <d v="2024-07-24T00:00:00"/>
    <x v="605"/>
    <s v="Customer_0463"/>
    <s v="P2001"/>
    <s v="Smartphone"/>
    <x v="2"/>
    <x v="7"/>
    <n v="2"/>
    <n v="24999"/>
    <n v="49998"/>
    <n v="0.2"/>
    <n v="9999.6"/>
    <n v="39998.400000000001"/>
    <n v="3999.84"/>
    <s v="Mumbai"/>
    <s v="Maharashtra"/>
    <s v="West"/>
    <x v="3"/>
    <s v="Standard"/>
    <n v="2024"/>
    <n v="7"/>
    <s v="July"/>
    <n v="0.1"/>
    <n v="29998.799999999999"/>
    <n v="0"/>
  </r>
  <r>
    <s v="ORD103776"/>
    <d v="2024-02-29T00:00:00"/>
    <x v="225"/>
    <s v="Customer_0111"/>
    <s v="P2010"/>
    <s v="Dress"/>
    <x v="0"/>
    <x v="0"/>
    <n v="1"/>
    <n v="1999"/>
    <n v="1999"/>
    <n v="0.25"/>
    <n v="499.75"/>
    <n v="1499.25"/>
    <n v="367.32"/>
    <s v="Bengaluru"/>
    <s v="Karnataka"/>
    <s v="South"/>
    <x v="1"/>
    <s v="Express"/>
    <n v="2024"/>
    <n v="2"/>
    <s v="February"/>
    <n v="0.245"/>
    <n v="999.5"/>
    <n v="0"/>
  </r>
  <r>
    <s v="ORD100145"/>
    <d v="2024-09-12T00:00:00"/>
    <x v="616"/>
    <s v="Customer_0616"/>
    <s v="P2016"/>
    <s v="Bedsheet Set"/>
    <x v="1"/>
    <x v="8"/>
    <n v="4"/>
    <n v="999"/>
    <n v="3996"/>
    <n v="0.05"/>
    <n v="199.8"/>
    <n v="3796.2"/>
    <n v="854.14"/>
    <s v="Gurugram"/>
    <s v="Haryana"/>
    <s v="North"/>
    <x v="1"/>
    <s v="Standard"/>
    <n v="2024"/>
    <n v="9"/>
    <s v="September"/>
    <n v="0.22500000000000001"/>
    <n v="3596.4"/>
    <n v="0"/>
  </r>
  <r>
    <s v="ORD101190"/>
    <d v="2024-02-03T00:00:00"/>
    <x v="110"/>
    <s v="Customer_0412"/>
    <s v="P2004"/>
    <s v="Wireless Mouse"/>
    <x v="2"/>
    <x v="3"/>
    <n v="1"/>
    <n v="899"/>
    <n v="899"/>
    <n v="0.05"/>
    <n v="44.95"/>
    <n v="854.05"/>
    <n v="123.84"/>
    <s v="Delhi"/>
    <s v="Delhi"/>
    <s v="North"/>
    <x v="1"/>
    <s v="Standard"/>
    <n v="2024"/>
    <n v="2"/>
    <s v="February"/>
    <n v="0.14499999999999999"/>
    <n v="809.1"/>
    <n v="0"/>
  </r>
  <r>
    <s v="ORD101428"/>
    <d v="2025-04-12T00:00:00"/>
    <x v="377"/>
    <s v="Customer_0141"/>
    <s v="P2016"/>
    <s v="Bedsheet Set"/>
    <x v="1"/>
    <x v="8"/>
    <n v="1"/>
    <n v="999"/>
    <n v="999"/>
    <n v="0.05"/>
    <n v="49.95"/>
    <n v="949.05"/>
    <n v="213.54"/>
    <s v="Mumbai"/>
    <s v="Maharashtra"/>
    <s v="West"/>
    <x v="1"/>
    <s v="Express"/>
    <n v="2025"/>
    <n v="4"/>
    <s v="April"/>
    <n v="0.22500000000000001"/>
    <n v="899.1"/>
    <n v="0"/>
  </r>
  <r>
    <s v="ORD101429"/>
    <d v="2024-02-21T00:00:00"/>
    <x v="777"/>
    <s v="Customer_0221"/>
    <s v="P2013"/>
    <s v="Mixer Grinder"/>
    <x v="1"/>
    <x v="1"/>
    <n v="2"/>
    <n v="3499"/>
    <n v="6998"/>
    <n v="0.1"/>
    <n v="699.8"/>
    <n v="6298.2"/>
    <n v="1322.62"/>
    <s v="Lucknow"/>
    <s v="Uttar Pradesh"/>
    <s v="North"/>
    <x v="4"/>
    <s v="Standard"/>
    <n v="2024"/>
    <n v="2"/>
    <s v="February"/>
    <n v="0.21"/>
    <n v="5598.4"/>
    <n v="0"/>
  </r>
  <r>
    <s v="ORD102183"/>
    <d v="2025-01-04T00:00:00"/>
    <x v="399"/>
    <s v="Customer_0019"/>
    <s v="P2001"/>
    <s v="Smartphone"/>
    <x v="2"/>
    <x v="7"/>
    <n v="2"/>
    <n v="24999"/>
    <n v="49998"/>
    <n v="0.15"/>
    <n v="7499.7"/>
    <n v="42498.3"/>
    <n v="4887.3"/>
    <s v="Pune"/>
    <s v="Maharashtra"/>
    <s v="West"/>
    <x v="2"/>
    <s v="Standard"/>
    <n v="2025"/>
    <n v="1"/>
    <s v="January"/>
    <n v="0.115"/>
    <n v="34998.6"/>
    <n v="0"/>
  </r>
  <r>
    <s v="ORD103155"/>
    <d v="2025-12-22T00:00:00"/>
    <x v="622"/>
    <s v="Customer_0627"/>
    <s v="P2003"/>
    <s v="Laptop"/>
    <x v="2"/>
    <x v="2"/>
    <n v="1"/>
    <n v="59999"/>
    <n v="59999"/>
    <n v="0.2"/>
    <n v="11999.8"/>
    <n v="47999.199999999997"/>
    <n v="4799.92"/>
    <s v="Mumbai"/>
    <s v="Maharashtra"/>
    <s v="West"/>
    <x v="2"/>
    <s v="Standard"/>
    <n v="2025"/>
    <n v="12"/>
    <s v="December"/>
    <n v="0.1"/>
    <n v="35999.4"/>
    <n v="0"/>
  </r>
  <r>
    <s v="ORD100627"/>
    <d v="2024-07-22T00:00:00"/>
    <x v="162"/>
    <s v="Customer_0596"/>
    <s v="P2012"/>
    <s v="Sandals"/>
    <x v="0"/>
    <x v="4"/>
    <n v="2"/>
    <n v="1299"/>
    <n v="2598"/>
    <n v="0.15"/>
    <n v="389.7"/>
    <n v="2208.3000000000002"/>
    <n v="607.28"/>
    <s v="Mumbai"/>
    <s v="Maharashtra"/>
    <s v="West"/>
    <x v="0"/>
    <s v="Standard"/>
    <n v="2024"/>
    <n v="7"/>
    <s v="July"/>
    <n v="0.27500000000000002"/>
    <n v="1818.6"/>
    <n v="0"/>
  </r>
  <r>
    <s v="ORD100811"/>
    <d v="2024-10-07T00:00:00"/>
    <x v="643"/>
    <s v="Customer_0628"/>
    <s v="P2012"/>
    <s v="Sandals"/>
    <x v="0"/>
    <x v="4"/>
    <n v="2"/>
    <n v="1299"/>
    <n v="2598"/>
    <n v="0.2"/>
    <n v="519.6"/>
    <n v="2078.4"/>
    <n v="540.38"/>
    <s v="Delhi"/>
    <s v="Delhi"/>
    <s v="North"/>
    <x v="0"/>
    <s v="Standard"/>
    <n v="2024"/>
    <n v="10"/>
    <s v="October"/>
    <n v="0.26"/>
    <n v="1558.8"/>
    <n v="0"/>
  </r>
  <r>
    <s v="ORD100835"/>
    <d v="2025-01-12T00:00:00"/>
    <x v="54"/>
    <s v="Customer_0687"/>
    <s v="P2007"/>
    <s v="T-Shirt"/>
    <x v="0"/>
    <x v="12"/>
    <n v="5"/>
    <n v="799"/>
    <n v="3995"/>
    <n v="0.3"/>
    <n v="1198.5"/>
    <n v="2796.5"/>
    <n v="643.20000000000005"/>
    <s v="Mumbai"/>
    <s v="Maharashtra"/>
    <s v="West"/>
    <x v="3"/>
    <s v="Standard"/>
    <n v="2025"/>
    <n v="1"/>
    <s v="January"/>
    <n v="0.23"/>
    <n v="1598"/>
    <n v="0"/>
  </r>
  <r>
    <s v="ORD101233"/>
    <d v="2025-04-20T00:00:00"/>
    <x v="197"/>
    <s v="Customer_0624"/>
    <s v="P2025"/>
    <s v="Football"/>
    <x v="3"/>
    <x v="6"/>
    <n v="1"/>
    <n v="999"/>
    <n v="999"/>
    <n v="0.05"/>
    <n v="49.95"/>
    <n v="949.05"/>
    <n v="251.5"/>
    <s v="Lucknow"/>
    <s v="Uttar Pradesh"/>
    <s v="North"/>
    <x v="1"/>
    <s v="Standard"/>
    <n v="2025"/>
    <n v="4"/>
    <s v="April"/>
    <n v="0.26500000000000001"/>
    <n v="899.1"/>
    <n v="0"/>
  </r>
  <r>
    <s v="ORD102032"/>
    <d v="2025-06-01T00:00:00"/>
    <x v="216"/>
    <s v="Customer_0606"/>
    <s v="P2015"/>
    <s v="Table Lamp"/>
    <x v="1"/>
    <x v="8"/>
    <n v="1"/>
    <n v="1299"/>
    <n v="1299"/>
    <n v="0.15"/>
    <n v="194.85"/>
    <n v="1104.1500000000001"/>
    <n v="215.31"/>
    <s v="Kolkata"/>
    <s v="West Bengal"/>
    <s v="East"/>
    <x v="4"/>
    <s v="Express"/>
    <n v="2025"/>
    <n v="6"/>
    <s v="June"/>
    <n v="0.19500000000000001"/>
    <n v="909.3"/>
    <n v="0"/>
  </r>
  <r>
    <s v="ORD102119"/>
    <d v="2025-02-10T00:00:00"/>
    <x v="66"/>
    <s v="Customer_0091"/>
    <s v="P2010"/>
    <s v="Dress"/>
    <x v="0"/>
    <x v="0"/>
    <n v="1"/>
    <n v="1999"/>
    <n v="1999"/>
    <n v="0.1"/>
    <n v="199.9"/>
    <n v="1799.1"/>
    <n v="521.74"/>
    <s v="Noida"/>
    <s v="Uttar Pradesh"/>
    <s v="North"/>
    <x v="3"/>
    <s v="Standard"/>
    <n v="2025"/>
    <n v="2"/>
    <s v="February"/>
    <n v="0.28999999999999998"/>
    <n v="1599.2"/>
    <n v="0"/>
  </r>
  <r>
    <s v="ORD103096"/>
    <d v="2025-10-12T00:00:00"/>
    <x v="43"/>
    <s v="Customer_0572"/>
    <s v="P2005"/>
    <s v="Keyboard"/>
    <x v="2"/>
    <x v="3"/>
    <n v="1"/>
    <n v="1299"/>
    <n v="1299"/>
    <n v="0"/>
    <n v="0"/>
    <n v="1299"/>
    <n v="207.84"/>
    <s v="Delhi"/>
    <s v="Delhi"/>
    <s v="North"/>
    <x v="1"/>
    <s v="Standard"/>
    <n v="2025"/>
    <n v="10"/>
    <s v="October"/>
    <n v="0.16"/>
    <n v="1299"/>
    <n v="0"/>
  </r>
  <r>
    <s v="ORD103443"/>
    <d v="2024-05-06T00:00:00"/>
    <x v="520"/>
    <s v="Customer_0283"/>
    <s v="P2010"/>
    <s v="Dress"/>
    <x v="0"/>
    <x v="0"/>
    <n v="1"/>
    <n v="1999"/>
    <n v="1999"/>
    <n v="0"/>
    <n v="0"/>
    <n v="1999"/>
    <n v="639.67999999999995"/>
    <s v="Pune"/>
    <s v="Maharashtra"/>
    <s v="West"/>
    <x v="1"/>
    <s v="Express"/>
    <n v="2024"/>
    <n v="5"/>
    <s v="May"/>
    <n v="0.32"/>
    <n v="1999"/>
    <n v="0"/>
  </r>
  <r>
    <s v="ORD104786"/>
    <d v="2025-11-28T00:00:00"/>
    <x v="44"/>
    <s v="Customer_0440"/>
    <s v="P2017"/>
    <s v="Office Chair"/>
    <x v="1"/>
    <x v="5"/>
    <n v="1"/>
    <n v="5999"/>
    <n v="5999"/>
    <n v="0.15"/>
    <n v="899.85"/>
    <n v="5099.1499999999996"/>
    <n v="994.33"/>
    <s v="Ahmedabad"/>
    <s v="Gujarat"/>
    <s v="West"/>
    <x v="4"/>
    <s v="Standard"/>
    <n v="2025"/>
    <n v="11"/>
    <s v="November"/>
    <n v="0.19500000000000001"/>
    <n v="4199.3"/>
    <n v="0"/>
  </r>
  <r>
    <s v="ORD100193"/>
    <d v="2024-02-01T00:00:00"/>
    <x v="10"/>
    <s v="Customer_0055"/>
    <s v="P2008"/>
    <s v="Jeans"/>
    <x v="0"/>
    <x v="12"/>
    <n v="1"/>
    <n v="1799"/>
    <n v="1799"/>
    <n v="0.25"/>
    <n v="449.75"/>
    <n v="1349.25"/>
    <n v="330.57"/>
    <s v="Bengaluru"/>
    <s v="Karnataka"/>
    <s v="South"/>
    <x v="1"/>
    <s v="Same Day"/>
    <n v="2024"/>
    <n v="2"/>
    <s v="February"/>
    <n v="0.245"/>
    <n v="899.5"/>
    <n v="0"/>
  </r>
  <r>
    <s v="ORD100727"/>
    <d v="2024-09-04T00:00:00"/>
    <x v="346"/>
    <s v="Customer_0248"/>
    <s v="P2001"/>
    <s v="Smartphone"/>
    <x v="2"/>
    <x v="7"/>
    <n v="3"/>
    <n v="24999"/>
    <n v="74997"/>
    <n v="0.05"/>
    <n v="3749.85"/>
    <n v="71247.149999999994"/>
    <n v="10330.84"/>
    <s v="Lucknow"/>
    <s v="Uttar Pradesh"/>
    <s v="North"/>
    <x v="4"/>
    <s v="Standard"/>
    <n v="2024"/>
    <n v="9"/>
    <s v="September"/>
    <n v="0.14499999999999999"/>
    <n v="67497.3"/>
    <n v="0"/>
  </r>
  <r>
    <s v="ORD101080"/>
    <d v="2025-01-16T00:00:00"/>
    <x v="198"/>
    <s v="Customer_0581"/>
    <s v="P2023"/>
    <s v="Dumbbells"/>
    <x v="3"/>
    <x v="9"/>
    <n v="2"/>
    <n v="1599"/>
    <n v="3198"/>
    <n v="0.1"/>
    <n v="319.8"/>
    <n v="2878.2"/>
    <n v="719.55"/>
    <s v="Pune"/>
    <s v="Maharashtra"/>
    <s v="West"/>
    <x v="4"/>
    <s v="Standard"/>
    <n v="2025"/>
    <n v="1"/>
    <s v="January"/>
    <n v="0.25"/>
    <n v="2558.4"/>
    <n v="0"/>
  </r>
  <r>
    <s v="ORD101191"/>
    <d v="2025-05-15T00:00:00"/>
    <x v="674"/>
    <s v="Customer_0710"/>
    <s v="P2010"/>
    <s v="Dress"/>
    <x v="0"/>
    <x v="0"/>
    <n v="1"/>
    <n v="1999"/>
    <n v="1999"/>
    <n v="0.1"/>
    <n v="199.9"/>
    <n v="1799.1"/>
    <n v="521.74"/>
    <s v="Mumbai"/>
    <s v="Maharashtra"/>
    <s v="West"/>
    <x v="4"/>
    <s v="Standard"/>
    <n v="2025"/>
    <n v="5"/>
    <s v="May"/>
    <n v="0.28999999999999998"/>
    <n v="1599.2"/>
    <n v="0"/>
  </r>
  <r>
    <s v="ORD101199"/>
    <d v="2025-08-31T00:00:00"/>
    <x v="110"/>
    <s v="Customer_0412"/>
    <s v="P2022"/>
    <s v="Yoga Mat"/>
    <x v="3"/>
    <x v="9"/>
    <n v="1"/>
    <n v="899"/>
    <n v="899"/>
    <n v="0.2"/>
    <n v="179.8"/>
    <n v="719.2"/>
    <n v="158.22"/>
    <s v="Delhi"/>
    <s v="Delhi"/>
    <s v="North"/>
    <x v="1"/>
    <s v="Standard"/>
    <n v="2025"/>
    <n v="8"/>
    <s v="August"/>
    <n v="0.22"/>
    <n v="539.4"/>
    <n v="0"/>
  </r>
  <r>
    <s v="ORD101765"/>
    <d v="2025-04-01T00:00:00"/>
    <x v="274"/>
    <s v="Customer_0611"/>
    <s v="P2002"/>
    <s v="Wireless Earbuds"/>
    <x v="2"/>
    <x v="7"/>
    <n v="3"/>
    <n v="2999"/>
    <n v="8997"/>
    <n v="0.05"/>
    <n v="449.85"/>
    <n v="8547.15"/>
    <n v="1239.3399999999999"/>
    <s v="Jaipur"/>
    <s v="Rajasthan"/>
    <s v="North"/>
    <x v="2"/>
    <s v="Standard"/>
    <n v="2025"/>
    <n v="4"/>
    <s v="April"/>
    <n v="0.14499999999999999"/>
    <n v="8097.3"/>
    <n v="0"/>
  </r>
  <r>
    <s v="ORD102583"/>
    <d v="2024-06-30T00:00:00"/>
    <x v="542"/>
    <s v="Customer_0174"/>
    <s v="P2008"/>
    <s v="Jeans"/>
    <x v="0"/>
    <x v="12"/>
    <n v="1"/>
    <n v="1799"/>
    <n v="1799"/>
    <n v="0.15"/>
    <n v="269.85000000000002"/>
    <n v="1529.15"/>
    <n v="420.52"/>
    <s v="Gurugram"/>
    <s v="Haryana"/>
    <s v="North"/>
    <x v="1"/>
    <s v="Standard"/>
    <n v="2024"/>
    <n v="6"/>
    <s v="June"/>
    <n v="0.27500000000000002"/>
    <n v="1259.3"/>
    <n v="0"/>
  </r>
  <r>
    <s v="ORD102727"/>
    <d v="2025-04-30T00:00:00"/>
    <x v="527"/>
    <s v="Customer_0797"/>
    <s v="P2008"/>
    <s v="Jeans"/>
    <x v="0"/>
    <x v="12"/>
    <n v="1"/>
    <n v="1799"/>
    <n v="1799"/>
    <n v="0.1"/>
    <n v="179.9"/>
    <n v="1619.1"/>
    <n v="469.54"/>
    <s v="Lucknow"/>
    <s v="Uttar Pradesh"/>
    <s v="North"/>
    <x v="3"/>
    <s v="Standard"/>
    <n v="2025"/>
    <n v="4"/>
    <s v="April"/>
    <n v="0.28999999999999998"/>
    <n v="1439.2"/>
    <n v="0"/>
  </r>
  <r>
    <s v="ORD102999"/>
    <d v="2025-08-23T00:00:00"/>
    <x v="2"/>
    <s v="Customer_0660"/>
    <s v="P2002"/>
    <s v="Wireless Earbuds"/>
    <x v="2"/>
    <x v="7"/>
    <n v="1"/>
    <n v="2999"/>
    <n v="2999"/>
    <n v="0.2"/>
    <n v="599.79999999999995"/>
    <n v="2399.1999999999998"/>
    <n v="239.92"/>
    <s v="Mumbai"/>
    <s v="Maharashtra"/>
    <s v="West"/>
    <x v="1"/>
    <s v="Express"/>
    <n v="2025"/>
    <n v="8"/>
    <s v="August"/>
    <n v="0.1"/>
    <n v="1799.4"/>
    <n v="0"/>
  </r>
  <r>
    <s v="ORD103432"/>
    <d v="2025-07-18T00:00:00"/>
    <x v="599"/>
    <s v="Customer_0161"/>
    <s v="P2022"/>
    <s v="Yoga Mat"/>
    <x v="3"/>
    <x v="9"/>
    <n v="1"/>
    <n v="899"/>
    <n v="899"/>
    <n v="0.1"/>
    <n v="89.9"/>
    <n v="809.1"/>
    <n v="202.28"/>
    <s v="Pune"/>
    <s v="Maharashtra"/>
    <s v="West"/>
    <x v="3"/>
    <s v="Same Day"/>
    <n v="2025"/>
    <n v="7"/>
    <s v="July"/>
    <n v="0.25"/>
    <n v="719.2"/>
    <n v="0"/>
  </r>
  <r>
    <s v="ORD103504"/>
    <d v="2024-12-24T00:00:00"/>
    <x v="788"/>
    <s v="Customer_0050"/>
    <s v="P2013"/>
    <s v="Mixer Grinder"/>
    <x v="1"/>
    <x v="1"/>
    <n v="2"/>
    <n v="3499"/>
    <n v="6998"/>
    <n v="0"/>
    <n v="0"/>
    <n v="6998"/>
    <n v="1679.52"/>
    <s v="Jaipur"/>
    <s v="Rajasthan"/>
    <s v="North"/>
    <x v="1"/>
    <s v="Express"/>
    <n v="2024"/>
    <n v="12"/>
    <s v="December"/>
    <n v="0.24"/>
    <n v="6998"/>
    <n v="0"/>
  </r>
  <r>
    <s v="ORD104080"/>
    <d v="2024-12-18T00:00:00"/>
    <x v="490"/>
    <s v="Customer_0106"/>
    <s v="P2011"/>
    <s v="Sneakers"/>
    <x v="0"/>
    <x v="4"/>
    <n v="3"/>
    <n v="2499"/>
    <n v="7497"/>
    <n v="0.1"/>
    <n v="749.7"/>
    <n v="6747.3"/>
    <n v="1956.72"/>
    <s v="Jaipur"/>
    <s v="Rajasthan"/>
    <s v="North"/>
    <x v="3"/>
    <s v="Standard"/>
    <n v="2024"/>
    <n v="12"/>
    <s v="December"/>
    <n v="0.28999999999999998"/>
    <n v="5997.6"/>
    <n v="0"/>
  </r>
  <r>
    <s v="ORD104211"/>
    <d v="2024-06-16T00:00:00"/>
    <x v="496"/>
    <s v="Customer_0366"/>
    <s v="P2017"/>
    <s v="Office Chair"/>
    <x v="1"/>
    <x v="5"/>
    <n v="3"/>
    <n v="5999"/>
    <n v="17997"/>
    <n v="0"/>
    <n v="0"/>
    <n v="17997"/>
    <n v="4319.28"/>
    <s v="Pune"/>
    <s v="Maharashtra"/>
    <s v="West"/>
    <x v="4"/>
    <s v="Standard"/>
    <n v="2024"/>
    <n v="6"/>
    <s v="June"/>
    <n v="0.24"/>
    <n v="17997"/>
    <n v="0"/>
  </r>
  <r>
    <s v="ORD104622"/>
    <d v="2024-09-21T00:00:00"/>
    <x v="372"/>
    <s v="Customer_0779"/>
    <s v="P2025"/>
    <s v="Football"/>
    <x v="3"/>
    <x v="6"/>
    <n v="1"/>
    <n v="999"/>
    <n v="999"/>
    <n v="0.05"/>
    <n v="49.95"/>
    <n v="949.05"/>
    <n v="251.5"/>
    <s v="Ahmedabad"/>
    <s v="Gujarat"/>
    <s v="West"/>
    <x v="2"/>
    <s v="Express"/>
    <n v="2024"/>
    <n v="9"/>
    <s v="September"/>
    <n v="0.26500000000000001"/>
    <n v="899.1"/>
    <n v="0"/>
  </r>
  <r>
    <s v="ORD100368"/>
    <d v="2025-12-06T00:00:00"/>
    <x v="746"/>
    <s v="Customer_0703"/>
    <s v="P2019"/>
    <s v="Sunscreen"/>
    <x v="4"/>
    <x v="11"/>
    <n v="2"/>
    <n v="699"/>
    <n v="1398"/>
    <n v="0.05"/>
    <n v="69.900000000000006"/>
    <n v="1328.1"/>
    <n v="484.76"/>
    <s v="Jaipur"/>
    <s v="Rajasthan"/>
    <s v="North"/>
    <x v="4"/>
    <s v="Standard"/>
    <n v="2025"/>
    <n v="12"/>
    <s v="December"/>
    <n v="0.36499999999999999"/>
    <n v="1258.2"/>
    <n v="0"/>
  </r>
  <r>
    <s v="ORD100572"/>
    <d v="2024-04-02T00:00:00"/>
    <x v="717"/>
    <s v="Customer_0594"/>
    <s v="P2006"/>
    <s v="Power Bank"/>
    <x v="2"/>
    <x v="3"/>
    <n v="3"/>
    <n v="1499"/>
    <n v="4497"/>
    <n v="0.05"/>
    <n v="224.85"/>
    <n v="4272.1499999999996"/>
    <n v="619.46"/>
    <s v="Chennai"/>
    <s v="Tamil Nadu"/>
    <s v="South"/>
    <x v="4"/>
    <s v="Same Day"/>
    <n v="2024"/>
    <n v="4"/>
    <s v="April"/>
    <n v="0.14499999999999999"/>
    <n v="4047.3"/>
    <n v="0"/>
  </r>
  <r>
    <s v="ORD100814"/>
    <d v="2024-10-18T00:00:00"/>
    <x v="594"/>
    <s v="Customer_0198"/>
    <s v="P2014"/>
    <s v="Cookware Set"/>
    <x v="1"/>
    <x v="1"/>
    <n v="4"/>
    <n v="2999"/>
    <n v="11996"/>
    <n v="0.2"/>
    <n v="2399.1999999999998"/>
    <n v="9596.7999999999993"/>
    <n v="1727.42"/>
    <s v="Chennai"/>
    <s v="Tamil Nadu"/>
    <s v="South"/>
    <x v="2"/>
    <s v="Express"/>
    <n v="2024"/>
    <n v="10"/>
    <s v="October"/>
    <n v="0.18"/>
    <n v="7197.6"/>
    <n v="0"/>
  </r>
  <r>
    <s v="ORD101130"/>
    <d v="2024-01-29T00:00:00"/>
    <x v="47"/>
    <s v="Customer_0413"/>
    <s v="P2024"/>
    <s v="Cricket Bat"/>
    <x v="3"/>
    <x v="6"/>
    <n v="1"/>
    <n v="2499"/>
    <n v="2499"/>
    <n v="0.15"/>
    <n v="374.85"/>
    <n v="2124.15"/>
    <n v="499.18"/>
    <s v="Hyderabad"/>
    <s v="Telangana"/>
    <s v="South"/>
    <x v="1"/>
    <s v="Express"/>
    <n v="2024"/>
    <n v="1"/>
    <s v="January"/>
    <n v="0.23499999999999999"/>
    <n v="1749.3"/>
    <n v="0"/>
  </r>
  <r>
    <s v="ORD102101"/>
    <d v="2025-01-30T00:00:00"/>
    <x v="318"/>
    <s v="Customer_0669"/>
    <s v="P2021"/>
    <s v="Perfume"/>
    <x v="4"/>
    <x v="13"/>
    <n v="1"/>
    <n v="1499"/>
    <n v="1499"/>
    <n v="0.15"/>
    <n v="224.85"/>
    <n v="1274.1500000000001"/>
    <n v="426.84"/>
    <s v="Kolkata"/>
    <s v="West Bengal"/>
    <s v="East"/>
    <x v="4"/>
    <s v="Standard"/>
    <n v="2025"/>
    <n v="1"/>
    <s v="January"/>
    <n v="0.33500000000000002"/>
    <n v="1049.3"/>
    <n v="0"/>
  </r>
  <r>
    <s v="ORD103281"/>
    <d v="2024-02-20T00:00:00"/>
    <x v="62"/>
    <s v="Customer_0204"/>
    <s v="P2006"/>
    <s v="Power Bank"/>
    <x v="2"/>
    <x v="3"/>
    <n v="4"/>
    <n v="1499"/>
    <n v="5996"/>
    <n v="0.05"/>
    <n v="299.8"/>
    <n v="5696.2"/>
    <n v="825.95"/>
    <s v="Noida"/>
    <s v="Uttar Pradesh"/>
    <s v="North"/>
    <x v="4"/>
    <s v="Standard"/>
    <n v="2024"/>
    <n v="2"/>
    <s v="February"/>
    <n v="0.14499999999999999"/>
    <n v="5396.4"/>
    <n v="0"/>
  </r>
  <r>
    <s v="ORD104387"/>
    <d v="2024-06-15T00:00:00"/>
    <x v="642"/>
    <s v="Customer_0393"/>
    <s v="P2014"/>
    <s v="Cookware Set"/>
    <x v="1"/>
    <x v="1"/>
    <n v="1"/>
    <n v="2999"/>
    <n v="2999"/>
    <n v="0.1"/>
    <n v="299.89999999999998"/>
    <n v="2699.1"/>
    <n v="566.80999999999995"/>
    <s v="Jaipur"/>
    <s v="Rajasthan"/>
    <s v="North"/>
    <x v="0"/>
    <s v="Standard"/>
    <n v="2024"/>
    <n v="6"/>
    <s v="June"/>
    <n v="0.21"/>
    <n v="2399.1999999999998"/>
    <n v="0"/>
  </r>
  <r>
    <s v="ORD100631"/>
    <d v="2025-08-08T00:00:00"/>
    <x v="434"/>
    <s v="Customer_0208"/>
    <s v="P2003"/>
    <s v="Laptop"/>
    <x v="2"/>
    <x v="2"/>
    <n v="1"/>
    <n v="59999"/>
    <n v="59999"/>
    <n v="0.08"/>
    <n v="4799.92"/>
    <n v="55199.08"/>
    <n v="7507.07"/>
    <s v="Jaipur"/>
    <s v="Rajasthan"/>
    <s v="North"/>
    <x v="4"/>
    <s v="Same Day"/>
    <n v="2025"/>
    <n v="8"/>
    <s v="August"/>
    <n v="0.13600000000000001"/>
    <n v="50399.16"/>
    <n v="0"/>
  </r>
  <r>
    <s v="ORD101528"/>
    <d v="2024-08-07T00:00:00"/>
    <x v="375"/>
    <s v="Customer_0034"/>
    <s v="P2025"/>
    <s v="Football"/>
    <x v="3"/>
    <x v="6"/>
    <n v="1"/>
    <n v="999"/>
    <n v="999"/>
    <n v="0.23"/>
    <n v="229.77"/>
    <n v="769.23"/>
    <n v="162.31"/>
    <s v="Jaipur"/>
    <s v="Rajasthan"/>
    <s v="North"/>
    <x v="1"/>
    <s v="Express"/>
    <n v="2024"/>
    <n v="8"/>
    <s v="August"/>
    <n v="0.21099999999999999"/>
    <n v="539.46"/>
    <n v="0"/>
  </r>
  <r>
    <s v="ORD103396"/>
    <d v="2024-08-14T00:00:00"/>
    <x v="730"/>
    <s v="Customer_0569"/>
    <s v="P2004"/>
    <s v="Wireless Mouse"/>
    <x v="2"/>
    <x v="3"/>
    <n v="1"/>
    <n v="899"/>
    <n v="899"/>
    <n v="0.13"/>
    <n v="116.87"/>
    <n v="782.13"/>
    <n v="94.64"/>
    <s v="Noida"/>
    <s v="Uttar Pradesh"/>
    <s v="North"/>
    <x v="1"/>
    <s v="Standard"/>
    <n v="2024"/>
    <n v="8"/>
    <s v="August"/>
    <n v="0.121"/>
    <n v="665.26"/>
    <n v="0"/>
  </r>
  <r>
    <s v="ORD103686"/>
    <d v="2025-10-24T00:00:00"/>
    <x v="433"/>
    <s v="Customer_0559"/>
    <s v="P2016"/>
    <s v="Bedsheet Set"/>
    <x v="1"/>
    <x v="8"/>
    <n v="1"/>
    <n v="999"/>
    <n v="999"/>
    <n v="0.18"/>
    <n v="179.82"/>
    <n v="819.18"/>
    <n v="152.37"/>
    <s v="Noida"/>
    <s v="Uttar Pradesh"/>
    <s v="North"/>
    <x v="3"/>
    <s v="Standard"/>
    <n v="2025"/>
    <n v="10"/>
    <s v="October"/>
    <n v="0.186"/>
    <n v="639.36"/>
    <n v="0"/>
  </r>
  <r>
    <s v="ORD104907"/>
    <d v="2024-08-18T00:00:00"/>
    <x v="756"/>
    <s v="Customer_0029"/>
    <s v="P2004"/>
    <s v="Wireless Mouse"/>
    <x v="2"/>
    <x v="3"/>
    <n v="2"/>
    <n v="899"/>
    <n v="1798"/>
    <n v="0.23"/>
    <n v="413.54"/>
    <n v="1384.46"/>
    <n v="125.99"/>
    <s v="Ahmedabad"/>
    <s v="Gujarat"/>
    <s v="West"/>
    <x v="4"/>
    <s v="Standard"/>
    <n v="2024"/>
    <n v="8"/>
    <s v="August"/>
    <n v="9.0999999999999998E-2"/>
    <n v="970.92"/>
    <n v="0"/>
  </r>
  <r>
    <s v="ORD104950"/>
    <d v="2025-11-24T00:00:00"/>
    <x v="639"/>
    <s v="Customer_0535"/>
    <s v="P2007"/>
    <s v="T-Shirt"/>
    <x v="0"/>
    <x v="12"/>
    <n v="1"/>
    <n v="799"/>
    <n v="799"/>
    <n v="0.13"/>
    <n v="103.87"/>
    <n v="695.13"/>
    <n v="195.33"/>
    <s v="Noida"/>
    <s v="Uttar Pradesh"/>
    <s v="North"/>
    <x v="1"/>
    <s v="Standard"/>
    <n v="2025"/>
    <n v="11"/>
    <s v="November"/>
    <n v="0.28100000000000003"/>
    <n v="591.26"/>
    <n v="0"/>
  </r>
  <r>
    <s v="ORD100045"/>
    <d v="2024-07-30T00:00:00"/>
    <x v="281"/>
    <s v="Customer_0352"/>
    <s v="P2014"/>
    <s v="Cookware Set"/>
    <x v="1"/>
    <x v="1"/>
    <n v="2"/>
    <n v="2999"/>
    <n v="5998"/>
    <n v="0.13"/>
    <n v="779.74"/>
    <n v="5218.26"/>
    <n v="1048.8699999999999"/>
    <s v="Mumbai"/>
    <s v="Maharashtra"/>
    <s v="West"/>
    <x v="3"/>
    <s v="Standard"/>
    <n v="2024"/>
    <n v="7"/>
    <s v="July"/>
    <n v="0.20100000000000001"/>
    <n v="4438.5200000000004"/>
    <n v="0"/>
  </r>
  <r>
    <s v="ORD101377"/>
    <d v="2024-10-02T00:00:00"/>
    <x v="399"/>
    <s v="Customer_0019"/>
    <s v="P2001"/>
    <s v="Smartphone"/>
    <x v="2"/>
    <x v="7"/>
    <n v="1"/>
    <n v="24999"/>
    <n v="24999"/>
    <n v="0.13"/>
    <n v="3249.87"/>
    <n v="21749.13"/>
    <n v="2631.64"/>
    <s v="Delhi"/>
    <s v="Delhi"/>
    <s v="North"/>
    <x v="3"/>
    <s v="Express"/>
    <n v="2024"/>
    <n v="10"/>
    <s v="October"/>
    <n v="0.121"/>
    <n v="18499.259999999998"/>
    <n v="0"/>
  </r>
  <r>
    <s v="ORD101597"/>
    <d v="2025-10-29T00:00:00"/>
    <x v="750"/>
    <s v="Customer_0739"/>
    <s v="P2002"/>
    <s v="Wireless Earbuds"/>
    <x v="2"/>
    <x v="7"/>
    <n v="1"/>
    <n v="2999"/>
    <n v="2999"/>
    <n v="0.03"/>
    <n v="89.97"/>
    <n v="2909.03"/>
    <n v="439.26"/>
    <s v="Kolkata"/>
    <s v="West Bengal"/>
    <s v="East"/>
    <x v="2"/>
    <s v="Standard"/>
    <n v="2025"/>
    <n v="10"/>
    <s v="October"/>
    <n v="0.151"/>
    <n v="2819.06"/>
    <n v="0"/>
  </r>
  <r>
    <s v="ORD102277"/>
    <d v="2025-02-23T00:00:00"/>
    <x v="438"/>
    <s v="Customer_0792"/>
    <s v="P2017"/>
    <s v="Office Chair"/>
    <x v="1"/>
    <x v="5"/>
    <n v="1"/>
    <n v="5999"/>
    <n v="5999"/>
    <n v="0.13"/>
    <n v="779.87"/>
    <n v="5219.13"/>
    <n v="1049.05"/>
    <s v="Kolkata"/>
    <s v="West Bengal"/>
    <s v="East"/>
    <x v="4"/>
    <s v="Express"/>
    <n v="2025"/>
    <n v="2"/>
    <s v="February"/>
    <n v="0.20100000000000001"/>
    <n v="4439.26"/>
    <n v="0"/>
  </r>
  <r>
    <s v="ORD103633"/>
    <d v="2025-06-09T00:00:00"/>
    <x v="402"/>
    <s v="Customer_0110"/>
    <s v="P2008"/>
    <s v="Jeans"/>
    <x v="0"/>
    <x v="12"/>
    <n v="1"/>
    <n v="1799"/>
    <n v="1799"/>
    <n v="0.18"/>
    <n v="323.82"/>
    <n v="1475.18"/>
    <n v="392.4"/>
    <s v="Kolkata"/>
    <s v="West Bengal"/>
    <s v="East"/>
    <x v="0"/>
    <s v="Standard"/>
    <n v="2025"/>
    <n v="6"/>
    <s v="June"/>
    <n v="0.26600000000000001"/>
    <n v="1151.3599999999999"/>
    <n v="0"/>
  </r>
  <r>
    <s v="ORD103867"/>
    <d v="2024-01-21T00:00:00"/>
    <x v="201"/>
    <s v="Customer_0634"/>
    <s v="P2011"/>
    <s v="Sneakers"/>
    <x v="0"/>
    <x v="4"/>
    <n v="1"/>
    <n v="2499"/>
    <n v="2499"/>
    <n v="0.08"/>
    <n v="199.92"/>
    <n v="2299.08"/>
    <n v="680.53"/>
    <s v="Mumbai"/>
    <s v="Maharashtra"/>
    <s v="West"/>
    <x v="1"/>
    <s v="Express"/>
    <n v="2024"/>
    <n v="1"/>
    <s v="January"/>
    <n v="0.29599999999999999"/>
    <n v="2099.16"/>
    <n v="0"/>
  </r>
  <r>
    <s v="ORD104546"/>
    <d v="2025-11-29T00:00:00"/>
    <x v="595"/>
    <s v="Customer_0564"/>
    <s v="P2016"/>
    <s v="Bedsheet Set"/>
    <x v="1"/>
    <x v="8"/>
    <n v="2"/>
    <n v="999"/>
    <n v="1998"/>
    <n v="0.18"/>
    <n v="359.64"/>
    <n v="1638.36"/>
    <n v="304.73"/>
    <s v="Kolkata"/>
    <s v="West Bengal"/>
    <s v="East"/>
    <x v="1"/>
    <s v="Standard"/>
    <n v="2025"/>
    <n v="11"/>
    <s v="November"/>
    <n v="0.186"/>
    <n v="1278.72"/>
    <n v="0"/>
  </r>
  <r>
    <s v="ORD100663"/>
    <d v="2024-01-10T00:00:00"/>
    <x v="732"/>
    <s v="Customer_0167"/>
    <s v="P2019"/>
    <s v="Sunscreen"/>
    <x v="4"/>
    <x v="11"/>
    <n v="2"/>
    <n v="699"/>
    <n v="1398"/>
    <n v="0.23"/>
    <n v="321.54000000000002"/>
    <n v="1076.46"/>
    <n v="334.78"/>
    <s v="Bengaluru"/>
    <s v="Karnataka"/>
    <s v="South"/>
    <x v="3"/>
    <s v="Express"/>
    <n v="2024"/>
    <n v="1"/>
    <s v="January"/>
    <n v="0.311"/>
    <n v="754.92"/>
    <n v="0"/>
  </r>
  <r>
    <s v="ORD101577"/>
    <d v="2025-04-30T00:00:00"/>
    <x v="555"/>
    <s v="Customer_0353"/>
    <s v="P2011"/>
    <s v="Sneakers"/>
    <x v="0"/>
    <x v="4"/>
    <n v="1"/>
    <n v="2499"/>
    <n v="2499"/>
    <n v="0.13"/>
    <n v="324.87"/>
    <n v="2174.13"/>
    <n v="610.92999999999995"/>
    <s v="Lucknow"/>
    <s v="Uttar Pradesh"/>
    <s v="North"/>
    <x v="4"/>
    <s v="Standard"/>
    <n v="2025"/>
    <n v="4"/>
    <s v="April"/>
    <n v="0.28100000000000003"/>
    <n v="1849.26"/>
    <n v="0"/>
  </r>
  <r>
    <s v="ORD103143"/>
    <d v="2024-05-15T00:00:00"/>
    <x v="679"/>
    <s v="Customer_0162"/>
    <s v="P2006"/>
    <s v="Power Bank"/>
    <x v="2"/>
    <x v="3"/>
    <n v="2"/>
    <n v="1499"/>
    <n v="2998"/>
    <n v="0.08"/>
    <n v="239.84"/>
    <n v="2758.16"/>
    <n v="375.11"/>
    <s v="Jaipur"/>
    <s v="Rajasthan"/>
    <s v="North"/>
    <x v="4"/>
    <s v="Same Day"/>
    <n v="2024"/>
    <n v="5"/>
    <s v="May"/>
    <n v="0.13600000000000001"/>
    <n v="2518.3200000000002"/>
    <n v="0"/>
  </r>
  <r>
    <s v="ORD103214"/>
    <d v="2025-10-24T00:00:00"/>
    <x v="169"/>
    <s v="Customer_0179"/>
    <s v="P2001"/>
    <s v="Smartphone"/>
    <x v="2"/>
    <x v="7"/>
    <n v="2"/>
    <n v="24999"/>
    <n v="49998"/>
    <n v="0.33"/>
    <n v="16499.34"/>
    <n v="33498.660000000003"/>
    <n v="2043.42"/>
    <s v="Ahmedabad"/>
    <s v="Gujarat"/>
    <s v="West"/>
    <x v="4"/>
    <s v="Express"/>
    <n v="2025"/>
    <n v="10"/>
    <s v="October"/>
    <n v="6.0999999999999999E-2"/>
    <n v="16999.32"/>
    <n v="0"/>
  </r>
  <r>
    <s v="ORD103954"/>
    <d v="2024-06-26T00:00:00"/>
    <x v="3"/>
    <s v="Customer_0661"/>
    <s v="P2024"/>
    <s v="Cricket Bat"/>
    <x v="3"/>
    <x v="6"/>
    <n v="2"/>
    <n v="2499"/>
    <n v="4998"/>
    <n v="0.08"/>
    <n v="399.84"/>
    <n v="4598.16"/>
    <n v="1177.1300000000001"/>
    <s v="Gurugram"/>
    <s v="Haryana"/>
    <s v="North"/>
    <x v="4"/>
    <s v="Express"/>
    <n v="2024"/>
    <n v="6"/>
    <s v="June"/>
    <n v="0.25600000000000001"/>
    <n v="4198.32"/>
    <n v="0"/>
  </r>
  <r>
    <s v="ORD104573"/>
    <d v="2025-09-07T00:00:00"/>
    <x v="473"/>
    <s v="Customer_0155"/>
    <s v="P2023"/>
    <s v="Dumbbells"/>
    <x v="3"/>
    <x v="9"/>
    <n v="1"/>
    <n v="1599"/>
    <n v="1599"/>
    <n v="0.13"/>
    <n v="207.87"/>
    <n v="1391.13"/>
    <n v="335.26"/>
    <s v="Delhi"/>
    <s v="Delhi"/>
    <s v="North"/>
    <x v="2"/>
    <s v="Standard"/>
    <n v="2025"/>
    <n v="9"/>
    <s v="September"/>
    <n v="0.24099999999999999"/>
    <n v="1183.26"/>
    <n v="0"/>
  </r>
  <r>
    <s v="ORD104945"/>
    <d v="2024-01-09T00:00:00"/>
    <x v="216"/>
    <s v="Customer_0606"/>
    <s v="P2005"/>
    <s v="Keyboard"/>
    <x v="2"/>
    <x v="3"/>
    <n v="2"/>
    <n v="1299"/>
    <n v="2598"/>
    <n v="0.18"/>
    <n v="467.64"/>
    <n v="2130.36"/>
    <n v="225.82"/>
    <s v="Mumbai"/>
    <s v="Maharashtra"/>
    <s v="West"/>
    <x v="3"/>
    <s v="Standard"/>
    <n v="2024"/>
    <n v="1"/>
    <s v="January"/>
    <n v="0.106"/>
    <n v="1662.72"/>
    <n v="0"/>
  </r>
  <r>
    <s v="ORD101454"/>
    <d v="2024-08-17T00:00:00"/>
    <x v="7"/>
    <s v="Customer_0311"/>
    <s v="P2011"/>
    <s v="Sneakers"/>
    <x v="0"/>
    <x v="4"/>
    <n v="2"/>
    <n v="2499"/>
    <n v="4998"/>
    <n v="0.03"/>
    <n v="149.94"/>
    <n v="4848.0600000000004"/>
    <n v="1507.75"/>
    <s v="Chennai"/>
    <s v="Tamil Nadu"/>
    <s v="South"/>
    <x v="4"/>
    <s v="Standard"/>
    <n v="2024"/>
    <n v="8"/>
    <s v="August"/>
    <n v="0.311"/>
    <n v="4698.12"/>
    <n v="0"/>
  </r>
  <r>
    <s v="ORD101546"/>
    <d v="2024-09-15T00:00:00"/>
    <x v="542"/>
    <s v="Customer_0174"/>
    <s v="P2025"/>
    <s v="Football"/>
    <x v="3"/>
    <x v="6"/>
    <n v="3"/>
    <n v="999"/>
    <n v="2997"/>
    <n v="0.03"/>
    <n v="89.91"/>
    <n v="2907.09"/>
    <n v="787.82"/>
    <s v="Mumbai"/>
    <s v="Maharashtra"/>
    <s v="West"/>
    <x v="4"/>
    <s v="Express"/>
    <n v="2024"/>
    <n v="9"/>
    <s v="September"/>
    <n v="0.27100000000000002"/>
    <n v="2817.18"/>
    <n v="0"/>
  </r>
  <r>
    <s v="ORD103046"/>
    <d v="2025-09-14T00:00:00"/>
    <x v="521"/>
    <s v="Customer_0514"/>
    <s v="P2009"/>
    <s v="Kurti"/>
    <x v="0"/>
    <x v="0"/>
    <n v="2"/>
    <n v="1199"/>
    <n v="2398"/>
    <n v="0.18"/>
    <n v="431.64"/>
    <n v="1966.36"/>
    <n v="523.04999999999995"/>
    <s v="Hyderabad"/>
    <s v="Telangana"/>
    <s v="South"/>
    <x v="2"/>
    <s v="Same Day"/>
    <n v="2025"/>
    <n v="9"/>
    <s v="September"/>
    <n v="0.26600000000000001"/>
    <n v="1534.72"/>
    <n v="0"/>
  </r>
  <r>
    <s v="ORD103136"/>
    <d v="2024-11-08T00:00:00"/>
    <x v="319"/>
    <s v="Customer_0638"/>
    <s v="P2018"/>
    <s v="Face Wash"/>
    <x v="4"/>
    <x v="11"/>
    <n v="1"/>
    <n v="399"/>
    <n v="399"/>
    <n v="0.18"/>
    <n v="71.819999999999993"/>
    <n v="327.18"/>
    <n v="106.66"/>
    <s v="Bengaluru"/>
    <s v="Karnataka"/>
    <s v="South"/>
    <x v="0"/>
    <s v="Standard"/>
    <n v="2024"/>
    <n v="11"/>
    <s v="November"/>
    <n v="0.32600000000000001"/>
    <n v="255.36"/>
    <n v="0"/>
  </r>
  <r>
    <s v="ORD103733"/>
    <d v="2025-12-30T00:00:00"/>
    <x v="219"/>
    <s v="Customer_0419"/>
    <s v="P2014"/>
    <s v="Cookware Set"/>
    <x v="1"/>
    <x v="1"/>
    <n v="2"/>
    <n v="2999"/>
    <n v="5998"/>
    <n v="0.13"/>
    <n v="779.74"/>
    <n v="5218.26"/>
    <n v="1048.8699999999999"/>
    <s v="Kolkata"/>
    <s v="West Bengal"/>
    <s v="East"/>
    <x v="1"/>
    <s v="Express"/>
    <n v="2025"/>
    <n v="12"/>
    <s v="December"/>
    <n v="0.20100000000000001"/>
    <n v="4438.5200000000004"/>
    <n v="0"/>
  </r>
  <r>
    <s v="ORD104151"/>
    <d v="2025-12-27T00:00:00"/>
    <x v="318"/>
    <s v="Customer_0669"/>
    <s v="P2017"/>
    <s v="Office Chair"/>
    <x v="1"/>
    <x v="5"/>
    <n v="2"/>
    <n v="5999"/>
    <n v="11998"/>
    <n v="0.28000000000000003"/>
    <n v="3359.44"/>
    <n v="8638.56"/>
    <n v="1347.62"/>
    <s v="Ahmedabad"/>
    <s v="Gujarat"/>
    <s v="West"/>
    <x v="4"/>
    <s v="Standard"/>
    <n v="2025"/>
    <n v="12"/>
    <s v="December"/>
    <n v="0.156"/>
    <n v="5279.12"/>
    <n v="0"/>
  </r>
  <r>
    <s v="ORD104233"/>
    <d v="2025-10-20T00:00:00"/>
    <x v="616"/>
    <s v="Customer_0616"/>
    <s v="P2017"/>
    <s v="Office Chair"/>
    <x v="1"/>
    <x v="5"/>
    <n v="2"/>
    <n v="5999"/>
    <n v="11998"/>
    <n v="0.28000000000000003"/>
    <n v="3359.44"/>
    <n v="8638.56"/>
    <n v="1347.62"/>
    <s v="Mumbai"/>
    <s v="Maharashtra"/>
    <s v="West"/>
    <x v="0"/>
    <s v="Standard"/>
    <n v="2025"/>
    <n v="10"/>
    <s v="October"/>
    <n v="0.156"/>
    <n v="5279.12"/>
    <n v="0"/>
  </r>
  <r>
    <s v="ORD104442"/>
    <d v="2024-10-08T00:00:00"/>
    <x v="90"/>
    <s v="Customer_0704"/>
    <s v="P2016"/>
    <s v="Bedsheet Set"/>
    <x v="1"/>
    <x v="8"/>
    <n v="1"/>
    <n v="999"/>
    <n v="999"/>
    <n v="0.13"/>
    <n v="129.87"/>
    <n v="869.13"/>
    <n v="174.7"/>
    <s v="Bengaluru"/>
    <s v="Karnataka"/>
    <s v="South"/>
    <x v="0"/>
    <s v="Same Day"/>
    <n v="2024"/>
    <n v="10"/>
    <s v="October"/>
    <n v="0.20100000000000001"/>
    <n v="739.26"/>
    <n v="0"/>
  </r>
  <r>
    <s v="ORD104620"/>
    <d v="2025-03-09T00:00:00"/>
    <x v="328"/>
    <s v="Customer_0207"/>
    <s v="P2008"/>
    <s v="Jeans"/>
    <x v="0"/>
    <x v="12"/>
    <n v="1"/>
    <n v="1799"/>
    <n v="1799"/>
    <n v="0.13"/>
    <n v="233.87"/>
    <n v="1565.13"/>
    <n v="439.8"/>
    <s v="Kolkata"/>
    <s v="West Bengal"/>
    <s v="East"/>
    <x v="1"/>
    <s v="Standard"/>
    <n v="2025"/>
    <n v="3"/>
    <s v="March"/>
    <n v="0.28100000000000003"/>
    <n v="1331.26"/>
    <n v="0"/>
  </r>
  <r>
    <s v="ORD104764"/>
    <d v="2025-01-20T00:00:00"/>
    <x v="183"/>
    <s v="Customer_0363"/>
    <s v="P2020"/>
    <s v="Shampoo"/>
    <x v="4"/>
    <x v="10"/>
    <n v="1"/>
    <n v="599"/>
    <n v="599"/>
    <n v="0.03"/>
    <n v="17.97"/>
    <n v="581.03"/>
    <n v="215.56"/>
    <s v="Ahmedabad"/>
    <s v="Gujarat"/>
    <s v="West"/>
    <x v="1"/>
    <s v="Standard"/>
    <n v="2025"/>
    <n v="1"/>
    <s v="January"/>
    <n v="0.371"/>
    <n v="563.05999999999995"/>
    <n v="0"/>
  </r>
  <r>
    <s v="ORD104893"/>
    <d v="2024-12-23T00:00:00"/>
    <x v="724"/>
    <s v="Customer_0337"/>
    <s v="P2011"/>
    <s v="Sneakers"/>
    <x v="0"/>
    <x v="4"/>
    <n v="2"/>
    <n v="2499"/>
    <n v="4998"/>
    <n v="0.13"/>
    <n v="649.74"/>
    <n v="4348.26"/>
    <n v="1221.8599999999999"/>
    <s v="Mumbai"/>
    <s v="Maharashtra"/>
    <s v="West"/>
    <x v="3"/>
    <s v="Express"/>
    <n v="2024"/>
    <n v="12"/>
    <s v="December"/>
    <n v="0.28100000000000003"/>
    <n v="3698.52"/>
    <n v="0"/>
  </r>
  <r>
    <s v="ORD100269"/>
    <d v="2025-04-15T00:00:00"/>
    <x v="646"/>
    <s v="Customer_0696"/>
    <s v="P2006"/>
    <s v="Power Bank"/>
    <x v="2"/>
    <x v="3"/>
    <n v="1"/>
    <n v="1499"/>
    <n v="1499"/>
    <n v="0.03"/>
    <n v="44.97"/>
    <n v="1454.03"/>
    <n v="219.56"/>
    <s v="Bengaluru"/>
    <s v="Karnataka"/>
    <s v="South"/>
    <x v="2"/>
    <s v="Same Day"/>
    <n v="2025"/>
    <n v="4"/>
    <s v="April"/>
    <n v="0.151"/>
    <n v="1409.06"/>
    <n v="0"/>
  </r>
  <r>
    <s v="ORD100901"/>
    <d v="2024-09-15T00:00:00"/>
    <x v="524"/>
    <s v="Customer_0473"/>
    <s v="P2011"/>
    <s v="Sneakers"/>
    <x v="0"/>
    <x v="4"/>
    <n v="3"/>
    <n v="2499"/>
    <n v="7497"/>
    <n v="0.13"/>
    <n v="974.61"/>
    <n v="6522.39"/>
    <n v="1832.79"/>
    <s v="Mumbai"/>
    <s v="Maharashtra"/>
    <s v="West"/>
    <x v="1"/>
    <s v="Standard"/>
    <n v="2024"/>
    <n v="9"/>
    <s v="September"/>
    <n v="0.28100000000000003"/>
    <n v="5547.78"/>
    <n v="0"/>
  </r>
  <r>
    <s v="ORD101105"/>
    <d v="2024-08-11T00:00:00"/>
    <x v="0"/>
    <s v="Customer_0658"/>
    <s v="P2004"/>
    <s v="Wireless Mouse"/>
    <x v="2"/>
    <x v="3"/>
    <n v="1"/>
    <n v="899"/>
    <n v="899"/>
    <n v="0.13"/>
    <n v="116.87"/>
    <n v="782.13"/>
    <n v="94.64"/>
    <s v="Ahmedabad"/>
    <s v="Gujarat"/>
    <s v="West"/>
    <x v="1"/>
    <s v="Same Day"/>
    <n v="2024"/>
    <n v="8"/>
    <s v="August"/>
    <n v="0.121"/>
    <n v="665.26"/>
    <n v="0"/>
  </r>
  <r>
    <s v="ORD101385"/>
    <d v="2025-04-22T00:00:00"/>
    <x v="506"/>
    <s v="Customer_0127"/>
    <s v="P2005"/>
    <s v="Keyboard"/>
    <x v="2"/>
    <x v="3"/>
    <n v="2"/>
    <n v="1299"/>
    <n v="2598"/>
    <n v="0.13"/>
    <n v="337.74"/>
    <n v="2260.2600000000002"/>
    <n v="273.49"/>
    <s v="Ahmedabad"/>
    <s v="Gujarat"/>
    <s v="West"/>
    <x v="1"/>
    <s v="Express"/>
    <n v="2025"/>
    <n v="4"/>
    <s v="April"/>
    <n v="0.121"/>
    <n v="1922.52"/>
    <n v="0"/>
  </r>
  <r>
    <s v="ORD102577"/>
    <d v="2024-11-05T00:00:00"/>
    <x v="422"/>
    <s v="Customer_0328"/>
    <s v="P2013"/>
    <s v="Mixer Grinder"/>
    <x v="1"/>
    <x v="1"/>
    <n v="1"/>
    <n v="3499"/>
    <n v="3499"/>
    <n v="0.23"/>
    <n v="804.77"/>
    <n v="2694.23"/>
    <n v="460.71"/>
    <s v="Lucknow"/>
    <s v="Uttar Pradesh"/>
    <s v="North"/>
    <x v="2"/>
    <s v="Same Day"/>
    <n v="2024"/>
    <n v="11"/>
    <s v="November"/>
    <n v="0.17100000000000001"/>
    <n v="1889.46"/>
    <n v="0"/>
  </r>
  <r>
    <s v="ORD102627"/>
    <d v="2025-11-24T00:00:00"/>
    <x v="41"/>
    <s v="Customer_0334"/>
    <s v="P2010"/>
    <s v="Dress"/>
    <x v="0"/>
    <x v="0"/>
    <n v="1"/>
    <n v="1999"/>
    <n v="1999"/>
    <n v="0.13"/>
    <n v="259.87"/>
    <n v="1739.13"/>
    <n v="488.7"/>
    <s v="Bengaluru"/>
    <s v="Karnataka"/>
    <s v="South"/>
    <x v="1"/>
    <s v="Express"/>
    <n v="2025"/>
    <n v="11"/>
    <s v="November"/>
    <n v="0.28100000000000003"/>
    <n v="1479.26"/>
    <n v="0"/>
  </r>
  <r>
    <s v="ORD102767"/>
    <d v="2025-06-17T00:00:00"/>
    <x v="648"/>
    <s v="Customer_0788"/>
    <s v="P2004"/>
    <s v="Wireless Mouse"/>
    <x v="2"/>
    <x v="3"/>
    <n v="2"/>
    <n v="899"/>
    <n v="1798"/>
    <n v="0.08"/>
    <n v="143.84"/>
    <n v="1654.16"/>
    <n v="224.97"/>
    <s v="Gurugram"/>
    <s v="Haryana"/>
    <s v="North"/>
    <x v="3"/>
    <s v="Express"/>
    <n v="2025"/>
    <n v="6"/>
    <s v="June"/>
    <n v="0.13600000000000001"/>
    <n v="1510.32"/>
    <n v="0"/>
  </r>
  <r>
    <s v="ORD104599"/>
    <d v="2025-09-30T00:00:00"/>
    <x v="173"/>
    <s v="Customer_0024"/>
    <s v="P2014"/>
    <s v="Cookware Set"/>
    <x v="1"/>
    <x v="1"/>
    <n v="3"/>
    <n v="2999"/>
    <n v="8997"/>
    <n v="0.08"/>
    <n v="719.76"/>
    <n v="8277.24"/>
    <n v="1787.88"/>
    <s v="Ahmedabad"/>
    <s v="Gujarat"/>
    <s v="West"/>
    <x v="2"/>
    <s v="Standard"/>
    <n v="2025"/>
    <n v="9"/>
    <s v="September"/>
    <n v="0.216"/>
    <n v="7557.48"/>
    <n v="0"/>
  </r>
  <r>
    <s v="ORD101022"/>
    <d v="2025-02-10T00:00:00"/>
    <x v="345"/>
    <s v="Customer_0639"/>
    <s v="P2011"/>
    <s v="Sneakers"/>
    <x v="0"/>
    <x v="4"/>
    <n v="2"/>
    <n v="2499"/>
    <n v="4998"/>
    <n v="0.28000000000000003"/>
    <n v="1399.44"/>
    <n v="3598.56"/>
    <n v="849.26"/>
    <s v="Jaipur"/>
    <s v="Rajasthan"/>
    <s v="North"/>
    <x v="2"/>
    <s v="Express"/>
    <n v="2025"/>
    <n v="2"/>
    <s v="February"/>
    <n v="0.23599999999999999"/>
    <n v="2199.12"/>
    <n v="0"/>
  </r>
  <r>
    <s v="ORD103292"/>
    <d v="2025-08-21T00:00:00"/>
    <x v="26"/>
    <s v="Customer_0119"/>
    <s v="P2012"/>
    <s v="Sandals"/>
    <x v="0"/>
    <x v="4"/>
    <n v="2"/>
    <n v="1299"/>
    <n v="2598"/>
    <n v="0.13"/>
    <n v="337.74"/>
    <n v="2260.2600000000002"/>
    <n v="635.13"/>
    <s v="Hyderabad"/>
    <s v="Telangana"/>
    <s v="South"/>
    <x v="3"/>
    <s v="Express"/>
    <n v="2025"/>
    <n v="8"/>
    <s v="August"/>
    <n v="0.28100000000000003"/>
    <n v="1922.52"/>
    <n v="0"/>
  </r>
  <r>
    <s v="ORD103552"/>
    <d v="2024-04-14T00:00:00"/>
    <x v="253"/>
    <s v="Customer_0481"/>
    <s v="P2002"/>
    <s v="Wireless Earbuds"/>
    <x v="2"/>
    <x v="7"/>
    <n v="1"/>
    <n v="2999"/>
    <n v="2999"/>
    <n v="0.13"/>
    <n v="389.87"/>
    <n v="2609.13"/>
    <n v="315.7"/>
    <s v="Hyderabad"/>
    <s v="Telangana"/>
    <s v="South"/>
    <x v="2"/>
    <s v="Standard"/>
    <n v="2024"/>
    <n v="4"/>
    <s v="April"/>
    <n v="0.121"/>
    <n v="2219.2600000000002"/>
    <n v="0"/>
  </r>
  <r>
    <s v="ORD104007"/>
    <d v="2024-01-08T00:00:00"/>
    <x v="61"/>
    <s v="Customer_0036"/>
    <s v="P2011"/>
    <s v="Sneakers"/>
    <x v="0"/>
    <x v="4"/>
    <n v="4"/>
    <n v="2499"/>
    <n v="9996"/>
    <n v="0.13"/>
    <n v="1299.48"/>
    <n v="8696.52"/>
    <n v="2443.7199999999998"/>
    <s v="Bengaluru"/>
    <s v="Karnataka"/>
    <s v="South"/>
    <x v="1"/>
    <s v="Standard"/>
    <n v="2024"/>
    <n v="1"/>
    <s v="January"/>
    <n v="0.28100000000000003"/>
    <n v="7397.04"/>
    <n v="0"/>
  </r>
  <r>
    <s v="ORD100061"/>
    <d v="2025-06-07T00:00:00"/>
    <x v="588"/>
    <s v="Customer_0280"/>
    <s v="P2017"/>
    <s v="Office Chair"/>
    <x v="1"/>
    <x v="5"/>
    <n v="1"/>
    <n v="5999"/>
    <n v="5999"/>
    <n v="0.13"/>
    <n v="779.87"/>
    <n v="5219.13"/>
    <n v="1049.05"/>
    <s v="Chennai"/>
    <s v="Tamil Nadu"/>
    <s v="South"/>
    <x v="1"/>
    <s v="Standard"/>
    <n v="2025"/>
    <n v="6"/>
    <s v="June"/>
    <n v="0.20100000000000001"/>
    <n v="4439.26"/>
    <n v="0"/>
  </r>
  <r>
    <s v="ORD101659"/>
    <d v="2025-11-09T00:00:00"/>
    <x v="291"/>
    <s v="Customer_0016"/>
    <s v="P2004"/>
    <s v="Wireless Mouse"/>
    <x v="2"/>
    <x v="3"/>
    <n v="4"/>
    <n v="899"/>
    <n v="3596"/>
    <n v="0.08"/>
    <n v="287.68"/>
    <n v="3308.32"/>
    <n v="449.93"/>
    <s v="Mumbai"/>
    <s v="Maharashtra"/>
    <s v="West"/>
    <x v="4"/>
    <s v="Standard"/>
    <n v="2025"/>
    <n v="11"/>
    <s v="November"/>
    <n v="0.13600000000000001"/>
    <n v="3020.64"/>
    <n v="0"/>
  </r>
  <r>
    <s v="ORD102435"/>
    <d v="2025-01-18T00:00:00"/>
    <x v="337"/>
    <s v="Customer_0640"/>
    <s v="P2006"/>
    <s v="Power Bank"/>
    <x v="2"/>
    <x v="3"/>
    <n v="1"/>
    <n v="1499"/>
    <n v="1499"/>
    <n v="0.23"/>
    <n v="344.77"/>
    <n v="1154.23"/>
    <n v="105.03"/>
    <s v="Delhi"/>
    <s v="Delhi"/>
    <s v="North"/>
    <x v="4"/>
    <s v="Express"/>
    <n v="2025"/>
    <n v="1"/>
    <s v="January"/>
    <n v="9.0999999999999998E-2"/>
    <n v="809.46"/>
    <n v="0"/>
  </r>
  <r>
    <s v="ORD102946"/>
    <d v="2025-07-28T00:00:00"/>
    <x v="775"/>
    <s v="Customer_0038"/>
    <s v="P2017"/>
    <s v="Office Chair"/>
    <x v="1"/>
    <x v="5"/>
    <n v="2"/>
    <n v="5999"/>
    <n v="11998"/>
    <n v="0.08"/>
    <n v="959.84"/>
    <n v="11038.16"/>
    <n v="2384.2399999999998"/>
    <s v="Bengaluru"/>
    <s v="Karnataka"/>
    <s v="South"/>
    <x v="4"/>
    <s v="Same Day"/>
    <n v="2025"/>
    <n v="7"/>
    <s v="July"/>
    <n v="0.216"/>
    <n v="10078.32"/>
    <n v="0"/>
  </r>
  <r>
    <s v="ORD103094"/>
    <d v="2025-10-24T00:00:00"/>
    <x v="767"/>
    <s v="Customer_0313"/>
    <s v="P2001"/>
    <s v="Smartphone"/>
    <x v="2"/>
    <x v="7"/>
    <n v="1"/>
    <n v="24999"/>
    <n v="24999"/>
    <n v="0.08"/>
    <n v="1999.92"/>
    <n v="22999.08"/>
    <n v="3127.87"/>
    <s v="Ahmedabad"/>
    <s v="Gujarat"/>
    <s v="West"/>
    <x v="4"/>
    <s v="Standard"/>
    <n v="2025"/>
    <n v="10"/>
    <s v="October"/>
    <n v="0.13600000000000001"/>
    <n v="20999.16"/>
    <n v="0"/>
  </r>
  <r>
    <s v="ORD103457"/>
    <d v="2025-08-31T00:00:00"/>
    <x v="770"/>
    <s v="Customer_0063"/>
    <s v="P2009"/>
    <s v="Kurti"/>
    <x v="0"/>
    <x v="0"/>
    <n v="1"/>
    <n v="1199"/>
    <n v="1199"/>
    <n v="0.03"/>
    <n v="35.97"/>
    <n v="1163.03"/>
    <n v="361.7"/>
    <s v="Gurugram"/>
    <s v="Haryana"/>
    <s v="North"/>
    <x v="1"/>
    <s v="Standard"/>
    <n v="2025"/>
    <n v="8"/>
    <s v="August"/>
    <n v="0.311"/>
    <n v="1127.06"/>
    <n v="0"/>
  </r>
  <r>
    <s v="ORD103497"/>
    <d v="2025-09-15T00:00:00"/>
    <x v="747"/>
    <s v="Customer_0600"/>
    <s v="P2010"/>
    <s v="Dress"/>
    <x v="0"/>
    <x v="0"/>
    <n v="2"/>
    <n v="1999"/>
    <n v="3998"/>
    <n v="0.08"/>
    <n v="319.83999999999997"/>
    <n v="3678.16"/>
    <n v="1088.74"/>
    <s v="Kolkata"/>
    <s v="West Bengal"/>
    <s v="East"/>
    <x v="1"/>
    <s v="Express"/>
    <n v="2025"/>
    <n v="9"/>
    <s v="September"/>
    <n v="0.29599999999999999"/>
    <n v="3358.32"/>
    <n v="0"/>
  </r>
  <r>
    <s v="ORD103651"/>
    <d v="2024-10-16T00:00:00"/>
    <x v="199"/>
    <s v="Customer_0553"/>
    <s v="P2014"/>
    <s v="Cookware Set"/>
    <x v="1"/>
    <x v="1"/>
    <n v="1"/>
    <n v="2999"/>
    <n v="2999"/>
    <n v="0.13"/>
    <n v="389.87"/>
    <n v="2609.13"/>
    <n v="524.44000000000005"/>
    <s v="Hyderabad"/>
    <s v="Telangana"/>
    <s v="South"/>
    <x v="2"/>
    <s v="Standard"/>
    <n v="2024"/>
    <n v="10"/>
    <s v="October"/>
    <n v="0.20100000000000001"/>
    <n v="2219.2600000000002"/>
    <n v="0"/>
  </r>
  <r>
    <s v="ORD100684"/>
    <d v="2024-11-01T00:00:00"/>
    <x v="467"/>
    <s v="Customer_0778"/>
    <s v="P2009"/>
    <s v="Kurti"/>
    <x v="0"/>
    <x v="0"/>
    <n v="1"/>
    <n v="1199"/>
    <n v="1199"/>
    <n v="0.03"/>
    <n v="35.97"/>
    <n v="1163.03"/>
    <n v="361.7"/>
    <s v="Gurugram"/>
    <s v="Haryana"/>
    <s v="North"/>
    <x v="1"/>
    <s v="Express"/>
    <n v="2024"/>
    <n v="11"/>
    <s v="November"/>
    <n v="0.311"/>
    <n v="1127.06"/>
    <n v="0"/>
  </r>
  <r>
    <s v="ORD100842"/>
    <d v="2025-12-01T00:00:00"/>
    <x v="426"/>
    <s v="Customer_0643"/>
    <s v="P2011"/>
    <s v="Sneakers"/>
    <x v="0"/>
    <x v="4"/>
    <n v="3"/>
    <n v="2499"/>
    <n v="7497"/>
    <n v="0.18"/>
    <n v="1349.46"/>
    <n v="6147.54"/>
    <n v="1635.25"/>
    <s v="Noida"/>
    <s v="Uttar Pradesh"/>
    <s v="North"/>
    <x v="0"/>
    <s v="Express"/>
    <n v="2025"/>
    <n v="12"/>
    <s v="December"/>
    <n v="0.26600000000000001"/>
    <n v="4798.08"/>
    <n v="0"/>
  </r>
  <r>
    <s v="ORD102860"/>
    <d v="2024-04-20T00:00:00"/>
    <x v="345"/>
    <s v="Customer_0639"/>
    <s v="P2008"/>
    <s v="Jeans"/>
    <x v="0"/>
    <x v="12"/>
    <n v="1"/>
    <n v="1799"/>
    <n v="1799"/>
    <n v="0.03"/>
    <n v="53.97"/>
    <n v="1745.03"/>
    <n v="542.70000000000005"/>
    <s v="Ahmedabad"/>
    <s v="Gujarat"/>
    <s v="West"/>
    <x v="1"/>
    <s v="Standard"/>
    <n v="2024"/>
    <n v="4"/>
    <s v="April"/>
    <n v="0.311"/>
    <n v="1691.06"/>
    <n v="0"/>
  </r>
  <r>
    <s v="ORD104841"/>
    <d v="2025-05-08T00:00:00"/>
    <x v="684"/>
    <s v="Customer_0691"/>
    <s v="P2012"/>
    <s v="Sandals"/>
    <x v="0"/>
    <x v="4"/>
    <n v="1"/>
    <n v="1299"/>
    <n v="1299"/>
    <n v="0.13"/>
    <n v="168.87"/>
    <n v="1130.1300000000001"/>
    <n v="317.57"/>
    <s v="Delhi"/>
    <s v="Delhi"/>
    <s v="North"/>
    <x v="4"/>
    <s v="Standard"/>
    <n v="2025"/>
    <n v="5"/>
    <s v="May"/>
    <n v="0.28100000000000003"/>
    <n v="961.26"/>
    <n v="0"/>
  </r>
  <r>
    <s v="ORD100634"/>
    <d v="2024-03-06T00:00:00"/>
    <x v="616"/>
    <s v="Customer_0616"/>
    <s v="P2015"/>
    <s v="Table Lamp"/>
    <x v="1"/>
    <x v="8"/>
    <n v="2"/>
    <n v="1299"/>
    <n v="2598"/>
    <n v="0.18"/>
    <n v="467.64"/>
    <n v="2130.36"/>
    <n v="396.25"/>
    <s v="Mumbai"/>
    <s v="Maharashtra"/>
    <s v="West"/>
    <x v="2"/>
    <s v="Express"/>
    <n v="2024"/>
    <n v="3"/>
    <s v="March"/>
    <n v="0.186"/>
    <n v="1662.72"/>
    <n v="0"/>
  </r>
  <r>
    <s v="ORD101027"/>
    <d v="2024-12-10T00:00:00"/>
    <x v="677"/>
    <s v="Customer_0575"/>
    <s v="P2012"/>
    <s v="Sandals"/>
    <x v="0"/>
    <x v="4"/>
    <n v="1"/>
    <n v="1299"/>
    <n v="1299"/>
    <n v="0.28000000000000003"/>
    <n v="363.72"/>
    <n v="935.28"/>
    <n v="220.73"/>
    <s v="Bengaluru"/>
    <s v="Karnataka"/>
    <s v="South"/>
    <x v="3"/>
    <s v="Standard"/>
    <n v="2024"/>
    <n v="12"/>
    <s v="December"/>
    <n v="0.23599999999999999"/>
    <n v="571.55999999999995"/>
    <n v="0"/>
  </r>
  <r>
    <s v="ORD101759"/>
    <d v="2024-10-10T00:00:00"/>
    <x v="366"/>
    <s v="Customer_0294"/>
    <s v="P2009"/>
    <s v="Kurti"/>
    <x v="0"/>
    <x v="0"/>
    <n v="2"/>
    <n v="1199"/>
    <n v="2398"/>
    <n v="0.13"/>
    <n v="311.74"/>
    <n v="2086.2600000000002"/>
    <n v="586.24"/>
    <s v="Jaipur"/>
    <s v="Rajasthan"/>
    <s v="North"/>
    <x v="3"/>
    <s v="Express"/>
    <n v="2024"/>
    <n v="10"/>
    <s v="October"/>
    <n v="0.28100000000000003"/>
    <n v="1774.52"/>
    <n v="0"/>
  </r>
  <r>
    <s v="ORD103101"/>
    <d v="2025-10-17T00:00:00"/>
    <x v="166"/>
    <s v="Customer_0289"/>
    <s v="P2013"/>
    <s v="Mixer Grinder"/>
    <x v="1"/>
    <x v="1"/>
    <n v="2"/>
    <n v="3499"/>
    <n v="6998"/>
    <n v="0.08"/>
    <n v="559.84"/>
    <n v="6438.16"/>
    <n v="1390.64"/>
    <s v="Gurugram"/>
    <s v="Haryana"/>
    <s v="North"/>
    <x v="1"/>
    <s v="Same Day"/>
    <n v="2025"/>
    <n v="10"/>
    <s v="October"/>
    <n v="0.216"/>
    <n v="5878.32"/>
    <n v="0"/>
  </r>
  <r>
    <s v="ORD103595"/>
    <d v="2024-11-28T00:00:00"/>
    <x v="76"/>
    <s v="Customer_0614"/>
    <s v="P2009"/>
    <s v="Kurti"/>
    <x v="0"/>
    <x v="0"/>
    <n v="2"/>
    <n v="1199"/>
    <n v="2398"/>
    <n v="0.03"/>
    <n v="71.94"/>
    <n v="2326.06"/>
    <n v="723.4"/>
    <s v="Chennai"/>
    <s v="Tamil Nadu"/>
    <s v="South"/>
    <x v="0"/>
    <s v="Standard"/>
    <n v="2024"/>
    <n v="11"/>
    <s v="November"/>
    <n v="0.311"/>
    <n v="2254.12"/>
    <n v="0"/>
  </r>
  <r>
    <s v="ORD103998"/>
    <d v="2024-10-10T00:00:00"/>
    <x v="331"/>
    <s v="Customer_0251"/>
    <s v="P2022"/>
    <s v="Yoga Mat"/>
    <x v="3"/>
    <x v="9"/>
    <n v="3"/>
    <n v="899"/>
    <n v="2697"/>
    <n v="0.13"/>
    <n v="350.61"/>
    <n v="2346.39"/>
    <n v="565.48"/>
    <s v="Ahmedabad"/>
    <s v="Gujarat"/>
    <s v="West"/>
    <x v="4"/>
    <s v="Standard"/>
    <n v="2024"/>
    <n v="10"/>
    <s v="October"/>
    <n v="0.24099999999999999"/>
    <n v="1995.78"/>
    <n v="0"/>
  </r>
  <r>
    <s v="ORD104016"/>
    <d v="2024-09-24T00:00:00"/>
    <x v="199"/>
    <s v="Customer_0553"/>
    <s v="P2013"/>
    <s v="Mixer Grinder"/>
    <x v="1"/>
    <x v="1"/>
    <n v="1"/>
    <n v="3499"/>
    <n v="3499"/>
    <n v="0.33"/>
    <n v="1154.67"/>
    <n v="2344.33"/>
    <n v="330.55"/>
    <s v="Delhi"/>
    <s v="Delhi"/>
    <s v="North"/>
    <x v="2"/>
    <s v="Standard"/>
    <n v="2024"/>
    <n v="9"/>
    <s v="September"/>
    <n v="0.14099999999999999"/>
    <n v="1189.6600000000001"/>
    <n v="0"/>
  </r>
  <r>
    <s v="ORD104869"/>
    <d v="2025-11-02T00:00:00"/>
    <x v="443"/>
    <s v="Customer_0683"/>
    <s v="P2010"/>
    <s v="Dress"/>
    <x v="0"/>
    <x v="0"/>
    <n v="2"/>
    <n v="1999"/>
    <n v="3998"/>
    <n v="0.08"/>
    <n v="319.83999999999997"/>
    <n v="3678.16"/>
    <n v="1088.74"/>
    <s v="Lucknow"/>
    <s v="Uttar Pradesh"/>
    <s v="North"/>
    <x v="0"/>
    <s v="Same Day"/>
    <n v="2025"/>
    <n v="11"/>
    <s v="November"/>
    <n v="0.29599999999999999"/>
    <n v="3358.32"/>
    <n v="0"/>
  </r>
  <r>
    <s v="ORD100138"/>
    <d v="2025-12-29T00:00:00"/>
    <x v="107"/>
    <s v="Customer_0154"/>
    <s v="P2008"/>
    <s v="Jeans"/>
    <x v="0"/>
    <x v="12"/>
    <n v="2"/>
    <n v="1799"/>
    <n v="3598"/>
    <n v="0.08"/>
    <n v="287.83999999999997"/>
    <n v="3310.16"/>
    <n v="979.81"/>
    <s v="Jaipur"/>
    <s v="Rajasthan"/>
    <s v="North"/>
    <x v="4"/>
    <s v="Express"/>
    <n v="2025"/>
    <n v="12"/>
    <s v="December"/>
    <n v="0.29599999999999999"/>
    <n v="3022.32"/>
    <n v="0"/>
  </r>
  <r>
    <s v="ORD100296"/>
    <d v="2025-10-29T00:00:00"/>
    <x v="402"/>
    <s v="Customer_0110"/>
    <s v="P2013"/>
    <s v="Mixer Grinder"/>
    <x v="1"/>
    <x v="1"/>
    <n v="2"/>
    <n v="3499"/>
    <n v="6998"/>
    <n v="0.08"/>
    <n v="559.84"/>
    <n v="6438.16"/>
    <n v="1390.64"/>
    <s v="Pune"/>
    <s v="Maharashtra"/>
    <s v="West"/>
    <x v="4"/>
    <s v="Standard"/>
    <n v="2025"/>
    <n v="10"/>
    <s v="October"/>
    <n v="0.216"/>
    <n v="5878.32"/>
    <n v="0"/>
  </r>
  <r>
    <s v="ORD101086"/>
    <d v="2024-11-01T00:00:00"/>
    <x v="748"/>
    <s v="Customer_0402"/>
    <s v="P2022"/>
    <s v="Yoga Mat"/>
    <x v="3"/>
    <x v="9"/>
    <n v="2"/>
    <n v="899"/>
    <n v="1798"/>
    <n v="0.28000000000000003"/>
    <n v="503.44"/>
    <n v="1294.56"/>
    <n v="253.73"/>
    <s v="Ahmedabad"/>
    <s v="Gujarat"/>
    <s v="West"/>
    <x v="1"/>
    <s v="Express"/>
    <n v="2024"/>
    <n v="11"/>
    <s v="November"/>
    <n v="0.19600000000000001"/>
    <n v="791.12"/>
    <n v="0"/>
  </r>
  <r>
    <s v="ORD102240"/>
    <d v="2024-07-11T00:00:00"/>
    <x v="384"/>
    <s v="Customer_0377"/>
    <s v="P2024"/>
    <s v="Cricket Bat"/>
    <x v="3"/>
    <x v="6"/>
    <n v="2"/>
    <n v="2499"/>
    <n v="4998"/>
    <n v="0.23"/>
    <n v="1149.54"/>
    <n v="3848.46"/>
    <n v="812.03"/>
    <s v="Lucknow"/>
    <s v="Uttar Pradesh"/>
    <s v="North"/>
    <x v="0"/>
    <s v="Standard"/>
    <n v="2024"/>
    <n v="7"/>
    <s v="July"/>
    <n v="0.21099999999999999"/>
    <n v="2698.92"/>
    <n v="0"/>
  </r>
  <r>
    <s v="ORD102681"/>
    <d v="2024-06-02T00:00:00"/>
    <x v="41"/>
    <s v="Customer_0334"/>
    <s v="P2001"/>
    <s v="Smartphone"/>
    <x v="2"/>
    <x v="7"/>
    <n v="1"/>
    <n v="24999"/>
    <n v="24999"/>
    <n v="0.18"/>
    <n v="4499.82"/>
    <n v="20499.18"/>
    <n v="2172.91"/>
    <s v="Bengaluru"/>
    <s v="Karnataka"/>
    <s v="South"/>
    <x v="4"/>
    <s v="Standard"/>
    <n v="2024"/>
    <n v="6"/>
    <s v="June"/>
    <n v="0.106"/>
    <n v="15999.36"/>
    <n v="0"/>
  </r>
  <r>
    <s v="ORD102718"/>
    <d v="2025-06-13T00:00:00"/>
    <x v="307"/>
    <s v="Customer_0244"/>
    <s v="P2005"/>
    <s v="Keyboard"/>
    <x v="2"/>
    <x v="3"/>
    <n v="1"/>
    <n v="1299"/>
    <n v="1299"/>
    <n v="0.18"/>
    <n v="233.82"/>
    <n v="1065.18"/>
    <n v="112.91"/>
    <s v="Chennai"/>
    <s v="Tamil Nadu"/>
    <s v="South"/>
    <x v="4"/>
    <s v="Standard"/>
    <n v="2025"/>
    <n v="6"/>
    <s v="June"/>
    <n v="0.106"/>
    <n v="831.36"/>
    <n v="0"/>
  </r>
  <r>
    <s v="ORD103158"/>
    <d v="2024-09-03T00:00:00"/>
    <x v="410"/>
    <s v="Customer_0051"/>
    <s v="P2017"/>
    <s v="Office Chair"/>
    <x v="1"/>
    <x v="5"/>
    <n v="1"/>
    <n v="5999"/>
    <n v="5999"/>
    <n v="0.13"/>
    <n v="779.87"/>
    <n v="5219.13"/>
    <n v="1049.05"/>
    <s v="Kolkata"/>
    <s v="West Bengal"/>
    <s v="East"/>
    <x v="0"/>
    <s v="Express"/>
    <n v="2024"/>
    <n v="9"/>
    <s v="September"/>
    <n v="0.20100000000000001"/>
    <n v="4439.26"/>
    <n v="0"/>
  </r>
  <r>
    <s v="ORD103734"/>
    <d v="2024-02-28T00:00:00"/>
    <x v="116"/>
    <s v="Customer_0158"/>
    <s v="P2005"/>
    <s v="Keyboard"/>
    <x v="2"/>
    <x v="3"/>
    <n v="3"/>
    <n v="1299"/>
    <n v="3897"/>
    <n v="0.23"/>
    <n v="896.31"/>
    <n v="3000.69"/>
    <n v="273.06"/>
    <s v="Lucknow"/>
    <s v="Uttar Pradesh"/>
    <s v="North"/>
    <x v="4"/>
    <s v="Same Day"/>
    <n v="2024"/>
    <n v="2"/>
    <s v="February"/>
    <n v="9.0999999999999998E-2"/>
    <n v="2104.38"/>
    <n v="0"/>
  </r>
  <r>
    <s v="ORD100638"/>
    <d v="2025-09-06T00:00:00"/>
    <x v="368"/>
    <s v="Customer_0609"/>
    <s v="P2025"/>
    <s v="Football"/>
    <x v="3"/>
    <x v="6"/>
    <n v="2"/>
    <n v="999"/>
    <n v="1998"/>
    <n v="0.18"/>
    <n v="359.64"/>
    <n v="1638.36"/>
    <n v="370.27"/>
    <s v="Noida"/>
    <s v="Uttar Pradesh"/>
    <s v="North"/>
    <x v="2"/>
    <s v="Standard"/>
    <n v="2025"/>
    <n v="9"/>
    <s v="September"/>
    <n v="0.22600000000000001"/>
    <n v="1278.72"/>
    <n v="0"/>
  </r>
  <r>
    <s v="ORD101646"/>
    <d v="2025-02-17T00:00:00"/>
    <x v="236"/>
    <s v="Customer_0443"/>
    <s v="P2013"/>
    <s v="Mixer Grinder"/>
    <x v="1"/>
    <x v="1"/>
    <n v="1"/>
    <n v="3499"/>
    <n v="3499"/>
    <n v="0.18"/>
    <n v="629.82000000000005"/>
    <n v="2869.18"/>
    <n v="533.66999999999996"/>
    <s v="Delhi"/>
    <s v="Delhi"/>
    <s v="North"/>
    <x v="4"/>
    <s v="Standard"/>
    <n v="2025"/>
    <n v="2"/>
    <s v="February"/>
    <n v="0.186"/>
    <n v="2239.36"/>
    <n v="0"/>
  </r>
  <r>
    <s v="ORD102760"/>
    <d v="2025-11-07T00:00:00"/>
    <x v="192"/>
    <s v="Customer_0764"/>
    <s v="P2015"/>
    <s v="Table Lamp"/>
    <x v="1"/>
    <x v="8"/>
    <n v="1"/>
    <n v="1299"/>
    <n v="1299"/>
    <n v="0.18"/>
    <n v="233.82"/>
    <n v="1065.18"/>
    <n v="198.12"/>
    <s v="Gurugram"/>
    <s v="Haryana"/>
    <s v="North"/>
    <x v="1"/>
    <s v="Express"/>
    <n v="2025"/>
    <n v="11"/>
    <s v="November"/>
    <n v="0.186"/>
    <n v="831.36"/>
    <n v="0"/>
  </r>
  <r>
    <s v="ORD102800"/>
    <d v="2024-11-23T00:00:00"/>
    <x v="52"/>
    <s v="Customer_0680"/>
    <s v="P2009"/>
    <s v="Kurti"/>
    <x v="0"/>
    <x v="0"/>
    <n v="3"/>
    <n v="1199"/>
    <n v="3597"/>
    <n v="0.08"/>
    <n v="287.76"/>
    <n v="3309.24"/>
    <n v="979.54"/>
    <s v="Jaipur"/>
    <s v="Rajasthan"/>
    <s v="North"/>
    <x v="4"/>
    <s v="Standard"/>
    <n v="2024"/>
    <n v="11"/>
    <s v="November"/>
    <n v="0.29599999999999999"/>
    <n v="3021.48"/>
    <n v="0"/>
  </r>
  <r>
    <s v="ORD103029"/>
    <d v="2025-11-28T00:00:00"/>
    <x v="421"/>
    <s v="Customer_0318"/>
    <s v="P2011"/>
    <s v="Sneakers"/>
    <x v="0"/>
    <x v="4"/>
    <n v="1"/>
    <n v="2499"/>
    <n v="2499"/>
    <n v="0.08"/>
    <n v="199.92"/>
    <n v="2299.08"/>
    <n v="680.53"/>
    <s v="Lucknow"/>
    <s v="Uttar Pradesh"/>
    <s v="North"/>
    <x v="1"/>
    <s v="Standard"/>
    <n v="2025"/>
    <n v="11"/>
    <s v="November"/>
    <n v="0.29599999999999999"/>
    <n v="2099.16"/>
    <n v="0"/>
  </r>
  <r>
    <s v="ORD103334"/>
    <d v="2024-05-23T00:00:00"/>
    <x v="515"/>
    <s v="Customer_0257"/>
    <s v="P2006"/>
    <s v="Power Bank"/>
    <x v="2"/>
    <x v="3"/>
    <n v="1"/>
    <n v="1499"/>
    <n v="1499"/>
    <n v="0.13"/>
    <n v="194.87"/>
    <n v="1304.1300000000001"/>
    <n v="157.80000000000001"/>
    <s v="Jaipur"/>
    <s v="Rajasthan"/>
    <s v="North"/>
    <x v="4"/>
    <s v="Express"/>
    <n v="2024"/>
    <n v="5"/>
    <s v="May"/>
    <n v="0.121"/>
    <n v="1109.26"/>
    <n v="0"/>
  </r>
  <r>
    <s v="ORD103454"/>
    <d v="2024-01-27T00:00:00"/>
    <x v="98"/>
    <s v="Customer_0211"/>
    <s v="P2020"/>
    <s v="Shampoo"/>
    <x v="4"/>
    <x v="10"/>
    <n v="1"/>
    <n v="599"/>
    <n v="599"/>
    <n v="0.08"/>
    <n v="47.92"/>
    <n v="551.08000000000004"/>
    <n v="196.18"/>
    <s v="Chennai"/>
    <s v="Tamil Nadu"/>
    <s v="South"/>
    <x v="0"/>
    <s v="Same Day"/>
    <n v="2024"/>
    <n v="1"/>
    <s v="January"/>
    <n v="0.35599999999999998"/>
    <n v="503.16"/>
    <n v="0"/>
  </r>
  <r>
    <s v="ORD104220"/>
    <d v="2025-11-02T00:00:00"/>
    <x v="708"/>
    <s v="Customer_0269"/>
    <s v="P2016"/>
    <s v="Bedsheet Set"/>
    <x v="1"/>
    <x v="8"/>
    <n v="4"/>
    <n v="999"/>
    <n v="3996"/>
    <n v="0.13"/>
    <n v="519.48"/>
    <n v="3476.52"/>
    <n v="698.78"/>
    <s v="Noida"/>
    <s v="Uttar Pradesh"/>
    <s v="North"/>
    <x v="2"/>
    <s v="Same Day"/>
    <n v="2025"/>
    <n v="11"/>
    <s v="November"/>
    <n v="0.20100000000000001"/>
    <n v="2957.04"/>
    <n v="0"/>
  </r>
  <r>
    <s v="ORD102244"/>
    <d v="2025-05-24T00:00:00"/>
    <x v="611"/>
    <s v="Customer_0076"/>
    <s v="P2023"/>
    <s v="Dumbbells"/>
    <x v="3"/>
    <x v="9"/>
    <n v="1"/>
    <n v="1599"/>
    <n v="1599"/>
    <n v="0.13"/>
    <n v="207.87"/>
    <n v="1391.13"/>
    <n v="335.26"/>
    <s v="Bengaluru"/>
    <s v="Karnataka"/>
    <s v="South"/>
    <x v="4"/>
    <s v="Standard"/>
    <n v="2025"/>
    <n v="5"/>
    <s v="May"/>
    <n v="0.24099999999999999"/>
    <n v="1183.26"/>
    <n v="0"/>
  </r>
  <r>
    <s v="ORD102660"/>
    <d v="2024-10-29T00:00:00"/>
    <x v="604"/>
    <s v="Customer_0072"/>
    <s v="P2017"/>
    <s v="Office Chair"/>
    <x v="1"/>
    <x v="5"/>
    <n v="3"/>
    <n v="5999"/>
    <n v="17997"/>
    <n v="0.08"/>
    <n v="1439.76"/>
    <n v="16557.240000000002"/>
    <n v="3576.36"/>
    <s v="Delhi"/>
    <s v="Delhi"/>
    <s v="North"/>
    <x v="3"/>
    <s v="Standard"/>
    <n v="2024"/>
    <n v="10"/>
    <s v="October"/>
    <n v="0.216"/>
    <n v="15117.48"/>
    <n v="0"/>
  </r>
  <r>
    <s v="ORD100396"/>
    <d v="2024-09-22T00:00:00"/>
    <x v="435"/>
    <s v="Customer_0442"/>
    <s v="P2006"/>
    <s v="Power Bank"/>
    <x v="2"/>
    <x v="3"/>
    <n v="1"/>
    <n v="1499"/>
    <n v="1499"/>
    <n v="0.08"/>
    <n v="119.92"/>
    <n v="1379.08"/>
    <n v="187.55"/>
    <s v="Gurugram"/>
    <s v="Haryana"/>
    <s v="North"/>
    <x v="4"/>
    <s v="Standard"/>
    <n v="2024"/>
    <n v="9"/>
    <s v="September"/>
    <n v="0.13600000000000001"/>
    <n v="1259.1600000000001"/>
    <n v="0"/>
  </r>
  <r>
    <s v="ORD100714"/>
    <d v="2025-03-04T00:00:00"/>
    <x v="424"/>
    <s v="Customer_0768"/>
    <s v="P2001"/>
    <s v="Smartphone"/>
    <x v="2"/>
    <x v="7"/>
    <n v="1"/>
    <n v="24999"/>
    <n v="24999"/>
    <n v="0.13"/>
    <n v="3249.87"/>
    <n v="21749.13"/>
    <n v="2631.64"/>
    <s v="Chennai"/>
    <s v="Tamil Nadu"/>
    <s v="South"/>
    <x v="4"/>
    <s v="Express"/>
    <n v="2025"/>
    <n v="3"/>
    <s v="March"/>
    <n v="0.121"/>
    <n v="18499.259999999998"/>
    <n v="0"/>
  </r>
  <r>
    <s v="ORD101270"/>
    <d v="2025-02-18T00:00:00"/>
    <x v="205"/>
    <s v="Customer_0761"/>
    <s v="P2012"/>
    <s v="Sandals"/>
    <x v="0"/>
    <x v="4"/>
    <n v="1"/>
    <n v="1299"/>
    <n v="1299"/>
    <n v="0.18"/>
    <n v="233.82"/>
    <n v="1065.18"/>
    <n v="283.33999999999997"/>
    <s v="Jaipur"/>
    <s v="Rajasthan"/>
    <s v="North"/>
    <x v="3"/>
    <s v="Standard"/>
    <n v="2025"/>
    <n v="2"/>
    <s v="February"/>
    <n v="0.26600000000000001"/>
    <n v="831.36"/>
    <n v="0"/>
  </r>
  <r>
    <s v="ORD101346"/>
    <d v="2025-02-01T00:00:00"/>
    <x v="388"/>
    <s v="Customer_0536"/>
    <s v="P2014"/>
    <s v="Cookware Set"/>
    <x v="1"/>
    <x v="1"/>
    <n v="1"/>
    <n v="2999"/>
    <n v="2999"/>
    <n v="0.18"/>
    <n v="539.82000000000005"/>
    <n v="2459.1799999999998"/>
    <n v="457.41"/>
    <s v="Delhi"/>
    <s v="Delhi"/>
    <s v="North"/>
    <x v="4"/>
    <s v="Standard"/>
    <n v="2025"/>
    <n v="2"/>
    <s v="February"/>
    <n v="0.186"/>
    <n v="1919.36"/>
    <n v="0"/>
  </r>
  <r>
    <s v="ORD101405"/>
    <d v="2024-02-06T00:00:00"/>
    <x v="198"/>
    <s v="Customer_0581"/>
    <s v="P2017"/>
    <s v="Office Chair"/>
    <x v="1"/>
    <x v="5"/>
    <n v="2"/>
    <n v="5999"/>
    <n v="11998"/>
    <n v="0.03"/>
    <n v="359.94"/>
    <n v="11638.06"/>
    <n v="2688.39"/>
    <s v="Hyderabad"/>
    <s v="Telangana"/>
    <s v="South"/>
    <x v="4"/>
    <s v="Standard"/>
    <n v="2024"/>
    <n v="2"/>
    <s v="February"/>
    <n v="0.23100000000000001"/>
    <n v="11278.12"/>
    <n v="0"/>
  </r>
  <r>
    <s v="ORD101496"/>
    <d v="2025-08-20T00:00:00"/>
    <x v="779"/>
    <s v="Customer_0712"/>
    <s v="P2019"/>
    <s v="Sunscreen"/>
    <x v="4"/>
    <x v="11"/>
    <n v="2"/>
    <n v="699"/>
    <n v="1398"/>
    <n v="0.13"/>
    <n v="181.74"/>
    <n v="1216.26"/>
    <n v="414.74"/>
    <s v="Kolkata"/>
    <s v="West Bengal"/>
    <s v="East"/>
    <x v="3"/>
    <s v="Standard"/>
    <n v="2025"/>
    <n v="8"/>
    <s v="August"/>
    <n v="0.34100000000000003"/>
    <n v="1034.52"/>
    <n v="0"/>
  </r>
  <r>
    <s v="ORD102151"/>
    <d v="2025-12-26T00:00:00"/>
    <x v="236"/>
    <s v="Customer_0443"/>
    <s v="P2014"/>
    <s v="Cookware Set"/>
    <x v="1"/>
    <x v="1"/>
    <n v="1"/>
    <n v="2999"/>
    <n v="2999"/>
    <n v="0.03"/>
    <n v="89.97"/>
    <n v="2909.03"/>
    <n v="671.99"/>
    <s v="Pune"/>
    <s v="Maharashtra"/>
    <s v="West"/>
    <x v="3"/>
    <s v="Same Day"/>
    <n v="2025"/>
    <n v="12"/>
    <s v="December"/>
    <n v="0.23100000000000001"/>
    <n v="2819.06"/>
    <n v="0"/>
  </r>
  <r>
    <s v="ORD102823"/>
    <d v="2025-08-08T00:00:00"/>
    <x v="47"/>
    <s v="Customer_0413"/>
    <s v="P2020"/>
    <s v="Shampoo"/>
    <x v="4"/>
    <x v="10"/>
    <n v="2"/>
    <n v="599"/>
    <n v="1198"/>
    <n v="0.18"/>
    <n v="215.64"/>
    <n v="982.36"/>
    <n v="320.25"/>
    <s v="Delhi"/>
    <s v="Delhi"/>
    <s v="North"/>
    <x v="1"/>
    <s v="Standard"/>
    <n v="2025"/>
    <n v="8"/>
    <s v="August"/>
    <n v="0.32600000000000001"/>
    <n v="766.72"/>
    <n v="0"/>
  </r>
  <r>
    <s v="ORD103232"/>
    <d v="2024-07-13T00:00:00"/>
    <x v="588"/>
    <s v="Customer_0280"/>
    <s v="P2020"/>
    <s v="Shampoo"/>
    <x v="4"/>
    <x v="10"/>
    <n v="1"/>
    <n v="599"/>
    <n v="599"/>
    <n v="0.23"/>
    <n v="137.77000000000001"/>
    <n v="461.23"/>
    <n v="143.44"/>
    <s v="Mumbai"/>
    <s v="Maharashtra"/>
    <s v="West"/>
    <x v="1"/>
    <s v="Standard"/>
    <n v="2024"/>
    <n v="7"/>
    <s v="July"/>
    <n v="0.311"/>
    <n v="323.45999999999998"/>
    <n v="0"/>
  </r>
  <r>
    <s v="ORD103511"/>
    <d v="2024-12-17T00:00:00"/>
    <x v="782"/>
    <s v="Customer_0482"/>
    <s v="P2021"/>
    <s v="Perfume"/>
    <x v="4"/>
    <x v="13"/>
    <n v="3"/>
    <n v="1499"/>
    <n v="4497"/>
    <n v="0.13"/>
    <n v="584.61"/>
    <n v="3912.39"/>
    <n v="1334.12"/>
    <s v="Ahmedabad"/>
    <s v="Gujarat"/>
    <s v="West"/>
    <x v="1"/>
    <s v="Standard"/>
    <n v="2024"/>
    <n v="12"/>
    <s v="December"/>
    <n v="0.34100000000000003"/>
    <n v="3327.78"/>
    <n v="0"/>
  </r>
  <r>
    <s v="ORD103746"/>
    <d v="2025-12-31T00:00:00"/>
    <x v="625"/>
    <s v="Customer_0516"/>
    <s v="P2011"/>
    <s v="Sneakers"/>
    <x v="0"/>
    <x v="4"/>
    <n v="1"/>
    <n v="2499"/>
    <n v="2499"/>
    <n v="0.08"/>
    <n v="199.92"/>
    <n v="2299.08"/>
    <n v="680.53"/>
    <s v="Jaipur"/>
    <s v="Rajasthan"/>
    <s v="North"/>
    <x v="1"/>
    <s v="Standard"/>
    <n v="2025"/>
    <n v="12"/>
    <s v="December"/>
    <n v="0.29599999999999999"/>
    <n v="2099.16"/>
    <n v="0"/>
  </r>
  <r>
    <s v="ORD104696"/>
    <d v="2024-08-15T00:00:00"/>
    <x v="622"/>
    <s v="Customer_0627"/>
    <s v="P2004"/>
    <s v="Wireless Mouse"/>
    <x v="2"/>
    <x v="3"/>
    <n v="1"/>
    <n v="899"/>
    <n v="899"/>
    <n v="0.13"/>
    <n v="116.87"/>
    <n v="782.13"/>
    <n v="94.64"/>
    <s v="Pune"/>
    <s v="Maharashtra"/>
    <s v="West"/>
    <x v="1"/>
    <s v="Express"/>
    <n v="2024"/>
    <n v="8"/>
    <s v="August"/>
    <n v="0.121"/>
    <n v="665.26"/>
    <n v="0"/>
  </r>
  <r>
    <s v="ORD102617"/>
    <d v="2025-12-03T00:00:00"/>
    <x v="316"/>
    <s v="Customer_0387"/>
    <s v="P2005"/>
    <s v="Keyboard"/>
    <x v="2"/>
    <x v="3"/>
    <n v="2"/>
    <n v="1299"/>
    <n v="2598"/>
    <n v="0.23"/>
    <n v="597.54"/>
    <n v="2000.46"/>
    <n v="182.04"/>
    <s v="Noida"/>
    <s v="Uttar Pradesh"/>
    <s v="North"/>
    <x v="1"/>
    <s v="Standard"/>
    <n v="2025"/>
    <n v="12"/>
    <s v="December"/>
    <n v="9.0999999999999998E-2"/>
    <n v="1402.92"/>
    <n v="0"/>
  </r>
  <r>
    <s v="ORD103768"/>
    <d v="2025-07-01T00:00:00"/>
    <x v="53"/>
    <s v="Customer_0084"/>
    <s v="P2002"/>
    <s v="Wireless Earbuds"/>
    <x v="2"/>
    <x v="7"/>
    <n v="2"/>
    <n v="2999"/>
    <n v="5998"/>
    <n v="0.33"/>
    <n v="1979.34"/>
    <n v="4018.66"/>
    <n v="245.14"/>
    <s v="Pune"/>
    <s v="Maharashtra"/>
    <s v="West"/>
    <x v="1"/>
    <s v="Standard"/>
    <n v="2025"/>
    <n v="7"/>
    <s v="July"/>
    <n v="6.0999999999999999E-2"/>
    <n v="2039.32"/>
    <n v="0"/>
  </r>
  <r>
    <s v="ORD103896"/>
    <d v="2025-10-15T00:00:00"/>
    <x v="528"/>
    <s v="Customer_0711"/>
    <s v="P2009"/>
    <s v="Kurti"/>
    <x v="0"/>
    <x v="0"/>
    <n v="1"/>
    <n v="1199"/>
    <n v="1199"/>
    <n v="0.28000000000000003"/>
    <n v="335.72"/>
    <n v="863.28"/>
    <n v="203.73"/>
    <s v="Jaipur"/>
    <s v="Rajasthan"/>
    <s v="North"/>
    <x v="4"/>
    <s v="Standard"/>
    <n v="2025"/>
    <n v="10"/>
    <s v="October"/>
    <n v="0.23599999999999999"/>
    <n v="527.55999999999995"/>
    <n v="0"/>
  </r>
  <r>
    <s v="ORD104627"/>
    <d v="2025-05-02T00:00:00"/>
    <x v="40"/>
    <s v="Customer_0751"/>
    <s v="P2012"/>
    <s v="Sandals"/>
    <x v="0"/>
    <x v="4"/>
    <n v="2"/>
    <n v="1299"/>
    <n v="2598"/>
    <n v="0.28000000000000003"/>
    <n v="727.44"/>
    <n v="1870.56"/>
    <n v="441.45"/>
    <s v="Delhi"/>
    <s v="Delhi"/>
    <s v="North"/>
    <x v="1"/>
    <s v="Same Day"/>
    <n v="2025"/>
    <n v="5"/>
    <s v="May"/>
    <n v="0.23599999999999999"/>
    <n v="1143.1199999999999"/>
    <n v="0"/>
  </r>
  <r>
    <s v="ORD104630"/>
    <d v="2025-11-18T00:00:00"/>
    <x v="650"/>
    <s v="Customer_0354"/>
    <s v="P2005"/>
    <s v="Keyboard"/>
    <x v="2"/>
    <x v="3"/>
    <n v="1"/>
    <n v="1299"/>
    <n v="1299"/>
    <n v="0.18"/>
    <n v="233.82"/>
    <n v="1065.18"/>
    <n v="112.91"/>
    <s v="Kolkata"/>
    <s v="West Bengal"/>
    <s v="East"/>
    <x v="1"/>
    <s v="Standard"/>
    <n v="2025"/>
    <n v="11"/>
    <s v="November"/>
    <n v="0.106"/>
    <n v="831.36"/>
    <n v="0"/>
  </r>
  <r>
    <s v="ORD100324"/>
    <d v="2025-01-02T00:00:00"/>
    <x v="687"/>
    <s v="Customer_0116"/>
    <s v="P2016"/>
    <s v="Bedsheet Set"/>
    <x v="1"/>
    <x v="8"/>
    <n v="1"/>
    <n v="999"/>
    <n v="999"/>
    <n v="0.33"/>
    <n v="329.67"/>
    <n v="669.33"/>
    <n v="94.38"/>
    <s v="Noida"/>
    <s v="Uttar Pradesh"/>
    <s v="North"/>
    <x v="2"/>
    <s v="Same Day"/>
    <n v="2025"/>
    <n v="1"/>
    <s v="January"/>
    <n v="0.14099999999999999"/>
    <n v="339.66"/>
    <n v="0"/>
  </r>
  <r>
    <s v="ORD100335"/>
    <d v="2025-06-03T00:00:00"/>
    <x v="456"/>
    <s v="Customer_0727"/>
    <s v="P2006"/>
    <s v="Power Bank"/>
    <x v="2"/>
    <x v="3"/>
    <n v="1"/>
    <n v="1499"/>
    <n v="1499"/>
    <n v="0.13"/>
    <n v="194.87"/>
    <n v="1304.1300000000001"/>
    <n v="157.80000000000001"/>
    <s v="Kolkata"/>
    <s v="West Bengal"/>
    <s v="East"/>
    <x v="3"/>
    <s v="Standard"/>
    <n v="2025"/>
    <n v="6"/>
    <s v="June"/>
    <n v="0.121"/>
    <n v="1109.26"/>
    <n v="0"/>
  </r>
  <r>
    <s v="ORD104128"/>
    <d v="2024-11-03T00:00:00"/>
    <x v="720"/>
    <s v="Customer_0102"/>
    <s v="P2018"/>
    <s v="Face Wash"/>
    <x v="4"/>
    <x v="11"/>
    <n v="1"/>
    <n v="399"/>
    <n v="399"/>
    <n v="0.13"/>
    <n v="51.87"/>
    <n v="347.13"/>
    <n v="118.37"/>
    <s v="Bengaluru"/>
    <s v="Karnataka"/>
    <s v="South"/>
    <x v="1"/>
    <s v="Express"/>
    <n v="2024"/>
    <n v="11"/>
    <s v="November"/>
    <n v="0.34100000000000003"/>
    <n v="295.26"/>
    <n v="0"/>
  </r>
  <r>
    <s v="ORD104894"/>
    <d v="2024-06-23T00:00:00"/>
    <x v="417"/>
    <s v="Customer_0364"/>
    <s v="P2010"/>
    <s v="Dress"/>
    <x v="0"/>
    <x v="0"/>
    <n v="1"/>
    <n v="1999"/>
    <n v="1999"/>
    <n v="0.23"/>
    <n v="459.77"/>
    <n v="1539.23"/>
    <n v="386.35"/>
    <s v="Gurugram"/>
    <s v="Haryana"/>
    <s v="North"/>
    <x v="3"/>
    <s v="Standard"/>
    <n v="2024"/>
    <n v="6"/>
    <s v="June"/>
    <n v="0.251"/>
    <n v="1079.46"/>
    <n v="0"/>
  </r>
  <r>
    <s v="ORD101887"/>
    <d v="2025-11-04T00:00:00"/>
    <x v="468"/>
    <s v="Customer_0380"/>
    <s v="P2002"/>
    <s v="Wireless Earbuds"/>
    <x v="2"/>
    <x v="7"/>
    <n v="5"/>
    <n v="2999"/>
    <n v="14995"/>
    <n v="0.28000000000000003"/>
    <n v="4198.6000000000004"/>
    <n v="10796.4"/>
    <n v="820.53"/>
    <s v="Bengaluru"/>
    <s v="Karnataka"/>
    <s v="South"/>
    <x v="0"/>
    <s v="Standard"/>
    <n v="2025"/>
    <n v="11"/>
    <s v="November"/>
    <n v="7.5999999999999998E-2"/>
    <n v="6597.8"/>
    <n v="0"/>
  </r>
  <r>
    <s v="ORD102180"/>
    <d v="2025-07-25T00:00:00"/>
    <x v="394"/>
    <s v="Customer_0425"/>
    <s v="P2011"/>
    <s v="Sneakers"/>
    <x v="0"/>
    <x v="4"/>
    <n v="2"/>
    <n v="2499"/>
    <n v="4998"/>
    <n v="0.28000000000000003"/>
    <n v="1399.44"/>
    <n v="3598.56"/>
    <n v="849.26"/>
    <s v="Jaipur"/>
    <s v="Rajasthan"/>
    <s v="North"/>
    <x v="1"/>
    <s v="Standard"/>
    <n v="2025"/>
    <n v="7"/>
    <s v="July"/>
    <n v="0.23599999999999999"/>
    <n v="2199.12"/>
    <n v="0"/>
  </r>
  <r>
    <s v="ORD102268"/>
    <d v="2024-07-04T00:00:00"/>
    <x v="139"/>
    <s v="Customer_0622"/>
    <s v="P2017"/>
    <s v="Office Chair"/>
    <x v="1"/>
    <x v="5"/>
    <n v="1"/>
    <n v="5999"/>
    <n v="5999"/>
    <n v="0.18"/>
    <n v="1079.82"/>
    <n v="4919.18"/>
    <n v="914.97"/>
    <s v="Pune"/>
    <s v="Maharashtra"/>
    <s v="West"/>
    <x v="2"/>
    <s v="Standard"/>
    <n v="2024"/>
    <n v="7"/>
    <s v="July"/>
    <n v="0.186"/>
    <n v="3839.36"/>
    <n v="0"/>
  </r>
  <r>
    <s v="ORD103571"/>
    <d v="2024-10-27T00:00:00"/>
    <x v="457"/>
    <s v="Customer_0773"/>
    <s v="P2007"/>
    <s v="T-Shirt"/>
    <x v="0"/>
    <x v="12"/>
    <n v="1"/>
    <n v="799"/>
    <n v="799"/>
    <n v="0.03"/>
    <n v="23.97"/>
    <n v="775.03"/>
    <n v="241.03"/>
    <s v="Bengaluru"/>
    <s v="Karnataka"/>
    <s v="South"/>
    <x v="4"/>
    <s v="Same Day"/>
    <n v="2024"/>
    <n v="10"/>
    <s v="October"/>
    <n v="0.311"/>
    <n v="751.06"/>
    <n v="0"/>
  </r>
  <r>
    <s v="ORD103647"/>
    <d v="2024-04-09T00:00:00"/>
    <x v="204"/>
    <s v="Customer_0287"/>
    <s v="P2009"/>
    <s v="Kurti"/>
    <x v="0"/>
    <x v="0"/>
    <n v="1"/>
    <n v="1199"/>
    <n v="1199"/>
    <n v="0.08"/>
    <n v="95.92"/>
    <n v="1103.08"/>
    <n v="326.51"/>
    <s v="Lucknow"/>
    <s v="Uttar Pradesh"/>
    <s v="North"/>
    <x v="4"/>
    <s v="Express"/>
    <n v="2024"/>
    <n v="4"/>
    <s v="April"/>
    <n v="0.29599999999999999"/>
    <n v="1007.16"/>
    <n v="0"/>
  </r>
  <r>
    <s v="ORD103726"/>
    <d v="2025-04-27T00:00:00"/>
    <x v="450"/>
    <s v="Customer_0647"/>
    <s v="P2019"/>
    <s v="Sunscreen"/>
    <x v="4"/>
    <x v="11"/>
    <n v="2"/>
    <n v="699"/>
    <n v="1398"/>
    <n v="0.08"/>
    <n v="111.84"/>
    <n v="1286.1600000000001"/>
    <n v="457.87"/>
    <s v="Bengaluru"/>
    <s v="Karnataka"/>
    <s v="South"/>
    <x v="2"/>
    <s v="Standard"/>
    <n v="2025"/>
    <n v="4"/>
    <s v="April"/>
    <n v="0.35599999999999998"/>
    <n v="1174.32"/>
    <n v="0"/>
  </r>
  <r>
    <s v="ORD103744"/>
    <d v="2024-05-11T00:00:00"/>
    <x v="481"/>
    <s v="Customer_0486"/>
    <s v="P2005"/>
    <s v="Keyboard"/>
    <x v="2"/>
    <x v="3"/>
    <n v="2"/>
    <n v="1299"/>
    <n v="2598"/>
    <n v="0.03"/>
    <n v="77.94"/>
    <n v="2520.06"/>
    <n v="380.53"/>
    <s v="Jaipur"/>
    <s v="Rajasthan"/>
    <s v="North"/>
    <x v="2"/>
    <s v="Express"/>
    <n v="2024"/>
    <n v="5"/>
    <s v="May"/>
    <n v="0.151"/>
    <n v="2442.12"/>
    <n v="0"/>
  </r>
  <r>
    <s v="ORD104231"/>
    <d v="2024-09-21T00:00:00"/>
    <x v="504"/>
    <s v="Customer_0759"/>
    <s v="P2005"/>
    <s v="Keyboard"/>
    <x v="2"/>
    <x v="3"/>
    <n v="1"/>
    <n v="1299"/>
    <n v="1299"/>
    <n v="0.23"/>
    <n v="298.77"/>
    <n v="1000.23"/>
    <n v="91.02"/>
    <s v="Kolkata"/>
    <s v="West Bengal"/>
    <s v="East"/>
    <x v="3"/>
    <s v="Same Day"/>
    <n v="2024"/>
    <n v="9"/>
    <s v="September"/>
    <n v="9.0999999999999998E-2"/>
    <n v="701.46"/>
    <n v="0"/>
  </r>
  <r>
    <s v="ORD104424"/>
    <d v="2025-07-26T00:00:00"/>
    <x v="653"/>
    <s v="Customer_0264"/>
    <s v="P2005"/>
    <s v="Keyboard"/>
    <x v="2"/>
    <x v="3"/>
    <n v="2"/>
    <n v="1299"/>
    <n v="2598"/>
    <n v="0.13"/>
    <n v="337.74"/>
    <n v="2260.2600000000002"/>
    <n v="273.49"/>
    <s v="Kolkata"/>
    <s v="West Bengal"/>
    <s v="East"/>
    <x v="1"/>
    <s v="Express"/>
    <n v="2025"/>
    <n v="7"/>
    <s v="July"/>
    <n v="0.121"/>
    <n v="1922.52"/>
    <n v="0"/>
  </r>
  <r>
    <s v="ORD104777"/>
    <d v="2024-07-06T00:00:00"/>
    <x v="494"/>
    <s v="Customer_0370"/>
    <s v="P2010"/>
    <s v="Dress"/>
    <x v="0"/>
    <x v="0"/>
    <n v="3"/>
    <n v="1999"/>
    <n v="5997"/>
    <n v="0.08"/>
    <n v="479.76"/>
    <n v="5517.24"/>
    <n v="1633.1"/>
    <s v="Mumbai"/>
    <s v="Maharashtra"/>
    <s v="West"/>
    <x v="2"/>
    <s v="Express"/>
    <n v="2024"/>
    <n v="7"/>
    <s v="July"/>
    <n v="0.29599999999999999"/>
    <n v="5037.4799999999996"/>
    <n v="0"/>
  </r>
  <r>
    <s v="ORD104842"/>
    <d v="2025-11-27T00:00:00"/>
    <x v="117"/>
    <s v="Customer_0112"/>
    <s v="P2007"/>
    <s v="T-Shirt"/>
    <x v="0"/>
    <x v="12"/>
    <n v="2"/>
    <n v="799"/>
    <n v="1598"/>
    <n v="0.08"/>
    <n v="127.84"/>
    <n v="1470.16"/>
    <n v="435.17"/>
    <s v="Mumbai"/>
    <s v="Maharashtra"/>
    <s v="West"/>
    <x v="1"/>
    <s v="Standard"/>
    <n v="2025"/>
    <n v="11"/>
    <s v="November"/>
    <n v="0.29599999999999999"/>
    <n v="1342.32"/>
    <n v="0"/>
  </r>
  <r>
    <s v="ORD100199"/>
    <d v="2024-12-09T00:00:00"/>
    <x v="611"/>
    <s v="Customer_0076"/>
    <s v="P2016"/>
    <s v="Bedsheet Set"/>
    <x v="1"/>
    <x v="8"/>
    <n v="1"/>
    <n v="999"/>
    <n v="999"/>
    <n v="0.08"/>
    <n v="79.92"/>
    <n v="919.08"/>
    <n v="198.52"/>
    <s v="Lucknow"/>
    <s v="Uttar Pradesh"/>
    <s v="North"/>
    <x v="1"/>
    <s v="Express"/>
    <n v="2024"/>
    <n v="12"/>
    <s v="December"/>
    <n v="0.216"/>
    <n v="839.16"/>
    <n v="0"/>
  </r>
  <r>
    <s v="ORD100828"/>
    <d v="2025-11-01T00:00:00"/>
    <x v="463"/>
    <s v="Customer_0663"/>
    <s v="P2019"/>
    <s v="Sunscreen"/>
    <x v="4"/>
    <x v="11"/>
    <n v="1"/>
    <n v="699"/>
    <n v="699"/>
    <n v="0.03"/>
    <n v="20.97"/>
    <n v="678.03"/>
    <n v="251.55"/>
    <s v="Delhi"/>
    <s v="Delhi"/>
    <s v="North"/>
    <x v="1"/>
    <s v="Standard"/>
    <n v="2025"/>
    <n v="11"/>
    <s v="November"/>
    <n v="0.371"/>
    <n v="657.06"/>
    <n v="0"/>
  </r>
  <r>
    <s v="ORD101435"/>
    <d v="2024-04-01T00:00:00"/>
    <x v="562"/>
    <s v="Customer_0408"/>
    <s v="P2013"/>
    <s v="Mixer Grinder"/>
    <x v="1"/>
    <x v="1"/>
    <n v="1"/>
    <n v="3499"/>
    <n v="3499"/>
    <n v="0.13"/>
    <n v="454.87"/>
    <n v="3044.13"/>
    <n v="611.87"/>
    <s v="Ahmedabad"/>
    <s v="Gujarat"/>
    <s v="West"/>
    <x v="4"/>
    <s v="Express"/>
    <n v="2024"/>
    <n v="4"/>
    <s v="April"/>
    <n v="0.20100000000000001"/>
    <n v="2589.2600000000002"/>
    <n v="0"/>
  </r>
  <r>
    <s v="ORD101943"/>
    <d v="2024-08-15T00:00:00"/>
    <x v="470"/>
    <s v="Customer_0604"/>
    <s v="P2016"/>
    <s v="Bedsheet Set"/>
    <x v="1"/>
    <x v="8"/>
    <n v="3"/>
    <n v="999"/>
    <n v="2997"/>
    <n v="0.08"/>
    <n v="239.76"/>
    <n v="2757.24"/>
    <n v="595.55999999999995"/>
    <s v="Pune"/>
    <s v="Maharashtra"/>
    <s v="West"/>
    <x v="2"/>
    <s v="Standard"/>
    <n v="2024"/>
    <n v="8"/>
    <s v="August"/>
    <n v="0.216"/>
    <n v="2517.48"/>
    <n v="0"/>
  </r>
  <r>
    <s v="ORD102024"/>
    <d v="2024-12-29T00:00:00"/>
    <x v="663"/>
    <s v="Customer_0068"/>
    <s v="P2011"/>
    <s v="Sneakers"/>
    <x v="0"/>
    <x v="4"/>
    <n v="2"/>
    <n v="2499"/>
    <n v="4998"/>
    <n v="0.23"/>
    <n v="1149.54"/>
    <n v="3848.46"/>
    <n v="965.96"/>
    <s v="Ahmedabad"/>
    <s v="Gujarat"/>
    <s v="West"/>
    <x v="4"/>
    <s v="Same Day"/>
    <n v="2024"/>
    <n v="12"/>
    <s v="December"/>
    <n v="0.251"/>
    <n v="2698.92"/>
    <n v="0"/>
  </r>
  <r>
    <s v="ORD102877"/>
    <d v="2024-08-16T00:00:00"/>
    <x v="764"/>
    <s v="Customer_0576"/>
    <s v="P2016"/>
    <s v="Bedsheet Set"/>
    <x v="1"/>
    <x v="8"/>
    <n v="3"/>
    <n v="999"/>
    <n v="2997"/>
    <n v="0.08"/>
    <n v="239.76"/>
    <n v="2757.24"/>
    <n v="595.55999999999995"/>
    <s v="Chennai"/>
    <s v="Tamil Nadu"/>
    <s v="South"/>
    <x v="1"/>
    <s v="Standard"/>
    <n v="2024"/>
    <n v="8"/>
    <s v="August"/>
    <n v="0.216"/>
    <n v="2517.48"/>
    <n v="0"/>
  </r>
  <r>
    <s v="ORD104091"/>
    <d v="2024-11-10T00:00:00"/>
    <x v="224"/>
    <s v="Customer_0325"/>
    <s v="P2002"/>
    <s v="Wireless Earbuds"/>
    <x v="2"/>
    <x v="7"/>
    <n v="4"/>
    <n v="2999"/>
    <n v="11996"/>
    <n v="0.23"/>
    <n v="2759.08"/>
    <n v="9236.92"/>
    <n v="840.56"/>
    <s v="Gurugram"/>
    <s v="Haryana"/>
    <s v="North"/>
    <x v="3"/>
    <s v="Standard"/>
    <n v="2024"/>
    <n v="11"/>
    <s v="November"/>
    <n v="9.0999999999999998E-2"/>
    <n v="6477.84"/>
    <n v="0"/>
  </r>
  <r>
    <s v="ORD104915"/>
    <d v="2025-03-06T00:00:00"/>
    <x v="668"/>
    <s v="Customer_0379"/>
    <s v="P2015"/>
    <s v="Table Lamp"/>
    <x v="1"/>
    <x v="8"/>
    <n v="2"/>
    <n v="1299"/>
    <n v="2598"/>
    <n v="0.08"/>
    <n v="207.84"/>
    <n v="2390.16"/>
    <n v="516.27"/>
    <s v="Lucknow"/>
    <s v="Uttar Pradesh"/>
    <s v="North"/>
    <x v="2"/>
    <s v="Express"/>
    <n v="2025"/>
    <n v="3"/>
    <s v="March"/>
    <n v="0.216"/>
    <n v="2182.3200000000002"/>
    <n v="0"/>
  </r>
  <r>
    <s v="ORD100483"/>
    <d v="2024-12-05T00:00:00"/>
    <x v="729"/>
    <s v="Customer_0537"/>
    <s v="P2019"/>
    <s v="Sunscreen"/>
    <x v="4"/>
    <x v="11"/>
    <n v="1"/>
    <n v="699"/>
    <n v="699"/>
    <n v="0.03"/>
    <n v="20.97"/>
    <n v="678.03"/>
    <n v="251.55"/>
    <s v="Noida"/>
    <s v="Uttar Pradesh"/>
    <s v="North"/>
    <x v="3"/>
    <s v="Standard"/>
    <n v="2024"/>
    <n v="12"/>
    <s v="December"/>
    <n v="0.371"/>
    <n v="657.06"/>
    <n v="0"/>
  </r>
  <r>
    <s v="ORD100610"/>
    <d v="2025-01-15T00:00:00"/>
    <x v="473"/>
    <s v="Customer_0155"/>
    <s v="P2016"/>
    <s v="Bedsheet Set"/>
    <x v="1"/>
    <x v="8"/>
    <n v="1"/>
    <n v="999"/>
    <n v="999"/>
    <n v="0.28000000000000003"/>
    <n v="279.72000000000003"/>
    <n v="719.28"/>
    <n v="112.21"/>
    <s v="Lucknow"/>
    <s v="Uttar Pradesh"/>
    <s v="North"/>
    <x v="3"/>
    <s v="Standard"/>
    <n v="2025"/>
    <n v="1"/>
    <s v="January"/>
    <n v="0.156"/>
    <n v="439.56"/>
    <n v="0"/>
  </r>
  <r>
    <s v="ORD100858"/>
    <d v="2024-09-23T00:00:00"/>
    <x v="294"/>
    <s v="Customer_0181"/>
    <s v="P2023"/>
    <s v="Dumbbells"/>
    <x v="3"/>
    <x v="9"/>
    <n v="4"/>
    <n v="1599"/>
    <n v="6396"/>
    <n v="0.03"/>
    <n v="191.88"/>
    <n v="6204.12"/>
    <n v="1681.32"/>
    <s v="Chennai"/>
    <s v="Tamil Nadu"/>
    <s v="South"/>
    <x v="4"/>
    <s v="Standard"/>
    <n v="2024"/>
    <n v="9"/>
    <s v="September"/>
    <n v="0.27100000000000002"/>
    <n v="6012.24"/>
    <n v="0"/>
  </r>
  <r>
    <s v="ORD100941"/>
    <d v="2025-08-22T00:00:00"/>
    <x v="456"/>
    <s v="Customer_0727"/>
    <s v="P2024"/>
    <s v="Cricket Bat"/>
    <x v="3"/>
    <x v="6"/>
    <n v="1"/>
    <n v="2499"/>
    <n v="2499"/>
    <n v="0.18"/>
    <n v="449.82"/>
    <n v="2049.1799999999998"/>
    <n v="463.11"/>
    <s v="Bengaluru"/>
    <s v="Karnataka"/>
    <s v="South"/>
    <x v="1"/>
    <s v="Same Day"/>
    <n v="2025"/>
    <n v="8"/>
    <s v="August"/>
    <n v="0.22600000000000001"/>
    <n v="1599.36"/>
    <n v="0"/>
  </r>
  <r>
    <s v="ORD101151"/>
    <d v="2024-10-28T00:00:00"/>
    <x v="782"/>
    <s v="Customer_0482"/>
    <s v="P2023"/>
    <s v="Dumbbells"/>
    <x v="3"/>
    <x v="9"/>
    <n v="5"/>
    <n v="1599"/>
    <n v="7995"/>
    <n v="0.13"/>
    <n v="1039.3499999999999"/>
    <n v="6955.65"/>
    <n v="1676.31"/>
    <s v="Mumbai"/>
    <s v="Maharashtra"/>
    <s v="West"/>
    <x v="1"/>
    <s v="Same Day"/>
    <n v="2024"/>
    <n v="10"/>
    <s v="October"/>
    <n v="0.24099999999999999"/>
    <n v="5916.3"/>
    <n v="0"/>
  </r>
  <r>
    <s v="ORD101979"/>
    <d v="2025-04-19T00:00:00"/>
    <x v="140"/>
    <s v="Customer_0506"/>
    <s v="P2013"/>
    <s v="Mixer Grinder"/>
    <x v="1"/>
    <x v="1"/>
    <n v="1"/>
    <n v="3499"/>
    <n v="3499"/>
    <n v="0.18"/>
    <n v="629.82000000000005"/>
    <n v="2869.18"/>
    <n v="533.66999999999996"/>
    <s v="Ahmedabad"/>
    <s v="Gujarat"/>
    <s v="West"/>
    <x v="1"/>
    <s v="Standard"/>
    <n v="2025"/>
    <n v="4"/>
    <s v="April"/>
    <n v="0.186"/>
    <n v="2239.36"/>
    <n v="0"/>
  </r>
  <r>
    <s v="ORD102401"/>
    <d v="2024-04-30T00:00:00"/>
    <x v="280"/>
    <s v="Customer_0599"/>
    <s v="P2009"/>
    <s v="Kurti"/>
    <x v="0"/>
    <x v="0"/>
    <n v="2"/>
    <n v="1199"/>
    <n v="2398"/>
    <n v="0.18"/>
    <n v="431.64"/>
    <n v="1966.36"/>
    <n v="523.04999999999995"/>
    <s v="Ahmedabad"/>
    <s v="Gujarat"/>
    <s v="West"/>
    <x v="1"/>
    <s v="Standard"/>
    <n v="2024"/>
    <n v="4"/>
    <s v="April"/>
    <n v="0.26600000000000001"/>
    <n v="1534.72"/>
    <n v="0"/>
  </r>
  <r>
    <s v="ORD103444"/>
    <d v="2025-04-26T00:00:00"/>
    <x v="112"/>
    <s v="Customer_0310"/>
    <s v="P2018"/>
    <s v="Face Wash"/>
    <x v="4"/>
    <x v="11"/>
    <n v="1"/>
    <n v="399"/>
    <n v="399"/>
    <n v="0.08"/>
    <n v="31.92"/>
    <n v="367.08"/>
    <n v="130.68"/>
    <s v="Noida"/>
    <s v="Uttar Pradesh"/>
    <s v="North"/>
    <x v="4"/>
    <s v="Standard"/>
    <n v="2025"/>
    <n v="4"/>
    <s v="April"/>
    <n v="0.35599999999999998"/>
    <n v="335.16"/>
    <n v="0"/>
  </r>
  <r>
    <s v="ORD104073"/>
    <d v="2024-02-24T00:00:00"/>
    <x v="293"/>
    <s v="Customer_0748"/>
    <s v="P2017"/>
    <s v="Office Chair"/>
    <x v="1"/>
    <x v="5"/>
    <n v="5"/>
    <n v="5999"/>
    <n v="29995"/>
    <n v="0.23"/>
    <n v="6898.85"/>
    <n v="23096.15"/>
    <n v="3949.44"/>
    <s v="Noida"/>
    <s v="Uttar Pradesh"/>
    <s v="North"/>
    <x v="4"/>
    <s v="Standard"/>
    <n v="2024"/>
    <n v="2"/>
    <s v="February"/>
    <n v="0.17100000000000001"/>
    <n v="16197.3"/>
    <n v="0"/>
  </r>
  <r>
    <s v="ORD104093"/>
    <d v="2025-10-11T00:00:00"/>
    <x v="619"/>
    <s v="Customer_0108"/>
    <s v="P2010"/>
    <s v="Dress"/>
    <x v="0"/>
    <x v="0"/>
    <n v="1"/>
    <n v="1999"/>
    <n v="1999"/>
    <n v="0.23"/>
    <n v="459.77"/>
    <n v="1539.23"/>
    <n v="386.35"/>
    <s v="Bengaluru"/>
    <s v="Karnataka"/>
    <s v="South"/>
    <x v="1"/>
    <s v="Standard"/>
    <n v="2025"/>
    <n v="10"/>
    <s v="October"/>
    <n v="0.251"/>
    <n v="1079.46"/>
    <n v="0"/>
  </r>
  <r>
    <s v="ORD100650"/>
    <d v="2025-08-20T00:00:00"/>
    <x v="462"/>
    <s v="Customer_0298"/>
    <s v="P2018"/>
    <s v="Face Wash"/>
    <x v="4"/>
    <x v="11"/>
    <n v="1"/>
    <n v="399"/>
    <n v="399"/>
    <n v="0.18"/>
    <n v="71.819999999999993"/>
    <n v="327.18"/>
    <n v="106.66"/>
    <s v="Ahmedabad"/>
    <s v="Gujarat"/>
    <s v="West"/>
    <x v="3"/>
    <s v="Standard"/>
    <n v="2025"/>
    <n v="8"/>
    <s v="August"/>
    <n v="0.32600000000000001"/>
    <n v="255.36"/>
    <n v="0"/>
  </r>
  <r>
    <s v="ORD101118"/>
    <d v="2025-08-17T00:00:00"/>
    <x v="49"/>
    <s v="Customer_0137"/>
    <s v="P2016"/>
    <s v="Bedsheet Set"/>
    <x v="1"/>
    <x v="8"/>
    <n v="1"/>
    <n v="999"/>
    <n v="999"/>
    <n v="0.23"/>
    <n v="229.77"/>
    <n v="769.23"/>
    <n v="131.54"/>
    <s v="Lucknow"/>
    <s v="Uttar Pradesh"/>
    <s v="North"/>
    <x v="4"/>
    <s v="Same Day"/>
    <n v="2025"/>
    <n v="8"/>
    <s v="August"/>
    <n v="0.17100000000000001"/>
    <n v="539.46"/>
    <n v="0"/>
  </r>
  <r>
    <s v="ORD101705"/>
    <d v="2025-09-27T00:00:00"/>
    <x v="785"/>
    <s v="Customer_0590"/>
    <s v="P2005"/>
    <s v="Keyboard"/>
    <x v="2"/>
    <x v="3"/>
    <n v="2"/>
    <n v="1299"/>
    <n v="2598"/>
    <n v="0.18"/>
    <n v="467.64"/>
    <n v="2130.36"/>
    <n v="225.82"/>
    <s v="Ahmedabad"/>
    <s v="Gujarat"/>
    <s v="West"/>
    <x v="2"/>
    <s v="Standard"/>
    <n v="2025"/>
    <n v="9"/>
    <s v="September"/>
    <n v="0.106"/>
    <n v="1662.72"/>
    <n v="0"/>
  </r>
  <r>
    <s v="ORD102434"/>
    <d v="2024-03-13T00:00:00"/>
    <x v="585"/>
    <s v="Customer_0365"/>
    <s v="P2015"/>
    <s v="Table Lamp"/>
    <x v="1"/>
    <x v="8"/>
    <n v="2"/>
    <n v="1299"/>
    <n v="2598"/>
    <n v="0.08"/>
    <n v="207.84"/>
    <n v="2390.16"/>
    <n v="516.27"/>
    <s v="Kolkata"/>
    <s v="West Bengal"/>
    <s v="East"/>
    <x v="4"/>
    <s v="Standard"/>
    <n v="2024"/>
    <n v="3"/>
    <s v="March"/>
    <n v="0.216"/>
    <n v="2182.3200000000002"/>
    <n v="0"/>
  </r>
  <r>
    <s v="ORD102518"/>
    <d v="2025-04-28T00:00:00"/>
    <x v="785"/>
    <s v="Customer_0590"/>
    <s v="P2009"/>
    <s v="Kurti"/>
    <x v="0"/>
    <x v="0"/>
    <n v="1"/>
    <n v="1199"/>
    <n v="1199"/>
    <n v="0.33"/>
    <n v="395.67"/>
    <n v="803.33"/>
    <n v="177.54"/>
    <s v="Mumbai"/>
    <s v="Maharashtra"/>
    <s v="West"/>
    <x v="0"/>
    <s v="Standard"/>
    <n v="2025"/>
    <n v="4"/>
    <s v="April"/>
    <n v="0.221"/>
    <n v="407.66"/>
    <n v="0"/>
  </r>
  <r>
    <s v="ORD103206"/>
    <d v="2024-07-18T00:00:00"/>
    <x v="59"/>
    <s v="Customer_0479"/>
    <s v="P2023"/>
    <s v="Dumbbells"/>
    <x v="3"/>
    <x v="9"/>
    <n v="3"/>
    <n v="1599"/>
    <n v="4797"/>
    <n v="0.18"/>
    <n v="863.46"/>
    <n v="3933.54"/>
    <n v="888.98"/>
    <s v="Jaipur"/>
    <s v="Rajasthan"/>
    <s v="North"/>
    <x v="1"/>
    <s v="Express"/>
    <n v="2024"/>
    <n v="7"/>
    <s v="July"/>
    <n v="0.22600000000000001"/>
    <n v="3070.08"/>
    <n v="0"/>
  </r>
  <r>
    <s v="ORD103516"/>
    <d v="2025-05-27T00:00:00"/>
    <x v="645"/>
    <s v="Customer_0392"/>
    <s v="P2009"/>
    <s v="Kurti"/>
    <x v="0"/>
    <x v="0"/>
    <n v="1"/>
    <n v="1199"/>
    <n v="1199"/>
    <n v="0.28000000000000003"/>
    <n v="335.72"/>
    <n v="863.28"/>
    <n v="203.73"/>
    <s v="Mumbai"/>
    <s v="Maharashtra"/>
    <s v="West"/>
    <x v="4"/>
    <s v="Same Day"/>
    <n v="2025"/>
    <n v="5"/>
    <s v="May"/>
    <n v="0.23599999999999999"/>
    <n v="527.55999999999995"/>
    <n v="0"/>
  </r>
  <r>
    <s v="ORD103525"/>
    <d v="2024-05-02T00:00:00"/>
    <x v="169"/>
    <s v="Customer_0179"/>
    <s v="P2020"/>
    <s v="Shampoo"/>
    <x v="4"/>
    <x v="10"/>
    <n v="3"/>
    <n v="599"/>
    <n v="1797"/>
    <n v="0.13"/>
    <n v="233.61"/>
    <n v="1563.39"/>
    <n v="533.12"/>
    <s v="Noida"/>
    <s v="Uttar Pradesh"/>
    <s v="North"/>
    <x v="3"/>
    <s v="Standard"/>
    <n v="2024"/>
    <n v="5"/>
    <s v="May"/>
    <n v="0.34100000000000003"/>
    <n v="1329.78"/>
    <n v="0"/>
  </r>
  <r>
    <s v="ORD104115"/>
    <d v="2025-11-28T00:00:00"/>
    <x v="304"/>
    <s v="Customer_0109"/>
    <s v="P2001"/>
    <s v="Smartphone"/>
    <x v="2"/>
    <x v="7"/>
    <n v="2"/>
    <n v="24999"/>
    <n v="49998"/>
    <n v="0.18"/>
    <n v="8999.64"/>
    <n v="40998.36"/>
    <n v="4345.83"/>
    <s v="Bengaluru"/>
    <s v="Karnataka"/>
    <s v="South"/>
    <x v="3"/>
    <s v="Standard"/>
    <n v="2025"/>
    <n v="11"/>
    <s v="November"/>
    <n v="0.106"/>
    <n v="31998.720000000001"/>
    <n v="0"/>
  </r>
  <r>
    <s v="ORD104290"/>
    <d v="2025-01-25T00:00:00"/>
    <x v="664"/>
    <s v="Customer_0741"/>
    <s v="P2005"/>
    <s v="Keyboard"/>
    <x v="2"/>
    <x v="3"/>
    <n v="4"/>
    <n v="1299"/>
    <n v="5196"/>
    <n v="0.08"/>
    <n v="415.68"/>
    <n v="4780.32"/>
    <n v="650.12"/>
    <s v="Mumbai"/>
    <s v="Maharashtra"/>
    <s v="West"/>
    <x v="0"/>
    <s v="Standard"/>
    <n v="2025"/>
    <n v="1"/>
    <s v="January"/>
    <n v="0.13600000000000001"/>
    <n v="4364.6400000000003"/>
    <n v="0"/>
  </r>
  <r>
    <s v="ORD104464"/>
    <d v="2025-06-26T00:00:00"/>
    <x v="455"/>
    <s v="Customer_0410"/>
    <s v="P2004"/>
    <s v="Wireless Mouse"/>
    <x v="2"/>
    <x v="3"/>
    <n v="2"/>
    <n v="899"/>
    <n v="1798"/>
    <n v="0.13"/>
    <n v="233.74"/>
    <n v="1564.26"/>
    <n v="189.28"/>
    <s v="Noida"/>
    <s v="Uttar Pradesh"/>
    <s v="North"/>
    <x v="1"/>
    <s v="Standard"/>
    <n v="2025"/>
    <n v="6"/>
    <s v="June"/>
    <n v="0.121"/>
    <n v="1330.52"/>
    <n v="0"/>
  </r>
  <r>
    <s v="ORD104850"/>
    <d v="2024-11-01T00:00:00"/>
    <x v="208"/>
    <s v="Customer_0059"/>
    <s v="P2021"/>
    <s v="Perfume"/>
    <x v="4"/>
    <x v="13"/>
    <n v="2"/>
    <n v="1499"/>
    <n v="2998"/>
    <n v="0.13"/>
    <n v="389.74"/>
    <n v="2608.2600000000002"/>
    <n v="889.42"/>
    <s v="Jaipur"/>
    <s v="Rajasthan"/>
    <s v="North"/>
    <x v="1"/>
    <s v="Express"/>
    <n v="2024"/>
    <n v="11"/>
    <s v="November"/>
    <n v="0.34100000000000003"/>
    <n v="2218.52"/>
    <n v="0"/>
  </r>
  <r>
    <s v="ORD102620"/>
    <d v="2025-02-27T00:00:00"/>
    <x v="544"/>
    <s v="Customer_0791"/>
    <s v="P2014"/>
    <s v="Cookware Set"/>
    <x v="1"/>
    <x v="1"/>
    <n v="1"/>
    <n v="2999"/>
    <n v="2999"/>
    <n v="0.08"/>
    <n v="239.92"/>
    <n v="2759.08"/>
    <n v="595.96"/>
    <s v="Gurugram"/>
    <s v="Haryana"/>
    <s v="North"/>
    <x v="0"/>
    <s v="Standard"/>
    <n v="2025"/>
    <n v="2"/>
    <s v="February"/>
    <n v="0.216"/>
    <n v="2519.16"/>
    <n v="0"/>
  </r>
  <r>
    <s v="ORD104008"/>
    <d v="2024-02-25T00:00:00"/>
    <x v="509"/>
    <s v="Customer_0194"/>
    <s v="P2023"/>
    <s v="Dumbbells"/>
    <x v="3"/>
    <x v="9"/>
    <n v="1"/>
    <n v="1599"/>
    <n v="1599"/>
    <n v="0.13"/>
    <n v="207.87"/>
    <n v="1391.13"/>
    <n v="335.26"/>
    <s v="Bengaluru"/>
    <s v="Karnataka"/>
    <s v="South"/>
    <x v="3"/>
    <s v="Standard"/>
    <n v="2024"/>
    <n v="2"/>
    <s v="February"/>
    <n v="0.24099999999999999"/>
    <n v="1183.26"/>
    <n v="0"/>
  </r>
  <r>
    <s v="ORD104886"/>
    <d v="2024-06-03T00:00:00"/>
    <x v="522"/>
    <s v="Customer_0618"/>
    <s v="P2014"/>
    <s v="Cookware Set"/>
    <x v="1"/>
    <x v="1"/>
    <n v="4"/>
    <n v="2999"/>
    <n v="11996"/>
    <n v="0.13"/>
    <n v="1559.48"/>
    <n v="10436.52"/>
    <n v="2097.7399999999998"/>
    <s v="Ahmedabad"/>
    <s v="Gujarat"/>
    <s v="West"/>
    <x v="1"/>
    <s v="Standard"/>
    <n v="2024"/>
    <n v="6"/>
    <s v="June"/>
    <n v="0.20100000000000001"/>
    <n v="8877.0400000000009"/>
    <n v="0"/>
  </r>
  <r>
    <s v="ORD100560"/>
    <d v="2024-05-20T00:00:00"/>
    <x v="590"/>
    <s v="Customer_0525"/>
    <s v="P2012"/>
    <s v="Sandals"/>
    <x v="0"/>
    <x v="4"/>
    <n v="3"/>
    <n v="1299"/>
    <n v="3897"/>
    <n v="0.13"/>
    <n v="506.61"/>
    <n v="3390.39"/>
    <n v="952.7"/>
    <s v="Kolkata"/>
    <s v="West Bengal"/>
    <s v="East"/>
    <x v="1"/>
    <s v="Express"/>
    <n v="2024"/>
    <n v="5"/>
    <s v="May"/>
    <n v="0.28100000000000003"/>
    <n v="2883.78"/>
    <n v="0"/>
  </r>
  <r>
    <s v="ORD100755"/>
    <d v="2024-07-24T00:00:00"/>
    <x v="25"/>
    <s v="Customer_0104"/>
    <s v="P2018"/>
    <s v="Face Wash"/>
    <x v="4"/>
    <x v="11"/>
    <n v="2"/>
    <n v="399"/>
    <n v="798"/>
    <n v="0.18"/>
    <n v="143.63999999999999"/>
    <n v="654.36"/>
    <n v="213.32"/>
    <s v="Noida"/>
    <s v="Uttar Pradesh"/>
    <s v="North"/>
    <x v="1"/>
    <s v="Standard"/>
    <n v="2024"/>
    <n v="7"/>
    <s v="July"/>
    <n v="0.32600000000000001"/>
    <n v="510.72"/>
    <n v="0"/>
  </r>
  <r>
    <s v="ORD101136"/>
    <d v="2024-12-16T00:00:00"/>
    <x v="755"/>
    <s v="Customer_0142"/>
    <s v="P2005"/>
    <s v="Keyboard"/>
    <x v="2"/>
    <x v="3"/>
    <n v="1"/>
    <n v="1299"/>
    <n v="1299"/>
    <n v="0.13"/>
    <n v="168.87"/>
    <n v="1130.1300000000001"/>
    <n v="136.75"/>
    <s v="Jaipur"/>
    <s v="Rajasthan"/>
    <s v="North"/>
    <x v="4"/>
    <s v="Standard"/>
    <n v="2024"/>
    <n v="12"/>
    <s v="December"/>
    <n v="0.121"/>
    <n v="961.26"/>
    <n v="0"/>
  </r>
  <r>
    <s v="ORD102642"/>
    <d v="2025-02-23T00:00:00"/>
    <x v="148"/>
    <s v="Customer_0130"/>
    <s v="P2008"/>
    <s v="Jeans"/>
    <x v="0"/>
    <x v="12"/>
    <n v="1"/>
    <n v="1799"/>
    <n v="1799"/>
    <n v="0.03"/>
    <n v="53.97"/>
    <n v="1745.03"/>
    <n v="542.70000000000005"/>
    <s v="Hyderabad"/>
    <s v="Telangana"/>
    <s v="South"/>
    <x v="1"/>
    <s v="Standard"/>
    <n v="2025"/>
    <n v="2"/>
    <s v="February"/>
    <n v="0.311"/>
    <n v="1691.06"/>
    <n v="0"/>
  </r>
  <r>
    <s v="ORD103575"/>
    <d v="2025-08-06T00:00:00"/>
    <x v="563"/>
    <s v="Customer_0214"/>
    <s v="P2011"/>
    <s v="Sneakers"/>
    <x v="0"/>
    <x v="4"/>
    <n v="1"/>
    <n v="2499"/>
    <n v="2499"/>
    <n v="0.13"/>
    <n v="324.87"/>
    <n v="2174.13"/>
    <n v="610.92999999999995"/>
    <s v="Bengaluru"/>
    <s v="Karnataka"/>
    <s v="South"/>
    <x v="4"/>
    <s v="Standard"/>
    <n v="2025"/>
    <n v="8"/>
    <s v="August"/>
    <n v="0.28100000000000003"/>
    <n v="1849.26"/>
    <n v="0"/>
  </r>
  <r>
    <s v="ORD103705"/>
    <d v="2025-04-13T00:00:00"/>
    <x v="770"/>
    <s v="Customer_0063"/>
    <s v="P2018"/>
    <s v="Face Wash"/>
    <x v="4"/>
    <x v="11"/>
    <n v="2"/>
    <n v="399"/>
    <n v="798"/>
    <n v="0.08"/>
    <n v="63.84"/>
    <n v="734.16"/>
    <n v="261.36"/>
    <s v="Hyderabad"/>
    <s v="Telangana"/>
    <s v="South"/>
    <x v="1"/>
    <s v="Express"/>
    <n v="2025"/>
    <n v="4"/>
    <s v="April"/>
    <n v="0.35599999999999998"/>
    <n v="670.32"/>
    <n v="0"/>
  </r>
  <r>
    <s v="ORD103787"/>
    <d v="2024-05-26T00:00:00"/>
    <x v="137"/>
    <s v="Customer_0783"/>
    <s v="P2012"/>
    <s v="Sandals"/>
    <x v="0"/>
    <x v="4"/>
    <n v="1"/>
    <n v="1299"/>
    <n v="1299"/>
    <n v="0.13"/>
    <n v="168.87"/>
    <n v="1130.1300000000001"/>
    <n v="317.57"/>
    <s v="Hyderabad"/>
    <s v="Telangana"/>
    <s v="South"/>
    <x v="1"/>
    <s v="Standard"/>
    <n v="2024"/>
    <n v="5"/>
    <s v="May"/>
    <n v="0.28100000000000003"/>
    <n v="961.26"/>
    <n v="0"/>
  </r>
  <r>
    <s v="ORD100159"/>
    <d v="2024-11-19T00:00:00"/>
    <x v="333"/>
    <s v="Customer_0227"/>
    <s v="P2004"/>
    <s v="Wireless Mouse"/>
    <x v="2"/>
    <x v="3"/>
    <n v="1"/>
    <n v="899"/>
    <n v="899"/>
    <n v="0.18"/>
    <n v="161.82"/>
    <n v="737.18"/>
    <n v="78.14"/>
    <s v="Bengaluru"/>
    <s v="Karnataka"/>
    <s v="South"/>
    <x v="4"/>
    <s v="Express"/>
    <n v="2024"/>
    <n v="11"/>
    <s v="November"/>
    <n v="0.106"/>
    <n v="575.36"/>
    <n v="0"/>
  </r>
  <r>
    <s v="ORD100322"/>
    <d v="2024-07-03T00:00:00"/>
    <x v="585"/>
    <s v="Customer_0365"/>
    <s v="P2015"/>
    <s v="Table Lamp"/>
    <x v="1"/>
    <x v="8"/>
    <n v="2"/>
    <n v="1299"/>
    <n v="2598"/>
    <n v="0.23"/>
    <n v="597.54"/>
    <n v="2000.46"/>
    <n v="342.08"/>
    <s v="Noida"/>
    <s v="Uttar Pradesh"/>
    <s v="North"/>
    <x v="1"/>
    <s v="Express"/>
    <n v="2024"/>
    <n v="7"/>
    <s v="July"/>
    <n v="0.17100000000000001"/>
    <n v="1402.92"/>
    <n v="0"/>
  </r>
  <r>
    <s v="ORD101508"/>
    <d v="2024-03-23T00:00:00"/>
    <x v="110"/>
    <s v="Customer_0412"/>
    <s v="P2015"/>
    <s v="Table Lamp"/>
    <x v="1"/>
    <x v="8"/>
    <n v="1"/>
    <n v="1299"/>
    <n v="1299"/>
    <n v="0.08"/>
    <n v="103.92"/>
    <n v="1195.08"/>
    <n v="258.14"/>
    <s v="Noida"/>
    <s v="Uttar Pradesh"/>
    <s v="North"/>
    <x v="1"/>
    <s v="Standard"/>
    <n v="2024"/>
    <n v="3"/>
    <s v="March"/>
    <n v="0.216"/>
    <n v="1091.1600000000001"/>
    <n v="0"/>
  </r>
  <r>
    <s v="ORD103222"/>
    <d v="2025-05-14T00:00:00"/>
    <x v="109"/>
    <s v="Customer_0735"/>
    <s v="P2025"/>
    <s v="Football"/>
    <x v="3"/>
    <x v="6"/>
    <n v="1"/>
    <n v="999"/>
    <n v="999"/>
    <n v="0.13"/>
    <n v="129.87"/>
    <n v="869.13"/>
    <n v="209.46"/>
    <s v="Hyderabad"/>
    <s v="Telangana"/>
    <s v="South"/>
    <x v="0"/>
    <s v="Standard"/>
    <n v="2025"/>
    <n v="5"/>
    <s v="May"/>
    <n v="0.24099999999999999"/>
    <n v="739.26"/>
    <n v="0"/>
  </r>
  <r>
    <s v="ORD103653"/>
    <d v="2024-12-06T00:00:00"/>
    <x v="491"/>
    <s v="Customer_0602"/>
    <s v="P2008"/>
    <s v="Jeans"/>
    <x v="0"/>
    <x v="12"/>
    <n v="1"/>
    <n v="1799"/>
    <n v="1799"/>
    <n v="0.28000000000000003"/>
    <n v="503.72"/>
    <n v="1295.28"/>
    <n v="305.69"/>
    <s v="Bengaluru"/>
    <s v="Karnataka"/>
    <s v="South"/>
    <x v="3"/>
    <s v="Express"/>
    <n v="2024"/>
    <n v="12"/>
    <s v="December"/>
    <n v="0.23599999999999999"/>
    <n v="791.56"/>
    <n v="0"/>
  </r>
  <r>
    <s v="ORD103789"/>
    <d v="2025-10-08T00:00:00"/>
    <x v="205"/>
    <s v="Customer_0761"/>
    <s v="P2009"/>
    <s v="Kurti"/>
    <x v="0"/>
    <x v="0"/>
    <n v="1"/>
    <n v="1199"/>
    <n v="1199"/>
    <n v="0.13"/>
    <n v="155.87"/>
    <n v="1043.1300000000001"/>
    <n v="293.12"/>
    <s v="Delhi"/>
    <s v="Delhi"/>
    <s v="North"/>
    <x v="4"/>
    <s v="Standard"/>
    <n v="2025"/>
    <n v="10"/>
    <s v="October"/>
    <n v="0.28100000000000003"/>
    <n v="887.26"/>
    <n v="0"/>
  </r>
  <r>
    <s v="ORD104028"/>
    <d v="2024-06-30T00:00:00"/>
    <x v="193"/>
    <s v="Customer_0183"/>
    <s v="P2025"/>
    <s v="Football"/>
    <x v="3"/>
    <x v="6"/>
    <n v="2"/>
    <n v="999"/>
    <n v="1998"/>
    <n v="0.18"/>
    <n v="359.64"/>
    <n v="1638.36"/>
    <n v="370.27"/>
    <s v="Gurugram"/>
    <s v="Haryana"/>
    <s v="North"/>
    <x v="2"/>
    <s v="Standard"/>
    <n v="2024"/>
    <n v="6"/>
    <s v="June"/>
    <n v="0.22600000000000001"/>
    <n v="1278.72"/>
    <n v="0"/>
  </r>
  <r>
    <s v="ORD102404"/>
    <d v="2024-11-16T00:00:00"/>
    <x v="123"/>
    <s v="Customer_0118"/>
    <s v="P2016"/>
    <s v="Bedsheet Set"/>
    <x v="1"/>
    <x v="8"/>
    <n v="2"/>
    <n v="999"/>
    <n v="1998"/>
    <n v="0.13"/>
    <n v="259.74"/>
    <n v="1738.26"/>
    <n v="349.39"/>
    <s v="Bengaluru"/>
    <s v="Karnataka"/>
    <s v="South"/>
    <x v="4"/>
    <s v="Standard"/>
    <n v="2024"/>
    <n v="11"/>
    <s v="November"/>
    <n v="0.20100000000000001"/>
    <n v="1478.52"/>
    <n v="0"/>
  </r>
  <r>
    <s v="ORD102708"/>
    <d v="2025-10-11T00:00:00"/>
    <x v="711"/>
    <s v="Customer_0744"/>
    <s v="P2023"/>
    <s v="Dumbbells"/>
    <x v="3"/>
    <x v="9"/>
    <n v="3"/>
    <n v="1599"/>
    <n v="4797"/>
    <n v="0.13"/>
    <n v="623.61"/>
    <n v="4173.3900000000003"/>
    <n v="1005.79"/>
    <s v="Jaipur"/>
    <s v="Rajasthan"/>
    <s v="North"/>
    <x v="3"/>
    <s v="Express"/>
    <n v="2025"/>
    <n v="10"/>
    <s v="October"/>
    <n v="0.24099999999999999"/>
    <n v="3549.78"/>
    <n v="0"/>
  </r>
  <r>
    <s v="ORD103050"/>
    <d v="2024-02-29T00:00:00"/>
    <x v="67"/>
    <s v="Customer_0508"/>
    <s v="P2005"/>
    <s v="Keyboard"/>
    <x v="2"/>
    <x v="3"/>
    <n v="2"/>
    <n v="1299"/>
    <n v="2598"/>
    <n v="0.08"/>
    <n v="207.84"/>
    <n v="2390.16"/>
    <n v="325.06"/>
    <s v="Jaipur"/>
    <s v="Rajasthan"/>
    <s v="North"/>
    <x v="1"/>
    <s v="Express"/>
    <n v="2024"/>
    <n v="2"/>
    <s v="February"/>
    <n v="0.13600000000000001"/>
    <n v="2182.3200000000002"/>
    <n v="0"/>
  </r>
  <r>
    <s v="ORD103855"/>
    <d v="2024-01-05T00:00:00"/>
    <x v="181"/>
    <s v="Customer_0633"/>
    <s v="P2008"/>
    <s v="Jeans"/>
    <x v="0"/>
    <x v="12"/>
    <n v="2"/>
    <n v="1799"/>
    <n v="3598"/>
    <n v="0.08"/>
    <n v="287.83999999999997"/>
    <n v="3310.16"/>
    <n v="979.81"/>
    <s v="Kolkata"/>
    <s v="West Bengal"/>
    <s v="East"/>
    <x v="2"/>
    <s v="Standard"/>
    <n v="2024"/>
    <n v="1"/>
    <s v="January"/>
    <n v="0.29599999999999999"/>
    <n v="3022.32"/>
    <n v="0"/>
  </r>
  <r>
    <s v="ORD100407"/>
    <d v="2025-04-07T00:00:00"/>
    <x v="683"/>
    <s v="Customer_0441"/>
    <s v="P2006"/>
    <s v="Power Bank"/>
    <x v="2"/>
    <x v="3"/>
    <n v="2"/>
    <n v="1499"/>
    <n v="2998"/>
    <n v="0.03"/>
    <n v="89.94"/>
    <n v="2908.06"/>
    <n v="439.12"/>
    <s v="Kolkata"/>
    <s v="West Bengal"/>
    <s v="East"/>
    <x v="1"/>
    <s v="Standard"/>
    <n v="2025"/>
    <n v="4"/>
    <s v="April"/>
    <n v="0.151"/>
    <n v="2818.12"/>
    <n v="0"/>
  </r>
  <r>
    <s v="ORD101449"/>
    <d v="2024-10-07T00:00:00"/>
    <x v="365"/>
    <s v="Customer_0201"/>
    <s v="P2012"/>
    <s v="Sandals"/>
    <x v="0"/>
    <x v="4"/>
    <n v="3"/>
    <n v="1299"/>
    <n v="3897"/>
    <n v="0.18"/>
    <n v="701.46"/>
    <n v="3195.54"/>
    <n v="850.01"/>
    <s v="Jaipur"/>
    <s v="Rajasthan"/>
    <s v="North"/>
    <x v="2"/>
    <s v="Express"/>
    <n v="2024"/>
    <n v="10"/>
    <s v="October"/>
    <n v="0.26600000000000001"/>
    <n v="2494.08"/>
    <n v="0"/>
  </r>
  <r>
    <s v="ORD102604"/>
    <d v="2024-08-02T00:00:00"/>
    <x v="264"/>
    <s v="Customer_0150"/>
    <s v="P2015"/>
    <s v="Table Lamp"/>
    <x v="1"/>
    <x v="8"/>
    <n v="1"/>
    <n v="1299"/>
    <n v="1299"/>
    <n v="0.13"/>
    <n v="168.87"/>
    <n v="1130.1300000000001"/>
    <n v="227.16"/>
    <s v="Lucknow"/>
    <s v="Uttar Pradesh"/>
    <s v="North"/>
    <x v="1"/>
    <s v="Standard"/>
    <n v="2024"/>
    <n v="8"/>
    <s v="August"/>
    <n v="0.20100000000000001"/>
    <n v="961.26"/>
    <n v="0"/>
  </r>
  <r>
    <s v="ORD102814"/>
    <d v="2024-06-21T00:00:00"/>
    <x v="245"/>
    <s v="Customer_0043"/>
    <s v="P2018"/>
    <s v="Face Wash"/>
    <x v="4"/>
    <x v="11"/>
    <n v="1"/>
    <n v="399"/>
    <n v="399"/>
    <n v="0.03"/>
    <n v="11.97"/>
    <n v="387.03"/>
    <n v="143.59"/>
    <s v="Bengaluru"/>
    <s v="Karnataka"/>
    <s v="South"/>
    <x v="4"/>
    <s v="Standard"/>
    <n v="2024"/>
    <n v="6"/>
    <s v="June"/>
    <n v="0.371"/>
    <n v="375.06"/>
    <n v="0"/>
  </r>
  <r>
    <s v="ORD103003"/>
    <d v="2025-08-13T00:00:00"/>
    <x v="572"/>
    <s v="Customer_0139"/>
    <s v="P2001"/>
    <s v="Smartphone"/>
    <x v="2"/>
    <x v="7"/>
    <n v="2"/>
    <n v="24999"/>
    <n v="49998"/>
    <n v="0.23"/>
    <n v="11499.54"/>
    <n v="38498.46"/>
    <n v="3503.36"/>
    <s v="Jaipur"/>
    <s v="Rajasthan"/>
    <s v="North"/>
    <x v="1"/>
    <s v="Express"/>
    <n v="2025"/>
    <n v="8"/>
    <s v="August"/>
    <n v="9.0999999999999998E-2"/>
    <n v="26998.92"/>
    <n v="0"/>
  </r>
  <r>
    <s v="ORD103380"/>
    <d v="2024-06-11T00:00:00"/>
    <x v="228"/>
    <s v="Customer_0577"/>
    <s v="P2009"/>
    <s v="Kurti"/>
    <x v="0"/>
    <x v="0"/>
    <n v="2"/>
    <n v="1199"/>
    <n v="2398"/>
    <n v="0.03"/>
    <n v="71.94"/>
    <n v="2326.06"/>
    <n v="723.4"/>
    <s v="Hyderabad"/>
    <s v="Telangana"/>
    <s v="South"/>
    <x v="1"/>
    <s v="Standard"/>
    <n v="2024"/>
    <n v="6"/>
    <s v="June"/>
    <n v="0.311"/>
    <n v="2254.12"/>
    <n v="0"/>
  </r>
  <r>
    <s v="ORD104292"/>
    <d v="2025-05-16T00:00:00"/>
    <x v="248"/>
    <s v="Customer_0336"/>
    <s v="P2002"/>
    <s v="Wireless Earbuds"/>
    <x v="2"/>
    <x v="7"/>
    <n v="1"/>
    <n v="2999"/>
    <n v="2999"/>
    <n v="0.23"/>
    <n v="689.77"/>
    <n v="2309.23"/>
    <n v="210.14"/>
    <s v="Pune"/>
    <s v="Maharashtra"/>
    <s v="West"/>
    <x v="3"/>
    <s v="Standard"/>
    <n v="2025"/>
    <n v="5"/>
    <s v="May"/>
    <n v="9.0999999999999998E-2"/>
    <n v="1619.46"/>
    <n v="0"/>
  </r>
  <r>
    <s v="ORD104708"/>
    <d v="2024-03-31T00:00:00"/>
    <x v="636"/>
    <s v="Customer_0073"/>
    <s v="P2003"/>
    <s v="Laptop"/>
    <x v="2"/>
    <x v="2"/>
    <n v="1"/>
    <n v="59999"/>
    <n v="59999"/>
    <n v="0.03"/>
    <n v="1799.97"/>
    <n v="58199.03"/>
    <n v="8788.0499999999993"/>
    <s v="Lucknow"/>
    <s v="Uttar Pradesh"/>
    <s v="North"/>
    <x v="4"/>
    <s v="Standard"/>
    <n v="2024"/>
    <n v="3"/>
    <s v="March"/>
    <n v="0.151"/>
    <n v="56399.06"/>
    <n v="0"/>
  </r>
  <r>
    <s v="ORD101050"/>
    <d v="2024-05-12T00:00:00"/>
    <x v="639"/>
    <s v="Customer_0535"/>
    <s v="P2009"/>
    <s v="Kurti"/>
    <x v="0"/>
    <x v="0"/>
    <n v="1"/>
    <n v="1199"/>
    <n v="1199"/>
    <n v="0.23"/>
    <n v="275.77"/>
    <n v="923.23"/>
    <n v="231.73"/>
    <s v="Delhi"/>
    <s v="Delhi"/>
    <s v="North"/>
    <x v="3"/>
    <s v="Express"/>
    <n v="2024"/>
    <n v="5"/>
    <s v="May"/>
    <n v="0.251"/>
    <n v="647.46"/>
    <n v="0"/>
  </r>
  <r>
    <s v="ORD102732"/>
    <d v="2025-09-21T00:00:00"/>
    <x v="182"/>
    <s v="Customer_0277"/>
    <s v="P2014"/>
    <s v="Cookware Set"/>
    <x v="1"/>
    <x v="1"/>
    <n v="1"/>
    <n v="2999"/>
    <n v="2999"/>
    <n v="0.28000000000000003"/>
    <n v="839.72"/>
    <n v="2159.2800000000002"/>
    <n v="336.85"/>
    <s v="Ahmedabad"/>
    <s v="Gujarat"/>
    <s v="West"/>
    <x v="4"/>
    <s v="Standard"/>
    <n v="2025"/>
    <n v="9"/>
    <s v="September"/>
    <n v="0.156"/>
    <n v="1319.56"/>
    <n v="0"/>
  </r>
  <r>
    <s v="ORD103291"/>
    <d v="2025-03-20T00:00:00"/>
    <x v="441"/>
    <s v="Customer_0678"/>
    <s v="P2011"/>
    <s v="Sneakers"/>
    <x v="0"/>
    <x v="4"/>
    <n v="3"/>
    <n v="2499"/>
    <n v="7497"/>
    <n v="0.13"/>
    <n v="974.61"/>
    <n v="6522.39"/>
    <n v="1832.79"/>
    <s v="Jaipur"/>
    <s v="Rajasthan"/>
    <s v="North"/>
    <x v="4"/>
    <s v="Express"/>
    <n v="2025"/>
    <n v="3"/>
    <s v="March"/>
    <n v="0.28100000000000003"/>
    <n v="5547.78"/>
    <n v="0"/>
  </r>
  <r>
    <s v="ORD103477"/>
    <d v="2025-10-10T00:00:00"/>
    <x v="184"/>
    <s v="Customer_0327"/>
    <s v="P2001"/>
    <s v="Smartphone"/>
    <x v="2"/>
    <x v="7"/>
    <n v="1"/>
    <n v="24999"/>
    <n v="24999"/>
    <n v="0.03"/>
    <n v="749.97"/>
    <n v="24249.03"/>
    <n v="3661.6"/>
    <s v="Pune"/>
    <s v="Maharashtra"/>
    <s v="West"/>
    <x v="1"/>
    <s v="Express"/>
    <n v="2025"/>
    <n v="10"/>
    <s v="October"/>
    <n v="0.151"/>
    <n v="23499.06"/>
    <n v="0"/>
  </r>
  <r>
    <s v="ORD103642"/>
    <d v="2025-03-15T00:00:00"/>
    <x v="176"/>
    <s v="Customer_0697"/>
    <s v="P2022"/>
    <s v="Yoga Mat"/>
    <x v="3"/>
    <x v="9"/>
    <n v="1"/>
    <n v="899"/>
    <n v="899"/>
    <n v="0.18"/>
    <n v="161.82"/>
    <n v="737.18"/>
    <n v="166.6"/>
    <s v="Noida"/>
    <s v="Uttar Pradesh"/>
    <s v="North"/>
    <x v="2"/>
    <s v="Same Day"/>
    <n v="2025"/>
    <n v="3"/>
    <s v="March"/>
    <n v="0.22600000000000001"/>
    <n v="575.36"/>
    <n v="0"/>
  </r>
  <r>
    <s v="ORD100430"/>
    <d v="2025-02-17T00:00:00"/>
    <x v="468"/>
    <s v="Customer_0380"/>
    <s v="P2016"/>
    <s v="Bedsheet Set"/>
    <x v="1"/>
    <x v="8"/>
    <n v="1"/>
    <n v="999"/>
    <n v="999"/>
    <n v="0.13"/>
    <n v="129.87"/>
    <n v="869.13"/>
    <n v="174.7"/>
    <s v="Delhi"/>
    <s v="Delhi"/>
    <s v="North"/>
    <x v="4"/>
    <s v="Standard"/>
    <n v="2025"/>
    <n v="2"/>
    <s v="February"/>
    <n v="0.20100000000000001"/>
    <n v="739.26"/>
    <n v="0"/>
  </r>
  <r>
    <s v="ORD101056"/>
    <d v="2025-03-15T00:00:00"/>
    <x v="682"/>
    <s v="Customer_0014"/>
    <s v="P2012"/>
    <s v="Sandals"/>
    <x v="0"/>
    <x v="4"/>
    <n v="3"/>
    <n v="1299"/>
    <n v="3897"/>
    <n v="0.03"/>
    <n v="116.91"/>
    <n v="3780.09"/>
    <n v="1175.6099999999999"/>
    <s v="Gurugram"/>
    <s v="Haryana"/>
    <s v="North"/>
    <x v="2"/>
    <s v="Express"/>
    <n v="2025"/>
    <n v="3"/>
    <s v="March"/>
    <n v="0.311"/>
    <n v="3663.18"/>
    <n v="0"/>
  </r>
  <r>
    <s v="ORD101510"/>
    <d v="2025-05-03T00:00:00"/>
    <x v="792"/>
    <s v="Customer_0316"/>
    <s v="P2010"/>
    <s v="Dress"/>
    <x v="0"/>
    <x v="0"/>
    <n v="1"/>
    <n v="1999"/>
    <n v="1999"/>
    <n v="0.13"/>
    <n v="259.87"/>
    <n v="1739.13"/>
    <n v="488.7"/>
    <s v="Noida"/>
    <s v="Uttar Pradesh"/>
    <s v="North"/>
    <x v="1"/>
    <s v="Standard"/>
    <n v="2025"/>
    <n v="5"/>
    <s v="May"/>
    <n v="0.28100000000000003"/>
    <n v="1479.26"/>
    <n v="0"/>
  </r>
  <r>
    <s v="ORD102440"/>
    <d v="2025-01-27T00:00:00"/>
    <x v="289"/>
    <s v="Customer_0505"/>
    <s v="P2003"/>
    <s v="Laptop"/>
    <x v="2"/>
    <x v="2"/>
    <n v="2"/>
    <n v="59999"/>
    <n v="119998"/>
    <n v="0.03"/>
    <n v="3599.94"/>
    <n v="116398.06"/>
    <n v="17576.11"/>
    <s v="Jaipur"/>
    <s v="Rajasthan"/>
    <s v="North"/>
    <x v="3"/>
    <s v="Express"/>
    <n v="2025"/>
    <n v="1"/>
    <s v="January"/>
    <n v="0.151"/>
    <n v="112798.12"/>
    <n v="0"/>
  </r>
  <r>
    <s v="ORD102548"/>
    <d v="2024-01-05T00:00:00"/>
    <x v="255"/>
    <s v="Customer_0188"/>
    <s v="P2025"/>
    <s v="Football"/>
    <x v="3"/>
    <x v="6"/>
    <n v="2"/>
    <n v="999"/>
    <n v="1998"/>
    <n v="0.33"/>
    <n v="659.34"/>
    <n v="1338.66"/>
    <n v="242.3"/>
    <s v="Kolkata"/>
    <s v="West Bengal"/>
    <s v="East"/>
    <x v="0"/>
    <s v="Standard"/>
    <n v="2024"/>
    <n v="1"/>
    <s v="January"/>
    <n v="0.18099999999999999"/>
    <n v="679.32"/>
    <n v="0"/>
  </r>
  <r>
    <s v="ORD103115"/>
    <d v="2024-02-08T00:00:00"/>
    <x v="573"/>
    <s v="Customer_0769"/>
    <s v="P2014"/>
    <s v="Cookware Set"/>
    <x v="1"/>
    <x v="1"/>
    <n v="2"/>
    <n v="2999"/>
    <n v="5998"/>
    <n v="0.23"/>
    <n v="1379.54"/>
    <n v="4618.46"/>
    <n v="789.76"/>
    <s v="Bengaluru"/>
    <s v="Karnataka"/>
    <s v="South"/>
    <x v="1"/>
    <s v="Standard"/>
    <n v="2024"/>
    <n v="2"/>
    <s v="February"/>
    <n v="0.17100000000000001"/>
    <n v="3238.92"/>
    <n v="0"/>
  </r>
  <r>
    <s v="ORD103360"/>
    <d v="2025-06-30T00:00:00"/>
    <x v="165"/>
    <s v="Customer_0631"/>
    <s v="P2025"/>
    <s v="Football"/>
    <x v="3"/>
    <x v="6"/>
    <n v="5"/>
    <n v="999"/>
    <n v="4995"/>
    <n v="0.33"/>
    <n v="1648.35"/>
    <n v="3346.65"/>
    <n v="605.74"/>
    <s v="Gurugram"/>
    <s v="Haryana"/>
    <s v="North"/>
    <x v="1"/>
    <s v="Same Day"/>
    <n v="2025"/>
    <n v="6"/>
    <s v="June"/>
    <n v="0.18099999999999999"/>
    <n v="1698.3"/>
    <n v="0"/>
  </r>
  <r>
    <s v="ORD101168"/>
    <d v="2024-07-23T00:00:00"/>
    <x v="61"/>
    <s v="Customer_0036"/>
    <s v="P2025"/>
    <s v="Football"/>
    <x v="3"/>
    <x v="6"/>
    <n v="2"/>
    <n v="999"/>
    <n v="1998"/>
    <n v="0.03"/>
    <n v="59.94"/>
    <n v="1938.06"/>
    <n v="525.21"/>
    <s v="Hyderabad"/>
    <s v="Telangana"/>
    <s v="South"/>
    <x v="1"/>
    <s v="Same Day"/>
    <n v="2024"/>
    <n v="7"/>
    <s v="July"/>
    <n v="0.27100000000000002"/>
    <n v="1878.12"/>
    <n v="0"/>
  </r>
  <r>
    <s v="ORD101894"/>
    <d v="2025-01-17T00:00:00"/>
    <x v="179"/>
    <s v="Customer_0367"/>
    <s v="P2012"/>
    <s v="Sandals"/>
    <x v="0"/>
    <x v="4"/>
    <n v="1"/>
    <n v="1299"/>
    <n v="1299"/>
    <n v="0.33"/>
    <n v="428.67"/>
    <n v="870.33"/>
    <n v="192.34"/>
    <s v="Gurugram"/>
    <s v="Haryana"/>
    <s v="North"/>
    <x v="3"/>
    <s v="Express"/>
    <n v="2025"/>
    <n v="1"/>
    <s v="January"/>
    <n v="0.221"/>
    <n v="441.66"/>
    <n v="0"/>
  </r>
  <r>
    <s v="ORD103293"/>
    <d v="2024-01-15T00:00:00"/>
    <x v="92"/>
    <s v="Customer_0428"/>
    <s v="P2002"/>
    <s v="Wireless Earbuds"/>
    <x v="2"/>
    <x v="7"/>
    <n v="2"/>
    <n v="2999"/>
    <n v="5998"/>
    <n v="0.18"/>
    <n v="1079.6400000000001"/>
    <n v="4918.3599999999997"/>
    <n v="521.35"/>
    <s v="Noida"/>
    <s v="Uttar Pradesh"/>
    <s v="North"/>
    <x v="2"/>
    <s v="Standard"/>
    <n v="2024"/>
    <n v="1"/>
    <s v="January"/>
    <n v="0.106"/>
    <n v="3838.72"/>
    <n v="0"/>
  </r>
  <r>
    <s v="ORD104327"/>
    <d v="2024-11-25T00:00:00"/>
    <x v="406"/>
    <s v="Customer_0077"/>
    <s v="P2007"/>
    <s v="T-Shirt"/>
    <x v="0"/>
    <x v="12"/>
    <n v="2"/>
    <n v="799"/>
    <n v="1598"/>
    <n v="0.33"/>
    <n v="527.34"/>
    <n v="1070.6600000000001"/>
    <n v="236.62"/>
    <s v="Kolkata"/>
    <s v="West Bengal"/>
    <s v="East"/>
    <x v="0"/>
    <s v="Standard"/>
    <n v="2024"/>
    <n v="11"/>
    <s v="November"/>
    <n v="0.221"/>
    <n v="543.32000000000005"/>
    <n v="0"/>
  </r>
  <r>
    <s v="ORD104434"/>
    <d v="2025-06-27T00:00:00"/>
    <x v="783"/>
    <s v="Customer_0378"/>
    <s v="P2019"/>
    <s v="Sunscreen"/>
    <x v="4"/>
    <x v="11"/>
    <n v="1"/>
    <n v="699"/>
    <n v="699"/>
    <n v="0.13"/>
    <n v="90.87"/>
    <n v="608.13"/>
    <n v="207.37"/>
    <s v="Noida"/>
    <s v="Uttar Pradesh"/>
    <s v="North"/>
    <x v="1"/>
    <s v="Standard"/>
    <n v="2025"/>
    <n v="6"/>
    <s v="June"/>
    <n v="0.34100000000000003"/>
    <n v="517.26"/>
    <n v="0"/>
  </r>
  <r>
    <s v="ORD104959"/>
    <d v="2024-07-14T00:00:00"/>
    <x v="711"/>
    <s v="Customer_0744"/>
    <s v="P2003"/>
    <s v="Laptop"/>
    <x v="2"/>
    <x v="2"/>
    <n v="1"/>
    <n v="59999"/>
    <n v="59999"/>
    <n v="0.18"/>
    <n v="10799.82"/>
    <n v="49199.18"/>
    <n v="5215.1099999999997"/>
    <s v="Hyderabad"/>
    <s v="Telangana"/>
    <s v="South"/>
    <x v="1"/>
    <s v="Standard"/>
    <n v="2024"/>
    <n v="7"/>
    <s v="July"/>
    <n v="0.106"/>
    <n v="38399.360000000001"/>
    <n v="0"/>
  </r>
  <r>
    <s v="ORD100450"/>
    <d v="2024-01-19T00:00:00"/>
    <x v="772"/>
    <s v="Customer_0519"/>
    <s v="P2001"/>
    <s v="Smartphone"/>
    <x v="2"/>
    <x v="7"/>
    <n v="5"/>
    <n v="24999"/>
    <n v="124995"/>
    <n v="0.18"/>
    <n v="22499.1"/>
    <n v="102495.9"/>
    <n v="10864.57"/>
    <s v="Ahmedabad"/>
    <s v="Gujarat"/>
    <s v="West"/>
    <x v="1"/>
    <s v="Express"/>
    <n v="2024"/>
    <n v="1"/>
    <s v="January"/>
    <n v="0.106"/>
    <n v="79996.800000000003"/>
    <n v="0"/>
  </r>
  <r>
    <s v="ORD101953"/>
    <d v="2025-11-23T00:00:00"/>
    <x v="14"/>
    <s v="Customer_0726"/>
    <s v="P2025"/>
    <s v="Football"/>
    <x v="3"/>
    <x v="6"/>
    <n v="2"/>
    <n v="999"/>
    <n v="1998"/>
    <n v="0.13"/>
    <n v="259.74"/>
    <n v="1738.26"/>
    <n v="418.92"/>
    <s v="Pune"/>
    <s v="Maharashtra"/>
    <s v="West"/>
    <x v="0"/>
    <s v="Express"/>
    <n v="2025"/>
    <n v="11"/>
    <s v="November"/>
    <n v="0.24099999999999999"/>
    <n v="1478.52"/>
    <n v="0"/>
  </r>
  <r>
    <s v="ORD103195"/>
    <d v="2024-01-05T00:00:00"/>
    <x v="181"/>
    <s v="Customer_0633"/>
    <s v="P2025"/>
    <s v="Football"/>
    <x v="3"/>
    <x v="6"/>
    <n v="1"/>
    <n v="999"/>
    <n v="999"/>
    <n v="0.13"/>
    <n v="129.87"/>
    <n v="869.13"/>
    <n v="209.46"/>
    <s v="Lucknow"/>
    <s v="Uttar Pradesh"/>
    <s v="North"/>
    <x v="3"/>
    <s v="Standard"/>
    <n v="2024"/>
    <n v="1"/>
    <s v="January"/>
    <n v="0.24099999999999999"/>
    <n v="739.26"/>
    <n v="0"/>
  </r>
  <r>
    <s v="ORD103252"/>
    <d v="2025-10-03T00:00:00"/>
    <x v="12"/>
    <s v="Customer_0689"/>
    <s v="P2013"/>
    <s v="Mixer Grinder"/>
    <x v="1"/>
    <x v="1"/>
    <n v="1"/>
    <n v="3499"/>
    <n v="3499"/>
    <n v="0.08"/>
    <n v="279.92"/>
    <n v="3219.08"/>
    <n v="695.32"/>
    <s v="Hyderabad"/>
    <s v="Telangana"/>
    <s v="South"/>
    <x v="2"/>
    <s v="Standard"/>
    <n v="2025"/>
    <n v="10"/>
    <s v="October"/>
    <n v="0.216"/>
    <n v="2939.16"/>
    <n v="0"/>
  </r>
  <r>
    <s v="ORD100493"/>
    <d v="2024-09-11T00:00:00"/>
    <x v="402"/>
    <s v="Customer_0110"/>
    <s v="P2002"/>
    <s v="Wireless Earbuds"/>
    <x v="2"/>
    <x v="7"/>
    <n v="1"/>
    <n v="2999"/>
    <n v="2999"/>
    <n v="0.18"/>
    <n v="539.82000000000005"/>
    <n v="2459.1799999999998"/>
    <n v="260.67"/>
    <s v="Delhi"/>
    <s v="Delhi"/>
    <s v="North"/>
    <x v="4"/>
    <s v="Standard"/>
    <n v="2024"/>
    <n v="9"/>
    <s v="September"/>
    <n v="0.106"/>
    <n v="1919.36"/>
    <n v="0"/>
  </r>
  <r>
    <s v="ORD100726"/>
    <d v="2024-08-19T00:00:00"/>
    <x v="40"/>
    <s v="Customer_0751"/>
    <s v="P2011"/>
    <s v="Sneakers"/>
    <x v="0"/>
    <x v="4"/>
    <n v="1"/>
    <n v="2499"/>
    <n v="2499"/>
    <n v="0.18"/>
    <n v="449.82"/>
    <n v="2049.1799999999998"/>
    <n v="545.08000000000004"/>
    <s v="Pune"/>
    <s v="Maharashtra"/>
    <s v="West"/>
    <x v="2"/>
    <s v="Express"/>
    <n v="2024"/>
    <n v="8"/>
    <s v="August"/>
    <n v="0.26600000000000001"/>
    <n v="1599.36"/>
    <n v="0"/>
  </r>
  <r>
    <s v="ORD101115"/>
    <d v="2025-12-11T00:00:00"/>
    <x v="304"/>
    <s v="Customer_0109"/>
    <s v="P2002"/>
    <s v="Wireless Earbuds"/>
    <x v="2"/>
    <x v="7"/>
    <n v="2"/>
    <n v="2999"/>
    <n v="5998"/>
    <n v="0.28000000000000003"/>
    <n v="1679.44"/>
    <n v="4318.5600000000004"/>
    <n v="328.21"/>
    <s v="Mumbai"/>
    <s v="Maharashtra"/>
    <s v="West"/>
    <x v="2"/>
    <s v="Standard"/>
    <n v="2025"/>
    <n v="12"/>
    <s v="December"/>
    <n v="7.5999999999999998E-2"/>
    <n v="2639.12"/>
    <n v="0"/>
  </r>
  <r>
    <s v="ORD102494"/>
    <d v="2024-12-18T00:00:00"/>
    <x v="385"/>
    <s v="Customer_0544"/>
    <s v="P2017"/>
    <s v="Office Chair"/>
    <x v="1"/>
    <x v="5"/>
    <n v="3"/>
    <n v="5999"/>
    <n v="17997"/>
    <n v="0.13"/>
    <n v="2339.61"/>
    <n v="15657.39"/>
    <n v="3147.14"/>
    <s v="Hyderabad"/>
    <s v="Telangana"/>
    <s v="South"/>
    <x v="4"/>
    <s v="Standard"/>
    <n v="2024"/>
    <n v="12"/>
    <s v="December"/>
    <n v="0.20100000000000001"/>
    <n v="13317.78"/>
    <n v="0"/>
  </r>
  <r>
    <s v="ORD104374"/>
    <d v="2024-11-15T00:00:00"/>
    <x v="711"/>
    <s v="Customer_0744"/>
    <s v="P2015"/>
    <s v="Table Lamp"/>
    <x v="1"/>
    <x v="8"/>
    <n v="1"/>
    <n v="1299"/>
    <n v="1299"/>
    <n v="0.08"/>
    <n v="103.92"/>
    <n v="1195.08"/>
    <n v="258.14"/>
    <s v="Chennai"/>
    <s v="Tamil Nadu"/>
    <s v="South"/>
    <x v="3"/>
    <s v="Standard"/>
    <n v="2024"/>
    <n v="11"/>
    <s v="November"/>
    <n v="0.216"/>
    <n v="1091.1600000000001"/>
    <n v="0"/>
  </r>
  <r>
    <s v="ORD104594"/>
    <d v="2024-05-12T00:00:00"/>
    <x v="715"/>
    <s v="Customer_0563"/>
    <s v="P2011"/>
    <s v="Sneakers"/>
    <x v="0"/>
    <x v="4"/>
    <n v="1"/>
    <n v="2499"/>
    <n v="2499"/>
    <n v="0.18"/>
    <n v="449.82"/>
    <n v="2049.1799999999998"/>
    <n v="545.08000000000004"/>
    <s v="Kolkata"/>
    <s v="West Bengal"/>
    <s v="East"/>
    <x v="3"/>
    <s v="Express"/>
    <n v="2024"/>
    <n v="5"/>
    <s v="May"/>
    <n v="0.26600000000000001"/>
    <n v="1599.36"/>
    <n v="0"/>
  </r>
  <r>
    <s v="ORD100143"/>
    <d v="2024-04-15T00:00:00"/>
    <x v="574"/>
    <s v="Customer_0330"/>
    <s v="P2023"/>
    <s v="Dumbbells"/>
    <x v="3"/>
    <x v="9"/>
    <n v="3"/>
    <n v="1599"/>
    <n v="4797"/>
    <n v="0.08"/>
    <n v="383.76"/>
    <n v="4413.24"/>
    <n v="1129.79"/>
    <s v="Gurugram"/>
    <s v="Haryana"/>
    <s v="North"/>
    <x v="2"/>
    <s v="Standard"/>
    <n v="2024"/>
    <n v="4"/>
    <s v="April"/>
    <n v="0.25600000000000001"/>
    <n v="4029.48"/>
    <n v="0"/>
  </r>
  <r>
    <s v="ORD101537"/>
    <d v="2025-01-27T00:00:00"/>
    <x v="480"/>
    <s v="Customer_0267"/>
    <s v="P2014"/>
    <s v="Cookware Set"/>
    <x v="1"/>
    <x v="1"/>
    <n v="4"/>
    <n v="2999"/>
    <n v="11996"/>
    <n v="0.13"/>
    <n v="1559.48"/>
    <n v="10436.52"/>
    <n v="2097.7399999999998"/>
    <s v="Delhi"/>
    <s v="Delhi"/>
    <s v="North"/>
    <x v="1"/>
    <s v="Express"/>
    <n v="2025"/>
    <n v="1"/>
    <s v="January"/>
    <n v="0.20100000000000001"/>
    <n v="8877.0400000000009"/>
    <n v="0"/>
  </r>
  <r>
    <s v="ORD101888"/>
    <d v="2025-05-30T00:00:00"/>
    <x v="412"/>
    <s v="Customer_0189"/>
    <s v="P2003"/>
    <s v="Laptop"/>
    <x v="2"/>
    <x v="2"/>
    <n v="1"/>
    <n v="59999"/>
    <n v="59999"/>
    <n v="0.18"/>
    <n v="10799.82"/>
    <n v="49199.18"/>
    <n v="5215.1099999999997"/>
    <s v="Noida"/>
    <s v="Uttar Pradesh"/>
    <s v="North"/>
    <x v="4"/>
    <s v="Express"/>
    <n v="2025"/>
    <n v="5"/>
    <s v="May"/>
    <n v="0.106"/>
    <n v="38399.360000000001"/>
    <n v="0"/>
  </r>
  <r>
    <s v="ORD102300"/>
    <d v="2025-08-25T00:00:00"/>
    <x v="202"/>
    <s v="Customer_0531"/>
    <s v="P2015"/>
    <s v="Table Lamp"/>
    <x v="1"/>
    <x v="8"/>
    <n v="1"/>
    <n v="1299"/>
    <n v="1299"/>
    <n v="0.03"/>
    <n v="38.97"/>
    <n v="1260.03"/>
    <n v="291.07"/>
    <s v="Ahmedabad"/>
    <s v="Gujarat"/>
    <s v="West"/>
    <x v="2"/>
    <s v="Standard"/>
    <n v="2025"/>
    <n v="8"/>
    <s v="August"/>
    <n v="0.23100000000000001"/>
    <n v="1221.06"/>
    <n v="0"/>
  </r>
  <r>
    <s v="ORD102319"/>
    <d v="2024-11-09T00:00:00"/>
    <x v="321"/>
    <s v="Customer_0645"/>
    <s v="P2020"/>
    <s v="Shampoo"/>
    <x v="4"/>
    <x v="10"/>
    <n v="1"/>
    <n v="599"/>
    <n v="599"/>
    <n v="0.13"/>
    <n v="77.87"/>
    <n v="521.13"/>
    <n v="177.71"/>
    <s v="Ahmedabad"/>
    <s v="Gujarat"/>
    <s v="West"/>
    <x v="4"/>
    <s v="Express"/>
    <n v="2024"/>
    <n v="11"/>
    <s v="November"/>
    <n v="0.34100000000000003"/>
    <n v="443.26"/>
    <n v="0"/>
  </r>
  <r>
    <s v="ORD101533"/>
    <d v="2024-06-20T00:00:00"/>
    <x v="238"/>
    <s v="Customer_0731"/>
    <s v="P2020"/>
    <s v="Shampoo"/>
    <x v="4"/>
    <x v="10"/>
    <n v="1"/>
    <n v="599"/>
    <n v="599"/>
    <n v="0.13"/>
    <n v="77.87"/>
    <n v="521.13"/>
    <n v="177.71"/>
    <s v="Ahmedabad"/>
    <s v="Gujarat"/>
    <s v="West"/>
    <x v="1"/>
    <s v="Same Day"/>
    <n v="2024"/>
    <n v="6"/>
    <s v="June"/>
    <n v="0.34100000000000003"/>
    <n v="443.26"/>
    <n v="0"/>
  </r>
  <r>
    <s v="ORD102394"/>
    <d v="2024-03-07T00:00:00"/>
    <x v="63"/>
    <s v="Customer_0339"/>
    <s v="P2013"/>
    <s v="Mixer Grinder"/>
    <x v="1"/>
    <x v="1"/>
    <n v="1"/>
    <n v="3499"/>
    <n v="3499"/>
    <n v="0.33"/>
    <n v="1154.67"/>
    <n v="2344.33"/>
    <n v="330.55"/>
    <s v="Pune"/>
    <s v="Maharashtra"/>
    <s v="West"/>
    <x v="1"/>
    <s v="Express"/>
    <n v="2024"/>
    <n v="3"/>
    <s v="March"/>
    <n v="0.14099999999999999"/>
    <n v="1189.6600000000001"/>
    <n v="0"/>
  </r>
  <r>
    <s v="ORD102443"/>
    <d v="2024-02-16T00:00:00"/>
    <x v="518"/>
    <s v="Customer_0568"/>
    <s v="P2012"/>
    <s v="Sandals"/>
    <x v="0"/>
    <x v="4"/>
    <n v="1"/>
    <n v="1299"/>
    <n v="1299"/>
    <n v="0.13"/>
    <n v="168.87"/>
    <n v="1130.1300000000001"/>
    <n v="317.57"/>
    <s v="Ahmedabad"/>
    <s v="Gujarat"/>
    <s v="West"/>
    <x v="2"/>
    <s v="Express"/>
    <n v="2024"/>
    <n v="2"/>
    <s v="February"/>
    <n v="0.28100000000000003"/>
    <n v="961.26"/>
    <n v="0"/>
  </r>
  <r>
    <s v="ORD102658"/>
    <d v="2024-11-01T00:00:00"/>
    <x v="228"/>
    <s v="Customer_0577"/>
    <s v="P2015"/>
    <s v="Table Lamp"/>
    <x v="1"/>
    <x v="8"/>
    <n v="2"/>
    <n v="1299"/>
    <n v="2598"/>
    <n v="0.08"/>
    <n v="207.84"/>
    <n v="2390.16"/>
    <n v="516.27"/>
    <s v="Ahmedabad"/>
    <s v="Gujarat"/>
    <s v="West"/>
    <x v="1"/>
    <s v="Same Day"/>
    <n v="2024"/>
    <n v="11"/>
    <s v="November"/>
    <n v="0.216"/>
    <n v="2182.3200000000002"/>
    <n v="0"/>
  </r>
  <r>
    <s v="ORD103708"/>
    <d v="2024-10-24T00:00:00"/>
    <x v="96"/>
    <s v="Customer_0752"/>
    <s v="P2003"/>
    <s v="Laptop"/>
    <x v="2"/>
    <x v="2"/>
    <n v="2"/>
    <n v="59999"/>
    <n v="119998"/>
    <n v="0.28000000000000003"/>
    <n v="33599.440000000002"/>
    <n v="86398.56"/>
    <n v="6566.29"/>
    <s v="Chennai"/>
    <s v="Tamil Nadu"/>
    <s v="South"/>
    <x v="1"/>
    <s v="Standard"/>
    <n v="2024"/>
    <n v="10"/>
    <s v="October"/>
    <n v="7.5999999999999998E-2"/>
    <n v="52799.12"/>
    <n v="0"/>
  </r>
  <r>
    <s v="ORD103992"/>
    <d v="2025-04-11T00:00:00"/>
    <x v="452"/>
    <s v="Customer_0023"/>
    <s v="P2001"/>
    <s v="Smartphone"/>
    <x v="2"/>
    <x v="7"/>
    <n v="1"/>
    <n v="24999"/>
    <n v="24999"/>
    <n v="0.13"/>
    <n v="3249.87"/>
    <n v="21749.13"/>
    <n v="2631.64"/>
    <s v="Bengaluru"/>
    <s v="Karnataka"/>
    <s v="South"/>
    <x v="3"/>
    <s v="Standard"/>
    <n v="2025"/>
    <n v="4"/>
    <s v="April"/>
    <n v="0.121"/>
    <n v="18499.259999999998"/>
    <n v="0"/>
  </r>
  <r>
    <s v="ORD104163"/>
    <d v="2025-06-16T00:00:00"/>
    <x v="38"/>
    <s v="Customer_0053"/>
    <s v="P2009"/>
    <s v="Kurti"/>
    <x v="0"/>
    <x v="0"/>
    <n v="1"/>
    <n v="1199"/>
    <n v="1199"/>
    <n v="0.18"/>
    <n v="215.82"/>
    <n v="983.18"/>
    <n v="261.52999999999997"/>
    <s v="Chennai"/>
    <s v="Tamil Nadu"/>
    <s v="South"/>
    <x v="3"/>
    <s v="Express"/>
    <n v="2025"/>
    <n v="6"/>
    <s v="June"/>
    <n v="0.26600000000000001"/>
    <n v="767.36"/>
    <n v="0"/>
  </r>
  <r>
    <s v="ORD100358"/>
    <d v="2025-09-02T00:00:00"/>
    <x v="175"/>
    <s v="Customer_0742"/>
    <s v="P2012"/>
    <s v="Sandals"/>
    <x v="0"/>
    <x v="4"/>
    <n v="1"/>
    <n v="1299"/>
    <n v="1299"/>
    <n v="0.08"/>
    <n v="103.92"/>
    <n v="1195.08"/>
    <n v="353.74"/>
    <s v="Chennai"/>
    <s v="Tamil Nadu"/>
    <s v="South"/>
    <x v="1"/>
    <s v="Standard"/>
    <n v="2025"/>
    <n v="9"/>
    <s v="September"/>
    <n v="0.29599999999999999"/>
    <n v="1091.1600000000001"/>
    <n v="0"/>
  </r>
  <r>
    <s v="ORD100973"/>
    <d v="2025-06-20T00:00:00"/>
    <x v="121"/>
    <s v="Customer_0373"/>
    <s v="P2007"/>
    <s v="T-Shirt"/>
    <x v="0"/>
    <x v="12"/>
    <n v="4"/>
    <n v="799"/>
    <n v="3196"/>
    <n v="0.18"/>
    <n v="575.28"/>
    <n v="2620.7199999999998"/>
    <n v="697.11"/>
    <s v="Hyderabad"/>
    <s v="Telangana"/>
    <s v="South"/>
    <x v="4"/>
    <s v="Standard"/>
    <n v="2025"/>
    <n v="6"/>
    <s v="June"/>
    <n v="0.26600000000000001"/>
    <n v="2045.44"/>
    <n v="0"/>
  </r>
  <r>
    <s v="ORD102695"/>
    <d v="2024-12-11T00:00:00"/>
    <x v="593"/>
    <s v="Customer_0343"/>
    <s v="P2004"/>
    <s v="Wireless Mouse"/>
    <x v="2"/>
    <x v="3"/>
    <n v="1"/>
    <n v="899"/>
    <n v="899"/>
    <n v="0.13"/>
    <n v="116.87"/>
    <n v="782.13"/>
    <n v="94.64"/>
    <s v="Chennai"/>
    <s v="Tamil Nadu"/>
    <s v="South"/>
    <x v="1"/>
    <s v="Standard"/>
    <n v="2024"/>
    <n v="12"/>
    <s v="December"/>
    <n v="0.121"/>
    <n v="665.26"/>
    <n v="0"/>
  </r>
  <r>
    <s v="ORD104071"/>
    <d v="2025-03-20T00:00:00"/>
    <x v="435"/>
    <s v="Customer_0442"/>
    <s v="P2018"/>
    <s v="Face Wash"/>
    <x v="4"/>
    <x v="11"/>
    <n v="2"/>
    <n v="399"/>
    <n v="798"/>
    <n v="0.13"/>
    <n v="103.74"/>
    <n v="694.26"/>
    <n v="236.74"/>
    <s v="Hyderabad"/>
    <s v="Telangana"/>
    <s v="South"/>
    <x v="4"/>
    <s v="Standard"/>
    <n v="2025"/>
    <n v="3"/>
    <s v="March"/>
    <n v="0.34100000000000003"/>
    <n v="590.52"/>
    <n v="0"/>
  </r>
  <r>
    <s v="ORD104538"/>
    <d v="2025-12-04T00:00:00"/>
    <x v="253"/>
    <s v="Customer_0481"/>
    <s v="P2004"/>
    <s v="Wireless Mouse"/>
    <x v="2"/>
    <x v="3"/>
    <n v="1"/>
    <n v="899"/>
    <n v="899"/>
    <n v="0.03"/>
    <n v="26.97"/>
    <n v="872.03"/>
    <n v="131.68"/>
    <s v="Gurugram"/>
    <s v="Haryana"/>
    <s v="North"/>
    <x v="1"/>
    <s v="Standard"/>
    <n v="2025"/>
    <n v="12"/>
    <s v="December"/>
    <n v="0.151"/>
    <n v="845.06"/>
    <n v="0"/>
  </r>
  <r>
    <s v="ORD103020"/>
    <d v="2024-05-17T00:00:00"/>
    <x v="315"/>
    <s v="Customer_0468"/>
    <s v="P2002"/>
    <s v="Wireless Earbuds"/>
    <x v="2"/>
    <x v="7"/>
    <n v="2"/>
    <n v="2999"/>
    <n v="5998"/>
    <n v="0.08"/>
    <n v="479.84"/>
    <n v="5518.16"/>
    <n v="750.47"/>
    <s v="Gurugram"/>
    <s v="Haryana"/>
    <s v="North"/>
    <x v="2"/>
    <s v="Express"/>
    <n v="2024"/>
    <n v="5"/>
    <s v="May"/>
    <n v="0.13600000000000001"/>
    <n v="5038.32"/>
    <n v="0"/>
  </r>
  <r>
    <s v="ORD103236"/>
    <d v="2024-12-16T00:00:00"/>
    <x v="229"/>
    <s v="Customer_0315"/>
    <s v="P2003"/>
    <s v="Laptop"/>
    <x v="2"/>
    <x v="2"/>
    <n v="1"/>
    <n v="59999"/>
    <n v="59999"/>
    <n v="0.28000000000000003"/>
    <n v="16799.72"/>
    <n v="43199.28"/>
    <n v="3283.15"/>
    <s v="Delhi"/>
    <s v="Delhi"/>
    <s v="North"/>
    <x v="4"/>
    <s v="Express"/>
    <n v="2024"/>
    <n v="12"/>
    <s v="December"/>
    <n v="7.5999999999999998E-2"/>
    <n v="26399.56"/>
    <n v="0"/>
  </r>
  <r>
    <s v="ORD103526"/>
    <d v="2025-05-16T00:00:00"/>
    <x v="6"/>
    <s v="Customer_0175"/>
    <s v="P2023"/>
    <s v="Dumbbells"/>
    <x v="3"/>
    <x v="9"/>
    <n v="3"/>
    <n v="1599"/>
    <n v="4797"/>
    <n v="0.18"/>
    <n v="863.46"/>
    <n v="3933.54"/>
    <n v="888.98"/>
    <s v="Delhi"/>
    <s v="Delhi"/>
    <s v="North"/>
    <x v="1"/>
    <s v="Express"/>
    <n v="2025"/>
    <n v="5"/>
    <s v="May"/>
    <n v="0.22600000000000001"/>
    <n v="3070.08"/>
    <n v="0"/>
  </r>
  <r>
    <s v="ORD103782"/>
    <d v="2025-01-02T00:00:00"/>
    <x v="533"/>
    <s v="Customer_0027"/>
    <s v="P2024"/>
    <s v="Cricket Bat"/>
    <x v="3"/>
    <x v="6"/>
    <n v="3"/>
    <n v="2499"/>
    <n v="7497"/>
    <n v="0.08"/>
    <n v="599.76"/>
    <n v="6897.24"/>
    <n v="1765.69"/>
    <s v="Noida"/>
    <s v="Uttar Pradesh"/>
    <s v="North"/>
    <x v="1"/>
    <s v="Standard"/>
    <n v="2025"/>
    <n v="1"/>
    <s v="January"/>
    <n v="0.25600000000000001"/>
    <n v="6297.48"/>
    <n v="0"/>
  </r>
  <r>
    <s v="ORD104678"/>
    <d v="2024-07-11T00:00:00"/>
    <x v="532"/>
    <s v="Customer_0042"/>
    <s v="P2018"/>
    <s v="Face Wash"/>
    <x v="4"/>
    <x v="11"/>
    <n v="1"/>
    <n v="399"/>
    <n v="399"/>
    <n v="0.18"/>
    <n v="71.819999999999993"/>
    <n v="327.18"/>
    <n v="106.66"/>
    <s v="Chennai"/>
    <s v="Tamil Nadu"/>
    <s v="South"/>
    <x v="1"/>
    <s v="Standard"/>
    <n v="2024"/>
    <n v="7"/>
    <s v="July"/>
    <n v="0.32600000000000001"/>
    <n v="255.36"/>
    <n v="0"/>
  </r>
  <r>
    <s v="ORD100350"/>
    <d v="2024-06-17T00:00:00"/>
    <x v="621"/>
    <s v="Customer_0407"/>
    <s v="P2022"/>
    <s v="Yoga Mat"/>
    <x v="3"/>
    <x v="9"/>
    <n v="1"/>
    <n v="899"/>
    <n v="899"/>
    <n v="0.13"/>
    <n v="116.87"/>
    <n v="782.13"/>
    <n v="188.49"/>
    <s v="Ahmedabad"/>
    <s v="Gujarat"/>
    <s v="West"/>
    <x v="4"/>
    <s v="Express"/>
    <n v="2024"/>
    <n v="6"/>
    <s v="June"/>
    <n v="0.24099999999999999"/>
    <n v="665.26"/>
    <n v="0"/>
  </r>
  <r>
    <s v="ORD100480"/>
    <d v="2025-02-17T00:00:00"/>
    <x v="283"/>
    <s v="Customer_0040"/>
    <s v="P2007"/>
    <s v="T-Shirt"/>
    <x v="0"/>
    <x v="12"/>
    <n v="1"/>
    <n v="799"/>
    <n v="799"/>
    <n v="0.18"/>
    <n v="143.82"/>
    <n v="655.17999999999995"/>
    <n v="174.28"/>
    <s v="Lucknow"/>
    <s v="Uttar Pradesh"/>
    <s v="North"/>
    <x v="4"/>
    <s v="Express"/>
    <n v="2025"/>
    <n v="2"/>
    <s v="February"/>
    <n v="0.26600000000000001"/>
    <n v="511.36"/>
    <n v="0"/>
  </r>
  <r>
    <s v="ORD100556"/>
    <d v="2024-01-20T00:00:00"/>
    <x v="250"/>
    <s v="Customer_0011"/>
    <s v="P2009"/>
    <s v="Kurti"/>
    <x v="0"/>
    <x v="0"/>
    <n v="1"/>
    <n v="1199"/>
    <n v="1199"/>
    <n v="0.08"/>
    <n v="95.92"/>
    <n v="1103.08"/>
    <n v="326.51"/>
    <s v="Noida"/>
    <s v="Uttar Pradesh"/>
    <s v="North"/>
    <x v="4"/>
    <s v="Express"/>
    <n v="2024"/>
    <n v="1"/>
    <s v="January"/>
    <n v="0.29599999999999999"/>
    <n v="1007.16"/>
    <n v="0"/>
  </r>
  <r>
    <s v="ORD100860"/>
    <d v="2024-08-21T00:00:00"/>
    <x v="786"/>
    <s v="Customer_0355"/>
    <s v="P2008"/>
    <s v="Jeans"/>
    <x v="0"/>
    <x v="12"/>
    <n v="1"/>
    <n v="1799"/>
    <n v="1799"/>
    <n v="0.23"/>
    <n v="413.77"/>
    <n v="1385.23"/>
    <n v="347.69"/>
    <s v="Delhi"/>
    <s v="Delhi"/>
    <s v="North"/>
    <x v="0"/>
    <s v="Standard"/>
    <n v="2024"/>
    <n v="8"/>
    <s v="August"/>
    <n v="0.251"/>
    <n v="971.46"/>
    <n v="0"/>
  </r>
  <r>
    <s v="ORD101133"/>
    <d v="2024-08-17T00:00:00"/>
    <x v="655"/>
    <s v="Customer_0273"/>
    <s v="P2008"/>
    <s v="Jeans"/>
    <x v="0"/>
    <x v="12"/>
    <n v="2"/>
    <n v="1799"/>
    <n v="3598"/>
    <n v="0.23"/>
    <n v="827.54"/>
    <n v="2770.46"/>
    <n v="695.39"/>
    <s v="Gurugram"/>
    <s v="Haryana"/>
    <s v="North"/>
    <x v="4"/>
    <s v="Standard"/>
    <n v="2024"/>
    <n v="8"/>
    <s v="August"/>
    <n v="0.251"/>
    <n v="1942.92"/>
    <n v="0"/>
  </r>
  <r>
    <s v="ORD101194"/>
    <d v="2024-05-14T00:00:00"/>
    <x v="270"/>
    <s v="Customer_0455"/>
    <s v="P2016"/>
    <s v="Bedsheet Set"/>
    <x v="1"/>
    <x v="8"/>
    <n v="3"/>
    <n v="999"/>
    <n v="2997"/>
    <n v="0.23"/>
    <n v="689.31"/>
    <n v="2307.69"/>
    <n v="394.61"/>
    <s v="Jaipur"/>
    <s v="Rajasthan"/>
    <s v="North"/>
    <x v="2"/>
    <s v="Standard"/>
    <n v="2024"/>
    <n v="5"/>
    <s v="May"/>
    <n v="0.17100000000000001"/>
    <n v="1618.38"/>
    <n v="0"/>
  </r>
  <r>
    <s v="ORD102945"/>
    <d v="2024-08-04T00:00:00"/>
    <x v="317"/>
    <s v="Customer_0546"/>
    <s v="P2022"/>
    <s v="Yoga Mat"/>
    <x v="3"/>
    <x v="9"/>
    <n v="2"/>
    <n v="899"/>
    <n v="1798"/>
    <n v="0.33"/>
    <n v="593.34"/>
    <n v="1204.6600000000001"/>
    <n v="218.04"/>
    <s v="Delhi"/>
    <s v="Delhi"/>
    <s v="North"/>
    <x v="1"/>
    <s v="Express"/>
    <n v="2024"/>
    <n v="8"/>
    <s v="August"/>
    <n v="0.18099999999999999"/>
    <n v="611.32000000000005"/>
    <n v="0"/>
  </r>
  <r>
    <s v="ORD103177"/>
    <d v="2024-01-23T00:00:00"/>
    <x v="264"/>
    <s v="Customer_0150"/>
    <s v="P2014"/>
    <s v="Cookware Set"/>
    <x v="1"/>
    <x v="1"/>
    <n v="1"/>
    <n v="2999"/>
    <n v="2999"/>
    <n v="0.08"/>
    <n v="239.92"/>
    <n v="2759.08"/>
    <n v="595.96"/>
    <s v="Gurugram"/>
    <s v="Haryana"/>
    <s v="North"/>
    <x v="2"/>
    <s v="Standard"/>
    <n v="2024"/>
    <n v="1"/>
    <s v="January"/>
    <n v="0.216"/>
    <n v="2519.16"/>
    <n v="0"/>
  </r>
  <r>
    <s v="ORD103803"/>
    <d v="2025-08-26T00:00:00"/>
    <x v="291"/>
    <s v="Customer_0016"/>
    <s v="P2021"/>
    <s v="Perfume"/>
    <x v="4"/>
    <x v="13"/>
    <n v="1"/>
    <n v="1499"/>
    <n v="1499"/>
    <n v="0.08"/>
    <n v="119.92"/>
    <n v="1379.08"/>
    <n v="490.95"/>
    <s v="Chennai"/>
    <s v="Tamil Nadu"/>
    <s v="South"/>
    <x v="2"/>
    <s v="Standard"/>
    <n v="2025"/>
    <n v="8"/>
    <s v="August"/>
    <n v="0.35599999999999998"/>
    <n v="1259.1600000000001"/>
    <n v="0"/>
  </r>
  <r>
    <s v="ORD104332"/>
    <d v="2025-05-31T00:00:00"/>
    <x v="28"/>
    <s v="Customer_0467"/>
    <s v="P2006"/>
    <s v="Power Bank"/>
    <x v="2"/>
    <x v="3"/>
    <n v="1"/>
    <n v="1499"/>
    <n v="1499"/>
    <n v="0.28000000000000003"/>
    <n v="419.72"/>
    <n v="1079.28"/>
    <n v="82.03"/>
    <s v="Bengaluru"/>
    <s v="Karnataka"/>
    <s v="South"/>
    <x v="1"/>
    <s v="Standard"/>
    <n v="2025"/>
    <n v="5"/>
    <s v="May"/>
    <n v="7.5999999999999998E-2"/>
    <n v="659.56"/>
    <n v="0"/>
  </r>
  <r>
    <s v="ORD104471"/>
    <d v="2024-06-22T00:00:00"/>
    <x v="374"/>
    <s v="Customer_0398"/>
    <s v="P2020"/>
    <s v="Shampoo"/>
    <x v="4"/>
    <x v="10"/>
    <n v="2"/>
    <n v="599"/>
    <n v="1198"/>
    <n v="0.03"/>
    <n v="35.94"/>
    <n v="1162.06"/>
    <n v="431.12"/>
    <s v="Noida"/>
    <s v="Uttar Pradesh"/>
    <s v="North"/>
    <x v="2"/>
    <s v="Standard"/>
    <n v="2024"/>
    <n v="6"/>
    <s v="June"/>
    <n v="0.371"/>
    <n v="1126.1199999999999"/>
    <n v="0"/>
  </r>
  <r>
    <s v="ORD104733"/>
    <d v="2024-05-06T00:00:00"/>
    <x v="617"/>
    <s v="Customer_0520"/>
    <s v="P2011"/>
    <s v="Sneakers"/>
    <x v="0"/>
    <x v="4"/>
    <n v="3"/>
    <n v="2499"/>
    <n v="7497"/>
    <n v="0.18"/>
    <n v="1349.46"/>
    <n v="6147.54"/>
    <n v="1635.25"/>
    <s v="Noida"/>
    <s v="Uttar Pradesh"/>
    <s v="North"/>
    <x v="4"/>
    <s v="Standard"/>
    <n v="2024"/>
    <n v="5"/>
    <s v="May"/>
    <n v="0.26600000000000001"/>
    <n v="4798.08"/>
    <n v="0"/>
  </r>
  <r>
    <s v="ORD100147"/>
    <d v="2025-01-10T00:00:00"/>
    <x v="538"/>
    <s v="Customer_0626"/>
    <s v="P2010"/>
    <s v="Dress"/>
    <x v="0"/>
    <x v="0"/>
    <n v="4"/>
    <n v="1999"/>
    <n v="7996"/>
    <n v="0.08"/>
    <n v="639.67999999999995"/>
    <n v="7356.32"/>
    <n v="2177.4699999999998"/>
    <s v="Mumbai"/>
    <s v="Maharashtra"/>
    <s v="West"/>
    <x v="3"/>
    <s v="Express"/>
    <n v="2025"/>
    <n v="1"/>
    <s v="January"/>
    <n v="0.29599999999999999"/>
    <n v="6716.64"/>
    <n v="0"/>
  </r>
  <r>
    <s v="ORD100685"/>
    <d v="2025-12-29T00:00:00"/>
    <x v="794"/>
    <s v="Customer_0225"/>
    <s v="P2004"/>
    <s v="Wireless Mouse"/>
    <x v="2"/>
    <x v="3"/>
    <n v="4"/>
    <n v="899"/>
    <n v="3596"/>
    <n v="0.08"/>
    <n v="287.68"/>
    <n v="3308.32"/>
    <n v="449.93"/>
    <s v="Lucknow"/>
    <s v="Uttar Pradesh"/>
    <s v="North"/>
    <x v="1"/>
    <s v="Express"/>
    <n v="2025"/>
    <n v="12"/>
    <s v="December"/>
    <n v="0.13600000000000001"/>
    <n v="3020.64"/>
    <n v="0"/>
  </r>
  <r>
    <s v="ORD101073"/>
    <d v="2025-10-28T00:00:00"/>
    <x v="664"/>
    <s v="Customer_0741"/>
    <s v="P2010"/>
    <s v="Dress"/>
    <x v="0"/>
    <x v="0"/>
    <n v="1"/>
    <n v="1999"/>
    <n v="1999"/>
    <n v="0.23"/>
    <n v="459.77"/>
    <n v="1539.23"/>
    <n v="386.35"/>
    <s v="Lucknow"/>
    <s v="Uttar Pradesh"/>
    <s v="North"/>
    <x v="1"/>
    <s v="Standard"/>
    <n v="2025"/>
    <n v="10"/>
    <s v="October"/>
    <n v="0.251"/>
    <n v="1079.46"/>
    <n v="0"/>
  </r>
  <r>
    <s v="ORD103850"/>
    <d v="2024-02-08T00:00:00"/>
    <x v="71"/>
    <s v="Customer_0007"/>
    <s v="P2022"/>
    <s v="Yoga Mat"/>
    <x v="3"/>
    <x v="9"/>
    <n v="1"/>
    <n v="899"/>
    <n v="899"/>
    <n v="0.28000000000000003"/>
    <n v="251.72"/>
    <n v="647.28"/>
    <n v="126.87"/>
    <s v="Bengaluru"/>
    <s v="Karnataka"/>
    <s v="South"/>
    <x v="0"/>
    <s v="Same Day"/>
    <n v="2024"/>
    <n v="2"/>
    <s v="February"/>
    <n v="0.19600000000000001"/>
    <n v="395.56"/>
    <n v="0"/>
  </r>
  <r>
    <s v="ORD100298"/>
    <d v="2025-01-19T00:00:00"/>
    <x v="56"/>
    <s v="Customer_0074"/>
    <s v="P2005"/>
    <s v="Keyboard"/>
    <x v="2"/>
    <x v="3"/>
    <n v="1"/>
    <n v="1299"/>
    <n v="1299"/>
    <n v="0.23"/>
    <n v="298.77"/>
    <n v="1000.23"/>
    <n v="91.02"/>
    <s v="Noida"/>
    <s v="Uttar Pradesh"/>
    <s v="North"/>
    <x v="1"/>
    <s v="Express"/>
    <n v="2025"/>
    <n v="1"/>
    <s v="January"/>
    <n v="9.0999999999999998E-2"/>
    <n v="701.46"/>
    <n v="0"/>
  </r>
  <r>
    <s v="ORD100301"/>
    <d v="2025-10-17T00:00:00"/>
    <x v="414"/>
    <s v="Customer_0094"/>
    <s v="P2015"/>
    <s v="Table Lamp"/>
    <x v="1"/>
    <x v="8"/>
    <n v="1"/>
    <n v="1299"/>
    <n v="1299"/>
    <n v="0.33"/>
    <n v="428.67"/>
    <n v="870.33"/>
    <n v="122.72"/>
    <s v="Lucknow"/>
    <s v="Uttar Pradesh"/>
    <s v="North"/>
    <x v="3"/>
    <s v="Express"/>
    <n v="2025"/>
    <n v="10"/>
    <s v="October"/>
    <n v="0.14099999999999999"/>
    <n v="441.66"/>
    <n v="0"/>
  </r>
  <r>
    <s v="ORD102985"/>
    <d v="2024-09-18T00:00:00"/>
    <x v="772"/>
    <s v="Customer_0519"/>
    <s v="P2024"/>
    <s v="Cricket Bat"/>
    <x v="3"/>
    <x v="6"/>
    <n v="1"/>
    <n v="2499"/>
    <n v="2499"/>
    <n v="0.08"/>
    <n v="199.92"/>
    <n v="2299.08"/>
    <n v="588.55999999999995"/>
    <s v="Mumbai"/>
    <s v="Maharashtra"/>
    <s v="West"/>
    <x v="2"/>
    <s v="Standard"/>
    <n v="2024"/>
    <n v="9"/>
    <s v="September"/>
    <n v="0.25600000000000001"/>
    <n v="2099.16"/>
    <n v="0"/>
  </r>
  <r>
    <s v="ORD103130"/>
    <d v="2025-07-01T00:00:00"/>
    <x v="113"/>
    <s v="Customer_0292"/>
    <s v="P2011"/>
    <s v="Sneakers"/>
    <x v="0"/>
    <x v="4"/>
    <n v="2"/>
    <n v="2499"/>
    <n v="4998"/>
    <n v="0.23"/>
    <n v="1149.54"/>
    <n v="3848.46"/>
    <n v="965.96"/>
    <s v="Delhi"/>
    <s v="Delhi"/>
    <s v="North"/>
    <x v="1"/>
    <s v="Standard"/>
    <n v="2025"/>
    <n v="7"/>
    <s v="July"/>
    <n v="0.251"/>
    <n v="2698.92"/>
    <n v="0"/>
  </r>
  <r>
    <s v="ORD103677"/>
    <d v="2025-09-30T00:00:00"/>
    <x v="428"/>
    <s v="Customer_0708"/>
    <s v="P2015"/>
    <s v="Table Lamp"/>
    <x v="1"/>
    <x v="8"/>
    <n v="1"/>
    <n v="1299"/>
    <n v="1299"/>
    <n v="0.13"/>
    <n v="168.87"/>
    <n v="1130.1300000000001"/>
    <n v="227.16"/>
    <s v="Hyderabad"/>
    <s v="Telangana"/>
    <s v="South"/>
    <x v="3"/>
    <s v="Express"/>
    <n v="2025"/>
    <n v="9"/>
    <s v="September"/>
    <n v="0.20100000000000001"/>
    <n v="961.26"/>
    <n v="0"/>
  </r>
  <r>
    <s v="ORD103784"/>
    <d v="2024-02-19T00:00:00"/>
    <x v="702"/>
    <s v="Customer_0293"/>
    <s v="P2017"/>
    <s v="Office Chair"/>
    <x v="1"/>
    <x v="5"/>
    <n v="2"/>
    <n v="5999"/>
    <n v="11998"/>
    <n v="0.28000000000000003"/>
    <n v="3359.44"/>
    <n v="8638.56"/>
    <n v="1347.62"/>
    <s v="Pune"/>
    <s v="Maharashtra"/>
    <s v="West"/>
    <x v="4"/>
    <s v="Standard"/>
    <n v="2024"/>
    <n v="2"/>
    <s v="February"/>
    <n v="0.156"/>
    <n v="5279.12"/>
    <n v="0"/>
  </r>
  <r>
    <s v="ORD103815"/>
    <d v="2025-08-31T00:00:00"/>
    <x v="83"/>
    <s v="Customer_0190"/>
    <s v="P2023"/>
    <s v="Dumbbells"/>
    <x v="3"/>
    <x v="9"/>
    <n v="1"/>
    <n v="1599"/>
    <n v="1599"/>
    <n v="0.08"/>
    <n v="127.92"/>
    <n v="1471.08"/>
    <n v="376.6"/>
    <s v="Hyderabad"/>
    <s v="Telangana"/>
    <s v="South"/>
    <x v="1"/>
    <s v="Standard"/>
    <n v="2025"/>
    <n v="8"/>
    <s v="August"/>
    <n v="0.25600000000000001"/>
    <n v="1343.16"/>
    <n v="0"/>
  </r>
  <r>
    <s v="ORD104082"/>
    <d v="2024-02-19T00:00:00"/>
    <x v="464"/>
    <s v="Customer_0299"/>
    <s v="P2006"/>
    <s v="Power Bank"/>
    <x v="2"/>
    <x v="3"/>
    <n v="4"/>
    <n v="1499"/>
    <n v="5996"/>
    <n v="0.13"/>
    <n v="779.48"/>
    <n v="5216.5200000000004"/>
    <n v="631.20000000000005"/>
    <s v="Chennai"/>
    <s v="Tamil Nadu"/>
    <s v="South"/>
    <x v="1"/>
    <s v="Standard"/>
    <n v="2024"/>
    <n v="2"/>
    <s v="February"/>
    <n v="0.121"/>
    <n v="4437.04"/>
    <n v="0"/>
  </r>
  <r>
    <s v="ORD104465"/>
    <d v="2025-11-08T00:00:00"/>
    <x v="690"/>
    <s v="Customer_0720"/>
    <s v="P2006"/>
    <s v="Power Bank"/>
    <x v="2"/>
    <x v="3"/>
    <n v="2"/>
    <n v="1499"/>
    <n v="2998"/>
    <n v="0.18"/>
    <n v="539.64"/>
    <n v="2458.36"/>
    <n v="260.58999999999997"/>
    <s v="Delhi"/>
    <s v="Delhi"/>
    <s v="North"/>
    <x v="4"/>
    <s v="Standard"/>
    <n v="2025"/>
    <n v="11"/>
    <s v="November"/>
    <n v="0.106"/>
    <n v="1918.72"/>
    <n v="0"/>
  </r>
  <r>
    <s v="ORD100060"/>
    <d v="2024-04-20T00:00:00"/>
    <x v="488"/>
    <s v="Customer_0729"/>
    <s v="P2020"/>
    <s v="Shampoo"/>
    <x v="4"/>
    <x v="10"/>
    <n v="2"/>
    <n v="599"/>
    <n v="1198"/>
    <n v="0.28000000000000003"/>
    <n v="335.44"/>
    <n v="862.56"/>
    <n v="255.32"/>
    <s v="Gurugram"/>
    <s v="Haryana"/>
    <s v="North"/>
    <x v="3"/>
    <s v="Express"/>
    <n v="2024"/>
    <n v="4"/>
    <s v="April"/>
    <n v="0.29599999999999999"/>
    <n v="527.12"/>
    <n v="0"/>
  </r>
  <r>
    <s v="ORD100669"/>
    <d v="2025-10-31T00:00:00"/>
    <x v="633"/>
    <s v="Customer_0018"/>
    <s v="P2015"/>
    <s v="Table Lamp"/>
    <x v="1"/>
    <x v="8"/>
    <n v="1"/>
    <n v="1299"/>
    <n v="1299"/>
    <n v="0.18"/>
    <n v="233.82"/>
    <n v="1065.18"/>
    <n v="198.12"/>
    <s v="Hyderabad"/>
    <s v="Telangana"/>
    <s v="South"/>
    <x v="1"/>
    <s v="Standard"/>
    <n v="2025"/>
    <n v="10"/>
    <s v="October"/>
    <n v="0.186"/>
    <n v="831.36"/>
    <n v="0"/>
  </r>
  <r>
    <s v="ORD100899"/>
    <d v="2024-01-21T00:00:00"/>
    <x v="676"/>
    <s v="Customer_0117"/>
    <s v="P2024"/>
    <s v="Cricket Bat"/>
    <x v="3"/>
    <x v="6"/>
    <n v="2"/>
    <n v="2499"/>
    <n v="4998"/>
    <n v="0.13"/>
    <n v="649.74"/>
    <n v="4348.26"/>
    <n v="1047.93"/>
    <s v="Mumbai"/>
    <s v="Maharashtra"/>
    <s v="West"/>
    <x v="1"/>
    <s v="Standard"/>
    <n v="2024"/>
    <n v="1"/>
    <s v="January"/>
    <n v="0.24099999999999999"/>
    <n v="3698.52"/>
    <n v="0"/>
  </r>
  <r>
    <s v="ORD101719"/>
    <d v="2024-02-19T00:00:00"/>
    <x v="109"/>
    <s v="Customer_0735"/>
    <s v="P2014"/>
    <s v="Cookware Set"/>
    <x v="1"/>
    <x v="1"/>
    <n v="2"/>
    <n v="2999"/>
    <n v="5998"/>
    <n v="0.33"/>
    <n v="1979.34"/>
    <n v="4018.66"/>
    <n v="566.63"/>
    <s v="Gurugram"/>
    <s v="Haryana"/>
    <s v="North"/>
    <x v="3"/>
    <s v="Standard"/>
    <n v="2024"/>
    <n v="2"/>
    <s v="February"/>
    <n v="0.14099999999999999"/>
    <n v="2039.32"/>
    <n v="0"/>
  </r>
  <r>
    <s v="ORD103194"/>
    <d v="2025-12-07T00:00:00"/>
    <x v="289"/>
    <s v="Customer_0505"/>
    <s v="P2005"/>
    <s v="Keyboard"/>
    <x v="2"/>
    <x v="3"/>
    <n v="1"/>
    <n v="1299"/>
    <n v="1299"/>
    <n v="0.18"/>
    <n v="233.82"/>
    <n v="1065.18"/>
    <n v="112.91"/>
    <s v="Lucknow"/>
    <s v="Uttar Pradesh"/>
    <s v="North"/>
    <x v="4"/>
    <s v="Standard"/>
    <n v="2025"/>
    <n v="12"/>
    <s v="December"/>
    <n v="0.106"/>
    <n v="831.36"/>
    <n v="0"/>
  </r>
  <r>
    <s v="ORD104097"/>
    <d v="2024-04-28T00:00:00"/>
    <x v="389"/>
    <s v="Customer_0782"/>
    <s v="P2013"/>
    <s v="Mixer Grinder"/>
    <x v="1"/>
    <x v="1"/>
    <n v="2"/>
    <n v="3499"/>
    <n v="6998"/>
    <n v="0.08"/>
    <n v="559.84"/>
    <n v="6438.16"/>
    <n v="1390.64"/>
    <s v="Lucknow"/>
    <s v="Uttar Pradesh"/>
    <s v="North"/>
    <x v="2"/>
    <s v="Standard"/>
    <n v="2024"/>
    <n v="4"/>
    <s v="April"/>
    <n v="0.216"/>
    <n v="5878.32"/>
    <n v="0"/>
  </r>
  <r>
    <s v="ORD104938"/>
    <d v="2025-03-02T00:00:00"/>
    <x v="655"/>
    <s v="Customer_0273"/>
    <s v="P2002"/>
    <s v="Wireless Earbuds"/>
    <x v="2"/>
    <x v="7"/>
    <n v="5"/>
    <n v="2999"/>
    <n v="14995"/>
    <n v="0.13"/>
    <n v="1949.35"/>
    <n v="13045.65"/>
    <n v="1578.52"/>
    <s v="Gurugram"/>
    <s v="Haryana"/>
    <s v="North"/>
    <x v="4"/>
    <s v="Standard"/>
    <n v="2025"/>
    <n v="3"/>
    <s v="March"/>
    <n v="0.121"/>
    <n v="11096.3"/>
    <n v="0"/>
  </r>
  <r>
    <s v="ORD100088"/>
    <d v="2025-03-30T00:00:00"/>
    <x v="180"/>
    <s v="Customer_0146"/>
    <s v="P2002"/>
    <s v="Wireless Earbuds"/>
    <x v="2"/>
    <x v="7"/>
    <n v="1"/>
    <n v="2999"/>
    <n v="2999"/>
    <n v="0.18"/>
    <n v="539.82000000000005"/>
    <n v="2459.1799999999998"/>
    <n v="260.67"/>
    <s v="Kolkata"/>
    <s v="West Bengal"/>
    <s v="East"/>
    <x v="4"/>
    <s v="Standard"/>
    <n v="2025"/>
    <n v="3"/>
    <s v="March"/>
    <n v="0.106"/>
    <n v="1919.36"/>
    <n v="0"/>
  </r>
  <r>
    <s v="ORD100381"/>
    <d v="2025-01-24T00:00:00"/>
    <x v="736"/>
    <s v="Customer_0060"/>
    <s v="P2019"/>
    <s v="Sunscreen"/>
    <x v="4"/>
    <x v="11"/>
    <n v="2"/>
    <n v="699"/>
    <n v="1398"/>
    <n v="0.08"/>
    <n v="111.84"/>
    <n v="1286.1600000000001"/>
    <n v="457.87"/>
    <s v="Hyderabad"/>
    <s v="Telangana"/>
    <s v="South"/>
    <x v="3"/>
    <s v="Standard"/>
    <n v="2025"/>
    <n v="1"/>
    <s v="January"/>
    <n v="0.35599999999999998"/>
    <n v="1174.32"/>
    <n v="0"/>
  </r>
  <r>
    <s v="ORD101565"/>
    <d v="2024-05-06T00:00:00"/>
    <x v="715"/>
    <s v="Customer_0563"/>
    <s v="P2014"/>
    <s v="Cookware Set"/>
    <x v="1"/>
    <x v="1"/>
    <n v="1"/>
    <n v="2999"/>
    <n v="2999"/>
    <n v="0.23"/>
    <n v="689.77"/>
    <n v="2309.23"/>
    <n v="394.88"/>
    <s v="Pune"/>
    <s v="Maharashtra"/>
    <s v="West"/>
    <x v="4"/>
    <s v="Standard"/>
    <n v="2024"/>
    <n v="5"/>
    <s v="May"/>
    <n v="0.17100000000000001"/>
    <n v="1619.46"/>
    <n v="0"/>
  </r>
  <r>
    <s v="ORD101842"/>
    <d v="2025-07-14T00:00:00"/>
    <x v="529"/>
    <s v="Customer_0762"/>
    <s v="P2024"/>
    <s v="Cricket Bat"/>
    <x v="3"/>
    <x v="6"/>
    <n v="1"/>
    <n v="2499"/>
    <n v="2499"/>
    <n v="0.08"/>
    <n v="199.92"/>
    <n v="2299.08"/>
    <n v="588.55999999999995"/>
    <s v="Lucknow"/>
    <s v="Uttar Pradesh"/>
    <s v="North"/>
    <x v="4"/>
    <s v="Standard"/>
    <n v="2025"/>
    <n v="7"/>
    <s v="July"/>
    <n v="0.25600000000000001"/>
    <n v="2099.16"/>
    <n v="0"/>
  </r>
  <r>
    <s v="ORD101997"/>
    <d v="2024-09-15T00:00:00"/>
    <x v="158"/>
    <s v="Customer_0758"/>
    <s v="P2014"/>
    <s v="Cookware Set"/>
    <x v="1"/>
    <x v="1"/>
    <n v="1"/>
    <n v="2999"/>
    <n v="2999"/>
    <n v="0.23"/>
    <n v="689.77"/>
    <n v="2309.23"/>
    <n v="394.88"/>
    <s v="Mumbai"/>
    <s v="Maharashtra"/>
    <s v="West"/>
    <x v="4"/>
    <s v="Standard"/>
    <n v="2024"/>
    <n v="9"/>
    <s v="September"/>
    <n v="0.17100000000000001"/>
    <n v="1619.46"/>
    <n v="0"/>
  </r>
  <r>
    <s v="ORD103854"/>
    <d v="2025-04-30T00:00:00"/>
    <x v="204"/>
    <s v="Customer_0287"/>
    <s v="P2001"/>
    <s v="Smartphone"/>
    <x v="2"/>
    <x v="7"/>
    <n v="1"/>
    <n v="24999"/>
    <n v="24999"/>
    <n v="0.03"/>
    <n v="749.97"/>
    <n v="24249.03"/>
    <n v="3661.6"/>
    <s v="Kolkata"/>
    <s v="West Bengal"/>
    <s v="East"/>
    <x v="3"/>
    <s v="Standard"/>
    <n v="2025"/>
    <n v="4"/>
    <s v="April"/>
    <n v="0.151"/>
    <n v="23499.06"/>
    <n v="0"/>
  </r>
  <r>
    <s v="ORD104732"/>
    <d v="2025-12-19T00:00:00"/>
    <x v="66"/>
    <s v="Customer_0091"/>
    <s v="P2005"/>
    <s v="Keyboard"/>
    <x v="2"/>
    <x v="3"/>
    <n v="1"/>
    <n v="1299"/>
    <n v="1299"/>
    <n v="0.28000000000000003"/>
    <n v="363.72"/>
    <n v="935.28"/>
    <n v="71.08"/>
    <s v="Hyderabad"/>
    <s v="Telangana"/>
    <s v="South"/>
    <x v="2"/>
    <s v="Standard"/>
    <n v="2025"/>
    <n v="12"/>
    <s v="December"/>
    <n v="7.5999999999999998E-2"/>
    <n v="571.55999999999995"/>
    <n v="0"/>
  </r>
  <r>
    <s v="ORD100385"/>
    <d v="2024-06-05T00:00:00"/>
    <x v="762"/>
    <s v="Customer_0670"/>
    <s v="P2015"/>
    <s v="Table Lamp"/>
    <x v="1"/>
    <x v="8"/>
    <n v="2"/>
    <n v="1299"/>
    <n v="2598"/>
    <n v="0.18"/>
    <n v="467.64"/>
    <n v="2130.36"/>
    <n v="396.25"/>
    <s v="Delhi"/>
    <s v="Delhi"/>
    <s v="North"/>
    <x v="2"/>
    <s v="Same Day"/>
    <n v="2024"/>
    <n v="6"/>
    <s v="June"/>
    <n v="0.186"/>
    <n v="1662.72"/>
    <n v="0"/>
  </r>
  <r>
    <s v="ORD100716"/>
    <d v="2024-07-29T00:00:00"/>
    <x v="105"/>
    <s v="Customer_0534"/>
    <s v="P2015"/>
    <s v="Table Lamp"/>
    <x v="1"/>
    <x v="8"/>
    <n v="1"/>
    <n v="1299"/>
    <n v="1299"/>
    <n v="0.33"/>
    <n v="428.67"/>
    <n v="870.33"/>
    <n v="122.72"/>
    <s v="Pune"/>
    <s v="Maharashtra"/>
    <s v="West"/>
    <x v="4"/>
    <s v="Standard"/>
    <n v="2024"/>
    <n v="7"/>
    <s v="July"/>
    <n v="0.14099999999999999"/>
    <n v="441.66"/>
    <n v="0"/>
  </r>
  <r>
    <s v="ORD100799"/>
    <d v="2025-12-12T00:00:00"/>
    <x v="322"/>
    <s v="Customer_0547"/>
    <s v="P2005"/>
    <s v="Keyboard"/>
    <x v="2"/>
    <x v="3"/>
    <n v="4"/>
    <n v="1299"/>
    <n v="5196"/>
    <n v="0.33"/>
    <n v="1714.68"/>
    <n v="3481.32"/>
    <n v="212.36"/>
    <s v="Hyderabad"/>
    <s v="Telangana"/>
    <s v="South"/>
    <x v="4"/>
    <s v="Standard"/>
    <n v="2025"/>
    <n v="12"/>
    <s v="December"/>
    <n v="6.0999999999999999E-2"/>
    <n v="1766.64"/>
    <n v="0"/>
  </r>
  <r>
    <s v="ORD101919"/>
    <d v="2025-12-03T00:00:00"/>
    <x v="682"/>
    <s v="Customer_0014"/>
    <s v="P2017"/>
    <s v="Office Chair"/>
    <x v="1"/>
    <x v="5"/>
    <n v="1"/>
    <n v="5999"/>
    <n v="5999"/>
    <n v="0.33"/>
    <n v="1979.67"/>
    <n v="4019.33"/>
    <n v="566.73"/>
    <s v="Jaipur"/>
    <s v="Rajasthan"/>
    <s v="North"/>
    <x v="1"/>
    <s v="Express"/>
    <n v="2025"/>
    <n v="12"/>
    <s v="December"/>
    <n v="0.14099999999999999"/>
    <n v="2039.66"/>
    <n v="0"/>
  </r>
  <r>
    <s v="ORD101972"/>
    <d v="2025-10-07T00:00:00"/>
    <x v="576"/>
    <s v="Customer_0302"/>
    <s v="P2012"/>
    <s v="Sandals"/>
    <x v="0"/>
    <x v="4"/>
    <n v="1"/>
    <n v="1299"/>
    <n v="1299"/>
    <n v="0.18"/>
    <n v="233.82"/>
    <n v="1065.18"/>
    <n v="283.33999999999997"/>
    <s v="Kolkata"/>
    <s v="West Bengal"/>
    <s v="East"/>
    <x v="2"/>
    <s v="Standard"/>
    <n v="2025"/>
    <n v="10"/>
    <s v="October"/>
    <n v="0.26600000000000001"/>
    <n v="831.36"/>
    <n v="0"/>
  </r>
  <r>
    <s v="ORD102762"/>
    <d v="2024-01-10T00:00:00"/>
    <x v="223"/>
    <s v="Customer_0229"/>
    <s v="P2007"/>
    <s v="T-Shirt"/>
    <x v="0"/>
    <x v="12"/>
    <n v="4"/>
    <n v="799"/>
    <n v="3196"/>
    <n v="0.13"/>
    <n v="415.48"/>
    <n v="2780.52"/>
    <n v="781.33"/>
    <s v="Pune"/>
    <s v="Maharashtra"/>
    <s v="West"/>
    <x v="1"/>
    <s v="Standard"/>
    <n v="2024"/>
    <n v="1"/>
    <s v="January"/>
    <n v="0.28100000000000003"/>
    <n v="2365.04"/>
    <n v="0"/>
  </r>
  <r>
    <s v="ORD102783"/>
    <d v="2024-11-04T00:00:00"/>
    <x v="781"/>
    <s v="Customer_0400"/>
    <s v="P2019"/>
    <s v="Sunscreen"/>
    <x v="4"/>
    <x v="11"/>
    <n v="2"/>
    <n v="699"/>
    <n v="1398"/>
    <n v="0.13"/>
    <n v="181.74"/>
    <n v="1216.26"/>
    <n v="414.74"/>
    <s v="Pune"/>
    <s v="Maharashtra"/>
    <s v="West"/>
    <x v="1"/>
    <s v="Express"/>
    <n v="2024"/>
    <n v="11"/>
    <s v="November"/>
    <n v="0.34100000000000003"/>
    <n v="1034.52"/>
    <n v="0"/>
  </r>
  <r>
    <s v="ORD103718"/>
    <d v="2025-03-06T00:00:00"/>
    <x v="577"/>
    <s v="Customer_0184"/>
    <s v="P2018"/>
    <s v="Face Wash"/>
    <x v="4"/>
    <x v="11"/>
    <n v="1"/>
    <n v="399"/>
    <n v="399"/>
    <n v="0.18"/>
    <n v="71.819999999999993"/>
    <n v="327.18"/>
    <n v="106.66"/>
    <s v="Ahmedabad"/>
    <s v="Gujarat"/>
    <s v="West"/>
    <x v="2"/>
    <s v="Same Day"/>
    <n v="2025"/>
    <n v="3"/>
    <s v="March"/>
    <n v="0.32600000000000001"/>
    <n v="255.36"/>
    <n v="0"/>
  </r>
  <r>
    <s v="ORD104341"/>
    <d v="2025-11-08T00:00:00"/>
    <x v="504"/>
    <s v="Customer_0759"/>
    <s v="P2002"/>
    <s v="Wireless Earbuds"/>
    <x v="2"/>
    <x v="7"/>
    <n v="5"/>
    <n v="2999"/>
    <n v="14995"/>
    <n v="0.18"/>
    <n v="2699.1"/>
    <n v="12295.9"/>
    <n v="1303.3699999999999"/>
    <s v="Ahmedabad"/>
    <s v="Gujarat"/>
    <s v="West"/>
    <x v="4"/>
    <s v="Standard"/>
    <n v="2025"/>
    <n v="11"/>
    <s v="November"/>
    <n v="0.106"/>
    <n v="9596.7999999999993"/>
    <n v="0"/>
  </r>
  <r>
    <s v="ORD104488"/>
    <d v="2024-04-13T00:00:00"/>
    <x v="700"/>
    <s v="Customer_0405"/>
    <s v="P2009"/>
    <s v="Kurti"/>
    <x v="0"/>
    <x v="0"/>
    <n v="1"/>
    <n v="1199"/>
    <n v="1199"/>
    <n v="0.18"/>
    <n v="215.82"/>
    <n v="983.18"/>
    <n v="261.52999999999997"/>
    <s v="Ahmedabad"/>
    <s v="Gujarat"/>
    <s v="West"/>
    <x v="2"/>
    <s v="Standard"/>
    <n v="2024"/>
    <n v="4"/>
    <s v="April"/>
    <n v="0.26600000000000001"/>
    <n v="767.36"/>
    <n v="0"/>
  </r>
  <r>
    <s v="ORD101246"/>
    <d v="2025-11-09T00:00:00"/>
    <x v="662"/>
    <s v="Customer_0017"/>
    <s v="P2021"/>
    <s v="Perfume"/>
    <x v="4"/>
    <x v="13"/>
    <n v="3"/>
    <n v="1499"/>
    <n v="4497"/>
    <n v="0.23"/>
    <n v="1034.31"/>
    <n v="3462.69"/>
    <n v="1076.9000000000001"/>
    <s v="Chennai"/>
    <s v="Tamil Nadu"/>
    <s v="South"/>
    <x v="1"/>
    <s v="Standard"/>
    <n v="2025"/>
    <n v="11"/>
    <s v="November"/>
    <n v="0.311"/>
    <n v="2428.38"/>
    <n v="0"/>
  </r>
  <r>
    <s v="ORD104543"/>
    <d v="2025-06-16T00:00:00"/>
    <x v="395"/>
    <s v="Customer_0122"/>
    <s v="P2015"/>
    <s v="Table Lamp"/>
    <x v="1"/>
    <x v="8"/>
    <n v="1"/>
    <n v="1299"/>
    <n v="1299"/>
    <n v="0.18"/>
    <n v="233.82"/>
    <n v="1065.18"/>
    <n v="198.12"/>
    <s v="Gurugram"/>
    <s v="Haryana"/>
    <s v="North"/>
    <x v="1"/>
    <s v="Express"/>
    <n v="2025"/>
    <n v="6"/>
    <s v="June"/>
    <n v="0.186"/>
    <n v="831.36"/>
    <n v="0"/>
  </r>
  <r>
    <s v="ORD100363"/>
    <d v="2024-10-03T00:00:00"/>
    <x v="367"/>
    <s v="Customer_0255"/>
    <s v="P2003"/>
    <s v="Laptop"/>
    <x v="2"/>
    <x v="2"/>
    <n v="3"/>
    <n v="59999"/>
    <n v="179997"/>
    <n v="0.23"/>
    <n v="41399.31"/>
    <n v="138597.69"/>
    <n v="12612.39"/>
    <s v="Pune"/>
    <s v="Maharashtra"/>
    <s v="West"/>
    <x v="4"/>
    <s v="Same Day"/>
    <n v="2024"/>
    <n v="10"/>
    <s v="October"/>
    <n v="9.0999999999999998E-2"/>
    <n v="97198.38"/>
    <n v="0"/>
  </r>
  <r>
    <s v="ORD101078"/>
    <d v="2025-09-29T00:00:00"/>
    <x v="2"/>
    <s v="Customer_0660"/>
    <s v="P2004"/>
    <s v="Wireless Mouse"/>
    <x v="2"/>
    <x v="3"/>
    <n v="1"/>
    <n v="899"/>
    <n v="899"/>
    <n v="0.03"/>
    <n v="26.97"/>
    <n v="872.03"/>
    <n v="131.68"/>
    <s v="Pune"/>
    <s v="Maharashtra"/>
    <s v="West"/>
    <x v="1"/>
    <s v="Express"/>
    <n v="2025"/>
    <n v="9"/>
    <s v="September"/>
    <n v="0.151"/>
    <n v="845.06"/>
    <n v="0"/>
  </r>
  <r>
    <s v="ORD101242"/>
    <d v="2025-09-12T00:00:00"/>
    <x v="683"/>
    <s v="Customer_0441"/>
    <s v="P2004"/>
    <s v="Wireless Mouse"/>
    <x v="2"/>
    <x v="3"/>
    <n v="1"/>
    <n v="899"/>
    <n v="899"/>
    <n v="0.18"/>
    <n v="161.82"/>
    <n v="737.18"/>
    <n v="78.14"/>
    <s v="Kolkata"/>
    <s v="West Bengal"/>
    <s v="East"/>
    <x v="2"/>
    <s v="Standard"/>
    <n v="2025"/>
    <n v="9"/>
    <s v="September"/>
    <n v="0.106"/>
    <n v="575.36"/>
    <n v="0"/>
  </r>
  <r>
    <s v="ORD101274"/>
    <d v="2025-12-18T00:00:00"/>
    <x v="655"/>
    <s v="Customer_0273"/>
    <s v="P2021"/>
    <s v="Perfume"/>
    <x v="4"/>
    <x v="13"/>
    <n v="1"/>
    <n v="1499"/>
    <n v="1499"/>
    <n v="0.28000000000000003"/>
    <n v="419.72"/>
    <n v="1079.28"/>
    <n v="319.47000000000003"/>
    <s v="Ahmedabad"/>
    <s v="Gujarat"/>
    <s v="West"/>
    <x v="4"/>
    <s v="Same Day"/>
    <n v="2025"/>
    <n v="12"/>
    <s v="December"/>
    <n v="0.29599999999999999"/>
    <n v="659.56"/>
    <n v="0"/>
  </r>
  <r>
    <s v="ORD101499"/>
    <d v="2024-05-20T00:00:00"/>
    <x v="455"/>
    <s v="Customer_0410"/>
    <s v="P2017"/>
    <s v="Office Chair"/>
    <x v="1"/>
    <x v="5"/>
    <n v="4"/>
    <n v="5999"/>
    <n v="23996"/>
    <n v="0.13"/>
    <n v="3119.48"/>
    <n v="20876.52"/>
    <n v="4196.18"/>
    <s v="Mumbai"/>
    <s v="Maharashtra"/>
    <s v="West"/>
    <x v="4"/>
    <s v="Same Day"/>
    <n v="2024"/>
    <n v="5"/>
    <s v="May"/>
    <n v="0.20100000000000001"/>
    <n v="17757.04"/>
    <n v="0"/>
  </r>
  <r>
    <s v="ORD101507"/>
    <d v="2025-03-04T00:00:00"/>
    <x v="480"/>
    <s v="Customer_0267"/>
    <s v="P2012"/>
    <s v="Sandals"/>
    <x v="0"/>
    <x v="4"/>
    <n v="4"/>
    <n v="1299"/>
    <n v="5196"/>
    <n v="0.08"/>
    <n v="415.68"/>
    <n v="4780.32"/>
    <n v="1414.97"/>
    <s v="Bengaluru"/>
    <s v="Karnataka"/>
    <s v="South"/>
    <x v="4"/>
    <s v="Standard"/>
    <n v="2025"/>
    <n v="3"/>
    <s v="March"/>
    <n v="0.29599999999999999"/>
    <n v="4364.6400000000003"/>
    <n v="0"/>
  </r>
  <r>
    <s v="ORD102425"/>
    <d v="2024-04-17T00:00:00"/>
    <x v="581"/>
    <s v="Customer_0193"/>
    <s v="P2015"/>
    <s v="Table Lamp"/>
    <x v="1"/>
    <x v="8"/>
    <n v="3"/>
    <n v="1299"/>
    <n v="3897"/>
    <n v="0.03"/>
    <n v="116.91"/>
    <n v="3780.09"/>
    <n v="873.2"/>
    <s v="Jaipur"/>
    <s v="Rajasthan"/>
    <s v="North"/>
    <x v="1"/>
    <s v="Standard"/>
    <n v="2024"/>
    <n v="4"/>
    <s v="April"/>
    <n v="0.23100000000000001"/>
    <n v="3663.18"/>
    <n v="0"/>
  </r>
  <r>
    <s v="ORD102506"/>
    <d v="2025-06-07T00:00:00"/>
    <x v="648"/>
    <s v="Customer_0788"/>
    <s v="P2017"/>
    <s v="Office Chair"/>
    <x v="1"/>
    <x v="5"/>
    <n v="1"/>
    <n v="5999"/>
    <n v="5999"/>
    <n v="0.33"/>
    <n v="1979.67"/>
    <n v="4019.33"/>
    <n v="566.73"/>
    <s v="Pune"/>
    <s v="Maharashtra"/>
    <s v="West"/>
    <x v="1"/>
    <s v="Standard"/>
    <n v="2025"/>
    <n v="6"/>
    <s v="June"/>
    <n v="0.14099999999999999"/>
    <n v="2039.66"/>
    <n v="0"/>
  </r>
  <r>
    <s v="ORD103118"/>
    <d v="2025-09-24T00:00:00"/>
    <x v="503"/>
    <s v="Customer_0607"/>
    <s v="P2020"/>
    <s v="Shampoo"/>
    <x v="4"/>
    <x v="10"/>
    <n v="2"/>
    <n v="599"/>
    <n v="1198"/>
    <n v="0.18"/>
    <n v="215.64"/>
    <n v="982.36"/>
    <n v="320.25"/>
    <s v="Kolkata"/>
    <s v="West Bengal"/>
    <s v="East"/>
    <x v="4"/>
    <s v="Standard"/>
    <n v="2025"/>
    <n v="9"/>
    <s v="September"/>
    <n v="0.32600000000000001"/>
    <n v="766.72"/>
    <n v="0"/>
  </r>
  <r>
    <s v="ORD103917"/>
    <d v="2024-04-30T00:00:00"/>
    <x v="95"/>
    <s v="Customer_0551"/>
    <s v="P2016"/>
    <s v="Bedsheet Set"/>
    <x v="1"/>
    <x v="8"/>
    <n v="1"/>
    <n v="999"/>
    <n v="999"/>
    <n v="0.13"/>
    <n v="129.87"/>
    <n v="869.13"/>
    <n v="174.7"/>
    <s v="Jaipur"/>
    <s v="Rajasthan"/>
    <s v="North"/>
    <x v="1"/>
    <s v="Standard"/>
    <n v="2024"/>
    <n v="4"/>
    <s v="April"/>
    <n v="0.20100000000000001"/>
    <n v="739.26"/>
    <n v="0"/>
  </r>
  <r>
    <s v="ORD104919"/>
    <d v="2024-10-16T00:00:00"/>
    <x v="414"/>
    <s v="Customer_0094"/>
    <s v="P2008"/>
    <s v="Jeans"/>
    <x v="0"/>
    <x v="12"/>
    <n v="1"/>
    <n v="1799"/>
    <n v="1799"/>
    <n v="0.28000000000000003"/>
    <n v="503.72"/>
    <n v="1295.28"/>
    <n v="305.69"/>
    <s v="Ahmedabad"/>
    <s v="Gujarat"/>
    <s v="West"/>
    <x v="2"/>
    <s v="Express"/>
    <n v="2024"/>
    <n v="10"/>
    <s v="October"/>
    <n v="0.23599999999999999"/>
    <n v="791.56"/>
    <n v="0"/>
  </r>
  <r>
    <s v="ORD101469"/>
    <d v="2024-04-26T00:00:00"/>
    <x v="431"/>
    <s v="Customer_0686"/>
    <s v="P2016"/>
    <s v="Bedsheet Set"/>
    <x v="1"/>
    <x v="8"/>
    <n v="1"/>
    <n v="999"/>
    <n v="999"/>
    <n v="0.28000000000000003"/>
    <n v="279.72000000000003"/>
    <n v="719.28"/>
    <n v="112.21"/>
    <s v="Ahmedabad"/>
    <s v="Gujarat"/>
    <s v="West"/>
    <x v="2"/>
    <s v="Express"/>
    <n v="2024"/>
    <n v="4"/>
    <s v="April"/>
    <n v="0.156"/>
    <n v="439.56"/>
    <n v="0"/>
  </r>
  <r>
    <s v="ORD102592"/>
    <d v="2024-04-18T00:00:00"/>
    <x v="418"/>
    <s v="Customer_0717"/>
    <s v="P2023"/>
    <s v="Dumbbells"/>
    <x v="3"/>
    <x v="9"/>
    <n v="2"/>
    <n v="1599"/>
    <n v="3198"/>
    <n v="0.28000000000000003"/>
    <n v="895.44"/>
    <n v="2302.56"/>
    <n v="451.3"/>
    <s v="Pune"/>
    <s v="Maharashtra"/>
    <s v="West"/>
    <x v="1"/>
    <s v="Express"/>
    <n v="2024"/>
    <n v="4"/>
    <s v="April"/>
    <n v="0.19600000000000001"/>
    <n v="1407.12"/>
    <n v="0"/>
  </r>
  <r>
    <s v="ORD103303"/>
    <d v="2025-05-24T00:00:00"/>
    <x v="428"/>
    <s v="Customer_0708"/>
    <s v="P2003"/>
    <s v="Laptop"/>
    <x v="2"/>
    <x v="2"/>
    <n v="1"/>
    <n v="59999"/>
    <n v="59999"/>
    <n v="0.23"/>
    <n v="13799.77"/>
    <n v="46199.23"/>
    <n v="4204.13"/>
    <s v="Mumbai"/>
    <s v="Maharashtra"/>
    <s v="West"/>
    <x v="1"/>
    <s v="Same Day"/>
    <n v="2025"/>
    <n v="5"/>
    <s v="May"/>
    <n v="9.0999999999999998E-2"/>
    <n v="32399.46"/>
    <n v="0"/>
  </r>
  <r>
    <s v="ORD103929"/>
    <d v="2024-07-22T00:00:00"/>
    <x v="165"/>
    <s v="Customer_0631"/>
    <s v="P2010"/>
    <s v="Dress"/>
    <x v="0"/>
    <x v="0"/>
    <n v="2"/>
    <n v="1999"/>
    <n v="3998"/>
    <n v="0.18"/>
    <n v="719.64"/>
    <n v="3278.36"/>
    <n v="872.04"/>
    <s v="Noida"/>
    <s v="Uttar Pradesh"/>
    <s v="North"/>
    <x v="4"/>
    <s v="Standard"/>
    <n v="2024"/>
    <n v="7"/>
    <s v="July"/>
    <n v="0.26600000000000001"/>
    <n v="2558.7199999999998"/>
    <n v="0"/>
  </r>
  <r>
    <s v="ORD103942"/>
    <d v="2025-09-15T00:00:00"/>
    <x v="144"/>
    <s v="Customer_0666"/>
    <s v="P2024"/>
    <s v="Cricket Bat"/>
    <x v="3"/>
    <x v="6"/>
    <n v="1"/>
    <n v="2499"/>
    <n v="2499"/>
    <n v="0.08"/>
    <n v="199.92"/>
    <n v="2299.08"/>
    <n v="588.55999999999995"/>
    <s v="Lucknow"/>
    <s v="Uttar Pradesh"/>
    <s v="North"/>
    <x v="4"/>
    <s v="Standard"/>
    <n v="2025"/>
    <n v="9"/>
    <s v="September"/>
    <n v="0.25600000000000001"/>
    <n v="2099.16"/>
    <n v="0"/>
  </r>
  <r>
    <s v="ORD100561"/>
    <d v="2024-07-23T00:00:00"/>
    <x v="638"/>
    <s v="Customer_0567"/>
    <s v="P2006"/>
    <s v="Power Bank"/>
    <x v="2"/>
    <x v="3"/>
    <n v="4"/>
    <n v="1499"/>
    <n v="5996"/>
    <n v="0.18"/>
    <n v="1079.28"/>
    <n v="4916.72"/>
    <n v="521.16999999999996"/>
    <s v="Chennai"/>
    <s v="Tamil Nadu"/>
    <s v="South"/>
    <x v="1"/>
    <s v="Express"/>
    <n v="2024"/>
    <n v="7"/>
    <s v="July"/>
    <n v="0.106"/>
    <n v="3837.44"/>
    <n v="0"/>
  </r>
  <r>
    <s v="ORD101037"/>
    <d v="2024-09-26T00:00:00"/>
    <x v="582"/>
    <s v="Customer_0673"/>
    <s v="P2018"/>
    <s v="Face Wash"/>
    <x v="4"/>
    <x v="11"/>
    <n v="1"/>
    <n v="399"/>
    <n v="399"/>
    <n v="0.18"/>
    <n v="71.819999999999993"/>
    <n v="327.18"/>
    <n v="106.66"/>
    <s v="Pune"/>
    <s v="Maharashtra"/>
    <s v="West"/>
    <x v="4"/>
    <s v="Express"/>
    <n v="2024"/>
    <n v="9"/>
    <s v="September"/>
    <n v="0.32600000000000001"/>
    <n v="255.36"/>
    <n v="0"/>
  </r>
  <r>
    <s v="ORD101149"/>
    <d v="2025-06-19T00:00:00"/>
    <x v="426"/>
    <s v="Customer_0643"/>
    <s v="P2021"/>
    <s v="Perfume"/>
    <x v="4"/>
    <x v="13"/>
    <n v="1"/>
    <n v="1499"/>
    <n v="1499"/>
    <n v="0.13"/>
    <n v="194.87"/>
    <n v="1304.1300000000001"/>
    <n v="444.71"/>
    <s v="Ahmedabad"/>
    <s v="Gujarat"/>
    <s v="West"/>
    <x v="2"/>
    <s v="Express"/>
    <n v="2025"/>
    <n v="6"/>
    <s v="June"/>
    <n v="0.34100000000000003"/>
    <n v="1109.26"/>
    <n v="0"/>
  </r>
  <r>
    <s v="ORD102154"/>
    <d v="2024-07-25T00:00:00"/>
    <x v="283"/>
    <s v="Customer_0040"/>
    <s v="P2001"/>
    <s v="Smartphone"/>
    <x v="2"/>
    <x v="7"/>
    <n v="1"/>
    <n v="24999"/>
    <n v="24999"/>
    <n v="0.23"/>
    <n v="5749.77"/>
    <n v="19249.23"/>
    <n v="1751.68"/>
    <s v="Gurugram"/>
    <s v="Haryana"/>
    <s v="North"/>
    <x v="1"/>
    <s v="Standard"/>
    <n v="2024"/>
    <n v="7"/>
    <s v="July"/>
    <n v="9.0999999999999998E-2"/>
    <n v="13499.46"/>
    <n v="0"/>
  </r>
  <r>
    <s v="ORD102646"/>
    <d v="2025-01-01T00:00:00"/>
    <x v="430"/>
    <s v="Customer_0793"/>
    <s v="P2018"/>
    <s v="Face Wash"/>
    <x v="4"/>
    <x v="11"/>
    <n v="1"/>
    <n v="399"/>
    <n v="399"/>
    <n v="0.13"/>
    <n v="51.87"/>
    <n v="347.13"/>
    <n v="118.37"/>
    <s v="Hyderabad"/>
    <s v="Telangana"/>
    <s v="South"/>
    <x v="0"/>
    <s v="Standard"/>
    <n v="2025"/>
    <n v="1"/>
    <s v="January"/>
    <n v="0.34100000000000003"/>
    <n v="295.26"/>
    <n v="0"/>
  </r>
  <r>
    <s v="ORD103107"/>
    <d v="2025-12-21T00:00:00"/>
    <x v="592"/>
    <s v="Customer_0483"/>
    <s v="P2011"/>
    <s v="Sneakers"/>
    <x v="0"/>
    <x v="4"/>
    <n v="1"/>
    <n v="2499"/>
    <n v="2499"/>
    <n v="0.28000000000000003"/>
    <n v="699.72"/>
    <n v="1799.28"/>
    <n v="424.63"/>
    <s v="Pune"/>
    <s v="Maharashtra"/>
    <s v="West"/>
    <x v="1"/>
    <s v="Same Day"/>
    <n v="2025"/>
    <n v="12"/>
    <s v="December"/>
    <n v="0.23599999999999999"/>
    <n v="1099.56"/>
    <n v="0"/>
  </r>
  <r>
    <s v="ORD103627"/>
    <d v="2025-02-23T00:00:00"/>
    <x v="717"/>
    <s v="Customer_0594"/>
    <s v="P2017"/>
    <s v="Office Chair"/>
    <x v="1"/>
    <x v="5"/>
    <n v="2"/>
    <n v="5999"/>
    <n v="11998"/>
    <n v="0.23"/>
    <n v="2759.54"/>
    <n v="9238.4599999999991"/>
    <n v="1579.78"/>
    <s v="Mumbai"/>
    <s v="Maharashtra"/>
    <s v="West"/>
    <x v="1"/>
    <s v="Standard"/>
    <n v="2025"/>
    <n v="2"/>
    <s v="February"/>
    <n v="0.17100000000000001"/>
    <n v="6478.92"/>
    <n v="0"/>
  </r>
  <r>
    <s v="ORD104806"/>
    <d v="2024-10-29T00:00:00"/>
    <x v="632"/>
    <s v="Customer_0560"/>
    <s v="P2004"/>
    <s v="Wireless Mouse"/>
    <x v="2"/>
    <x v="3"/>
    <n v="2"/>
    <n v="899"/>
    <n v="1798"/>
    <n v="0.08"/>
    <n v="143.84"/>
    <n v="1654.16"/>
    <n v="224.97"/>
    <s v="Jaipur"/>
    <s v="Rajasthan"/>
    <s v="North"/>
    <x v="1"/>
    <s v="Standard"/>
    <n v="2024"/>
    <n v="10"/>
    <s v="October"/>
    <n v="0.13600000000000001"/>
    <n v="1510.32"/>
    <n v="0"/>
  </r>
  <r>
    <s v="ORD101427"/>
    <d v="2024-06-13T00:00:00"/>
    <x v="275"/>
    <s v="Customer_0632"/>
    <s v="P2009"/>
    <s v="Kurti"/>
    <x v="0"/>
    <x v="0"/>
    <n v="1"/>
    <n v="1199"/>
    <n v="1199"/>
    <n v="0.08"/>
    <n v="95.92"/>
    <n v="1103.08"/>
    <n v="326.51"/>
    <s v="Pune"/>
    <s v="Maharashtra"/>
    <s v="West"/>
    <x v="0"/>
    <s v="Standard"/>
    <n v="2024"/>
    <n v="6"/>
    <s v="June"/>
    <n v="0.29599999999999999"/>
    <n v="1007.16"/>
    <n v="0"/>
  </r>
  <r>
    <s v="ORD102035"/>
    <d v="2024-02-10T00:00:00"/>
    <x v="407"/>
    <s v="Customer_0010"/>
    <s v="P2017"/>
    <s v="Office Chair"/>
    <x v="1"/>
    <x v="5"/>
    <n v="1"/>
    <n v="5999"/>
    <n v="5999"/>
    <n v="0.13"/>
    <n v="779.87"/>
    <n v="5219.13"/>
    <n v="1049.05"/>
    <s v="Ahmedabad"/>
    <s v="Gujarat"/>
    <s v="West"/>
    <x v="1"/>
    <s v="Standard"/>
    <n v="2024"/>
    <n v="2"/>
    <s v="February"/>
    <n v="0.20100000000000001"/>
    <n v="4439.26"/>
    <n v="0"/>
  </r>
  <r>
    <s v="ORD102805"/>
    <d v="2025-07-15T00:00:00"/>
    <x v="171"/>
    <s v="Customer_0382"/>
    <s v="P2009"/>
    <s v="Kurti"/>
    <x v="0"/>
    <x v="0"/>
    <n v="2"/>
    <n v="1199"/>
    <n v="2398"/>
    <n v="0.18"/>
    <n v="431.64"/>
    <n v="1966.36"/>
    <n v="523.04999999999995"/>
    <s v="Noida"/>
    <s v="Uttar Pradesh"/>
    <s v="North"/>
    <x v="3"/>
    <s v="Same Day"/>
    <n v="2025"/>
    <n v="7"/>
    <s v="July"/>
    <n v="0.26600000000000001"/>
    <n v="1534.72"/>
    <n v="0"/>
  </r>
  <r>
    <s v="ORD103230"/>
    <d v="2025-05-23T00:00:00"/>
    <x v="657"/>
    <s v="Customer_0586"/>
    <s v="P2015"/>
    <s v="Table Lamp"/>
    <x v="1"/>
    <x v="8"/>
    <n v="1"/>
    <n v="1299"/>
    <n v="1299"/>
    <n v="0.13"/>
    <n v="168.87"/>
    <n v="1130.1300000000001"/>
    <n v="227.16"/>
    <s v="Hyderabad"/>
    <s v="Telangana"/>
    <s v="South"/>
    <x v="3"/>
    <s v="Express"/>
    <n v="2025"/>
    <n v="5"/>
    <s v="May"/>
    <n v="0.20100000000000001"/>
    <n v="961.26"/>
    <n v="0"/>
  </r>
  <r>
    <s v="ORD103255"/>
    <d v="2024-07-31T00:00:00"/>
    <x v="229"/>
    <s v="Customer_0315"/>
    <s v="P2012"/>
    <s v="Sandals"/>
    <x v="0"/>
    <x v="4"/>
    <n v="2"/>
    <n v="1299"/>
    <n v="2598"/>
    <n v="0.03"/>
    <n v="77.94"/>
    <n v="2520.06"/>
    <n v="783.74"/>
    <s v="Kolkata"/>
    <s v="West Bengal"/>
    <s v="East"/>
    <x v="1"/>
    <s v="Standard"/>
    <n v="2024"/>
    <n v="7"/>
    <s v="July"/>
    <n v="0.311"/>
    <n v="2442.12"/>
    <n v="0"/>
  </r>
  <r>
    <s v="ORD103759"/>
    <d v="2025-12-05T00:00:00"/>
    <x v="269"/>
    <s v="Customer_0002"/>
    <s v="P2007"/>
    <s v="T-Shirt"/>
    <x v="0"/>
    <x v="12"/>
    <n v="1"/>
    <n v="799"/>
    <n v="799"/>
    <n v="0.13"/>
    <n v="103.87"/>
    <n v="695.13"/>
    <n v="195.33"/>
    <s v="Gurugram"/>
    <s v="Haryana"/>
    <s v="North"/>
    <x v="1"/>
    <s v="Standard"/>
    <n v="2025"/>
    <n v="12"/>
    <s v="December"/>
    <n v="0.28100000000000003"/>
    <n v="591.26"/>
    <n v="0"/>
  </r>
  <r>
    <s v="ORD101084"/>
    <d v="2025-05-07T00:00:00"/>
    <x v="49"/>
    <s v="Customer_0137"/>
    <s v="P2001"/>
    <s v="Smartphone"/>
    <x v="2"/>
    <x v="7"/>
    <n v="1"/>
    <n v="24999"/>
    <n v="24999"/>
    <n v="0.18"/>
    <n v="4499.82"/>
    <n v="20499.18"/>
    <n v="2172.91"/>
    <s v="Jaipur"/>
    <s v="Rajasthan"/>
    <s v="North"/>
    <x v="1"/>
    <s v="Standard"/>
    <n v="2025"/>
    <n v="5"/>
    <s v="May"/>
    <n v="0.106"/>
    <n v="15999.36"/>
    <n v="0"/>
  </r>
  <r>
    <s v="ORD102085"/>
    <d v="2024-12-04T00:00:00"/>
    <x v="104"/>
    <s v="Customer_0374"/>
    <s v="P2015"/>
    <s v="Table Lamp"/>
    <x v="1"/>
    <x v="8"/>
    <n v="2"/>
    <n v="1299"/>
    <n v="2598"/>
    <n v="0.28000000000000003"/>
    <n v="727.44"/>
    <n v="1870.56"/>
    <n v="291.81"/>
    <s v="Gurugram"/>
    <s v="Haryana"/>
    <s v="North"/>
    <x v="4"/>
    <s v="Standard"/>
    <n v="2024"/>
    <n v="12"/>
    <s v="December"/>
    <n v="0.156"/>
    <n v="1143.1199999999999"/>
    <n v="0"/>
  </r>
  <r>
    <s v="ORD103714"/>
    <d v="2024-08-28T00:00:00"/>
    <x v="774"/>
    <s v="Customer_0414"/>
    <s v="P2001"/>
    <s v="Smartphone"/>
    <x v="2"/>
    <x v="7"/>
    <n v="1"/>
    <n v="24999"/>
    <n v="24999"/>
    <n v="0.18"/>
    <n v="4499.82"/>
    <n v="20499.18"/>
    <n v="2172.91"/>
    <s v="Noida"/>
    <s v="Uttar Pradesh"/>
    <s v="North"/>
    <x v="1"/>
    <s v="Standard"/>
    <n v="2024"/>
    <n v="8"/>
    <s v="August"/>
    <n v="0.106"/>
    <n v="15999.36"/>
    <n v="0"/>
  </r>
  <r>
    <s v="ORD103952"/>
    <d v="2024-01-03T00:00:00"/>
    <x v="634"/>
    <s v="Customer_0239"/>
    <s v="P2018"/>
    <s v="Face Wash"/>
    <x v="4"/>
    <x v="11"/>
    <n v="1"/>
    <n v="399"/>
    <n v="399"/>
    <n v="0.23"/>
    <n v="91.77"/>
    <n v="307.23"/>
    <n v="95.55"/>
    <s v="Mumbai"/>
    <s v="Maharashtra"/>
    <s v="West"/>
    <x v="3"/>
    <s v="Standard"/>
    <n v="2024"/>
    <n v="1"/>
    <s v="January"/>
    <n v="0.311"/>
    <n v="215.46"/>
    <n v="0"/>
  </r>
  <r>
    <s v="ORD104140"/>
    <d v="2024-01-14T00:00:00"/>
    <x v="345"/>
    <s v="Customer_0639"/>
    <s v="P2003"/>
    <s v="Laptop"/>
    <x v="2"/>
    <x v="2"/>
    <n v="2"/>
    <n v="59999"/>
    <n v="119998"/>
    <n v="0.18"/>
    <n v="21599.64"/>
    <n v="98398.36"/>
    <n v="10430.23"/>
    <s v="Kolkata"/>
    <s v="West Bengal"/>
    <s v="East"/>
    <x v="1"/>
    <s v="Express"/>
    <n v="2024"/>
    <n v="1"/>
    <s v="January"/>
    <n v="0.106"/>
    <n v="76798.720000000001"/>
    <n v="0"/>
  </r>
  <r>
    <s v="ORD101987"/>
    <d v="2025-11-18T00:00:00"/>
    <x v="50"/>
    <s v="Customer_0682"/>
    <s v="P2017"/>
    <s v="Office Chair"/>
    <x v="1"/>
    <x v="5"/>
    <n v="1"/>
    <n v="5999"/>
    <n v="5999"/>
    <n v="0.18"/>
    <n v="1079.82"/>
    <n v="4919.18"/>
    <n v="914.97"/>
    <s v="Delhi"/>
    <s v="Delhi"/>
    <s v="North"/>
    <x v="3"/>
    <s v="Standard"/>
    <n v="2025"/>
    <n v="11"/>
    <s v="November"/>
    <n v="0.186"/>
    <n v="3839.36"/>
    <n v="0"/>
  </r>
  <r>
    <s v="ORD102339"/>
    <d v="2024-04-01T00:00:00"/>
    <x v="502"/>
    <s v="Customer_0173"/>
    <s v="P2008"/>
    <s v="Jeans"/>
    <x v="0"/>
    <x v="12"/>
    <n v="1"/>
    <n v="1799"/>
    <n v="1799"/>
    <n v="0.13"/>
    <n v="233.87"/>
    <n v="1565.13"/>
    <n v="439.8"/>
    <s v="Kolkata"/>
    <s v="West Bengal"/>
    <s v="East"/>
    <x v="1"/>
    <s v="Same Day"/>
    <n v="2024"/>
    <n v="4"/>
    <s v="April"/>
    <n v="0.28100000000000003"/>
    <n v="1331.26"/>
    <n v="0"/>
  </r>
  <r>
    <s v="ORD102352"/>
    <d v="2024-04-23T00:00:00"/>
    <x v="622"/>
    <s v="Customer_0627"/>
    <s v="P2001"/>
    <s v="Smartphone"/>
    <x v="2"/>
    <x v="7"/>
    <n v="4"/>
    <n v="24999"/>
    <n v="99996"/>
    <n v="0.13"/>
    <n v="12999.48"/>
    <n v="86996.52"/>
    <n v="10526.58"/>
    <s v="Kolkata"/>
    <s v="West Bengal"/>
    <s v="East"/>
    <x v="2"/>
    <s v="Standard"/>
    <n v="2024"/>
    <n v="4"/>
    <s v="April"/>
    <n v="0.121"/>
    <n v="73997.039999999994"/>
    <n v="0"/>
  </r>
  <r>
    <s v="ORD103024"/>
    <d v="2025-08-10T00:00:00"/>
    <x v="685"/>
    <s v="Customer_0667"/>
    <s v="P2009"/>
    <s v="Kurti"/>
    <x v="0"/>
    <x v="0"/>
    <n v="1"/>
    <n v="1199"/>
    <n v="1199"/>
    <n v="0.18"/>
    <n v="215.82"/>
    <n v="983.18"/>
    <n v="261.52999999999997"/>
    <s v="Jaipur"/>
    <s v="Rajasthan"/>
    <s v="North"/>
    <x v="1"/>
    <s v="Standard"/>
    <n v="2025"/>
    <n v="8"/>
    <s v="August"/>
    <n v="0.26600000000000001"/>
    <n v="767.36"/>
    <n v="0"/>
  </r>
  <r>
    <s v="ORD100497"/>
    <d v="2025-11-16T00:00:00"/>
    <x v="162"/>
    <s v="Customer_0596"/>
    <s v="P2015"/>
    <s v="Table Lamp"/>
    <x v="1"/>
    <x v="8"/>
    <n v="1"/>
    <n v="1299"/>
    <n v="1299"/>
    <n v="0.28000000000000003"/>
    <n v="363.72"/>
    <n v="935.28"/>
    <n v="145.9"/>
    <s v="Mumbai"/>
    <s v="Maharashtra"/>
    <s v="West"/>
    <x v="0"/>
    <s v="Standard"/>
    <n v="2025"/>
    <n v="11"/>
    <s v="November"/>
    <n v="0.156"/>
    <n v="571.55999999999995"/>
    <n v="0"/>
  </r>
  <r>
    <s v="ORD102287"/>
    <d v="2025-05-20T00:00:00"/>
    <x v="632"/>
    <s v="Customer_0560"/>
    <s v="P2010"/>
    <s v="Dress"/>
    <x v="0"/>
    <x v="0"/>
    <n v="2"/>
    <n v="1999"/>
    <n v="3998"/>
    <n v="0.18"/>
    <n v="719.64"/>
    <n v="3278.36"/>
    <n v="872.04"/>
    <s v="Hyderabad"/>
    <s v="Telangana"/>
    <s v="South"/>
    <x v="1"/>
    <s v="Express"/>
    <n v="2025"/>
    <n v="5"/>
    <s v="May"/>
    <n v="0.26600000000000001"/>
    <n v="2558.7199999999998"/>
    <n v="0"/>
  </r>
  <r>
    <s v="ORD102851"/>
    <d v="2024-06-01T00:00:00"/>
    <x v="413"/>
    <s v="Customer_0362"/>
    <s v="P2010"/>
    <s v="Dress"/>
    <x v="0"/>
    <x v="0"/>
    <n v="2"/>
    <n v="1999"/>
    <n v="3998"/>
    <n v="0.18"/>
    <n v="719.64"/>
    <n v="3278.36"/>
    <n v="872.04"/>
    <s v="Delhi"/>
    <s v="Delhi"/>
    <s v="North"/>
    <x v="1"/>
    <s v="Express"/>
    <n v="2024"/>
    <n v="6"/>
    <s v="June"/>
    <n v="0.26600000000000001"/>
    <n v="2558.7199999999998"/>
    <n v="0"/>
  </r>
  <r>
    <s v="ORD103392"/>
    <d v="2024-04-02T00:00:00"/>
    <x v="729"/>
    <s v="Customer_0537"/>
    <s v="P2004"/>
    <s v="Wireless Mouse"/>
    <x v="2"/>
    <x v="3"/>
    <n v="1"/>
    <n v="899"/>
    <n v="899"/>
    <n v="0.23"/>
    <n v="206.77"/>
    <n v="692.23"/>
    <n v="62.99"/>
    <s v="Delhi"/>
    <s v="Delhi"/>
    <s v="North"/>
    <x v="1"/>
    <s v="Standard"/>
    <n v="2024"/>
    <n v="4"/>
    <s v="April"/>
    <n v="9.0999999999999998E-2"/>
    <n v="485.46"/>
    <n v="0"/>
  </r>
  <r>
    <s v="ORD100012"/>
    <d v="2025-06-07T00:00:00"/>
    <x v="631"/>
    <s v="Customer_0232"/>
    <s v="P2004"/>
    <s v="Wireless Mouse"/>
    <x v="2"/>
    <x v="3"/>
    <n v="3"/>
    <n v="899"/>
    <n v="2697"/>
    <n v="0.08"/>
    <n v="215.76"/>
    <n v="2481.2399999999998"/>
    <n v="337.45"/>
    <s v="Mumbai"/>
    <s v="Maharashtra"/>
    <s v="West"/>
    <x v="1"/>
    <s v="Express"/>
    <n v="2025"/>
    <n v="6"/>
    <s v="June"/>
    <n v="0.13600000000000001"/>
    <n v="2265.48"/>
    <n v="0"/>
  </r>
  <r>
    <s v="ORD100744"/>
    <d v="2024-03-17T00:00:00"/>
    <x v="453"/>
    <s v="Customer_0749"/>
    <s v="P2005"/>
    <s v="Keyboard"/>
    <x v="2"/>
    <x v="3"/>
    <n v="3"/>
    <n v="1299"/>
    <n v="3897"/>
    <n v="0.03"/>
    <n v="116.91"/>
    <n v="3780.09"/>
    <n v="570.79"/>
    <s v="Ahmedabad"/>
    <s v="Gujarat"/>
    <s v="West"/>
    <x v="1"/>
    <s v="Standard"/>
    <n v="2024"/>
    <n v="3"/>
    <s v="March"/>
    <n v="0.151"/>
    <n v="3663.18"/>
    <n v="0"/>
  </r>
  <r>
    <s v="ORD101898"/>
    <d v="2024-04-13T00:00:00"/>
    <x v="90"/>
    <s v="Customer_0704"/>
    <s v="P2013"/>
    <s v="Mixer Grinder"/>
    <x v="1"/>
    <x v="1"/>
    <n v="3"/>
    <n v="3499"/>
    <n v="10497"/>
    <n v="0.13"/>
    <n v="1364.61"/>
    <n v="9132.39"/>
    <n v="1835.61"/>
    <s v="Pune"/>
    <s v="Maharashtra"/>
    <s v="West"/>
    <x v="1"/>
    <s v="Express"/>
    <n v="2024"/>
    <n v="4"/>
    <s v="April"/>
    <n v="0.20100000000000001"/>
    <n v="7767.78"/>
    <n v="0"/>
  </r>
  <r>
    <s v="ORD102257"/>
    <d v="2024-09-19T00:00:00"/>
    <x v="206"/>
    <s v="Customer_0540"/>
    <s v="P2006"/>
    <s v="Power Bank"/>
    <x v="2"/>
    <x v="3"/>
    <n v="3"/>
    <n v="1499"/>
    <n v="4497"/>
    <n v="0.23"/>
    <n v="1034.31"/>
    <n v="3462.69"/>
    <n v="315.10000000000002"/>
    <s v="Kolkata"/>
    <s v="West Bengal"/>
    <s v="East"/>
    <x v="4"/>
    <s v="Standard"/>
    <n v="2024"/>
    <n v="9"/>
    <s v="September"/>
    <n v="9.0999999999999998E-2"/>
    <n v="2428.38"/>
    <n v="0"/>
  </r>
  <r>
    <s v="ORD102488"/>
    <d v="2025-10-21T00:00:00"/>
    <x v="451"/>
    <s v="Customer_0724"/>
    <s v="P2021"/>
    <s v="Perfume"/>
    <x v="4"/>
    <x v="13"/>
    <n v="4"/>
    <n v="1499"/>
    <n v="5996"/>
    <n v="0.13"/>
    <n v="779.48"/>
    <n v="5216.5200000000004"/>
    <n v="1778.83"/>
    <s v="Pune"/>
    <s v="Maharashtra"/>
    <s v="West"/>
    <x v="1"/>
    <s v="Standard"/>
    <n v="2025"/>
    <n v="10"/>
    <s v="October"/>
    <n v="0.34100000000000003"/>
    <n v="4437.04"/>
    <n v="0"/>
  </r>
  <r>
    <s v="ORD102993"/>
    <d v="2024-08-24T00:00:00"/>
    <x v="652"/>
    <s v="Customer_0495"/>
    <s v="P2015"/>
    <s v="Table Lamp"/>
    <x v="1"/>
    <x v="8"/>
    <n v="3"/>
    <n v="1299"/>
    <n v="3897"/>
    <n v="0.18"/>
    <n v="701.46"/>
    <n v="3195.54"/>
    <n v="594.37"/>
    <s v="Kolkata"/>
    <s v="West Bengal"/>
    <s v="East"/>
    <x v="2"/>
    <s v="Standard"/>
    <n v="2024"/>
    <n v="8"/>
    <s v="August"/>
    <n v="0.186"/>
    <n v="2494.08"/>
    <n v="0"/>
  </r>
  <r>
    <s v="ORD103008"/>
    <d v="2025-04-12T00:00:00"/>
    <x v="731"/>
    <s v="Customer_0152"/>
    <s v="P2016"/>
    <s v="Bedsheet Set"/>
    <x v="1"/>
    <x v="8"/>
    <n v="1"/>
    <n v="999"/>
    <n v="999"/>
    <n v="0.18"/>
    <n v="179.82"/>
    <n v="819.18"/>
    <n v="152.37"/>
    <s v="Noida"/>
    <s v="Uttar Pradesh"/>
    <s v="North"/>
    <x v="1"/>
    <s v="Express"/>
    <n v="2025"/>
    <n v="4"/>
    <s v="April"/>
    <n v="0.186"/>
    <n v="639.36"/>
    <n v="0"/>
  </r>
  <r>
    <s v="ORD103108"/>
    <d v="2024-10-30T00:00:00"/>
    <x v="653"/>
    <s v="Customer_0264"/>
    <s v="P2011"/>
    <s v="Sneakers"/>
    <x v="0"/>
    <x v="4"/>
    <n v="2"/>
    <n v="2499"/>
    <n v="4998"/>
    <n v="0.08"/>
    <n v="399.84"/>
    <n v="4598.16"/>
    <n v="1361.06"/>
    <s v="Chennai"/>
    <s v="Tamil Nadu"/>
    <s v="South"/>
    <x v="4"/>
    <s v="Express"/>
    <n v="2024"/>
    <n v="10"/>
    <s v="October"/>
    <n v="0.29599999999999999"/>
    <n v="4198.32"/>
    <n v="0"/>
  </r>
  <r>
    <s v="ORD103949"/>
    <d v="2024-09-27T00:00:00"/>
    <x v="640"/>
    <s v="Customer_0587"/>
    <s v="P2011"/>
    <s v="Sneakers"/>
    <x v="0"/>
    <x v="4"/>
    <n v="1"/>
    <n v="2499"/>
    <n v="2499"/>
    <n v="0.13"/>
    <n v="324.87"/>
    <n v="2174.13"/>
    <n v="610.92999999999995"/>
    <s v="Hyderabad"/>
    <s v="Telangana"/>
    <s v="South"/>
    <x v="2"/>
    <s v="Standard"/>
    <n v="2024"/>
    <n v="9"/>
    <s v="September"/>
    <n v="0.28100000000000003"/>
    <n v="1849.26"/>
    <n v="0"/>
  </r>
  <r>
    <s v="ORD104384"/>
    <d v="2025-04-20T00:00:00"/>
    <x v="607"/>
    <s v="Customer_0176"/>
    <s v="P2020"/>
    <s v="Shampoo"/>
    <x v="4"/>
    <x v="10"/>
    <n v="1"/>
    <n v="599"/>
    <n v="599"/>
    <n v="0.13"/>
    <n v="77.87"/>
    <n v="521.13"/>
    <n v="177.71"/>
    <s v="Pune"/>
    <s v="Maharashtra"/>
    <s v="West"/>
    <x v="3"/>
    <s v="Express"/>
    <n v="2025"/>
    <n v="4"/>
    <s v="April"/>
    <n v="0.34100000000000003"/>
    <n v="443.26"/>
    <n v="0"/>
  </r>
  <r>
    <s v="ORD101279"/>
    <d v="2024-02-21T00:00:00"/>
    <x v="340"/>
    <s v="Customer_0490"/>
    <s v="P2004"/>
    <s v="Wireless Mouse"/>
    <x v="2"/>
    <x v="3"/>
    <n v="2"/>
    <n v="899"/>
    <n v="1798"/>
    <n v="0.18"/>
    <n v="323.64"/>
    <n v="1474.36"/>
    <n v="156.28"/>
    <s v="Noida"/>
    <s v="Uttar Pradesh"/>
    <s v="North"/>
    <x v="0"/>
    <s v="Express"/>
    <n v="2024"/>
    <n v="2"/>
    <s v="February"/>
    <n v="0.106"/>
    <n v="1150.72"/>
    <n v="0"/>
  </r>
  <r>
    <s v="ORD101360"/>
    <d v="2024-04-12T00:00:00"/>
    <x v="576"/>
    <s v="Customer_0302"/>
    <s v="P2014"/>
    <s v="Cookware Set"/>
    <x v="1"/>
    <x v="1"/>
    <n v="1"/>
    <n v="2999"/>
    <n v="2999"/>
    <n v="0.08"/>
    <n v="239.92"/>
    <n v="2759.08"/>
    <n v="595.96"/>
    <s v="Mumbai"/>
    <s v="Maharashtra"/>
    <s v="West"/>
    <x v="3"/>
    <s v="Standard"/>
    <n v="2024"/>
    <n v="4"/>
    <s v="April"/>
    <n v="0.216"/>
    <n v="2519.16"/>
    <n v="0"/>
  </r>
  <r>
    <s v="ORD103913"/>
    <d v="2024-06-27T00:00:00"/>
    <x v="596"/>
    <s v="Customer_0780"/>
    <s v="P2014"/>
    <s v="Cookware Set"/>
    <x v="1"/>
    <x v="1"/>
    <n v="3"/>
    <n v="2999"/>
    <n v="8997"/>
    <n v="0.13"/>
    <n v="1169.6099999999999"/>
    <n v="7827.39"/>
    <n v="1573.31"/>
    <s v="Delhi"/>
    <s v="Delhi"/>
    <s v="North"/>
    <x v="4"/>
    <s v="Express"/>
    <n v="2024"/>
    <n v="6"/>
    <s v="June"/>
    <n v="0.20100000000000001"/>
    <n v="6657.78"/>
    <n v="0"/>
  </r>
  <r>
    <s v="ORD100609"/>
    <d v="2024-02-10T00:00:00"/>
    <x v="511"/>
    <s v="Customer_0738"/>
    <s v="P2015"/>
    <s v="Table Lamp"/>
    <x v="1"/>
    <x v="8"/>
    <n v="1"/>
    <n v="1299"/>
    <n v="1299"/>
    <n v="0.18"/>
    <n v="233.82"/>
    <n v="1065.18"/>
    <n v="198.12"/>
    <s v="Chennai"/>
    <s v="Tamil Nadu"/>
    <s v="South"/>
    <x v="4"/>
    <s v="Standard"/>
    <n v="2024"/>
    <n v="2"/>
    <s v="February"/>
    <n v="0.186"/>
    <n v="831.36"/>
    <n v="0"/>
  </r>
  <r>
    <s v="ORD101809"/>
    <d v="2024-10-24T00:00:00"/>
    <x v="675"/>
    <s v="Customer_0648"/>
    <s v="P2009"/>
    <s v="Kurti"/>
    <x v="0"/>
    <x v="0"/>
    <n v="1"/>
    <n v="1199"/>
    <n v="1199"/>
    <n v="0.03"/>
    <n v="35.97"/>
    <n v="1163.03"/>
    <n v="361.7"/>
    <s v="Mumbai"/>
    <s v="Maharashtra"/>
    <s v="West"/>
    <x v="2"/>
    <s v="Express"/>
    <n v="2024"/>
    <n v="10"/>
    <s v="October"/>
    <n v="0.311"/>
    <n v="1127.06"/>
    <n v="0"/>
  </r>
  <r>
    <s v="ORD102113"/>
    <d v="2025-01-03T00:00:00"/>
    <x v="645"/>
    <s v="Customer_0392"/>
    <s v="P2008"/>
    <s v="Jeans"/>
    <x v="0"/>
    <x v="12"/>
    <n v="2"/>
    <n v="1799"/>
    <n v="3598"/>
    <n v="0.18"/>
    <n v="647.64"/>
    <n v="2950.36"/>
    <n v="784.8"/>
    <s v="Noida"/>
    <s v="Uttar Pradesh"/>
    <s v="North"/>
    <x v="4"/>
    <s v="Express"/>
    <n v="2025"/>
    <n v="1"/>
    <s v="January"/>
    <n v="0.26600000000000001"/>
    <n v="2302.7199999999998"/>
    <n v="0"/>
  </r>
  <r>
    <s v="ORD102542"/>
    <d v="2025-11-24T00:00:00"/>
    <x v="740"/>
    <s v="Customer_0512"/>
    <s v="P2014"/>
    <s v="Cookware Set"/>
    <x v="1"/>
    <x v="1"/>
    <n v="2"/>
    <n v="2999"/>
    <n v="5998"/>
    <n v="0.23"/>
    <n v="1379.54"/>
    <n v="4618.46"/>
    <n v="789.76"/>
    <s v="Hyderabad"/>
    <s v="Telangana"/>
    <s v="South"/>
    <x v="3"/>
    <s v="Express"/>
    <n v="2025"/>
    <n v="11"/>
    <s v="November"/>
    <n v="0.17100000000000001"/>
    <n v="3238.92"/>
    <n v="0"/>
  </r>
  <r>
    <s v="ORD103126"/>
    <d v="2024-11-16T00:00:00"/>
    <x v="278"/>
    <s v="Customer_0217"/>
    <s v="P2010"/>
    <s v="Dress"/>
    <x v="0"/>
    <x v="0"/>
    <n v="2"/>
    <n v="1999"/>
    <n v="3998"/>
    <n v="0.18"/>
    <n v="719.64"/>
    <n v="3278.36"/>
    <n v="872.04"/>
    <s v="Mumbai"/>
    <s v="Maharashtra"/>
    <s v="West"/>
    <x v="1"/>
    <s v="Same Day"/>
    <n v="2024"/>
    <n v="11"/>
    <s v="November"/>
    <n v="0.26600000000000001"/>
    <n v="2558.7199999999998"/>
    <n v="0"/>
  </r>
  <r>
    <s v="ORD103756"/>
    <d v="2025-03-12T00:00:00"/>
    <x v="674"/>
    <s v="Customer_0710"/>
    <s v="P2001"/>
    <s v="Smartphone"/>
    <x v="2"/>
    <x v="7"/>
    <n v="2"/>
    <n v="24999"/>
    <n v="49998"/>
    <n v="0.28000000000000003"/>
    <n v="13999.44"/>
    <n v="35998.559999999998"/>
    <n v="2735.89"/>
    <s v="Pune"/>
    <s v="Maharashtra"/>
    <s v="West"/>
    <x v="3"/>
    <s v="Express"/>
    <n v="2025"/>
    <n v="3"/>
    <s v="March"/>
    <n v="7.5999999999999998E-2"/>
    <n v="21999.119999999999"/>
    <n v="0"/>
  </r>
  <r>
    <s v="ORD104032"/>
    <d v="2024-04-28T00:00:00"/>
    <x v="135"/>
    <s v="Customer_0100"/>
    <s v="P2014"/>
    <s v="Cookware Set"/>
    <x v="1"/>
    <x v="1"/>
    <n v="1"/>
    <n v="2999"/>
    <n v="2999"/>
    <n v="0.13"/>
    <n v="389.87"/>
    <n v="2609.13"/>
    <n v="524.44000000000005"/>
    <s v="Noida"/>
    <s v="Uttar Pradesh"/>
    <s v="North"/>
    <x v="4"/>
    <s v="Standard"/>
    <n v="2024"/>
    <n v="4"/>
    <s v="April"/>
    <n v="0.20100000000000001"/>
    <n v="2219.2600000000002"/>
    <n v="0"/>
  </r>
  <r>
    <s v="ORD104247"/>
    <d v="2024-04-07T00:00:00"/>
    <x v="417"/>
    <s v="Customer_0364"/>
    <s v="P2012"/>
    <s v="Sandals"/>
    <x v="0"/>
    <x v="4"/>
    <n v="3"/>
    <n v="1299"/>
    <n v="3897"/>
    <n v="0.03"/>
    <n v="116.91"/>
    <n v="3780.09"/>
    <n v="1175.6099999999999"/>
    <s v="Gurugram"/>
    <s v="Haryana"/>
    <s v="North"/>
    <x v="1"/>
    <s v="Standard"/>
    <n v="2024"/>
    <n v="4"/>
    <s v="April"/>
    <n v="0.311"/>
    <n v="3663.18"/>
    <n v="0"/>
  </r>
  <r>
    <s v="ORD104839"/>
    <d v="2024-02-16T00:00:00"/>
    <x v="406"/>
    <s v="Customer_0077"/>
    <s v="P2001"/>
    <s v="Smartphone"/>
    <x v="2"/>
    <x v="7"/>
    <n v="1"/>
    <n v="24999"/>
    <n v="24999"/>
    <n v="0.18"/>
    <n v="4499.82"/>
    <n v="20499.18"/>
    <n v="2172.91"/>
    <s v="Gurugram"/>
    <s v="Haryana"/>
    <s v="North"/>
    <x v="1"/>
    <s v="Standard"/>
    <n v="2024"/>
    <n v="2"/>
    <s v="February"/>
    <n v="0.106"/>
    <n v="15999.36"/>
    <n v="0"/>
  </r>
  <r>
    <s v="ORD100386"/>
    <d v="2024-01-10T00:00:00"/>
    <x v="431"/>
    <s v="Customer_0686"/>
    <s v="P2025"/>
    <s v="Football"/>
    <x v="3"/>
    <x v="6"/>
    <n v="1"/>
    <n v="999"/>
    <n v="999"/>
    <n v="0.03"/>
    <n v="29.97"/>
    <n v="969.03"/>
    <n v="262.61"/>
    <s v="Pune"/>
    <s v="Maharashtra"/>
    <s v="West"/>
    <x v="4"/>
    <s v="Express"/>
    <n v="2024"/>
    <n v="1"/>
    <s v="January"/>
    <n v="0.27100000000000002"/>
    <n v="939.06"/>
    <n v="0"/>
  </r>
  <r>
    <s v="ORD100573"/>
    <d v="2024-05-21T00:00:00"/>
    <x v="499"/>
    <s v="Customer_0675"/>
    <s v="P2003"/>
    <s v="Laptop"/>
    <x v="2"/>
    <x v="2"/>
    <n v="1"/>
    <n v="59999"/>
    <n v="59999"/>
    <n v="0.23"/>
    <n v="13799.77"/>
    <n v="46199.23"/>
    <n v="4204.13"/>
    <s v="Bengaluru"/>
    <s v="Karnataka"/>
    <s v="South"/>
    <x v="4"/>
    <s v="Express"/>
    <n v="2024"/>
    <n v="5"/>
    <s v="May"/>
    <n v="9.0999999999999998E-2"/>
    <n v="32399.46"/>
    <n v="0"/>
  </r>
  <r>
    <s v="ORD100707"/>
    <d v="2025-11-10T00:00:00"/>
    <x v="406"/>
    <s v="Customer_0077"/>
    <s v="P2003"/>
    <s v="Laptop"/>
    <x v="2"/>
    <x v="2"/>
    <n v="1"/>
    <n v="59999"/>
    <n v="59999"/>
    <n v="0.13"/>
    <n v="7799.87"/>
    <n v="52199.13"/>
    <n v="6316.09"/>
    <s v="Hyderabad"/>
    <s v="Telangana"/>
    <s v="South"/>
    <x v="4"/>
    <s v="Express"/>
    <n v="2025"/>
    <n v="11"/>
    <s v="November"/>
    <n v="0.121"/>
    <n v="44399.26"/>
    <n v="0"/>
  </r>
  <r>
    <s v="ORD101352"/>
    <d v="2025-10-24T00:00:00"/>
    <x v="461"/>
    <s v="Customer_0698"/>
    <s v="P2002"/>
    <s v="Wireless Earbuds"/>
    <x v="2"/>
    <x v="7"/>
    <n v="3"/>
    <n v="2999"/>
    <n v="8997"/>
    <n v="0.08"/>
    <n v="719.76"/>
    <n v="8277.24"/>
    <n v="1125.7"/>
    <s v="Ahmedabad"/>
    <s v="Gujarat"/>
    <s v="West"/>
    <x v="1"/>
    <s v="Standard"/>
    <n v="2025"/>
    <n v="10"/>
    <s v="October"/>
    <n v="0.13600000000000001"/>
    <n v="7557.48"/>
    <n v="0"/>
  </r>
  <r>
    <s v="ORD103635"/>
    <d v="2024-06-23T00:00:00"/>
    <x v="722"/>
    <s v="Customer_0356"/>
    <s v="P2025"/>
    <s v="Football"/>
    <x v="3"/>
    <x v="6"/>
    <n v="1"/>
    <n v="999"/>
    <n v="999"/>
    <n v="0.08"/>
    <n v="79.92"/>
    <n v="919.08"/>
    <n v="235.28"/>
    <s v="Hyderabad"/>
    <s v="Telangana"/>
    <s v="South"/>
    <x v="1"/>
    <s v="Express"/>
    <n v="2024"/>
    <n v="6"/>
    <s v="June"/>
    <n v="0.25600000000000001"/>
    <n v="839.16"/>
    <n v="0"/>
  </r>
  <r>
    <s v="ORD103824"/>
    <d v="2024-12-02T00:00:00"/>
    <x v="445"/>
    <s v="Customer_0046"/>
    <s v="P2013"/>
    <s v="Mixer Grinder"/>
    <x v="1"/>
    <x v="1"/>
    <n v="1"/>
    <n v="3499"/>
    <n v="3499"/>
    <n v="0.08"/>
    <n v="279.92"/>
    <n v="3219.08"/>
    <n v="695.32"/>
    <s v="Mumbai"/>
    <s v="Maharashtra"/>
    <s v="West"/>
    <x v="3"/>
    <s v="Express"/>
    <n v="2024"/>
    <n v="12"/>
    <s v="December"/>
    <n v="0.216"/>
    <n v="2939.16"/>
    <n v="0"/>
  </r>
  <r>
    <s v="ORD104447"/>
    <d v="2025-01-01T00:00:00"/>
    <x v="681"/>
    <s v="Customer_0743"/>
    <s v="P2013"/>
    <s v="Mixer Grinder"/>
    <x v="1"/>
    <x v="1"/>
    <n v="1"/>
    <n v="3499"/>
    <n v="3499"/>
    <n v="0.23"/>
    <n v="804.77"/>
    <n v="2694.23"/>
    <n v="460.71"/>
    <s v="Bengaluru"/>
    <s v="Karnataka"/>
    <s v="South"/>
    <x v="3"/>
    <s v="Same Day"/>
    <n v="2025"/>
    <n v="1"/>
    <s v="January"/>
    <n v="0.17100000000000001"/>
    <n v="1889.46"/>
    <n v="0"/>
  </r>
  <r>
    <s v="ORD100780"/>
    <d v="2025-03-24T00:00:00"/>
    <x v="375"/>
    <s v="Customer_0034"/>
    <s v="P2015"/>
    <s v="Table Lamp"/>
    <x v="1"/>
    <x v="8"/>
    <n v="4"/>
    <n v="1299"/>
    <n v="5196"/>
    <n v="0.18"/>
    <n v="935.28"/>
    <n v="4260.72"/>
    <n v="792.49"/>
    <s v="Jaipur"/>
    <s v="Rajasthan"/>
    <s v="North"/>
    <x v="4"/>
    <s v="Standard"/>
    <n v="2025"/>
    <n v="3"/>
    <s v="March"/>
    <n v="0.186"/>
    <n v="3325.44"/>
    <n v="0"/>
  </r>
  <r>
    <s v="ORD100812"/>
    <d v="2025-09-28T00:00:00"/>
    <x v="281"/>
    <s v="Customer_0352"/>
    <s v="P2016"/>
    <s v="Bedsheet Set"/>
    <x v="1"/>
    <x v="8"/>
    <n v="1"/>
    <n v="999"/>
    <n v="999"/>
    <n v="0.23"/>
    <n v="229.77"/>
    <n v="769.23"/>
    <n v="131.54"/>
    <s v="Noida"/>
    <s v="Uttar Pradesh"/>
    <s v="North"/>
    <x v="1"/>
    <s v="Standard"/>
    <n v="2025"/>
    <n v="9"/>
    <s v="September"/>
    <n v="0.17100000000000001"/>
    <n v="539.46"/>
    <n v="0"/>
  </r>
  <r>
    <s v="ORD101268"/>
    <d v="2024-10-01T00:00:00"/>
    <x v="232"/>
    <s v="Customer_0070"/>
    <s v="P2010"/>
    <s v="Dress"/>
    <x v="0"/>
    <x v="0"/>
    <n v="1"/>
    <n v="1999"/>
    <n v="1999"/>
    <n v="0.18"/>
    <n v="359.82"/>
    <n v="1639.18"/>
    <n v="436.02"/>
    <s v="Mumbai"/>
    <s v="Maharashtra"/>
    <s v="West"/>
    <x v="2"/>
    <s v="Express"/>
    <n v="2024"/>
    <n v="10"/>
    <s v="October"/>
    <n v="0.26600000000000001"/>
    <n v="1279.3599999999999"/>
    <n v="0"/>
  </r>
  <r>
    <s v="ORD102053"/>
    <d v="2024-04-05T00:00:00"/>
    <x v="298"/>
    <s v="Customer_0642"/>
    <s v="P2019"/>
    <s v="Sunscreen"/>
    <x v="4"/>
    <x v="11"/>
    <n v="1"/>
    <n v="699"/>
    <n v="699"/>
    <n v="0.13"/>
    <n v="90.87"/>
    <n v="608.13"/>
    <n v="207.37"/>
    <s v="Jaipur"/>
    <s v="Rajasthan"/>
    <s v="North"/>
    <x v="4"/>
    <s v="Standard"/>
    <n v="2024"/>
    <n v="4"/>
    <s v="April"/>
    <n v="0.34100000000000003"/>
    <n v="517.26"/>
    <n v="0"/>
  </r>
  <r>
    <s v="ORD102082"/>
    <d v="2025-01-16T00:00:00"/>
    <x v="234"/>
    <s v="Customer_0216"/>
    <s v="P2007"/>
    <s v="T-Shirt"/>
    <x v="0"/>
    <x v="12"/>
    <n v="2"/>
    <n v="799"/>
    <n v="1598"/>
    <n v="0.03"/>
    <n v="47.94"/>
    <n v="1550.06"/>
    <n v="482.07"/>
    <s v="Lucknow"/>
    <s v="Uttar Pradesh"/>
    <s v="North"/>
    <x v="1"/>
    <s v="Standard"/>
    <n v="2025"/>
    <n v="1"/>
    <s v="January"/>
    <n v="0.311"/>
    <n v="1502.12"/>
    <n v="0"/>
  </r>
  <r>
    <s v="ORD102105"/>
    <d v="2024-12-16T00:00:00"/>
    <x v="580"/>
    <s v="Customer_0573"/>
    <s v="P2021"/>
    <s v="Perfume"/>
    <x v="4"/>
    <x v="13"/>
    <n v="1"/>
    <n v="1499"/>
    <n v="1499"/>
    <n v="0.03"/>
    <n v="44.97"/>
    <n v="1454.03"/>
    <n v="539.45000000000005"/>
    <s v="Jaipur"/>
    <s v="Rajasthan"/>
    <s v="North"/>
    <x v="2"/>
    <s v="Express"/>
    <n v="2024"/>
    <n v="12"/>
    <s v="December"/>
    <n v="0.371"/>
    <n v="1409.06"/>
    <n v="0"/>
  </r>
  <r>
    <s v="ORD102187"/>
    <d v="2024-07-06T00:00:00"/>
    <x v="730"/>
    <s v="Customer_0569"/>
    <s v="P2018"/>
    <s v="Face Wash"/>
    <x v="4"/>
    <x v="11"/>
    <n v="2"/>
    <n v="399"/>
    <n v="798"/>
    <n v="0.18"/>
    <n v="143.63999999999999"/>
    <n v="654.36"/>
    <n v="213.32"/>
    <s v="Hyderabad"/>
    <s v="Telangana"/>
    <s v="South"/>
    <x v="1"/>
    <s v="Standard"/>
    <n v="2024"/>
    <n v="7"/>
    <s v="July"/>
    <n v="0.32600000000000001"/>
    <n v="510.72"/>
    <n v="0"/>
  </r>
  <r>
    <s v="ORD103995"/>
    <d v="2024-04-26T00:00:00"/>
    <x v="285"/>
    <s v="Customer_0549"/>
    <s v="P2019"/>
    <s v="Sunscreen"/>
    <x v="4"/>
    <x v="11"/>
    <n v="1"/>
    <n v="699"/>
    <n v="699"/>
    <n v="0.18"/>
    <n v="125.82"/>
    <n v="573.17999999999995"/>
    <n v="186.86"/>
    <s v="Noida"/>
    <s v="Uttar Pradesh"/>
    <s v="North"/>
    <x v="1"/>
    <s v="Standard"/>
    <n v="2024"/>
    <n v="4"/>
    <s v="April"/>
    <n v="0.32600000000000001"/>
    <n v="447.36"/>
    <n v="0"/>
  </r>
  <r>
    <s v="ORD104593"/>
    <d v="2025-02-14T00:00:00"/>
    <x v="380"/>
    <s v="Customer_0056"/>
    <s v="P2003"/>
    <s v="Laptop"/>
    <x v="2"/>
    <x v="2"/>
    <n v="1"/>
    <n v="59999"/>
    <n v="59999"/>
    <n v="0.08"/>
    <n v="4799.92"/>
    <n v="55199.08"/>
    <n v="7507.07"/>
    <s v="Ahmedabad"/>
    <s v="Gujarat"/>
    <s v="West"/>
    <x v="2"/>
    <s v="Standard"/>
    <n v="2025"/>
    <n v="2"/>
    <s v="February"/>
    <n v="0.13600000000000001"/>
    <n v="50399.16"/>
    <n v="0"/>
  </r>
  <r>
    <s v="ORD100406"/>
    <d v="2025-02-13T00:00:00"/>
    <x v="795"/>
    <s v="Customer_0500"/>
    <s v="P2019"/>
    <s v="Sunscreen"/>
    <x v="4"/>
    <x v="11"/>
    <n v="1"/>
    <n v="699"/>
    <n v="699"/>
    <n v="0.18"/>
    <n v="125.82"/>
    <n v="573.17999999999995"/>
    <n v="186.86"/>
    <s v="Jaipur"/>
    <s v="Rajasthan"/>
    <s v="North"/>
    <x v="4"/>
    <s v="Standard"/>
    <n v="2025"/>
    <n v="2"/>
    <s v="February"/>
    <n v="0.32600000000000001"/>
    <n v="447.36"/>
    <n v="0"/>
  </r>
  <r>
    <s v="ORD100577"/>
    <d v="2025-04-12T00:00:00"/>
    <x v="511"/>
    <s v="Customer_0738"/>
    <s v="P2007"/>
    <s v="T-Shirt"/>
    <x v="0"/>
    <x v="12"/>
    <n v="1"/>
    <n v="799"/>
    <n v="799"/>
    <n v="0.13"/>
    <n v="103.87"/>
    <n v="695.13"/>
    <n v="195.33"/>
    <s v="Noida"/>
    <s v="Uttar Pradesh"/>
    <s v="North"/>
    <x v="4"/>
    <s v="Standard"/>
    <n v="2025"/>
    <n v="4"/>
    <s v="April"/>
    <n v="0.28100000000000003"/>
    <n v="591.26"/>
    <n v="0"/>
  </r>
  <r>
    <s v="ORD100606"/>
    <d v="2024-10-05T00:00:00"/>
    <x v="323"/>
    <s v="Customer_0396"/>
    <s v="P2025"/>
    <s v="Football"/>
    <x v="3"/>
    <x v="6"/>
    <n v="1"/>
    <n v="999"/>
    <n v="999"/>
    <n v="0.13"/>
    <n v="129.87"/>
    <n v="869.13"/>
    <n v="209.46"/>
    <s v="Jaipur"/>
    <s v="Rajasthan"/>
    <s v="North"/>
    <x v="2"/>
    <s v="Express"/>
    <n v="2024"/>
    <n v="10"/>
    <s v="October"/>
    <n v="0.24099999999999999"/>
    <n v="739.26"/>
    <n v="0"/>
  </r>
  <r>
    <s v="ORD101613"/>
    <d v="2025-01-29T00:00:00"/>
    <x v="91"/>
    <s v="Customer_0012"/>
    <s v="P2023"/>
    <s v="Dumbbells"/>
    <x v="3"/>
    <x v="9"/>
    <n v="1"/>
    <n v="1599"/>
    <n v="1599"/>
    <n v="0.08"/>
    <n v="127.92"/>
    <n v="1471.08"/>
    <n v="376.6"/>
    <s v="Bengaluru"/>
    <s v="Karnataka"/>
    <s v="South"/>
    <x v="3"/>
    <s v="Standard"/>
    <n v="2025"/>
    <n v="1"/>
    <s v="January"/>
    <n v="0.25600000000000001"/>
    <n v="1343.16"/>
    <n v="0"/>
  </r>
  <r>
    <s v="ORD102481"/>
    <d v="2025-12-07T00:00:00"/>
    <x v="587"/>
    <s v="Customer_0504"/>
    <s v="P2014"/>
    <s v="Cookware Set"/>
    <x v="1"/>
    <x v="1"/>
    <n v="2"/>
    <n v="2999"/>
    <n v="5998"/>
    <n v="0.23"/>
    <n v="1379.54"/>
    <n v="4618.46"/>
    <n v="789.76"/>
    <s v="Ahmedabad"/>
    <s v="Gujarat"/>
    <s v="West"/>
    <x v="1"/>
    <s v="Standard"/>
    <n v="2025"/>
    <n v="12"/>
    <s v="December"/>
    <n v="0.17100000000000001"/>
    <n v="3238.92"/>
    <n v="0"/>
  </r>
  <r>
    <s v="ORD102560"/>
    <d v="2025-05-04T00:00:00"/>
    <x v="561"/>
    <s v="Customer_0041"/>
    <s v="P2017"/>
    <s v="Office Chair"/>
    <x v="1"/>
    <x v="5"/>
    <n v="1"/>
    <n v="5999"/>
    <n v="5999"/>
    <n v="0.08"/>
    <n v="479.92"/>
    <n v="5519.08"/>
    <n v="1192.1199999999999"/>
    <s v="Noida"/>
    <s v="Uttar Pradesh"/>
    <s v="North"/>
    <x v="1"/>
    <s v="Same Day"/>
    <n v="2025"/>
    <n v="5"/>
    <s v="May"/>
    <n v="0.216"/>
    <n v="5039.16"/>
    <n v="0"/>
  </r>
  <r>
    <s v="ORD104463"/>
    <d v="2025-03-07T00:00:00"/>
    <x v="196"/>
    <s v="Customer_0713"/>
    <s v="P2009"/>
    <s v="Kurti"/>
    <x v="0"/>
    <x v="0"/>
    <n v="1"/>
    <n v="1199"/>
    <n v="1199"/>
    <n v="0.18"/>
    <n v="215.82"/>
    <n v="983.18"/>
    <n v="261.52999999999997"/>
    <s v="Kolkata"/>
    <s v="West Bengal"/>
    <s v="East"/>
    <x v="1"/>
    <s v="Standard"/>
    <n v="2025"/>
    <n v="3"/>
    <s v="March"/>
    <n v="0.26600000000000001"/>
    <n v="767.36"/>
    <n v="0"/>
  </r>
  <r>
    <s v="ORD101010"/>
    <d v="2025-10-26T00:00:00"/>
    <x v="459"/>
    <s v="Customer_0062"/>
    <s v="P2006"/>
    <s v="Power Bank"/>
    <x v="2"/>
    <x v="3"/>
    <n v="2"/>
    <n v="1499"/>
    <n v="2998"/>
    <n v="0.18"/>
    <n v="539.64"/>
    <n v="2458.36"/>
    <n v="260.58999999999997"/>
    <s v="Gurugram"/>
    <s v="Haryana"/>
    <s v="North"/>
    <x v="0"/>
    <s v="Standard"/>
    <n v="2025"/>
    <n v="10"/>
    <s v="October"/>
    <n v="0.106"/>
    <n v="1918.72"/>
    <n v="0"/>
  </r>
  <r>
    <s v="ORD102994"/>
    <d v="2024-06-19T00:00:00"/>
    <x v="22"/>
    <s v="Customer_0151"/>
    <s v="P2008"/>
    <s v="Jeans"/>
    <x v="0"/>
    <x v="12"/>
    <n v="1"/>
    <n v="1799"/>
    <n v="1799"/>
    <n v="0.03"/>
    <n v="53.97"/>
    <n v="1745.03"/>
    <n v="542.70000000000005"/>
    <s v="Pune"/>
    <s v="Maharashtra"/>
    <s v="West"/>
    <x v="1"/>
    <s v="Standard"/>
    <n v="2024"/>
    <n v="6"/>
    <s v="June"/>
    <n v="0.311"/>
    <n v="1691.06"/>
    <n v="0"/>
  </r>
  <r>
    <s v="ORD104276"/>
    <d v="2024-04-25T00:00:00"/>
    <x v="482"/>
    <s v="Customer_0099"/>
    <s v="P2012"/>
    <s v="Sandals"/>
    <x v="0"/>
    <x v="4"/>
    <n v="1"/>
    <n v="1299"/>
    <n v="1299"/>
    <n v="0.13"/>
    <n v="168.87"/>
    <n v="1130.1300000000001"/>
    <n v="317.57"/>
    <s v="Noida"/>
    <s v="Uttar Pradesh"/>
    <s v="North"/>
    <x v="2"/>
    <s v="Standard"/>
    <n v="2024"/>
    <n v="4"/>
    <s v="April"/>
    <n v="0.28100000000000003"/>
    <n v="961.26"/>
    <n v="0"/>
  </r>
  <r>
    <s v="ORD100063"/>
    <d v="2024-05-15T00:00:00"/>
    <x v="608"/>
    <s v="Customer_0578"/>
    <s v="P2003"/>
    <s v="Laptop"/>
    <x v="2"/>
    <x v="2"/>
    <n v="2"/>
    <n v="59999"/>
    <n v="119998"/>
    <n v="0.08"/>
    <n v="9599.84"/>
    <n v="110398.16"/>
    <n v="15014.15"/>
    <s v="Hyderabad"/>
    <s v="Telangana"/>
    <s v="South"/>
    <x v="2"/>
    <s v="Standard"/>
    <n v="2024"/>
    <n v="5"/>
    <s v="May"/>
    <n v="0.13600000000000001"/>
    <n v="100798.32"/>
    <n v="0"/>
  </r>
  <r>
    <s v="ORD100158"/>
    <d v="2025-12-13T00:00:00"/>
    <x v="500"/>
    <s v="Customer_0404"/>
    <s v="P2010"/>
    <s v="Dress"/>
    <x v="0"/>
    <x v="0"/>
    <n v="1"/>
    <n v="1999"/>
    <n v="1999"/>
    <n v="0.13"/>
    <n v="259.87"/>
    <n v="1739.13"/>
    <n v="488.7"/>
    <s v="Kolkata"/>
    <s v="West Bengal"/>
    <s v="East"/>
    <x v="4"/>
    <s v="Standard"/>
    <n v="2025"/>
    <n v="12"/>
    <s v="December"/>
    <n v="0.28100000000000003"/>
    <n v="1479.26"/>
    <n v="0"/>
  </r>
  <r>
    <s v="ORD100192"/>
    <d v="2024-03-01T00:00:00"/>
    <x v="481"/>
    <s v="Customer_0486"/>
    <s v="P2006"/>
    <s v="Power Bank"/>
    <x v="2"/>
    <x v="3"/>
    <n v="2"/>
    <n v="1499"/>
    <n v="2998"/>
    <n v="0.13"/>
    <n v="389.74"/>
    <n v="2608.2600000000002"/>
    <n v="315.60000000000002"/>
    <s v="Hyderabad"/>
    <s v="Telangana"/>
    <s v="South"/>
    <x v="1"/>
    <s v="Express"/>
    <n v="2024"/>
    <n v="3"/>
    <s v="March"/>
    <n v="0.121"/>
    <n v="2218.52"/>
    <n v="0"/>
  </r>
  <r>
    <s v="ORD101846"/>
    <d v="2024-06-12T00:00:00"/>
    <x v="768"/>
    <s v="Customer_0610"/>
    <s v="P2014"/>
    <s v="Cookware Set"/>
    <x v="1"/>
    <x v="1"/>
    <n v="2"/>
    <n v="2999"/>
    <n v="5998"/>
    <n v="0.03"/>
    <n v="179.94"/>
    <n v="5818.06"/>
    <n v="1343.97"/>
    <s v="Gurugram"/>
    <s v="Haryana"/>
    <s v="North"/>
    <x v="1"/>
    <s v="Standard"/>
    <n v="2024"/>
    <n v="6"/>
    <s v="June"/>
    <n v="0.23100000000000001"/>
    <n v="5638.12"/>
    <n v="0"/>
  </r>
  <r>
    <s v="ORD102987"/>
    <d v="2024-04-16T00:00:00"/>
    <x v="300"/>
    <s v="Customer_0471"/>
    <s v="P2004"/>
    <s v="Wireless Mouse"/>
    <x v="2"/>
    <x v="3"/>
    <n v="2"/>
    <n v="899"/>
    <n v="1798"/>
    <n v="0.13"/>
    <n v="233.74"/>
    <n v="1564.26"/>
    <n v="189.28"/>
    <s v="Chennai"/>
    <s v="Tamil Nadu"/>
    <s v="South"/>
    <x v="2"/>
    <s v="Standard"/>
    <n v="2024"/>
    <n v="4"/>
    <s v="April"/>
    <n v="0.121"/>
    <n v="1330.52"/>
    <n v="0"/>
  </r>
  <r>
    <s v="ORD103445"/>
    <d v="2025-03-02T00:00:00"/>
    <x v="321"/>
    <s v="Customer_0645"/>
    <s v="P2022"/>
    <s v="Yoga Mat"/>
    <x v="3"/>
    <x v="9"/>
    <n v="1"/>
    <n v="899"/>
    <n v="899"/>
    <n v="0.13"/>
    <n v="116.87"/>
    <n v="782.13"/>
    <n v="188.49"/>
    <s v="Delhi"/>
    <s v="Delhi"/>
    <s v="North"/>
    <x v="3"/>
    <s v="Standard"/>
    <n v="2025"/>
    <n v="3"/>
    <s v="March"/>
    <n v="0.24099999999999999"/>
    <n v="665.26"/>
    <n v="0"/>
  </r>
  <r>
    <s v="ORD103779"/>
    <d v="2025-08-27T00:00:00"/>
    <x v="290"/>
    <s v="Customer_0539"/>
    <s v="P2022"/>
    <s v="Yoga Mat"/>
    <x v="3"/>
    <x v="9"/>
    <n v="2"/>
    <n v="899"/>
    <n v="1798"/>
    <n v="0.33"/>
    <n v="593.34"/>
    <n v="1204.6600000000001"/>
    <n v="218.04"/>
    <s v="Lucknow"/>
    <s v="Uttar Pradesh"/>
    <s v="North"/>
    <x v="4"/>
    <s v="Standard"/>
    <n v="2025"/>
    <n v="8"/>
    <s v="August"/>
    <n v="0.18099999999999999"/>
    <n v="611.32000000000005"/>
    <n v="0"/>
  </r>
  <r>
    <s v="ORD100388"/>
    <d v="2025-05-09T00:00:00"/>
    <x v="302"/>
    <s v="Customer_0272"/>
    <s v="P2016"/>
    <s v="Bedsheet Set"/>
    <x v="1"/>
    <x v="8"/>
    <n v="1"/>
    <n v="999"/>
    <n v="999"/>
    <n v="0.08"/>
    <n v="79.92"/>
    <n v="919.08"/>
    <n v="198.52"/>
    <s v="Chennai"/>
    <s v="Tamil Nadu"/>
    <s v="South"/>
    <x v="0"/>
    <s v="Standard"/>
    <n v="2025"/>
    <n v="5"/>
    <s v="May"/>
    <n v="0.216"/>
    <n v="839.16"/>
    <n v="0"/>
  </r>
  <r>
    <s v="ORD100535"/>
    <d v="2025-08-05T00:00:00"/>
    <x v="115"/>
    <s v="Customer_0015"/>
    <s v="P2016"/>
    <s v="Bedsheet Set"/>
    <x v="1"/>
    <x v="8"/>
    <n v="1"/>
    <n v="999"/>
    <n v="999"/>
    <n v="0.03"/>
    <n v="29.97"/>
    <n v="969.03"/>
    <n v="223.85"/>
    <s v="Gurugram"/>
    <s v="Haryana"/>
    <s v="North"/>
    <x v="1"/>
    <s v="Standard"/>
    <n v="2025"/>
    <n v="8"/>
    <s v="August"/>
    <n v="0.23100000000000001"/>
    <n v="939.06"/>
    <n v="0"/>
  </r>
  <r>
    <s v="ORD100953"/>
    <d v="2025-11-25T00:00:00"/>
    <x v="336"/>
    <s v="Customer_0003"/>
    <s v="P2021"/>
    <s v="Perfume"/>
    <x v="4"/>
    <x v="13"/>
    <n v="1"/>
    <n v="1499"/>
    <n v="1499"/>
    <n v="0.28000000000000003"/>
    <n v="419.72"/>
    <n v="1079.28"/>
    <n v="319.47000000000003"/>
    <s v="Chennai"/>
    <s v="Tamil Nadu"/>
    <s v="South"/>
    <x v="1"/>
    <s v="Standard"/>
    <n v="2025"/>
    <n v="11"/>
    <s v="November"/>
    <n v="0.29599999999999999"/>
    <n v="659.56"/>
    <n v="0"/>
  </r>
  <r>
    <s v="ORD101066"/>
    <d v="2025-03-24T00:00:00"/>
    <x v="785"/>
    <s v="Customer_0590"/>
    <s v="P2003"/>
    <s v="Laptop"/>
    <x v="2"/>
    <x v="2"/>
    <n v="1"/>
    <n v="59999"/>
    <n v="59999"/>
    <n v="0.13"/>
    <n v="7799.87"/>
    <n v="52199.13"/>
    <n v="6316.09"/>
    <s v="Pune"/>
    <s v="Maharashtra"/>
    <s v="West"/>
    <x v="4"/>
    <s v="Same Day"/>
    <n v="2025"/>
    <n v="3"/>
    <s v="March"/>
    <n v="0.121"/>
    <n v="44399.26"/>
    <n v="0"/>
  </r>
  <r>
    <s v="ORD101374"/>
    <d v="2024-07-04T00:00:00"/>
    <x v="445"/>
    <s v="Customer_0046"/>
    <s v="P2006"/>
    <s v="Power Bank"/>
    <x v="2"/>
    <x v="3"/>
    <n v="1"/>
    <n v="1499"/>
    <n v="1499"/>
    <n v="0.23"/>
    <n v="344.77"/>
    <n v="1154.23"/>
    <n v="105.03"/>
    <s v="Bengaluru"/>
    <s v="Karnataka"/>
    <s v="South"/>
    <x v="4"/>
    <s v="Express"/>
    <n v="2024"/>
    <n v="7"/>
    <s v="July"/>
    <n v="9.0999999999999998E-2"/>
    <n v="809.46"/>
    <n v="0"/>
  </r>
  <r>
    <s v="ORD102664"/>
    <d v="2025-09-17T00:00:00"/>
    <x v="393"/>
    <s v="Customer_0157"/>
    <s v="P2015"/>
    <s v="Table Lamp"/>
    <x v="1"/>
    <x v="8"/>
    <n v="1"/>
    <n v="1299"/>
    <n v="1299"/>
    <n v="0.18"/>
    <n v="233.82"/>
    <n v="1065.18"/>
    <n v="198.12"/>
    <s v="Lucknow"/>
    <s v="Uttar Pradesh"/>
    <s v="North"/>
    <x v="0"/>
    <s v="Express"/>
    <n v="2025"/>
    <n v="9"/>
    <s v="September"/>
    <n v="0.186"/>
    <n v="831.36"/>
    <n v="0"/>
  </r>
  <r>
    <s v="ORD102857"/>
    <d v="2025-01-23T00:00:00"/>
    <x v="600"/>
    <s v="Customer_0199"/>
    <s v="P2005"/>
    <s v="Keyboard"/>
    <x v="2"/>
    <x v="3"/>
    <n v="1"/>
    <n v="1299"/>
    <n v="1299"/>
    <n v="0.23"/>
    <n v="298.77"/>
    <n v="1000.23"/>
    <n v="91.02"/>
    <s v="Noida"/>
    <s v="Uttar Pradesh"/>
    <s v="North"/>
    <x v="1"/>
    <s v="Express"/>
    <n v="2025"/>
    <n v="1"/>
    <s v="January"/>
    <n v="9.0999999999999998E-2"/>
    <n v="701.46"/>
    <n v="0"/>
  </r>
  <r>
    <s v="ORD103987"/>
    <d v="2025-01-02T00:00:00"/>
    <x v="593"/>
    <s v="Customer_0343"/>
    <s v="P2006"/>
    <s v="Power Bank"/>
    <x v="2"/>
    <x v="3"/>
    <n v="1"/>
    <n v="1499"/>
    <n v="1499"/>
    <n v="0.28000000000000003"/>
    <n v="419.72"/>
    <n v="1079.28"/>
    <n v="82.03"/>
    <s v="Bengaluru"/>
    <s v="Karnataka"/>
    <s v="South"/>
    <x v="1"/>
    <s v="Express"/>
    <n v="2025"/>
    <n v="1"/>
    <s v="January"/>
    <n v="7.5999999999999998E-2"/>
    <n v="659.56"/>
    <n v="0"/>
  </r>
  <r>
    <s v="ORD104484"/>
    <d v="2025-09-18T00:00:00"/>
    <x v="721"/>
    <s v="Customer_0417"/>
    <s v="P2002"/>
    <s v="Wireless Earbuds"/>
    <x v="2"/>
    <x v="7"/>
    <n v="1"/>
    <n v="2999"/>
    <n v="2999"/>
    <n v="0.18"/>
    <n v="539.82000000000005"/>
    <n v="2459.1799999999998"/>
    <n v="260.67"/>
    <s v="Delhi"/>
    <s v="Delhi"/>
    <s v="North"/>
    <x v="4"/>
    <s v="Standard"/>
    <n v="2025"/>
    <n v="9"/>
    <s v="September"/>
    <n v="0.106"/>
    <n v="1919.36"/>
    <n v="0"/>
  </r>
  <r>
    <s v="ORD104617"/>
    <d v="2024-01-30T00:00:00"/>
    <x v="150"/>
    <s v="Customer_0088"/>
    <s v="P2006"/>
    <s v="Power Bank"/>
    <x v="2"/>
    <x v="3"/>
    <n v="1"/>
    <n v="1499"/>
    <n v="1499"/>
    <n v="0.13"/>
    <n v="194.87"/>
    <n v="1304.1300000000001"/>
    <n v="157.80000000000001"/>
    <s v="Hyderabad"/>
    <s v="Telangana"/>
    <s v="South"/>
    <x v="3"/>
    <s v="Standard"/>
    <n v="2024"/>
    <n v="1"/>
    <s v="January"/>
    <n v="0.121"/>
    <n v="1109.26"/>
    <n v="0"/>
  </r>
  <r>
    <s v="ORD100094"/>
    <d v="2025-12-01T00:00:00"/>
    <x v="445"/>
    <s v="Customer_0046"/>
    <s v="P2020"/>
    <s v="Shampoo"/>
    <x v="4"/>
    <x v="10"/>
    <n v="1"/>
    <n v="599"/>
    <n v="599"/>
    <n v="0.28000000000000003"/>
    <n v="167.72"/>
    <n v="431.28"/>
    <n v="127.66"/>
    <s v="Kolkata"/>
    <s v="West Bengal"/>
    <s v="East"/>
    <x v="2"/>
    <s v="Same Day"/>
    <n v="2025"/>
    <n v="12"/>
    <s v="December"/>
    <n v="0.29599999999999999"/>
    <n v="263.56"/>
    <n v="0"/>
  </r>
  <r>
    <s v="ORD101090"/>
    <d v="2024-05-13T00:00:00"/>
    <x v="238"/>
    <s v="Customer_0731"/>
    <s v="P2020"/>
    <s v="Shampoo"/>
    <x v="4"/>
    <x v="10"/>
    <n v="2"/>
    <n v="599"/>
    <n v="1198"/>
    <n v="0.23"/>
    <n v="275.54000000000002"/>
    <n v="922.46"/>
    <n v="286.89"/>
    <s v="Delhi"/>
    <s v="Delhi"/>
    <s v="North"/>
    <x v="2"/>
    <s v="Standard"/>
    <n v="2024"/>
    <n v="5"/>
    <s v="May"/>
    <n v="0.311"/>
    <n v="646.91999999999996"/>
    <n v="0"/>
  </r>
  <r>
    <s v="ORD101741"/>
    <d v="2025-05-09T00:00:00"/>
    <x v="305"/>
    <s v="Customer_0369"/>
    <s v="P2001"/>
    <s v="Smartphone"/>
    <x v="2"/>
    <x v="7"/>
    <n v="2"/>
    <n v="24999"/>
    <n v="49998"/>
    <n v="0.18"/>
    <n v="8999.64"/>
    <n v="40998.36"/>
    <n v="4345.83"/>
    <s v="Lucknow"/>
    <s v="Uttar Pradesh"/>
    <s v="North"/>
    <x v="4"/>
    <s v="Express"/>
    <n v="2025"/>
    <n v="5"/>
    <s v="May"/>
    <n v="0.106"/>
    <n v="31998.720000000001"/>
    <n v="0"/>
  </r>
  <r>
    <s v="ORD102572"/>
    <d v="2025-05-14T00:00:00"/>
    <x v="548"/>
    <s v="Customer_0541"/>
    <s v="P2013"/>
    <s v="Mixer Grinder"/>
    <x v="1"/>
    <x v="1"/>
    <n v="1"/>
    <n v="3499"/>
    <n v="3499"/>
    <n v="0.23"/>
    <n v="804.77"/>
    <n v="2694.23"/>
    <n v="460.71"/>
    <s v="Lucknow"/>
    <s v="Uttar Pradesh"/>
    <s v="North"/>
    <x v="1"/>
    <s v="Same Day"/>
    <n v="2025"/>
    <n v="5"/>
    <s v="May"/>
    <n v="0.17100000000000001"/>
    <n v="1889.46"/>
    <n v="0"/>
  </r>
  <r>
    <s v="ORD103389"/>
    <d v="2024-04-25T00:00:00"/>
    <x v="278"/>
    <s v="Customer_0217"/>
    <s v="P2004"/>
    <s v="Wireless Mouse"/>
    <x v="2"/>
    <x v="3"/>
    <n v="1"/>
    <n v="899"/>
    <n v="899"/>
    <n v="0.18"/>
    <n v="161.82"/>
    <n v="737.18"/>
    <n v="78.14"/>
    <s v="Mumbai"/>
    <s v="Maharashtra"/>
    <s v="West"/>
    <x v="1"/>
    <s v="Express"/>
    <n v="2024"/>
    <n v="4"/>
    <s v="April"/>
    <n v="0.106"/>
    <n v="575.36"/>
    <n v="0"/>
  </r>
  <r>
    <s v="ORD103645"/>
    <d v="2025-02-25T00:00:00"/>
    <x v="139"/>
    <s v="Customer_0622"/>
    <s v="P2008"/>
    <s v="Jeans"/>
    <x v="0"/>
    <x v="12"/>
    <n v="2"/>
    <n v="1799"/>
    <n v="3598"/>
    <n v="0.03"/>
    <n v="107.94"/>
    <n v="3490.06"/>
    <n v="1085.4100000000001"/>
    <s v="Pune"/>
    <s v="Maharashtra"/>
    <s v="West"/>
    <x v="4"/>
    <s v="Same Day"/>
    <n v="2025"/>
    <n v="2"/>
    <s v="February"/>
    <n v="0.311"/>
    <n v="3382.12"/>
    <n v="0"/>
  </r>
  <r>
    <s v="ORD101237"/>
    <d v="2025-03-27T00:00:00"/>
    <x v="407"/>
    <s v="Customer_0010"/>
    <s v="P2005"/>
    <s v="Keyboard"/>
    <x v="2"/>
    <x v="3"/>
    <n v="2"/>
    <n v="1299"/>
    <n v="2598"/>
    <n v="0.33"/>
    <n v="857.34"/>
    <n v="1740.66"/>
    <n v="106.18"/>
    <s v="Mumbai"/>
    <s v="Maharashtra"/>
    <s v="West"/>
    <x v="4"/>
    <s v="Standard"/>
    <n v="2025"/>
    <n v="3"/>
    <s v="March"/>
    <n v="6.0999999999999999E-2"/>
    <n v="883.32"/>
    <n v="0"/>
  </r>
  <r>
    <s v="ORD101403"/>
    <d v="2024-02-17T00:00:00"/>
    <x v="92"/>
    <s v="Customer_0428"/>
    <s v="P2003"/>
    <s v="Laptop"/>
    <x v="2"/>
    <x v="2"/>
    <n v="2"/>
    <n v="59999"/>
    <n v="119998"/>
    <n v="0.08"/>
    <n v="9599.84"/>
    <n v="110398.16"/>
    <n v="15014.15"/>
    <s v="Delhi"/>
    <s v="Delhi"/>
    <s v="North"/>
    <x v="4"/>
    <s v="Standard"/>
    <n v="2024"/>
    <n v="2"/>
    <s v="February"/>
    <n v="0.13600000000000001"/>
    <n v="100798.32"/>
    <n v="0"/>
  </r>
  <r>
    <s v="ORD101529"/>
    <d v="2024-03-05T00:00:00"/>
    <x v="668"/>
    <s v="Customer_0379"/>
    <s v="P2016"/>
    <s v="Bedsheet Set"/>
    <x v="1"/>
    <x v="8"/>
    <n v="2"/>
    <n v="999"/>
    <n v="1998"/>
    <n v="0.13"/>
    <n v="259.74"/>
    <n v="1738.26"/>
    <n v="349.39"/>
    <s v="Chennai"/>
    <s v="Tamil Nadu"/>
    <s v="South"/>
    <x v="1"/>
    <s v="Standard"/>
    <n v="2024"/>
    <n v="3"/>
    <s v="March"/>
    <n v="0.20100000000000001"/>
    <n v="1478.52"/>
    <n v="0"/>
  </r>
  <r>
    <s v="ORD101586"/>
    <d v="2024-09-24T00:00:00"/>
    <x v="541"/>
    <s v="Customer_0422"/>
    <s v="P2003"/>
    <s v="Laptop"/>
    <x v="2"/>
    <x v="2"/>
    <n v="2"/>
    <n v="59999"/>
    <n v="119998"/>
    <n v="0.03"/>
    <n v="3599.94"/>
    <n v="116398.06"/>
    <n v="17576.11"/>
    <s v="Ahmedabad"/>
    <s v="Gujarat"/>
    <s v="West"/>
    <x v="1"/>
    <s v="Standard"/>
    <n v="2024"/>
    <n v="9"/>
    <s v="September"/>
    <n v="0.151"/>
    <n v="112798.12"/>
    <n v="0"/>
  </r>
  <r>
    <s v="ORD102793"/>
    <d v="2025-11-01T00:00:00"/>
    <x v="699"/>
    <s v="Customer_0143"/>
    <s v="P2005"/>
    <s v="Keyboard"/>
    <x v="2"/>
    <x v="3"/>
    <n v="1"/>
    <n v="1299"/>
    <n v="1299"/>
    <n v="0.23"/>
    <n v="298.77"/>
    <n v="1000.23"/>
    <n v="91.02"/>
    <s v="Jaipur"/>
    <s v="Rajasthan"/>
    <s v="North"/>
    <x v="1"/>
    <s v="Express"/>
    <n v="2025"/>
    <n v="11"/>
    <s v="November"/>
    <n v="9.0999999999999998E-2"/>
    <n v="701.46"/>
    <n v="0"/>
  </r>
  <r>
    <s v="ORD104165"/>
    <d v="2024-11-17T00:00:00"/>
    <x v="231"/>
    <s v="Customer_0238"/>
    <s v="P2017"/>
    <s v="Office Chair"/>
    <x v="1"/>
    <x v="5"/>
    <n v="5"/>
    <n v="5999"/>
    <n v="29995"/>
    <n v="0.03"/>
    <n v="899.85"/>
    <n v="29095.15"/>
    <n v="6720.98"/>
    <s v="Delhi"/>
    <s v="Delhi"/>
    <s v="North"/>
    <x v="4"/>
    <s v="Standard"/>
    <n v="2024"/>
    <n v="11"/>
    <s v="November"/>
    <n v="0.23100000000000001"/>
    <n v="28195.3"/>
    <n v="0"/>
  </r>
  <r>
    <s v="ORD104702"/>
    <d v="2024-01-13T00:00:00"/>
    <x v="198"/>
    <s v="Customer_0581"/>
    <s v="P2024"/>
    <s v="Cricket Bat"/>
    <x v="3"/>
    <x v="6"/>
    <n v="1"/>
    <n v="2499"/>
    <n v="2499"/>
    <n v="0.28000000000000003"/>
    <n v="699.72"/>
    <n v="1799.28"/>
    <n v="352.66"/>
    <s v="Mumbai"/>
    <s v="Maharashtra"/>
    <s v="West"/>
    <x v="4"/>
    <s v="Standard"/>
    <n v="2024"/>
    <n v="1"/>
    <s v="January"/>
    <n v="0.19600000000000001"/>
    <n v="1099.56"/>
    <n v="0"/>
  </r>
  <r>
    <s v="ORD100361"/>
    <d v="2025-12-22T00:00:00"/>
    <x v="784"/>
    <s v="Customer_0326"/>
    <s v="P2010"/>
    <s v="Dress"/>
    <x v="0"/>
    <x v="0"/>
    <n v="2"/>
    <n v="1999"/>
    <n v="3998"/>
    <n v="0.18"/>
    <n v="719.64"/>
    <n v="3278.36"/>
    <n v="872.04"/>
    <s v="Gurugram"/>
    <s v="Haryana"/>
    <s v="North"/>
    <x v="1"/>
    <s v="Express"/>
    <n v="2025"/>
    <n v="12"/>
    <s v="December"/>
    <n v="0.26600000000000001"/>
    <n v="2558.7199999999998"/>
    <n v="0"/>
  </r>
  <r>
    <s v="ORD100502"/>
    <d v="2025-11-25T00:00:00"/>
    <x v="615"/>
    <s v="Customer_0566"/>
    <s v="P2013"/>
    <s v="Mixer Grinder"/>
    <x v="1"/>
    <x v="1"/>
    <n v="1"/>
    <n v="3499"/>
    <n v="3499"/>
    <n v="0.13"/>
    <n v="454.87"/>
    <n v="3044.13"/>
    <n v="611.87"/>
    <s v="Bengaluru"/>
    <s v="Karnataka"/>
    <s v="South"/>
    <x v="2"/>
    <s v="Standard"/>
    <n v="2025"/>
    <n v="11"/>
    <s v="November"/>
    <n v="0.20100000000000001"/>
    <n v="2589.2600000000002"/>
    <n v="0"/>
  </r>
  <r>
    <s v="ORD101009"/>
    <d v="2025-06-21T00:00:00"/>
    <x v="699"/>
    <s v="Customer_0143"/>
    <s v="P2024"/>
    <s v="Cricket Bat"/>
    <x v="3"/>
    <x v="6"/>
    <n v="2"/>
    <n v="2499"/>
    <n v="4998"/>
    <n v="0.13"/>
    <n v="649.74"/>
    <n v="4348.26"/>
    <n v="1047.93"/>
    <s v="Mumbai"/>
    <s v="Maharashtra"/>
    <s v="West"/>
    <x v="1"/>
    <s v="Standard"/>
    <n v="2025"/>
    <n v="6"/>
    <s v="June"/>
    <n v="0.24099999999999999"/>
    <n v="3698.52"/>
    <n v="0"/>
  </r>
  <r>
    <s v="ORD101187"/>
    <d v="2025-08-13T00:00:00"/>
    <x v="305"/>
    <s v="Customer_0369"/>
    <s v="P2024"/>
    <s v="Cricket Bat"/>
    <x v="3"/>
    <x v="6"/>
    <n v="1"/>
    <n v="2499"/>
    <n v="2499"/>
    <n v="0.03"/>
    <n v="74.97"/>
    <n v="2424.0300000000002"/>
    <n v="656.91"/>
    <s v="Pune"/>
    <s v="Maharashtra"/>
    <s v="West"/>
    <x v="1"/>
    <s v="Standard"/>
    <n v="2025"/>
    <n v="8"/>
    <s v="August"/>
    <n v="0.27100000000000002"/>
    <n v="2349.06"/>
    <n v="0"/>
  </r>
  <r>
    <s v="ORD101755"/>
    <d v="2025-08-01T00:00:00"/>
    <x v="163"/>
    <s v="Customer_0454"/>
    <s v="P2017"/>
    <s v="Office Chair"/>
    <x v="1"/>
    <x v="5"/>
    <n v="1"/>
    <n v="5999"/>
    <n v="5999"/>
    <n v="0.18"/>
    <n v="1079.82"/>
    <n v="4919.18"/>
    <n v="914.97"/>
    <s v="Ahmedabad"/>
    <s v="Gujarat"/>
    <s v="West"/>
    <x v="4"/>
    <s v="Standard"/>
    <n v="2025"/>
    <n v="8"/>
    <s v="August"/>
    <n v="0.186"/>
    <n v="3839.36"/>
    <n v="0"/>
  </r>
  <r>
    <s v="ORD102069"/>
    <d v="2024-08-17T00:00:00"/>
    <x v="165"/>
    <s v="Customer_0631"/>
    <s v="P2023"/>
    <s v="Dumbbells"/>
    <x v="3"/>
    <x v="9"/>
    <n v="2"/>
    <n v="1599"/>
    <n v="3198"/>
    <n v="0.08"/>
    <n v="255.84"/>
    <n v="2942.16"/>
    <n v="753.19"/>
    <s v="Chennai"/>
    <s v="Tamil Nadu"/>
    <s v="South"/>
    <x v="4"/>
    <s v="Standard"/>
    <n v="2024"/>
    <n v="8"/>
    <s v="August"/>
    <n v="0.25600000000000001"/>
    <n v="2686.32"/>
    <n v="0"/>
  </r>
  <r>
    <s v="ORD103027"/>
    <d v="2025-11-16T00:00:00"/>
    <x v="93"/>
    <s v="Customer_0409"/>
    <s v="P2017"/>
    <s v="Office Chair"/>
    <x v="1"/>
    <x v="5"/>
    <n v="1"/>
    <n v="5999"/>
    <n v="5999"/>
    <n v="0.18"/>
    <n v="1079.82"/>
    <n v="4919.18"/>
    <n v="914.97"/>
    <s v="Jaipur"/>
    <s v="Rajasthan"/>
    <s v="North"/>
    <x v="4"/>
    <s v="Standard"/>
    <n v="2025"/>
    <n v="11"/>
    <s v="November"/>
    <n v="0.186"/>
    <n v="3839.36"/>
    <n v="0"/>
  </r>
  <r>
    <s v="ORD103383"/>
    <d v="2024-12-12T00:00:00"/>
    <x v="595"/>
    <s v="Customer_0564"/>
    <s v="P2014"/>
    <s v="Cookware Set"/>
    <x v="1"/>
    <x v="1"/>
    <n v="1"/>
    <n v="2999"/>
    <n v="2999"/>
    <n v="0.18"/>
    <n v="539.82000000000005"/>
    <n v="2459.1799999999998"/>
    <n v="457.41"/>
    <s v="Gurugram"/>
    <s v="Haryana"/>
    <s v="North"/>
    <x v="4"/>
    <s v="Standard"/>
    <n v="2024"/>
    <n v="12"/>
    <s v="December"/>
    <n v="0.186"/>
    <n v="1919.36"/>
    <n v="0"/>
  </r>
  <r>
    <s v="ORD104367"/>
    <d v="2025-06-15T00:00:00"/>
    <x v="222"/>
    <s v="Customer_0240"/>
    <s v="P2004"/>
    <s v="Wireless Mouse"/>
    <x v="2"/>
    <x v="3"/>
    <n v="1"/>
    <n v="899"/>
    <n v="899"/>
    <n v="0.08"/>
    <n v="71.92"/>
    <n v="827.08"/>
    <n v="112.48"/>
    <s v="Kolkata"/>
    <s v="West Bengal"/>
    <s v="East"/>
    <x v="1"/>
    <s v="Standard"/>
    <n v="2025"/>
    <n v="6"/>
    <s v="June"/>
    <n v="0.13600000000000001"/>
    <n v="755.16"/>
    <n v="0"/>
  </r>
  <r>
    <s v="ORD104888"/>
    <d v="2025-06-19T00:00:00"/>
    <x v="791"/>
    <s v="Customer_0312"/>
    <s v="P2025"/>
    <s v="Football"/>
    <x v="3"/>
    <x v="6"/>
    <n v="4"/>
    <n v="999"/>
    <n v="3996"/>
    <n v="0.13"/>
    <n v="519.48"/>
    <n v="3476.52"/>
    <n v="837.84"/>
    <s v="Mumbai"/>
    <s v="Maharashtra"/>
    <s v="West"/>
    <x v="0"/>
    <s v="Same Day"/>
    <n v="2025"/>
    <n v="6"/>
    <s v="June"/>
    <n v="0.24099999999999999"/>
    <n v="2957.04"/>
    <n v="0"/>
  </r>
  <r>
    <s v="ORD100347"/>
    <d v="2025-12-05T00:00:00"/>
    <x v="619"/>
    <s v="Customer_0108"/>
    <s v="P2007"/>
    <s v="T-Shirt"/>
    <x v="0"/>
    <x v="12"/>
    <n v="2"/>
    <n v="799"/>
    <n v="1598"/>
    <n v="0.03"/>
    <n v="47.94"/>
    <n v="1550.06"/>
    <n v="482.07"/>
    <s v="Bengaluru"/>
    <s v="Karnataka"/>
    <s v="South"/>
    <x v="2"/>
    <s v="Standard"/>
    <n v="2025"/>
    <n v="12"/>
    <s v="December"/>
    <n v="0.311"/>
    <n v="1502.12"/>
    <n v="0"/>
  </r>
  <r>
    <s v="ORD100721"/>
    <d v="2025-12-18T00:00:00"/>
    <x v="791"/>
    <s v="Customer_0312"/>
    <s v="P2005"/>
    <s v="Keyboard"/>
    <x v="2"/>
    <x v="3"/>
    <n v="2"/>
    <n v="1299"/>
    <n v="2598"/>
    <n v="0.18"/>
    <n v="467.64"/>
    <n v="2130.36"/>
    <n v="225.82"/>
    <s v="Jaipur"/>
    <s v="Rajasthan"/>
    <s v="North"/>
    <x v="4"/>
    <s v="Express"/>
    <n v="2025"/>
    <n v="12"/>
    <s v="December"/>
    <n v="0.106"/>
    <n v="1662.72"/>
    <n v="0"/>
  </r>
  <r>
    <s v="ORD100982"/>
    <d v="2025-09-25T00:00:00"/>
    <x v="369"/>
    <s v="Customer_0450"/>
    <s v="P2001"/>
    <s v="Smartphone"/>
    <x v="2"/>
    <x v="7"/>
    <n v="1"/>
    <n v="24999"/>
    <n v="24999"/>
    <n v="0.18"/>
    <n v="4499.82"/>
    <n v="20499.18"/>
    <n v="2172.91"/>
    <s v="Ahmedabad"/>
    <s v="Gujarat"/>
    <s v="West"/>
    <x v="3"/>
    <s v="Standard"/>
    <n v="2025"/>
    <n v="9"/>
    <s v="September"/>
    <n v="0.106"/>
    <n v="15999.36"/>
    <n v="0"/>
  </r>
  <r>
    <s v="ORD102424"/>
    <d v="2024-04-07T00:00:00"/>
    <x v="409"/>
    <s v="Customer_0319"/>
    <s v="P2008"/>
    <s v="Jeans"/>
    <x v="0"/>
    <x v="12"/>
    <n v="1"/>
    <n v="1799"/>
    <n v="1799"/>
    <n v="0.28000000000000003"/>
    <n v="503.72"/>
    <n v="1295.28"/>
    <n v="305.69"/>
    <s v="Kolkata"/>
    <s v="West Bengal"/>
    <s v="East"/>
    <x v="3"/>
    <s v="Express"/>
    <n v="2024"/>
    <n v="4"/>
    <s v="April"/>
    <n v="0.23599999999999999"/>
    <n v="791.56"/>
    <n v="0"/>
  </r>
  <r>
    <s v="ORD103562"/>
    <d v="2025-03-19T00:00:00"/>
    <x v="525"/>
    <s v="Customer_0694"/>
    <s v="P2007"/>
    <s v="T-Shirt"/>
    <x v="0"/>
    <x v="12"/>
    <n v="3"/>
    <n v="799"/>
    <n v="2397"/>
    <n v="0.13"/>
    <n v="311.61"/>
    <n v="2085.39"/>
    <n v="585.99"/>
    <s v="Jaipur"/>
    <s v="Rajasthan"/>
    <s v="North"/>
    <x v="1"/>
    <s v="Standard"/>
    <n v="2025"/>
    <n v="3"/>
    <s v="March"/>
    <n v="0.28100000000000003"/>
    <n v="1773.78"/>
    <n v="0"/>
  </r>
  <r>
    <s v="ORD104646"/>
    <d v="2025-11-08T00:00:00"/>
    <x v="599"/>
    <s v="Customer_0161"/>
    <s v="P2011"/>
    <s v="Sneakers"/>
    <x v="0"/>
    <x v="4"/>
    <n v="1"/>
    <n v="2499"/>
    <n v="2499"/>
    <n v="0.13"/>
    <n v="324.87"/>
    <n v="2174.13"/>
    <n v="610.92999999999995"/>
    <s v="Jaipur"/>
    <s v="Rajasthan"/>
    <s v="North"/>
    <x v="1"/>
    <s v="Standard"/>
    <n v="2025"/>
    <n v="11"/>
    <s v="November"/>
    <n v="0.28100000000000003"/>
    <n v="1849.26"/>
    <n v="0"/>
  </r>
  <r>
    <s v="ORD104797"/>
    <d v="2024-09-11T00:00:00"/>
    <x v="637"/>
    <s v="Customer_0767"/>
    <s v="P2024"/>
    <s v="Cricket Bat"/>
    <x v="3"/>
    <x v="6"/>
    <n v="2"/>
    <n v="2499"/>
    <n v="4998"/>
    <n v="0.13"/>
    <n v="649.74"/>
    <n v="4348.26"/>
    <n v="1047.93"/>
    <s v="Delhi"/>
    <s v="Delhi"/>
    <s v="North"/>
    <x v="1"/>
    <s v="Same Day"/>
    <n v="2024"/>
    <n v="9"/>
    <s v="September"/>
    <n v="0.24099999999999999"/>
    <n v="3698.52"/>
    <n v="0"/>
  </r>
  <r>
    <s v="ORD104923"/>
    <d v="2025-05-08T00:00:00"/>
    <x v="721"/>
    <s v="Customer_0417"/>
    <s v="P2014"/>
    <s v="Cookware Set"/>
    <x v="1"/>
    <x v="1"/>
    <n v="1"/>
    <n v="2999"/>
    <n v="2999"/>
    <n v="0.18"/>
    <n v="539.82000000000005"/>
    <n v="2459.1799999999998"/>
    <n v="457.41"/>
    <s v="Bengaluru"/>
    <s v="Karnataka"/>
    <s v="South"/>
    <x v="1"/>
    <s v="Express"/>
    <n v="2025"/>
    <n v="5"/>
    <s v="May"/>
    <n v="0.186"/>
    <n v="1919.36"/>
    <n v="0"/>
  </r>
  <r>
    <s v="ORD100749"/>
    <d v="2024-12-20T00:00:00"/>
    <x v="183"/>
    <s v="Customer_0363"/>
    <s v="P2004"/>
    <s v="Wireless Mouse"/>
    <x v="2"/>
    <x v="3"/>
    <n v="2"/>
    <n v="899"/>
    <n v="1798"/>
    <n v="0.08"/>
    <n v="143.84"/>
    <n v="1654.16"/>
    <n v="224.97"/>
    <s v="Pune"/>
    <s v="Maharashtra"/>
    <s v="West"/>
    <x v="1"/>
    <s v="Standard"/>
    <n v="2024"/>
    <n v="12"/>
    <s v="December"/>
    <n v="0.13600000000000001"/>
    <n v="1510.32"/>
    <n v="0"/>
  </r>
  <r>
    <s v="ORD100772"/>
    <d v="2025-11-10T00:00:00"/>
    <x v="268"/>
    <s v="Customer_0636"/>
    <s v="P2021"/>
    <s v="Perfume"/>
    <x v="4"/>
    <x v="13"/>
    <n v="2"/>
    <n v="1499"/>
    <n v="2998"/>
    <n v="0.08"/>
    <n v="239.84"/>
    <n v="2758.16"/>
    <n v="981.9"/>
    <s v="Chennai"/>
    <s v="Tamil Nadu"/>
    <s v="South"/>
    <x v="2"/>
    <s v="Standard"/>
    <n v="2025"/>
    <n v="11"/>
    <s v="November"/>
    <n v="0.35599999999999998"/>
    <n v="2518.3200000000002"/>
    <n v="0"/>
  </r>
  <r>
    <s v="ORD100955"/>
    <d v="2025-11-23T00:00:00"/>
    <x v="513"/>
    <s v="Customer_0497"/>
    <s v="P2004"/>
    <s v="Wireless Mouse"/>
    <x v="2"/>
    <x v="3"/>
    <n v="1"/>
    <n v="899"/>
    <n v="899"/>
    <n v="0.13"/>
    <n v="116.87"/>
    <n v="782.13"/>
    <n v="94.64"/>
    <s v="Bengaluru"/>
    <s v="Karnataka"/>
    <s v="South"/>
    <x v="2"/>
    <s v="Same Day"/>
    <n v="2025"/>
    <n v="11"/>
    <s v="November"/>
    <n v="0.121"/>
    <n v="665.26"/>
    <n v="0"/>
  </r>
  <r>
    <s v="ORD101872"/>
    <d v="2025-10-18T00:00:00"/>
    <x v="195"/>
    <s v="Customer_0170"/>
    <s v="P2005"/>
    <s v="Keyboard"/>
    <x v="2"/>
    <x v="3"/>
    <n v="3"/>
    <n v="1299"/>
    <n v="3897"/>
    <n v="0.03"/>
    <n v="116.91"/>
    <n v="3780.09"/>
    <n v="570.79"/>
    <s v="Pune"/>
    <s v="Maharashtra"/>
    <s v="West"/>
    <x v="4"/>
    <s v="Express"/>
    <n v="2025"/>
    <n v="10"/>
    <s v="October"/>
    <n v="0.151"/>
    <n v="3663.18"/>
    <n v="0"/>
  </r>
  <r>
    <s v="ORD102248"/>
    <d v="2025-01-29T00:00:00"/>
    <x v="318"/>
    <s v="Customer_0669"/>
    <s v="P2003"/>
    <s v="Laptop"/>
    <x v="2"/>
    <x v="2"/>
    <n v="1"/>
    <n v="59999"/>
    <n v="59999"/>
    <n v="0.13"/>
    <n v="7799.87"/>
    <n v="52199.13"/>
    <n v="6316.09"/>
    <s v="Noida"/>
    <s v="Uttar Pradesh"/>
    <s v="North"/>
    <x v="3"/>
    <s v="Standard"/>
    <n v="2025"/>
    <n v="1"/>
    <s v="January"/>
    <n v="0.121"/>
    <n v="44399.26"/>
    <n v="0"/>
  </r>
  <r>
    <s v="ORD103977"/>
    <d v="2024-06-01T00:00:00"/>
    <x v="642"/>
    <s v="Customer_0393"/>
    <s v="P2020"/>
    <s v="Shampoo"/>
    <x v="4"/>
    <x v="10"/>
    <n v="1"/>
    <n v="599"/>
    <n v="599"/>
    <n v="0.03"/>
    <n v="17.97"/>
    <n v="581.03"/>
    <n v="215.56"/>
    <s v="Noida"/>
    <s v="Uttar Pradesh"/>
    <s v="North"/>
    <x v="1"/>
    <s v="Standard"/>
    <n v="2024"/>
    <n v="6"/>
    <s v="June"/>
    <n v="0.371"/>
    <n v="563.05999999999995"/>
    <n v="0"/>
  </r>
  <r>
    <s v="ORD104560"/>
    <d v="2024-09-08T00:00:00"/>
    <x v="117"/>
    <s v="Customer_0112"/>
    <s v="P2008"/>
    <s v="Jeans"/>
    <x v="0"/>
    <x v="12"/>
    <n v="2"/>
    <n v="1799"/>
    <n v="3598"/>
    <n v="0.33"/>
    <n v="1187.3399999999999"/>
    <n v="2410.66"/>
    <n v="532.76"/>
    <s v="Ahmedabad"/>
    <s v="Gujarat"/>
    <s v="West"/>
    <x v="4"/>
    <s v="Same Day"/>
    <n v="2024"/>
    <n v="9"/>
    <s v="September"/>
    <n v="0.221"/>
    <n v="1223.32"/>
    <n v="0"/>
  </r>
  <r>
    <m/>
    <m/>
    <x v="796"/>
    <m/>
    <m/>
    <m/>
    <x v="5"/>
    <x v="14"/>
    <m/>
    <m/>
    <m/>
    <m/>
    <m/>
    <m/>
    <m/>
    <m/>
    <m/>
    <m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A73C0-F5BA-4247-9993-B87373C6234E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6">
    <pivotField showAll="0"/>
    <pivotField numFmtId="168" showAll="0"/>
    <pivotField showAll="0"/>
    <pivotField showAll="0"/>
    <pivotField showAll="0"/>
    <pivotField showAll="0"/>
    <pivotField axis="axisRow" showAll="0">
      <items count="8">
        <item h="1" m="1" x="6"/>
        <item x="4"/>
        <item x="0"/>
        <item x="2"/>
        <item x="1"/>
        <item x="3"/>
        <item h="1" x="5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Net Sales" fld="13" baseField="0" baseItem="0" numFmtId="2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963CB-0404-43EC-8654-195275A1DD6B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13">
        <item x="8"/>
        <item x="9"/>
        <item x="1"/>
        <item x="3"/>
        <item x="4"/>
        <item x="6"/>
        <item x="7"/>
        <item x="0"/>
        <item x="5"/>
        <item x="11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3">
    <i>
      <x v="9"/>
    </i>
    <i>
      <x v="4"/>
    </i>
    <i>
      <x v="10"/>
    </i>
    <i>
      <x v="8"/>
    </i>
    <i>
      <x v="1"/>
    </i>
    <i>
      <x v="5"/>
    </i>
    <i>
      <x v="2"/>
    </i>
    <i>
      <x v="7"/>
    </i>
    <i>
      <x v="11"/>
    </i>
    <i>
      <x v="3"/>
    </i>
    <i>
      <x v="6"/>
    </i>
    <i>
      <x/>
    </i>
    <i t="grand">
      <x/>
    </i>
  </rowItems>
  <colItems count="1">
    <i/>
  </colItems>
  <dataFields count="1">
    <dataField name="Sum of Net_Sales" fld="13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B13F3-1235-45E3-BAD6-41412A9F88FF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3">
        <item x="9"/>
        <item x="1"/>
        <item x="2"/>
        <item x="10"/>
        <item x="8"/>
        <item x="6"/>
        <item x="4"/>
        <item x="3"/>
        <item x="11"/>
        <item x="5"/>
        <item x="7"/>
        <item x="0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13" baseField="0" baseItem="0" numFmtId="16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4412A-7F20-497D-B3DA-6A071F030AB7}" name="PivotTable9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9" firstHeaderRow="0" firstDataRow="1" firstDataCol="1"/>
  <pivotFields count="26">
    <pivotField dataField="1" showAll="0"/>
    <pivotField numFmtId="168"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showAll="0"/>
    <pivotField showAll="0"/>
    <pivotField showAll="0"/>
    <pivotField axis="axisRow" showAll="0" sortType="descending">
      <items count="8">
        <item h="1" m="1" x="6"/>
        <item x="0"/>
        <item x="4"/>
        <item x="2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 v="5"/>
    </i>
    <i>
      <x v="2"/>
    </i>
    <i>
      <x v="3"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3" baseField="0" baseItem="0" numFmtId="169"/>
    <dataField name="Count of Order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B593E-D06D-43EC-91AD-7B00660DBF0A}" name="PivotTable1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/>
  <pivotFields count="26">
    <pivotField showAll="0"/>
    <pivotField numFmtId="168"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axis="axisRow" numFmtId="2" showAll="0" sortType="descending">
      <items count="15">
        <item x="6"/>
        <item x="10"/>
        <item x="1"/>
        <item x="12"/>
        <item x="0"/>
        <item x="7"/>
        <item x="2"/>
        <item x="8"/>
        <item x="4"/>
        <item x="11"/>
        <item x="5"/>
        <item x="9"/>
        <item x="3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dataField="1"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</pivotFields>
  <rowFields count="1">
    <field x="11"/>
  </rowFields>
  <rowItems count="15">
    <i>
      <x v="4"/>
    </i>
    <i>
      <x v="6"/>
    </i>
    <i>
      <x v="2"/>
    </i>
    <i>
      <x/>
    </i>
    <i>
      <x v="8"/>
    </i>
    <i>
      <x v="10"/>
    </i>
    <i>
      <x v="5"/>
    </i>
    <i>
      <x v="7"/>
    </i>
    <i>
      <x v="3"/>
    </i>
    <i>
      <x v="1"/>
    </i>
    <i>
      <x v="9"/>
    </i>
    <i>
      <x v="12"/>
    </i>
    <i>
      <x v="11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3" baseField="0" baseItem="0" numFmtId="169"/>
    <dataField name="Sum of Profit" fld="14" baseField="0" baseItem="0" numFmtId="2"/>
  </dataFields>
  <formats count="3">
    <format dxfId="14">
      <pivotArea field="11" type="button" dataOnly="0" labelOnly="1" outline="0" axis="axisRow" fieldPosition="0"/>
    </format>
    <format dxfId="13">
      <pivotArea dataOnly="0" labelOnly="1" fieldPosition="0">
        <references count="1">
          <reference field="11" count="0"/>
        </references>
      </pivotArea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33DB6-6A77-4BCC-AD54-AE8328CFF66D}" name="PivotTable1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6">
    <pivotField dataField="1" showAll="0">
      <items count="5001">
        <item x="1820"/>
        <item x="2669"/>
        <item x="586"/>
        <item x="2307"/>
        <item x="3695"/>
        <item x="4285"/>
        <item x="2816"/>
        <item x="2982"/>
        <item x="195"/>
        <item x="4385"/>
        <item x="3008"/>
        <item x="4897"/>
        <item x="188"/>
        <item x="3285"/>
        <item x="4141"/>
        <item x="962"/>
        <item x="4251"/>
        <item x="2855"/>
        <item x="2065"/>
        <item x="176"/>
        <item x="2244"/>
        <item x="4257"/>
        <item x="122"/>
        <item x="1425"/>
        <item x="828"/>
        <item x="337"/>
        <item x="3160"/>
        <item x="2824"/>
        <item x="4509"/>
        <item x="2496"/>
        <item x="2432"/>
        <item x="1772"/>
        <item x="2076"/>
        <item x="1744"/>
        <item x="3507"/>
        <item x="2053"/>
        <item x="3292"/>
        <item x="4433"/>
        <item x="1077"/>
        <item x="353"/>
        <item x="3190"/>
        <item x="1624"/>
        <item x="2041"/>
        <item x="1538"/>
        <item x="4587"/>
        <item x="2156"/>
        <item x="1832"/>
        <item x="559"/>
        <item x="2066"/>
        <item x="2023"/>
        <item x="2522"/>
        <item x="4175"/>
        <item x="434"/>
        <item x="3643"/>
        <item x="603"/>
        <item x="567"/>
        <item x="992"/>
        <item x="3594"/>
        <item x="2680"/>
        <item x="4828"/>
        <item x="4624"/>
        <item x="2024"/>
        <item x="4945"/>
        <item x="1134"/>
        <item x="493"/>
        <item x="3161"/>
        <item x="306"/>
        <item x="2856"/>
        <item x="2311"/>
        <item x="1793"/>
        <item x="3267"/>
        <item x="2132"/>
        <item x="808"/>
        <item x="1334"/>
        <item x="3410"/>
        <item x="3940"/>
        <item x="134"/>
        <item x="3503"/>
        <item x="4094"/>
        <item x="532"/>
        <item x="2157"/>
        <item x="1897"/>
        <item x="2488"/>
        <item x="2514"/>
        <item x="1773"/>
        <item x="1526"/>
        <item x="2967"/>
        <item x="4835"/>
        <item x="229"/>
        <item x="1639"/>
        <item x="2752"/>
        <item x="2865"/>
        <item x="1894"/>
        <item x="4962"/>
        <item x="2544"/>
        <item x="640"/>
        <item x="2872"/>
        <item x="2342"/>
        <item x="1869"/>
        <item x="3733"/>
        <item x="2450"/>
        <item x="694"/>
        <item x="4395"/>
        <item x="267"/>
        <item x="4115"/>
        <item x="152"/>
        <item x="3464"/>
        <item x="718"/>
        <item x="1290"/>
        <item x="3427"/>
        <item x="4331"/>
        <item x="220"/>
        <item x="4217"/>
        <item x="2269"/>
        <item x="1912"/>
        <item x="3233"/>
        <item x="3213"/>
        <item x="1202"/>
        <item x="664"/>
        <item x="705"/>
        <item x="3916"/>
        <item x="1879"/>
        <item x="1481"/>
        <item x="3206"/>
        <item x="141"/>
        <item x="2591"/>
        <item x="2208"/>
        <item x="542"/>
        <item x="2188"/>
        <item x="3056"/>
        <item x="838"/>
        <item x="3849"/>
        <item x="1433"/>
        <item x="2698"/>
        <item x="2843"/>
        <item x="345"/>
        <item x="3895"/>
        <item x="4644"/>
        <item x="4325"/>
        <item x="4122"/>
        <item x="2976"/>
        <item x="3098"/>
        <item x="4781"/>
        <item x="1870"/>
        <item x="4545"/>
        <item x="3252"/>
        <item x="4815"/>
        <item x="338"/>
        <item x="1719"/>
        <item x="2794"/>
        <item x="2081"/>
        <item x="1482"/>
        <item x="3814"/>
        <item x="3152"/>
        <item x="829"/>
        <item x="508"/>
        <item x="2718"/>
        <item x="4946"/>
        <item x="4734"/>
        <item x="4045"/>
        <item x="916"/>
        <item x="4298"/>
        <item x="3047"/>
        <item x="2438"/>
        <item x="1885"/>
        <item x="3944"/>
        <item x="1632"/>
        <item x="3743"/>
        <item x="1694"/>
        <item x="1596"/>
        <item x="1720"/>
        <item x="4305"/>
        <item x="1597"/>
        <item x="97"/>
        <item x="543"/>
        <item x="4501"/>
        <item x="1169"/>
        <item x="4218"/>
        <item x="1291"/>
        <item x="3557"/>
        <item x="753"/>
        <item x="2719"/>
        <item x="2358"/>
        <item x="521"/>
        <item x="2348"/>
        <item x="3223"/>
        <item x="3130"/>
        <item x="4491"/>
        <item x="1316"/>
        <item x="4095"/>
        <item x="3072"/>
        <item x="4947"/>
        <item x="4560"/>
        <item x="3428"/>
        <item x="2102"/>
        <item x="1658"/>
        <item x="1236"/>
        <item x="2133"/>
        <item x="4694"/>
        <item x="3113"/>
        <item x="2316"/>
        <item x="3491"/>
        <item x="1633"/>
        <item x="2581"/>
        <item x="2071"/>
        <item x="2708"/>
        <item x="1010"/>
        <item x="4524"/>
        <item x="865"/>
        <item x="641"/>
        <item x="3558"/>
        <item x="3191"/>
        <item x="795"/>
        <item x="754"/>
        <item x="3727"/>
        <item x="177"/>
        <item x="2141"/>
        <item x="682"/>
        <item x="4516"/>
        <item x="1483"/>
        <item x="1871"/>
        <item x="4021"/>
        <item x="1237"/>
        <item x="1547"/>
        <item x="3622"/>
        <item x="2054"/>
        <item x="4006"/>
        <item x="1148"/>
        <item x="2523"/>
        <item x="2312"/>
        <item x="1251"/>
        <item x="3672"/>
        <item x="2134"/>
        <item x="67"/>
        <item x="2548"/>
        <item x="3559"/>
        <item x="1185"/>
        <item x="917"/>
        <item x="488"/>
        <item x="2256"/>
        <item x="3099"/>
        <item x="1426"/>
        <item x="3518"/>
        <item x="1268"/>
        <item x="2353"/>
        <item x="4450"/>
        <item x="3107"/>
        <item x="3169"/>
        <item x="3860"/>
        <item x="2989"/>
        <item x="2702"/>
        <item x="3800"/>
        <item x="2424"/>
        <item x="3389"/>
        <item x="1659"/>
        <item x="331"/>
        <item x="2025"/>
        <item x="533"/>
        <item x="978"/>
        <item x="1564"/>
        <item x="2549"/>
        <item x="4238"/>
        <item x="3717"/>
        <item x="3623"/>
        <item x="3481"/>
        <item x="3334"/>
        <item x="3853"/>
        <item x="4084"/>
        <item x="4612"/>
        <item x="26"/>
        <item x="3365"/>
        <item x="3821"/>
        <item x="3644"/>
        <item x="2108"/>
        <item x="2093"/>
        <item x="1766"/>
        <item x="4338"/>
        <item x="3982"/>
        <item x="2857"/>
        <item x="683"/>
        <item x="2568"/>
        <item x="3759"/>
        <item x="3924"/>
        <item x="1953"/>
        <item x="1196"/>
        <item x="4197"/>
        <item x="3904"/>
        <item x="2592"/>
        <item x="2201"/>
        <item x="617"/>
        <item x="467"/>
        <item x="1695"/>
        <item x="2770"/>
        <item x="4540"/>
        <item x="4103"/>
        <item x="4645"/>
        <item x="4203"/>
        <item x="4819"/>
        <item x="2784"/>
        <item x="4317"/>
        <item x="4820"/>
        <item x="3654"/>
        <item x="4326"/>
        <item x="3560"/>
        <item x="684"/>
        <item x="468"/>
        <item x="3244"/>
        <item x="509"/>
        <item x="4370"/>
        <item x="1269"/>
        <item x="691"/>
        <item x="3094"/>
        <item x="2393"/>
        <item x="2384"/>
        <item x="1767"/>
        <item x="1640"/>
        <item x="1641"/>
        <item x="3293"/>
        <item x="2176"/>
        <item x="4371"/>
        <item x="775"/>
        <item x="4735"/>
        <item x="3286"/>
        <item x="4679"/>
        <item x="719"/>
        <item x="568"/>
        <item x="1937"/>
        <item x="78"/>
        <item x="1512"/>
        <item x="2215"/>
        <item x="2582"/>
        <item x="1434"/>
        <item x="4425"/>
        <item x="4073"/>
        <item x="4680"/>
        <item x="934"/>
        <item x="1062"/>
        <item x="1109"/>
        <item x="2627"/>
        <item x="587"/>
        <item x="3335"/>
        <item x="4007"/>
        <item x="239"/>
        <item x="2369"/>
        <item x="2550"/>
        <item x="4198"/>
        <item x="4985"/>
        <item x="2569"/>
        <item x="4396"/>
        <item x="4803"/>
        <item x="2433"/>
        <item x="767"/>
        <item x="1678"/>
        <item x="3138"/>
        <item x="2016"/>
        <item x="2968"/>
        <item x="2377"/>
        <item x="4793"/>
        <item x="4356"/>
        <item x="3582"/>
        <item x="4975"/>
        <item x="1895"/>
        <item x="4854"/>
        <item x="4046"/>
        <item x="284"/>
        <item x="2465"/>
        <item x="4339"/>
        <item x="4574"/>
        <item x="4085"/>
        <item x="2466"/>
        <item x="3214"/>
        <item x="321"/>
        <item x="93"/>
        <item x="85"/>
        <item x="2738"/>
        <item x="3823"/>
        <item x="1539"/>
        <item x="1119"/>
        <item x="2617"/>
        <item x="4199"/>
        <item x="4836"/>
        <item x="3114"/>
        <item x="3065"/>
        <item x="268"/>
        <item x="4842"/>
        <item x="4919"/>
        <item x="3728"/>
        <item x="4952"/>
        <item x="480"/>
        <item x="830"/>
        <item x="3048"/>
        <item x="997"/>
        <item x="4417"/>
        <item x="1056"/>
        <item x="1348"/>
        <item x="4662"/>
        <item x="3471"/>
        <item x="94"/>
        <item x="2753"/>
        <item x="2891"/>
        <item x="3519"/>
        <item x="3434"/>
        <item x="1660"/>
        <item x="1876"/>
        <item x="2515"/>
        <item x="4935"/>
        <item x="4745"/>
        <item x="1938"/>
        <item x="48"/>
        <item x="221"/>
        <item x="2507"/>
        <item x="1642"/>
        <item x="3411"/>
        <item x="4109"/>
        <item x="1643"/>
        <item x="3676"/>
        <item x="2641"/>
        <item x="2103"/>
        <item x="4486"/>
        <item x="469"/>
        <item x="1768"/>
        <item x="4357"/>
        <item x="1908"/>
        <item x="1803"/>
        <item x="2699"/>
        <item x="4142"/>
        <item x="979"/>
        <item x="2032"/>
        <item x="3990"/>
        <item x="4758"/>
        <item x="2583"/>
        <item x="2398"/>
        <item x="4229"/>
        <item x="2399"/>
        <item x="789"/>
        <item x="4184"/>
        <item x="1683"/>
        <item x="232"/>
        <item x="19"/>
        <item x="292"/>
        <item x="4301"/>
        <item x="2480"/>
        <item x="1737"/>
        <item x="4426"/>
        <item x="1712"/>
        <item x="4525"/>
        <item x="3287"/>
        <item x="1939"/>
        <item x="984"/>
        <item x="4771"/>
        <item x="1848"/>
        <item x="1518"/>
        <item x="2012"/>
        <item x="3751"/>
        <item x="3153"/>
        <item x="2904"/>
        <item x="1177"/>
        <item x="2033"/>
        <item x="727"/>
        <item x="969"/>
        <item x="1565"/>
        <item x="3945"/>
        <item x="3051"/>
        <item x="2165"/>
        <item x="1339"/>
        <item x="1607"/>
        <item x="4286"/>
        <item x="3604"/>
        <item x="2501"/>
        <item x="3873"/>
        <item x="20"/>
        <item x="2481"/>
        <item x="4287"/>
        <item x="611"/>
        <item x="1960"/>
        <item x="3178"/>
        <item x="2593"/>
        <item x="4074"/>
        <item x="240"/>
        <item x="4804"/>
        <item x="400"/>
        <item x="3120"/>
        <item x="4702"/>
        <item x="2055"/>
        <item x="3121"/>
        <item x="3498"/>
        <item x="1491"/>
        <item x="551"/>
        <item x="755"/>
        <item x="3154"/>
        <item x="4096"/>
        <item x="4442"/>
        <item x="4775"/>
        <item x="4143"/>
        <item x="2647"/>
        <item x="3788"/>
        <item x="4893"/>
        <item x="3322"/>
        <item x="3342"/>
        <item x="1484"/>
        <item x="79"/>
        <item x="4976"/>
        <item x="2754"/>
        <item x="2400"/>
        <item x="1367"/>
        <item x="948"/>
        <item x="1566"/>
        <item x="3844"/>
        <item x="646"/>
        <item x="1317"/>
        <item x="1972"/>
        <item x="4318"/>
        <item x="3108"/>
        <item x="2233"/>
        <item x="269"/>
        <item x="654"/>
        <item x="4372"/>
        <item x="1809"/>
        <item x="4280"/>
        <item x="2264"/>
        <item x="4526"/>
        <item x="1880"/>
        <item x="391"/>
        <item x="1485"/>
        <item x="4059"/>
        <item x="494"/>
        <item x="392"/>
        <item x="196"/>
        <item x="1270"/>
        <item x="21"/>
        <item x="3122"/>
        <item x="998"/>
        <item x="720"/>
        <item x="3146"/>
        <item x="4953"/>
        <item x="4144"/>
        <item x="4258"/>
        <item x="1611"/>
        <item x="1135"/>
        <item x="2745"/>
        <item x="1961"/>
        <item x="3639"/>
        <item x="2817"/>
        <item x="3832"/>
        <item x="4340"/>
        <item x="439"/>
        <item x="3711"/>
        <item x="999"/>
        <item x="2586"/>
        <item x="1242"/>
        <item x="2661"/>
        <item x="1386"/>
        <item x="2762"/>
        <item x="2574"/>
        <item x="1527"/>
        <item x="4805"/>
        <item x="592"/>
        <item x="1745"/>
        <item x="1101"/>
        <item x="4727"/>
        <item x="4870"/>
        <item x="247"/>
        <item x="4022"/>
        <item x="4039"/>
        <item x="929"/>
        <item x="3253"/>
        <item x="1881"/>
        <item x="2892"/>
        <item x="3032"/>
        <item x="898"/>
        <item x="1340"/>
        <item x="4575"/>
        <item x="4920"/>
        <item x="2858"/>
        <item x="1097"/>
        <item x="4527"/>
        <item x="4936"/>
        <item x="2385"/>
        <item x="1149"/>
        <item x="4302"/>
        <item x="1973"/>
        <item x="4451"/>
        <item x="569"/>
        <item x="1513"/>
        <item x="552"/>
        <item x="1940"/>
        <item x="1318"/>
        <item x="2805"/>
        <item x="4239"/>
        <item x="3561"/>
        <item x="4378"/>
        <item x="3360"/>
        <item x="166"/>
        <item x="2880"/>
        <item x="1713"/>
        <item x="3170"/>
        <item x="706"/>
        <item x="2042"/>
        <item x="756"/>
        <item x="4252"/>
        <item x="3215"/>
        <item x="1449"/>
        <item x="588"/>
        <item x="3874"/>
        <item x="1454"/>
        <item x="4937"/>
        <item x="450"/>
        <item x="3171"/>
        <item x="4910"/>
        <item x="4703"/>
        <item x="2317"/>
        <item x="1011"/>
        <item x="1492"/>
        <item x="2557"/>
        <item x="1252"/>
        <item x="2746"/>
        <item x="1746"/>
        <item x="1747"/>
        <item x="1379"/>
        <item x="3861"/>
        <item x="2896"/>
        <item x="2977"/>
        <item x="2990"/>
        <item x="1761"/>
        <item x="2859"/>
        <item x="4332"/>
        <item x="4551"/>
        <item x="1012"/>
        <item x="2293"/>
        <item x="2394"/>
        <item x="4581"/>
        <item x="2635"/>
        <item x="1023"/>
        <item x="4636"/>
        <item x="949"/>
        <item x="1625"/>
        <item x="695"/>
        <item x="4652"/>
        <item x="4165"/>
        <item x="2618"/>
        <item x="1567"/>
        <item x="875"/>
        <item x="3327"/>
        <item x="1085"/>
        <item x="1540"/>
        <item x="1962"/>
        <item x="612"/>
        <item x="809"/>
        <item x="1654"/>
        <item x="4712"/>
        <item x="2603"/>
        <item x="3482"/>
        <item x="3366"/>
        <item x="3018"/>
        <item x="3782"/>
        <item x="1587"/>
        <item x="2493"/>
        <item x="1277"/>
        <item x="60"/>
        <item x="3172"/>
        <item x="544"/>
        <item x="2177"/>
        <item x="4594"/>
        <item x="3824"/>
        <item x="510"/>
        <item x="1634"/>
        <item x="2202"/>
        <item x="3412"/>
        <item x="4829"/>
        <item x="2530"/>
        <item x="105"/>
        <item x="1989"/>
        <item x="2227"/>
        <item x="3390"/>
        <item x="258"/>
        <item x="495"/>
        <item x="3457"/>
        <item x="3979"/>
        <item x="2148"/>
        <item x="4104"/>
        <item x="2860"/>
        <item x="4470"/>
        <item x="3959"/>
        <item x="4632"/>
        <item x="4816"/>
        <item x="2007"/>
        <item x="241"/>
        <item x="2866"/>
        <item x="4502"/>
        <item x="3039"/>
        <item x="1840"/>
        <item x="142"/>
        <item x="2067"/>
        <item x="3752"/>
        <item x="3295"/>
        <item x="1110"/>
        <item x="1308"/>
        <item x="412"/>
        <item x="1374"/>
        <item x="3268"/>
        <item x="1341"/>
        <item x="3677"/>
        <item x="3475"/>
        <item x="2954"/>
        <item x="1418"/>
        <item x="876"/>
        <item x="4921"/>
        <item x="401"/>
        <item x="3917"/>
        <item x="3361"/>
        <item x="2026"/>
        <item x="1954"/>
        <item x="4541"/>
        <item x="4663"/>
        <item x="2881"/>
        <item x="4843"/>
        <item x="4281"/>
        <item x="2127"/>
        <item x="823"/>
        <item x="707"/>
        <item x="4986"/>
        <item x="2240"/>
        <item x="3624"/>
        <item x="2257"/>
        <item x="1861"/>
        <item x="4776"/>
        <item x="4561"/>
        <item x="3801"/>
        <item x="630"/>
        <item x="1115"/>
        <item x="2996"/>
        <item x="106"/>
        <item x="577"/>
        <item x="4275"/>
        <item x="1460"/>
        <item x="1253"/>
        <item x="545"/>
        <item x="685"/>
        <item x="1655"/>
        <item x="2575"/>
        <item x="2497"/>
        <item x="445"/>
        <item x="2370"/>
        <item x="4898"/>
        <item x="3967"/>
        <item x="2017"/>
        <item x="3398"/>
        <item x="1608"/>
        <item x="4993"/>
        <item x="2043"/>
        <item x="3723"/>
        <item x="3095"/>
        <item x="293"/>
        <item x="1278"/>
        <item x="4728"/>
        <item x="4185"/>
        <item x="2008"/>
        <item x="4075"/>
        <item x="3353"/>
        <item x="930"/>
        <item x="1166"/>
        <item x="522"/>
        <item x="2997"/>
        <item x="1519"/>
        <item x="1309"/>
        <item x="4008"/>
        <item x="4040"/>
        <item x="363"/>
        <item x="4230"/>
        <item x="3504"/>
        <item x="3918"/>
        <item x="4994"/>
        <item x="1577"/>
        <item x="332"/>
        <item x="631"/>
        <item x="3401"/>
        <item x="2785"/>
        <item x="2098"/>
        <item x="270"/>
        <item x="4926"/>
        <item x="1167"/>
        <item x="4200"/>
        <item x="1548"/>
        <item x="86"/>
        <item x="796"/>
        <item x="1572"/>
        <item x="4492"/>
        <item x="3862"/>
        <item x="4016"/>
        <item x="1349"/>
        <item x="80"/>
        <item x="3760"/>
        <item x="935"/>
        <item x="1178"/>
        <item x="2265"/>
        <item x="1798"/>
        <item x="1687"/>
        <item x="3825"/>
        <item x="4844"/>
        <item x="160"/>
        <item x="2897"/>
        <item x="197"/>
        <item x="1612"/>
        <item x="425"/>
        <item x="1598"/>
        <item x="1493"/>
        <item x="3946"/>
        <item x="4264"/>
        <item x="1328"/>
        <item x="1020"/>
        <item x="4552"/>
        <item x="4927"/>
        <item x="1442"/>
        <item x="4576"/>
        <item x="2359"/>
        <item x="2983"/>
        <item x="1644"/>
        <item x="2570"/>
        <item x="2386"/>
        <item x="4282"/>
        <item x="2531"/>
        <item x="3590"/>
        <item x="4373"/>
        <item x="783"/>
        <item x="2325"/>
        <item x="2326"/>
        <item x="4427"/>
        <item x="4695"/>
        <item x="203"/>
        <item x="1335"/>
        <item x="198"/>
        <item x="3529"/>
        <item x="2551"/>
        <item x="1238"/>
        <item x="4553"/>
        <item x="2763"/>
        <item x="2607"/>
        <item x="199"/>
        <item x="3767"/>
        <item x="214"/>
        <item x="4418"/>
        <item x="4633"/>
        <item x="1748"/>
        <item x="30"/>
        <item x="2216"/>
        <item x="4459"/>
        <item x="2973"/>
        <item x="2277"/>
        <item x="3061"/>
        <item x="2558"/>
        <item x="3508"/>
        <item x="3537"/>
        <item x="1645"/>
        <item x="1661"/>
        <item x="370"/>
        <item x="1877"/>
        <item x="2536"/>
        <item x="4704"/>
        <item x="3269"/>
        <item x="4806"/>
        <item x="4086"/>
        <item x="3270"/>
        <item x="3618"/>
        <item x="378"/>
        <item x="4204"/>
        <item x="393"/>
        <item x="2532"/>
        <item x="1310"/>
        <item x="1271"/>
        <item x="1613"/>
        <item x="31"/>
        <item x="831"/>
        <item x="3591"/>
        <item x="4503"/>
        <item x="534"/>
        <item x="3296"/>
        <item x="2456"/>
        <item x="1855"/>
        <item x="379"/>
        <item x="3347"/>
        <item x="1197"/>
        <item x="2747"/>
        <item x="3802"/>
        <item x="1886"/>
        <item x="757"/>
        <item x="3761"/>
        <item x="3592"/>
        <item x="2313"/>
        <item x="562"/>
        <item x="1123"/>
        <item x="1156"/>
        <item x="1568"/>
        <item x="2755"/>
        <item x="2703"/>
        <item x="1721"/>
        <item x="2228"/>
        <item x="3245"/>
        <item x="1067"/>
        <item x="4830"/>
        <item x="2189"/>
        <item x="4613"/>
        <item x="4460"/>
        <item x="451"/>
        <item x="2056"/>
        <item x="776"/>
        <item x="1825"/>
        <item x="3057"/>
        <item x="167"/>
        <item x="0"/>
        <item x="3228"/>
        <item x="3367"/>
        <item x="3447"/>
        <item x="3614"/>
        <item x="3402"/>
        <item x="1473"/>
        <item x="1254"/>
        <item x="3109"/>
        <item x="3509"/>
        <item x="2756"/>
        <item x="118"/>
        <item x="3779"/>
        <item x="3650"/>
        <item x="2128"/>
        <item x="2955"/>
        <item x="2360"/>
        <item x="3123"/>
        <item x="3288"/>
        <item x="1588"/>
        <item x="1872"/>
        <item x="3971"/>
        <item x="153"/>
        <item x="126"/>
        <item x="3605"/>
        <item x="3127"/>
        <item x="1528"/>
        <item x="777"/>
        <item x="154"/>
        <item x="850"/>
        <item x="3562"/>
        <item x="3678"/>
        <item x="4705"/>
        <item x="1672"/>
        <item x="2739"/>
        <item x="2998"/>
        <item x="2149"/>
        <item x="322"/>
        <item x="1967"/>
        <item x="899"/>
        <item x="2969"/>
        <item x="1221"/>
        <item x="354"/>
        <item x="604"/>
        <item x="4954"/>
        <item x="589"/>
        <item x="4995"/>
        <item x="2349"/>
        <item x="1461"/>
        <item x="2779"/>
        <item x="1279"/>
        <item x="668"/>
        <item x="248"/>
        <item x="1005"/>
        <item x="1297"/>
        <item x="3115"/>
        <item x="95"/>
        <item x="2681"/>
        <item x="112"/>
        <item x="570"/>
        <item x="3399"/>
        <item x="2533"/>
        <item x="2343"/>
        <item x="1406"/>
        <item x="4794"/>
        <item x="299"/>
        <item x="4358"/>
        <item x="4419"/>
        <item x="1614"/>
        <item x="42"/>
        <item x="3452"/>
        <item x="4265"/>
        <item x="2266"/>
        <item x="4987"/>
        <item x="4504"/>
        <item x="1222"/>
        <item x="1578"/>
        <item x="3510"/>
        <item x="27"/>
        <item x="3789"/>
        <item x="43"/>
        <item x="1455"/>
        <item x="4201"/>
        <item x="1815"/>
        <item x="2844"/>
        <item x="824"/>
        <item x="4359"/>
        <item x="1749"/>
        <item x="1375"/>
        <item x="2217"/>
        <item x="1368"/>
        <item x="4319"/>
        <item x="2245"/>
        <item x="2129"/>
        <item x="3578"/>
        <item x="426"/>
        <item x="1841"/>
        <item x="904"/>
        <item x="2044"/>
        <item x="1462"/>
        <item x="4977"/>
        <item x="4942"/>
        <item x="3240"/>
        <item x="804"/>
        <item x="672"/>
        <item x="3734"/>
        <item x="314"/>
        <item x="4219"/>
        <item x="11"/>
        <item x="3254"/>
        <item x="2250"/>
        <item x="888"/>
        <item x="3441"/>
        <item x="4620"/>
        <item x="249"/>
        <item x="323"/>
        <item x="2387"/>
        <item x="1170"/>
        <item x="4637"/>
        <item x="3049"/>
        <item x="2812"/>
        <item x="161"/>
        <item x="1319"/>
        <item x="1050"/>
        <item x="2941"/>
        <item x="3615"/>
        <item x="1128"/>
        <item x="162"/>
        <item x="4871"/>
        <item x="918"/>
        <item x="1573"/>
        <item x="910"/>
        <item x="163"/>
        <item x="1849"/>
        <item x="1520"/>
        <item x="3073"/>
        <item x="3378"/>
        <item x="1887"/>
        <item x="3724"/>
        <item x="2267"/>
        <item x="1927"/>
        <item x="4753"/>
        <item x="1589"/>
        <item x="2270"/>
        <item x="2608"/>
        <item x="2508"/>
        <item x="3863"/>
        <item x="4759"/>
        <item x="665"/>
        <item x="624"/>
        <item x="2401"/>
        <item x="1555"/>
        <item x="4188"/>
        <item x="2926"/>
        <item x="578"/>
        <item x="1728"/>
        <item x="1974"/>
        <item x="4955"/>
        <item x="605"/>
        <item x="3033"/>
        <item x="1521"/>
        <item x="2153"/>
        <item x="1255"/>
        <item x="1211"/>
        <item x="4817"/>
        <item x="820"/>
        <item x="535"/>
        <item x="1873"/>
        <item x="2867"/>
        <item x="4855"/>
        <item x="3983"/>
        <item x="4562"/>
        <item x="2700"/>
        <item x="1522"/>
        <item x="2402"/>
        <item x="4884"/>
        <item x="1298"/>
        <item x="4646"/>
        <item x="3442"/>
        <item x="2916"/>
        <item x="4510"/>
        <item x="4963"/>
        <item x="4110"/>
        <item x="4105"/>
        <item x="3826"/>
        <item x="3645"/>
        <item x="3951"/>
        <item x="696"/>
        <item x="2999"/>
        <item x="1243"/>
        <item x="2451"/>
        <item x="307"/>
        <item x="1230"/>
        <item x="3385"/>
        <item x="3815"/>
        <item x="2434"/>
        <item x="4614"/>
        <item x="3124"/>
        <item x="1179"/>
        <item x="1157"/>
        <item x="4327"/>
        <item x="3069"/>
        <item x="2868"/>
        <item x="768"/>
        <item x="1486"/>
        <item x="2594"/>
        <item x="4777"/>
        <item x="4410"/>
        <item x="2166"/>
        <item x="4713"/>
        <item x="2970"/>
        <item x="2927"/>
        <item x="1144"/>
        <item x="1068"/>
        <item x="2299"/>
        <item x="1216"/>
        <item x="1898"/>
        <item x="3550"/>
        <item x="81"/>
        <item x="3679"/>
        <item x="708"/>
        <item x="4577"/>
        <item x="3476"/>
        <item x="1231"/>
        <item x="4807"/>
        <item x="1353"/>
        <item x="3839"/>
        <item x="4729"/>
        <item x="1928"/>
        <item x="4205"/>
        <item x="3080"/>
        <item x="3370"/>
        <item x="2740"/>
        <item x="1816"/>
        <item x="4443"/>
        <item x="3472"/>
        <item x="2576"/>
        <item x="4106"/>
        <item x="511"/>
        <item x="2425"/>
        <item x="4872"/>
        <item x="294"/>
        <item x="4706"/>
        <item x="3870"/>
        <item x="1968"/>
        <item x="1342"/>
        <item x="1504"/>
        <item x="2748"/>
        <item x="4397"/>
        <item x="985"/>
        <item x="1419"/>
        <item x="3854"/>
        <item x="4097"/>
        <item x="1217"/>
        <item x="2000"/>
        <item x="1996"/>
        <item x="3131"/>
        <item x="207"/>
        <item x="2840"/>
        <item x="4765"/>
        <item x="866"/>
        <item x="3952"/>
        <item x="4542"/>
        <item x="4435"/>
        <item x="2068"/>
        <item x="2577"/>
        <item x="3192"/>
        <item x="3173"/>
        <item x="3289"/>
        <item x="355"/>
        <item x="4266"/>
        <item x="3000"/>
        <item x="1688"/>
        <item x="2534"/>
        <item x="2308"/>
        <item x="3058"/>
        <item x="2142"/>
        <item x="2808"/>
        <item x="4978"/>
        <item x="3712"/>
        <item x="1787"/>
        <item x="4546"/>
        <item x="4563"/>
        <item x="1750"/>
        <item x="4111"/>
        <item x="4808"/>
        <item x="3520"/>
        <item x="832"/>
        <item x="333"/>
        <item x="2309"/>
        <item x="4564"/>
        <item x="2473"/>
        <item x="2285"/>
        <item x="2241"/>
        <item x="536"/>
        <item x="4389"/>
        <item x="3878"/>
        <item x="2825"/>
        <item x="3132"/>
        <item x="1529"/>
        <item x="1223"/>
        <item x="2045"/>
        <item x="606"/>
        <item x="250"/>
        <item x="2178"/>
        <item x="427"/>
        <item x="1704"/>
        <item x="1842"/>
        <item x="3413"/>
        <item x="2749"/>
        <item x="2452"/>
        <item x="3932"/>
        <item x="251"/>
        <item x="2229"/>
        <item x="22"/>
        <item x="3511"/>
        <item x="784"/>
        <item x="2278"/>
        <item x="3919"/>
        <item x="3096"/>
        <item x="3933"/>
        <item x="1468"/>
        <item x="2089"/>
        <item x="1941"/>
        <item x="4554"/>
        <item x="1549"/>
        <item x="3081"/>
        <item x="2682"/>
        <item x="4968"/>
        <item x="3729"/>
        <item x="1810"/>
        <item x="3925"/>
        <item x="2910"/>
        <item x="4856"/>
        <item x="4303"/>
        <item x="3680"/>
        <item x="2771"/>
        <item x="4852"/>
        <item x="4276"/>
        <item x="3085"/>
        <item x="1684"/>
        <item x="3934"/>
        <item x="1843"/>
        <item x="3343"/>
        <item x="470"/>
        <item x="3207"/>
        <item x="1556"/>
        <item x="4259"/>
        <item x="222"/>
        <item x="2930"/>
        <item x="833"/>
        <item x="3483"/>
        <item x="4098"/>
        <item x="1850"/>
        <item x="732"/>
        <item x="2209"/>
        <item x="749"/>
        <item x="2354"/>
        <item x="1722"/>
        <item x="4928"/>
        <item x="1232"/>
        <item x="4664"/>
        <item x="4031"/>
        <item x="1735"/>
        <item x="2094"/>
        <item x="4857"/>
        <item x="2911"/>
        <item x="3696"/>
        <item x="1844"/>
        <item x="4123"/>
        <item x="4907"/>
        <item x="1899"/>
        <item x="2527"/>
        <item x="3845"/>
        <item x="2001"/>
        <item x="877"/>
        <item x="1311"/>
        <item x="860"/>
        <item x="579"/>
        <item x="733"/>
        <item x="936"/>
        <item x="2150"/>
        <item x="1369"/>
        <item x="3702"/>
        <item x="2489"/>
        <item x="2124"/>
        <item x="223"/>
        <item x="4390"/>
        <item x="2636"/>
        <item x="758"/>
        <item x="3833"/>
        <item x="3307"/>
        <item x="3595"/>
        <item x="3024"/>
        <item x="1158"/>
        <item x="2193"/>
        <item x="593"/>
        <item x="3583"/>
        <item x="4350"/>
        <item x="4534"/>
        <item x="2439"/>
        <item x="2062"/>
        <item x="2832"/>
        <item x="839"/>
        <item x="2882"/>
        <item x="4231"/>
        <item x="594"/>
        <item x="3551"/>
        <item x="805"/>
        <item x="1541"/>
        <item x="4054"/>
        <item x="4145"/>
        <item x="3850"/>
        <item x="1392"/>
        <item x="1387"/>
        <item x="763"/>
        <item x="647"/>
        <item x="840"/>
        <item x="2314"/>
        <item x="4260"/>
        <item x="4411"/>
        <item x="4436"/>
        <item x="2628"/>
        <item x="2327"/>
        <item x="4333"/>
        <item x="3640"/>
        <item x="3354"/>
        <item x="3316"/>
        <item x="2151"/>
        <item x="3453"/>
        <item x="931"/>
        <item x="2750"/>
        <item x="233"/>
        <item x="2350"/>
        <item x="2457"/>
        <item x="12"/>
        <item x="2135"/>
        <item x="4665"/>
        <item x="1102"/>
        <item x="686"/>
        <item x="3546"/>
        <item x="655"/>
        <item x="3224"/>
        <item x="4922"/>
        <item x="364"/>
        <item x="2440"/>
        <item x="3241"/>
        <item x="3001"/>
        <item x="3328"/>
        <item x="3100"/>
        <item x="4404"/>
        <item x="4908"/>
        <item x="380"/>
        <item x="1888"/>
        <item x="2984"/>
        <item x="3538"/>
        <item x="1635"/>
        <item x="3840"/>
        <item x="4032"/>
        <item x="2046"/>
        <item x="2426"/>
        <item x="4311"/>
        <item x="2728"/>
        <item x="1150"/>
        <item x="2642"/>
        <item x="4956"/>
        <item x="32"/>
        <item x="1774"/>
        <item x="4588"/>
        <item x="1"/>
        <item x="271"/>
        <item x="2861"/>
        <item x="113"/>
        <item x="4511"/>
        <item x="1673"/>
        <item x="4137"/>
        <item x="4615"/>
        <item x="2775"/>
        <item x="2018"/>
        <item x="2729"/>
        <item x="413"/>
        <item x="892"/>
        <item x="2417"/>
        <item x="3417"/>
        <item x="889"/>
        <item x="1397"/>
        <item x="2942"/>
        <item x="272"/>
        <item x="4062"/>
        <item x="82"/>
        <item x="2090"/>
        <item x="3892"/>
        <item x="3539"/>
        <item x="986"/>
        <item x="4969"/>
        <item x="1615"/>
        <item x="4666"/>
        <item x="3521"/>
        <item x="900"/>
        <item x="3540"/>
        <item x="1629"/>
        <item x="3040"/>
        <item x="3418"/>
        <item x="735"/>
        <item x="98"/>
        <item x="3183"/>
        <item x="2395"/>
        <item x="1955"/>
        <item x="905"/>
        <item x="2328"/>
        <item x="3625"/>
        <item x="3371"/>
        <item x="3926"/>
        <item x="919"/>
        <item x="2047"/>
        <item x="3059"/>
        <item x="381"/>
        <item x="1574"/>
        <item x="4878"/>
        <item x="4547"/>
        <item x="4548"/>
        <item x="2604"/>
        <item x="901"/>
        <item x="3864"/>
        <item x="2813"/>
        <item x="3681"/>
        <item x="4696"/>
        <item x="1685"/>
        <item x="841"/>
        <item x="3910"/>
        <item x="68"/>
        <item x="3323"/>
        <item x="371"/>
        <item x="2048"/>
        <item x="471"/>
        <item x="2203"/>
        <item x="3530"/>
        <item x="2158"/>
        <item x="4149"/>
        <item x="2985"/>
        <item x="4746"/>
        <item x="428"/>
        <item x="553"/>
        <item x="4055"/>
        <item x="2609"/>
        <item x="4601"/>
        <item x="851"/>
        <item x="2194"/>
        <item x="49"/>
        <item x="2683"/>
        <item x="1575"/>
        <item x="2780"/>
        <item x="1550"/>
        <item x="906"/>
        <item x="234"/>
        <item x="1078"/>
        <item x="4493"/>
        <item x="4328"/>
        <item x="3646"/>
        <item x="1913"/>
        <item x="4865"/>
        <item x="632"/>
        <item x="3584"/>
        <item x="3768"/>
        <item x="3147"/>
        <item x="2883"/>
        <item x="883"/>
        <item x="2361"/>
        <item x="1051"/>
        <item x="3184"/>
        <item x="797"/>
        <item x="4306"/>
        <item x="4112"/>
        <item x="1272"/>
        <item x="1630"/>
        <item x="4009"/>
        <item x="4124"/>
        <item x="1723"/>
        <item x="4517"/>
        <item x="3875"/>
        <item x="2279"/>
        <item x="1435"/>
        <item x="69"/>
        <item x="2931"/>
        <item x="414"/>
        <item x="4125"/>
        <item x="790"/>
        <item x="4667"/>
        <item x="3193"/>
        <item x="817"/>
        <item x="4858"/>
        <item x="1775"/>
        <item x="4444"/>
        <item x="3372"/>
        <item x="2730"/>
        <item x="107"/>
        <item x="3655"/>
        <item x="2884"/>
        <item x="4859"/>
        <item x="4736"/>
        <item x="2509"/>
        <item x="4760"/>
        <item x="2091"/>
        <item x="4329"/>
        <item x="4360"/>
        <item x="339"/>
        <item x="224"/>
        <item x="2741"/>
        <item x="252"/>
        <item x="3101"/>
        <item x="4087"/>
        <item x="4088"/>
        <item x="3025"/>
        <item x="2912"/>
        <item x="1361"/>
        <item x="4240"/>
        <item x="70"/>
        <item x="3308"/>
        <item x="1738"/>
        <item x="4582"/>
        <item x="4970"/>
        <item x="2584"/>
        <item x="1783"/>
        <item x="324"/>
        <item x="4786"/>
        <item x="1024"/>
        <item x="1079"/>
        <item x="3871"/>
        <item x="4782"/>
        <item x="1851"/>
        <item x="2571"/>
        <item x="709"/>
        <item x="4420"/>
        <item x="1456"/>
        <item x="1705"/>
        <item x="155"/>
        <item x="852"/>
        <item x="4602"/>
        <item x="853"/>
        <item x="285"/>
        <item x="618"/>
        <item x="143"/>
        <item x="1706"/>
        <item x="512"/>
        <item x="3290"/>
        <item x="3348"/>
        <item x="2684"/>
        <item x="1324"/>
        <item x="2371"/>
        <item x="1186"/>
        <item x="2559"/>
        <item x="871"/>
        <item x="2116"/>
        <item x="1038"/>
        <item x="3041"/>
        <item x="2960"/>
        <item x="4837"/>
        <item x="818"/>
        <item x="963"/>
        <item x="2715"/>
        <item x="1656"/>
        <item x="168"/>
        <item x="1909"/>
        <item x="537"/>
        <item x="3155"/>
        <item x="2971"/>
        <item x="334"/>
        <item x="1239"/>
        <item x="4595"/>
        <item x="3841"/>
        <item x="1804"/>
        <item x="4010"/>
        <item x="1203"/>
        <item x="2049"/>
        <item x="1039"/>
        <item x="2956"/>
        <item x="2441"/>
        <item x="4971"/>
        <item x="3896"/>
        <item x="571"/>
        <item x="1845"/>
        <item x="4089"/>
        <item x="3769"/>
        <item x="2619"/>
        <item x="4361"/>
        <item x="481"/>
        <item x="1040"/>
        <item x="335"/>
        <item x="4589"/>
        <item x="3803"/>
        <item x="2598"/>
        <item x="2403"/>
        <item x="4312"/>
        <item x="1494"/>
        <item x="2204"/>
        <item x="230"/>
        <item x="2035"/>
        <item x="1159"/>
        <item x="1990"/>
        <item x="286"/>
        <item x="4176"/>
        <item x="2136"/>
        <item x="3162"/>
        <item x="3082"/>
        <item x="4938"/>
        <item x="2809"/>
        <item x="872"/>
        <item x="1636"/>
        <item x="2943"/>
        <item x="4391"/>
        <item x="325"/>
        <item x="2629"/>
        <item x="4241"/>
        <item x="3647"/>
        <item x="4518"/>
        <item x="4398"/>
        <item x="3133"/>
        <item x="728"/>
        <item x="4133"/>
        <item x="940"/>
        <item x="3563"/>
        <item x="3309"/>
        <item x="2560"/>
        <item x="4211"/>
        <item x="3713"/>
        <item x="3379"/>
        <item x="1233"/>
        <item x="4177"/>
        <item x="2974"/>
        <item x="1739"/>
        <item x="4476"/>
        <item x="3484"/>
        <item x="2709"/>
        <item x="3641"/>
        <item x="2751"/>
        <item x="2654"/>
        <item x="1080"/>
        <item x="4653"/>
        <item x="2845"/>
        <item x="135"/>
        <item x="2833"/>
        <item x="1826"/>
        <item x="496"/>
        <item x="3139"/>
        <item x="50"/>
        <item x="2378"/>
        <item x="4437"/>
        <item x="23"/>
        <item x="3564"/>
        <item x="2057"/>
        <item x="4625"/>
        <item x="4090"/>
        <item x="554"/>
        <item x="1495"/>
        <item x="2190"/>
        <item x="1398"/>
        <item x="729"/>
        <item x="295"/>
        <item x="854"/>
        <item x="759"/>
        <item x="108"/>
        <item x="3019"/>
        <item x="2685"/>
        <item x="1689"/>
        <item x="497"/>
        <item x="3565"/>
        <item x="2152"/>
        <item x="3246"/>
        <item x="2552"/>
        <item x="3730"/>
        <item x="2118"/>
        <item x="1292"/>
        <item x="2125"/>
        <item x="613"/>
        <item x="3329"/>
        <item x="3697"/>
        <item x="1136"/>
        <item x="1063"/>
        <item x="572"/>
        <item x="834"/>
        <item x="2905"/>
        <item x="99"/>
        <item x="3435"/>
        <item x="538"/>
        <item x="3998"/>
        <item x="3454"/>
        <item x="1500"/>
        <item x="8"/>
        <item x="1086"/>
        <item x="1505"/>
        <item x="3208"/>
        <item x="2516"/>
        <item x="1530"/>
        <item x="778"/>
        <item x="1736"/>
        <item x="365"/>
        <item x="4714"/>
        <item x="4392"/>
        <item x="950"/>
        <item x="2019"/>
        <item x="9"/>
        <item x="1218"/>
        <item x="3429"/>
        <item x="208"/>
        <item x="489"/>
        <item x="2286"/>
        <item x="1662"/>
        <item x="3140"/>
        <item x="3522"/>
        <item x="4452"/>
        <item x="4831"/>
        <item x="3999"/>
        <item x="415"/>
        <item x="1557"/>
        <item x="2795"/>
        <item x="1531"/>
        <item x="1674"/>
        <item x="4421"/>
        <item x="346"/>
        <item x="3255"/>
        <item x="4412"/>
        <item x="3403"/>
        <item x="721"/>
        <item x="2418"/>
        <item x="2720"/>
        <item x="4033"/>
        <item x="2721"/>
        <item x="964"/>
        <item x="2742"/>
        <item x="2077"/>
        <item x="513"/>
        <item x="2873"/>
        <item x="4964"/>
        <item x="1729"/>
        <item x="3020"/>
        <item x="156"/>
        <item x="2704"/>
        <item x="4461"/>
        <item x="242"/>
        <item x="1558"/>
        <item x="3499"/>
        <item x="3626"/>
        <item x="2419"/>
        <item x="3042"/>
        <item x="1963"/>
        <item x="3851"/>
        <item x="4979"/>
        <item x="648"/>
        <item x="658"/>
        <item x="315"/>
        <item x="4638"/>
        <item x="1882"/>
        <item x="3827"/>
        <item x="4405"/>
        <item x="2991"/>
        <item x="2271"/>
        <item x="4565"/>
        <item x="1057"/>
        <item x="416"/>
        <item x="1124"/>
        <item x="1087"/>
        <item x="2510"/>
        <item x="873"/>
        <item x="1696"/>
        <item x="452"/>
        <item x="2234"/>
        <item x="2776"/>
        <item x="1788"/>
        <item x="4462"/>
        <item x="1187"/>
        <item x="3682"/>
        <item x="1496"/>
        <item x="2484"/>
        <item x="687"/>
        <item x="1817"/>
        <item x="2300"/>
        <item x="4283"/>
        <item x="276"/>
        <item x="4047"/>
        <item x="1399"/>
        <item x="3579"/>
        <item x="3436"/>
        <item x="178"/>
        <item x="1350"/>
        <item x="2800"/>
        <item x="1273"/>
        <item x="127"/>
        <item x="2344"/>
        <item x="4463"/>
        <item x="2137"/>
        <item x="3216"/>
        <item x="1320"/>
        <item x="394"/>
        <item x="308"/>
        <item x="2818"/>
        <item x="3260"/>
        <item x="3355"/>
        <item x="1542"/>
        <item x="1811"/>
        <item x="3585"/>
        <item x="4911"/>
        <item x="3691"/>
        <item x="1812"/>
        <item x="3753"/>
        <item x="3731"/>
        <item x="3632"/>
        <item x="3174"/>
        <item x="472"/>
        <item x="87"/>
        <item x="3596"/>
        <item x="3200"/>
        <item x="666"/>
        <item x="3783"/>
        <item x="1370"/>
        <item x="2846"/>
        <item x="4288"/>
        <item x="3865"/>
        <item x="109"/>
        <item x="2301"/>
        <item x="169"/>
        <item x="3271"/>
        <item x="3703"/>
        <item x="3419"/>
        <item x="673"/>
        <item x="1129"/>
        <item x="4494"/>
        <item x="941"/>
        <item x="1380"/>
        <item x="2893"/>
        <item x="3324"/>
        <item x="679"/>
        <item x="2932"/>
        <item x="1329"/>
        <item x="4838"/>
        <item x="595"/>
        <item x="4157"/>
        <item x="4060"/>
        <item x="4948"/>
        <item x="3972"/>
        <item x="2655"/>
        <item x="4362"/>
        <item x="1523"/>
        <item x="3272"/>
        <item x="2667"/>
        <item x="2095"/>
        <item x="4212"/>
        <item x="2691"/>
        <item x="4351"/>
        <item x="1609"/>
        <item x="636"/>
        <item x="3770"/>
        <item x="637"/>
        <item x="3566"/>
        <item x="2205"/>
        <item x="498"/>
        <item x="2561"/>
        <item x="2722"/>
        <item x="4099"/>
        <item x="3735"/>
        <item x="970"/>
        <item x="3633"/>
        <item x="2498"/>
        <item x="2104"/>
        <item x="4996"/>
        <item x="1789"/>
        <item x="1900"/>
        <item x="4066"/>
        <item x="1280"/>
        <item x="3217"/>
        <item x="4471"/>
        <item x="3349"/>
        <item x="1407"/>
        <item x="1724"/>
        <item x="3941"/>
        <item x="3597"/>
        <item x="4495"/>
        <item x="2705"/>
        <item x="3627"/>
        <item x="4683"/>
        <item x="4783"/>
        <item x="4153"/>
        <item x="1000"/>
        <item x="867"/>
        <item x="179"/>
        <item x="3973"/>
        <item x="4766"/>
        <item x="2772"/>
        <item x="3141"/>
        <item x="4453"/>
        <item x="4899"/>
        <item x="2670"/>
        <item x="4363"/>
        <item x="861"/>
        <item x="4000"/>
        <item x="878"/>
        <item x="1013"/>
        <item x="1559"/>
        <item x="2302"/>
        <item x="3762"/>
        <item x="2814"/>
        <item x="3512"/>
        <item x="1590"/>
        <item x="4374"/>
        <item x="1463"/>
        <item x="209"/>
        <item x="1790"/>
        <item x="2710"/>
        <item x="356"/>
        <item x="1281"/>
        <item x="3002"/>
        <item x="4845"/>
        <item x="2819"/>
        <item x="3026"/>
        <item x="2159"/>
        <item x="2885"/>
        <item x="3513"/>
        <item x="2303"/>
        <item x="2701"/>
        <item x="3953"/>
        <item x="4292"/>
        <item x="750"/>
        <item x="462"/>
        <item x="3012"/>
        <item x="1914"/>
        <item x="2723"/>
        <item x="4076"/>
        <item x="2179"/>
        <item x="136"/>
        <item x="1014"/>
        <item x="3771"/>
        <item x="2796"/>
        <item x="2"/>
        <item x="3297"/>
        <item x="3598"/>
        <item x="4697"/>
        <item x="3074"/>
        <item x="4379"/>
        <item x="3531"/>
        <item x="1450"/>
        <item x="1591"/>
        <item x="3698"/>
        <item x="1244"/>
        <item x="1929"/>
        <item x="3473"/>
        <item x="4772"/>
        <item x="2117"/>
        <item x="3310"/>
        <item x="1198"/>
        <item x="1474"/>
        <item x="1400"/>
        <item x="4017"/>
        <item x="2686"/>
        <item x="2944"/>
        <item x="1408"/>
        <item x="539"/>
        <item x="446"/>
        <item x="1501"/>
        <item x="951"/>
        <item x="2002"/>
        <item x="1833"/>
        <item x="110"/>
        <item x="3523"/>
        <item x="942"/>
        <item x="4846"/>
        <item x="4158"/>
        <item x="2058"/>
        <item x="1543"/>
        <item x="1029"/>
        <item x="3"/>
        <item x="943"/>
        <item x="4707"/>
        <item x="3492"/>
        <item x="1883"/>
        <item x="649"/>
        <item x="225"/>
        <item x="2258"/>
        <item x="1979"/>
        <item x="287"/>
        <item x="4889"/>
        <item x="4496"/>
        <item x="3276"/>
        <item x="2562"/>
        <item x="920"/>
        <item x="144"/>
        <item x="3400"/>
        <item x="2259"/>
        <item x="3256"/>
        <item x="921"/>
        <item x="4839"/>
        <item x="3311"/>
        <item x="4213"/>
        <item x="550"/>
        <item x="4220"/>
        <item x="3610"/>
        <item x="2442"/>
        <item x="382"/>
        <item x="4159"/>
        <item x="1813"/>
        <item x="3611"/>
        <item x="2917"/>
        <item x="2874"/>
        <item x="3404"/>
        <item x="619"/>
        <item x="157"/>
        <item x="453"/>
        <item x="2945"/>
        <item x="3808"/>
        <item x="862"/>
        <item x="309"/>
        <item x="2036"/>
        <item x="3458"/>
        <item x="83"/>
        <item x="741"/>
        <item x="2847"/>
        <item x="980"/>
        <item x="4698"/>
        <item x="3586"/>
        <item x="987"/>
        <item x="4242"/>
        <item x="33"/>
        <item x="3414"/>
        <item x="2933"/>
        <item x="3443"/>
        <item x="4555"/>
        <item x="4422"/>
        <item x="2072"/>
        <item x="4879"/>
        <item x="1668"/>
        <item x="4221"/>
        <item x="402"/>
        <item x="2329"/>
        <item x="1980"/>
        <item x="3391"/>
        <item x="764"/>
        <item x="3673"/>
        <item x="3572"/>
        <item x="952"/>
        <item x="226"/>
        <item x="1551"/>
        <item x="1371"/>
        <item x="2388"/>
        <item x="1058"/>
        <item x="2389"/>
        <item x="922"/>
        <item x="4929"/>
        <item x="1212"/>
        <item x="1111"/>
        <item x="499"/>
        <item x="1821"/>
        <item x="4178"/>
        <item x="1388"/>
        <item x="3790"/>
        <item x="2272"/>
        <item x="1188"/>
        <item x="3420"/>
        <item x="1964"/>
        <item x="4519"/>
        <item x="3277"/>
        <item x="71"/>
        <item x="3725"/>
        <item x="4980"/>
        <item x="3003"/>
        <item x="1579"/>
        <item x="3552"/>
        <item x="2494"/>
        <item x="2485"/>
        <item x="490"/>
        <item x="1616"/>
        <item x="736"/>
        <item x="4"/>
        <item x="2119"/>
        <item x="4293"/>
        <item x="2786"/>
        <item x="4930"/>
        <item x="2294"/>
        <item x="1420"/>
        <item x="4885"/>
        <item x="158"/>
        <item x="1901"/>
        <item x="1751"/>
        <item x="500"/>
        <item x="288"/>
        <item x="395"/>
        <item x="710"/>
        <item x="2886"/>
        <item x="4160"/>
        <item x="2972"/>
        <item x="2894"/>
        <item x="4154"/>
        <item x="3809"/>
        <item x="2951"/>
        <item x="1560"/>
        <item x="4578"/>
        <item x="3960"/>
        <item x="1646"/>
        <item x="2338"/>
        <item x="4931"/>
        <item x="2898"/>
        <item x="1282"/>
        <item x="1991"/>
        <item x="923"/>
        <item x="3086"/>
        <item x="779"/>
        <item x="1293"/>
        <item x="4912"/>
        <item x="2517"/>
        <item x="4352"/>
        <item x="4294"/>
        <item x="4077"/>
        <item x="3430"/>
        <item x="4556"/>
        <item x="1834"/>
        <item x="463"/>
        <item x="1975"/>
        <item x="2781"/>
        <item x="1617"/>
        <item x="2620"/>
        <item x="3619"/>
        <item x="137"/>
        <item x="2716"/>
        <item x="3567"/>
        <item x="785"/>
        <item x="3336"/>
        <item x="2511"/>
        <item x="2499"/>
        <item x="1325"/>
        <item x="170"/>
        <item x="3179"/>
        <item x="4289"/>
        <item x="2443"/>
        <item x="2906"/>
        <item x="2787"/>
        <item x="1081"/>
        <item x="235"/>
        <item x="1180"/>
        <item x="383"/>
        <item x="835"/>
        <item x="259"/>
        <item x="2662"/>
        <item x="2318"/>
        <item x="1283"/>
        <item x="2928"/>
        <item x="4668"/>
        <item x="1769"/>
        <item x="2330"/>
        <item x="4873"/>
        <item x="3855"/>
        <item x="810"/>
        <item x="1145"/>
        <item x="2027"/>
        <item x="607"/>
        <item x="680"/>
        <item x="1561"/>
        <item x="3009"/>
        <item x="1762"/>
        <item x="1740"/>
        <item x="1240"/>
        <item x="2887"/>
        <item x="4464"/>
        <item x="1889"/>
        <item x="2918"/>
        <item x="2410"/>
        <item x="893"/>
        <item x="1956"/>
        <item x="1224"/>
        <item x="2379"/>
        <item x="3380"/>
        <item x="2105"/>
        <item x="2826"/>
        <item x="722"/>
        <item x="4113"/>
        <item x="4684"/>
        <item x="1776"/>
        <item x="4161"/>
        <item x="4549"/>
        <item x="4232"/>
        <item x="2797"/>
        <item x="3209"/>
        <item x="4932"/>
        <item x="2183"/>
        <item x="4267"/>
        <item x="4380"/>
        <item x="4399"/>
        <item x="2444"/>
        <item x="2595"/>
        <item x="3954"/>
        <item x="3392"/>
        <item x="2195"/>
        <item x="1354"/>
        <item x="1052"/>
        <item x="4400"/>
        <item x="2037"/>
        <item x="4497"/>
        <item x="51"/>
        <item x="4222"/>
        <item x="944"/>
        <item x="1647"/>
        <item x="3034"/>
        <item x="180"/>
        <item x="2788"/>
        <item x="61"/>
        <item x="3804"/>
        <item x="798"/>
        <item x="2106"/>
        <item x="1245"/>
        <item x="1312"/>
        <item x="4078"/>
        <item x="2034"/>
        <item x="3386"/>
        <item x="3980"/>
        <item x="563"/>
        <item x="3991"/>
        <item x="546"/>
        <item x="2717"/>
        <item x="1053"/>
        <item x="711"/>
        <item x="3661"/>
        <item x="547"/>
        <item x="2287"/>
        <item x="3599"/>
        <item x="1976"/>
        <item x="1064"/>
        <item x="3373"/>
        <item x="1930"/>
        <item x="3234"/>
        <item x="2827"/>
        <item x="454"/>
        <item x="3816"/>
        <item x="2486"/>
        <item x="1299"/>
        <item x="2172"/>
        <item x="4647"/>
        <item x="3421"/>
        <item x="868"/>
        <item x="2246"/>
        <item x="4660"/>
        <item x="674"/>
        <item x="1487"/>
        <item x="3634"/>
        <item x="4997"/>
        <item x="3070"/>
        <item x="2059"/>
        <item x="403"/>
        <item x="1977"/>
        <item x="2553"/>
        <item x="3935"/>
        <item x="3083"/>
        <item x="3911"/>
        <item x="4900"/>
        <item x="1389"/>
        <item x="573"/>
        <item x="924"/>
        <item x="2919"/>
        <item x="3185"/>
        <item x="1256"/>
        <item x="1436"/>
        <item x="491"/>
        <item x="62"/>
        <item x="2495"/>
        <item x="4685"/>
        <item x="2946"/>
        <item x="2888"/>
        <item x="2396"/>
        <item x="1204"/>
        <item x="4477"/>
        <item x="4268"/>
        <item x="620"/>
        <item x="1021"/>
        <item x="4590"/>
        <item x="1697"/>
        <item x="1088"/>
        <item x="215"/>
        <item x="189"/>
        <item x="1181"/>
        <item x="2126"/>
        <item x="2895"/>
        <item x="3648"/>
        <item x="100"/>
        <item x="4894"/>
        <item x="34"/>
        <item x="3344"/>
        <item x="811"/>
        <item x="28"/>
        <item x="2630"/>
        <item x="842"/>
        <item x="2404"/>
        <item x="501"/>
        <item x="3075"/>
        <item x="3186"/>
        <item x="3035"/>
        <item x="3927"/>
        <item x="4784"/>
        <item x="5"/>
        <item x="316"/>
        <item x="3718"/>
        <item x="574"/>
        <item x="63"/>
        <item x="1001"/>
        <item x="3744"/>
        <item x="633"/>
        <item x="4223"/>
        <item x="4381"/>
        <item x="1213"/>
        <item x="1300"/>
        <item x="4505"/>
        <item x="514"/>
        <item x="555"/>
        <item x="52"/>
        <item x="1942"/>
        <item x="3852"/>
        <item x="4785"/>
        <item x="1890"/>
        <item x="4478"/>
        <item x="1784"/>
        <item x="3936"/>
        <item x="937"/>
        <item x="2692"/>
        <item x="3928"/>
        <item x="2184"/>
        <item x="2512"/>
        <item x="1151"/>
        <item x="1257"/>
        <item x="123"/>
        <item x="1663"/>
        <item x="675"/>
        <item x="2420"/>
        <item x="2875"/>
        <item x="1069"/>
        <item x="1893"/>
        <item x="2671"/>
        <item x="4890"/>
        <item x="4067"/>
        <item x="4307"/>
        <item x="1336"/>
        <item x="2173"/>
        <item x="277"/>
        <item x="1770"/>
        <item x="730"/>
        <item x="1401"/>
        <item x="404"/>
        <item x="204"/>
        <item x="1137"/>
        <item x="2331"/>
        <item x="4891"/>
        <item x="2648"/>
        <item x="3984"/>
        <item x="1041"/>
        <item x="4487"/>
        <item x="2537"/>
        <item x="3938"/>
        <item x="1752"/>
        <item x="2828"/>
        <item x="3036"/>
        <item x="1475"/>
        <item x="3278"/>
        <item x="971"/>
        <item x="2834"/>
        <item x="2656"/>
        <item x="1981"/>
        <item x="2218"/>
        <item x="515"/>
        <item x="3817"/>
        <item x="2280"/>
        <item x="3381"/>
        <item x="357"/>
        <item x="396"/>
        <item x="3828"/>
        <item x="3350"/>
        <item x="3021"/>
        <item x="2764"/>
        <item x="4233"/>
        <item x="3616"/>
        <item x="3907"/>
        <item x="2649"/>
        <item x="200"/>
        <item x="358"/>
        <item x="3187"/>
        <item x="2154"/>
        <item x="1957"/>
        <item x="1862"/>
        <item x="2564"/>
        <item x="35"/>
        <item x="2820"/>
        <item x="625"/>
        <item x="1246"/>
        <item x="4787"/>
        <item x="737"/>
        <item x="2260"/>
        <item x="72"/>
        <item x="359"/>
        <item x="2599"/>
        <item x="575"/>
        <item x="4708"/>
        <item x="417"/>
        <item x="799"/>
        <item x="4741"/>
        <item x="36"/>
        <item x="938"/>
        <item x="1002"/>
        <item x="634"/>
        <item x="482"/>
        <item x="2554"/>
        <item x="2711"/>
        <item x="2109"/>
        <item x="1648"/>
        <item x="734"/>
        <item x="1978"/>
        <item x="1874"/>
        <item x="2273"/>
        <item x="3699"/>
        <item x="1025"/>
        <item x="3180"/>
        <item x="3961"/>
        <item x="4277"/>
        <item x="659"/>
        <item x="4988"/>
        <item x="4860"/>
        <item x="4364"/>
        <item x="2013"/>
        <item x="3500"/>
        <item x="473"/>
        <item x="4194"/>
        <item x="2009"/>
        <item x="1730"/>
        <item x="4150"/>
        <item x="4715"/>
        <item x="4626"/>
        <item x="3218"/>
        <item x="3210"/>
        <item x="3719"/>
        <item x="1381"/>
        <item x="4761"/>
        <item x="2862"/>
        <item x="3027"/>
        <item x="4788"/>
        <item x="4413"/>
        <item x="2518"/>
        <item x="310"/>
        <item x="2467"/>
        <item x="3992"/>
        <item x="3317"/>
        <item x="863"/>
        <item x="2167"/>
        <item x="1943"/>
        <item x="1355"/>
        <item x="1437"/>
        <item x="2869"/>
        <item x="4048"/>
        <item x="397"/>
        <item x="1669"/>
        <item x="2003"/>
        <item x="3010"/>
        <item x="2458"/>
        <item x="3211"/>
        <item x="2535"/>
        <item x="3444"/>
        <item x="3052"/>
        <item x="2765"/>
        <item x="1626"/>
        <item x="3912"/>
        <item x="4365"/>
        <item x="3076"/>
        <item x="2010"/>
        <item x="3505"/>
        <item x="3628"/>
        <item x="3791"/>
        <item x="3142"/>
        <item x="1112"/>
        <item x="1856"/>
        <item x="2524"/>
        <item x="1997"/>
        <item x="2110"/>
        <item x="4939"/>
        <item x="1393"/>
        <item x="1931"/>
        <item x="3553"/>
        <item x="3897"/>
        <item x="2643"/>
        <item x="1421"/>
        <item x="4901"/>
        <item x="2706"/>
        <item x="608"/>
        <item x="2474"/>
        <item x="1753"/>
        <item x="3792"/>
        <item x="4778"/>
        <item x="4304"/>
        <item x="1915"/>
        <item x="2332"/>
        <item x="516"/>
        <item x="205"/>
        <item x="1089"/>
        <item x="4116"/>
        <item x="884"/>
        <item x="556"/>
        <item x="3745"/>
        <item x="1026"/>
        <item x="4861"/>
        <item x="780"/>
        <item x="2538"/>
        <item x="3013"/>
        <item x="701"/>
        <item x="171"/>
        <item x="3772"/>
        <item x="1247"/>
        <item x="3465"/>
        <item x="3856"/>
        <item x="3493"/>
        <item x="2992"/>
        <item x="4716"/>
        <item x="3459"/>
        <item x="4488"/>
        <item x="1569"/>
        <item x="1321"/>
        <item x="751"/>
        <item x="3325"/>
        <item x="4414"/>
        <item x="1070"/>
        <item x="2957"/>
        <item x="879"/>
        <item x="843"/>
        <item x="3043"/>
        <item x="492"/>
        <item x="2397"/>
        <item x="1857"/>
        <item x="311"/>
        <item x="260"/>
        <item x="429"/>
        <item x="3793"/>
        <item x="3554"/>
        <item x="2913"/>
        <item x="4253"/>
        <item x="1015"/>
        <item x="4913"/>
        <item x="2288"/>
        <item x="124"/>
        <item x="3134"/>
        <item x="2907"/>
        <item x="1258"/>
        <item x="4762"/>
        <item x="4535"/>
        <item x="3573"/>
        <item x="1422"/>
        <item x="2459"/>
        <item x="4126"/>
        <item x="3257"/>
        <item x="73"/>
        <item x="2961"/>
        <item x="3077"/>
        <item x="216"/>
        <item x="3102"/>
        <item x="4940"/>
        <item x="3201"/>
        <item x="2899"/>
        <item x="3547"/>
        <item x="3374"/>
        <item x="1965"/>
        <item x="3662"/>
        <item x="667"/>
        <item x="2362"/>
        <item x="3656"/>
        <item x="2993"/>
        <item x="4023"/>
        <item x="4965"/>
        <item x="1771"/>
        <item x="4134"/>
        <item x="1618"/>
        <item x="1998"/>
        <item x="4616"/>
        <item x="3422"/>
        <item x="1042"/>
        <item x="3022"/>
        <item x="4146"/>
        <item x="1284"/>
        <item x="4566"/>
        <item x="4186"/>
        <item x="1313"/>
        <item x="2835"/>
        <item x="1944"/>
        <item x="3062"/>
        <item x="3116"/>
        <item x="1852"/>
        <item x="4079"/>
        <item x="4866"/>
        <item x="988"/>
        <item x="2251"/>
        <item x="119"/>
        <item x="1853"/>
        <item x="4091"/>
        <item x="2572"/>
        <item x="1476"/>
        <item x="932"/>
        <item x="2475"/>
        <item x="697"/>
        <item x="4011"/>
        <item x="4747"/>
        <item x="1916"/>
        <item x="1982"/>
        <item x="4353"/>
        <item x="3247"/>
        <item x="557"/>
        <item x="474"/>
        <item x="2934"/>
        <item x="1043"/>
        <item x="1714"/>
        <item x="1103"/>
        <item x="4024"/>
        <item x="4243"/>
        <item x="4674"/>
        <item x="1451"/>
        <item x="2427"/>
        <item x="4724"/>
        <item x="2650"/>
        <item x="1580"/>
        <item x="2773"/>
        <item x="1992"/>
        <item x="1090"/>
        <item x="3962"/>
        <item x="4617"/>
        <item x="2914"/>
        <item x="1731"/>
        <item x="1199"/>
        <item x="502"/>
        <item x="1189"/>
        <item x="1205"/>
        <item x="455"/>
        <item x="1679"/>
        <item x="4166"/>
        <item x="1966"/>
        <item x="1707"/>
        <item x="2120"/>
        <item x="981"/>
        <item x="1113"/>
        <item x="4730"/>
        <item x="1044"/>
        <item x="3548"/>
        <item x="1777"/>
        <item x="4874"/>
        <item x="3794"/>
        <item x="1708"/>
        <item x="4135"/>
        <item x="421"/>
        <item x="1098"/>
        <item x="688"/>
        <item x="3368"/>
        <item x="2323"/>
        <item x="3148"/>
        <item x="3037"/>
        <item x="1497"/>
        <item x="4789"/>
        <item x="4068"/>
        <item x="4661"/>
        <item x="2143"/>
        <item x="869"/>
        <item x="4034"/>
        <item x="4957"/>
        <item x="2578"/>
        <item x="3829"/>
        <item x="3600"/>
        <item x="2304"/>
        <item x="1130"/>
        <item x="4528"/>
        <item x="1138"/>
        <item x="2920"/>
        <item x="2235"/>
        <item x="3574"/>
        <item x="2766"/>
        <item x="959"/>
        <item x="2289"/>
        <item x="4269"/>
        <item x="2252"/>
        <item x="2693"/>
        <item x="4648"/>
        <item x="3993"/>
        <item x="3736"/>
        <item x="2351"/>
        <item x="1799"/>
        <item x="4529"/>
        <item x="4035"/>
        <item x="4179"/>
        <item x="101"/>
        <item x="13"/>
        <item x="3763"/>
        <item x="812"/>
        <item x="4206"/>
        <item x="4117"/>
        <item x="4795"/>
        <item x="1637"/>
        <item x="4056"/>
        <item x="626"/>
        <item x="3593"/>
        <item x="2539"/>
        <item x="3818"/>
        <item x="4214"/>
        <item x="2947"/>
        <item x="3764"/>
        <item x="2889"/>
        <item x="2672"/>
        <item x="1532"/>
        <item x="4742"/>
        <item x="3330"/>
        <item x="894"/>
        <item x="44"/>
        <item x="3143"/>
        <item x="2986"/>
        <item x="2694"/>
        <item x="2028"/>
        <item x="3879"/>
        <item x="3078"/>
        <item x="4649"/>
        <item x="2870"/>
        <item x="523"/>
        <item x="1818"/>
        <item x="3575"/>
        <item x="3834"/>
        <item x="3393"/>
        <item x="4320"/>
        <item x="435"/>
        <item x="4567"/>
        <item x="3298"/>
        <item x="503"/>
        <item x="4118"/>
        <item x="2380"/>
        <item x="4754"/>
        <item x="4375"/>
        <item x="627"/>
        <item x="1314"/>
        <item x="821"/>
        <item x="3501"/>
        <item x="1506"/>
        <item x="190"/>
        <item x="4479"/>
        <item x="3974"/>
        <item x="253"/>
        <item x="2268"/>
        <item x="933"/>
        <item x="3248"/>
        <item x="3846"/>
        <item x="1091"/>
        <item x="972"/>
        <item x="1125"/>
        <item x="4224"/>
        <item x="326"/>
        <item x="3784"/>
        <item x="3885"/>
        <item x="4454"/>
        <item x="3942"/>
        <item x="1902"/>
        <item x="2121"/>
        <item x="2644"/>
        <item x="278"/>
        <item x="4654"/>
        <item x="1649"/>
        <item x="4847"/>
        <item x="3212"/>
        <item x="4234"/>
        <item x="366"/>
        <item x="806"/>
        <item x="4618"/>
        <item x="3194"/>
        <item x="1581"/>
        <item x="1732"/>
        <item x="300"/>
        <item x="3555"/>
        <item x="2610"/>
        <item x="4025"/>
        <item x="2948"/>
        <item x="2621"/>
        <item x="965"/>
        <item x="2460"/>
        <item x="1016"/>
        <item x="596"/>
        <item x="2060"/>
        <item x="74"/>
        <item x="4848"/>
        <item x="3326"/>
        <item x="953"/>
        <item x="621"/>
        <item x="1698"/>
        <item x="1343"/>
        <item x="2958"/>
        <item x="3299"/>
        <item x="2242"/>
        <item x="1619"/>
        <item x="4972"/>
        <item x="4472"/>
        <item x="114"/>
        <item x="1903"/>
        <item x="4012"/>
        <item x="1402"/>
        <item x="880"/>
        <item x="4655"/>
        <item x="3737"/>
        <item x="430"/>
        <item x="3485"/>
        <item x="312"/>
        <item x="4880"/>
        <item x="3514"/>
        <item x="2274"/>
        <item x="1443"/>
        <item x="4136"/>
        <item x="3975"/>
        <item x="597"/>
        <item x="580"/>
        <item x="2168"/>
        <item x="4748"/>
        <item x="2695"/>
        <item x="2908"/>
        <item x="1259"/>
        <item x="2421"/>
        <item x="2921"/>
        <item x="954"/>
        <item x="3835"/>
        <item x="1260"/>
        <item x="4669"/>
        <item x="3651"/>
        <item x="855"/>
        <item x="3541"/>
        <item x="2848"/>
        <item x="3337"/>
        <item x="1910"/>
        <item x="2210"/>
        <item x="4080"/>
        <item x="856"/>
        <item x="347"/>
        <item x="1214"/>
        <item x="1778"/>
        <item x="3880"/>
        <item x="3795"/>
        <item x="3375"/>
        <item x="966"/>
        <item x="2712"/>
        <item x="3110"/>
        <item x="656"/>
        <item x="3235"/>
        <item x="4455"/>
        <item x="4127"/>
        <item x="925"/>
        <item x="960"/>
        <item x="384"/>
        <item x="2975"/>
        <item x="2174"/>
        <item x="4895"/>
        <item x="1715"/>
        <item x="206"/>
        <item x="1533"/>
        <item x="372"/>
        <item x="2339"/>
        <item x="4958"/>
        <item x="3028"/>
        <item x="2801"/>
        <item x="4634"/>
        <item x="1190"/>
        <item x="4512"/>
        <item x="1071"/>
        <item x="581"/>
        <item x="3587"/>
        <item x="231"/>
        <item x="3338"/>
        <item x="1920"/>
        <item x="3830"/>
        <item x="3195"/>
        <item x="1409"/>
        <item x="1763"/>
        <item x="800"/>
        <item x="2050"/>
        <item x="3494"/>
        <item x="2390"/>
        <item x="4699"/>
        <item x="2310"/>
        <item x="138"/>
        <item x="4092"/>
        <item x="2587"/>
        <item x="3568"/>
        <item x="2611"/>
        <item x="1427"/>
        <item x="181"/>
        <item x="590"/>
        <item x="3985"/>
        <item x="2978"/>
        <item x="4128"/>
        <item x="4341"/>
        <item x="2757"/>
        <item x="14"/>
        <item x="4018"/>
        <item x="1488"/>
        <item x="2922"/>
        <item x="2411"/>
        <item x="1863"/>
        <item x="1754"/>
        <item x="3506"/>
        <item x="3318"/>
        <item x="1444"/>
        <item x="3066"/>
        <item x="4520"/>
        <item x="3976"/>
        <item x="2061"/>
        <item x="1921"/>
        <item x="4013"/>
        <item x="524"/>
        <item x="182"/>
        <item x="4270"/>
        <item x="801"/>
        <item x="955"/>
        <item x="2612"/>
        <item x="2319"/>
        <item x="1627"/>
        <item x="4049"/>
        <item x="3754"/>
        <item x="1534"/>
        <item x="3635"/>
        <item x="2219"/>
        <item x="2405"/>
        <item x="2243"/>
        <item x="3796"/>
        <item x="1983"/>
        <item x="1650"/>
        <item x="4423"/>
        <item x="3219"/>
        <item x="3405"/>
        <item x="2435"/>
        <item x="4050"/>
        <item x="1072"/>
        <item x="398"/>
        <item x="483"/>
        <item x="1984"/>
        <item x="2468"/>
        <item x="1878"/>
        <item x="723"/>
        <item x="1945"/>
        <item x="1337"/>
        <item x="243"/>
        <item x="2890"/>
        <item x="3704"/>
        <item x="4434"/>
        <item x="261"/>
        <item x="4809"/>
        <item x="4627"/>
        <item x="3111"/>
        <item x="1403"/>
        <item x="2051"/>
        <item x="4057"/>
        <item x="2490"/>
        <item x="1716"/>
        <item x="2320"/>
        <item x="1946"/>
        <item x="2663"/>
        <item x="2436"/>
        <item x="1858"/>
        <item x="895"/>
        <item x="128"/>
        <item x="2651"/>
        <item x="993"/>
        <item x="4129"/>
        <item x="1322"/>
        <item x="2305"/>
        <item x="2482"/>
        <item x="254"/>
        <item x="4406"/>
        <item x="3720"/>
        <item x="1294"/>
        <item x="4506"/>
        <item x="3663"/>
        <item x="3486"/>
        <item x="37"/>
        <item x="183"/>
        <item x="317"/>
        <item x="598"/>
        <item x="525"/>
        <item x="1428"/>
        <item x="1034"/>
        <item x="3652"/>
        <item x="4119"/>
        <item x="64"/>
        <item x="2849"/>
        <item x="4473"/>
        <item x="4821"/>
        <item x="464"/>
        <item x="4949"/>
        <item x="2929"/>
        <item x="3773"/>
        <item x="3994"/>
        <item x="4225"/>
        <item x="4513"/>
        <item x="4902"/>
        <item x="4943"/>
        <item x="1362"/>
        <item x="825"/>
        <item x="1917"/>
        <item x="385"/>
        <item x="4568"/>
        <item x="1160"/>
        <item x="3955"/>
        <item x="2096"/>
        <item x="4749"/>
        <item x="1764"/>
        <item x="1620"/>
        <item x="45"/>
        <item x="4138"/>
        <item x="4903"/>
        <item x="3524"/>
        <item x="1234"/>
        <item x="907"/>
        <item x="1429"/>
        <item x="3144"/>
        <item x="1552"/>
        <item x="765"/>
        <item x="2004"/>
        <item x="244"/>
        <item x="2476"/>
        <item x="2923"/>
        <item x="4798"/>
        <item x="3995"/>
        <item x="2099"/>
        <item x="3857"/>
        <item x="4892"/>
        <item x="4244"/>
        <item x="3455"/>
        <item x="4981"/>
        <item x="4313"/>
        <item x="4656"/>
        <item x="1382"/>
        <item x="2545"/>
        <item x="4299"/>
        <item x="3229"/>
        <item x="3181"/>
        <item x="2664"/>
        <item x="1410"/>
        <item x="844"/>
        <item x="2333"/>
        <item x="4480"/>
        <item x="10"/>
        <item x="2579"/>
        <item x="4401"/>
        <item x="4402"/>
        <item x="3125"/>
        <item x="399"/>
        <item x="4603"/>
        <item x="989"/>
        <item x="422"/>
        <item x="431"/>
        <item x="4743"/>
        <item x="1092"/>
        <item x="1295"/>
        <item x="2437"/>
        <item x="4467"/>
        <item x="504"/>
        <item x="2802"/>
        <item x="484"/>
        <item x="3886"/>
        <item x="1146"/>
        <item x="2668"/>
        <item x="582"/>
        <item x="1544"/>
        <item x="296"/>
        <item x="4543"/>
        <item x="4155"/>
        <item x="2191"/>
        <item x="2111"/>
        <item x="4438"/>
        <item x="159"/>
        <item x="3908"/>
        <item x="3881"/>
        <item x="2160"/>
        <item x="3313"/>
        <item x="115"/>
        <item x="1457"/>
        <item x="973"/>
        <item x="2622"/>
        <item x="53"/>
        <item x="485"/>
        <item x="172"/>
        <item x="3898"/>
        <item x="1383"/>
        <item x="3202"/>
        <item x="2020"/>
        <item x="1582"/>
        <item x="1225"/>
        <item x="885"/>
        <item x="3887"/>
        <item x="1592"/>
        <item x="2236"/>
        <item x="2623"/>
        <item x="2078"/>
        <item x="1985"/>
        <item x="4628"/>
        <item x="3620"/>
        <item x="4557"/>
        <item x="2406"/>
        <item x="1935"/>
        <item x="558"/>
        <item x="3774"/>
        <item x="4639"/>
        <item x="2029"/>
        <item x="96"/>
        <item x="3664"/>
        <item x="4063"/>
        <item x="2363"/>
        <item x="4875"/>
        <item x="4904"/>
        <item x="3300"/>
        <item x="405"/>
        <item x="2935"/>
        <item x="318"/>
        <item x="3705"/>
        <item x="4342"/>
        <item x="4763"/>
        <item x="2803"/>
        <item x="4456"/>
        <item x="4862"/>
        <item x="3135"/>
        <item x="4489"/>
        <item x="2841"/>
        <item x="956"/>
        <item x="1027"/>
        <item x="3937"/>
        <item x="1664"/>
        <item x="4914"/>
        <item x="4366"/>
        <item x="4428"/>
        <item x="4407"/>
        <item x="4822"/>
        <item x="911"/>
        <item x="3128"/>
        <item x="1904"/>
        <item x="1093"/>
        <item x="3301"/>
        <item x="4604"/>
        <item x="4354"/>
        <item x="4093"/>
        <item x="1905"/>
        <item x="3203"/>
        <item x="1621"/>
        <item x="1116"/>
        <item x="4596"/>
        <item x="2196"/>
        <item x="2665"/>
        <item x="4314"/>
        <item x="4530"/>
        <item x="4343"/>
        <item x="2005"/>
        <item x="1859"/>
        <item x="1030"/>
        <item x="1438"/>
        <item x="2546"/>
        <item x="2082"/>
        <item x="4550"/>
        <item x="3542"/>
        <item x="2185"/>
        <item x="4650"/>
        <item x="886"/>
        <item x="3588"/>
        <item x="3356"/>
        <item x="4019"/>
        <item x="2169"/>
        <item x="1507"/>
        <item x="1835"/>
        <item x="3182"/>
        <item x="642"/>
        <item x="1690"/>
        <item x="2876"/>
        <item x="3525"/>
        <item x="1691"/>
        <item x="3956"/>
        <item x="2355"/>
        <item x="3331"/>
        <item x="440"/>
        <item x="2206"/>
        <item x="4810"/>
        <item x="4156"/>
        <item x="4235"/>
        <item x="4081"/>
        <item x="475"/>
        <item x="3866"/>
        <item x="456"/>
        <item x="3369"/>
        <item x="1680"/>
        <item x="1200"/>
        <item x="245"/>
        <item x="1411"/>
        <item x="65"/>
        <item x="1265"/>
        <item x="3888"/>
        <item x="2453"/>
        <item x="102"/>
        <item x="4832"/>
        <item x="4773"/>
        <item x="526"/>
        <item x="1936"/>
        <item x="75"/>
        <item x="24"/>
        <item x="327"/>
        <item x="967"/>
        <item x="3532"/>
        <item x="4001"/>
        <item x="3225"/>
        <item x="3810"/>
        <item x="4717"/>
        <item x="982"/>
        <item x="2161"/>
        <item x="2613"/>
        <item x="3188"/>
        <item x="1741"/>
        <item x="1054"/>
        <item x="4051"/>
        <item x="4597"/>
        <item x="423"/>
        <item x="2412"/>
        <item x="874"/>
        <item x="3345"/>
        <item x="289"/>
        <item x="3665"/>
        <item x="1779"/>
        <item x="4737"/>
        <item x="1709"/>
        <item x="1094"/>
        <item x="1117"/>
        <item x="4147"/>
        <item x="4445"/>
        <item x="1139"/>
        <item x="54"/>
        <item x="4881"/>
        <item x="3460"/>
        <item x="4670"/>
        <item x="3415"/>
        <item x="1248"/>
        <item x="2673"/>
        <item x="4799"/>
        <item x="1344"/>
        <item x="3706"/>
        <item x="3394"/>
        <item x="2207"/>
        <item x="3067"/>
        <item x="418"/>
        <item x="1363"/>
        <item x="3947"/>
        <item x="297"/>
        <item x="2372"/>
        <item x="457"/>
        <item x="1896"/>
        <item x="3103"/>
        <item x="3968"/>
        <item x="3649"/>
        <item x="4774"/>
        <item x="738"/>
        <item x="348"/>
        <item x="4882"/>
        <item x="1045"/>
        <item x="3087"/>
        <item x="3362"/>
        <item x="1219"/>
        <item x="2197"/>
        <item x="4536"/>
        <item x="1330"/>
        <item x="609"/>
        <item x="712"/>
        <item x="1742"/>
        <item x="2798"/>
        <item x="4321"/>
        <item x="1638"/>
        <item x="1152"/>
        <item x="2220"/>
        <item x="4315"/>
        <item x="3963"/>
        <item x="676"/>
        <item x="4481"/>
        <item x="1958"/>
        <item x="2211"/>
        <item x="1266"/>
        <item x="4446"/>
        <item x="55"/>
        <item x="1028"/>
        <item x="4579"/>
        <item x="857"/>
        <item x="3707"/>
        <item x="1372"/>
        <item x="4278"/>
        <item x="1599"/>
        <item x="3899"/>
        <item x="1631"/>
        <item x="3858"/>
        <item x="3657"/>
        <item x="4755"/>
        <item x="4621"/>
        <item x="4767"/>
        <item x="3302"/>
        <item x="505"/>
        <item x="3658"/>
        <item x="2253"/>
        <item x="2519"/>
        <item x="2261"/>
        <item x="1498"/>
        <item x="441"/>
        <item x="4334"/>
        <item x="4867"/>
        <item x="2850"/>
        <item x="3785"/>
        <item x="2461"/>
        <item x="1364"/>
        <item x="739"/>
        <item x="1692"/>
        <item x="1827"/>
        <item x="760"/>
        <item x="4498"/>
        <item x="4130"/>
        <item x="3683"/>
        <item x="1147"/>
        <item x="1439"/>
        <item x="1445"/>
        <item x="657"/>
        <item x="1836"/>
        <item x="432"/>
        <item x="290"/>
        <item x="4499"/>
        <item x="1301"/>
        <item x="1296"/>
        <item x="406"/>
        <item x="3986"/>
        <item x="1535"/>
        <item x="3357"/>
        <item x="1969"/>
        <item x="2605"/>
        <item x="2230"/>
        <item x="2979"/>
        <item x="2637"/>
        <item x="4657"/>
        <item x="742"/>
        <item x="2231"/>
        <item x="1226"/>
        <item x="2563"/>
        <item x="2487"/>
        <item x="2428"/>
        <item x="3261"/>
        <item x="3549"/>
        <item x="2877"/>
        <item x="2631"/>
        <item x="2936"/>
        <item x="367"/>
        <item x="3117"/>
        <item x="1822"/>
        <item x="360"/>
        <item x="3136"/>
        <item x="560"/>
        <item x="3088"/>
        <item x="373"/>
        <item x="2429"/>
        <item x="1780"/>
        <item x="4207"/>
        <item x="3847"/>
        <item x="1805"/>
        <item x="3448"/>
        <item x="4764"/>
        <item x="3449"/>
        <item x="791"/>
        <item x="2364"/>
        <item x="3437"/>
        <item x="724"/>
        <item x="2614"/>
        <item x="2980"/>
        <item x="419"/>
        <item x="1932"/>
        <item x="3314"/>
        <item x="2502"/>
        <item x="3477"/>
        <item x="2674"/>
        <item x="1918"/>
        <item x="1412"/>
        <item x="3526"/>
        <item x="4295"/>
        <item x="2011"/>
        <item x="3163"/>
        <item x="4750"/>
        <item x="1261"/>
        <item x="3431"/>
        <item x="4982"/>
        <item x="1906"/>
        <item x="4376"/>
        <item x="4069"/>
        <item x="743"/>
        <item x="3332"/>
        <item x="4966"/>
        <item x="1302"/>
        <item x="583"/>
        <item x="4896"/>
        <item x="3964"/>
        <item x="1262"/>
        <item x="3466"/>
        <item x="4583"/>
        <item x="3220"/>
        <item x="1681"/>
        <item x="4482"/>
        <item x="2321"/>
        <item x="3004"/>
        <item x="465"/>
        <item x="3738"/>
        <item x="896"/>
        <item x="3996"/>
        <item x="2186"/>
        <item x="4507"/>
        <item x="1376"/>
        <item x="1947"/>
        <item x="2580"/>
        <item x="3196"/>
        <item x="4208"/>
        <item x="4139"/>
        <item x="4483"/>
        <item x="990"/>
        <item x="56"/>
        <item x="1274"/>
        <item x="4167"/>
        <item x="1377"/>
        <item x="2021"/>
        <item x="4382"/>
        <item x="236"/>
        <item x="3236"/>
        <item x="262"/>
        <item x="3527"/>
        <item x="3005"/>
        <item x="744"/>
        <item x="1006"/>
        <item x="3913"/>
        <item x="2315"/>
        <item x="3893"/>
        <item x="4569"/>
        <item x="3014"/>
        <item x="3015"/>
        <item x="1285"/>
        <item x="2462"/>
        <item x="2937"/>
        <item x="792"/>
        <item x="713"/>
        <item x="3819"/>
        <item x="4180"/>
        <item x="2810"/>
        <item x="4558"/>
        <item x="4709"/>
        <item x="4950"/>
        <item x="4082"/>
        <item x="2175"/>
        <item x="3423"/>
        <item x="786"/>
        <item x="1017"/>
        <item x="15"/>
        <item x="1227"/>
        <item x="273"/>
        <item x="4658"/>
        <item x="313"/>
        <item x="210"/>
        <item x="4629"/>
        <item x="2731"/>
        <item x="3478"/>
        <item x="3969"/>
        <item x="4064"/>
        <item x="340"/>
        <item x="3629"/>
        <item x="1423"/>
        <item x="2352"/>
        <item x="3700"/>
        <item x="576"/>
        <item x="3156"/>
        <item x="2878"/>
        <item x="3089"/>
        <item x="3533"/>
        <item x="3011"/>
        <item x="2247"/>
        <item x="1263"/>
        <item x="1120"/>
        <item x="1424"/>
        <item x="4756"/>
        <item x="1717"/>
        <item x="3262"/>
        <item x="4181"/>
        <item x="84"/>
        <item x="1757"/>
        <item x="3060"/>
        <item x="3889"/>
        <item x="2477"/>
        <item x="237"/>
        <item x="458"/>
        <item x="2836"/>
        <item x="2588"/>
        <item x="2112"/>
        <item x="731"/>
        <item x="263"/>
        <item x="3090"/>
        <item x="2732"/>
        <item x="374"/>
        <item x="3487"/>
        <item x="4630"/>
        <item x="1675"/>
        <item x="328"/>
        <item x="3929"/>
        <item x="2006"/>
        <item x="3920"/>
        <item x="1153"/>
        <item x="4570"/>
        <item x="2528"/>
        <item x="1919"/>
        <item x="1524"/>
        <item x="1600"/>
        <item x="3339"/>
        <item x="3273"/>
        <item x="4671"/>
        <item x="845"/>
        <item x="4254"/>
        <item x="599"/>
        <item x="2162"/>
        <item x="4718"/>
        <item x="1933"/>
        <item x="1065"/>
        <item x="3589"/>
        <item x="279"/>
        <item x="836"/>
        <item x="698"/>
        <item x="2909"/>
        <item x="6"/>
        <item x="4719"/>
        <item x="4800"/>
        <item x="2248"/>
        <item x="3416"/>
        <item x="1326"/>
        <item x="1323"/>
        <item x="1331"/>
        <item x="7"/>
        <item x="1758"/>
        <item x="1986"/>
        <item x="442"/>
        <item x="341"/>
        <item x="476"/>
        <item x="527"/>
        <item x="3029"/>
        <item x="802"/>
        <item x="3230"/>
        <item x="2445"/>
        <item x="714"/>
        <item x="1993"/>
        <item x="477"/>
        <item x="781"/>
        <item x="2365"/>
        <item x="3231"/>
        <item x="3515"/>
        <item x="2334"/>
        <item x="2180"/>
        <item x="4622"/>
        <item x="3755"/>
        <item x="1394"/>
        <item x="3456"/>
        <item x="793"/>
        <item x="2713"/>
        <item x="1837"/>
        <item x="4271"/>
        <item x="129"/>
        <item x="1525"/>
        <item x="4989"/>
        <item x="4457"/>
        <item x="2122"/>
        <item x="386"/>
        <item x="329"/>
        <item x="1220"/>
        <item x="184"/>
        <item x="16"/>
        <item x="4189"/>
        <item x="4686"/>
        <item x="4168"/>
        <item x="1583"/>
        <item x="1121"/>
        <item x="4731"/>
        <item x="4272"/>
        <item x="1351"/>
        <item x="3149"/>
        <item x="3739"/>
        <item x="3890"/>
        <item x="4195"/>
        <item x="2463"/>
        <item x="692"/>
        <item x="803"/>
        <item x="447"/>
        <item x="2469"/>
        <item x="3438"/>
        <item x="769"/>
        <item x="4041"/>
        <item x="4537"/>
        <item x="3621"/>
        <item x="1035"/>
        <item x="2724"/>
        <item x="1922"/>
        <item x="4640"/>
        <item x="2503"/>
        <item x="1576"/>
        <item x="3606"/>
        <item x="3636"/>
        <item x="2038"/>
        <item x="1099"/>
        <item x="1907"/>
        <item x="2767"/>
        <item x="2063"/>
        <item x="4169"/>
        <item x="3836"/>
        <item x="807"/>
        <item x="4002"/>
        <item x="349"/>
        <item x="3746"/>
        <item x="1819"/>
        <item x="191"/>
        <item x="2900"/>
        <item x="3395"/>
        <item x="600"/>
        <item x="1823"/>
        <item x="361"/>
        <item x="4386"/>
        <item x="3030"/>
        <item x="448"/>
        <item x="715"/>
        <item x="4468"/>
        <item x="3701"/>
        <item x="274"/>
        <item x="4100"/>
        <item x="3837"/>
        <item x="4876"/>
        <item x="1791"/>
        <item x="4296"/>
        <item x="1622"/>
        <item x="3044"/>
        <item x="2938"/>
        <item x="4591"/>
        <item x="1345"/>
        <item x="4923"/>
        <item x="517"/>
        <item x="2295"/>
        <item x="2073"/>
        <item x="3714"/>
        <item x="1676"/>
        <item x="2657"/>
        <item x="4757"/>
        <item x="4474"/>
        <item x="3164"/>
        <item x="4967"/>
        <item x="1235"/>
        <item x="4687"/>
        <item x="3780"/>
        <item x="2446"/>
        <item x="301"/>
        <item x="4631"/>
        <item x="3445"/>
        <item x="4738"/>
        <item x="3242"/>
        <item x="2092"/>
        <item x="3831"/>
        <item x="3948"/>
        <item x="1036"/>
        <item x="3091"/>
        <item x="912"/>
        <item x="2470"/>
        <item x="974"/>
        <item x="4083"/>
        <item x="2471"/>
        <item x="3406"/>
        <item x="3576"/>
        <item x="1352"/>
        <item x="3666"/>
        <item x="939"/>
        <item x="3137"/>
        <item x="1794"/>
        <item x="2163"/>
        <item x="660"/>
        <item x="2144"/>
        <item x="1665"/>
        <item x="2789"/>
        <item x="4823"/>
        <item x="650"/>
        <item x="4114"/>
        <item x="651"/>
        <item x="2212"/>
        <item x="3607"/>
        <item x="1508"/>
        <item x="1846"/>
        <item x="4190"/>
        <item x="4584"/>
        <item x="1477"/>
        <item x="4261"/>
        <item x="1413"/>
        <item x="3291"/>
        <item x="3432"/>
        <item x="3708"/>
        <item x="3667"/>
        <item x="1464"/>
        <item x="2962"/>
        <item x="227"/>
        <item x="1584"/>
        <item x="275"/>
        <item x="3118"/>
        <item x="3396"/>
        <item x="4344"/>
        <item x="1228"/>
        <item x="1031"/>
        <item x="961"/>
        <item x="4732"/>
        <item x="957"/>
        <item x="4367"/>
        <item x="4790"/>
        <item x="2083"/>
        <item x="1601"/>
        <item x="192"/>
        <item x="3528"/>
        <item x="2084"/>
        <item x="4886"/>
        <item x="280"/>
        <item x="88"/>
        <item x="2806"/>
        <item x="4849"/>
        <item x="3175"/>
        <item x="3811"/>
        <item x="1395"/>
        <item x="3601"/>
        <item x="2600"/>
        <item x="3569"/>
        <item x="1286"/>
        <item x="4688"/>
        <item x="3488"/>
        <item x="57"/>
        <item x="3612"/>
        <item x="2675"/>
        <item x="2915"/>
        <item x="2290"/>
        <item x="4605"/>
        <item x="4651"/>
        <item x="1828"/>
        <item x="1545"/>
        <item x="2696"/>
        <item x="3822"/>
        <item x="185"/>
        <item x="281"/>
        <item x="1430"/>
        <item x="3867"/>
        <item x="3237"/>
        <item x="4689"/>
        <item x="926"/>
        <item x="4672"/>
        <item x="2291"/>
        <item x="1994"/>
        <item x="3630"/>
        <item x="1046"/>
        <item x="4531"/>
        <item x="1970"/>
        <item x="2296"/>
        <item x="2676"/>
        <item x="2924"/>
        <item x="4915"/>
        <item x="2981"/>
        <item x="2863"/>
        <item x="4883"/>
        <item x="1948"/>
        <item x="4148"/>
        <item x="145"/>
        <item x="4465"/>
        <item x="255"/>
        <item x="1131"/>
        <item x="3150"/>
        <item x="813"/>
        <item x="4675"/>
        <item x="3631"/>
        <item x="1657"/>
        <item x="4215"/>
        <item x="1175"/>
        <item x="2963"/>
        <item x="3721"/>
        <item x="116"/>
        <item x="4544"/>
        <item x="2632"/>
        <item x="2638"/>
        <item x="4951"/>
        <item x="350"/>
        <item x="4209"/>
        <item x="4801"/>
        <item x="4345"/>
        <item x="4824"/>
        <item x="2275"/>
        <item x="2959"/>
        <item x="4733"/>
        <item x="2391"/>
        <item x="4739"/>
        <item x="994"/>
        <item x="761"/>
        <item x="548"/>
        <item x="3226"/>
        <item x="2758"/>
        <item x="407"/>
        <item x="2540"/>
        <item x="4377"/>
        <item x="2221"/>
        <item x="3097"/>
        <item x="1356"/>
        <item x="4191"/>
        <item x="2373"/>
        <item x="4811"/>
        <item x="2759"/>
        <item x="2821"/>
        <item x="2491"/>
        <item x="1338"/>
        <item x="2504"/>
        <item x="3303"/>
        <item x="3249"/>
        <item x="2170"/>
        <item x="228"/>
        <item x="3997"/>
        <item x="2064"/>
        <item x="4825"/>
        <item x="3279"/>
        <item x="1923"/>
        <item x="3602"/>
        <item x="702"/>
        <item x="3684"/>
        <item x="1478"/>
        <item x="745"/>
        <item x="3304"/>
        <item x="4924"/>
        <item x="1414"/>
        <item x="4131"/>
        <item x="2085"/>
        <item x="2639"/>
        <item x="4003"/>
        <item x="762"/>
        <item x="3516"/>
        <item x="2952"/>
        <item x="4058"/>
        <item x="58"/>
        <item x="1959"/>
        <item x="1514"/>
        <item x="2107"/>
        <item x="2811"/>
        <item x="3157"/>
        <item x="1073"/>
        <item x="368"/>
        <item x="3204"/>
        <item x="130"/>
        <item x="1171"/>
        <item x="3176"/>
        <item x="3112"/>
        <item x="2374"/>
        <item x="725"/>
        <item x="3319"/>
        <item x="4818"/>
        <item x="3977"/>
        <item x="1755"/>
        <item x="3084"/>
        <item x="4840"/>
        <item x="4744"/>
        <item x="139"/>
        <item x="1792"/>
        <item x="4273"/>
        <item x="902"/>
        <item x="1100"/>
        <item x="3358"/>
        <item x="3280"/>
        <item x="2633"/>
        <item x="1465"/>
        <item x="1651"/>
        <item x="1585"/>
        <item x="4592"/>
        <item x="3446"/>
        <item x="881"/>
        <item x="3119"/>
        <item x="3534"/>
        <item x="1602"/>
        <item x="689"/>
        <item x="1536"/>
        <item x="1161"/>
        <item x="3397"/>
        <item x="716"/>
        <item x="2198"/>
        <item x="3838"/>
        <item x="1032"/>
        <item x="4429"/>
        <item x="1357"/>
        <item x="2851"/>
        <item x="2743"/>
        <item x="4245"/>
        <item x="4042"/>
        <item x="4052"/>
        <item x="2677"/>
        <item x="2472"/>
        <item x="2829"/>
        <item x="4014"/>
        <item x="2687"/>
        <item x="4140"/>
        <item x="4403"/>
        <item x="3715"/>
        <item x="4676"/>
        <item x="2964"/>
        <item x="3775"/>
        <item x="3613"/>
        <item x="1191"/>
        <item x="38"/>
        <item x="3165"/>
        <item x="1003"/>
        <item x="3685"/>
        <item x="826"/>
        <item x="983"/>
        <item x="3450"/>
        <item x="2145"/>
        <item x="635"/>
        <item x="4316"/>
        <item x="2864"/>
        <item x="1670"/>
        <item x="4909"/>
        <item x="4458"/>
        <item x="2074"/>
        <item x="770"/>
        <item x="4863"/>
        <item x="76"/>
        <item x="2340"/>
        <item x="2335"/>
        <item x="4279"/>
        <item x="1390"/>
        <item x="1628"/>
        <item x="4216"/>
        <item x="3166"/>
        <item x="1154"/>
        <item x="2615"/>
        <item x="1201"/>
        <item x="4868"/>
        <item x="2113"/>
        <item x="1824"/>
        <item x="3489"/>
        <item x="4439"/>
        <item x="2652"/>
        <item x="1446"/>
        <item x="1838"/>
        <item x="2596"/>
        <item x="4383"/>
        <item x="1860"/>
        <item x="2292"/>
        <item x="2505"/>
        <item x="4869"/>
        <item x="2086"/>
        <item x="3424"/>
        <item x="2366"/>
        <item x="3747"/>
        <item x="1469"/>
        <item x="601"/>
        <item x="4905"/>
        <item x="3965"/>
        <item x="2965"/>
        <item x="4887"/>
        <item x="661"/>
        <item x="4598"/>
        <item x="3692"/>
        <item x="1358"/>
        <item x="3882"/>
        <item x="3197"/>
        <item x="375"/>
        <item x="3812"/>
        <item x="1018"/>
        <item x="2478"/>
        <item x="2565"/>
        <item x="298"/>
        <item x="3461"/>
        <item x="1800"/>
        <item x="2994"/>
        <item x="794"/>
        <item x="3158"/>
        <item x="2187"/>
        <item x="945"/>
        <item x="4255"/>
        <item x="3167"/>
        <item x="1104"/>
        <item x="2658"/>
        <item x="882"/>
        <item x="4998"/>
        <item x="4026"/>
        <item x="3168"/>
        <item x="2777"/>
        <item x="699"/>
        <item x="1593"/>
        <item x="3748"/>
        <item x="2447"/>
        <item x="211"/>
        <item x="4036"/>
        <item x="4959"/>
        <item x="1586"/>
        <item x="3243"/>
        <item x="4043"/>
        <item x="3221"/>
        <item x="4791"/>
        <item x="3686"/>
        <item x="3668"/>
        <item x="4933"/>
        <item x="610"/>
        <item x="4226"/>
        <item x="4641"/>
        <item x="1192"/>
        <item x="173"/>
        <item x="3756"/>
        <item x="3407"/>
        <item x="3462"/>
        <item x="3543"/>
        <item x="3479"/>
        <item x="4415"/>
        <item x="4623"/>
        <item x="4725"/>
        <item x="1515"/>
        <item x="3467"/>
        <item x="4101"/>
        <item x="459"/>
        <item x="39"/>
        <item x="614"/>
        <item x="995"/>
        <item x="4642"/>
        <item x="1718"/>
        <item x="1365"/>
        <item x="1553"/>
        <item x="1275"/>
        <item x="246"/>
        <item x="387"/>
        <item x="1884"/>
        <item x="2953"/>
        <item x="4246"/>
        <item x="264"/>
        <item x="4387"/>
        <item x="4740"/>
        <item x="3949"/>
        <item x="1155"/>
        <item x="1095"/>
        <item x="4916"/>
        <item x="2237"/>
        <item x="2454"/>
        <item x="864"/>
        <item x="2547"/>
        <item x="4346"/>
        <item x="3776"/>
        <item x="3749"/>
        <item x="131"/>
        <item x="3687"/>
        <item x="3038"/>
        <item x="40"/>
        <item x="1193"/>
        <item x="3068"/>
        <item x="2666"/>
        <item x="376"/>
        <item x="2573"/>
        <item x="4004"/>
        <item x="3433"/>
        <item x="2413"/>
        <item x="4037"/>
        <item x="3222"/>
        <item x="4393"/>
        <item x="4247"/>
        <item x="4514"/>
        <item x="433"/>
        <item x="1759"/>
        <item x="212"/>
        <item x="2407"/>
        <item x="4182"/>
        <item x="1562"/>
        <item x="2541"/>
        <item x="3580"/>
        <item x="3382"/>
        <item x="351"/>
        <item x="4322"/>
        <item x="3957"/>
        <item x="677"/>
        <item x="2222"/>
        <item x="4796"/>
        <item x="564"/>
        <item x="4710"/>
        <item x="2100"/>
        <item x="89"/>
        <item x="1554"/>
        <item x="3363"/>
        <item x="1126"/>
        <item x="466"/>
        <item x="4571"/>
        <item x="771"/>
        <item x="4826"/>
        <item x="528"/>
        <item x="652"/>
        <item x="291"/>
        <item x="1047"/>
        <item x="2733"/>
        <item x="2790"/>
        <item x="643"/>
        <item x="3315"/>
        <item x="4700"/>
        <item x="217"/>
        <item x="4711"/>
        <item x="958"/>
        <item x="3905"/>
        <item x="2555"/>
        <item x="4833"/>
        <item x="2837"/>
        <item x="4484"/>
        <item x="1682"/>
        <item x="2464"/>
        <item x="4394"/>
        <item x="2768"/>
        <item x="2336"/>
        <item x="2014"/>
        <item x="3198"/>
        <item x="3320"/>
        <item x="1066"/>
        <item x="3333"/>
        <item x="772"/>
        <item x="3740"/>
        <item x="2688"/>
        <item x="746"/>
        <item x="1971"/>
        <item x="4720"/>
        <item x="669"/>
        <item x="2601"/>
        <item x="2138"/>
        <item x="2822"/>
        <item x="2769"/>
        <item x="2281"/>
        <item x="1140"/>
        <item x="700"/>
        <item x="2645"/>
        <item x="103"/>
        <item x="2525"/>
        <item x="302"/>
        <item x="4681"/>
        <item x="3305"/>
        <item x="2282"/>
        <item x="3364"/>
        <item x="747"/>
        <item x="2774"/>
        <item x="602"/>
        <item x="1303"/>
        <item x="703"/>
        <item x="1603"/>
        <item x="3906"/>
        <item x="2381"/>
        <item x="4888"/>
        <item x="4284"/>
        <item x="2283"/>
        <item x="3351"/>
        <item x="3659"/>
        <item x="1801"/>
        <item x="1194"/>
        <item x="2408"/>
        <item x="3031"/>
        <item x="870"/>
        <item x="4005"/>
        <item x="4606"/>
        <item x="1710"/>
        <item x="1055"/>
        <item x="2430"/>
        <item x="449"/>
        <item x="3732"/>
        <item x="2678"/>
        <item x="3930"/>
        <item x="565"/>
        <item x="3617"/>
        <item x="529"/>
        <item x="1479"/>
        <item x="4792"/>
        <item x="913"/>
        <item x="4973"/>
        <item x="1391"/>
        <item x="2097"/>
        <item x="3848"/>
        <item x="690"/>
        <item x="3726"/>
        <item x="3281"/>
        <item x="3757"/>
        <item x="678"/>
        <item x="1802"/>
        <item x="3480"/>
        <item x="303"/>
        <item x="3914"/>
        <item x="1172"/>
        <item x="3045"/>
        <item x="265"/>
        <item x="4384"/>
        <item x="1141"/>
        <item x="1623"/>
        <item x="890"/>
        <item x="2513"/>
        <item x="420"/>
        <item x="319"/>
        <item x="2345"/>
        <item x="822"/>
        <item x="4475"/>
        <item x="1022"/>
        <item x="2238"/>
        <item x="814"/>
        <item x="3151"/>
        <item x="1206"/>
        <item x="2414"/>
        <item x="846"/>
        <item x="927"/>
        <item x="1499"/>
        <item x="1048"/>
        <item x="1004"/>
        <item x="1795"/>
        <item x="1007"/>
        <item x="1949"/>
        <item x="2500"/>
        <item x="3274"/>
        <item x="530"/>
        <item x="1327"/>
        <item x="1315"/>
        <item x="3777"/>
        <item x="4572"/>
        <item x="1864"/>
        <item x="132"/>
        <item x="3741"/>
        <item x="2506"/>
        <item x="193"/>
        <item x="4308"/>
        <item x="891"/>
        <item x="3205"/>
        <item x="4659"/>
        <item x="3490"/>
        <item x="408"/>
        <item x="2101"/>
        <item x="1604"/>
        <item x="815"/>
        <item x="3981"/>
        <item x="2830"/>
        <item x="3608"/>
        <item x="2171"/>
        <item x="991"/>
        <item x="4690"/>
        <item x="2392"/>
        <item x="4607"/>
        <item x="4521"/>
        <item x="2254"/>
        <item x="3306"/>
        <item x="443"/>
        <item x="4070"/>
        <item x="3921"/>
        <item x="282"/>
        <item x="2659"/>
        <item x="2223"/>
        <item x="914"/>
        <item x="2422"/>
        <item x="29"/>
        <item x="2791"/>
        <item x="4917"/>
        <item x="1082"/>
        <item x="1781"/>
        <item x="1699"/>
        <item x="2852"/>
        <item x="1610"/>
        <item x="3669"/>
        <item x="4335"/>
        <item x="1458"/>
        <item x="1105"/>
        <item x="3813"/>
        <item x="2879"/>
        <item x="2831"/>
        <item x="3046"/>
        <item x="4202"/>
        <item x="2375"/>
        <item x="638"/>
        <item x="1440"/>
        <item x="1083"/>
        <item x="3104"/>
        <item x="1693"/>
        <item x="1671"/>
        <item x="2199"/>
        <item x="4236"/>
        <item x="1829"/>
        <item x="1594"/>
        <item x="4192"/>
        <item x="3978"/>
        <item x="4237"/>
        <item x="4944"/>
        <item x="388"/>
        <item x="2640"/>
        <item x="4274"/>
        <item x="2087"/>
        <item x="120"/>
        <item x="4447"/>
        <item x="1074"/>
        <item x="3232"/>
        <item x="1207"/>
        <item x="1033"/>
        <item x="3050"/>
        <item x="3071"/>
        <item x="2346"/>
        <item x="4721"/>
        <item x="1431"/>
        <item x="4751"/>
        <item x="4538"/>
        <item x="2556"/>
        <item x="3227"/>
        <item x="2088"/>
        <item x="4508"/>
        <item x="2949"/>
        <item x="3577"/>
        <item x="1384"/>
        <item x="3495"/>
        <item x="1489"/>
        <item x="77"/>
        <item x="4248"/>
        <item x="1537"/>
        <item x="1466"/>
        <item x="3758"/>
        <item x="4162"/>
        <item x="3950"/>
        <item x="2224"/>
        <item x="1785"/>
        <item x="847"/>
        <item x="330"/>
        <item x="4227"/>
        <item x="2566"/>
        <item x="3653"/>
        <item x="1287"/>
        <item x="2689"/>
        <item x="4120"/>
        <item x="1854"/>
        <item x="1814"/>
        <item x="2901"/>
        <item x="1806"/>
        <item x="1490"/>
        <item x="4323"/>
        <item x="2284"/>
        <item x="4768"/>
        <item x="2123"/>
        <item x="2853"/>
        <item x="1711"/>
        <item x="4408"/>
        <item x="4812"/>
        <item x="3900"/>
        <item x="4430"/>
        <item x="194"/>
        <item x="1452"/>
        <item x="2015"/>
        <item x="2322"/>
        <item x="903"/>
        <item x="3425"/>
        <item x="4850"/>
        <item x="3901"/>
        <item x="2324"/>
        <item x="4015"/>
        <item x="1950"/>
        <item x="2902"/>
        <item x="2725"/>
        <item x="644"/>
        <item x="2114"/>
        <item x="3797"/>
        <item x="540"/>
        <item x="147"/>
        <item x="4196"/>
        <item x="3859"/>
        <item x="3922"/>
        <item x="1847"/>
        <item x="2760"/>
        <item x="256"/>
        <item x="1122"/>
        <item x="2139"/>
        <item x="2448"/>
        <item x="3063"/>
        <item x="1865"/>
        <item x="1470"/>
        <item x="3765"/>
        <item x="1096"/>
        <item x="4983"/>
        <item x="164"/>
        <item x="4065"/>
        <item x="1373"/>
        <item x="125"/>
        <item x="90"/>
        <item x="915"/>
        <item x="4779"/>
        <item x="4440"/>
        <item x="1782"/>
        <item x="1075"/>
        <item x="1132"/>
        <item x="1114"/>
        <item x="2039"/>
        <item x="2804"/>
        <item x="3709"/>
        <item x="444"/>
        <item x="4906"/>
        <item x="2624"/>
        <item x="4448"/>
        <item x="4580"/>
        <item x="3883"/>
        <item x="1502"/>
        <item x="1796"/>
        <item x="4061"/>
        <item x="3939"/>
        <item x="662"/>
        <item x="1503"/>
        <item x="1866"/>
        <item x="4027"/>
        <item x="1605"/>
        <item x="2069"/>
        <item x="2726"/>
        <item x="1570"/>
        <item x="3092"/>
        <item x="3842"/>
        <item x="3282"/>
        <item x="3053"/>
        <item x="1208"/>
        <item x="1142"/>
        <item x="3294"/>
        <item x="4431"/>
        <item x="2823"/>
        <item x="4262"/>
        <item x="218"/>
        <item x="4388"/>
        <item x="2431"/>
        <item x="369"/>
        <item x="2807"/>
        <item x="2714"/>
        <item x="121"/>
        <item x="2155"/>
        <item x="1471"/>
        <item x="409"/>
        <item x="4028"/>
        <item x="2249"/>
        <item x="1304"/>
        <item x="4691"/>
        <item x="4170"/>
        <item x="3105"/>
        <item x="1385"/>
        <item x="3496"/>
        <item x="2925"/>
        <item x="187"/>
        <item x="975"/>
        <item x="3987"/>
        <item x="2679"/>
        <item x="4769"/>
        <item x="3868"/>
        <item x="3463"/>
        <item x="2697"/>
        <item x="2181"/>
        <item x="3805"/>
        <item x="3843"/>
        <item x="4171"/>
        <item x="4608"/>
        <item x="816"/>
        <item x="837"/>
        <item x="2734"/>
        <item x="4485"/>
        <item x="4925"/>
        <item x="1595"/>
        <item x="266"/>
        <item x="1700"/>
        <item x="4193"/>
        <item x="201"/>
        <item x="3798"/>
        <item x="1677"/>
        <item x="3497"/>
        <item x="4347"/>
        <item x="3283"/>
        <item x="622"/>
        <item x="4163"/>
        <item x="787"/>
        <item x="1891"/>
        <item x="623"/>
        <item x="4941"/>
        <item x="4722"/>
        <item x="4827"/>
        <item x="46"/>
        <item x="1162"/>
        <item x="91"/>
        <item x="2225"/>
        <item x="639"/>
        <item x="4813"/>
        <item x="3263"/>
        <item x="377"/>
        <item x="1106"/>
        <item x="1059"/>
        <item x="518"/>
        <item x="2987"/>
        <item x="3943"/>
        <item x="3387"/>
        <item x="3250"/>
        <item x="2782"/>
        <item x="1288"/>
        <item x="2052"/>
        <item x="4960"/>
        <item x="4071"/>
        <item x="3581"/>
        <item x="976"/>
        <item x="4851"/>
        <item x="320"/>
        <item x="1264"/>
        <item x="897"/>
        <item x="4297"/>
        <item x="3556"/>
        <item x="2838"/>
        <item x="1019"/>
        <item x="2030"/>
        <item x="3159"/>
        <item x="1415"/>
        <item x="748"/>
        <item x="4441"/>
        <item x="3820"/>
        <item x="478"/>
        <item x="3264"/>
        <item x="2602"/>
        <item x="3609"/>
        <item x="1163"/>
        <item x="1305"/>
        <item x="2589"/>
        <item x="424"/>
        <item x="1267"/>
        <item x="389"/>
        <item x="4532"/>
        <item x="858"/>
        <item x="3970"/>
        <item x="1241"/>
        <item x="1666"/>
        <item x="3451"/>
        <item x="3054"/>
        <item x="1060"/>
        <item x="4324"/>
        <item x="4368"/>
        <item x="1049"/>
        <item x="561"/>
        <item x="740"/>
        <item x="304"/>
        <item x="2815"/>
        <item x="3891"/>
        <item x="2839"/>
        <item x="2031"/>
        <item x="66"/>
        <item x="4187"/>
        <item x="133"/>
        <item x="3474"/>
        <item x="3258"/>
        <item x="1725"/>
        <item x="506"/>
        <item x="4029"/>
        <item x="4797"/>
        <item x="1509"/>
        <item x="2130"/>
        <item x="1733"/>
        <item x="146"/>
        <item x="4853"/>
        <item x="4290"/>
        <item x="1516"/>
        <item x="4593"/>
        <item x="148"/>
        <item x="1571"/>
        <item x="3693"/>
        <item x="3544"/>
        <item x="1652"/>
        <item x="2337"/>
        <item x="1378"/>
        <item x="1168"/>
        <item x="2783"/>
        <item x="4172"/>
        <item x="3383"/>
        <item x="2079"/>
        <item x="3384"/>
        <item x="4999"/>
        <item x="3340"/>
        <item x="1306"/>
        <item x="486"/>
        <item x="3545"/>
        <item x="174"/>
        <item x="2213"/>
        <item x="752"/>
        <item x="2590"/>
        <item x="17"/>
        <item x="653"/>
        <item x="1726"/>
        <item x="717"/>
        <item x="4599"/>
        <item x="3688"/>
        <item x="788"/>
        <item x="3251"/>
        <item x="3869"/>
        <item x="4107"/>
        <item x="2567"/>
        <item x="3177"/>
        <item x="1892"/>
        <item x="4210"/>
        <item x="149"/>
        <item x="4164"/>
        <item x="2542"/>
        <item x="3674"/>
        <item x="2479"/>
        <item x="3006"/>
        <item x="1076"/>
        <item x="2707"/>
        <item x="1924"/>
        <item x="4369"/>
        <item x="4934"/>
        <item x="4780"/>
        <item x="1686"/>
        <item x="2182"/>
        <item x="3603"/>
        <item x="2262"/>
        <item x="4619"/>
        <item x="4038"/>
        <item x="3689"/>
        <item x="1164"/>
        <item x="2606"/>
        <item x="1807"/>
        <item x="436"/>
        <item x="4291"/>
        <item x="1084"/>
        <item x="2526"/>
        <item x="908"/>
        <item x="140"/>
        <item x="3312"/>
        <item x="4490"/>
        <item x="2306"/>
        <item x="92"/>
        <item x="1432"/>
        <item x="2792"/>
        <item x="4961"/>
        <item x="2356"/>
        <item x="342"/>
        <item x="4609"/>
        <item x="3902"/>
        <item x="4573"/>
        <item x="41"/>
        <item x="2080"/>
        <item x="4432"/>
        <item x="3637"/>
        <item x="4677"/>
        <item x="2653"/>
        <item x="2455"/>
        <item x="4678"/>
        <item x="615"/>
        <item x="2367"/>
        <item x="3468"/>
        <item x="4108"/>
        <item x="4330"/>
        <item x="584"/>
        <item x="4449"/>
        <item x="3408"/>
        <item x="3915"/>
        <item x="1472"/>
        <item x="628"/>
        <item x="3055"/>
        <item x="1307"/>
        <item x="3670"/>
        <item x="3016"/>
        <item x="4990"/>
        <item x="238"/>
        <item x="2634"/>
        <item x="2585"/>
        <item x="2690"/>
        <item x="4173"/>
        <item x="1830"/>
        <item x="3988"/>
        <item x="2297"/>
        <item x="848"/>
        <item x="827"/>
        <item x="1061"/>
        <item x="2164"/>
        <item x="1008"/>
        <item x="4539"/>
        <item x="1447"/>
        <item x="3966"/>
        <item x="3346"/>
        <item x="2778"/>
        <item x="2382"/>
        <item x="3786"/>
        <item x="219"/>
        <item x="1510"/>
        <item x="213"/>
        <item x="1165"/>
        <item x="1701"/>
        <item x="117"/>
        <item x="4522"/>
        <item x="1416"/>
        <item x="4174"/>
        <item x="670"/>
        <item x="25"/>
        <item x="4802"/>
        <item x="1839"/>
        <item x="4249"/>
        <item x="2735"/>
        <item x="2646"/>
        <item x="1999"/>
        <item x="2625"/>
        <item x="726"/>
        <item x="1289"/>
        <item x="4044"/>
        <item x="1127"/>
        <item x="2449"/>
        <item x="1653"/>
        <item x="352"/>
        <item x="3023"/>
        <item x="257"/>
        <item x="2520"/>
        <item x="1765"/>
        <item x="4673"/>
        <item x="1276"/>
        <item x="1734"/>
        <item x="1195"/>
        <item x="3265"/>
        <item x="2423"/>
        <item x="4974"/>
        <item x="1867"/>
        <item x="1517"/>
        <item x="946"/>
        <item x="4121"/>
        <item x="2140"/>
        <item x="4752"/>
        <item x="1546"/>
        <item x="2200"/>
        <item x="3426"/>
        <item x="1182"/>
        <item x="2232"/>
        <item x="1359"/>
        <item x="3766"/>
        <item x="4072"/>
        <item x="2415"/>
        <item x="3781"/>
        <item x="996"/>
        <item x="977"/>
        <item x="2529"/>
        <item x="2376"/>
        <item x="531"/>
        <item x="1459"/>
        <item x="4309"/>
        <item x="1987"/>
        <item x="3469"/>
        <item x="3145"/>
        <item x="3799"/>
        <item x="2214"/>
        <item x="2492"/>
        <item x="4841"/>
        <item x="4814"/>
        <item x="4500"/>
        <item x="2950"/>
        <item x="1107"/>
        <item x="3716"/>
        <item x="782"/>
        <item x="2939"/>
        <item x="2255"/>
        <item x="2146"/>
        <item x="3876"/>
        <item x="4132"/>
        <item x="2070"/>
        <item x="3638"/>
        <item x="1925"/>
        <item x="3409"/>
        <item x="3376"/>
        <item x="3894"/>
        <item x="1183"/>
        <item x="2940"/>
        <item x="773"/>
        <item x="3439"/>
        <item x="3787"/>
        <item x="1448"/>
        <item x="663"/>
        <item x="336"/>
        <item x="4336"/>
        <item x="3642"/>
        <item x="3129"/>
        <item x="766"/>
        <item x="3694"/>
        <item x="3126"/>
        <item x="4610"/>
        <item x="3903"/>
        <item x="150"/>
        <item x="3199"/>
        <item x="4466"/>
        <item x="591"/>
        <item x="3341"/>
        <item x="479"/>
        <item x="3275"/>
        <item x="3238"/>
        <item x="2744"/>
        <item x="4310"/>
        <item x="410"/>
        <item x="4692"/>
        <item x="1229"/>
        <item x="305"/>
        <item x="2040"/>
        <item x="2416"/>
        <item x="437"/>
        <item x="2799"/>
        <item x="566"/>
        <item x="1480"/>
        <item x="4559"/>
        <item x="4348"/>
        <item x="3284"/>
        <item x="2075"/>
        <item x="3017"/>
        <item x="175"/>
        <item x="2239"/>
        <item x="3359"/>
        <item x="681"/>
        <item x="1143"/>
        <item x="1108"/>
        <item x="4991"/>
        <item x="2368"/>
        <item x="3535"/>
        <item x="390"/>
        <item x="343"/>
        <item x="4533"/>
        <item x="4300"/>
        <item x="774"/>
        <item x="3570"/>
        <item x="4877"/>
        <item x="1786"/>
        <item x="3266"/>
        <item x="849"/>
        <item x="1360"/>
        <item x="1332"/>
        <item x="2357"/>
        <item x="1404"/>
        <item x="4337"/>
        <item x="1417"/>
        <item x="104"/>
        <item x="3470"/>
        <item x="1467"/>
        <item x="1563"/>
        <item x="1808"/>
        <item x="2347"/>
        <item x="1405"/>
        <item x="3909"/>
        <item x="1760"/>
        <item x="3660"/>
        <item x="1951"/>
        <item x="4250"/>
        <item x="4183"/>
        <item x="411"/>
        <item x="507"/>
        <item x="3007"/>
        <item x="2727"/>
        <item x="519"/>
        <item x="3352"/>
        <item x="4355"/>
        <item x="1118"/>
        <item x="4256"/>
        <item x="1441"/>
        <item x="4918"/>
        <item x="645"/>
        <item x="4635"/>
        <item x="4693"/>
        <item x="4151"/>
        <item x="2854"/>
        <item x="2597"/>
        <item x="3690"/>
        <item x="3106"/>
        <item x="4030"/>
        <item x="3093"/>
        <item x="4723"/>
        <item x="968"/>
        <item x="2022"/>
        <item x="2341"/>
        <item x="4152"/>
        <item x="2995"/>
        <item x="1831"/>
        <item x="4409"/>
        <item x="585"/>
        <item x="520"/>
        <item x="4469"/>
        <item x="1133"/>
        <item x="2736"/>
        <item x="2737"/>
        <item x="3239"/>
        <item x="1667"/>
        <item x="2298"/>
        <item x="3189"/>
        <item x="460"/>
        <item x="4643"/>
        <item x="3923"/>
        <item x="165"/>
        <item x="1952"/>
        <item x="1934"/>
        <item x="3806"/>
        <item x="59"/>
        <item x="461"/>
        <item x="3675"/>
        <item x="629"/>
        <item x="2483"/>
        <item x="4053"/>
        <item x="4515"/>
        <item x="928"/>
        <item x="3750"/>
        <item x="887"/>
        <item x="3807"/>
        <item x="4726"/>
        <item x="3440"/>
        <item x="4984"/>
        <item x="1727"/>
        <item x="3710"/>
        <item x="2521"/>
        <item x="1756"/>
        <item x="4611"/>
        <item x="4682"/>
        <item x="3989"/>
        <item x="1396"/>
        <item x="671"/>
        <item x="1988"/>
        <item x="2409"/>
        <item x="3722"/>
        <item x="3536"/>
        <item x="1176"/>
        <item x="1868"/>
        <item x="859"/>
        <item x="2383"/>
        <item x="3259"/>
        <item x="4585"/>
        <item x="4102"/>
        <item x="3778"/>
        <item x="2226"/>
        <item x="1184"/>
        <item x="4263"/>
        <item x="3321"/>
        <item x="2761"/>
        <item x="4701"/>
        <item x="1453"/>
        <item x="487"/>
        <item x="3377"/>
        <item x="4864"/>
        <item x="616"/>
        <item x="1009"/>
        <item x="4020"/>
        <item x="4992"/>
        <item x="151"/>
        <item x="18"/>
        <item x="693"/>
        <item x="2616"/>
        <item x="947"/>
        <item x="1215"/>
        <item x="4424"/>
        <item x="541"/>
        <item x="3884"/>
        <item x="3742"/>
        <item x="202"/>
        <item x="909"/>
        <item x="4228"/>
        <item x="362"/>
        <item x="4834"/>
        <item x="3517"/>
        <item x="1995"/>
        <item x="2842"/>
        <item x="704"/>
        <item x="3388"/>
        <item x="1366"/>
        <item x="4600"/>
        <item x="1797"/>
        <item x="2871"/>
        <item x="3671"/>
        <item x="1702"/>
        <item x="4586"/>
        <item x="1926"/>
        <item x="1249"/>
        <item x="186"/>
        <item x="549"/>
        <item x="1173"/>
        <item x="4349"/>
        <item x="3064"/>
        <item x="2192"/>
        <item x="4770"/>
        <item x="344"/>
        <item x="2903"/>
        <item x="1346"/>
        <item x="1347"/>
        <item x="4523"/>
        <item x="1606"/>
        <item x="2543"/>
        <item x="4416"/>
        <item x="2276"/>
        <item x="3877"/>
        <item x="1703"/>
        <item x="2131"/>
        <item x="283"/>
        <item x="819"/>
        <item x="2660"/>
        <item x="3571"/>
        <item x="2988"/>
        <item x="2793"/>
        <item x="1174"/>
        <item x="438"/>
        <item x="3079"/>
        <item x="3931"/>
        <item x="1511"/>
        <item x="1875"/>
        <item x="1333"/>
        <item x="2966"/>
        <item x="3958"/>
        <item x="47"/>
        <item x="1209"/>
        <item x="2115"/>
        <item x="111"/>
        <item x="1037"/>
        <item x="3502"/>
        <item x="1911"/>
        <item x="3872"/>
        <item x="2626"/>
        <item x="1250"/>
        <item x="2147"/>
        <item x="1743"/>
        <item x="1210"/>
        <item x="2263"/>
        <item t="default"/>
      </items>
    </pivotField>
    <pivotField numFmtId="168" showAll="0"/>
    <pivotField showAll="0"/>
    <pivotField showAll="0"/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</pivotFields>
  <rowFields count="1">
    <field x="19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3" baseField="0" baseItem="0" numFmtId="169"/>
    <dataField name="Count of Order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308AE-A842-4E15-BF34-D726BD8587B8}" name="PivotTable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6">
    <pivotField showAll="0"/>
    <pivotField numFmtId="168" showAll="0"/>
    <pivotField axis="axisRow" showAll="0" measureFilter="1" sortType="descending">
      <items count="798">
        <item x="789"/>
        <item x="269"/>
        <item x="336"/>
        <item x="279"/>
        <item x="471"/>
        <item x="550"/>
        <item x="71"/>
        <item x="122"/>
        <item x="686"/>
        <item x="407"/>
        <item x="250"/>
        <item x="91"/>
        <item x="583"/>
        <item x="682"/>
        <item x="115"/>
        <item x="291"/>
        <item x="662"/>
        <item x="633"/>
        <item x="399"/>
        <item x="479"/>
        <item x="21"/>
        <item x="419"/>
        <item x="452"/>
        <item x="173"/>
        <item x="353"/>
        <item x="510"/>
        <item x="533"/>
        <item x="45"/>
        <item x="756"/>
        <item x="125"/>
        <item x="311"/>
        <item x="334"/>
        <item x="299"/>
        <item x="375"/>
        <item x="86"/>
        <item x="61"/>
        <item x="287"/>
        <item x="775"/>
        <item x="545"/>
        <item x="283"/>
        <item x="561"/>
        <item x="532"/>
        <item x="245"/>
        <item x="69"/>
        <item x="444"/>
        <item x="445"/>
        <item x="81"/>
        <item x="425"/>
        <item x="498"/>
        <item x="788"/>
        <item x="410"/>
        <item x="130"/>
        <item x="38"/>
        <item x="308"/>
        <item x="10"/>
        <item x="380"/>
        <item x="34"/>
        <item x="370"/>
        <item x="208"/>
        <item x="736"/>
        <item x="217"/>
        <item x="459"/>
        <item x="770"/>
        <item x="15"/>
        <item x="60"/>
        <item x="559"/>
        <item x="155"/>
        <item x="663"/>
        <item x="391"/>
        <item x="232"/>
        <item x="8"/>
        <item x="604"/>
        <item x="636"/>
        <item x="56"/>
        <item x="77"/>
        <item x="611"/>
        <item x="406"/>
        <item x="487"/>
        <item x="694"/>
        <item x="644"/>
        <item x="342"/>
        <item x="80"/>
        <item x="570"/>
        <item x="53"/>
        <item x="9"/>
        <item x="118"/>
        <item x="258"/>
        <item x="150"/>
        <item x="101"/>
        <item x="485"/>
        <item x="66"/>
        <item x="142"/>
        <item x="31"/>
        <item x="414"/>
        <item x="292"/>
        <item x="230"/>
        <item x="778"/>
        <item x="578"/>
        <item x="482"/>
        <item x="135"/>
        <item x="612"/>
        <item x="720"/>
        <item x="707"/>
        <item x="25"/>
        <item x="314"/>
        <item x="490"/>
        <item x="33"/>
        <item x="619"/>
        <item x="304"/>
        <item x="402"/>
        <item x="225"/>
        <item x="117"/>
        <item x="543"/>
        <item x="75"/>
        <item x="440"/>
        <item x="687"/>
        <item x="676"/>
        <item x="123"/>
        <item x="26"/>
        <item x="65"/>
        <item x="483"/>
        <item x="395"/>
        <item x="252"/>
        <item x="194"/>
        <item x="362"/>
        <item x="738"/>
        <item x="506"/>
        <item x="758"/>
        <item x="214"/>
        <item x="148"/>
        <item x="763"/>
        <item x="696"/>
        <item x="79"/>
        <item x="566"/>
        <item x="242"/>
        <item x="177"/>
        <item x="49"/>
        <item x="514"/>
        <item x="572"/>
        <item x="143"/>
        <item x="377"/>
        <item x="755"/>
        <item x="699"/>
        <item x="449"/>
        <item x="379"/>
        <item x="180"/>
        <item x="164"/>
        <item x="221"/>
        <item x="537"/>
        <item x="264"/>
        <item x="22"/>
        <item x="731"/>
        <item x="400"/>
        <item x="107"/>
        <item x="473"/>
        <item x="17"/>
        <item x="393"/>
        <item x="116"/>
        <item x="378"/>
        <item x="357"/>
        <item x="599"/>
        <item x="679"/>
        <item x="429"/>
        <item x="458"/>
        <item x="742"/>
        <item x="261"/>
        <item x="732"/>
        <item x="256"/>
        <item x="100"/>
        <item x="195"/>
        <item x="672"/>
        <item x="626"/>
        <item x="502"/>
        <item x="542"/>
        <item x="6"/>
        <item x="607"/>
        <item x="678"/>
        <item x="169"/>
        <item x="609"/>
        <item x="294"/>
        <item x="728"/>
        <item x="193"/>
        <item x="577"/>
        <item x="267"/>
        <item x="591"/>
        <item x="751"/>
        <item x="255"/>
        <item x="412"/>
        <item x="83"/>
        <item x="447"/>
        <item x="161"/>
        <item x="581"/>
        <item x="509"/>
        <item x="771"/>
        <item x="381"/>
        <item x="387"/>
        <item x="594"/>
        <item x="600"/>
        <item x="301"/>
        <item x="365"/>
        <item x="349"/>
        <item x="568"/>
        <item x="62"/>
        <item x="601"/>
        <item x="94"/>
        <item x="328"/>
        <item x="434"/>
        <item x="233"/>
        <item x="354"/>
        <item x="98"/>
        <item x="78"/>
        <item x="404"/>
        <item x="563"/>
        <item x="630"/>
        <item x="234"/>
        <item x="278"/>
        <item x="210"/>
        <item x="641"/>
        <item x="777"/>
        <item x="29"/>
        <item x="575"/>
        <item x="136"/>
        <item x="794"/>
        <item x="303"/>
        <item x="333"/>
        <item x="4"/>
        <item x="223"/>
        <item x="671"/>
        <item x="703"/>
        <item x="631"/>
        <item x="692"/>
        <item x="55"/>
        <item x="507"/>
        <item x="623"/>
        <item x="240"/>
        <item x="231"/>
        <item x="634"/>
        <item x="222"/>
        <item x="11"/>
        <item x="227"/>
        <item x="147"/>
        <item x="307"/>
        <item x="13"/>
        <item x="776"/>
        <item x="249"/>
        <item x="346"/>
        <item x="492"/>
        <item x="693"/>
        <item x="331"/>
        <item x="531"/>
        <item x="523"/>
        <item x="454"/>
        <item x="367"/>
        <item x="84"/>
        <item x="515"/>
        <item x="613"/>
        <item x="614"/>
        <item x="213"/>
        <item x="187"/>
        <item x="324"/>
        <item x="653"/>
        <item x="660"/>
        <item x="350"/>
        <item x="480"/>
        <item x="70"/>
        <item x="708"/>
        <item x="132"/>
        <item x="215"/>
        <item x="302"/>
        <item x="655"/>
        <item x="697"/>
        <item x="178"/>
        <item x="276"/>
        <item x="182"/>
        <item x="396"/>
        <item x="151"/>
        <item x="588"/>
        <item x="597"/>
        <item x="174"/>
        <item x="520"/>
        <item x="386"/>
        <item x="97"/>
        <item x="5"/>
        <item x="204"/>
        <item x="709"/>
        <item x="166"/>
        <item x="423"/>
        <item x="761"/>
        <item x="113"/>
        <item x="702"/>
        <item x="366"/>
        <item x="32"/>
        <item x="547"/>
        <item x="411"/>
        <item x="462"/>
        <item x="464"/>
        <item x="358"/>
        <item x="200"/>
        <item x="576"/>
        <item x="704"/>
        <item x="719"/>
        <item x="284"/>
        <item x="437"/>
        <item x="82"/>
        <item x="332"/>
        <item x="212"/>
        <item x="112"/>
        <item x="7"/>
        <item x="791"/>
        <item x="767"/>
        <item x="266"/>
        <item x="229"/>
        <item x="792"/>
        <item x="787"/>
        <item x="421"/>
        <item x="409"/>
        <item x="497"/>
        <item x="737"/>
        <item x="127"/>
        <item x="153"/>
        <item x="416"/>
        <item x="224"/>
        <item x="784"/>
        <item x="184"/>
        <item x="422"/>
        <item x="235"/>
        <item x="574"/>
        <item x="134"/>
        <item x="392"/>
        <item x="168"/>
        <item x="41"/>
        <item x="401"/>
        <item x="248"/>
        <item x="724"/>
        <item x="508"/>
        <item x="63"/>
        <item x="128"/>
        <item x="734"/>
        <item x="364"/>
        <item x="593"/>
        <item x="403"/>
        <item x="743"/>
        <item x="360"/>
        <item x="466"/>
        <item x="241"/>
        <item x="780"/>
        <item x="526"/>
        <item x="167"/>
        <item x="281"/>
        <item x="555"/>
        <item x="650"/>
        <item x="786"/>
        <item x="722"/>
        <item x="446"/>
        <item x="564"/>
        <item x="519"/>
        <item x="190"/>
        <item x="277"/>
        <item x="413"/>
        <item x="183"/>
        <item x="417"/>
        <item x="585"/>
        <item x="496"/>
        <item x="179"/>
        <item x="551"/>
        <item x="305"/>
        <item x="494"/>
        <item x="680"/>
        <item x="723"/>
        <item x="121"/>
        <item x="104"/>
        <item x="695"/>
        <item x="712"/>
        <item x="384"/>
        <item x="783"/>
        <item x="668"/>
        <item x="468"/>
        <item x="420"/>
        <item x="171"/>
        <item x="710"/>
        <item x="602"/>
        <item x="120"/>
        <item x="114"/>
        <item x="316"/>
        <item x="74"/>
        <item x="88"/>
        <item x="154"/>
        <item x="390"/>
        <item x="645"/>
        <item x="642"/>
        <item x="376"/>
        <item x="203"/>
        <item x="323"/>
        <item x="46"/>
        <item x="374"/>
        <item x="706"/>
        <item x="781"/>
        <item x="185"/>
        <item x="748"/>
        <item x="397"/>
        <item x="500"/>
        <item x="700"/>
        <item x="610"/>
        <item x="621"/>
        <item x="562"/>
        <item x="93"/>
        <item x="455"/>
        <item x="484"/>
        <item x="110"/>
        <item x="47"/>
        <item x="774"/>
        <item x="295"/>
        <item x="698"/>
        <item x="721"/>
        <item x="348"/>
        <item x="219"/>
        <item x="536"/>
        <item x="558"/>
        <item x="541"/>
        <item x="87"/>
        <item x="102"/>
        <item x="394"/>
        <item x="146"/>
        <item x="432"/>
        <item x="92"/>
        <item x="335"/>
        <item x="313"/>
        <item x="42"/>
        <item x="647"/>
        <item x="688"/>
        <item x="628"/>
        <item x="713"/>
        <item x="790"/>
        <item x="649"/>
        <item x="439"/>
        <item x="448"/>
        <item x="44"/>
        <item x="683"/>
        <item x="435"/>
        <item x="236"/>
        <item x="442"/>
        <item x="72"/>
        <item x="469"/>
        <item x="237"/>
        <item x="272"/>
        <item x="343"/>
        <item x="369"/>
        <item x="338"/>
        <item x="68"/>
        <item x="103"/>
        <item x="163"/>
        <item x="270"/>
        <item x="48"/>
        <item x="606"/>
        <item x="765"/>
        <item x="669"/>
        <item x="579"/>
        <item x="37"/>
        <item x="286"/>
        <item x="605"/>
        <item x="243"/>
        <item x="329"/>
        <item x="28"/>
        <item x="315"/>
        <item x="517"/>
        <item x="260"/>
        <item x="300"/>
        <item x="571"/>
        <item x="524"/>
        <item x="460"/>
        <item x="589"/>
        <item x="89"/>
        <item x="172"/>
        <item x="474"/>
        <item x="59"/>
        <item x="51"/>
        <item x="253"/>
        <item x="782"/>
        <item x="592"/>
        <item x="189"/>
        <item x="667"/>
        <item x="481"/>
        <item x="263"/>
        <item x="472"/>
        <item x="666"/>
        <item x="340"/>
        <item x="106"/>
        <item x="766"/>
        <item x="247"/>
        <item x="553"/>
        <item x="652"/>
        <item x="398"/>
        <item x="513"/>
        <item x="99"/>
        <item x="769"/>
        <item x="795"/>
        <item x="624"/>
        <item x="383"/>
        <item x="325"/>
        <item x="587"/>
        <item x="289"/>
        <item x="140"/>
        <item x="569"/>
        <item x="67"/>
        <item x="156"/>
        <item x="159"/>
        <item x="320"/>
        <item x="740"/>
        <item x="330"/>
        <item x="521"/>
        <item x="512"/>
        <item x="625"/>
        <item x="207"/>
        <item x="306"/>
        <item x="772"/>
        <item x="617"/>
        <item x="24"/>
        <item x="705"/>
        <item x="726"/>
        <item x="344"/>
        <item x="590"/>
        <item x="226"/>
        <item x="39"/>
        <item x="493"/>
        <item x="408"/>
        <item x="673"/>
        <item x="202"/>
        <item x="552"/>
        <item x="753"/>
        <item x="105"/>
        <item x="639"/>
        <item x="388"/>
        <item x="729"/>
        <item x="586"/>
        <item x="290"/>
        <item x="206"/>
        <item x="548"/>
        <item x="627"/>
        <item x="351"/>
        <item x="385"/>
        <item x="157"/>
        <item x="317"/>
        <item x="322"/>
        <item x="35"/>
        <item x="285"/>
        <item x="124"/>
        <item x="95"/>
        <item x="27"/>
        <item x="199"/>
        <item x="265"/>
        <item x="341"/>
        <item x="476"/>
        <item x="220"/>
        <item x="584"/>
        <item x="433"/>
        <item x="632"/>
        <item x="757"/>
        <item x="108"/>
        <item x="715"/>
        <item x="595"/>
        <item x="138"/>
        <item x="615"/>
        <item x="638"/>
        <item x="518"/>
        <item x="730"/>
        <item x="160"/>
        <item x="126"/>
        <item x="43"/>
        <item x="580"/>
        <item x="244"/>
        <item x="677"/>
        <item x="764"/>
        <item x="228"/>
        <item x="608"/>
        <item x="656"/>
        <item x="539"/>
        <item x="198"/>
        <item x="546"/>
        <item x="85"/>
        <item x="246"/>
        <item x="745"/>
        <item x="657"/>
        <item x="640"/>
        <item x="598"/>
        <item x="754"/>
        <item x="785"/>
        <item x="759"/>
        <item x="16"/>
        <item x="149"/>
        <item x="717"/>
        <item x="665"/>
        <item x="162"/>
        <item x="186"/>
        <item x="716"/>
        <item x="280"/>
        <item x="747"/>
        <item x="170"/>
        <item x="491"/>
        <item x="373"/>
        <item x="470"/>
        <item x="689"/>
        <item x="216"/>
        <item x="503"/>
        <item x="629"/>
        <item x="368"/>
        <item x="768"/>
        <item x="274"/>
        <item x="486"/>
        <item x="727"/>
        <item x="76"/>
        <item x="282"/>
        <item x="616"/>
        <item x="254"/>
        <item x="522"/>
        <item x="191"/>
        <item x="73"/>
        <item x="618"/>
        <item x="139"/>
        <item x="20"/>
        <item x="197"/>
        <item x="36"/>
        <item x="538"/>
        <item x="622"/>
        <item x="643"/>
        <item x="540"/>
        <item x="347"/>
        <item x="165"/>
        <item x="275"/>
        <item x="181"/>
        <item x="201"/>
        <item x="415"/>
        <item x="268"/>
        <item x="659"/>
        <item x="319"/>
        <item x="345"/>
        <item x="337"/>
        <item x="501"/>
        <item x="298"/>
        <item x="426"/>
        <item x="495"/>
        <item x="321"/>
        <item x="141"/>
        <item x="450"/>
        <item x="675"/>
        <item x="701"/>
        <item x="288"/>
        <item x="661"/>
        <item x="739"/>
        <item x="752"/>
        <item x="356"/>
        <item x="209"/>
        <item x="725"/>
        <item x="475"/>
        <item x="0"/>
        <item x="1"/>
        <item x="2"/>
        <item x="3"/>
        <item x="654"/>
        <item x="463"/>
        <item x="310"/>
        <item x="405"/>
        <item x="144"/>
        <item x="685"/>
        <item x="259"/>
        <item x="318"/>
        <item x="762"/>
        <item x="361"/>
        <item x="691"/>
        <item x="582"/>
        <item x="554"/>
        <item x="499"/>
        <item x="773"/>
        <item x="565"/>
        <item x="441"/>
        <item x="741"/>
        <item x="52"/>
        <item x="239"/>
        <item x="50"/>
        <item x="443"/>
        <item x="478"/>
        <item x="718"/>
        <item x="431"/>
        <item x="54"/>
        <item x="557"/>
        <item x="12"/>
        <item x="534"/>
        <item x="684"/>
        <item x="549"/>
        <item x="251"/>
        <item x="525"/>
        <item x="505"/>
        <item x="646"/>
        <item x="176"/>
        <item x="461"/>
        <item x="556"/>
        <item x="133"/>
        <item x="465"/>
        <item x="152"/>
        <item x="746"/>
        <item x="90"/>
        <item x="131"/>
        <item x="218"/>
        <item x="57"/>
        <item x="428"/>
        <item x="119"/>
        <item x="674"/>
        <item x="528"/>
        <item x="779"/>
        <item x="196"/>
        <item x="359"/>
        <item x="19"/>
        <item x="58"/>
        <item x="418"/>
        <item x="489"/>
        <item x="760"/>
        <item x="690"/>
        <item x="327"/>
        <item x="560"/>
        <item x="733"/>
        <item x="451"/>
        <item x="670"/>
        <item x="14"/>
        <item x="456"/>
        <item x="567"/>
        <item x="488"/>
        <item x="651"/>
        <item x="238"/>
        <item x="735"/>
        <item x="477"/>
        <item x="64"/>
        <item x="109"/>
        <item x="296"/>
        <item x="363"/>
        <item x="511"/>
        <item x="750"/>
        <item x="145"/>
        <item x="664"/>
        <item x="175"/>
        <item x="681"/>
        <item x="711"/>
        <item x="23"/>
        <item x="297"/>
        <item x="111"/>
        <item x="293"/>
        <item x="453"/>
        <item x="312"/>
        <item x="40"/>
        <item x="96"/>
        <item x="382"/>
        <item x="30"/>
        <item x="436"/>
        <item x="352"/>
        <item x="658"/>
        <item x="158"/>
        <item x="504"/>
        <item x="339"/>
        <item x="205"/>
        <item x="529"/>
        <item x="635"/>
        <item x="192"/>
        <item x="355"/>
        <item x="516"/>
        <item x="637"/>
        <item x="424"/>
        <item x="573"/>
        <item x="257"/>
        <item x="271"/>
        <item x="371"/>
        <item x="457"/>
        <item x="749"/>
        <item x="211"/>
        <item x="744"/>
        <item x="714"/>
        <item x="467"/>
        <item x="372"/>
        <item x="596"/>
        <item x="620"/>
        <item x="389"/>
        <item x="137"/>
        <item x="793"/>
        <item x="18"/>
        <item x="535"/>
        <item x="273"/>
        <item x="648"/>
        <item x="530"/>
        <item x="309"/>
        <item x="544"/>
        <item x="438"/>
        <item x="430"/>
        <item x="188"/>
        <item x="427"/>
        <item x="262"/>
        <item x="527"/>
        <item x="129"/>
        <item x="603"/>
        <item x="326"/>
        <item x="7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items count="8">
        <item h="1" m="1" x="6"/>
        <item sd="0" x="4"/>
        <item sd="0" x="0"/>
        <item sd="0" x="2"/>
        <item sd="0" x="1"/>
        <item sd="0"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>
      <items count="17">
        <item m="1" x="15"/>
        <item x="3"/>
        <item x="2"/>
        <item x="9"/>
        <item x="4"/>
        <item x="13"/>
        <item x="5"/>
        <item x="10"/>
        <item x="8"/>
        <item x="1"/>
        <item x="12"/>
        <item x="7"/>
        <item x="6"/>
        <item x="11"/>
        <item x="0"/>
        <item x="14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77"/>
    </i>
    <i>
      <x v="697"/>
    </i>
    <i>
      <x v="380"/>
    </i>
    <i>
      <x v="335"/>
    </i>
    <i>
      <x v="223"/>
    </i>
    <i>
      <x v="409"/>
    </i>
    <i>
      <x v="36"/>
    </i>
    <i>
      <x v="471"/>
    </i>
    <i>
      <x v="34"/>
    </i>
    <i>
      <x v="648"/>
    </i>
    <i t="grand">
      <x/>
    </i>
  </rowItems>
  <colItems count="1">
    <i/>
  </colItems>
  <dataFields count="1">
    <dataField name="Sum of Net_Sales" fld="13" baseField="0" baseItem="0" numFmtId="16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ount" evalOrder="-1" id="2" iMeasureFld="0">
      <autoFilter ref="A1">
        <filterColumn colId="0">
          <top10 val="10" filterVal="10"/>
        </filterColumn>
      </autoFilter>
    </filter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AE222-1430-4F99-99DC-1917299CA798}" name="PivotTable1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26">
    <pivotField showAll="0"/>
    <pivotField numFmtId="168" showAll="0"/>
    <pivotField showAll="0" measureFilter="1" sortType="descending">
      <items count="797">
        <item x="789"/>
        <item x="269"/>
        <item x="336"/>
        <item x="279"/>
        <item x="471"/>
        <item x="550"/>
        <item x="71"/>
        <item x="122"/>
        <item x="686"/>
        <item x="407"/>
        <item x="250"/>
        <item x="91"/>
        <item x="583"/>
        <item x="682"/>
        <item x="115"/>
        <item x="291"/>
        <item x="662"/>
        <item x="633"/>
        <item x="399"/>
        <item x="479"/>
        <item x="21"/>
        <item x="419"/>
        <item x="452"/>
        <item x="173"/>
        <item x="353"/>
        <item x="510"/>
        <item x="533"/>
        <item x="45"/>
        <item x="756"/>
        <item x="125"/>
        <item x="311"/>
        <item x="334"/>
        <item x="299"/>
        <item x="375"/>
        <item x="86"/>
        <item x="61"/>
        <item x="287"/>
        <item x="775"/>
        <item x="545"/>
        <item x="283"/>
        <item x="561"/>
        <item x="532"/>
        <item x="245"/>
        <item x="69"/>
        <item x="444"/>
        <item x="445"/>
        <item x="81"/>
        <item x="425"/>
        <item x="498"/>
        <item x="788"/>
        <item x="410"/>
        <item x="130"/>
        <item x="38"/>
        <item x="308"/>
        <item x="10"/>
        <item x="380"/>
        <item x="34"/>
        <item x="370"/>
        <item x="208"/>
        <item x="736"/>
        <item x="217"/>
        <item x="459"/>
        <item x="770"/>
        <item x="15"/>
        <item x="60"/>
        <item x="559"/>
        <item x="155"/>
        <item x="663"/>
        <item x="391"/>
        <item x="232"/>
        <item x="8"/>
        <item x="604"/>
        <item x="636"/>
        <item x="56"/>
        <item x="77"/>
        <item x="611"/>
        <item x="406"/>
        <item x="487"/>
        <item x="694"/>
        <item x="644"/>
        <item x="342"/>
        <item x="80"/>
        <item x="570"/>
        <item x="53"/>
        <item x="9"/>
        <item x="118"/>
        <item x="258"/>
        <item x="150"/>
        <item x="101"/>
        <item x="485"/>
        <item x="66"/>
        <item x="142"/>
        <item x="31"/>
        <item x="414"/>
        <item x="292"/>
        <item x="230"/>
        <item x="778"/>
        <item x="578"/>
        <item x="482"/>
        <item x="135"/>
        <item x="612"/>
        <item x="720"/>
        <item x="707"/>
        <item x="25"/>
        <item x="314"/>
        <item x="490"/>
        <item x="33"/>
        <item x="619"/>
        <item x="304"/>
        <item x="402"/>
        <item x="225"/>
        <item x="117"/>
        <item x="543"/>
        <item x="75"/>
        <item x="440"/>
        <item x="687"/>
        <item x="676"/>
        <item x="123"/>
        <item x="26"/>
        <item x="65"/>
        <item x="483"/>
        <item x="395"/>
        <item x="252"/>
        <item x="194"/>
        <item x="362"/>
        <item x="738"/>
        <item x="506"/>
        <item x="758"/>
        <item x="214"/>
        <item x="148"/>
        <item x="763"/>
        <item x="696"/>
        <item x="79"/>
        <item x="566"/>
        <item x="242"/>
        <item x="177"/>
        <item x="49"/>
        <item x="514"/>
        <item x="572"/>
        <item x="143"/>
        <item x="377"/>
        <item x="755"/>
        <item x="699"/>
        <item x="449"/>
        <item x="379"/>
        <item x="180"/>
        <item x="164"/>
        <item x="221"/>
        <item x="537"/>
        <item x="264"/>
        <item x="22"/>
        <item x="731"/>
        <item x="400"/>
        <item x="107"/>
        <item x="473"/>
        <item x="17"/>
        <item x="393"/>
        <item x="116"/>
        <item x="378"/>
        <item x="357"/>
        <item x="599"/>
        <item x="679"/>
        <item x="429"/>
        <item x="458"/>
        <item x="742"/>
        <item x="261"/>
        <item x="732"/>
        <item x="256"/>
        <item x="100"/>
        <item x="195"/>
        <item x="672"/>
        <item x="626"/>
        <item x="502"/>
        <item x="542"/>
        <item x="6"/>
        <item x="607"/>
        <item x="678"/>
        <item x="169"/>
        <item x="609"/>
        <item x="294"/>
        <item x="728"/>
        <item x="193"/>
        <item x="577"/>
        <item x="267"/>
        <item x="591"/>
        <item x="751"/>
        <item x="255"/>
        <item x="412"/>
        <item x="83"/>
        <item x="447"/>
        <item x="161"/>
        <item x="581"/>
        <item x="509"/>
        <item x="771"/>
        <item x="381"/>
        <item x="387"/>
        <item x="594"/>
        <item x="600"/>
        <item x="301"/>
        <item x="365"/>
        <item x="349"/>
        <item x="568"/>
        <item x="62"/>
        <item x="601"/>
        <item x="94"/>
        <item x="328"/>
        <item x="434"/>
        <item x="233"/>
        <item x="354"/>
        <item x="98"/>
        <item x="78"/>
        <item x="404"/>
        <item x="563"/>
        <item x="630"/>
        <item x="234"/>
        <item x="278"/>
        <item x="210"/>
        <item x="641"/>
        <item x="777"/>
        <item x="29"/>
        <item x="575"/>
        <item x="136"/>
        <item x="794"/>
        <item x="303"/>
        <item x="333"/>
        <item x="4"/>
        <item x="223"/>
        <item x="671"/>
        <item x="703"/>
        <item x="631"/>
        <item x="692"/>
        <item x="55"/>
        <item x="507"/>
        <item x="623"/>
        <item x="240"/>
        <item x="231"/>
        <item x="634"/>
        <item x="222"/>
        <item x="11"/>
        <item x="227"/>
        <item x="147"/>
        <item x="307"/>
        <item x="13"/>
        <item x="776"/>
        <item x="249"/>
        <item x="346"/>
        <item x="492"/>
        <item x="693"/>
        <item x="331"/>
        <item x="531"/>
        <item x="523"/>
        <item x="454"/>
        <item x="367"/>
        <item x="84"/>
        <item x="515"/>
        <item x="613"/>
        <item x="614"/>
        <item x="213"/>
        <item x="187"/>
        <item x="324"/>
        <item x="653"/>
        <item x="660"/>
        <item x="350"/>
        <item x="480"/>
        <item x="70"/>
        <item x="708"/>
        <item x="132"/>
        <item x="215"/>
        <item x="302"/>
        <item x="655"/>
        <item x="697"/>
        <item x="178"/>
        <item x="276"/>
        <item x="182"/>
        <item x="396"/>
        <item x="151"/>
        <item x="588"/>
        <item x="597"/>
        <item x="174"/>
        <item x="520"/>
        <item x="386"/>
        <item x="97"/>
        <item x="5"/>
        <item x="204"/>
        <item x="709"/>
        <item x="166"/>
        <item x="423"/>
        <item x="761"/>
        <item x="113"/>
        <item x="702"/>
        <item x="366"/>
        <item x="32"/>
        <item x="547"/>
        <item x="411"/>
        <item x="462"/>
        <item x="464"/>
        <item x="358"/>
        <item x="200"/>
        <item x="576"/>
        <item x="704"/>
        <item x="719"/>
        <item x="284"/>
        <item x="437"/>
        <item x="82"/>
        <item x="332"/>
        <item x="212"/>
        <item x="112"/>
        <item x="7"/>
        <item x="791"/>
        <item x="767"/>
        <item x="266"/>
        <item x="229"/>
        <item x="792"/>
        <item x="787"/>
        <item x="421"/>
        <item x="409"/>
        <item x="497"/>
        <item x="737"/>
        <item x="127"/>
        <item x="153"/>
        <item x="416"/>
        <item x="224"/>
        <item x="784"/>
        <item x="184"/>
        <item x="422"/>
        <item x="235"/>
        <item x="574"/>
        <item x="134"/>
        <item x="392"/>
        <item x="168"/>
        <item x="41"/>
        <item x="401"/>
        <item x="248"/>
        <item x="724"/>
        <item x="508"/>
        <item x="63"/>
        <item x="128"/>
        <item x="734"/>
        <item x="364"/>
        <item x="593"/>
        <item x="403"/>
        <item x="743"/>
        <item x="360"/>
        <item x="466"/>
        <item x="241"/>
        <item x="780"/>
        <item x="526"/>
        <item x="167"/>
        <item x="281"/>
        <item x="555"/>
        <item x="650"/>
        <item x="786"/>
        <item x="722"/>
        <item x="446"/>
        <item x="564"/>
        <item x="519"/>
        <item x="190"/>
        <item x="277"/>
        <item x="413"/>
        <item x="183"/>
        <item x="417"/>
        <item x="585"/>
        <item x="496"/>
        <item x="179"/>
        <item x="551"/>
        <item x="305"/>
        <item x="494"/>
        <item x="680"/>
        <item x="723"/>
        <item x="121"/>
        <item x="104"/>
        <item x="695"/>
        <item x="712"/>
        <item x="384"/>
        <item x="783"/>
        <item x="668"/>
        <item x="468"/>
        <item x="420"/>
        <item x="171"/>
        <item x="710"/>
        <item x="602"/>
        <item x="120"/>
        <item x="114"/>
        <item x="316"/>
        <item x="74"/>
        <item x="88"/>
        <item x="154"/>
        <item x="390"/>
        <item x="645"/>
        <item x="642"/>
        <item x="376"/>
        <item x="203"/>
        <item x="323"/>
        <item x="46"/>
        <item x="374"/>
        <item x="706"/>
        <item x="781"/>
        <item x="185"/>
        <item x="748"/>
        <item x="397"/>
        <item x="500"/>
        <item x="700"/>
        <item x="610"/>
        <item x="621"/>
        <item x="562"/>
        <item x="93"/>
        <item x="455"/>
        <item x="484"/>
        <item x="110"/>
        <item x="47"/>
        <item x="774"/>
        <item x="295"/>
        <item x="698"/>
        <item x="721"/>
        <item x="348"/>
        <item x="219"/>
        <item x="536"/>
        <item x="558"/>
        <item x="541"/>
        <item x="87"/>
        <item x="102"/>
        <item x="394"/>
        <item x="146"/>
        <item x="432"/>
        <item x="92"/>
        <item x="335"/>
        <item x="313"/>
        <item x="42"/>
        <item x="647"/>
        <item x="688"/>
        <item x="628"/>
        <item x="713"/>
        <item x="790"/>
        <item x="649"/>
        <item x="439"/>
        <item x="448"/>
        <item x="44"/>
        <item x="683"/>
        <item x="435"/>
        <item x="236"/>
        <item x="442"/>
        <item x="72"/>
        <item x="469"/>
        <item x="237"/>
        <item x="272"/>
        <item x="343"/>
        <item x="369"/>
        <item x="338"/>
        <item x="68"/>
        <item x="103"/>
        <item x="163"/>
        <item x="270"/>
        <item x="48"/>
        <item x="606"/>
        <item x="765"/>
        <item x="669"/>
        <item x="579"/>
        <item x="37"/>
        <item x="286"/>
        <item x="605"/>
        <item x="243"/>
        <item x="329"/>
        <item x="28"/>
        <item x="315"/>
        <item x="517"/>
        <item x="260"/>
        <item x="300"/>
        <item x="571"/>
        <item x="524"/>
        <item x="460"/>
        <item x="589"/>
        <item x="89"/>
        <item x="172"/>
        <item x="474"/>
        <item x="59"/>
        <item x="51"/>
        <item x="253"/>
        <item x="782"/>
        <item x="592"/>
        <item x="189"/>
        <item x="667"/>
        <item x="481"/>
        <item x="263"/>
        <item x="472"/>
        <item x="666"/>
        <item x="340"/>
        <item x="106"/>
        <item x="766"/>
        <item x="247"/>
        <item x="553"/>
        <item x="652"/>
        <item x="398"/>
        <item x="513"/>
        <item x="99"/>
        <item x="769"/>
        <item x="795"/>
        <item x="624"/>
        <item x="383"/>
        <item x="325"/>
        <item x="587"/>
        <item x="289"/>
        <item x="140"/>
        <item x="569"/>
        <item x="67"/>
        <item x="156"/>
        <item x="159"/>
        <item x="320"/>
        <item x="740"/>
        <item x="330"/>
        <item x="521"/>
        <item x="512"/>
        <item x="625"/>
        <item x="207"/>
        <item x="306"/>
        <item x="772"/>
        <item x="617"/>
        <item x="24"/>
        <item x="705"/>
        <item x="726"/>
        <item x="344"/>
        <item x="590"/>
        <item x="226"/>
        <item x="39"/>
        <item x="493"/>
        <item x="408"/>
        <item x="673"/>
        <item x="202"/>
        <item x="552"/>
        <item x="753"/>
        <item x="105"/>
        <item x="639"/>
        <item x="388"/>
        <item x="729"/>
        <item x="586"/>
        <item x="290"/>
        <item x="206"/>
        <item x="548"/>
        <item x="627"/>
        <item x="351"/>
        <item x="385"/>
        <item x="157"/>
        <item x="317"/>
        <item x="322"/>
        <item x="35"/>
        <item x="285"/>
        <item x="124"/>
        <item x="95"/>
        <item x="27"/>
        <item x="199"/>
        <item x="265"/>
        <item x="341"/>
        <item x="476"/>
        <item x="220"/>
        <item x="584"/>
        <item x="433"/>
        <item x="632"/>
        <item x="757"/>
        <item x="108"/>
        <item x="715"/>
        <item x="595"/>
        <item x="138"/>
        <item x="615"/>
        <item x="638"/>
        <item x="518"/>
        <item x="730"/>
        <item x="160"/>
        <item x="126"/>
        <item x="43"/>
        <item x="580"/>
        <item x="244"/>
        <item x="677"/>
        <item x="764"/>
        <item x="228"/>
        <item x="608"/>
        <item x="656"/>
        <item x="539"/>
        <item x="198"/>
        <item x="546"/>
        <item x="85"/>
        <item x="246"/>
        <item x="745"/>
        <item x="657"/>
        <item x="640"/>
        <item x="598"/>
        <item x="754"/>
        <item x="785"/>
        <item x="759"/>
        <item x="16"/>
        <item x="149"/>
        <item x="717"/>
        <item x="665"/>
        <item x="162"/>
        <item x="186"/>
        <item x="716"/>
        <item x="280"/>
        <item x="747"/>
        <item x="170"/>
        <item x="491"/>
        <item x="373"/>
        <item x="470"/>
        <item x="689"/>
        <item x="216"/>
        <item x="503"/>
        <item x="629"/>
        <item x="368"/>
        <item x="768"/>
        <item x="274"/>
        <item x="486"/>
        <item x="727"/>
        <item x="76"/>
        <item x="282"/>
        <item x="616"/>
        <item x="254"/>
        <item x="522"/>
        <item x="191"/>
        <item x="73"/>
        <item x="618"/>
        <item x="139"/>
        <item x="20"/>
        <item x="197"/>
        <item x="36"/>
        <item x="538"/>
        <item x="622"/>
        <item x="643"/>
        <item x="540"/>
        <item x="347"/>
        <item x="165"/>
        <item x="275"/>
        <item x="181"/>
        <item x="201"/>
        <item x="415"/>
        <item x="268"/>
        <item x="659"/>
        <item x="319"/>
        <item x="345"/>
        <item x="337"/>
        <item x="501"/>
        <item x="298"/>
        <item x="426"/>
        <item x="495"/>
        <item x="321"/>
        <item x="141"/>
        <item x="450"/>
        <item x="675"/>
        <item x="701"/>
        <item x="288"/>
        <item x="661"/>
        <item x="739"/>
        <item x="752"/>
        <item x="356"/>
        <item x="209"/>
        <item x="725"/>
        <item x="475"/>
        <item x="0"/>
        <item x="1"/>
        <item x="2"/>
        <item x="3"/>
        <item x="654"/>
        <item x="463"/>
        <item x="310"/>
        <item x="405"/>
        <item x="144"/>
        <item x="685"/>
        <item x="259"/>
        <item x="318"/>
        <item x="762"/>
        <item x="361"/>
        <item x="691"/>
        <item x="582"/>
        <item x="554"/>
        <item x="499"/>
        <item x="773"/>
        <item x="565"/>
        <item x="441"/>
        <item x="741"/>
        <item x="52"/>
        <item x="239"/>
        <item x="50"/>
        <item x="443"/>
        <item x="478"/>
        <item x="718"/>
        <item x="431"/>
        <item x="54"/>
        <item x="557"/>
        <item x="12"/>
        <item x="534"/>
        <item x="684"/>
        <item x="549"/>
        <item x="251"/>
        <item x="525"/>
        <item x="505"/>
        <item x="646"/>
        <item x="176"/>
        <item x="461"/>
        <item x="556"/>
        <item x="133"/>
        <item x="465"/>
        <item x="152"/>
        <item x="746"/>
        <item x="90"/>
        <item x="131"/>
        <item x="218"/>
        <item x="57"/>
        <item x="428"/>
        <item x="119"/>
        <item x="674"/>
        <item x="528"/>
        <item x="779"/>
        <item x="196"/>
        <item x="359"/>
        <item x="19"/>
        <item x="58"/>
        <item x="418"/>
        <item x="489"/>
        <item x="760"/>
        <item x="690"/>
        <item x="327"/>
        <item x="560"/>
        <item x="733"/>
        <item x="451"/>
        <item x="670"/>
        <item x="14"/>
        <item x="456"/>
        <item x="567"/>
        <item x="488"/>
        <item x="651"/>
        <item x="238"/>
        <item x="735"/>
        <item x="477"/>
        <item x="64"/>
        <item x="109"/>
        <item x="296"/>
        <item x="363"/>
        <item x="511"/>
        <item x="750"/>
        <item x="145"/>
        <item x="664"/>
        <item x="175"/>
        <item x="681"/>
        <item x="711"/>
        <item x="23"/>
        <item x="297"/>
        <item x="111"/>
        <item x="293"/>
        <item x="453"/>
        <item x="312"/>
        <item x="40"/>
        <item x="96"/>
        <item x="382"/>
        <item x="30"/>
        <item x="436"/>
        <item x="352"/>
        <item x="658"/>
        <item x="158"/>
        <item x="504"/>
        <item x="339"/>
        <item x="205"/>
        <item x="529"/>
        <item x="635"/>
        <item x="192"/>
        <item x="355"/>
        <item x="516"/>
        <item x="637"/>
        <item x="424"/>
        <item x="573"/>
        <item x="257"/>
        <item x="271"/>
        <item x="371"/>
        <item x="457"/>
        <item x="749"/>
        <item x="211"/>
        <item x="744"/>
        <item x="714"/>
        <item x="467"/>
        <item x="372"/>
        <item x="596"/>
        <item x="620"/>
        <item x="389"/>
        <item x="137"/>
        <item x="793"/>
        <item x="18"/>
        <item x="535"/>
        <item x="273"/>
        <item x="648"/>
        <item x="530"/>
        <item x="309"/>
        <item x="544"/>
        <item x="438"/>
        <item x="430"/>
        <item x="188"/>
        <item x="427"/>
        <item x="262"/>
        <item x="527"/>
        <item x="129"/>
        <item x="603"/>
        <item x="3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measureFilter="1" sortType="descending">
      <items count="26">
        <item x="19"/>
        <item x="2"/>
        <item x="14"/>
        <item x="0"/>
        <item x="23"/>
        <item x="17"/>
        <item x="9"/>
        <item x="20"/>
        <item x="4"/>
        <item x="1"/>
        <item x="3"/>
        <item x="6"/>
        <item x="8"/>
        <item x="24"/>
        <item x="5"/>
        <item x="7"/>
        <item x="16"/>
        <item x="10"/>
        <item x="18"/>
        <item x="22"/>
        <item x="11"/>
        <item x="21"/>
        <item x="12"/>
        <item x="1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2" showAll="0"/>
    <pivotField numFmtId="2" showAll="0"/>
    <pivotField numFmtId="2" showAll="0" sortType="descending">
      <items count="15">
        <item x="6"/>
        <item x="10"/>
        <item x="1"/>
        <item x="12"/>
        <item x="0"/>
        <item x="7"/>
        <item x="2"/>
        <item x="8"/>
        <item x="4"/>
        <item x="11"/>
        <item x="5"/>
        <item x="9"/>
        <item x="3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</pivotFields>
  <rowFields count="1">
    <field x="5"/>
  </rowFields>
  <rowItems count="11">
    <i>
      <x v="10"/>
    </i>
    <i>
      <x v="17"/>
    </i>
    <i>
      <x v="12"/>
    </i>
    <i>
      <x v="22"/>
    </i>
    <i>
      <x v="11"/>
    </i>
    <i>
      <x v="1"/>
    </i>
    <i>
      <x v="18"/>
    </i>
    <i>
      <x v="3"/>
    </i>
    <i>
      <x v="7"/>
    </i>
    <i>
      <x v="2"/>
    </i>
    <i t="grand">
      <x/>
    </i>
  </rowItems>
  <colItems count="1">
    <i/>
  </colItems>
  <dataFields count="1">
    <dataField name="Sum of Net_Sales" fld="13" baseField="0" baseItem="0" numFmtId="169"/>
  </dataFields>
  <formats count="4">
    <format dxfId="11">
      <pivotArea type="all" dataOnly="0" outline="0" fieldPosition="0"/>
    </format>
    <format dxfId="10">
      <pivotArea field="11" type="button" dataOnly="0" labelOnly="1" outline="0"/>
    </format>
    <format dxfId="9">
      <pivotArea dataOnly="0" labelOnly="1" grandRow="1" outline="0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10" filterVal="10"/>
        </filterColumn>
      </autoFilter>
    </filter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A887A-DC6F-4DB6-97C3-BFD1CAFA386E}" name="PivotTable1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3" firstHeaderRow="0" firstDataRow="1" firstDataCol="1"/>
  <pivotFields count="26">
    <pivotField showAll="0"/>
    <pivotField numFmtId="168"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axis="axisRow" showAll="0" sortType="descending">
      <items count="15">
        <item x="3"/>
        <item sd="0" x="2"/>
        <item x="9"/>
        <item x="4"/>
        <item x="13"/>
        <item x="5"/>
        <item x="10"/>
        <item x="8"/>
        <item sd="0" x="1"/>
        <item x="12"/>
        <item sd="0" x="7"/>
        <item x="6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</pivotFields>
  <rowFields count="2">
    <field x="6"/>
    <field x="7"/>
  </rowFields>
  <rowItems count="20">
    <i>
      <x/>
    </i>
    <i r="1">
      <x v="4"/>
    </i>
    <i r="1">
      <x v="12"/>
    </i>
    <i r="1">
      <x v="6"/>
    </i>
    <i>
      <x v="1"/>
    </i>
    <i r="1">
      <x v="3"/>
    </i>
    <i r="1">
      <x v="13"/>
    </i>
    <i r="1">
      <x v="9"/>
    </i>
    <i>
      <x v="2"/>
    </i>
    <i r="1">
      <x v="1"/>
    </i>
    <i r="1">
      <x v="10"/>
    </i>
    <i r="1">
      <x/>
    </i>
    <i>
      <x v="3"/>
    </i>
    <i r="1">
      <x v="8"/>
    </i>
    <i r="1">
      <x v="5"/>
    </i>
    <i r="1">
      <x v="7"/>
    </i>
    <i>
      <x v="4"/>
    </i>
    <i r="1">
      <x v="1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3" baseField="0" baseItem="0" numFmtId="169"/>
    <dataField name="Sum of Profit" fld="14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953F1-7621-4146-9B6B-02B8D7BF61C2}" name="PivotTable1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0" firstHeaderRow="1" firstDataRow="1" firstDataCol="1"/>
  <pivotFields count="26">
    <pivotField showAll="0"/>
    <pivotField numFmtId="168"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2" showAll="0"/>
    <pivotField showAll="0"/>
  </pivotFields>
  <rowFields count="2">
    <field x="20"/>
    <field x="2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Net_Sales" fld="13" baseField="0" baseItem="0" numFmtId="16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518D9-5D56-439A-8BF5-75EFEBA42C39}" name="PivotTable1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6">
    <pivotField showAll="0"/>
    <pivotField numFmtId="168"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4" baseField="0" baseItem="0" numFmtId="16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89AC-E2CD-4586-9F12-BA7CCCBBED7C}">
  <dimension ref="A3:B9"/>
  <sheetViews>
    <sheetView workbookViewId="0">
      <selection activeCell="J6" sqref="J6"/>
    </sheetView>
  </sheetViews>
  <sheetFormatPr defaultRowHeight="14.4" x14ac:dyDescent="0.3"/>
  <cols>
    <col min="1" max="1" width="14.21875" bestFit="1" customWidth="1"/>
    <col min="2" max="3" width="13.109375" bestFit="1" customWidth="1"/>
  </cols>
  <sheetData>
    <row r="3" spans="1:2" x14ac:dyDescent="0.3">
      <c r="A3" s="8" t="s">
        <v>6793</v>
      </c>
      <c r="B3" t="s">
        <v>6797</v>
      </c>
    </row>
    <row r="4" spans="1:2" x14ac:dyDescent="0.3">
      <c r="A4" s="9" t="s">
        <v>214</v>
      </c>
      <c r="B4" s="6">
        <v>682988.53000000038</v>
      </c>
    </row>
    <row r="5" spans="1:2" x14ac:dyDescent="0.3">
      <c r="A5" s="9" t="s">
        <v>29</v>
      </c>
      <c r="B5" s="6">
        <v>3335870.2199999997</v>
      </c>
    </row>
    <row r="6" spans="1:2" x14ac:dyDescent="0.3">
      <c r="A6" s="9" t="s">
        <v>61</v>
      </c>
      <c r="B6" s="6">
        <v>31956973.86999999</v>
      </c>
    </row>
    <row r="7" spans="1:2" x14ac:dyDescent="0.3">
      <c r="A7" s="9" t="s">
        <v>52</v>
      </c>
      <c r="B7" s="6">
        <v>4773876.5599999968</v>
      </c>
    </row>
    <row r="8" spans="1:2" x14ac:dyDescent="0.3">
      <c r="A8" s="9" t="s">
        <v>113</v>
      </c>
      <c r="B8" s="6">
        <v>1318368.7099999997</v>
      </c>
    </row>
    <row r="9" spans="1:2" x14ac:dyDescent="0.3">
      <c r="A9" s="9" t="s">
        <v>6794</v>
      </c>
      <c r="B9" s="6">
        <v>42068077.889999986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5CFD-E0BD-41BB-A14D-AECE285E9866}">
  <dimension ref="A3:B16"/>
  <sheetViews>
    <sheetView workbookViewId="0">
      <selection activeCell="L6" sqref="L6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8" t="s">
        <v>6793</v>
      </c>
      <c r="B3" t="s">
        <v>6795</v>
      </c>
    </row>
    <row r="4" spans="1:2" x14ac:dyDescent="0.3">
      <c r="A4" s="9" t="s">
        <v>191</v>
      </c>
      <c r="B4" s="10">
        <v>528706.57000000007</v>
      </c>
    </row>
    <row r="5" spans="1:2" x14ac:dyDescent="0.3">
      <c r="A5" s="9" t="s">
        <v>89</v>
      </c>
      <c r="B5" s="10">
        <v>380414.41</v>
      </c>
    </row>
    <row r="6" spans="1:2" x14ac:dyDescent="0.3">
      <c r="A6" s="9" t="s">
        <v>63</v>
      </c>
      <c r="B6" s="10">
        <v>218201.65</v>
      </c>
    </row>
    <row r="7" spans="1:2" x14ac:dyDescent="0.3">
      <c r="A7" s="9" t="s">
        <v>94</v>
      </c>
      <c r="B7" s="10">
        <v>188859.42999999996</v>
      </c>
    </row>
    <row r="8" spans="1:2" x14ac:dyDescent="0.3">
      <c r="A8" s="9" t="s">
        <v>170</v>
      </c>
      <c r="B8" s="10">
        <v>182875.86</v>
      </c>
    </row>
    <row r="9" spans="1:2" x14ac:dyDescent="0.3">
      <c r="A9" s="9" t="s">
        <v>105</v>
      </c>
      <c r="B9" s="10">
        <v>138920.13</v>
      </c>
    </row>
    <row r="10" spans="1:2" x14ac:dyDescent="0.3">
      <c r="A10" s="9" t="s">
        <v>42</v>
      </c>
      <c r="B10" s="10">
        <v>116026.17000000001</v>
      </c>
    </row>
    <row r="11" spans="1:2" x14ac:dyDescent="0.3">
      <c r="A11" s="9" t="s">
        <v>31</v>
      </c>
      <c r="B11" s="10">
        <v>110493.73000000001</v>
      </c>
    </row>
    <row r="12" spans="1:2" x14ac:dyDescent="0.3">
      <c r="A12" s="9" t="s">
        <v>186</v>
      </c>
      <c r="B12" s="10">
        <v>94012.43</v>
      </c>
    </row>
    <row r="13" spans="1:2" x14ac:dyDescent="0.3">
      <c r="A13" s="9" t="s">
        <v>82</v>
      </c>
      <c r="B13" s="10">
        <v>90962.880000000019</v>
      </c>
    </row>
    <row r="14" spans="1:2" x14ac:dyDescent="0.3">
      <c r="A14" s="9" t="s">
        <v>144</v>
      </c>
      <c r="B14" s="10">
        <v>89602.650000000009</v>
      </c>
    </row>
    <row r="15" spans="1:2" x14ac:dyDescent="0.3">
      <c r="A15" s="9" t="s">
        <v>158</v>
      </c>
      <c r="B15" s="10">
        <v>70919.860000000015</v>
      </c>
    </row>
    <row r="16" spans="1:2" x14ac:dyDescent="0.3">
      <c r="A16" s="9" t="s">
        <v>6794</v>
      </c>
      <c r="B16" s="10">
        <v>2209995.77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E9CE-37D8-4CAA-9F17-79222F054FD7}">
  <dimension ref="A3:B8"/>
  <sheetViews>
    <sheetView workbookViewId="0">
      <selection activeCell="E7" sqref="E7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8" t="s">
        <v>6793</v>
      </c>
      <c r="B3" t="s">
        <v>6795</v>
      </c>
    </row>
    <row r="4" spans="1:2" x14ac:dyDescent="0.3">
      <c r="A4" s="9" t="s">
        <v>33</v>
      </c>
      <c r="B4" s="10">
        <v>2759550.4999999986</v>
      </c>
    </row>
    <row r="5" spans="1:2" x14ac:dyDescent="0.3">
      <c r="A5" s="9" t="s">
        <v>65</v>
      </c>
      <c r="B5" s="10">
        <v>13601757.770000003</v>
      </c>
    </row>
    <row r="6" spans="1:2" x14ac:dyDescent="0.3">
      <c r="A6" s="9" t="s">
        <v>44</v>
      </c>
      <c r="B6" s="10">
        <v>7120107.1599999974</v>
      </c>
    </row>
    <row r="7" spans="1:2" x14ac:dyDescent="0.3">
      <c r="A7" s="9" t="s">
        <v>160</v>
      </c>
      <c r="B7" s="10">
        <v>8475558.4400000032</v>
      </c>
    </row>
    <row r="8" spans="1:2" x14ac:dyDescent="0.3">
      <c r="A8" s="9" t="s">
        <v>6794</v>
      </c>
      <c r="B8" s="10">
        <v>31956973.870000005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348A-94B3-48D0-902C-CC9EA3A381EB}">
  <dimension ref="A3:C9"/>
  <sheetViews>
    <sheetView workbookViewId="0">
      <selection activeCell="G9" sqref="G9"/>
    </sheetView>
  </sheetViews>
  <sheetFormatPr defaultRowHeight="14.4" x14ac:dyDescent="0.3"/>
  <cols>
    <col min="1" max="1" width="14.5546875" bestFit="1" customWidth="1"/>
    <col min="2" max="2" width="15.77734375" bestFit="1" customWidth="1"/>
    <col min="3" max="3" width="16.44140625" bestFit="1" customWidth="1"/>
  </cols>
  <sheetData>
    <row r="3" spans="1:3" x14ac:dyDescent="0.3">
      <c r="A3" s="8" t="s">
        <v>6793</v>
      </c>
      <c r="B3" s="13" t="s">
        <v>6795</v>
      </c>
      <c r="C3" s="13" t="s">
        <v>6798</v>
      </c>
    </row>
    <row r="4" spans="1:3" x14ac:dyDescent="0.3">
      <c r="A4" s="9" t="s">
        <v>45</v>
      </c>
      <c r="B4" s="10">
        <v>14905206.370000005</v>
      </c>
      <c r="C4" s="12">
        <v>1775</v>
      </c>
    </row>
    <row r="5" spans="1:3" x14ac:dyDescent="0.3">
      <c r="A5" s="9" t="s">
        <v>107</v>
      </c>
      <c r="B5" s="10">
        <v>12537191.6</v>
      </c>
      <c r="C5" s="12">
        <v>1375</v>
      </c>
    </row>
    <row r="6" spans="1:3" x14ac:dyDescent="0.3">
      <c r="A6" s="9" t="s">
        <v>54</v>
      </c>
      <c r="B6" s="10">
        <v>6491415.629999998</v>
      </c>
      <c r="C6" s="12">
        <v>828</v>
      </c>
    </row>
    <row r="7" spans="1:3" x14ac:dyDescent="0.3">
      <c r="A7" s="9" t="s">
        <v>98</v>
      </c>
      <c r="B7" s="10">
        <v>5906439.8199999966</v>
      </c>
      <c r="C7" s="12">
        <v>678</v>
      </c>
    </row>
    <row r="8" spans="1:3" x14ac:dyDescent="0.3">
      <c r="A8" s="9" t="s">
        <v>34</v>
      </c>
      <c r="B8" s="10">
        <v>2227824.4699999993</v>
      </c>
      <c r="C8" s="12">
        <v>344</v>
      </c>
    </row>
    <row r="9" spans="1:3" x14ac:dyDescent="0.3">
      <c r="A9" s="9" t="s">
        <v>6794</v>
      </c>
      <c r="B9" s="10">
        <v>42068077.889999948</v>
      </c>
      <c r="C9" s="12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EB10-CFD7-4F04-8901-4004C64CD7B8}">
  <dimension ref="A3:C18"/>
  <sheetViews>
    <sheetView workbookViewId="0">
      <selection activeCell="C12" sqref="C12"/>
    </sheetView>
  </sheetViews>
  <sheetFormatPr defaultRowHeight="14.4" x14ac:dyDescent="0.3"/>
  <cols>
    <col min="1" max="1" width="12.5546875" style="19" bestFit="1" customWidth="1"/>
    <col min="2" max="2" width="15.77734375" bestFit="1" customWidth="1"/>
    <col min="3" max="3" width="12.109375" bestFit="1" customWidth="1"/>
  </cols>
  <sheetData>
    <row r="3" spans="1:3" x14ac:dyDescent="0.3">
      <c r="A3" s="17" t="s">
        <v>6793</v>
      </c>
      <c r="B3" s="13" t="s">
        <v>6795</v>
      </c>
      <c r="C3" s="13" t="s">
        <v>6796</v>
      </c>
    </row>
    <row r="4" spans="1:3" x14ac:dyDescent="0.3">
      <c r="A4" s="18">
        <v>0.1</v>
      </c>
      <c r="B4" s="10">
        <v>8771686.1999999341</v>
      </c>
      <c r="C4" s="6">
        <v>1405243.7200000042</v>
      </c>
    </row>
    <row r="5" spans="1:3" x14ac:dyDescent="0.3">
      <c r="A5" s="18">
        <v>0.15</v>
      </c>
      <c r="B5" s="10">
        <v>7470059.2500000298</v>
      </c>
      <c r="C5" s="6">
        <v>1061547.820000005</v>
      </c>
    </row>
    <row r="6" spans="1:3" x14ac:dyDescent="0.3">
      <c r="A6" s="18">
        <v>0.05</v>
      </c>
      <c r="B6" s="10">
        <v>6338501.6499999408</v>
      </c>
      <c r="C6" s="6">
        <v>1119684.179999999</v>
      </c>
    </row>
    <row r="7" spans="1:3" x14ac:dyDescent="0.3">
      <c r="A7" s="18">
        <v>0</v>
      </c>
      <c r="B7" s="10">
        <v>5175320</v>
      </c>
      <c r="C7" s="6">
        <v>974182.16000000096</v>
      </c>
    </row>
    <row r="8" spans="1:3" x14ac:dyDescent="0.3">
      <c r="A8" s="18">
        <v>0.2</v>
      </c>
      <c r="B8" s="10">
        <v>4216725.6000000145</v>
      </c>
      <c r="C8" s="6">
        <v>536523.83999999962</v>
      </c>
    </row>
    <row r="9" spans="1:3" x14ac:dyDescent="0.3">
      <c r="A9" s="18">
        <v>0.25</v>
      </c>
      <c r="B9" s="10">
        <v>2064183.75</v>
      </c>
      <c r="C9" s="6">
        <v>244522.40000000043</v>
      </c>
    </row>
    <row r="10" spans="1:3" x14ac:dyDescent="0.3">
      <c r="A10" s="18">
        <v>0.13</v>
      </c>
      <c r="B10" s="10">
        <v>1495411.6799999957</v>
      </c>
      <c r="C10" s="6">
        <v>231124.66999999987</v>
      </c>
    </row>
    <row r="11" spans="1:3" x14ac:dyDescent="0.3">
      <c r="A11" s="18">
        <v>0.18</v>
      </c>
      <c r="B11" s="10">
        <v>1429044.3400000005</v>
      </c>
      <c r="C11" s="6">
        <v>180921.72000000006</v>
      </c>
    </row>
    <row r="12" spans="1:3" x14ac:dyDescent="0.3">
      <c r="A12" s="18">
        <v>0.08</v>
      </c>
      <c r="B12" s="10">
        <v>1415523.96</v>
      </c>
      <c r="C12" s="6">
        <v>232000.57</v>
      </c>
    </row>
    <row r="13" spans="1:3" x14ac:dyDescent="0.3">
      <c r="A13" s="18">
        <v>0.03</v>
      </c>
      <c r="B13" s="10">
        <v>1157524.2800000019</v>
      </c>
      <c r="C13" s="6">
        <v>205521.81999999998</v>
      </c>
    </row>
    <row r="14" spans="1:3" x14ac:dyDescent="0.3">
      <c r="A14" s="18">
        <v>0.23</v>
      </c>
      <c r="B14" s="10">
        <v>971211.77999999863</v>
      </c>
      <c r="C14" s="6">
        <v>108118.46000000002</v>
      </c>
    </row>
    <row r="15" spans="1:3" x14ac:dyDescent="0.3">
      <c r="A15" s="18">
        <v>0.3</v>
      </c>
      <c r="B15" s="10">
        <v>907895.10000000021</v>
      </c>
      <c r="C15" s="6">
        <v>100952.38999999988</v>
      </c>
    </row>
    <row r="16" spans="1:3" x14ac:dyDescent="0.3">
      <c r="A16" s="18">
        <v>0.28000000000000003</v>
      </c>
      <c r="B16" s="10">
        <v>419325.84000000026</v>
      </c>
      <c r="C16" s="6">
        <v>44799.55</v>
      </c>
    </row>
    <row r="17" spans="1:3" x14ac:dyDescent="0.3">
      <c r="A17" s="18">
        <v>0.33</v>
      </c>
      <c r="B17" s="10">
        <v>235664.45999999993</v>
      </c>
      <c r="C17" s="6">
        <v>20504.080000000002</v>
      </c>
    </row>
    <row r="18" spans="1:3" x14ac:dyDescent="0.3">
      <c r="A18" s="18" t="s">
        <v>6794</v>
      </c>
      <c r="B18" s="10">
        <v>42068077.889999926</v>
      </c>
      <c r="C18" s="6">
        <v>6465647.3800000083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0622-5029-4373-900A-3EA34D5EDFB8}">
  <dimension ref="A3:C7"/>
  <sheetViews>
    <sheetView workbookViewId="0">
      <selection activeCell="E7" sqref="E7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6.44140625" bestFit="1" customWidth="1"/>
  </cols>
  <sheetData>
    <row r="3" spans="1:3" x14ac:dyDescent="0.3">
      <c r="A3" s="8" t="s">
        <v>6793</v>
      </c>
      <c r="B3" s="13" t="s">
        <v>6795</v>
      </c>
      <c r="C3" s="13" t="s">
        <v>6798</v>
      </c>
    </row>
    <row r="4" spans="1:3" x14ac:dyDescent="0.3">
      <c r="A4" s="9" t="s">
        <v>35</v>
      </c>
      <c r="B4" s="10">
        <v>25825248.989999972</v>
      </c>
      <c r="C4" s="12">
        <v>3101</v>
      </c>
    </row>
    <row r="5" spans="1:3" x14ac:dyDescent="0.3">
      <c r="A5" s="9" t="s">
        <v>55</v>
      </c>
      <c r="B5" s="10">
        <v>12367287.859999996</v>
      </c>
      <c r="C5" s="12">
        <v>1391</v>
      </c>
    </row>
    <row r="6" spans="1:3" x14ac:dyDescent="0.3">
      <c r="A6" s="9" t="s">
        <v>46</v>
      </c>
      <c r="B6" s="10">
        <v>3875541.0399999991</v>
      </c>
      <c r="C6" s="12">
        <v>508</v>
      </c>
    </row>
    <row r="7" spans="1:3" x14ac:dyDescent="0.3">
      <c r="A7" s="9" t="s">
        <v>6794</v>
      </c>
      <c r="B7" s="10">
        <v>42068077.890000001</v>
      </c>
      <c r="C7" s="12">
        <v>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7DBF-B394-4658-BDC9-5D7452B26080}">
  <dimension ref="A3:B14"/>
  <sheetViews>
    <sheetView workbookViewId="0">
      <selection activeCell="H22" sqref="H22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8" t="s">
        <v>6793</v>
      </c>
      <c r="B3" t="s">
        <v>6795</v>
      </c>
    </row>
    <row r="4" spans="1:2" x14ac:dyDescent="0.3">
      <c r="A4" s="9" t="s">
        <v>1826</v>
      </c>
      <c r="B4" s="10">
        <v>369782.61</v>
      </c>
    </row>
    <row r="5" spans="1:2" x14ac:dyDescent="0.3">
      <c r="A5" s="9" t="s">
        <v>591</v>
      </c>
      <c r="B5" s="10">
        <v>312673.67999999993</v>
      </c>
    </row>
    <row r="6" spans="1:2" x14ac:dyDescent="0.3">
      <c r="A6" s="9" t="s">
        <v>2419</v>
      </c>
      <c r="B6" s="10">
        <v>306977.86</v>
      </c>
    </row>
    <row r="7" spans="1:2" x14ac:dyDescent="0.3">
      <c r="A7" s="9" t="s">
        <v>309</v>
      </c>
      <c r="B7" s="10">
        <v>304624.03000000003</v>
      </c>
    </row>
    <row r="8" spans="1:2" x14ac:dyDescent="0.3">
      <c r="A8" s="9" t="s">
        <v>1121</v>
      </c>
      <c r="B8" s="10">
        <v>302152.09000000003</v>
      </c>
    </row>
    <row r="9" spans="1:2" x14ac:dyDescent="0.3">
      <c r="A9" s="9" t="s">
        <v>250</v>
      </c>
      <c r="B9" s="10">
        <v>300362.27999999997</v>
      </c>
    </row>
    <row r="10" spans="1:2" x14ac:dyDescent="0.3">
      <c r="A10" s="9" t="s">
        <v>1065</v>
      </c>
      <c r="B10" s="10">
        <v>292033.64999999997</v>
      </c>
    </row>
    <row r="11" spans="1:2" x14ac:dyDescent="0.3">
      <c r="A11" s="9" t="s">
        <v>392</v>
      </c>
      <c r="B11" s="10">
        <v>291820.40000000002</v>
      </c>
    </row>
    <row r="12" spans="1:2" x14ac:dyDescent="0.3">
      <c r="A12" s="9" t="s">
        <v>383</v>
      </c>
      <c r="B12" s="10">
        <v>291285.69999999995</v>
      </c>
    </row>
    <row r="13" spans="1:2" x14ac:dyDescent="0.3">
      <c r="A13" s="9" t="s">
        <v>3921</v>
      </c>
      <c r="B13" s="10">
        <v>289915.13</v>
      </c>
    </row>
    <row r="14" spans="1:2" x14ac:dyDescent="0.3">
      <c r="A14" s="9" t="s">
        <v>6794</v>
      </c>
      <c r="B14" s="10">
        <v>3061627.4299999997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0DAF-C7C5-40FA-B305-8676E4C4AD18}">
  <dimension ref="A1:B798"/>
  <sheetViews>
    <sheetView workbookViewId="0"/>
  </sheetViews>
  <sheetFormatPr defaultRowHeight="14.4" x14ac:dyDescent="0.3"/>
  <cols>
    <col min="1" max="1" width="14.88671875" style="16" bestFit="1" customWidth="1"/>
    <col min="2" max="2" width="15.77734375" bestFit="1" customWidth="1"/>
    <col min="3" max="3" width="13.21875" bestFit="1" customWidth="1"/>
  </cols>
  <sheetData>
    <row r="1" spans="1:2" x14ac:dyDescent="0.3">
      <c r="A1" s="14" t="s">
        <v>6793</v>
      </c>
      <c r="B1" s="16" t="s">
        <v>6795</v>
      </c>
    </row>
    <row r="2" spans="1:2" x14ac:dyDescent="0.3">
      <c r="A2" s="15" t="s">
        <v>60</v>
      </c>
      <c r="B2" s="10">
        <v>21164647.249999993</v>
      </c>
    </row>
    <row r="3" spans="1:2" x14ac:dyDescent="0.3">
      <c r="A3" s="15" t="s">
        <v>122</v>
      </c>
      <c r="B3" s="10">
        <v>8330666.7599999998</v>
      </c>
    </row>
    <row r="4" spans="1:2" x14ac:dyDescent="0.3">
      <c r="A4" s="15" t="s">
        <v>103</v>
      </c>
      <c r="B4" s="10">
        <v>2013864.2999999998</v>
      </c>
    </row>
    <row r="5" spans="1:2" x14ac:dyDescent="0.3">
      <c r="A5" s="15" t="s">
        <v>134</v>
      </c>
      <c r="B5" s="10">
        <v>1162112.4999999984</v>
      </c>
    </row>
    <row r="6" spans="1:2" x14ac:dyDescent="0.3">
      <c r="A6" s="15" t="s">
        <v>81</v>
      </c>
      <c r="B6" s="10">
        <v>1080316.2499999993</v>
      </c>
    </row>
    <row r="7" spans="1:2" x14ac:dyDescent="0.3">
      <c r="A7" s="15" t="s">
        <v>51</v>
      </c>
      <c r="B7" s="10">
        <v>993898.59000000008</v>
      </c>
    </row>
    <row r="8" spans="1:2" x14ac:dyDescent="0.3">
      <c r="A8" s="15" t="s">
        <v>274</v>
      </c>
      <c r="B8" s="10">
        <v>887494.86000000057</v>
      </c>
    </row>
    <row r="9" spans="1:2" x14ac:dyDescent="0.3">
      <c r="A9" s="15" t="s">
        <v>28</v>
      </c>
      <c r="B9" s="10">
        <v>707166.23999999987</v>
      </c>
    </row>
    <row r="10" spans="1:2" x14ac:dyDescent="0.3">
      <c r="A10" s="15" t="s">
        <v>303</v>
      </c>
      <c r="B10" s="10">
        <v>613710.86000000045</v>
      </c>
    </row>
    <row r="11" spans="1:2" x14ac:dyDescent="0.3">
      <c r="A11" s="15" t="s">
        <v>182</v>
      </c>
      <c r="B11" s="10">
        <v>535885.55999999994</v>
      </c>
    </row>
    <row r="12" spans="1:2" x14ac:dyDescent="0.3">
      <c r="A12" s="15" t="s">
        <v>6794</v>
      </c>
      <c r="B12" s="10">
        <v>37489763.169999994</v>
      </c>
    </row>
    <row r="13" spans="1:2" x14ac:dyDescent="0.3">
      <c r="A13"/>
    </row>
    <row r="14" spans="1:2" x14ac:dyDescent="0.3">
      <c r="A14"/>
    </row>
    <row r="15" spans="1:2" x14ac:dyDescent="0.3">
      <c r="A15"/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4A99-4904-4069-A335-6453793CC402}">
  <dimension ref="A3:C23"/>
  <sheetViews>
    <sheetView workbookViewId="0">
      <selection activeCell="A3" sqref="A3"/>
    </sheetView>
  </sheetViews>
  <sheetFormatPr defaultRowHeight="14.4" x14ac:dyDescent="0.3"/>
  <cols>
    <col min="1" max="1" width="16.77734375" bestFit="1" customWidth="1"/>
    <col min="2" max="2" width="15.77734375" bestFit="1" customWidth="1"/>
    <col min="3" max="3" width="13.21875" bestFit="1" customWidth="1"/>
  </cols>
  <sheetData>
    <row r="3" spans="1:3" x14ac:dyDescent="0.3">
      <c r="A3" s="8" t="s">
        <v>6793</v>
      </c>
      <c r="B3" s="13" t="s">
        <v>6795</v>
      </c>
      <c r="C3" s="13" t="s">
        <v>6796</v>
      </c>
    </row>
    <row r="4" spans="1:3" x14ac:dyDescent="0.3">
      <c r="A4" s="9" t="s">
        <v>214</v>
      </c>
      <c r="B4" s="10">
        <v>682988.53000000038</v>
      </c>
      <c r="C4" s="10">
        <v>235353.63999999987</v>
      </c>
    </row>
    <row r="5" spans="1:3" x14ac:dyDescent="0.3">
      <c r="A5" s="11" t="s">
        <v>494</v>
      </c>
      <c r="B5" s="10">
        <v>308314.32000000024</v>
      </c>
      <c r="C5" s="10">
        <v>105839.81999999986</v>
      </c>
    </row>
    <row r="6" spans="1:3" x14ac:dyDescent="0.3">
      <c r="A6" s="11" t="s">
        <v>260</v>
      </c>
      <c r="B6" s="10">
        <v>227380.11000000025</v>
      </c>
      <c r="C6" s="10">
        <v>78215.600000000006</v>
      </c>
    </row>
    <row r="7" spans="1:3" x14ac:dyDescent="0.3">
      <c r="A7" s="11" t="s">
        <v>215</v>
      </c>
      <c r="B7" s="10">
        <v>147294.09999999995</v>
      </c>
      <c r="C7" s="10">
        <v>51298.22</v>
      </c>
    </row>
    <row r="8" spans="1:3" x14ac:dyDescent="0.3">
      <c r="A8" s="9" t="s">
        <v>29</v>
      </c>
      <c r="B8" s="10">
        <v>3335870.2200000007</v>
      </c>
      <c r="C8" s="10">
        <v>948189.33999999985</v>
      </c>
    </row>
    <row r="9" spans="1:3" x14ac:dyDescent="0.3">
      <c r="A9" s="11" t="s">
        <v>88</v>
      </c>
      <c r="B9" s="10">
        <v>1340040.4800000004</v>
      </c>
      <c r="C9" s="10">
        <v>380781.19000000012</v>
      </c>
    </row>
    <row r="10" spans="1:3" x14ac:dyDescent="0.3">
      <c r="A10" s="11" t="s">
        <v>30</v>
      </c>
      <c r="B10" s="10">
        <v>1141587.9200000002</v>
      </c>
      <c r="C10" s="10">
        <v>325472.77999999985</v>
      </c>
    </row>
    <row r="11" spans="1:3" x14ac:dyDescent="0.3">
      <c r="A11" s="11" t="s">
        <v>304</v>
      </c>
      <c r="B11" s="10">
        <v>854241.82000000053</v>
      </c>
      <c r="C11" s="10">
        <v>241935.36999999985</v>
      </c>
    </row>
    <row r="12" spans="1:3" x14ac:dyDescent="0.3">
      <c r="A12" s="9" t="s">
        <v>61</v>
      </c>
      <c r="B12" s="10">
        <v>31956973.86999999</v>
      </c>
      <c r="C12" s="10">
        <v>3980484.099999994</v>
      </c>
    </row>
    <row r="13" spans="1:3" x14ac:dyDescent="0.3">
      <c r="A13" s="11" t="s">
        <v>62</v>
      </c>
      <c r="B13" s="10">
        <v>21164647.249999993</v>
      </c>
      <c r="C13" s="10">
        <v>2641632.7699999949</v>
      </c>
    </row>
    <row r="14" spans="1:3" x14ac:dyDescent="0.3">
      <c r="A14" s="11" t="s">
        <v>123</v>
      </c>
      <c r="B14" s="10">
        <v>9492779.2599999998</v>
      </c>
      <c r="C14" s="10">
        <v>1177143.8399999996</v>
      </c>
    </row>
    <row r="15" spans="1:3" x14ac:dyDescent="0.3">
      <c r="A15" s="11" t="s">
        <v>71</v>
      </c>
      <c r="B15" s="10">
        <v>1299547.3599999992</v>
      </c>
      <c r="C15" s="10">
        <v>161707.48999999958</v>
      </c>
    </row>
    <row r="16" spans="1:3" x14ac:dyDescent="0.3">
      <c r="A16" s="9" t="s">
        <v>52</v>
      </c>
      <c r="B16" s="10">
        <v>4773876.5600000005</v>
      </c>
      <c r="C16" s="10">
        <v>979112.34999999963</v>
      </c>
    </row>
    <row r="17" spans="1:3" x14ac:dyDescent="0.3">
      <c r="A17" s="11" t="s">
        <v>53</v>
      </c>
      <c r="B17" s="10">
        <v>2074214.8399999999</v>
      </c>
      <c r="C17" s="10">
        <v>420300.01999999996</v>
      </c>
    </row>
    <row r="18" spans="1:3" x14ac:dyDescent="0.3">
      <c r="A18" s="11" t="s">
        <v>104</v>
      </c>
      <c r="B18" s="10">
        <v>2013864.2999999998</v>
      </c>
      <c r="C18" s="10">
        <v>417964.11999999982</v>
      </c>
    </row>
    <row r="19" spans="1:3" x14ac:dyDescent="0.3">
      <c r="A19" s="11" t="s">
        <v>129</v>
      </c>
      <c r="B19" s="10">
        <v>685797.42000000051</v>
      </c>
      <c r="C19" s="10">
        <v>140848.20999999982</v>
      </c>
    </row>
    <row r="20" spans="1:3" x14ac:dyDescent="0.3">
      <c r="A20" s="9" t="s">
        <v>113</v>
      </c>
      <c r="B20" s="10">
        <v>1318368.7100000004</v>
      </c>
      <c r="C20" s="10">
        <v>322507.95000000024</v>
      </c>
    </row>
    <row r="21" spans="1:3" x14ac:dyDescent="0.3">
      <c r="A21" s="11" t="s">
        <v>114</v>
      </c>
      <c r="B21" s="10">
        <v>729891.36000000034</v>
      </c>
      <c r="C21" s="10">
        <v>178397.72999999998</v>
      </c>
    </row>
    <row r="22" spans="1:3" x14ac:dyDescent="0.3">
      <c r="A22" s="11" t="s">
        <v>169</v>
      </c>
      <c r="B22" s="10">
        <v>588477.35000000021</v>
      </c>
      <c r="C22" s="10">
        <v>144110.22000000026</v>
      </c>
    </row>
    <row r="23" spans="1:3" x14ac:dyDescent="0.3">
      <c r="A23" s="9" t="s">
        <v>6794</v>
      </c>
      <c r="B23" s="10">
        <v>42068077.889999993</v>
      </c>
      <c r="C23" s="10">
        <v>6465647.3799999934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30C7-23BB-47A7-9BDC-CD19A706FC5D}">
  <dimension ref="A1:K8"/>
  <sheetViews>
    <sheetView showGridLines="0" zoomScale="67" workbookViewId="0">
      <selection activeCell="B8" sqref="B8"/>
    </sheetView>
  </sheetViews>
  <sheetFormatPr defaultRowHeight="14.4" x14ac:dyDescent="0.3"/>
  <cols>
    <col min="1" max="1" width="28.77734375" bestFit="1" customWidth="1"/>
    <col min="2" max="2" width="19.33203125" bestFit="1" customWidth="1"/>
  </cols>
  <sheetData>
    <row r="1" spans="1:11" ht="25.8" x14ac:dyDescent="0.5">
      <c r="A1" s="23" t="s">
        <v>6799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s="13" customFormat="1" x14ac:dyDescent="0.3">
      <c r="B2" s="10"/>
    </row>
    <row r="3" spans="1:11" ht="18" x14ac:dyDescent="0.35">
      <c r="A3" s="24" t="s">
        <v>6806</v>
      </c>
      <c r="B3" s="25">
        <f>SUM(Sales_Data!N2:N5001)</f>
        <v>42068077.890000068</v>
      </c>
      <c r="C3" s="13"/>
    </row>
    <row r="4" spans="1:11" ht="18" x14ac:dyDescent="0.35">
      <c r="A4" s="24" t="s">
        <v>6800</v>
      </c>
      <c r="B4" s="25">
        <f>SUM(Sales_Data!O2:O5001)</f>
        <v>6465647.3799999896</v>
      </c>
      <c r="C4" s="13"/>
    </row>
    <row r="5" spans="1:11" ht="18" x14ac:dyDescent="0.35">
      <c r="A5" s="24" t="s">
        <v>6801</v>
      </c>
      <c r="B5" s="26">
        <f>COUNTA(Sales_Data!A2:A5001)</f>
        <v>5000</v>
      </c>
      <c r="C5" s="13"/>
    </row>
    <row r="6" spans="1:11" ht="18" x14ac:dyDescent="0.35">
      <c r="A6" s="24" t="s">
        <v>6802</v>
      </c>
      <c r="B6" s="26">
        <f>COUNTA((_xlfn.UNIQUE(Sales_Data!C2:C5001)))</f>
        <v>796</v>
      </c>
      <c r="C6" s="13"/>
    </row>
    <row r="7" spans="1:11" ht="18" x14ac:dyDescent="0.35">
      <c r="A7" s="24" t="s">
        <v>6805</v>
      </c>
      <c r="B7" s="26">
        <f>SUM(Sales_Data!I2:I5001)</f>
        <v>8618</v>
      </c>
      <c r="C7" s="13"/>
    </row>
    <row r="8" spans="1:11" ht="18" x14ac:dyDescent="0.35">
      <c r="A8" s="24" t="s">
        <v>6803</v>
      </c>
      <c r="B8" s="25">
        <f>B3/B5</f>
        <v>8413.6155780000136</v>
      </c>
      <c r="C8" s="13"/>
    </row>
  </sheetData>
  <mergeCells count="1">
    <mergeCell ref="A1:K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0314-B94E-4920-9ED0-ED9A2C315584}">
  <dimension ref="A3:B30"/>
  <sheetViews>
    <sheetView topLeftCell="A9" zoomScale="111" zoomScaleNormal="70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8" t="s">
        <v>6793</v>
      </c>
      <c r="B3" t="s">
        <v>6795</v>
      </c>
    </row>
    <row r="4" spans="1:2" x14ac:dyDescent="0.3">
      <c r="A4" s="9">
        <v>2024</v>
      </c>
      <c r="B4" s="10">
        <v>22647273.66</v>
      </c>
    </row>
    <row r="5" spans="1:2" x14ac:dyDescent="0.3">
      <c r="A5" s="11" t="s">
        <v>36</v>
      </c>
      <c r="B5" s="10">
        <v>1684821.1999999995</v>
      </c>
    </row>
    <row r="6" spans="1:2" x14ac:dyDescent="0.3">
      <c r="A6" s="11" t="s">
        <v>728</v>
      </c>
      <c r="B6" s="10">
        <v>2705014.9500000007</v>
      </c>
    </row>
    <row r="7" spans="1:2" x14ac:dyDescent="0.3">
      <c r="A7" s="11" t="s">
        <v>1248</v>
      </c>
      <c r="B7" s="10">
        <v>1980293.8999999994</v>
      </c>
    </row>
    <row r="8" spans="1:2" x14ac:dyDescent="0.3">
      <c r="A8" s="11" t="s">
        <v>1730</v>
      </c>
      <c r="B8" s="10">
        <v>2009764.4499999997</v>
      </c>
    </row>
    <row r="9" spans="1:2" x14ac:dyDescent="0.3">
      <c r="A9" s="11" t="s">
        <v>2072</v>
      </c>
      <c r="B9" s="10">
        <v>1739737.3000000005</v>
      </c>
    </row>
    <row r="10" spans="1:2" x14ac:dyDescent="0.3">
      <c r="A10" s="11" t="s">
        <v>2407</v>
      </c>
      <c r="B10" s="10">
        <v>1687865.4500000004</v>
      </c>
    </row>
    <row r="11" spans="1:2" x14ac:dyDescent="0.3">
      <c r="A11" s="11" t="s">
        <v>2729</v>
      </c>
      <c r="B11" s="10">
        <v>1225524.7500000009</v>
      </c>
    </row>
    <row r="12" spans="1:2" x14ac:dyDescent="0.3">
      <c r="A12" s="11" t="s">
        <v>3024</v>
      </c>
      <c r="B12" s="10">
        <v>1621664.9500000014</v>
      </c>
    </row>
    <row r="13" spans="1:2" x14ac:dyDescent="0.3">
      <c r="A13" s="11" t="s">
        <v>3296</v>
      </c>
      <c r="B13" s="10">
        <v>1574973.0500000005</v>
      </c>
    </row>
    <row r="14" spans="1:2" x14ac:dyDescent="0.3">
      <c r="A14" s="11" t="s">
        <v>3517</v>
      </c>
      <c r="B14" s="10">
        <v>2333193.4999999991</v>
      </c>
    </row>
    <row r="15" spans="1:2" x14ac:dyDescent="0.3">
      <c r="A15" s="11" t="s">
        <v>3743</v>
      </c>
      <c r="B15" s="10">
        <v>1891154.6099999992</v>
      </c>
    </row>
    <row r="16" spans="1:2" x14ac:dyDescent="0.3">
      <c r="A16" s="11" t="s">
        <v>3970</v>
      </c>
      <c r="B16" s="10">
        <v>2193265.5499999984</v>
      </c>
    </row>
    <row r="17" spans="1:2" x14ac:dyDescent="0.3">
      <c r="A17" s="9">
        <v>2025</v>
      </c>
      <c r="B17" s="10">
        <v>19420804.230000004</v>
      </c>
    </row>
    <row r="18" spans="1:2" x14ac:dyDescent="0.3">
      <c r="A18" s="11" t="s">
        <v>36</v>
      </c>
      <c r="B18" s="10">
        <v>1183737.0000000002</v>
      </c>
    </row>
    <row r="19" spans="1:2" x14ac:dyDescent="0.3">
      <c r="A19" s="11" t="s">
        <v>728</v>
      </c>
      <c r="B19" s="10">
        <v>1765095.2500000021</v>
      </c>
    </row>
    <row r="20" spans="1:2" x14ac:dyDescent="0.3">
      <c r="A20" s="11" t="s">
        <v>1248</v>
      </c>
      <c r="B20" s="10">
        <v>1712258.2999999998</v>
      </c>
    </row>
    <row r="21" spans="1:2" x14ac:dyDescent="0.3">
      <c r="A21" s="11" t="s">
        <v>1730</v>
      </c>
      <c r="B21" s="10">
        <v>1716785.1000000008</v>
      </c>
    </row>
    <row r="22" spans="1:2" x14ac:dyDescent="0.3">
      <c r="A22" s="11" t="s">
        <v>2072</v>
      </c>
      <c r="B22" s="10">
        <v>1956974.6</v>
      </c>
    </row>
    <row r="23" spans="1:2" x14ac:dyDescent="0.3">
      <c r="A23" s="11" t="s">
        <v>2407</v>
      </c>
      <c r="B23" s="10">
        <v>1652862.1500000006</v>
      </c>
    </row>
    <row r="24" spans="1:2" x14ac:dyDescent="0.3">
      <c r="A24" s="11" t="s">
        <v>2729</v>
      </c>
      <c r="B24" s="10">
        <v>1650235</v>
      </c>
    </row>
    <row r="25" spans="1:2" x14ac:dyDescent="0.3">
      <c r="A25" s="11" t="s">
        <v>3024</v>
      </c>
      <c r="B25" s="10">
        <v>1720086.4499999997</v>
      </c>
    </row>
    <row r="26" spans="1:2" x14ac:dyDescent="0.3">
      <c r="A26" s="11" t="s">
        <v>3296</v>
      </c>
      <c r="B26" s="10">
        <v>1613629.7000000004</v>
      </c>
    </row>
    <row r="27" spans="1:2" x14ac:dyDescent="0.3">
      <c r="A27" s="11" t="s">
        <v>3517</v>
      </c>
      <c r="B27" s="10">
        <v>1409854.5</v>
      </c>
    </row>
    <row r="28" spans="1:2" x14ac:dyDescent="0.3">
      <c r="A28" s="11" t="s">
        <v>3743</v>
      </c>
      <c r="B28" s="10">
        <v>1209657.5900000005</v>
      </c>
    </row>
    <row r="29" spans="1:2" x14ac:dyDescent="0.3">
      <c r="A29" s="11" t="s">
        <v>3970</v>
      </c>
      <c r="B29" s="10">
        <v>1829628.5899999989</v>
      </c>
    </row>
    <row r="30" spans="1:2" x14ac:dyDescent="0.3">
      <c r="A30" s="9" t="s">
        <v>6794</v>
      </c>
      <c r="B30" s="10">
        <v>42068077.890000015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272B-C6E7-4E60-A85B-401290151CC2}">
  <dimension ref="A3:B9"/>
  <sheetViews>
    <sheetView workbookViewId="0">
      <selection activeCell="D6" sqref="D6"/>
    </sheetView>
  </sheetViews>
  <sheetFormatPr defaultRowHeight="14.4" x14ac:dyDescent="0.3"/>
  <cols>
    <col min="1" max="1" width="14.21875" bestFit="1" customWidth="1"/>
    <col min="2" max="2" width="13.21875" bestFit="1" customWidth="1"/>
  </cols>
  <sheetData>
    <row r="3" spans="1:2" x14ac:dyDescent="0.3">
      <c r="A3" s="8" t="s">
        <v>6793</v>
      </c>
      <c r="B3" t="s">
        <v>6796</v>
      </c>
    </row>
    <row r="4" spans="1:2" x14ac:dyDescent="0.3">
      <c r="A4" s="9" t="s">
        <v>214</v>
      </c>
      <c r="B4" s="10">
        <v>235353.63999999949</v>
      </c>
    </row>
    <row r="5" spans="1:2" x14ac:dyDescent="0.3">
      <c r="A5" s="9" t="s">
        <v>29</v>
      </c>
      <c r="B5" s="10">
        <v>948189.3400000002</v>
      </c>
    </row>
    <row r="6" spans="1:2" x14ac:dyDescent="0.3">
      <c r="A6" s="9" t="s">
        <v>61</v>
      </c>
      <c r="B6" s="10">
        <v>3980484.0999999801</v>
      </c>
    </row>
    <row r="7" spans="1:2" x14ac:dyDescent="0.3">
      <c r="A7" s="9" t="s">
        <v>52</v>
      </c>
      <c r="B7" s="10">
        <v>979112.35000000242</v>
      </c>
    </row>
    <row r="8" spans="1:2" x14ac:dyDescent="0.3">
      <c r="A8" s="9" t="s">
        <v>113</v>
      </c>
      <c r="B8" s="10">
        <v>322507.94999999966</v>
      </c>
    </row>
    <row r="9" spans="1:2" x14ac:dyDescent="0.3">
      <c r="A9" s="9" t="s">
        <v>6794</v>
      </c>
      <c r="B9" s="10">
        <v>6465647.3799999813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1"/>
  <sheetViews>
    <sheetView tabSelected="1" zoomScale="109" zoomScaleNormal="122" workbookViewId="0">
      <selection activeCell="B3" sqref="A1:Z5001"/>
    </sheetView>
  </sheetViews>
  <sheetFormatPr defaultRowHeight="14.4" x14ac:dyDescent="0.3"/>
  <cols>
    <col min="1" max="1" width="10.6640625" bestFit="1" customWidth="1"/>
    <col min="2" max="2" width="28.88671875" style="4" bestFit="1" customWidth="1"/>
    <col min="3" max="3" width="11.88671875" bestFit="1" customWidth="1"/>
    <col min="4" max="4" width="15.21875" bestFit="1" customWidth="1"/>
    <col min="5" max="5" width="10.44140625" bestFit="1" customWidth="1"/>
    <col min="6" max="6" width="14.88671875" bestFit="1" customWidth="1"/>
    <col min="7" max="7" width="14.21875" bestFit="1" customWidth="1"/>
    <col min="8" max="8" width="12.77734375" bestFit="1" customWidth="1"/>
    <col min="9" max="9" width="8.33203125" style="6" bestFit="1" customWidth="1"/>
    <col min="10" max="10" width="9.6640625" style="6" bestFit="1" customWidth="1"/>
    <col min="11" max="11" width="10.33203125" style="6" bestFit="1" customWidth="1"/>
    <col min="12" max="12" width="8.33203125" style="6" bestFit="1" customWidth="1"/>
    <col min="13" max="13" width="16.33203125" style="6" bestFit="1" customWidth="1"/>
    <col min="14" max="14" width="10" style="6" bestFit="1" customWidth="1"/>
    <col min="15" max="15" width="8.88671875" style="6"/>
    <col min="19" max="19" width="16.44140625" bestFit="1" customWidth="1"/>
    <col min="20" max="20" width="14.44140625" bestFit="1" customWidth="1"/>
    <col min="21" max="21" width="5" bestFit="1" customWidth="1"/>
    <col min="22" max="22" width="14.77734375" bestFit="1" customWidth="1"/>
    <col min="23" max="23" width="10.21875" style="20" bestFit="1" customWidth="1"/>
    <col min="24" max="24" width="12.6640625" bestFit="1" customWidth="1"/>
    <col min="25" max="25" width="22.88671875" bestFit="1" customWidth="1"/>
    <col min="26" max="26" width="21.77734375" bestFit="1" customWidth="1"/>
  </cols>
  <sheetData>
    <row r="1" spans="1:26" x14ac:dyDescent="0.3">
      <c r="A1" s="2" t="s">
        <v>0</v>
      </c>
      <c r="B1" s="3" t="s">
        <v>6804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1" t="s">
        <v>22</v>
      </c>
      <c r="X1" s="1" t="s">
        <v>23</v>
      </c>
      <c r="Y1" s="7" t="s">
        <v>6791</v>
      </c>
      <c r="Z1" s="7" t="s">
        <v>6792</v>
      </c>
    </row>
    <row r="2" spans="1:26" x14ac:dyDescent="0.3">
      <c r="A2" t="s">
        <v>24</v>
      </c>
      <c r="B2" s="4">
        <v>45406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6">
        <v>1</v>
      </c>
      <c r="J2" s="6">
        <v>1999</v>
      </c>
      <c r="K2" s="6">
        <v>1999</v>
      </c>
      <c r="L2" s="6">
        <v>0.1</v>
      </c>
      <c r="M2" s="6">
        <v>199.9</v>
      </c>
      <c r="N2" s="6">
        <v>1799.1</v>
      </c>
      <c r="O2" s="6">
        <v>521.74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>
        <f>YEAR(B2)</f>
        <v>2024</v>
      </c>
      <c r="V2">
        <f>MONTH(B2)</f>
        <v>4</v>
      </c>
      <c r="W2" s="20" t="str">
        <f>TEXT(B2,"mmmm")</f>
        <v>April</v>
      </c>
      <c r="X2">
        <v>0.28999999999999998</v>
      </c>
      <c r="Y2" s="6">
        <f>ROUND(N2-(M2),2)</f>
        <v>1599.2</v>
      </c>
      <c r="Z2" cm="1">
        <f t="array" aca="1" ref="Z2" ca="1">IF(roud(N2,2)=ROUND(Z2,2),"ok","error")</f>
        <v>0</v>
      </c>
    </row>
    <row r="3" spans="1:26" x14ac:dyDescent="0.3">
      <c r="A3" t="s">
        <v>37</v>
      </c>
      <c r="B3" s="4">
        <v>45317</v>
      </c>
      <c r="C3" t="s">
        <v>1768</v>
      </c>
      <c r="D3" t="s">
        <v>39</v>
      </c>
      <c r="E3" t="s">
        <v>40</v>
      </c>
      <c r="F3" t="s">
        <v>41</v>
      </c>
      <c r="G3" t="s">
        <v>29</v>
      </c>
      <c r="H3" t="s">
        <v>30</v>
      </c>
      <c r="I3" s="6">
        <v>1</v>
      </c>
      <c r="J3" s="6">
        <v>1199</v>
      </c>
      <c r="K3" s="6">
        <v>1199</v>
      </c>
      <c r="L3" s="6">
        <v>0.05</v>
      </c>
      <c r="M3" s="6">
        <v>59.95</v>
      </c>
      <c r="N3" s="6">
        <v>1139.05</v>
      </c>
      <c r="O3" s="6">
        <v>347.41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s="13">
        <f t="shared" ref="U3:U66" si="0">YEAR(B3)</f>
        <v>2024</v>
      </c>
      <c r="V3" s="13">
        <f t="shared" ref="V3:V66" si="1">MONTH(B3)</f>
        <v>1</v>
      </c>
      <c r="W3" s="20" t="str">
        <f t="shared" ref="W3:W66" si="2">TEXT(B3,"mmmm")</f>
        <v>January</v>
      </c>
      <c r="X3">
        <v>0.30499999999999999</v>
      </c>
      <c r="Y3" s="6">
        <f t="shared" ref="Y3:Y66" si="3">ROUND(N3-(M3),2)</f>
        <v>1079.0999999999999</v>
      </c>
      <c r="Z3" cm="1">
        <f t="array" aca="1" ref="Z3" ca="1">IF(roud(N3,2)=ROUND(Z3,2),"ok","error")</f>
        <v>0</v>
      </c>
    </row>
    <row r="4" spans="1:26" x14ac:dyDescent="0.3">
      <c r="A4" t="s">
        <v>47</v>
      </c>
      <c r="B4" s="4">
        <v>45573</v>
      </c>
      <c r="C4" t="s">
        <v>3255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s="6">
        <v>1</v>
      </c>
      <c r="J4" s="6">
        <v>2999</v>
      </c>
      <c r="K4" s="6">
        <v>2999</v>
      </c>
      <c r="L4" s="6">
        <v>0.1</v>
      </c>
      <c r="M4" s="6">
        <v>299.89999999999998</v>
      </c>
      <c r="N4" s="6">
        <v>2699.1</v>
      </c>
      <c r="O4" s="6">
        <v>566.80999999999995</v>
      </c>
      <c r="P4" t="s">
        <v>31</v>
      </c>
      <c r="Q4" t="s">
        <v>32</v>
      </c>
      <c r="R4" t="s">
        <v>33</v>
      </c>
      <c r="S4" t="s">
        <v>54</v>
      </c>
      <c r="T4" t="s">
        <v>55</v>
      </c>
      <c r="U4" s="13">
        <f t="shared" si="0"/>
        <v>2024</v>
      </c>
      <c r="V4" s="13">
        <f t="shared" si="1"/>
        <v>10</v>
      </c>
      <c r="W4" s="20" t="str">
        <f t="shared" si="2"/>
        <v>October</v>
      </c>
      <c r="X4">
        <v>0.21</v>
      </c>
      <c r="Y4" s="6">
        <f t="shared" si="3"/>
        <v>2399.1999999999998</v>
      </c>
      <c r="Z4" cm="1">
        <f t="array" aca="1" ref="Z4" ca="1">IF(roud(N4,2)=ROUND(Z4,2),"ok","error")</f>
        <v>0</v>
      </c>
    </row>
    <row r="5" spans="1:26" x14ac:dyDescent="0.3">
      <c r="A5" t="s">
        <v>56</v>
      </c>
      <c r="B5" s="4">
        <v>45542</v>
      </c>
      <c r="C5" t="s">
        <v>3508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s="6">
        <v>1</v>
      </c>
      <c r="J5" s="6">
        <v>59999</v>
      </c>
      <c r="K5" s="6">
        <v>59999</v>
      </c>
      <c r="L5" s="6">
        <v>0.15</v>
      </c>
      <c r="M5" s="6">
        <v>8999.85</v>
      </c>
      <c r="N5" s="6">
        <v>50999.15</v>
      </c>
      <c r="O5" s="6">
        <v>5864.9</v>
      </c>
      <c r="P5" t="s">
        <v>63</v>
      </c>
      <c r="Q5" t="s">
        <v>64</v>
      </c>
      <c r="R5" t="s">
        <v>65</v>
      </c>
      <c r="S5" t="s">
        <v>54</v>
      </c>
      <c r="T5" t="s">
        <v>46</v>
      </c>
      <c r="U5" s="13">
        <f t="shared" si="0"/>
        <v>2024</v>
      </c>
      <c r="V5" s="13">
        <f t="shared" si="1"/>
        <v>9</v>
      </c>
      <c r="W5" s="20" t="str">
        <f t="shared" si="2"/>
        <v>September</v>
      </c>
      <c r="X5">
        <v>0.115</v>
      </c>
      <c r="Y5" s="6">
        <f t="shared" si="3"/>
        <v>41999.3</v>
      </c>
      <c r="Z5" cm="1">
        <f t="array" aca="1" ref="Z5" ca="1">IF(roud(N5,2)=ROUND(Z5,2),"ok","error")</f>
        <v>0</v>
      </c>
    </row>
    <row r="6" spans="1:26" x14ac:dyDescent="0.3">
      <c r="A6" t="s">
        <v>66</v>
      </c>
      <c r="B6" s="4">
        <v>45520</v>
      </c>
      <c r="C6" t="s">
        <v>67</v>
      </c>
      <c r="D6" t="s">
        <v>68</v>
      </c>
      <c r="E6" t="s">
        <v>69</v>
      </c>
      <c r="F6" t="s">
        <v>70</v>
      </c>
      <c r="G6" t="s">
        <v>61</v>
      </c>
      <c r="H6" t="s">
        <v>71</v>
      </c>
      <c r="I6" s="6">
        <v>2</v>
      </c>
      <c r="J6" s="6">
        <v>1299</v>
      </c>
      <c r="K6" s="6">
        <v>2598</v>
      </c>
      <c r="L6" s="6">
        <v>0.3</v>
      </c>
      <c r="M6" s="6">
        <v>779.4</v>
      </c>
      <c r="N6" s="6">
        <v>1818.6</v>
      </c>
      <c r="O6" s="6">
        <v>127.3</v>
      </c>
      <c r="P6" t="s">
        <v>42</v>
      </c>
      <c r="Q6" t="s">
        <v>43</v>
      </c>
      <c r="R6" t="s">
        <v>44</v>
      </c>
      <c r="S6" t="s">
        <v>45</v>
      </c>
      <c r="T6" t="s">
        <v>35</v>
      </c>
      <c r="U6" s="13">
        <f t="shared" si="0"/>
        <v>2024</v>
      </c>
      <c r="V6" s="13">
        <f t="shared" si="1"/>
        <v>8</v>
      </c>
      <c r="W6" s="20" t="str">
        <f t="shared" si="2"/>
        <v>August</v>
      </c>
      <c r="X6">
        <v>7.0000000000000007E-2</v>
      </c>
      <c r="Y6" s="6">
        <f t="shared" si="3"/>
        <v>1039.2</v>
      </c>
      <c r="Z6" cm="1">
        <f t="array" aca="1" ref="Z6" ca="1">IF(roud(N6,2)=ROUND(Z6,2),"ok","error")</f>
        <v>0</v>
      </c>
    </row>
    <row r="7" spans="1:26" x14ac:dyDescent="0.3">
      <c r="A7" t="s">
        <v>72</v>
      </c>
      <c r="B7" s="4">
        <v>45434</v>
      </c>
      <c r="C7" t="s">
        <v>73</v>
      </c>
      <c r="D7" t="s">
        <v>74</v>
      </c>
      <c r="E7" t="s">
        <v>75</v>
      </c>
      <c r="F7" t="s">
        <v>76</v>
      </c>
      <c r="G7" t="s">
        <v>61</v>
      </c>
      <c r="H7" t="s">
        <v>71</v>
      </c>
      <c r="I7" s="6">
        <v>1</v>
      </c>
      <c r="J7" s="6">
        <v>1499</v>
      </c>
      <c r="K7" s="6">
        <v>1499</v>
      </c>
      <c r="L7" s="6">
        <v>0.2</v>
      </c>
      <c r="M7" s="6">
        <v>299.8</v>
      </c>
      <c r="N7" s="6">
        <v>1199.2</v>
      </c>
      <c r="O7" s="6">
        <v>119.92</v>
      </c>
      <c r="P7" t="s">
        <v>31</v>
      </c>
      <c r="Q7" t="s">
        <v>32</v>
      </c>
      <c r="R7" t="s">
        <v>33</v>
      </c>
      <c r="S7" t="s">
        <v>54</v>
      </c>
      <c r="T7" t="s">
        <v>35</v>
      </c>
      <c r="U7" s="13">
        <f t="shared" si="0"/>
        <v>2024</v>
      </c>
      <c r="V7" s="13">
        <f t="shared" si="1"/>
        <v>5</v>
      </c>
      <c r="W7" s="20" t="str">
        <f t="shared" si="2"/>
        <v>May</v>
      </c>
      <c r="X7">
        <v>0.1</v>
      </c>
      <c r="Y7" s="6">
        <f t="shared" si="3"/>
        <v>899.4</v>
      </c>
      <c r="Z7" cm="1">
        <f t="array" aca="1" ref="Z7" ca="1">IF(roud(N7,2)=ROUND(Z7,2),"ok","error")</f>
        <v>0</v>
      </c>
    </row>
    <row r="8" spans="1:26" x14ac:dyDescent="0.3">
      <c r="A8" t="s">
        <v>77</v>
      </c>
      <c r="B8" s="4">
        <v>45396</v>
      </c>
      <c r="C8" t="s">
        <v>78</v>
      </c>
      <c r="D8" t="s">
        <v>79</v>
      </c>
      <c r="E8" t="s">
        <v>80</v>
      </c>
      <c r="F8" t="s">
        <v>81</v>
      </c>
      <c r="G8" t="s">
        <v>52</v>
      </c>
      <c r="H8" t="s">
        <v>53</v>
      </c>
      <c r="I8" s="6">
        <v>1</v>
      </c>
      <c r="J8" s="6">
        <v>3499</v>
      </c>
      <c r="K8" s="6">
        <v>3499</v>
      </c>
      <c r="L8" s="6">
        <v>0.2</v>
      </c>
      <c r="M8" s="6">
        <v>699.8</v>
      </c>
      <c r="N8" s="6">
        <v>2799.2</v>
      </c>
      <c r="O8" s="6">
        <v>503.86</v>
      </c>
      <c r="P8" t="s">
        <v>82</v>
      </c>
      <c r="Q8" t="s">
        <v>82</v>
      </c>
      <c r="R8" t="s">
        <v>65</v>
      </c>
      <c r="S8" t="s">
        <v>34</v>
      </c>
      <c r="T8" t="s">
        <v>46</v>
      </c>
      <c r="U8" s="13">
        <f t="shared" si="0"/>
        <v>2024</v>
      </c>
      <c r="V8" s="13">
        <f t="shared" si="1"/>
        <v>4</v>
      </c>
      <c r="W8" s="20" t="str">
        <f t="shared" si="2"/>
        <v>April</v>
      </c>
      <c r="X8">
        <v>0.18</v>
      </c>
      <c r="Y8" s="6">
        <f t="shared" si="3"/>
        <v>2099.4</v>
      </c>
      <c r="Z8" cm="1">
        <f t="array" aca="1" ref="Z8" ca="1">IF(roud(N8,2)=ROUND(Z8,2),"ok","error")</f>
        <v>0</v>
      </c>
    </row>
    <row r="9" spans="1:26" x14ac:dyDescent="0.3">
      <c r="A9" t="s">
        <v>83</v>
      </c>
      <c r="B9" s="4">
        <v>45984</v>
      </c>
      <c r="C9" t="s">
        <v>84</v>
      </c>
      <c r="D9" t="s">
        <v>85</v>
      </c>
      <c r="E9" t="s">
        <v>86</v>
      </c>
      <c r="F9" t="s">
        <v>87</v>
      </c>
      <c r="G9" t="s">
        <v>29</v>
      </c>
      <c r="H9" t="s">
        <v>88</v>
      </c>
      <c r="I9" s="6">
        <v>4</v>
      </c>
      <c r="J9" s="6">
        <v>1299</v>
      </c>
      <c r="K9" s="6">
        <v>5196</v>
      </c>
      <c r="L9" s="6">
        <v>0.15</v>
      </c>
      <c r="M9" s="6">
        <v>779.4</v>
      </c>
      <c r="N9" s="6">
        <v>4416.6000000000004</v>
      </c>
      <c r="O9" s="6">
        <v>1214.57</v>
      </c>
      <c r="P9" t="s">
        <v>89</v>
      </c>
      <c r="Q9" t="s">
        <v>90</v>
      </c>
      <c r="R9" t="s">
        <v>65</v>
      </c>
      <c r="S9" t="s">
        <v>45</v>
      </c>
      <c r="T9" t="s">
        <v>35</v>
      </c>
      <c r="U9" s="13">
        <f t="shared" si="0"/>
        <v>2025</v>
      </c>
      <c r="V9" s="13">
        <f t="shared" si="1"/>
        <v>11</v>
      </c>
      <c r="W9" s="20" t="str">
        <f t="shared" si="2"/>
        <v>November</v>
      </c>
      <c r="X9">
        <v>0.27500000000000002</v>
      </c>
      <c r="Y9" s="6">
        <f t="shared" si="3"/>
        <v>3637.2</v>
      </c>
      <c r="Z9" cm="1">
        <f t="array" aca="1" ref="Z9" ca="1">IF(roud(N9,2)=ROUND(Z9,2),"ok","error")</f>
        <v>0</v>
      </c>
    </row>
    <row r="10" spans="1:26" x14ac:dyDescent="0.3">
      <c r="A10" t="s">
        <v>91</v>
      </c>
      <c r="B10" s="4">
        <v>45850</v>
      </c>
      <c r="C10" t="s">
        <v>92</v>
      </c>
      <c r="D10" t="s">
        <v>93</v>
      </c>
      <c r="E10" t="s">
        <v>50</v>
      </c>
      <c r="F10" t="s">
        <v>51</v>
      </c>
      <c r="G10" t="s">
        <v>52</v>
      </c>
      <c r="H10" t="s">
        <v>53</v>
      </c>
      <c r="I10" s="6">
        <v>2</v>
      </c>
      <c r="J10" s="6">
        <v>2999</v>
      </c>
      <c r="K10" s="6">
        <v>5998</v>
      </c>
      <c r="L10" s="6">
        <v>0.15</v>
      </c>
      <c r="M10" s="6">
        <v>899.7</v>
      </c>
      <c r="N10" s="6">
        <v>5098.3</v>
      </c>
      <c r="O10" s="6">
        <v>994.17</v>
      </c>
      <c r="P10" t="s">
        <v>94</v>
      </c>
      <c r="Q10" t="s">
        <v>64</v>
      </c>
      <c r="R10" t="s">
        <v>65</v>
      </c>
      <c r="S10" t="s">
        <v>45</v>
      </c>
      <c r="T10" t="s">
        <v>35</v>
      </c>
      <c r="U10" s="13">
        <f t="shared" si="0"/>
        <v>2025</v>
      </c>
      <c r="V10" s="13">
        <f t="shared" si="1"/>
        <v>7</v>
      </c>
      <c r="W10" s="20" t="str">
        <f t="shared" si="2"/>
        <v>July</v>
      </c>
      <c r="X10">
        <v>0.19500000000000001</v>
      </c>
      <c r="Y10" s="6">
        <f t="shared" si="3"/>
        <v>4198.6000000000004</v>
      </c>
      <c r="Z10" cm="1">
        <f t="array" aca="1" ref="Z10" ca="1">IF(roud(N10,2)=ROUND(Z10,2),"ok","error")</f>
        <v>0</v>
      </c>
    </row>
    <row r="11" spans="1:26" x14ac:dyDescent="0.3">
      <c r="A11" t="s">
        <v>95</v>
      </c>
      <c r="B11" s="4">
        <v>45381</v>
      </c>
      <c r="C11" t="s">
        <v>96</v>
      </c>
      <c r="D11" t="s">
        <v>97</v>
      </c>
      <c r="E11" t="s">
        <v>80</v>
      </c>
      <c r="F11" t="s">
        <v>81</v>
      </c>
      <c r="G11" t="s">
        <v>52</v>
      </c>
      <c r="H11" t="s">
        <v>53</v>
      </c>
      <c r="I11" s="6">
        <v>1</v>
      </c>
      <c r="J11" s="6">
        <v>3499</v>
      </c>
      <c r="K11" s="6">
        <v>3499</v>
      </c>
      <c r="L11" s="6">
        <v>0.05</v>
      </c>
      <c r="M11" s="6">
        <v>174.95</v>
      </c>
      <c r="N11" s="6">
        <v>3324.05</v>
      </c>
      <c r="O11" s="6">
        <v>747.91</v>
      </c>
      <c r="P11" t="s">
        <v>89</v>
      </c>
      <c r="Q11" t="s">
        <v>90</v>
      </c>
      <c r="R11" t="s">
        <v>65</v>
      </c>
      <c r="S11" t="s">
        <v>98</v>
      </c>
      <c r="T11" t="s">
        <v>55</v>
      </c>
      <c r="U11" s="13">
        <f t="shared" si="0"/>
        <v>2024</v>
      </c>
      <c r="V11" s="13">
        <f t="shared" si="1"/>
        <v>3</v>
      </c>
      <c r="W11" s="20" t="str">
        <f t="shared" si="2"/>
        <v>March</v>
      </c>
      <c r="X11">
        <v>0.22500000000000001</v>
      </c>
      <c r="Y11" s="6">
        <f t="shared" si="3"/>
        <v>3149.1</v>
      </c>
      <c r="Z11" cm="1">
        <f t="array" aca="1" ref="Z11" ca="1">IF(roud(N11,2)=ROUND(Z11,2),"ok","error")</f>
        <v>0</v>
      </c>
    </row>
    <row r="12" spans="1:26" x14ac:dyDescent="0.3">
      <c r="A12" t="s">
        <v>99</v>
      </c>
      <c r="B12" s="4">
        <v>45896</v>
      </c>
      <c r="C12" t="s">
        <v>100</v>
      </c>
      <c r="D12" t="s">
        <v>101</v>
      </c>
      <c r="E12" t="s">
        <v>102</v>
      </c>
      <c r="F12" t="s">
        <v>103</v>
      </c>
      <c r="G12" t="s">
        <v>52</v>
      </c>
      <c r="H12" t="s">
        <v>104</v>
      </c>
      <c r="I12" s="6">
        <v>5</v>
      </c>
      <c r="J12" s="6">
        <v>5999</v>
      </c>
      <c r="K12" s="6">
        <v>29995</v>
      </c>
      <c r="L12" s="6">
        <v>0.15</v>
      </c>
      <c r="M12" s="6">
        <v>4499.25</v>
      </c>
      <c r="N12" s="6">
        <v>25495.75</v>
      </c>
      <c r="O12" s="6">
        <v>4971.67</v>
      </c>
      <c r="P12" t="s">
        <v>105</v>
      </c>
      <c r="Q12" t="s">
        <v>106</v>
      </c>
      <c r="R12" t="s">
        <v>44</v>
      </c>
      <c r="S12" t="s">
        <v>107</v>
      </c>
      <c r="T12" t="s">
        <v>35</v>
      </c>
      <c r="U12" s="13">
        <f t="shared" si="0"/>
        <v>2025</v>
      </c>
      <c r="V12" s="13">
        <f t="shared" si="1"/>
        <v>8</v>
      </c>
      <c r="W12" s="20" t="str">
        <f t="shared" si="2"/>
        <v>August</v>
      </c>
      <c r="X12">
        <v>0.19500000000000001</v>
      </c>
      <c r="Y12" s="6">
        <f t="shared" si="3"/>
        <v>20996.5</v>
      </c>
      <c r="Z12" cm="1">
        <f t="array" aca="1" ref="Z12" ca="1">IF(roud(N12,2)=ROUND(Z12,2),"ok","error")</f>
        <v>0</v>
      </c>
    </row>
    <row r="13" spans="1:26" x14ac:dyDescent="0.3">
      <c r="A13" t="s">
        <v>108</v>
      </c>
      <c r="B13" s="4">
        <v>45724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s="6">
        <v>1</v>
      </c>
      <c r="J13" s="6">
        <v>999</v>
      </c>
      <c r="K13" s="6">
        <v>999</v>
      </c>
      <c r="L13" s="6">
        <v>0.25</v>
      </c>
      <c r="M13" s="6">
        <v>249.75</v>
      </c>
      <c r="N13" s="6">
        <v>749.25</v>
      </c>
      <c r="O13" s="6">
        <v>153.6</v>
      </c>
      <c r="P13" t="s">
        <v>89</v>
      </c>
      <c r="Q13" t="s">
        <v>90</v>
      </c>
      <c r="R13" t="s">
        <v>65</v>
      </c>
      <c r="S13" t="s">
        <v>45</v>
      </c>
      <c r="T13" t="s">
        <v>46</v>
      </c>
      <c r="U13" s="13">
        <f t="shared" si="0"/>
        <v>2025</v>
      </c>
      <c r="V13" s="13">
        <f t="shared" si="1"/>
        <v>3</v>
      </c>
      <c r="W13" s="20" t="str">
        <f t="shared" si="2"/>
        <v>March</v>
      </c>
      <c r="X13">
        <v>0.20499999999999999</v>
      </c>
      <c r="Y13" s="6">
        <f t="shared" si="3"/>
        <v>499.5</v>
      </c>
      <c r="Z13" cm="1">
        <f t="array" aca="1" ref="Z13" ca="1">IF(roud(N13,2)=ROUND(Z13,2),"ok","error")</f>
        <v>0</v>
      </c>
    </row>
    <row r="14" spans="1:26" x14ac:dyDescent="0.3">
      <c r="A14" t="s">
        <v>115</v>
      </c>
      <c r="B14" s="4">
        <v>45324</v>
      </c>
      <c r="C14" t="s">
        <v>116</v>
      </c>
      <c r="D14" t="s">
        <v>117</v>
      </c>
      <c r="E14" t="s">
        <v>50</v>
      </c>
      <c r="F14" t="s">
        <v>51</v>
      </c>
      <c r="G14" t="s">
        <v>52</v>
      </c>
      <c r="H14" t="s">
        <v>53</v>
      </c>
      <c r="I14" s="6">
        <v>2</v>
      </c>
      <c r="J14" s="6">
        <v>2999</v>
      </c>
      <c r="K14" s="6">
        <v>5998</v>
      </c>
      <c r="L14" s="6">
        <v>0.15</v>
      </c>
      <c r="M14" s="6">
        <v>899.7</v>
      </c>
      <c r="N14" s="6">
        <v>5098.3</v>
      </c>
      <c r="O14" s="6">
        <v>994.17</v>
      </c>
      <c r="P14" t="s">
        <v>63</v>
      </c>
      <c r="Q14" t="s">
        <v>64</v>
      </c>
      <c r="R14" t="s">
        <v>65</v>
      </c>
      <c r="S14" t="s">
        <v>34</v>
      </c>
      <c r="T14" t="s">
        <v>55</v>
      </c>
      <c r="U14" s="13">
        <f t="shared" si="0"/>
        <v>2024</v>
      </c>
      <c r="V14" s="13">
        <f t="shared" si="1"/>
        <v>2</v>
      </c>
      <c r="W14" s="20" t="str">
        <f t="shared" si="2"/>
        <v>February</v>
      </c>
      <c r="X14">
        <v>0.19500000000000001</v>
      </c>
      <c r="Y14" s="6">
        <f t="shared" si="3"/>
        <v>4198.6000000000004</v>
      </c>
      <c r="Z14" cm="1">
        <f t="array" aca="1" ref="Z14" ca="1">IF(roud(N14,2)=ROUND(Z14,2),"ok","error")</f>
        <v>0</v>
      </c>
    </row>
    <row r="15" spans="1:26" x14ac:dyDescent="0.3">
      <c r="A15" t="s">
        <v>118</v>
      </c>
      <c r="B15" s="4">
        <v>45322</v>
      </c>
      <c r="C15" t="s">
        <v>119</v>
      </c>
      <c r="D15" t="s">
        <v>120</v>
      </c>
      <c r="E15" t="s">
        <v>121</v>
      </c>
      <c r="F15" t="s">
        <v>122</v>
      </c>
      <c r="G15" t="s">
        <v>61</v>
      </c>
      <c r="H15" t="s">
        <v>123</v>
      </c>
      <c r="I15" s="6">
        <v>1</v>
      </c>
      <c r="J15" s="6">
        <v>24999</v>
      </c>
      <c r="K15" s="6">
        <v>24999</v>
      </c>
      <c r="L15" s="6">
        <v>0.05</v>
      </c>
      <c r="M15" s="6">
        <v>1249.95</v>
      </c>
      <c r="N15" s="6">
        <v>23749.05</v>
      </c>
      <c r="O15" s="6">
        <v>3443.61</v>
      </c>
      <c r="P15" t="s">
        <v>42</v>
      </c>
      <c r="Q15" t="s">
        <v>43</v>
      </c>
      <c r="R15" t="s">
        <v>44</v>
      </c>
      <c r="S15" t="s">
        <v>54</v>
      </c>
      <c r="T15" t="s">
        <v>35</v>
      </c>
      <c r="U15" s="13">
        <f t="shared" si="0"/>
        <v>2024</v>
      </c>
      <c r="V15" s="13">
        <f t="shared" si="1"/>
        <v>1</v>
      </c>
      <c r="W15" s="20" t="str">
        <f t="shared" si="2"/>
        <v>January</v>
      </c>
      <c r="X15">
        <v>0.14499999999999999</v>
      </c>
      <c r="Y15" s="6">
        <f t="shared" si="3"/>
        <v>22499.1</v>
      </c>
      <c r="Z15" cm="1">
        <f t="array" aca="1" ref="Z15" ca="1">IF(roud(N15,2)=ROUND(Z15,2),"ok","error")</f>
        <v>0</v>
      </c>
    </row>
    <row r="16" spans="1:26" x14ac:dyDescent="0.3">
      <c r="A16" t="s">
        <v>124</v>
      </c>
      <c r="B16" s="4">
        <v>45387</v>
      </c>
      <c r="C16" t="s">
        <v>125</v>
      </c>
      <c r="D16" t="s">
        <v>126</v>
      </c>
      <c r="E16" t="s">
        <v>127</v>
      </c>
      <c r="F16" t="s">
        <v>128</v>
      </c>
      <c r="G16" t="s">
        <v>52</v>
      </c>
      <c r="H16" t="s">
        <v>129</v>
      </c>
      <c r="I16" s="6">
        <v>3</v>
      </c>
      <c r="J16" s="6">
        <v>1299</v>
      </c>
      <c r="K16" s="6">
        <v>3897</v>
      </c>
      <c r="L16" s="6">
        <v>0</v>
      </c>
      <c r="M16" s="6">
        <v>0</v>
      </c>
      <c r="N16" s="6">
        <v>3897</v>
      </c>
      <c r="O16" s="6">
        <v>935.28</v>
      </c>
      <c r="P16" t="s">
        <v>42</v>
      </c>
      <c r="Q16" t="s">
        <v>43</v>
      </c>
      <c r="R16" t="s">
        <v>44</v>
      </c>
      <c r="S16" t="s">
        <v>107</v>
      </c>
      <c r="T16" t="s">
        <v>35</v>
      </c>
      <c r="U16" s="13">
        <f t="shared" si="0"/>
        <v>2024</v>
      </c>
      <c r="V16" s="13">
        <f t="shared" si="1"/>
        <v>4</v>
      </c>
      <c r="W16" s="20" t="str">
        <f t="shared" si="2"/>
        <v>April</v>
      </c>
      <c r="X16">
        <v>0.24</v>
      </c>
      <c r="Y16" s="6">
        <f t="shared" si="3"/>
        <v>3897</v>
      </c>
      <c r="Z16" cm="1">
        <f t="array" aca="1" ref="Z16" ca="1">IF(roud(N16,2)=ROUND(Z16,2),"ok","error")</f>
        <v>0</v>
      </c>
    </row>
    <row r="17" spans="1:26" x14ac:dyDescent="0.3">
      <c r="A17" t="s">
        <v>130</v>
      </c>
      <c r="B17" s="4">
        <v>45515</v>
      </c>
      <c r="C17" t="s">
        <v>131</v>
      </c>
      <c r="D17" t="s">
        <v>132</v>
      </c>
      <c r="E17" t="s">
        <v>133</v>
      </c>
      <c r="F17" t="s">
        <v>134</v>
      </c>
      <c r="G17" t="s">
        <v>61</v>
      </c>
      <c r="H17" t="s">
        <v>123</v>
      </c>
      <c r="I17" s="6">
        <v>1</v>
      </c>
      <c r="J17" s="6">
        <v>2999</v>
      </c>
      <c r="K17" s="6">
        <v>2999</v>
      </c>
      <c r="L17" s="6">
        <v>0.05</v>
      </c>
      <c r="M17" s="6">
        <v>149.94999999999999</v>
      </c>
      <c r="N17" s="6">
        <v>2849.05</v>
      </c>
      <c r="O17" s="6">
        <v>413.11</v>
      </c>
      <c r="P17" t="s">
        <v>94</v>
      </c>
      <c r="Q17" t="s">
        <v>64</v>
      </c>
      <c r="R17" t="s">
        <v>65</v>
      </c>
      <c r="S17" t="s">
        <v>54</v>
      </c>
      <c r="T17" t="s">
        <v>35</v>
      </c>
      <c r="U17" s="13">
        <f t="shared" si="0"/>
        <v>2024</v>
      </c>
      <c r="V17" s="13">
        <f t="shared" si="1"/>
        <v>8</v>
      </c>
      <c r="W17" s="20" t="str">
        <f t="shared" si="2"/>
        <v>August</v>
      </c>
      <c r="X17">
        <v>0.14499999999999999</v>
      </c>
      <c r="Y17" s="6">
        <f t="shared" si="3"/>
        <v>2699.1</v>
      </c>
      <c r="Z17" cm="1">
        <f t="array" aca="1" ref="Z17" ca="1">IF(roud(N17,2)=ROUND(Z17,2),"ok","error")</f>
        <v>0</v>
      </c>
    </row>
    <row r="18" spans="1:26" x14ac:dyDescent="0.3">
      <c r="A18" t="s">
        <v>135</v>
      </c>
      <c r="B18" s="4">
        <v>45530</v>
      </c>
      <c r="C18" t="s">
        <v>136</v>
      </c>
      <c r="D18" t="s">
        <v>137</v>
      </c>
      <c r="E18" t="s">
        <v>69</v>
      </c>
      <c r="F18" t="s">
        <v>70</v>
      </c>
      <c r="G18" t="s">
        <v>61</v>
      </c>
      <c r="H18" t="s">
        <v>71</v>
      </c>
      <c r="I18" s="6">
        <v>2</v>
      </c>
      <c r="J18" s="6">
        <v>1299</v>
      </c>
      <c r="K18" s="6">
        <v>2598</v>
      </c>
      <c r="L18" s="6">
        <v>0.15</v>
      </c>
      <c r="M18" s="6">
        <v>389.7</v>
      </c>
      <c r="N18" s="6">
        <v>2208.3000000000002</v>
      </c>
      <c r="O18" s="6">
        <v>253.95</v>
      </c>
      <c r="P18" t="s">
        <v>105</v>
      </c>
      <c r="Q18" t="s">
        <v>106</v>
      </c>
      <c r="R18" t="s">
        <v>44</v>
      </c>
      <c r="S18" t="s">
        <v>45</v>
      </c>
      <c r="T18" t="s">
        <v>35</v>
      </c>
      <c r="U18" s="13">
        <f t="shared" si="0"/>
        <v>2024</v>
      </c>
      <c r="V18" s="13">
        <f t="shared" si="1"/>
        <v>8</v>
      </c>
      <c r="W18" s="20" t="str">
        <f t="shared" si="2"/>
        <v>August</v>
      </c>
      <c r="X18">
        <v>0.115</v>
      </c>
      <c r="Y18" s="6">
        <f t="shared" si="3"/>
        <v>1818.6</v>
      </c>
      <c r="Z18" cm="1">
        <f t="array" aca="1" ref="Z18" ca="1">IF(roud(N18,2)=ROUND(Z18,2),"ok","error")</f>
        <v>0</v>
      </c>
    </row>
    <row r="19" spans="1:26" x14ac:dyDescent="0.3">
      <c r="A19" t="s">
        <v>138</v>
      </c>
      <c r="B19" s="4">
        <v>45809</v>
      </c>
      <c r="C19" t="s">
        <v>139</v>
      </c>
      <c r="D19" t="s">
        <v>140</v>
      </c>
      <c r="E19" t="s">
        <v>111</v>
      </c>
      <c r="F19" t="s">
        <v>112</v>
      </c>
      <c r="G19" t="s">
        <v>113</v>
      </c>
      <c r="H19" t="s">
        <v>114</v>
      </c>
      <c r="I19" s="6">
        <v>2</v>
      </c>
      <c r="J19" s="6">
        <v>999</v>
      </c>
      <c r="K19" s="6">
        <v>1998</v>
      </c>
      <c r="L19" s="6">
        <v>0.05</v>
      </c>
      <c r="M19" s="6">
        <v>99.9</v>
      </c>
      <c r="N19" s="6">
        <v>1898.1</v>
      </c>
      <c r="O19" s="6">
        <v>503</v>
      </c>
      <c r="P19" t="s">
        <v>31</v>
      </c>
      <c r="Q19" t="s">
        <v>32</v>
      </c>
      <c r="R19" t="s">
        <v>33</v>
      </c>
      <c r="S19" t="s">
        <v>54</v>
      </c>
      <c r="T19" t="s">
        <v>35</v>
      </c>
      <c r="U19" s="13">
        <f t="shared" si="0"/>
        <v>2025</v>
      </c>
      <c r="V19" s="13">
        <f t="shared" si="1"/>
        <v>6</v>
      </c>
      <c r="W19" s="20" t="str">
        <f t="shared" si="2"/>
        <v>June</v>
      </c>
      <c r="X19">
        <v>0.26500000000000001</v>
      </c>
      <c r="Y19" s="6">
        <f t="shared" si="3"/>
        <v>1798.2</v>
      </c>
      <c r="Z19" cm="1">
        <f t="array" aca="1" ref="Z19" ca="1">IF(roud(N19,2)=ROUND(Z19,2),"ok","error")</f>
        <v>0</v>
      </c>
    </row>
    <row r="20" spans="1:26" x14ac:dyDescent="0.3">
      <c r="A20" t="s">
        <v>141</v>
      </c>
      <c r="B20" s="4">
        <v>45908</v>
      </c>
      <c r="C20" t="s">
        <v>142</v>
      </c>
      <c r="D20" t="s">
        <v>143</v>
      </c>
      <c r="E20" t="s">
        <v>121</v>
      </c>
      <c r="F20" t="s">
        <v>122</v>
      </c>
      <c r="G20" t="s">
        <v>61</v>
      </c>
      <c r="H20" t="s">
        <v>123</v>
      </c>
      <c r="I20" s="6">
        <v>1</v>
      </c>
      <c r="J20" s="6">
        <v>24999</v>
      </c>
      <c r="K20" s="6">
        <v>24999</v>
      </c>
      <c r="L20" s="6">
        <v>0.05</v>
      </c>
      <c r="M20" s="6">
        <v>1249.95</v>
      </c>
      <c r="N20" s="6">
        <v>23749.05</v>
      </c>
      <c r="O20" s="6">
        <v>3443.61</v>
      </c>
      <c r="P20" t="s">
        <v>144</v>
      </c>
      <c r="Q20" t="s">
        <v>145</v>
      </c>
      <c r="R20" t="s">
        <v>65</v>
      </c>
      <c r="S20" t="s">
        <v>45</v>
      </c>
      <c r="T20" t="s">
        <v>35</v>
      </c>
      <c r="U20" s="13">
        <f t="shared" si="0"/>
        <v>2025</v>
      </c>
      <c r="V20" s="13">
        <f t="shared" si="1"/>
        <v>9</v>
      </c>
      <c r="W20" s="20" t="str">
        <f t="shared" si="2"/>
        <v>September</v>
      </c>
      <c r="X20">
        <v>0.14499999999999999</v>
      </c>
      <c r="Y20" s="6">
        <f t="shared" si="3"/>
        <v>22499.1</v>
      </c>
      <c r="Z20" cm="1">
        <f t="array" aca="1" ref="Z20" ca="1">IF(roud(N20,2)=ROUND(Z20,2),"ok","error")</f>
        <v>0</v>
      </c>
    </row>
    <row r="21" spans="1:26" x14ac:dyDescent="0.3">
      <c r="A21" t="s">
        <v>146</v>
      </c>
      <c r="B21" s="4">
        <v>45319</v>
      </c>
      <c r="C21" t="s">
        <v>147</v>
      </c>
      <c r="D21" t="s">
        <v>148</v>
      </c>
      <c r="E21" t="s">
        <v>69</v>
      </c>
      <c r="F21" t="s">
        <v>70</v>
      </c>
      <c r="G21" t="s">
        <v>61</v>
      </c>
      <c r="H21" t="s">
        <v>71</v>
      </c>
      <c r="I21" s="6">
        <v>3</v>
      </c>
      <c r="J21" s="6">
        <v>1299</v>
      </c>
      <c r="K21" s="6">
        <v>3897</v>
      </c>
      <c r="L21" s="6">
        <v>0.25</v>
      </c>
      <c r="M21" s="6">
        <v>974.25</v>
      </c>
      <c r="N21" s="6">
        <v>2922.75</v>
      </c>
      <c r="O21" s="6">
        <v>248.43</v>
      </c>
      <c r="P21" t="s">
        <v>63</v>
      </c>
      <c r="Q21" t="s">
        <v>64</v>
      </c>
      <c r="R21" t="s">
        <v>65</v>
      </c>
      <c r="S21" t="s">
        <v>54</v>
      </c>
      <c r="T21" t="s">
        <v>35</v>
      </c>
      <c r="U21" s="13">
        <f t="shared" si="0"/>
        <v>2024</v>
      </c>
      <c r="V21" s="13">
        <f t="shared" si="1"/>
        <v>1</v>
      </c>
      <c r="W21" s="20" t="str">
        <f t="shared" si="2"/>
        <v>January</v>
      </c>
      <c r="X21">
        <v>8.5000000000000006E-2</v>
      </c>
      <c r="Y21" s="6">
        <f t="shared" si="3"/>
        <v>1948.5</v>
      </c>
      <c r="Z21" cm="1">
        <f t="array" aca="1" ref="Z21" ca="1">IF(roud(N21,2)=ROUND(Z21,2),"ok","error")</f>
        <v>0</v>
      </c>
    </row>
    <row r="22" spans="1:26" x14ac:dyDescent="0.3">
      <c r="A22" t="s">
        <v>149</v>
      </c>
      <c r="B22" s="4">
        <v>45866</v>
      </c>
      <c r="C22" t="s">
        <v>150</v>
      </c>
      <c r="D22" t="s">
        <v>151</v>
      </c>
      <c r="E22" t="s">
        <v>111</v>
      </c>
      <c r="F22" t="s">
        <v>112</v>
      </c>
      <c r="G22" t="s">
        <v>113</v>
      </c>
      <c r="H22" t="s">
        <v>114</v>
      </c>
      <c r="I22" s="6">
        <v>1</v>
      </c>
      <c r="J22" s="6">
        <v>999</v>
      </c>
      <c r="K22" s="6">
        <v>999</v>
      </c>
      <c r="L22" s="6">
        <v>0.1</v>
      </c>
      <c r="M22" s="6">
        <v>99.9</v>
      </c>
      <c r="N22" s="6">
        <v>899.1</v>
      </c>
      <c r="O22" s="6">
        <v>224.78</v>
      </c>
      <c r="P22" t="s">
        <v>105</v>
      </c>
      <c r="Q22" t="s">
        <v>106</v>
      </c>
      <c r="R22" t="s">
        <v>44</v>
      </c>
      <c r="S22" t="s">
        <v>107</v>
      </c>
      <c r="T22" t="s">
        <v>55</v>
      </c>
      <c r="U22" s="13">
        <f t="shared" si="0"/>
        <v>2025</v>
      </c>
      <c r="V22" s="13">
        <f t="shared" si="1"/>
        <v>7</v>
      </c>
      <c r="W22" s="20" t="str">
        <f t="shared" si="2"/>
        <v>July</v>
      </c>
      <c r="X22">
        <v>0.25</v>
      </c>
      <c r="Y22" s="6">
        <f t="shared" si="3"/>
        <v>799.2</v>
      </c>
      <c r="Z22" cm="1">
        <f t="array" aca="1" ref="Z22" ca="1">IF(roud(N22,2)=ROUND(Z22,2),"ok","error")</f>
        <v>0</v>
      </c>
    </row>
    <row r="23" spans="1:26" x14ac:dyDescent="0.3">
      <c r="A23" t="s">
        <v>152</v>
      </c>
      <c r="B23" s="4">
        <v>45495</v>
      </c>
      <c r="C23" t="s">
        <v>153</v>
      </c>
      <c r="D23" t="s">
        <v>154</v>
      </c>
      <c r="E23" t="s">
        <v>69</v>
      </c>
      <c r="F23" t="s">
        <v>70</v>
      </c>
      <c r="G23" t="s">
        <v>61</v>
      </c>
      <c r="H23" t="s">
        <v>71</v>
      </c>
      <c r="I23" s="6">
        <v>1</v>
      </c>
      <c r="J23" s="6">
        <v>1299</v>
      </c>
      <c r="K23" s="6">
        <v>1299</v>
      </c>
      <c r="L23" s="6">
        <v>0.25</v>
      </c>
      <c r="M23" s="6">
        <v>324.75</v>
      </c>
      <c r="N23" s="6">
        <v>974.25</v>
      </c>
      <c r="O23" s="6">
        <v>82.81</v>
      </c>
      <c r="P23" t="s">
        <v>63</v>
      </c>
      <c r="Q23" t="s">
        <v>64</v>
      </c>
      <c r="R23" t="s">
        <v>65</v>
      </c>
      <c r="S23" t="s">
        <v>98</v>
      </c>
      <c r="T23" t="s">
        <v>35</v>
      </c>
      <c r="U23" s="13">
        <f t="shared" si="0"/>
        <v>2024</v>
      </c>
      <c r="V23" s="13">
        <f t="shared" si="1"/>
        <v>7</v>
      </c>
      <c r="W23" s="20" t="str">
        <f t="shared" si="2"/>
        <v>July</v>
      </c>
      <c r="X23">
        <v>8.5000000000000006E-2</v>
      </c>
      <c r="Y23" s="6">
        <f t="shared" si="3"/>
        <v>649.5</v>
      </c>
      <c r="Z23" cm="1">
        <f t="array" aca="1" ref="Z23" ca="1">IF(roud(N23,2)=ROUND(Z23,2),"ok","error")</f>
        <v>0</v>
      </c>
    </row>
    <row r="24" spans="1:26" x14ac:dyDescent="0.3">
      <c r="A24" t="s">
        <v>155</v>
      </c>
      <c r="B24" s="4">
        <v>45957</v>
      </c>
      <c r="C24" t="s">
        <v>156</v>
      </c>
      <c r="D24" t="s">
        <v>157</v>
      </c>
      <c r="E24" t="s">
        <v>27</v>
      </c>
      <c r="F24" t="s">
        <v>28</v>
      </c>
      <c r="G24" t="s">
        <v>29</v>
      </c>
      <c r="H24" t="s">
        <v>30</v>
      </c>
      <c r="I24" s="6">
        <v>1</v>
      </c>
      <c r="J24" s="6">
        <v>1999</v>
      </c>
      <c r="K24" s="6">
        <v>1999</v>
      </c>
      <c r="L24" s="6">
        <v>0</v>
      </c>
      <c r="M24" s="6">
        <v>0</v>
      </c>
      <c r="N24" s="6">
        <v>1999</v>
      </c>
      <c r="O24" s="6">
        <v>639.67999999999995</v>
      </c>
      <c r="P24" t="s">
        <v>158</v>
      </c>
      <c r="Q24" t="s">
        <v>159</v>
      </c>
      <c r="R24" t="s">
        <v>160</v>
      </c>
      <c r="S24" t="s">
        <v>45</v>
      </c>
      <c r="T24" t="s">
        <v>35</v>
      </c>
      <c r="U24" s="13">
        <f t="shared" si="0"/>
        <v>2025</v>
      </c>
      <c r="V24" s="13">
        <f t="shared" si="1"/>
        <v>10</v>
      </c>
      <c r="W24" s="20" t="str">
        <f t="shared" si="2"/>
        <v>October</v>
      </c>
      <c r="X24">
        <v>0.32</v>
      </c>
      <c r="Y24" s="6">
        <f t="shared" si="3"/>
        <v>1999</v>
      </c>
      <c r="Z24" cm="1">
        <f t="array" aca="1" ref="Z24" ca="1">IF(roud(N24,2)=ROUND(Z24,2),"ok","error")</f>
        <v>0</v>
      </c>
    </row>
    <row r="25" spans="1:26" x14ac:dyDescent="0.3">
      <c r="A25" t="s">
        <v>161</v>
      </c>
      <c r="B25" s="4">
        <v>46010</v>
      </c>
      <c r="C25" t="s">
        <v>162</v>
      </c>
      <c r="D25" t="s">
        <v>163</v>
      </c>
      <c r="E25" t="s">
        <v>80</v>
      </c>
      <c r="F25" t="s">
        <v>81</v>
      </c>
      <c r="G25" t="s">
        <v>52</v>
      </c>
      <c r="H25" t="s">
        <v>53</v>
      </c>
      <c r="I25" s="6">
        <v>1</v>
      </c>
      <c r="J25" s="6">
        <v>3499</v>
      </c>
      <c r="K25" s="6">
        <v>3499</v>
      </c>
      <c r="L25" s="6">
        <v>0</v>
      </c>
      <c r="M25" s="6">
        <v>0</v>
      </c>
      <c r="N25" s="6">
        <v>3499</v>
      </c>
      <c r="O25" s="6">
        <v>839.76</v>
      </c>
      <c r="P25" t="s">
        <v>89</v>
      </c>
      <c r="Q25" t="s">
        <v>90</v>
      </c>
      <c r="R25" t="s">
        <v>65</v>
      </c>
      <c r="S25" t="s">
        <v>107</v>
      </c>
      <c r="T25" t="s">
        <v>55</v>
      </c>
      <c r="U25" s="13">
        <f t="shared" si="0"/>
        <v>2025</v>
      </c>
      <c r="V25" s="13">
        <f t="shared" si="1"/>
        <v>12</v>
      </c>
      <c r="W25" s="20" t="str">
        <f t="shared" si="2"/>
        <v>December</v>
      </c>
      <c r="X25">
        <v>0.24</v>
      </c>
      <c r="Y25" s="6">
        <f t="shared" si="3"/>
        <v>3499</v>
      </c>
      <c r="Z25" cm="1">
        <f t="array" aca="1" ref="Z25" ca="1">IF(roud(N25,2)=ROUND(Z25,2),"ok","error")</f>
        <v>0</v>
      </c>
    </row>
    <row r="26" spans="1:26" x14ac:dyDescent="0.3">
      <c r="A26" t="s">
        <v>164</v>
      </c>
      <c r="B26" s="4">
        <v>45850</v>
      </c>
      <c r="C26" t="s">
        <v>165</v>
      </c>
      <c r="D26" t="s">
        <v>166</v>
      </c>
      <c r="E26" t="s">
        <v>167</v>
      </c>
      <c r="F26" t="s">
        <v>168</v>
      </c>
      <c r="G26" t="s">
        <v>113</v>
      </c>
      <c r="H26" t="s">
        <v>169</v>
      </c>
      <c r="I26" s="6">
        <v>1</v>
      </c>
      <c r="J26" s="6">
        <v>899</v>
      </c>
      <c r="K26" s="6">
        <v>899</v>
      </c>
      <c r="L26" s="6">
        <v>0.1</v>
      </c>
      <c r="M26" s="6">
        <v>89.9</v>
      </c>
      <c r="N26" s="6">
        <v>809.1</v>
      </c>
      <c r="O26" s="6">
        <v>202.28</v>
      </c>
      <c r="P26" t="s">
        <v>170</v>
      </c>
      <c r="Q26" t="s">
        <v>171</v>
      </c>
      <c r="R26" t="s">
        <v>44</v>
      </c>
      <c r="S26" t="s">
        <v>45</v>
      </c>
      <c r="T26" t="s">
        <v>35</v>
      </c>
      <c r="U26" s="13">
        <f t="shared" si="0"/>
        <v>2025</v>
      </c>
      <c r="V26" s="13">
        <f t="shared" si="1"/>
        <v>7</v>
      </c>
      <c r="W26" s="20" t="str">
        <f t="shared" si="2"/>
        <v>July</v>
      </c>
      <c r="X26">
        <v>0.25</v>
      </c>
      <c r="Y26" s="6">
        <f t="shared" si="3"/>
        <v>719.2</v>
      </c>
      <c r="Z26" cm="1">
        <f t="array" aca="1" ref="Z26" ca="1">IF(roud(N26,2)=ROUND(Z26,2),"ok","error")</f>
        <v>0</v>
      </c>
    </row>
    <row r="27" spans="1:26" x14ac:dyDescent="0.3">
      <c r="A27" t="s">
        <v>172</v>
      </c>
      <c r="B27" s="4">
        <v>45721</v>
      </c>
      <c r="C27" t="s">
        <v>173</v>
      </c>
      <c r="D27" t="s">
        <v>174</v>
      </c>
      <c r="E27" t="s">
        <v>102</v>
      </c>
      <c r="F27" t="s">
        <v>103</v>
      </c>
      <c r="G27" t="s">
        <v>52</v>
      </c>
      <c r="H27" t="s">
        <v>104</v>
      </c>
      <c r="I27" s="6">
        <v>1</v>
      </c>
      <c r="J27" s="6">
        <v>5999</v>
      </c>
      <c r="K27" s="6">
        <v>5999</v>
      </c>
      <c r="L27" s="6">
        <v>0.1</v>
      </c>
      <c r="M27" s="6">
        <v>599.9</v>
      </c>
      <c r="N27" s="6">
        <v>5399.1</v>
      </c>
      <c r="O27" s="6">
        <v>1133.81</v>
      </c>
      <c r="P27" t="s">
        <v>144</v>
      </c>
      <c r="Q27" t="s">
        <v>145</v>
      </c>
      <c r="R27" t="s">
        <v>65</v>
      </c>
      <c r="S27" t="s">
        <v>98</v>
      </c>
      <c r="T27" t="s">
        <v>35</v>
      </c>
      <c r="U27" s="13">
        <f t="shared" si="0"/>
        <v>2025</v>
      </c>
      <c r="V27" s="13">
        <f t="shared" si="1"/>
        <v>3</v>
      </c>
      <c r="W27" s="20" t="str">
        <f t="shared" si="2"/>
        <v>March</v>
      </c>
      <c r="X27">
        <v>0.21</v>
      </c>
      <c r="Y27" s="6">
        <f t="shared" si="3"/>
        <v>4799.2</v>
      </c>
      <c r="Z27" cm="1">
        <f t="array" aca="1" ref="Z27" ca="1">IF(roud(N27,2)=ROUND(Z27,2),"ok","error")</f>
        <v>0</v>
      </c>
    </row>
    <row r="28" spans="1:26" x14ac:dyDescent="0.3">
      <c r="A28" t="s">
        <v>175</v>
      </c>
      <c r="B28" s="4">
        <v>45517</v>
      </c>
      <c r="C28" t="s">
        <v>176</v>
      </c>
      <c r="D28" t="s">
        <v>177</v>
      </c>
      <c r="E28" t="s">
        <v>50</v>
      </c>
      <c r="F28" t="s">
        <v>51</v>
      </c>
      <c r="G28" t="s">
        <v>52</v>
      </c>
      <c r="H28" t="s">
        <v>53</v>
      </c>
      <c r="I28" s="6">
        <v>2</v>
      </c>
      <c r="J28" s="6">
        <v>2999</v>
      </c>
      <c r="K28" s="6">
        <v>5998</v>
      </c>
      <c r="L28" s="6">
        <v>0.05</v>
      </c>
      <c r="M28" s="6">
        <v>299.89999999999998</v>
      </c>
      <c r="N28" s="6">
        <v>5698.1</v>
      </c>
      <c r="O28" s="6">
        <v>1282.07</v>
      </c>
      <c r="P28" t="s">
        <v>94</v>
      </c>
      <c r="Q28" t="s">
        <v>64</v>
      </c>
      <c r="R28" t="s">
        <v>65</v>
      </c>
      <c r="S28" t="s">
        <v>45</v>
      </c>
      <c r="T28" t="s">
        <v>35</v>
      </c>
      <c r="U28" s="13">
        <f t="shared" si="0"/>
        <v>2024</v>
      </c>
      <c r="V28" s="13">
        <f t="shared" si="1"/>
        <v>8</v>
      </c>
      <c r="W28" s="20" t="str">
        <f t="shared" si="2"/>
        <v>August</v>
      </c>
      <c r="X28">
        <v>0.22500000000000001</v>
      </c>
      <c r="Y28" s="6">
        <f t="shared" si="3"/>
        <v>5398.2</v>
      </c>
      <c r="Z28" cm="1">
        <f t="array" aca="1" ref="Z28" ca="1">IF(roud(N28,2)=ROUND(Z28,2),"ok","error")</f>
        <v>0</v>
      </c>
    </row>
    <row r="29" spans="1:26" x14ac:dyDescent="0.3">
      <c r="A29" t="s">
        <v>178</v>
      </c>
      <c r="B29" s="4">
        <v>45751</v>
      </c>
      <c r="C29" t="s">
        <v>179</v>
      </c>
      <c r="D29" t="s">
        <v>180</v>
      </c>
      <c r="E29" t="s">
        <v>181</v>
      </c>
      <c r="F29" t="s">
        <v>182</v>
      </c>
      <c r="G29" t="s">
        <v>113</v>
      </c>
      <c r="H29" t="s">
        <v>114</v>
      </c>
      <c r="I29" s="6">
        <v>1</v>
      </c>
      <c r="J29" s="6">
        <v>2499</v>
      </c>
      <c r="K29" s="6">
        <v>2499</v>
      </c>
      <c r="L29" s="6">
        <v>0.1</v>
      </c>
      <c r="M29" s="6">
        <v>249.9</v>
      </c>
      <c r="N29" s="6">
        <v>2249.1</v>
      </c>
      <c r="O29" s="6">
        <v>562.28</v>
      </c>
      <c r="P29" t="s">
        <v>31</v>
      </c>
      <c r="Q29" t="s">
        <v>32</v>
      </c>
      <c r="R29" t="s">
        <v>33</v>
      </c>
      <c r="S29" t="s">
        <v>98</v>
      </c>
      <c r="T29" t="s">
        <v>46</v>
      </c>
      <c r="U29" s="13">
        <f t="shared" si="0"/>
        <v>2025</v>
      </c>
      <c r="V29" s="13">
        <f t="shared" si="1"/>
        <v>4</v>
      </c>
      <c r="W29" s="20" t="str">
        <f t="shared" si="2"/>
        <v>April</v>
      </c>
      <c r="X29">
        <v>0.25</v>
      </c>
      <c r="Y29" s="6">
        <f t="shared" si="3"/>
        <v>1999.2</v>
      </c>
      <c r="Z29" cm="1">
        <f t="array" aca="1" ref="Z29" ca="1">IF(roud(N29,2)=ROUND(Z29,2),"ok","error")</f>
        <v>0</v>
      </c>
    </row>
    <row r="30" spans="1:26" x14ac:dyDescent="0.3">
      <c r="A30" t="s">
        <v>183</v>
      </c>
      <c r="B30" s="4">
        <v>45895</v>
      </c>
      <c r="C30" t="s">
        <v>184</v>
      </c>
      <c r="D30" t="s">
        <v>185</v>
      </c>
      <c r="E30" t="s">
        <v>86</v>
      </c>
      <c r="F30" t="s">
        <v>87</v>
      </c>
      <c r="G30" t="s">
        <v>29</v>
      </c>
      <c r="H30" t="s">
        <v>88</v>
      </c>
      <c r="I30" s="6">
        <v>1</v>
      </c>
      <c r="J30" s="6">
        <v>1299</v>
      </c>
      <c r="K30" s="6">
        <v>1299</v>
      </c>
      <c r="L30" s="6">
        <v>0</v>
      </c>
      <c r="M30" s="6">
        <v>0</v>
      </c>
      <c r="N30" s="6">
        <v>1299</v>
      </c>
      <c r="O30" s="6">
        <v>415.68</v>
      </c>
      <c r="P30" t="s">
        <v>186</v>
      </c>
      <c r="Q30" t="s">
        <v>187</v>
      </c>
      <c r="R30" t="s">
        <v>160</v>
      </c>
      <c r="S30" t="s">
        <v>45</v>
      </c>
      <c r="T30" t="s">
        <v>35</v>
      </c>
      <c r="U30" s="13">
        <f t="shared" si="0"/>
        <v>2025</v>
      </c>
      <c r="V30" s="13">
        <f t="shared" si="1"/>
        <v>8</v>
      </c>
      <c r="W30" s="20" t="str">
        <f t="shared" si="2"/>
        <v>August</v>
      </c>
      <c r="X30">
        <v>0.32</v>
      </c>
      <c r="Y30" s="6">
        <f t="shared" si="3"/>
        <v>1299</v>
      </c>
      <c r="Z30" cm="1">
        <f t="array" aca="1" ref="Z30" ca="1">IF(roud(N30,2)=ROUND(Z30,2),"ok","error")</f>
        <v>0</v>
      </c>
    </row>
    <row r="31" spans="1:26" x14ac:dyDescent="0.3">
      <c r="A31" t="s">
        <v>188</v>
      </c>
      <c r="B31" s="4">
        <v>45576</v>
      </c>
      <c r="C31" t="s">
        <v>189</v>
      </c>
      <c r="D31" t="s">
        <v>190</v>
      </c>
      <c r="E31" t="s">
        <v>27</v>
      </c>
      <c r="F31" t="s">
        <v>28</v>
      </c>
      <c r="G31" t="s">
        <v>29</v>
      </c>
      <c r="H31" t="s">
        <v>30</v>
      </c>
      <c r="I31" s="6">
        <v>2</v>
      </c>
      <c r="J31" s="6">
        <v>1999</v>
      </c>
      <c r="K31" s="6">
        <v>3998</v>
      </c>
      <c r="L31" s="6">
        <v>0.25</v>
      </c>
      <c r="M31" s="6">
        <v>999.5</v>
      </c>
      <c r="N31" s="6">
        <v>2998.5</v>
      </c>
      <c r="O31" s="6">
        <v>734.63</v>
      </c>
      <c r="P31" t="s">
        <v>191</v>
      </c>
      <c r="Q31" t="s">
        <v>187</v>
      </c>
      <c r="R31" t="s">
        <v>160</v>
      </c>
      <c r="S31" t="s">
        <v>107</v>
      </c>
      <c r="T31" t="s">
        <v>35</v>
      </c>
      <c r="U31" s="13">
        <f t="shared" si="0"/>
        <v>2024</v>
      </c>
      <c r="V31" s="13">
        <f t="shared" si="1"/>
        <v>10</v>
      </c>
      <c r="W31" s="20" t="str">
        <f t="shared" si="2"/>
        <v>October</v>
      </c>
      <c r="X31">
        <v>0.245</v>
      </c>
      <c r="Y31" s="6">
        <f t="shared" si="3"/>
        <v>1999</v>
      </c>
      <c r="Z31" cm="1">
        <f t="array" aca="1" ref="Z31" ca="1">IF(roud(N31,2)=ROUND(Z31,2),"ok","error")</f>
        <v>0</v>
      </c>
    </row>
    <row r="32" spans="1:26" x14ac:dyDescent="0.3">
      <c r="A32" t="s">
        <v>192</v>
      </c>
      <c r="B32" s="4">
        <v>45298</v>
      </c>
      <c r="C32" t="s">
        <v>193</v>
      </c>
      <c r="D32" t="s">
        <v>194</v>
      </c>
      <c r="E32" t="s">
        <v>181</v>
      </c>
      <c r="F32" t="s">
        <v>182</v>
      </c>
      <c r="G32" t="s">
        <v>113</v>
      </c>
      <c r="H32" t="s">
        <v>114</v>
      </c>
      <c r="I32" s="6">
        <v>2</v>
      </c>
      <c r="J32" s="6">
        <v>2499</v>
      </c>
      <c r="K32" s="6">
        <v>4998</v>
      </c>
      <c r="L32" s="6">
        <v>0</v>
      </c>
      <c r="M32" s="6">
        <v>0</v>
      </c>
      <c r="N32" s="6">
        <v>4998</v>
      </c>
      <c r="O32" s="6">
        <v>1399.44</v>
      </c>
      <c r="P32" t="s">
        <v>63</v>
      </c>
      <c r="Q32" t="s">
        <v>64</v>
      </c>
      <c r="R32" t="s">
        <v>65</v>
      </c>
      <c r="S32" t="s">
        <v>34</v>
      </c>
      <c r="T32" t="s">
        <v>46</v>
      </c>
      <c r="U32" s="13">
        <f t="shared" si="0"/>
        <v>2024</v>
      </c>
      <c r="V32" s="13">
        <f t="shared" si="1"/>
        <v>1</v>
      </c>
      <c r="W32" s="20" t="str">
        <f t="shared" si="2"/>
        <v>January</v>
      </c>
      <c r="X32">
        <v>0.28000000000000003</v>
      </c>
      <c r="Y32" s="6">
        <f t="shared" si="3"/>
        <v>4998</v>
      </c>
      <c r="Z32" cm="1">
        <f t="array" aca="1" ref="Z32" ca="1">IF(roud(N32,2)=ROUND(Z32,2),"ok","error")</f>
        <v>0</v>
      </c>
    </row>
    <row r="33" spans="1:26" x14ac:dyDescent="0.3">
      <c r="A33" t="s">
        <v>195</v>
      </c>
      <c r="B33" s="4">
        <v>45455</v>
      </c>
      <c r="C33" t="s">
        <v>196</v>
      </c>
      <c r="D33" t="s">
        <v>197</v>
      </c>
      <c r="E33" t="s">
        <v>198</v>
      </c>
      <c r="F33" t="s">
        <v>199</v>
      </c>
      <c r="G33" t="s">
        <v>61</v>
      </c>
      <c r="H33" t="s">
        <v>71</v>
      </c>
      <c r="I33" s="6">
        <v>1</v>
      </c>
      <c r="J33" s="6">
        <v>899</v>
      </c>
      <c r="K33" s="6">
        <v>899</v>
      </c>
      <c r="L33" s="6">
        <v>0.05</v>
      </c>
      <c r="M33" s="6">
        <v>44.95</v>
      </c>
      <c r="N33" s="6">
        <v>854.05</v>
      </c>
      <c r="O33" s="6">
        <v>123.84</v>
      </c>
      <c r="P33" t="s">
        <v>63</v>
      </c>
      <c r="Q33" t="s">
        <v>64</v>
      </c>
      <c r="R33" t="s">
        <v>65</v>
      </c>
      <c r="S33" t="s">
        <v>45</v>
      </c>
      <c r="T33" t="s">
        <v>35</v>
      </c>
      <c r="U33" s="13">
        <f t="shared" si="0"/>
        <v>2024</v>
      </c>
      <c r="V33" s="13">
        <f t="shared" si="1"/>
        <v>6</v>
      </c>
      <c r="W33" s="20" t="str">
        <f t="shared" si="2"/>
        <v>June</v>
      </c>
      <c r="X33">
        <v>0.14499999999999999</v>
      </c>
      <c r="Y33" s="6">
        <f t="shared" si="3"/>
        <v>809.1</v>
      </c>
      <c r="Z33" cm="1">
        <f t="array" aca="1" ref="Z33" ca="1">IF(roud(N33,2)=ROUND(Z33,2),"ok","error")</f>
        <v>0</v>
      </c>
    </row>
    <row r="34" spans="1:26" x14ac:dyDescent="0.3">
      <c r="A34" t="s">
        <v>200</v>
      </c>
      <c r="B34" s="4">
        <v>46006</v>
      </c>
      <c r="C34" t="s">
        <v>201</v>
      </c>
      <c r="D34" t="s">
        <v>202</v>
      </c>
      <c r="E34" t="s">
        <v>40</v>
      </c>
      <c r="F34" t="s">
        <v>41</v>
      </c>
      <c r="G34" t="s">
        <v>29</v>
      </c>
      <c r="H34" t="s">
        <v>30</v>
      </c>
      <c r="I34" s="6">
        <v>1</v>
      </c>
      <c r="J34" s="6">
        <v>1199</v>
      </c>
      <c r="K34" s="6">
        <v>1199</v>
      </c>
      <c r="L34" s="6">
        <v>0.15</v>
      </c>
      <c r="M34" s="6">
        <v>179.85</v>
      </c>
      <c r="N34" s="6">
        <v>1019.15</v>
      </c>
      <c r="O34" s="6">
        <v>280.27</v>
      </c>
      <c r="P34" t="s">
        <v>82</v>
      </c>
      <c r="Q34" t="s">
        <v>82</v>
      </c>
      <c r="R34" t="s">
        <v>65</v>
      </c>
      <c r="S34" t="s">
        <v>54</v>
      </c>
      <c r="T34" t="s">
        <v>35</v>
      </c>
      <c r="U34" s="13">
        <f t="shared" si="0"/>
        <v>2025</v>
      </c>
      <c r="V34" s="13">
        <f t="shared" si="1"/>
        <v>12</v>
      </c>
      <c r="W34" s="20" t="str">
        <f t="shared" si="2"/>
        <v>December</v>
      </c>
      <c r="X34">
        <v>0.27500000000000002</v>
      </c>
      <c r="Y34" s="6">
        <f t="shared" si="3"/>
        <v>839.3</v>
      </c>
      <c r="Z34" cm="1">
        <f t="array" aca="1" ref="Z34" ca="1">IF(roud(N34,2)=ROUND(Z34,2),"ok","error")</f>
        <v>0</v>
      </c>
    </row>
    <row r="35" spans="1:26" x14ac:dyDescent="0.3">
      <c r="A35" t="s">
        <v>203</v>
      </c>
      <c r="B35" s="4">
        <v>45724</v>
      </c>
      <c r="C35" t="s">
        <v>204</v>
      </c>
      <c r="D35" t="s">
        <v>205</v>
      </c>
      <c r="E35" t="s">
        <v>50</v>
      </c>
      <c r="F35" t="s">
        <v>51</v>
      </c>
      <c r="G35" t="s">
        <v>52</v>
      </c>
      <c r="H35" t="s">
        <v>53</v>
      </c>
      <c r="I35" s="6">
        <v>2</v>
      </c>
      <c r="J35" s="6">
        <v>2999</v>
      </c>
      <c r="K35" s="6">
        <v>5998</v>
      </c>
      <c r="L35" s="6">
        <v>0.05</v>
      </c>
      <c r="M35" s="6">
        <v>299.89999999999998</v>
      </c>
      <c r="N35" s="6">
        <v>5698.1</v>
      </c>
      <c r="O35" s="6">
        <v>1282.07</v>
      </c>
      <c r="P35" t="s">
        <v>105</v>
      </c>
      <c r="Q35" t="s">
        <v>106</v>
      </c>
      <c r="R35" t="s">
        <v>44</v>
      </c>
      <c r="S35" t="s">
        <v>107</v>
      </c>
      <c r="T35" t="s">
        <v>35</v>
      </c>
      <c r="U35" s="13">
        <f t="shared" si="0"/>
        <v>2025</v>
      </c>
      <c r="V35" s="13">
        <f t="shared" si="1"/>
        <v>3</v>
      </c>
      <c r="W35" s="20" t="str">
        <f t="shared" si="2"/>
        <v>March</v>
      </c>
      <c r="X35">
        <v>0.22500000000000001</v>
      </c>
      <c r="Y35" s="6">
        <f t="shared" si="3"/>
        <v>5398.2</v>
      </c>
      <c r="Z35" cm="1">
        <f t="array" aca="1" ref="Z35" ca="1">IF(roud(N35,2)=ROUND(Z35,2),"ok","error")</f>
        <v>0</v>
      </c>
    </row>
    <row r="36" spans="1:26" x14ac:dyDescent="0.3">
      <c r="A36" t="s">
        <v>206</v>
      </c>
      <c r="B36" s="4">
        <v>45640</v>
      </c>
      <c r="C36" t="s">
        <v>207</v>
      </c>
      <c r="D36" t="s">
        <v>208</v>
      </c>
      <c r="E36" t="s">
        <v>167</v>
      </c>
      <c r="F36" t="s">
        <v>168</v>
      </c>
      <c r="G36" t="s">
        <v>113</v>
      </c>
      <c r="H36" t="s">
        <v>169</v>
      </c>
      <c r="I36" s="6">
        <v>3</v>
      </c>
      <c r="J36" s="6">
        <v>899</v>
      </c>
      <c r="K36" s="6">
        <v>2697</v>
      </c>
      <c r="L36" s="6">
        <v>0.2</v>
      </c>
      <c r="M36" s="6">
        <v>539.4</v>
      </c>
      <c r="N36" s="6">
        <v>2157.6</v>
      </c>
      <c r="O36" s="6">
        <v>474.67</v>
      </c>
      <c r="P36" t="s">
        <v>63</v>
      </c>
      <c r="Q36" t="s">
        <v>64</v>
      </c>
      <c r="R36" t="s">
        <v>65</v>
      </c>
      <c r="S36" t="s">
        <v>54</v>
      </c>
      <c r="T36" t="s">
        <v>35</v>
      </c>
      <c r="U36" s="13">
        <f t="shared" si="0"/>
        <v>2024</v>
      </c>
      <c r="V36" s="13">
        <f t="shared" si="1"/>
        <v>12</v>
      </c>
      <c r="W36" s="20" t="str">
        <f t="shared" si="2"/>
        <v>December</v>
      </c>
      <c r="X36">
        <v>0.22</v>
      </c>
      <c r="Y36" s="6">
        <f t="shared" si="3"/>
        <v>1618.2</v>
      </c>
      <c r="Z36" cm="1">
        <f t="array" aca="1" ref="Z36" ca="1">IF(roud(N36,2)=ROUND(Z36,2),"ok","error")</f>
        <v>0</v>
      </c>
    </row>
    <row r="37" spans="1:26" x14ac:dyDescent="0.3">
      <c r="A37" t="s">
        <v>209</v>
      </c>
      <c r="B37" s="4">
        <v>45576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s="6">
        <v>1</v>
      </c>
      <c r="J37" s="6">
        <v>599</v>
      </c>
      <c r="K37" s="6">
        <v>599</v>
      </c>
      <c r="L37" s="6">
        <v>0.05</v>
      </c>
      <c r="M37" s="6">
        <v>29.95</v>
      </c>
      <c r="N37" s="6">
        <v>569.04999999999995</v>
      </c>
      <c r="O37" s="6">
        <v>207.7</v>
      </c>
      <c r="P37" t="s">
        <v>158</v>
      </c>
      <c r="Q37" t="s">
        <v>159</v>
      </c>
      <c r="R37" t="s">
        <v>160</v>
      </c>
      <c r="S37" t="s">
        <v>54</v>
      </c>
      <c r="T37" t="s">
        <v>46</v>
      </c>
      <c r="U37" s="13">
        <f t="shared" si="0"/>
        <v>2024</v>
      </c>
      <c r="V37" s="13">
        <f t="shared" si="1"/>
        <v>10</v>
      </c>
      <c r="W37" s="20" t="str">
        <f t="shared" si="2"/>
        <v>October</v>
      </c>
      <c r="X37">
        <v>0.36499999999999999</v>
      </c>
      <c r="Y37" s="6">
        <f t="shared" si="3"/>
        <v>539.1</v>
      </c>
      <c r="Z37" cm="1">
        <f t="array" aca="1" ref="Z37" ca="1">IF(roud(N37,2)=ROUND(Z37,2),"ok","error")</f>
        <v>0</v>
      </c>
    </row>
    <row r="38" spans="1:26" x14ac:dyDescent="0.3">
      <c r="A38" t="s">
        <v>216</v>
      </c>
      <c r="B38" s="4">
        <v>45451</v>
      </c>
      <c r="C38" t="s">
        <v>217</v>
      </c>
      <c r="D38" t="s">
        <v>218</v>
      </c>
      <c r="E38" t="s">
        <v>167</v>
      </c>
      <c r="F38" t="s">
        <v>168</v>
      </c>
      <c r="G38" t="s">
        <v>113</v>
      </c>
      <c r="H38" t="s">
        <v>169</v>
      </c>
      <c r="I38" s="6">
        <v>1</v>
      </c>
      <c r="J38" s="6">
        <v>899</v>
      </c>
      <c r="K38" s="6">
        <v>899</v>
      </c>
      <c r="L38" s="6">
        <v>0.15</v>
      </c>
      <c r="M38" s="6">
        <v>134.85</v>
      </c>
      <c r="N38" s="6">
        <v>764.15</v>
      </c>
      <c r="O38" s="6">
        <v>179.58</v>
      </c>
      <c r="P38" t="s">
        <v>144</v>
      </c>
      <c r="Q38" t="s">
        <v>145</v>
      </c>
      <c r="R38" t="s">
        <v>65</v>
      </c>
      <c r="S38" t="s">
        <v>45</v>
      </c>
      <c r="T38" t="s">
        <v>35</v>
      </c>
      <c r="U38" s="13">
        <f t="shared" si="0"/>
        <v>2024</v>
      </c>
      <c r="V38" s="13">
        <f t="shared" si="1"/>
        <v>6</v>
      </c>
      <c r="W38" s="20" t="str">
        <f t="shared" si="2"/>
        <v>June</v>
      </c>
      <c r="X38">
        <v>0.23499999999999999</v>
      </c>
      <c r="Y38" s="6">
        <f t="shared" si="3"/>
        <v>629.29999999999995</v>
      </c>
      <c r="Z38" cm="1">
        <f t="array" aca="1" ref="Z38" ca="1">IF(roud(N38,2)=ROUND(Z38,2),"ok","error")</f>
        <v>0</v>
      </c>
    </row>
    <row r="39" spans="1:26" x14ac:dyDescent="0.3">
      <c r="A39" t="s">
        <v>219</v>
      </c>
      <c r="B39" s="4">
        <v>45512</v>
      </c>
      <c r="C39" t="s">
        <v>220</v>
      </c>
      <c r="D39" t="s">
        <v>221</v>
      </c>
      <c r="E39" t="s">
        <v>212</v>
      </c>
      <c r="F39" t="s">
        <v>213</v>
      </c>
      <c r="G39" t="s">
        <v>214</v>
      </c>
      <c r="H39" t="s">
        <v>215</v>
      </c>
      <c r="I39" s="6">
        <v>1</v>
      </c>
      <c r="J39" s="6">
        <v>599</v>
      </c>
      <c r="K39" s="6">
        <v>599</v>
      </c>
      <c r="L39" s="6">
        <v>0.1</v>
      </c>
      <c r="M39" s="6">
        <v>59.9</v>
      </c>
      <c r="N39" s="6">
        <v>539.1</v>
      </c>
      <c r="O39" s="6">
        <v>188.68</v>
      </c>
      <c r="P39" t="s">
        <v>191</v>
      </c>
      <c r="Q39" t="s">
        <v>187</v>
      </c>
      <c r="R39" t="s">
        <v>160</v>
      </c>
      <c r="S39" t="s">
        <v>107</v>
      </c>
      <c r="T39" t="s">
        <v>35</v>
      </c>
      <c r="U39" s="13">
        <f t="shared" si="0"/>
        <v>2024</v>
      </c>
      <c r="V39" s="13">
        <f t="shared" si="1"/>
        <v>8</v>
      </c>
      <c r="W39" s="20" t="str">
        <f t="shared" si="2"/>
        <v>August</v>
      </c>
      <c r="X39">
        <v>0.35</v>
      </c>
      <c r="Y39" s="6">
        <f t="shared" si="3"/>
        <v>479.2</v>
      </c>
      <c r="Z39" cm="1">
        <f t="array" aca="1" ref="Z39" ca="1">IF(roud(N39,2)=ROUND(Z39,2),"ok","error")</f>
        <v>0</v>
      </c>
    </row>
    <row r="40" spans="1:26" x14ac:dyDescent="0.3">
      <c r="A40" t="s">
        <v>222</v>
      </c>
      <c r="B40" s="4">
        <v>45636</v>
      </c>
      <c r="C40" t="s">
        <v>223</v>
      </c>
      <c r="D40" t="s">
        <v>224</v>
      </c>
      <c r="E40" t="s">
        <v>102</v>
      </c>
      <c r="F40" t="s">
        <v>103</v>
      </c>
      <c r="G40" t="s">
        <v>52</v>
      </c>
      <c r="H40" t="s">
        <v>104</v>
      </c>
      <c r="I40" s="6">
        <v>3</v>
      </c>
      <c r="J40" s="6">
        <v>5999</v>
      </c>
      <c r="K40" s="6">
        <v>17997</v>
      </c>
      <c r="L40" s="6">
        <v>0.05</v>
      </c>
      <c r="M40" s="6">
        <v>899.85</v>
      </c>
      <c r="N40" s="6">
        <v>17097.150000000001</v>
      </c>
      <c r="O40" s="6">
        <v>3846.86</v>
      </c>
      <c r="P40" t="s">
        <v>94</v>
      </c>
      <c r="Q40" t="s">
        <v>64</v>
      </c>
      <c r="R40" t="s">
        <v>65</v>
      </c>
      <c r="S40" t="s">
        <v>34</v>
      </c>
      <c r="T40" t="s">
        <v>55</v>
      </c>
      <c r="U40" s="13">
        <f t="shared" si="0"/>
        <v>2024</v>
      </c>
      <c r="V40" s="13">
        <f t="shared" si="1"/>
        <v>12</v>
      </c>
      <c r="W40" s="20" t="str">
        <f t="shared" si="2"/>
        <v>December</v>
      </c>
      <c r="X40">
        <v>0.22500000000000001</v>
      </c>
      <c r="Y40" s="6">
        <f t="shared" si="3"/>
        <v>16197.3</v>
      </c>
      <c r="Z40" cm="1">
        <f t="array" aca="1" ref="Z40" ca="1">IF(roud(N40,2)=ROUND(Z40,2),"ok","error")</f>
        <v>0</v>
      </c>
    </row>
    <row r="41" spans="1:26" x14ac:dyDescent="0.3">
      <c r="A41" t="s">
        <v>225</v>
      </c>
      <c r="B41" s="4">
        <v>45396</v>
      </c>
      <c r="C41" t="s">
        <v>226</v>
      </c>
      <c r="D41" t="s">
        <v>227</v>
      </c>
      <c r="E41" t="s">
        <v>167</v>
      </c>
      <c r="F41" t="s">
        <v>168</v>
      </c>
      <c r="G41" t="s">
        <v>113</v>
      </c>
      <c r="H41" t="s">
        <v>169</v>
      </c>
      <c r="I41" s="6">
        <v>1</v>
      </c>
      <c r="J41" s="6">
        <v>899</v>
      </c>
      <c r="K41" s="6">
        <v>899</v>
      </c>
      <c r="L41" s="6">
        <v>0.15</v>
      </c>
      <c r="M41" s="6">
        <v>134.85</v>
      </c>
      <c r="N41" s="6">
        <v>764.15</v>
      </c>
      <c r="O41" s="6">
        <v>179.58</v>
      </c>
      <c r="P41" t="s">
        <v>82</v>
      </c>
      <c r="Q41" t="s">
        <v>82</v>
      </c>
      <c r="R41" t="s">
        <v>65</v>
      </c>
      <c r="S41" t="s">
        <v>45</v>
      </c>
      <c r="T41" t="s">
        <v>35</v>
      </c>
      <c r="U41" s="13">
        <f t="shared" si="0"/>
        <v>2024</v>
      </c>
      <c r="V41" s="13">
        <f t="shared" si="1"/>
        <v>4</v>
      </c>
      <c r="W41" s="20" t="str">
        <f t="shared" si="2"/>
        <v>April</v>
      </c>
      <c r="X41">
        <v>0.23499999999999999</v>
      </c>
      <c r="Y41" s="6">
        <f t="shared" si="3"/>
        <v>629.29999999999995</v>
      </c>
      <c r="Z41" cm="1">
        <f t="array" aca="1" ref="Z41" ca="1">IF(roud(N41,2)=ROUND(Z41,2),"ok","error")</f>
        <v>0</v>
      </c>
    </row>
    <row r="42" spans="1:26" x14ac:dyDescent="0.3">
      <c r="A42" t="s">
        <v>228</v>
      </c>
      <c r="B42" s="4">
        <v>45386</v>
      </c>
      <c r="C42" t="s">
        <v>229</v>
      </c>
      <c r="D42" t="s">
        <v>230</v>
      </c>
      <c r="E42" t="s">
        <v>80</v>
      </c>
      <c r="F42" t="s">
        <v>81</v>
      </c>
      <c r="G42" t="s">
        <v>52</v>
      </c>
      <c r="H42" t="s">
        <v>53</v>
      </c>
      <c r="I42" s="6">
        <v>1</v>
      </c>
      <c r="J42" s="6">
        <v>3499</v>
      </c>
      <c r="K42" s="6">
        <v>3499</v>
      </c>
      <c r="L42" s="6">
        <v>0.15</v>
      </c>
      <c r="M42" s="6">
        <v>524.85</v>
      </c>
      <c r="N42" s="6">
        <v>2974.15</v>
      </c>
      <c r="O42" s="6">
        <v>579.96</v>
      </c>
      <c r="P42" t="s">
        <v>186</v>
      </c>
      <c r="Q42" t="s">
        <v>187</v>
      </c>
      <c r="R42" t="s">
        <v>160</v>
      </c>
      <c r="S42" t="s">
        <v>45</v>
      </c>
      <c r="T42" t="s">
        <v>35</v>
      </c>
      <c r="U42" s="13">
        <f t="shared" si="0"/>
        <v>2024</v>
      </c>
      <c r="V42" s="13">
        <f t="shared" si="1"/>
        <v>4</v>
      </c>
      <c r="W42" s="20" t="str">
        <f t="shared" si="2"/>
        <v>April</v>
      </c>
      <c r="X42">
        <v>0.19500000000000001</v>
      </c>
      <c r="Y42" s="6">
        <f t="shared" si="3"/>
        <v>2449.3000000000002</v>
      </c>
      <c r="Z42" cm="1">
        <f t="array" aca="1" ref="Z42" ca="1">IF(roud(N42,2)=ROUND(Z42,2),"ok","error")</f>
        <v>0</v>
      </c>
    </row>
    <row r="43" spans="1:26" x14ac:dyDescent="0.3">
      <c r="A43" t="s">
        <v>231</v>
      </c>
      <c r="B43" s="4">
        <v>45681</v>
      </c>
      <c r="C43" t="s">
        <v>232</v>
      </c>
      <c r="D43" t="s">
        <v>233</v>
      </c>
      <c r="E43" t="s">
        <v>75</v>
      </c>
      <c r="F43" t="s">
        <v>76</v>
      </c>
      <c r="G43" t="s">
        <v>61</v>
      </c>
      <c r="H43" t="s">
        <v>71</v>
      </c>
      <c r="I43" s="6">
        <v>4</v>
      </c>
      <c r="J43" s="6">
        <v>1499</v>
      </c>
      <c r="K43" s="6">
        <v>5996</v>
      </c>
      <c r="L43" s="6">
        <v>0.1</v>
      </c>
      <c r="M43" s="6">
        <v>599.6</v>
      </c>
      <c r="N43" s="6">
        <v>5396.4</v>
      </c>
      <c r="O43" s="6">
        <v>701.53</v>
      </c>
      <c r="P43" t="s">
        <v>31</v>
      </c>
      <c r="Q43" t="s">
        <v>32</v>
      </c>
      <c r="R43" t="s">
        <v>33</v>
      </c>
      <c r="S43" t="s">
        <v>45</v>
      </c>
      <c r="T43" t="s">
        <v>55</v>
      </c>
      <c r="U43" s="13">
        <f t="shared" si="0"/>
        <v>2025</v>
      </c>
      <c r="V43" s="13">
        <f t="shared" si="1"/>
        <v>1</v>
      </c>
      <c r="W43" s="20" t="str">
        <f t="shared" si="2"/>
        <v>January</v>
      </c>
      <c r="X43">
        <v>0.13</v>
      </c>
      <c r="Y43" s="6">
        <f t="shared" si="3"/>
        <v>4796.8</v>
      </c>
      <c r="Z43" cm="1">
        <f t="array" aca="1" ref="Z43" ca="1">IF(roud(N43,2)=ROUND(Z43,2),"ok","error")</f>
        <v>0</v>
      </c>
    </row>
    <row r="44" spans="1:26" x14ac:dyDescent="0.3">
      <c r="A44" t="s">
        <v>234</v>
      </c>
      <c r="B44" s="4">
        <v>45391</v>
      </c>
      <c r="C44" t="s">
        <v>235</v>
      </c>
      <c r="D44" t="s">
        <v>236</v>
      </c>
      <c r="E44" t="s">
        <v>102</v>
      </c>
      <c r="F44" t="s">
        <v>103</v>
      </c>
      <c r="G44" t="s">
        <v>52</v>
      </c>
      <c r="H44" t="s">
        <v>104</v>
      </c>
      <c r="I44" s="6">
        <v>1</v>
      </c>
      <c r="J44" s="6">
        <v>5999</v>
      </c>
      <c r="K44" s="6">
        <v>5999</v>
      </c>
      <c r="L44" s="6">
        <v>0.05</v>
      </c>
      <c r="M44" s="6">
        <v>299.95</v>
      </c>
      <c r="N44" s="6">
        <v>5699.05</v>
      </c>
      <c r="O44" s="6">
        <v>1282.29</v>
      </c>
      <c r="P44" t="s">
        <v>82</v>
      </c>
      <c r="Q44" t="s">
        <v>82</v>
      </c>
      <c r="R44" t="s">
        <v>65</v>
      </c>
      <c r="S44" t="s">
        <v>107</v>
      </c>
      <c r="T44" t="s">
        <v>35</v>
      </c>
      <c r="U44" s="13">
        <f t="shared" si="0"/>
        <v>2024</v>
      </c>
      <c r="V44" s="13">
        <f t="shared" si="1"/>
        <v>4</v>
      </c>
      <c r="W44" s="20" t="str">
        <f t="shared" si="2"/>
        <v>April</v>
      </c>
      <c r="X44">
        <v>0.22500000000000001</v>
      </c>
      <c r="Y44" s="6">
        <f t="shared" si="3"/>
        <v>5399.1</v>
      </c>
      <c r="Z44" cm="1">
        <f t="array" aca="1" ref="Z44" ca="1">IF(roud(N44,2)=ROUND(Z44,2),"ok","error")</f>
        <v>0</v>
      </c>
    </row>
    <row r="45" spans="1:26" x14ac:dyDescent="0.3">
      <c r="A45" t="s">
        <v>237</v>
      </c>
      <c r="B45" s="4">
        <v>45659</v>
      </c>
      <c r="C45" t="s">
        <v>238</v>
      </c>
      <c r="D45" t="s">
        <v>239</v>
      </c>
      <c r="E45" t="s">
        <v>167</v>
      </c>
      <c r="F45" t="s">
        <v>168</v>
      </c>
      <c r="G45" t="s">
        <v>113</v>
      </c>
      <c r="H45" t="s">
        <v>169</v>
      </c>
      <c r="I45" s="6">
        <v>1</v>
      </c>
      <c r="J45" s="6">
        <v>899</v>
      </c>
      <c r="K45" s="6">
        <v>899</v>
      </c>
      <c r="L45" s="6">
        <v>0</v>
      </c>
      <c r="M45" s="6">
        <v>0</v>
      </c>
      <c r="N45" s="6">
        <v>899</v>
      </c>
      <c r="O45" s="6">
        <v>251.72</v>
      </c>
      <c r="P45" t="s">
        <v>42</v>
      </c>
      <c r="Q45" t="s">
        <v>43</v>
      </c>
      <c r="R45" t="s">
        <v>44</v>
      </c>
      <c r="S45" t="s">
        <v>107</v>
      </c>
      <c r="T45" t="s">
        <v>35</v>
      </c>
      <c r="U45" s="13">
        <f t="shared" si="0"/>
        <v>2025</v>
      </c>
      <c r="V45" s="13">
        <f t="shared" si="1"/>
        <v>1</v>
      </c>
      <c r="W45" s="20" t="str">
        <f t="shared" si="2"/>
        <v>January</v>
      </c>
      <c r="X45">
        <v>0.28000000000000003</v>
      </c>
      <c r="Y45" s="6">
        <f t="shared" si="3"/>
        <v>899</v>
      </c>
      <c r="Z45" cm="1">
        <f t="array" aca="1" ref="Z45" ca="1">IF(roud(N45,2)=ROUND(Z45,2),"ok","error")</f>
        <v>0</v>
      </c>
    </row>
    <row r="46" spans="1:26" x14ac:dyDescent="0.3">
      <c r="A46" t="s">
        <v>240</v>
      </c>
      <c r="B46" s="4">
        <v>45644</v>
      </c>
      <c r="C46" t="s">
        <v>241</v>
      </c>
      <c r="D46" t="s">
        <v>242</v>
      </c>
      <c r="E46" t="s">
        <v>181</v>
      </c>
      <c r="F46" t="s">
        <v>182</v>
      </c>
      <c r="G46" t="s">
        <v>113</v>
      </c>
      <c r="H46" t="s">
        <v>114</v>
      </c>
      <c r="I46" s="6">
        <v>4</v>
      </c>
      <c r="J46" s="6">
        <v>2499</v>
      </c>
      <c r="K46" s="6">
        <v>9996</v>
      </c>
      <c r="L46" s="6">
        <v>0.25</v>
      </c>
      <c r="M46" s="6">
        <v>2499</v>
      </c>
      <c r="N46" s="6">
        <v>7497</v>
      </c>
      <c r="O46" s="6">
        <v>1536.89</v>
      </c>
      <c r="P46" t="s">
        <v>94</v>
      </c>
      <c r="Q46" t="s">
        <v>64</v>
      </c>
      <c r="R46" t="s">
        <v>65</v>
      </c>
      <c r="S46" t="s">
        <v>54</v>
      </c>
      <c r="T46" t="s">
        <v>55</v>
      </c>
      <c r="U46" s="13">
        <f t="shared" si="0"/>
        <v>2024</v>
      </c>
      <c r="V46" s="13">
        <f t="shared" si="1"/>
        <v>12</v>
      </c>
      <c r="W46" s="20" t="str">
        <f t="shared" si="2"/>
        <v>December</v>
      </c>
      <c r="X46">
        <v>0.20499999999999999</v>
      </c>
      <c r="Y46" s="6">
        <f t="shared" si="3"/>
        <v>4998</v>
      </c>
      <c r="Z46" cm="1">
        <f t="array" aca="1" ref="Z46" ca="1">IF(roud(N46,2)=ROUND(Z46,2),"ok","error")</f>
        <v>0</v>
      </c>
    </row>
    <row r="47" spans="1:26" x14ac:dyDescent="0.3">
      <c r="A47" t="s">
        <v>243</v>
      </c>
      <c r="B47" s="4">
        <v>45910</v>
      </c>
      <c r="C47" t="s">
        <v>244</v>
      </c>
      <c r="D47" t="s">
        <v>245</v>
      </c>
      <c r="E47" t="s">
        <v>59</v>
      </c>
      <c r="F47" t="s">
        <v>60</v>
      </c>
      <c r="G47" t="s">
        <v>61</v>
      </c>
      <c r="H47" t="s">
        <v>62</v>
      </c>
      <c r="I47" s="6">
        <v>1</v>
      </c>
      <c r="J47" s="6">
        <v>59999</v>
      </c>
      <c r="K47" s="6">
        <v>59999</v>
      </c>
      <c r="L47" s="6">
        <v>0.1</v>
      </c>
      <c r="M47" s="6">
        <v>5999.9</v>
      </c>
      <c r="N47" s="6">
        <v>53999.1</v>
      </c>
      <c r="O47" s="6">
        <v>7019.88</v>
      </c>
      <c r="P47" t="s">
        <v>89</v>
      </c>
      <c r="Q47" t="s">
        <v>90</v>
      </c>
      <c r="R47" t="s">
        <v>65</v>
      </c>
      <c r="S47" t="s">
        <v>98</v>
      </c>
      <c r="T47" t="s">
        <v>35</v>
      </c>
      <c r="U47" s="13">
        <f t="shared" si="0"/>
        <v>2025</v>
      </c>
      <c r="V47" s="13">
        <f t="shared" si="1"/>
        <v>9</v>
      </c>
      <c r="W47" s="20" t="str">
        <f t="shared" si="2"/>
        <v>September</v>
      </c>
      <c r="X47">
        <v>0.13</v>
      </c>
      <c r="Y47" s="6">
        <f t="shared" si="3"/>
        <v>47999.199999999997</v>
      </c>
      <c r="Z47" cm="1">
        <f t="array" aca="1" ref="Z47" ca="1">IF(roud(N47,2)=ROUND(Z47,2),"ok","error")</f>
        <v>0</v>
      </c>
    </row>
    <row r="48" spans="1:26" x14ac:dyDescent="0.3">
      <c r="A48" t="s">
        <v>246</v>
      </c>
      <c r="B48" s="4">
        <v>45562</v>
      </c>
      <c r="C48" t="s">
        <v>247</v>
      </c>
      <c r="D48" t="s">
        <v>248</v>
      </c>
      <c r="E48" t="s">
        <v>80</v>
      </c>
      <c r="F48" t="s">
        <v>81</v>
      </c>
      <c r="G48" t="s">
        <v>52</v>
      </c>
      <c r="H48" t="s">
        <v>53</v>
      </c>
      <c r="I48" s="6">
        <v>2</v>
      </c>
      <c r="J48" s="6">
        <v>3499</v>
      </c>
      <c r="K48" s="6">
        <v>6998</v>
      </c>
      <c r="L48" s="6">
        <v>0.1</v>
      </c>
      <c r="M48" s="6">
        <v>699.8</v>
      </c>
      <c r="N48" s="6">
        <v>6298.2</v>
      </c>
      <c r="O48" s="6">
        <v>1322.62</v>
      </c>
      <c r="P48" t="s">
        <v>191</v>
      </c>
      <c r="Q48" t="s">
        <v>187</v>
      </c>
      <c r="R48" t="s">
        <v>160</v>
      </c>
      <c r="S48" t="s">
        <v>45</v>
      </c>
      <c r="T48" t="s">
        <v>35</v>
      </c>
      <c r="U48" s="13">
        <f t="shared" si="0"/>
        <v>2024</v>
      </c>
      <c r="V48" s="13">
        <f t="shared" si="1"/>
        <v>9</v>
      </c>
      <c r="W48" s="20" t="str">
        <f t="shared" si="2"/>
        <v>September</v>
      </c>
      <c r="X48">
        <v>0.21</v>
      </c>
      <c r="Y48" s="6">
        <f t="shared" si="3"/>
        <v>5598.4</v>
      </c>
      <c r="Z48" cm="1">
        <f t="array" aca="1" ref="Z48" ca="1">IF(roud(N48,2)=ROUND(Z48,2),"ok","error")</f>
        <v>0</v>
      </c>
    </row>
    <row r="49" spans="1:26" x14ac:dyDescent="0.3">
      <c r="A49" t="s">
        <v>249</v>
      </c>
      <c r="B49" s="4">
        <v>45336</v>
      </c>
      <c r="C49" t="s">
        <v>250</v>
      </c>
      <c r="D49" t="s">
        <v>251</v>
      </c>
      <c r="E49" t="s">
        <v>198</v>
      </c>
      <c r="F49" t="s">
        <v>199</v>
      </c>
      <c r="G49" t="s">
        <v>61</v>
      </c>
      <c r="H49" t="s">
        <v>71</v>
      </c>
      <c r="I49" s="6">
        <v>2</v>
      </c>
      <c r="J49" s="6">
        <v>899</v>
      </c>
      <c r="K49" s="6">
        <v>1798</v>
      </c>
      <c r="L49" s="6">
        <v>0.1</v>
      </c>
      <c r="M49" s="6">
        <v>179.8</v>
      </c>
      <c r="N49" s="6">
        <v>1618.2</v>
      </c>
      <c r="O49" s="6">
        <v>210.37</v>
      </c>
      <c r="P49" t="s">
        <v>170</v>
      </c>
      <c r="Q49" t="s">
        <v>171</v>
      </c>
      <c r="R49" t="s">
        <v>44</v>
      </c>
      <c r="S49" t="s">
        <v>45</v>
      </c>
      <c r="T49" t="s">
        <v>35</v>
      </c>
      <c r="U49" s="13">
        <f t="shared" si="0"/>
        <v>2024</v>
      </c>
      <c r="V49" s="13">
        <f t="shared" si="1"/>
        <v>2</v>
      </c>
      <c r="W49" s="20" t="str">
        <f t="shared" si="2"/>
        <v>February</v>
      </c>
      <c r="X49">
        <v>0.13</v>
      </c>
      <c r="Y49" s="6">
        <f t="shared" si="3"/>
        <v>1438.4</v>
      </c>
      <c r="Z49" cm="1">
        <f t="array" aca="1" ref="Z49" ca="1">IF(roud(N49,2)=ROUND(Z49,2),"ok","error")</f>
        <v>0</v>
      </c>
    </row>
    <row r="50" spans="1:26" x14ac:dyDescent="0.3">
      <c r="A50" t="s">
        <v>252</v>
      </c>
      <c r="B50" s="4">
        <v>45762</v>
      </c>
      <c r="C50" t="s">
        <v>253</v>
      </c>
      <c r="D50" t="s">
        <v>254</v>
      </c>
      <c r="E50" t="s">
        <v>75</v>
      </c>
      <c r="F50" t="s">
        <v>76</v>
      </c>
      <c r="G50" t="s">
        <v>61</v>
      </c>
      <c r="H50" t="s">
        <v>71</v>
      </c>
      <c r="I50" s="6">
        <v>1</v>
      </c>
      <c r="J50" s="6">
        <v>1499</v>
      </c>
      <c r="K50" s="6">
        <v>1499</v>
      </c>
      <c r="L50" s="6">
        <v>0.1</v>
      </c>
      <c r="M50" s="6">
        <v>149.9</v>
      </c>
      <c r="N50" s="6">
        <v>1349.1</v>
      </c>
      <c r="O50" s="6">
        <v>175.38</v>
      </c>
      <c r="P50" t="s">
        <v>82</v>
      </c>
      <c r="Q50" t="s">
        <v>82</v>
      </c>
      <c r="R50" t="s">
        <v>65</v>
      </c>
      <c r="S50" t="s">
        <v>98</v>
      </c>
      <c r="T50" t="s">
        <v>55</v>
      </c>
      <c r="U50" s="13">
        <f t="shared" si="0"/>
        <v>2025</v>
      </c>
      <c r="V50" s="13">
        <f t="shared" si="1"/>
        <v>4</v>
      </c>
      <c r="W50" s="20" t="str">
        <f t="shared" si="2"/>
        <v>April</v>
      </c>
      <c r="X50">
        <v>0.13</v>
      </c>
      <c r="Y50" s="6">
        <f t="shared" si="3"/>
        <v>1199.2</v>
      </c>
      <c r="Z50" cm="1">
        <f t="array" aca="1" ref="Z50" ca="1">IF(roud(N50,2)=ROUND(Z50,2),"ok","error")</f>
        <v>0</v>
      </c>
    </row>
    <row r="51" spans="1:26" x14ac:dyDescent="0.3">
      <c r="A51" t="s">
        <v>255</v>
      </c>
      <c r="B51" s="4">
        <v>45841</v>
      </c>
      <c r="C51" t="s">
        <v>256</v>
      </c>
      <c r="D51" t="s">
        <v>257</v>
      </c>
      <c r="E51" t="s">
        <v>258</v>
      </c>
      <c r="F51" t="s">
        <v>259</v>
      </c>
      <c r="G51" t="s">
        <v>214</v>
      </c>
      <c r="H51" t="s">
        <v>260</v>
      </c>
      <c r="I51" s="6">
        <v>1</v>
      </c>
      <c r="J51" s="6">
        <v>399</v>
      </c>
      <c r="K51" s="6">
        <v>399</v>
      </c>
      <c r="L51" s="6">
        <v>0.15</v>
      </c>
      <c r="M51" s="6">
        <v>59.85</v>
      </c>
      <c r="N51" s="6">
        <v>339.15</v>
      </c>
      <c r="O51" s="6">
        <v>113.62</v>
      </c>
      <c r="P51" t="s">
        <v>186</v>
      </c>
      <c r="Q51" t="s">
        <v>187</v>
      </c>
      <c r="R51" t="s">
        <v>160</v>
      </c>
      <c r="S51" t="s">
        <v>54</v>
      </c>
      <c r="T51" t="s">
        <v>35</v>
      </c>
      <c r="U51" s="13">
        <f t="shared" si="0"/>
        <v>2025</v>
      </c>
      <c r="V51" s="13">
        <f t="shared" si="1"/>
        <v>7</v>
      </c>
      <c r="W51" s="20" t="str">
        <f t="shared" si="2"/>
        <v>July</v>
      </c>
      <c r="X51">
        <v>0.33500000000000002</v>
      </c>
      <c r="Y51" s="6">
        <f t="shared" si="3"/>
        <v>279.3</v>
      </c>
      <c r="Z51" cm="1">
        <f t="array" aca="1" ref="Z51" ca="1">IF(roud(N51,2)=ROUND(Z51,2),"ok","error")</f>
        <v>0</v>
      </c>
    </row>
    <row r="52" spans="1:26" x14ac:dyDescent="0.3">
      <c r="A52" t="s">
        <v>261</v>
      </c>
      <c r="B52" s="4">
        <v>45419</v>
      </c>
      <c r="C52" t="s">
        <v>262</v>
      </c>
      <c r="D52" t="s">
        <v>263</v>
      </c>
      <c r="E52" t="s">
        <v>133</v>
      </c>
      <c r="F52" t="s">
        <v>134</v>
      </c>
      <c r="G52" t="s">
        <v>61</v>
      </c>
      <c r="H52" t="s">
        <v>123</v>
      </c>
      <c r="I52" s="6">
        <v>1</v>
      </c>
      <c r="J52" s="6">
        <v>2999</v>
      </c>
      <c r="K52" s="6">
        <v>2999</v>
      </c>
      <c r="L52" s="6">
        <v>0.15</v>
      </c>
      <c r="M52" s="6">
        <v>449.85</v>
      </c>
      <c r="N52" s="6">
        <v>2549.15</v>
      </c>
      <c r="O52" s="6">
        <v>293.14999999999998</v>
      </c>
      <c r="P52" t="s">
        <v>191</v>
      </c>
      <c r="Q52" t="s">
        <v>187</v>
      </c>
      <c r="R52" t="s">
        <v>160</v>
      </c>
      <c r="S52" t="s">
        <v>45</v>
      </c>
      <c r="T52" t="s">
        <v>35</v>
      </c>
      <c r="U52" s="13">
        <f t="shared" si="0"/>
        <v>2024</v>
      </c>
      <c r="V52" s="13">
        <f t="shared" si="1"/>
        <v>5</v>
      </c>
      <c r="W52" s="20" t="str">
        <f t="shared" si="2"/>
        <v>May</v>
      </c>
      <c r="X52">
        <v>0.115</v>
      </c>
      <c r="Y52" s="6">
        <f t="shared" si="3"/>
        <v>2099.3000000000002</v>
      </c>
      <c r="Z52" cm="1">
        <f t="array" aca="1" ref="Z52" ca="1">IF(roud(N52,2)=ROUND(Z52,2),"ok","error")</f>
        <v>0</v>
      </c>
    </row>
    <row r="53" spans="1:26" x14ac:dyDescent="0.3">
      <c r="A53" t="s">
        <v>264</v>
      </c>
      <c r="B53" s="4">
        <v>45679</v>
      </c>
      <c r="C53" t="s">
        <v>265</v>
      </c>
      <c r="D53" t="s">
        <v>266</v>
      </c>
      <c r="E53" t="s">
        <v>198</v>
      </c>
      <c r="F53" t="s">
        <v>199</v>
      </c>
      <c r="G53" t="s">
        <v>61</v>
      </c>
      <c r="H53" t="s">
        <v>71</v>
      </c>
      <c r="I53" s="6">
        <v>2</v>
      </c>
      <c r="J53" s="6">
        <v>899</v>
      </c>
      <c r="K53" s="6">
        <v>1798</v>
      </c>
      <c r="L53" s="6">
        <v>0.1</v>
      </c>
      <c r="M53" s="6">
        <v>179.8</v>
      </c>
      <c r="N53" s="6">
        <v>1618.2</v>
      </c>
      <c r="O53" s="6">
        <v>210.37</v>
      </c>
      <c r="P53" t="s">
        <v>63</v>
      </c>
      <c r="Q53" t="s">
        <v>64</v>
      </c>
      <c r="R53" t="s">
        <v>65</v>
      </c>
      <c r="S53" t="s">
        <v>45</v>
      </c>
      <c r="T53" t="s">
        <v>35</v>
      </c>
      <c r="U53" s="13">
        <f t="shared" si="0"/>
        <v>2025</v>
      </c>
      <c r="V53" s="13">
        <f t="shared" si="1"/>
        <v>1</v>
      </c>
      <c r="W53" s="20" t="str">
        <f t="shared" si="2"/>
        <v>January</v>
      </c>
      <c r="X53">
        <v>0.13</v>
      </c>
      <c r="Y53" s="6">
        <f t="shared" si="3"/>
        <v>1438.4</v>
      </c>
      <c r="Z53" cm="1">
        <f t="array" aca="1" ref="Z53" ca="1">IF(roud(N53,2)=ROUND(Z53,2),"ok","error")</f>
        <v>0</v>
      </c>
    </row>
    <row r="54" spans="1:26" x14ac:dyDescent="0.3">
      <c r="A54" t="s">
        <v>267</v>
      </c>
      <c r="B54" s="4">
        <v>45372</v>
      </c>
      <c r="C54" t="s">
        <v>268</v>
      </c>
      <c r="D54" t="s">
        <v>269</v>
      </c>
      <c r="E54" t="s">
        <v>167</v>
      </c>
      <c r="F54" t="s">
        <v>168</v>
      </c>
      <c r="G54" t="s">
        <v>113</v>
      </c>
      <c r="H54" t="s">
        <v>169</v>
      </c>
      <c r="I54" s="6">
        <v>2</v>
      </c>
      <c r="J54" s="6">
        <v>899</v>
      </c>
      <c r="K54" s="6">
        <v>1798</v>
      </c>
      <c r="L54" s="6">
        <v>0.25</v>
      </c>
      <c r="M54" s="6">
        <v>449.5</v>
      </c>
      <c r="N54" s="6">
        <v>1348.5</v>
      </c>
      <c r="O54" s="6">
        <v>276.44</v>
      </c>
      <c r="P54" t="s">
        <v>191</v>
      </c>
      <c r="Q54" t="s">
        <v>187</v>
      </c>
      <c r="R54" t="s">
        <v>160</v>
      </c>
      <c r="S54" t="s">
        <v>45</v>
      </c>
      <c r="T54" t="s">
        <v>55</v>
      </c>
      <c r="U54" s="13">
        <f t="shared" si="0"/>
        <v>2024</v>
      </c>
      <c r="V54" s="13">
        <f t="shared" si="1"/>
        <v>3</v>
      </c>
      <c r="W54" s="20" t="str">
        <f t="shared" si="2"/>
        <v>March</v>
      </c>
      <c r="X54">
        <v>0.20499999999999999</v>
      </c>
      <c r="Y54" s="6">
        <f t="shared" si="3"/>
        <v>899</v>
      </c>
      <c r="Z54" cm="1">
        <f t="array" aca="1" ref="Z54" ca="1">IF(roud(N54,2)=ROUND(Z54,2),"ok","error")</f>
        <v>0</v>
      </c>
    </row>
    <row r="55" spans="1:26" x14ac:dyDescent="0.3">
      <c r="A55" t="s">
        <v>270</v>
      </c>
      <c r="B55" s="4">
        <v>45857</v>
      </c>
      <c r="C55" t="s">
        <v>271</v>
      </c>
      <c r="D55" t="s">
        <v>272</v>
      </c>
      <c r="E55" t="s">
        <v>273</v>
      </c>
      <c r="F55" t="s">
        <v>274</v>
      </c>
      <c r="G55" t="s">
        <v>29</v>
      </c>
      <c r="H55" t="s">
        <v>88</v>
      </c>
      <c r="I55" s="6">
        <v>2</v>
      </c>
      <c r="J55" s="6">
        <v>2499</v>
      </c>
      <c r="K55" s="6">
        <v>4998</v>
      </c>
      <c r="L55" s="6">
        <v>0.3</v>
      </c>
      <c r="M55" s="6">
        <v>1499.4</v>
      </c>
      <c r="N55" s="6">
        <v>3498.6</v>
      </c>
      <c r="O55" s="6">
        <v>804.68</v>
      </c>
      <c r="P55" t="s">
        <v>170</v>
      </c>
      <c r="Q55" t="s">
        <v>171</v>
      </c>
      <c r="R55" t="s">
        <v>44</v>
      </c>
      <c r="S55" t="s">
        <v>54</v>
      </c>
      <c r="T55" t="s">
        <v>35</v>
      </c>
      <c r="U55" s="13">
        <f t="shared" si="0"/>
        <v>2025</v>
      </c>
      <c r="V55" s="13">
        <f t="shared" si="1"/>
        <v>7</v>
      </c>
      <c r="W55" s="20" t="str">
        <f t="shared" si="2"/>
        <v>July</v>
      </c>
      <c r="X55">
        <v>0.23</v>
      </c>
      <c r="Y55" s="6">
        <f t="shared" si="3"/>
        <v>1999.2</v>
      </c>
      <c r="Z55" cm="1">
        <f t="array" aca="1" ref="Z55" ca="1">IF(roud(N55,2)=ROUND(Z55,2),"ok","error")</f>
        <v>0</v>
      </c>
    </row>
    <row r="56" spans="1:26" x14ac:dyDescent="0.3">
      <c r="A56" t="s">
        <v>275</v>
      </c>
      <c r="B56" s="4">
        <v>45592</v>
      </c>
      <c r="C56" t="s">
        <v>276</v>
      </c>
      <c r="D56" t="s">
        <v>277</v>
      </c>
      <c r="E56" t="s">
        <v>69</v>
      </c>
      <c r="F56" t="s">
        <v>70</v>
      </c>
      <c r="G56" t="s">
        <v>61</v>
      </c>
      <c r="H56" t="s">
        <v>71</v>
      </c>
      <c r="I56" s="6">
        <v>1</v>
      </c>
      <c r="J56" s="6">
        <v>1299</v>
      </c>
      <c r="K56" s="6">
        <v>1299</v>
      </c>
      <c r="L56" s="6">
        <v>0.3</v>
      </c>
      <c r="M56" s="6">
        <v>389.7</v>
      </c>
      <c r="N56" s="6">
        <v>909.3</v>
      </c>
      <c r="O56" s="6">
        <v>63.65</v>
      </c>
      <c r="P56" t="s">
        <v>170</v>
      </c>
      <c r="Q56" t="s">
        <v>171</v>
      </c>
      <c r="R56" t="s">
        <v>44</v>
      </c>
      <c r="S56" t="s">
        <v>34</v>
      </c>
      <c r="T56" t="s">
        <v>55</v>
      </c>
      <c r="U56" s="13">
        <f t="shared" si="0"/>
        <v>2024</v>
      </c>
      <c r="V56" s="13">
        <f t="shared" si="1"/>
        <v>10</v>
      </c>
      <c r="W56" s="20" t="str">
        <f t="shared" si="2"/>
        <v>October</v>
      </c>
      <c r="X56">
        <v>7.0000000000000007E-2</v>
      </c>
      <c r="Y56" s="6">
        <f t="shared" si="3"/>
        <v>519.6</v>
      </c>
      <c r="Z56" cm="1">
        <f t="array" aca="1" ref="Z56" ca="1">IF(roud(N56,2)=ROUND(Z56,2),"ok","error")</f>
        <v>0</v>
      </c>
    </row>
    <row r="57" spans="1:26" x14ac:dyDescent="0.3">
      <c r="A57" t="s">
        <v>278</v>
      </c>
      <c r="B57" s="4">
        <v>45935</v>
      </c>
      <c r="C57" t="s">
        <v>279</v>
      </c>
      <c r="D57" t="s">
        <v>280</v>
      </c>
      <c r="E57" t="s">
        <v>111</v>
      </c>
      <c r="F57" t="s">
        <v>112</v>
      </c>
      <c r="G57" t="s">
        <v>113</v>
      </c>
      <c r="H57" t="s">
        <v>114</v>
      </c>
      <c r="I57" s="6">
        <v>1</v>
      </c>
      <c r="J57" s="6">
        <v>999</v>
      </c>
      <c r="K57" s="6">
        <v>999</v>
      </c>
      <c r="L57" s="6">
        <v>0.2</v>
      </c>
      <c r="M57" s="6">
        <v>199.8</v>
      </c>
      <c r="N57" s="6">
        <v>799.2</v>
      </c>
      <c r="O57" s="6">
        <v>175.82</v>
      </c>
      <c r="P57" t="s">
        <v>191</v>
      </c>
      <c r="Q57" t="s">
        <v>187</v>
      </c>
      <c r="R57" t="s">
        <v>160</v>
      </c>
      <c r="S57" t="s">
        <v>54</v>
      </c>
      <c r="T57" t="s">
        <v>55</v>
      </c>
      <c r="U57" s="13">
        <f t="shared" si="0"/>
        <v>2025</v>
      </c>
      <c r="V57" s="13">
        <f t="shared" si="1"/>
        <v>10</v>
      </c>
      <c r="W57" s="20" t="str">
        <f t="shared" si="2"/>
        <v>October</v>
      </c>
      <c r="X57">
        <v>0.22</v>
      </c>
      <c r="Y57" s="6">
        <f t="shared" si="3"/>
        <v>599.4</v>
      </c>
      <c r="Z57" cm="1">
        <f t="array" aca="1" ref="Z57" ca="1">IF(roud(N57,2)=ROUND(Z57,2),"ok","error")</f>
        <v>0</v>
      </c>
    </row>
    <row r="58" spans="1:26" x14ac:dyDescent="0.3">
      <c r="A58" t="s">
        <v>281</v>
      </c>
      <c r="B58" s="4">
        <v>45925</v>
      </c>
      <c r="C58" t="s">
        <v>282</v>
      </c>
      <c r="D58" t="s">
        <v>283</v>
      </c>
      <c r="E58" t="s">
        <v>284</v>
      </c>
      <c r="F58" t="s">
        <v>285</v>
      </c>
      <c r="G58" t="s">
        <v>52</v>
      </c>
      <c r="H58" t="s">
        <v>129</v>
      </c>
      <c r="I58" s="6">
        <v>1</v>
      </c>
      <c r="J58" s="6">
        <v>999</v>
      </c>
      <c r="K58" s="6">
        <v>999</v>
      </c>
      <c r="L58" s="6">
        <v>0.1</v>
      </c>
      <c r="M58" s="6">
        <v>99.9</v>
      </c>
      <c r="N58" s="6">
        <v>899.1</v>
      </c>
      <c r="O58" s="6">
        <v>188.81</v>
      </c>
      <c r="P58" t="s">
        <v>191</v>
      </c>
      <c r="Q58" t="s">
        <v>187</v>
      </c>
      <c r="R58" t="s">
        <v>160</v>
      </c>
      <c r="S58" t="s">
        <v>45</v>
      </c>
      <c r="T58" t="s">
        <v>35</v>
      </c>
      <c r="U58" s="13">
        <f t="shared" si="0"/>
        <v>2025</v>
      </c>
      <c r="V58" s="13">
        <f t="shared" si="1"/>
        <v>9</v>
      </c>
      <c r="W58" s="20" t="str">
        <f t="shared" si="2"/>
        <v>September</v>
      </c>
      <c r="X58">
        <v>0.21</v>
      </c>
      <c r="Y58" s="6">
        <f t="shared" si="3"/>
        <v>799.2</v>
      </c>
      <c r="Z58" cm="1">
        <f t="array" aca="1" ref="Z58" ca="1">IF(roud(N58,2)=ROUND(Z58,2),"ok","error")</f>
        <v>0</v>
      </c>
    </row>
    <row r="59" spans="1:26" x14ac:dyDescent="0.3">
      <c r="A59" t="s">
        <v>286</v>
      </c>
      <c r="B59" s="4">
        <v>45662</v>
      </c>
      <c r="C59" t="s">
        <v>287</v>
      </c>
      <c r="D59" t="s">
        <v>288</v>
      </c>
      <c r="E59" t="s">
        <v>284</v>
      </c>
      <c r="F59" t="s">
        <v>285</v>
      </c>
      <c r="G59" t="s">
        <v>52</v>
      </c>
      <c r="H59" t="s">
        <v>129</v>
      </c>
      <c r="I59" s="6">
        <v>2</v>
      </c>
      <c r="J59" s="6">
        <v>999</v>
      </c>
      <c r="K59" s="6">
        <v>1998</v>
      </c>
      <c r="L59" s="6">
        <v>0</v>
      </c>
      <c r="M59" s="6">
        <v>0</v>
      </c>
      <c r="N59" s="6">
        <v>1998</v>
      </c>
      <c r="O59" s="6">
        <v>479.52</v>
      </c>
      <c r="P59" t="s">
        <v>31</v>
      </c>
      <c r="Q59" t="s">
        <v>32</v>
      </c>
      <c r="R59" t="s">
        <v>33</v>
      </c>
      <c r="S59" t="s">
        <v>45</v>
      </c>
      <c r="T59" t="s">
        <v>35</v>
      </c>
      <c r="U59" s="13">
        <f t="shared" si="0"/>
        <v>2025</v>
      </c>
      <c r="V59" s="13">
        <f t="shared" si="1"/>
        <v>1</v>
      </c>
      <c r="W59" s="20" t="str">
        <f t="shared" si="2"/>
        <v>January</v>
      </c>
      <c r="X59">
        <v>0.24</v>
      </c>
      <c r="Y59" s="6">
        <f t="shared" si="3"/>
        <v>1998</v>
      </c>
      <c r="Z59" cm="1">
        <f t="array" aca="1" ref="Z59" ca="1">IF(roud(N59,2)=ROUND(Z59,2),"ok","error")</f>
        <v>0</v>
      </c>
    </row>
    <row r="60" spans="1:26" x14ac:dyDescent="0.3">
      <c r="A60" t="s">
        <v>289</v>
      </c>
      <c r="B60" s="4">
        <v>45883</v>
      </c>
      <c r="C60" t="s">
        <v>226</v>
      </c>
      <c r="D60" t="s">
        <v>227</v>
      </c>
      <c r="E60" t="s">
        <v>133</v>
      </c>
      <c r="F60" t="s">
        <v>134</v>
      </c>
      <c r="G60" t="s">
        <v>61</v>
      </c>
      <c r="H60" t="s">
        <v>123</v>
      </c>
      <c r="I60" s="6">
        <v>3</v>
      </c>
      <c r="J60" s="6">
        <v>2999</v>
      </c>
      <c r="K60" s="6">
        <v>8997</v>
      </c>
      <c r="L60" s="6">
        <v>0.15</v>
      </c>
      <c r="M60" s="6">
        <v>1349.55</v>
      </c>
      <c r="N60" s="6">
        <v>7647.45</v>
      </c>
      <c r="O60" s="6">
        <v>879.46</v>
      </c>
      <c r="P60" t="s">
        <v>186</v>
      </c>
      <c r="Q60" t="s">
        <v>187</v>
      </c>
      <c r="R60" t="s">
        <v>160</v>
      </c>
      <c r="S60" t="s">
        <v>54</v>
      </c>
      <c r="T60" t="s">
        <v>35</v>
      </c>
      <c r="U60" s="13">
        <f t="shared" si="0"/>
        <v>2025</v>
      </c>
      <c r="V60" s="13">
        <f t="shared" si="1"/>
        <v>8</v>
      </c>
      <c r="W60" s="20" t="str">
        <f t="shared" si="2"/>
        <v>August</v>
      </c>
      <c r="X60">
        <v>0.115</v>
      </c>
      <c r="Y60" s="6">
        <f t="shared" si="3"/>
        <v>6297.9</v>
      </c>
      <c r="Z60" cm="1">
        <f t="array" aca="1" ref="Z60" ca="1">IF(roud(N60,2)=ROUND(Z60,2),"ok","error")</f>
        <v>0</v>
      </c>
    </row>
    <row r="61" spans="1:26" x14ac:dyDescent="0.3">
      <c r="A61" t="s">
        <v>290</v>
      </c>
      <c r="B61" s="4">
        <v>45488</v>
      </c>
      <c r="C61" t="s">
        <v>291</v>
      </c>
      <c r="D61" t="s">
        <v>292</v>
      </c>
      <c r="E61" t="s">
        <v>102</v>
      </c>
      <c r="F61" t="s">
        <v>103</v>
      </c>
      <c r="G61" t="s">
        <v>52</v>
      </c>
      <c r="H61" t="s">
        <v>104</v>
      </c>
      <c r="I61" s="6">
        <v>2</v>
      </c>
      <c r="J61" s="6">
        <v>5999</v>
      </c>
      <c r="K61" s="6">
        <v>11998</v>
      </c>
      <c r="L61" s="6">
        <v>0.1</v>
      </c>
      <c r="M61" s="6">
        <v>1199.8</v>
      </c>
      <c r="N61" s="6">
        <v>10798.2</v>
      </c>
      <c r="O61" s="6">
        <v>2267.62</v>
      </c>
      <c r="P61" t="s">
        <v>89</v>
      </c>
      <c r="Q61" t="s">
        <v>90</v>
      </c>
      <c r="R61" t="s">
        <v>65</v>
      </c>
      <c r="S61" t="s">
        <v>45</v>
      </c>
      <c r="T61" t="s">
        <v>35</v>
      </c>
      <c r="U61" s="13">
        <f t="shared" si="0"/>
        <v>2024</v>
      </c>
      <c r="V61" s="13">
        <f t="shared" si="1"/>
        <v>7</v>
      </c>
      <c r="W61" s="20" t="str">
        <f t="shared" si="2"/>
        <v>July</v>
      </c>
      <c r="X61">
        <v>0.21</v>
      </c>
      <c r="Y61" s="6">
        <f t="shared" si="3"/>
        <v>9598.4</v>
      </c>
      <c r="Z61" cm="1">
        <f t="array" aca="1" ref="Z61" ca="1">IF(roud(N61,2)=ROUND(Z61,2),"ok","error")</f>
        <v>0</v>
      </c>
    </row>
    <row r="62" spans="1:26" x14ac:dyDescent="0.3">
      <c r="A62" t="s">
        <v>293</v>
      </c>
      <c r="B62" s="4">
        <v>46013</v>
      </c>
      <c r="C62" t="s">
        <v>294</v>
      </c>
      <c r="D62" t="s">
        <v>295</v>
      </c>
      <c r="E62" t="s">
        <v>181</v>
      </c>
      <c r="F62" t="s">
        <v>182</v>
      </c>
      <c r="G62" t="s">
        <v>113</v>
      </c>
      <c r="H62" t="s">
        <v>114</v>
      </c>
      <c r="I62" s="6">
        <v>2</v>
      </c>
      <c r="J62" s="6">
        <v>2499</v>
      </c>
      <c r="K62" s="6">
        <v>4998</v>
      </c>
      <c r="L62" s="6">
        <v>0.15</v>
      </c>
      <c r="M62" s="6">
        <v>749.7</v>
      </c>
      <c r="N62" s="6">
        <v>4248.3</v>
      </c>
      <c r="O62" s="6">
        <v>998.35</v>
      </c>
      <c r="P62" t="s">
        <v>144</v>
      </c>
      <c r="Q62" t="s">
        <v>145</v>
      </c>
      <c r="R62" t="s">
        <v>65</v>
      </c>
      <c r="S62" t="s">
        <v>107</v>
      </c>
      <c r="T62" t="s">
        <v>35</v>
      </c>
      <c r="U62" s="13">
        <f t="shared" si="0"/>
        <v>2025</v>
      </c>
      <c r="V62" s="13">
        <f t="shared" si="1"/>
        <v>12</v>
      </c>
      <c r="W62" s="20" t="str">
        <f t="shared" si="2"/>
        <v>December</v>
      </c>
      <c r="X62">
        <v>0.23499999999999999</v>
      </c>
      <c r="Y62" s="6">
        <f t="shared" si="3"/>
        <v>3498.6</v>
      </c>
      <c r="Z62" cm="1">
        <f t="array" aca="1" ref="Z62" ca="1">IF(roud(N62,2)=ROUND(Z62,2),"ok","error")</f>
        <v>0</v>
      </c>
    </row>
    <row r="63" spans="1:26" x14ac:dyDescent="0.3">
      <c r="A63" t="s">
        <v>296</v>
      </c>
      <c r="B63" s="4">
        <v>45363</v>
      </c>
      <c r="C63" t="s">
        <v>297</v>
      </c>
      <c r="D63" t="s">
        <v>298</v>
      </c>
      <c r="E63" t="s">
        <v>121</v>
      </c>
      <c r="F63" t="s">
        <v>122</v>
      </c>
      <c r="G63" t="s">
        <v>61</v>
      </c>
      <c r="H63" t="s">
        <v>123</v>
      </c>
      <c r="I63" s="6">
        <v>1</v>
      </c>
      <c r="J63" s="6">
        <v>24999</v>
      </c>
      <c r="K63" s="6">
        <v>24999</v>
      </c>
      <c r="L63" s="6">
        <v>0</v>
      </c>
      <c r="M63" s="6">
        <v>0</v>
      </c>
      <c r="N63" s="6">
        <v>24999</v>
      </c>
      <c r="O63" s="6">
        <v>3999.84</v>
      </c>
      <c r="P63" t="s">
        <v>42</v>
      </c>
      <c r="Q63" t="s">
        <v>43</v>
      </c>
      <c r="R63" t="s">
        <v>44</v>
      </c>
      <c r="S63" t="s">
        <v>54</v>
      </c>
      <c r="T63" t="s">
        <v>35</v>
      </c>
      <c r="U63" s="13">
        <f t="shared" si="0"/>
        <v>2024</v>
      </c>
      <c r="V63" s="13">
        <f t="shared" si="1"/>
        <v>3</v>
      </c>
      <c r="W63" s="20" t="str">
        <f t="shared" si="2"/>
        <v>March</v>
      </c>
      <c r="X63">
        <v>0.16</v>
      </c>
      <c r="Y63" s="6">
        <f t="shared" si="3"/>
        <v>24999</v>
      </c>
      <c r="Z63" cm="1">
        <f t="array" aca="1" ref="Z63" ca="1">IF(roud(N63,2)=ROUND(Z63,2),"ok","error")</f>
        <v>0</v>
      </c>
    </row>
    <row r="64" spans="1:26" x14ac:dyDescent="0.3">
      <c r="A64" t="s">
        <v>299</v>
      </c>
      <c r="B64" s="4">
        <v>45338</v>
      </c>
      <c r="C64" t="s">
        <v>300</v>
      </c>
      <c r="D64" t="s">
        <v>301</v>
      </c>
      <c r="E64" t="s">
        <v>302</v>
      </c>
      <c r="F64" t="s">
        <v>303</v>
      </c>
      <c r="G64" t="s">
        <v>29</v>
      </c>
      <c r="H64" t="s">
        <v>304</v>
      </c>
      <c r="I64" s="6">
        <v>1</v>
      </c>
      <c r="J64" s="6">
        <v>1799</v>
      </c>
      <c r="K64" s="6">
        <v>1799</v>
      </c>
      <c r="L64" s="6">
        <v>0.05</v>
      </c>
      <c r="M64" s="6">
        <v>89.95</v>
      </c>
      <c r="N64" s="6">
        <v>1709.05</v>
      </c>
      <c r="O64" s="6">
        <v>521.26</v>
      </c>
      <c r="P64" t="s">
        <v>191</v>
      </c>
      <c r="Q64" t="s">
        <v>187</v>
      </c>
      <c r="R64" t="s">
        <v>160</v>
      </c>
      <c r="S64" t="s">
        <v>34</v>
      </c>
      <c r="T64" t="s">
        <v>46</v>
      </c>
      <c r="U64" s="13">
        <f t="shared" si="0"/>
        <v>2024</v>
      </c>
      <c r="V64" s="13">
        <f t="shared" si="1"/>
        <v>2</v>
      </c>
      <c r="W64" s="20" t="str">
        <f t="shared" si="2"/>
        <v>February</v>
      </c>
      <c r="X64">
        <v>0.30499999999999999</v>
      </c>
      <c r="Y64" s="6">
        <f t="shared" si="3"/>
        <v>1619.1</v>
      </c>
      <c r="Z64" cm="1">
        <f t="array" aca="1" ref="Z64" ca="1">IF(roud(N64,2)=ROUND(Z64,2),"ok","error")</f>
        <v>0</v>
      </c>
    </row>
    <row r="65" spans="1:26" x14ac:dyDescent="0.3">
      <c r="A65" t="s">
        <v>305</v>
      </c>
      <c r="B65" s="4">
        <v>45969</v>
      </c>
      <c r="C65" t="s">
        <v>306</v>
      </c>
      <c r="D65" t="s">
        <v>307</v>
      </c>
      <c r="E65" t="s">
        <v>302</v>
      </c>
      <c r="F65" t="s">
        <v>303</v>
      </c>
      <c r="G65" t="s">
        <v>29</v>
      </c>
      <c r="H65" t="s">
        <v>304</v>
      </c>
      <c r="I65" s="6">
        <v>2</v>
      </c>
      <c r="J65" s="6">
        <v>1799</v>
      </c>
      <c r="K65" s="6">
        <v>3598</v>
      </c>
      <c r="L65" s="6">
        <v>0.05</v>
      </c>
      <c r="M65" s="6">
        <v>179.9</v>
      </c>
      <c r="N65" s="6">
        <v>3418.1</v>
      </c>
      <c r="O65" s="6">
        <v>1042.52</v>
      </c>
      <c r="P65" t="s">
        <v>89</v>
      </c>
      <c r="Q65" t="s">
        <v>90</v>
      </c>
      <c r="R65" t="s">
        <v>65</v>
      </c>
      <c r="S65" t="s">
        <v>107</v>
      </c>
      <c r="T65" t="s">
        <v>35</v>
      </c>
      <c r="U65" s="13">
        <f t="shared" si="0"/>
        <v>2025</v>
      </c>
      <c r="V65" s="13">
        <f t="shared" si="1"/>
        <v>11</v>
      </c>
      <c r="W65" s="20" t="str">
        <f t="shared" si="2"/>
        <v>November</v>
      </c>
      <c r="X65">
        <v>0.30499999999999999</v>
      </c>
      <c r="Y65" s="6">
        <f t="shared" si="3"/>
        <v>3238.2</v>
      </c>
      <c r="Z65" cm="1">
        <f t="array" aca="1" ref="Z65" ca="1">IF(roud(N65,2)=ROUND(Z65,2),"ok","error")</f>
        <v>0</v>
      </c>
    </row>
    <row r="66" spans="1:26" x14ac:dyDescent="0.3">
      <c r="A66" t="s">
        <v>308</v>
      </c>
      <c r="B66" s="4">
        <v>45525</v>
      </c>
      <c r="C66" t="s">
        <v>309</v>
      </c>
      <c r="D66" t="s">
        <v>310</v>
      </c>
      <c r="E66" t="s">
        <v>27</v>
      </c>
      <c r="F66" t="s">
        <v>28</v>
      </c>
      <c r="G66" t="s">
        <v>29</v>
      </c>
      <c r="H66" t="s">
        <v>30</v>
      </c>
      <c r="I66" s="6">
        <v>1</v>
      </c>
      <c r="J66" s="6">
        <v>1999</v>
      </c>
      <c r="K66" s="6">
        <v>1999</v>
      </c>
      <c r="L66" s="6">
        <v>0.1</v>
      </c>
      <c r="M66" s="6">
        <v>199.9</v>
      </c>
      <c r="N66" s="6">
        <v>1799.1</v>
      </c>
      <c r="O66" s="6">
        <v>521.74</v>
      </c>
      <c r="P66" t="s">
        <v>94</v>
      </c>
      <c r="Q66" t="s">
        <v>64</v>
      </c>
      <c r="R66" t="s">
        <v>65</v>
      </c>
      <c r="S66" t="s">
        <v>54</v>
      </c>
      <c r="T66" t="s">
        <v>55</v>
      </c>
      <c r="U66" s="13">
        <f t="shared" si="0"/>
        <v>2024</v>
      </c>
      <c r="V66" s="13">
        <f t="shared" si="1"/>
        <v>8</v>
      </c>
      <c r="W66" s="20" t="str">
        <f t="shared" si="2"/>
        <v>August</v>
      </c>
      <c r="X66">
        <v>0.28999999999999998</v>
      </c>
      <c r="Y66" s="6">
        <f t="shared" si="3"/>
        <v>1599.2</v>
      </c>
      <c r="Z66" cm="1">
        <f t="array" aca="1" ref="Z66" ca="1">IF(roud(N66,2)=ROUND(Z66,2),"ok","error")</f>
        <v>0</v>
      </c>
    </row>
    <row r="67" spans="1:26" x14ac:dyDescent="0.3">
      <c r="A67" t="s">
        <v>311</v>
      </c>
      <c r="B67" s="4">
        <v>45588</v>
      </c>
      <c r="C67" t="s">
        <v>312</v>
      </c>
      <c r="D67" t="s">
        <v>313</v>
      </c>
      <c r="E67" t="s">
        <v>40</v>
      </c>
      <c r="F67" t="s">
        <v>41</v>
      </c>
      <c r="G67" t="s">
        <v>29</v>
      </c>
      <c r="H67" t="s">
        <v>30</v>
      </c>
      <c r="I67" s="6">
        <v>1</v>
      </c>
      <c r="J67" s="6">
        <v>1199</v>
      </c>
      <c r="K67" s="6">
        <v>1199</v>
      </c>
      <c r="L67" s="6">
        <v>0.15</v>
      </c>
      <c r="M67" s="6">
        <v>179.85</v>
      </c>
      <c r="N67" s="6">
        <v>1019.15</v>
      </c>
      <c r="O67" s="6">
        <v>280.27</v>
      </c>
      <c r="P67" t="s">
        <v>158</v>
      </c>
      <c r="Q67" t="s">
        <v>159</v>
      </c>
      <c r="R67" t="s">
        <v>160</v>
      </c>
      <c r="S67" t="s">
        <v>107</v>
      </c>
      <c r="T67" t="s">
        <v>55</v>
      </c>
      <c r="U67" s="13">
        <f t="shared" ref="U67:U130" si="4">YEAR(B67)</f>
        <v>2024</v>
      </c>
      <c r="V67" s="13">
        <f t="shared" ref="V67:V130" si="5">MONTH(B67)</f>
        <v>10</v>
      </c>
      <c r="W67" s="20" t="str">
        <f t="shared" ref="W67:W130" si="6">TEXT(B67,"mmmm")</f>
        <v>October</v>
      </c>
      <c r="X67">
        <v>0.27500000000000002</v>
      </c>
      <c r="Y67" s="6">
        <f t="shared" ref="Y67:Y130" si="7">ROUND(N67-(M67),2)</f>
        <v>839.3</v>
      </c>
      <c r="Z67" cm="1">
        <f t="array" aca="1" ref="Z67" ca="1">IF(roud(N67,2)=ROUND(Z67,2),"ok","error")</f>
        <v>0</v>
      </c>
    </row>
    <row r="68" spans="1:26" x14ac:dyDescent="0.3">
      <c r="A68" t="s">
        <v>314</v>
      </c>
      <c r="B68" s="4">
        <v>45373</v>
      </c>
      <c r="C68" t="s">
        <v>315</v>
      </c>
      <c r="D68" t="s">
        <v>316</v>
      </c>
      <c r="E68" t="s">
        <v>69</v>
      </c>
      <c r="F68" t="s">
        <v>70</v>
      </c>
      <c r="G68" t="s">
        <v>61</v>
      </c>
      <c r="H68" t="s">
        <v>71</v>
      </c>
      <c r="I68" s="6">
        <v>3</v>
      </c>
      <c r="J68" s="6">
        <v>1299</v>
      </c>
      <c r="K68" s="6">
        <v>3897</v>
      </c>
      <c r="L68" s="6">
        <v>0</v>
      </c>
      <c r="M68" s="6">
        <v>0</v>
      </c>
      <c r="N68" s="6">
        <v>3897</v>
      </c>
      <c r="O68" s="6">
        <v>623.52</v>
      </c>
      <c r="P68" t="s">
        <v>63</v>
      </c>
      <c r="Q68" t="s">
        <v>64</v>
      </c>
      <c r="R68" t="s">
        <v>65</v>
      </c>
      <c r="S68" t="s">
        <v>45</v>
      </c>
      <c r="T68" t="s">
        <v>35</v>
      </c>
      <c r="U68" s="13">
        <f t="shared" si="4"/>
        <v>2024</v>
      </c>
      <c r="V68" s="13">
        <f t="shared" si="5"/>
        <v>3</v>
      </c>
      <c r="W68" s="20" t="str">
        <f t="shared" si="6"/>
        <v>March</v>
      </c>
      <c r="X68">
        <v>0.16</v>
      </c>
      <c r="Y68" s="6">
        <f t="shared" si="7"/>
        <v>3897</v>
      </c>
      <c r="Z68" cm="1">
        <f t="array" aca="1" ref="Z68" ca="1">IF(roud(N68,2)=ROUND(Z68,2),"ok","error")</f>
        <v>0</v>
      </c>
    </row>
    <row r="69" spans="1:26" x14ac:dyDescent="0.3">
      <c r="A69" t="s">
        <v>317</v>
      </c>
      <c r="B69" s="4">
        <v>45530</v>
      </c>
      <c r="C69" t="s">
        <v>318</v>
      </c>
      <c r="D69" t="s">
        <v>319</v>
      </c>
      <c r="E69" t="s">
        <v>75</v>
      </c>
      <c r="F69" t="s">
        <v>76</v>
      </c>
      <c r="G69" t="s">
        <v>61</v>
      </c>
      <c r="H69" t="s">
        <v>71</v>
      </c>
      <c r="I69" s="6">
        <v>2</v>
      </c>
      <c r="J69" s="6">
        <v>1499</v>
      </c>
      <c r="K69" s="6">
        <v>2998</v>
      </c>
      <c r="L69" s="6">
        <v>0.25</v>
      </c>
      <c r="M69" s="6">
        <v>749.5</v>
      </c>
      <c r="N69" s="6">
        <v>2248.5</v>
      </c>
      <c r="O69" s="6">
        <v>191.12</v>
      </c>
      <c r="P69" t="s">
        <v>82</v>
      </c>
      <c r="Q69" t="s">
        <v>82</v>
      </c>
      <c r="R69" t="s">
        <v>65</v>
      </c>
      <c r="S69" t="s">
        <v>107</v>
      </c>
      <c r="T69" t="s">
        <v>35</v>
      </c>
      <c r="U69" s="13">
        <f t="shared" si="4"/>
        <v>2024</v>
      </c>
      <c r="V69" s="13">
        <f t="shared" si="5"/>
        <v>8</v>
      </c>
      <c r="W69" s="20" t="str">
        <f t="shared" si="6"/>
        <v>August</v>
      </c>
      <c r="X69">
        <v>8.5000000000000006E-2</v>
      </c>
      <c r="Y69" s="6">
        <f t="shared" si="7"/>
        <v>1499</v>
      </c>
      <c r="Z69" cm="1">
        <f t="array" aca="1" ref="Z69" ca="1">IF(roud(N69,2)=ROUND(Z69,2),"ok","error")</f>
        <v>0</v>
      </c>
    </row>
    <row r="70" spans="1:26" x14ac:dyDescent="0.3">
      <c r="A70" t="s">
        <v>320</v>
      </c>
      <c r="B70" s="4">
        <v>45395</v>
      </c>
      <c r="C70" t="s">
        <v>321</v>
      </c>
      <c r="D70" t="s">
        <v>322</v>
      </c>
      <c r="E70" t="s">
        <v>323</v>
      </c>
      <c r="F70" t="s">
        <v>324</v>
      </c>
      <c r="G70" t="s">
        <v>29</v>
      </c>
      <c r="H70" t="s">
        <v>304</v>
      </c>
      <c r="I70" s="6">
        <v>2</v>
      </c>
      <c r="J70" s="6">
        <v>799</v>
      </c>
      <c r="K70" s="6">
        <v>1598</v>
      </c>
      <c r="L70" s="6">
        <v>0.05</v>
      </c>
      <c r="M70" s="6">
        <v>79.900000000000006</v>
      </c>
      <c r="N70" s="6">
        <v>1518.1</v>
      </c>
      <c r="O70" s="6">
        <v>463.02</v>
      </c>
      <c r="P70" t="s">
        <v>63</v>
      </c>
      <c r="Q70" t="s">
        <v>64</v>
      </c>
      <c r="R70" t="s">
        <v>65</v>
      </c>
      <c r="S70" t="s">
        <v>45</v>
      </c>
      <c r="T70" t="s">
        <v>35</v>
      </c>
      <c r="U70" s="13">
        <f t="shared" si="4"/>
        <v>2024</v>
      </c>
      <c r="V70" s="13">
        <f t="shared" si="5"/>
        <v>4</v>
      </c>
      <c r="W70" s="20" t="str">
        <f t="shared" si="6"/>
        <v>April</v>
      </c>
      <c r="X70">
        <v>0.30499999999999999</v>
      </c>
      <c r="Y70" s="6">
        <f t="shared" si="7"/>
        <v>1438.2</v>
      </c>
      <c r="Z70" cm="1">
        <f t="array" aca="1" ref="Z70" ca="1">IF(roud(N70,2)=ROUND(Z70,2),"ok","error")</f>
        <v>0</v>
      </c>
    </row>
    <row r="71" spans="1:26" x14ac:dyDescent="0.3">
      <c r="A71" t="s">
        <v>325</v>
      </c>
      <c r="B71" s="4">
        <v>45681</v>
      </c>
      <c r="C71" t="s">
        <v>326</v>
      </c>
      <c r="D71" t="s">
        <v>327</v>
      </c>
      <c r="E71" t="s">
        <v>86</v>
      </c>
      <c r="F71" t="s">
        <v>87</v>
      </c>
      <c r="G71" t="s">
        <v>29</v>
      </c>
      <c r="H71" t="s">
        <v>88</v>
      </c>
      <c r="I71" s="6">
        <v>2</v>
      </c>
      <c r="J71" s="6">
        <v>1299</v>
      </c>
      <c r="K71" s="6">
        <v>2598</v>
      </c>
      <c r="L71" s="6">
        <v>0.05</v>
      </c>
      <c r="M71" s="6">
        <v>129.9</v>
      </c>
      <c r="N71" s="6">
        <v>2468.1</v>
      </c>
      <c r="O71" s="6">
        <v>752.77</v>
      </c>
      <c r="P71" t="s">
        <v>191</v>
      </c>
      <c r="Q71" t="s">
        <v>187</v>
      </c>
      <c r="R71" t="s">
        <v>160</v>
      </c>
      <c r="S71" t="s">
        <v>54</v>
      </c>
      <c r="T71" t="s">
        <v>46</v>
      </c>
      <c r="U71" s="13">
        <f t="shared" si="4"/>
        <v>2025</v>
      </c>
      <c r="V71" s="13">
        <f t="shared" si="5"/>
        <v>1</v>
      </c>
      <c r="W71" s="20" t="str">
        <f t="shared" si="6"/>
        <v>January</v>
      </c>
      <c r="X71">
        <v>0.30499999999999999</v>
      </c>
      <c r="Y71" s="6">
        <f t="shared" si="7"/>
        <v>2338.1999999999998</v>
      </c>
      <c r="Z71" cm="1">
        <f t="array" aca="1" ref="Z71" ca="1">IF(roud(N71,2)=ROUND(Z71,2),"ok","error")</f>
        <v>0</v>
      </c>
    </row>
    <row r="72" spans="1:26" x14ac:dyDescent="0.3">
      <c r="A72" t="s">
        <v>328</v>
      </c>
      <c r="B72" s="4">
        <v>45576</v>
      </c>
      <c r="C72" t="s">
        <v>329</v>
      </c>
      <c r="D72" t="s">
        <v>330</v>
      </c>
      <c r="E72" t="s">
        <v>27</v>
      </c>
      <c r="F72" t="s">
        <v>28</v>
      </c>
      <c r="G72" t="s">
        <v>29</v>
      </c>
      <c r="H72" t="s">
        <v>30</v>
      </c>
      <c r="I72" s="6">
        <v>1</v>
      </c>
      <c r="J72" s="6">
        <v>1999</v>
      </c>
      <c r="K72" s="6">
        <v>1999</v>
      </c>
      <c r="L72" s="6">
        <v>0.2</v>
      </c>
      <c r="M72" s="6">
        <v>399.8</v>
      </c>
      <c r="N72" s="6">
        <v>1599.2</v>
      </c>
      <c r="O72" s="6">
        <v>415.79</v>
      </c>
      <c r="P72" t="s">
        <v>105</v>
      </c>
      <c r="Q72" t="s">
        <v>106</v>
      </c>
      <c r="R72" t="s">
        <v>44</v>
      </c>
      <c r="S72" t="s">
        <v>45</v>
      </c>
      <c r="T72" t="s">
        <v>35</v>
      </c>
      <c r="U72" s="13">
        <f t="shared" si="4"/>
        <v>2024</v>
      </c>
      <c r="V72" s="13">
        <f t="shared" si="5"/>
        <v>10</v>
      </c>
      <c r="W72" s="20" t="str">
        <f t="shared" si="6"/>
        <v>October</v>
      </c>
      <c r="X72">
        <v>0.26</v>
      </c>
      <c r="Y72" s="6">
        <f t="shared" si="7"/>
        <v>1199.4000000000001</v>
      </c>
      <c r="Z72" cm="1">
        <f t="array" aca="1" ref="Z72" ca="1">IF(roud(N72,2)=ROUND(Z72,2),"ok","error")</f>
        <v>0</v>
      </c>
    </row>
    <row r="73" spans="1:26" x14ac:dyDescent="0.3">
      <c r="A73" t="s">
        <v>331</v>
      </c>
      <c r="B73" s="4">
        <v>45756</v>
      </c>
      <c r="C73" t="s">
        <v>332</v>
      </c>
      <c r="D73" t="s">
        <v>333</v>
      </c>
      <c r="E73" t="s">
        <v>212</v>
      </c>
      <c r="F73" t="s">
        <v>213</v>
      </c>
      <c r="G73" t="s">
        <v>214</v>
      </c>
      <c r="H73" t="s">
        <v>215</v>
      </c>
      <c r="I73" s="6">
        <v>5</v>
      </c>
      <c r="J73" s="6">
        <v>599</v>
      </c>
      <c r="K73" s="6">
        <v>2995</v>
      </c>
      <c r="L73" s="6">
        <v>0.1</v>
      </c>
      <c r="M73" s="6">
        <v>299.5</v>
      </c>
      <c r="N73" s="6">
        <v>2695.5</v>
      </c>
      <c r="O73" s="6">
        <v>943.42</v>
      </c>
      <c r="P73" t="s">
        <v>105</v>
      </c>
      <c r="Q73" t="s">
        <v>106</v>
      </c>
      <c r="R73" t="s">
        <v>44</v>
      </c>
      <c r="S73" t="s">
        <v>45</v>
      </c>
      <c r="T73" t="s">
        <v>55</v>
      </c>
      <c r="U73" s="13">
        <f t="shared" si="4"/>
        <v>2025</v>
      </c>
      <c r="V73" s="13">
        <f t="shared" si="5"/>
        <v>4</v>
      </c>
      <c r="W73" s="20" t="str">
        <f t="shared" si="6"/>
        <v>April</v>
      </c>
      <c r="X73">
        <v>0.35</v>
      </c>
      <c r="Y73" s="6">
        <f t="shared" si="7"/>
        <v>2396</v>
      </c>
      <c r="Z73" cm="1">
        <f t="array" aca="1" ref="Z73" ca="1">IF(roud(N73,2)=ROUND(Z73,2),"ok","error")</f>
        <v>0</v>
      </c>
    </row>
    <row r="74" spans="1:26" x14ac:dyDescent="0.3">
      <c r="A74" t="s">
        <v>334</v>
      </c>
      <c r="B74" s="4">
        <v>45942</v>
      </c>
      <c r="C74" t="s">
        <v>335</v>
      </c>
      <c r="D74" t="s">
        <v>336</v>
      </c>
      <c r="E74" t="s">
        <v>302</v>
      </c>
      <c r="F74" t="s">
        <v>303</v>
      </c>
      <c r="G74" t="s">
        <v>29</v>
      </c>
      <c r="H74" t="s">
        <v>304</v>
      </c>
      <c r="I74" s="6">
        <v>2</v>
      </c>
      <c r="J74" s="6">
        <v>1799</v>
      </c>
      <c r="K74" s="6">
        <v>3598</v>
      </c>
      <c r="L74" s="6">
        <v>0</v>
      </c>
      <c r="M74" s="6">
        <v>0</v>
      </c>
      <c r="N74" s="6">
        <v>3598</v>
      </c>
      <c r="O74" s="6">
        <v>1151.3599999999999</v>
      </c>
      <c r="P74" t="s">
        <v>158</v>
      </c>
      <c r="Q74" t="s">
        <v>159</v>
      </c>
      <c r="R74" t="s">
        <v>160</v>
      </c>
      <c r="S74" t="s">
        <v>98</v>
      </c>
      <c r="T74" t="s">
        <v>46</v>
      </c>
      <c r="U74" s="13">
        <f t="shared" si="4"/>
        <v>2025</v>
      </c>
      <c r="V74" s="13">
        <f t="shared" si="5"/>
        <v>10</v>
      </c>
      <c r="W74" s="20" t="str">
        <f t="shared" si="6"/>
        <v>October</v>
      </c>
      <c r="X74">
        <v>0.32</v>
      </c>
      <c r="Y74" s="6">
        <f t="shared" si="7"/>
        <v>3598</v>
      </c>
      <c r="Z74" cm="1">
        <f t="array" aca="1" ref="Z74" ca="1">IF(roud(N74,2)=ROUND(Z74,2),"ok","error")</f>
        <v>0</v>
      </c>
    </row>
    <row r="75" spans="1:26" x14ac:dyDescent="0.3">
      <c r="A75" t="s">
        <v>337</v>
      </c>
      <c r="B75" s="4">
        <v>45665</v>
      </c>
      <c r="C75" t="s">
        <v>338</v>
      </c>
      <c r="D75" t="s">
        <v>339</v>
      </c>
      <c r="E75" t="s">
        <v>50</v>
      </c>
      <c r="F75" t="s">
        <v>51</v>
      </c>
      <c r="G75" t="s">
        <v>52</v>
      </c>
      <c r="H75" t="s">
        <v>53</v>
      </c>
      <c r="I75" s="6">
        <v>1</v>
      </c>
      <c r="J75" s="6">
        <v>2999</v>
      </c>
      <c r="K75" s="6">
        <v>2999</v>
      </c>
      <c r="L75" s="6">
        <v>0.05</v>
      </c>
      <c r="M75" s="6">
        <v>149.94999999999999</v>
      </c>
      <c r="N75" s="6">
        <v>2849.05</v>
      </c>
      <c r="O75" s="6">
        <v>641.04</v>
      </c>
      <c r="P75" t="s">
        <v>42</v>
      </c>
      <c r="Q75" t="s">
        <v>43</v>
      </c>
      <c r="R75" t="s">
        <v>44</v>
      </c>
      <c r="S75" t="s">
        <v>54</v>
      </c>
      <c r="T75" t="s">
        <v>35</v>
      </c>
      <c r="U75" s="13">
        <f t="shared" si="4"/>
        <v>2025</v>
      </c>
      <c r="V75" s="13">
        <f t="shared" si="5"/>
        <v>1</v>
      </c>
      <c r="W75" s="20" t="str">
        <f t="shared" si="6"/>
        <v>January</v>
      </c>
      <c r="X75">
        <v>0.22500000000000001</v>
      </c>
      <c r="Y75" s="6">
        <f t="shared" si="7"/>
        <v>2699.1</v>
      </c>
      <c r="Z75" cm="1">
        <f t="array" aca="1" ref="Z75" ca="1">IF(roud(N75,2)=ROUND(Z75,2),"ok","error")</f>
        <v>0</v>
      </c>
    </row>
    <row r="76" spans="1:26" x14ac:dyDescent="0.3">
      <c r="A76" t="s">
        <v>340</v>
      </c>
      <c r="B76" s="4">
        <v>45458</v>
      </c>
      <c r="C76" t="s">
        <v>341</v>
      </c>
      <c r="D76" t="s">
        <v>342</v>
      </c>
      <c r="E76" t="s">
        <v>167</v>
      </c>
      <c r="F76" t="s">
        <v>168</v>
      </c>
      <c r="G76" t="s">
        <v>113</v>
      </c>
      <c r="H76" t="s">
        <v>169</v>
      </c>
      <c r="I76" s="6">
        <v>3</v>
      </c>
      <c r="J76" s="6">
        <v>899</v>
      </c>
      <c r="K76" s="6">
        <v>2697</v>
      </c>
      <c r="L76" s="6">
        <v>0.2</v>
      </c>
      <c r="M76" s="6">
        <v>539.4</v>
      </c>
      <c r="N76" s="6">
        <v>2157.6</v>
      </c>
      <c r="O76" s="6">
        <v>474.67</v>
      </c>
      <c r="P76" t="s">
        <v>89</v>
      </c>
      <c r="Q76" t="s">
        <v>90</v>
      </c>
      <c r="R76" t="s">
        <v>65</v>
      </c>
      <c r="S76" t="s">
        <v>98</v>
      </c>
      <c r="T76" t="s">
        <v>35</v>
      </c>
      <c r="U76" s="13">
        <f t="shared" si="4"/>
        <v>2024</v>
      </c>
      <c r="V76" s="13">
        <f t="shared" si="5"/>
        <v>6</v>
      </c>
      <c r="W76" s="20" t="str">
        <f t="shared" si="6"/>
        <v>June</v>
      </c>
      <c r="X76">
        <v>0.22</v>
      </c>
      <c r="Y76" s="6">
        <f t="shared" si="7"/>
        <v>1618.2</v>
      </c>
      <c r="Z76" cm="1">
        <f t="array" aca="1" ref="Z76" ca="1">IF(roud(N76,2)=ROUND(Z76,2),"ok","error")</f>
        <v>0</v>
      </c>
    </row>
    <row r="77" spans="1:26" x14ac:dyDescent="0.3">
      <c r="A77" t="s">
        <v>343</v>
      </c>
      <c r="B77" s="4">
        <v>45671</v>
      </c>
      <c r="C77" t="s">
        <v>136</v>
      </c>
      <c r="D77" t="s">
        <v>137</v>
      </c>
      <c r="E77" t="s">
        <v>258</v>
      </c>
      <c r="F77" t="s">
        <v>259</v>
      </c>
      <c r="G77" t="s">
        <v>214</v>
      </c>
      <c r="H77" t="s">
        <v>260</v>
      </c>
      <c r="I77" s="6">
        <v>3</v>
      </c>
      <c r="J77" s="6">
        <v>399</v>
      </c>
      <c r="K77" s="6">
        <v>1197</v>
      </c>
      <c r="L77" s="6">
        <v>0.1</v>
      </c>
      <c r="M77" s="6">
        <v>119.7</v>
      </c>
      <c r="N77" s="6">
        <v>1077.3</v>
      </c>
      <c r="O77" s="6">
        <v>377.05</v>
      </c>
      <c r="P77" t="s">
        <v>94</v>
      </c>
      <c r="Q77" t="s">
        <v>64</v>
      </c>
      <c r="R77" t="s">
        <v>65</v>
      </c>
      <c r="S77" t="s">
        <v>107</v>
      </c>
      <c r="T77" t="s">
        <v>46</v>
      </c>
      <c r="U77" s="13">
        <f t="shared" si="4"/>
        <v>2025</v>
      </c>
      <c r="V77" s="13">
        <f t="shared" si="5"/>
        <v>1</v>
      </c>
      <c r="W77" s="20" t="str">
        <f t="shared" si="6"/>
        <v>January</v>
      </c>
      <c r="X77">
        <v>0.35</v>
      </c>
      <c r="Y77" s="6">
        <f t="shared" si="7"/>
        <v>957.6</v>
      </c>
      <c r="Z77" cm="1">
        <f t="array" aca="1" ref="Z77" ca="1">IF(roud(N77,2)=ROUND(Z77,2),"ok","error")</f>
        <v>0</v>
      </c>
    </row>
    <row r="78" spans="1:26" x14ac:dyDescent="0.3">
      <c r="A78" t="s">
        <v>344</v>
      </c>
      <c r="B78" s="4">
        <v>45655</v>
      </c>
      <c r="C78" t="s">
        <v>345</v>
      </c>
      <c r="D78" t="s">
        <v>346</v>
      </c>
      <c r="E78" t="s">
        <v>69</v>
      </c>
      <c r="F78" t="s">
        <v>70</v>
      </c>
      <c r="G78" t="s">
        <v>61</v>
      </c>
      <c r="H78" t="s">
        <v>71</v>
      </c>
      <c r="I78" s="6">
        <v>2</v>
      </c>
      <c r="J78" s="6">
        <v>1299</v>
      </c>
      <c r="K78" s="6">
        <v>2598</v>
      </c>
      <c r="L78" s="6">
        <v>0.1</v>
      </c>
      <c r="M78" s="6">
        <v>259.8</v>
      </c>
      <c r="N78" s="6">
        <v>2338.1999999999998</v>
      </c>
      <c r="O78" s="6">
        <v>303.97000000000003</v>
      </c>
      <c r="P78" t="s">
        <v>82</v>
      </c>
      <c r="Q78" t="s">
        <v>82</v>
      </c>
      <c r="R78" t="s">
        <v>65</v>
      </c>
      <c r="S78" t="s">
        <v>45</v>
      </c>
      <c r="T78" t="s">
        <v>35</v>
      </c>
      <c r="U78" s="13">
        <f t="shared" si="4"/>
        <v>2024</v>
      </c>
      <c r="V78" s="13">
        <f t="shared" si="5"/>
        <v>12</v>
      </c>
      <c r="W78" s="20" t="str">
        <f t="shared" si="6"/>
        <v>December</v>
      </c>
      <c r="X78">
        <v>0.13</v>
      </c>
      <c r="Y78" s="6">
        <f t="shared" si="7"/>
        <v>2078.4</v>
      </c>
      <c r="Z78" cm="1">
        <f t="array" aca="1" ref="Z78" ca="1">IF(roud(N78,2)=ROUND(Z78,2),"ok","error")</f>
        <v>0</v>
      </c>
    </row>
    <row r="79" spans="1:26" x14ac:dyDescent="0.3">
      <c r="A79" t="s">
        <v>347</v>
      </c>
      <c r="B79" s="4">
        <v>45506</v>
      </c>
      <c r="C79" t="s">
        <v>348</v>
      </c>
      <c r="D79" t="s">
        <v>349</v>
      </c>
      <c r="E79" t="s">
        <v>273</v>
      </c>
      <c r="F79" t="s">
        <v>274</v>
      </c>
      <c r="G79" t="s">
        <v>29</v>
      </c>
      <c r="H79" t="s">
        <v>88</v>
      </c>
      <c r="I79" s="6">
        <v>3</v>
      </c>
      <c r="J79" s="6">
        <v>2499</v>
      </c>
      <c r="K79" s="6">
        <v>7497</v>
      </c>
      <c r="L79" s="6">
        <v>0.1</v>
      </c>
      <c r="M79" s="6">
        <v>749.7</v>
      </c>
      <c r="N79" s="6">
        <v>6747.3</v>
      </c>
      <c r="O79" s="6">
        <v>1956.72</v>
      </c>
      <c r="P79" t="s">
        <v>186</v>
      </c>
      <c r="Q79" t="s">
        <v>187</v>
      </c>
      <c r="R79" t="s">
        <v>160</v>
      </c>
      <c r="S79" t="s">
        <v>107</v>
      </c>
      <c r="T79" t="s">
        <v>35</v>
      </c>
      <c r="U79" s="13">
        <f t="shared" si="4"/>
        <v>2024</v>
      </c>
      <c r="V79" s="13">
        <f t="shared" si="5"/>
        <v>8</v>
      </c>
      <c r="W79" s="20" t="str">
        <f t="shared" si="6"/>
        <v>August</v>
      </c>
      <c r="X79">
        <v>0.28999999999999998</v>
      </c>
      <c r="Y79" s="6">
        <f t="shared" si="7"/>
        <v>5997.6</v>
      </c>
      <c r="Z79" cm="1">
        <f t="array" aca="1" ref="Z79" ca="1">IF(roud(N79,2)=ROUND(Z79,2),"ok","error")</f>
        <v>0</v>
      </c>
    </row>
    <row r="80" spans="1:26" x14ac:dyDescent="0.3">
      <c r="A80" t="s">
        <v>350</v>
      </c>
      <c r="B80" s="4">
        <v>45978</v>
      </c>
      <c r="C80" t="s">
        <v>351</v>
      </c>
      <c r="D80" t="s">
        <v>352</v>
      </c>
      <c r="E80" t="s">
        <v>50</v>
      </c>
      <c r="F80" t="s">
        <v>51</v>
      </c>
      <c r="G80" t="s">
        <v>52</v>
      </c>
      <c r="H80" t="s">
        <v>53</v>
      </c>
      <c r="I80" s="6">
        <v>1</v>
      </c>
      <c r="J80" s="6">
        <v>2999</v>
      </c>
      <c r="K80" s="6">
        <v>2999</v>
      </c>
      <c r="L80" s="6">
        <v>0.2</v>
      </c>
      <c r="M80" s="6">
        <v>599.79999999999995</v>
      </c>
      <c r="N80" s="6">
        <v>2399.1999999999998</v>
      </c>
      <c r="O80" s="6">
        <v>431.86</v>
      </c>
      <c r="P80" t="s">
        <v>89</v>
      </c>
      <c r="Q80" t="s">
        <v>90</v>
      </c>
      <c r="R80" t="s">
        <v>65</v>
      </c>
      <c r="S80" t="s">
        <v>45</v>
      </c>
      <c r="T80" t="s">
        <v>55</v>
      </c>
      <c r="U80" s="13">
        <f t="shared" si="4"/>
        <v>2025</v>
      </c>
      <c r="V80" s="13">
        <f t="shared" si="5"/>
        <v>11</v>
      </c>
      <c r="W80" s="20" t="str">
        <f t="shared" si="6"/>
        <v>November</v>
      </c>
      <c r="X80">
        <v>0.18</v>
      </c>
      <c r="Y80" s="6">
        <f t="shared" si="7"/>
        <v>1799.4</v>
      </c>
      <c r="Z80" cm="1">
        <f t="array" aca="1" ref="Z80" ca="1">IF(roud(N80,2)=ROUND(Z80,2),"ok","error")</f>
        <v>0</v>
      </c>
    </row>
    <row r="81" spans="1:26" x14ac:dyDescent="0.3">
      <c r="A81" t="s">
        <v>353</v>
      </c>
      <c r="B81" s="4">
        <v>45565</v>
      </c>
      <c r="C81" t="s">
        <v>354</v>
      </c>
      <c r="D81" t="s">
        <v>355</v>
      </c>
      <c r="E81" t="s">
        <v>356</v>
      </c>
      <c r="F81" t="s">
        <v>357</v>
      </c>
      <c r="G81" t="s">
        <v>214</v>
      </c>
      <c r="H81" t="s">
        <v>260</v>
      </c>
      <c r="I81" s="6">
        <v>1</v>
      </c>
      <c r="J81" s="6">
        <v>699</v>
      </c>
      <c r="K81" s="6">
        <v>699</v>
      </c>
      <c r="L81" s="6">
        <v>0.2</v>
      </c>
      <c r="M81" s="6">
        <v>139.80000000000001</v>
      </c>
      <c r="N81" s="6">
        <v>559.20000000000005</v>
      </c>
      <c r="O81" s="6">
        <v>178.94</v>
      </c>
      <c r="P81" t="s">
        <v>94</v>
      </c>
      <c r="Q81" t="s">
        <v>64</v>
      </c>
      <c r="R81" t="s">
        <v>65</v>
      </c>
      <c r="S81" t="s">
        <v>107</v>
      </c>
      <c r="T81" t="s">
        <v>35</v>
      </c>
      <c r="U81" s="13">
        <f t="shared" si="4"/>
        <v>2024</v>
      </c>
      <c r="V81" s="13">
        <f t="shared" si="5"/>
        <v>9</v>
      </c>
      <c r="W81" s="20" t="str">
        <f t="shared" si="6"/>
        <v>September</v>
      </c>
      <c r="X81">
        <v>0.32</v>
      </c>
      <c r="Y81" s="6">
        <f t="shared" si="7"/>
        <v>419.4</v>
      </c>
      <c r="Z81" cm="1">
        <f t="array" aca="1" ref="Z81" ca="1">IF(roud(N81,2)=ROUND(Z81,2),"ok","error")</f>
        <v>0</v>
      </c>
    </row>
    <row r="82" spans="1:26" x14ac:dyDescent="0.3">
      <c r="A82" t="s">
        <v>358</v>
      </c>
      <c r="B82" s="4">
        <v>46010</v>
      </c>
      <c r="C82" t="s">
        <v>359</v>
      </c>
      <c r="D82" t="s">
        <v>360</v>
      </c>
      <c r="E82" t="s">
        <v>181</v>
      </c>
      <c r="F82" t="s">
        <v>182</v>
      </c>
      <c r="G82" t="s">
        <v>113</v>
      </c>
      <c r="H82" t="s">
        <v>114</v>
      </c>
      <c r="I82" s="6">
        <v>1</v>
      </c>
      <c r="J82" s="6">
        <v>2499</v>
      </c>
      <c r="K82" s="6">
        <v>2499</v>
      </c>
      <c r="L82" s="6">
        <v>0.2</v>
      </c>
      <c r="M82" s="6">
        <v>499.8</v>
      </c>
      <c r="N82" s="6">
        <v>1999.2</v>
      </c>
      <c r="O82" s="6">
        <v>439.82</v>
      </c>
      <c r="P82" t="s">
        <v>42</v>
      </c>
      <c r="Q82" t="s">
        <v>43</v>
      </c>
      <c r="R82" t="s">
        <v>44</v>
      </c>
      <c r="S82" t="s">
        <v>45</v>
      </c>
      <c r="T82" t="s">
        <v>55</v>
      </c>
      <c r="U82" s="13">
        <f t="shared" si="4"/>
        <v>2025</v>
      </c>
      <c r="V82" s="13">
        <f t="shared" si="5"/>
        <v>12</v>
      </c>
      <c r="W82" s="20" t="str">
        <f t="shared" si="6"/>
        <v>December</v>
      </c>
      <c r="X82">
        <v>0.22</v>
      </c>
      <c r="Y82" s="6">
        <f t="shared" si="7"/>
        <v>1499.4</v>
      </c>
      <c r="Z82" cm="1">
        <f t="array" aca="1" ref="Z82" ca="1">IF(roud(N82,2)=ROUND(Z82,2),"ok","error")</f>
        <v>0</v>
      </c>
    </row>
    <row r="83" spans="1:26" x14ac:dyDescent="0.3">
      <c r="A83" t="s">
        <v>361</v>
      </c>
      <c r="B83" s="4">
        <v>45991</v>
      </c>
      <c r="C83" t="s">
        <v>362</v>
      </c>
      <c r="D83" t="s">
        <v>363</v>
      </c>
      <c r="E83" t="s">
        <v>59</v>
      </c>
      <c r="F83" t="s">
        <v>60</v>
      </c>
      <c r="G83" t="s">
        <v>61</v>
      </c>
      <c r="H83" t="s">
        <v>62</v>
      </c>
      <c r="I83" s="6">
        <v>1</v>
      </c>
      <c r="J83" s="6">
        <v>59999</v>
      </c>
      <c r="K83" s="6">
        <v>59999</v>
      </c>
      <c r="L83" s="6">
        <v>0.25</v>
      </c>
      <c r="M83" s="6">
        <v>14999.75</v>
      </c>
      <c r="N83" s="6">
        <v>44999.25</v>
      </c>
      <c r="O83" s="6">
        <v>3824.94</v>
      </c>
      <c r="P83" t="s">
        <v>42</v>
      </c>
      <c r="Q83" t="s">
        <v>43</v>
      </c>
      <c r="R83" t="s">
        <v>44</v>
      </c>
      <c r="S83" t="s">
        <v>54</v>
      </c>
      <c r="T83" t="s">
        <v>35</v>
      </c>
      <c r="U83" s="13">
        <f t="shared" si="4"/>
        <v>2025</v>
      </c>
      <c r="V83" s="13">
        <f t="shared" si="5"/>
        <v>11</v>
      </c>
      <c r="W83" s="20" t="str">
        <f t="shared" si="6"/>
        <v>November</v>
      </c>
      <c r="X83">
        <v>8.5000000000000006E-2</v>
      </c>
      <c r="Y83" s="6">
        <f t="shared" si="7"/>
        <v>29999.5</v>
      </c>
      <c r="Z83" cm="1">
        <f t="array" aca="1" ref="Z83" ca="1">IF(roud(N83,2)=ROUND(Z83,2),"ok","error")</f>
        <v>0</v>
      </c>
    </row>
    <row r="84" spans="1:26" x14ac:dyDescent="0.3">
      <c r="A84" t="s">
        <v>364</v>
      </c>
      <c r="B84" s="4">
        <v>45955</v>
      </c>
      <c r="C84" t="s">
        <v>365</v>
      </c>
      <c r="D84" t="s">
        <v>366</v>
      </c>
      <c r="E84" t="s">
        <v>198</v>
      </c>
      <c r="F84" t="s">
        <v>199</v>
      </c>
      <c r="G84" t="s">
        <v>61</v>
      </c>
      <c r="H84" t="s">
        <v>71</v>
      </c>
      <c r="I84" s="6">
        <v>1</v>
      </c>
      <c r="J84" s="6">
        <v>899</v>
      </c>
      <c r="K84" s="6">
        <v>899</v>
      </c>
      <c r="L84" s="6">
        <v>0.1</v>
      </c>
      <c r="M84" s="6">
        <v>89.9</v>
      </c>
      <c r="N84" s="6">
        <v>809.1</v>
      </c>
      <c r="O84" s="6">
        <v>105.18</v>
      </c>
      <c r="P84" t="s">
        <v>158</v>
      </c>
      <c r="Q84" t="s">
        <v>159</v>
      </c>
      <c r="R84" t="s">
        <v>160</v>
      </c>
      <c r="S84" t="s">
        <v>54</v>
      </c>
      <c r="T84" t="s">
        <v>35</v>
      </c>
      <c r="U84" s="13">
        <f t="shared" si="4"/>
        <v>2025</v>
      </c>
      <c r="V84" s="13">
        <f t="shared" si="5"/>
        <v>10</v>
      </c>
      <c r="W84" s="20" t="str">
        <f t="shared" si="6"/>
        <v>October</v>
      </c>
      <c r="X84">
        <v>0.13</v>
      </c>
      <c r="Y84" s="6">
        <f t="shared" si="7"/>
        <v>719.2</v>
      </c>
      <c r="Z84" cm="1">
        <f t="array" aca="1" ref="Z84" ca="1">IF(roud(N84,2)=ROUND(Z84,2),"ok","error")</f>
        <v>0</v>
      </c>
    </row>
    <row r="85" spans="1:26" x14ac:dyDescent="0.3">
      <c r="A85" t="s">
        <v>367</v>
      </c>
      <c r="B85" s="4">
        <v>45365</v>
      </c>
      <c r="C85" t="s">
        <v>368</v>
      </c>
      <c r="D85" t="s">
        <v>369</v>
      </c>
      <c r="E85" t="s">
        <v>127</v>
      </c>
      <c r="F85" t="s">
        <v>128</v>
      </c>
      <c r="G85" t="s">
        <v>52</v>
      </c>
      <c r="H85" t="s">
        <v>129</v>
      </c>
      <c r="I85" s="6">
        <v>3</v>
      </c>
      <c r="J85" s="6">
        <v>1299</v>
      </c>
      <c r="K85" s="6">
        <v>3897</v>
      </c>
      <c r="L85" s="6">
        <v>0</v>
      </c>
      <c r="M85" s="6">
        <v>0</v>
      </c>
      <c r="N85" s="6">
        <v>3897</v>
      </c>
      <c r="O85" s="6">
        <v>935.28</v>
      </c>
      <c r="P85" t="s">
        <v>42</v>
      </c>
      <c r="Q85" t="s">
        <v>43</v>
      </c>
      <c r="R85" t="s">
        <v>44</v>
      </c>
      <c r="S85" t="s">
        <v>45</v>
      </c>
      <c r="T85" t="s">
        <v>55</v>
      </c>
      <c r="U85" s="13">
        <f t="shared" si="4"/>
        <v>2024</v>
      </c>
      <c r="V85" s="13">
        <f t="shared" si="5"/>
        <v>3</v>
      </c>
      <c r="W85" s="20" t="str">
        <f t="shared" si="6"/>
        <v>March</v>
      </c>
      <c r="X85">
        <v>0.24</v>
      </c>
      <c r="Y85" s="6">
        <f t="shared" si="7"/>
        <v>3897</v>
      </c>
      <c r="Z85" cm="1">
        <f t="array" aca="1" ref="Z85" ca="1">IF(roud(N85,2)=ROUND(Z85,2),"ok","error")</f>
        <v>0</v>
      </c>
    </row>
    <row r="86" spans="1:26" x14ac:dyDescent="0.3">
      <c r="A86" t="s">
        <v>370</v>
      </c>
      <c r="B86" s="4">
        <v>45915</v>
      </c>
      <c r="C86" t="s">
        <v>371</v>
      </c>
      <c r="D86" t="s">
        <v>372</v>
      </c>
      <c r="E86" t="s">
        <v>69</v>
      </c>
      <c r="F86" t="s">
        <v>70</v>
      </c>
      <c r="G86" t="s">
        <v>61</v>
      </c>
      <c r="H86" t="s">
        <v>71</v>
      </c>
      <c r="I86" s="6">
        <v>5</v>
      </c>
      <c r="J86" s="6">
        <v>1299</v>
      </c>
      <c r="K86" s="6">
        <v>6495</v>
      </c>
      <c r="L86" s="6">
        <v>0.1</v>
      </c>
      <c r="M86" s="6">
        <v>649.5</v>
      </c>
      <c r="N86" s="6">
        <v>5845.5</v>
      </c>
      <c r="O86" s="6">
        <v>759.92</v>
      </c>
      <c r="P86" t="s">
        <v>42</v>
      </c>
      <c r="Q86" t="s">
        <v>43</v>
      </c>
      <c r="R86" t="s">
        <v>44</v>
      </c>
      <c r="S86" t="s">
        <v>107</v>
      </c>
      <c r="T86" t="s">
        <v>55</v>
      </c>
      <c r="U86" s="13">
        <f t="shared" si="4"/>
        <v>2025</v>
      </c>
      <c r="V86" s="13">
        <f t="shared" si="5"/>
        <v>9</v>
      </c>
      <c r="W86" s="20" t="str">
        <f t="shared" si="6"/>
        <v>September</v>
      </c>
      <c r="X86">
        <v>0.13</v>
      </c>
      <c r="Y86" s="6">
        <f t="shared" si="7"/>
        <v>5196</v>
      </c>
      <c r="Z86" cm="1">
        <f t="array" aca="1" ref="Z86" ca="1">IF(roud(N86,2)=ROUND(Z86,2),"ok","error")</f>
        <v>0</v>
      </c>
    </row>
    <row r="87" spans="1:26" x14ac:dyDescent="0.3">
      <c r="A87" t="s">
        <v>373</v>
      </c>
      <c r="B87" s="4">
        <v>45942</v>
      </c>
      <c r="C87" t="s">
        <v>374</v>
      </c>
      <c r="D87" t="s">
        <v>375</v>
      </c>
      <c r="E87" t="s">
        <v>167</v>
      </c>
      <c r="F87" t="s">
        <v>168</v>
      </c>
      <c r="G87" t="s">
        <v>113</v>
      </c>
      <c r="H87" t="s">
        <v>169</v>
      </c>
      <c r="I87" s="6">
        <v>2</v>
      </c>
      <c r="J87" s="6">
        <v>899</v>
      </c>
      <c r="K87" s="6">
        <v>1798</v>
      </c>
      <c r="L87" s="6">
        <v>0.15</v>
      </c>
      <c r="M87" s="6">
        <v>269.7</v>
      </c>
      <c r="N87" s="6">
        <v>1528.3</v>
      </c>
      <c r="O87" s="6">
        <v>359.15</v>
      </c>
      <c r="P87" t="s">
        <v>42</v>
      </c>
      <c r="Q87" t="s">
        <v>43</v>
      </c>
      <c r="R87" t="s">
        <v>44</v>
      </c>
      <c r="S87" t="s">
        <v>54</v>
      </c>
      <c r="T87" t="s">
        <v>35</v>
      </c>
      <c r="U87" s="13">
        <f t="shared" si="4"/>
        <v>2025</v>
      </c>
      <c r="V87" s="13">
        <f t="shared" si="5"/>
        <v>10</v>
      </c>
      <c r="W87" s="20" t="str">
        <f t="shared" si="6"/>
        <v>October</v>
      </c>
      <c r="X87">
        <v>0.23499999999999999</v>
      </c>
      <c r="Y87" s="6">
        <f t="shared" si="7"/>
        <v>1258.5999999999999</v>
      </c>
      <c r="Z87" cm="1">
        <f t="array" aca="1" ref="Z87" ca="1">IF(roud(N87,2)=ROUND(Z87,2),"ok","error")</f>
        <v>0</v>
      </c>
    </row>
    <row r="88" spans="1:26" x14ac:dyDescent="0.3">
      <c r="A88" t="s">
        <v>376</v>
      </c>
      <c r="B88" s="4">
        <v>45467</v>
      </c>
      <c r="C88" t="s">
        <v>377</v>
      </c>
      <c r="D88" t="s">
        <v>378</v>
      </c>
      <c r="E88" t="s">
        <v>323</v>
      </c>
      <c r="F88" t="s">
        <v>324</v>
      </c>
      <c r="G88" t="s">
        <v>29</v>
      </c>
      <c r="H88" t="s">
        <v>304</v>
      </c>
      <c r="I88" s="6">
        <v>2</v>
      </c>
      <c r="J88" s="6">
        <v>799</v>
      </c>
      <c r="K88" s="6">
        <v>1598</v>
      </c>
      <c r="L88" s="6">
        <v>0.1</v>
      </c>
      <c r="M88" s="6">
        <v>159.80000000000001</v>
      </c>
      <c r="N88" s="6">
        <v>1438.2</v>
      </c>
      <c r="O88" s="6">
        <v>417.08</v>
      </c>
      <c r="P88" t="s">
        <v>82</v>
      </c>
      <c r="Q88" t="s">
        <v>82</v>
      </c>
      <c r="R88" t="s">
        <v>65</v>
      </c>
      <c r="S88" t="s">
        <v>107</v>
      </c>
      <c r="T88" t="s">
        <v>55</v>
      </c>
      <c r="U88" s="13">
        <f t="shared" si="4"/>
        <v>2024</v>
      </c>
      <c r="V88" s="13">
        <f t="shared" si="5"/>
        <v>6</v>
      </c>
      <c r="W88" s="20" t="str">
        <f t="shared" si="6"/>
        <v>June</v>
      </c>
      <c r="X88">
        <v>0.28999999999999998</v>
      </c>
      <c r="Y88" s="6">
        <f t="shared" si="7"/>
        <v>1278.4000000000001</v>
      </c>
      <c r="Z88" cm="1">
        <f t="array" aca="1" ref="Z88" ca="1">IF(roud(N88,2)=ROUND(Z88,2),"ok","error")</f>
        <v>0</v>
      </c>
    </row>
    <row r="89" spans="1:26" x14ac:dyDescent="0.3">
      <c r="A89" t="s">
        <v>379</v>
      </c>
      <c r="B89" s="4">
        <v>45838</v>
      </c>
      <c r="C89" t="s">
        <v>380</v>
      </c>
      <c r="D89" t="s">
        <v>381</v>
      </c>
      <c r="E89" t="s">
        <v>181</v>
      </c>
      <c r="F89" t="s">
        <v>182</v>
      </c>
      <c r="G89" t="s">
        <v>113</v>
      </c>
      <c r="H89" t="s">
        <v>114</v>
      </c>
      <c r="I89" s="6">
        <v>2</v>
      </c>
      <c r="J89" s="6">
        <v>2499</v>
      </c>
      <c r="K89" s="6">
        <v>4998</v>
      </c>
      <c r="L89" s="6">
        <v>0.1</v>
      </c>
      <c r="M89" s="6">
        <v>499.8</v>
      </c>
      <c r="N89" s="6">
        <v>4498.2</v>
      </c>
      <c r="O89" s="6">
        <v>1124.55</v>
      </c>
      <c r="P89" t="s">
        <v>94</v>
      </c>
      <c r="Q89" t="s">
        <v>64</v>
      </c>
      <c r="R89" t="s">
        <v>65</v>
      </c>
      <c r="S89" t="s">
        <v>107</v>
      </c>
      <c r="T89" t="s">
        <v>46</v>
      </c>
      <c r="U89" s="13">
        <f t="shared" si="4"/>
        <v>2025</v>
      </c>
      <c r="V89" s="13">
        <f t="shared" si="5"/>
        <v>6</v>
      </c>
      <c r="W89" s="20" t="str">
        <f t="shared" si="6"/>
        <v>June</v>
      </c>
      <c r="X89">
        <v>0.25</v>
      </c>
      <c r="Y89" s="6">
        <f t="shared" si="7"/>
        <v>3998.4</v>
      </c>
      <c r="Z89" cm="1">
        <f t="array" aca="1" ref="Z89" ca="1">IF(roud(N89,2)=ROUND(Z89,2),"ok","error")</f>
        <v>0</v>
      </c>
    </row>
    <row r="90" spans="1:26" x14ac:dyDescent="0.3">
      <c r="A90" t="s">
        <v>382</v>
      </c>
      <c r="B90" s="4">
        <v>45542</v>
      </c>
      <c r="C90" t="s">
        <v>383</v>
      </c>
      <c r="D90" t="s">
        <v>384</v>
      </c>
      <c r="E90" t="s">
        <v>302</v>
      </c>
      <c r="F90" t="s">
        <v>303</v>
      </c>
      <c r="G90" t="s">
        <v>29</v>
      </c>
      <c r="H90" t="s">
        <v>304</v>
      </c>
      <c r="I90" s="6">
        <v>2</v>
      </c>
      <c r="J90" s="6">
        <v>1799</v>
      </c>
      <c r="K90" s="6">
        <v>3598</v>
      </c>
      <c r="L90" s="6">
        <v>0.05</v>
      </c>
      <c r="M90" s="6">
        <v>179.9</v>
      </c>
      <c r="N90" s="6">
        <v>3418.1</v>
      </c>
      <c r="O90" s="6">
        <v>1042.52</v>
      </c>
      <c r="P90" t="s">
        <v>89</v>
      </c>
      <c r="Q90" t="s">
        <v>90</v>
      </c>
      <c r="R90" t="s">
        <v>65</v>
      </c>
      <c r="S90" t="s">
        <v>107</v>
      </c>
      <c r="T90" t="s">
        <v>35</v>
      </c>
      <c r="U90" s="13">
        <f t="shared" si="4"/>
        <v>2024</v>
      </c>
      <c r="V90" s="13">
        <f t="shared" si="5"/>
        <v>9</v>
      </c>
      <c r="W90" s="20" t="str">
        <f t="shared" si="6"/>
        <v>September</v>
      </c>
      <c r="X90">
        <v>0.30499999999999999</v>
      </c>
      <c r="Y90" s="6">
        <f t="shared" si="7"/>
        <v>3238.2</v>
      </c>
      <c r="Z90" cm="1">
        <f t="array" aca="1" ref="Z90" ca="1">IF(roud(N90,2)=ROUND(Z90,2),"ok","error")</f>
        <v>0</v>
      </c>
    </row>
    <row r="91" spans="1:26" x14ac:dyDescent="0.3">
      <c r="A91" t="s">
        <v>385</v>
      </c>
      <c r="B91" s="4">
        <v>45459</v>
      </c>
      <c r="C91" t="s">
        <v>386</v>
      </c>
      <c r="D91" t="s">
        <v>387</v>
      </c>
      <c r="E91" t="s">
        <v>258</v>
      </c>
      <c r="F91" t="s">
        <v>259</v>
      </c>
      <c r="G91" t="s">
        <v>214</v>
      </c>
      <c r="H91" t="s">
        <v>260</v>
      </c>
      <c r="I91" s="6">
        <v>1</v>
      </c>
      <c r="J91" s="6">
        <v>399</v>
      </c>
      <c r="K91" s="6">
        <v>399</v>
      </c>
      <c r="L91" s="6">
        <v>0.2</v>
      </c>
      <c r="M91" s="6">
        <v>79.8</v>
      </c>
      <c r="N91" s="6">
        <v>319.2</v>
      </c>
      <c r="O91" s="6">
        <v>102.14</v>
      </c>
      <c r="P91" t="s">
        <v>170</v>
      </c>
      <c r="Q91" t="s">
        <v>171</v>
      </c>
      <c r="R91" t="s">
        <v>44</v>
      </c>
      <c r="S91" t="s">
        <v>107</v>
      </c>
      <c r="T91" t="s">
        <v>35</v>
      </c>
      <c r="U91" s="13">
        <f t="shared" si="4"/>
        <v>2024</v>
      </c>
      <c r="V91" s="13">
        <f t="shared" si="5"/>
        <v>6</v>
      </c>
      <c r="W91" s="20" t="str">
        <f t="shared" si="6"/>
        <v>June</v>
      </c>
      <c r="X91">
        <v>0.32</v>
      </c>
      <c r="Y91" s="6">
        <f t="shared" si="7"/>
        <v>239.4</v>
      </c>
      <c r="Z91" cm="1">
        <f t="array" aca="1" ref="Z91" ca="1">IF(roud(N91,2)=ROUND(Z91,2),"ok","error")</f>
        <v>0</v>
      </c>
    </row>
    <row r="92" spans="1:26" x14ac:dyDescent="0.3">
      <c r="A92" t="s">
        <v>388</v>
      </c>
      <c r="B92" s="4">
        <v>45765</v>
      </c>
      <c r="C92" t="s">
        <v>389</v>
      </c>
      <c r="D92" t="s">
        <v>390</v>
      </c>
      <c r="E92" t="s">
        <v>121</v>
      </c>
      <c r="F92" t="s">
        <v>122</v>
      </c>
      <c r="G92" t="s">
        <v>61</v>
      </c>
      <c r="H92" t="s">
        <v>123</v>
      </c>
      <c r="I92" s="6">
        <v>3</v>
      </c>
      <c r="J92" s="6">
        <v>24999</v>
      </c>
      <c r="K92" s="6">
        <v>74997</v>
      </c>
      <c r="L92" s="6">
        <v>0.15</v>
      </c>
      <c r="M92" s="6">
        <v>11249.55</v>
      </c>
      <c r="N92" s="6">
        <v>63747.45</v>
      </c>
      <c r="O92" s="6">
        <v>7330.96</v>
      </c>
      <c r="P92" t="s">
        <v>42</v>
      </c>
      <c r="Q92" t="s">
        <v>43</v>
      </c>
      <c r="R92" t="s">
        <v>44</v>
      </c>
      <c r="S92" t="s">
        <v>107</v>
      </c>
      <c r="T92" t="s">
        <v>35</v>
      </c>
      <c r="U92" s="13">
        <f t="shared" si="4"/>
        <v>2025</v>
      </c>
      <c r="V92" s="13">
        <f t="shared" si="5"/>
        <v>4</v>
      </c>
      <c r="W92" s="20" t="str">
        <f t="shared" si="6"/>
        <v>April</v>
      </c>
      <c r="X92">
        <v>0.115</v>
      </c>
      <c r="Y92" s="6">
        <f t="shared" si="7"/>
        <v>52497.9</v>
      </c>
      <c r="Z92" cm="1">
        <f t="array" aca="1" ref="Z92" ca="1">IF(roud(N92,2)=ROUND(Z92,2),"ok","error")</f>
        <v>0</v>
      </c>
    </row>
    <row r="93" spans="1:26" x14ac:dyDescent="0.3">
      <c r="A93" t="s">
        <v>391</v>
      </c>
      <c r="B93" s="4">
        <v>45680</v>
      </c>
      <c r="C93" t="s">
        <v>392</v>
      </c>
      <c r="D93" t="s">
        <v>393</v>
      </c>
      <c r="E93" t="s">
        <v>59</v>
      </c>
      <c r="F93" t="s">
        <v>60</v>
      </c>
      <c r="G93" t="s">
        <v>61</v>
      </c>
      <c r="H93" t="s">
        <v>62</v>
      </c>
      <c r="I93" s="6">
        <v>5</v>
      </c>
      <c r="J93" s="6">
        <v>59999</v>
      </c>
      <c r="K93" s="6">
        <v>299995</v>
      </c>
      <c r="L93" s="6">
        <v>0.2</v>
      </c>
      <c r="M93" s="6">
        <v>59999</v>
      </c>
      <c r="N93" s="6">
        <v>239996</v>
      </c>
      <c r="O93" s="6">
        <v>23999.599999999999</v>
      </c>
      <c r="P93" t="s">
        <v>170</v>
      </c>
      <c r="Q93" t="s">
        <v>171</v>
      </c>
      <c r="R93" t="s">
        <v>44</v>
      </c>
      <c r="S93" t="s">
        <v>98</v>
      </c>
      <c r="T93" t="s">
        <v>35</v>
      </c>
      <c r="U93" s="13">
        <f t="shared" si="4"/>
        <v>2025</v>
      </c>
      <c r="V93" s="13">
        <f t="shared" si="5"/>
        <v>1</v>
      </c>
      <c r="W93" s="20" t="str">
        <f t="shared" si="6"/>
        <v>January</v>
      </c>
      <c r="X93">
        <v>0.1</v>
      </c>
      <c r="Y93" s="6">
        <f t="shared" si="7"/>
        <v>179997</v>
      </c>
      <c r="Z93" cm="1">
        <f t="array" aca="1" ref="Z93" ca="1">IF(roud(N93,2)=ROUND(Z93,2),"ok","error")</f>
        <v>0</v>
      </c>
    </row>
    <row r="94" spans="1:26" x14ac:dyDescent="0.3">
      <c r="A94" t="s">
        <v>394</v>
      </c>
      <c r="B94" s="4">
        <v>45568</v>
      </c>
      <c r="C94" t="s">
        <v>395</v>
      </c>
      <c r="D94" t="s">
        <v>396</v>
      </c>
      <c r="E94" t="s">
        <v>133</v>
      </c>
      <c r="F94" t="s">
        <v>134</v>
      </c>
      <c r="G94" t="s">
        <v>61</v>
      </c>
      <c r="H94" t="s">
        <v>123</v>
      </c>
      <c r="I94" s="6">
        <v>2</v>
      </c>
      <c r="J94" s="6">
        <v>2999</v>
      </c>
      <c r="K94" s="6">
        <v>5998</v>
      </c>
      <c r="L94" s="6">
        <v>0.15</v>
      </c>
      <c r="M94" s="6">
        <v>899.7</v>
      </c>
      <c r="N94" s="6">
        <v>5098.3</v>
      </c>
      <c r="O94" s="6">
        <v>586.29999999999995</v>
      </c>
      <c r="P94" t="s">
        <v>105</v>
      </c>
      <c r="Q94" t="s">
        <v>106</v>
      </c>
      <c r="R94" t="s">
        <v>44</v>
      </c>
      <c r="S94" t="s">
        <v>45</v>
      </c>
      <c r="T94" t="s">
        <v>55</v>
      </c>
      <c r="U94" s="13">
        <f t="shared" si="4"/>
        <v>2024</v>
      </c>
      <c r="V94" s="13">
        <f t="shared" si="5"/>
        <v>10</v>
      </c>
      <c r="W94" s="20" t="str">
        <f t="shared" si="6"/>
        <v>October</v>
      </c>
      <c r="X94">
        <v>0.115</v>
      </c>
      <c r="Y94" s="6">
        <f t="shared" si="7"/>
        <v>4198.6000000000004</v>
      </c>
      <c r="Z94" cm="1">
        <f t="array" aca="1" ref="Z94" ca="1">IF(roud(N94,2)=ROUND(Z94,2),"ok","error")</f>
        <v>0</v>
      </c>
    </row>
    <row r="95" spans="1:26" x14ac:dyDescent="0.3">
      <c r="A95" t="s">
        <v>397</v>
      </c>
      <c r="B95" s="4">
        <v>45947</v>
      </c>
      <c r="C95" t="s">
        <v>398</v>
      </c>
      <c r="D95" t="s">
        <v>399</v>
      </c>
      <c r="E95" t="s">
        <v>50</v>
      </c>
      <c r="F95" t="s">
        <v>51</v>
      </c>
      <c r="G95" t="s">
        <v>52</v>
      </c>
      <c r="H95" t="s">
        <v>53</v>
      </c>
      <c r="I95" s="6">
        <v>1</v>
      </c>
      <c r="J95" s="6">
        <v>2999</v>
      </c>
      <c r="K95" s="6">
        <v>2999</v>
      </c>
      <c r="L95" s="6">
        <v>0.2</v>
      </c>
      <c r="M95" s="6">
        <v>599.79999999999995</v>
      </c>
      <c r="N95" s="6">
        <v>2399.1999999999998</v>
      </c>
      <c r="O95" s="6">
        <v>431.86</v>
      </c>
      <c r="P95" t="s">
        <v>158</v>
      </c>
      <c r="Q95" t="s">
        <v>159</v>
      </c>
      <c r="R95" t="s">
        <v>160</v>
      </c>
      <c r="S95" t="s">
        <v>98</v>
      </c>
      <c r="T95" t="s">
        <v>35</v>
      </c>
      <c r="U95" s="13">
        <f t="shared" si="4"/>
        <v>2025</v>
      </c>
      <c r="V95" s="13">
        <f t="shared" si="5"/>
        <v>10</v>
      </c>
      <c r="W95" s="20" t="str">
        <f t="shared" si="6"/>
        <v>October</v>
      </c>
      <c r="X95">
        <v>0.18</v>
      </c>
      <c r="Y95" s="6">
        <f t="shared" si="7"/>
        <v>1799.4</v>
      </c>
      <c r="Z95" cm="1">
        <f t="array" aca="1" ref="Z95" ca="1">IF(roud(N95,2)=ROUND(Z95,2),"ok","error")</f>
        <v>0</v>
      </c>
    </row>
    <row r="96" spans="1:26" x14ac:dyDescent="0.3">
      <c r="A96" t="s">
        <v>400</v>
      </c>
      <c r="B96" s="4">
        <v>45996</v>
      </c>
      <c r="C96" t="s">
        <v>401</v>
      </c>
      <c r="D96" t="s">
        <v>402</v>
      </c>
      <c r="E96" t="s">
        <v>167</v>
      </c>
      <c r="F96" t="s">
        <v>168</v>
      </c>
      <c r="G96" t="s">
        <v>113</v>
      </c>
      <c r="H96" t="s">
        <v>169</v>
      </c>
      <c r="I96" s="6">
        <v>2</v>
      </c>
      <c r="J96" s="6">
        <v>899</v>
      </c>
      <c r="K96" s="6">
        <v>1798</v>
      </c>
      <c r="L96" s="6">
        <v>0.15</v>
      </c>
      <c r="M96" s="6">
        <v>269.7</v>
      </c>
      <c r="N96" s="6">
        <v>1528.3</v>
      </c>
      <c r="O96" s="6">
        <v>359.15</v>
      </c>
      <c r="P96" t="s">
        <v>186</v>
      </c>
      <c r="Q96" t="s">
        <v>187</v>
      </c>
      <c r="R96" t="s">
        <v>160</v>
      </c>
      <c r="S96" t="s">
        <v>34</v>
      </c>
      <c r="T96" t="s">
        <v>46</v>
      </c>
      <c r="U96" s="13">
        <f t="shared" si="4"/>
        <v>2025</v>
      </c>
      <c r="V96" s="13">
        <f t="shared" si="5"/>
        <v>12</v>
      </c>
      <c r="W96" s="20" t="str">
        <f t="shared" si="6"/>
        <v>December</v>
      </c>
      <c r="X96">
        <v>0.23499999999999999</v>
      </c>
      <c r="Y96" s="6">
        <f t="shared" si="7"/>
        <v>1258.5999999999999</v>
      </c>
      <c r="Z96" cm="1">
        <f t="array" aca="1" ref="Z96" ca="1">IF(roud(N96,2)=ROUND(Z96,2),"ok","error")</f>
        <v>0</v>
      </c>
    </row>
    <row r="97" spans="1:26" x14ac:dyDescent="0.3">
      <c r="A97" t="s">
        <v>403</v>
      </c>
      <c r="B97" s="4">
        <v>45862</v>
      </c>
      <c r="C97" t="s">
        <v>404</v>
      </c>
      <c r="D97" t="s">
        <v>405</v>
      </c>
      <c r="E97" t="s">
        <v>198</v>
      </c>
      <c r="F97" t="s">
        <v>199</v>
      </c>
      <c r="G97" t="s">
        <v>61</v>
      </c>
      <c r="H97" t="s">
        <v>71</v>
      </c>
      <c r="I97" s="6">
        <v>1</v>
      </c>
      <c r="J97" s="6">
        <v>899</v>
      </c>
      <c r="K97" s="6">
        <v>899</v>
      </c>
      <c r="L97" s="6">
        <v>0.1</v>
      </c>
      <c r="M97" s="6">
        <v>89.9</v>
      </c>
      <c r="N97" s="6">
        <v>809.1</v>
      </c>
      <c r="O97" s="6">
        <v>105.18</v>
      </c>
      <c r="P97" t="s">
        <v>89</v>
      </c>
      <c r="Q97" t="s">
        <v>90</v>
      </c>
      <c r="R97" t="s">
        <v>65</v>
      </c>
      <c r="S97" t="s">
        <v>54</v>
      </c>
      <c r="T97" t="s">
        <v>55</v>
      </c>
      <c r="U97" s="13">
        <f t="shared" si="4"/>
        <v>2025</v>
      </c>
      <c r="V97" s="13">
        <f t="shared" si="5"/>
        <v>7</v>
      </c>
      <c r="W97" s="20" t="str">
        <f t="shared" si="6"/>
        <v>July</v>
      </c>
      <c r="X97">
        <v>0.13</v>
      </c>
      <c r="Y97" s="6">
        <f t="shared" si="7"/>
        <v>719.2</v>
      </c>
      <c r="Z97" cm="1">
        <f t="array" aca="1" ref="Z97" ca="1">IF(roud(N97,2)=ROUND(Z97,2),"ok","error")</f>
        <v>0</v>
      </c>
    </row>
    <row r="98" spans="1:26" x14ac:dyDescent="0.3">
      <c r="A98" t="s">
        <v>406</v>
      </c>
      <c r="B98" s="4">
        <v>45516</v>
      </c>
      <c r="C98" t="s">
        <v>407</v>
      </c>
      <c r="D98" t="s">
        <v>408</v>
      </c>
      <c r="E98" t="s">
        <v>86</v>
      </c>
      <c r="F98" t="s">
        <v>87</v>
      </c>
      <c r="G98" t="s">
        <v>29</v>
      </c>
      <c r="H98" t="s">
        <v>88</v>
      </c>
      <c r="I98" s="6">
        <v>1</v>
      </c>
      <c r="J98" s="6">
        <v>1299</v>
      </c>
      <c r="K98" s="6">
        <v>1299</v>
      </c>
      <c r="L98" s="6">
        <v>0</v>
      </c>
      <c r="M98" s="6">
        <v>0</v>
      </c>
      <c r="N98" s="6">
        <v>1299</v>
      </c>
      <c r="O98" s="6">
        <v>415.68</v>
      </c>
      <c r="P98" t="s">
        <v>89</v>
      </c>
      <c r="Q98" t="s">
        <v>90</v>
      </c>
      <c r="R98" t="s">
        <v>65</v>
      </c>
      <c r="S98" t="s">
        <v>98</v>
      </c>
      <c r="T98" t="s">
        <v>46</v>
      </c>
      <c r="U98" s="13">
        <f t="shared" si="4"/>
        <v>2024</v>
      </c>
      <c r="V98" s="13">
        <f t="shared" si="5"/>
        <v>8</v>
      </c>
      <c r="W98" s="20" t="str">
        <f t="shared" si="6"/>
        <v>August</v>
      </c>
      <c r="X98">
        <v>0.32</v>
      </c>
      <c r="Y98" s="6">
        <f t="shared" si="7"/>
        <v>1299</v>
      </c>
      <c r="Z98" cm="1">
        <f t="array" aca="1" ref="Z98" ca="1">IF(roud(N98,2)=ROUND(Z98,2),"ok","error")</f>
        <v>0</v>
      </c>
    </row>
    <row r="99" spans="1:26" x14ac:dyDescent="0.3">
      <c r="A99" t="s">
        <v>409</v>
      </c>
      <c r="B99" s="4">
        <v>45993</v>
      </c>
      <c r="C99" t="s">
        <v>410</v>
      </c>
      <c r="D99" t="s">
        <v>411</v>
      </c>
      <c r="E99" t="s">
        <v>80</v>
      </c>
      <c r="F99" t="s">
        <v>81</v>
      </c>
      <c r="G99" t="s">
        <v>52</v>
      </c>
      <c r="H99" t="s">
        <v>53</v>
      </c>
      <c r="I99" s="6">
        <v>1</v>
      </c>
      <c r="J99" s="6">
        <v>3499</v>
      </c>
      <c r="K99" s="6">
        <v>3499</v>
      </c>
      <c r="L99" s="6">
        <v>0.1</v>
      </c>
      <c r="M99" s="6">
        <v>349.9</v>
      </c>
      <c r="N99" s="6">
        <v>3149.1</v>
      </c>
      <c r="O99" s="6">
        <v>661.31</v>
      </c>
      <c r="P99" t="s">
        <v>42</v>
      </c>
      <c r="Q99" t="s">
        <v>43</v>
      </c>
      <c r="R99" t="s">
        <v>44</v>
      </c>
      <c r="S99" t="s">
        <v>45</v>
      </c>
      <c r="T99" t="s">
        <v>35</v>
      </c>
      <c r="U99" s="13">
        <f t="shared" si="4"/>
        <v>2025</v>
      </c>
      <c r="V99" s="13">
        <f t="shared" si="5"/>
        <v>12</v>
      </c>
      <c r="W99" s="20" t="str">
        <f t="shared" si="6"/>
        <v>December</v>
      </c>
      <c r="X99">
        <v>0.21</v>
      </c>
      <c r="Y99" s="6">
        <f t="shared" si="7"/>
        <v>2799.2</v>
      </c>
      <c r="Z99" cm="1">
        <f t="array" aca="1" ref="Z99" ca="1">IF(roud(N99,2)=ROUND(Z99,2),"ok","error")</f>
        <v>0</v>
      </c>
    </row>
    <row r="100" spans="1:26" x14ac:dyDescent="0.3">
      <c r="A100" t="s">
        <v>412</v>
      </c>
      <c r="B100" s="4">
        <v>45624</v>
      </c>
      <c r="C100" t="s">
        <v>413</v>
      </c>
      <c r="D100" t="s">
        <v>414</v>
      </c>
      <c r="E100" t="s">
        <v>198</v>
      </c>
      <c r="F100" t="s">
        <v>199</v>
      </c>
      <c r="G100" t="s">
        <v>61</v>
      </c>
      <c r="H100" t="s">
        <v>71</v>
      </c>
      <c r="I100" s="6">
        <v>3</v>
      </c>
      <c r="J100" s="6">
        <v>899</v>
      </c>
      <c r="K100" s="6">
        <v>2697</v>
      </c>
      <c r="L100" s="6">
        <v>0.2</v>
      </c>
      <c r="M100" s="6">
        <v>539.4</v>
      </c>
      <c r="N100" s="6">
        <v>2157.6</v>
      </c>
      <c r="O100" s="6">
        <v>215.76</v>
      </c>
      <c r="P100" t="s">
        <v>191</v>
      </c>
      <c r="Q100" t="s">
        <v>187</v>
      </c>
      <c r="R100" t="s">
        <v>160</v>
      </c>
      <c r="S100" t="s">
        <v>34</v>
      </c>
      <c r="T100" t="s">
        <v>46</v>
      </c>
      <c r="U100" s="13">
        <f t="shared" si="4"/>
        <v>2024</v>
      </c>
      <c r="V100" s="13">
        <f t="shared" si="5"/>
        <v>11</v>
      </c>
      <c r="W100" s="20" t="str">
        <f t="shared" si="6"/>
        <v>November</v>
      </c>
      <c r="X100">
        <v>0.1</v>
      </c>
      <c r="Y100" s="6">
        <f t="shared" si="7"/>
        <v>1618.2</v>
      </c>
      <c r="Z100" cm="1">
        <f t="array" aca="1" ref="Z100" ca="1">IF(roud(N100,2)=ROUND(Z100,2),"ok","error")</f>
        <v>0</v>
      </c>
    </row>
    <row r="101" spans="1:26" x14ac:dyDescent="0.3">
      <c r="A101" t="s">
        <v>415</v>
      </c>
      <c r="B101" s="4">
        <v>45349</v>
      </c>
      <c r="C101" t="s">
        <v>416</v>
      </c>
      <c r="D101" t="s">
        <v>417</v>
      </c>
      <c r="E101" t="s">
        <v>121</v>
      </c>
      <c r="F101" t="s">
        <v>122</v>
      </c>
      <c r="G101" t="s">
        <v>61</v>
      </c>
      <c r="H101" t="s">
        <v>123</v>
      </c>
      <c r="I101" s="6">
        <v>1</v>
      </c>
      <c r="J101" s="6">
        <v>24999</v>
      </c>
      <c r="K101" s="6">
        <v>24999</v>
      </c>
      <c r="L101" s="6">
        <v>0.1</v>
      </c>
      <c r="M101" s="6">
        <v>2499.9</v>
      </c>
      <c r="N101" s="6">
        <v>22499.1</v>
      </c>
      <c r="O101" s="6">
        <v>2924.88</v>
      </c>
      <c r="P101" t="s">
        <v>94</v>
      </c>
      <c r="Q101" t="s">
        <v>64</v>
      </c>
      <c r="R101" t="s">
        <v>65</v>
      </c>
      <c r="S101" t="s">
        <v>45</v>
      </c>
      <c r="T101" t="s">
        <v>35</v>
      </c>
      <c r="U101" s="13">
        <f t="shared" si="4"/>
        <v>2024</v>
      </c>
      <c r="V101" s="13">
        <f t="shared" si="5"/>
        <v>2</v>
      </c>
      <c r="W101" s="20" t="str">
        <f t="shared" si="6"/>
        <v>February</v>
      </c>
      <c r="X101">
        <v>0.13</v>
      </c>
      <c r="Y101" s="6">
        <f t="shared" si="7"/>
        <v>19999.2</v>
      </c>
      <c r="Z101" cm="1">
        <f t="array" aca="1" ref="Z101" ca="1">IF(roud(N101,2)=ROUND(Z101,2),"ok","error")</f>
        <v>0</v>
      </c>
    </row>
    <row r="102" spans="1:26" x14ac:dyDescent="0.3">
      <c r="A102" t="s">
        <v>418</v>
      </c>
      <c r="B102" s="4">
        <v>45526</v>
      </c>
      <c r="C102" t="s">
        <v>419</v>
      </c>
      <c r="D102" t="s">
        <v>420</v>
      </c>
      <c r="E102" t="s">
        <v>273</v>
      </c>
      <c r="F102" t="s">
        <v>274</v>
      </c>
      <c r="G102" t="s">
        <v>29</v>
      </c>
      <c r="H102" t="s">
        <v>88</v>
      </c>
      <c r="I102" s="6">
        <v>1</v>
      </c>
      <c r="J102" s="6">
        <v>2499</v>
      </c>
      <c r="K102" s="6">
        <v>2499</v>
      </c>
      <c r="L102" s="6">
        <v>0.2</v>
      </c>
      <c r="M102" s="6">
        <v>499.8</v>
      </c>
      <c r="N102" s="6">
        <v>1999.2</v>
      </c>
      <c r="O102" s="6">
        <v>519.79</v>
      </c>
      <c r="P102" t="s">
        <v>89</v>
      </c>
      <c r="Q102" t="s">
        <v>90</v>
      </c>
      <c r="R102" t="s">
        <v>65</v>
      </c>
      <c r="S102" t="s">
        <v>34</v>
      </c>
      <c r="T102" t="s">
        <v>35</v>
      </c>
      <c r="U102" s="13">
        <f t="shared" si="4"/>
        <v>2024</v>
      </c>
      <c r="V102" s="13">
        <f t="shared" si="5"/>
        <v>8</v>
      </c>
      <c r="W102" s="20" t="str">
        <f t="shared" si="6"/>
        <v>August</v>
      </c>
      <c r="X102">
        <v>0.26</v>
      </c>
      <c r="Y102" s="6">
        <f t="shared" si="7"/>
        <v>1499.4</v>
      </c>
      <c r="Z102" cm="1">
        <f t="array" aca="1" ref="Z102" ca="1">IF(roud(N102,2)=ROUND(Z102,2),"ok","error")</f>
        <v>0</v>
      </c>
    </row>
    <row r="103" spans="1:26" x14ac:dyDescent="0.3">
      <c r="A103" t="s">
        <v>421</v>
      </c>
      <c r="B103" s="4">
        <v>45324</v>
      </c>
      <c r="C103" t="s">
        <v>422</v>
      </c>
      <c r="D103" t="s">
        <v>423</v>
      </c>
      <c r="E103" t="s">
        <v>167</v>
      </c>
      <c r="F103" t="s">
        <v>168</v>
      </c>
      <c r="G103" t="s">
        <v>113</v>
      </c>
      <c r="H103" t="s">
        <v>169</v>
      </c>
      <c r="I103" s="6">
        <v>3</v>
      </c>
      <c r="J103" s="6">
        <v>899</v>
      </c>
      <c r="K103" s="6">
        <v>2697</v>
      </c>
      <c r="L103" s="6">
        <v>0</v>
      </c>
      <c r="M103" s="6">
        <v>0</v>
      </c>
      <c r="N103" s="6">
        <v>2697</v>
      </c>
      <c r="O103" s="6">
        <v>755.16</v>
      </c>
      <c r="P103" t="s">
        <v>31</v>
      </c>
      <c r="Q103" t="s">
        <v>32</v>
      </c>
      <c r="R103" t="s">
        <v>33</v>
      </c>
      <c r="S103" t="s">
        <v>54</v>
      </c>
      <c r="T103" t="s">
        <v>35</v>
      </c>
      <c r="U103" s="13">
        <f t="shared" si="4"/>
        <v>2024</v>
      </c>
      <c r="V103" s="13">
        <f t="shared" si="5"/>
        <v>2</v>
      </c>
      <c r="W103" s="20" t="str">
        <f t="shared" si="6"/>
        <v>February</v>
      </c>
      <c r="X103">
        <v>0.28000000000000003</v>
      </c>
      <c r="Y103" s="6">
        <f t="shared" si="7"/>
        <v>2697</v>
      </c>
      <c r="Z103" cm="1">
        <f t="array" aca="1" ref="Z103" ca="1">IF(roud(N103,2)=ROUND(Z103,2),"ok","error")</f>
        <v>0</v>
      </c>
    </row>
    <row r="104" spans="1:26" x14ac:dyDescent="0.3">
      <c r="A104" t="s">
        <v>424</v>
      </c>
      <c r="B104" s="4">
        <v>45615</v>
      </c>
      <c r="C104" t="s">
        <v>425</v>
      </c>
      <c r="D104" t="s">
        <v>426</v>
      </c>
      <c r="E104" t="s">
        <v>167</v>
      </c>
      <c r="F104" t="s">
        <v>168</v>
      </c>
      <c r="G104" t="s">
        <v>113</v>
      </c>
      <c r="H104" t="s">
        <v>169</v>
      </c>
      <c r="I104" s="6">
        <v>1</v>
      </c>
      <c r="J104" s="6">
        <v>899</v>
      </c>
      <c r="K104" s="6">
        <v>899</v>
      </c>
      <c r="L104" s="6">
        <v>0.15</v>
      </c>
      <c r="M104" s="6">
        <v>134.85</v>
      </c>
      <c r="N104" s="6">
        <v>764.15</v>
      </c>
      <c r="O104" s="6">
        <v>179.58</v>
      </c>
      <c r="P104" t="s">
        <v>94</v>
      </c>
      <c r="Q104" t="s">
        <v>64</v>
      </c>
      <c r="R104" t="s">
        <v>65</v>
      </c>
      <c r="S104" t="s">
        <v>107</v>
      </c>
      <c r="T104" t="s">
        <v>35</v>
      </c>
      <c r="U104" s="13">
        <f t="shared" si="4"/>
        <v>2024</v>
      </c>
      <c r="V104" s="13">
        <f t="shared" si="5"/>
        <v>11</v>
      </c>
      <c r="W104" s="20" t="str">
        <f t="shared" si="6"/>
        <v>November</v>
      </c>
      <c r="X104">
        <v>0.23499999999999999</v>
      </c>
      <c r="Y104" s="6">
        <f t="shared" si="7"/>
        <v>629.29999999999995</v>
      </c>
      <c r="Z104" cm="1">
        <f t="array" aca="1" ref="Z104" ca="1">IF(roud(N104,2)=ROUND(Z104,2),"ok","error")</f>
        <v>0</v>
      </c>
    </row>
    <row r="105" spans="1:26" x14ac:dyDescent="0.3">
      <c r="A105" t="s">
        <v>427</v>
      </c>
      <c r="B105" s="4">
        <v>45702</v>
      </c>
      <c r="C105" t="s">
        <v>428</v>
      </c>
      <c r="D105" t="s">
        <v>429</v>
      </c>
      <c r="E105" t="s">
        <v>284</v>
      </c>
      <c r="F105" t="s">
        <v>285</v>
      </c>
      <c r="G105" t="s">
        <v>52</v>
      </c>
      <c r="H105" t="s">
        <v>129</v>
      </c>
      <c r="I105" s="6">
        <v>3</v>
      </c>
      <c r="J105" s="6">
        <v>999</v>
      </c>
      <c r="K105" s="6">
        <v>2997</v>
      </c>
      <c r="L105" s="6">
        <v>0.05</v>
      </c>
      <c r="M105" s="6">
        <v>149.85</v>
      </c>
      <c r="N105" s="6">
        <v>2847.15</v>
      </c>
      <c r="O105" s="6">
        <v>640.61</v>
      </c>
      <c r="P105" t="s">
        <v>191</v>
      </c>
      <c r="Q105" t="s">
        <v>187</v>
      </c>
      <c r="R105" t="s">
        <v>160</v>
      </c>
      <c r="S105" t="s">
        <v>54</v>
      </c>
      <c r="T105" t="s">
        <v>35</v>
      </c>
      <c r="U105" s="13">
        <f t="shared" si="4"/>
        <v>2025</v>
      </c>
      <c r="V105" s="13">
        <f t="shared" si="5"/>
        <v>2</v>
      </c>
      <c r="W105" s="20" t="str">
        <f t="shared" si="6"/>
        <v>February</v>
      </c>
      <c r="X105">
        <v>0.22500000000000001</v>
      </c>
      <c r="Y105" s="6">
        <f t="shared" si="7"/>
        <v>2697.3</v>
      </c>
      <c r="Z105" cm="1">
        <f t="array" aca="1" ref="Z105" ca="1">IF(roud(N105,2)=ROUND(Z105,2),"ok","error")</f>
        <v>0</v>
      </c>
    </row>
    <row r="106" spans="1:26" x14ac:dyDescent="0.3">
      <c r="A106" t="s">
        <v>430</v>
      </c>
      <c r="B106" s="4">
        <v>45566</v>
      </c>
      <c r="C106" t="s">
        <v>431</v>
      </c>
      <c r="D106" t="s">
        <v>432</v>
      </c>
      <c r="E106" t="s">
        <v>121</v>
      </c>
      <c r="F106" t="s">
        <v>122</v>
      </c>
      <c r="G106" t="s">
        <v>61</v>
      </c>
      <c r="H106" t="s">
        <v>123</v>
      </c>
      <c r="I106" s="6">
        <v>2</v>
      </c>
      <c r="J106" s="6">
        <v>24999</v>
      </c>
      <c r="K106" s="6">
        <v>49998</v>
      </c>
      <c r="L106" s="6">
        <v>0.05</v>
      </c>
      <c r="M106" s="6">
        <v>2499.9</v>
      </c>
      <c r="N106" s="6">
        <v>47498.1</v>
      </c>
      <c r="O106" s="6">
        <v>6887.22</v>
      </c>
      <c r="P106" t="s">
        <v>144</v>
      </c>
      <c r="Q106" t="s">
        <v>145</v>
      </c>
      <c r="R106" t="s">
        <v>65</v>
      </c>
      <c r="S106" t="s">
        <v>54</v>
      </c>
      <c r="T106" t="s">
        <v>35</v>
      </c>
      <c r="U106" s="13">
        <f t="shared" si="4"/>
        <v>2024</v>
      </c>
      <c r="V106" s="13">
        <f t="shared" si="5"/>
        <v>10</v>
      </c>
      <c r="W106" s="20" t="str">
        <f t="shared" si="6"/>
        <v>October</v>
      </c>
      <c r="X106">
        <v>0.14499999999999999</v>
      </c>
      <c r="Y106" s="6">
        <f t="shared" si="7"/>
        <v>44998.2</v>
      </c>
      <c r="Z106" cm="1">
        <f t="array" aca="1" ref="Z106" ca="1">IF(roud(N106,2)=ROUND(Z106,2),"ok","error")</f>
        <v>0</v>
      </c>
    </row>
    <row r="107" spans="1:26" x14ac:dyDescent="0.3">
      <c r="A107" t="s">
        <v>433</v>
      </c>
      <c r="B107" s="4">
        <v>45359</v>
      </c>
      <c r="C107" t="s">
        <v>434</v>
      </c>
      <c r="D107" t="s">
        <v>435</v>
      </c>
      <c r="E107" t="s">
        <v>323</v>
      </c>
      <c r="F107" t="s">
        <v>324</v>
      </c>
      <c r="G107" t="s">
        <v>29</v>
      </c>
      <c r="H107" t="s">
        <v>304</v>
      </c>
      <c r="I107" s="6">
        <v>1</v>
      </c>
      <c r="J107" s="6">
        <v>799</v>
      </c>
      <c r="K107" s="6">
        <v>799</v>
      </c>
      <c r="L107" s="6">
        <v>0.25</v>
      </c>
      <c r="M107" s="6">
        <v>199.75</v>
      </c>
      <c r="N107" s="6">
        <v>599.25</v>
      </c>
      <c r="O107" s="6">
        <v>146.82</v>
      </c>
      <c r="P107" t="s">
        <v>186</v>
      </c>
      <c r="Q107" t="s">
        <v>187</v>
      </c>
      <c r="R107" t="s">
        <v>160</v>
      </c>
      <c r="S107" t="s">
        <v>45</v>
      </c>
      <c r="T107" t="s">
        <v>35</v>
      </c>
      <c r="U107" s="13">
        <f t="shared" si="4"/>
        <v>2024</v>
      </c>
      <c r="V107" s="13">
        <f t="shared" si="5"/>
        <v>3</v>
      </c>
      <c r="W107" s="20" t="str">
        <f t="shared" si="6"/>
        <v>March</v>
      </c>
      <c r="X107">
        <v>0.245</v>
      </c>
      <c r="Y107" s="6">
        <f t="shared" si="7"/>
        <v>399.5</v>
      </c>
      <c r="Z107" cm="1">
        <f t="array" aca="1" ref="Z107" ca="1">IF(roud(N107,2)=ROUND(Z107,2),"ok","error")</f>
        <v>0</v>
      </c>
    </row>
    <row r="108" spans="1:26" x14ac:dyDescent="0.3">
      <c r="A108" t="s">
        <v>436</v>
      </c>
      <c r="B108" s="4">
        <v>45508</v>
      </c>
      <c r="C108" t="s">
        <v>437</v>
      </c>
      <c r="D108" t="s">
        <v>438</v>
      </c>
      <c r="E108" t="s">
        <v>75</v>
      </c>
      <c r="F108" t="s">
        <v>76</v>
      </c>
      <c r="G108" t="s">
        <v>61</v>
      </c>
      <c r="H108" t="s">
        <v>71</v>
      </c>
      <c r="I108" s="6">
        <v>1</v>
      </c>
      <c r="J108" s="6">
        <v>1499</v>
      </c>
      <c r="K108" s="6">
        <v>1499</v>
      </c>
      <c r="L108" s="6">
        <v>0.1</v>
      </c>
      <c r="M108" s="6">
        <v>149.9</v>
      </c>
      <c r="N108" s="6">
        <v>1349.1</v>
      </c>
      <c r="O108" s="6">
        <v>175.38</v>
      </c>
      <c r="P108" t="s">
        <v>191</v>
      </c>
      <c r="Q108" t="s">
        <v>187</v>
      </c>
      <c r="R108" t="s">
        <v>160</v>
      </c>
      <c r="S108" t="s">
        <v>54</v>
      </c>
      <c r="T108" t="s">
        <v>46</v>
      </c>
      <c r="U108" s="13">
        <f t="shared" si="4"/>
        <v>2024</v>
      </c>
      <c r="V108" s="13">
        <f t="shared" si="5"/>
        <v>8</v>
      </c>
      <c r="W108" s="20" t="str">
        <f t="shared" si="6"/>
        <v>August</v>
      </c>
      <c r="X108">
        <v>0.13</v>
      </c>
      <c r="Y108" s="6">
        <f t="shared" si="7"/>
        <v>1199.2</v>
      </c>
      <c r="Z108" cm="1">
        <f t="array" aca="1" ref="Z108" ca="1">IF(roud(N108,2)=ROUND(Z108,2),"ok","error")</f>
        <v>0</v>
      </c>
    </row>
    <row r="109" spans="1:26" x14ac:dyDescent="0.3">
      <c r="A109" t="s">
        <v>439</v>
      </c>
      <c r="B109" s="4">
        <v>45872</v>
      </c>
      <c r="C109" t="s">
        <v>440</v>
      </c>
      <c r="D109" t="s">
        <v>441</v>
      </c>
      <c r="E109" t="s">
        <v>284</v>
      </c>
      <c r="F109" t="s">
        <v>285</v>
      </c>
      <c r="G109" t="s">
        <v>52</v>
      </c>
      <c r="H109" t="s">
        <v>129</v>
      </c>
      <c r="I109" s="6">
        <v>1</v>
      </c>
      <c r="J109" s="6">
        <v>999</v>
      </c>
      <c r="K109" s="6">
        <v>999</v>
      </c>
      <c r="L109" s="6">
        <v>0.05</v>
      </c>
      <c r="M109" s="6">
        <v>49.95</v>
      </c>
      <c r="N109" s="6">
        <v>949.05</v>
      </c>
      <c r="O109" s="6">
        <v>213.54</v>
      </c>
      <c r="P109" t="s">
        <v>94</v>
      </c>
      <c r="Q109" t="s">
        <v>64</v>
      </c>
      <c r="R109" t="s">
        <v>65</v>
      </c>
      <c r="S109" t="s">
        <v>45</v>
      </c>
      <c r="T109" t="s">
        <v>35</v>
      </c>
      <c r="U109" s="13">
        <f t="shared" si="4"/>
        <v>2025</v>
      </c>
      <c r="V109" s="13">
        <f t="shared" si="5"/>
        <v>8</v>
      </c>
      <c r="W109" s="20" t="str">
        <f t="shared" si="6"/>
        <v>August</v>
      </c>
      <c r="X109">
        <v>0.22500000000000001</v>
      </c>
      <c r="Y109" s="6">
        <f t="shared" si="7"/>
        <v>899.1</v>
      </c>
      <c r="Z109" cm="1">
        <f t="array" aca="1" ref="Z109" ca="1">IF(roud(N109,2)=ROUND(Z109,2),"ok","error")</f>
        <v>0</v>
      </c>
    </row>
    <row r="110" spans="1:26" x14ac:dyDescent="0.3">
      <c r="A110" t="s">
        <v>442</v>
      </c>
      <c r="B110" s="4">
        <v>45614</v>
      </c>
      <c r="C110" t="s">
        <v>443</v>
      </c>
      <c r="D110" t="s">
        <v>444</v>
      </c>
      <c r="E110" t="s">
        <v>198</v>
      </c>
      <c r="F110" t="s">
        <v>199</v>
      </c>
      <c r="G110" t="s">
        <v>61</v>
      </c>
      <c r="H110" t="s">
        <v>71</v>
      </c>
      <c r="I110" s="6">
        <v>1</v>
      </c>
      <c r="J110" s="6">
        <v>899</v>
      </c>
      <c r="K110" s="6">
        <v>899</v>
      </c>
      <c r="L110" s="6">
        <v>0.25</v>
      </c>
      <c r="M110" s="6">
        <v>224.75</v>
      </c>
      <c r="N110" s="6">
        <v>674.25</v>
      </c>
      <c r="O110" s="6">
        <v>57.31</v>
      </c>
      <c r="P110" t="s">
        <v>94</v>
      </c>
      <c r="Q110" t="s">
        <v>64</v>
      </c>
      <c r="R110" t="s">
        <v>65</v>
      </c>
      <c r="S110" t="s">
        <v>45</v>
      </c>
      <c r="T110" t="s">
        <v>35</v>
      </c>
      <c r="U110" s="13">
        <f t="shared" si="4"/>
        <v>2024</v>
      </c>
      <c r="V110" s="13">
        <f t="shared" si="5"/>
        <v>11</v>
      </c>
      <c r="W110" s="20" t="str">
        <f t="shared" si="6"/>
        <v>November</v>
      </c>
      <c r="X110">
        <v>8.5000000000000006E-2</v>
      </c>
      <c r="Y110" s="6">
        <f t="shared" si="7"/>
        <v>449.5</v>
      </c>
      <c r="Z110" cm="1">
        <f t="array" aca="1" ref="Z110" ca="1">IF(roud(N110,2)=ROUND(Z110,2),"ok","error")</f>
        <v>0</v>
      </c>
    </row>
    <row r="111" spans="1:26" x14ac:dyDescent="0.3">
      <c r="A111" t="s">
        <v>445</v>
      </c>
      <c r="B111" s="4">
        <v>45509</v>
      </c>
      <c r="C111" t="s">
        <v>425</v>
      </c>
      <c r="D111" t="s">
        <v>426</v>
      </c>
      <c r="E111" t="s">
        <v>133</v>
      </c>
      <c r="F111" t="s">
        <v>134</v>
      </c>
      <c r="G111" t="s">
        <v>61</v>
      </c>
      <c r="H111" t="s">
        <v>123</v>
      </c>
      <c r="I111" s="6">
        <v>1</v>
      </c>
      <c r="J111" s="6">
        <v>2999</v>
      </c>
      <c r="K111" s="6">
        <v>2999</v>
      </c>
      <c r="L111" s="6">
        <v>0</v>
      </c>
      <c r="M111" s="6">
        <v>0</v>
      </c>
      <c r="N111" s="6">
        <v>2999</v>
      </c>
      <c r="O111" s="6">
        <v>479.84</v>
      </c>
      <c r="P111" t="s">
        <v>94</v>
      </c>
      <c r="Q111" t="s">
        <v>64</v>
      </c>
      <c r="R111" t="s">
        <v>65</v>
      </c>
      <c r="S111" t="s">
        <v>107</v>
      </c>
      <c r="T111" t="s">
        <v>55</v>
      </c>
      <c r="U111" s="13">
        <f t="shared" si="4"/>
        <v>2024</v>
      </c>
      <c r="V111" s="13">
        <f t="shared" si="5"/>
        <v>8</v>
      </c>
      <c r="W111" s="20" t="str">
        <f t="shared" si="6"/>
        <v>August</v>
      </c>
      <c r="X111">
        <v>0.16</v>
      </c>
      <c r="Y111" s="6">
        <f t="shared" si="7"/>
        <v>2999</v>
      </c>
      <c r="Z111" cm="1">
        <f t="array" aca="1" ref="Z111" ca="1">IF(roud(N111,2)=ROUND(Z111,2),"ok","error")</f>
        <v>0</v>
      </c>
    </row>
    <row r="112" spans="1:26" x14ac:dyDescent="0.3">
      <c r="A112" t="s">
        <v>446</v>
      </c>
      <c r="B112" s="4">
        <v>45963</v>
      </c>
      <c r="C112" t="s">
        <v>428</v>
      </c>
      <c r="D112" t="s">
        <v>429</v>
      </c>
      <c r="E112" t="s">
        <v>127</v>
      </c>
      <c r="F112" t="s">
        <v>128</v>
      </c>
      <c r="G112" t="s">
        <v>52</v>
      </c>
      <c r="H112" t="s">
        <v>129</v>
      </c>
      <c r="I112" s="6">
        <v>1</v>
      </c>
      <c r="J112" s="6">
        <v>1299</v>
      </c>
      <c r="K112" s="6">
        <v>1299</v>
      </c>
      <c r="L112" s="6">
        <v>0.15</v>
      </c>
      <c r="M112" s="6">
        <v>194.85</v>
      </c>
      <c r="N112" s="6">
        <v>1104.1500000000001</v>
      </c>
      <c r="O112" s="6">
        <v>215.31</v>
      </c>
      <c r="P112" t="s">
        <v>144</v>
      </c>
      <c r="Q112" t="s">
        <v>145</v>
      </c>
      <c r="R112" t="s">
        <v>65</v>
      </c>
      <c r="S112" t="s">
        <v>107</v>
      </c>
      <c r="T112" t="s">
        <v>55</v>
      </c>
      <c r="U112" s="13">
        <f t="shared" si="4"/>
        <v>2025</v>
      </c>
      <c r="V112" s="13">
        <f t="shared" si="5"/>
        <v>11</v>
      </c>
      <c r="W112" s="20" t="str">
        <f t="shared" si="6"/>
        <v>November</v>
      </c>
      <c r="X112">
        <v>0.19500000000000001</v>
      </c>
      <c r="Y112" s="6">
        <f t="shared" si="7"/>
        <v>909.3</v>
      </c>
      <c r="Z112" cm="1">
        <f t="array" aca="1" ref="Z112" ca="1">IF(roud(N112,2)=ROUND(Z112,2),"ok","error")</f>
        <v>0</v>
      </c>
    </row>
    <row r="113" spans="1:26" x14ac:dyDescent="0.3">
      <c r="A113" t="s">
        <v>447</v>
      </c>
      <c r="B113" s="4">
        <v>45803</v>
      </c>
      <c r="C113" t="s">
        <v>448</v>
      </c>
      <c r="D113" t="s">
        <v>449</v>
      </c>
      <c r="E113" t="s">
        <v>121</v>
      </c>
      <c r="F113" t="s">
        <v>122</v>
      </c>
      <c r="G113" t="s">
        <v>61</v>
      </c>
      <c r="H113" t="s">
        <v>123</v>
      </c>
      <c r="I113" s="6">
        <v>1</v>
      </c>
      <c r="J113" s="6">
        <v>24999</v>
      </c>
      <c r="K113" s="6">
        <v>24999</v>
      </c>
      <c r="L113" s="6">
        <v>0.3</v>
      </c>
      <c r="M113" s="6">
        <v>7499.7</v>
      </c>
      <c r="N113" s="6">
        <v>17499.3</v>
      </c>
      <c r="O113" s="6">
        <v>1224.95</v>
      </c>
      <c r="P113" t="s">
        <v>63</v>
      </c>
      <c r="Q113" t="s">
        <v>64</v>
      </c>
      <c r="R113" t="s">
        <v>65</v>
      </c>
      <c r="S113" t="s">
        <v>107</v>
      </c>
      <c r="T113" t="s">
        <v>35</v>
      </c>
      <c r="U113" s="13">
        <f t="shared" si="4"/>
        <v>2025</v>
      </c>
      <c r="V113" s="13">
        <f t="shared" si="5"/>
        <v>5</v>
      </c>
      <c r="W113" s="20" t="str">
        <f t="shared" si="6"/>
        <v>May</v>
      </c>
      <c r="X113">
        <v>7.0000000000000007E-2</v>
      </c>
      <c r="Y113" s="6">
        <f t="shared" si="7"/>
        <v>9999.6</v>
      </c>
      <c r="Z113" cm="1">
        <f t="array" aca="1" ref="Z113" ca="1">IF(roud(N113,2)=ROUND(Z113,2),"ok","error")</f>
        <v>0</v>
      </c>
    </row>
    <row r="114" spans="1:26" x14ac:dyDescent="0.3">
      <c r="A114" t="s">
        <v>450</v>
      </c>
      <c r="B114" s="4">
        <v>45697</v>
      </c>
      <c r="C114" t="s">
        <v>451</v>
      </c>
      <c r="D114" t="s">
        <v>452</v>
      </c>
      <c r="E114" t="s">
        <v>102</v>
      </c>
      <c r="F114" t="s">
        <v>103</v>
      </c>
      <c r="G114" t="s">
        <v>52</v>
      </c>
      <c r="H114" t="s">
        <v>104</v>
      </c>
      <c r="I114" s="6">
        <v>4</v>
      </c>
      <c r="J114" s="6">
        <v>5999</v>
      </c>
      <c r="K114" s="6">
        <v>23996</v>
      </c>
      <c r="L114" s="6">
        <v>0.05</v>
      </c>
      <c r="M114" s="6">
        <v>1199.8</v>
      </c>
      <c r="N114" s="6">
        <v>22796.2</v>
      </c>
      <c r="O114" s="6">
        <v>5129.1400000000003</v>
      </c>
      <c r="P114" t="s">
        <v>89</v>
      </c>
      <c r="Q114" t="s">
        <v>90</v>
      </c>
      <c r="R114" t="s">
        <v>65</v>
      </c>
      <c r="S114" t="s">
        <v>45</v>
      </c>
      <c r="T114" t="s">
        <v>35</v>
      </c>
      <c r="U114" s="13">
        <f t="shared" si="4"/>
        <v>2025</v>
      </c>
      <c r="V114" s="13">
        <f t="shared" si="5"/>
        <v>2</v>
      </c>
      <c r="W114" s="20" t="str">
        <f t="shared" si="6"/>
        <v>February</v>
      </c>
      <c r="X114">
        <v>0.22500000000000001</v>
      </c>
      <c r="Y114" s="6">
        <f t="shared" si="7"/>
        <v>21596.400000000001</v>
      </c>
      <c r="Z114" cm="1">
        <f t="array" aca="1" ref="Z114" ca="1">IF(roud(N114,2)=ROUND(Z114,2),"ok","error")</f>
        <v>0</v>
      </c>
    </row>
    <row r="115" spans="1:26" x14ac:dyDescent="0.3">
      <c r="A115" t="s">
        <v>453</v>
      </c>
      <c r="B115" s="4">
        <v>45950</v>
      </c>
      <c r="C115" t="s">
        <v>454</v>
      </c>
      <c r="D115" t="s">
        <v>455</v>
      </c>
      <c r="E115" t="s">
        <v>198</v>
      </c>
      <c r="F115" t="s">
        <v>199</v>
      </c>
      <c r="G115" t="s">
        <v>61</v>
      </c>
      <c r="H115" t="s">
        <v>71</v>
      </c>
      <c r="I115" s="6">
        <v>2</v>
      </c>
      <c r="J115" s="6">
        <v>899</v>
      </c>
      <c r="K115" s="6">
        <v>1798</v>
      </c>
      <c r="L115" s="6">
        <v>0.05</v>
      </c>
      <c r="M115" s="6">
        <v>89.9</v>
      </c>
      <c r="N115" s="6">
        <v>1708.1</v>
      </c>
      <c r="O115" s="6">
        <v>247.67</v>
      </c>
      <c r="P115" t="s">
        <v>186</v>
      </c>
      <c r="Q115" t="s">
        <v>187</v>
      </c>
      <c r="R115" t="s">
        <v>160</v>
      </c>
      <c r="S115" t="s">
        <v>45</v>
      </c>
      <c r="T115" t="s">
        <v>46</v>
      </c>
      <c r="U115" s="13">
        <f t="shared" si="4"/>
        <v>2025</v>
      </c>
      <c r="V115" s="13">
        <f t="shared" si="5"/>
        <v>10</v>
      </c>
      <c r="W115" s="20" t="str">
        <f t="shared" si="6"/>
        <v>October</v>
      </c>
      <c r="X115">
        <v>0.14499999999999999</v>
      </c>
      <c r="Y115" s="6">
        <f t="shared" si="7"/>
        <v>1618.2</v>
      </c>
      <c r="Z115" cm="1">
        <f t="array" aca="1" ref="Z115" ca="1">IF(roud(N115,2)=ROUND(Z115,2),"ok","error")</f>
        <v>0</v>
      </c>
    </row>
    <row r="116" spans="1:26" x14ac:dyDescent="0.3">
      <c r="A116" t="s">
        <v>456</v>
      </c>
      <c r="B116" s="4">
        <v>45761</v>
      </c>
      <c r="C116" t="s">
        <v>457</v>
      </c>
      <c r="D116" t="s">
        <v>458</v>
      </c>
      <c r="E116" t="s">
        <v>75</v>
      </c>
      <c r="F116" t="s">
        <v>76</v>
      </c>
      <c r="G116" t="s">
        <v>61</v>
      </c>
      <c r="H116" t="s">
        <v>71</v>
      </c>
      <c r="I116" s="6">
        <v>1</v>
      </c>
      <c r="J116" s="6">
        <v>1499</v>
      </c>
      <c r="K116" s="6">
        <v>1499</v>
      </c>
      <c r="L116" s="6">
        <v>0.2</v>
      </c>
      <c r="M116" s="6">
        <v>299.8</v>
      </c>
      <c r="N116" s="6">
        <v>1199.2</v>
      </c>
      <c r="O116" s="6">
        <v>119.92</v>
      </c>
      <c r="P116" t="s">
        <v>42</v>
      </c>
      <c r="Q116" t="s">
        <v>43</v>
      </c>
      <c r="R116" t="s">
        <v>44</v>
      </c>
      <c r="S116" t="s">
        <v>54</v>
      </c>
      <c r="T116" t="s">
        <v>55</v>
      </c>
      <c r="U116" s="13">
        <f t="shared" si="4"/>
        <v>2025</v>
      </c>
      <c r="V116" s="13">
        <f t="shared" si="5"/>
        <v>4</v>
      </c>
      <c r="W116" s="20" t="str">
        <f t="shared" si="6"/>
        <v>April</v>
      </c>
      <c r="X116">
        <v>0.1</v>
      </c>
      <c r="Y116" s="6">
        <f t="shared" si="7"/>
        <v>899.4</v>
      </c>
      <c r="Z116" cm="1">
        <f t="array" aca="1" ref="Z116" ca="1">IF(roud(N116,2)=ROUND(Z116,2),"ok","error")</f>
        <v>0</v>
      </c>
    </row>
    <row r="117" spans="1:26" x14ac:dyDescent="0.3">
      <c r="A117" t="s">
        <v>459</v>
      </c>
      <c r="B117" s="4">
        <v>45438</v>
      </c>
      <c r="C117" t="s">
        <v>460</v>
      </c>
      <c r="D117" t="s">
        <v>461</v>
      </c>
      <c r="E117" t="s">
        <v>59</v>
      </c>
      <c r="F117" t="s">
        <v>60</v>
      </c>
      <c r="G117" t="s">
        <v>61</v>
      </c>
      <c r="H117" t="s">
        <v>62</v>
      </c>
      <c r="I117" s="6">
        <v>1</v>
      </c>
      <c r="J117" s="6">
        <v>59999</v>
      </c>
      <c r="K117" s="6">
        <v>59999</v>
      </c>
      <c r="L117" s="6">
        <v>0.25</v>
      </c>
      <c r="M117" s="6">
        <v>14999.75</v>
      </c>
      <c r="N117" s="6">
        <v>44999.25</v>
      </c>
      <c r="O117" s="6">
        <v>3824.94</v>
      </c>
      <c r="P117" t="s">
        <v>94</v>
      </c>
      <c r="Q117" t="s">
        <v>64</v>
      </c>
      <c r="R117" t="s">
        <v>65</v>
      </c>
      <c r="S117" t="s">
        <v>98</v>
      </c>
      <c r="T117" t="s">
        <v>35</v>
      </c>
      <c r="U117" s="13">
        <f t="shared" si="4"/>
        <v>2024</v>
      </c>
      <c r="V117" s="13">
        <f t="shared" si="5"/>
        <v>5</v>
      </c>
      <c r="W117" s="20" t="str">
        <f t="shared" si="6"/>
        <v>May</v>
      </c>
      <c r="X117">
        <v>8.5000000000000006E-2</v>
      </c>
      <c r="Y117" s="6">
        <f t="shared" si="7"/>
        <v>29999.5</v>
      </c>
      <c r="Z117" cm="1">
        <f t="array" aca="1" ref="Z117" ca="1">IF(roud(N117,2)=ROUND(Z117,2),"ok","error")</f>
        <v>0</v>
      </c>
    </row>
    <row r="118" spans="1:26" x14ac:dyDescent="0.3">
      <c r="A118" t="s">
        <v>462</v>
      </c>
      <c r="B118" s="4">
        <v>45563</v>
      </c>
      <c r="C118" t="s">
        <v>407</v>
      </c>
      <c r="D118" t="s">
        <v>408</v>
      </c>
      <c r="E118" t="s">
        <v>302</v>
      </c>
      <c r="F118" t="s">
        <v>303</v>
      </c>
      <c r="G118" t="s">
        <v>29</v>
      </c>
      <c r="H118" t="s">
        <v>304</v>
      </c>
      <c r="I118" s="6">
        <v>2</v>
      </c>
      <c r="J118" s="6">
        <v>1799</v>
      </c>
      <c r="K118" s="6">
        <v>3598</v>
      </c>
      <c r="L118" s="6">
        <v>0.05</v>
      </c>
      <c r="M118" s="6">
        <v>179.9</v>
      </c>
      <c r="N118" s="6">
        <v>3418.1</v>
      </c>
      <c r="O118" s="6">
        <v>1042.52</v>
      </c>
      <c r="P118" t="s">
        <v>191</v>
      </c>
      <c r="Q118" t="s">
        <v>187</v>
      </c>
      <c r="R118" t="s">
        <v>160</v>
      </c>
      <c r="S118" t="s">
        <v>54</v>
      </c>
      <c r="T118" t="s">
        <v>35</v>
      </c>
      <c r="U118" s="13">
        <f t="shared" si="4"/>
        <v>2024</v>
      </c>
      <c r="V118" s="13">
        <f t="shared" si="5"/>
        <v>9</v>
      </c>
      <c r="W118" s="20" t="str">
        <f t="shared" si="6"/>
        <v>September</v>
      </c>
      <c r="X118">
        <v>0.30499999999999999</v>
      </c>
      <c r="Y118" s="6">
        <f t="shared" si="7"/>
        <v>3238.2</v>
      </c>
      <c r="Z118" cm="1">
        <f t="array" aca="1" ref="Z118" ca="1">IF(roud(N118,2)=ROUND(Z118,2),"ok","error")</f>
        <v>0</v>
      </c>
    </row>
    <row r="119" spans="1:26" x14ac:dyDescent="0.3">
      <c r="A119" t="s">
        <v>463</v>
      </c>
      <c r="B119" s="4">
        <v>45434</v>
      </c>
      <c r="C119" t="s">
        <v>464</v>
      </c>
      <c r="D119" t="s">
        <v>465</v>
      </c>
      <c r="E119" t="s">
        <v>258</v>
      </c>
      <c r="F119" t="s">
        <v>259</v>
      </c>
      <c r="G119" t="s">
        <v>214</v>
      </c>
      <c r="H119" t="s">
        <v>260</v>
      </c>
      <c r="I119" s="6">
        <v>2</v>
      </c>
      <c r="J119" s="6">
        <v>399</v>
      </c>
      <c r="K119" s="6">
        <v>798</v>
      </c>
      <c r="L119" s="6">
        <v>0.2</v>
      </c>
      <c r="M119" s="6">
        <v>159.6</v>
      </c>
      <c r="N119" s="6">
        <v>638.4</v>
      </c>
      <c r="O119" s="6">
        <v>204.29</v>
      </c>
      <c r="P119" t="s">
        <v>42</v>
      </c>
      <c r="Q119" t="s">
        <v>43</v>
      </c>
      <c r="R119" t="s">
        <v>44</v>
      </c>
      <c r="S119" t="s">
        <v>54</v>
      </c>
      <c r="T119" t="s">
        <v>35</v>
      </c>
      <c r="U119" s="13">
        <f t="shared" si="4"/>
        <v>2024</v>
      </c>
      <c r="V119" s="13">
        <f t="shared" si="5"/>
        <v>5</v>
      </c>
      <c r="W119" s="20" t="str">
        <f t="shared" si="6"/>
        <v>May</v>
      </c>
      <c r="X119">
        <v>0.32</v>
      </c>
      <c r="Y119" s="6">
        <f t="shared" si="7"/>
        <v>478.8</v>
      </c>
      <c r="Z119" cm="1">
        <f t="array" aca="1" ref="Z119" ca="1">IF(roud(N119,2)=ROUND(Z119,2),"ok","error")</f>
        <v>0</v>
      </c>
    </row>
    <row r="120" spans="1:26" x14ac:dyDescent="0.3">
      <c r="A120" t="s">
        <v>466</v>
      </c>
      <c r="B120" s="4">
        <v>45544</v>
      </c>
      <c r="C120" t="s">
        <v>467</v>
      </c>
      <c r="D120" t="s">
        <v>468</v>
      </c>
      <c r="E120" t="s">
        <v>133</v>
      </c>
      <c r="F120" t="s">
        <v>134</v>
      </c>
      <c r="G120" t="s">
        <v>61</v>
      </c>
      <c r="H120" t="s">
        <v>123</v>
      </c>
      <c r="I120" s="6">
        <v>2</v>
      </c>
      <c r="J120" s="6">
        <v>2999</v>
      </c>
      <c r="K120" s="6">
        <v>5998</v>
      </c>
      <c r="L120" s="6">
        <v>0.1</v>
      </c>
      <c r="M120" s="6">
        <v>599.79999999999995</v>
      </c>
      <c r="N120" s="6">
        <v>5398.2</v>
      </c>
      <c r="O120" s="6">
        <v>701.77</v>
      </c>
      <c r="P120" t="s">
        <v>170</v>
      </c>
      <c r="Q120" t="s">
        <v>171</v>
      </c>
      <c r="R120" t="s">
        <v>44</v>
      </c>
      <c r="S120" t="s">
        <v>45</v>
      </c>
      <c r="T120" t="s">
        <v>35</v>
      </c>
      <c r="U120" s="13">
        <f t="shared" si="4"/>
        <v>2024</v>
      </c>
      <c r="V120" s="13">
        <f t="shared" si="5"/>
        <v>9</v>
      </c>
      <c r="W120" s="20" t="str">
        <f t="shared" si="6"/>
        <v>September</v>
      </c>
      <c r="X120">
        <v>0.13</v>
      </c>
      <c r="Y120" s="6">
        <f t="shared" si="7"/>
        <v>4798.3999999999996</v>
      </c>
      <c r="Z120" cm="1">
        <f t="array" aca="1" ref="Z120" ca="1">IF(roud(N120,2)=ROUND(Z120,2),"ok","error")</f>
        <v>0</v>
      </c>
    </row>
    <row r="121" spans="1:26" x14ac:dyDescent="0.3">
      <c r="A121" t="s">
        <v>469</v>
      </c>
      <c r="B121" s="4">
        <v>45866</v>
      </c>
      <c r="C121" t="s">
        <v>470</v>
      </c>
      <c r="D121" t="s">
        <v>471</v>
      </c>
      <c r="E121" t="s">
        <v>356</v>
      </c>
      <c r="F121" t="s">
        <v>357</v>
      </c>
      <c r="G121" t="s">
        <v>214</v>
      </c>
      <c r="H121" t="s">
        <v>260</v>
      </c>
      <c r="I121" s="6">
        <v>2</v>
      </c>
      <c r="J121" s="6">
        <v>699</v>
      </c>
      <c r="K121" s="6">
        <v>1398</v>
      </c>
      <c r="L121" s="6">
        <v>0.1</v>
      </c>
      <c r="M121" s="6">
        <v>139.80000000000001</v>
      </c>
      <c r="N121" s="6">
        <v>1258.2</v>
      </c>
      <c r="O121" s="6">
        <v>440.37</v>
      </c>
      <c r="P121" t="s">
        <v>144</v>
      </c>
      <c r="Q121" t="s">
        <v>145</v>
      </c>
      <c r="R121" t="s">
        <v>65</v>
      </c>
      <c r="S121" t="s">
        <v>98</v>
      </c>
      <c r="T121" t="s">
        <v>55</v>
      </c>
      <c r="U121" s="13">
        <f t="shared" si="4"/>
        <v>2025</v>
      </c>
      <c r="V121" s="13">
        <f t="shared" si="5"/>
        <v>7</v>
      </c>
      <c r="W121" s="20" t="str">
        <f t="shared" si="6"/>
        <v>July</v>
      </c>
      <c r="X121">
        <v>0.35</v>
      </c>
      <c r="Y121" s="6">
        <f t="shared" si="7"/>
        <v>1118.4000000000001</v>
      </c>
      <c r="Z121" cm="1">
        <f t="array" aca="1" ref="Z121" ca="1">IF(roud(N121,2)=ROUND(Z121,2),"ok","error")</f>
        <v>0</v>
      </c>
    </row>
    <row r="122" spans="1:26" x14ac:dyDescent="0.3">
      <c r="A122" t="s">
        <v>472</v>
      </c>
      <c r="B122" s="4">
        <v>45843</v>
      </c>
      <c r="C122" t="s">
        <v>473</v>
      </c>
      <c r="D122" t="s">
        <v>474</v>
      </c>
      <c r="E122" t="s">
        <v>80</v>
      </c>
      <c r="F122" t="s">
        <v>81</v>
      </c>
      <c r="G122" t="s">
        <v>52</v>
      </c>
      <c r="H122" t="s">
        <v>53</v>
      </c>
      <c r="I122" s="6">
        <v>1</v>
      </c>
      <c r="J122" s="6">
        <v>3499</v>
      </c>
      <c r="K122" s="6">
        <v>3499</v>
      </c>
      <c r="L122" s="6">
        <v>0</v>
      </c>
      <c r="M122" s="6">
        <v>0</v>
      </c>
      <c r="N122" s="6">
        <v>3499</v>
      </c>
      <c r="O122" s="6">
        <v>839.76</v>
      </c>
      <c r="P122" t="s">
        <v>63</v>
      </c>
      <c r="Q122" t="s">
        <v>64</v>
      </c>
      <c r="R122" t="s">
        <v>65</v>
      </c>
      <c r="S122" t="s">
        <v>107</v>
      </c>
      <c r="T122" t="s">
        <v>35</v>
      </c>
      <c r="U122" s="13">
        <f t="shared" si="4"/>
        <v>2025</v>
      </c>
      <c r="V122" s="13">
        <f t="shared" si="5"/>
        <v>7</v>
      </c>
      <c r="W122" s="20" t="str">
        <f t="shared" si="6"/>
        <v>July</v>
      </c>
      <c r="X122">
        <v>0.24</v>
      </c>
      <c r="Y122" s="6">
        <f t="shared" si="7"/>
        <v>3499</v>
      </c>
      <c r="Z122" cm="1">
        <f t="array" aca="1" ref="Z122" ca="1">IF(roud(N122,2)=ROUND(Z122,2),"ok","error")</f>
        <v>0</v>
      </c>
    </row>
    <row r="123" spans="1:26" x14ac:dyDescent="0.3">
      <c r="A123" t="s">
        <v>475</v>
      </c>
      <c r="B123" s="4">
        <v>45561</v>
      </c>
      <c r="C123" t="s">
        <v>476</v>
      </c>
      <c r="D123" t="s">
        <v>477</v>
      </c>
      <c r="E123" t="s">
        <v>258</v>
      </c>
      <c r="F123" t="s">
        <v>259</v>
      </c>
      <c r="G123" t="s">
        <v>214</v>
      </c>
      <c r="H123" t="s">
        <v>260</v>
      </c>
      <c r="I123" s="6">
        <v>5</v>
      </c>
      <c r="J123" s="6">
        <v>399</v>
      </c>
      <c r="K123" s="6">
        <v>1995</v>
      </c>
      <c r="L123" s="6">
        <v>0.2</v>
      </c>
      <c r="M123" s="6">
        <v>399</v>
      </c>
      <c r="N123" s="6">
        <v>1596</v>
      </c>
      <c r="O123" s="6">
        <v>510.72</v>
      </c>
      <c r="P123" t="s">
        <v>144</v>
      </c>
      <c r="Q123" t="s">
        <v>145</v>
      </c>
      <c r="R123" t="s">
        <v>65</v>
      </c>
      <c r="S123" t="s">
        <v>54</v>
      </c>
      <c r="T123" t="s">
        <v>35</v>
      </c>
      <c r="U123" s="13">
        <f t="shared" si="4"/>
        <v>2024</v>
      </c>
      <c r="V123" s="13">
        <f t="shared" si="5"/>
        <v>9</v>
      </c>
      <c r="W123" s="20" t="str">
        <f t="shared" si="6"/>
        <v>September</v>
      </c>
      <c r="X123">
        <v>0.32</v>
      </c>
      <c r="Y123" s="6">
        <f t="shared" si="7"/>
        <v>1197</v>
      </c>
      <c r="Z123" cm="1">
        <f t="array" aca="1" ref="Z123" ca="1">IF(roud(N123,2)=ROUND(Z123,2),"ok","error")</f>
        <v>0</v>
      </c>
    </row>
    <row r="124" spans="1:26" x14ac:dyDescent="0.3">
      <c r="A124" t="s">
        <v>478</v>
      </c>
      <c r="B124" s="4">
        <v>45890</v>
      </c>
      <c r="C124" t="s">
        <v>479</v>
      </c>
      <c r="D124" t="s">
        <v>480</v>
      </c>
      <c r="E124" t="s">
        <v>102</v>
      </c>
      <c r="F124" t="s">
        <v>103</v>
      </c>
      <c r="G124" t="s">
        <v>52</v>
      </c>
      <c r="H124" t="s">
        <v>104</v>
      </c>
      <c r="I124" s="6">
        <v>2</v>
      </c>
      <c r="J124" s="6">
        <v>5999</v>
      </c>
      <c r="K124" s="6">
        <v>11998</v>
      </c>
      <c r="L124" s="6">
        <v>0.2</v>
      </c>
      <c r="M124" s="6">
        <v>2399.6</v>
      </c>
      <c r="N124" s="6">
        <v>9598.4</v>
      </c>
      <c r="O124" s="6">
        <v>1727.71</v>
      </c>
      <c r="P124" t="s">
        <v>42</v>
      </c>
      <c r="Q124" t="s">
        <v>43</v>
      </c>
      <c r="R124" t="s">
        <v>44</v>
      </c>
      <c r="S124" t="s">
        <v>45</v>
      </c>
      <c r="T124" t="s">
        <v>35</v>
      </c>
      <c r="U124" s="13">
        <f t="shared" si="4"/>
        <v>2025</v>
      </c>
      <c r="V124" s="13">
        <f t="shared" si="5"/>
        <v>8</v>
      </c>
      <c r="W124" s="20" t="str">
        <f t="shared" si="6"/>
        <v>August</v>
      </c>
      <c r="X124">
        <v>0.18</v>
      </c>
      <c r="Y124" s="6">
        <f t="shared" si="7"/>
        <v>7198.8</v>
      </c>
      <c r="Z124" cm="1">
        <f t="array" aca="1" ref="Z124" ca="1">IF(roud(N124,2)=ROUND(Z124,2),"ok","error")</f>
        <v>0</v>
      </c>
    </row>
    <row r="125" spans="1:26" x14ac:dyDescent="0.3">
      <c r="A125" t="s">
        <v>481</v>
      </c>
      <c r="B125" s="4">
        <v>45730</v>
      </c>
      <c r="C125" t="s">
        <v>482</v>
      </c>
      <c r="D125" t="s">
        <v>483</v>
      </c>
      <c r="E125" t="s">
        <v>484</v>
      </c>
      <c r="F125" t="s">
        <v>485</v>
      </c>
      <c r="G125" t="s">
        <v>113</v>
      </c>
      <c r="H125" t="s">
        <v>169</v>
      </c>
      <c r="I125" s="6">
        <v>1</v>
      </c>
      <c r="J125" s="6">
        <v>1599</v>
      </c>
      <c r="K125" s="6">
        <v>1599</v>
      </c>
      <c r="L125" s="6">
        <v>0.15</v>
      </c>
      <c r="M125" s="6">
        <v>239.85</v>
      </c>
      <c r="N125" s="6">
        <v>1359.15</v>
      </c>
      <c r="O125" s="6">
        <v>319.39999999999998</v>
      </c>
      <c r="P125" t="s">
        <v>82</v>
      </c>
      <c r="Q125" t="s">
        <v>82</v>
      </c>
      <c r="R125" t="s">
        <v>65</v>
      </c>
      <c r="S125" t="s">
        <v>45</v>
      </c>
      <c r="T125" t="s">
        <v>35</v>
      </c>
      <c r="U125" s="13">
        <f t="shared" si="4"/>
        <v>2025</v>
      </c>
      <c r="V125" s="13">
        <f t="shared" si="5"/>
        <v>3</v>
      </c>
      <c r="W125" s="20" t="str">
        <f t="shared" si="6"/>
        <v>March</v>
      </c>
      <c r="X125">
        <v>0.23499999999999999</v>
      </c>
      <c r="Y125" s="6">
        <f t="shared" si="7"/>
        <v>1119.3</v>
      </c>
      <c r="Z125" cm="1">
        <f t="array" aca="1" ref="Z125" ca="1">IF(roud(N125,2)=ROUND(Z125,2),"ok","error")</f>
        <v>0</v>
      </c>
    </row>
    <row r="126" spans="1:26" x14ac:dyDescent="0.3">
      <c r="A126" t="s">
        <v>486</v>
      </c>
      <c r="B126" s="4">
        <v>45889</v>
      </c>
      <c r="C126" t="s">
        <v>487</v>
      </c>
      <c r="D126" t="s">
        <v>488</v>
      </c>
      <c r="E126" t="s">
        <v>40</v>
      </c>
      <c r="F126" t="s">
        <v>41</v>
      </c>
      <c r="G126" t="s">
        <v>29</v>
      </c>
      <c r="H126" t="s">
        <v>30</v>
      </c>
      <c r="I126" s="6">
        <v>1</v>
      </c>
      <c r="J126" s="6">
        <v>1199</v>
      </c>
      <c r="K126" s="6">
        <v>1199</v>
      </c>
      <c r="L126" s="6">
        <v>0.05</v>
      </c>
      <c r="M126" s="6">
        <v>59.95</v>
      </c>
      <c r="N126" s="6">
        <v>1139.05</v>
      </c>
      <c r="O126" s="6">
        <v>347.41</v>
      </c>
      <c r="P126" t="s">
        <v>63</v>
      </c>
      <c r="Q126" t="s">
        <v>64</v>
      </c>
      <c r="R126" t="s">
        <v>65</v>
      </c>
      <c r="S126" t="s">
        <v>98</v>
      </c>
      <c r="T126" t="s">
        <v>35</v>
      </c>
      <c r="U126" s="13">
        <f t="shared" si="4"/>
        <v>2025</v>
      </c>
      <c r="V126" s="13">
        <f t="shared" si="5"/>
        <v>8</v>
      </c>
      <c r="W126" s="20" t="str">
        <f t="shared" si="6"/>
        <v>August</v>
      </c>
      <c r="X126">
        <v>0.30499999999999999</v>
      </c>
      <c r="Y126" s="6">
        <f t="shared" si="7"/>
        <v>1079.0999999999999</v>
      </c>
      <c r="Z126" cm="1">
        <f t="array" aca="1" ref="Z126" ca="1">IF(roud(N126,2)=ROUND(Z126,2),"ok","error")</f>
        <v>0</v>
      </c>
    </row>
    <row r="127" spans="1:26" x14ac:dyDescent="0.3">
      <c r="A127" t="s">
        <v>489</v>
      </c>
      <c r="B127" s="4">
        <v>45700</v>
      </c>
      <c r="C127" t="s">
        <v>490</v>
      </c>
      <c r="D127" t="s">
        <v>491</v>
      </c>
      <c r="E127" t="s">
        <v>492</v>
      </c>
      <c r="F127" t="s">
        <v>493</v>
      </c>
      <c r="G127" t="s">
        <v>214</v>
      </c>
      <c r="H127" t="s">
        <v>494</v>
      </c>
      <c r="I127" s="6">
        <v>2</v>
      </c>
      <c r="J127" s="6">
        <v>1499</v>
      </c>
      <c r="K127" s="6">
        <v>2998</v>
      </c>
      <c r="L127" s="6">
        <v>0.1</v>
      </c>
      <c r="M127" s="6">
        <v>299.8</v>
      </c>
      <c r="N127" s="6">
        <v>2698.2</v>
      </c>
      <c r="O127" s="6">
        <v>944.37</v>
      </c>
      <c r="P127" t="s">
        <v>82</v>
      </c>
      <c r="Q127" t="s">
        <v>82</v>
      </c>
      <c r="R127" t="s">
        <v>65</v>
      </c>
      <c r="S127" t="s">
        <v>45</v>
      </c>
      <c r="T127" t="s">
        <v>35</v>
      </c>
      <c r="U127" s="13">
        <f t="shared" si="4"/>
        <v>2025</v>
      </c>
      <c r="V127" s="13">
        <f t="shared" si="5"/>
        <v>2</v>
      </c>
      <c r="W127" s="20" t="str">
        <f t="shared" si="6"/>
        <v>February</v>
      </c>
      <c r="X127">
        <v>0.35</v>
      </c>
      <c r="Y127" s="6">
        <f t="shared" si="7"/>
        <v>2398.4</v>
      </c>
      <c r="Z127" cm="1">
        <f t="array" aca="1" ref="Z127" ca="1">IF(roud(N127,2)=ROUND(Z127,2),"ok","error")</f>
        <v>0</v>
      </c>
    </row>
    <row r="128" spans="1:26" x14ac:dyDescent="0.3">
      <c r="A128" t="s">
        <v>495</v>
      </c>
      <c r="B128" s="4">
        <v>45662</v>
      </c>
      <c r="C128" t="s">
        <v>496</v>
      </c>
      <c r="D128" t="s">
        <v>497</v>
      </c>
      <c r="E128" t="s">
        <v>102</v>
      </c>
      <c r="F128" t="s">
        <v>103</v>
      </c>
      <c r="G128" t="s">
        <v>52</v>
      </c>
      <c r="H128" t="s">
        <v>104</v>
      </c>
      <c r="I128" s="6">
        <v>5</v>
      </c>
      <c r="J128" s="6">
        <v>5999</v>
      </c>
      <c r="K128" s="6">
        <v>29995</v>
      </c>
      <c r="L128" s="6">
        <v>0.05</v>
      </c>
      <c r="M128" s="6">
        <v>1499.75</v>
      </c>
      <c r="N128" s="6">
        <v>28495.25</v>
      </c>
      <c r="O128" s="6">
        <v>6411.43</v>
      </c>
      <c r="P128" t="s">
        <v>105</v>
      </c>
      <c r="Q128" t="s">
        <v>106</v>
      </c>
      <c r="R128" t="s">
        <v>44</v>
      </c>
      <c r="S128" t="s">
        <v>45</v>
      </c>
      <c r="T128" t="s">
        <v>55</v>
      </c>
      <c r="U128" s="13">
        <f t="shared" si="4"/>
        <v>2025</v>
      </c>
      <c r="V128" s="13">
        <f t="shared" si="5"/>
        <v>1</v>
      </c>
      <c r="W128" s="20" t="str">
        <f t="shared" si="6"/>
        <v>January</v>
      </c>
      <c r="X128">
        <v>0.22500000000000001</v>
      </c>
      <c r="Y128" s="6">
        <f t="shared" si="7"/>
        <v>26995.5</v>
      </c>
      <c r="Z128" cm="1">
        <f t="array" aca="1" ref="Z128" ca="1">IF(roud(N128,2)=ROUND(Z128,2),"ok","error")</f>
        <v>0</v>
      </c>
    </row>
    <row r="129" spans="1:26" x14ac:dyDescent="0.3">
      <c r="A129" t="s">
        <v>498</v>
      </c>
      <c r="B129" s="4">
        <v>45516</v>
      </c>
      <c r="C129" t="s">
        <v>499</v>
      </c>
      <c r="D129" t="s">
        <v>500</v>
      </c>
      <c r="E129" t="s">
        <v>133</v>
      </c>
      <c r="F129" t="s">
        <v>134</v>
      </c>
      <c r="G129" t="s">
        <v>61</v>
      </c>
      <c r="H129" t="s">
        <v>123</v>
      </c>
      <c r="I129" s="6">
        <v>1</v>
      </c>
      <c r="J129" s="6">
        <v>2999</v>
      </c>
      <c r="K129" s="6">
        <v>2999</v>
      </c>
      <c r="L129" s="6">
        <v>0.1</v>
      </c>
      <c r="M129" s="6">
        <v>299.89999999999998</v>
      </c>
      <c r="N129" s="6">
        <v>2699.1</v>
      </c>
      <c r="O129" s="6">
        <v>350.88</v>
      </c>
      <c r="P129" t="s">
        <v>170</v>
      </c>
      <c r="Q129" t="s">
        <v>171</v>
      </c>
      <c r="R129" t="s">
        <v>44</v>
      </c>
      <c r="S129" t="s">
        <v>45</v>
      </c>
      <c r="T129" t="s">
        <v>55</v>
      </c>
      <c r="U129" s="13">
        <f t="shared" si="4"/>
        <v>2024</v>
      </c>
      <c r="V129" s="13">
        <f t="shared" si="5"/>
        <v>8</v>
      </c>
      <c r="W129" s="20" t="str">
        <f t="shared" si="6"/>
        <v>August</v>
      </c>
      <c r="X129">
        <v>0.13</v>
      </c>
      <c r="Y129" s="6">
        <f t="shared" si="7"/>
        <v>2399.1999999999998</v>
      </c>
      <c r="Z129" cm="1">
        <f t="array" aca="1" ref="Z129" ca="1">IF(roud(N129,2)=ROUND(Z129,2),"ok","error")</f>
        <v>0</v>
      </c>
    </row>
    <row r="130" spans="1:26" x14ac:dyDescent="0.3">
      <c r="A130" t="s">
        <v>501</v>
      </c>
      <c r="B130" s="4">
        <v>45433</v>
      </c>
      <c r="C130" t="s">
        <v>502</v>
      </c>
      <c r="D130" t="s">
        <v>503</v>
      </c>
      <c r="E130" t="s">
        <v>284</v>
      </c>
      <c r="F130" t="s">
        <v>285</v>
      </c>
      <c r="G130" t="s">
        <v>52</v>
      </c>
      <c r="H130" t="s">
        <v>129</v>
      </c>
      <c r="I130" s="6">
        <v>1</v>
      </c>
      <c r="J130" s="6">
        <v>999</v>
      </c>
      <c r="K130" s="6">
        <v>999</v>
      </c>
      <c r="L130" s="6">
        <v>0.1</v>
      </c>
      <c r="M130" s="6">
        <v>99.9</v>
      </c>
      <c r="N130" s="6">
        <v>899.1</v>
      </c>
      <c r="O130" s="6">
        <v>188.81</v>
      </c>
      <c r="P130" t="s">
        <v>63</v>
      </c>
      <c r="Q130" t="s">
        <v>64</v>
      </c>
      <c r="R130" t="s">
        <v>65</v>
      </c>
      <c r="S130" t="s">
        <v>107</v>
      </c>
      <c r="T130" t="s">
        <v>35</v>
      </c>
      <c r="U130" s="13">
        <f t="shared" si="4"/>
        <v>2024</v>
      </c>
      <c r="V130" s="13">
        <f t="shared" si="5"/>
        <v>5</v>
      </c>
      <c r="W130" s="20" t="str">
        <f t="shared" si="6"/>
        <v>May</v>
      </c>
      <c r="X130">
        <v>0.21</v>
      </c>
      <c r="Y130" s="6">
        <f t="shared" si="7"/>
        <v>799.2</v>
      </c>
      <c r="Z130" cm="1">
        <f t="array" aca="1" ref="Z130" ca="1">IF(roud(N130,2)=ROUND(Z130,2),"ok","error")</f>
        <v>0</v>
      </c>
    </row>
    <row r="131" spans="1:26" x14ac:dyDescent="0.3">
      <c r="A131" t="s">
        <v>504</v>
      </c>
      <c r="B131" s="4">
        <v>45813</v>
      </c>
      <c r="C131" t="s">
        <v>505</v>
      </c>
      <c r="D131" t="s">
        <v>506</v>
      </c>
      <c r="E131" t="s">
        <v>50</v>
      </c>
      <c r="F131" t="s">
        <v>51</v>
      </c>
      <c r="G131" t="s">
        <v>52</v>
      </c>
      <c r="H131" t="s">
        <v>53</v>
      </c>
      <c r="I131" s="6">
        <v>1</v>
      </c>
      <c r="J131" s="6">
        <v>2999</v>
      </c>
      <c r="K131" s="6">
        <v>2999</v>
      </c>
      <c r="L131" s="6">
        <v>0.2</v>
      </c>
      <c r="M131" s="6">
        <v>599.79999999999995</v>
      </c>
      <c r="N131" s="6">
        <v>2399.1999999999998</v>
      </c>
      <c r="O131" s="6">
        <v>431.86</v>
      </c>
      <c r="P131" t="s">
        <v>63</v>
      </c>
      <c r="Q131" t="s">
        <v>64</v>
      </c>
      <c r="R131" t="s">
        <v>65</v>
      </c>
      <c r="S131" t="s">
        <v>54</v>
      </c>
      <c r="T131" t="s">
        <v>35</v>
      </c>
      <c r="U131" s="13">
        <f t="shared" ref="U131:U194" si="8">YEAR(B131)</f>
        <v>2025</v>
      </c>
      <c r="V131" s="13">
        <f t="shared" ref="V131:V194" si="9">MONTH(B131)</f>
        <v>6</v>
      </c>
      <c r="W131" s="20" t="str">
        <f t="shared" ref="W131:W194" si="10">TEXT(B131,"mmmm")</f>
        <v>June</v>
      </c>
      <c r="X131">
        <v>0.18</v>
      </c>
      <c r="Y131" s="6">
        <f t="shared" ref="Y131:Y194" si="11">ROUND(N131-(M131),2)</f>
        <v>1799.4</v>
      </c>
      <c r="Z131" cm="1">
        <f t="array" aca="1" ref="Z131" ca="1">IF(roud(N131,2)=ROUND(Z131,2),"ok","error")</f>
        <v>0</v>
      </c>
    </row>
    <row r="132" spans="1:26" x14ac:dyDescent="0.3">
      <c r="A132" t="s">
        <v>507</v>
      </c>
      <c r="B132" s="4">
        <v>45797</v>
      </c>
      <c r="C132" t="s">
        <v>508</v>
      </c>
      <c r="D132" t="s">
        <v>509</v>
      </c>
      <c r="E132" t="s">
        <v>484</v>
      </c>
      <c r="F132" t="s">
        <v>485</v>
      </c>
      <c r="G132" t="s">
        <v>113</v>
      </c>
      <c r="H132" t="s">
        <v>169</v>
      </c>
      <c r="I132" s="6">
        <v>1</v>
      </c>
      <c r="J132" s="6">
        <v>1599</v>
      </c>
      <c r="K132" s="6">
        <v>1599</v>
      </c>
      <c r="L132" s="6">
        <v>0.05</v>
      </c>
      <c r="M132" s="6">
        <v>79.95</v>
      </c>
      <c r="N132" s="6">
        <v>1519.05</v>
      </c>
      <c r="O132" s="6">
        <v>402.55</v>
      </c>
      <c r="P132" t="s">
        <v>158</v>
      </c>
      <c r="Q132" t="s">
        <v>159</v>
      </c>
      <c r="R132" t="s">
        <v>160</v>
      </c>
      <c r="S132" t="s">
        <v>34</v>
      </c>
      <c r="T132" t="s">
        <v>55</v>
      </c>
      <c r="U132" s="13">
        <f t="shared" si="8"/>
        <v>2025</v>
      </c>
      <c r="V132" s="13">
        <f t="shared" si="9"/>
        <v>5</v>
      </c>
      <c r="W132" s="20" t="str">
        <f t="shared" si="10"/>
        <v>May</v>
      </c>
      <c r="X132">
        <v>0.26500000000000001</v>
      </c>
      <c r="Y132" s="6">
        <f t="shared" si="11"/>
        <v>1439.1</v>
      </c>
      <c r="Z132" cm="1">
        <f t="array" aca="1" ref="Z132" ca="1">IF(roud(N132,2)=ROUND(Z132,2),"ok","error")</f>
        <v>0</v>
      </c>
    </row>
    <row r="133" spans="1:26" x14ac:dyDescent="0.3">
      <c r="A133" t="s">
        <v>510</v>
      </c>
      <c r="B133" s="4">
        <v>45385</v>
      </c>
      <c r="C133" t="s">
        <v>84</v>
      </c>
      <c r="D133" t="s">
        <v>85</v>
      </c>
      <c r="E133" t="s">
        <v>302</v>
      </c>
      <c r="F133" t="s">
        <v>303</v>
      </c>
      <c r="G133" t="s">
        <v>29</v>
      </c>
      <c r="H133" t="s">
        <v>304</v>
      </c>
      <c r="I133" s="6">
        <v>3</v>
      </c>
      <c r="J133" s="6">
        <v>1799</v>
      </c>
      <c r="K133" s="6">
        <v>5397</v>
      </c>
      <c r="L133" s="6">
        <v>0.1</v>
      </c>
      <c r="M133" s="6">
        <v>539.70000000000005</v>
      </c>
      <c r="N133" s="6">
        <v>4857.3</v>
      </c>
      <c r="O133" s="6">
        <v>1408.62</v>
      </c>
      <c r="P133" t="s">
        <v>144</v>
      </c>
      <c r="Q133" t="s">
        <v>145</v>
      </c>
      <c r="R133" t="s">
        <v>65</v>
      </c>
      <c r="S133" t="s">
        <v>45</v>
      </c>
      <c r="T133" t="s">
        <v>35</v>
      </c>
      <c r="U133" s="13">
        <f t="shared" si="8"/>
        <v>2024</v>
      </c>
      <c r="V133" s="13">
        <f t="shared" si="9"/>
        <v>4</v>
      </c>
      <c r="W133" s="20" t="str">
        <f t="shared" si="10"/>
        <v>April</v>
      </c>
      <c r="X133">
        <v>0.28999999999999998</v>
      </c>
      <c r="Y133" s="6">
        <f t="shared" si="11"/>
        <v>4317.6000000000004</v>
      </c>
      <c r="Z133" cm="1">
        <f t="array" aca="1" ref="Z133" ca="1">IF(roud(N133,2)=ROUND(Z133,2),"ok","error")</f>
        <v>0</v>
      </c>
    </row>
    <row r="134" spans="1:26" x14ac:dyDescent="0.3">
      <c r="A134" t="s">
        <v>511</v>
      </c>
      <c r="B134" s="4">
        <v>45340</v>
      </c>
      <c r="C134" t="s">
        <v>512</v>
      </c>
      <c r="D134" t="s">
        <v>513</v>
      </c>
      <c r="E134" t="s">
        <v>323</v>
      </c>
      <c r="F134" t="s">
        <v>324</v>
      </c>
      <c r="G134" t="s">
        <v>29</v>
      </c>
      <c r="H134" t="s">
        <v>304</v>
      </c>
      <c r="I134" s="6">
        <v>3</v>
      </c>
      <c r="J134" s="6">
        <v>799</v>
      </c>
      <c r="K134" s="6">
        <v>2397</v>
      </c>
      <c r="L134" s="6">
        <v>0.15</v>
      </c>
      <c r="M134" s="6">
        <v>359.55</v>
      </c>
      <c r="N134" s="6">
        <v>2037.45</v>
      </c>
      <c r="O134" s="6">
        <v>560.29999999999995</v>
      </c>
      <c r="P134" t="s">
        <v>191</v>
      </c>
      <c r="Q134" t="s">
        <v>187</v>
      </c>
      <c r="R134" t="s">
        <v>160</v>
      </c>
      <c r="S134" t="s">
        <v>45</v>
      </c>
      <c r="T134" t="s">
        <v>35</v>
      </c>
      <c r="U134" s="13">
        <f t="shared" si="8"/>
        <v>2024</v>
      </c>
      <c r="V134" s="13">
        <f t="shared" si="9"/>
        <v>2</v>
      </c>
      <c r="W134" s="20" t="str">
        <f t="shared" si="10"/>
        <v>February</v>
      </c>
      <c r="X134">
        <v>0.27500000000000002</v>
      </c>
      <c r="Y134" s="6">
        <f t="shared" si="11"/>
        <v>1677.9</v>
      </c>
      <c r="Z134" cm="1">
        <f t="array" aca="1" ref="Z134" ca="1">IF(roud(N134,2)=ROUND(Z134,2),"ok","error")</f>
        <v>0</v>
      </c>
    </row>
    <row r="135" spans="1:26" x14ac:dyDescent="0.3">
      <c r="A135" t="s">
        <v>514</v>
      </c>
      <c r="B135" s="4">
        <v>45404</v>
      </c>
      <c r="C135" t="s">
        <v>515</v>
      </c>
      <c r="D135" t="s">
        <v>516</v>
      </c>
      <c r="E135" t="s">
        <v>59</v>
      </c>
      <c r="F135" t="s">
        <v>60</v>
      </c>
      <c r="G135" t="s">
        <v>61</v>
      </c>
      <c r="H135" t="s">
        <v>62</v>
      </c>
      <c r="I135" s="6">
        <v>1</v>
      </c>
      <c r="J135" s="6">
        <v>59999</v>
      </c>
      <c r="K135" s="6">
        <v>59999</v>
      </c>
      <c r="L135" s="6">
        <v>0.05</v>
      </c>
      <c r="M135" s="6">
        <v>2999.95</v>
      </c>
      <c r="N135" s="6">
        <v>56999.05</v>
      </c>
      <c r="O135" s="6">
        <v>8264.86</v>
      </c>
      <c r="P135" t="s">
        <v>63</v>
      </c>
      <c r="Q135" t="s">
        <v>64</v>
      </c>
      <c r="R135" t="s">
        <v>65</v>
      </c>
      <c r="S135" t="s">
        <v>45</v>
      </c>
      <c r="T135" t="s">
        <v>55</v>
      </c>
      <c r="U135" s="13">
        <f t="shared" si="8"/>
        <v>2024</v>
      </c>
      <c r="V135" s="13">
        <f t="shared" si="9"/>
        <v>4</v>
      </c>
      <c r="W135" s="20" t="str">
        <f t="shared" si="10"/>
        <v>April</v>
      </c>
      <c r="X135">
        <v>0.14499999999999999</v>
      </c>
      <c r="Y135" s="6">
        <f t="shared" si="11"/>
        <v>53999.1</v>
      </c>
      <c r="Z135" cm="1">
        <f t="array" aca="1" ref="Z135" ca="1">IF(roud(N135,2)=ROUND(Z135,2),"ok","error")</f>
        <v>0</v>
      </c>
    </row>
    <row r="136" spans="1:26" x14ac:dyDescent="0.3">
      <c r="A136" t="s">
        <v>517</v>
      </c>
      <c r="B136" s="4">
        <v>45448</v>
      </c>
      <c r="C136" t="s">
        <v>223</v>
      </c>
      <c r="D136" t="s">
        <v>224</v>
      </c>
      <c r="E136" t="s">
        <v>59</v>
      </c>
      <c r="F136" t="s">
        <v>60</v>
      </c>
      <c r="G136" t="s">
        <v>61</v>
      </c>
      <c r="H136" t="s">
        <v>62</v>
      </c>
      <c r="I136" s="6">
        <v>1</v>
      </c>
      <c r="J136" s="6">
        <v>59999</v>
      </c>
      <c r="K136" s="6">
        <v>59999</v>
      </c>
      <c r="L136" s="6">
        <v>0.15</v>
      </c>
      <c r="M136" s="6">
        <v>8999.85</v>
      </c>
      <c r="N136" s="6">
        <v>50999.15</v>
      </c>
      <c r="O136" s="6">
        <v>5864.9</v>
      </c>
      <c r="P136" t="s">
        <v>144</v>
      </c>
      <c r="Q136" t="s">
        <v>145</v>
      </c>
      <c r="R136" t="s">
        <v>65</v>
      </c>
      <c r="S136" t="s">
        <v>34</v>
      </c>
      <c r="T136" t="s">
        <v>35</v>
      </c>
      <c r="U136" s="13">
        <f t="shared" si="8"/>
        <v>2024</v>
      </c>
      <c r="V136" s="13">
        <f t="shared" si="9"/>
        <v>6</v>
      </c>
      <c r="W136" s="20" t="str">
        <f t="shared" si="10"/>
        <v>June</v>
      </c>
      <c r="X136">
        <v>0.115</v>
      </c>
      <c r="Y136" s="6">
        <f t="shared" si="11"/>
        <v>41999.3</v>
      </c>
      <c r="Z136" cm="1">
        <f t="array" aca="1" ref="Z136" ca="1">IF(roud(N136,2)=ROUND(Z136,2),"ok","error")</f>
        <v>0</v>
      </c>
    </row>
    <row r="137" spans="1:26" x14ac:dyDescent="0.3">
      <c r="A137" t="s">
        <v>518</v>
      </c>
      <c r="B137" s="4">
        <v>45934</v>
      </c>
      <c r="C137" t="s">
        <v>519</v>
      </c>
      <c r="D137" t="s">
        <v>520</v>
      </c>
      <c r="E137" t="s">
        <v>198</v>
      </c>
      <c r="F137" t="s">
        <v>199</v>
      </c>
      <c r="G137" t="s">
        <v>61</v>
      </c>
      <c r="H137" t="s">
        <v>71</v>
      </c>
      <c r="I137" s="6">
        <v>2</v>
      </c>
      <c r="J137" s="6">
        <v>899</v>
      </c>
      <c r="K137" s="6">
        <v>1798</v>
      </c>
      <c r="L137" s="6">
        <v>0.15</v>
      </c>
      <c r="M137" s="6">
        <v>269.7</v>
      </c>
      <c r="N137" s="6">
        <v>1528.3</v>
      </c>
      <c r="O137" s="6">
        <v>175.75</v>
      </c>
      <c r="P137" t="s">
        <v>105</v>
      </c>
      <c r="Q137" t="s">
        <v>106</v>
      </c>
      <c r="R137" t="s">
        <v>44</v>
      </c>
      <c r="S137" t="s">
        <v>98</v>
      </c>
      <c r="T137" t="s">
        <v>55</v>
      </c>
      <c r="U137" s="13">
        <f t="shared" si="8"/>
        <v>2025</v>
      </c>
      <c r="V137" s="13">
        <f t="shared" si="9"/>
        <v>10</v>
      </c>
      <c r="W137" s="20" t="str">
        <f t="shared" si="10"/>
        <v>October</v>
      </c>
      <c r="X137">
        <v>0.115</v>
      </c>
      <c r="Y137" s="6">
        <f t="shared" si="11"/>
        <v>1258.5999999999999</v>
      </c>
      <c r="Z137" cm="1">
        <f t="array" aca="1" ref="Z137" ca="1">IF(roud(N137,2)=ROUND(Z137,2),"ok","error")</f>
        <v>0</v>
      </c>
    </row>
    <row r="138" spans="1:26" x14ac:dyDescent="0.3">
      <c r="A138" t="s">
        <v>521</v>
      </c>
      <c r="B138" s="4">
        <v>45455</v>
      </c>
      <c r="C138" t="s">
        <v>522</v>
      </c>
      <c r="D138" t="s">
        <v>523</v>
      </c>
      <c r="E138" t="s">
        <v>86</v>
      </c>
      <c r="F138" t="s">
        <v>87</v>
      </c>
      <c r="G138" t="s">
        <v>29</v>
      </c>
      <c r="H138" t="s">
        <v>88</v>
      </c>
      <c r="I138" s="6">
        <v>5</v>
      </c>
      <c r="J138" s="6">
        <v>1299</v>
      </c>
      <c r="K138" s="6">
        <v>6495</v>
      </c>
      <c r="L138" s="6">
        <v>0</v>
      </c>
      <c r="M138" s="6">
        <v>0</v>
      </c>
      <c r="N138" s="6">
        <v>6495</v>
      </c>
      <c r="O138" s="6">
        <v>2078.4</v>
      </c>
      <c r="P138" t="s">
        <v>170</v>
      </c>
      <c r="Q138" t="s">
        <v>171</v>
      </c>
      <c r="R138" t="s">
        <v>44</v>
      </c>
      <c r="S138" t="s">
        <v>45</v>
      </c>
      <c r="T138" t="s">
        <v>46</v>
      </c>
      <c r="U138" s="13">
        <f t="shared" si="8"/>
        <v>2024</v>
      </c>
      <c r="V138" s="13">
        <f t="shared" si="9"/>
        <v>6</v>
      </c>
      <c r="W138" s="20" t="str">
        <f t="shared" si="10"/>
        <v>June</v>
      </c>
      <c r="X138">
        <v>0.32</v>
      </c>
      <c r="Y138" s="6">
        <f t="shared" si="11"/>
        <v>6495</v>
      </c>
      <c r="Z138" cm="1">
        <f t="array" aca="1" ref="Z138" ca="1">IF(roud(N138,2)=ROUND(Z138,2),"ok","error")</f>
        <v>0</v>
      </c>
    </row>
    <row r="139" spans="1:26" x14ac:dyDescent="0.3">
      <c r="A139" t="s">
        <v>524</v>
      </c>
      <c r="B139" s="4">
        <v>45988</v>
      </c>
      <c r="C139" t="s">
        <v>525</v>
      </c>
      <c r="D139" t="s">
        <v>526</v>
      </c>
      <c r="E139" t="s">
        <v>50</v>
      </c>
      <c r="F139" t="s">
        <v>51</v>
      </c>
      <c r="G139" t="s">
        <v>52</v>
      </c>
      <c r="H139" t="s">
        <v>53</v>
      </c>
      <c r="I139" s="6">
        <v>1</v>
      </c>
      <c r="J139" s="6">
        <v>2999</v>
      </c>
      <c r="K139" s="6">
        <v>2999</v>
      </c>
      <c r="L139" s="6">
        <v>0.15</v>
      </c>
      <c r="M139" s="6">
        <v>449.85</v>
      </c>
      <c r="N139" s="6">
        <v>2549.15</v>
      </c>
      <c r="O139" s="6">
        <v>497.08</v>
      </c>
      <c r="P139" t="s">
        <v>94</v>
      </c>
      <c r="Q139" t="s">
        <v>64</v>
      </c>
      <c r="R139" t="s">
        <v>65</v>
      </c>
      <c r="S139" t="s">
        <v>54</v>
      </c>
      <c r="T139" t="s">
        <v>46</v>
      </c>
      <c r="U139" s="13">
        <f t="shared" si="8"/>
        <v>2025</v>
      </c>
      <c r="V139" s="13">
        <f t="shared" si="9"/>
        <v>11</v>
      </c>
      <c r="W139" s="20" t="str">
        <f t="shared" si="10"/>
        <v>November</v>
      </c>
      <c r="X139">
        <v>0.19500000000000001</v>
      </c>
      <c r="Y139" s="6">
        <f t="shared" si="11"/>
        <v>2099.3000000000002</v>
      </c>
      <c r="Z139" cm="1">
        <f t="array" aca="1" ref="Z139" ca="1">IF(roud(N139,2)=ROUND(Z139,2),"ok","error")</f>
        <v>0</v>
      </c>
    </row>
    <row r="140" spans="1:26" x14ac:dyDescent="0.3">
      <c r="A140" t="s">
        <v>527</v>
      </c>
      <c r="B140" s="4">
        <v>45724</v>
      </c>
      <c r="C140" t="s">
        <v>528</v>
      </c>
      <c r="D140" t="s">
        <v>529</v>
      </c>
      <c r="E140" t="s">
        <v>69</v>
      </c>
      <c r="F140" t="s">
        <v>70</v>
      </c>
      <c r="G140" t="s">
        <v>61</v>
      </c>
      <c r="H140" t="s">
        <v>71</v>
      </c>
      <c r="I140" s="6">
        <v>2</v>
      </c>
      <c r="J140" s="6">
        <v>1299</v>
      </c>
      <c r="K140" s="6">
        <v>2598</v>
      </c>
      <c r="L140" s="6">
        <v>0.1</v>
      </c>
      <c r="M140" s="6">
        <v>259.8</v>
      </c>
      <c r="N140" s="6">
        <v>2338.1999999999998</v>
      </c>
      <c r="O140" s="6">
        <v>303.97000000000003</v>
      </c>
      <c r="P140" t="s">
        <v>31</v>
      </c>
      <c r="Q140" t="s">
        <v>32</v>
      </c>
      <c r="R140" t="s">
        <v>33</v>
      </c>
      <c r="S140" t="s">
        <v>45</v>
      </c>
      <c r="T140" t="s">
        <v>35</v>
      </c>
      <c r="U140" s="13">
        <f t="shared" si="8"/>
        <v>2025</v>
      </c>
      <c r="V140" s="13">
        <f t="shared" si="9"/>
        <v>3</v>
      </c>
      <c r="W140" s="20" t="str">
        <f t="shared" si="10"/>
        <v>March</v>
      </c>
      <c r="X140">
        <v>0.13</v>
      </c>
      <c r="Y140" s="6">
        <f t="shared" si="11"/>
        <v>2078.4</v>
      </c>
      <c r="Z140" cm="1">
        <f t="array" aca="1" ref="Z140" ca="1">IF(roud(N140,2)=ROUND(Z140,2),"ok","error")</f>
        <v>0</v>
      </c>
    </row>
    <row r="141" spans="1:26" x14ac:dyDescent="0.3">
      <c r="A141" t="s">
        <v>530</v>
      </c>
      <c r="B141" s="4">
        <v>45902</v>
      </c>
      <c r="C141" t="s">
        <v>531</v>
      </c>
      <c r="D141" t="s">
        <v>532</v>
      </c>
      <c r="E141" t="s">
        <v>484</v>
      </c>
      <c r="F141" t="s">
        <v>485</v>
      </c>
      <c r="G141" t="s">
        <v>113</v>
      </c>
      <c r="H141" t="s">
        <v>169</v>
      </c>
      <c r="I141" s="6">
        <v>1</v>
      </c>
      <c r="J141" s="6">
        <v>1599</v>
      </c>
      <c r="K141" s="6">
        <v>1599</v>
      </c>
      <c r="L141" s="6">
        <v>0</v>
      </c>
      <c r="M141" s="6">
        <v>0</v>
      </c>
      <c r="N141" s="6">
        <v>1599</v>
      </c>
      <c r="O141" s="6">
        <v>447.72</v>
      </c>
      <c r="P141" t="s">
        <v>82</v>
      </c>
      <c r="Q141" t="s">
        <v>82</v>
      </c>
      <c r="R141" t="s">
        <v>65</v>
      </c>
      <c r="S141" t="s">
        <v>107</v>
      </c>
      <c r="T141" t="s">
        <v>55</v>
      </c>
      <c r="U141" s="13">
        <f t="shared" si="8"/>
        <v>2025</v>
      </c>
      <c r="V141" s="13">
        <f t="shared" si="9"/>
        <v>9</v>
      </c>
      <c r="W141" s="20" t="str">
        <f t="shared" si="10"/>
        <v>September</v>
      </c>
      <c r="X141">
        <v>0.28000000000000003</v>
      </c>
      <c r="Y141" s="6">
        <f t="shared" si="11"/>
        <v>1599</v>
      </c>
      <c r="Z141" cm="1">
        <f t="array" aca="1" ref="Z141" ca="1">IF(roud(N141,2)=ROUND(Z141,2),"ok","error")</f>
        <v>0</v>
      </c>
    </row>
    <row r="142" spans="1:26" x14ac:dyDescent="0.3">
      <c r="A142" t="s">
        <v>533</v>
      </c>
      <c r="B142" s="4">
        <v>45357</v>
      </c>
      <c r="C142" t="s">
        <v>534</v>
      </c>
      <c r="D142" t="s">
        <v>535</v>
      </c>
      <c r="E142" t="s">
        <v>59</v>
      </c>
      <c r="F142" t="s">
        <v>60</v>
      </c>
      <c r="G142" t="s">
        <v>61</v>
      </c>
      <c r="H142" t="s">
        <v>62</v>
      </c>
      <c r="I142" s="6">
        <v>2</v>
      </c>
      <c r="J142" s="6">
        <v>59999</v>
      </c>
      <c r="K142" s="6">
        <v>119998</v>
      </c>
      <c r="L142" s="6">
        <v>0.25</v>
      </c>
      <c r="M142" s="6">
        <v>29999.5</v>
      </c>
      <c r="N142" s="6">
        <v>89998.5</v>
      </c>
      <c r="O142" s="6">
        <v>7649.87</v>
      </c>
      <c r="P142" t="s">
        <v>158</v>
      </c>
      <c r="Q142" t="s">
        <v>159</v>
      </c>
      <c r="R142" t="s">
        <v>160</v>
      </c>
      <c r="S142" t="s">
        <v>98</v>
      </c>
      <c r="T142" t="s">
        <v>55</v>
      </c>
      <c r="U142" s="13">
        <f t="shared" si="8"/>
        <v>2024</v>
      </c>
      <c r="V142" s="13">
        <f t="shared" si="9"/>
        <v>3</v>
      </c>
      <c r="W142" s="20" t="str">
        <f t="shared" si="10"/>
        <v>March</v>
      </c>
      <c r="X142">
        <v>8.5000000000000006E-2</v>
      </c>
      <c r="Y142" s="6">
        <f t="shared" si="11"/>
        <v>59999</v>
      </c>
      <c r="Z142" cm="1">
        <f t="array" aca="1" ref="Z142" ca="1">IF(roud(N142,2)=ROUND(Z142,2),"ok","error")</f>
        <v>0</v>
      </c>
    </row>
    <row r="143" spans="1:26" x14ac:dyDescent="0.3">
      <c r="A143" t="s">
        <v>536</v>
      </c>
      <c r="B143" s="4">
        <v>45686</v>
      </c>
      <c r="C143" t="s">
        <v>537</v>
      </c>
      <c r="D143" t="s">
        <v>538</v>
      </c>
      <c r="E143" t="s">
        <v>102</v>
      </c>
      <c r="F143" t="s">
        <v>103</v>
      </c>
      <c r="G143" t="s">
        <v>52</v>
      </c>
      <c r="H143" t="s">
        <v>104</v>
      </c>
      <c r="I143" s="6">
        <v>1</v>
      </c>
      <c r="J143" s="6">
        <v>5999</v>
      </c>
      <c r="K143" s="6">
        <v>5999</v>
      </c>
      <c r="L143" s="6">
        <v>0.2</v>
      </c>
      <c r="M143" s="6">
        <v>1199.8</v>
      </c>
      <c r="N143" s="6">
        <v>4799.2</v>
      </c>
      <c r="O143" s="6">
        <v>863.86</v>
      </c>
      <c r="P143" t="s">
        <v>94</v>
      </c>
      <c r="Q143" t="s">
        <v>64</v>
      </c>
      <c r="R143" t="s">
        <v>65</v>
      </c>
      <c r="S143" t="s">
        <v>107</v>
      </c>
      <c r="T143" t="s">
        <v>35</v>
      </c>
      <c r="U143" s="13">
        <f t="shared" si="8"/>
        <v>2025</v>
      </c>
      <c r="V143" s="13">
        <f t="shared" si="9"/>
        <v>1</v>
      </c>
      <c r="W143" s="20" t="str">
        <f t="shared" si="10"/>
        <v>January</v>
      </c>
      <c r="X143">
        <v>0.18</v>
      </c>
      <c r="Y143" s="6">
        <f t="shared" si="11"/>
        <v>3599.4</v>
      </c>
      <c r="Z143" cm="1">
        <f t="array" aca="1" ref="Z143" ca="1">IF(roud(N143,2)=ROUND(Z143,2),"ok","error")</f>
        <v>0</v>
      </c>
    </row>
    <row r="144" spans="1:26" x14ac:dyDescent="0.3">
      <c r="A144" t="s">
        <v>539</v>
      </c>
      <c r="B144" s="4">
        <v>45682</v>
      </c>
      <c r="C144" t="s">
        <v>540</v>
      </c>
      <c r="D144" t="s">
        <v>541</v>
      </c>
      <c r="E144" t="s">
        <v>212</v>
      </c>
      <c r="F144" t="s">
        <v>213</v>
      </c>
      <c r="G144" t="s">
        <v>214</v>
      </c>
      <c r="H144" t="s">
        <v>215</v>
      </c>
      <c r="I144" s="6">
        <v>3</v>
      </c>
      <c r="J144" s="6">
        <v>599</v>
      </c>
      <c r="K144" s="6">
        <v>1797</v>
      </c>
      <c r="L144" s="6">
        <v>0.05</v>
      </c>
      <c r="M144" s="6">
        <v>89.85</v>
      </c>
      <c r="N144" s="6">
        <v>1707.15</v>
      </c>
      <c r="O144" s="6">
        <v>623.11</v>
      </c>
      <c r="P144" t="s">
        <v>82</v>
      </c>
      <c r="Q144" t="s">
        <v>82</v>
      </c>
      <c r="R144" t="s">
        <v>65</v>
      </c>
      <c r="S144" t="s">
        <v>107</v>
      </c>
      <c r="T144" t="s">
        <v>35</v>
      </c>
      <c r="U144" s="13">
        <f t="shared" si="8"/>
        <v>2025</v>
      </c>
      <c r="V144" s="13">
        <f t="shared" si="9"/>
        <v>1</v>
      </c>
      <c r="W144" s="20" t="str">
        <f t="shared" si="10"/>
        <v>January</v>
      </c>
      <c r="X144">
        <v>0.36499999999999999</v>
      </c>
      <c r="Y144" s="6">
        <f t="shared" si="11"/>
        <v>1617.3</v>
      </c>
      <c r="Z144" cm="1">
        <f t="array" aca="1" ref="Z144" ca="1">IF(roud(N144,2)=ROUND(Z144,2),"ok","error")</f>
        <v>0</v>
      </c>
    </row>
    <row r="145" spans="1:26" x14ac:dyDescent="0.3">
      <c r="A145" t="s">
        <v>542</v>
      </c>
      <c r="B145" s="4">
        <v>45902</v>
      </c>
      <c r="C145" t="s">
        <v>543</v>
      </c>
      <c r="D145" t="s">
        <v>544</v>
      </c>
      <c r="E145" t="s">
        <v>181</v>
      </c>
      <c r="F145" t="s">
        <v>182</v>
      </c>
      <c r="G145" t="s">
        <v>113</v>
      </c>
      <c r="H145" t="s">
        <v>114</v>
      </c>
      <c r="I145" s="6">
        <v>5</v>
      </c>
      <c r="J145" s="6">
        <v>2499</v>
      </c>
      <c r="K145" s="6">
        <v>12495</v>
      </c>
      <c r="L145" s="6">
        <v>0.1</v>
      </c>
      <c r="M145" s="6">
        <v>1249.5</v>
      </c>
      <c r="N145" s="6">
        <v>11245.5</v>
      </c>
      <c r="O145" s="6">
        <v>2811.38</v>
      </c>
      <c r="P145" t="s">
        <v>89</v>
      </c>
      <c r="Q145" t="s">
        <v>90</v>
      </c>
      <c r="R145" t="s">
        <v>65</v>
      </c>
      <c r="S145" t="s">
        <v>107</v>
      </c>
      <c r="T145" t="s">
        <v>55</v>
      </c>
      <c r="U145" s="13">
        <f t="shared" si="8"/>
        <v>2025</v>
      </c>
      <c r="V145" s="13">
        <f t="shared" si="9"/>
        <v>9</v>
      </c>
      <c r="W145" s="20" t="str">
        <f t="shared" si="10"/>
        <v>September</v>
      </c>
      <c r="X145">
        <v>0.25</v>
      </c>
      <c r="Y145" s="6">
        <f t="shared" si="11"/>
        <v>9996</v>
      </c>
      <c r="Z145" cm="1">
        <f t="array" aca="1" ref="Z145" ca="1">IF(roud(N145,2)=ROUND(Z145,2),"ok","error")</f>
        <v>0</v>
      </c>
    </row>
    <row r="146" spans="1:26" x14ac:dyDescent="0.3">
      <c r="A146" t="s">
        <v>545</v>
      </c>
      <c r="B146" s="4">
        <v>45771</v>
      </c>
      <c r="C146" t="s">
        <v>546</v>
      </c>
      <c r="D146" t="s">
        <v>547</v>
      </c>
      <c r="E146" t="s">
        <v>50</v>
      </c>
      <c r="F146" t="s">
        <v>51</v>
      </c>
      <c r="G146" t="s">
        <v>52</v>
      </c>
      <c r="H146" t="s">
        <v>53</v>
      </c>
      <c r="I146" s="6">
        <v>1</v>
      </c>
      <c r="J146" s="6">
        <v>2999</v>
      </c>
      <c r="K146" s="6">
        <v>2999</v>
      </c>
      <c r="L146" s="6">
        <v>0.15</v>
      </c>
      <c r="M146" s="6">
        <v>449.85</v>
      </c>
      <c r="N146" s="6">
        <v>2549.15</v>
      </c>
      <c r="O146" s="6">
        <v>497.08</v>
      </c>
      <c r="P146" t="s">
        <v>31</v>
      </c>
      <c r="Q146" t="s">
        <v>32</v>
      </c>
      <c r="R146" t="s">
        <v>33</v>
      </c>
      <c r="S146" t="s">
        <v>54</v>
      </c>
      <c r="T146" t="s">
        <v>35</v>
      </c>
      <c r="U146" s="13">
        <f t="shared" si="8"/>
        <v>2025</v>
      </c>
      <c r="V146" s="13">
        <f t="shared" si="9"/>
        <v>4</v>
      </c>
      <c r="W146" s="20" t="str">
        <f t="shared" si="10"/>
        <v>April</v>
      </c>
      <c r="X146">
        <v>0.19500000000000001</v>
      </c>
      <c r="Y146" s="6">
        <f t="shared" si="11"/>
        <v>2099.3000000000002</v>
      </c>
      <c r="Z146" cm="1">
        <f t="array" aca="1" ref="Z146" ca="1">IF(roud(N146,2)=ROUND(Z146,2),"ok","error")</f>
        <v>0</v>
      </c>
    </row>
    <row r="147" spans="1:26" x14ac:dyDescent="0.3">
      <c r="A147" t="s">
        <v>548</v>
      </c>
      <c r="B147" s="4">
        <v>45833</v>
      </c>
      <c r="C147" t="s">
        <v>549</v>
      </c>
      <c r="D147" t="s">
        <v>550</v>
      </c>
      <c r="E147" t="s">
        <v>284</v>
      </c>
      <c r="F147" t="s">
        <v>285</v>
      </c>
      <c r="G147" t="s">
        <v>52</v>
      </c>
      <c r="H147" t="s">
        <v>129</v>
      </c>
      <c r="I147" s="6">
        <v>1</v>
      </c>
      <c r="J147" s="6">
        <v>999</v>
      </c>
      <c r="K147" s="6">
        <v>999</v>
      </c>
      <c r="L147" s="6">
        <v>0.3</v>
      </c>
      <c r="M147" s="6">
        <v>299.7</v>
      </c>
      <c r="N147" s="6">
        <v>699.3</v>
      </c>
      <c r="O147" s="6">
        <v>104.9</v>
      </c>
      <c r="P147" t="s">
        <v>186</v>
      </c>
      <c r="Q147" t="s">
        <v>187</v>
      </c>
      <c r="R147" t="s">
        <v>160</v>
      </c>
      <c r="S147" t="s">
        <v>107</v>
      </c>
      <c r="T147" t="s">
        <v>35</v>
      </c>
      <c r="U147" s="13">
        <f t="shared" si="8"/>
        <v>2025</v>
      </c>
      <c r="V147" s="13">
        <f t="shared" si="9"/>
        <v>6</v>
      </c>
      <c r="W147" s="20" t="str">
        <f t="shared" si="10"/>
        <v>June</v>
      </c>
      <c r="X147">
        <v>0.15</v>
      </c>
      <c r="Y147" s="6">
        <f t="shared" si="11"/>
        <v>399.6</v>
      </c>
      <c r="Z147" cm="1">
        <f t="array" aca="1" ref="Z147" ca="1">IF(roud(N147,2)=ROUND(Z147,2),"ok","error")</f>
        <v>0</v>
      </c>
    </row>
    <row r="148" spans="1:26" x14ac:dyDescent="0.3">
      <c r="A148" t="s">
        <v>551</v>
      </c>
      <c r="B148" s="4">
        <v>45549</v>
      </c>
      <c r="C148" t="s">
        <v>552</v>
      </c>
      <c r="D148" t="s">
        <v>553</v>
      </c>
      <c r="E148" t="s">
        <v>181</v>
      </c>
      <c r="F148" t="s">
        <v>182</v>
      </c>
      <c r="G148" t="s">
        <v>113</v>
      </c>
      <c r="H148" t="s">
        <v>114</v>
      </c>
      <c r="I148" s="6">
        <v>4</v>
      </c>
      <c r="J148" s="6">
        <v>2499</v>
      </c>
      <c r="K148" s="6">
        <v>9996</v>
      </c>
      <c r="L148" s="6">
        <v>0.05</v>
      </c>
      <c r="M148" s="6">
        <v>499.8</v>
      </c>
      <c r="N148" s="6">
        <v>9496.2000000000007</v>
      </c>
      <c r="O148" s="6">
        <v>2516.4899999999998</v>
      </c>
      <c r="P148" t="s">
        <v>105</v>
      </c>
      <c r="Q148" t="s">
        <v>106</v>
      </c>
      <c r="R148" t="s">
        <v>44</v>
      </c>
      <c r="S148" t="s">
        <v>45</v>
      </c>
      <c r="T148" t="s">
        <v>35</v>
      </c>
      <c r="U148" s="13">
        <f t="shared" si="8"/>
        <v>2024</v>
      </c>
      <c r="V148" s="13">
        <f t="shared" si="9"/>
        <v>9</v>
      </c>
      <c r="W148" s="20" t="str">
        <f t="shared" si="10"/>
        <v>September</v>
      </c>
      <c r="X148">
        <v>0.26500000000000001</v>
      </c>
      <c r="Y148" s="6">
        <f t="shared" si="11"/>
        <v>8996.4</v>
      </c>
      <c r="Z148" cm="1">
        <f t="array" aca="1" ref="Z148" ca="1">IF(roud(N148,2)=ROUND(Z148,2),"ok","error")</f>
        <v>0</v>
      </c>
    </row>
    <row r="149" spans="1:26" x14ac:dyDescent="0.3">
      <c r="A149" t="s">
        <v>554</v>
      </c>
      <c r="B149" s="4">
        <v>45858</v>
      </c>
      <c r="C149" t="s">
        <v>555</v>
      </c>
      <c r="D149" t="s">
        <v>556</v>
      </c>
      <c r="E149" t="s">
        <v>284</v>
      </c>
      <c r="F149" t="s">
        <v>285</v>
      </c>
      <c r="G149" t="s">
        <v>52</v>
      </c>
      <c r="H149" t="s">
        <v>129</v>
      </c>
      <c r="I149" s="6">
        <v>1</v>
      </c>
      <c r="J149" s="6">
        <v>999</v>
      </c>
      <c r="K149" s="6">
        <v>999</v>
      </c>
      <c r="L149" s="6">
        <v>0.15</v>
      </c>
      <c r="M149" s="6">
        <v>149.85</v>
      </c>
      <c r="N149" s="6">
        <v>849.15</v>
      </c>
      <c r="O149" s="6">
        <v>165.58</v>
      </c>
      <c r="P149" t="s">
        <v>105</v>
      </c>
      <c r="Q149" t="s">
        <v>106</v>
      </c>
      <c r="R149" t="s">
        <v>44</v>
      </c>
      <c r="S149" t="s">
        <v>34</v>
      </c>
      <c r="T149" t="s">
        <v>55</v>
      </c>
      <c r="U149" s="13">
        <f t="shared" si="8"/>
        <v>2025</v>
      </c>
      <c r="V149" s="13">
        <f t="shared" si="9"/>
        <v>7</v>
      </c>
      <c r="W149" s="20" t="str">
        <f t="shared" si="10"/>
        <v>July</v>
      </c>
      <c r="X149">
        <v>0.19500000000000001</v>
      </c>
      <c r="Y149" s="6">
        <f t="shared" si="11"/>
        <v>699.3</v>
      </c>
      <c r="Z149" cm="1">
        <f t="array" aca="1" ref="Z149" ca="1">IF(roud(N149,2)=ROUND(Z149,2),"ok","error")</f>
        <v>0</v>
      </c>
    </row>
    <row r="150" spans="1:26" x14ac:dyDescent="0.3">
      <c r="A150" t="s">
        <v>557</v>
      </c>
      <c r="B150" s="4">
        <v>45303</v>
      </c>
      <c r="C150" t="s">
        <v>558</v>
      </c>
      <c r="D150" t="s">
        <v>559</v>
      </c>
      <c r="E150" t="s">
        <v>40</v>
      </c>
      <c r="F150" t="s">
        <v>41</v>
      </c>
      <c r="G150" t="s">
        <v>29</v>
      </c>
      <c r="H150" t="s">
        <v>30</v>
      </c>
      <c r="I150" s="6">
        <v>3</v>
      </c>
      <c r="J150" s="6">
        <v>1199</v>
      </c>
      <c r="K150" s="6">
        <v>3597</v>
      </c>
      <c r="L150" s="6">
        <v>0.15</v>
      </c>
      <c r="M150" s="6">
        <v>539.54999999999995</v>
      </c>
      <c r="N150" s="6">
        <v>3057.45</v>
      </c>
      <c r="O150" s="6">
        <v>840.8</v>
      </c>
      <c r="P150" t="s">
        <v>144</v>
      </c>
      <c r="Q150" t="s">
        <v>145</v>
      </c>
      <c r="R150" t="s">
        <v>65</v>
      </c>
      <c r="S150" t="s">
        <v>34</v>
      </c>
      <c r="T150" t="s">
        <v>55</v>
      </c>
      <c r="U150" s="13">
        <f t="shared" si="8"/>
        <v>2024</v>
      </c>
      <c r="V150" s="13">
        <f t="shared" si="9"/>
        <v>1</v>
      </c>
      <c r="W150" s="20" t="str">
        <f t="shared" si="10"/>
        <v>January</v>
      </c>
      <c r="X150">
        <v>0.27500000000000002</v>
      </c>
      <c r="Y150" s="6">
        <f t="shared" si="11"/>
        <v>2517.9</v>
      </c>
      <c r="Z150" cm="1">
        <f t="array" aca="1" ref="Z150" ca="1">IF(roud(N150,2)=ROUND(Z150,2),"ok","error")</f>
        <v>0</v>
      </c>
    </row>
    <row r="151" spans="1:26" x14ac:dyDescent="0.3">
      <c r="A151" t="s">
        <v>560</v>
      </c>
      <c r="B151" s="4">
        <v>45988</v>
      </c>
      <c r="C151" t="s">
        <v>561</v>
      </c>
      <c r="D151" t="s">
        <v>562</v>
      </c>
      <c r="E151" t="s">
        <v>127</v>
      </c>
      <c r="F151" t="s">
        <v>128</v>
      </c>
      <c r="G151" t="s">
        <v>52</v>
      </c>
      <c r="H151" t="s">
        <v>129</v>
      </c>
      <c r="I151" s="6">
        <v>1</v>
      </c>
      <c r="J151" s="6">
        <v>1299</v>
      </c>
      <c r="K151" s="6">
        <v>1299</v>
      </c>
      <c r="L151" s="6">
        <v>0.05</v>
      </c>
      <c r="M151" s="6">
        <v>64.95</v>
      </c>
      <c r="N151" s="6">
        <v>1234.05</v>
      </c>
      <c r="O151" s="6">
        <v>277.66000000000003</v>
      </c>
      <c r="P151" t="s">
        <v>63</v>
      </c>
      <c r="Q151" t="s">
        <v>64</v>
      </c>
      <c r="R151" t="s">
        <v>65</v>
      </c>
      <c r="S151" t="s">
        <v>54</v>
      </c>
      <c r="T151" t="s">
        <v>55</v>
      </c>
      <c r="U151" s="13">
        <f t="shared" si="8"/>
        <v>2025</v>
      </c>
      <c r="V151" s="13">
        <f t="shared" si="9"/>
        <v>11</v>
      </c>
      <c r="W151" s="20" t="str">
        <f t="shared" si="10"/>
        <v>November</v>
      </c>
      <c r="X151">
        <v>0.22500000000000001</v>
      </c>
      <c r="Y151" s="6">
        <f t="shared" si="11"/>
        <v>1169.0999999999999</v>
      </c>
      <c r="Z151" cm="1">
        <f t="array" aca="1" ref="Z151" ca="1">IF(roud(N151,2)=ROUND(Z151,2),"ok","error")</f>
        <v>0</v>
      </c>
    </row>
    <row r="152" spans="1:26" x14ac:dyDescent="0.3">
      <c r="A152" t="s">
        <v>563</v>
      </c>
      <c r="B152" s="4">
        <v>45409</v>
      </c>
      <c r="C152" t="s">
        <v>564</v>
      </c>
      <c r="D152" t="s">
        <v>565</v>
      </c>
      <c r="E152" t="s">
        <v>27</v>
      </c>
      <c r="F152" t="s">
        <v>28</v>
      </c>
      <c r="G152" t="s">
        <v>29</v>
      </c>
      <c r="H152" t="s">
        <v>30</v>
      </c>
      <c r="I152" s="6">
        <v>2</v>
      </c>
      <c r="J152" s="6">
        <v>1999</v>
      </c>
      <c r="K152" s="6">
        <v>3998</v>
      </c>
      <c r="L152" s="6">
        <v>0.2</v>
      </c>
      <c r="M152" s="6">
        <v>799.6</v>
      </c>
      <c r="N152" s="6">
        <v>3198.4</v>
      </c>
      <c r="O152" s="6">
        <v>831.58</v>
      </c>
      <c r="P152" t="s">
        <v>170</v>
      </c>
      <c r="Q152" t="s">
        <v>171</v>
      </c>
      <c r="R152" t="s">
        <v>44</v>
      </c>
      <c r="S152" t="s">
        <v>98</v>
      </c>
      <c r="T152" t="s">
        <v>55</v>
      </c>
      <c r="U152" s="13">
        <f t="shared" si="8"/>
        <v>2024</v>
      </c>
      <c r="V152" s="13">
        <f t="shared" si="9"/>
        <v>4</v>
      </c>
      <c r="W152" s="20" t="str">
        <f t="shared" si="10"/>
        <v>April</v>
      </c>
      <c r="X152">
        <v>0.26</v>
      </c>
      <c r="Y152" s="6">
        <f t="shared" si="11"/>
        <v>2398.8000000000002</v>
      </c>
      <c r="Z152" cm="1">
        <f t="array" aca="1" ref="Z152" ca="1">IF(roud(N152,2)=ROUND(Z152,2),"ok","error")</f>
        <v>0</v>
      </c>
    </row>
    <row r="153" spans="1:26" x14ac:dyDescent="0.3">
      <c r="A153" t="s">
        <v>566</v>
      </c>
      <c r="B153" s="4">
        <v>45990</v>
      </c>
      <c r="C153" t="s">
        <v>567</v>
      </c>
      <c r="D153" t="s">
        <v>568</v>
      </c>
      <c r="E153" t="s">
        <v>273</v>
      </c>
      <c r="F153" t="s">
        <v>274</v>
      </c>
      <c r="G153" t="s">
        <v>29</v>
      </c>
      <c r="H153" t="s">
        <v>88</v>
      </c>
      <c r="I153" s="6">
        <v>2</v>
      </c>
      <c r="J153" s="6">
        <v>2499</v>
      </c>
      <c r="K153" s="6">
        <v>4998</v>
      </c>
      <c r="L153" s="6">
        <v>0.15</v>
      </c>
      <c r="M153" s="6">
        <v>749.7</v>
      </c>
      <c r="N153" s="6">
        <v>4248.3</v>
      </c>
      <c r="O153" s="6">
        <v>1168.28</v>
      </c>
      <c r="P153" t="s">
        <v>89</v>
      </c>
      <c r="Q153" t="s">
        <v>90</v>
      </c>
      <c r="R153" t="s">
        <v>65</v>
      </c>
      <c r="S153" t="s">
        <v>45</v>
      </c>
      <c r="T153" t="s">
        <v>35</v>
      </c>
      <c r="U153" s="13">
        <f t="shared" si="8"/>
        <v>2025</v>
      </c>
      <c r="V153" s="13">
        <f t="shared" si="9"/>
        <v>11</v>
      </c>
      <c r="W153" s="20" t="str">
        <f t="shared" si="10"/>
        <v>November</v>
      </c>
      <c r="X153">
        <v>0.27500000000000002</v>
      </c>
      <c r="Y153" s="6">
        <f t="shared" si="11"/>
        <v>3498.6</v>
      </c>
      <c r="Z153" cm="1">
        <f t="array" aca="1" ref="Z153" ca="1">IF(roud(N153,2)=ROUND(Z153,2),"ok","error")</f>
        <v>0</v>
      </c>
    </row>
    <row r="154" spans="1:26" x14ac:dyDescent="0.3">
      <c r="A154" t="s">
        <v>569</v>
      </c>
      <c r="B154" s="4">
        <v>45841</v>
      </c>
      <c r="C154" t="s">
        <v>570</v>
      </c>
      <c r="D154" t="s">
        <v>571</v>
      </c>
      <c r="E154" t="s">
        <v>27</v>
      </c>
      <c r="F154" t="s">
        <v>28</v>
      </c>
      <c r="G154" t="s">
        <v>29</v>
      </c>
      <c r="H154" t="s">
        <v>30</v>
      </c>
      <c r="I154" s="6">
        <v>1</v>
      </c>
      <c r="J154" s="6">
        <v>1999</v>
      </c>
      <c r="K154" s="6">
        <v>1999</v>
      </c>
      <c r="L154" s="6">
        <v>0</v>
      </c>
      <c r="M154" s="6">
        <v>0</v>
      </c>
      <c r="N154" s="6">
        <v>1999</v>
      </c>
      <c r="O154" s="6">
        <v>639.67999999999995</v>
      </c>
      <c r="P154" t="s">
        <v>42</v>
      </c>
      <c r="Q154" t="s">
        <v>43</v>
      </c>
      <c r="R154" t="s">
        <v>44</v>
      </c>
      <c r="S154" t="s">
        <v>107</v>
      </c>
      <c r="T154" t="s">
        <v>35</v>
      </c>
      <c r="U154" s="13">
        <f t="shared" si="8"/>
        <v>2025</v>
      </c>
      <c r="V154" s="13">
        <f t="shared" si="9"/>
        <v>7</v>
      </c>
      <c r="W154" s="20" t="str">
        <f t="shared" si="10"/>
        <v>July</v>
      </c>
      <c r="X154">
        <v>0.32</v>
      </c>
      <c r="Y154" s="6">
        <f t="shared" si="11"/>
        <v>1999</v>
      </c>
      <c r="Z154" cm="1">
        <f t="array" aca="1" ref="Z154" ca="1">IF(roud(N154,2)=ROUND(Z154,2),"ok","error")</f>
        <v>0</v>
      </c>
    </row>
    <row r="155" spans="1:26" x14ac:dyDescent="0.3">
      <c r="A155" t="s">
        <v>572</v>
      </c>
      <c r="B155" s="4">
        <v>45565</v>
      </c>
      <c r="C155" t="s">
        <v>573</v>
      </c>
      <c r="D155" t="s">
        <v>574</v>
      </c>
      <c r="E155" t="s">
        <v>284</v>
      </c>
      <c r="F155" t="s">
        <v>285</v>
      </c>
      <c r="G155" t="s">
        <v>52</v>
      </c>
      <c r="H155" t="s">
        <v>129</v>
      </c>
      <c r="I155" s="6">
        <v>1</v>
      </c>
      <c r="J155" s="6">
        <v>999</v>
      </c>
      <c r="K155" s="6">
        <v>999</v>
      </c>
      <c r="L155" s="6">
        <v>0.05</v>
      </c>
      <c r="M155" s="6">
        <v>49.95</v>
      </c>
      <c r="N155" s="6">
        <v>949.05</v>
      </c>
      <c r="O155" s="6">
        <v>213.54</v>
      </c>
      <c r="P155" t="s">
        <v>94</v>
      </c>
      <c r="Q155" t="s">
        <v>64</v>
      </c>
      <c r="R155" t="s">
        <v>65</v>
      </c>
      <c r="S155" t="s">
        <v>45</v>
      </c>
      <c r="T155" t="s">
        <v>55</v>
      </c>
      <c r="U155" s="13">
        <f t="shared" si="8"/>
        <v>2024</v>
      </c>
      <c r="V155" s="13">
        <f t="shared" si="9"/>
        <v>9</v>
      </c>
      <c r="W155" s="20" t="str">
        <f t="shared" si="10"/>
        <v>September</v>
      </c>
      <c r="X155">
        <v>0.22500000000000001</v>
      </c>
      <c r="Y155" s="6">
        <f t="shared" si="11"/>
        <v>899.1</v>
      </c>
      <c r="Z155" cm="1">
        <f t="array" aca="1" ref="Z155" ca="1">IF(roud(N155,2)=ROUND(Z155,2),"ok","error")</f>
        <v>0</v>
      </c>
    </row>
    <row r="156" spans="1:26" x14ac:dyDescent="0.3">
      <c r="A156" t="s">
        <v>575</v>
      </c>
      <c r="B156" s="4">
        <v>45948</v>
      </c>
      <c r="C156" t="s">
        <v>576</v>
      </c>
      <c r="D156" t="s">
        <v>577</v>
      </c>
      <c r="E156" t="s">
        <v>284</v>
      </c>
      <c r="F156" t="s">
        <v>285</v>
      </c>
      <c r="G156" t="s">
        <v>52</v>
      </c>
      <c r="H156" t="s">
        <v>129</v>
      </c>
      <c r="I156" s="6">
        <v>2</v>
      </c>
      <c r="J156" s="6">
        <v>999</v>
      </c>
      <c r="K156" s="6">
        <v>1998</v>
      </c>
      <c r="L156" s="6">
        <v>0.15</v>
      </c>
      <c r="M156" s="6">
        <v>299.7</v>
      </c>
      <c r="N156" s="6">
        <v>1698.3</v>
      </c>
      <c r="O156" s="6">
        <v>331.17</v>
      </c>
      <c r="P156" t="s">
        <v>144</v>
      </c>
      <c r="Q156" t="s">
        <v>145</v>
      </c>
      <c r="R156" t="s">
        <v>65</v>
      </c>
      <c r="S156" t="s">
        <v>45</v>
      </c>
      <c r="T156" t="s">
        <v>35</v>
      </c>
      <c r="U156" s="13">
        <f t="shared" si="8"/>
        <v>2025</v>
      </c>
      <c r="V156" s="13">
        <f t="shared" si="9"/>
        <v>10</v>
      </c>
      <c r="W156" s="20" t="str">
        <f t="shared" si="10"/>
        <v>October</v>
      </c>
      <c r="X156">
        <v>0.19500000000000001</v>
      </c>
      <c r="Y156" s="6">
        <f t="shared" si="11"/>
        <v>1398.6</v>
      </c>
      <c r="Z156" cm="1">
        <f t="array" aca="1" ref="Z156" ca="1">IF(roud(N156,2)=ROUND(Z156,2),"ok","error")</f>
        <v>0</v>
      </c>
    </row>
    <row r="157" spans="1:26" x14ac:dyDescent="0.3">
      <c r="A157" t="s">
        <v>578</v>
      </c>
      <c r="B157" s="4">
        <v>45640</v>
      </c>
      <c r="C157" t="s">
        <v>579</v>
      </c>
      <c r="D157" t="s">
        <v>580</v>
      </c>
      <c r="E157" t="s">
        <v>69</v>
      </c>
      <c r="F157" t="s">
        <v>70</v>
      </c>
      <c r="G157" t="s">
        <v>61</v>
      </c>
      <c r="H157" t="s">
        <v>71</v>
      </c>
      <c r="I157" s="6">
        <v>2</v>
      </c>
      <c r="J157" s="6">
        <v>1299</v>
      </c>
      <c r="K157" s="6">
        <v>2598</v>
      </c>
      <c r="L157" s="6">
        <v>0</v>
      </c>
      <c r="M157" s="6">
        <v>0</v>
      </c>
      <c r="N157" s="6">
        <v>2598</v>
      </c>
      <c r="O157" s="6">
        <v>415.68</v>
      </c>
      <c r="P157" t="s">
        <v>31</v>
      </c>
      <c r="Q157" t="s">
        <v>32</v>
      </c>
      <c r="R157" t="s">
        <v>33</v>
      </c>
      <c r="S157" t="s">
        <v>45</v>
      </c>
      <c r="T157" t="s">
        <v>55</v>
      </c>
      <c r="U157" s="13">
        <f t="shared" si="8"/>
        <v>2024</v>
      </c>
      <c r="V157" s="13">
        <f t="shared" si="9"/>
        <v>12</v>
      </c>
      <c r="W157" s="20" t="str">
        <f t="shared" si="10"/>
        <v>December</v>
      </c>
      <c r="X157">
        <v>0.16</v>
      </c>
      <c r="Y157" s="6">
        <f t="shared" si="11"/>
        <v>2598</v>
      </c>
      <c r="Z157" cm="1">
        <f t="array" aca="1" ref="Z157" ca="1">IF(roud(N157,2)=ROUND(Z157,2),"ok","error")</f>
        <v>0</v>
      </c>
    </row>
    <row r="158" spans="1:26" x14ac:dyDescent="0.3">
      <c r="A158" t="s">
        <v>581</v>
      </c>
      <c r="B158" s="4">
        <v>45406</v>
      </c>
      <c r="C158" t="s">
        <v>582</v>
      </c>
      <c r="D158" t="s">
        <v>583</v>
      </c>
      <c r="E158" t="s">
        <v>50</v>
      </c>
      <c r="F158" t="s">
        <v>51</v>
      </c>
      <c r="G158" t="s">
        <v>52</v>
      </c>
      <c r="H158" t="s">
        <v>53</v>
      </c>
      <c r="I158" s="6">
        <v>1</v>
      </c>
      <c r="J158" s="6">
        <v>2999</v>
      </c>
      <c r="K158" s="6">
        <v>2999</v>
      </c>
      <c r="L158" s="6">
        <v>0.1</v>
      </c>
      <c r="M158" s="6">
        <v>299.89999999999998</v>
      </c>
      <c r="N158" s="6">
        <v>2699.1</v>
      </c>
      <c r="O158" s="6">
        <v>566.80999999999995</v>
      </c>
      <c r="P158" t="s">
        <v>186</v>
      </c>
      <c r="Q158" t="s">
        <v>187</v>
      </c>
      <c r="R158" t="s">
        <v>160</v>
      </c>
      <c r="S158" t="s">
        <v>45</v>
      </c>
      <c r="T158" t="s">
        <v>35</v>
      </c>
      <c r="U158" s="13">
        <f t="shared" si="8"/>
        <v>2024</v>
      </c>
      <c r="V158" s="13">
        <f t="shared" si="9"/>
        <v>4</v>
      </c>
      <c r="W158" s="20" t="str">
        <f t="shared" si="10"/>
        <v>April</v>
      </c>
      <c r="X158">
        <v>0.21</v>
      </c>
      <c r="Y158" s="6">
        <f t="shared" si="11"/>
        <v>2399.1999999999998</v>
      </c>
      <c r="Z158" cm="1">
        <f t="array" aca="1" ref="Z158" ca="1">IF(roud(N158,2)=ROUND(Z158,2),"ok","error")</f>
        <v>0</v>
      </c>
    </row>
    <row r="159" spans="1:26" x14ac:dyDescent="0.3">
      <c r="A159" t="s">
        <v>584</v>
      </c>
      <c r="B159" s="4">
        <v>45592</v>
      </c>
      <c r="C159" t="s">
        <v>585</v>
      </c>
      <c r="D159" t="s">
        <v>586</v>
      </c>
      <c r="E159" t="s">
        <v>50</v>
      </c>
      <c r="F159" t="s">
        <v>51</v>
      </c>
      <c r="G159" t="s">
        <v>52</v>
      </c>
      <c r="H159" t="s">
        <v>53</v>
      </c>
      <c r="I159" s="6">
        <v>4</v>
      </c>
      <c r="J159" s="6">
        <v>2999</v>
      </c>
      <c r="K159" s="6">
        <v>11996</v>
      </c>
      <c r="L159" s="6">
        <v>0.15</v>
      </c>
      <c r="M159" s="6">
        <v>1799.4</v>
      </c>
      <c r="N159" s="6">
        <v>10196.6</v>
      </c>
      <c r="O159" s="6">
        <v>1988.34</v>
      </c>
      <c r="P159" t="s">
        <v>42</v>
      </c>
      <c r="Q159" t="s">
        <v>43</v>
      </c>
      <c r="R159" t="s">
        <v>44</v>
      </c>
      <c r="S159" t="s">
        <v>45</v>
      </c>
      <c r="T159" t="s">
        <v>55</v>
      </c>
      <c r="U159" s="13">
        <f t="shared" si="8"/>
        <v>2024</v>
      </c>
      <c r="V159" s="13">
        <f t="shared" si="9"/>
        <v>10</v>
      </c>
      <c r="W159" s="20" t="str">
        <f t="shared" si="10"/>
        <v>October</v>
      </c>
      <c r="X159">
        <v>0.19500000000000001</v>
      </c>
      <c r="Y159" s="6">
        <f t="shared" si="11"/>
        <v>8397.2000000000007</v>
      </c>
      <c r="Z159" cm="1">
        <f t="array" aca="1" ref="Z159" ca="1">IF(roud(N159,2)=ROUND(Z159,2),"ok","error")</f>
        <v>0</v>
      </c>
    </row>
    <row r="160" spans="1:26" x14ac:dyDescent="0.3">
      <c r="A160" t="s">
        <v>587</v>
      </c>
      <c r="B160" s="4">
        <v>45737</v>
      </c>
      <c r="C160" t="s">
        <v>588</v>
      </c>
      <c r="D160" t="s">
        <v>589</v>
      </c>
      <c r="E160" t="s">
        <v>284</v>
      </c>
      <c r="F160" t="s">
        <v>285</v>
      </c>
      <c r="G160" t="s">
        <v>52</v>
      </c>
      <c r="H160" t="s">
        <v>129</v>
      </c>
      <c r="I160" s="6">
        <v>2</v>
      </c>
      <c r="J160" s="6">
        <v>999</v>
      </c>
      <c r="K160" s="6">
        <v>1998</v>
      </c>
      <c r="L160" s="6">
        <v>0.25</v>
      </c>
      <c r="M160" s="6">
        <v>499.5</v>
      </c>
      <c r="N160" s="6">
        <v>1498.5</v>
      </c>
      <c r="O160" s="6">
        <v>247.25</v>
      </c>
      <c r="P160" t="s">
        <v>82</v>
      </c>
      <c r="Q160" t="s">
        <v>82</v>
      </c>
      <c r="R160" t="s">
        <v>65</v>
      </c>
      <c r="S160" t="s">
        <v>54</v>
      </c>
      <c r="T160" t="s">
        <v>35</v>
      </c>
      <c r="U160" s="13">
        <f t="shared" si="8"/>
        <v>2025</v>
      </c>
      <c r="V160" s="13">
        <f t="shared" si="9"/>
        <v>3</v>
      </c>
      <c r="W160" s="20" t="str">
        <f t="shared" si="10"/>
        <v>March</v>
      </c>
      <c r="X160">
        <v>0.16500000000000001</v>
      </c>
      <c r="Y160" s="6">
        <f t="shared" si="11"/>
        <v>999</v>
      </c>
      <c r="Z160" cm="1">
        <f t="array" aca="1" ref="Z160" ca="1">IF(roud(N160,2)=ROUND(Z160,2),"ok","error")</f>
        <v>0</v>
      </c>
    </row>
    <row r="161" spans="1:26" x14ac:dyDescent="0.3">
      <c r="A161" t="s">
        <v>590</v>
      </c>
      <c r="B161" s="4">
        <v>45453</v>
      </c>
      <c r="C161" t="s">
        <v>591</v>
      </c>
      <c r="D161" t="s">
        <v>592</v>
      </c>
      <c r="E161" t="s">
        <v>80</v>
      </c>
      <c r="F161" t="s">
        <v>81</v>
      </c>
      <c r="G161" t="s">
        <v>52</v>
      </c>
      <c r="H161" t="s">
        <v>53</v>
      </c>
      <c r="I161" s="6">
        <v>1</v>
      </c>
      <c r="J161" s="6">
        <v>3499</v>
      </c>
      <c r="K161" s="6">
        <v>3499</v>
      </c>
      <c r="L161" s="6">
        <v>0.1</v>
      </c>
      <c r="M161" s="6">
        <v>349.9</v>
      </c>
      <c r="N161" s="6">
        <v>3149.1</v>
      </c>
      <c r="O161" s="6">
        <v>661.31</v>
      </c>
      <c r="P161" t="s">
        <v>105</v>
      </c>
      <c r="Q161" t="s">
        <v>106</v>
      </c>
      <c r="R161" t="s">
        <v>44</v>
      </c>
      <c r="S161" t="s">
        <v>54</v>
      </c>
      <c r="T161" t="s">
        <v>35</v>
      </c>
      <c r="U161" s="13">
        <f t="shared" si="8"/>
        <v>2024</v>
      </c>
      <c r="V161" s="13">
        <f t="shared" si="9"/>
        <v>6</v>
      </c>
      <c r="W161" s="20" t="str">
        <f t="shared" si="10"/>
        <v>June</v>
      </c>
      <c r="X161">
        <v>0.21</v>
      </c>
      <c r="Y161" s="6">
        <f t="shared" si="11"/>
        <v>2799.2</v>
      </c>
      <c r="Z161" cm="1">
        <f t="array" aca="1" ref="Z161" ca="1">IF(roud(N161,2)=ROUND(Z161,2),"ok","error")</f>
        <v>0</v>
      </c>
    </row>
    <row r="162" spans="1:26" x14ac:dyDescent="0.3">
      <c r="A162" t="s">
        <v>593</v>
      </c>
      <c r="B162" s="4">
        <v>45756</v>
      </c>
      <c r="C162" t="s">
        <v>594</v>
      </c>
      <c r="D162" t="s">
        <v>595</v>
      </c>
      <c r="E162" t="s">
        <v>111</v>
      </c>
      <c r="F162" t="s">
        <v>112</v>
      </c>
      <c r="G162" t="s">
        <v>113</v>
      </c>
      <c r="H162" t="s">
        <v>114</v>
      </c>
      <c r="I162" s="6">
        <v>2</v>
      </c>
      <c r="J162" s="6">
        <v>999</v>
      </c>
      <c r="K162" s="6">
        <v>1998</v>
      </c>
      <c r="L162" s="6">
        <v>0.15</v>
      </c>
      <c r="M162" s="6">
        <v>299.7</v>
      </c>
      <c r="N162" s="6">
        <v>1698.3</v>
      </c>
      <c r="O162" s="6">
        <v>399.1</v>
      </c>
      <c r="P162" t="s">
        <v>105</v>
      </c>
      <c r="Q162" t="s">
        <v>106</v>
      </c>
      <c r="R162" t="s">
        <v>44</v>
      </c>
      <c r="S162" t="s">
        <v>54</v>
      </c>
      <c r="T162" t="s">
        <v>35</v>
      </c>
      <c r="U162" s="13">
        <f t="shared" si="8"/>
        <v>2025</v>
      </c>
      <c r="V162" s="13">
        <f t="shared" si="9"/>
        <v>4</v>
      </c>
      <c r="W162" s="20" t="str">
        <f t="shared" si="10"/>
        <v>April</v>
      </c>
      <c r="X162">
        <v>0.23499999999999999</v>
      </c>
      <c r="Y162" s="6">
        <f t="shared" si="11"/>
        <v>1398.6</v>
      </c>
      <c r="Z162" cm="1">
        <f t="array" aca="1" ref="Z162" ca="1">IF(roud(N162,2)=ROUND(Z162,2),"ok","error")</f>
        <v>0</v>
      </c>
    </row>
    <row r="163" spans="1:26" x14ac:dyDescent="0.3">
      <c r="A163" t="s">
        <v>596</v>
      </c>
      <c r="B163" s="4">
        <v>45295</v>
      </c>
      <c r="C163" t="s">
        <v>597</v>
      </c>
      <c r="D163" t="s">
        <v>598</v>
      </c>
      <c r="E163" t="s">
        <v>492</v>
      </c>
      <c r="F163" t="s">
        <v>493</v>
      </c>
      <c r="G163" t="s">
        <v>214</v>
      </c>
      <c r="H163" t="s">
        <v>494</v>
      </c>
      <c r="I163" s="6">
        <v>1</v>
      </c>
      <c r="J163" s="6">
        <v>1499</v>
      </c>
      <c r="K163" s="6">
        <v>1499</v>
      </c>
      <c r="L163" s="6">
        <v>0.05</v>
      </c>
      <c r="M163" s="6">
        <v>74.95</v>
      </c>
      <c r="N163" s="6">
        <v>1424.05</v>
      </c>
      <c r="O163" s="6">
        <v>519.78</v>
      </c>
      <c r="P163" t="s">
        <v>191</v>
      </c>
      <c r="Q163" t="s">
        <v>187</v>
      </c>
      <c r="R163" t="s">
        <v>160</v>
      </c>
      <c r="S163" t="s">
        <v>107</v>
      </c>
      <c r="T163" t="s">
        <v>35</v>
      </c>
      <c r="U163" s="13">
        <f t="shared" si="8"/>
        <v>2024</v>
      </c>
      <c r="V163" s="13">
        <f t="shared" si="9"/>
        <v>1</v>
      </c>
      <c r="W163" s="20" t="str">
        <f t="shared" si="10"/>
        <v>January</v>
      </c>
      <c r="X163">
        <v>0.36499999999999999</v>
      </c>
      <c r="Y163" s="6">
        <f t="shared" si="11"/>
        <v>1349.1</v>
      </c>
      <c r="Z163" cm="1">
        <f t="array" aca="1" ref="Z163" ca="1">IF(roud(N163,2)=ROUND(Z163,2),"ok","error")</f>
        <v>0</v>
      </c>
    </row>
    <row r="164" spans="1:26" x14ac:dyDescent="0.3">
      <c r="A164" t="s">
        <v>599</v>
      </c>
      <c r="B164" s="4">
        <v>45561</v>
      </c>
      <c r="C164" t="s">
        <v>600</v>
      </c>
      <c r="D164" t="s">
        <v>601</v>
      </c>
      <c r="E164" t="s">
        <v>75</v>
      </c>
      <c r="F164" t="s">
        <v>76</v>
      </c>
      <c r="G164" t="s">
        <v>61</v>
      </c>
      <c r="H164" t="s">
        <v>71</v>
      </c>
      <c r="I164" s="6">
        <v>2</v>
      </c>
      <c r="J164" s="6">
        <v>1499</v>
      </c>
      <c r="K164" s="6">
        <v>2998</v>
      </c>
      <c r="L164" s="6">
        <v>0.05</v>
      </c>
      <c r="M164" s="6">
        <v>149.9</v>
      </c>
      <c r="N164" s="6">
        <v>2848.1</v>
      </c>
      <c r="O164" s="6">
        <v>412.97</v>
      </c>
      <c r="P164" t="s">
        <v>63</v>
      </c>
      <c r="Q164" t="s">
        <v>64</v>
      </c>
      <c r="R164" t="s">
        <v>65</v>
      </c>
      <c r="S164" t="s">
        <v>107</v>
      </c>
      <c r="T164" t="s">
        <v>46</v>
      </c>
      <c r="U164" s="13">
        <f t="shared" si="8"/>
        <v>2024</v>
      </c>
      <c r="V164" s="13">
        <f t="shared" si="9"/>
        <v>9</v>
      </c>
      <c r="W164" s="20" t="str">
        <f t="shared" si="10"/>
        <v>September</v>
      </c>
      <c r="X164">
        <v>0.14499999999999999</v>
      </c>
      <c r="Y164" s="6">
        <f t="shared" si="11"/>
        <v>2698.2</v>
      </c>
      <c r="Z164" cm="1">
        <f t="array" aca="1" ref="Z164" ca="1">IF(roud(N164,2)=ROUND(Z164,2),"ok","error")</f>
        <v>0</v>
      </c>
    </row>
    <row r="165" spans="1:26" x14ac:dyDescent="0.3">
      <c r="A165" t="s">
        <v>602</v>
      </c>
      <c r="B165" s="4">
        <v>45804</v>
      </c>
      <c r="C165" t="s">
        <v>603</v>
      </c>
      <c r="D165" t="s">
        <v>604</v>
      </c>
      <c r="E165" t="s">
        <v>302</v>
      </c>
      <c r="F165" t="s">
        <v>303</v>
      </c>
      <c r="G165" t="s">
        <v>29</v>
      </c>
      <c r="H165" t="s">
        <v>304</v>
      </c>
      <c r="I165" s="6">
        <v>1</v>
      </c>
      <c r="J165" s="6">
        <v>1799</v>
      </c>
      <c r="K165" s="6">
        <v>1799</v>
      </c>
      <c r="L165" s="6">
        <v>0.1</v>
      </c>
      <c r="M165" s="6">
        <v>179.9</v>
      </c>
      <c r="N165" s="6">
        <v>1619.1</v>
      </c>
      <c r="O165" s="6">
        <v>469.54</v>
      </c>
      <c r="P165" t="s">
        <v>63</v>
      </c>
      <c r="Q165" t="s">
        <v>64</v>
      </c>
      <c r="R165" t="s">
        <v>65</v>
      </c>
      <c r="S165" t="s">
        <v>54</v>
      </c>
      <c r="T165" t="s">
        <v>35</v>
      </c>
      <c r="U165" s="13">
        <f t="shared" si="8"/>
        <v>2025</v>
      </c>
      <c r="V165" s="13">
        <f t="shared" si="9"/>
        <v>5</v>
      </c>
      <c r="W165" s="20" t="str">
        <f t="shared" si="10"/>
        <v>May</v>
      </c>
      <c r="X165">
        <v>0.28999999999999998</v>
      </c>
      <c r="Y165" s="6">
        <f t="shared" si="11"/>
        <v>1439.2</v>
      </c>
      <c r="Z165" cm="1">
        <f t="array" aca="1" ref="Z165" ca="1">IF(roud(N165,2)=ROUND(Z165,2),"ok","error")</f>
        <v>0</v>
      </c>
    </row>
    <row r="166" spans="1:26" x14ac:dyDescent="0.3">
      <c r="A166" t="s">
        <v>605</v>
      </c>
      <c r="B166" s="4">
        <v>45474</v>
      </c>
      <c r="C166" t="s">
        <v>606</v>
      </c>
      <c r="D166" t="s">
        <v>607</v>
      </c>
      <c r="E166" t="s">
        <v>27</v>
      </c>
      <c r="F166" t="s">
        <v>28</v>
      </c>
      <c r="G166" t="s">
        <v>29</v>
      </c>
      <c r="H166" t="s">
        <v>30</v>
      </c>
      <c r="I166" s="6">
        <v>1</v>
      </c>
      <c r="J166" s="6">
        <v>1999</v>
      </c>
      <c r="K166" s="6">
        <v>1999</v>
      </c>
      <c r="L166" s="6">
        <v>0.1</v>
      </c>
      <c r="M166" s="6">
        <v>199.9</v>
      </c>
      <c r="N166" s="6">
        <v>1799.1</v>
      </c>
      <c r="O166" s="6">
        <v>521.74</v>
      </c>
      <c r="P166" t="s">
        <v>82</v>
      </c>
      <c r="Q166" t="s">
        <v>82</v>
      </c>
      <c r="R166" t="s">
        <v>65</v>
      </c>
      <c r="S166" t="s">
        <v>45</v>
      </c>
      <c r="T166" t="s">
        <v>35</v>
      </c>
      <c r="U166" s="13">
        <f t="shared" si="8"/>
        <v>2024</v>
      </c>
      <c r="V166" s="13">
        <f t="shared" si="9"/>
        <v>7</v>
      </c>
      <c r="W166" s="20" t="str">
        <f t="shared" si="10"/>
        <v>July</v>
      </c>
      <c r="X166">
        <v>0.28999999999999998</v>
      </c>
      <c r="Y166" s="6">
        <f t="shared" si="11"/>
        <v>1599.2</v>
      </c>
      <c r="Z166" cm="1">
        <f t="array" aca="1" ref="Z166" ca="1">IF(roud(N166,2)=ROUND(Z166,2),"ok","error")</f>
        <v>0</v>
      </c>
    </row>
    <row r="167" spans="1:26" x14ac:dyDescent="0.3">
      <c r="A167" t="s">
        <v>608</v>
      </c>
      <c r="B167" s="4">
        <v>45811</v>
      </c>
      <c r="C167" t="s">
        <v>457</v>
      </c>
      <c r="D167" t="s">
        <v>458</v>
      </c>
      <c r="E167" t="s">
        <v>102</v>
      </c>
      <c r="F167" t="s">
        <v>103</v>
      </c>
      <c r="G167" t="s">
        <v>52</v>
      </c>
      <c r="H167" t="s">
        <v>104</v>
      </c>
      <c r="I167" s="6">
        <v>2</v>
      </c>
      <c r="J167" s="6">
        <v>5999</v>
      </c>
      <c r="K167" s="6">
        <v>11998</v>
      </c>
      <c r="L167" s="6">
        <v>0.05</v>
      </c>
      <c r="M167" s="6">
        <v>599.9</v>
      </c>
      <c r="N167" s="6">
        <v>11398.1</v>
      </c>
      <c r="O167" s="6">
        <v>2564.5700000000002</v>
      </c>
      <c r="P167" t="s">
        <v>82</v>
      </c>
      <c r="Q167" t="s">
        <v>82</v>
      </c>
      <c r="R167" t="s">
        <v>65</v>
      </c>
      <c r="S167" t="s">
        <v>107</v>
      </c>
      <c r="T167" t="s">
        <v>46</v>
      </c>
      <c r="U167" s="13">
        <f t="shared" si="8"/>
        <v>2025</v>
      </c>
      <c r="V167" s="13">
        <f t="shared" si="9"/>
        <v>6</v>
      </c>
      <c r="W167" s="20" t="str">
        <f t="shared" si="10"/>
        <v>June</v>
      </c>
      <c r="X167">
        <v>0.22500000000000001</v>
      </c>
      <c r="Y167" s="6">
        <f t="shared" si="11"/>
        <v>10798.2</v>
      </c>
      <c r="Z167" cm="1">
        <f t="array" aca="1" ref="Z167" ca="1">IF(roud(N167,2)=ROUND(Z167,2),"ok","error")</f>
        <v>0</v>
      </c>
    </row>
    <row r="168" spans="1:26" x14ac:dyDescent="0.3">
      <c r="A168" t="s">
        <v>609</v>
      </c>
      <c r="B168" s="4">
        <v>45400</v>
      </c>
      <c r="C168" t="s">
        <v>223</v>
      </c>
      <c r="D168" t="s">
        <v>224</v>
      </c>
      <c r="E168" t="s">
        <v>59</v>
      </c>
      <c r="F168" t="s">
        <v>60</v>
      </c>
      <c r="G168" t="s">
        <v>61</v>
      </c>
      <c r="H168" t="s">
        <v>62</v>
      </c>
      <c r="I168" s="6">
        <v>1</v>
      </c>
      <c r="J168" s="6">
        <v>59999</v>
      </c>
      <c r="K168" s="6">
        <v>59999</v>
      </c>
      <c r="L168" s="6">
        <v>0.1</v>
      </c>
      <c r="M168" s="6">
        <v>5999.9</v>
      </c>
      <c r="N168" s="6">
        <v>53999.1</v>
      </c>
      <c r="O168" s="6">
        <v>7019.88</v>
      </c>
      <c r="P168" t="s">
        <v>31</v>
      </c>
      <c r="Q168" t="s">
        <v>32</v>
      </c>
      <c r="R168" t="s">
        <v>33</v>
      </c>
      <c r="S168" t="s">
        <v>54</v>
      </c>
      <c r="T168" t="s">
        <v>55</v>
      </c>
      <c r="U168" s="13">
        <f t="shared" si="8"/>
        <v>2024</v>
      </c>
      <c r="V168" s="13">
        <f t="shared" si="9"/>
        <v>4</v>
      </c>
      <c r="W168" s="20" t="str">
        <f t="shared" si="10"/>
        <v>April</v>
      </c>
      <c r="X168">
        <v>0.13</v>
      </c>
      <c r="Y168" s="6">
        <f t="shared" si="11"/>
        <v>47999.199999999997</v>
      </c>
      <c r="Z168" cm="1">
        <f t="array" aca="1" ref="Z168" ca="1">IF(roud(N168,2)=ROUND(Z168,2),"ok","error")</f>
        <v>0</v>
      </c>
    </row>
    <row r="169" spans="1:26" x14ac:dyDescent="0.3">
      <c r="A169" t="s">
        <v>610</v>
      </c>
      <c r="B169" s="4">
        <v>45932</v>
      </c>
      <c r="C169" t="s">
        <v>162</v>
      </c>
      <c r="D169" t="s">
        <v>163</v>
      </c>
      <c r="E169" t="s">
        <v>40</v>
      </c>
      <c r="F169" t="s">
        <v>41</v>
      </c>
      <c r="G169" t="s">
        <v>29</v>
      </c>
      <c r="H169" t="s">
        <v>30</v>
      </c>
      <c r="I169" s="6">
        <v>2</v>
      </c>
      <c r="J169" s="6">
        <v>1199</v>
      </c>
      <c r="K169" s="6">
        <v>2398</v>
      </c>
      <c r="L169" s="6">
        <v>0.2</v>
      </c>
      <c r="M169" s="6">
        <v>479.6</v>
      </c>
      <c r="N169" s="6">
        <v>1918.4</v>
      </c>
      <c r="O169" s="6">
        <v>498.78</v>
      </c>
      <c r="P169" t="s">
        <v>144</v>
      </c>
      <c r="Q169" t="s">
        <v>145</v>
      </c>
      <c r="R169" t="s">
        <v>65</v>
      </c>
      <c r="S169" t="s">
        <v>107</v>
      </c>
      <c r="T169" t="s">
        <v>55</v>
      </c>
      <c r="U169" s="13">
        <f t="shared" si="8"/>
        <v>2025</v>
      </c>
      <c r="V169" s="13">
        <f t="shared" si="9"/>
        <v>10</v>
      </c>
      <c r="W169" s="20" t="str">
        <f t="shared" si="10"/>
        <v>October</v>
      </c>
      <c r="X169">
        <v>0.26</v>
      </c>
      <c r="Y169" s="6">
        <f t="shared" si="11"/>
        <v>1438.8</v>
      </c>
      <c r="Z169" cm="1">
        <f t="array" aca="1" ref="Z169" ca="1">IF(roud(N169,2)=ROUND(Z169,2),"ok","error")</f>
        <v>0</v>
      </c>
    </row>
    <row r="170" spans="1:26" x14ac:dyDescent="0.3">
      <c r="A170" t="s">
        <v>611</v>
      </c>
      <c r="B170" s="4">
        <v>45597</v>
      </c>
      <c r="C170" t="s">
        <v>612</v>
      </c>
      <c r="D170" t="s">
        <v>613</v>
      </c>
      <c r="E170" t="s">
        <v>75</v>
      </c>
      <c r="F170" t="s">
        <v>76</v>
      </c>
      <c r="G170" t="s">
        <v>61</v>
      </c>
      <c r="H170" t="s">
        <v>71</v>
      </c>
      <c r="I170" s="6">
        <v>3</v>
      </c>
      <c r="J170" s="6">
        <v>1499</v>
      </c>
      <c r="K170" s="6">
        <v>4497</v>
      </c>
      <c r="L170" s="6">
        <v>0</v>
      </c>
      <c r="M170" s="6">
        <v>0</v>
      </c>
      <c r="N170" s="6">
        <v>4497</v>
      </c>
      <c r="O170" s="6">
        <v>719.52</v>
      </c>
      <c r="P170" t="s">
        <v>144</v>
      </c>
      <c r="Q170" t="s">
        <v>145</v>
      </c>
      <c r="R170" t="s">
        <v>65</v>
      </c>
      <c r="S170" t="s">
        <v>98</v>
      </c>
      <c r="T170" t="s">
        <v>35</v>
      </c>
      <c r="U170" s="13">
        <f t="shared" si="8"/>
        <v>2024</v>
      </c>
      <c r="V170" s="13">
        <f t="shared" si="9"/>
        <v>11</v>
      </c>
      <c r="W170" s="20" t="str">
        <f t="shared" si="10"/>
        <v>November</v>
      </c>
      <c r="X170">
        <v>0.16</v>
      </c>
      <c r="Y170" s="6">
        <f t="shared" si="11"/>
        <v>4497</v>
      </c>
      <c r="Z170" cm="1">
        <f t="array" aca="1" ref="Z170" ca="1">IF(roud(N170,2)=ROUND(Z170,2),"ok","error")</f>
        <v>0</v>
      </c>
    </row>
    <row r="171" spans="1:26" x14ac:dyDescent="0.3">
      <c r="A171" t="s">
        <v>614</v>
      </c>
      <c r="B171" s="4">
        <v>45946</v>
      </c>
      <c r="C171" t="s">
        <v>615</v>
      </c>
      <c r="D171" t="s">
        <v>616</v>
      </c>
      <c r="E171" t="s">
        <v>69</v>
      </c>
      <c r="F171" t="s">
        <v>70</v>
      </c>
      <c r="G171" t="s">
        <v>61</v>
      </c>
      <c r="H171" t="s">
        <v>71</v>
      </c>
      <c r="I171" s="6">
        <v>1</v>
      </c>
      <c r="J171" s="6">
        <v>1299</v>
      </c>
      <c r="K171" s="6">
        <v>1299</v>
      </c>
      <c r="L171" s="6">
        <v>0.15</v>
      </c>
      <c r="M171" s="6">
        <v>194.85</v>
      </c>
      <c r="N171" s="6">
        <v>1104.1500000000001</v>
      </c>
      <c r="O171" s="6">
        <v>126.98</v>
      </c>
      <c r="P171" t="s">
        <v>170</v>
      </c>
      <c r="Q171" t="s">
        <v>171</v>
      </c>
      <c r="R171" t="s">
        <v>44</v>
      </c>
      <c r="S171" t="s">
        <v>45</v>
      </c>
      <c r="T171" t="s">
        <v>35</v>
      </c>
      <c r="U171" s="13">
        <f t="shared" si="8"/>
        <v>2025</v>
      </c>
      <c r="V171" s="13">
        <f t="shared" si="9"/>
        <v>10</v>
      </c>
      <c r="W171" s="20" t="str">
        <f t="shared" si="10"/>
        <v>October</v>
      </c>
      <c r="X171">
        <v>0.115</v>
      </c>
      <c r="Y171" s="6">
        <f t="shared" si="11"/>
        <v>909.3</v>
      </c>
      <c r="Z171" cm="1">
        <f t="array" aca="1" ref="Z171" ca="1">IF(roud(N171,2)=ROUND(Z171,2),"ok","error")</f>
        <v>0</v>
      </c>
    </row>
    <row r="172" spans="1:26" x14ac:dyDescent="0.3">
      <c r="A172" t="s">
        <v>617</v>
      </c>
      <c r="B172" s="4">
        <v>45811</v>
      </c>
      <c r="C172" t="s">
        <v>618</v>
      </c>
      <c r="D172" t="s">
        <v>619</v>
      </c>
      <c r="E172" t="s">
        <v>27</v>
      </c>
      <c r="F172" t="s">
        <v>28</v>
      </c>
      <c r="G172" t="s">
        <v>29</v>
      </c>
      <c r="H172" t="s">
        <v>30</v>
      </c>
      <c r="I172" s="6">
        <v>2</v>
      </c>
      <c r="J172" s="6">
        <v>1999</v>
      </c>
      <c r="K172" s="6">
        <v>3998</v>
      </c>
      <c r="L172" s="6">
        <v>0.1</v>
      </c>
      <c r="M172" s="6">
        <v>399.8</v>
      </c>
      <c r="N172" s="6">
        <v>3598.2</v>
      </c>
      <c r="O172" s="6">
        <v>1043.48</v>
      </c>
      <c r="P172" t="s">
        <v>89</v>
      </c>
      <c r="Q172" t="s">
        <v>90</v>
      </c>
      <c r="R172" t="s">
        <v>65</v>
      </c>
      <c r="S172" t="s">
        <v>107</v>
      </c>
      <c r="T172" t="s">
        <v>35</v>
      </c>
      <c r="U172" s="13">
        <f t="shared" si="8"/>
        <v>2025</v>
      </c>
      <c r="V172" s="13">
        <f t="shared" si="9"/>
        <v>6</v>
      </c>
      <c r="W172" s="20" t="str">
        <f t="shared" si="10"/>
        <v>June</v>
      </c>
      <c r="X172">
        <v>0.28999999999999998</v>
      </c>
      <c r="Y172" s="6">
        <f t="shared" si="11"/>
        <v>3198.4</v>
      </c>
      <c r="Z172" cm="1">
        <f t="array" aca="1" ref="Z172" ca="1">IF(roud(N172,2)=ROUND(Z172,2),"ok","error")</f>
        <v>0</v>
      </c>
    </row>
    <row r="173" spans="1:26" x14ac:dyDescent="0.3">
      <c r="A173" t="s">
        <v>620</v>
      </c>
      <c r="B173" s="4">
        <v>45915</v>
      </c>
      <c r="C173" t="s">
        <v>621</v>
      </c>
      <c r="D173" t="s">
        <v>622</v>
      </c>
      <c r="E173" t="s">
        <v>212</v>
      </c>
      <c r="F173" t="s">
        <v>213</v>
      </c>
      <c r="G173" t="s">
        <v>214</v>
      </c>
      <c r="H173" t="s">
        <v>215</v>
      </c>
      <c r="I173" s="6">
        <v>1</v>
      </c>
      <c r="J173" s="6">
        <v>599</v>
      </c>
      <c r="K173" s="6">
        <v>599</v>
      </c>
      <c r="L173" s="6">
        <v>0.2</v>
      </c>
      <c r="M173" s="6">
        <v>119.8</v>
      </c>
      <c r="N173" s="6">
        <v>479.2</v>
      </c>
      <c r="O173" s="6">
        <v>153.34</v>
      </c>
      <c r="P173" t="s">
        <v>191</v>
      </c>
      <c r="Q173" t="s">
        <v>187</v>
      </c>
      <c r="R173" t="s">
        <v>160</v>
      </c>
      <c r="S173" t="s">
        <v>54</v>
      </c>
      <c r="T173" t="s">
        <v>46</v>
      </c>
      <c r="U173" s="13">
        <f t="shared" si="8"/>
        <v>2025</v>
      </c>
      <c r="V173" s="13">
        <f t="shared" si="9"/>
        <v>9</v>
      </c>
      <c r="W173" s="20" t="str">
        <f t="shared" si="10"/>
        <v>September</v>
      </c>
      <c r="X173">
        <v>0.32</v>
      </c>
      <c r="Y173" s="6">
        <f t="shared" si="11"/>
        <v>359.4</v>
      </c>
      <c r="Z173" cm="1">
        <f t="array" aca="1" ref="Z173" ca="1">IF(roud(N173,2)=ROUND(Z173,2),"ok","error")</f>
        <v>0</v>
      </c>
    </row>
    <row r="174" spans="1:26" x14ac:dyDescent="0.3">
      <c r="A174" t="s">
        <v>623</v>
      </c>
      <c r="B174" s="4">
        <v>45495</v>
      </c>
      <c r="C174" t="s">
        <v>624</v>
      </c>
      <c r="D174" t="s">
        <v>625</v>
      </c>
      <c r="E174" t="s">
        <v>59</v>
      </c>
      <c r="F174" t="s">
        <v>60</v>
      </c>
      <c r="G174" t="s">
        <v>61</v>
      </c>
      <c r="H174" t="s">
        <v>62</v>
      </c>
      <c r="I174" s="6">
        <v>1</v>
      </c>
      <c r="J174" s="6">
        <v>59999</v>
      </c>
      <c r="K174" s="6">
        <v>59999</v>
      </c>
      <c r="L174" s="6">
        <v>0.2</v>
      </c>
      <c r="M174" s="6">
        <v>11999.8</v>
      </c>
      <c r="N174" s="6">
        <v>47999.199999999997</v>
      </c>
      <c r="O174" s="6">
        <v>4799.92</v>
      </c>
      <c r="P174" t="s">
        <v>31</v>
      </c>
      <c r="Q174" t="s">
        <v>32</v>
      </c>
      <c r="R174" t="s">
        <v>33</v>
      </c>
      <c r="S174" t="s">
        <v>107</v>
      </c>
      <c r="T174" t="s">
        <v>46</v>
      </c>
      <c r="U174" s="13">
        <f t="shared" si="8"/>
        <v>2024</v>
      </c>
      <c r="V174" s="13">
        <f t="shared" si="9"/>
        <v>7</v>
      </c>
      <c r="W174" s="20" t="str">
        <f t="shared" si="10"/>
        <v>July</v>
      </c>
      <c r="X174">
        <v>0.1</v>
      </c>
      <c r="Y174" s="6">
        <f t="shared" si="11"/>
        <v>35999.4</v>
      </c>
      <c r="Z174" cm="1">
        <f t="array" aca="1" ref="Z174" ca="1">IF(roud(N174,2)=ROUND(Z174,2),"ok","error")</f>
        <v>0</v>
      </c>
    </row>
    <row r="175" spans="1:26" x14ac:dyDescent="0.3">
      <c r="A175" t="s">
        <v>626</v>
      </c>
      <c r="B175" s="4">
        <v>45448</v>
      </c>
      <c r="C175" t="s">
        <v>627</v>
      </c>
      <c r="D175" t="s">
        <v>628</v>
      </c>
      <c r="E175" t="s">
        <v>484</v>
      </c>
      <c r="F175" t="s">
        <v>485</v>
      </c>
      <c r="G175" t="s">
        <v>113</v>
      </c>
      <c r="H175" t="s">
        <v>169</v>
      </c>
      <c r="I175" s="6">
        <v>1</v>
      </c>
      <c r="J175" s="6">
        <v>1599</v>
      </c>
      <c r="K175" s="6">
        <v>1599</v>
      </c>
      <c r="L175" s="6">
        <v>0.05</v>
      </c>
      <c r="M175" s="6">
        <v>79.95</v>
      </c>
      <c r="N175" s="6">
        <v>1519.05</v>
      </c>
      <c r="O175" s="6">
        <v>402.55</v>
      </c>
      <c r="P175" t="s">
        <v>186</v>
      </c>
      <c r="Q175" t="s">
        <v>187</v>
      </c>
      <c r="R175" t="s">
        <v>160</v>
      </c>
      <c r="S175" t="s">
        <v>54</v>
      </c>
      <c r="T175" t="s">
        <v>35</v>
      </c>
      <c r="U175" s="13">
        <f t="shared" si="8"/>
        <v>2024</v>
      </c>
      <c r="V175" s="13">
        <f t="shared" si="9"/>
        <v>6</v>
      </c>
      <c r="W175" s="20" t="str">
        <f t="shared" si="10"/>
        <v>June</v>
      </c>
      <c r="X175">
        <v>0.26500000000000001</v>
      </c>
      <c r="Y175" s="6">
        <f t="shared" si="11"/>
        <v>1439.1</v>
      </c>
      <c r="Z175" cm="1">
        <f t="array" aca="1" ref="Z175" ca="1">IF(roud(N175,2)=ROUND(Z175,2),"ok","error")</f>
        <v>0</v>
      </c>
    </row>
    <row r="176" spans="1:26" x14ac:dyDescent="0.3">
      <c r="A176" t="s">
        <v>629</v>
      </c>
      <c r="B176" s="4">
        <v>45674</v>
      </c>
      <c r="C176" t="s">
        <v>318</v>
      </c>
      <c r="D176" t="s">
        <v>319</v>
      </c>
      <c r="E176" t="s">
        <v>273</v>
      </c>
      <c r="F176" t="s">
        <v>274</v>
      </c>
      <c r="G176" t="s">
        <v>29</v>
      </c>
      <c r="H176" t="s">
        <v>88</v>
      </c>
      <c r="I176" s="6">
        <v>2</v>
      </c>
      <c r="J176" s="6">
        <v>2499</v>
      </c>
      <c r="K176" s="6">
        <v>4998</v>
      </c>
      <c r="L176" s="6">
        <v>0</v>
      </c>
      <c r="M176" s="6">
        <v>0</v>
      </c>
      <c r="N176" s="6">
        <v>4998</v>
      </c>
      <c r="O176" s="6">
        <v>1599.36</v>
      </c>
      <c r="P176" t="s">
        <v>94</v>
      </c>
      <c r="Q176" t="s">
        <v>64</v>
      </c>
      <c r="R176" t="s">
        <v>65</v>
      </c>
      <c r="S176" t="s">
        <v>45</v>
      </c>
      <c r="T176" t="s">
        <v>35</v>
      </c>
      <c r="U176" s="13">
        <f t="shared" si="8"/>
        <v>2025</v>
      </c>
      <c r="V176" s="13">
        <f t="shared" si="9"/>
        <v>1</v>
      </c>
      <c r="W176" s="20" t="str">
        <f t="shared" si="10"/>
        <v>January</v>
      </c>
      <c r="X176">
        <v>0.32</v>
      </c>
      <c r="Y176" s="6">
        <f t="shared" si="11"/>
        <v>4998</v>
      </c>
      <c r="Z176" cm="1">
        <f t="array" aca="1" ref="Z176" ca="1">IF(roud(N176,2)=ROUND(Z176,2),"ok","error")</f>
        <v>0</v>
      </c>
    </row>
    <row r="177" spans="1:26" x14ac:dyDescent="0.3">
      <c r="A177" t="s">
        <v>630</v>
      </c>
      <c r="B177" s="4">
        <v>45457</v>
      </c>
      <c r="C177" t="s">
        <v>631</v>
      </c>
      <c r="D177" t="s">
        <v>632</v>
      </c>
      <c r="E177" t="s">
        <v>323</v>
      </c>
      <c r="F177" t="s">
        <v>324</v>
      </c>
      <c r="G177" t="s">
        <v>29</v>
      </c>
      <c r="H177" t="s">
        <v>304</v>
      </c>
      <c r="I177" s="6">
        <v>2</v>
      </c>
      <c r="J177" s="6">
        <v>799</v>
      </c>
      <c r="K177" s="6">
        <v>1598</v>
      </c>
      <c r="L177" s="6">
        <v>0.2</v>
      </c>
      <c r="M177" s="6">
        <v>319.60000000000002</v>
      </c>
      <c r="N177" s="6">
        <v>1278.4000000000001</v>
      </c>
      <c r="O177" s="6">
        <v>332.38</v>
      </c>
      <c r="P177" t="s">
        <v>170</v>
      </c>
      <c r="Q177" t="s">
        <v>171</v>
      </c>
      <c r="R177" t="s">
        <v>44</v>
      </c>
      <c r="S177" t="s">
        <v>45</v>
      </c>
      <c r="T177" t="s">
        <v>35</v>
      </c>
      <c r="U177" s="13">
        <f t="shared" si="8"/>
        <v>2024</v>
      </c>
      <c r="V177" s="13">
        <f t="shared" si="9"/>
        <v>6</v>
      </c>
      <c r="W177" s="20" t="str">
        <f t="shared" si="10"/>
        <v>June</v>
      </c>
      <c r="X177">
        <v>0.26</v>
      </c>
      <c r="Y177" s="6">
        <f t="shared" si="11"/>
        <v>958.8</v>
      </c>
      <c r="Z177" cm="1">
        <f t="array" aca="1" ref="Z177" ca="1">IF(roud(N177,2)=ROUND(Z177,2),"ok","error")</f>
        <v>0</v>
      </c>
    </row>
    <row r="178" spans="1:26" x14ac:dyDescent="0.3">
      <c r="A178" t="s">
        <v>633</v>
      </c>
      <c r="B178" s="4">
        <v>45844</v>
      </c>
      <c r="C178" t="s">
        <v>365</v>
      </c>
      <c r="D178" t="s">
        <v>366</v>
      </c>
      <c r="E178" t="s">
        <v>356</v>
      </c>
      <c r="F178" t="s">
        <v>357</v>
      </c>
      <c r="G178" t="s">
        <v>214</v>
      </c>
      <c r="H178" t="s">
        <v>260</v>
      </c>
      <c r="I178" s="6">
        <v>1</v>
      </c>
      <c r="J178" s="6">
        <v>699</v>
      </c>
      <c r="K178" s="6">
        <v>699</v>
      </c>
      <c r="L178" s="6">
        <v>0.15</v>
      </c>
      <c r="M178" s="6">
        <v>104.85</v>
      </c>
      <c r="N178" s="6">
        <v>594.15</v>
      </c>
      <c r="O178" s="6">
        <v>199.04</v>
      </c>
      <c r="P178" t="s">
        <v>89</v>
      </c>
      <c r="Q178" t="s">
        <v>90</v>
      </c>
      <c r="R178" t="s">
        <v>65</v>
      </c>
      <c r="S178" t="s">
        <v>45</v>
      </c>
      <c r="T178" t="s">
        <v>55</v>
      </c>
      <c r="U178" s="13">
        <f t="shared" si="8"/>
        <v>2025</v>
      </c>
      <c r="V178" s="13">
        <f t="shared" si="9"/>
        <v>7</v>
      </c>
      <c r="W178" s="20" t="str">
        <f t="shared" si="10"/>
        <v>July</v>
      </c>
      <c r="X178">
        <v>0.33500000000000002</v>
      </c>
      <c r="Y178" s="6">
        <f t="shared" si="11"/>
        <v>489.3</v>
      </c>
      <c r="Z178" cm="1">
        <f t="array" aca="1" ref="Z178" ca="1">IF(roud(N178,2)=ROUND(Z178,2),"ok","error")</f>
        <v>0</v>
      </c>
    </row>
    <row r="179" spans="1:26" x14ac:dyDescent="0.3">
      <c r="A179" t="s">
        <v>634</v>
      </c>
      <c r="B179" s="4">
        <v>45835</v>
      </c>
      <c r="C179" t="s">
        <v>300</v>
      </c>
      <c r="D179" t="s">
        <v>301</v>
      </c>
      <c r="E179" t="s">
        <v>121</v>
      </c>
      <c r="F179" t="s">
        <v>122</v>
      </c>
      <c r="G179" t="s">
        <v>61</v>
      </c>
      <c r="H179" t="s">
        <v>123</v>
      </c>
      <c r="I179" s="6">
        <v>1</v>
      </c>
      <c r="J179" s="6">
        <v>24999</v>
      </c>
      <c r="K179" s="6">
        <v>24999</v>
      </c>
      <c r="L179" s="6">
        <v>0.25</v>
      </c>
      <c r="M179" s="6">
        <v>6249.75</v>
      </c>
      <c r="N179" s="6">
        <v>18749.25</v>
      </c>
      <c r="O179" s="6">
        <v>1593.69</v>
      </c>
      <c r="P179" t="s">
        <v>186</v>
      </c>
      <c r="Q179" t="s">
        <v>187</v>
      </c>
      <c r="R179" t="s">
        <v>160</v>
      </c>
      <c r="S179" t="s">
        <v>45</v>
      </c>
      <c r="T179" t="s">
        <v>35</v>
      </c>
      <c r="U179" s="13">
        <f t="shared" si="8"/>
        <v>2025</v>
      </c>
      <c r="V179" s="13">
        <f t="shared" si="9"/>
        <v>6</v>
      </c>
      <c r="W179" s="20" t="str">
        <f t="shared" si="10"/>
        <v>June</v>
      </c>
      <c r="X179">
        <v>8.5000000000000006E-2</v>
      </c>
      <c r="Y179" s="6">
        <f t="shared" si="11"/>
        <v>12499.5</v>
      </c>
      <c r="Z179" cm="1">
        <f t="array" aca="1" ref="Z179" ca="1">IF(roud(N179,2)=ROUND(Z179,2),"ok","error")</f>
        <v>0</v>
      </c>
    </row>
    <row r="180" spans="1:26" x14ac:dyDescent="0.3">
      <c r="A180" t="s">
        <v>635</v>
      </c>
      <c r="B180" s="4">
        <v>45292</v>
      </c>
      <c r="C180" t="s">
        <v>636</v>
      </c>
      <c r="D180" t="s">
        <v>637</v>
      </c>
      <c r="E180" t="s">
        <v>167</v>
      </c>
      <c r="F180" t="s">
        <v>168</v>
      </c>
      <c r="G180" t="s">
        <v>113</v>
      </c>
      <c r="H180" t="s">
        <v>169</v>
      </c>
      <c r="I180" s="6">
        <v>1</v>
      </c>
      <c r="J180" s="6">
        <v>899</v>
      </c>
      <c r="K180" s="6">
        <v>899</v>
      </c>
      <c r="L180" s="6">
        <v>0.05</v>
      </c>
      <c r="M180" s="6">
        <v>44.95</v>
      </c>
      <c r="N180" s="6">
        <v>854.05</v>
      </c>
      <c r="O180" s="6">
        <v>226.32</v>
      </c>
      <c r="P180" t="s">
        <v>158</v>
      </c>
      <c r="Q180" t="s">
        <v>159</v>
      </c>
      <c r="R180" t="s">
        <v>160</v>
      </c>
      <c r="S180" t="s">
        <v>107</v>
      </c>
      <c r="T180" t="s">
        <v>35</v>
      </c>
      <c r="U180" s="13">
        <f t="shared" si="8"/>
        <v>2024</v>
      </c>
      <c r="V180" s="13">
        <f t="shared" si="9"/>
        <v>1</v>
      </c>
      <c r="W180" s="20" t="str">
        <f t="shared" si="10"/>
        <v>January</v>
      </c>
      <c r="X180">
        <v>0.26500000000000001</v>
      </c>
      <c r="Y180" s="6">
        <f t="shared" si="11"/>
        <v>809.1</v>
      </c>
      <c r="Z180" cm="1">
        <f t="array" aca="1" ref="Z180" ca="1">IF(roud(N180,2)=ROUND(Z180,2),"ok","error")</f>
        <v>0</v>
      </c>
    </row>
    <row r="181" spans="1:26" x14ac:dyDescent="0.3">
      <c r="A181" t="s">
        <v>638</v>
      </c>
      <c r="B181" s="4">
        <v>45905</v>
      </c>
      <c r="C181" t="s">
        <v>639</v>
      </c>
      <c r="D181" t="s">
        <v>640</v>
      </c>
      <c r="E181" t="s">
        <v>127</v>
      </c>
      <c r="F181" t="s">
        <v>128</v>
      </c>
      <c r="G181" t="s">
        <v>52</v>
      </c>
      <c r="H181" t="s">
        <v>129</v>
      </c>
      <c r="I181" s="6">
        <v>2</v>
      </c>
      <c r="J181" s="6">
        <v>1299</v>
      </c>
      <c r="K181" s="6">
        <v>2598</v>
      </c>
      <c r="L181" s="6">
        <v>0.2</v>
      </c>
      <c r="M181" s="6">
        <v>519.6</v>
      </c>
      <c r="N181" s="6">
        <v>2078.4</v>
      </c>
      <c r="O181" s="6">
        <v>374.11</v>
      </c>
      <c r="P181" t="s">
        <v>158</v>
      </c>
      <c r="Q181" t="s">
        <v>159</v>
      </c>
      <c r="R181" t="s">
        <v>160</v>
      </c>
      <c r="S181" t="s">
        <v>54</v>
      </c>
      <c r="T181" t="s">
        <v>35</v>
      </c>
      <c r="U181" s="13">
        <f t="shared" si="8"/>
        <v>2025</v>
      </c>
      <c r="V181" s="13">
        <f t="shared" si="9"/>
        <v>9</v>
      </c>
      <c r="W181" s="20" t="str">
        <f t="shared" si="10"/>
        <v>September</v>
      </c>
      <c r="X181">
        <v>0.18</v>
      </c>
      <c r="Y181" s="6">
        <f t="shared" si="11"/>
        <v>1558.8</v>
      </c>
      <c r="Z181" cm="1">
        <f t="array" aca="1" ref="Z181" ca="1">IF(roud(N181,2)=ROUND(Z181,2),"ok","error")</f>
        <v>0</v>
      </c>
    </row>
    <row r="182" spans="1:26" x14ac:dyDescent="0.3">
      <c r="A182" t="s">
        <v>641</v>
      </c>
      <c r="B182" s="4">
        <v>45623</v>
      </c>
      <c r="C182" t="s">
        <v>642</v>
      </c>
      <c r="D182" t="s">
        <v>643</v>
      </c>
      <c r="E182" t="s">
        <v>102</v>
      </c>
      <c r="F182" t="s">
        <v>103</v>
      </c>
      <c r="G182" t="s">
        <v>52</v>
      </c>
      <c r="H182" t="s">
        <v>104</v>
      </c>
      <c r="I182" s="6">
        <v>1</v>
      </c>
      <c r="J182" s="6">
        <v>5999</v>
      </c>
      <c r="K182" s="6">
        <v>5999</v>
      </c>
      <c r="L182" s="6">
        <v>0.05</v>
      </c>
      <c r="M182" s="6">
        <v>299.95</v>
      </c>
      <c r="N182" s="6">
        <v>5699.05</v>
      </c>
      <c r="O182" s="6">
        <v>1282.29</v>
      </c>
      <c r="P182" t="s">
        <v>63</v>
      </c>
      <c r="Q182" t="s">
        <v>64</v>
      </c>
      <c r="R182" t="s">
        <v>65</v>
      </c>
      <c r="S182" t="s">
        <v>45</v>
      </c>
      <c r="T182" t="s">
        <v>35</v>
      </c>
      <c r="U182" s="13">
        <f t="shared" si="8"/>
        <v>2024</v>
      </c>
      <c r="V182" s="13">
        <f t="shared" si="9"/>
        <v>11</v>
      </c>
      <c r="W182" s="20" t="str">
        <f t="shared" si="10"/>
        <v>November</v>
      </c>
      <c r="X182">
        <v>0.22500000000000001</v>
      </c>
      <c r="Y182" s="6">
        <f t="shared" si="11"/>
        <v>5399.1</v>
      </c>
      <c r="Z182" cm="1">
        <f t="array" aca="1" ref="Z182" ca="1">IF(roud(N182,2)=ROUND(Z182,2),"ok","error")</f>
        <v>0</v>
      </c>
    </row>
    <row r="183" spans="1:26" x14ac:dyDescent="0.3">
      <c r="A183" t="s">
        <v>644</v>
      </c>
      <c r="B183" s="4">
        <v>45792</v>
      </c>
      <c r="C183" t="s">
        <v>645</v>
      </c>
      <c r="D183" t="s">
        <v>646</v>
      </c>
      <c r="E183" t="s">
        <v>273</v>
      </c>
      <c r="F183" t="s">
        <v>274</v>
      </c>
      <c r="G183" t="s">
        <v>29</v>
      </c>
      <c r="H183" t="s">
        <v>88</v>
      </c>
      <c r="I183" s="6">
        <v>1</v>
      </c>
      <c r="J183" s="6">
        <v>2499</v>
      </c>
      <c r="K183" s="6">
        <v>2499</v>
      </c>
      <c r="L183" s="6">
        <v>0.1</v>
      </c>
      <c r="M183" s="6">
        <v>249.9</v>
      </c>
      <c r="N183" s="6">
        <v>2249.1</v>
      </c>
      <c r="O183" s="6">
        <v>652.24</v>
      </c>
      <c r="P183" t="s">
        <v>42</v>
      </c>
      <c r="Q183" t="s">
        <v>43</v>
      </c>
      <c r="R183" t="s">
        <v>44</v>
      </c>
      <c r="S183" t="s">
        <v>45</v>
      </c>
      <c r="T183" t="s">
        <v>46</v>
      </c>
      <c r="U183" s="13">
        <f t="shared" si="8"/>
        <v>2025</v>
      </c>
      <c r="V183" s="13">
        <f t="shared" si="9"/>
        <v>5</v>
      </c>
      <c r="W183" s="20" t="str">
        <f t="shared" si="10"/>
        <v>May</v>
      </c>
      <c r="X183">
        <v>0.28999999999999998</v>
      </c>
      <c r="Y183" s="6">
        <f t="shared" si="11"/>
        <v>1999.2</v>
      </c>
      <c r="Z183" cm="1">
        <f t="array" aca="1" ref="Z183" ca="1">IF(roud(N183,2)=ROUND(Z183,2),"ok","error")</f>
        <v>0</v>
      </c>
    </row>
    <row r="184" spans="1:26" x14ac:dyDescent="0.3">
      <c r="A184" t="s">
        <v>647</v>
      </c>
      <c r="B184" s="4">
        <v>45311</v>
      </c>
      <c r="C184" t="s">
        <v>570</v>
      </c>
      <c r="D184" t="s">
        <v>571</v>
      </c>
      <c r="E184" t="s">
        <v>50</v>
      </c>
      <c r="F184" t="s">
        <v>51</v>
      </c>
      <c r="G184" t="s">
        <v>52</v>
      </c>
      <c r="H184" t="s">
        <v>53</v>
      </c>
      <c r="I184" s="6">
        <v>3</v>
      </c>
      <c r="J184" s="6">
        <v>2999</v>
      </c>
      <c r="K184" s="6">
        <v>8997</v>
      </c>
      <c r="L184" s="6">
        <v>0.25</v>
      </c>
      <c r="M184" s="6">
        <v>2249.25</v>
      </c>
      <c r="N184" s="6">
        <v>6747.75</v>
      </c>
      <c r="O184" s="6">
        <v>1113.3800000000001</v>
      </c>
      <c r="P184" t="s">
        <v>94</v>
      </c>
      <c r="Q184" t="s">
        <v>64</v>
      </c>
      <c r="R184" t="s">
        <v>65</v>
      </c>
      <c r="S184" t="s">
        <v>45</v>
      </c>
      <c r="T184" t="s">
        <v>35</v>
      </c>
      <c r="U184" s="13">
        <f t="shared" si="8"/>
        <v>2024</v>
      </c>
      <c r="V184" s="13">
        <f t="shared" si="9"/>
        <v>1</v>
      </c>
      <c r="W184" s="20" t="str">
        <f t="shared" si="10"/>
        <v>January</v>
      </c>
      <c r="X184">
        <v>0.16500000000000001</v>
      </c>
      <c r="Y184" s="6">
        <f t="shared" si="11"/>
        <v>4498.5</v>
      </c>
      <c r="Z184" cm="1">
        <f t="array" aca="1" ref="Z184" ca="1">IF(roud(N184,2)=ROUND(Z184,2),"ok","error")</f>
        <v>0</v>
      </c>
    </row>
    <row r="185" spans="1:26" x14ac:dyDescent="0.3">
      <c r="A185" t="s">
        <v>648</v>
      </c>
      <c r="B185" s="4">
        <v>45406</v>
      </c>
      <c r="C185" t="s">
        <v>649</v>
      </c>
      <c r="D185" t="s">
        <v>650</v>
      </c>
      <c r="E185" t="s">
        <v>167</v>
      </c>
      <c r="F185" t="s">
        <v>168</v>
      </c>
      <c r="G185" t="s">
        <v>113</v>
      </c>
      <c r="H185" t="s">
        <v>169</v>
      </c>
      <c r="I185" s="6">
        <v>1</v>
      </c>
      <c r="J185" s="6">
        <v>899</v>
      </c>
      <c r="K185" s="6">
        <v>899</v>
      </c>
      <c r="L185" s="6">
        <v>0.1</v>
      </c>
      <c r="M185" s="6">
        <v>89.9</v>
      </c>
      <c r="N185" s="6">
        <v>809.1</v>
      </c>
      <c r="O185" s="6">
        <v>202.28</v>
      </c>
      <c r="P185" t="s">
        <v>94</v>
      </c>
      <c r="Q185" t="s">
        <v>64</v>
      </c>
      <c r="R185" t="s">
        <v>65</v>
      </c>
      <c r="S185" t="s">
        <v>98</v>
      </c>
      <c r="T185" t="s">
        <v>35</v>
      </c>
      <c r="U185" s="13">
        <f t="shared" si="8"/>
        <v>2024</v>
      </c>
      <c r="V185" s="13">
        <f t="shared" si="9"/>
        <v>4</v>
      </c>
      <c r="W185" s="20" t="str">
        <f t="shared" si="10"/>
        <v>April</v>
      </c>
      <c r="X185">
        <v>0.25</v>
      </c>
      <c r="Y185" s="6">
        <f t="shared" si="11"/>
        <v>719.2</v>
      </c>
      <c r="Z185" cm="1">
        <f t="array" aca="1" ref="Z185" ca="1">IF(roud(N185,2)=ROUND(Z185,2),"ok","error")</f>
        <v>0</v>
      </c>
    </row>
    <row r="186" spans="1:26" x14ac:dyDescent="0.3">
      <c r="A186" t="s">
        <v>651</v>
      </c>
      <c r="B186" s="4">
        <v>45663</v>
      </c>
      <c r="C186" t="s">
        <v>652</v>
      </c>
      <c r="D186" t="s">
        <v>653</v>
      </c>
      <c r="E186" t="s">
        <v>75</v>
      </c>
      <c r="F186" t="s">
        <v>76</v>
      </c>
      <c r="G186" t="s">
        <v>61</v>
      </c>
      <c r="H186" t="s">
        <v>71</v>
      </c>
      <c r="I186" s="6">
        <v>2</v>
      </c>
      <c r="J186" s="6">
        <v>1499</v>
      </c>
      <c r="K186" s="6">
        <v>2998</v>
      </c>
      <c r="L186" s="6">
        <v>0.3</v>
      </c>
      <c r="M186" s="6">
        <v>899.4</v>
      </c>
      <c r="N186" s="6">
        <v>2098.6</v>
      </c>
      <c r="O186" s="6">
        <v>146.9</v>
      </c>
      <c r="P186" t="s">
        <v>170</v>
      </c>
      <c r="Q186" t="s">
        <v>171</v>
      </c>
      <c r="R186" t="s">
        <v>44</v>
      </c>
      <c r="S186" t="s">
        <v>98</v>
      </c>
      <c r="T186" t="s">
        <v>35</v>
      </c>
      <c r="U186" s="13">
        <f t="shared" si="8"/>
        <v>2025</v>
      </c>
      <c r="V186" s="13">
        <f t="shared" si="9"/>
        <v>1</v>
      </c>
      <c r="W186" s="20" t="str">
        <f t="shared" si="10"/>
        <v>January</v>
      </c>
      <c r="X186">
        <v>7.0000000000000007E-2</v>
      </c>
      <c r="Y186" s="6">
        <f t="shared" si="11"/>
        <v>1199.2</v>
      </c>
      <c r="Z186" cm="1">
        <f t="array" aca="1" ref="Z186" ca="1">IF(roud(N186,2)=ROUND(Z186,2),"ok","error")</f>
        <v>0</v>
      </c>
    </row>
    <row r="187" spans="1:26" x14ac:dyDescent="0.3">
      <c r="A187" t="s">
        <v>654</v>
      </c>
      <c r="B187" s="4">
        <v>45606</v>
      </c>
      <c r="C187" t="s">
        <v>655</v>
      </c>
      <c r="D187" t="s">
        <v>656</v>
      </c>
      <c r="E187" t="s">
        <v>212</v>
      </c>
      <c r="F187" t="s">
        <v>213</v>
      </c>
      <c r="G187" t="s">
        <v>214</v>
      </c>
      <c r="H187" t="s">
        <v>215</v>
      </c>
      <c r="I187" s="6">
        <v>1</v>
      </c>
      <c r="J187" s="6">
        <v>599</v>
      </c>
      <c r="K187" s="6">
        <v>599</v>
      </c>
      <c r="L187" s="6">
        <v>0.1</v>
      </c>
      <c r="M187" s="6">
        <v>59.9</v>
      </c>
      <c r="N187" s="6">
        <v>539.1</v>
      </c>
      <c r="O187" s="6">
        <v>188.68</v>
      </c>
      <c r="P187" t="s">
        <v>170</v>
      </c>
      <c r="Q187" t="s">
        <v>171</v>
      </c>
      <c r="R187" t="s">
        <v>44</v>
      </c>
      <c r="S187" t="s">
        <v>98</v>
      </c>
      <c r="T187" t="s">
        <v>55</v>
      </c>
      <c r="U187" s="13">
        <f t="shared" si="8"/>
        <v>2024</v>
      </c>
      <c r="V187" s="13">
        <f t="shared" si="9"/>
        <v>11</v>
      </c>
      <c r="W187" s="20" t="str">
        <f t="shared" si="10"/>
        <v>November</v>
      </c>
      <c r="X187">
        <v>0.35</v>
      </c>
      <c r="Y187" s="6">
        <f t="shared" si="11"/>
        <v>479.2</v>
      </c>
      <c r="Z187" cm="1">
        <f t="array" aca="1" ref="Z187" ca="1">IF(roud(N187,2)=ROUND(Z187,2),"ok","error")</f>
        <v>0</v>
      </c>
    </row>
    <row r="188" spans="1:26" x14ac:dyDescent="0.3">
      <c r="A188" t="s">
        <v>657</v>
      </c>
      <c r="B188" s="4">
        <v>45537</v>
      </c>
      <c r="C188" t="s">
        <v>658</v>
      </c>
      <c r="D188" t="s">
        <v>659</v>
      </c>
      <c r="E188" t="s">
        <v>127</v>
      </c>
      <c r="F188" t="s">
        <v>128</v>
      </c>
      <c r="G188" t="s">
        <v>52</v>
      </c>
      <c r="H188" t="s">
        <v>129</v>
      </c>
      <c r="I188" s="6">
        <v>3</v>
      </c>
      <c r="J188" s="6">
        <v>1299</v>
      </c>
      <c r="K188" s="6">
        <v>3897</v>
      </c>
      <c r="L188" s="6">
        <v>0.05</v>
      </c>
      <c r="M188" s="6">
        <v>194.85</v>
      </c>
      <c r="N188" s="6">
        <v>3702.15</v>
      </c>
      <c r="O188" s="6">
        <v>832.98</v>
      </c>
      <c r="P188" t="s">
        <v>63</v>
      </c>
      <c r="Q188" t="s">
        <v>64</v>
      </c>
      <c r="R188" t="s">
        <v>65</v>
      </c>
      <c r="S188" t="s">
        <v>45</v>
      </c>
      <c r="T188" t="s">
        <v>35</v>
      </c>
      <c r="U188" s="13">
        <f t="shared" si="8"/>
        <v>2024</v>
      </c>
      <c r="V188" s="13">
        <f t="shared" si="9"/>
        <v>9</v>
      </c>
      <c r="W188" s="20" t="str">
        <f t="shared" si="10"/>
        <v>September</v>
      </c>
      <c r="X188">
        <v>0.22500000000000001</v>
      </c>
      <c r="Y188" s="6">
        <f t="shared" si="11"/>
        <v>3507.3</v>
      </c>
      <c r="Z188" cm="1">
        <f t="array" aca="1" ref="Z188" ca="1">IF(roud(N188,2)=ROUND(Z188,2),"ok","error")</f>
        <v>0</v>
      </c>
    </row>
    <row r="189" spans="1:26" x14ac:dyDescent="0.3">
      <c r="A189" t="s">
        <v>660</v>
      </c>
      <c r="B189" s="4">
        <v>45351</v>
      </c>
      <c r="C189" t="s">
        <v>473</v>
      </c>
      <c r="D189" t="s">
        <v>474</v>
      </c>
      <c r="E189" t="s">
        <v>302</v>
      </c>
      <c r="F189" t="s">
        <v>303</v>
      </c>
      <c r="G189" t="s">
        <v>29</v>
      </c>
      <c r="H189" t="s">
        <v>304</v>
      </c>
      <c r="I189" s="6">
        <v>1</v>
      </c>
      <c r="J189" s="6">
        <v>1799</v>
      </c>
      <c r="K189" s="6">
        <v>1799</v>
      </c>
      <c r="L189" s="6">
        <v>0.25</v>
      </c>
      <c r="M189" s="6">
        <v>449.75</v>
      </c>
      <c r="N189" s="6">
        <v>1349.25</v>
      </c>
      <c r="O189" s="6">
        <v>330.57</v>
      </c>
      <c r="P189" t="s">
        <v>89</v>
      </c>
      <c r="Q189" t="s">
        <v>90</v>
      </c>
      <c r="R189" t="s">
        <v>65</v>
      </c>
      <c r="S189" t="s">
        <v>45</v>
      </c>
      <c r="T189" t="s">
        <v>55</v>
      </c>
      <c r="U189" s="13">
        <f t="shared" si="8"/>
        <v>2024</v>
      </c>
      <c r="V189" s="13">
        <f t="shared" si="9"/>
        <v>2</v>
      </c>
      <c r="W189" s="20" t="str">
        <f t="shared" si="10"/>
        <v>February</v>
      </c>
      <c r="X189">
        <v>0.245</v>
      </c>
      <c r="Y189" s="6">
        <f t="shared" si="11"/>
        <v>899.5</v>
      </c>
      <c r="Z189" cm="1">
        <f t="array" aca="1" ref="Z189" ca="1">IF(roud(N189,2)=ROUND(Z189,2),"ok","error")</f>
        <v>0</v>
      </c>
    </row>
    <row r="190" spans="1:26" x14ac:dyDescent="0.3">
      <c r="A190" t="s">
        <v>661</v>
      </c>
      <c r="B190" s="4">
        <v>45538</v>
      </c>
      <c r="C190" t="s">
        <v>662</v>
      </c>
      <c r="D190" t="s">
        <v>663</v>
      </c>
      <c r="E190" t="s">
        <v>198</v>
      </c>
      <c r="F190" t="s">
        <v>199</v>
      </c>
      <c r="G190" t="s">
        <v>61</v>
      </c>
      <c r="H190" t="s">
        <v>71</v>
      </c>
      <c r="I190" s="6">
        <v>5</v>
      </c>
      <c r="J190" s="6">
        <v>899</v>
      </c>
      <c r="K190" s="6">
        <v>4495</v>
      </c>
      <c r="L190" s="6">
        <v>0.15</v>
      </c>
      <c r="M190" s="6">
        <v>674.25</v>
      </c>
      <c r="N190" s="6">
        <v>3820.75</v>
      </c>
      <c r="O190" s="6">
        <v>439.39</v>
      </c>
      <c r="P190" t="s">
        <v>105</v>
      </c>
      <c r="Q190" t="s">
        <v>106</v>
      </c>
      <c r="R190" t="s">
        <v>44</v>
      </c>
      <c r="S190" t="s">
        <v>45</v>
      </c>
      <c r="T190" t="s">
        <v>55</v>
      </c>
      <c r="U190" s="13">
        <f t="shared" si="8"/>
        <v>2024</v>
      </c>
      <c r="V190" s="13">
        <f t="shared" si="9"/>
        <v>9</v>
      </c>
      <c r="W190" s="20" t="str">
        <f t="shared" si="10"/>
        <v>September</v>
      </c>
      <c r="X190">
        <v>0.115</v>
      </c>
      <c r="Y190" s="6">
        <f t="shared" si="11"/>
        <v>3146.5</v>
      </c>
      <c r="Z190" cm="1">
        <f t="array" aca="1" ref="Z190" ca="1">IF(roud(N190,2)=ROUND(Z190,2),"ok","error")</f>
        <v>0</v>
      </c>
    </row>
    <row r="191" spans="1:26" x14ac:dyDescent="0.3">
      <c r="A191" t="s">
        <v>664</v>
      </c>
      <c r="B191" s="4">
        <v>45872</v>
      </c>
      <c r="C191" t="s">
        <v>665</v>
      </c>
      <c r="D191" t="s">
        <v>666</v>
      </c>
      <c r="E191" t="s">
        <v>127</v>
      </c>
      <c r="F191" t="s">
        <v>128</v>
      </c>
      <c r="G191" t="s">
        <v>52</v>
      </c>
      <c r="H191" t="s">
        <v>129</v>
      </c>
      <c r="I191" s="6">
        <v>1</v>
      </c>
      <c r="J191" s="6">
        <v>1299</v>
      </c>
      <c r="K191" s="6">
        <v>1299</v>
      </c>
      <c r="L191" s="6">
        <v>0.2</v>
      </c>
      <c r="M191" s="6">
        <v>259.8</v>
      </c>
      <c r="N191" s="6">
        <v>1039.2</v>
      </c>
      <c r="O191" s="6">
        <v>187.06</v>
      </c>
      <c r="P191" t="s">
        <v>94</v>
      </c>
      <c r="Q191" t="s">
        <v>64</v>
      </c>
      <c r="R191" t="s">
        <v>65</v>
      </c>
      <c r="S191" t="s">
        <v>107</v>
      </c>
      <c r="T191" t="s">
        <v>35</v>
      </c>
      <c r="U191" s="13">
        <f t="shared" si="8"/>
        <v>2025</v>
      </c>
      <c r="V191" s="13">
        <f t="shared" si="9"/>
        <v>8</v>
      </c>
      <c r="W191" s="20" t="str">
        <f t="shared" si="10"/>
        <v>August</v>
      </c>
      <c r="X191">
        <v>0.18</v>
      </c>
      <c r="Y191" s="6">
        <f t="shared" si="11"/>
        <v>779.4</v>
      </c>
      <c r="Z191" cm="1">
        <f t="array" aca="1" ref="Z191" ca="1">IF(roud(N191,2)=ROUND(Z191,2),"ok","error")</f>
        <v>0</v>
      </c>
    </row>
    <row r="192" spans="1:26" x14ac:dyDescent="0.3">
      <c r="A192" t="s">
        <v>667</v>
      </c>
      <c r="B192" s="4">
        <v>45372</v>
      </c>
      <c r="C192" t="s">
        <v>193</v>
      </c>
      <c r="D192" t="s">
        <v>194</v>
      </c>
      <c r="E192" t="s">
        <v>80</v>
      </c>
      <c r="F192" t="s">
        <v>81</v>
      </c>
      <c r="G192" t="s">
        <v>52</v>
      </c>
      <c r="H192" t="s">
        <v>53</v>
      </c>
      <c r="I192" s="6">
        <v>3</v>
      </c>
      <c r="J192" s="6">
        <v>3499</v>
      </c>
      <c r="K192" s="6">
        <v>10497</v>
      </c>
      <c r="L192" s="6">
        <v>0</v>
      </c>
      <c r="M192" s="6">
        <v>0</v>
      </c>
      <c r="N192" s="6">
        <v>10497</v>
      </c>
      <c r="O192" s="6">
        <v>2519.2800000000002</v>
      </c>
      <c r="P192" t="s">
        <v>144</v>
      </c>
      <c r="Q192" t="s">
        <v>145</v>
      </c>
      <c r="R192" t="s">
        <v>65</v>
      </c>
      <c r="S192" t="s">
        <v>54</v>
      </c>
      <c r="T192" t="s">
        <v>55</v>
      </c>
      <c r="U192" s="13">
        <f t="shared" si="8"/>
        <v>2024</v>
      </c>
      <c r="V192" s="13">
        <f t="shared" si="9"/>
        <v>3</v>
      </c>
      <c r="W192" s="20" t="str">
        <f t="shared" si="10"/>
        <v>March</v>
      </c>
      <c r="X192">
        <v>0.24</v>
      </c>
      <c r="Y192" s="6">
        <f t="shared" si="11"/>
        <v>10497</v>
      </c>
      <c r="Z192" cm="1">
        <f t="array" aca="1" ref="Z192" ca="1">IF(roud(N192,2)=ROUND(Z192,2),"ok","error")</f>
        <v>0</v>
      </c>
    </row>
    <row r="193" spans="1:26" x14ac:dyDescent="0.3">
      <c r="A193" t="s">
        <v>668</v>
      </c>
      <c r="B193" s="4">
        <v>45379</v>
      </c>
      <c r="C193" t="s">
        <v>669</v>
      </c>
      <c r="D193" t="s">
        <v>670</v>
      </c>
      <c r="E193" t="s">
        <v>27</v>
      </c>
      <c r="F193" t="s">
        <v>28</v>
      </c>
      <c r="G193" t="s">
        <v>29</v>
      </c>
      <c r="H193" t="s">
        <v>30</v>
      </c>
      <c r="I193" s="6">
        <v>1</v>
      </c>
      <c r="J193" s="6">
        <v>1999</v>
      </c>
      <c r="K193" s="6">
        <v>1999</v>
      </c>
      <c r="L193" s="6">
        <v>0.2</v>
      </c>
      <c r="M193" s="6">
        <v>399.8</v>
      </c>
      <c r="N193" s="6">
        <v>1599.2</v>
      </c>
      <c r="O193" s="6">
        <v>415.79</v>
      </c>
      <c r="P193" t="s">
        <v>144</v>
      </c>
      <c r="Q193" t="s">
        <v>145</v>
      </c>
      <c r="R193" t="s">
        <v>65</v>
      </c>
      <c r="S193" t="s">
        <v>98</v>
      </c>
      <c r="T193" t="s">
        <v>35</v>
      </c>
      <c r="U193" s="13">
        <f t="shared" si="8"/>
        <v>2024</v>
      </c>
      <c r="V193" s="13">
        <f t="shared" si="9"/>
        <v>3</v>
      </c>
      <c r="W193" s="20" t="str">
        <f t="shared" si="10"/>
        <v>March</v>
      </c>
      <c r="X193">
        <v>0.26</v>
      </c>
      <c r="Y193" s="6">
        <f t="shared" si="11"/>
        <v>1199.4000000000001</v>
      </c>
      <c r="Z193" cm="1">
        <f t="array" aca="1" ref="Z193" ca="1">IF(roud(N193,2)=ROUND(Z193,2),"ok","error")</f>
        <v>0</v>
      </c>
    </row>
    <row r="194" spans="1:26" x14ac:dyDescent="0.3">
      <c r="A194" t="s">
        <v>671</v>
      </c>
      <c r="B194" s="4">
        <v>45789</v>
      </c>
      <c r="C194" t="s">
        <v>672</v>
      </c>
      <c r="D194" t="s">
        <v>673</v>
      </c>
      <c r="E194" t="s">
        <v>75</v>
      </c>
      <c r="F194" t="s">
        <v>76</v>
      </c>
      <c r="G194" t="s">
        <v>61</v>
      </c>
      <c r="H194" t="s">
        <v>71</v>
      </c>
      <c r="I194" s="6">
        <v>2</v>
      </c>
      <c r="J194" s="6">
        <v>1499</v>
      </c>
      <c r="K194" s="6">
        <v>2998</v>
      </c>
      <c r="L194" s="6">
        <v>0.1</v>
      </c>
      <c r="M194" s="6">
        <v>299.8</v>
      </c>
      <c r="N194" s="6">
        <v>2698.2</v>
      </c>
      <c r="O194" s="6">
        <v>350.77</v>
      </c>
      <c r="P194" t="s">
        <v>144</v>
      </c>
      <c r="Q194" t="s">
        <v>145</v>
      </c>
      <c r="R194" t="s">
        <v>65</v>
      </c>
      <c r="S194" t="s">
        <v>45</v>
      </c>
      <c r="T194" t="s">
        <v>35</v>
      </c>
      <c r="U194" s="13">
        <f t="shared" si="8"/>
        <v>2025</v>
      </c>
      <c r="V194" s="13">
        <f t="shared" si="9"/>
        <v>5</v>
      </c>
      <c r="W194" s="20" t="str">
        <f t="shared" si="10"/>
        <v>May</v>
      </c>
      <c r="X194">
        <v>0.13</v>
      </c>
      <c r="Y194" s="6">
        <f t="shared" si="11"/>
        <v>2398.4</v>
      </c>
      <c r="Z194" cm="1">
        <f t="array" aca="1" ref="Z194" ca="1">IF(roud(N194,2)=ROUND(Z194,2),"ok","error")</f>
        <v>0</v>
      </c>
    </row>
    <row r="195" spans="1:26" x14ac:dyDescent="0.3">
      <c r="A195" t="s">
        <v>674</v>
      </c>
      <c r="B195" s="4">
        <v>45362</v>
      </c>
      <c r="C195" t="s">
        <v>675</v>
      </c>
      <c r="D195" t="s">
        <v>676</v>
      </c>
      <c r="E195" t="s">
        <v>198</v>
      </c>
      <c r="F195" t="s">
        <v>199</v>
      </c>
      <c r="G195" t="s">
        <v>61</v>
      </c>
      <c r="H195" t="s">
        <v>71</v>
      </c>
      <c r="I195" s="6">
        <v>2</v>
      </c>
      <c r="J195" s="6">
        <v>899</v>
      </c>
      <c r="K195" s="6">
        <v>1798</v>
      </c>
      <c r="L195" s="6">
        <v>0.25</v>
      </c>
      <c r="M195" s="6">
        <v>449.5</v>
      </c>
      <c r="N195" s="6">
        <v>1348.5</v>
      </c>
      <c r="O195" s="6">
        <v>114.62</v>
      </c>
      <c r="P195" t="s">
        <v>105</v>
      </c>
      <c r="Q195" t="s">
        <v>106</v>
      </c>
      <c r="R195" t="s">
        <v>44</v>
      </c>
      <c r="S195" t="s">
        <v>98</v>
      </c>
      <c r="T195" t="s">
        <v>46</v>
      </c>
      <c r="U195" s="13">
        <f t="shared" ref="U195:U258" si="12">YEAR(B195)</f>
        <v>2024</v>
      </c>
      <c r="V195" s="13">
        <f t="shared" ref="V195:V258" si="13">MONTH(B195)</f>
        <v>3</v>
      </c>
      <c r="W195" s="20" t="str">
        <f t="shared" ref="W195:W258" si="14">TEXT(B195,"mmmm")</f>
        <v>March</v>
      </c>
      <c r="X195">
        <v>8.5000000000000006E-2</v>
      </c>
      <c r="Y195" s="6">
        <f t="shared" ref="Y195:Y258" si="15">ROUND(N195-(M195),2)</f>
        <v>899</v>
      </c>
      <c r="Z195" cm="1">
        <f t="array" aca="1" ref="Z195" ca="1">IF(roud(N195,2)=ROUND(Z195,2),"ok","error")</f>
        <v>0</v>
      </c>
    </row>
    <row r="196" spans="1:26" x14ac:dyDescent="0.3">
      <c r="A196" t="s">
        <v>677</v>
      </c>
      <c r="B196" s="4">
        <v>45837</v>
      </c>
      <c r="C196" t="s">
        <v>678</v>
      </c>
      <c r="D196" t="s">
        <v>679</v>
      </c>
      <c r="E196" t="s">
        <v>302</v>
      </c>
      <c r="F196" t="s">
        <v>303</v>
      </c>
      <c r="G196" t="s">
        <v>29</v>
      </c>
      <c r="H196" t="s">
        <v>304</v>
      </c>
      <c r="I196" s="6">
        <v>3</v>
      </c>
      <c r="J196" s="6">
        <v>1799</v>
      </c>
      <c r="K196" s="6">
        <v>5397</v>
      </c>
      <c r="L196" s="6">
        <v>0.25</v>
      </c>
      <c r="M196" s="6">
        <v>1349.25</v>
      </c>
      <c r="N196" s="6">
        <v>4047.75</v>
      </c>
      <c r="O196" s="6">
        <v>991.7</v>
      </c>
      <c r="P196" t="s">
        <v>89</v>
      </c>
      <c r="Q196" t="s">
        <v>90</v>
      </c>
      <c r="R196" t="s">
        <v>65</v>
      </c>
      <c r="S196" t="s">
        <v>54</v>
      </c>
      <c r="T196" t="s">
        <v>55</v>
      </c>
      <c r="U196" s="13">
        <f t="shared" si="12"/>
        <v>2025</v>
      </c>
      <c r="V196" s="13">
        <f t="shared" si="13"/>
        <v>6</v>
      </c>
      <c r="W196" s="20" t="str">
        <f t="shared" si="14"/>
        <v>June</v>
      </c>
      <c r="X196">
        <v>0.245</v>
      </c>
      <c r="Y196" s="6">
        <f t="shared" si="15"/>
        <v>2698.5</v>
      </c>
      <c r="Z196" cm="1">
        <f t="array" aca="1" ref="Z196" ca="1">IF(roud(N196,2)=ROUND(Z196,2),"ok","error")</f>
        <v>0</v>
      </c>
    </row>
    <row r="197" spans="1:26" x14ac:dyDescent="0.3">
      <c r="A197" t="s">
        <v>680</v>
      </c>
      <c r="B197" s="4">
        <v>45420</v>
      </c>
      <c r="C197" t="s">
        <v>681</v>
      </c>
      <c r="D197" t="s">
        <v>682</v>
      </c>
      <c r="E197" t="s">
        <v>273</v>
      </c>
      <c r="F197" t="s">
        <v>274</v>
      </c>
      <c r="G197" t="s">
        <v>29</v>
      </c>
      <c r="H197" t="s">
        <v>88</v>
      </c>
      <c r="I197" s="6">
        <v>3</v>
      </c>
      <c r="J197" s="6">
        <v>2499</v>
      </c>
      <c r="K197" s="6">
        <v>7497</v>
      </c>
      <c r="L197" s="6">
        <v>0.25</v>
      </c>
      <c r="M197" s="6">
        <v>1874.25</v>
      </c>
      <c r="N197" s="6">
        <v>5622.75</v>
      </c>
      <c r="O197" s="6">
        <v>1377.57</v>
      </c>
      <c r="P197" t="s">
        <v>63</v>
      </c>
      <c r="Q197" t="s">
        <v>64</v>
      </c>
      <c r="R197" t="s">
        <v>65</v>
      </c>
      <c r="S197" t="s">
        <v>45</v>
      </c>
      <c r="T197" t="s">
        <v>35</v>
      </c>
      <c r="U197" s="13">
        <f t="shared" si="12"/>
        <v>2024</v>
      </c>
      <c r="V197" s="13">
        <f t="shared" si="13"/>
        <v>5</v>
      </c>
      <c r="W197" s="20" t="str">
        <f t="shared" si="14"/>
        <v>May</v>
      </c>
      <c r="X197">
        <v>0.245</v>
      </c>
      <c r="Y197" s="6">
        <f t="shared" si="15"/>
        <v>3748.5</v>
      </c>
      <c r="Z197" cm="1">
        <f t="array" aca="1" ref="Z197" ca="1">IF(roud(N197,2)=ROUND(Z197,2),"ok","error")</f>
        <v>0</v>
      </c>
    </row>
    <row r="198" spans="1:26" x14ac:dyDescent="0.3">
      <c r="A198" t="s">
        <v>683</v>
      </c>
      <c r="B198" s="4">
        <v>45423</v>
      </c>
      <c r="C198" t="s">
        <v>627</v>
      </c>
      <c r="D198" t="s">
        <v>628</v>
      </c>
      <c r="E198" t="s">
        <v>212</v>
      </c>
      <c r="F198" t="s">
        <v>213</v>
      </c>
      <c r="G198" t="s">
        <v>214</v>
      </c>
      <c r="H198" t="s">
        <v>215</v>
      </c>
      <c r="I198" s="6">
        <v>1</v>
      </c>
      <c r="J198" s="6">
        <v>599</v>
      </c>
      <c r="K198" s="6">
        <v>599</v>
      </c>
      <c r="L198" s="6">
        <v>0.1</v>
      </c>
      <c r="M198" s="6">
        <v>59.9</v>
      </c>
      <c r="N198" s="6">
        <v>539.1</v>
      </c>
      <c r="O198" s="6">
        <v>188.68</v>
      </c>
      <c r="P198" t="s">
        <v>158</v>
      </c>
      <c r="Q198" t="s">
        <v>159</v>
      </c>
      <c r="R198" t="s">
        <v>160</v>
      </c>
      <c r="S198" t="s">
        <v>45</v>
      </c>
      <c r="T198" t="s">
        <v>35</v>
      </c>
      <c r="U198" s="13">
        <f t="shared" si="12"/>
        <v>2024</v>
      </c>
      <c r="V198" s="13">
        <f t="shared" si="13"/>
        <v>5</v>
      </c>
      <c r="W198" s="20" t="str">
        <f t="shared" si="14"/>
        <v>May</v>
      </c>
      <c r="X198">
        <v>0.35</v>
      </c>
      <c r="Y198" s="6">
        <f t="shared" si="15"/>
        <v>479.2</v>
      </c>
      <c r="Z198" cm="1">
        <f t="array" aca="1" ref="Z198" ca="1">IF(roud(N198,2)=ROUND(Z198,2),"ok","error")</f>
        <v>0</v>
      </c>
    </row>
    <row r="199" spans="1:26" x14ac:dyDescent="0.3">
      <c r="A199" t="s">
        <v>684</v>
      </c>
      <c r="B199" s="4">
        <v>45967</v>
      </c>
      <c r="C199" t="s">
        <v>685</v>
      </c>
      <c r="D199" t="s">
        <v>686</v>
      </c>
      <c r="E199" t="s">
        <v>121</v>
      </c>
      <c r="F199" t="s">
        <v>122</v>
      </c>
      <c r="G199" t="s">
        <v>61</v>
      </c>
      <c r="H199" t="s">
        <v>123</v>
      </c>
      <c r="I199" s="6">
        <v>2</v>
      </c>
      <c r="J199" s="6">
        <v>24999</v>
      </c>
      <c r="K199" s="6">
        <v>49998</v>
      </c>
      <c r="L199" s="6">
        <v>0.1</v>
      </c>
      <c r="M199" s="6">
        <v>4999.8</v>
      </c>
      <c r="N199" s="6">
        <v>44998.2</v>
      </c>
      <c r="O199" s="6">
        <v>5849.77</v>
      </c>
      <c r="P199" t="s">
        <v>94</v>
      </c>
      <c r="Q199" t="s">
        <v>64</v>
      </c>
      <c r="R199" t="s">
        <v>65</v>
      </c>
      <c r="S199" t="s">
        <v>98</v>
      </c>
      <c r="T199" t="s">
        <v>35</v>
      </c>
      <c r="U199" s="13">
        <f t="shared" si="12"/>
        <v>2025</v>
      </c>
      <c r="V199" s="13">
        <f t="shared" si="13"/>
        <v>11</v>
      </c>
      <c r="W199" s="20" t="str">
        <f t="shared" si="14"/>
        <v>November</v>
      </c>
      <c r="X199">
        <v>0.13</v>
      </c>
      <c r="Y199" s="6">
        <f t="shared" si="15"/>
        <v>39998.400000000001</v>
      </c>
      <c r="Z199" cm="1">
        <f t="array" aca="1" ref="Z199" ca="1">IF(roud(N199,2)=ROUND(Z199,2),"ok","error")</f>
        <v>0</v>
      </c>
    </row>
    <row r="200" spans="1:26" x14ac:dyDescent="0.3">
      <c r="A200" t="s">
        <v>687</v>
      </c>
      <c r="B200" s="4">
        <v>45778</v>
      </c>
      <c r="C200" t="s">
        <v>688</v>
      </c>
      <c r="D200" t="s">
        <v>689</v>
      </c>
      <c r="E200" t="s">
        <v>258</v>
      </c>
      <c r="F200" t="s">
        <v>259</v>
      </c>
      <c r="G200" t="s">
        <v>214</v>
      </c>
      <c r="H200" t="s">
        <v>260</v>
      </c>
      <c r="I200" s="6">
        <v>1</v>
      </c>
      <c r="J200" s="6">
        <v>399</v>
      </c>
      <c r="K200" s="6">
        <v>399</v>
      </c>
      <c r="L200" s="6">
        <v>0.15</v>
      </c>
      <c r="M200" s="6">
        <v>59.85</v>
      </c>
      <c r="N200" s="6">
        <v>339.15</v>
      </c>
      <c r="O200" s="6">
        <v>113.62</v>
      </c>
      <c r="P200" t="s">
        <v>144</v>
      </c>
      <c r="Q200" t="s">
        <v>145</v>
      </c>
      <c r="R200" t="s">
        <v>65</v>
      </c>
      <c r="S200" t="s">
        <v>98</v>
      </c>
      <c r="T200" t="s">
        <v>55</v>
      </c>
      <c r="U200" s="13">
        <f t="shared" si="12"/>
        <v>2025</v>
      </c>
      <c r="V200" s="13">
        <f t="shared" si="13"/>
        <v>5</v>
      </c>
      <c r="W200" s="20" t="str">
        <f t="shared" si="14"/>
        <v>May</v>
      </c>
      <c r="X200">
        <v>0.33500000000000002</v>
      </c>
      <c r="Y200" s="6">
        <f t="shared" si="15"/>
        <v>279.3</v>
      </c>
      <c r="Z200" cm="1">
        <f t="array" aca="1" ref="Z200" ca="1">IF(roud(N200,2)=ROUND(Z200,2),"ok","error")</f>
        <v>0</v>
      </c>
    </row>
    <row r="201" spans="1:26" x14ac:dyDescent="0.3">
      <c r="A201" t="s">
        <v>690</v>
      </c>
      <c r="B201" s="4">
        <v>45854</v>
      </c>
      <c r="C201" t="s">
        <v>691</v>
      </c>
      <c r="D201" t="s">
        <v>692</v>
      </c>
      <c r="E201" t="s">
        <v>80</v>
      </c>
      <c r="F201" t="s">
        <v>81</v>
      </c>
      <c r="G201" t="s">
        <v>52</v>
      </c>
      <c r="H201" t="s">
        <v>53</v>
      </c>
      <c r="I201" s="6">
        <v>2</v>
      </c>
      <c r="J201" s="6">
        <v>3499</v>
      </c>
      <c r="K201" s="6">
        <v>6998</v>
      </c>
      <c r="L201" s="6">
        <v>0</v>
      </c>
      <c r="M201" s="6">
        <v>0</v>
      </c>
      <c r="N201" s="6">
        <v>6998</v>
      </c>
      <c r="O201" s="6">
        <v>1679.52</v>
      </c>
      <c r="P201" t="s">
        <v>63</v>
      </c>
      <c r="Q201" t="s">
        <v>64</v>
      </c>
      <c r="R201" t="s">
        <v>65</v>
      </c>
      <c r="S201" t="s">
        <v>45</v>
      </c>
      <c r="T201" t="s">
        <v>35</v>
      </c>
      <c r="U201" s="13">
        <f t="shared" si="12"/>
        <v>2025</v>
      </c>
      <c r="V201" s="13">
        <f t="shared" si="13"/>
        <v>7</v>
      </c>
      <c r="W201" s="20" t="str">
        <f t="shared" si="14"/>
        <v>July</v>
      </c>
      <c r="X201">
        <v>0.24</v>
      </c>
      <c r="Y201" s="6">
        <f t="shared" si="15"/>
        <v>6998</v>
      </c>
      <c r="Z201" cm="1">
        <f t="array" aca="1" ref="Z201" ca="1">IF(roud(N201,2)=ROUND(Z201,2),"ok","error")</f>
        <v>0</v>
      </c>
    </row>
    <row r="202" spans="1:26" x14ac:dyDescent="0.3">
      <c r="A202" t="s">
        <v>693</v>
      </c>
      <c r="B202" s="4">
        <v>45461</v>
      </c>
      <c r="C202" t="s">
        <v>244</v>
      </c>
      <c r="D202" t="s">
        <v>245</v>
      </c>
      <c r="E202" t="s">
        <v>167</v>
      </c>
      <c r="F202" t="s">
        <v>168</v>
      </c>
      <c r="G202" t="s">
        <v>113</v>
      </c>
      <c r="H202" t="s">
        <v>169</v>
      </c>
      <c r="I202" s="6">
        <v>2</v>
      </c>
      <c r="J202" s="6">
        <v>899</v>
      </c>
      <c r="K202" s="6">
        <v>1798</v>
      </c>
      <c r="L202" s="6">
        <v>0.05</v>
      </c>
      <c r="M202" s="6">
        <v>89.9</v>
      </c>
      <c r="N202" s="6">
        <v>1708.1</v>
      </c>
      <c r="O202" s="6">
        <v>452.65</v>
      </c>
      <c r="P202" t="s">
        <v>191</v>
      </c>
      <c r="Q202" t="s">
        <v>187</v>
      </c>
      <c r="R202" t="s">
        <v>160</v>
      </c>
      <c r="S202" t="s">
        <v>107</v>
      </c>
      <c r="T202" t="s">
        <v>35</v>
      </c>
      <c r="U202" s="13">
        <f t="shared" si="12"/>
        <v>2024</v>
      </c>
      <c r="V202" s="13">
        <f t="shared" si="13"/>
        <v>6</v>
      </c>
      <c r="W202" s="20" t="str">
        <f t="shared" si="14"/>
        <v>June</v>
      </c>
      <c r="X202">
        <v>0.26500000000000001</v>
      </c>
      <c r="Y202" s="6">
        <f t="shared" si="15"/>
        <v>1618.2</v>
      </c>
      <c r="Z202" cm="1">
        <f t="array" aca="1" ref="Z202" ca="1">IF(roud(N202,2)=ROUND(Z202,2),"ok","error")</f>
        <v>0</v>
      </c>
    </row>
    <row r="203" spans="1:26" x14ac:dyDescent="0.3">
      <c r="A203" t="s">
        <v>694</v>
      </c>
      <c r="B203" s="4">
        <v>45563</v>
      </c>
      <c r="C203" t="s">
        <v>695</v>
      </c>
      <c r="D203" t="s">
        <v>696</v>
      </c>
      <c r="E203" t="s">
        <v>302</v>
      </c>
      <c r="F203" t="s">
        <v>303</v>
      </c>
      <c r="G203" t="s">
        <v>29</v>
      </c>
      <c r="H203" t="s">
        <v>304</v>
      </c>
      <c r="I203" s="6">
        <v>1</v>
      </c>
      <c r="J203" s="6">
        <v>1799</v>
      </c>
      <c r="K203" s="6">
        <v>1799</v>
      </c>
      <c r="L203" s="6">
        <v>0.1</v>
      </c>
      <c r="M203" s="6">
        <v>179.9</v>
      </c>
      <c r="N203" s="6">
        <v>1619.1</v>
      </c>
      <c r="O203" s="6">
        <v>469.54</v>
      </c>
      <c r="P203" t="s">
        <v>105</v>
      </c>
      <c r="Q203" t="s">
        <v>106</v>
      </c>
      <c r="R203" t="s">
        <v>44</v>
      </c>
      <c r="S203" t="s">
        <v>98</v>
      </c>
      <c r="T203" t="s">
        <v>46</v>
      </c>
      <c r="U203" s="13">
        <f t="shared" si="12"/>
        <v>2024</v>
      </c>
      <c r="V203" s="13">
        <f t="shared" si="13"/>
        <v>9</v>
      </c>
      <c r="W203" s="20" t="str">
        <f t="shared" si="14"/>
        <v>September</v>
      </c>
      <c r="X203">
        <v>0.28999999999999998</v>
      </c>
      <c r="Y203" s="6">
        <f t="shared" si="15"/>
        <v>1439.2</v>
      </c>
      <c r="Z203" cm="1">
        <f t="array" aca="1" ref="Z203" ca="1">IF(roud(N203,2)=ROUND(Z203,2),"ok","error")</f>
        <v>0</v>
      </c>
    </row>
    <row r="204" spans="1:26" x14ac:dyDescent="0.3">
      <c r="A204" t="s">
        <v>697</v>
      </c>
      <c r="B204" s="4">
        <v>45832</v>
      </c>
      <c r="C204" t="s">
        <v>698</v>
      </c>
      <c r="D204" t="s">
        <v>699</v>
      </c>
      <c r="E204" t="s">
        <v>484</v>
      </c>
      <c r="F204" t="s">
        <v>485</v>
      </c>
      <c r="G204" t="s">
        <v>113</v>
      </c>
      <c r="H204" t="s">
        <v>169</v>
      </c>
      <c r="I204" s="6">
        <v>1</v>
      </c>
      <c r="J204" s="6">
        <v>1599</v>
      </c>
      <c r="K204" s="6">
        <v>1599</v>
      </c>
      <c r="L204" s="6">
        <v>0</v>
      </c>
      <c r="M204" s="6">
        <v>0</v>
      </c>
      <c r="N204" s="6">
        <v>1599</v>
      </c>
      <c r="O204" s="6">
        <v>447.72</v>
      </c>
      <c r="P204" t="s">
        <v>158</v>
      </c>
      <c r="Q204" t="s">
        <v>159</v>
      </c>
      <c r="R204" t="s">
        <v>160</v>
      </c>
      <c r="S204" t="s">
        <v>45</v>
      </c>
      <c r="T204" t="s">
        <v>46</v>
      </c>
      <c r="U204" s="13">
        <f t="shared" si="12"/>
        <v>2025</v>
      </c>
      <c r="V204" s="13">
        <f t="shared" si="13"/>
        <v>6</v>
      </c>
      <c r="W204" s="20" t="str">
        <f t="shared" si="14"/>
        <v>June</v>
      </c>
      <c r="X204">
        <v>0.28000000000000003</v>
      </c>
      <c r="Y204" s="6">
        <f t="shared" si="15"/>
        <v>1599</v>
      </c>
      <c r="Z204" cm="1">
        <f t="array" aca="1" ref="Z204" ca="1">IF(roud(N204,2)=ROUND(Z204,2),"ok","error")</f>
        <v>0</v>
      </c>
    </row>
    <row r="205" spans="1:26" x14ac:dyDescent="0.3">
      <c r="A205" t="s">
        <v>700</v>
      </c>
      <c r="B205" s="4">
        <v>45913</v>
      </c>
      <c r="C205" t="s">
        <v>207</v>
      </c>
      <c r="D205" t="s">
        <v>208</v>
      </c>
      <c r="E205" t="s">
        <v>40</v>
      </c>
      <c r="F205" t="s">
        <v>41</v>
      </c>
      <c r="G205" t="s">
        <v>29</v>
      </c>
      <c r="H205" t="s">
        <v>30</v>
      </c>
      <c r="I205" s="6">
        <v>2</v>
      </c>
      <c r="J205" s="6">
        <v>1199</v>
      </c>
      <c r="K205" s="6">
        <v>2398</v>
      </c>
      <c r="L205" s="6">
        <v>0.1</v>
      </c>
      <c r="M205" s="6">
        <v>239.8</v>
      </c>
      <c r="N205" s="6">
        <v>2158.1999999999998</v>
      </c>
      <c r="O205" s="6">
        <v>625.88</v>
      </c>
      <c r="P205" t="s">
        <v>82</v>
      </c>
      <c r="Q205" t="s">
        <v>82</v>
      </c>
      <c r="R205" t="s">
        <v>65</v>
      </c>
      <c r="S205" t="s">
        <v>34</v>
      </c>
      <c r="T205" t="s">
        <v>55</v>
      </c>
      <c r="U205" s="13">
        <f t="shared" si="12"/>
        <v>2025</v>
      </c>
      <c r="V205" s="13">
        <f t="shared" si="13"/>
        <v>9</v>
      </c>
      <c r="W205" s="20" t="str">
        <f t="shared" si="14"/>
        <v>September</v>
      </c>
      <c r="X205">
        <v>0.28999999999999998</v>
      </c>
      <c r="Y205" s="6">
        <f t="shared" si="15"/>
        <v>1918.4</v>
      </c>
      <c r="Z205" cm="1">
        <f t="array" aca="1" ref="Z205" ca="1">IF(roud(N205,2)=ROUND(Z205,2),"ok","error")</f>
        <v>0</v>
      </c>
    </row>
    <row r="206" spans="1:26" x14ac:dyDescent="0.3">
      <c r="A206" t="s">
        <v>701</v>
      </c>
      <c r="B206" s="4">
        <v>45725</v>
      </c>
      <c r="C206" t="s">
        <v>201</v>
      </c>
      <c r="D206" t="s">
        <v>202</v>
      </c>
      <c r="E206" t="s">
        <v>198</v>
      </c>
      <c r="F206" t="s">
        <v>199</v>
      </c>
      <c r="G206" t="s">
        <v>61</v>
      </c>
      <c r="H206" t="s">
        <v>71</v>
      </c>
      <c r="I206" s="6">
        <v>2</v>
      </c>
      <c r="J206" s="6">
        <v>899</v>
      </c>
      <c r="K206" s="6">
        <v>1798</v>
      </c>
      <c r="L206" s="6">
        <v>0.25</v>
      </c>
      <c r="M206" s="6">
        <v>449.5</v>
      </c>
      <c r="N206" s="6">
        <v>1348.5</v>
      </c>
      <c r="O206" s="6">
        <v>114.62</v>
      </c>
      <c r="P206" t="s">
        <v>105</v>
      </c>
      <c r="Q206" t="s">
        <v>106</v>
      </c>
      <c r="R206" t="s">
        <v>44</v>
      </c>
      <c r="S206" t="s">
        <v>107</v>
      </c>
      <c r="T206" t="s">
        <v>35</v>
      </c>
      <c r="U206" s="13">
        <f t="shared" si="12"/>
        <v>2025</v>
      </c>
      <c r="V206" s="13">
        <f t="shared" si="13"/>
        <v>3</v>
      </c>
      <c r="W206" s="20" t="str">
        <f t="shared" si="14"/>
        <v>March</v>
      </c>
      <c r="X206">
        <v>8.5000000000000006E-2</v>
      </c>
      <c r="Y206" s="6">
        <f t="shared" si="15"/>
        <v>899</v>
      </c>
      <c r="Z206" cm="1">
        <f t="array" aca="1" ref="Z206" ca="1">IF(roud(N206,2)=ROUND(Z206,2),"ok","error")</f>
        <v>0</v>
      </c>
    </row>
    <row r="207" spans="1:26" x14ac:dyDescent="0.3">
      <c r="A207" t="s">
        <v>702</v>
      </c>
      <c r="B207" s="4">
        <v>45508</v>
      </c>
      <c r="C207" t="s">
        <v>703</v>
      </c>
      <c r="D207" t="s">
        <v>704</v>
      </c>
      <c r="E207" t="s">
        <v>323</v>
      </c>
      <c r="F207" t="s">
        <v>324</v>
      </c>
      <c r="G207" t="s">
        <v>29</v>
      </c>
      <c r="H207" t="s">
        <v>304</v>
      </c>
      <c r="I207" s="6">
        <v>1</v>
      </c>
      <c r="J207" s="6">
        <v>799</v>
      </c>
      <c r="K207" s="6">
        <v>799</v>
      </c>
      <c r="L207" s="6">
        <v>0.05</v>
      </c>
      <c r="M207" s="6">
        <v>39.950000000000003</v>
      </c>
      <c r="N207" s="6">
        <v>759.05</v>
      </c>
      <c r="O207" s="6">
        <v>231.51</v>
      </c>
      <c r="P207" t="s">
        <v>82</v>
      </c>
      <c r="Q207" t="s">
        <v>82</v>
      </c>
      <c r="R207" t="s">
        <v>65</v>
      </c>
      <c r="S207" t="s">
        <v>45</v>
      </c>
      <c r="T207" t="s">
        <v>35</v>
      </c>
      <c r="U207" s="13">
        <f t="shared" si="12"/>
        <v>2024</v>
      </c>
      <c r="V207" s="13">
        <f t="shared" si="13"/>
        <v>8</v>
      </c>
      <c r="W207" s="20" t="str">
        <f t="shared" si="14"/>
        <v>August</v>
      </c>
      <c r="X207">
        <v>0.30499999999999999</v>
      </c>
      <c r="Y207" s="6">
        <f t="shared" si="15"/>
        <v>719.1</v>
      </c>
      <c r="Z207" cm="1">
        <f t="array" aca="1" ref="Z207" ca="1">IF(roud(N207,2)=ROUND(Z207,2),"ok","error")</f>
        <v>0</v>
      </c>
    </row>
    <row r="208" spans="1:26" x14ac:dyDescent="0.3">
      <c r="A208" t="s">
        <v>705</v>
      </c>
      <c r="B208" s="4">
        <v>45844</v>
      </c>
      <c r="C208" t="s">
        <v>681</v>
      </c>
      <c r="D208" t="s">
        <v>682</v>
      </c>
      <c r="E208" t="s">
        <v>50</v>
      </c>
      <c r="F208" t="s">
        <v>51</v>
      </c>
      <c r="G208" t="s">
        <v>52</v>
      </c>
      <c r="H208" t="s">
        <v>53</v>
      </c>
      <c r="I208" s="6">
        <v>3</v>
      </c>
      <c r="J208" s="6">
        <v>2999</v>
      </c>
      <c r="K208" s="6">
        <v>8997</v>
      </c>
      <c r="L208" s="6">
        <v>0.15</v>
      </c>
      <c r="M208" s="6">
        <v>1349.55</v>
      </c>
      <c r="N208" s="6">
        <v>7647.45</v>
      </c>
      <c r="O208" s="6">
        <v>1491.25</v>
      </c>
      <c r="P208" t="s">
        <v>42</v>
      </c>
      <c r="Q208" t="s">
        <v>43</v>
      </c>
      <c r="R208" t="s">
        <v>44</v>
      </c>
      <c r="S208" t="s">
        <v>107</v>
      </c>
      <c r="T208" t="s">
        <v>35</v>
      </c>
      <c r="U208" s="13">
        <f t="shared" si="12"/>
        <v>2025</v>
      </c>
      <c r="V208" s="13">
        <f t="shared" si="13"/>
        <v>7</v>
      </c>
      <c r="W208" s="20" t="str">
        <f t="shared" si="14"/>
        <v>July</v>
      </c>
      <c r="X208">
        <v>0.19500000000000001</v>
      </c>
      <c r="Y208" s="6">
        <f t="shared" si="15"/>
        <v>6297.9</v>
      </c>
      <c r="Z208" cm="1">
        <f t="array" aca="1" ref="Z208" ca="1">IF(roud(N208,2)=ROUND(Z208,2),"ok","error")</f>
        <v>0</v>
      </c>
    </row>
    <row r="209" spans="1:26" x14ac:dyDescent="0.3">
      <c r="A209" t="s">
        <v>706</v>
      </c>
      <c r="B209" s="4">
        <v>45998</v>
      </c>
      <c r="C209" t="s">
        <v>707</v>
      </c>
      <c r="D209" t="s">
        <v>708</v>
      </c>
      <c r="E209" t="s">
        <v>59</v>
      </c>
      <c r="F209" t="s">
        <v>60</v>
      </c>
      <c r="G209" t="s">
        <v>61</v>
      </c>
      <c r="H209" t="s">
        <v>62</v>
      </c>
      <c r="I209" s="6">
        <v>1</v>
      </c>
      <c r="J209" s="6">
        <v>59999</v>
      </c>
      <c r="K209" s="6">
        <v>59999</v>
      </c>
      <c r="L209" s="6">
        <v>0.1</v>
      </c>
      <c r="M209" s="6">
        <v>5999.9</v>
      </c>
      <c r="N209" s="6">
        <v>53999.1</v>
      </c>
      <c r="O209" s="6">
        <v>7019.88</v>
      </c>
      <c r="P209" t="s">
        <v>82</v>
      </c>
      <c r="Q209" t="s">
        <v>82</v>
      </c>
      <c r="R209" t="s">
        <v>65</v>
      </c>
      <c r="S209" t="s">
        <v>107</v>
      </c>
      <c r="T209" t="s">
        <v>46</v>
      </c>
      <c r="U209" s="13">
        <f t="shared" si="12"/>
        <v>2025</v>
      </c>
      <c r="V209" s="13">
        <f t="shared" si="13"/>
        <v>12</v>
      </c>
      <c r="W209" s="20" t="str">
        <f t="shared" si="14"/>
        <v>December</v>
      </c>
      <c r="X209">
        <v>0.13</v>
      </c>
      <c r="Y209" s="6">
        <f t="shared" si="15"/>
        <v>47999.199999999997</v>
      </c>
      <c r="Z209" cm="1">
        <f t="array" aca="1" ref="Z209" ca="1">IF(roud(N209,2)=ROUND(Z209,2),"ok","error")</f>
        <v>0</v>
      </c>
    </row>
    <row r="210" spans="1:26" x14ac:dyDescent="0.3">
      <c r="A210" t="s">
        <v>709</v>
      </c>
      <c r="B210" s="4">
        <v>45497</v>
      </c>
      <c r="C210" t="s">
        <v>710</v>
      </c>
      <c r="D210" t="s">
        <v>711</v>
      </c>
      <c r="E210" t="s">
        <v>284</v>
      </c>
      <c r="F210" t="s">
        <v>285</v>
      </c>
      <c r="G210" t="s">
        <v>52</v>
      </c>
      <c r="H210" t="s">
        <v>129</v>
      </c>
      <c r="I210" s="6">
        <v>1</v>
      </c>
      <c r="J210" s="6">
        <v>999</v>
      </c>
      <c r="K210" s="6">
        <v>999</v>
      </c>
      <c r="L210" s="6">
        <v>0.15</v>
      </c>
      <c r="M210" s="6">
        <v>149.85</v>
      </c>
      <c r="N210" s="6">
        <v>849.15</v>
      </c>
      <c r="O210" s="6">
        <v>165.58</v>
      </c>
      <c r="P210" t="s">
        <v>63</v>
      </c>
      <c r="Q210" t="s">
        <v>64</v>
      </c>
      <c r="R210" t="s">
        <v>65</v>
      </c>
      <c r="S210" t="s">
        <v>98</v>
      </c>
      <c r="T210" t="s">
        <v>35</v>
      </c>
      <c r="U210" s="13">
        <f t="shared" si="12"/>
        <v>2024</v>
      </c>
      <c r="V210" s="13">
        <f t="shared" si="13"/>
        <v>7</v>
      </c>
      <c r="W210" s="20" t="str">
        <f t="shared" si="14"/>
        <v>July</v>
      </c>
      <c r="X210">
        <v>0.19500000000000001</v>
      </c>
      <c r="Y210" s="6">
        <f t="shared" si="15"/>
        <v>699.3</v>
      </c>
      <c r="Z210" cm="1">
        <f t="array" aca="1" ref="Z210" ca="1">IF(roud(N210,2)=ROUND(Z210,2),"ok","error")</f>
        <v>0</v>
      </c>
    </row>
    <row r="211" spans="1:26" x14ac:dyDescent="0.3">
      <c r="A211" t="s">
        <v>712</v>
      </c>
      <c r="B211" s="4">
        <v>46022</v>
      </c>
      <c r="C211" t="s">
        <v>713</v>
      </c>
      <c r="D211" t="s">
        <v>714</v>
      </c>
      <c r="E211" t="s">
        <v>323</v>
      </c>
      <c r="F211" t="s">
        <v>324</v>
      </c>
      <c r="G211" t="s">
        <v>29</v>
      </c>
      <c r="H211" t="s">
        <v>304</v>
      </c>
      <c r="I211" s="6">
        <v>2</v>
      </c>
      <c r="J211" s="6">
        <v>799</v>
      </c>
      <c r="K211" s="6">
        <v>1598</v>
      </c>
      <c r="L211" s="6">
        <v>0.2</v>
      </c>
      <c r="M211" s="6">
        <v>319.60000000000002</v>
      </c>
      <c r="N211" s="6">
        <v>1278.4000000000001</v>
      </c>
      <c r="O211" s="6">
        <v>332.38</v>
      </c>
      <c r="P211" t="s">
        <v>170</v>
      </c>
      <c r="Q211" t="s">
        <v>171</v>
      </c>
      <c r="R211" t="s">
        <v>44</v>
      </c>
      <c r="S211" t="s">
        <v>107</v>
      </c>
      <c r="T211" t="s">
        <v>35</v>
      </c>
      <c r="U211" s="13">
        <f t="shared" si="12"/>
        <v>2025</v>
      </c>
      <c r="V211" s="13">
        <f t="shared" si="13"/>
        <v>12</v>
      </c>
      <c r="W211" s="20" t="str">
        <f t="shared" si="14"/>
        <v>December</v>
      </c>
      <c r="X211">
        <v>0.26</v>
      </c>
      <c r="Y211" s="6">
        <f t="shared" si="15"/>
        <v>958.8</v>
      </c>
      <c r="Z211" cm="1">
        <f t="array" aca="1" ref="Z211" ca="1">IF(roud(N211,2)=ROUND(Z211,2),"ok","error")</f>
        <v>0</v>
      </c>
    </row>
    <row r="212" spans="1:26" x14ac:dyDescent="0.3">
      <c r="A212" t="s">
        <v>715</v>
      </c>
      <c r="B212" s="4">
        <v>45611</v>
      </c>
      <c r="C212" t="s">
        <v>716</v>
      </c>
      <c r="D212" t="s">
        <v>717</v>
      </c>
      <c r="E212" t="s">
        <v>40</v>
      </c>
      <c r="F212" t="s">
        <v>41</v>
      </c>
      <c r="G212" t="s">
        <v>29</v>
      </c>
      <c r="H212" t="s">
        <v>30</v>
      </c>
      <c r="I212" s="6">
        <v>1</v>
      </c>
      <c r="J212" s="6">
        <v>1199</v>
      </c>
      <c r="K212" s="6">
        <v>1199</v>
      </c>
      <c r="L212" s="6">
        <v>0.2</v>
      </c>
      <c r="M212" s="6">
        <v>239.8</v>
      </c>
      <c r="N212" s="6">
        <v>959.2</v>
      </c>
      <c r="O212" s="6">
        <v>249.39</v>
      </c>
      <c r="P212" t="s">
        <v>105</v>
      </c>
      <c r="Q212" t="s">
        <v>106</v>
      </c>
      <c r="R212" t="s">
        <v>44</v>
      </c>
      <c r="S212" t="s">
        <v>45</v>
      </c>
      <c r="T212" t="s">
        <v>55</v>
      </c>
      <c r="U212" s="13">
        <f t="shared" si="12"/>
        <v>2024</v>
      </c>
      <c r="V212" s="13">
        <f t="shared" si="13"/>
        <v>11</v>
      </c>
      <c r="W212" s="20" t="str">
        <f t="shared" si="14"/>
        <v>November</v>
      </c>
      <c r="X212">
        <v>0.26</v>
      </c>
      <c r="Y212" s="6">
        <f t="shared" si="15"/>
        <v>719.4</v>
      </c>
      <c r="Z212" cm="1">
        <f t="array" aca="1" ref="Z212" ca="1">IF(roud(N212,2)=ROUND(Z212,2),"ok","error")</f>
        <v>0</v>
      </c>
    </row>
    <row r="213" spans="1:26" x14ac:dyDescent="0.3">
      <c r="A213" t="s">
        <v>718</v>
      </c>
      <c r="B213" s="4">
        <v>45700</v>
      </c>
      <c r="C213" t="s">
        <v>184</v>
      </c>
      <c r="D213" t="s">
        <v>185</v>
      </c>
      <c r="E213" t="s">
        <v>40</v>
      </c>
      <c r="F213" t="s">
        <v>41</v>
      </c>
      <c r="G213" t="s">
        <v>29</v>
      </c>
      <c r="H213" t="s">
        <v>30</v>
      </c>
      <c r="I213" s="6">
        <v>1</v>
      </c>
      <c r="J213" s="6">
        <v>1199</v>
      </c>
      <c r="K213" s="6">
        <v>1199</v>
      </c>
      <c r="L213" s="6">
        <v>0.15</v>
      </c>
      <c r="M213" s="6">
        <v>179.85</v>
      </c>
      <c r="N213" s="6">
        <v>1019.15</v>
      </c>
      <c r="O213" s="6">
        <v>280.27</v>
      </c>
      <c r="P213" t="s">
        <v>63</v>
      </c>
      <c r="Q213" t="s">
        <v>64</v>
      </c>
      <c r="R213" t="s">
        <v>65</v>
      </c>
      <c r="S213" t="s">
        <v>107</v>
      </c>
      <c r="T213" t="s">
        <v>35</v>
      </c>
      <c r="U213" s="13">
        <f t="shared" si="12"/>
        <v>2025</v>
      </c>
      <c r="V213" s="13">
        <f t="shared" si="13"/>
        <v>2</v>
      </c>
      <c r="W213" s="20" t="str">
        <f t="shared" si="14"/>
        <v>February</v>
      </c>
      <c r="X213">
        <v>0.27500000000000002</v>
      </c>
      <c r="Y213" s="6">
        <f t="shared" si="15"/>
        <v>839.3</v>
      </c>
      <c r="Z213" cm="1">
        <f t="array" aca="1" ref="Z213" ca="1">IF(roud(N213,2)=ROUND(Z213,2),"ok","error")</f>
        <v>0</v>
      </c>
    </row>
    <row r="214" spans="1:26" x14ac:dyDescent="0.3">
      <c r="A214" t="s">
        <v>719</v>
      </c>
      <c r="B214" s="4">
        <v>45979</v>
      </c>
      <c r="C214" t="s">
        <v>720</v>
      </c>
      <c r="D214" t="s">
        <v>721</v>
      </c>
      <c r="E214" t="s">
        <v>284</v>
      </c>
      <c r="F214" t="s">
        <v>285</v>
      </c>
      <c r="G214" t="s">
        <v>52</v>
      </c>
      <c r="H214" t="s">
        <v>129</v>
      </c>
      <c r="I214" s="6">
        <v>1</v>
      </c>
      <c r="J214" s="6">
        <v>999</v>
      </c>
      <c r="K214" s="6">
        <v>999</v>
      </c>
      <c r="L214" s="6">
        <v>0.1</v>
      </c>
      <c r="M214" s="6">
        <v>99.9</v>
      </c>
      <c r="N214" s="6">
        <v>899.1</v>
      </c>
      <c r="O214" s="6">
        <v>188.81</v>
      </c>
      <c r="P214" t="s">
        <v>89</v>
      </c>
      <c r="Q214" t="s">
        <v>90</v>
      </c>
      <c r="R214" t="s">
        <v>65</v>
      </c>
      <c r="S214" t="s">
        <v>54</v>
      </c>
      <c r="T214" t="s">
        <v>46</v>
      </c>
      <c r="U214" s="13">
        <f t="shared" si="12"/>
        <v>2025</v>
      </c>
      <c r="V214" s="13">
        <f t="shared" si="13"/>
        <v>11</v>
      </c>
      <c r="W214" s="20" t="str">
        <f t="shared" si="14"/>
        <v>November</v>
      </c>
      <c r="X214">
        <v>0.21</v>
      </c>
      <c r="Y214" s="6">
        <f t="shared" si="15"/>
        <v>799.2</v>
      </c>
      <c r="Z214" cm="1">
        <f t="array" aca="1" ref="Z214" ca="1">IF(roud(N214,2)=ROUND(Z214,2),"ok","error")</f>
        <v>0</v>
      </c>
    </row>
    <row r="215" spans="1:26" x14ac:dyDescent="0.3">
      <c r="A215" t="s">
        <v>722</v>
      </c>
      <c r="B215" s="4">
        <v>45957</v>
      </c>
      <c r="C215" t="s">
        <v>723</v>
      </c>
      <c r="D215" t="s">
        <v>724</v>
      </c>
      <c r="E215" t="s">
        <v>86</v>
      </c>
      <c r="F215" t="s">
        <v>87</v>
      </c>
      <c r="G215" t="s">
        <v>29</v>
      </c>
      <c r="H215" t="s">
        <v>88</v>
      </c>
      <c r="I215" s="6">
        <v>1</v>
      </c>
      <c r="J215" s="6">
        <v>1299</v>
      </c>
      <c r="K215" s="6">
        <v>1299</v>
      </c>
      <c r="L215" s="6">
        <v>0.15</v>
      </c>
      <c r="M215" s="6">
        <v>194.85</v>
      </c>
      <c r="N215" s="6">
        <v>1104.1500000000001</v>
      </c>
      <c r="O215" s="6">
        <v>303.64</v>
      </c>
      <c r="P215" t="s">
        <v>186</v>
      </c>
      <c r="Q215" t="s">
        <v>187</v>
      </c>
      <c r="R215" t="s">
        <v>160</v>
      </c>
      <c r="S215" t="s">
        <v>107</v>
      </c>
      <c r="T215" t="s">
        <v>35</v>
      </c>
      <c r="U215" s="13">
        <f t="shared" si="12"/>
        <v>2025</v>
      </c>
      <c r="V215" s="13">
        <f t="shared" si="13"/>
        <v>10</v>
      </c>
      <c r="W215" s="20" t="str">
        <f t="shared" si="14"/>
        <v>October</v>
      </c>
      <c r="X215">
        <v>0.27500000000000002</v>
      </c>
      <c r="Y215" s="6">
        <f t="shared" si="15"/>
        <v>909.3</v>
      </c>
      <c r="Z215" cm="1">
        <f t="array" aca="1" ref="Z215" ca="1">IF(roud(N215,2)=ROUND(Z215,2),"ok","error")</f>
        <v>0</v>
      </c>
    </row>
    <row r="216" spans="1:26" x14ac:dyDescent="0.3">
      <c r="A216" t="s">
        <v>725</v>
      </c>
      <c r="B216" s="4">
        <v>45674</v>
      </c>
      <c r="C216" t="s">
        <v>726</v>
      </c>
      <c r="D216" t="s">
        <v>727</v>
      </c>
      <c r="E216" t="s">
        <v>50</v>
      </c>
      <c r="F216" t="s">
        <v>51</v>
      </c>
      <c r="G216" t="s">
        <v>52</v>
      </c>
      <c r="H216" t="s">
        <v>53</v>
      </c>
      <c r="I216" s="6">
        <v>3</v>
      </c>
      <c r="J216" s="6">
        <v>2999</v>
      </c>
      <c r="K216" s="6">
        <v>8997</v>
      </c>
      <c r="L216" s="6">
        <v>0.15</v>
      </c>
      <c r="M216" s="6">
        <v>1349.55</v>
      </c>
      <c r="N216" s="6">
        <v>7647.45</v>
      </c>
      <c r="O216" s="6">
        <v>1491.25</v>
      </c>
      <c r="P216" t="s">
        <v>191</v>
      </c>
      <c r="Q216" t="s">
        <v>187</v>
      </c>
      <c r="R216" t="s">
        <v>160</v>
      </c>
      <c r="S216" t="s">
        <v>107</v>
      </c>
      <c r="T216" t="s">
        <v>55</v>
      </c>
      <c r="U216" s="13">
        <f t="shared" si="12"/>
        <v>2025</v>
      </c>
      <c r="V216" s="13">
        <f t="shared" si="13"/>
        <v>1</v>
      </c>
      <c r="W216" s="20" t="str">
        <f t="shared" si="14"/>
        <v>January</v>
      </c>
      <c r="X216">
        <v>0.19500000000000001</v>
      </c>
      <c r="Y216" s="6">
        <f t="shared" si="15"/>
        <v>6297.9</v>
      </c>
      <c r="Z216" cm="1">
        <f t="array" aca="1" ref="Z216" ca="1">IF(roud(N216,2)=ROUND(Z216,2),"ok","error")</f>
        <v>0</v>
      </c>
    </row>
    <row r="217" spans="1:26" x14ac:dyDescent="0.3">
      <c r="A217" t="s">
        <v>729</v>
      </c>
      <c r="B217" s="4">
        <v>45740</v>
      </c>
      <c r="C217" t="s">
        <v>730</v>
      </c>
      <c r="D217" t="s">
        <v>731</v>
      </c>
      <c r="E217" t="s">
        <v>59</v>
      </c>
      <c r="F217" t="s">
        <v>60</v>
      </c>
      <c r="G217" t="s">
        <v>61</v>
      </c>
      <c r="H217" t="s">
        <v>62</v>
      </c>
      <c r="I217" s="6">
        <v>2</v>
      </c>
      <c r="J217" s="6">
        <v>59999</v>
      </c>
      <c r="K217" s="6">
        <v>119998</v>
      </c>
      <c r="L217" s="6">
        <v>0.1</v>
      </c>
      <c r="M217" s="6">
        <v>11999.8</v>
      </c>
      <c r="N217" s="6">
        <v>107998.2</v>
      </c>
      <c r="O217" s="6">
        <v>14039.77</v>
      </c>
      <c r="P217" t="s">
        <v>63</v>
      </c>
      <c r="Q217" t="s">
        <v>64</v>
      </c>
      <c r="R217" t="s">
        <v>65</v>
      </c>
      <c r="S217" t="s">
        <v>45</v>
      </c>
      <c r="T217" t="s">
        <v>35</v>
      </c>
      <c r="U217" s="13">
        <f t="shared" si="12"/>
        <v>2025</v>
      </c>
      <c r="V217" s="13">
        <f t="shared" si="13"/>
        <v>3</v>
      </c>
      <c r="W217" s="20" t="str">
        <f t="shared" si="14"/>
        <v>March</v>
      </c>
      <c r="X217">
        <v>0.13</v>
      </c>
      <c r="Y217" s="6">
        <f t="shared" si="15"/>
        <v>95998.399999999994</v>
      </c>
      <c r="Z217" cm="1">
        <f t="array" aca="1" ref="Z217" ca="1">IF(roud(N217,2)=ROUND(Z217,2),"ok","error")</f>
        <v>0</v>
      </c>
    </row>
    <row r="218" spans="1:26" x14ac:dyDescent="0.3">
      <c r="A218" t="s">
        <v>732</v>
      </c>
      <c r="B218" s="4">
        <v>45821</v>
      </c>
      <c r="C218" t="s">
        <v>733</v>
      </c>
      <c r="D218" t="s">
        <v>734</v>
      </c>
      <c r="E218" t="s">
        <v>356</v>
      </c>
      <c r="F218" t="s">
        <v>357</v>
      </c>
      <c r="G218" t="s">
        <v>214</v>
      </c>
      <c r="H218" t="s">
        <v>260</v>
      </c>
      <c r="I218" s="6">
        <v>1</v>
      </c>
      <c r="J218" s="6">
        <v>699</v>
      </c>
      <c r="K218" s="6">
        <v>699</v>
      </c>
      <c r="L218" s="6">
        <v>0.05</v>
      </c>
      <c r="M218" s="6">
        <v>34.950000000000003</v>
      </c>
      <c r="N218" s="6">
        <v>664.05</v>
      </c>
      <c r="O218" s="6">
        <v>242.38</v>
      </c>
      <c r="P218" t="s">
        <v>186</v>
      </c>
      <c r="Q218" t="s">
        <v>187</v>
      </c>
      <c r="R218" t="s">
        <v>160</v>
      </c>
      <c r="S218" t="s">
        <v>45</v>
      </c>
      <c r="T218" t="s">
        <v>46</v>
      </c>
      <c r="U218" s="13">
        <f t="shared" si="12"/>
        <v>2025</v>
      </c>
      <c r="V218" s="13">
        <f t="shared" si="13"/>
        <v>6</v>
      </c>
      <c r="W218" s="20" t="str">
        <f t="shared" si="14"/>
        <v>June</v>
      </c>
      <c r="X218">
        <v>0.36499999999999999</v>
      </c>
      <c r="Y218" s="6">
        <f t="shared" si="15"/>
        <v>629.1</v>
      </c>
      <c r="Z218" cm="1">
        <f t="array" aca="1" ref="Z218" ca="1">IF(roud(N218,2)=ROUND(Z218,2),"ok","error")</f>
        <v>0</v>
      </c>
    </row>
    <row r="219" spans="1:26" x14ac:dyDescent="0.3">
      <c r="A219" t="s">
        <v>735</v>
      </c>
      <c r="B219" s="4">
        <v>45754</v>
      </c>
      <c r="C219" t="s">
        <v>688</v>
      </c>
      <c r="D219" t="s">
        <v>689</v>
      </c>
      <c r="E219" t="s">
        <v>302</v>
      </c>
      <c r="F219" t="s">
        <v>303</v>
      </c>
      <c r="G219" t="s">
        <v>29</v>
      </c>
      <c r="H219" t="s">
        <v>304</v>
      </c>
      <c r="I219" s="6">
        <v>1</v>
      </c>
      <c r="J219" s="6">
        <v>1799</v>
      </c>
      <c r="K219" s="6">
        <v>1799</v>
      </c>
      <c r="L219" s="6">
        <v>0.05</v>
      </c>
      <c r="M219" s="6">
        <v>89.95</v>
      </c>
      <c r="N219" s="6">
        <v>1709.05</v>
      </c>
      <c r="O219" s="6">
        <v>521.26</v>
      </c>
      <c r="P219" t="s">
        <v>42</v>
      </c>
      <c r="Q219" t="s">
        <v>43</v>
      </c>
      <c r="R219" t="s">
        <v>44</v>
      </c>
      <c r="S219" t="s">
        <v>45</v>
      </c>
      <c r="T219" t="s">
        <v>46</v>
      </c>
      <c r="U219" s="13">
        <f t="shared" si="12"/>
        <v>2025</v>
      </c>
      <c r="V219" s="13">
        <f t="shared" si="13"/>
        <v>4</v>
      </c>
      <c r="W219" s="20" t="str">
        <f t="shared" si="14"/>
        <v>April</v>
      </c>
      <c r="X219">
        <v>0.30499999999999999</v>
      </c>
      <c r="Y219" s="6">
        <f t="shared" si="15"/>
        <v>1619.1</v>
      </c>
      <c r="Z219" cm="1">
        <f t="array" aca="1" ref="Z219" ca="1">IF(roud(N219,2)=ROUND(Z219,2),"ok","error")</f>
        <v>0</v>
      </c>
    </row>
    <row r="220" spans="1:26" x14ac:dyDescent="0.3">
      <c r="A220" t="s">
        <v>736</v>
      </c>
      <c r="B220" s="4">
        <v>45415</v>
      </c>
      <c r="C220" t="s">
        <v>737</v>
      </c>
      <c r="D220" t="s">
        <v>738</v>
      </c>
      <c r="E220" t="s">
        <v>133</v>
      </c>
      <c r="F220" t="s">
        <v>134</v>
      </c>
      <c r="G220" t="s">
        <v>61</v>
      </c>
      <c r="H220" t="s">
        <v>123</v>
      </c>
      <c r="I220" s="6">
        <v>2</v>
      </c>
      <c r="J220" s="6">
        <v>2999</v>
      </c>
      <c r="K220" s="6">
        <v>5998</v>
      </c>
      <c r="L220" s="6">
        <v>0.15</v>
      </c>
      <c r="M220" s="6">
        <v>899.7</v>
      </c>
      <c r="N220" s="6">
        <v>5098.3</v>
      </c>
      <c r="O220" s="6">
        <v>586.29999999999995</v>
      </c>
      <c r="P220" t="s">
        <v>105</v>
      </c>
      <c r="Q220" t="s">
        <v>106</v>
      </c>
      <c r="R220" t="s">
        <v>44</v>
      </c>
      <c r="S220" t="s">
        <v>45</v>
      </c>
      <c r="T220" t="s">
        <v>55</v>
      </c>
      <c r="U220" s="13">
        <f t="shared" si="12"/>
        <v>2024</v>
      </c>
      <c r="V220" s="13">
        <f t="shared" si="13"/>
        <v>5</v>
      </c>
      <c r="W220" s="20" t="str">
        <f t="shared" si="14"/>
        <v>May</v>
      </c>
      <c r="X220">
        <v>0.115</v>
      </c>
      <c r="Y220" s="6">
        <f t="shared" si="15"/>
        <v>4198.6000000000004</v>
      </c>
      <c r="Z220" cm="1">
        <f t="array" aca="1" ref="Z220" ca="1">IF(roud(N220,2)=ROUND(Z220,2),"ok","error")</f>
        <v>0</v>
      </c>
    </row>
    <row r="221" spans="1:26" x14ac:dyDescent="0.3">
      <c r="A221" t="s">
        <v>739</v>
      </c>
      <c r="B221" s="4">
        <v>45545</v>
      </c>
      <c r="C221" t="s">
        <v>740</v>
      </c>
      <c r="D221" t="s">
        <v>741</v>
      </c>
      <c r="E221" t="s">
        <v>80</v>
      </c>
      <c r="F221" t="s">
        <v>81</v>
      </c>
      <c r="G221" t="s">
        <v>52</v>
      </c>
      <c r="H221" t="s">
        <v>53</v>
      </c>
      <c r="I221" s="6">
        <v>3</v>
      </c>
      <c r="J221" s="6">
        <v>3499</v>
      </c>
      <c r="K221" s="6">
        <v>10497</v>
      </c>
      <c r="L221" s="6">
        <v>0.2</v>
      </c>
      <c r="M221" s="6">
        <v>2099.4</v>
      </c>
      <c r="N221" s="6">
        <v>8397.6</v>
      </c>
      <c r="O221" s="6">
        <v>1511.57</v>
      </c>
      <c r="P221" t="s">
        <v>191</v>
      </c>
      <c r="Q221" t="s">
        <v>187</v>
      </c>
      <c r="R221" t="s">
        <v>160</v>
      </c>
      <c r="S221" t="s">
        <v>54</v>
      </c>
      <c r="T221" t="s">
        <v>46</v>
      </c>
      <c r="U221" s="13">
        <f t="shared" si="12"/>
        <v>2024</v>
      </c>
      <c r="V221" s="13">
        <f t="shared" si="13"/>
        <v>9</v>
      </c>
      <c r="W221" s="20" t="str">
        <f t="shared" si="14"/>
        <v>September</v>
      </c>
      <c r="X221">
        <v>0.18</v>
      </c>
      <c r="Y221" s="6">
        <f t="shared" si="15"/>
        <v>6298.2</v>
      </c>
      <c r="Z221" cm="1">
        <f t="array" aca="1" ref="Z221" ca="1">IF(roud(N221,2)=ROUND(Z221,2),"ok","error")</f>
        <v>0</v>
      </c>
    </row>
    <row r="222" spans="1:26" x14ac:dyDescent="0.3">
      <c r="A222" t="s">
        <v>742</v>
      </c>
      <c r="B222" s="4">
        <v>45522</v>
      </c>
      <c r="C222" t="s">
        <v>743</v>
      </c>
      <c r="D222" t="s">
        <v>744</v>
      </c>
      <c r="E222" t="s">
        <v>133</v>
      </c>
      <c r="F222" t="s">
        <v>134</v>
      </c>
      <c r="G222" t="s">
        <v>61</v>
      </c>
      <c r="H222" t="s">
        <v>123</v>
      </c>
      <c r="I222" s="6">
        <v>1</v>
      </c>
      <c r="J222" s="6">
        <v>2999</v>
      </c>
      <c r="K222" s="6">
        <v>2999</v>
      </c>
      <c r="L222" s="6">
        <v>0.05</v>
      </c>
      <c r="M222" s="6">
        <v>149.94999999999999</v>
      </c>
      <c r="N222" s="6">
        <v>2849.05</v>
      </c>
      <c r="O222" s="6">
        <v>413.11</v>
      </c>
      <c r="P222" t="s">
        <v>63</v>
      </c>
      <c r="Q222" t="s">
        <v>64</v>
      </c>
      <c r="R222" t="s">
        <v>65</v>
      </c>
      <c r="S222" t="s">
        <v>107</v>
      </c>
      <c r="T222" t="s">
        <v>35</v>
      </c>
      <c r="U222" s="13">
        <f t="shared" si="12"/>
        <v>2024</v>
      </c>
      <c r="V222" s="13">
        <f t="shared" si="13"/>
        <v>8</v>
      </c>
      <c r="W222" s="20" t="str">
        <f t="shared" si="14"/>
        <v>August</v>
      </c>
      <c r="X222">
        <v>0.14499999999999999</v>
      </c>
      <c r="Y222" s="6">
        <f t="shared" si="15"/>
        <v>2699.1</v>
      </c>
      <c r="Z222" cm="1">
        <f t="array" aca="1" ref="Z222" ca="1">IF(roud(N222,2)=ROUND(Z222,2),"ok","error")</f>
        <v>0</v>
      </c>
    </row>
    <row r="223" spans="1:26" x14ac:dyDescent="0.3">
      <c r="A223" t="s">
        <v>745</v>
      </c>
      <c r="B223" s="4">
        <v>45357</v>
      </c>
      <c r="C223" t="s">
        <v>746</v>
      </c>
      <c r="D223" t="s">
        <v>747</v>
      </c>
      <c r="E223" t="s">
        <v>102</v>
      </c>
      <c r="F223" t="s">
        <v>103</v>
      </c>
      <c r="G223" t="s">
        <v>52</v>
      </c>
      <c r="H223" t="s">
        <v>104</v>
      </c>
      <c r="I223" s="6">
        <v>1</v>
      </c>
      <c r="J223" s="6">
        <v>5999</v>
      </c>
      <c r="K223" s="6">
        <v>5999</v>
      </c>
      <c r="L223" s="6">
        <v>0.05</v>
      </c>
      <c r="M223" s="6">
        <v>299.95</v>
      </c>
      <c r="N223" s="6">
        <v>5699.05</v>
      </c>
      <c r="O223" s="6">
        <v>1282.29</v>
      </c>
      <c r="P223" t="s">
        <v>186</v>
      </c>
      <c r="Q223" t="s">
        <v>187</v>
      </c>
      <c r="R223" t="s">
        <v>160</v>
      </c>
      <c r="S223" t="s">
        <v>54</v>
      </c>
      <c r="T223" t="s">
        <v>35</v>
      </c>
      <c r="U223" s="13">
        <f t="shared" si="12"/>
        <v>2024</v>
      </c>
      <c r="V223" s="13">
        <f t="shared" si="13"/>
        <v>3</v>
      </c>
      <c r="W223" s="20" t="str">
        <f t="shared" si="14"/>
        <v>March</v>
      </c>
      <c r="X223">
        <v>0.22500000000000001</v>
      </c>
      <c r="Y223" s="6">
        <f t="shared" si="15"/>
        <v>5399.1</v>
      </c>
      <c r="Z223" cm="1">
        <f t="array" aca="1" ref="Z223" ca="1">IF(roud(N223,2)=ROUND(Z223,2),"ok","error")</f>
        <v>0</v>
      </c>
    </row>
    <row r="224" spans="1:26" x14ac:dyDescent="0.3">
      <c r="A224" t="s">
        <v>748</v>
      </c>
      <c r="B224" s="4">
        <v>45638</v>
      </c>
      <c r="C224" t="s">
        <v>749</v>
      </c>
      <c r="D224" t="s">
        <v>750</v>
      </c>
      <c r="E224" t="s">
        <v>212</v>
      </c>
      <c r="F224" t="s">
        <v>213</v>
      </c>
      <c r="G224" t="s">
        <v>214</v>
      </c>
      <c r="H224" t="s">
        <v>215</v>
      </c>
      <c r="I224" s="6">
        <v>4</v>
      </c>
      <c r="J224" s="6">
        <v>599</v>
      </c>
      <c r="K224" s="6">
        <v>2396</v>
      </c>
      <c r="L224" s="6">
        <v>0.15</v>
      </c>
      <c r="M224" s="6">
        <v>359.4</v>
      </c>
      <c r="N224" s="6">
        <v>2036.6</v>
      </c>
      <c r="O224" s="6">
        <v>682.26</v>
      </c>
      <c r="P224" t="s">
        <v>158</v>
      </c>
      <c r="Q224" t="s">
        <v>159</v>
      </c>
      <c r="R224" t="s">
        <v>160</v>
      </c>
      <c r="S224" t="s">
        <v>107</v>
      </c>
      <c r="T224" t="s">
        <v>35</v>
      </c>
      <c r="U224" s="13">
        <f t="shared" si="12"/>
        <v>2024</v>
      </c>
      <c r="V224" s="13">
        <f t="shared" si="13"/>
        <v>12</v>
      </c>
      <c r="W224" s="20" t="str">
        <f t="shared" si="14"/>
        <v>December</v>
      </c>
      <c r="X224">
        <v>0.33500000000000002</v>
      </c>
      <c r="Y224" s="6">
        <f t="shared" si="15"/>
        <v>1677.2</v>
      </c>
      <c r="Z224" cm="1">
        <f t="array" aca="1" ref="Z224" ca="1">IF(roud(N224,2)=ROUND(Z224,2),"ok","error")</f>
        <v>0</v>
      </c>
    </row>
    <row r="225" spans="1:26" x14ac:dyDescent="0.3">
      <c r="A225" t="s">
        <v>751</v>
      </c>
      <c r="B225" s="4">
        <v>45313</v>
      </c>
      <c r="C225" t="s">
        <v>752</v>
      </c>
      <c r="D225" t="s">
        <v>753</v>
      </c>
      <c r="E225" t="s">
        <v>212</v>
      </c>
      <c r="F225" t="s">
        <v>213</v>
      </c>
      <c r="G225" t="s">
        <v>214</v>
      </c>
      <c r="H225" t="s">
        <v>215</v>
      </c>
      <c r="I225" s="6">
        <v>1</v>
      </c>
      <c r="J225" s="6">
        <v>599</v>
      </c>
      <c r="K225" s="6">
        <v>599</v>
      </c>
      <c r="L225" s="6">
        <v>0.15</v>
      </c>
      <c r="M225" s="6">
        <v>89.85</v>
      </c>
      <c r="N225" s="6">
        <v>509.15</v>
      </c>
      <c r="O225" s="6">
        <v>170.57</v>
      </c>
      <c r="P225" t="s">
        <v>89</v>
      </c>
      <c r="Q225" t="s">
        <v>90</v>
      </c>
      <c r="R225" t="s">
        <v>65</v>
      </c>
      <c r="S225" t="s">
        <v>107</v>
      </c>
      <c r="T225" t="s">
        <v>35</v>
      </c>
      <c r="U225" s="13">
        <f t="shared" si="12"/>
        <v>2024</v>
      </c>
      <c r="V225" s="13">
        <f t="shared" si="13"/>
        <v>1</v>
      </c>
      <c r="W225" s="20" t="str">
        <f t="shared" si="14"/>
        <v>January</v>
      </c>
      <c r="X225">
        <v>0.33500000000000002</v>
      </c>
      <c r="Y225" s="6">
        <f t="shared" si="15"/>
        <v>419.3</v>
      </c>
      <c r="Z225" cm="1">
        <f t="array" aca="1" ref="Z225" ca="1">IF(roud(N225,2)=ROUND(Z225,2),"ok","error")</f>
        <v>0</v>
      </c>
    </row>
    <row r="226" spans="1:26" x14ac:dyDescent="0.3">
      <c r="A226" t="s">
        <v>754</v>
      </c>
      <c r="B226" s="4">
        <v>45894</v>
      </c>
      <c r="C226" t="s">
        <v>755</v>
      </c>
      <c r="D226" t="s">
        <v>756</v>
      </c>
      <c r="E226" t="s">
        <v>50</v>
      </c>
      <c r="F226" t="s">
        <v>51</v>
      </c>
      <c r="G226" t="s">
        <v>52</v>
      </c>
      <c r="H226" t="s">
        <v>53</v>
      </c>
      <c r="I226" s="6">
        <v>1</v>
      </c>
      <c r="J226" s="6">
        <v>2999</v>
      </c>
      <c r="K226" s="6">
        <v>2999</v>
      </c>
      <c r="L226" s="6">
        <v>0.1</v>
      </c>
      <c r="M226" s="6">
        <v>299.89999999999998</v>
      </c>
      <c r="N226" s="6">
        <v>2699.1</v>
      </c>
      <c r="O226" s="6">
        <v>566.80999999999995</v>
      </c>
      <c r="P226" t="s">
        <v>191</v>
      </c>
      <c r="Q226" t="s">
        <v>187</v>
      </c>
      <c r="R226" t="s">
        <v>160</v>
      </c>
      <c r="S226" t="s">
        <v>107</v>
      </c>
      <c r="T226" t="s">
        <v>35</v>
      </c>
      <c r="U226" s="13">
        <f t="shared" si="12"/>
        <v>2025</v>
      </c>
      <c r="V226" s="13">
        <f t="shared" si="13"/>
        <v>8</v>
      </c>
      <c r="W226" s="20" t="str">
        <f t="shared" si="14"/>
        <v>August</v>
      </c>
      <c r="X226">
        <v>0.21</v>
      </c>
      <c r="Y226" s="6">
        <f t="shared" si="15"/>
        <v>2399.1999999999998</v>
      </c>
      <c r="Z226" cm="1">
        <f t="array" aca="1" ref="Z226" ca="1">IF(roud(N226,2)=ROUND(Z226,2),"ok","error")</f>
        <v>0</v>
      </c>
    </row>
    <row r="227" spans="1:26" x14ac:dyDescent="0.3">
      <c r="A227" t="s">
        <v>757</v>
      </c>
      <c r="B227" s="4">
        <v>45859</v>
      </c>
      <c r="C227" t="s">
        <v>758</v>
      </c>
      <c r="D227" t="s">
        <v>759</v>
      </c>
      <c r="E227" t="s">
        <v>75</v>
      </c>
      <c r="F227" t="s">
        <v>76</v>
      </c>
      <c r="G227" t="s">
        <v>61</v>
      </c>
      <c r="H227" t="s">
        <v>71</v>
      </c>
      <c r="I227" s="6">
        <v>3</v>
      </c>
      <c r="J227" s="6">
        <v>1499</v>
      </c>
      <c r="K227" s="6">
        <v>4497</v>
      </c>
      <c r="L227" s="6">
        <v>0</v>
      </c>
      <c r="M227" s="6">
        <v>0</v>
      </c>
      <c r="N227" s="6">
        <v>4497</v>
      </c>
      <c r="O227" s="6">
        <v>719.52</v>
      </c>
      <c r="P227" t="s">
        <v>31</v>
      </c>
      <c r="Q227" t="s">
        <v>32</v>
      </c>
      <c r="R227" t="s">
        <v>33</v>
      </c>
      <c r="S227" t="s">
        <v>45</v>
      </c>
      <c r="T227" t="s">
        <v>46</v>
      </c>
      <c r="U227" s="13">
        <f t="shared" si="12"/>
        <v>2025</v>
      </c>
      <c r="V227" s="13">
        <f t="shared" si="13"/>
        <v>7</v>
      </c>
      <c r="W227" s="20" t="str">
        <f t="shared" si="14"/>
        <v>July</v>
      </c>
      <c r="X227">
        <v>0.16</v>
      </c>
      <c r="Y227" s="6">
        <f t="shared" si="15"/>
        <v>4497</v>
      </c>
      <c r="Z227" cm="1">
        <f t="array" aca="1" ref="Z227" ca="1">IF(roud(N227,2)=ROUND(Z227,2),"ok","error")</f>
        <v>0</v>
      </c>
    </row>
    <row r="228" spans="1:26" x14ac:dyDescent="0.3">
      <c r="A228" t="s">
        <v>760</v>
      </c>
      <c r="B228" s="4">
        <v>45527</v>
      </c>
      <c r="C228" t="s">
        <v>761</v>
      </c>
      <c r="D228" t="s">
        <v>762</v>
      </c>
      <c r="E228" t="s">
        <v>258</v>
      </c>
      <c r="F228" t="s">
        <v>259</v>
      </c>
      <c r="G228" t="s">
        <v>214</v>
      </c>
      <c r="H228" t="s">
        <v>260</v>
      </c>
      <c r="I228" s="6">
        <v>2</v>
      </c>
      <c r="J228" s="6">
        <v>399</v>
      </c>
      <c r="K228" s="6">
        <v>798</v>
      </c>
      <c r="L228" s="6">
        <v>0.15</v>
      </c>
      <c r="M228" s="6">
        <v>119.7</v>
      </c>
      <c r="N228" s="6">
        <v>678.3</v>
      </c>
      <c r="O228" s="6">
        <v>227.23</v>
      </c>
      <c r="P228" t="s">
        <v>89</v>
      </c>
      <c r="Q228" t="s">
        <v>90</v>
      </c>
      <c r="R228" t="s">
        <v>65</v>
      </c>
      <c r="S228" t="s">
        <v>45</v>
      </c>
      <c r="T228" t="s">
        <v>35</v>
      </c>
      <c r="U228" s="13">
        <f t="shared" si="12"/>
        <v>2024</v>
      </c>
      <c r="V228" s="13">
        <f t="shared" si="13"/>
        <v>8</v>
      </c>
      <c r="W228" s="20" t="str">
        <f t="shared" si="14"/>
        <v>August</v>
      </c>
      <c r="X228">
        <v>0.33500000000000002</v>
      </c>
      <c r="Y228" s="6">
        <f t="shared" si="15"/>
        <v>558.6</v>
      </c>
      <c r="Z228" cm="1">
        <f t="array" aca="1" ref="Z228" ca="1">IF(roud(N228,2)=ROUND(Z228,2),"ok","error")</f>
        <v>0</v>
      </c>
    </row>
    <row r="229" spans="1:26" x14ac:dyDescent="0.3">
      <c r="A229" t="s">
        <v>763</v>
      </c>
      <c r="B229" s="4">
        <v>45894</v>
      </c>
      <c r="C229" t="s">
        <v>425</v>
      </c>
      <c r="D229" t="s">
        <v>426</v>
      </c>
      <c r="E229" t="s">
        <v>80</v>
      </c>
      <c r="F229" t="s">
        <v>81</v>
      </c>
      <c r="G229" t="s">
        <v>52</v>
      </c>
      <c r="H229" t="s">
        <v>53</v>
      </c>
      <c r="I229" s="6">
        <v>3</v>
      </c>
      <c r="J229" s="6">
        <v>3499</v>
      </c>
      <c r="K229" s="6">
        <v>10497</v>
      </c>
      <c r="L229" s="6">
        <v>0.25</v>
      </c>
      <c r="M229" s="6">
        <v>2624.25</v>
      </c>
      <c r="N229" s="6">
        <v>7872.75</v>
      </c>
      <c r="O229" s="6">
        <v>1299</v>
      </c>
      <c r="P229" t="s">
        <v>94</v>
      </c>
      <c r="Q229" t="s">
        <v>64</v>
      </c>
      <c r="R229" t="s">
        <v>65</v>
      </c>
      <c r="S229" t="s">
        <v>45</v>
      </c>
      <c r="T229" t="s">
        <v>35</v>
      </c>
      <c r="U229" s="13">
        <f t="shared" si="12"/>
        <v>2025</v>
      </c>
      <c r="V229" s="13">
        <f t="shared" si="13"/>
        <v>8</v>
      </c>
      <c r="W229" s="20" t="str">
        <f t="shared" si="14"/>
        <v>August</v>
      </c>
      <c r="X229">
        <v>0.16500000000000001</v>
      </c>
      <c r="Y229" s="6">
        <f t="shared" si="15"/>
        <v>5248.5</v>
      </c>
      <c r="Z229" cm="1">
        <f t="array" aca="1" ref="Z229" ca="1">IF(roud(N229,2)=ROUND(Z229,2),"ok","error")</f>
        <v>0</v>
      </c>
    </row>
    <row r="230" spans="1:26" x14ac:dyDescent="0.3">
      <c r="A230" t="s">
        <v>764</v>
      </c>
      <c r="B230" s="4">
        <v>45517</v>
      </c>
      <c r="C230" t="s">
        <v>147</v>
      </c>
      <c r="D230" t="s">
        <v>148</v>
      </c>
      <c r="E230" t="s">
        <v>80</v>
      </c>
      <c r="F230" t="s">
        <v>81</v>
      </c>
      <c r="G230" t="s">
        <v>52</v>
      </c>
      <c r="H230" t="s">
        <v>53</v>
      </c>
      <c r="I230" s="6">
        <v>2</v>
      </c>
      <c r="J230" s="6">
        <v>3499</v>
      </c>
      <c r="K230" s="6">
        <v>6998</v>
      </c>
      <c r="L230" s="6">
        <v>0</v>
      </c>
      <c r="M230" s="6">
        <v>0</v>
      </c>
      <c r="N230" s="6">
        <v>6998</v>
      </c>
      <c r="O230" s="6">
        <v>1679.52</v>
      </c>
      <c r="P230" t="s">
        <v>170</v>
      </c>
      <c r="Q230" t="s">
        <v>171</v>
      </c>
      <c r="R230" t="s">
        <v>44</v>
      </c>
      <c r="S230" t="s">
        <v>54</v>
      </c>
      <c r="T230" t="s">
        <v>35</v>
      </c>
      <c r="U230" s="13">
        <f t="shared" si="12"/>
        <v>2024</v>
      </c>
      <c r="V230" s="13">
        <f t="shared" si="13"/>
        <v>8</v>
      </c>
      <c r="W230" s="20" t="str">
        <f t="shared" si="14"/>
        <v>August</v>
      </c>
      <c r="X230">
        <v>0.24</v>
      </c>
      <c r="Y230" s="6">
        <f t="shared" si="15"/>
        <v>6998</v>
      </c>
      <c r="Z230" cm="1">
        <f t="array" aca="1" ref="Z230" ca="1">IF(roud(N230,2)=ROUND(Z230,2),"ok","error")</f>
        <v>0</v>
      </c>
    </row>
    <row r="231" spans="1:26" x14ac:dyDescent="0.3">
      <c r="A231" t="s">
        <v>765</v>
      </c>
      <c r="B231" s="4">
        <v>45299</v>
      </c>
      <c r="C231" t="s">
        <v>766</v>
      </c>
      <c r="D231" t="s">
        <v>767</v>
      </c>
      <c r="E231" t="s">
        <v>69</v>
      </c>
      <c r="F231" t="s">
        <v>70</v>
      </c>
      <c r="G231" t="s">
        <v>61</v>
      </c>
      <c r="H231" t="s">
        <v>71</v>
      </c>
      <c r="I231" s="6">
        <v>1</v>
      </c>
      <c r="J231" s="6">
        <v>1299</v>
      </c>
      <c r="K231" s="6">
        <v>1299</v>
      </c>
      <c r="L231" s="6">
        <v>0.05</v>
      </c>
      <c r="M231" s="6">
        <v>64.95</v>
      </c>
      <c r="N231" s="6">
        <v>1234.05</v>
      </c>
      <c r="O231" s="6">
        <v>178.94</v>
      </c>
      <c r="P231" t="s">
        <v>186</v>
      </c>
      <c r="Q231" t="s">
        <v>187</v>
      </c>
      <c r="R231" t="s">
        <v>160</v>
      </c>
      <c r="S231" t="s">
        <v>98</v>
      </c>
      <c r="T231" t="s">
        <v>35</v>
      </c>
      <c r="U231" s="13">
        <f t="shared" si="12"/>
        <v>2024</v>
      </c>
      <c r="V231" s="13">
        <f t="shared" si="13"/>
        <v>1</v>
      </c>
      <c r="W231" s="20" t="str">
        <f t="shared" si="14"/>
        <v>January</v>
      </c>
      <c r="X231">
        <v>0.14499999999999999</v>
      </c>
      <c r="Y231" s="6">
        <f t="shared" si="15"/>
        <v>1169.0999999999999</v>
      </c>
      <c r="Z231" cm="1">
        <f t="array" aca="1" ref="Z231" ca="1">IF(roud(N231,2)=ROUND(Z231,2),"ok","error")</f>
        <v>0</v>
      </c>
    </row>
    <row r="232" spans="1:26" x14ac:dyDescent="0.3">
      <c r="A232" t="s">
        <v>768</v>
      </c>
      <c r="B232" s="4">
        <v>45364</v>
      </c>
      <c r="C232" t="s">
        <v>769</v>
      </c>
      <c r="D232" t="s">
        <v>770</v>
      </c>
      <c r="E232" t="s">
        <v>86</v>
      </c>
      <c r="F232" t="s">
        <v>87</v>
      </c>
      <c r="G232" t="s">
        <v>29</v>
      </c>
      <c r="H232" t="s">
        <v>88</v>
      </c>
      <c r="I232" s="6">
        <v>1</v>
      </c>
      <c r="J232" s="6">
        <v>1299</v>
      </c>
      <c r="K232" s="6">
        <v>1299</v>
      </c>
      <c r="L232" s="6">
        <v>0.15</v>
      </c>
      <c r="M232" s="6">
        <v>194.85</v>
      </c>
      <c r="N232" s="6">
        <v>1104.1500000000001</v>
      </c>
      <c r="O232" s="6">
        <v>303.64</v>
      </c>
      <c r="P232" t="s">
        <v>31</v>
      </c>
      <c r="Q232" t="s">
        <v>32</v>
      </c>
      <c r="R232" t="s">
        <v>33</v>
      </c>
      <c r="S232" t="s">
        <v>45</v>
      </c>
      <c r="T232" t="s">
        <v>35</v>
      </c>
      <c r="U232" s="13">
        <f t="shared" si="12"/>
        <v>2024</v>
      </c>
      <c r="V232" s="13">
        <f t="shared" si="13"/>
        <v>3</v>
      </c>
      <c r="W232" s="20" t="str">
        <f t="shared" si="14"/>
        <v>March</v>
      </c>
      <c r="X232">
        <v>0.27500000000000002</v>
      </c>
      <c r="Y232" s="6">
        <f t="shared" si="15"/>
        <v>909.3</v>
      </c>
      <c r="Z232" cm="1">
        <f t="array" aca="1" ref="Z232" ca="1">IF(roud(N232,2)=ROUND(Z232,2),"ok","error")</f>
        <v>0</v>
      </c>
    </row>
    <row r="233" spans="1:26" x14ac:dyDescent="0.3">
      <c r="A233" t="s">
        <v>771</v>
      </c>
      <c r="B233" s="4">
        <v>46016</v>
      </c>
      <c r="C233" t="s">
        <v>482</v>
      </c>
      <c r="D233" t="s">
        <v>483</v>
      </c>
      <c r="E233" t="s">
        <v>127</v>
      </c>
      <c r="F233" t="s">
        <v>128</v>
      </c>
      <c r="G233" t="s">
        <v>52</v>
      </c>
      <c r="H233" t="s">
        <v>129</v>
      </c>
      <c r="I233" s="6">
        <v>1</v>
      </c>
      <c r="J233" s="6">
        <v>1299</v>
      </c>
      <c r="K233" s="6">
        <v>1299</v>
      </c>
      <c r="L233" s="6">
        <v>0.05</v>
      </c>
      <c r="M233" s="6">
        <v>64.95</v>
      </c>
      <c r="N233" s="6">
        <v>1234.05</v>
      </c>
      <c r="O233" s="6">
        <v>277.66000000000003</v>
      </c>
      <c r="P233" t="s">
        <v>105</v>
      </c>
      <c r="Q233" t="s">
        <v>106</v>
      </c>
      <c r="R233" t="s">
        <v>44</v>
      </c>
      <c r="S233" t="s">
        <v>98</v>
      </c>
      <c r="T233" t="s">
        <v>35</v>
      </c>
      <c r="U233" s="13">
        <f t="shared" si="12"/>
        <v>2025</v>
      </c>
      <c r="V233" s="13">
        <f t="shared" si="13"/>
        <v>12</v>
      </c>
      <c r="W233" s="20" t="str">
        <f t="shared" si="14"/>
        <v>December</v>
      </c>
      <c r="X233">
        <v>0.22500000000000001</v>
      </c>
      <c r="Y233" s="6">
        <f t="shared" si="15"/>
        <v>1169.0999999999999</v>
      </c>
      <c r="Z233" cm="1">
        <f t="array" aca="1" ref="Z233" ca="1">IF(roud(N233,2)=ROUND(Z233,2),"ok","error")</f>
        <v>0</v>
      </c>
    </row>
    <row r="234" spans="1:26" x14ac:dyDescent="0.3">
      <c r="A234" t="s">
        <v>772</v>
      </c>
      <c r="B234" s="4">
        <v>45938</v>
      </c>
      <c r="C234" t="s">
        <v>773</v>
      </c>
      <c r="D234" t="s">
        <v>774</v>
      </c>
      <c r="E234" t="s">
        <v>50</v>
      </c>
      <c r="F234" t="s">
        <v>51</v>
      </c>
      <c r="G234" t="s">
        <v>52</v>
      </c>
      <c r="H234" t="s">
        <v>53</v>
      </c>
      <c r="I234" s="6">
        <v>1</v>
      </c>
      <c r="J234" s="6">
        <v>2999</v>
      </c>
      <c r="K234" s="6">
        <v>2999</v>
      </c>
      <c r="L234" s="6">
        <v>0</v>
      </c>
      <c r="M234" s="6">
        <v>0</v>
      </c>
      <c r="N234" s="6">
        <v>2999</v>
      </c>
      <c r="O234" s="6">
        <v>719.76</v>
      </c>
      <c r="P234" t="s">
        <v>89</v>
      </c>
      <c r="Q234" t="s">
        <v>90</v>
      </c>
      <c r="R234" t="s">
        <v>65</v>
      </c>
      <c r="S234" t="s">
        <v>54</v>
      </c>
      <c r="T234" t="s">
        <v>35</v>
      </c>
      <c r="U234" s="13">
        <f t="shared" si="12"/>
        <v>2025</v>
      </c>
      <c r="V234" s="13">
        <f t="shared" si="13"/>
        <v>10</v>
      </c>
      <c r="W234" s="20" t="str">
        <f t="shared" si="14"/>
        <v>October</v>
      </c>
      <c r="X234">
        <v>0.24</v>
      </c>
      <c r="Y234" s="6">
        <f t="shared" si="15"/>
        <v>2999</v>
      </c>
      <c r="Z234" cm="1">
        <f t="array" aca="1" ref="Z234" ca="1">IF(roud(N234,2)=ROUND(Z234,2),"ok","error")</f>
        <v>0</v>
      </c>
    </row>
    <row r="235" spans="1:26" x14ac:dyDescent="0.3">
      <c r="A235" t="s">
        <v>775</v>
      </c>
      <c r="B235" s="4">
        <v>45352</v>
      </c>
      <c r="C235" t="s">
        <v>558</v>
      </c>
      <c r="D235" t="s">
        <v>559</v>
      </c>
      <c r="E235" t="s">
        <v>50</v>
      </c>
      <c r="F235" t="s">
        <v>51</v>
      </c>
      <c r="G235" t="s">
        <v>52</v>
      </c>
      <c r="H235" t="s">
        <v>53</v>
      </c>
      <c r="I235" s="6">
        <v>1</v>
      </c>
      <c r="J235" s="6">
        <v>2999</v>
      </c>
      <c r="K235" s="6">
        <v>2999</v>
      </c>
      <c r="L235" s="6">
        <v>0.2</v>
      </c>
      <c r="M235" s="6">
        <v>599.79999999999995</v>
      </c>
      <c r="N235" s="6">
        <v>2399.1999999999998</v>
      </c>
      <c r="O235" s="6">
        <v>431.86</v>
      </c>
      <c r="P235" t="s">
        <v>170</v>
      </c>
      <c r="Q235" t="s">
        <v>171</v>
      </c>
      <c r="R235" t="s">
        <v>44</v>
      </c>
      <c r="S235" t="s">
        <v>107</v>
      </c>
      <c r="T235" t="s">
        <v>46</v>
      </c>
      <c r="U235" s="13">
        <f t="shared" si="12"/>
        <v>2024</v>
      </c>
      <c r="V235" s="13">
        <f t="shared" si="13"/>
        <v>3</v>
      </c>
      <c r="W235" s="20" t="str">
        <f t="shared" si="14"/>
        <v>March</v>
      </c>
      <c r="X235">
        <v>0.18</v>
      </c>
      <c r="Y235" s="6">
        <f t="shared" si="15"/>
        <v>1799.4</v>
      </c>
      <c r="Z235" cm="1">
        <f t="array" aca="1" ref="Z235" ca="1">IF(roud(N235,2)=ROUND(Z235,2),"ok","error")</f>
        <v>0</v>
      </c>
    </row>
    <row r="236" spans="1:26" x14ac:dyDescent="0.3">
      <c r="A236" t="s">
        <v>776</v>
      </c>
      <c r="B236" s="4">
        <v>45526</v>
      </c>
      <c r="C236" t="s">
        <v>777</v>
      </c>
      <c r="D236" t="s">
        <v>778</v>
      </c>
      <c r="E236" t="s">
        <v>80</v>
      </c>
      <c r="F236" t="s">
        <v>81</v>
      </c>
      <c r="G236" t="s">
        <v>52</v>
      </c>
      <c r="H236" t="s">
        <v>53</v>
      </c>
      <c r="I236" s="6">
        <v>1</v>
      </c>
      <c r="J236" s="6">
        <v>3499</v>
      </c>
      <c r="K236" s="6">
        <v>3499</v>
      </c>
      <c r="L236" s="6">
        <v>0.1</v>
      </c>
      <c r="M236" s="6">
        <v>349.9</v>
      </c>
      <c r="N236" s="6">
        <v>3149.1</v>
      </c>
      <c r="O236" s="6">
        <v>661.31</v>
      </c>
      <c r="P236" t="s">
        <v>42</v>
      </c>
      <c r="Q236" t="s">
        <v>43</v>
      </c>
      <c r="R236" t="s">
        <v>44</v>
      </c>
      <c r="S236" t="s">
        <v>54</v>
      </c>
      <c r="T236" t="s">
        <v>55</v>
      </c>
      <c r="U236" s="13">
        <f t="shared" si="12"/>
        <v>2024</v>
      </c>
      <c r="V236" s="13">
        <f t="shared" si="13"/>
        <v>8</v>
      </c>
      <c r="W236" s="20" t="str">
        <f t="shared" si="14"/>
        <v>August</v>
      </c>
      <c r="X236">
        <v>0.21</v>
      </c>
      <c r="Y236" s="6">
        <f t="shared" si="15"/>
        <v>2799.2</v>
      </c>
      <c r="Z236" cm="1">
        <f t="array" aca="1" ref="Z236" ca="1">IF(roud(N236,2)=ROUND(Z236,2),"ok","error")</f>
        <v>0</v>
      </c>
    </row>
    <row r="237" spans="1:26" x14ac:dyDescent="0.3">
      <c r="A237" t="s">
        <v>779</v>
      </c>
      <c r="B237" s="4">
        <v>45361</v>
      </c>
      <c r="C237" t="s">
        <v>780</v>
      </c>
      <c r="D237" t="s">
        <v>781</v>
      </c>
      <c r="E237" t="s">
        <v>167</v>
      </c>
      <c r="F237" t="s">
        <v>168</v>
      </c>
      <c r="G237" t="s">
        <v>113</v>
      </c>
      <c r="H237" t="s">
        <v>169</v>
      </c>
      <c r="I237" s="6">
        <v>1</v>
      </c>
      <c r="J237" s="6">
        <v>899</v>
      </c>
      <c r="K237" s="6">
        <v>899</v>
      </c>
      <c r="L237" s="6">
        <v>0.1</v>
      </c>
      <c r="M237" s="6">
        <v>89.9</v>
      </c>
      <c r="N237" s="6">
        <v>809.1</v>
      </c>
      <c r="O237" s="6">
        <v>202.28</v>
      </c>
      <c r="P237" t="s">
        <v>89</v>
      </c>
      <c r="Q237" t="s">
        <v>90</v>
      </c>
      <c r="R237" t="s">
        <v>65</v>
      </c>
      <c r="S237" t="s">
        <v>98</v>
      </c>
      <c r="T237" t="s">
        <v>35</v>
      </c>
      <c r="U237" s="13">
        <f t="shared" si="12"/>
        <v>2024</v>
      </c>
      <c r="V237" s="13">
        <f t="shared" si="13"/>
        <v>3</v>
      </c>
      <c r="W237" s="20" t="str">
        <f t="shared" si="14"/>
        <v>March</v>
      </c>
      <c r="X237">
        <v>0.25</v>
      </c>
      <c r="Y237" s="6">
        <f t="shared" si="15"/>
        <v>719.2</v>
      </c>
      <c r="Z237" cm="1">
        <f t="array" aca="1" ref="Z237" ca="1">IF(roud(N237,2)=ROUND(Z237,2),"ok","error")</f>
        <v>0</v>
      </c>
    </row>
    <row r="238" spans="1:26" x14ac:dyDescent="0.3">
      <c r="A238" t="s">
        <v>782</v>
      </c>
      <c r="B238" s="4">
        <v>45324</v>
      </c>
      <c r="C238" t="s">
        <v>271</v>
      </c>
      <c r="D238" t="s">
        <v>272</v>
      </c>
      <c r="E238" t="s">
        <v>302</v>
      </c>
      <c r="F238" t="s">
        <v>303</v>
      </c>
      <c r="G238" t="s">
        <v>29</v>
      </c>
      <c r="H238" t="s">
        <v>304</v>
      </c>
      <c r="I238" s="6">
        <v>1</v>
      </c>
      <c r="J238" s="6">
        <v>1799</v>
      </c>
      <c r="K238" s="6">
        <v>1799</v>
      </c>
      <c r="L238" s="6">
        <v>0.25</v>
      </c>
      <c r="M238" s="6">
        <v>449.75</v>
      </c>
      <c r="N238" s="6">
        <v>1349.25</v>
      </c>
      <c r="O238" s="6">
        <v>330.57</v>
      </c>
      <c r="P238" t="s">
        <v>82</v>
      </c>
      <c r="Q238" t="s">
        <v>82</v>
      </c>
      <c r="R238" t="s">
        <v>65</v>
      </c>
      <c r="S238" t="s">
        <v>107</v>
      </c>
      <c r="T238" t="s">
        <v>35</v>
      </c>
      <c r="U238" s="13">
        <f t="shared" si="12"/>
        <v>2024</v>
      </c>
      <c r="V238" s="13">
        <f t="shared" si="13"/>
        <v>2</v>
      </c>
      <c r="W238" s="20" t="str">
        <f t="shared" si="14"/>
        <v>February</v>
      </c>
      <c r="X238">
        <v>0.245</v>
      </c>
      <c r="Y238" s="6">
        <f t="shared" si="15"/>
        <v>899.5</v>
      </c>
      <c r="Z238" cm="1">
        <f t="array" aca="1" ref="Z238" ca="1">IF(roud(N238,2)=ROUND(Z238,2),"ok","error")</f>
        <v>0</v>
      </c>
    </row>
    <row r="239" spans="1:26" x14ac:dyDescent="0.3">
      <c r="A239" t="s">
        <v>783</v>
      </c>
      <c r="B239" s="4">
        <v>45630</v>
      </c>
      <c r="C239" t="s">
        <v>784</v>
      </c>
      <c r="D239" t="s">
        <v>785</v>
      </c>
      <c r="E239" t="s">
        <v>356</v>
      </c>
      <c r="F239" t="s">
        <v>357</v>
      </c>
      <c r="G239" t="s">
        <v>214</v>
      </c>
      <c r="H239" t="s">
        <v>260</v>
      </c>
      <c r="I239" s="6">
        <v>2</v>
      </c>
      <c r="J239" s="6">
        <v>699</v>
      </c>
      <c r="K239" s="6">
        <v>1398</v>
      </c>
      <c r="L239" s="6">
        <v>0.15</v>
      </c>
      <c r="M239" s="6">
        <v>209.7</v>
      </c>
      <c r="N239" s="6">
        <v>1188.3</v>
      </c>
      <c r="O239" s="6">
        <v>398.08</v>
      </c>
      <c r="P239" t="s">
        <v>31</v>
      </c>
      <c r="Q239" t="s">
        <v>32</v>
      </c>
      <c r="R239" t="s">
        <v>33</v>
      </c>
      <c r="S239" t="s">
        <v>34</v>
      </c>
      <c r="T239" t="s">
        <v>35</v>
      </c>
      <c r="U239" s="13">
        <f t="shared" si="12"/>
        <v>2024</v>
      </c>
      <c r="V239" s="13">
        <f t="shared" si="13"/>
        <v>12</v>
      </c>
      <c r="W239" s="20" t="str">
        <f t="shared" si="14"/>
        <v>December</v>
      </c>
      <c r="X239">
        <v>0.33500000000000002</v>
      </c>
      <c r="Y239" s="6">
        <f t="shared" si="15"/>
        <v>978.6</v>
      </c>
      <c r="Z239" cm="1">
        <f t="array" aca="1" ref="Z239" ca="1">IF(roud(N239,2)=ROUND(Z239,2),"ok","error")</f>
        <v>0</v>
      </c>
    </row>
    <row r="240" spans="1:26" x14ac:dyDescent="0.3">
      <c r="A240" t="s">
        <v>786</v>
      </c>
      <c r="B240" s="4">
        <v>45364</v>
      </c>
      <c r="C240" t="s">
        <v>318</v>
      </c>
      <c r="D240" t="s">
        <v>319</v>
      </c>
      <c r="E240" t="s">
        <v>121</v>
      </c>
      <c r="F240" t="s">
        <v>122</v>
      </c>
      <c r="G240" t="s">
        <v>61</v>
      </c>
      <c r="H240" t="s">
        <v>123</v>
      </c>
      <c r="I240" s="6">
        <v>1</v>
      </c>
      <c r="J240" s="6">
        <v>24999</v>
      </c>
      <c r="K240" s="6">
        <v>24999</v>
      </c>
      <c r="L240" s="6">
        <v>0.15</v>
      </c>
      <c r="M240" s="6">
        <v>3749.85</v>
      </c>
      <c r="N240" s="6">
        <v>21249.15</v>
      </c>
      <c r="O240" s="6">
        <v>2443.65</v>
      </c>
      <c r="P240" t="s">
        <v>105</v>
      </c>
      <c r="Q240" t="s">
        <v>106</v>
      </c>
      <c r="R240" t="s">
        <v>44</v>
      </c>
      <c r="S240" t="s">
        <v>98</v>
      </c>
      <c r="T240" t="s">
        <v>35</v>
      </c>
      <c r="U240" s="13">
        <f t="shared" si="12"/>
        <v>2024</v>
      </c>
      <c r="V240" s="13">
        <f t="shared" si="13"/>
        <v>3</v>
      </c>
      <c r="W240" s="20" t="str">
        <f t="shared" si="14"/>
        <v>March</v>
      </c>
      <c r="X240">
        <v>0.115</v>
      </c>
      <c r="Y240" s="6">
        <f t="shared" si="15"/>
        <v>17499.3</v>
      </c>
      <c r="Z240" cm="1">
        <f t="array" aca="1" ref="Z240" ca="1">IF(roud(N240,2)=ROUND(Z240,2),"ok","error")</f>
        <v>0</v>
      </c>
    </row>
    <row r="241" spans="1:26" x14ac:dyDescent="0.3">
      <c r="A241" t="s">
        <v>787</v>
      </c>
      <c r="B241" s="4">
        <v>45818</v>
      </c>
      <c r="C241" t="s">
        <v>416</v>
      </c>
      <c r="D241" t="s">
        <v>417</v>
      </c>
      <c r="E241" t="s">
        <v>198</v>
      </c>
      <c r="F241" t="s">
        <v>199</v>
      </c>
      <c r="G241" t="s">
        <v>61</v>
      </c>
      <c r="H241" t="s">
        <v>71</v>
      </c>
      <c r="I241" s="6">
        <v>1</v>
      </c>
      <c r="J241" s="6">
        <v>899</v>
      </c>
      <c r="K241" s="6">
        <v>899</v>
      </c>
      <c r="L241" s="6">
        <v>0.05</v>
      </c>
      <c r="M241" s="6">
        <v>44.95</v>
      </c>
      <c r="N241" s="6">
        <v>854.05</v>
      </c>
      <c r="O241" s="6">
        <v>123.84</v>
      </c>
      <c r="P241" t="s">
        <v>42</v>
      </c>
      <c r="Q241" t="s">
        <v>43</v>
      </c>
      <c r="R241" t="s">
        <v>44</v>
      </c>
      <c r="S241" t="s">
        <v>107</v>
      </c>
      <c r="T241" t="s">
        <v>55</v>
      </c>
      <c r="U241" s="13">
        <f t="shared" si="12"/>
        <v>2025</v>
      </c>
      <c r="V241" s="13">
        <f t="shared" si="13"/>
        <v>6</v>
      </c>
      <c r="W241" s="20" t="str">
        <f t="shared" si="14"/>
        <v>June</v>
      </c>
      <c r="X241">
        <v>0.14499999999999999</v>
      </c>
      <c r="Y241" s="6">
        <f t="shared" si="15"/>
        <v>809.1</v>
      </c>
      <c r="Z241" cm="1">
        <f t="array" aca="1" ref="Z241" ca="1">IF(roud(N241,2)=ROUND(Z241,2),"ok","error")</f>
        <v>0</v>
      </c>
    </row>
    <row r="242" spans="1:26" x14ac:dyDescent="0.3">
      <c r="A242" t="s">
        <v>788</v>
      </c>
      <c r="B242" s="4">
        <v>45535</v>
      </c>
      <c r="C242" t="s">
        <v>789</v>
      </c>
      <c r="D242" t="s">
        <v>790</v>
      </c>
      <c r="E242" t="s">
        <v>484</v>
      </c>
      <c r="F242" t="s">
        <v>485</v>
      </c>
      <c r="G242" t="s">
        <v>113</v>
      </c>
      <c r="H242" t="s">
        <v>169</v>
      </c>
      <c r="I242" s="6">
        <v>2</v>
      </c>
      <c r="J242" s="6">
        <v>1599</v>
      </c>
      <c r="K242" s="6">
        <v>3198</v>
      </c>
      <c r="L242" s="6">
        <v>0.3</v>
      </c>
      <c r="M242" s="6">
        <v>959.4</v>
      </c>
      <c r="N242" s="6">
        <v>2238.6</v>
      </c>
      <c r="O242" s="6">
        <v>425.33</v>
      </c>
      <c r="P242" t="s">
        <v>89</v>
      </c>
      <c r="Q242" t="s">
        <v>90</v>
      </c>
      <c r="R242" t="s">
        <v>65</v>
      </c>
      <c r="S242" t="s">
        <v>107</v>
      </c>
      <c r="T242" t="s">
        <v>35</v>
      </c>
      <c r="U242" s="13">
        <f t="shared" si="12"/>
        <v>2024</v>
      </c>
      <c r="V242" s="13">
        <f t="shared" si="13"/>
        <v>8</v>
      </c>
      <c r="W242" s="20" t="str">
        <f t="shared" si="14"/>
        <v>August</v>
      </c>
      <c r="X242">
        <v>0.19</v>
      </c>
      <c r="Y242" s="6">
        <f t="shared" si="15"/>
        <v>1279.2</v>
      </c>
      <c r="Z242" cm="1">
        <f t="array" aca="1" ref="Z242" ca="1">IF(roud(N242,2)=ROUND(Z242,2),"ok","error")</f>
        <v>0</v>
      </c>
    </row>
    <row r="243" spans="1:26" x14ac:dyDescent="0.3">
      <c r="A243" t="s">
        <v>791</v>
      </c>
      <c r="B243" s="4">
        <v>45577</v>
      </c>
      <c r="C243" t="s">
        <v>792</v>
      </c>
      <c r="D243" t="s">
        <v>793</v>
      </c>
      <c r="E243" t="s">
        <v>198</v>
      </c>
      <c r="F243" t="s">
        <v>199</v>
      </c>
      <c r="G243" t="s">
        <v>61</v>
      </c>
      <c r="H243" t="s">
        <v>71</v>
      </c>
      <c r="I243" s="6">
        <v>1</v>
      </c>
      <c r="J243" s="6">
        <v>899</v>
      </c>
      <c r="K243" s="6">
        <v>899</v>
      </c>
      <c r="L243" s="6">
        <v>0.05</v>
      </c>
      <c r="M243" s="6">
        <v>44.95</v>
      </c>
      <c r="N243" s="6">
        <v>854.05</v>
      </c>
      <c r="O243" s="6">
        <v>123.84</v>
      </c>
      <c r="P243" t="s">
        <v>186</v>
      </c>
      <c r="Q243" t="s">
        <v>187</v>
      </c>
      <c r="R243" t="s">
        <v>160</v>
      </c>
      <c r="S243" t="s">
        <v>45</v>
      </c>
      <c r="T243" t="s">
        <v>55</v>
      </c>
      <c r="U243" s="13">
        <f t="shared" si="12"/>
        <v>2024</v>
      </c>
      <c r="V243" s="13">
        <f t="shared" si="13"/>
        <v>10</v>
      </c>
      <c r="W243" s="20" t="str">
        <f t="shared" si="14"/>
        <v>October</v>
      </c>
      <c r="X243">
        <v>0.14499999999999999</v>
      </c>
      <c r="Y243" s="6">
        <f t="shared" si="15"/>
        <v>809.1</v>
      </c>
      <c r="Z243" cm="1">
        <f t="array" aca="1" ref="Z243" ca="1">IF(roud(N243,2)=ROUND(Z243,2),"ok","error")</f>
        <v>0</v>
      </c>
    </row>
    <row r="244" spans="1:26" x14ac:dyDescent="0.3">
      <c r="A244" t="s">
        <v>794</v>
      </c>
      <c r="B244" s="4">
        <v>45977</v>
      </c>
      <c r="C244" t="s">
        <v>795</v>
      </c>
      <c r="D244" t="s">
        <v>796</v>
      </c>
      <c r="E244" t="s">
        <v>80</v>
      </c>
      <c r="F244" t="s">
        <v>81</v>
      </c>
      <c r="G244" t="s">
        <v>52</v>
      </c>
      <c r="H244" t="s">
        <v>53</v>
      </c>
      <c r="I244" s="6">
        <v>2</v>
      </c>
      <c r="J244" s="6">
        <v>3499</v>
      </c>
      <c r="K244" s="6">
        <v>6998</v>
      </c>
      <c r="L244" s="6">
        <v>0.15</v>
      </c>
      <c r="M244" s="6">
        <v>1049.7</v>
      </c>
      <c r="N244" s="6">
        <v>5948.3</v>
      </c>
      <c r="O244" s="6">
        <v>1159.92</v>
      </c>
      <c r="P244" t="s">
        <v>158</v>
      </c>
      <c r="Q244" t="s">
        <v>159</v>
      </c>
      <c r="R244" t="s">
        <v>160</v>
      </c>
      <c r="S244" t="s">
        <v>107</v>
      </c>
      <c r="T244" t="s">
        <v>55</v>
      </c>
      <c r="U244" s="13">
        <f t="shared" si="12"/>
        <v>2025</v>
      </c>
      <c r="V244" s="13">
        <f t="shared" si="13"/>
        <v>11</v>
      </c>
      <c r="W244" s="20" t="str">
        <f t="shared" si="14"/>
        <v>November</v>
      </c>
      <c r="X244">
        <v>0.19500000000000001</v>
      </c>
      <c r="Y244" s="6">
        <f t="shared" si="15"/>
        <v>4898.6000000000004</v>
      </c>
      <c r="Z244" cm="1">
        <f t="array" aca="1" ref="Z244" ca="1">IF(roud(N244,2)=ROUND(Z244,2),"ok","error")</f>
        <v>0</v>
      </c>
    </row>
    <row r="245" spans="1:26" x14ac:dyDescent="0.3">
      <c r="A245" t="s">
        <v>797</v>
      </c>
      <c r="B245" s="4">
        <v>45789</v>
      </c>
      <c r="C245" t="s">
        <v>798</v>
      </c>
      <c r="D245" t="s">
        <v>799</v>
      </c>
      <c r="E245" t="s">
        <v>133</v>
      </c>
      <c r="F245" t="s">
        <v>134</v>
      </c>
      <c r="G245" t="s">
        <v>61</v>
      </c>
      <c r="H245" t="s">
        <v>123</v>
      </c>
      <c r="I245" s="6">
        <v>1</v>
      </c>
      <c r="J245" s="6">
        <v>2999</v>
      </c>
      <c r="K245" s="6">
        <v>2999</v>
      </c>
      <c r="L245" s="6">
        <v>0.05</v>
      </c>
      <c r="M245" s="6">
        <v>149.94999999999999</v>
      </c>
      <c r="N245" s="6">
        <v>2849.05</v>
      </c>
      <c r="O245" s="6">
        <v>413.11</v>
      </c>
      <c r="P245" t="s">
        <v>170</v>
      </c>
      <c r="Q245" t="s">
        <v>171</v>
      </c>
      <c r="R245" t="s">
        <v>44</v>
      </c>
      <c r="S245" t="s">
        <v>45</v>
      </c>
      <c r="T245" t="s">
        <v>55</v>
      </c>
      <c r="U245" s="13">
        <f t="shared" si="12"/>
        <v>2025</v>
      </c>
      <c r="V245" s="13">
        <f t="shared" si="13"/>
        <v>5</v>
      </c>
      <c r="W245" s="20" t="str">
        <f t="shared" si="14"/>
        <v>May</v>
      </c>
      <c r="X245">
        <v>0.14499999999999999</v>
      </c>
      <c r="Y245" s="6">
        <f t="shared" si="15"/>
        <v>2699.1</v>
      </c>
      <c r="Z245" cm="1">
        <f t="array" aca="1" ref="Z245" ca="1">IF(roud(N245,2)=ROUND(Z245,2),"ok","error")</f>
        <v>0</v>
      </c>
    </row>
    <row r="246" spans="1:26" x14ac:dyDescent="0.3">
      <c r="A246" t="s">
        <v>800</v>
      </c>
      <c r="B246" s="4">
        <v>45511</v>
      </c>
      <c r="C246" t="s">
        <v>573</v>
      </c>
      <c r="D246" t="s">
        <v>574</v>
      </c>
      <c r="E246" t="s">
        <v>27</v>
      </c>
      <c r="F246" t="s">
        <v>28</v>
      </c>
      <c r="G246" t="s">
        <v>29</v>
      </c>
      <c r="H246" t="s">
        <v>30</v>
      </c>
      <c r="I246" s="6">
        <v>1</v>
      </c>
      <c r="J246" s="6">
        <v>1999</v>
      </c>
      <c r="K246" s="6">
        <v>1999</v>
      </c>
      <c r="L246" s="6">
        <v>0.15</v>
      </c>
      <c r="M246" s="6">
        <v>299.85000000000002</v>
      </c>
      <c r="N246" s="6">
        <v>1699.15</v>
      </c>
      <c r="O246" s="6">
        <v>467.27</v>
      </c>
      <c r="P246" t="s">
        <v>170</v>
      </c>
      <c r="Q246" t="s">
        <v>171</v>
      </c>
      <c r="R246" t="s">
        <v>44</v>
      </c>
      <c r="S246" t="s">
        <v>54</v>
      </c>
      <c r="T246" t="s">
        <v>35</v>
      </c>
      <c r="U246" s="13">
        <f t="shared" si="12"/>
        <v>2024</v>
      </c>
      <c r="V246" s="13">
        <f t="shared" si="13"/>
        <v>8</v>
      </c>
      <c r="W246" s="20" t="str">
        <f t="shared" si="14"/>
        <v>August</v>
      </c>
      <c r="X246">
        <v>0.27500000000000002</v>
      </c>
      <c r="Y246" s="6">
        <f t="shared" si="15"/>
        <v>1399.3</v>
      </c>
      <c r="Z246" cm="1">
        <f t="array" aca="1" ref="Z246" ca="1">IF(roud(N246,2)=ROUND(Z246,2),"ok","error")</f>
        <v>0</v>
      </c>
    </row>
    <row r="247" spans="1:26" x14ac:dyDescent="0.3">
      <c r="A247" t="s">
        <v>801</v>
      </c>
      <c r="B247" s="4">
        <v>45844</v>
      </c>
      <c r="C247" t="s">
        <v>802</v>
      </c>
      <c r="D247" t="s">
        <v>803</v>
      </c>
      <c r="E247" t="s">
        <v>59</v>
      </c>
      <c r="F247" t="s">
        <v>60</v>
      </c>
      <c r="G247" t="s">
        <v>61</v>
      </c>
      <c r="H247" t="s">
        <v>62</v>
      </c>
      <c r="I247" s="6">
        <v>5</v>
      </c>
      <c r="J247" s="6">
        <v>59999</v>
      </c>
      <c r="K247" s="6">
        <v>299995</v>
      </c>
      <c r="L247" s="6">
        <v>0.2</v>
      </c>
      <c r="M247" s="6">
        <v>59999</v>
      </c>
      <c r="N247" s="6">
        <v>239996</v>
      </c>
      <c r="O247" s="6">
        <v>23999.599999999999</v>
      </c>
      <c r="P247" t="s">
        <v>144</v>
      </c>
      <c r="Q247" t="s">
        <v>145</v>
      </c>
      <c r="R247" t="s">
        <v>65</v>
      </c>
      <c r="S247" t="s">
        <v>107</v>
      </c>
      <c r="T247" t="s">
        <v>55</v>
      </c>
      <c r="U247" s="13">
        <f t="shared" si="12"/>
        <v>2025</v>
      </c>
      <c r="V247" s="13">
        <f t="shared" si="13"/>
        <v>7</v>
      </c>
      <c r="W247" s="20" t="str">
        <f t="shared" si="14"/>
        <v>July</v>
      </c>
      <c r="X247">
        <v>0.1</v>
      </c>
      <c r="Y247" s="6">
        <f t="shared" si="15"/>
        <v>179997</v>
      </c>
      <c r="Z247" cm="1">
        <f t="array" aca="1" ref="Z247" ca="1">IF(roud(N247,2)=ROUND(Z247,2),"ok","error")</f>
        <v>0</v>
      </c>
    </row>
    <row r="248" spans="1:26" x14ac:dyDescent="0.3">
      <c r="A248" t="s">
        <v>804</v>
      </c>
      <c r="B248" s="4">
        <v>45427</v>
      </c>
      <c r="C248" t="s">
        <v>805</v>
      </c>
      <c r="D248" t="s">
        <v>806</v>
      </c>
      <c r="E248" t="s">
        <v>212</v>
      </c>
      <c r="F248" t="s">
        <v>213</v>
      </c>
      <c r="G248" t="s">
        <v>214</v>
      </c>
      <c r="H248" t="s">
        <v>215</v>
      </c>
      <c r="I248" s="6">
        <v>1</v>
      </c>
      <c r="J248" s="6">
        <v>599</v>
      </c>
      <c r="K248" s="6">
        <v>599</v>
      </c>
      <c r="L248" s="6">
        <v>0.15</v>
      </c>
      <c r="M248" s="6">
        <v>89.85</v>
      </c>
      <c r="N248" s="6">
        <v>509.15</v>
      </c>
      <c r="O248" s="6">
        <v>170.57</v>
      </c>
      <c r="P248" t="s">
        <v>31</v>
      </c>
      <c r="Q248" t="s">
        <v>32</v>
      </c>
      <c r="R248" t="s">
        <v>33</v>
      </c>
      <c r="S248" t="s">
        <v>107</v>
      </c>
      <c r="T248" t="s">
        <v>55</v>
      </c>
      <c r="U248" s="13">
        <f t="shared" si="12"/>
        <v>2024</v>
      </c>
      <c r="V248" s="13">
        <f t="shared" si="13"/>
        <v>5</v>
      </c>
      <c r="W248" s="20" t="str">
        <f t="shared" si="14"/>
        <v>May</v>
      </c>
      <c r="X248">
        <v>0.33500000000000002</v>
      </c>
      <c r="Y248" s="6">
        <f t="shared" si="15"/>
        <v>419.3</v>
      </c>
      <c r="Z248" cm="1">
        <f t="array" aca="1" ref="Z248" ca="1">IF(roud(N248,2)=ROUND(Z248,2),"ok","error")</f>
        <v>0</v>
      </c>
    </row>
    <row r="249" spans="1:26" x14ac:dyDescent="0.3">
      <c r="A249" t="s">
        <v>807</v>
      </c>
      <c r="B249" s="4">
        <v>45876</v>
      </c>
      <c r="C249" t="s">
        <v>808</v>
      </c>
      <c r="D249" t="s">
        <v>809</v>
      </c>
      <c r="E249" t="s">
        <v>181</v>
      </c>
      <c r="F249" t="s">
        <v>182</v>
      </c>
      <c r="G249" t="s">
        <v>113</v>
      </c>
      <c r="H249" t="s">
        <v>114</v>
      </c>
      <c r="I249" s="6">
        <v>1</v>
      </c>
      <c r="J249" s="6">
        <v>2499</v>
      </c>
      <c r="K249" s="6">
        <v>2499</v>
      </c>
      <c r="L249" s="6">
        <v>0.3</v>
      </c>
      <c r="M249" s="6">
        <v>749.7</v>
      </c>
      <c r="N249" s="6">
        <v>1749.3</v>
      </c>
      <c r="O249" s="6">
        <v>332.37</v>
      </c>
      <c r="P249" t="s">
        <v>89</v>
      </c>
      <c r="Q249" t="s">
        <v>90</v>
      </c>
      <c r="R249" t="s">
        <v>65</v>
      </c>
      <c r="S249" t="s">
        <v>54</v>
      </c>
      <c r="T249" t="s">
        <v>35</v>
      </c>
      <c r="U249" s="13">
        <f t="shared" si="12"/>
        <v>2025</v>
      </c>
      <c r="V249" s="13">
        <f t="shared" si="13"/>
        <v>8</v>
      </c>
      <c r="W249" s="20" t="str">
        <f t="shared" si="14"/>
        <v>August</v>
      </c>
      <c r="X249">
        <v>0.19</v>
      </c>
      <c r="Y249" s="6">
        <f t="shared" si="15"/>
        <v>999.6</v>
      </c>
      <c r="Z249" cm="1">
        <f t="array" aca="1" ref="Z249" ca="1">IF(roud(N249,2)=ROUND(Z249,2),"ok","error")</f>
        <v>0</v>
      </c>
    </row>
    <row r="250" spans="1:26" x14ac:dyDescent="0.3">
      <c r="A250" t="s">
        <v>810</v>
      </c>
      <c r="B250" s="4">
        <v>45882</v>
      </c>
      <c r="C250" t="s">
        <v>811</v>
      </c>
      <c r="D250" t="s">
        <v>812</v>
      </c>
      <c r="E250" t="s">
        <v>284</v>
      </c>
      <c r="F250" t="s">
        <v>285</v>
      </c>
      <c r="G250" t="s">
        <v>52</v>
      </c>
      <c r="H250" t="s">
        <v>129</v>
      </c>
      <c r="I250" s="6">
        <v>1</v>
      </c>
      <c r="J250" s="6">
        <v>999</v>
      </c>
      <c r="K250" s="6">
        <v>999</v>
      </c>
      <c r="L250" s="6">
        <v>0.2</v>
      </c>
      <c r="M250" s="6">
        <v>199.8</v>
      </c>
      <c r="N250" s="6">
        <v>799.2</v>
      </c>
      <c r="O250" s="6">
        <v>143.86000000000001</v>
      </c>
      <c r="P250" t="s">
        <v>42</v>
      </c>
      <c r="Q250" t="s">
        <v>43</v>
      </c>
      <c r="R250" t="s">
        <v>44</v>
      </c>
      <c r="S250" t="s">
        <v>107</v>
      </c>
      <c r="T250" t="s">
        <v>55</v>
      </c>
      <c r="U250" s="13">
        <f t="shared" si="12"/>
        <v>2025</v>
      </c>
      <c r="V250" s="13">
        <f t="shared" si="13"/>
        <v>8</v>
      </c>
      <c r="W250" s="20" t="str">
        <f t="shared" si="14"/>
        <v>August</v>
      </c>
      <c r="X250">
        <v>0.18</v>
      </c>
      <c r="Y250" s="6">
        <f t="shared" si="15"/>
        <v>599.4</v>
      </c>
      <c r="Z250" cm="1">
        <f t="array" aca="1" ref="Z250" ca="1">IF(roud(N250,2)=ROUND(Z250,2),"ok","error")</f>
        <v>0</v>
      </c>
    </row>
    <row r="251" spans="1:26" x14ac:dyDescent="0.3">
      <c r="A251" t="s">
        <v>813</v>
      </c>
      <c r="B251" s="4">
        <v>45776</v>
      </c>
      <c r="C251" t="s">
        <v>814</v>
      </c>
      <c r="D251" t="s">
        <v>815</v>
      </c>
      <c r="E251" t="s">
        <v>198</v>
      </c>
      <c r="F251" t="s">
        <v>199</v>
      </c>
      <c r="G251" t="s">
        <v>61</v>
      </c>
      <c r="H251" t="s">
        <v>71</v>
      </c>
      <c r="I251" s="6">
        <v>2</v>
      </c>
      <c r="J251" s="6">
        <v>899</v>
      </c>
      <c r="K251" s="6">
        <v>1798</v>
      </c>
      <c r="L251" s="6">
        <v>0</v>
      </c>
      <c r="M251" s="6">
        <v>0</v>
      </c>
      <c r="N251" s="6">
        <v>1798</v>
      </c>
      <c r="O251" s="6">
        <v>287.68</v>
      </c>
      <c r="P251" t="s">
        <v>105</v>
      </c>
      <c r="Q251" t="s">
        <v>106</v>
      </c>
      <c r="R251" t="s">
        <v>44</v>
      </c>
      <c r="S251" t="s">
        <v>45</v>
      </c>
      <c r="T251" t="s">
        <v>35</v>
      </c>
      <c r="U251" s="13">
        <f t="shared" si="12"/>
        <v>2025</v>
      </c>
      <c r="V251" s="13">
        <f t="shared" si="13"/>
        <v>4</v>
      </c>
      <c r="W251" s="20" t="str">
        <f t="shared" si="14"/>
        <v>April</v>
      </c>
      <c r="X251">
        <v>0.16</v>
      </c>
      <c r="Y251" s="6">
        <f t="shared" si="15"/>
        <v>1798</v>
      </c>
      <c r="Z251" cm="1">
        <f t="array" aca="1" ref="Z251" ca="1">IF(roud(N251,2)=ROUND(Z251,2),"ok","error")</f>
        <v>0</v>
      </c>
    </row>
    <row r="252" spans="1:26" x14ac:dyDescent="0.3">
      <c r="A252" t="s">
        <v>816</v>
      </c>
      <c r="B252" s="4">
        <v>45540</v>
      </c>
      <c r="C252" t="s">
        <v>817</v>
      </c>
      <c r="D252" t="s">
        <v>818</v>
      </c>
      <c r="E252" t="s">
        <v>133</v>
      </c>
      <c r="F252" t="s">
        <v>134</v>
      </c>
      <c r="G252" t="s">
        <v>61</v>
      </c>
      <c r="H252" t="s">
        <v>123</v>
      </c>
      <c r="I252" s="6">
        <v>1</v>
      </c>
      <c r="J252" s="6">
        <v>2999</v>
      </c>
      <c r="K252" s="6">
        <v>2999</v>
      </c>
      <c r="L252" s="6">
        <v>0.2</v>
      </c>
      <c r="M252" s="6">
        <v>599.79999999999995</v>
      </c>
      <c r="N252" s="6">
        <v>2399.1999999999998</v>
      </c>
      <c r="O252" s="6">
        <v>239.92</v>
      </c>
      <c r="P252" t="s">
        <v>63</v>
      </c>
      <c r="Q252" t="s">
        <v>64</v>
      </c>
      <c r="R252" t="s">
        <v>65</v>
      </c>
      <c r="S252" t="s">
        <v>107</v>
      </c>
      <c r="T252" t="s">
        <v>46</v>
      </c>
      <c r="U252" s="13">
        <f t="shared" si="12"/>
        <v>2024</v>
      </c>
      <c r="V252" s="13">
        <f t="shared" si="13"/>
        <v>9</v>
      </c>
      <c r="W252" s="20" t="str">
        <f t="shared" si="14"/>
        <v>September</v>
      </c>
      <c r="X252">
        <v>0.1</v>
      </c>
      <c r="Y252" s="6">
        <f t="shared" si="15"/>
        <v>1799.4</v>
      </c>
      <c r="Z252" cm="1">
        <f t="array" aca="1" ref="Z252" ca="1">IF(roud(N252,2)=ROUND(Z252,2),"ok","error")</f>
        <v>0</v>
      </c>
    </row>
    <row r="253" spans="1:26" x14ac:dyDescent="0.3">
      <c r="A253" t="s">
        <v>819</v>
      </c>
      <c r="B253" s="4">
        <v>45776</v>
      </c>
      <c r="C253" t="s">
        <v>698</v>
      </c>
      <c r="D253" t="s">
        <v>699</v>
      </c>
      <c r="E253" t="s">
        <v>323</v>
      </c>
      <c r="F253" t="s">
        <v>324</v>
      </c>
      <c r="G253" t="s">
        <v>29</v>
      </c>
      <c r="H253" t="s">
        <v>304</v>
      </c>
      <c r="I253" s="6">
        <v>5</v>
      </c>
      <c r="J253" s="6">
        <v>799</v>
      </c>
      <c r="K253" s="6">
        <v>3995</v>
      </c>
      <c r="L253" s="6">
        <v>0.05</v>
      </c>
      <c r="M253" s="6">
        <v>199.75</v>
      </c>
      <c r="N253" s="6">
        <v>3795.25</v>
      </c>
      <c r="O253" s="6">
        <v>1157.55</v>
      </c>
      <c r="P253" t="s">
        <v>82</v>
      </c>
      <c r="Q253" t="s">
        <v>82</v>
      </c>
      <c r="R253" t="s">
        <v>65</v>
      </c>
      <c r="S253" t="s">
        <v>107</v>
      </c>
      <c r="T253" t="s">
        <v>46</v>
      </c>
      <c r="U253" s="13">
        <f t="shared" si="12"/>
        <v>2025</v>
      </c>
      <c r="V253" s="13">
        <f t="shared" si="13"/>
        <v>4</v>
      </c>
      <c r="W253" s="20" t="str">
        <f t="shared" si="14"/>
        <v>April</v>
      </c>
      <c r="X253">
        <v>0.30499999999999999</v>
      </c>
      <c r="Y253" s="6">
        <f t="shared" si="15"/>
        <v>3595.5</v>
      </c>
      <c r="Z253" cm="1">
        <f t="array" aca="1" ref="Z253" ca="1">IF(roud(N253,2)=ROUND(Z253,2),"ok","error")</f>
        <v>0</v>
      </c>
    </row>
    <row r="254" spans="1:26" x14ac:dyDescent="0.3">
      <c r="A254" t="s">
        <v>820</v>
      </c>
      <c r="B254" s="4">
        <v>45708</v>
      </c>
      <c r="C254" t="s">
        <v>315</v>
      </c>
      <c r="D254" t="s">
        <v>316</v>
      </c>
      <c r="E254" t="s">
        <v>27</v>
      </c>
      <c r="F254" t="s">
        <v>28</v>
      </c>
      <c r="G254" t="s">
        <v>29</v>
      </c>
      <c r="H254" t="s">
        <v>30</v>
      </c>
      <c r="I254" s="6">
        <v>1</v>
      </c>
      <c r="J254" s="6">
        <v>1999</v>
      </c>
      <c r="K254" s="6">
        <v>1999</v>
      </c>
      <c r="L254" s="6">
        <v>0</v>
      </c>
      <c r="M254" s="6">
        <v>0</v>
      </c>
      <c r="N254" s="6">
        <v>1999</v>
      </c>
      <c r="O254" s="6">
        <v>639.67999999999995</v>
      </c>
      <c r="P254" t="s">
        <v>63</v>
      </c>
      <c r="Q254" t="s">
        <v>64</v>
      </c>
      <c r="R254" t="s">
        <v>65</v>
      </c>
      <c r="S254" t="s">
        <v>45</v>
      </c>
      <c r="T254" t="s">
        <v>35</v>
      </c>
      <c r="U254" s="13">
        <f t="shared" si="12"/>
        <v>2025</v>
      </c>
      <c r="V254" s="13">
        <f t="shared" si="13"/>
        <v>2</v>
      </c>
      <c r="W254" s="20" t="str">
        <f t="shared" si="14"/>
        <v>February</v>
      </c>
      <c r="X254">
        <v>0.32</v>
      </c>
      <c r="Y254" s="6">
        <f t="shared" si="15"/>
        <v>1999</v>
      </c>
      <c r="Z254" cm="1">
        <f t="array" aca="1" ref="Z254" ca="1">IF(roud(N254,2)=ROUND(Z254,2),"ok","error")</f>
        <v>0</v>
      </c>
    </row>
    <row r="255" spans="1:26" x14ac:dyDescent="0.3">
      <c r="A255" t="s">
        <v>821</v>
      </c>
      <c r="B255" s="4">
        <v>45486</v>
      </c>
      <c r="C255" t="s">
        <v>321</v>
      </c>
      <c r="D255" t="s">
        <v>322</v>
      </c>
      <c r="E255" t="s">
        <v>80</v>
      </c>
      <c r="F255" t="s">
        <v>81</v>
      </c>
      <c r="G255" t="s">
        <v>52</v>
      </c>
      <c r="H255" t="s">
        <v>53</v>
      </c>
      <c r="I255" s="6">
        <v>1</v>
      </c>
      <c r="J255" s="6">
        <v>3499</v>
      </c>
      <c r="K255" s="6">
        <v>3499</v>
      </c>
      <c r="L255" s="6">
        <v>0.05</v>
      </c>
      <c r="M255" s="6">
        <v>174.95</v>
      </c>
      <c r="N255" s="6">
        <v>3324.05</v>
      </c>
      <c r="O255" s="6">
        <v>747.91</v>
      </c>
      <c r="P255" t="s">
        <v>158</v>
      </c>
      <c r="Q255" t="s">
        <v>159</v>
      </c>
      <c r="R255" t="s">
        <v>160</v>
      </c>
      <c r="S255" t="s">
        <v>107</v>
      </c>
      <c r="T255" t="s">
        <v>55</v>
      </c>
      <c r="U255" s="13">
        <f t="shared" si="12"/>
        <v>2024</v>
      </c>
      <c r="V255" s="13">
        <f t="shared" si="13"/>
        <v>7</v>
      </c>
      <c r="W255" s="20" t="str">
        <f t="shared" si="14"/>
        <v>July</v>
      </c>
      <c r="X255">
        <v>0.22500000000000001</v>
      </c>
      <c r="Y255" s="6">
        <f t="shared" si="15"/>
        <v>3149.1</v>
      </c>
      <c r="Z255" cm="1">
        <f t="array" aca="1" ref="Z255" ca="1">IF(roud(N255,2)=ROUND(Z255,2),"ok","error")</f>
        <v>0</v>
      </c>
    </row>
    <row r="256" spans="1:26" x14ac:dyDescent="0.3">
      <c r="A256" t="s">
        <v>822</v>
      </c>
      <c r="B256" s="4">
        <v>45388</v>
      </c>
      <c r="C256" t="s">
        <v>823</v>
      </c>
      <c r="D256" t="s">
        <v>824</v>
      </c>
      <c r="E256" t="s">
        <v>69</v>
      </c>
      <c r="F256" t="s">
        <v>70</v>
      </c>
      <c r="G256" t="s">
        <v>61</v>
      </c>
      <c r="H256" t="s">
        <v>71</v>
      </c>
      <c r="I256" s="6">
        <v>1</v>
      </c>
      <c r="J256" s="6">
        <v>1299</v>
      </c>
      <c r="K256" s="6">
        <v>1299</v>
      </c>
      <c r="L256" s="6">
        <v>0</v>
      </c>
      <c r="M256" s="6">
        <v>0</v>
      </c>
      <c r="N256" s="6">
        <v>1299</v>
      </c>
      <c r="O256" s="6">
        <v>207.84</v>
      </c>
      <c r="P256" t="s">
        <v>82</v>
      </c>
      <c r="Q256" t="s">
        <v>82</v>
      </c>
      <c r="R256" t="s">
        <v>65</v>
      </c>
      <c r="S256" t="s">
        <v>107</v>
      </c>
      <c r="T256" t="s">
        <v>55</v>
      </c>
      <c r="U256" s="13">
        <f t="shared" si="12"/>
        <v>2024</v>
      </c>
      <c r="V256" s="13">
        <f t="shared" si="13"/>
        <v>4</v>
      </c>
      <c r="W256" s="20" t="str">
        <f t="shared" si="14"/>
        <v>April</v>
      </c>
      <c r="X256">
        <v>0.16</v>
      </c>
      <c r="Y256" s="6">
        <f t="shared" si="15"/>
        <v>1299</v>
      </c>
      <c r="Z256" cm="1">
        <f t="array" aca="1" ref="Z256" ca="1">IF(roud(N256,2)=ROUND(Z256,2),"ok","error")</f>
        <v>0</v>
      </c>
    </row>
    <row r="257" spans="1:26" x14ac:dyDescent="0.3">
      <c r="A257" t="s">
        <v>825</v>
      </c>
      <c r="B257" s="4">
        <v>45391</v>
      </c>
      <c r="C257" t="s">
        <v>826</v>
      </c>
      <c r="D257" t="s">
        <v>827</v>
      </c>
      <c r="E257" t="s">
        <v>133</v>
      </c>
      <c r="F257" t="s">
        <v>134</v>
      </c>
      <c r="G257" t="s">
        <v>61</v>
      </c>
      <c r="H257" t="s">
        <v>123</v>
      </c>
      <c r="I257" s="6">
        <v>2</v>
      </c>
      <c r="J257" s="6">
        <v>2999</v>
      </c>
      <c r="K257" s="6">
        <v>5998</v>
      </c>
      <c r="L257" s="6">
        <v>0.3</v>
      </c>
      <c r="M257" s="6">
        <v>1799.4</v>
      </c>
      <c r="N257" s="6">
        <v>4198.6000000000004</v>
      </c>
      <c r="O257" s="6">
        <v>293.89999999999998</v>
      </c>
      <c r="P257" t="s">
        <v>89</v>
      </c>
      <c r="Q257" t="s">
        <v>90</v>
      </c>
      <c r="R257" t="s">
        <v>65</v>
      </c>
      <c r="S257" t="s">
        <v>45</v>
      </c>
      <c r="T257" t="s">
        <v>35</v>
      </c>
      <c r="U257" s="13">
        <f t="shared" si="12"/>
        <v>2024</v>
      </c>
      <c r="V257" s="13">
        <f t="shared" si="13"/>
        <v>4</v>
      </c>
      <c r="W257" s="20" t="str">
        <f t="shared" si="14"/>
        <v>April</v>
      </c>
      <c r="X257">
        <v>7.0000000000000007E-2</v>
      </c>
      <c r="Y257" s="6">
        <f t="shared" si="15"/>
        <v>2399.1999999999998</v>
      </c>
      <c r="Z257" cm="1">
        <f t="array" aca="1" ref="Z257" ca="1">IF(roud(N257,2)=ROUND(Z257,2),"ok","error")</f>
        <v>0</v>
      </c>
    </row>
    <row r="258" spans="1:26" x14ac:dyDescent="0.3">
      <c r="A258" t="s">
        <v>828</v>
      </c>
      <c r="B258" s="4">
        <v>45966</v>
      </c>
      <c r="C258" t="s">
        <v>250</v>
      </c>
      <c r="D258" t="s">
        <v>251</v>
      </c>
      <c r="E258" t="s">
        <v>133</v>
      </c>
      <c r="F258" t="s">
        <v>134</v>
      </c>
      <c r="G258" t="s">
        <v>61</v>
      </c>
      <c r="H258" t="s">
        <v>123</v>
      </c>
      <c r="I258" s="6">
        <v>1</v>
      </c>
      <c r="J258" s="6">
        <v>2999</v>
      </c>
      <c r="K258" s="6">
        <v>2999</v>
      </c>
      <c r="L258" s="6">
        <v>0.25</v>
      </c>
      <c r="M258" s="6">
        <v>749.75</v>
      </c>
      <c r="N258" s="6">
        <v>2249.25</v>
      </c>
      <c r="O258" s="6">
        <v>191.19</v>
      </c>
      <c r="P258" t="s">
        <v>82</v>
      </c>
      <c r="Q258" t="s">
        <v>82</v>
      </c>
      <c r="R258" t="s">
        <v>65</v>
      </c>
      <c r="S258" t="s">
        <v>45</v>
      </c>
      <c r="T258" t="s">
        <v>35</v>
      </c>
      <c r="U258" s="13">
        <f t="shared" si="12"/>
        <v>2025</v>
      </c>
      <c r="V258" s="13">
        <f t="shared" si="13"/>
        <v>11</v>
      </c>
      <c r="W258" s="20" t="str">
        <f t="shared" si="14"/>
        <v>November</v>
      </c>
      <c r="X258">
        <v>8.5000000000000006E-2</v>
      </c>
      <c r="Y258" s="6">
        <f t="shared" si="15"/>
        <v>1499.5</v>
      </c>
      <c r="Z258" cm="1">
        <f t="array" aca="1" ref="Z258" ca="1">IF(roud(N258,2)=ROUND(Z258,2),"ok","error")</f>
        <v>0</v>
      </c>
    </row>
    <row r="259" spans="1:26" x14ac:dyDescent="0.3">
      <c r="A259" t="s">
        <v>829</v>
      </c>
      <c r="B259" s="4">
        <v>45733</v>
      </c>
      <c r="C259" t="s">
        <v>830</v>
      </c>
      <c r="D259" t="s">
        <v>831</v>
      </c>
      <c r="E259" t="s">
        <v>273</v>
      </c>
      <c r="F259" t="s">
        <v>274</v>
      </c>
      <c r="G259" t="s">
        <v>29</v>
      </c>
      <c r="H259" t="s">
        <v>88</v>
      </c>
      <c r="I259" s="6">
        <v>2</v>
      </c>
      <c r="J259" s="6">
        <v>2499</v>
      </c>
      <c r="K259" s="6">
        <v>4998</v>
      </c>
      <c r="L259" s="6">
        <v>0.1</v>
      </c>
      <c r="M259" s="6">
        <v>499.8</v>
      </c>
      <c r="N259" s="6">
        <v>4498.2</v>
      </c>
      <c r="O259" s="6">
        <v>1304.48</v>
      </c>
      <c r="P259" t="s">
        <v>89</v>
      </c>
      <c r="Q259" t="s">
        <v>90</v>
      </c>
      <c r="R259" t="s">
        <v>65</v>
      </c>
      <c r="S259" t="s">
        <v>34</v>
      </c>
      <c r="T259" t="s">
        <v>35</v>
      </c>
      <c r="U259" s="13">
        <f t="shared" ref="U259:U322" si="16">YEAR(B259)</f>
        <v>2025</v>
      </c>
      <c r="V259" s="13">
        <f t="shared" ref="V259:V322" si="17">MONTH(B259)</f>
        <v>3</v>
      </c>
      <c r="W259" s="20" t="str">
        <f t="shared" ref="W259:W322" si="18">TEXT(B259,"mmmm")</f>
        <v>March</v>
      </c>
      <c r="X259">
        <v>0.28999999999999998</v>
      </c>
      <c r="Y259" s="6">
        <f t="shared" ref="Y259:Y322" si="19">ROUND(N259-(M259),2)</f>
        <v>3998.4</v>
      </c>
      <c r="Z259" cm="1">
        <f t="array" aca="1" ref="Z259" ca="1">IF(roud(N259,2)=ROUND(Z259,2),"ok","error")</f>
        <v>0</v>
      </c>
    </row>
    <row r="260" spans="1:26" x14ac:dyDescent="0.3">
      <c r="A260" t="s">
        <v>832</v>
      </c>
      <c r="B260" s="4">
        <v>45654</v>
      </c>
      <c r="C260" t="s">
        <v>833</v>
      </c>
      <c r="D260" t="s">
        <v>834</v>
      </c>
      <c r="E260" t="s">
        <v>86</v>
      </c>
      <c r="F260" t="s">
        <v>87</v>
      </c>
      <c r="G260" t="s">
        <v>29</v>
      </c>
      <c r="H260" t="s">
        <v>88</v>
      </c>
      <c r="I260" s="6">
        <v>3</v>
      </c>
      <c r="J260" s="6">
        <v>1299</v>
      </c>
      <c r="K260" s="6">
        <v>3897</v>
      </c>
      <c r="L260" s="6">
        <v>0</v>
      </c>
      <c r="M260" s="6">
        <v>0</v>
      </c>
      <c r="N260" s="6">
        <v>3897</v>
      </c>
      <c r="O260" s="6">
        <v>1247.04</v>
      </c>
      <c r="P260" t="s">
        <v>94</v>
      </c>
      <c r="Q260" t="s">
        <v>64</v>
      </c>
      <c r="R260" t="s">
        <v>65</v>
      </c>
      <c r="S260" t="s">
        <v>34</v>
      </c>
      <c r="T260" t="s">
        <v>46</v>
      </c>
      <c r="U260" s="13">
        <f t="shared" si="16"/>
        <v>2024</v>
      </c>
      <c r="V260" s="13">
        <f t="shared" si="17"/>
        <v>12</v>
      </c>
      <c r="W260" s="20" t="str">
        <f t="shared" si="18"/>
        <v>December</v>
      </c>
      <c r="X260">
        <v>0.32</v>
      </c>
      <c r="Y260" s="6">
        <f t="shared" si="19"/>
        <v>3897</v>
      </c>
      <c r="Z260" cm="1">
        <f t="array" aca="1" ref="Z260" ca="1">IF(roud(N260,2)=ROUND(Z260,2),"ok","error")</f>
        <v>0</v>
      </c>
    </row>
    <row r="261" spans="1:26" x14ac:dyDescent="0.3">
      <c r="A261" t="s">
        <v>835</v>
      </c>
      <c r="B261" s="4">
        <v>45725</v>
      </c>
      <c r="C261" t="s">
        <v>836</v>
      </c>
      <c r="D261" t="s">
        <v>837</v>
      </c>
      <c r="E261" t="s">
        <v>198</v>
      </c>
      <c r="F261" t="s">
        <v>199</v>
      </c>
      <c r="G261" t="s">
        <v>61</v>
      </c>
      <c r="H261" t="s">
        <v>71</v>
      </c>
      <c r="I261" s="6">
        <v>1</v>
      </c>
      <c r="J261" s="6">
        <v>899</v>
      </c>
      <c r="K261" s="6">
        <v>899</v>
      </c>
      <c r="L261" s="6">
        <v>0.05</v>
      </c>
      <c r="M261" s="6">
        <v>44.95</v>
      </c>
      <c r="N261" s="6">
        <v>854.05</v>
      </c>
      <c r="O261" s="6">
        <v>123.84</v>
      </c>
      <c r="P261" t="s">
        <v>63</v>
      </c>
      <c r="Q261" t="s">
        <v>64</v>
      </c>
      <c r="R261" t="s">
        <v>65</v>
      </c>
      <c r="S261" t="s">
        <v>45</v>
      </c>
      <c r="T261" t="s">
        <v>46</v>
      </c>
      <c r="U261" s="13">
        <f t="shared" si="16"/>
        <v>2025</v>
      </c>
      <c r="V261" s="13">
        <f t="shared" si="17"/>
        <v>3</v>
      </c>
      <c r="W261" s="20" t="str">
        <f t="shared" si="18"/>
        <v>March</v>
      </c>
      <c r="X261">
        <v>0.14499999999999999</v>
      </c>
      <c r="Y261" s="6">
        <f t="shared" si="19"/>
        <v>809.1</v>
      </c>
      <c r="Z261" cm="1">
        <f t="array" aca="1" ref="Z261" ca="1">IF(roud(N261,2)=ROUND(Z261,2),"ok","error")</f>
        <v>0</v>
      </c>
    </row>
    <row r="262" spans="1:26" x14ac:dyDescent="0.3">
      <c r="A262" t="s">
        <v>838</v>
      </c>
      <c r="B262" s="4">
        <v>45712</v>
      </c>
      <c r="C262" t="s">
        <v>407</v>
      </c>
      <c r="D262" t="s">
        <v>408</v>
      </c>
      <c r="E262" t="s">
        <v>50</v>
      </c>
      <c r="F262" t="s">
        <v>51</v>
      </c>
      <c r="G262" t="s">
        <v>52</v>
      </c>
      <c r="H262" t="s">
        <v>53</v>
      </c>
      <c r="I262" s="6">
        <v>1</v>
      </c>
      <c r="J262" s="6">
        <v>2999</v>
      </c>
      <c r="K262" s="6">
        <v>2999</v>
      </c>
      <c r="L262" s="6">
        <v>0.1</v>
      </c>
      <c r="M262" s="6">
        <v>299.89999999999998</v>
      </c>
      <c r="N262" s="6">
        <v>2699.1</v>
      </c>
      <c r="O262" s="6">
        <v>566.80999999999995</v>
      </c>
      <c r="P262" t="s">
        <v>94</v>
      </c>
      <c r="Q262" t="s">
        <v>64</v>
      </c>
      <c r="R262" t="s">
        <v>65</v>
      </c>
      <c r="S262" t="s">
        <v>45</v>
      </c>
      <c r="T262" t="s">
        <v>35</v>
      </c>
      <c r="U262" s="13">
        <f t="shared" si="16"/>
        <v>2025</v>
      </c>
      <c r="V262" s="13">
        <f t="shared" si="17"/>
        <v>2</v>
      </c>
      <c r="W262" s="20" t="str">
        <f t="shared" si="18"/>
        <v>February</v>
      </c>
      <c r="X262">
        <v>0.21</v>
      </c>
      <c r="Y262" s="6">
        <f t="shared" si="19"/>
        <v>2399.1999999999998</v>
      </c>
      <c r="Z262" cm="1">
        <f t="array" aca="1" ref="Z262" ca="1">IF(roud(N262,2)=ROUND(Z262,2),"ok","error")</f>
        <v>0</v>
      </c>
    </row>
    <row r="263" spans="1:26" x14ac:dyDescent="0.3">
      <c r="A263" t="s">
        <v>839</v>
      </c>
      <c r="B263" s="4">
        <v>45770</v>
      </c>
      <c r="C263" t="s">
        <v>410</v>
      </c>
      <c r="D263" t="s">
        <v>411</v>
      </c>
      <c r="E263" t="s">
        <v>69</v>
      </c>
      <c r="F263" t="s">
        <v>70</v>
      </c>
      <c r="G263" t="s">
        <v>61</v>
      </c>
      <c r="H263" t="s">
        <v>71</v>
      </c>
      <c r="I263" s="6">
        <v>4</v>
      </c>
      <c r="J263" s="6">
        <v>1299</v>
      </c>
      <c r="K263" s="6">
        <v>5196</v>
      </c>
      <c r="L263" s="6">
        <v>0.05</v>
      </c>
      <c r="M263" s="6">
        <v>259.8</v>
      </c>
      <c r="N263" s="6">
        <v>4936.2</v>
      </c>
      <c r="O263" s="6">
        <v>715.75</v>
      </c>
      <c r="P263" t="s">
        <v>94</v>
      </c>
      <c r="Q263" t="s">
        <v>64</v>
      </c>
      <c r="R263" t="s">
        <v>65</v>
      </c>
      <c r="S263" t="s">
        <v>107</v>
      </c>
      <c r="T263" t="s">
        <v>55</v>
      </c>
      <c r="U263" s="13">
        <f t="shared" si="16"/>
        <v>2025</v>
      </c>
      <c r="V263" s="13">
        <f t="shared" si="17"/>
        <v>4</v>
      </c>
      <c r="W263" s="20" t="str">
        <f t="shared" si="18"/>
        <v>April</v>
      </c>
      <c r="X263">
        <v>0.14499999999999999</v>
      </c>
      <c r="Y263" s="6">
        <f t="shared" si="19"/>
        <v>4676.3999999999996</v>
      </c>
      <c r="Z263" cm="1">
        <f t="array" aca="1" ref="Z263" ca="1">IF(roud(N263,2)=ROUND(Z263,2),"ok","error")</f>
        <v>0</v>
      </c>
    </row>
    <row r="264" spans="1:26" x14ac:dyDescent="0.3">
      <c r="A264" t="s">
        <v>840</v>
      </c>
      <c r="B264" s="4">
        <v>45347</v>
      </c>
      <c r="C264" t="s">
        <v>282</v>
      </c>
      <c r="D264" t="s">
        <v>283</v>
      </c>
      <c r="E264" t="s">
        <v>302</v>
      </c>
      <c r="F264" t="s">
        <v>303</v>
      </c>
      <c r="G264" t="s">
        <v>29</v>
      </c>
      <c r="H264" t="s">
        <v>304</v>
      </c>
      <c r="I264" s="6">
        <v>3</v>
      </c>
      <c r="J264" s="6">
        <v>1799</v>
      </c>
      <c r="K264" s="6">
        <v>5397</v>
      </c>
      <c r="L264" s="6">
        <v>0</v>
      </c>
      <c r="M264" s="6">
        <v>0</v>
      </c>
      <c r="N264" s="6">
        <v>5397</v>
      </c>
      <c r="O264" s="6">
        <v>1727.04</v>
      </c>
      <c r="P264" t="s">
        <v>170</v>
      </c>
      <c r="Q264" t="s">
        <v>171</v>
      </c>
      <c r="R264" t="s">
        <v>44</v>
      </c>
      <c r="S264" t="s">
        <v>54</v>
      </c>
      <c r="T264" t="s">
        <v>35</v>
      </c>
      <c r="U264" s="13">
        <f t="shared" si="16"/>
        <v>2024</v>
      </c>
      <c r="V264" s="13">
        <f t="shared" si="17"/>
        <v>2</v>
      </c>
      <c r="W264" s="20" t="str">
        <f t="shared" si="18"/>
        <v>February</v>
      </c>
      <c r="X264">
        <v>0.32</v>
      </c>
      <c r="Y264" s="6">
        <f t="shared" si="19"/>
        <v>5397</v>
      </c>
      <c r="Z264" cm="1">
        <f t="array" aca="1" ref="Z264" ca="1">IF(roud(N264,2)=ROUND(Z264,2),"ok","error")</f>
        <v>0</v>
      </c>
    </row>
    <row r="265" spans="1:26" x14ac:dyDescent="0.3">
      <c r="A265" t="s">
        <v>841</v>
      </c>
      <c r="B265" s="4">
        <v>45981</v>
      </c>
      <c r="C265" t="s">
        <v>842</v>
      </c>
      <c r="D265" t="s">
        <v>843</v>
      </c>
      <c r="E265" t="s">
        <v>302</v>
      </c>
      <c r="F265" t="s">
        <v>303</v>
      </c>
      <c r="G265" t="s">
        <v>29</v>
      </c>
      <c r="H265" t="s">
        <v>304</v>
      </c>
      <c r="I265" s="6">
        <v>5</v>
      </c>
      <c r="J265" s="6">
        <v>1799</v>
      </c>
      <c r="K265" s="6">
        <v>8995</v>
      </c>
      <c r="L265" s="6">
        <v>0.05</v>
      </c>
      <c r="M265" s="6">
        <v>449.75</v>
      </c>
      <c r="N265" s="6">
        <v>8545.25</v>
      </c>
      <c r="O265" s="6">
        <v>2606.3000000000002</v>
      </c>
      <c r="P265" t="s">
        <v>144</v>
      </c>
      <c r="Q265" t="s">
        <v>145</v>
      </c>
      <c r="R265" t="s">
        <v>65</v>
      </c>
      <c r="S265" t="s">
        <v>107</v>
      </c>
      <c r="T265" t="s">
        <v>35</v>
      </c>
      <c r="U265" s="13">
        <f t="shared" si="16"/>
        <v>2025</v>
      </c>
      <c r="V265" s="13">
        <f t="shared" si="17"/>
        <v>11</v>
      </c>
      <c r="W265" s="20" t="str">
        <f t="shared" si="18"/>
        <v>November</v>
      </c>
      <c r="X265">
        <v>0.30499999999999999</v>
      </c>
      <c r="Y265" s="6">
        <f t="shared" si="19"/>
        <v>8095.5</v>
      </c>
      <c r="Z265" cm="1">
        <f t="array" aca="1" ref="Z265" ca="1">IF(roud(N265,2)=ROUND(Z265,2),"ok","error")</f>
        <v>0</v>
      </c>
    </row>
    <row r="266" spans="1:26" x14ac:dyDescent="0.3">
      <c r="A266" t="s">
        <v>844</v>
      </c>
      <c r="B266" s="4">
        <v>45961</v>
      </c>
      <c r="C266" t="s">
        <v>845</v>
      </c>
      <c r="D266" t="s">
        <v>846</v>
      </c>
      <c r="E266" t="s">
        <v>198</v>
      </c>
      <c r="F266" t="s">
        <v>199</v>
      </c>
      <c r="G266" t="s">
        <v>61</v>
      </c>
      <c r="H266" t="s">
        <v>71</v>
      </c>
      <c r="I266" s="6">
        <v>1</v>
      </c>
      <c r="J266" s="6">
        <v>899</v>
      </c>
      <c r="K266" s="6">
        <v>899</v>
      </c>
      <c r="L266" s="6">
        <v>0.1</v>
      </c>
      <c r="M266" s="6">
        <v>89.9</v>
      </c>
      <c r="N266" s="6">
        <v>809.1</v>
      </c>
      <c r="O266" s="6">
        <v>105.18</v>
      </c>
      <c r="P266" t="s">
        <v>63</v>
      </c>
      <c r="Q266" t="s">
        <v>64</v>
      </c>
      <c r="R266" t="s">
        <v>65</v>
      </c>
      <c r="S266" t="s">
        <v>98</v>
      </c>
      <c r="T266" t="s">
        <v>35</v>
      </c>
      <c r="U266" s="13">
        <f t="shared" si="16"/>
        <v>2025</v>
      </c>
      <c r="V266" s="13">
        <f t="shared" si="17"/>
        <v>10</v>
      </c>
      <c r="W266" s="20" t="str">
        <f t="shared" si="18"/>
        <v>October</v>
      </c>
      <c r="X266">
        <v>0.13</v>
      </c>
      <c r="Y266" s="6">
        <f t="shared" si="19"/>
        <v>719.2</v>
      </c>
      <c r="Z266" cm="1">
        <f t="array" aca="1" ref="Z266" ca="1">IF(roud(N266,2)=ROUND(Z266,2),"ok","error")</f>
        <v>0</v>
      </c>
    </row>
    <row r="267" spans="1:26" x14ac:dyDescent="0.3">
      <c r="A267" t="s">
        <v>847</v>
      </c>
      <c r="B267" s="4">
        <v>45953</v>
      </c>
      <c r="C267" t="s">
        <v>848</v>
      </c>
      <c r="D267" t="s">
        <v>849</v>
      </c>
      <c r="E267" t="s">
        <v>27</v>
      </c>
      <c r="F267" t="s">
        <v>28</v>
      </c>
      <c r="G267" t="s">
        <v>29</v>
      </c>
      <c r="H267" t="s">
        <v>30</v>
      </c>
      <c r="I267" s="6">
        <v>1</v>
      </c>
      <c r="J267" s="6">
        <v>1999</v>
      </c>
      <c r="K267" s="6">
        <v>1999</v>
      </c>
      <c r="L267" s="6">
        <v>0.05</v>
      </c>
      <c r="M267" s="6">
        <v>99.95</v>
      </c>
      <c r="N267" s="6">
        <v>1899.05</v>
      </c>
      <c r="O267" s="6">
        <v>579.21</v>
      </c>
      <c r="P267" t="s">
        <v>158</v>
      </c>
      <c r="Q267" t="s">
        <v>159</v>
      </c>
      <c r="R267" t="s">
        <v>160</v>
      </c>
      <c r="S267" t="s">
        <v>107</v>
      </c>
      <c r="T267" t="s">
        <v>35</v>
      </c>
      <c r="U267" s="13">
        <f t="shared" si="16"/>
        <v>2025</v>
      </c>
      <c r="V267" s="13">
        <f t="shared" si="17"/>
        <v>10</v>
      </c>
      <c r="W267" s="20" t="str">
        <f t="shared" si="18"/>
        <v>October</v>
      </c>
      <c r="X267">
        <v>0.30499999999999999</v>
      </c>
      <c r="Y267" s="6">
        <f t="shared" si="19"/>
        <v>1799.1</v>
      </c>
      <c r="Z267" cm="1">
        <f t="array" aca="1" ref="Z267" ca="1">IF(roud(N267,2)=ROUND(Z267,2),"ok","error")</f>
        <v>0</v>
      </c>
    </row>
    <row r="268" spans="1:26" x14ac:dyDescent="0.3">
      <c r="A268" t="s">
        <v>850</v>
      </c>
      <c r="B268" s="4">
        <v>45392</v>
      </c>
      <c r="C268" t="s">
        <v>851</v>
      </c>
      <c r="D268" t="s">
        <v>852</v>
      </c>
      <c r="E268" t="s">
        <v>40</v>
      </c>
      <c r="F268" t="s">
        <v>41</v>
      </c>
      <c r="G268" t="s">
        <v>29</v>
      </c>
      <c r="H268" t="s">
        <v>30</v>
      </c>
      <c r="I268" s="6">
        <v>1</v>
      </c>
      <c r="J268" s="6">
        <v>1199</v>
      </c>
      <c r="K268" s="6">
        <v>1199</v>
      </c>
      <c r="L268" s="6">
        <v>0.3</v>
      </c>
      <c r="M268" s="6">
        <v>359.7</v>
      </c>
      <c r="N268" s="6">
        <v>839.3</v>
      </c>
      <c r="O268" s="6">
        <v>193.04</v>
      </c>
      <c r="P268" t="s">
        <v>82</v>
      </c>
      <c r="Q268" t="s">
        <v>82</v>
      </c>
      <c r="R268" t="s">
        <v>65</v>
      </c>
      <c r="S268" t="s">
        <v>45</v>
      </c>
      <c r="T268" t="s">
        <v>46</v>
      </c>
      <c r="U268" s="13">
        <f t="shared" si="16"/>
        <v>2024</v>
      </c>
      <c r="V268" s="13">
        <f t="shared" si="17"/>
        <v>4</v>
      </c>
      <c r="W268" s="20" t="str">
        <f t="shared" si="18"/>
        <v>April</v>
      </c>
      <c r="X268">
        <v>0.23</v>
      </c>
      <c r="Y268" s="6">
        <f t="shared" si="19"/>
        <v>479.6</v>
      </c>
      <c r="Z268" cm="1">
        <f t="array" aca="1" ref="Z268" ca="1">IF(roud(N268,2)=ROUND(Z268,2),"ok","error")</f>
        <v>0</v>
      </c>
    </row>
    <row r="269" spans="1:26" x14ac:dyDescent="0.3">
      <c r="A269" t="s">
        <v>853</v>
      </c>
      <c r="B269" s="4">
        <v>45354</v>
      </c>
      <c r="C269" t="s">
        <v>854</v>
      </c>
      <c r="D269" t="s">
        <v>855</v>
      </c>
      <c r="E269" t="s">
        <v>75</v>
      </c>
      <c r="F269" t="s">
        <v>76</v>
      </c>
      <c r="G269" t="s">
        <v>61</v>
      </c>
      <c r="H269" t="s">
        <v>71</v>
      </c>
      <c r="I269" s="6">
        <v>3</v>
      </c>
      <c r="J269" s="6">
        <v>1499</v>
      </c>
      <c r="K269" s="6">
        <v>4497</v>
      </c>
      <c r="L269" s="6">
        <v>0.1</v>
      </c>
      <c r="M269" s="6">
        <v>449.7</v>
      </c>
      <c r="N269" s="6">
        <v>4047.3</v>
      </c>
      <c r="O269" s="6">
        <v>526.15</v>
      </c>
      <c r="P269" t="s">
        <v>94</v>
      </c>
      <c r="Q269" t="s">
        <v>64</v>
      </c>
      <c r="R269" t="s">
        <v>65</v>
      </c>
      <c r="S269" t="s">
        <v>45</v>
      </c>
      <c r="T269" t="s">
        <v>35</v>
      </c>
      <c r="U269" s="13">
        <f t="shared" si="16"/>
        <v>2024</v>
      </c>
      <c r="V269" s="13">
        <f t="shared" si="17"/>
        <v>3</v>
      </c>
      <c r="W269" s="20" t="str">
        <f t="shared" si="18"/>
        <v>March</v>
      </c>
      <c r="X269">
        <v>0.13</v>
      </c>
      <c r="Y269" s="6">
        <f t="shared" si="19"/>
        <v>3597.6</v>
      </c>
      <c r="Z269" cm="1">
        <f t="array" aca="1" ref="Z269" ca="1">IF(roud(N269,2)=ROUND(Z269,2),"ok","error")</f>
        <v>0</v>
      </c>
    </row>
    <row r="270" spans="1:26" x14ac:dyDescent="0.3">
      <c r="A270" t="s">
        <v>856</v>
      </c>
      <c r="B270" s="4">
        <v>45704</v>
      </c>
      <c r="C270" t="s">
        <v>857</v>
      </c>
      <c r="D270" t="s">
        <v>858</v>
      </c>
      <c r="E270" t="s">
        <v>302</v>
      </c>
      <c r="F270" t="s">
        <v>303</v>
      </c>
      <c r="G270" t="s">
        <v>29</v>
      </c>
      <c r="H270" t="s">
        <v>304</v>
      </c>
      <c r="I270" s="6">
        <v>1</v>
      </c>
      <c r="J270" s="6">
        <v>1799</v>
      </c>
      <c r="K270" s="6">
        <v>1799</v>
      </c>
      <c r="L270" s="6">
        <v>0</v>
      </c>
      <c r="M270" s="6">
        <v>0</v>
      </c>
      <c r="N270" s="6">
        <v>1799</v>
      </c>
      <c r="O270" s="6">
        <v>575.67999999999995</v>
      </c>
      <c r="P270" t="s">
        <v>89</v>
      </c>
      <c r="Q270" t="s">
        <v>90</v>
      </c>
      <c r="R270" t="s">
        <v>65</v>
      </c>
      <c r="S270" t="s">
        <v>107</v>
      </c>
      <c r="T270" t="s">
        <v>35</v>
      </c>
      <c r="U270" s="13">
        <f t="shared" si="16"/>
        <v>2025</v>
      </c>
      <c r="V270" s="13">
        <f t="shared" si="17"/>
        <v>2</v>
      </c>
      <c r="W270" s="20" t="str">
        <f t="shared" si="18"/>
        <v>February</v>
      </c>
      <c r="X270">
        <v>0.32</v>
      </c>
      <c r="Y270" s="6">
        <f t="shared" si="19"/>
        <v>1799</v>
      </c>
      <c r="Z270" cm="1">
        <f t="array" aca="1" ref="Z270" ca="1">IF(roud(N270,2)=ROUND(Z270,2),"ok","error")</f>
        <v>0</v>
      </c>
    </row>
    <row r="271" spans="1:26" x14ac:dyDescent="0.3">
      <c r="A271" t="s">
        <v>859</v>
      </c>
      <c r="B271" s="4">
        <v>45639</v>
      </c>
      <c r="C271" t="s">
        <v>860</v>
      </c>
      <c r="D271" t="s">
        <v>861</v>
      </c>
      <c r="E271" t="s">
        <v>40</v>
      </c>
      <c r="F271" t="s">
        <v>41</v>
      </c>
      <c r="G271" t="s">
        <v>29</v>
      </c>
      <c r="H271" t="s">
        <v>30</v>
      </c>
      <c r="I271" s="6">
        <v>3</v>
      </c>
      <c r="J271" s="6">
        <v>1199</v>
      </c>
      <c r="K271" s="6">
        <v>3597</v>
      </c>
      <c r="L271" s="6">
        <v>0.1</v>
      </c>
      <c r="M271" s="6">
        <v>359.7</v>
      </c>
      <c r="N271" s="6">
        <v>3237.3</v>
      </c>
      <c r="O271" s="6">
        <v>938.82</v>
      </c>
      <c r="P271" t="s">
        <v>94</v>
      </c>
      <c r="Q271" t="s">
        <v>64</v>
      </c>
      <c r="R271" t="s">
        <v>65</v>
      </c>
      <c r="S271" t="s">
        <v>54</v>
      </c>
      <c r="T271" t="s">
        <v>35</v>
      </c>
      <c r="U271" s="13">
        <f t="shared" si="16"/>
        <v>2024</v>
      </c>
      <c r="V271" s="13">
        <f t="shared" si="17"/>
        <v>12</v>
      </c>
      <c r="W271" s="20" t="str">
        <f t="shared" si="18"/>
        <v>December</v>
      </c>
      <c r="X271">
        <v>0.28999999999999998</v>
      </c>
      <c r="Y271" s="6">
        <f t="shared" si="19"/>
        <v>2877.6</v>
      </c>
      <c r="Z271" cm="1">
        <f t="array" aca="1" ref="Z271" ca="1">IF(roud(N271,2)=ROUND(Z271,2),"ok","error")</f>
        <v>0</v>
      </c>
    </row>
    <row r="272" spans="1:26" x14ac:dyDescent="0.3">
      <c r="A272" t="s">
        <v>862</v>
      </c>
      <c r="B272" s="4">
        <v>45403</v>
      </c>
      <c r="C272" t="s">
        <v>688</v>
      </c>
      <c r="D272" t="s">
        <v>689</v>
      </c>
      <c r="E272" t="s">
        <v>59</v>
      </c>
      <c r="F272" t="s">
        <v>60</v>
      </c>
      <c r="G272" t="s">
        <v>61</v>
      </c>
      <c r="H272" t="s">
        <v>62</v>
      </c>
      <c r="I272" s="6">
        <v>2</v>
      </c>
      <c r="J272" s="6">
        <v>59999</v>
      </c>
      <c r="K272" s="6">
        <v>119998</v>
      </c>
      <c r="L272" s="6">
        <v>0.05</v>
      </c>
      <c r="M272" s="6">
        <v>5999.9</v>
      </c>
      <c r="N272" s="6">
        <v>113998.1</v>
      </c>
      <c r="O272" s="6">
        <v>16529.72</v>
      </c>
      <c r="P272" t="s">
        <v>170</v>
      </c>
      <c r="Q272" t="s">
        <v>171</v>
      </c>
      <c r="R272" t="s">
        <v>44</v>
      </c>
      <c r="S272" t="s">
        <v>98</v>
      </c>
      <c r="T272" t="s">
        <v>35</v>
      </c>
      <c r="U272" s="13">
        <f t="shared" si="16"/>
        <v>2024</v>
      </c>
      <c r="V272" s="13">
        <f t="shared" si="17"/>
        <v>4</v>
      </c>
      <c r="W272" s="20" t="str">
        <f t="shared" si="18"/>
        <v>April</v>
      </c>
      <c r="X272">
        <v>0.14499999999999999</v>
      </c>
      <c r="Y272" s="6">
        <f t="shared" si="19"/>
        <v>107998.2</v>
      </c>
      <c r="Z272" cm="1">
        <f t="array" aca="1" ref="Z272" ca="1">IF(roud(N272,2)=ROUND(Z272,2),"ok","error")</f>
        <v>0</v>
      </c>
    </row>
    <row r="273" spans="1:26" x14ac:dyDescent="0.3">
      <c r="A273" t="s">
        <v>863</v>
      </c>
      <c r="B273" s="4">
        <v>45546</v>
      </c>
      <c r="C273" t="s">
        <v>864</v>
      </c>
      <c r="D273" t="s">
        <v>865</v>
      </c>
      <c r="E273" t="s">
        <v>284</v>
      </c>
      <c r="F273" t="s">
        <v>285</v>
      </c>
      <c r="G273" t="s">
        <v>52</v>
      </c>
      <c r="H273" t="s">
        <v>129</v>
      </c>
      <c r="I273" s="6">
        <v>1</v>
      </c>
      <c r="J273" s="6">
        <v>999</v>
      </c>
      <c r="K273" s="6">
        <v>999</v>
      </c>
      <c r="L273" s="6">
        <v>0.25</v>
      </c>
      <c r="M273" s="6">
        <v>249.75</v>
      </c>
      <c r="N273" s="6">
        <v>749.25</v>
      </c>
      <c r="O273" s="6">
        <v>123.63</v>
      </c>
      <c r="P273" t="s">
        <v>191</v>
      </c>
      <c r="Q273" t="s">
        <v>187</v>
      </c>
      <c r="R273" t="s">
        <v>160</v>
      </c>
      <c r="S273" t="s">
        <v>45</v>
      </c>
      <c r="T273" t="s">
        <v>35</v>
      </c>
      <c r="U273" s="13">
        <f t="shared" si="16"/>
        <v>2024</v>
      </c>
      <c r="V273" s="13">
        <f t="shared" si="17"/>
        <v>9</v>
      </c>
      <c r="W273" s="20" t="str">
        <f t="shared" si="18"/>
        <v>September</v>
      </c>
      <c r="X273">
        <v>0.16500000000000001</v>
      </c>
      <c r="Y273" s="6">
        <f t="shared" si="19"/>
        <v>499.5</v>
      </c>
      <c r="Z273" cm="1">
        <f t="array" aca="1" ref="Z273" ca="1">IF(roud(N273,2)=ROUND(Z273,2),"ok","error")</f>
        <v>0</v>
      </c>
    </row>
    <row r="274" spans="1:26" x14ac:dyDescent="0.3">
      <c r="A274" t="s">
        <v>866</v>
      </c>
      <c r="B274" s="4">
        <v>45488</v>
      </c>
      <c r="C274" t="s">
        <v>100</v>
      </c>
      <c r="D274" t="s">
        <v>101</v>
      </c>
      <c r="E274" t="s">
        <v>198</v>
      </c>
      <c r="F274" t="s">
        <v>199</v>
      </c>
      <c r="G274" t="s">
        <v>61</v>
      </c>
      <c r="H274" t="s">
        <v>71</v>
      </c>
      <c r="I274" s="6">
        <v>2</v>
      </c>
      <c r="J274" s="6">
        <v>899</v>
      </c>
      <c r="K274" s="6">
        <v>1798</v>
      </c>
      <c r="L274" s="6">
        <v>0.2</v>
      </c>
      <c r="M274" s="6">
        <v>359.6</v>
      </c>
      <c r="N274" s="6">
        <v>1438.4</v>
      </c>
      <c r="O274" s="6">
        <v>143.84</v>
      </c>
      <c r="P274" t="s">
        <v>94</v>
      </c>
      <c r="Q274" t="s">
        <v>64</v>
      </c>
      <c r="R274" t="s">
        <v>65</v>
      </c>
      <c r="S274" t="s">
        <v>98</v>
      </c>
      <c r="T274" t="s">
        <v>35</v>
      </c>
      <c r="U274" s="13">
        <f t="shared" si="16"/>
        <v>2024</v>
      </c>
      <c r="V274" s="13">
        <f t="shared" si="17"/>
        <v>7</v>
      </c>
      <c r="W274" s="20" t="str">
        <f t="shared" si="18"/>
        <v>July</v>
      </c>
      <c r="X274">
        <v>0.1</v>
      </c>
      <c r="Y274" s="6">
        <f t="shared" si="19"/>
        <v>1078.8</v>
      </c>
      <c r="Z274" cm="1">
        <f t="array" aca="1" ref="Z274" ca="1">IF(roud(N274,2)=ROUND(Z274,2),"ok","error")</f>
        <v>0</v>
      </c>
    </row>
    <row r="275" spans="1:26" x14ac:dyDescent="0.3">
      <c r="A275" t="s">
        <v>867</v>
      </c>
      <c r="B275" s="4">
        <v>45486</v>
      </c>
      <c r="C275" t="s">
        <v>528</v>
      </c>
      <c r="D275" t="s">
        <v>529</v>
      </c>
      <c r="E275" t="s">
        <v>121</v>
      </c>
      <c r="F275" t="s">
        <v>122</v>
      </c>
      <c r="G275" t="s">
        <v>61</v>
      </c>
      <c r="H275" t="s">
        <v>123</v>
      </c>
      <c r="I275" s="6">
        <v>1</v>
      </c>
      <c r="J275" s="6">
        <v>24999</v>
      </c>
      <c r="K275" s="6">
        <v>24999</v>
      </c>
      <c r="L275" s="6">
        <v>0.15</v>
      </c>
      <c r="M275" s="6">
        <v>3749.85</v>
      </c>
      <c r="N275" s="6">
        <v>21249.15</v>
      </c>
      <c r="O275" s="6">
        <v>2443.65</v>
      </c>
      <c r="P275" t="s">
        <v>144</v>
      </c>
      <c r="Q275" t="s">
        <v>145</v>
      </c>
      <c r="R275" t="s">
        <v>65</v>
      </c>
      <c r="S275" t="s">
        <v>45</v>
      </c>
      <c r="T275" t="s">
        <v>35</v>
      </c>
      <c r="U275" s="13">
        <f t="shared" si="16"/>
        <v>2024</v>
      </c>
      <c r="V275" s="13">
        <f t="shared" si="17"/>
        <v>7</v>
      </c>
      <c r="W275" s="20" t="str">
        <f t="shared" si="18"/>
        <v>July</v>
      </c>
      <c r="X275">
        <v>0.115</v>
      </c>
      <c r="Y275" s="6">
        <f t="shared" si="19"/>
        <v>17499.3</v>
      </c>
      <c r="Z275" cm="1">
        <f t="array" aca="1" ref="Z275" ca="1">IF(roud(N275,2)=ROUND(Z275,2),"ok","error")</f>
        <v>0</v>
      </c>
    </row>
    <row r="276" spans="1:26" x14ac:dyDescent="0.3">
      <c r="A276" t="s">
        <v>868</v>
      </c>
      <c r="B276" s="4">
        <v>45841</v>
      </c>
      <c r="C276" t="s">
        <v>688</v>
      </c>
      <c r="D276" t="s">
        <v>689</v>
      </c>
      <c r="E276" t="s">
        <v>198</v>
      </c>
      <c r="F276" t="s">
        <v>199</v>
      </c>
      <c r="G276" t="s">
        <v>61</v>
      </c>
      <c r="H276" t="s">
        <v>71</v>
      </c>
      <c r="I276" s="6">
        <v>2</v>
      </c>
      <c r="J276" s="6">
        <v>899</v>
      </c>
      <c r="K276" s="6">
        <v>1798</v>
      </c>
      <c r="L276" s="6">
        <v>0.2</v>
      </c>
      <c r="M276" s="6">
        <v>359.6</v>
      </c>
      <c r="N276" s="6">
        <v>1438.4</v>
      </c>
      <c r="O276" s="6">
        <v>143.84</v>
      </c>
      <c r="P276" t="s">
        <v>31</v>
      </c>
      <c r="Q276" t="s">
        <v>32</v>
      </c>
      <c r="R276" t="s">
        <v>33</v>
      </c>
      <c r="S276" t="s">
        <v>107</v>
      </c>
      <c r="T276" t="s">
        <v>35</v>
      </c>
      <c r="U276" s="13">
        <f t="shared" si="16"/>
        <v>2025</v>
      </c>
      <c r="V276" s="13">
        <f t="shared" si="17"/>
        <v>7</v>
      </c>
      <c r="W276" s="20" t="str">
        <f t="shared" si="18"/>
        <v>July</v>
      </c>
      <c r="X276">
        <v>0.1</v>
      </c>
      <c r="Y276" s="6">
        <f t="shared" si="19"/>
        <v>1078.8</v>
      </c>
      <c r="Z276" cm="1">
        <f t="array" aca="1" ref="Z276" ca="1">IF(roud(N276,2)=ROUND(Z276,2),"ok","error")</f>
        <v>0</v>
      </c>
    </row>
    <row r="277" spans="1:26" x14ac:dyDescent="0.3">
      <c r="A277" t="s">
        <v>869</v>
      </c>
      <c r="B277" s="4">
        <v>45751</v>
      </c>
      <c r="C277" t="s">
        <v>294</v>
      </c>
      <c r="D277" t="s">
        <v>295</v>
      </c>
      <c r="E277" t="s">
        <v>284</v>
      </c>
      <c r="F277" t="s">
        <v>285</v>
      </c>
      <c r="G277" t="s">
        <v>52</v>
      </c>
      <c r="H277" t="s">
        <v>129</v>
      </c>
      <c r="I277" s="6">
        <v>2</v>
      </c>
      <c r="J277" s="6">
        <v>999</v>
      </c>
      <c r="K277" s="6">
        <v>1998</v>
      </c>
      <c r="L277" s="6">
        <v>0.05</v>
      </c>
      <c r="M277" s="6">
        <v>99.9</v>
      </c>
      <c r="N277" s="6">
        <v>1898.1</v>
      </c>
      <c r="O277" s="6">
        <v>427.07</v>
      </c>
      <c r="P277" t="s">
        <v>191</v>
      </c>
      <c r="Q277" t="s">
        <v>187</v>
      </c>
      <c r="R277" t="s">
        <v>160</v>
      </c>
      <c r="S277" t="s">
        <v>45</v>
      </c>
      <c r="T277" t="s">
        <v>35</v>
      </c>
      <c r="U277" s="13">
        <f t="shared" si="16"/>
        <v>2025</v>
      </c>
      <c r="V277" s="13">
        <f t="shared" si="17"/>
        <v>4</v>
      </c>
      <c r="W277" s="20" t="str">
        <f t="shared" si="18"/>
        <v>April</v>
      </c>
      <c r="X277">
        <v>0.22500000000000001</v>
      </c>
      <c r="Y277" s="6">
        <f t="shared" si="19"/>
        <v>1798.2</v>
      </c>
      <c r="Z277" cm="1">
        <f t="array" aca="1" ref="Z277" ca="1">IF(roud(N277,2)=ROUND(Z277,2),"ok","error")</f>
        <v>0</v>
      </c>
    </row>
    <row r="278" spans="1:26" x14ac:dyDescent="0.3">
      <c r="A278" t="s">
        <v>870</v>
      </c>
      <c r="B278" s="4">
        <v>45435</v>
      </c>
      <c r="C278" t="s">
        <v>871</v>
      </c>
      <c r="D278" t="s">
        <v>872</v>
      </c>
      <c r="E278" t="s">
        <v>86</v>
      </c>
      <c r="F278" t="s">
        <v>87</v>
      </c>
      <c r="G278" t="s">
        <v>29</v>
      </c>
      <c r="H278" t="s">
        <v>88</v>
      </c>
      <c r="I278" s="6">
        <v>1</v>
      </c>
      <c r="J278" s="6">
        <v>1299</v>
      </c>
      <c r="K278" s="6">
        <v>1299</v>
      </c>
      <c r="L278" s="6">
        <v>0.05</v>
      </c>
      <c r="M278" s="6">
        <v>64.95</v>
      </c>
      <c r="N278" s="6">
        <v>1234.05</v>
      </c>
      <c r="O278" s="6">
        <v>376.39</v>
      </c>
      <c r="P278" t="s">
        <v>158</v>
      </c>
      <c r="Q278" t="s">
        <v>159</v>
      </c>
      <c r="R278" t="s">
        <v>160</v>
      </c>
      <c r="S278" t="s">
        <v>107</v>
      </c>
      <c r="T278" t="s">
        <v>35</v>
      </c>
      <c r="U278" s="13">
        <f t="shared" si="16"/>
        <v>2024</v>
      </c>
      <c r="V278" s="13">
        <f t="shared" si="17"/>
        <v>5</v>
      </c>
      <c r="W278" s="20" t="str">
        <f t="shared" si="18"/>
        <v>May</v>
      </c>
      <c r="X278">
        <v>0.30499999999999999</v>
      </c>
      <c r="Y278" s="6">
        <f t="shared" si="19"/>
        <v>1169.0999999999999</v>
      </c>
      <c r="Z278" cm="1">
        <f t="array" aca="1" ref="Z278" ca="1">IF(roud(N278,2)=ROUND(Z278,2),"ok","error")</f>
        <v>0</v>
      </c>
    </row>
    <row r="279" spans="1:26" x14ac:dyDescent="0.3">
      <c r="A279" t="s">
        <v>873</v>
      </c>
      <c r="B279" s="4">
        <v>45724</v>
      </c>
      <c r="C279" t="s">
        <v>874</v>
      </c>
      <c r="D279" t="s">
        <v>875</v>
      </c>
      <c r="E279" t="s">
        <v>133</v>
      </c>
      <c r="F279" t="s">
        <v>134</v>
      </c>
      <c r="G279" t="s">
        <v>61</v>
      </c>
      <c r="H279" t="s">
        <v>123</v>
      </c>
      <c r="I279" s="6">
        <v>4</v>
      </c>
      <c r="J279" s="6">
        <v>2999</v>
      </c>
      <c r="K279" s="6">
        <v>11996</v>
      </c>
      <c r="L279" s="6">
        <v>0.05</v>
      </c>
      <c r="M279" s="6">
        <v>599.79999999999995</v>
      </c>
      <c r="N279" s="6">
        <v>11396.2</v>
      </c>
      <c r="O279" s="6">
        <v>1652.45</v>
      </c>
      <c r="P279" t="s">
        <v>186</v>
      </c>
      <c r="Q279" t="s">
        <v>187</v>
      </c>
      <c r="R279" t="s">
        <v>160</v>
      </c>
      <c r="S279" t="s">
        <v>54</v>
      </c>
      <c r="T279" t="s">
        <v>46</v>
      </c>
      <c r="U279" s="13">
        <f t="shared" si="16"/>
        <v>2025</v>
      </c>
      <c r="V279" s="13">
        <f t="shared" si="17"/>
        <v>3</v>
      </c>
      <c r="W279" s="20" t="str">
        <f t="shared" si="18"/>
        <v>March</v>
      </c>
      <c r="X279">
        <v>0.14499999999999999</v>
      </c>
      <c r="Y279" s="6">
        <f t="shared" si="19"/>
        <v>10796.4</v>
      </c>
      <c r="Z279" cm="1">
        <f t="array" aca="1" ref="Z279" ca="1">IF(roud(N279,2)=ROUND(Z279,2),"ok","error")</f>
        <v>0</v>
      </c>
    </row>
    <row r="280" spans="1:26" x14ac:dyDescent="0.3">
      <c r="A280" t="s">
        <v>876</v>
      </c>
      <c r="B280" s="4">
        <v>45479</v>
      </c>
      <c r="C280" t="s">
        <v>877</v>
      </c>
      <c r="D280" t="s">
        <v>878</v>
      </c>
      <c r="E280" t="s">
        <v>121</v>
      </c>
      <c r="F280" t="s">
        <v>122</v>
      </c>
      <c r="G280" t="s">
        <v>61</v>
      </c>
      <c r="H280" t="s">
        <v>123</v>
      </c>
      <c r="I280" s="6">
        <v>3</v>
      </c>
      <c r="J280" s="6">
        <v>24999</v>
      </c>
      <c r="K280" s="6">
        <v>74997</v>
      </c>
      <c r="L280" s="6">
        <v>0.05</v>
      </c>
      <c r="M280" s="6">
        <v>3749.85</v>
      </c>
      <c r="N280" s="6">
        <v>71247.149999999994</v>
      </c>
      <c r="O280" s="6">
        <v>10330.84</v>
      </c>
      <c r="P280" t="s">
        <v>186</v>
      </c>
      <c r="Q280" t="s">
        <v>187</v>
      </c>
      <c r="R280" t="s">
        <v>160</v>
      </c>
      <c r="S280" t="s">
        <v>45</v>
      </c>
      <c r="T280" t="s">
        <v>35</v>
      </c>
      <c r="U280" s="13">
        <f t="shared" si="16"/>
        <v>2024</v>
      </c>
      <c r="V280" s="13">
        <f t="shared" si="17"/>
        <v>7</v>
      </c>
      <c r="W280" s="20" t="str">
        <f t="shared" si="18"/>
        <v>July</v>
      </c>
      <c r="X280">
        <v>0.14499999999999999</v>
      </c>
      <c r="Y280" s="6">
        <f t="shared" si="19"/>
        <v>67497.3</v>
      </c>
      <c r="Z280" cm="1">
        <f t="array" aca="1" ref="Z280" ca="1">IF(roud(N280,2)=ROUND(Z280,2),"ok","error")</f>
        <v>0</v>
      </c>
    </row>
    <row r="281" spans="1:26" x14ac:dyDescent="0.3">
      <c r="A281" t="s">
        <v>879</v>
      </c>
      <c r="B281" s="4">
        <v>45577</v>
      </c>
      <c r="C281" t="s">
        <v>880</v>
      </c>
      <c r="D281" t="s">
        <v>881</v>
      </c>
      <c r="E281" t="s">
        <v>284</v>
      </c>
      <c r="F281" t="s">
        <v>285</v>
      </c>
      <c r="G281" t="s">
        <v>52</v>
      </c>
      <c r="H281" t="s">
        <v>129</v>
      </c>
      <c r="I281" s="6">
        <v>1</v>
      </c>
      <c r="J281" s="6">
        <v>999</v>
      </c>
      <c r="K281" s="6">
        <v>999</v>
      </c>
      <c r="L281" s="6">
        <v>0.1</v>
      </c>
      <c r="M281" s="6">
        <v>99.9</v>
      </c>
      <c r="N281" s="6">
        <v>899.1</v>
      </c>
      <c r="O281" s="6">
        <v>188.81</v>
      </c>
      <c r="P281" t="s">
        <v>31</v>
      </c>
      <c r="Q281" t="s">
        <v>32</v>
      </c>
      <c r="R281" t="s">
        <v>33</v>
      </c>
      <c r="S281" t="s">
        <v>107</v>
      </c>
      <c r="T281" t="s">
        <v>35</v>
      </c>
      <c r="U281" s="13">
        <f t="shared" si="16"/>
        <v>2024</v>
      </c>
      <c r="V281" s="13">
        <f t="shared" si="17"/>
        <v>10</v>
      </c>
      <c r="W281" s="20" t="str">
        <f t="shared" si="18"/>
        <v>October</v>
      </c>
      <c r="X281">
        <v>0.21</v>
      </c>
      <c r="Y281" s="6">
        <f t="shared" si="19"/>
        <v>799.2</v>
      </c>
      <c r="Z281" cm="1">
        <f t="array" aca="1" ref="Z281" ca="1">IF(roud(N281,2)=ROUND(Z281,2),"ok","error")</f>
        <v>0</v>
      </c>
    </row>
    <row r="282" spans="1:26" x14ac:dyDescent="0.3">
      <c r="A282" t="s">
        <v>882</v>
      </c>
      <c r="B282" s="4">
        <v>45765</v>
      </c>
      <c r="C282" t="s">
        <v>883</v>
      </c>
      <c r="D282" t="s">
        <v>884</v>
      </c>
      <c r="E282" t="s">
        <v>127</v>
      </c>
      <c r="F282" t="s">
        <v>128</v>
      </c>
      <c r="G282" t="s">
        <v>52</v>
      </c>
      <c r="H282" t="s">
        <v>129</v>
      </c>
      <c r="I282" s="6">
        <v>1</v>
      </c>
      <c r="J282" s="6">
        <v>1299</v>
      </c>
      <c r="K282" s="6">
        <v>1299</v>
      </c>
      <c r="L282" s="6">
        <v>0.1</v>
      </c>
      <c r="M282" s="6">
        <v>129.9</v>
      </c>
      <c r="N282" s="6">
        <v>1169.0999999999999</v>
      </c>
      <c r="O282" s="6">
        <v>245.51</v>
      </c>
      <c r="P282" t="s">
        <v>82</v>
      </c>
      <c r="Q282" t="s">
        <v>82</v>
      </c>
      <c r="R282" t="s">
        <v>65</v>
      </c>
      <c r="S282" t="s">
        <v>54</v>
      </c>
      <c r="T282" t="s">
        <v>55</v>
      </c>
      <c r="U282" s="13">
        <f t="shared" si="16"/>
        <v>2025</v>
      </c>
      <c r="V282" s="13">
        <f t="shared" si="17"/>
        <v>4</v>
      </c>
      <c r="W282" s="20" t="str">
        <f t="shared" si="18"/>
        <v>April</v>
      </c>
      <c r="X282">
        <v>0.21</v>
      </c>
      <c r="Y282" s="6">
        <f t="shared" si="19"/>
        <v>1039.2</v>
      </c>
      <c r="Z282" cm="1">
        <f t="array" aca="1" ref="Z282" ca="1">IF(roud(N282,2)=ROUND(Z282,2),"ok","error")</f>
        <v>0</v>
      </c>
    </row>
    <row r="283" spans="1:26" x14ac:dyDescent="0.3">
      <c r="A283" t="s">
        <v>885</v>
      </c>
      <c r="B283" s="4">
        <v>45547</v>
      </c>
      <c r="C283" t="s">
        <v>886</v>
      </c>
      <c r="D283" t="s">
        <v>887</v>
      </c>
      <c r="E283" t="s">
        <v>167</v>
      </c>
      <c r="F283" t="s">
        <v>168</v>
      </c>
      <c r="G283" t="s">
        <v>113</v>
      </c>
      <c r="H283" t="s">
        <v>169</v>
      </c>
      <c r="I283" s="6">
        <v>1</v>
      </c>
      <c r="J283" s="6">
        <v>899</v>
      </c>
      <c r="K283" s="6">
        <v>899</v>
      </c>
      <c r="L283" s="6">
        <v>0.1</v>
      </c>
      <c r="M283" s="6">
        <v>89.9</v>
      </c>
      <c r="N283" s="6">
        <v>809.1</v>
      </c>
      <c r="O283" s="6">
        <v>202.28</v>
      </c>
      <c r="P283" t="s">
        <v>94</v>
      </c>
      <c r="Q283" t="s">
        <v>64</v>
      </c>
      <c r="R283" t="s">
        <v>65</v>
      </c>
      <c r="S283" t="s">
        <v>107</v>
      </c>
      <c r="T283" t="s">
        <v>35</v>
      </c>
      <c r="U283" s="13">
        <f t="shared" si="16"/>
        <v>2024</v>
      </c>
      <c r="V283" s="13">
        <f t="shared" si="17"/>
        <v>9</v>
      </c>
      <c r="W283" s="20" t="str">
        <f t="shared" si="18"/>
        <v>September</v>
      </c>
      <c r="X283">
        <v>0.25</v>
      </c>
      <c r="Y283" s="6">
        <f t="shared" si="19"/>
        <v>719.2</v>
      </c>
      <c r="Z283" cm="1">
        <f t="array" aca="1" ref="Z283" ca="1">IF(roud(N283,2)=ROUND(Z283,2),"ok","error")</f>
        <v>0</v>
      </c>
    </row>
    <row r="284" spans="1:26" x14ac:dyDescent="0.3">
      <c r="A284" t="s">
        <v>888</v>
      </c>
      <c r="B284" s="4">
        <v>45369</v>
      </c>
      <c r="C284" t="s">
        <v>889</v>
      </c>
      <c r="D284" t="s">
        <v>890</v>
      </c>
      <c r="E284" t="s">
        <v>59</v>
      </c>
      <c r="F284" t="s">
        <v>60</v>
      </c>
      <c r="G284" t="s">
        <v>61</v>
      </c>
      <c r="H284" t="s">
        <v>62</v>
      </c>
      <c r="I284" s="6">
        <v>2</v>
      </c>
      <c r="J284" s="6">
        <v>59999</v>
      </c>
      <c r="K284" s="6">
        <v>119998</v>
      </c>
      <c r="L284" s="6">
        <v>0.1</v>
      </c>
      <c r="M284" s="6">
        <v>11999.8</v>
      </c>
      <c r="N284" s="6">
        <v>107998.2</v>
      </c>
      <c r="O284" s="6">
        <v>14039.77</v>
      </c>
      <c r="P284" t="s">
        <v>170</v>
      </c>
      <c r="Q284" t="s">
        <v>171</v>
      </c>
      <c r="R284" t="s">
        <v>44</v>
      </c>
      <c r="S284" t="s">
        <v>54</v>
      </c>
      <c r="T284" t="s">
        <v>35</v>
      </c>
      <c r="U284" s="13">
        <f t="shared" si="16"/>
        <v>2024</v>
      </c>
      <c r="V284" s="13">
        <f t="shared" si="17"/>
        <v>3</v>
      </c>
      <c r="W284" s="20" t="str">
        <f t="shared" si="18"/>
        <v>March</v>
      </c>
      <c r="X284">
        <v>0.13</v>
      </c>
      <c r="Y284" s="6">
        <f t="shared" si="19"/>
        <v>95998.399999999994</v>
      </c>
      <c r="Z284" cm="1">
        <f t="array" aca="1" ref="Z284" ca="1">IF(roud(N284,2)=ROUND(Z284,2),"ok","error")</f>
        <v>0</v>
      </c>
    </row>
    <row r="285" spans="1:26" x14ac:dyDescent="0.3">
      <c r="A285" t="s">
        <v>891</v>
      </c>
      <c r="B285" s="4">
        <v>45745</v>
      </c>
      <c r="C285" t="s">
        <v>892</v>
      </c>
      <c r="D285" t="s">
        <v>893</v>
      </c>
      <c r="E285" t="s">
        <v>198</v>
      </c>
      <c r="F285" t="s">
        <v>199</v>
      </c>
      <c r="G285" t="s">
        <v>61</v>
      </c>
      <c r="H285" t="s">
        <v>71</v>
      </c>
      <c r="I285" s="6">
        <v>2</v>
      </c>
      <c r="J285" s="6">
        <v>899</v>
      </c>
      <c r="K285" s="6">
        <v>1798</v>
      </c>
      <c r="L285" s="6">
        <v>0.15</v>
      </c>
      <c r="M285" s="6">
        <v>269.7</v>
      </c>
      <c r="N285" s="6">
        <v>1528.3</v>
      </c>
      <c r="O285" s="6">
        <v>175.75</v>
      </c>
      <c r="P285" t="s">
        <v>186</v>
      </c>
      <c r="Q285" t="s">
        <v>187</v>
      </c>
      <c r="R285" t="s">
        <v>160</v>
      </c>
      <c r="S285" t="s">
        <v>107</v>
      </c>
      <c r="T285" t="s">
        <v>35</v>
      </c>
      <c r="U285" s="13">
        <f t="shared" si="16"/>
        <v>2025</v>
      </c>
      <c r="V285" s="13">
        <f t="shared" si="17"/>
        <v>3</v>
      </c>
      <c r="W285" s="20" t="str">
        <f t="shared" si="18"/>
        <v>March</v>
      </c>
      <c r="X285">
        <v>0.115</v>
      </c>
      <c r="Y285" s="6">
        <f t="shared" si="19"/>
        <v>1258.5999999999999</v>
      </c>
      <c r="Z285" cm="1">
        <f t="array" aca="1" ref="Z285" ca="1">IF(roud(N285,2)=ROUND(Z285,2),"ok","error")</f>
        <v>0</v>
      </c>
    </row>
    <row r="286" spans="1:26" x14ac:dyDescent="0.3">
      <c r="A286" t="s">
        <v>894</v>
      </c>
      <c r="B286" s="4">
        <v>45855</v>
      </c>
      <c r="C286" t="s">
        <v>895</v>
      </c>
      <c r="D286" t="s">
        <v>896</v>
      </c>
      <c r="E286" t="s">
        <v>492</v>
      </c>
      <c r="F286" t="s">
        <v>493</v>
      </c>
      <c r="G286" t="s">
        <v>214</v>
      </c>
      <c r="H286" t="s">
        <v>494</v>
      </c>
      <c r="I286" s="6">
        <v>1</v>
      </c>
      <c r="J286" s="6">
        <v>1499</v>
      </c>
      <c r="K286" s="6">
        <v>1499</v>
      </c>
      <c r="L286" s="6">
        <v>0.1</v>
      </c>
      <c r="M286" s="6">
        <v>149.9</v>
      </c>
      <c r="N286" s="6">
        <v>1349.1</v>
      </c>
      <c r="O286" s="6">
        <v>472.18</v>
      </c>
      <c r="P286" t="s">
        <v>158</v>
      </c>
      <c r="Q286" t="s">
        <v>159</v>
      </c>
      <c r="R286" t="s">
        <v>160</v>
      </c>
      <c r="S286" t="s">
        <v>34</v>
      </c>
      <c r="T286" t="s">
        <v>35</v>
      </c>
      <c r="U286" s="13">
        <f t="shared" si="16"/>
        <v>2025</v>
      </c>
      <c r="V286" s="13">
        <f t="shared" si="17"/>
        <v>7</v>
      </c>
      <c r="W286" s="20" t="str">
        <f t="shared" si="18"/>
        <v>July</v>
      </c>
      <c r="X286">
        <v>0.35</v>
      </c>
      <c r="Y286" s="6">
        <f t="shared" si="19"/>
        <v>1199.2</v>
      </c>
      <c r="Z286" cm="1">
        <f t="array" aca="1" ref="Z286" ca="1">IF(roud(N286,2)=ROUND(Z286,2),"ok","error")</f>
        <v>0</v>
      </c>
    </row>
    <row r="287" spans="1:26" x14ac:dyDescent="0.3">
      <c r="A287" t="s">
        <v>897</v>
      </c>
      <c r="B287" s="4">
        <v>45392</v>
      </c>
      <c r="C287" t="s">
        <v>898</v>
      </c>
      <c r="D287" t="s">
        <v>899</v>
      </c>
      <c r="E287" t="s">
        <v>258</v>
      </c>
      <c r="F287" t="s">
        <v>259</v>
      </c>
      <c r="G287" t="s">
        <v>214</v>
      </c>
      <c r="H287" t="s">
        <v>260</v>
      </c>
      <c r="I287" s="6">
        <v>1</v>
      </c>
      <c r="J287" s="6">
        <v>399</v>
      </c>
      <c r="K287" s="6">
        <v>399</v>
      </c>
      <c r="L287" s="6">
        <v>0.25</v>
      </c>
      <c r="M287" s="6">
        <v>99.75</v>
      </c>
      <c r="N287" s="6">
        <v>299.25</v>
      </c>
      <c r="O287" s="6">
        <v>91.27</v>
      </c>
      <c r="P287" t="s">
        <v>191</v>
      </c>
      <c r="Q287" t="s">
        <v>187</v>
      </c>
      <c r="R287" t="s">
        <v>160</v>
      </c>
      <c r="S287" t="s">
        <v>45</v>
      </c>
      <c r="T287" t="s">
        <v>35</v>
      </c>
      <c r="U287" s="13">
        <f t="shared" si="16"/>
        <v>2024</v>
      </c>
      <c r="V287" s="13">
        <f t="shared" si="17"/>
        <v>4</v>
      </c>
      <c r="W287" s="20" t="str">
        <f t="shared" si="18"/>
        <v>April</v>
      </c>
      <c r="X287">
        <v>0.30499999999999999</v>
      </c>
      <c r="Y287" s="6">
        <f t="shared" si="19"/>
        <v>199.5</v>
      </c>
      <c r="Z287" cm="1">
        <f t="array" aca="1" ref="Z287" ca="1">IF(roud(N287,2)=ROUND(Z287,2),"ok","error")</f>
        <v>0</v>
      </c>
    </row>
    <row r="288" spans="1:26" x14ac:dyDescent="0.3">
      <c r="A288" t="s">
        <v>900</v>
      </c>
      <c r="B288" s="4">
        <v>45343</v>
      </c>
      <c r="C288" t="s">
        <v>901</v>
      </c>
      <c r="D288" t="s">
        <v>902</v>
      </c>
      <c r="E288" t="s">
        <v>75</v>
      </c>
      <c r="F288" t="s">
        <v>76</v>
      </c>
      <c r="G288" t="s">
        <v>61</v>
      </c>
      <c r="H288" t="s">
        <v>71</v>
      </c>
      <c r="I288" s="6">
        <v>2</v>
      </c>
      <c r="J288" s="6">
        <v>1499</v>
      </c>
      <c r="K288" s="6">
        <v>2998</v>
      </c>
      <c r="L288" s="6">
        <v>0.1</v>
      </c>
      <c r="M288" s="6">
        <v>299.8</v>
      </c>
      <c r="N288" s="6">
        <v>2698.2</v>
      </c>
      <c r="O288" s="6">
        <v>350.77</v>
      </c>
      <c r="P288" t="s">
        <v>63</v>
      </c>
      <c r="Q288" t="s">
        <v>64</v>
      </c>
      <c r="R288" t="s">
        <v>65</v>
      </c>
      <c r="S288" t="s">
        <v>45</v>
      </c>
      <c r="T288" t="s">
        <v>35</v>
      </c>
      <c r="U288" s="13">
        <f t="shared" si="16"/>
        <v>2024</v>
      </c>
      <c r="V288" s="13">
        <f t="shared" si="17"/>
        <v>2</v>
      </c>
      <c r="W288" s="20" t="str">
        <f t="shared" si="18"/>
        <v>February</v>
      </c>
      <c r="X288">
        <v>0.13</v>
      </c>
      <c r="Y288" s="6">
        <f t="shared" si="19"/>
        <v>2398.4</v>
      </c>
      <c r="Z288" cm="1">
        <f t="array" aca="1" ref="Z288" ca="1">IF(roud(N288,2)=ROUND(Z288,2),"ok","error")</f>
        <v>0</v>
      </c>
    </row>
    <row r="289" spans="1:26" x14ac:dyDescent="0.3">
      <c r="A289" t="s">
        <v>903</v>
      </c>
      <c r="B289" s="4">
        <v>45959</v>
      </c>
      <c r="C289" t="s">
        <v>904</v>
      </c>
      <c r="D289" t="s">
        <v>905</v>
      </c>
      <c r="E289" t="s">
        <v>127</v>
      </c>
      <c r="F289" t="s">
        <v>128</v>
      </c>
      <c r="G289" t="s">
        <v>52</v>
      </c>
      <c r="H289" t="s">
        <v>129</v>
      </c>
      <c r="I289" s="6">
        <v>2</v>
      </c>
      <c r="J289" s="6">
        <v>1299</v>
      </c>
      <c r="K289" s="6">
        <v>2598</v>
      </c>
      <c r="L289" s="6">
        <v>0.3</v>
      </c>
      <c r="M289" s="6">
        <v>779.4</v>
      </c>
      <c r="N289" s="6">
        <v>1818.6</v>
      </c>
      <c r="O289" s="6">
        <v>272.79000000000002</v>
      </c>
      <c r="P289" t="s">
        <v>31</v>
      </c>
      <c r="Q289" t="s">
        <v>32</v>
      </c>
      <c r="R289" t="s">
        <v>33</v>
      </c>
      <c r="S289" t="s">
        <v>34</v>
      </c>
      <c r="T289" t="s">
        <v>55</v>
      </c>
      <c r="U289" s="13">
        <f t="shared" si="16"/>
        <v>2025</v>
      </c>
      <c r="V289" s="13">
        <f t="shared" si="17"/>
        <v>10</v>
      </c>
      <c r="W289" s="20" t="str">
        <f t="shared" si="18"/>
        <v>October</v>
      </c>
      <c r="X289">
        <v>0.15</v>
      </c>
      <c r="Y289" s="6">
        <f t="shared" si="19"/>
        <v>1039.2</v>
      </c>
      <c r="Z289" cm="1">
        <f t="array" aca="1" ref="Z289" ca="1">IF(roud(N289,2)=ROUND(Z289,2),"ok","error")</f>
        <v>0</v>
      </c>
    </row>
    <row r="290" spans="1:26" x14ac:dyDescent="0.3">
      <c r="A290" t="s">
        <v>906</v>
      </c>
      <c r="B290" s="4">
        <v>45845</v>
      </c>
      <c r="C290" t="s">
        <v>329</v>
      </c>
      <c r="D290" t="s">
        <v>330</v>
      </c>
      <c r="E290" t="s">
        <v>86</v>
      </c>
      <c r="F290" t="s">
        <v>87</v>
      </c>
      <c r="G290" t="s">
        <v>29</v>
      </c>
      <c r="H290" t="s">
        <v>88</v>
      </c>
      <c r="I290" s="6">
        <v>1</v>
      </c>
      <c r="J290" s="6">
        <v>1299</v>
      </c>
      <c r="K290" s="6">
        <v>1299</v>
      </c>
      <c r="L290" s="6">
        <v>0.1</v>
      </c>
      <c r="M290" s="6">
        <v>129.9</v>
      </c>
      <c r="N290" s="6">
        <v>1169.0999999999999</v>
      </c>
      <c r="O290" s="6">
        <v>339.04</v>
      </c>
      <c r="P290" t="s">
        <v>42</v>
      </c>
      <c r="Q290" t="s">
        <v>43</v>
      </c>
      <c r="R290" t="s">
        <v>44</v>
      </c>
      <c r="S290" t="s">
        <v>54</v>
      </c>
      <c r="T290" t="s">
        <v>55</v>
      </c>
      <c r="U290" s="13">
        <f t="shared" si="16"/>
        <v>2025</v>
      </c>
      <c r="V290" s="13">
        <f t="shared" si="17"/>
        <v>7</v>
      </c>
      <c r="W290" s="20" t="str">
        <f t="shared" si="18"/>
        <v>July</v>
      </c>
      <c r="X290">
        <v>0.28999999999999998</v>
      </c>
      <c r="Y290" s="6">
        <f t="shared" si="19"/>
        <v>1039.2</v>
      </c>
      <c r="Z290" cm="1">
        <f t="array" aca="1" ref="Z290" ca="1">IF(roud(N290,2)=ROUND(Z290,2),"ok","error")</f>
        <v>0</v>
      </c>
    </row>
    <row r="291" spans="1:26" x14ac:dyDescent="0.3">
      <c r="A291" t="s">
        <v>907</v>
      </c>
      <c r="B291" s="4">
        <v>45307</v>
      </c>
      <c r="C291" t="s">
        <v>908</v>
      </c>
      <c r="D291" t="s">
        <v>909</v>
      </c>
      <c r="E291" t="s">
        <v>75</v>
      </c>
      <c r="F291" t="s">
        <v>76</v>
      </c>
      <c r="G291" t="s">
        <v>61</v>
      </c>
      <c r="H291" t="s">
        <v>71</v>
      </c>
      <c r="I291" s="6">
        <v>2</v>
      </c>
      <c r="J291" s="6">
        <v>1499</v>
      </c>
      <c r="K291" s="6">
        <v>2998</v>
      </c>
      <c r="L291" s="6">
        <v>0.05</v>
      </c>
      <c r="M291" s="6">
        <v>149.9</v>
      </c>
      <c r="N291" s="6">
        <v>2848.1</v>
      </c>
      <c r="O291" s="6">
        <v>412.97</v>
      </c>
      <c r="P291" t="s">
        <v>42</v>
      </c>
      <c r="Q291" t="s">
        <v>43</v>
      </c>
      <c r="R291" t="s">
        <v>44</v>
      </c>
      <c r="S291" t="s">
        <v>45</v>
      </c>
      <c r="T291" t="s">
        <v>35</v>
      </c>
      <c r="U291" s="13">
        <f t="shared" si="16"/>
        <v>2024</v>
      </c>
      <c r="V291" s="13">
        <f t="shared" si="17"/>
        <v>1</v>
      </c>
      <c r="W291" s="20" t="str">
        <f t="shared" si="18"/>
        <v>January</v>
      </c>
      <c r="X291">
        <v>0.14499999999999999</v>
      </c>
      <c r="Y291" s="6">
        <f t="shared" si="19"/>
        <v>2698.2</v>
      </c>
      <c r="Z291" cm="1">
        <f t="array" aca="1" ref="Z291" ca="1">IF(roud(N291,2)=ROUND(Z291,2),"ok","error")</f>
        <v>0</v>
      </c>
    </row>
    <row r="292" spans="1:26" x14ac:dyDescent="0.3">
      <c r="A292" t="s">
        <v>910</v>
      </c>
      <c r="B292" s="4">
        <v>45387</v>
      </c>
      <c r="C292" t="s">
        <v>100</v>
      </c>
      <c r="D292" t="s">
        <v>101</v>
      </c>
      <c r="E292" t="s">
        <v>323</v>
      </c>
      <c r="F292" t="s">
        <v>324</v>
      </c>
      <c r="G292" t="s">
        <v>29</v>
      </c>
      <c r="H292" t="s">
        <v>304</v>
      </c>
      <c r="I292" s="6">
        <v>1</v>
      </c>
      <c r="J292" s="6">
        <v>799</v>
      </c>
      <c r="K292" s="6">
        <v>799</v>
      </c>
      <c r="L292" s="6">
        <v>0.15</v>
      </c>
      <c r="M292" s="6">
        <v>119.85</v>
      </c>
      <c r="N292" s="6">
        <v>679.15</v>
      </c>
      <c r="O292" s="6">
        <v>186.77</v>
      </c>
      <c r="P292" t="s">
        <v>82</v>
      </c>
      <c r="Q292" t="s">
        <v>82</v>
      </c>
      <c r="R292" t="s">
        <v>65</v>
      </c>
      <c r="S292" t="s">
        <v>45</v>
      </c>
      <c r="T292" t="s">
        <v>35</v>
      </c>
      <c r="U292" s="13">
        <f t="shared" si="16"/>
        <v>2024</v>
      </c>
      <c r="V292" s="13">
        <f t="shared" si="17"/>
        <v>4</v>
      </c>
      <c r="W292" s="20" t="str">
        <f t="shared" si="18"/>
        <v>April</v>
      </c>
      <c r="X292">
        <v>0.27500000000000002</v>
      </c>
      <c r="Y292" s="6">
        <f t="shared" si="19"/>
        <v>559.29999999999995</v>
      </c>
      <c r="Z292" cm="1">
        <f t="array" aca="1" ref="Z292" ca="1">IF(roud(N292,2)=ROUND(Z292,2),"ok","error")</f>
        <v>0</v>
      </c>
    </row>
    <row r="293" spans="1:26" x14ac:dyDescent="0.3">
      <c r="A293" t="s">
        <v>911</v>
      </c>
      <c r="B293" s="4">
        <v>45534</v>
      </c>
      <c r="C293" t="s">
        <v>912</v>
      </c>
      <c r="D293" t="s">
        <v>913</v>
      </c>
      <c r="E293" t="s">
        <v>27</v>
      </c>
      <c r="F293" t="s">
        <v>28</v>
      </c>
      <c r="G293" t="s">
        <v>29</v>
      </c>
      <c r="H293" t="s">
        <v>30</v>
      </c>
      <c r="I293" s="6">
        <v>2</v>
      </c>
      <c r="J293" s="6">
        <v>1999</v>
      </c>
      <c r="K293" s="6">
        <v>3998</v>
      </c>
      <c r="L293" s="6">
        <v>0.15</v>
      </c>
      <c r="M293" s="6">
        <v>599.70000000000005</v>
      </c>
      <c r="N293" s="6">
        <v>3398.3</v>
      </c>
      <c r="O293" s="6">
        <v>934.53</v>
      </c>
      <c r="P293" t="s">
        <v>144</v>
      </c>
      <c r="Q293" t="s">
        <v>145</v>
      </c>
      <c r="R293" t="s">
        <v>65</v>
      </c>
      <c r="S293" t="s">
        <v>107</v>
      </c>
      <c r="T293" t="s">
        <v>35</v>
      </c>
      <c r="U293" s="13">
        <f t="shared" si="16"/>
        <v>2024</v>
      </c>
      <c r="V293" s="13">
        <f t="shared" si="17"/>
        <v>8</v>
      </c>
      <c r="W293" s="20" t="str">
        <f t="shared" si="18"/>
        <v>August</v>
      </c>
      <c r="X293">
        <v>0.27500000000000002</v>
      </c>
      <c r="Y293" s="6">
        <f t="shared" si="19"/>
        <v>2798.6</v>
      </c>
      <c r="Z293" cm="1">
        <f t="array" aca="1" ref="Z293" ca="1">IF(roud(N293,2)=ROUND(Z293,2),"ok","error")</f>
        <v>0</v>
      </c>
    </row>
    <row r="294" spans="1:26" x14ac:dyDescent="0.3">
      <c r="A294" t="s">
        <v>914</v>
      </c>
      <c r="B294" s="4">
        <v>45462</v>
      </c>
      <c r="C294" t="s">
        <v>915</v>
      </c>
      <c r="D294" t="s">
        <v>916</v>
      </c>
      <c r="E294" t="s">
        <v>27</v>
      </c>
      <c r="F294" t="s">
        <v>28</v>
      </c>
      <c r="G294" t="s">
        <v>29</v>
      </c>
      <c r="H294" t="s">
        <v>30</v>
      </c>
      <c r="I294" s="6">
        <v>2</v>
      </c>
      <c r="J294" s="6">
        <v>1999</v>
      </c>
      <c r="K294" s="6">
        <v>3998</v>
      </c>
      <c r="L294" s="6">
        <v>0</v>
      </c>
      <c r="M294" s="6">
        <v>0</v>
      </c>
      <c r="N294" s="6">
        <v>3998</v>
      </c>
      <c r="O294" s="6">
        <v>1279.3599999999999</v>
      </c>
      <c r="P294" t="s">
        <v>82</v>
      </c>
      <c r="Q294" t="s">
        <v>82</v>
      </c>
      <c r="R294" t="s">
        <v>65</v>
      </c>
      <c r="S294" t="s">
        <v>45</v>
      </c>
      <c r="T294" t="s">
        <v>55</v>
      </c>
      <c r="U294" s="13">
        <f t="shared" si="16"/>
        <v>2024</v>
      </c>
      <c r="V294" s="13">
        <f t="shared" si="17"/>
        <v>6</v>
      </c>
      <c r="W294" s="20" t="str">
        <f t="shared" si="18"/>
        <v>June</v>
      </c>
      <c r="X294">
        <v>0.32</v>
      </c>
      <c r="Y294" s="6">
        <f t="shared" si="19"/>
        <v>3998</v>
      </c>
      <c r="Z294" cm="1">
        <f t="array" aca="1" ref="Z294" ca="1">IF(roud(N294,2)=ROUND(Z294,2),"ok","error")</f>
        <v>0</v>
      </c>
    </row>
    <row r="295" spans="1:26" x14ac:dyDescent="0.3">
      <c r="A295" t="s">
        <v>917</v>
      </c>
      <c r="B295" s="4">
        <v>45708</v>
      </c>
      <c r="C295" t="s">
        <v>371</v>
      </c>
      <c r="D295" t="s">
        <v>372</v>
      </c>
      <c r="E295" t="s">
        <v>75</v>
      </c>
      <c r="F295" t="s">
        <v>76</v>
      </c>
      <c r="G295" t="s">
        <v>61</v>
      </c>
      <c r="H295" t="s">
        <v>71</v>
      </c>
      <c r="I295" s="6">
        <v>3</v>
      </c>
      <c r="J295" s="6">
        <v>1499</v>
      </c>
      <c r="K295" s="6">
        <v>4497</v>
      </c>
      <c r="L295" s="6">
        <v>0.2</v>
      </c>
      <c r="M295" s="6">
        <v>899.4</v>
      </c>
      <c r="N295" s="6">
        <v>3597.6</v>
      </c>
      <c r="O295" s="6">
        <v>359.76</v>
      </c>
      <c r="P295" t="s">
        <v>170</v>
      </c>
      <c r="Q295" t="s">
        <v>171</v>
      </c>
      <c r="R295" t="s">
        <v>44</v>
      </c>
      <c r="S295" t="s">
        <v>107</v>
      </c>
      <c r="T295" t="s">
        <v>55</v>
      </c>
      <c r="U295" s="13">
        <f t="shared" si="16"/>
        <v>2025</v>
      </c>
      <c r="V295" s="13">
        <f t="shared" si="17"/>
        <v>2</v>
      </c>
      <c r="W295" s="20" t="str">
        <f t="shared" si="18"/>
        <v>February</v>
      </c>
      <c r="X295">
        <v>0.1</v>
      </c>
      <c r="Y295" s="6">
        <f t="shared" si="19"/>
        <v>2698.2</v>
      </c>
      <c r="Z295" cm="1">
        <f t="array" aca="1" ref="Z295" ca="1">IF(roud(N295,2)=ROUND(Z295,2),"ok","error")</f>
        <v>0</v>
      </c>
    </row>
    <row r="296" spans="1:26" x14ac:dyDescent="0.3">
      <c r="A296" t="s">
        <v>918</v>
      </c>
      <c r="B296" s="4">
        <v>45789</v>
      </c>
      <c r="C296" t="s">
        <v>919</v>
      </c>
      <c r="D296" t="s">
        <v>920</v>
      </c>
      <c r="E296" t="s">
        <v>492</v>
      </c>
      <c r="F296" t="s">
        <v>493</v>
      </c>
      <c r="G296" t="s">
        <v>214</v>
      </c>
      <c r="H296" t="s">
        <v>494</v>
      </c>
      <c r="I296" s="6">
        <v>2</v>
      </c>
      <c r="J296" s="6">
        <v>1499</v>
      </c>
      <c r="K296" s="6">
        <v>2998</v>
      </c>
      <c r="L296" s="6">
        <v>0.15</v>
      </c>
      <c r="M296" s="6">
        <v>449.7</v>
      </c>
      <c r="N296" s="6">
        <v>2548.3000000000002</v>
      </c>
      <c r="O296" s="6">
        <v>853.68</v>
      </c>
      <c r="P296" t="s">
        <v>94</v>
      </c>
      <c r="Q296" t="s">
        <v>64</v>
      </c>
      <c r="R296" t="s">
        <v>65</v>
      </c>
      <c r="S296" t="s">
        <v>34</v>
      </c>
      <c r="T296" t="s">
        <v>55</v>
      </c>
      <c r="U296" s="13">
        <f t="shared" si="16"/>
        <v>2025</v>
      </c>
      <c r="V296" s="13">
        <f t="shared" si="17"/>
        <v>5</v>
      </c>
      <c r="W296" s="20" t="str">
        <f t="shared" si="18"/>
        <v>May</v>
      </c>
      <c r="X296">
        <v>0.33500000000000002</v>
      </c>
      <c r="Y296" s="6">
        <f t="shared" si="19"/>
        <v>2098.6</v>
      </c>
      <c r="Z296" cm="1">
        <f t="array" aca="1" ref="Z296" ca="1">IF(roud(N296,2)=ROUND(Z296,2),"ok","error")</f>
        <v>0</v>
      </c>
    </row>
    <row r="297" spans="1:26" x14ac:dyDescent="0.3">
      <c r="A297" t="s">
        <v>921</v>
      </c>
      <c r="B297" s="4">
        <v>45784</v>
      </c>
      <c r="C297" t="s">
        <v>665</v>
      </c>
      <c r="D297" t="s">
        <v>666</v>
      </c>
      <c r="E297" t="s">
        <v>50</v>
      </c>
      <c r="F297" t="s">
        <v>51</v>
      </c>
      <c r="G297" t="s">
        <v>52</v>
      </c>
      <c r="H297" t="s">
        <v>53</v>
      </c>
      <c r="I297" s="6">
        <v>1</v>
      </c>
      <c r="J297" s="6">
        <v>2999</v>
      </c>
      <c r="K297" s="6">
        <v>2999</v>
      </c>
      <c r="L297" s="6">
        <v>0</v>
      </c>
      <c r="M297" s="6">
        <v>0</v>
      </c>
      <c r="N297" s="6">
        <v>2999</v>
      </c>
      <c r="O297" s="6">
        <v>719.76</v>
      </c>
      <c r="P297" t="s">
        <v>63</v>
      </c>
      <c r="Q297" t="s">
        <v>64</v>
      </c>
      <c r="R297" t="s">
        <v>65</v>
      </c>
      <c r="S297" t="s">
        <v>45</v>
      </c>
      <c r="T297" t="s">
        <v>35</v>
      </c>
      <c r="U297" s="13">
        <f t="shared" si="16"/>
        <v>2025</v>
      </c>
      <c r="V297" s="13">
        <f t="shared" si="17"/>
        <v>5</v>
      </c>
      <c r="W297" s="20" t="str">
        <f t="shared" si="18"/>
        <v>May</v>
      </c>
      <c r="X297">
        <v>0.24</v>
      </c>
      <c r="Y297" s="6">
        <f t="shared" si="19"/>
        <v>2999</v>
      </c>
      <c r="Z297" cm="1">
        <f t="array" aca="1" ref="Z297" ca="1">IF(roud(N297,2)=ROUND(Z297,2),"ok","error")</f>
        <v>0</v>
      </c>
    </row>
    <row r="298" spans="1:26" x14ac:dyDescent="0.3">
      <c r="A298" t="s">
        <v>922</v>
      </c>
      <c r="B298" s="4">
        <v>45510</v>
      </c>
      <c r="C298" t="s">
        <v>923</v>
      </c>
      <c r="D298" t="s">
        <v>924</v>
      </c>
      <c r="E298" t="s">
        <v>133</v>
      </c>
      <c r="F298" t="s">
        <v>134</v>
      </c>
      <c r="G298" t="s">
        <v>61</v>
      </c>
      <c r="H298" t="s">
        <v>123</v>
      </c>
      <c r="I298" s="6">
        <v>1</v>
      </c>
      <c r="J298" s="6">
        <v>2999</v>
      </c>
      <c r="K298" s="6">
        <v>2999</v>
      </c>
      <c r="L298" s="6">
        <v>0.15</v>
      </c>
      <c r="M298" s="6">
        <v>449.85</v>
      </c>
      <c r="N298" s="6">
        <v>2549.15</v>
      </c>
      <c r="O298" s="6">
        <v>293.14999999999998</v>
      </c>
      <c r="P298" t="s">
        <v>31</v>
      </c>
      <c r="Q298" t="s">
        <v>32</v>
      </c>
      <c r="R298" t="s">
        <v>33</v>
      </c>
      <c r="S298" t="s">
        <v>54</v>
      </c>
      <c r="T298" t="s">
        <v>35</v>
      </c>
      <c r="U298" s="13">
        <f t="shared" si="16"/>
        <v>2024</v>
      </c>
      <c r="V298" s="13">
        <f t="shared" si="17"/>
        <v>8</v>
      </c>
      <c r="W298" s="20" t="str">
        <f t="shared" si="18"/>
        <v>August</v>
      </c>
      <c r="X298">
        <v>0.115</v>
      </c>
      <c r="Y298" s="6">
        <f t="shared" si="19"/>
        <v>2099.3000000000002</v>
      </c>
      <c r="Z298" cm="1">
        <f t="array" aca="1" ref="Z298" ca="1">IF(roud(N298,2)=ROUND(Z298,2),"ok","error")</f>
        <v>0</v>
      </c>
    </row>
    <row r="299" spans="1:26" x14ac:dyDescent="0.3">
      <c r="A299" t="s">
        <v>925</v>
      </c>
      <c r="B299" s="4">
        <v>45702</v>
      </c>
      <c r="C299" t="s">
        <v>162</v>
      </c>
      <c r="D299" t="s">
        <v>163</v>
      </c>
      <c r="E299" t="s">
        <v>212</v>
      </c>
      <c r="F299" t="s">
        <v>213</v>
      </c>
      <c r="G299" t="s">
        <v>214</v>
      </c>
      <c r="H299" t="s">
        <v>215</v>
      </c>
      <c r="I299" s="6">
        <v>1</v>
      </c>
      <c r="J299" s="6">
        <v>599</v>
      </c>
      <c r="K299" s="6">
        <v>599</v>
      </c>
      <c r="L299" s="6">
        <v>0.05</v>
      </c>
      <c r="M299" s="6">
        <v>29.95</v>
      </c>
      <c r="N299" s="6">
        <v>569.04999999999995</v>
      </c>
      <c r="O299" s="6">
        <v>207.7</v>
      </c>
      <c r="P299" t="s">
        <v>63</v>
      </c>
      <c r="Q299" t="s">
        <v>64</v>
      </c>
      <c r="R299" t="s">
        <v>65</v>
      </c>
      <c r="S299" t="s">
        <v>45</v>
      </c>
      <c r="T299" t="s">
        <v>35</v>
      </c>
      <c r="U299" s="13">
        <f t="shared" si="16"/>
        <v>2025</v>
      </c>
      <c r="V299" s="13">
        <f t="shared" si="17"/>
        <v>2</v>
      </c>
      <c r="W299" s="20" t="str">
        <f t="shared" si="18"/>
        <v>February</v>
      </c>
      <c r="X299">
        <v>0.36499999999999999</v>
      </c>
      <c r="Y299" s="6">
        <f t="shared" si="19"/>
        <v>539.1</v>
      </c>
      <c r="Z299" cm="1">
        <f t="array" aca="1" ref="Z299" ca="1">IF(roud(N299,2)=ROUND(Z299,2),"ok","error")</f>
        <v>0</v>
      </c>
    </row>
    <row r="300" spans="1:26" x14ac:dyDescent="0.3">
      <c r="A300" t="s">
        <v>926</v>
      </c>
      <c r="B300" s="4">
        <v>45352</v>
      </c>
      <c r="C300" t="s">
        <v>395</v>
      </c>
      <c r="D300" t="s">
        <v>396</v>
      </c>
      <c r="E300" t="s">
        <v>258</v>
      </c>
      <c r="F300" t="s">
        <v>259</v>
      </c>
      <c r="G300" t="s">
        <v>214</v>
      </c>
      <c r="H300" t="s">
        <v>260</v>
      </c>
      <c r="I300" s="6">
        <v>1</v>
      </c>
      <c r="J300" s="6">
        <v>399</v>
      </c>
      <c r="K300" s="6">
        <v>399</v>
      </c>
      <c r="L300" s="6">
        <v>0.1</v>
      </c>
      <c r="M300" s="6">
        <v>39.9</v>
      </c>
      <c r="N300" s="6">
        <v>359.1</v>
      </c>
      <c r="O300" s="6">
        <v>125.68</v>
      </c>
      <c r="P300" t="s">
        <v>144</v>
      </c>
      <c r="Q300" t="s">
        <v>145</v>
      </c>
      <c r="R300" t="s">
        <v>65</v>
      </c>
      <c r="S300" t="s">
        <v>107</v>
      </c>
      <c r="T300" t="s">
        <v>55</v>
      </c>
      <c r="U300" s="13">
        <f t="shared" si="16"/>
        <v>2024</v>
      </c>
      <c r="V300" s="13">
        <f t="shared" si="17"/>
        <v>3</v>
      </c>
      <c r="W300" s="20" t="str">
        <f t="shared" si="18"/>
        <v>March</v>
      </c>
      <c r="X300">
        <v>0.35</v>
      </c>
      <c r="Y300" s="6">
        <f t="shared" si="19"/>
        <v>319.2</v>
      </c>
      <c r="Z300" cm="1">
        <f t="array" aca="1" ref="Z300" ca="1">IF(roud(N300,2)=ROUND(Z300,2),"ok","error")</f>
        <v>0</v>
      </c>
    </row>
    <row r="301" spans="1:26" x14ac:dyDescent="0.3">
      <c r="A301" t="s">
        <v>927</v>
      </c>
      <c r="B301" s="4">
        <v>45460</v>
      </c>
      <c r="C301" t="s">
        <v>928</v>
      </c>
      <c r="D301" t="s">
        <v>929</v>
      </c>
      <c r="E301" t="s">
        <v>50</v>
      </c>
      <c r="F301" t="s">
        <v>51</v>
      </c>
      <c r="G301" t="s">
        <v>52</v>
      </c>
      <c r="H301" t="s">
        <v>53</v>
      </c>
      <c r="I301" s="6">
        <v>1</v>
      </c>
      <c r="J301" s="6">
        <v>2999</v>
      </c>
      <c r="K301" s="6">
        <v>2999</v>
      </c>
      <c r="L301" s="6">
        <v>0.25</v>
      </c>
      <c r="M301" s="6">
        <v>749.75</v>
      </c>
      <c r="N301" s="6">
        <v>2249.25</v>
      </c>
      <c r="O301" s="6">
        <v>371.13</v>
      </c>
      <c r="P301" t="s">
        <v>42</v>
      </c>
      <c r="Q301" t="s">
        <v>43</v>
      </c>
      <c r="R301" t="s">
        <v>44</v>
      </c>
      <c r="S301" t="s">
        <v>45</v>
      </c>
      <c r="T301" t="s">
        <v>55</v>
      </c>
      <c r="U301" s="13">
        <f t="shared" si="16"/>
        <v>2024</v>
      </c>
      <c r="V301" s="13">
        <f t="shared" si="17"/>
        <v>6</v>
      </c>
      <c r="W301" s="20" t="str">
        <f t="shared" si="18"/>
        <v>June</v>
      </c>
      <c r="X301">
        <v>0.16500000000000001</v>
      </c>
      <c r="Y301" s="6">
        <f t="shared" si="19"/>
        <v>1499.5</v>
      </c>
      <c r="Z301" cm="1">
        <f t="array" aca="1" ref="Z301" ca="1">IF(roud(N301,2)=ROUND(Z301,2),"ok","error")</f>
        <v>0</v>
      </c>
    </row>
    <row r="302" spans="1:26" x14ac:dyDescent="0.3">
      <c r="A302" t="s">
        <v>930</v>
      </c>
      <c r="B302" s="4">
        <v>45680</v>
      </c>
      <c r="C302" t="s">
        <v>931</v>
      </c>
      <c r="D302" t="s">
        <v>932</v>
      </c>
      <c r="E302" t="s">
        <v>258</v>
      </c>
      <c r="F302" t="s">
        <v>259</v>
      </c>
      <c r="G302" t="s">
        <v>214</v>
      </c>
      <c r="H302" t="s">
        <v>260</v>
      </c>
      <c r="I302" s="6">
        <v>2</v>
      </c>
      <c r="J302" s="6">
        <v>399</v>
      </c>
      <c r="K302" s="6">
        <v>798</v>
      </c>
      <c r="L302" s="6">
        <v>0.1</v>
      </c>
      <c r="M302" s="6">
        <v>79.8</v>
      </c>
      <c r="N302" s="6">
        <v>718.2</v>
      </c>
      <c r="O302" s="6">
        <v>251.37</v>
      </c>
      <c r="P302" t="s">
        <v>94</v>
      </c>
      <c r="Q302" t="s">
        <v>64</v>
      </c>
      <c r="R302" t="s">
        <v>65</v>
      </c>
      <c r="S302" t="s">
        <v>107</v>
      </c>
      <c r="T302" t="s">
        <v>35</v>
      </c>
      <c r="U302" s="13">
        <f t="shared" si="16"/>
        <v>2025</v>
      </c>
      <c r="V302" s="13">
        <f t="shared" si="17"/>
        <v>1</v>
      </c>
      <c r="W302" s="20" t="str">
        <f t="shared" si="18"/>
        <v>January</v>
      </c>
      <c r="X302">
        <v>0.35</v>
      </c>
      <c r="Y302" s="6">
        <f t="shared" si="19"/>
        <v>638.4</v>
      </c>
      <c r="Z302" cm="1">
        <f t="array" aca="1" ref="Z302" ca="1">IF(roud(N302,2)=ROUND(Z302,2),"ok","error")</f>
        <v>0</v>
      </c>
    </row>
    <row r="303" spans="1:26" x14ac:dyDescent="0.3">
      <c r="A303" t="s">
        <v>933</v>
      </c>
      <c r="B303" s="4">
        <v>45294</v>
      </c>
      <c r="C303" t="s">
        <v>934</v>
      </c>
      <c r="D303" t="s">
        <v>935</v>
      </c>
      <c r="E303" t="s">
        <v>284</v>
      </c>
      <c r="F303" t="s">
        <v>285</v>
      </c>
      <c r="G303" t="s">
        <v>52</v>
      </c>
      <c r="H303" t="s">
        <v>129</v>
      </c>
      <c r="I303" s="6">
        <v>2</v>
      </c>
      <c r="J303" s="6">
        <v>999</v>
      </c>
      <c r="K303" s="6">
        <v>1998</v>
      </c>
      <c r="L303" s="6">
        <v>0.15</v>
      </c>
      <c r="M303" s="6">
        <v>299.7</v>
      </c>
      <c r="N303" s="6">
        <v>1698.3</v>
      </c>
      <c r="O303" s="6">
        <v>331.17</v>
      </c>
      <c r="P303" t="s">
        <v>63</v>
      </c>
      <c r="Q303" t="s">
        <v>64</v>
      </c>
      <c r="R303" t="s">
        <v>65</v>
      </c>
      <c r="S303" t="s">
        <v>54</v>
      </c>
      <c r="T303" t="s">
        <v>35</v>
      </c>
      <c r="U303" s="13">
        <f t="shared" si="16"/>
        <v>2024</v>
      </c>
      <c r="V303" s="13">
        <f t="shared" si="17"/>
        <v>1</v>
      </c>
      <c r="W303" s="20" t="str">
        <f t="shared" si="18"/>
        <v>January</v>
      </c>
      <c r="X303">
        <v>0.19500000000000001</v>
      </c>
      <c r="Y303" s="6">
        <f t="shared" si="19"/>
        <v>1398.6</v>
      </c>
      <c r="Z303" cm="1">
        <f t="array" aca="1" ref="Z303" ca="1">IF(roud(N303,2)=ROUND(Z303,2),"ok","error")</f>
        <v>0</v>
      </c>
    </row>
    <row r="304" spans="1:26" x14ac:dyDescent="0.3">
      <c r="A304" t="s">
        <v>936</v>
      </c>
      <c r="B304" s="4">
        <v>45691</v>
      </c>
      <c r="C304" t="s">
        <v>937</v>
      </c>
      <c r="D304" t="s">
        <v>938</v>
      </c>
      <c r="E304" t="s">
        <v>167</v>
      </c>
      <c r="F304" t="s">
        <v>168</v>
      </c>
      <c r="G304" t="s">
        <v>113</v>
      </c>
      <c r="H304" t="s">
        <v>169</v>
      </c>
      <c r="I304" s="6">
        <v>2</v>
      </c>
      <c r="J304" s="6">
        <v>899</v>
      </c>
      <c r="K304" s="6">
        <v>1798</v>
      </c>
      <c r="L304" s="6">
        <v>0</v>
      </c>
      <c r="M304" s="6">
        <v>0</v>
      </c>
      <c r="N304" s="6">
        <v>1798</v>
      </c>
      <c r="O304" s="6">
        <v>503.44</v>
      </c>
      <c r="P304" t="s">
        <v>186</v>
      </c>
      <c r="Q304" t="s">
        <v>187</v>
      </c>
      <c r="R304" t="s">
        <v>160</v>
      </c>
      <c r="S304" t="s">
        <v>107</v>
      </c>
      <c r="T304" t="s">
        <v>35</v>
      </c>
      <c r="U304" s="13">
        <f t="shared" si="16"/>
        <v>2025</v>
      </c>
      <c r="V304" s="13">
        <f t="shared" si="17"/>
        <v>2</v>
      </c>
      <c r="W304" s="20" t="str">
        <f t="shared" si="18"/>
        <v>February</v>
      </c>
      <c r="X304">
        <v>0.28000000000000003</v>
      </c>
      <c r="Y304" s="6">
        <f t="shared" si="19"/>
        <v>1798</v>
      </c>
      <c r="Z304" cm="1">
        <f t="array" aca="1" ref="Z304" ca="1">IF(roud(N304,2)=ROUND(Z304,2),"ok","error")</f>
        <v>0</v>
      </c>
    </row>
    <row r="305" spans="1:26" x14ac:dyDescent="0.3">
      <c r="A305" t="s">
        <v>939</v>
      </c>
      <c r="B305" s="4">
        <v>45563</v>
      </c>
      <c r="C305" t="s">
        <v>380</v>
      </c>
      <c r="D305" t="s">
        <v>381</v>
      </c>
      <c r="E305" t="s">
        <v>212</v>
      </c>
      <c r="F305" t="s">
        <v>213</v>
      </c>
      <c r="G305" t="s">
        <v>214</v>
      </c>
      <c r="H305" t="s">
        <v>215</v>
      </c>
      <c r="I305" s="6">
        <v>1</v>
      </c>
      <c r="J305" s="6">
        <v>599</v>
      </c>
      <c r="K305" s="6">
        <v>599</v>
      </c>
      <c r="L305" s="6">
        <v>0.15</v>
      </c>
      <c r="M305" s="6">
        <v>89.85</v>
      </c>
      <c r="N305" s="6">
        <v>509.15</v>
      </c>
      <c r="O305" s="6">
        <v>170.57</v>
      </c>
      <c r="P305" t="s">
        <v>63</v>
      </c>
      <c r="Q305" t="s">
        <v>64</v>
      </c>
      <c r="R305" t="s">
        <v>65</v>
      </c>
      <c r="S305" t="s">
        <v>45</v>
      </c>
      <c r="T305" t="s">
        <v>46</v>
      </c>
      <c r="U305" s="13">
        <f t="shared" si="16"/>
        <v>2024</v>
      </c>
      <c r="V305" s="13">
        <f t="shared" si="17"/>
        <v>9</v>
      </c>
      <c r="W305" s="20" t="str">
        <f t="shared" si="18"/>
        <v>September</v>
      </c>
      <c r="X305">
        <v>0.33500000000000002</v>
      </c>
      <c r="Y305" s="6">
        <f t="shared" si="19"/>
        <v>419.3</v>
      </c>
      <c r="Z305" cm="1">
        <f t="array" aca="1" ref="Z305" ca="1">IF(roud(N305,2)=ROUND(Z305,2),"ok","error")</f>
        <v>0</v>
      </c>
    </row>
    <row r="306" spans="1:26" x14ac:dyDescent="0.3">
      <c r="A306" t="s">
        <v>940</v>
      </c>
      <c r="B306" s="4">
        <v>45757</v>
      </c>
      <c r="C306" t="s">
        <v>588</v>
      </c>
      <c r="D306" t="s">
        <v>589</v>
      </c>
      <c r="E306" t="s">
        <v>323</v>
      </c>
      <c r="F306" t="s">
        <v>324</v>
      </c>
      <c r="G306" t="s">
        <v>29</v>
      </c>
      <c r="H306" t="s">
        <v>304</v>
      </c>
      <c r="I306" s="6">
        <v>1</v>
      </c>
      <c r="J306" s="6">
        <v>799</v>
      </c>
      <c r="K306" s="6">
        <v>799</v>
      </c>
      <c r="L306" s="6">
        <v>0.05</v>
      </c>
      <c r="M306" s="6">
        <v>39.950000000000003</v>
      </c>
      <c r="N306" s="6">
        <v>759.05</v>
      </c>
      <c r="O306" s="6">
        <v>231.51</v>
      </c>
      <c r="P306" t="s">
        <v>94</v>
      </c>
      <c r="Q306" t="s">
        <v>64</v>
      </c>
      <c r="R306" t="s">
        <v>65</v>
      </c>
      <c r="S306" t="s">
        <v>45</v>
      </c>
      <c r="T306" t="s">
        <v>55</v>
      </c>
      <c r="U306" s="13">
        <f t="shared" si="16"/>
        <v>2025</v>
      </c>
      <c r="V306" s="13">
        <f t="shared" si="17"/>
        <v>4</v>
      </c>
      <c r="W306" s="20" t="str">
        <f t="shared" si="18"/>
        <v>April</v>
      </c>
      <c r="X306">
        <v>0.30499999999999999</v>
      </c>
      <c r="Y306" s="6">
        <f t="shared" si="19"/>
        <v>719.1</v>
      </c>
      <c r="Z306" cm="1">
        <f t="array" aca="1" ref="Z306" ca="1">IF(roud(N306,2)=ROUND(Z306,2),"ok","error")</f>
        <v>0</v>
      </c>
    </row>
    <row r="307" spans="1:26" x14ac:dyDescent="0.3">
      <c r="A307" t="s">
        <v>941</v>
      </c>
      <c r="B307" s="4">
        <v>45584</v>
      </c>
      <c r="C307" t="s">
        <v>942</v>
      </c>
      <c r="D307" t="s">
        <v>943</v>
      </c>
      <c r="E307" t="s">
        <v>181</v>
      </c>
      <c r="F307" t="s">
        <v>182</v>
      </c>
      <c r="G307" t="s">
        <v>113</v>
      </c>
      <c r="H307" t="s">
        <v>114</v>
      </c>
      <c r="I307" s="6">
        <v>3</v>
      </c>
      <c r="J307" s="6">
        <v>2499</v>
      </c>
      <c r="K307" s="6">
        <v>7497</v>
      </c>
      <c r="L307" s="6">
        <v>0.15</v>
      </c>
      <c r="M307" s="6">
        <v>1124.55</v>
      </c>
      <c r="N307" s="6">
        <v>6372.45</v>
      </c>
      <c r="O307" s="6">
        <v>1497.53</v>
      </c>
      <c r="P307" t="s">
        <v>191</v>
      </c>
      <c r="Q307" t="s">
        <v>187</v>
      </c>
      <c r="R307" t="s">
        <v>160</v>
      </c>
      <c r="S307" t="s">
        <v>54</v>
      </c>
      <c r="T307" t="s">
        <v>55</v>
      </c>
      <c r="U307" s="13">
        <f t="shared" si="16"/>
        <v>2024</v>
      </c>
      <c r="V307" s="13">
        <f t="shared" si="17"/>
        <v>10</v>
      </c>
      <c r="W307" s="20" t="str">
        <f t="shared" si="18"/>
        <v>October</v>
      </c>
      <c r="X307">
        <v>0.23499999999999999</v>
      </c>
      <c r="Y307" s="6">
        <f t="shared" si="19"/>
        <v>5247.9</v>
      </c>
      <c r="Z307" cm="1">
        <f t="array" aca="1" ref="Z307" ca="1">IF(roud(N307,2)=ROUND(Z307,2),"ok","error")</f>
        <v>0</v>
      </c>
    </row>
    <row r="308" spans="1:26" x14ac:dyDescent="0.3">
      <c r="A308" t="s">
        <v>944</v>
      </c>
      <c r="B308" s="4">
        <v>45725</v>
      </c>
      <c r="C308" t="s">
        <v>945</v>
      </c>
      <c r="D308" t="s">
        <v>946</v>
      </c>
      <c r="E308" t="s">
        <v>69</v>
      </c>
      <c r="F308" t="s">
        <v>70</v>
      </c>
      <c r="G308" t="s">
        <v>61</v>
      </c>
      <c r="H308" t="s">
        <v>71</v>
      </c>
      <c r="I308" s="6">
        <v>1</v>
      </c>
      <c r="J308" s="6">
        <v>1299</v>
      </c>
      <c r="K308" s="6">
        <v>1299</v>
      </c>
      <c r="L308" s="6">
        <v>0.25</v>
      </c>
      <c r="M308" s="6">
        <v>324.75</v>
      </c>
      <c r="N308" s="6">
        <v>974.25</v>
      </c>
      <c r="O308" s="6">
        <v>82.81</v>
      </c>
      <c r="P308" t="s">
        <v>144</v>
      </c>
      <c r="Q308" t="s">
        <v>145</v>
      </c>
      <c r="R308" t="s">
        <v>65</v>
      </c>
      <c r="S308" t="s">
        <v>107</v>
      </c>
      <c r="T308" t="s">
        <v>35</v>
      </c>
      <c r="U308" s="13">
        <f t="shared" si="16"/>
        <v>2025</v>
      </c>
      <c r="V308" s="13">
        <f t="shared" si="17"/>
        <v>3</v>
      </c>
      <c r="W308" s="20" t="str">
        <f t="shared" si="18"/>
        <v>March</v>
      </c>
      <c r="X308">
        <v>8.5000000000000006E-2</v>
      </c>
      <c r="Y308" s="6">
        <f t="shared" si="19"/>
        <v>649.5</v>
      </c>
      <c r="Z308" cm="1">
        <f t="array" aca="1" ref="Z308" ca="1">IF(roud(N308,2)=ROUND(Z308,2),"ok","error")</f>
        <v>0</v>
      </c>
    </row>
    <row r="309" spans="1:26" x14ac:dyDescent="0.3">
      <c r="A309" t="s">
        <v>947</v>
      </c>
      <c r="B309" s="4">
        <v>46005</v>
      </c>
      <c r="C309" t="s">
        <v>691</v>
      </c>
      <c r="D309" t="s">
        <v>692</v>
      </c>
      <c r="E309" t="s">
        <v>27</v>
      </c>
      <c r="F309" t="s">
        <v>28</v>
      </c>
      <c r="G309" t="s">
        <v>29</v>
      </c>
      <c r="H309" t="s">
        <v>30</v>
      </c>
      <c r="I309" s="6">
        <v>2</v>
      </c>
      <c r="J309" s="6">
        <v>1999</v>
      </c>
      <c r="K309" s="6">
        <v>3998</v>
      </c>
      <c r="L309" s="6">
        <v>0.05</v>
      </c>
      <c r="M309" s="6">
        <v>199.9</v>
      </c>
      <c r="N309" s="6">
        <v>3798.1</v>
      </c>
      <c r="O309" s="6">
        <v>1158.42</v>
      </c>
      <c r="P309" t="s">
        <v>94</v>
      </c>
      <c r="Q309" t="s">
        <v>64</v>
      </c>
      <c r="R309" t="s">
        <v>65</v>
      </c>
      <c r="S309" t="s">
        <v>98</v>
      </c>
      <c r="T309" t="s">
        <v>35</v>
      </c>
      <c r="U309" s="13">
        <f t="shared" si="16"/>
        <v>2025</v>
      </c>
      <c r="V309" s="13">
        <f t="shared" si="17"/>
        <v>12</v>
      </c>
      <c r="W309" s="20" t="str">
        <f t="shared" si="18"/>
        <v>December</v>
      </c>
      <c r="X309">
        <v>0.30499999999999999</v>
      </c>
      <c r="Y309" s="6">
        <f t="shared" si="19"/>
        <v>3598.2</v>
      </c>
      <c r="Z309" cm="1">
        <f t="array" aca="1" ref="Z309" ca="1">IF(roud(N309,2)=ROUND(Z309,2),"ok","error")</f>
        <v>0</v>
      </c>
    </row>
    <row r="310" spans="1:26" x14ac:dyDescent="0.3">
      <c r="A310" t="s">
        <v>948</v>
      </c>
      <c r="B310" s="4">
        <v>45861</v>
      </c>
      <c r="C310" t="s">
        <v>949</v>
      </c>
      <c r="D310" t="s">
        <v>950</v>
      </c>
      <c r="E310" t="s">
        <v>69</v>
      </c>
      <c r="F310" t="s">
        <v>70</v>
      </c>
      <c r="G310" t="s">
        <v>61</v>
      </c>
      <c r="H310" t="s">
        <v>71</v>
      </c>
      <c r="I310" s="6">
        <v>1</v>
      </c>
      <c r="J310" s="6">
        <v>1299</v>
      </c>
      <c r="K310" s="6">
        <v>1299</v>
      </c>
      <c r="L310" s="6">
        <v>0</v>
      </c>
      <c r="M310" s="6">
        <v>0</v>
      </c>
      <c r="N310" s="6">
        <v>1299</v>
      </c>
      <c r="O310" s="6">
        <v>207.84</v>
      </c>
      <c r="P310" t="s">
        <v>94</v>
      </c>
      <c r="Q310" t="s">
        <v>64</v>
      </c>
      <c r="R310" t="s">
        <v>65</v>
      </c>
      <c r="S310" t="s">
        <v>45</v>
      </c>
      <c r="T310" t="s">
        <v>46</v>
      </c>
      <c r="U310" s="13">
        <f t="shared" si="16"/>
        <v>2025</v>
      </c>
      <c r="V310" s="13">
        <f t="shared" si="17"/>
        <v>7</v>
      </c>
      <c r="W310" s="20" t="str">
        <f t="shared" si="18"/>
        <v>July</v>
      </c>
      <c r="X310">
        <v>0.16</v>
      </c>
      <c r="Y310" s="6">
        <f t="shared" si="19"/>
        <v>1299</v>
      </c>
      <c r="Z310" cm="1">
        <f t="array" aca="1" ref="Z310" ca="1">IF(roud(N310,2)=ROUND(Z310,2),"ok","error")</f>
        <v>0</v>
      </c>
    </row>
    <row r="311" spans="1:26" x14ac:dyDescent="0.3">
      <c r="A311" t="s">
        <v>951</v>
      </c>
      <c r="B311" s="4">
        <v>45969</v>
      </c>
      <c r="C311" t="s">
        <v>220</v>
      </c>
      <c r="D311" t="s">
        <v>221</v>
      </c>
      <c r="E311" t="s">
        <v>40</v>
      </c>
      <c r="F311" t="s">
        <v>41</v>
      </c>
      <c r="G311" t="s">
        <v>29</v>
      </c>
      <c r="H311" t="s">
        <v>30</v>
      </c>
      <c r="I311" s="6">
        <v>2</v>
      </c>
      <c r="J311" s="6">
        <v>1199</v>
      </c>
      <c r="K311" s="6">
        <v>2398</v>
      </c>
      <c r="L311" s="6">
        <v>0.25</v>
      </c>
      <c r="M311" s="6">
        <v>599.5</v>
      </c>
      <c r="N311" s="6">
        <v>1798.5</v>
      </c>
      <c r="O311" s="6">
        <v>440.63</v>
      </c>
      <c r="P311" t="s">
        <v>31</v>
      </c>
      <c r="Q311" t="s">
        <v>32</v>
      </c>
      <c r="R311" t="s">
        <v>33</v>
      </c>
      <c r="S311" t="s">
        <v>107</v>
      </c>
      <c r="T311" t="s">
        <v>35</v>
      </c>
      <c r="U311" s="13">
        <f t="shared" si="16"/>
        <v>2025</v>
      </c>
      <c r="V311" s="13">
        <f t="shared" si="17"/>
        <v>11</v>
      </c>
      <c r="W311" s="20" t="str">
        <f t="shared" si="18"/>
        <v>November</v>
      </c>
      <c r="X311">
        <v>0.245</v>
      </c>
      <c r="Y311" s="6">
        <f t="shared" si="19"/>
        <v>1199</v>
      </c>
      <c r="Z311" cm="1">
        <f t="array" aca="1" ref="Z311" ca="1">IF(roud(N311,2)=ROUND(Z311,2),"ok","error")</f>
        <v>0</v>
      </c>
    </row>
    <row r="312" spans="1:26" x14ac:dyDescent="0.3">
      <c r="A312" t="s">
        <v>952</v>
      </c>
      <c r="B312" s="4">
        <v>45790</v>
      </c>
      <c r="C312" t="s">
        <v>621</v>
      </c>
      <c r="D312" t="s">
        <v>622</v>
      </c>
      <c r="E312" t="s">
        <v>258</v>
      </c>
      <c r="F312" t="s">
        <v>259</v>
      </c>
      <c r="G312" t="s">
        <v>214</v>
      </c>
      <c r="H312" t="s">
        <v>260</v>
      </c>
      <c r="I312" s="6">
        <v>4</v>
      </c>
      <c r="J312" s="6">
        <v>399</v>
      </c>
      <c r="K312" s="6">
        <v>1596</v>
      </c>
      <c r="L312" s="6">
        <v>0.2</v>
      </c>
      <c r="M312" s="6">
        <v>319.2</v>
      </c>
      <c r="N312" s="6">
        <v>1276.8</v>
      </c>
      <c r="O312" s="6">
        <v>408.58</v>
      </c>
      <c r="P312" t="s">
        <v>170</v>
      </c>
      <c r="Q312" t="s">
        <v>171</v>
      </c>
      <c r="R312" t="s">
        <v>44</v>
      </c>
      <c r="S312" t="s">
        <v>98</v>
      </c>
      <c r="T312" t="s">
        <v>46</v>
      </c>
      <c r="U312" s="13">
        <f t="shared" si="16"/>
        <v>2025</v>
      </c>
      <c r="V312" s="13">
        <f t="shared" si="17"/>
        <v>5</v>
      </c>
      <c r="W312" s="20" t="str">
        <f t="shared" si="18"/>
        <v>May</v>
      </c>
      <c r="X312">
        <v>0.32</v>
      </c>
      <c r="Y312" s="6">
        <f t="shared" si="19"/>
        <v>957.6</v>
      </c>
      <c r="Z312" cm="1">
        <f t="array" aca="1" ref="Z312" ca="1">IF(roud(N312,2)=ROUND(Z312,2),"ok","error")</f>
        <v>0</v>
      </c>
    </row>
    <row r="313" spans="1:26" x14ac:dyDescent="0.3">
      <c r="A313" t="s">
        <v>953</v>
      </c>
      <c r="B313" s="4">
        <v>45450</v>
      </c>
      <c r="C313" t="s">
        <v>954</v>
      </c>
      <c r="D313" t="s">
        <v>955</v>
      </c>
      <c r="E313" t="s">
        <v>258</v>
      </c>
      <c r="F313" t="s">
        <v>259</v>
      </c>
      <c r="G313" t="s">
        <v>214</v>
      </c>
      <c r="H313" t="s">
        <v>260</v>
      </c>
      <c r="I313" s="6">
        <v>1</v>
      </c>
      <c r="J313" s="6">
        <v>399</v>
      </c>
      <c r="K313" s="6">
        <v>399</v>
      </c>
      <c r="L313" s="6">
        <v>0.1</v>
      </c>
      <c r="M313" s="6">
        <v>39.9</v>
      </c>
      <c r="N313" s="6">
        <v>359.1</v>
      </c>
      <c r="O313" s="6">
        <v>125.68</v>
      </c>
      <c r="P313" t="s">
        <v>105</v>
      </c>
      <c r="Q313" t="s">
        <v>106</v>
      </c>
      <c r="R313" t="s">
        <v>44</v>
      </c>
      <c r="S313" t="s">
        <v>34</v>
      </c>
      <c r="T313" t="s">
        <v>35</v>
      </c>
      <c r="U313" s="13">
        <f t="shared" si="16"/>
        <v>2024</v>
      </c>
      <c r="V313" s="13">
        <f t="shared" si="17"/>
        <v>6</v>
      </c>
      <c r="W313" s="20" t="str">
        <f t="shared" si="18"/>
        <v>June</v>
      </c>
      <c r="X313">
        <v>0.35</v>
      </c>
      <c r="Y313" s="6">
        <f t="shared" si="19"/>
        <v>319.2</v>
      </c>
      <c r="Z313" cm="1">
        <f t="array" aca="1" ref="Z313" ca="1">IF(roud(N313,2)=ROUND(Z313,2),"ok","error")</f>
        <v>0</v>
      </c>
    </row>
    <row r="314" spans="1:26" x14ac:dyDescent="0.3">
      <c r="A314" t="s">
        <v>956</v>
      </c>
      <c r="B314" s="4">
        <v>45486</v>
      </c>
      <c r="C314" t="s">
        <v>957</v>
      </c>
      <c r="D314" t="s">
        <v>958</v>
      </c>
      <c r="E314" t="s">
        <v>284</v>
      </c>
      <c r="F314" t="s">
        <v>285</v>
      </c>
      <c r="G314" t="s">
        <v>52</v>
      </c>
      <c r="H314" t="s">
        <v>129</v>
      </c>
      <c r="I314" s="6">
        <v>3</v>
      </c>
      <c r="J314" s="6">
        <v>999</v>
      </c>
      <c r="K314" s="6">
        <v>2997</v>
      </c>
      <c r="L314" s="6">
        <v>0.25</v>
      </c>
      <c r="M314" s="6">
        <v>749.25</v>
      </c>
      <c r="N314" s="6">
        <v>2247.75</v>
      </c>
      <c r="O314" s="6">
        <v>370.88</v>
      </c>
      <c r="P314" t="s">
        <v>170</v>
      </c>
      <c r="Q314" t="s">
        <v>171</v>
      </c>
      <c r="R314" t="s">
        <v>44</v>
      </c>
      <c r="S314" t="s">
        <v>45</v>
      </c>
      <c r="T314" t="s">
        <v>35</v>
      </c>
      <c r="U314" s="13">
        <f t="shared" si="16"/>
        <v>2024</v>
      </c>
      <c r="V314" s="13">
        <f t="shared" si="17"/>
        <v>7</v>
      </c>
      <c r="W314" s="20" t="str">
        <f t="shared" si="18"/>
        <v>July</v>
      </c>
      <c r="X314">
        <v>0.16500000000000001</v>
      </c>
      <c r="Y314" s="6">
        <f t="shared" si="19"/>
        <v>1498.5</v>
      </c>
      <c r="Z314" cm="1">
        <f t="array" aca="1" ref="Z314" ca="1">IF(roud(N314,2)=ROUND(Z314,2),"ok","error")</f>
        <v>0</v>
      </c>
    </row>
    <row r="315" spans="1:26" x14ac:dyDescent="0.3">
      <c r="A315" t="s">
        <v>959</v>
      </c>
      <c r="B315" s="4">
        <v>45595</v>
      </c>
      <c r="C315" t="s">
        <v>960</v>
      </c>
      <c r="D315" t="s">
        <v>961</v>
      </c>
      <c r="E315" t="s">
        <v>102</v>
      </c>
      <c r="F315" t="s">
        <v>103</v>
      </c>
      <c r="G315" t="s">
        <v>52</v>
      </c>
      <c r="H315" t="s">
        <v>104</v>
      </c>
      <c r="I315" s="6">
        <v>1</v>
      </c>
      <c r="J315" s="6">
        <v>5999</v>
      </c>
      <c r="K315" s="6">
        <v>5999</v>
      </c>
      <c r="L315" s="6">
        <v>0</v>
      </c>
      <c r="M315" s="6">
        <v>0</v>
      </c>
      <c r="N315" s="6">
        <v>5999</v>
      </c>
      <c r="O315" s="6">
        <v>1439.76</v>
      </c>
      <c r="P315" t="s">
        <v>63</v>
      </c>
      <c r="Q315" t="s">
        <v>64</v>
      </c>
      <c r="R315" t="s">
        <v>65</v>
      </c>
      <c r="S315" t="s">
        <v>107</v>
      </c>
      <c r="T315" t="s">
        <v>55</v>
      </c>
      <c r="U315" s="13">
        <f t="shared" si="16"/>
        <v>2024</v>
      </c>
      <c r="V315" s="13">
        <f t="shared" si="17"/>
        <v>10</v>
      </c>
      <c r="W315" s="20" t="str">
        <f t="shared" si="18"/>
        <v>October</v>
      </c>
      <c r="X315">
        <v>0.24</v>
      </c>
      <c r="Y315" s="6">
        <f t="shared" si="19"/>
        <v>5999</v>
      </c>
      <c r="Z315" cm="1">
        <f t="array" aca="1" ref="Z315" ca="1">IF(roud(N315,2)=ROUND(Z315,2),"ok","error")</f>
        <v>0</v>
      </c>
    </row>
    <row r="316" spans="1:26" x14ac:dyDescent="0.3">
      <c r="A316" t="s">
        <v>962</v>
      </c>
      <c r="B316" s="4">
        <v>45514</v>
      </c>
      <c r="C316" t="s">
        <v>963</v>
      </c>
      <c r="D316" t="s">
        <v>964</v>
      </c>
      <c r="E316" t="s">
        <v>302</v>
      </c>
      <c r="F316" t="s">
        <v>303</v>
      </c>
      <c r="G316" t="s">
        <v>29</v>
      </c>
      <c r="H316" t="s">
        <v>304</v>
      </c>
      <c r="I316" s="6">
        <v>1</v>
      </c>
      <c r="J316" s="6">
        <v>1799</v>
      </c>
      <c r="K316" s="6">
        <v>1799</v>
      </c>
      <c r="L316" s="6">
        <v>0.1</v>
      </c>
      <c r="M316" s="6">
        <v>179.9</v>
      </c>
      <c r="N316" s="6">
        <v>1619.1</v>
      </c>
      <c r="O316" s="6">
        <v>469.54</v>
      </c>
      <c r="P316" t="s">
        <v>191</v>
      </c>
      <c r="Q316" t="s">
        <v>187</v>
      </c>
      <c r="R316" t="s">
        <v>160</v>
      </c>
      <c r="S316" t="s">
        <v>107</v>
      </c>
      <c r="T316" t="s">
        <v>55</v>
      </c>
      <c r="U316" s="13">
        <f t="shared" si="16"/>
        <v>2024</v>
      </c>
      <c r="V316" s="13">
        <f t="shared" si="17"/>
        <v>8</v>
      </c>
      <c r="W316" s="20" t="str">
        <f t="shared" si="18"/>
        <v>August</v>
      </c>
      <c r="X316">
        <v>0.28999999999999998</v>
      </c>
      <c r="Y316" s="6">
        <f t="shared" si="19"/>
        <v>1439.2</v>
      </c>
      <c r="Z316" cm="1">
        <f t="array" aca="1" ref="Z316" ca="1">IF(roud(N316,2)=ROUND(Z316,2),"ok","error")</f>
        <v>0</v>
      </c>
    </row>
    <row r="317" spans="1:26" x14ac:dyDescent="0.3">
      <c r="A317" t="s">
        <v>965</v>
      </c>
      <c r="B317" s="4">
        <v>45351</v>
      </c>
      <c r="C317" t="s">
        <v>966</v>
      </c>
      <c r="D317" t="s">
        <v>967</v>
      </c>
      <c r="E317" t="s">
        <v>133</v>
      </c>
      <c r="F317" t="s">
        <v>134</v>
      </c>
      <c r="G317" t="s">
        <v>61</v>
      </c>
      <c r="H317" t="s">
        <v>123</v>
      </c>
      <c r="I317" s="6">
        <v>3</v>
      </c>
      <c r="J317" s="6">
        <v>2999</v>
      </c>
      <c r="K317" s="6">
        <v>8997</v>
      </c>
      <c r="L317" s="6">
        <v>0.2</v>
      </c>
      <c r="M317" s="6">
        <v>1799.4</v>
      </c>
      <c r="N317" s="6">
        <v>7197.6</v>
      </c>
      <c r="O317" s="6">
        <v>719.76</v>
      </c>
      <c r="P317" t="s">
        <v>89</v>
      </c>
      <c r="Q317" t="s">
        <v>90</v>
      </c>
      <c r="R317" t="s">
        <v>65</v>
      </c>
      <c r="S317" t="s">
        <v>98</v>
      </c>
      <c r="T317" t="s">
        <v>35</v>
      </c>
      <c r="U317" s="13">
        <f t="shared" si="16"/>
        <v>2024</v>
      </c>
      <c r="V317" s="13">
        <f t="shared" si="17"/>
        <v>2</v>
      </c>
      <c r="W317" s="20" t="str">
        <f t="shared" si="18"/>
        <v>February</v>
      </c>
      <c r="X317">
        <v>0.1</v>
      </c>
      <c r="Y317" s="6">
        <f t="shared" si="19"/>
        <v>5398.2</v>
      </c>
      <c r="Z317" cm="1">
        <f t="array" aca="1" ref="Z317" ca="1">IF(roud(N317,2)=ROUND(Z317,2),"ok","error")</f>
        <v>0</v>
      </c>
    </row>
    <row r="318" spans="1:26" x14ac:dyDescent="0.3">
      <c r="A318" t="s">
        <v>968</v>
      </c>
      <c r="B318" s="4">
        <v>45885</v>
      </c>
      <c r="C318" t="s">
        <v>386</v>
      </c>
      <c r="D318" t="s">
        <v>387</v>
      </c>
      <c r="E318" t="s">
        <v>50</v>
      </c>
      <c r="F318" t="s">
        <v>51</v>
      </c>
      <c r="G318" t="s">
        <v>52</v>
      </c>
      <c r="H318" t="s">
        <v>53</v>
      </c>
      <c r="I318" s="6">
        <v>3</v>
      </c>
      <c r="J318" s="6">
        <v>2999</v>
      </c>
      <c r="K318" s="6">
        <v>8997</v>
      </c>
      <c r="L318" s="6">
        <v>0.15</v>
      </c>
      <c r="M318" s="6">
        <v>1349.55</v>
      </c>
      <c r="N318" s="6">
        <v>7647.45</v>
      </c>
      <c r="O318" s="6">
        <v>1491.25</v>
      </c>
      <c r="P318" t="s">
        <v>82</v>
      </c>
      <c r="Q318" t="s">
        <v>82</v>
      </c>
      <c r="R318" t="s">
        <v>65</v>
      </c>
      <c r="S318" t="s">
        <v>45</v>
      </c>
      <c r="T318" t="s">
        <v>35</v>
      </c>
      <c r="U318" s="13">
        <f t="shared" si="16"/>
        <v>2025</v>
      </c>
      <c r="V318" s="13">
        <f t="shared" si="17"/>
        <v>8</v>
      </c>
      <c r="W318" s="20" t="str">
        <f t="shared" si="18"/>
        <v>August</v>
      </c>
      <c r="X318">
        <v>0.19500000000000001</v>
      </c>
      <c r="Y318" s="6">
        <f t="shared" si="19"/>
        <v>6297.9</v>
      </c>
      <c r="Z318" cm="1">
        <f t="array" aca="1" ref="Z318" ca="1">IF(roud(N318,2)=ROUND(Z318,2),"ok","error")</f>
        <v>0</v>
      </c>
    </row>
    <row r="319" spans="1:26" x14ac:dyDescent="0.3">
      <c r="A319" t="s">
        <v>969</v>
      </c>
      <c r="B319" s="4">
        <v>45847</v>
      </c>
      <c r="C319" t="s">
        <v>826</v>
      </c>
      <c r="D319" t="s">
        <v>827</v>
      </c>
      <c r="E319" t="s">
        <v>258</v>
      </c>
      <c r="F319" t="s">
        <v>259</v>
      </c>
      <c r="G319" t="s">
        <v>214</v>
      </c>
      <c r="H319" t="s">
        <v>260</v>
      </c>
      <c r="I319" s="6">
        <v>2</v>
      </c>
      <c r="J319" s="6">
        <v>399</v>
      </c>
      <c r="K319" s="6">
        <v>798</v>
      </c>
      <c r="L319" s="6">
        <v>0.2</v>
      </c>
      <c r="M319" s="6">
        <v>159.6</v>
      </c>
      <c r="N319" s="6">
        <v>638.4</v>
      </c>
      <c r="O319" s="6">
        <v>204.29</v>
      </c>
      <c r="P319" t="s">
        <v>31</v>
      </c>
      <c r="Q319" t="s">
        <v>32</v>
      </c>
      <c r="R319" t="s">
        <v>33</v>
      </c>
      <c r="S319" t="s">
        <v>98</v>
      </c>
      <c r="T319" t="s">
        <v>35</v>
      </c>
      <c r="U319" s="13">
        <f t="shared" si="16"/>
        <v>2025</v>
      </c>
      <c r="V319" s="13">
        <f t="shared" si="17"/>
        <v>7</v>
      </c>
      <c r="W319" s="20" t="str">
        <f t="shared" si="18"/>
        <v>July</v>
      </c>
      <c r="X319">
        <v>0.32</v>
      </c>
      <c r="Y319" s="6">
        <f t="shared" si="19"/>
        <v>478.8</v>
      </c>
      <c r="Z319" cm="1">
        <f t="array" aca="1" ref="Z319" ca="1">IF(roud(N319,2)=ROUND(Z319,2),"ok","error")</f>
        <v>0</v>
      </c>
    </row>
    <row r="320" spans="1:26" x14ac:dyDescent="0.3">
      <c r="A320" t="s">
        <v>970</v>
      </c>
      <c r="B320" s="4">
        <v>45354</v>
      </c>
      <c r="C320" t="s">
        <v>162</v>
      </c>
      <c r="D320" t="s">
        <v>163</v>
      </c>
      <c r="E320" t="s">
        <v>127</v>
      </c>
      <c r="F320" t="s">
        <v>128</v>
      </c>
      <c r="G320" t="s">
        <v>52</v>
      </c>
      <c r="H320" t="s">
        <v>129</v>
      </c>
      <c r="I320" s="6">
        <v>1</v>
      </c>
      <c r="J320" s="6">
        <v>1299</v>
      </c>
      <c r="K320" s="6">
        <v>1299</v>
      </c>
      <c r="L320" s="6">
        <v>0.05</v>
      </c>
      <c r="M320" s="6">
        <v>64.95</v>
      </c>
      <c r="N320" s="6">
        <v>1234.05</v>
      </c>
      <c r="O320" s="6">
        <v>277.66000000000003</v>
      </c>
      <c r="P320" t="s">
        <v>82</v>
      </c>
      <c r="Q320" t="s">
        <v>82</v>
      </c>
      <c r="R320" t="s">
        <v>65</v>
      </c>
      <c r="S320" t="s">
        <v>34</v>
      </c>
      <c r="T320" t="s">
        <v>55</v>
      </c>
      <c r="U320" s="13">
        <f t="shared" si="16"/>
        <v>2024</v>
      </c>
      <c r="V320" s="13">
        <f t="shared" si="17"/>
        <v>3</v>
      </c>
      <c r="W320" s="20" t="str">
        <f t="shared" si="18"/>
        <v>March</v>
      </c>
      <c r="X320">
        <v>0.22500000000000001</v>
      </c>
      <c r="Y320" s="6">
        <f t="shared" si="19"/>
        <v>1169.0999999999999</v>
      </c>
      <c r="Z320" cm="1">
        <f t="array" aca="1" ref="Z320" ca="1">IF(roud(N320,2)=ROUND(Z320,2),"ok","error")</f>
        <v>0</v>
      </c>
    </row>
    <row r="321" spans="1:26" x14ac:dyDescent="0.3">
      <c r="A321" t="s">
        <v>971</v>
      </c>
      <c r="B321" s="4">
        <v>45613</v>
      </c>
      <c r="C321" t="s">
        <v>591</v>
      </c>
      <c r="D321" t="s">
        <v>592</v>
      </c>
      <c r="E321" t="s">
        <v>59</v>
      </c>
      <c r="F321" t="s">
        <v>60</v>
      </c>
      <c r="G321" t="s">
        <v>61</v>
      </c>
      <c r="H321" t="s">
        <v>62</v>
      </c>
      <c r="I321" s="6">
        <v>5</v>
      </c>
      <c r="J321" s="6">
        <v>59999</v>
      </c>
      <c r="K321" s="6">
        <v>299995</v>
      </c>
      <c r="L321" s="6">
        <v>0</v>
      </c>
      <c r="M321" s="6">
        <v>0</v>
      </c>
      <c r="N321" s="6">
        <v>299995</v>
      </c>
      <c r="O321" s="6">
        <v>47999.199999999997</v>
      </c>
      <c r="P321" t="s">
        <v>191</v>
      </c>
      <c r="Q321" t="s">
        <v>187</v>
      </c>
      <c r="R321" t="s">
        <v>160</v>
      </c>
      <c r="S321" t="s">
        <v>98</v>
      </c>
      <c r="T321" t="s">
        <v>55</v>
      </c>
      <c r="U321" s="13">
        <f t="shared" si="16"/>
        <v>2024</v>
      </c>
      <c r="V321" s="13">
        <f t="shared" si="17"/>
        <v>11</v>
      </c>
      <c r="W321" s="20" t="str">
        <f t="shared" si="18"/>
        <v>November</v>
      </c>
      <c r="X321">
        <v>0.16</v>
      </c>
      <c r="Y321" s="6">
        <f t="shared" si="19"/>
        <v>299995</v>
      </c>
      <c r="Z321" cm="1">
        <f t="array" aca="1" ref="Z321" ca="1">IF(roud(N321,2)=ROUND(Z321,2),"ok","error")</f>
        <v>0</v>
      </c>
    </row>
    <row r="322" spans="1:26" x14ac:dyDescent="0.3">
      <c r="A322" t="s">
        <v>972</v>
      </c>
      <c r="B322" s="4">
        <v>45350</v>
      </c>
      <c r="C322" t="s">
        <v>973</v>
      </c>
      <c r="D322" t="s">
        <v>974</v>
      </c>
      <c r="E322" t="s">
        <v>40</v>
      </c>
      <c r="F322" t="s">
        <v>41</v>
      </c>
      <c r="G322" t="s">
        <v>29</v>
      </c>
      <c r="H322" t="s">
        <v>30</v>
      </c>
      <c r="I322" s="6">
        <v>1</v>
      </c>
      <c r="J322" s="6">
        <v>1199</v>
      </c>
      <c r="K322" s="6">
        <v>1199</v>
      </c>
      <c r="L322" s="6">
        <v>0.05</v>
      </c>
      <c r="M322" s="6">
        <v>59.95</v>
      </c>
      <c r="N322" s="6">
        <v>1139.05</v>
      </c>
      <c r="O322" s="6">
        <v>347.41</v>
      </c>
      <c r="P322" t="s">
        <v>144</v>
      </c>
      <c r="Q322" t="s">
        <v>145</v>
      </c>
      <c r="R322" t="s">
        <v>65</v>
      </c>
      <c r="S322" t="s">
        <v>54</v>
      </c>
      <c r="T322" t="s">
        <v>35</v>
      </c>
      <c r="U322" s="13">
        <f t="shared" si="16"/>
        <v>2024</v>
      </c>
      <c r="V322" s="13">
        <f t="shared" si="17"/>
        <v>2</v>
      </c>
      <c r="W322" s="20" t="str">
        <f t="shared" si="18"/>
        <v>February</v>
      </c>
      <c r="X322">
        <v>0.30499999999999999</v>
      </c>
      <c r="Y322" s="6">
        <f t="shared" si="19"/>
        <v>1079.0999999999999</v>
      </c>
      <c r="Z322" cm="1">
        <f t="array" aca="1" ref="Z322" ca="1">IF(roud(N322,2)=ROUND(Z322,2),"ok","error")</f>
        <v>0</v>
      </c>
    </row>
    <row r="323" spans="1:26" x14ac:dyDescent="0.3">
      <c r="A323" t="s">
        <v>975</v>
      </c>
      <c r="B323" s="4">
        <v>45343</v>
      </c>
      <c r="C323" t="s">
        <v>860</v>
      </c>
      <c r="D323" t="s">
        <v>861</v>
      </c>
      <c r="E323" t="s">
        <v>167</v>
      </c>
      <c r="F323" t="s">
        <v>168</v>
      </c>
      <c r="G323" t="s">
        <v>113</v>
      </c>
      <c r="H323" t="s">
        <v>169</v>
      </c>
      <c r="I323" s="6">
        <v>1</v>
      </c>
      <c r="J323" s="6">
        <v>899</v>
      </c>
      <c r="K323" s="6">
        <v>899</v>
      </c>
      <c r="L323" s="6">
        <v>0.2</v>
      </c>
      <c r="M323" s="6">
        <v>179.8</v>
      </c>
      <c r="N323" s="6">
        <v>719.2</v>
      </c>
      <c r="O323" s="6">
        <v>158.22</v>
      </c>
      <c r="P323" t="s">
        <v>89</v>
      </c>
      <c r="Q323" t="s">
        <v>90</v>
      </c>
      <c r="R323" t="s">
        <v>65</v>
      </c>
      <c r="S323" t="s">
        <v>45</v>
      </c>
      <c r="T323" t="s">
        <v>55</v>
      </c>
      <c r="U323" s="13">
        <f t="shared" ref="U323:U386" si="20">YEAR(B323)</f>
        <v>2024</v>
      </c>
      <c r="V323" s="13">
        <f t="shared" ref="V323:V386" si="21">MONTH(B323)</f>
        <v>2</v>
      </c>
      <c r="W323" s="20" t="str">
        <f t="shared" ref="W323:W386" si="22">TEXT(B323,"mmmm")</f>
        <v>February</v>
      </c>
      <c r="X323">
        <v>0.22</v>
      </c>
      <c r="Y323" s="6">
        <f t="shared" ref="Y323:Y386" si="23">ROUND(N323-(M323),2)</f>
        <v>539.4</v>
      </c>
      <c r="Z323" cm="1">
        <f t="array" aca="1" ref="Z323" ca="1">IF(roud(N323,2)=ROUND(Z323,2),"ok","error")</f>
        <v>0</v>
      </c>
    </row>
    <row r="324" spans="1:26" x14ac:dyDescent="0.3">
      <c r="A324" t="s">
        <v>976</v>
      </c>
      <c r="B324" s="4">
        <v>45890</v>
      </c>
      <c r="C324" t="s">
        <v>606</v>
      </c>
      <c r="D324" t="s">
        <v>607</v>
      </c>
      <c r="E324" t="s">
        <v>69</v>
      </c>
      <c r="F324" t="s">
        <v>70</v>
      </c>
      <c r="G324" t="s">
        <v>61</v>
      </c>
      <c r="H324" t="s">
        <v>71</v>
      </c>
      <c r="I324" s="6">
        <v>1</v>
      </c>
      <c r="J324" s="6">
        <v>1299</v>
      </c>
      <c r="K324" s="6">
        <v>1299</v>
      </c>
      <c r="L324" s="6">
        <v>0.15</v>
      </c>
      <c r="M324" s="6">
        <v>194.85</v>
      </c>
      <c r="N324" s="6">
        <v>1104.1500000000001</v>
      </c>
      <c r="O324" s="6">
        <v>126.98</v>
      </c>
      <c r="P324" t="s">
        <v>170</v>
      </c>
      <c r="Q324" t="s">
        <v>171</v>
      </c>
      <c r="R324" t="s">
        <v>44</v>
      </c>
      <c r="S324" t="s">
        <v>54</v>
      </c>
      <c r="T324" t="s">
        <v>55</v>
      </c>
      <c r="U324" s="13">
        <f t="shared" si="20"/>
        <v>2025</v>
      </c>
      <c r="V324" s="13">
        <f t="shared" si="21"/>
        <v>8</v>
      </c>
      <c r="W324" s="20" t="str">
        <f t="shared" si="22"/>
        <v>August</v>
      </c>
      <c r="X324">
        <v>0.115</v>
      </c>
      <c r="Y324" s="6">
        <f t="shared" si="23"/>
        <v>909.3</v>
      </c>
      <c r="Z324" cm="1">
        <f t="array" aca="1" ref="Z324" ca="1">IF(roud(N324,2)=ROUND(Z324,2),"ok","error")</f>
        <v>0</v>
      </c>
    </row>
    <row r="325" spans="1:26" x14ac:dyDescent="0.3">
      <c r="A325" t="s">
        <v>977</v>
      </c>
      <c r="B325" s="4">
        <v>45780</v>
      </c>
      <c r="C325" t="s">
        <v>978</v>
      </c>
      <c r="D325" t="s">
        <v>979</v>
      </c>
      <c r="E325" t="s">
        <v>198</v>
      </c>
      <c r="F325" t="s">
        <v>199</v>
      </c>
      <c r="G325" t="s">
        <v>61</v>
      </c>
      <c r="H325" t="s">
        <v>71</v>
      </c>
      <c r="I325" s="6">
        <v>1</v>
      </c>
      <c r="J325" s="6">
        <v>899</v>
      </c>
      <c r="K325" s="6">
        <v>899</v>
      </c>
      <c r="L325" s="6">
        <v>0.15</v>
      </c>
      <c r="M325" s="6">
        <v>134.85</v>
      </c>
      <c r="N325" s="6">
        <v>764.15</v>
      </c>
      <c r="O325" s="6">
        <v>87.88</v>
      </c>
      <c r="P325" t="s">
        <v>170</v>
      </c>
      <c r="Q325" t="s">
        <v>171</v>
      </c>
      <c r="R325" t="s">
        <v>44</v>
      </c>
      <c r="S325" t="s">
        <v>107</v>
      </c>
      <c r="T325" t="s">
        <v>35</v>
      </c>
      <c r="U325" s="13">
        <f t="shared" si="20"/>
        <v>2025</v>
      </c>
      <c r="V325" s="13">
        <f t="shared" si="21"/>
        <v>5</v>
      </c>
      <c r="W325" s="20" t="str">
        <f t="shared" si="22"/>
        <v>May</v>
      </c>
      <c r="X325">
        <v>0.115</v>
      </c>
      <c r="Y325" s="6">
        <f t="shared" si="23"/>
        <v>629.29999999999995</v>
      </c>
      <c r="Z325" cm="1">
        <f t="array" aca="1" ref="Z325" ca="1">IF(roud(N325,2)=ROUND(Z325,2),"ok","error")</f>
        <v>0</v>
      </c>
    </row>
    <row r="326" spans="1:26" x14ac:dyDescent="0.3">
      <c r="A326" t="s">
        <v>980</v>
      </c>
      <c r="B326" s="4">
        <v>45806</v>
      </c>
      <c r="C326" t="s">
        <v>981</v>
      </c>
      <c r="D326" t="s">
        <v>982</v>
      </c>
      <c r="E326" t="s">
        <v>284</v>
      </c>
      <c r="F326" t="s">
        <v>285</v>
      </c>
      <c r="G326" t="s">
        <v>52</v>
      </c>
      <c r="H326" t="s">
        <v>129</v>
      </c>
      <c r="I326" s="6">
        <v>2</v>
      </c>
      <c r="J326" s="6">
        <v>999</v>
      </c>
      <c r="K326" s="6">
        <v>1998</v>
      </c>
      <c r="L326" s="6">
        <v>0.05</v>
      </c>
      <c r="M326" s="6">
        <v>99.9</v>
      </c>
      <c r="N326" s="6">
        <v>1898.1</v>
      </c>
      <c r="O326" s="6">
        <v>427.07</v>
      </c>
      <c r="P326" t="s">
        <v>158</v>
      </c>
      <c r="Q326" t="s">
        <v>159</v>
      </c>
      <c r="R326" t="s">
        <v>160</v>
      </c>
      <c r="S326" t="s">
        <v>107</v>
      </c>
      <c r="T326" t="s">
        <v>55</v>
      </c>
      <c r="U326" s="13">
        <f t="shared" si="20"/>
        <v>2025</v>
      </c>
      <c r="V326" s="13">
        <f t="shared" si="21"/>
        <v>5</v>
      </c>
      <c r="W326" s="20" t="str">
        <f t="shared" si="22"/>
        <v>May</v>
      </c>
      <c r="X326">
        <v>0.22500000000000001</v>
      </c>
      <c r="Y326" s="6">
        <f t="shared" si="23"/>
        <v>1798.2</v>
      </c>
      <c r="Z326" cm="1">
        <f t="array" aca="1" ref="Z326" ca="1">IF(roud(N326,2)=ROUND(Z326,2),"ok","error")</f>
        <v>0</v>
      </c>
    </row>
    <row r="327" spans="1:26" x14ac:dyDescent="0.3">
      <c r="A327" t="s">
        <v>983</v>
      </c>
      <c r="B327" s="4">
        <v>45835</v>
      </c>
      <c r="C327" t="s">
        <v>984</v>
      </c>
      <c r="D327" t="s">
        <v>985</v>
      </c>
      <c r="E327" t="s">
        <v>323</v>
      </c>
      <c r="F327" t="s">
        <v>324</v>
      </c>
      <c r="G327" t="s">
        <v>29</v>
      </c>
      <c r="H327" t="s">
        <v>304</v>
      </c>
      <c r="I327" s="6">
        <v>1</v>
      </c>
      <c r="J327" s="6">
        <v>799</v>
      </c>
      <c r="K327" s="6">
        <v>799</v>
      </c>
      <c r="L327" s="6">
        <v>0.15</v>
      </c>
      <c r="M327" s="6">
        <v>119.85</v>
      </c>
      <c r="N327" s="6">
        <v>679.15</v>
      </c>
      <c r="O327" s="6">
        <v>186.77</v>
      </c>
      <c r="P327" t="s">
        <v>42</v>
      </c>
      <c r="Q327" t="s">
        <v>43</v>
      </c>
      <c r="R327" t="s">
        <v>44</v>
      </c>
      <c r="S327" t="s">
        <v>98</v>
      </c>
      <c r="T327" t="s">
        <v>35</v>
      </c>
      <c r="U327" s="13">
        <f t="shared" si="20"/>
        <v>2025</v>
      </c>
      <c r="V327" s="13">
        <f t="shared" si="21"/>
        <v>6</v>
      </c>
      <c r="W327" s="20" t="str">
        <f t="shared" si="22"/>
        <v>June</v>
      </c>
      <c r="X327">
        <v>0.27500000000000002</v>
      </c>
      <c r="Y327" s="6">
        <f t="shared" si="23"/>
        <v>559.29999999999995</v>
      </c>
      <c r="Z327" cm="1">
        <f t="array" aca="1" ref="Z327" ca="1">IF(roud(N327,2)=ROUND(Z327,2),"ok","error")</f>
        <v>0</v>
      </c>
    </row>
    <row r="328" spans="1:26" x14ac:dyDescent="0.3">
      <c r="A328" t="s">
        <v>986</v>
      </c>
      <c r="B328" s="4">
        <v>45453</v>
      </c>
      <c r="C328" t="s">
        <v>662</v>
      </c>
      <c r="D328" t="s">
        <v>663</v>
      </c>
      <c r="E328" t="s">
        <v>86</v>
      </c>
      <c r="F328" t="s">
        <v>87</v>
      </c>
      <c r="G328" t="s">
        <v>29</v>
      </c>
      <c r="H328" t="s">
        <v>88</v>
      </c>
      <c r="I328" s="6">
        <v>2</v>
      </c>
      <c r="J328" s="6">
        <v>1299</v>
      </c>
      <c r="K328" s="6">
        <v>2598</v>
      </c>
      <c r="L328" s="6">
        <v>0.05</v>
      </c>
      <c r="M328" s="6">
        <v>129.9</v>
      </c>
      <c r="N328" s="6">
        <v>2468.1</v>
      </c>
      <c r="O328" s="6">
        <v>752.77</v>
      </c>
      <c r="P328" t="s">
        <v>144</v>
      </c>
      <c r="Q328" t="s">
        <v>145</v>
      </c>
      <c r="R328" t="s">
        <v>65</v>
      </c>
      <c r="S328" t="s">
        <v>98</v>
      </c>
      <c r="T328" t="s">
        <v>46</v>
      </c>
      <c r="U328" s="13">
        <f t="shared" si="20"/>
        <v>2024</v>
      </c>
      <c r="V328" s="13">
        <f t="shared" si="21"/>
        <v>6</v>
      </c>
      <c r="W328" s="20" t="str">
        <f t="shared" si="22"/>
        <v>June</v>
      </c>
      <c r="X328">
        <v>0.30499999999999999</v>
      </c>
      <c r="Y328" s="6">
        <f t="shared" si="23"/>
        <v>2338.1999999999998</v>
      </c>
      <c r="Z328" cm="1">
        <f t="array" aca="1" ref="Z328" ca="1">IF(roud(N328,2)=ROUND(Z328,2),"ok","error")</f>
        <v>0</v>
      </c>
    </row>
    <row r="329" spans="1:26" x14ac:dyDescent="0.3">
      <c r="A329" t="s">
        <v>987</v>
      </c>
      <c r="B329" s="4">
        <v>45350</v>
      </c>
      <c r="C329" t="s">
        <v>988</v>
      </c>
      <c r="D329" t="s">
        <v>989</v>
      </c>
      <c r="E329" t="s">
        <v>80</v>
      </c>
      <c r="F329" t="s">
        <v>81</v>
      </c>
      <c r="G329" t="s">
        <v>52</v>
      </c>
      <c r="H329" t="s">
        <v>53</v>
      </c>
      <c r="I329" s="6">
        <v>1</v>
      </c>
      <c r="J329" s="6">
        <v>3499</v>
      </c>
      <c r="K329" s="6">
        <v>3499</v>
      </c>
      <c r="L329" s="6">
        <v>0.05</v>
      </c>
      <c r="M329" s="6">
        <v>174.95</v>
      </c>
      <c r="N329" s="6">
        <v>3324.05</v>
      </c>
      <c r="O329" s="6">
        <v>747.91</v>
      </c>
      <c r="P329" t="s">
        <v>191</v>
      </c>
      <c r="Q329" t="s">
        <v>187</v>
      </c>
      <c r="R329" t="s">
        <v>160</v>
      </c>
      <c r="S329" t="s">
        <v>34</v>
      </c>
      <c r="T329" t="s">
        <v>35</v>
      </c>
      <c r="U329" s="13">
        <f t="shared" si="20"/>
        <v>2024</v>
      </c>
      <c r="V329" s="13">
        <f t="shared" si="21"/>
        <v>2</v>
      </c>
      <c r="W329" s="20" t="str">
        <f t="shared" si="22"/>
        <v>February</v>
      </c>
      <c r="X329">
        <v>0.22500000000000001</v>
      </c>
      <c r="Y329" s="6">
        <f t="shared" si="23"/>
        <v>3149.1</v>
      </c>
      <c r="Z329" cm="1">
        <f t="array" aca="1" ref="Z329" ca="1">IF(roud(N329,2)=ROUND(Z329,2),"ok","error")</f>
        <v>0</v>
      </c>
    </row>
    <row r="330" spans="1:26" x14ac:dyDescent="0.3">
      <c r="A330" t="s">
        <v>990</v>
      </c>
      <c r="B330" s="4">
        <v>45812</v>
      </c>
      <c r="C330" t="s">
        <v>573</v>
      </c>
      <c r="D330" t="s">
        <v>574</v>
      </c>
      <c r="E330" t="s">
        <v>258</v>
      </c>
      <c r="F330" t="s">
        <v>259</v>
      </c>
      <c r="G330" t="s">
        <v>214</v>
      </c>
      <c r="H330" t="s">
        <v>260</v>
      </c>
      <c r="I330" s="6">
        <v>1</v>
      </c>
      <c r="J330" s="6">
        <v>399</v>
      </c>
      <c r="K330" s="6">
        <v>399</v>
      </c>
      <c r="L330" s="6">
        <v>0.15</v>
      </c>
      <c r="M330" s="6">
        <v>59.85</v>
      </c>
      <c r="N330" s="6">
        <v>339.15</v>
      </c>
      <c r="O330" s="6">
        <v>113.62</v>
      </c>
      <c r="P330" t="s">
        <v>144</v>
      </c>
      <c r="Q330" t="s">
        <v>145</v>
      </c>
      <c r="R330" t="s">
        <v>65</v>
      </c>
      <c r="S330" t="s">
        <v>54</v>
      </c>
      <c r="T330" t="s">
        <v>35</v>
      </c>
      <c r="U330" s="13">
        <f t="shared" si="20"/>
        <v>2025</v>
      </c>
      <c r="V330" s="13">
        <f t="shared" si="21"/>
        <v>6</v>
      </c>
      <c r="W330" s="20" t="str">
        <f t="shared" si="22"/>
        <v>June</v>
      </c>
      <c r="X330">
        <v>0.33500000000000002</v>
      </c>
      <c r="Y330" s="6">
        <f t="shared" si="23"/>
        <v>279.3</v>
      </c>
      <c r="Z330" cm="1">
        <f t="array" aca="1" ref="Z330" ca="1">IF(roud(N330,2)=ROUND(Z330,2),"ok","error")</f>
        <v>0</v>
      </c>
    </row>
    <row r="331" spans="1:26" x14ac:dyDescent="0.3">
      <c r="A331" t="s">
        <v>991</v>
      </c>
      <c r="B331" s="4">
        <v>45374</v>
      </c>
      <c r="C331" t="s">
        <v>561</v>
      </c>
      <c r="D331" t="s">
        <v>562</v>
      </c>
      <c r="E331" t="s">
        <v>133</v>
      </c>
      <c r="F331" t="s">
        <v>134</v>
      </c>
      <c r="G331" t="s">
        <v>61</v>
      </c>
      <c r="H331" t="s">
        <v>123</v>
      </c>
      <c r="I331" s="6">
        <v>1</v>
      </c>
      <c r="J331" s="6">
        <v>2999</v>
      </c>
      <c r="K331" s="6">
        <v>2999</v>
      </c>
      <c r="L331" s="6">
        <v>0.1</v>
      </c>
      <c r="M331" s="6">
        <v>299.89999999999998</v>
      </c>
      <c r="N331" s="6">
        <v>2699.1</v>
      </c>
      <c r="O331" s="6">
        <v>350.88</v>
      </c>
      <c r="P331" t="s">
        <v>89</v>
      </c>
      <c r="Q331" t="s">
        <v>90</v>
      </c>
      <c r="R331" t="s">
        <v>65</v>
      </c>
      <c r="S331" t="s">
        <v>45</v>
      </c>
      <c r="T331" t="s">
        <v>35</v>
      </c>
      <c r="U331" s="13">
        <f t="shared" si="20"/>
        <v>2024</v>
      </c>
      <c r="V331" s="13">
        <f t="shared" si="21"/>
        <v>3</v>
      </c>
      <c r="W331" s="20" t="str">
        <f t="shared" si="22"/>
        <v>March</v>
      </c>
      <c r="X331">
        <v>0.13</v>
      </c>
      <c r="Y331" s="6">
        <f t="shared" si="23"/>
        <v>2399.1999999999998</v>
      </c>
      <c r="Z331" cm="1">
        <f t="array" aca="1" ref="Z331" ca="1">IF(roud(N331,2)=ROUND(Z331,2),"ok","error")</f>
        <v>0</v>
      </c>
    </row>
    <row r="332" spans="1:26" x14ac:dyDescent="0.3">
      <c r="A332" t="s">
        <v>992</v>
      </c>
      <c r="B332" s="4">
        <v>45482</v>
      </c>
      <c r="C332" t="s">
        <v>993</v>
      </c>
      <c r="D332" t="s">
        <v>994</v>
      </c>
      <c r="E332" t="s">
        <v>75</v>
      </c>
      <c r="F332" t="s">
        <v>76</v>
      </c>
      <c r="G332" t="s">
        <v>61</v>
      </c>
      <c r="H332" t="s">
        <v>71</v>
      </c>
      <c r="I332" s="6">
        <v>1</v>
      </c>
      <c r="J332" s="6">
        <v>1499</v>
      </c>
      <c r="K332" s="6">
        <v>1499</v>
      </c>
      <c r="L332" s="6">
        <v>0.1</v>
      </c>
      <c r="M332" s="6">
        <v>149.9</v>
      </c>
      <c r="N332" s="6">
        <v>1349.1</v>
      </c>
      <c r="O332" s="6">
        <v>175.38</v>
      </c>
      <c r="P332" t="s">
        <v>94</v>
      </c>
      <c r="Q332" t="s">
        <v>64</v>
      </c>
      <c r="R332" t="s">
        <v>65</v>
      </c>
      <c r="S332" t="s">
        <v>45</v>
      </c>
      <c r="T332" t="s">
        <v>35</v>
      </c>
      <c r="U332" s="13">
        <f t="shared" si="20"/>
        <v>2024</v>
      </c>
      <c r="V332" s="13">
        <f t="shared" si="21"/>
        <v>7</v>
      </c>
      <c r="W332" s="20" t="str">
        <f t="shared" si="22"/>
        <v>July</v>
      </c>
      <c r="X332">
        <v>0.13</v>
      </c>
      <c r="Y332" s="6">
        <f t="shared" si="23"/>
        <v>1199.2</v>
      </c>
      <c r="Z332" cm="1">
        <f t="array" aca="1" ref="Z332" ca="1">IF(roud(N332,2)=ROUND(Z332,2),"ok","error")</f>
        <v>0</v>
      </c>
    </row>
    <row r="333" spans="1:26" x14ac:dyDescent="0.3">
      <c r="A333" t="s">
        <v>995</v>
      </c>
      <c r="B333" s="4">
        <v>45362</v>
      </c>
      <c r="C333" t="s">
        <v>880</v>
      </c>
      <c r="D333" t="s">
        <v>881</v>
      </c>
      <c r="E333" t="s">
        <v>167</v>
      </c>
      <c r="F333" t="s">
        <v>168</v>
      </c>
      <c r="G333" t="s">
        <v>113</v>
      </c>
      <c r="H333" t="s">
        <v>169</v>
      </c>
      <c r="I333" s="6">
        <v>1</v>
      </c>
      <c r="J333" s="6">
        <v>899</v>
      </c>
      <c r="K333" s="6">
        <v>899</v>
      </c>
      <c r="L333" s="6">
        <v>0.1</v>
      </c>
      <c r="M333" s="6">
        <v>89.9</v>
      </c>
      <c r="N333" s="6">
        <v>809.1</v>
      </c>
      <c r="O333" s="6">
        <v>202.28</v>
      </c>
      <c r="P333" t="s">
        <v>170</v>
      </c>
      <c r="Q333" t="s">
        <v>171</v>
      </c>
      <c r="R333" t="s">
        <v>44</v>
      </c>
      <c r="S333" t="s">
        <v>45</v>
      </c>
      <c r="T333" t="s">
        <v>55</v>
      </c>
      <c r="U333" s="13">
        <f t="shared" si="20"/>
        <v>2024</v>
      </c>
      <c r="V333" s="13">
        <f t="shared" si="21"/>
        <v>3</v>
      </c>
      <c r="W333" s="20" t="str">
        <f t="shared" si="22"/>
        <v>March</v>
      </c>
      <c r="X333">
        <v>0.25</v>
      </c>
      <c r="Y333" s="6">
        <f t="shared" si="23"/>
        <v>719.2</v>
      </c>
      <c r="Z333" cm="1">
        <f t="array" aca="1" ref="Z333" ca="1">IF(roud(N333,2)=ROUND(Z333,2),"ok","error")</f>
        <v>0</v>
      </c>
    </row>
    <row r="334" spans="1:26" x14ac:dyDescent="0.3">
      <c r="A334" t="s">
        <v>996</v>
      </c>
      <c r="B334" s="4">
        <v>45901</v>
      </c>
      <c r="C334" t="s">
        <v>119</v>
      </c>
      <c r="D334" t="s">
        <v>120</v>
      </c>
      <c r="E334" t="s">
        <v>69</v>
      </c>
      <c r="F334" t="s">
        <v>70</v>
      </c>
      <c r="G334" t="s">
        <v>61</v>
      </c>
      <c r="H334" t="s">
        <v>71</v>
      </c>
      <c r="I334" s="6">
        <v>1</v>
      </c>
      <c r="J334" s="6">
        <v>1299</v>
      </c>
      <c r="K334" s="6">
        <v>1299</v>
      </c>
      <c r="L334" s="6">
        <v>0.15</v>
      </c>
      <c r="M334" s="6">
        <v>194.85</v>
      </c>
      <c r="N334" s="6">
        <v>1104.1500000000001</v>
      </c>
      <c r="O334" s="6">
        <v>126.98</v>
      </c>
      <c r="P334" t="s">
        <v>158</v>
      </c>
      <c r="Q334" t="s">
        <v>159</v>
      </c>
      <c r="R334" t="s">
        <v>160</v>
      </c>
      <c r="S334" t="s">
        <v>98</v>
      </c>
      <c r="T334" t="s">
        <v>35</v>
      </c>
      <c r="U334" s="13">
        <f t="shared" si="20"/>
        <v>2025</v>
      </c>
      <c r="V334" s="13">
        <f t="shared" si="21"/>
        <v>9</v>
      </c>
      <c r="W334" s="20" t="str">
        <f t="shared" si="22"/>
        <v>September</v>
      </c>
      <c r="X334">
        <v>0.115</v>
      </c>
      <c r="Y334" s="6">
        <f t="shared" si="23"/>
        <v>909.3</v>
      </c>
      <c r="Z334" cm="1">
        <f t="array" aca="1" ref="Z334" ca="1">IF(roud(N334,2)=ROUND(Z334,2),"ok","error")</f>
        <v>0</v>
      </c>
    </row>
    <row r="335" spans="1:26" x14ac:dyDescent="0.3">
      <c r="A335" t="s">
        <v>997</v>
      </c>
      <c r="B335" s="4">
        <v>45361</v>
      </c>
      <c r="C335" t="s">
        <v>998</v>
      </c>
      <c r="D335" t="s">
        <v>999</v>
      </c>
      <c r="E335" t="s">
        <v>86</v>
      </c>
      <c r="F335" t="s">
        <v>87</v>
      </c>
      <c r="G335" t="s">
        <v>29</v>
      </c>
      <c r="H335" t="s">
        <v>88</v>
      </c>
      <c r="I335" s="6">
        <v>4</v>
      </c>
      <c r="J335" s="6">
        <v>1299</v>
      </c>
      <c r="K335" s="6">
        <v>5196</v>
      </c>
      <c r="L335" s="6">
        <v>0</v>
      </c>
      <c r="M335" s="6">
        <v>0</v>
      </c>
      <c r="N335" s="6">
        <v>5196</v>
      </c>
      <c r="O335" s="6">
        <v>1662.72</v>
      </c>
      <c r="P335" t="s">
        <v>144</v>
      </c>
      <c r="Q335" t="s">
        <v>145</v>
      </c>
      <c r="R335" t="s">
        <v>65</v>
      </c>
      <c r="S335" t="s">
        <v>45</v>
      </c>
      <c r="T335" t="s">
        <v>35</v>
      </c>
      <c r="U335" s="13">
        <f t="shared" si="20"/>
        <v>2024</v>
      </c>
      <c r="V335" s="13">
        <f t="shared" si="21"/>
        <v>3</v>
      </c>
      <c r="W335" s="20" t="str">
        <f t="shared" si="22"/>
        <v>March</v>
      </c>
      <c r="X335">
        <v>0.32</v>
      </c>
      <c r="Y335" s="6">
        <f t="shared" si="23"/>
        <v>5196</v>
      </c>
      <c r="Z335" cm="1">
        <f t="array" aca="1" ref="Z335" ca="1">IF(roud(N335,2)=ROUND(Z335,2),"ok","error")</f>
        <v>0</v>
      </c>
    </row>
    <row r="336" spans="1:26" x14ac:dyDescent="0.3">
      <c r="A336" t="s">
        <v>1000</v>
      </c>
      <c r="B336" s="4">
        <v>45983</v>
      </c>
      <c r="C336" t="s">
        <v>681</v>
      </c>
      <c r="D336" t="s">
        <v>682</v>
      </c>
      <c r="E336" t="s">
        <v>86</v>
      </c>
      <c r="F336" t="s">
        <v>87</v>
      </c>
      <c r="G336" t="s">
        <v>29</v>
      </c>
      <c r="H336" t="s">
        <v>88</v>
      </c>
      <c r="I336" s="6">
        <v>1</v>
      </c>
      <c r="J336" s="6">
        <v>1299</v>
      </c>
      <c r="K336" s="6">
        <v>1299</v>
      </c>
      <c r="L336" s="6">
        <v>0.1</v>
      </c>
      <c r="M336" s="6">
        <v>129.9</v>
      </c>
      <c r="N336" s="6">
        <v>1169.0999999999999</v>
      </c>
      <c r="O336" s="6">
        <v>339.04</v>
      </c>
      <c r="P336" t="s">
        <v>31</v>
      </c>
      <c r="Q336" t="s">
        <v>32</v>
      </c>
      <c r="R336" t="s">
        <v>33</v>
      </c>
      <c r="S336" t="s">
        <v>98</v>
      </c>
      <c r="T336" t="s">
        <v>46</v>
      </c>
      <c r="U336" s="13">
        <f t="shared" si="20"/>
        <v>2025</v>
      </c>
      <c r="V336" s="13">
        <f t="shared" si="21"/>
        <v>11</v>
      </c>
      <c r="W336" s="20" t="str">
        <f t="shared" si="22"/>
        <v>November</v>
      </c>
      <c r="X336">
        <v>0.28999999999999998</v>
      </c>
      <c r="Y336" s="6">
        <f t="shared" si="23"/>
        <v>1039.2</v>
      </c>
      <c r="Z336" cm="1">
        <f t="array" aca="1" ref="Z336" ca="1">IF(roud(N336,2)=ROUND(Z336,2),"ok","error")</f>
        <v>0</v>
      </c>
    </row>
    <row r="337" spans="1:26" x14ac:dyDescent="0.3">
      <c r="A337" t="s">
        <v>1001</v>
      </c>
      <c r="B337" s="4">
        <v>45532</v>
      </c>
      <c r="C337" t="s">
        <v>707</v>
      </c>
      <c r="D337" t="s">
        <v>708</v>
      </c>
      <c r="E337" t="s">
        <v>69</v>
      </c>
      <c r="F337" t="s">
        <v>70</v>
      </c>
      <c r="G337" t="s">
        <v>61</v>
      </c>
      <c r="H337" t="s">
        <v>71</v>
      </c>
      <c r="I337" s="6">
        <v>3</v>
      </c>
      <c r="J337" s="6">
        <v>1299</v>
      </c>
      <c r="K337" s="6">
        <v>3897</v>
      </c>
      <c r="L337" s="6">
        <v>0.2</v>
      </c>
      <c r="M337" s="6">
        <v>779.4</v>
      </c>
      <c r="N337" s="6">
        <v>3117.6</v>
      </c>
      <c r="O337" s="6">
        <v>311.76</v>
      </c>
      <c r="P337" t="s">
        <v>42</v>
      </c>
      <c r="Q337" t="s">
        <v>43</v>
      </c>
      <c r="R337" t="s">
        <v>44</v>
      </c>
      <c r="S337" t="s">
        <v>45</v>
      </c>
      <c r="T337" t="s">
        <v>46</v>
      </c>
      <c r="U337" s="13">
        <f t="shared" si="20"/>
        <v>2024</v>
      </c>
      <c r="V337" s="13">
        <f t="shared" si="21"/>
        <v>8</v>
      </c>
      <c r="W337" s="20" t="str">
        <f t="shared" si="22"/>
        <v>August</v>
      </c>
      <c r="X337">
        <v>0.1</v>
      </c>
      <c r="Y337" s="6">
        <f t="shared" si="23"/>
        <v>2338.1999999999998</v>
      </c>
      <c r="Z337" cm="1">
        <f t="array" aca="1" ref="Z337" ca="1">IF(roud(N337,2)=ROUND(Z337,2),"ok","error")</f>
        <v>0</v>
      </c>
    </row>
    <row r="338" spans="1:26" x14ac:dyDescent="0.3">
      <c r="A338" t="s">
        <v>1002</v>
      </c>
      <c r="B338" s="4">
        <v>45705</v>
      </c>
      <c r="C338" t="s">
        <v>1003</v>
      </c>
      <c r="D338" t="s">
        <v>1004</v>
      </c>
      <c r="E338" t="s">
        <v>50</v>
      </c>
      <c r="F338" t="s">
        <v>51</v>
      </c>
      <c r="G338" t="s">
        <v>52</v>
      </c>
      <c r="H338" t="s">
        <v>53</v>
      </c>
      <c r="I338" s="6">
        <v>1</v>
      </c>
      <c r="J338" s="6">
        <v>2999</v>
      </c>
      <c r="K338" s="6">
        <v>2999</v>
      </c>
      <c r="L338" s="6">
        <v>0.2</v>
      </c>
      <c r="M338" s="6">
        <v>599.79999999999995</v>
      </c>
      <c r="N338" s="6">
        <v>2399.1999999999998</v>
      </c>
      <c r="O338" s="6">
        <v>431.86</v>
      </c>
      <c r="P338" t="s">
        <v>191</v>
      </c>
      <c r="Q338" t="s">
        <v>187</v>
      </c>
      <c r="R338" t="s">
        <v>160</v>
      </c>
      <c r="S338" t="s">
        <v>107</v>
      </c>
      <c r="T338" t="s">
        <v>46</v>
      </c>
      <c r="U338" s="13">
        <f t="shared" si="20"/>
        <v>2025</v>
      </c>
      <c r="V338" s="13">
        <f t="shared" si="21"/>
        <v>2</v>
      </c>
      <c r="W338" s="20" t="str">
        <f t="shared" si="22"/>
        <v>February</v>
      </c>
      <c r="X338">
        <v>0.18</v>
      </c>
      <c r="Y338" s="6">
        <f t="shared" si="23"/>
        <v>1799.4</v>
      </c>
      <c r="Z338" cm="1">
        <f t="array" aca="1" ref="Z338" ca="1">IF(roud(N338,2)=ROUND(Z338,2),"ok","error")</f>
        <v>0</v>
      </c>
    </row>
    <row r="339" spans="1:26" x14ac:dyDescent="0.3">
      <c r="A339" t="s">
        <v>1005</v>
      </c>
      <c r="B339" s="4">
        <v>45414</v>
      </c>
      <c r="C339" t="s">
        <v>597</v>
      </c>
      <c r="D339" t="s">
        <v>598</v>
      </c>
      <c r="E339" t="s">
        <v>127</v>
      </c>
      <c r="F339" t="s">
        <v>128</v>
      </c>
      <c r="G339" t="s">
        <v>52</v>
      </c>
      <c r="H339" t="s">
        <v>129</v>
      </c>
      <c r="I339" s="6">
        <v>1</v>
      </c>
      <c r="J339" s="6">
        <v>1299</v>
      </c>
      <c r="K339" s="6">
        <v>1299</v>
      </c>
      <c r="L339" s="6">
        <v>0.1</v>
      </c>
      <c r="M339" s="6">
        <v>129.9</v>
      </c>
      <c r="N339" s="6">
        <v>1169.0999999999999</v>
      </c>
      <c r="O339" s="6">
        <v>245.51</v>
      </c>
      <c r="P339" t="s">
        <v>191</v>
      </c>
      <c r="Q339" t="s">
        <v>187</v>
      </c>
      <c r="R339" t="s">
        <v>160</v>
      </c>
      <c r="S339" t="s">
        <v>45</v>
      </c>
      <c r="T339" t="s">
        <v>35</v>
      </c>
      <c r="U339" s="13">
        <f t="shared" si="20"/>
        <v>2024</v>
      </c>
      <c r="V339" s="13">
        <f t="shared" si="21"/>
        <v>5</v>
      </c>
      <c r="W339" s="20" t="str">
        <f t="shared" si="22"/>
        <v>May</v>
      </c>
      <c r="X339">
        <v>0.21</v>
      </c>
      <c r="Y339" s="6">
        <f t="shared" si="23"/>
        <v>1039.2</v>
      </c>
      <c r="Z339" cm="1">
        <f t="array" aca="1" ref="Z339" ca="1">IF(roud(N339,2)=ROUND(Z339,2),"ok","error")</f>
        <v>0</v>
      </c>
    </row>
    <row r="340" spans="1:26" x14ac:dyDescent="0.3">
      <c r="A340" t="s">
        <v>1006</v>
      </c>
      <c r="B340" s="4">
        <v>45875</v>
      </c>
      <c r="C340" t="s">
        <v>398</v>
      </c>
      <c r="D340" t="s">
        <v>399</v>
      </c>
      <c r="E340" t="s">
        <v>40</v>
      </c>
      <c r="F340" t="s">
        <v>41</v>
      </c>
      <c r="G340" t="s">
        <v>29</v>
      </c>
      <c r="H340" t="s">
        <v>30</v>
      </c>
      <c r="I340" s="6">
        <v>1</v>
      </c>
      <c r="J340" s="6">
        <v>1199</v>
      </c>
      <c r="K340" s="6">
        <v>1199</v>
      </c>
      <c r="L340" s="6">
        <v>0.1</v>
      </c>
      <c r="M340" s="6">
        <v>119.9</v>
      </c>
      <c r="N340" s="6">
        <v>1079.0999999999999</v>
      </c>
      <c r="O340" s="6">
        <v>312.94</v>
      </c>
      <c r="P340" t="s">
        <v>42</v>
      </c>
      <c r="Q340" t="s">
        <v>43</v>
      </c>
      <c r="R340" t="s">
        <v>44</v>
      </c>
      <c r="S340" t="s">
        <v>45</v>
      </c>
      <c r="T340" t="s">
        <v>55</v>
      </c>
      <c r="U340" s="13">
        <f t="shared" si="20"/>
        <v>2025</v>
      </c>
      <c r="V340" s="13">
        <f t="shared" si="21"/>
        <v>8</v>
      </c>
      <c r="W340" s="20" t="str">
        <f t="shared" si="22"/>
        <v>August</v>
      </c>
      <c r="X340">
        <v>0.28999999999999998</v>
      </c>
      <c r="Y340" s="6">
        <f t="shared" si="23"/>
        <v>959.2</v>
      </c>
      <c r="Z340" cm="1">
        <f t="array" aca="1" ref="Z340" ca="1">IF(roud(N340,2)=ROUND(Z340,2),"ok","error")</f>
        <v>0</v>
      </c>
    </row>
    <row r="341" spans="1:26" x14ac:dyDescent="0.3">
      <c r="A341" t="s">
        <v>1007</v>
      </c>
      <c r="B341" s="4">
        <v>45544</v>
      </c>
      <c r="C341" t="s">
        <v>1008</v>
      </c>
      <c r="D341" t="s">
        <v>1009</v>
      </c>
      <c r="E341" t="s">
        <v>323</v>
      </c>
      <c r="F341" t="s">
        <v>324</v>
      </c>
      <c r="G341" t="s">
        <v>29</v>
      </c>
      <c r="H341" t="s">
        <v>304</v>
      </c>
      <c r="I341" s="6">
        <v>3</v>
      </c>
      <c r="J341" s="6">
        <v>799</v>
      </c>
      <c r="K341" s="6">
        <v>2397</v>
      </c>
      <c r="L341" s="6">
        <v>0.25</v>
      </c>
      <c r="M341" s="6">
        <v>599.25</v>
      </c>
      <c r="N341" s="6">
        <v>1797.75</v>
      </c>
      <c r="O341" s="6">
        <v>440.45</v>
      </c>
      <c r="P341" t="s">
        <v>89</v>
      </c>
      <c r="Q341" t="s">
        <v>90</v>
      </c>
      <c r="R341" t="s">
        <v>65</v>
      </c>
      <c r="S341" t="s">
        <v>98</v>
      </c>
      <c r="T341" t="s">
        <v>35</v>
      </c>
      <c r="U341" s="13">
        <f t="shared" si="20"/>
        <v>2024</v>
      </c>
      <c r="V341" s="13">
        <f t="shared" si="21"/>
        <v>9</v>
      </c>
      <c r="W341" s="20" t="str">
        <f t="shared" si="22"/>
        <v>September</v>
      </c>
      <c r="X341">
        <v>0.245</v>
      </c>
      <c r="Y341" s="6">
        <f t="shared" si="23"/>
        <v>1198.5</v>
      </c>
      <c r="Z341" cm="1">
        <f t="array" aca="1" ref="Z341" ca="1">IF(roud(N341,2)=ROUND(Z341,2),"ok","error")</f>
        <v>0</v>
      </c>
    </row>
    <row r="342" spans="1:26" x14ac:dyDescent="0.3">
      <c r="A342" t="s">
        <v>1010</v>
      </c>
      <c r="B342" s="4">
        <v>45884</v>
      </c>
      <c r="C342" t="s">
        <v>1011</v>
      </c>
      <c r="D342" t="s">
        <v>1012</v>
      </c>
      <c r="E342" t="s">
        <v>273</v>
      </c>
      <c r="F342" t="s">
        <v>274</v>
      </c>
      <c r="G342" t="s">
        <v>29</v>
      </c>
      <c r="H342" t="s">
        <v>88</v>
      </c>
      <c r="I342" s="6">
        <v>1</v>
      </c>
      <c r="J342" s="6">
        <v>2499</v>
      </c>
      <c r="K342" s="6">
        <v>2499</v>
      </c>
      <c r="L342" s="6">
        <v>0.1</v>
      </c>
      <c r="M342" s="6">
        <v>249.9</v>
      </c>
      <c r="N342" s="6">
        <v>2249.1</v>
      </c>
      <c r="O342" s="6">
        <v>652.24</v>
      </c>
      <c r="P342" t="s">
        <v>82</v>
      </c>
      <c r="Q342" t="s">
        <v>82</v>
      </c>
      <c r="R342" t="s">
        <v>65</v>
      </c>
      <c r="S342" t="s">
        <v>107</v>
      </c>
      <c r="T342" t="s">
        <v>55</v>
      </c>
      <c r="U342" s="13">
        <f t="shared" si="20"/>
        <v>2025</v>
      </c>
      <c r="V342" s="13">
        <f t="shared" si="21"/>
        <v>8</v>
      </c>
      <c r="W342" s="20" t="str">
        <f t="shared" si="22"/>
        <v>August</v>
      </c>
      <c r="X342">
        <v>0.28999999999999998</v>
      </c>
      <c r="Y342" s="6">
        <f t="shared" si="23"/>
        <v>1999.2</v>
      </c>
      <c r="Z342" cm="1">
        <f t="array" aca="1" ref="Z342" ca="1">IF(roud(N342,2)=ROUND(Z342,2),"ok","error")</f>
        <v>0</v>
      </c>
    </row>
    <row r="343" spans="1:26" x14ac:dyDescent="0.3">
      <c r="A343" t="s">
        <v>1013</v>
      </c>
      <c r="B343" s="4">
        <v>45900</v>
      </c>
      <c r="C343" t="s">
        <v>470</v>
      </c>
      <c r="D343" t="s">
        <v>471</v>
      </c>
      <c r="E343" t="s">
        <v>40</v>
      </c>
      <c r="F343" t="s">
        <v>41</v>
      </c>
      <c r="G343" t="s">
        <v>29</v>
      </c>
      <c r="H343" t="s">
        <v>30</v>
      </c>
      <c r="I343" s="6">
        <v>2</v>
      </c>
      <c r="J343" s="6">
        <v>1199</v>
      </c>
      <c r="K343" s="6">
        <v>2398</v>
      </c>
      <c r="L343" s="6">
        <v>0.15</v>
      </c>
      <c r="M343" s="6">
        <v>359.7</v>
      </c>
      <c r="N343" s="6">
        <v>2038.3</v>
      </c>
      <c r="O343" s="6">
        <v>560.53</v>
      </c>
      <c r="P343" t="s">
        <v>186</v>
      </c>
      <c r="Q343" t="s">
        <v>187</v>
      </c>
      <c r="R343" t="s">
        <v>160</v>
      </c>
      <c r="S343" t="s">
        <v>98</v>
      </c>
      <c r="T343" t="s">
        <v>55</v>
      </c>
      <c r="U343" s="13">
        <f t="shared" si="20"/>
        <v>2025</v>
      </c>
      <c r="V343" s="13">
        <f t="shared" si="21"/>
        <v>8</v>
      </c>
      <c r="W343" s="20" t="str">
        <f t="shared" si="22"/>
        <v>August</v>
      </c>
      <c r="X343">
        <v>0.27500000000000002</v>
      </c>
      <c r="Y343" s="6">
        <f t="shared" si="23"/>
        <v>1678.6</v>
      </c>
      <c r="Z343" cm="1">
        <f t="array" aca="1" ref="Z343" ca="1">IF(roud(N343,2)=ROUND(Z343,2),"ok","error")</f>
        <v>0</v>
      </c>
    </row>
    <row r="344" spans="1:26" x14ac:dyDescent="0.3">
      <c r="A344" t="s">
        <v>1014</v>
      </c>
      <c r="B344" s="4">
        <v>45332</v>
      </c>
      <c r="C344" t="s">
        <v>942</v>
      </c>
      <c r="D344" t="s">
        <v>943</v>
      </c>
      <c r="E344" t="s">
        <v>27</v>
      </c>
      <c r="F344" t="s">
        <v>28</v>
      </c>
      <c r="G344" t="s">
        <v>29</v>
      </c>
      <c r="H344" t="s">
        <v>30</v>
      </c>
      <c r="I344" s="6">
        <v>2</v>
      </c>
      <c r="J344" s="6">
        <v>1999</v>
      </c>
      <c r="K344" s="6">
        <v>3998</v>
      </c>
      <c r="L344" s="6">
        <v>0</v>
      </c>
      <c r="M344" s="6">
        <v>0</v>
      </c>
      <c r="N344" s="6">
        <v>3998</v>
      </c>
      <c r="O344" s="6">
        <v>1279.3599999999999</v>
      </c>
      <c r="P344" t="s">
        <v>31</v>
      </c>
      <c r="Q344" t="s">
        <v>32</v>
      </c>
      <c r="R344" t="s">
        <v>33</v>
      </c>
      <c r="S344" t="s">
        <v>34</v>
      </c>
      <c r="T344" t="s">
        <v>35</v>
      </c>
      <c r="U344" s="13">
        <f t="shared" si="20"/>
        <v>2024</v>
      </c>
      <c r="V344" s="13">
        <f t="shared" si="21"/>
        <v>2</v>
      </c>
      <c r="W344" s="20" t="str">
        <f t="shared" si="22"/>
        <v>February</v>
      </c>
      <c r="X344">
        <v>0.32</v>
      </c>
      <c r="Y344" s="6">
        <f t="shared" si="23"/>
        <v>3998</v>
      </c>
      <c r="Z344" cm="1">
        <f t="array" aca="1" ref="Z344" ca="1">IF(roud(N344,2)=ROUND(Z344,2),"ok","error")</f>
        <v>0</v>
      </c>
    </row>
    <row r="345" spans="1:26" x14ac:dyDescent="0.3">
      <c r="A345" t="s">
        <v>1015</v>
      </c>
      <c r="B345" s="4">
        <v>45926</v>
      </c>
      <c r="C345" t="s">
        <v>1016</v>
      </c>
      <c r="D345" t="s">
        <v>1017</v>
      </c>
      <c r="E345" t="s">
        <v>167</v>
      </c>
      <c r="F345" t="s">
        <v>168</v>
      </c>
      <c r="G345" t="s">
        <v>113</v>
      </c>
      <c r="H345" t="s">
        <v>169</v>
      </c>
      <c r="I345" s="6">
        <v>1</v>
      </c>
      <c r="J345" s="6">
        <v>899</v>
      </c>
      <c r="K345" s="6">
        <v>899</v>
      </c>
      <c r="L345" s="6">
        <v>0.15</v>
      </c>
      <c r="M345" s="6">
        <v>134.85</v>
      </c>
      <c r="N345" s="6">
        <v>764.15</v>
      </c>
      <c r="O345" s="6">
        <v>179.58</v>
      </c>
      <c r="P345" t="s">
        <v>158</v>
      </c>
      <c r="Q345" t="s">
        <v>159</v>
      </c>
      <c r="R345" t="s">
        <v>160</v>
      </c>
      <c r="S345" t="s">
        <v>45</v>
      </c>
      <c r="T345" t="s">
        <v>35</v>
      </c>
      <c r="U345" s="13">
        <f t="shared" si="20"/>
        <v>2025</v>
      </c>
      <c r="V345" s="13">
        <f t="shared" si="21"/>
        <v>9</v>
      </c>
      <c r="W345" s="20" t="str">
        <f t="shared" si="22"/>
        <v>September</v>
      </c>
      <c r="X345">
        <v>0.23499999999999999</v>
      </c>
      <c r="Y345" s="6">
        <f t="shared" si="23"/>
        <v>629.29999999999995</v>
      </c>
      <c r="Z345" cm="1">
        <f t="array" aca="1" ref="Z345" ca="1">IF(roud(N345,2)=ROUND(Z345,2),"ok","error")</f>
        <v>0</v>
      </c>
    </row>
    <row r="346" spans="1:26" x14ac:dyDescent="0.3">
      <c r="A346" t="s">
        <v>1018</v>
      </c>
      <c r="B346" s="4">
        <v>45375</v>
      </c>
      <c r="C346" t="s">
        <v>57</v>
      </c>
      <c r="D346" t="s">
        <v>58</v>
      </c>
      <c r="E346" t="s">
        <v>273</v>
      </c>
      <c r="F346" t="s">
        <v>274</v>
      </c>
      <c r="G346" t="s">
        <v>29</v>
      </c>
      <c r="H346" t="s">
        <v>88</v>
      </c>
      <c r="I346" s="6">
        <v>3</v>
      </c>
      <c r="J346" s="6">
        <v>2499</v>
      </c>
      <c r="K346" s="6">
        <v>7497</v>
      </c>
      <c r="L346" s="6">
        <v>0.1</v>
      </c>
      <c r="M346" s="6">
        <v>749.7</v>
      </c>
      <c r="N346" s="6">
        <v>6747.3</v>
      </c>
      <c r="O346" s="6">
        <v>1956.72</v>
      </c>
      <c r="P346" t="s">
        <v>42</v>
      </c>
      <c r="Q346" t="s">
        <v>43</v>
      </c>
      <c r="R346" t="s">
        <v>44</v>
      </c>
      <c r="S346" t="s">
        <v>45</v>
      </c>
      <c r="T346" t="s">
        <v>35</v>
      </c>
      <c r="U346" s="13">
        <f t="shared" si="20"/>
        <v>2024</v>
      </c>
      <c r="V346" s="13">
        <f t="shared" si="21"/>
        <v>3</v>
      </c>
      <c r="W346" s="20" t="str">
        <f t="shared" si="22"/>
        <v>March</v>
      </c>
      <c r="X346">
        <v>0.28999999999999998</v>
      </c>
      <c r="Y346" s="6">
        <f t="shared" si="23"/>
        <v>5997.6</v>
      </c>
      <c r="Z346" cm="1">
        <f t="array" aca="1" ref="Z346" ca="1">IF(roud(N346,2)=ROUND(Z346,2),"ok","error")</f>
        <v>0</v>
      </c>
    </row>
    <row r="347" spans="1:26" x14ac:dyDescent="0.3">
      <c r="A347" t="s">
        <v>1019</v>
      </c>
      <c r="B347" s="4">
        <v>45721</v>
      </c>
      <c r="C347" t="s">
        <v>1020</v>
      </c>
      <c r="D347" t="s">
        <v>1021</v>
      </c>
      <c r="E347" t="s">
        <v>86</v>
      </c>
      <c r="F347" t="s">
        <v>87</v>
      </c>
      <c r="G347" t="s">
        <v>29</v>
      </c>
      <c r="H347" t="s">
        <v>88</v>
      </c>
      <c r="I347" s="6">
        <v>1</v>
      </c>
      <c r="J347" s="6">
        <v>1299</v>
      </c>
      <c r="K347" s="6">
        <v>1299</v>
      </c>
      <c r="L347" s="6">
        <v>0.15</v>
      </c>
      <c r="M347" s="6">
        <v>194.85</v>
      </c>
      <c r="N347" s="6">
        <v>1104.1500000000001</v>
      </c>
      <c r="O347" s="6">
        <v>303.64</v>
      </c>
      <c r="P347" t="s">
        <v>63</v>
      </c>
      <c r="Q347" t="s">
        <v>64</v>
      </c>
      <c r="R347" t="s">
        <v>65</v>
      </c>
      <c r="S347" t="s">
        <v>107</v>
      </c>
      <c r="T347" t="s">
        <v>55</v>
      </c>
      <c r="U347" s="13">
        <f t="shared" si="20"/>
        <v>2025</v>
      </c>
      <c r="V347" s="13">
        <f t="shared" si="21"/>
        <v>3</v>
      </c>
      <c r="W347" s="20" t="str">
        <f t="shared" si="22"/>
        <v>March</v>
      </c>
      <c r="X347">
        <v>0.27500000000000002</v>
      </c>
      <c r="Y347" s="6">
        <f t="shared" si="23"/>
        <v>909.3</v>
      </c>
      <c r="Z347" cm="1">
        <f t="array" aca="1" ref="Z347" ca="1">IF(roud(N347,2)=ROUND(Z347,2),"ok","error")</f>
        <v>0</v>
      </c>
    </row>
    <row r="348" spans="1:26" x14ac:dyDescent="0.3">
      <c r="A348" t="s">
        <v>1022</v>
      </c>
      <c r="B348" s="4">
        <v>45965</v>
      </c>
      <c r="C348" t="s">
        <v>1023</v>
      </c>
      <c r="D348" t="s">
        <v>1024</v>
      </c>
      <c r="E348" t="s">
        <v>80</v>
      </c>
      <c r="F348" t="s">
        <v>81</v>
      </c>
      <c r="G348" t="s">
        <v>52</v>
      </c>
      <c r="H348" t="s">
        <v>53</v>
      </c>
      <c r="I348" s="6">
        <v>3</v>
      </c>
      <c r="J348" s="6">
        <v>3499</v>
      </c>
      <c r="K348" s="6">
        <v>10497</v>
      </c>
      <c r="L348" s="6">
        <v>0.2</v>
      </c>
      <c r="M348" s="6">
        <v>2099.4</v>
      </c>
      <c r="N348" s="6">
        <v>8397.6</v>
      </c>
      <c r="O348" s="6">
        <v>1511.57</v>
      </c>
      <c r="P348" t="s">
        <v>170</v>
      </c>
      <c r="Q348" t="s">
        <v>171</v>
      </c>
      <c r="R348" t="s">
        <v>44</v>
      </c>
      <c r="S348" t="s">
        <v>45</v>
      </c>
      <c r="T348" t="s">
        <v>55</v>
      </c>
      <c r="U348" s="13">
        <f t="shared" si="20"/>
        <v>2025</v>
      </c>
      <c r="V348" s="13">
        <f t="shared" si="21"/>
        <v>11</v>
      </c>
      <c r="W348" s="20" t="str">
        <f t="shared" si="22"/>
        <v>November</v>
      </c>
      <c r="X348">
        <v>0.18</v>
      </c>
      <c r="Y348" s="6">
        <f t="shared" si="23"/>
        <v>6298.2</v>
      </c>
      <c r="Z348" cm="1">
        <f t="array" aca="1" ref="Z348" ca="1">IF(roud(N348,2)=ROUND(Z348,2),"ok","error")</f>
        <v>0</v>
      </c>
    </row>
    <row r="349" spans="1:26" x14ac:dyDescent="0.3">
      <c r="A349" t="s">
        <v>1025</v>
      </c>
      <c r="B349" s="4">
        <v>45889</v>
      </c>
      <c r="C349" t="s">
        <v>1026</v>
      </c>
      <c r="D349" t="s">
        <v>1027</v>
      </c>
      <c r="E349" t="s">
        <v>80</v>
      </c>
      <c r="F349" t="s">
        <v>81</v>
      </c>
      <c r="G349" t="s">
        <v>52</v>
      </c>
      <c r="H349" t="s">
        <v>53</v>
      </c>
      <c r="I349" s="6">
        <v>4</v>
      </c>
      <c r="J349" s="6">
        <v>3499</v>
      </c>
      <c r="K349" s="6">
        <v>13996</v>
      </c>
      <c r="L349" s="6">
        <v>0.05</v>
      </c>
      <c r="M349" s="6">
        <v>699.8</v>
      </c>
      <c r="N349" s="6">
        <v>13296.2</v>
      </c>
      <c r="O349" s="6">
        <v>2991.64</v>
      </c>
      <c r="P349" t="s">
        <v>82</v>
      </c>
      <c r="Q349" t="s">
        <v>82</v>
      </c>
      <c r="R349" t="s">
        <v>65</v>
      </c>
      <c r="S349" t="s">
        <v>98</v>
      </c>
      <c r="T349" t="s">
        <v>35</v>
      </c>
      <c r="U349" s="13">
        <f t="shared" si="20"/>
        <v>2025</v>
      </c>
      <c r="V349" s="13">
        <f t="shared" si="21"/>
        <v>8</v>
      </c>
      <c r="W349" s="20" t="str">
        <f t="shared" si="22"/>
        <v>August</v>
      </c>
      <c r="X349">
        <v>0.22500000000000001</v>
      </c>
      <c r="Y349" s="6">
        <f t="shared" si="23"/>
        <v>12596.4</v>
      </c>
      <c r="Z349" cm="1">
        <f t="array" aca="1" ref="Z349" ca="1">IF(roud(N349,2)=ROUND(Z349,2),"ok","error")</f>
        <v>0</v>
      </c>
    </row>
    <row r="350" spans="1:26" x14ac:dyDescent="0.3">
      <c r="A350" t="s">
        <v>1028</v>
      </c>
      <c r="B350" s="4">
        <v>45870</v>
      </c>
      <c r="C350" t="s">
        <v>265</v>
      </c>
      <c r="D350" t="s">
        <v>266</v>
      </c>
      <c r="E350" t="s">
        <v>133</v>
      </c>
      <c r="F350" t="s">
        <v>134</v>
      </c>
      <c r="G350" t="s">
        <v>61</v>
      </c>
      <c r="H350" t="s">
        <v>123</v>
      </c>
      <c r="I350" s="6">
        <v>1</v>
      </c>
      <c r="J350" s="6">
        <v>2999</v>
      </c>
      <c r="K350" s="6">
        <v>2999</v>
      </c>
      <c r="L350" s="6">
        <v>0.15</v>
      </c>
      <c r="M350" s="6">
        <v>449.85</v>
      </c>
      <c r="N350" s="6">
        <v>2549.15</v>
      </c>
      <c r="O350" s="6">
        <v>293.14999999999998</v>
      </c>
      <c r="P350" t="s">
        <v>186</v>
      </c>
      <c r="Q350" t="s">
        <v>187</v>
      </c>
      <c r="R350" t="s">
        <v>160</v>
      </c>
      <c r="S350" t="s">
        <v>107</v>
      </c>
      <c r="T350" t="s">
        <v>35</v>
      </c>
      <c r="U350" s="13">
        <f t="shared" si="20"/>
        <v>2025</v>
      </c>
      <c r="V350" s="13">
        <f t="shared" si="21"/>
        <v>8</v>
      </c>
      <c r="W350" s="20" t="str">
        <f t="shared" si="22"/>
        <v>August</v>
      </c>
      <c r="X350">
        <v>0.115</v>
      </c>
      <c r="Y350" s="6">
        <f t="shared" si="23"/>
        <v>2099.3000000000002</v>
      </c>
      <c r="Z350" cm="1">
        <f t="array" aca="1" ref="Z350" ca="1">IF(roud(N350,2)=ROUND(Z350,2),"ok","error")</f>
        <v>0</v>
      </c>
    </row>
    <row r="351" spans="1:26" x14ac:dyDescent="0.3">
      <c r="A351" t="s">
        <v>1029</v>
      </c>
      <c r="B351" s="4">
        <v>45827</v>
      </c>
      <c r="C351" t="s">
        <v>1030</v>
      </c>
      <c r="D351" t="s">
        <v>1031</v>
      </c>
      <c r="E351" t="s">
        <v>212</v>
      </c>
      <c r="F351" t="s">
        <v>213</v>
      </c>
      <c r="G351" t="s">
        <v>214</v>
      </c>
      <c r="H351" t="s">
        <v>215</v>
      </c>
      <c r="I351" s="6">
        <v>1</v>
      </c>
      <c r="J351" s="6">
        <v>599</v>
      </c>
      <c r="K351" s="6">
        <v>599</v>
      </c>
      <c r="L351" s="6">
        <v>0</v>
      </c>
      <c r="M351" s="6">
        <v>0</v>
      </c>
      <c r="N351" s="6">
        <v>599</v>
      </c>
      <c r="O351" s="6">
        <v>227.62</v>
      </c>
      <c r="P351" t="s">
        <v>105</v>
      </c>
      <c r="Q351" t="s">
        <v>106</v>
      </c>
      <c r="R351" t="s">
        <v>44</v>
      </c>
      <c r="S351" t="s">
        <v>54</v>
      </c>
      <c r="T351" t="s">
        <v>35</v>
      </c>
      <c r="U351" s="13">
        <f t="shared" si="20"/>
        <v>2025</v>
      </c>
      <c r="V351" s="13">
        <f t="shared" si="21"/>
        <v>6</v>
      </c>
      <c r="W351" s="20" t="str">
        <f t="shared" si="22"/>
        <v>June</v>
      </c>
      <c r="X351">
        <v>0.38</v>
      </c>
      <c r="Y351" s="6">
        <f t="shared" si="23"/>
        <v>599</v>
      </c>
      <c r="Z351" cm="1">
        <f t="array" aca="1" ref="Z351" ca="1">IF(roud(N351,2)=ROUND(Z351,2),"ok","error")</f>
        <v>0</v>
      </c>
    </row>
    <row r="352" spans="1:26" x14ac:dyDescent="0.3">
      <c r="A352" t="s">
        <v>1032</v>
      </c>
      <c r="B352" s="4">
        <v>45615</v>
      </c>
      <c r="C352" t="s">
        <v>966</v>
      </c>
      <c r="D352" t="s">
        <v>967</v>
      </c>
      <c r="E352" t="s">
        <v>102</v>
      </c>
      <c r="F352" t="s">
        <v>103</v>
      </c>
      <c r="G352" t="s">
        <v>52</v>
      </c>
      <c r="H352" t="s">
        <v>104</v>
      </c>
      <c r="I352" s="6">
        <v>3</v>
      </c>
      <c r="J352" s="6">
        <v>5999</v>
      </c>
      <c r="K352" s="6">
        <v>17997</v>
      </c>
      <c r="L352" s="6">
        <v>0.15</v>
      </c>
      <c r="M352" s="6">
        <v>2699.55</v>
      </c>
      <c r="N352" s="6">
        <v>15297.45</v>
      </c>
      <c r="O352" s="6">
        <v>2983</v>
      </c>
      <c r="P352" t="s">
        <v>42</v>
      </c>
      <c r="Q352" t="s">
        <v>43</v>
      </c>
      <c r="R352" t="s">
        <v>44</v>
      </c>
      <c r="S352" t="s">
        <v>107</v>
      </c>
      <c r="T352" t="s">
        <v>55</v>
      </c>
      <c r="U352" s="13">
        <f t="shared" si="20"/>
        <v>2024</v>
      </c>
      <c r="V352" s="13">
        <f t="shared" si="21"/>
        <v>11</v>
      </c>
      <c r="W352" s="20" t="str">
        <f t="shared" si="22"/>
        <v>November</v>
      </c>
      <c r="X352">
        <v>0.19500000000000001</v>
      </c>
      <c r="Y352" s="6">
        <f t="shared" si="23"/>
        <v>12597.9</v>
      </c>
      <c r="Z352" cm="1">
        <f t="array" aca="1" ref="Z352" ca="1">IF(roud(N352,2)=ROUND(Z352,2),"ok","error")</f>
        <v>0</v>
      </c>
    </row>
    <row r="353" spans="1:26" x14ac:dyDescent="0.3">
      <c r="A353" t="s">
        <v>1033</v>
      </c>
      <c r="B353" s="4">
        <v>45559</v>
      </c>
      <c r="C353" t="s">
        <v>238</v>
      </c>
      <c r="D353" t="s">
        <v>239</v>
      </c>
      <c r="E353" t="s">
        <v>258</v>
      </c>
      <c r="F353" t="s">
        <v>259</v>
      </c>
      <c r="G353" t="s">
        <v>214</v>
      </c>
      <c r="H353" t="s">
        <v>260</v>
      </c>
      <c r="I353" s="6">
        <v>1</v>
      </c>
      <c r="J353" s="6">
        <v>399</v>
      </c>
      <c r="K353" s="6">
        <v>399</v>
      </c>
      <c r="L353" s="6">
        <v>0.3</v>
      </c>
      <c r="M353" s="6">
        <v>119.7</v>
      </c>
      <c r="N353" s="6">
        <v>279.3</v>
      </c>
      <c r="O353" s="6">
        <v>81</v>
      </c>
      <c r="P353" t="s">
        <v>158</v>
      </c>
      <c r="Q353" t="s">
        <v>159</v>
      </c>
      <c r="R353" t="s">
        <v>160</v>
      </c>
      <c r="S353" t="s">
        <v>98</v>
      </c>
      <c r="T353" t="s">
        <v>35</v>
      </c>
      <c r="U353" s="13">
        <f t="shared" si="20"/>
        <v>2024</v>
      </c>
      <c r="V353" s="13">
        <f t="shared" si="21"/>
        <v>9</v>
      </c>
      <c r="W353" s="20" t="str">
        <f t="shared" si="22"/>
        <v>September</v>
      </c>
      <c r="X353">
        <v>0.28999999999999998</v>
      </c>
      <c r="Y353" s="6">
        <f t="shared" si="23"/>
        <v>159.6</v>
      </c>
      <c r="Z353" cm="1">
        <f t="array" aca="1" ref="Z353" ca="1">IF(roud(N353,2)=ROUND(Z353,2),"ok","error")</f>
        <v>0</v>
      </c>
    </row>
    <row r="354" spans="1:26" x14ac:dyDescent="0.3">
      <c r="A354" t="s">
        <v>1034</v>
      </c>
      <c r="B354" s="4">
        <v>45501</v>
      </c>
      <c r="C354" t="s">
        <v>528</v>
      </c>
      <c r="D354" t="s">
        <v>529</v>
      </c>
      <c r="E354" t="s">
        <v>198</v>
      </c>
      <c r="F354" t="s">
        <v>199</v>
      </c>
      <c r="G354" t="s">
        <v>61</v>
      </c>
      <c r="H354" t="s">
        <v>71</v>
      </c>
      <c r="I354" s="6">
        <v>4</v>
      </c>
      <c r="J354" s="6">
        <v>899</v>
      </c>
      <c r="K354" s="6">
        <v>3596</v>
      </c>
      <c r="L354" s="6">
        <v>0.15</v>
      </c>
      <c r="M354" s="6">
        <v>539.4</v>
      </c>
      <c r="N354" s="6">
        <v>3056.6</v>
      </c>
      <c r="O354" s="6">
        <v>351.51</v>
      </c>
      <c r="P354" t="s">
        <v>158</v>
      </c>
      <c r="Q354" t="s">
        <v>159</v>
      </c>
      <c r="R354" t="s">
        <v>160</v>
      </c>
      <c r="S354" t="s">
        <v>54</v>
      </c>
      <c r="T354" t="s">
        <v>35</v>
      </c>
      <c r="U354" s="13">
        <f t="shared" si="20"/>
        <v>2024</v>
      </c>
      <c r="V354" s="13">
        <f t="shared" si="21"/>
        <v>7</v>
      </c>
      <c r="W354" s="20" t="str">
        <f t="shared" si="22"/>
        <v>July</v>
      </c>
      <c r="X354">
        <v>0.115</v>
      </c>
      <c r="Y354" s="6">
        <f t="shared" si="23"/>
        <v>2517.1999999999998</v>
      </c>
      <c r="Z354" cm="1">
        <f t="array" aca="1" ref="Z354" ca="1">IF(roud(N354,2)=ROUND(Z354,2),"ok","error")</f>
        <v>0</v>
      </c>
    </row>
    <row r="355" spans="1:26" x14ac:dyDescent="0.3">
      <c r="A355" t="s">
        <v>1035</v>
      </c>
      <c r="B355" s="4">
        <v>45977</v>
      </c>
      <c r="C355" t="s">
        <v>1036</v>
      </c>
      <c r="D355" t="s">
        <v>1037</v>
      </c>
      <c r="E355" t="s">
        <v>111</v>
      </c>
      <c r="F355" t="s">
        <v>112</v>
      </c>
      <c r="G355" t="s">
        <v>113</v>
      </c>
      <c r="H355" t="s">
        <v>114</v>
      </c>
      <c r="I355" s="6">
        <v>1</v>
      </c>
      <c r="J355" s="6">
        <v>999</v>
      </c>
      <c r="K355" s="6">
        <v>999</v>
      </c>
      <c r="L355" s="6">
        <v>0.15</v>
      </c>
      <c r="M355" s="6">
        <v>149.85</v>
      </c>
      <c r="N355" s="6">
        <v>849.15</v>
      </c>
      <c r="O355" s="6">
        <v>199.55</v>
      </c>
      <c r="P355" t="s">
        <v>63</v>
      </c>
      <c r="Q355" t="s">
        <v>64</v>
      </c>
      <c r="R355" t="s">
        <v>65</v>
      </c>
      <c r="S355" t="s">
        <v>107</v>
      </c>
      <c r="T355" t="s">
        <v>35</v>
      </c>
      <c r="U355" s="13">
        <f t="shared" si="20"/>
        <v>2025</v>
      </c>
      <c r="V355" s="13">
        <f t="shared" si="21"/>
        <v>11</v>
      </c>
      <c r="W355" s="20" t="str">
        <f t="shared" si="22"/>
        <v>November</v>
      </c>
      <c r="X355">
        <v>0.23499999999999999</v>
      </c>
      <c r="Y355" s="6">
        <f t="shared" si="23"/>
        <v>699.3</v>
      </c>
      <c r="Z355" cm="1">
        <f t="array" aca="1" ref="Z355" ca="1">IF(roud(N355,2)=ROUND(Z355,2),"ok","error")</f>
        <v>0</v>
      </c>
    </row>
    <row r="356" spans="1:26" x14ac:dyDescent="0.3">
      <c r="A356" t="s">
        <v>1038</v>
      </c>
      <c r="B356" s="4">
        <v>45613</v>
      </c>
      <c r="C356" t="s">
        <v>1039</v>
      </c>
      <c r="D356" t="s">
        <v>1040</v>
      </c>
      <c r="E356" t="s">
        <v>75</v>
      </c>
      <c r="F356" t="s">
        <v>76</v>
      </c>
      <c r="G356" t="s">
        <v>61</v>
      </c>
      <c r="H356" t="s">
        <v>71</v>
      </c>
      <c r="I356" s="6">
        <v>1</v>
      </c>
      <c r="J356" s="6">
        <v>1499</v>
      </c>
      <c r="K356" s="6">
        <v>1499</v>
      </c>
      <c r="L356" s="6">
        <v>0.2</v>
      </c>
      <c r="M356" s="6">
        <v>299.8</v>
      </c>
      <c r="N356" s="6">
        <v>1199.2</v>
      </c>
      <c r="O356" s="6">
        <v>119.92</v>
      </c>
      <c r="P356" t="s">
        <v>191</v>
      </c>
      <c r="Q356" t="s">
        <v>187</v>
      </c>
      <c r="R356" t="s">
        <v>160</v>
      </c>
      <c r="S356" t="s">
        <v>107</v>
      </c>
      <c r="T356" t="s">
        <v>35</v>
      </c>
      <c r="U356" s="13">
        <f t="shared" si="20"/>
        <v>2024</v>
      </c>
      <c r="V356" s="13">
        <f t="shared" si="21"/>
        <v>11</v>
      </c>
      <c r="W356" s="20" t="str">
        <f t="shared" si="22"/>
        <v>November</v>
      </c>
      <c r="X356">
        <v>0.1</v>
      </c>
      <c r="Y356" s="6">
        <f t="shared" si="23"/>
        <v>899.4</v>
      </c>
      <c r="Z356" cm="1">
        <f t="array" aca="1" ref="Z356" ca="1">IF(roud(N356,2)=ROUND(Z356,2),"ok","error")</f>
        <v>0</v>
      </c>
    </row>
    <row r="357" spans="1:26" x14ac:dyDescent="0.3">
      <c r="A357" t="s">
        <v>1041</v>
      </c>
      <c r="B357" s="4">
        <v>45536</v>
      </c>
      <c r="C357" t="s">
        <v>531</v>
      </c>
      <c r="D357" t="s">
        <v>532</v>
      </c>
      <c r="E357" t="s">
        <v>167</v>
      </c>
      <c r="F357" t="s">
        <v>168</v>
      </c>
      <c r="G357" t="s">
        <v>113</v>
      </c>
      <c r="H357" t="s">
        <v>169</v>
      </c>
      <c r="I357" s="6">
        <v>1</v>
      </c>
      <c r="J357" s="6">
        <v>899</v>
      </c>
      <c r="K357" s="6">
        <v>899</v>
      </c>
      <c r="L357" s="6">
        <v>0</v>
      </c>
      <c r="M357" s="6">
        <v>0</v>
      </c>
      <c r="N357" s="6">
        <v>899</v>
      </c>
      <c r="O357" s="6">
        <v>251.72</v>
      </c>
      <c r="P357" t="s">
        <v>94</v>
      </c>
      <c r="Q357" t="s">
        <v>64</v>
      </c>
      <c r="R357" t="s">
        <v>65</v>
      </c>
      <c r="S357" t="s">
        <v>45</v>
      </c>
      <c r="T357" t="s">
        <v>35</v>
      </c>
      <c r="U357" s="13">
        <f t="shared" si="20"/>
        <v>2024</v>
      </c>
      <c r="V357" s="13">
        <f t="shared" si="21"/>
        <v>9</v>
      </c>
      <c r="W357" s="20" t="str">
        <f t="shared" si="22"/>
        <v>September</v>
      </c>
      <c r="X357">
        <v>0.28000000000000003</v>
      </c>
      <c r="Y357" s="6">
        <f t="shared" si="23"/>
        <v>899</v>
      </c>
      <c r="Z357" cm="1">
        <f t="array" aca="1" ref="Z357" ca="1">IF(roud(N357,2)=ROUND(Z357,2),"ok","error")</f>
        <v>0</v>
      </c>
    </row>
    <row r="358" spans="1:26" x14ac:dyDescent="0.3">
      <c r="A358" t="s">
        <v>1042</v>
      </c>
      <c r="B358" s="4">
        <v>45563</v>
      </c>
      <c r="C358" t="s">
        <v>1043</v>
      </c>
      <c r="D358" t="s">
        <v>1044</v>
      </c>
      <c r="E358" t="s">
        <v>302</v>
      </c>
      <c r="F358" t="s">
        <v>303</v>
      </c>
      <c r="G358" t="s">
        <v>29</v>
      </c>
      <c r="H358" t="s">
        <v>304</v>
      </c>
      <c r="I358" s="6">
        <v>2</v>
      </c>
      <c r="J358" s="6">
        <v>1799</v>
      </c>
      <c r="K358" s="6">
        <v>3598</v>
      </c>
      <c r="L358" s="6">
        <v>0.3</v>
      </c>
      <c r="M358" s="6">
        <v>1079.4000000000001</v>
      </c>
      <c r="N358" s="6">
        <v>2518.6</v>
      </c>
      <c r="O358" s="6">
        <v>579.28</v>
      </c>
      <c r="P358" t="s">
        <v>158</v>
      </c>
      <c r="Q358" t="s">
        <v>159</v>
      </c>
      <c r="R358" t="s">
        <v>160</v>
      </c>
      <c r="S358" t="s">
        <v>107</v>
      </c>
      <c r="T358" t="s">
        <v>55</v>
      </c>
      <c r="U358" s="13">
        <f t="shared" si="20"/>
        <v>2024</v>
      </c>
      <c r="V358" s="13">
        <f t="shared" si="21"/>
        <v>9</v>
      </c>
      <c r="W358" s="20" t="str">
        <f t="shared" si="22"/>
        <v>September</v>
      </c>
      <c r="X358">
        <v>0.23</v>
      </c>
      <c r="Y358" s="6">
        <f t="shared" si="23"/>
        <v>1439.2</v>
      </c>
      <c r="Z358" cm="1">
        <f t="array" aca="1" ref="Z358" ca="1">IF(roud(N358,2)=ROUND(Z358,2),"ok","error")</f>
        <v>0</v>
      </c>
    </row>
    <row r="359" spans="1:26" x14ac:dyDescent="0.3">
      <c r="A359" t="s">
        <v>1045</v>
      </c>
      <c r="B359" s="4">
        <v>45697</v>
      </c>
      <c r="C359" t="s">
        <v>1046</v>
      </c>
      <c r="D359" t="s">
        <v>1047</v>
      </c>
      <c r="E359" t="s">
        <v>127</v>
      </c>
      <c r="F359" t="s">
        <v>128</v>
      </c>
      <c r="G359" t="s">
        <v>52</v>
      </c>
      <c r="H359" t="s">
        <v>129</v>
      </c>
      <c r="I359" s="6">
        <v>1</v>
      </c>
      <c r="J359" s="6">
        <v>1299</v>
      </c>
      <c r="K359" s="6">
        <v>1299</v>
      </c>
      <c r="L359" s="6">
        <v>0.2</v>
      </c>
      <c r="M359" s="6">
        <v>259.8</v>
      </c>
      <c r="N359" s="6">
        <v>1039.2</v>
      </c>
      <c r="O359" s="6">
        <v>187.06</v>
      </c>
      <c r="P359" t="s">
        <v>191</v>
      </c>
      <c r="Q359" t="s">
        <v>187</v>
      </c>
      <c r="R359" t="s">
        <v>160</v>
      </c>
      <c r="S359" t="s">
        <v>45</v>
      </c>
      <c r="T359" t="s">
        <v>35</v>
      </c>
      <c r="U359" s="13">
        <f t="shared" si="20"/>
        <v>2025</v>
      </c>
      <c r="V359" s="13">
        <f t="shared" si="21"/>
        <v>2</v>
      </c>
      <c r="W359" s="20" t="str">
        <f t="shared" si="22"/>
        <v>February</v>
      </c>
      <c r="X359">
        <v>0.18</v>
      </c>
      <c r="Y359" s="6">
        <f t="shared" si="23"/>
        <v>779.4</v>
      </c>
      <c r="Z359" cm="1">
        <f t="array" aca="1" ref="Z359" ca="1">IF(roud(N359,2)=ROUND(Z359,2),"ok","error")</f>
        <v>0</v>
      </c>
    </row>
    <row r="360" spans="1:26" x14ac:dyDescent="0.3">
      <c r="A360" t="s">
        <v>1048</v>
      </c>
      <c r="B360" s="4">
        <v>45426</v>
      </c>
      <c r="C360" t="s">
        <v>1049</v>
      </c>
      <c r="D360" t="s">
        <v>1050</v>
      </c>
      <c r="E360" t="s">
        <v>111</v>
      </c>
      <c r="F360" t="s">
        <v>112</v>
      </c>
      <c r="G360" t="s">
        <v>113</v>
      </c>
      <c r="H360" t="s">
        <v>114</v>
      </c>
      <c r="I360" s="6">
        <v>1</v>
      </c>
      <c r="J360" s="6">
        <v>999</v>
      </c>
      <c r="K360" s="6">
        <v>999</v>
      </c>
      <c r="L360" s="6">
        <v>0.15</v>
      </c>
      <c r="M360" s="6">
        <v>149.85</v>
      </c>
      <c r="N360" s="6">
        <v>849.15</v>
      </c>
      <c r="O360" s="6">
        <v>199.55</v>
      </c>
      <c r="P360" t="s">
        <v>94</v>
      </c>
      <c r="Q360" t="s">
        <v>64</v>
      </c>
      <c r="R360" t="s">
        <v>65</v>
      </c>
      <c r="S360" t="s">
        <v>45</v>
      </c>
      <c r="T360" t="s">
        <v>35</v>
      </c>
      <c r="U360" s="13">
        <f t="shared" si="20"/>
        <v>2024</v>
      </c>
      <c r="V360" s="13">
        <f t="shared" si="21"/>
        <v>5</v>
      </c>
      <c r="W360" s="20" t="str">
        <f t="shared" si="22"/>
        <v>May</v>
      </c>
      <c r="X360">
        <v>0.23499999999999999</v>
      </c>
      <c r="Y360" s="6">
        <f t="shared" si="23"/>
        <v>699.3</v>
      </c>
      <c r="Z360" cm="1">
        <f t="array" aca="1" ref="Z360" ca="1">IF(roud(N360,2)=ROUND(Z360,2),"ok","error")</f>
        <v>0</v>
      </c>
    </row>
    <row r="361" spans="1:26" x14ac:dyDescent="0.3">
      <c r="A361" t="s">
        <v>1051</v>
      </c>
      <c r="B361" s="4">
        <v>45979</v>
      </c>
      <c r="C361" t="s">
        <v>1052</v>
      </c>
      <c r="D361" t="s">
        <v>1053</v>
      </c>
      <c r="E361" t="s">
        <v>484</v>
      </c>
      <c r="F361" t="s">
        <v>485</v>
      </c>
      <c r="G361" t="s">
        <v>113</v>
      </c>
      <c r="H361" t="s">
        <v>169</v>
      </c>
      <c r="I361" s="6">
        <v>4</v>
      </c>
      <c r="J361" s="6">
        <v>1599</v>
      </c>
      <c r="K361" s="6">
        <v>6396</v>
      </c>
      <c r="L361" s="6">
        <v>0.25</v>
      </c>
      <c r="M361" s="6">
        <v>1599</v>
      </c>
      <c r="N361" s="6">
        <v>4797</v>
      </c>
      <c r="O361" s="6">
        <v>983.39</v>
      </c>
      <c r="P361" t="s">
        <v>170</v>
      </c>
      <c r="Q361" t="s">
        <v>171</v>
      </c>
      <c r="R361" t="s">
        <v>44</v>
      </c>
      <c r="S361" t="s">
        <v>54</v>
      </c>
      <c r="T361" t="s">
        <v>35</v>
      </c>
      <c r="U361" s="13">
        <f t="shared" si="20"/>
        <v>2025</v>
      </c>
      <c r="V361" s="13">
        <f t="shared" si="21"/>
        <v>11</v>
      </c>
      <c r="W361" s="20" t="str">
        <f t="shared" si="22"/>
        <v>November</v>
      </c>
      <c r="X361">
        <v>0.20499999999999999</v>
      </c>
      <c r="Y361" s="6">
        <f t="shared" si="23"/>
        <v>3198</v>
      </c>
      <c r="Z361" cm="1">
        <f t="array" aca="1" ref="Z361" ca="1">IF(roud(N361,2)=ROUND(Z361,2),"ok","error")</f>
        <v>0</v>
      </c>
    </row>
    <row r="362" spans="1:26" x14ac:dyDescent="0.3">
      <c r="A362" t="s">
        <v>1054</v>
      </c>
      <c r="B362" s="4">
        <v>45952</v>
      </c>
      <c r="C362" t="s">
        <v>1055</v>
      </c>
      <c r="D362" t="s">
        <v>1056</v>
      </c>
      <c r="E362" t="s">
        <v>59</v>
      </c>
      <c r="F362" t="s">
        <v>60</v>
      </c>
      <c r="G362" t="s">
        <v>61</v>
      </c>
      <c r="H362" t="s">
        <v>62</v>
      </c>
      <c r="I362" s="6">
        <v>3</v>
      </c>
      <c r="J362" s="6">
        <v>59999</v>
      </c>
      <c r="K362" s="6">
        <v>179997</v>
      </c>
      <c r="L362" s="6">
        <v>0.2</v>
      </c>
      <c r="M362" s="6">
        <v>35999.4</v>
      </c>
      <c r="N362" s="6">
        <v>143997.6</v>
      </c>
      <c r="O362" s="6">
        <v>14399.76</v>
      </c>
      <c r="P362" t="s">
        <v>144</v>
      </c>
      <c r="Q362" t="s">
        <v>145</v>
      </c>
      <c r="R362" t="s">
        <v>65</v>
      </c>
      <c r="S362" t="s">
        <v>45</v>
      </c>
      <c r="T362" t="s">
        <v>35</v>
      </c>
      <c r="U362" s="13">
        <f t="shared" si="20"/>
        <v>2025</v>
      </c>
      <c r="V362" s="13">
        <f t="shared" si="21"/>
        <v>10</v>
      </c>
      <c r="W362" s="20" t="str">
        <f t="shared" si="22"/>
        <v>October</v>
      </c>
      <c r="X362">
        <v>0.1</v>
      </c>
      <c r="Y362" s="6">
        <f t="shared" si="23"/>
        <v>107998.2</v>
      </c>
      <c r="Z362" cm="1">
        <f t="array" aca="1" ref="Z362" ca="1">IF(roud(N362,2)=ROUND(Z362,2),"ok","error")</f>
        <v>0</v>
      </c>
    </row>
    <row r="363" spans="1:26" x14ac:dyDescent="0.3">
      <c r="A363" t="s">
        <v>1057</v>
      </c>
      <c r="B363" s="4">
        <v>45599</v>
      </c>
      <c r="C363" t="s">
        <v>1058</v>
      </c>
      <c r="D363" t="s">
        <v>1059</v>
      </c>
      <c r="E363" t="s">
        <v>198</v>
      </c>
      <c r="F363" t="s">
        <v>199</v>
      </c>
      <c r="G363" t="s">
        <v>61</v>
      </c>
      <c r="H363" t="s">
        <v>71</v>
      </c>
      <c r="I363" s="6">
        <v>1</v>
      </c>
      <c r="J363" s="6">
        <v>899</v>
      </c>
      <c r="K363" s="6">
        <v>899</v>
      </c>
      <c r="L363" s="6">
        <v>0.15</v>
      </c>
      <c r="M363" s="6">
        <v>134.85</v>
      </c>
      <c r="N363" s="6">
        <v>764.15</v>
      </c>
      <c r="O363" s="6">
        <v>87.88</v>
      </c>
      <c r="P363" t="s">
        <v>158</v>
      </c>
      <c r="Q363" t="s">
        <v>159</v>
      </c>
      <c r="R363" t="s">
        <v>160</v>
      </c>
      <c r="S363" t="s">
        <v>45</v>
      </c>
      <c r="T363" t="s">
        <v>35</v>
      </c>
      <c r="U363" s="13">
        <f t="shared" si="20"/>
        <v>2024</v>
      </c>
      <c r="V363" s="13">
        <f t="shared" si="21"/>
        <v>11</v>
      </c>
      <c r="W363" s="20" t="str">
        <f t="shared" si="22"/>
        <v>November</v>
      </c>
      <c r="X363">
        <v>0.115</v>
      </c>
      <c r="Y363" s="6">
        <f t="shared" si="23"/>
        <v>629.29999999999995</v>
      </c>
      <c r="Z363" cm="1">
        <f t="array" aca="1" ref="Z363" ca="1">IF(roud(N363,2)=ROUND(Z363,2),"ok","error")</f>
        <v>0</v>
      </c>
    </row>
    <row r="364" spans="1:26" x14ac:dyDescent="0.3">
      <c r="A364" t="s">
        <v>1060</v>
      </c>
      <c r="B364" s="4">
        <v>45760</v>
      </c>
      <c r="C364" t="s">
        <v>1061</v>
      </c>
      <c r="D364" t="s">
        <v>1062</v>
      </c>
      <c r="E364" t="s">
        <v>59</v>
      </c>
      <c r="F364" t="s">
        <v>60</v>
      </c>
      <c r="G364" t="s">
        <v>61</v>
      </c>
      <c r="H364" t="s">
        <v>62</v>
      </c>
      <c r="I364" s="6">
        <v>1</v>
      </c>
      <c r="J364" s="6">
        <v>59999</v>
      </c>
      <c r="K364" s="6">
        <v>59999</v>
      </c>
      <c r="L364" s="6">
        <v>0.1</v>
      </c>
      <c r="M364" s="6">
        <v>5999.9</v>
      </c>
      <c r="N364" s="6">
        <v>53999.1</v>
      </c>
      <c r="O364" s="6">
        <v>7019.88</v>
      </c>
      <c r="P364" t="s">
        <v>144</v>
      </c>
      <c r="Q364" t="s">
        <v>145</v>
      </c>
      <c r="R364" t="s">
        <v>65</v>
      </c>
      <c r="S364" t="s">
        <v>54</v>
      </c>
      <c r="T364" t="s">
        <v>35</v>
      </c>
      <c r="U364" s="13">
        <f t="shared" si="20"/>
        <v>2025</v>
      </c>
      <c r="V364" s="13">
        <f t="shared" si="21"/>
        <v>4</v>
      </c>
      <c r="W364" s="20" t="str">
        <f t="shared" si="22"/>
        <v>April</v>
      </c>
      <c r="X364">
        <v>0.13</v>
      </c>
      <c r="Y364" s="6">
        <f t="shared" si="23"/>
        <v>47999.199999999997</v>
      </c>
      <c r="Z364" cm="1">
        <f t="array" aca="1" ref="Z364" ca="1">IF(roud(N364,2)=ROUND(Z364,2),"ok","error")</f>
        <v>0</v>
      </c>
    </row>
    <row r="365" spans="1:26" x14ac:dyDescent="0.3">
      <c r="A365" t="s">
        <v>1063</v>
      </c>
      <c r="B365" s="4">
        <v>45615</v>
      </c>
      <c r="C365" t="s">
        <v>908</v>
      </c>
      <c r="D365" t="s">
        <v>909</v>
      </c>
      <c r="E365" t="s">
        <v>40</v>
      </c>
      <c r="F365" t="s">
        <v>41</v>
      </c>
      <c r="G365" t="s">
        <v>29</v>
      </c>
      <c r="H365" t="s">
        <v>30</v>
      </c>
      <c r="I365" s="6">
        <v>2</v>
      </c>
      <c r="J365" s="6">
        <v>1199</v>
      </c>
      <c r="K365" s="6">
        <v>2398</v>
      </c>
      <c r="L365" s="6">
        <v>0.15</v>
      </c>
      <c r="M365" s="6">
        <v>359.7</v>
      </c>
      <c r="N365" s="6">
        <v>2038.3</v>
      </c>
      <c r="O365" s="6">
        <v>560.53</v>
      </c>
      <c r="P365" t="s">
        <v>89</v>
      </c>
      <c r="Q365" t="s">
        <v>90</v>
      </c>
      <c r="R365" t="s">
        <v>65</v>
      </c>
      <c r="S365" t="s">
        <v>107</v>
      </c>
      <c r="T365" t="s">
        <v>55</v>
      </c>
      <c r="U365" s="13">
        <f t="shared" si="20"/>
        <v>2024</v>
      </c>
      <c r="V365" s="13">
        <f t="shared" si="21"/>
        <v>11</v>
      </c>
      <c r="W365" s="20" t="str">
        <f t="shared" si="22"/>
        <v>November</v>
      </c>
      <c r="X365">
        <v>0.27500000000000002</v>
      </c>
      <c r="Y365" s="6">
        <f t="shared" si="23"/>
        <v>1678.6</v>
      </c>
      <c r="Z365" cm="1">
        <f t="array" aca="1" ref="Z365" ca="1">IF(roud(N365,2)=ROUND(Z365,2),"ok","error")</f>
        <v>0</v>
      </c>
    </row>
    <row r="366" spans="1:26" x14ac:dyDescent="0.3">
      <c r="A366" t="s">
        <v>1064</v>
      </c>
      <c r="B366" s="4">
        <v>45366</v>
      </c>
      <c r="C366" t="s">
        <v>1065</v>
      </c>
      <c r="D366" t="s">
        <v>1066</v>
      </c>
      <c r="E366" t="s">
        <v>59</v>
      </c>
      <c r="F366" t="s">
        <v>60</v>
      </c>
      <c r="G366" t="s">
        <v>61</v>
      </c>
      <c r="H366" t="s">
        <v>62</v>
      </c>
      <c r="I366" s="6">
        <v>1</v>
      </c>
      <c r="J366" s="6">
        <v>59999</v>
      </c>
      <c r="K366" s="6">
        <v>59999</v>
      </c>
      <c r="L366" s="6">
        <v>0.25</v>
      </c>
      <c r="M366" s="6">
        <v>14999.75</v>
      </c>
      <c r="N366" s="6">
        <v>44999.25</v>
      </c>
      <c r="O366" s="6">
        <v>3824.94</v>
      </c>
      <c r="P366" t="s">
        <v>186</v>
      </c>
      <c r="Q366" t="s">
        <v>187</v>
      </c>
      <c r="R366" t="s">
        <v>160</v>
      </c>
      <c r="S366" t="s">
        <v>107</v>
      </c>
      <c r="T366" t="s">
        <v>35</v>
      </c>
      <c r="U366" s="13">
        <f t="shared" si="20"/>
        <v>2024</v>
      </c>
      <c r="V366" s="13">
        <f t="shared" si="21"/>
        <v>3</v>
      </c>
      <c r="W366" s="20" t="str">
        <f t="shared" si="22"/>
        <v>March</v>
      </c>
      <c r="X366">
        <v>8.5000000000000006E-2</v>
      </c>
      <c r="Y366" s="6">
        <f t="shared" si="23"/>
        <v>29999.5</v>
      </c>
      <c r="Z366" cm="1">
        <f t="array" aca="1" ref="Z366" ca="1">IF(roud(N366,2)=ROUND(Z366,2),"ok","error")</f>
        <v>0</v>
      </c>
    </row>
    <row r="367" spans="1:26" x14ac:dyDescent="0.3">
      <c r="A367" t="s">
        <v>1067</v>
      </c>
      <c r="B367" s="4">
        <v>45301</v>
      </c>
      <c r="C367" t="s">
        <v>1068</v>
      </c>
      <c r="D367" t="s">
        <v>1069</v>
      </c>
      <c r="E367" t="s">
        <v>484</v>
      </c>
      <c r="F367" t="s">
        <v>485</v>
      </c>
      <c r="G367" t="s">
        <v>113</v>
      </c>
      <c r="H367" t="s">
        <v>169</v>
      </c>
      <c r="I367" s="6">
        <v>3</v>
      </c>
      <c r="J367" s="6">
        <v>1599</v>
      </c>
      <c r="K367" s="6">
        <v>4797</v>
      </c>
      <c r="L367" s="6">
        <v>0</v>
      </c>
      <c r="M367" s="6">
        <v>0</v>
      </c>
      <c r="N367" s="6">
        <v>4797</v>
      </c>
      <c r="O367" s="6">
        <v>1343.16</v>
      </c>
      <c r="P367" t="s">
        <v>144</v>
      </c>
      <c r="Q367" t="s">
        <v>145</v>
      </c>
      <c r="R367" t="s">
        <v>65</v>
      </c>
      <c r="S367" t="s">
        <v>107</v>
      </c>
      <c r="T367" t="s">
        <v>46</v>
      </c>
      <c r="U367" s="13">
        <f t="shared" si="20"/>
        <v>2024</v>
      </c>
      <c r="V367" s="13">
        <f t="shared" si="21"/>
        <v>1</v>
      </c>
      <c r="W367" s="20" t="str">
        <f t="shared" si="22"/>
        <v>January</v>
      </c>
      <c r="X367">
        <v>0.28000000000000003</v>
      </c>
      <c r="Y367" s="6">
        <f t="shared" si="23"/>
        <v>4797</v>
      </c>
      <c r="Z367" cm="1">
        <f t="array" aca="1" ref="Z367" ca="1">IF(roud(N367,2)=ROUND(Z367,2),"ok","error")</f>
        <v>0</v>
      </c>
    </row>
    <row r="368" spans="1:26" x14ac:dyDescent="0.3">
      <c r="A368" t="s">
        <v>1070</v>
      </c>
      <c r="B368" s="4">
        <v>45761</v>
      </c>
      <c r="C368" t="s">
        <v>119</v>
      </c>
      <c r="D368" t="s">
        <v>120</v>
      </c>
      <c r="E368" t="s">
        <v>86</v>
      </c>
      <c r="F368" t="s">
        <v>87</v>
      </c>
      <c r="G368" t="s">
        <v>29</v>
      </c>
      <c r="H368" t="s">
        <v>88</v>
      </c>
      <c r="I368" s="6">
        <v>2</v>
      </c>
      <c r="J368" s="6">
        <v>1299</v>
      </c>
      <c r="K368" s="6">
        <v>2598</v>
      </c>
      <c r="L368" s="6">
        <v>0.2</v>
      </c>
      <c r="M368" s="6">
        <v>519.6</v>
      </c>
      <c r="N368" s="6">
        <v>2078.4</v>
      </c>
      <c r="O368" s="6">
        <v>540.38</v>
      </c>
      <c r="P368" t="s">
        <v>31</v>
      </c>
      <c r="Q368" t="s">
        <v>32</v>
      </c>
      <c r="R368" t="s">
        <v>33</v>
      </c>
      <c r="S368" t="s">
        <v>107</v>
      </c>
      <c r="T368" t="s">
        <v>35</v>
      </c>
      <c r="U368" s="13">
        <f t="shared" si="20"/>
        <v>2025</v>
      </c>
      <c r="V368" s="13">
        <f t="shared" si="21"/>
        <v>4</v>
      </c>
      <c r="W368" s="20" t="str">
        <f t="shared" si="22"/>
        <v>April</v>
      </c>
      <c r="X368">
        <v>0.26</v>
      </c>
      <c r="Y368" s="6">
        <f t="shared" si="23"/>
        <v>1558.8</v>
      </c>
      <c r="Z368" cm="1">
        <f t="array" aca="1" ref="Z368" ca="1">IF(roud(N368,2)=ROUND(Z368,2),"ok","error")</f>
        <v>0</v>
      </c>
    </row>
    <row r="369" spans="1:26" x14ac:dyDescent="0.3">
      <c r="A369" t="s">
        <v>1071</v>
      </c>
      <c r="B369" s="4">
        <v>45928</v>
      </c>
      <c r="C369" t="s">
        <v>1026</v>
      </c>
      <c r="D369" t="s">
        <v>1027</v>
      </c>
      <c r="E369" t="s">
        <v>50</v>
      </c>
      <c r="F369" t="s">
        <v>51</v>
      </c>
      <c r="G369" t="s">
        <v>52</v>
      </c>
      <c r="H369" t="s">
        <v>53</v>
      </c>
      <c r="I369" s="6">
        <v>1</v>
      </c>
      <c r="J369" s="6">
        <v>2999</v>
      </c>
      <c r="K369" s="6">
        <v>2999</v>
      </c>
      <c r="L369" s="6">
        <v>0.05</v>
      </c>
      <c r="M369" s="6">
        <v>149.94999999999999</v>
      </c>
      <c r="N369" s="6">
        <v>2849.05</v>
      </c>
      <c r="O369" s="6">
        <v>641.04</v>
      </c>
      <c r="P369" t="s">
        <v>170</v>
      </c>
      <c r="Q369" t="s">
        <v>171</v>
      </c>
      <c r="R369" t="s">
        <v>44</v>
      </c>
      <c r="S369" t="s">
        <v>45</v>
      </c>
      <c r="T369" t="s">
        <v>55</v>
      </c>
      <c r="U369" s="13">
        <f t="shared" si="20"/>
        <v>2025</v>
      </c>
      <c r="V369" s="13">
        <f t="shared" si="21"/>
        <v>9</v>
      </c>
      <c r="W369" s="20" t="str">
        <f t="shared" si="22"/>
        <v>September</v>
      </c>
      <c r="X369">
        <v>0.22500000000000001</v>
      </c>
      <c r="Y369" s="6">
        <f t="shared" si="23"/>
        <v>2699.1</v>
      </c>
      <c r="Z369" cm="1">
        <f t="array" aca="1" ref="Z369" ca="1">IF(roud(N369,2)=ROUND(Z369,2),"ok","error")</f>
        <v>0</v>
      </c>
    </row>
    <row r="370" spans="1:26" x14ac:dyDescent="0.3">
      <c r="A370" t="s">
        <v>1072</v>
      </c>
      <c r="B370" s="4">
        <v>45868</v>
      </c>
      <c r="C370" t="s">
        <v>1068</v>
      </c>
      <c r="D370" t="s">
        <v>1069</v>
      </c>
      <c r="E370" t="s">
        <v>484</v>
      </c>
      <c r="F370" t="s">
        <v>485</v>
      </c>
      <c r="G370" t="s">
        <v>113</v>
      </c>
      <c r="H370" t="s">
        <v>169</v>
      </c>
      <c r="I370" s="6">
        <v>1</v>
      </c>
      <c r="J370" s="6">
        <v>1599</v>
      </c>
      <c r="K370" s="6">
        <v>1599</v>
      </c>
      <c r="L370" s="6">
        <v>0</v>
      </c>
      <c r="M370" s="6">
        <v>0</v>
      </c>
      <c r="N370" s="6">
        <v>1599</v>
      </c>
      <c r="O370" s="6">
        <v>447.72</v>
      </c>
      <c r="P370" t="s">
        <v>31</v>
      </c>
      <c r="Q370" t="s">
        <v>32</v>
      </c>
      <c r="R370" t="s">
        <v>33</v>
      </c>
      <c r="S370" t="s">
        <v>107</v>
      </c>
      <c r="T370" t="s">
        <v>55</v>
      </c>
      <c r="U370" s="13">
        <f t="shared" si="20"/>
        <v>2025</v>
      </c>
      <c r="V370" s="13">
        <f t="shared" si="21"/>
        <v>7</v>
      </c>
      <c r="W370" s="20" t="str">
        <f t="shared" si="22"/>
        <v>July</v>
      </c>
      <c r="X370">
        <v>0.28000000000000003</v>
      </c>
      <c r="Y370" s="6">
        <f t="shared" si="23"/>
        <v>1599</v>
      </c>
      <c r="Z370" cm="1">
        <f t="array" aca="1" ref="Z370" ca="1">IF(roud(N370,2)=ROUND(Z370,2),"ok","error")</f>
        <v>0</v>
      </c>
    </row>
    <row r="371" spans="1:26" x14ac:dyDescent="0.3">
      <c r="A371" t="s">
        <v>1073</v>
      </c>
      <c r="B371" s="4">
        <v>45394</v>
      </c>
      <c r="C371" t="s">
        <v>1074</v>
      </c>
      <c r="D371" t="s">
        <v>1075</v>
      </c>
      <c r="E371" t="s">
        <v>181</v>
      </c>
      <c r="F371" t="s">
        <v>182</v>
      </c>
      <c r="G371" t="s">
        <v>113</v>
      </c>
      <c r="H371" t="s">
        <v>114</v>
      </c>
      <c r="I371" s="6">
        <v>1</v>
      </c>
      <c r="J371" s="6">
        <v>2499</v>
      </c>
      <c r="K371" s="6">
        <v>2499</v>
      </c>
      <c r="L371" s="6">
        <v>0.1</v>
      </c>
      <c r="M371" s="6">
        <v>249.9</v>
      </c>
      <c r="N371" s="6">
        <v>2249.1</v>
      </c>
      <c r="O371" s="6">
        <v>562.28</v>
      </c>
      <c r="P371" t="s">
        <v>191</v>
      </c>
      <c r="Q371" t="s">
        <v>187</v>
      </c>
      <c r="R371" t="s">
        <v>160</v>
      </c>
      <c r="S371" t="s">
        <v>107</v>
      </c>
      <c r="T371" t="s">
        <v>35</v>
      </c>
      <c r="U371" s="13">
        <f t="shared" si="20"/>
        <v>2024</v>
      </c>
      <c r="V371" s="13">
        <f t="shared" si="21"/>
        <v>4</v>
      </c>
      <c r="W371" s="20" t="str">
        <f t="shared" si="22"/>
        <v>April</v>
      </c>
      <c r="X371">
        <v>0.25</v>
      </c>
      <c r="Y371" s="6">
        <f t="shared" si="23"/>
        <v>1999.2</v>
      </c>
      <c r="Z371" cm="1">
        <f t="array" aca="1" ref="Z371" ca="1">IF(roud(N371,2)=ROUND(Z371,2),"ok","error")</f>
        <v>0</v>
      </c>
    </row>
    <row r="372" spans="1:26" x14ac:dyDescent="0.3">
      <c r="A372" t="s">
        <v>1076</v>
      </c>
      <c r="B372" s="4">
        <v>45367</v>
      </c>
      <c r="C372" t="s">
        <v>1077</v>
      </c>
      <c r="D372" t="s">
        <v>1078</v>
      </c>
      <c r="E372" t="s">
        <v>323</v>
      </c>
      <c r="F372" t="s">
        <v>324</v>
      </c>
      <c r="G372" t="s">
        <v>29</v>
      </c>
      <c r="H372" t="s">
        <v>304</v>
      </c>
      <c r="I372" s="6">
        <v>1</v>
      </c>
      <c r="J372" s="6">
        <v>799</v>
      </c>
      <c r="K372" s="6">
        <v>799</v>
      </c>
      <c r="L372" s="6">
        <v>0</v>
      </c>
      <c r="M372" s="6">
        <v>0</v>
      </c>
      <c r="N372" s="6">
        <v>799</v>
      </c>
      <c r="O372" s="6">
        <v>255.68</v>
      </c>
      <c r="P372" t="s">
        <v>42</v>
      </c>
      <c r="Q372" t="s">
        <v>43</v>
      </c>
      <c r="R372" t="s">
        <v>44</v>
      </c>
      <c r="S372" t="s">
        <v>54</v>
      </c>
      <c r="T372" t="s">
        <v>35</v>
      </c>
      <c r="U372" s="13">
        <f t="shared" si="20"/>
        <v>2024</v>
      </c>
      <c r="V372" s="13">
        <f t="shared" si="21"/>
        <v>3</v>
      </c>
      <c r="W372" s="20" t="str">
        <f t="shared" si="22"/>
        <v>March</v>
      </c>
      <c r="X372">
        <v>0.32</v>
      </c>
      <c r="Y372" s="6">
        <f t="shared" si="23"/>
        <v>799</v>
      </c>
      <c r="Z372" cm="1">
        <f t="array" aca="1" ref="Z372" ca="1">IF(roud(N372,2)=ROUND(Z372,2),"ok","error")</f>
        <v>0</v>
      </c>
    </row>
    <row r="373" spans="1:26" x14ac:dyDescent="0.3">
      <c r="A373" t="s">
        <v>1079</v>
      </c>
      <c r="B373" s="4">
        <v>45842</v>
      </c>
      <c r="C373" t="s">
        <v>1080</v>
      </c>
      <c r="D373" t="s">
        <v>1081</v>
      </c>
      <c r="E373" t="s">
        <v>59</v>
      </c>
      <c r="F373" t="s">
        <v>60</v>
      </c>
      <c r="G373" t="s">
        <v>61</v>
      </c>
      <c r="H373" t="s">
        <v>62</v>
      </c>
      <c r="I373" s="6">
        <v>3</v>
      </c>
      <c r="J373" s="6">
        <v>59999</v>
      </c>
      <c r="K373" s="6">
        <v>179997</v>
      </c>
      <c r="L373" s="6">
        <v>0.3</v>
      </c>
      <c r="M373" s="6">
        <v>53999.1</v>
      </c>
      <c r="N373" s="6">
        <v>125997.9</v>
      </c>
      <c r="O373" s="6">
        <v>8819.85</v>
      </c>
      <c r="P373" t="s">
        <v>82</v>
      </c>
      <c r="Q373" t="s">
        <v>82</v>
      </c>
      <c r="R373" t="s">
        <v>65</v>
      </c>
      <c r="S373" t="s">
        <v>107</v>
      </c>
      <c r="T373" t="s">
        <v>35</v>
      </c>
      <c r="U373" s="13">
        <f t="shared" si="20"/>
        <v>2025</v>
      </c>
      <c r="V373" s="13">
        <f t="shared" si="21"/>
        <v>7</v>
      </c>
      <c r="W373" s="20" t="str">
        <f t="shared" si="22"/>
        <v>July</v>
      </c>
      <c r="X373">
        <v>7.0000000000000007E-2</v>
      </c>
      <c r="Y373" s="6">
        <f t="shared" si="23"/>
        <v>71998.8</v>
      </c>
      <c r="Z373" cm="1">
        <f t="array" aca="1" ref="Z373" ca="1">IF(roud(N373,2)=ROUND(Z373,2),"ok","error")</f>
        <v>0</v>
      </c>
    </row>
    <row r="374" spans="1:26" x14ac:dyDescent="0.3">
      <c r="A374" t="s">
        <v>1082</v>
      </c>
      <c r="B374" s="4">
        <v>45510</v>
      </c>
      <c r="C374" t="s">
        <v>1083</v>
      </c>
      <c r="D374" t="s">
        <v>1084</v>
      </c>
      <c r="E374" t="s">
        <v>27</v>
      </c>
      <c r="F374" t="s">
        <v>28</v>
      </c>
      <c r="G374" t="s">
        <v>29</v>
      </c>
      <c r="H374" t="s">
        <v>30</v>
      </c>
      <c r="I374" s="6">
        <v>1</v>
      </c>
      <c r="J374" s="6">
        <v>1999</v>
      </c>
      <c r="K374" s="6">
        <v>1999</v>
      </c>
      <c r="L374" s="6">
        <v>0.1</v>
      </c>
      <c r="M374" s="6">
        <v>199.9</v>
      </c>
      <c r="N374" s="6">
        <v>1799.1</v>
      </c>
      <c r="O374" s="6">
        <v>521.74</v>
      </c>
      <c r="P374" t="s">
        <v>186</v>
      </c>
      <c r="Q374" t="s">
        <v>187</v>
      </c>
      <c r="R374" t="s">
        <v>160</v>
      </c>
      <c r="S374" t="s">
        <v>45</v>
      </c>
      <c r="T374" t="s">
        <v>35</v>
      </c>
      <c r="U374" s="13">
        <f t="shared" si="20"/>
        <v>2024</v>
      </c>
      <c r="V374" s="13">
        <f t="shared" si="21"/>
        <v>8</v>
      </c>
      <c r="W374" s="20" t="str">
        <f t="shared" si="22"/>
        <v>August</v>
      </c>
      <c r="X374">
        <v>0.28999999999999998</v>
      </c>
      <c r="Y374" s="6">
        <f t="shared" si="23"/>
        <v>1599.2</v>
      </c>
      <c r="Z374" cm="1">
        <f t="array" aca="1" ref="Z374" ca="1">IF(roud(N374,2)=ROUND(Z374,2),"ok","error")</f>
        <v>0</v>
      </c>
    </row>
    <row r="375" spans="1:26" x14ac:dyDescent="0.3">
      <c r="A375" t="s">
        <v>1085</v>
      </c>
      <c r="B375" s="4">
        <v>45810</v>
      </c>
      <c r="C375" t="s">
        <v>1086</v>
      </c>
      <c r="D375" t="s">
        <v>1087</v>
      </c>
      <c r="E375" t="s">
        <v>69</v>
      </c>
      <c r="F375" t="s">
        <v>70</v>
      </c>
      <c r="G375" t="s">
        <v>61</v>
      </c>
      <c r="H375" t="s">
        <v>71</v>
      </c>
      <c r="I375" s="6">
        <v>2</v>
      </c>
      <c r="J375" s="6">
        <v>1299</v>
      </c>
      <c r="K375" s="6">
        <v>2598</v>
      </c>
      <c r="L375" s="6">
        <v>0.15</v>
      </c>
      <c r="M375" s="6">
        <v>389.7</v>
      </c>
      <c r="N375" s="6">
        <v>2208.3000000000002</v>
      </c>
      <c r="O375" s="6">
        <v>253.95</v>
      </c>
      <c r="P375" t="s">
        <v>144</v>
      </c>
      <c r="Q375" t="s">
        <v>145</v>
      </c>
      <c r="R375" t="s">
        <v>65</v>
      </c>
      <c r="S375" t="s">
        <v>45</v>
      </c>
      <c r="T375" t="s">
        <v>35</v>
      </c>
      <c r="U375" s="13">
        <f t="shared" si="20"/>
        <v>2025</v>
      </c>
      <c r="V375" s="13">
        <f t="shared" si="21"/>
        <v>6</v>
      </c>
      <c r="W375" s="20" t="str">
        <f t="shared" si="22"/>
        <v>June</v>
      </c>
      <c r="X375">
        <v>0.115</v>
      </c>
      <c r="Y375" s="6">
        <f t="shared" si="23"/>
        <v>1818.6</v>
      </c>
      <c r="Z375" cm="1">
        <f t="array" aca="1" ref="Z375" ca="1">IF(roud(N375,2)=ROUND(Z375,2),"ok","error")</f>
        <v>0</v>
      </c>
    </row>
    <row r="376" spans="1:26" x14ac:dyDescent="0.3">
      <c r="A376" t="s">
        <v>1088</v>
      </c>
      <c r="B376" s="4">
        <v>45563</v>
      </c>
      <c r="C376" t="s">
        <v>1089</v>
      </c>
      <c r="D376" t="s">
        <v>1090</v>
      </c>
      <c r="E376" t="s">
        <v>40</v>
      </c>
      <c r="F376" t="s">
        <v>41</v>
      </c>
      <c r="G376" t="s">
        <v>29</v>
      </c>
      <c r="H376" t="s">
        <v>30</v>
      </c>
      <c r="I376" s="6">
        <v>1</v>
      </c>
      <c r="J376" s="6">
        <v>1199</v>
      </c>
      <c r="K376" s="6">
        <v>1199</v>
      </c>
      <c r="L376" s="6">
        <v>0.1</v>
      </c>
      <c r="M376" s="6">
        <v>119.9</v>
      </c>
      <c r="N376" s="6">
        <v>1079.0999999999999</v>
      </c>
      <c r="O376" s="6">
        <v>312.94</v>
      </c>
      <c r="P376" t="s">
        <v>191</v>
      </c>
      <c r="Q376" t="s">
        <v>187</v>
      </c>
      <c r="R376" t="s">
        <v>160</v>
      </c>
      <c r="S376" t="s">
        <v>45</v>
      </c>
      <c r="T376" t="s">
        <v>55</v>
      </c>
      <c r="U376" s="13">
        <f t="shared" si="20"/>
        <v>2024</v>
      </c>
      <c r="V376" s="13">
        <f t="shared" si="21"/>
        <v>9</v>
      </c>
      <c r="W376" s="20" t="str">
        <f t="shared" si="22"/>
        <v>September</v>
      </c>
      <c r="X376">
        <v>0.28999999999999998</v>
      </c>
      <c r="Y376" s="6">
        <f t="shared" si="23"/>
        <v>959.2</v>
      </c>
      <c r="Z376" cm="1">
        <f t="array" aca="1" ref="Z376" ca="1">IF(roud(N376,2)=ROUND(Z376,2),"ok","error")</f>
        <v>0</v>
      </c>
    </row>
    <row r="377" spans="1:26" x14ac:dyDescent="0.3">
      <c r="A377" t="s">
        <v>1091</v>
      </c>
      <c r="B377" s="4">
        <v>45427</v>
      </c>
      <c r="C377" t="s">
        <v>746</v>
      </c>
      <c r="D377" t="s">
        <v>747</v>
      </c>
      <c r="E377" t="s">
        <v>484</v>
      </c>
      <c r="F377" t="s">
        <v>485</v>
      </c>
      <c r="G377" t="s">
        <v>113</v>
      </c>
      <c r="H377" t="s">
        <v>169</v>
      </c>
      <c r="I377" s="6">
        <v>1</v>
      </c>
      <c r="J377" s="6">
        <v>1599</v>
      </c>
      <c r="K377" s="6">
        <v>1599</v>
      </c>
      <c r="L377" s="6">
        <v>0.05</v>
      </c>
      <c r="M377" s="6">
        <v>79.95</v>
      </c>
      <c r="N377" s="6">
        <v>1519.05</v>
      </c>
      <c r="O377" s="6">
        <v>402.55</v>
      </c>
      <c r="P377" t="s">
        <v>191</v>
      </c>
      <c r="Q377" t="s">
        <v>187</v>
      </c>
      <c r="R377" t="s">
        <v>160</v>
      </c>
      <c r="S377" t="s">
        <v>45</v>
      </c>
      <c r="T377" t="s">
        <v>35</v>
      </c>
      <c r="U377" s="13">
        <f t="shared" si="20"/>
        <v>2024</v>
      </c>
      <c r="V377" s="13">
        <f t="shared" si="21"/>
        <v>5</v>
      </c>
      <c r="W377" s="20" t="str">
        <f t="shared" si="22"/>
        <v>May</v>
      </c>
      <c r="X377">
        <v>0.26500000000000001</v>
      </c>
      <c r="Y377" s="6">
        <f t="shared" si="23"/>
        <v>1439.1</v>
      </c>
      <c r="Z377" cm="1">
        <f t="array" aca="1" ref="Z377" ca="1">IF(roud(N377,2)=ROUND(Z377,2),"ok","error")</f>
        <v>0</v>
      </c>
    </row>
    <row r="378" spans="1:26" x14ac:dyDescent="0.3">
      <c r="A378" t="s">
        <v>1092</v>
      </c>
      <c r="B378" s="4">
        <v>45649</v>
      </c>
      <c r="C378" t="s">
        <v>1093</v>
      </c>
      <c r="D378" t="s">
        <v>1094</v>
      </c>
      <c r="E378" t="s">
        <v>59</v>
      </c>
      <c r="F378" t="s">
        <v>60</v>
      </c>
      <c r="G378" t="s">
        <v>61</v>
      </c>
      <c r="H378" t="s">
        <v>62</v>
      </c>
      <c r="I378" s="6">
        <v>2</v>
      </c>
      <c r="J378" s="6">
        <v>59999</v>
      </c>
      <c r="K378" s="6">
        <v>119998</v>
      </c>
      <c r="L378" s="6">
        <v>0.05</v>
      </c>
      <c r="M378" s="6">
        <v>5999.9</v>
      </c>
      <c r="N378" s="6">
        <v>113998.1</v>
      </c>
      <c r="O378" s="6">
        <v>16529.72</v>
      </c>
      <c r="P378" t="s">
        <v>94</v>
      </c>
      <c r="Q378" t="s">
        <v>64</v>
      </c>
      <c r="R378" t="s">
        <v>65</v>
      </c>
      <c r="S378" t="s">
        <v>107</v>
      </c>
      <c r="T378" t="s">
        <v>55</v>
      </c>
      <c r="U378" s="13">
        <f t="shared" si="20"/>
        <v>2024</v>
      </c>
      <c r="V378" s="13">
        <f t="shared" si="21"/>
        <v>12</v>
      </c>
      <c r="W378" s="20" t="str">
        <f t="shared" si="22"/>
        <v>December</v>
      </c>
      <c r="X378">
        <v>0.14499999999999999</v>
      </c>
      <c r="Y378" s="6">
        <f t="shared" si="23"/>
        <v>107998.2</v>
      </c>
      <c r="Z378" cm="1">
        <f t="array" aca="1" ref="Z378" ca="1">IF(roud(N378,2)=ROUND(Z378,2),"ok","error")</f>
        <v>0</v>
      </c>
    </row>
    <row r="379" spans="1:26" x14ac:dyDescent="0.3">
      <c r="A379" t="s">
        <v>1095</v>
      </c>
      <c r="B379" s="4">
        <v>45362</v>
      </c>
      <c r="C379" t="s">
        <v>1096</v>
      </c>
      <c r="D379" t="s">
        <v>1097</v>
      </c>
      <c r="E379" t="s">
        <v>80</v>
      </c>
      <c r="F379" t="s">
        <v>81</v>
      </c>
      <c r="G379" t="s">
        <v>52</v>
      </c>
      <c r="H379" t="s">
        <v>53</v>
      </c>
      <c r="I379" s="6">
        <v>2</v>
      </c>
      <c r="J379" s="6">
        <v>3499</v>
      </c>
      <c r="K379" s="6">
        <v>6998</v>
      </c>
      <c r="L379" s="6">
        <v>0.1</v>
      </c>
      <c r="M379" s="6">
        <v>699.8</v>
      </c>
      <c r="N379" s="6">
        <v>6298.2</v>
      </c>
      <c r="O379" s="6">
        <v>1322.62</v>
      </c>
      <c r="P379" t="s">
        <v>144</v>
      </c>
      <c r="Q379" t="s">
        <v>145</v>
      </c>
      <c r="R379" t="s">
        <v>65</v>
      </c>
      <c r="S379" t="s">
        <v>98</v>
      </c>
      <c r="T379" t="s">
        <v>35</v>
      </c>
      <c r="U379" s="13">
        <f t="shared" si="20"/>
        <v>2024</v>
      </c>
      <c r="V379" s="13">
        <f t="shared" si="21"/>
        <v>3</v>
      </c>
      <c r="W379" s="20" t="str">
        <f t="shared" si="22"/>
        <v>March</v>
      </c>
      <c r="X379">
        <v>0.21</v>
      </c>
      <c r="Y379" s="6">
        <f t="shared" si="23"/>
        <v>5598.4</v>
      </c>
      <c r="Z379" cm="1">
        <f t="array" aca="1" ref="Z379" ca="1">IF(roud(N379,2)=ROUND(Z379,2),"ok","error")</f>
        <v>0</v>
      </c>
    </row>
    <row r="380" spans="1:26" x14ac:dyDescent="0.3">
      <c r="A380" t="s">
        <v>1098</v>
      </c>
      <c r="B380" s="4">
        <v>45542</v>
      </c>
      <c r="C380" t="s">
        <v>752</v>
      </c>
      <c r="D380" t="s">
        <v>753</v>
      </c>
      <c r="E380" t="s">
        <v>59</v>
      </c>
      <c r="F380" t="s">
        <v>60</v>
      </c>
      <c r="G380" t="s">
        <v>61</v>
      </c>
      <c r="H380" t="s">
        <v>62</v>
      </c>
      <c r="I380" s="6">
        <v>2</v>
      </c>
      <c r="J380" s="6">
        <v>59999</v>
      </c>
      <c r="K380" s="6">
        <v>119998</v>
      </c>
      <c r="L380" s="6">
        <v>0.2</v>
      </c>
      <c r="M380" s="6">
        <v>23999.599999999999</v>
      </c>
      <c r="N380" s="6">
        <v>95998.399999999994</v>
      </c>
      <c r="O380" s="6">
        <v>9599.84</v>
      </c>
      <c r="P380" t="s">
        <v>82</v>
      </c>
      <c r="Q380" t="s">
        <v>82</v>
      </c>
      <c r="R380" t="s">
        <v>65</v>
      </c>
      <c r="S380" t="s">
        <v>107</v>
      </c>
      <c r="T380" t="s">
        <v>35</v>
      </c>
      <c r="U380" s="13">
        <f t="shared" si="20"/>
        <v>2024</v>
      </c>
      <c r="V380" s="13">
        <f t="shared" si="21"/>
        <v>9</v>
      </c>
      <c r="W380" s="20" t="str">
        <f t="shared" si="22"/>
        <v>September</v>
      </c>
      <c r="X380">
        <v>0.1</v>
      </c>
      <c r="Y380" s="6">
        <f t="shared" si="23"/>
        <v>71998.8</v>
      </c>
      <c r="Z380" cm="1">
        <f t="array" aca="1" ref="Z380" ca="1">IF(roud(N380,2)=ROUND(Z380,2),"ok","error")</f>
        <v>0</v>
      </c>
    </row>
    <row r="381" spans="1:26" x14ac:dyDescent="0.3">
      <c r="A381" t="s">
        <v>1099</v>
      </c>
      <c r="B381" s="4">
        <v>45670</v>
      </c>
      <c r="C381" t="s">
        <v>235</v>
      </c>
      <c r="D381" t="s">
        <v>236</v>
      </c>
      <c r="E381" t="s">
        <v>50</v>
      </c>
      <c r="F381" t="s">
        <v>51</v>
      </c>
      <c r="G381" t="s">
        <v>52</v>
      </c>
      <c r="H381" t="s">
        <v>53</v>
      </c>
      <c r="I381" s="6">
        <v>1</v>
      </c>
      <c r="J381" s="6">
        <v>2999</v>
      </c>
      <c r="K381" s="6">
        <v>2999</v>
      </c>
      <c r="L381" s="6">
        <v>0.15</v>
      </c>
      <c r="M381" s="6">
        <v>449.85</v>
      </c>
      <c r="N381" s="6">
        <v>2549.15</v>
      </c>
      <c r="O381" s="6">
        <v>497.08</v>
      </c>
      <c r="P381" t="s">
        <v>31</v>
      </c>
      <c r="Q381" t="s">
        <v>32</v>
      </c>
      <c r="R381" t="s">
        <v>33</v>
      </c>
      <c r="S381" t="s">
        <v>98</v>
      </c>
      <c r="T381" t="s">
        <v>35</v>
      </c>
      <c r="U381" s="13">
        <f t="shared" si="20"/>
        <v>2025</v>
      </c>
      <c r="V381" s="13">
        <f t="shared" si="21"/>
        <v>1</v>
      </c>
      <c r="W381" s="20" t="str">
        <f t="shared" si="22"/>
        <v>January</v>
      </c>
      <c r="X381">
        <v>0.19500000000000001</v>
      </c>
      <c r="Y381" s="6">
        <f t="shared" si="23"/>
        <v>2099.3000000000002</v>
      </c>
      <c r="Z381" cm="1">
        <f t="array" aca="1" ref="Z381" ca="1">IF(roud(N381,2)=ROUND(Z381,2),"ok","error")</f>
        <v>0</v>
      </c>
    </row>
    <row r="382" spans="1:26" x14ac:dyDescent="0.3">
      <c r="A382" t="s">
        <v>1100</v>
      </c>
      <c r="B382" s="4">
        <v>45583</v>
      </c>
      <c r="C382" t="s">
        <v>805</v>
      </c>
      <c r="D382" t="s">
        <v>806</v>
      </c>
      <c r="E382" t="s">
        <v>27</v>
      </c>
      <c r="F382" t="s">
        <v>28</v>
      </c>
      <c r="G382" t="s">
        <v>29</v>
      </c>
      <c r="H382" t="s">
        <v>30</v>
      </c>
      <c r="I382" s="6">
        <v>1</v>
      </c>
      <c r="J382" s="6">
        <v>1999</v>
      </c>
      <c r="K382" s="6">
        <v>1999</v>
      </c>
      <c r="L382" s="6">
        <v>0.15</v>
      </c>
      <c r="M382" s="6">
        <v>299.85000000000002</v>
      </c>
      <c r="N382" s="6">
        <v>1699.15</v>
      </c>
      <c r="O382" s="6">
        <v>467.27</v>
      </c>
      <c r="P382" t="s">
        <v>105</v>
      </c>
      <c r="Q382" t="s">
        <v>106</v>
      </c>
      <c r="R382" t="s">
        <v>44</v>
      </c>
      <c r="S382" t="s">
        <v>54</v>
      </c>
      <c r="T382" t="s">
        <v>55</v>
      </c>
      <c r="U382" s="13">
        <f t="shared" si="20"/>
        <v>2024</v>
      </c>
      <c r="V382" s="13">
        <f t="shared" si="21"/>
        <v>10</v>
      </c>
      <c r="W382" s="20" t="str">
        <f t="shared" si="22"/>
        <v>October</v>
      </c>
      <c r="X382">
        <v>0.27500000000000002</v>
      </c>
      <c r="Y382" s="6">
        <f t="shared" si="23"/>
        <v>1399.3</v>
      </c>
      <c r="Z382" cm="1">
        <f t="array" aca="1" ref="Z382" ca="1">IF(roud(N382,2)=ROUND(Z382,2),"ok","error")</f>
        <v>0</v>
      </c>
    </row>
    <row r="383" spans="1:26" x14ac:dyDescent="0.3">
      <c r="A383" t="s">
        <v>1101</v>
      </c>
      <c r="B383" s="4">
        <v>45453</v>
      </c>
      <c r="C383" t="s">
        <v>1102</v>
      </c>
      <c r="D383" t="s">
        <v>1103</v>
      </c>
      <c r="E383" t="s">
        <v>59</v>
      </c>
      <c r="F383" t="s">
        <v>60</v>
      </c>
      <c r="G383" t="s">
        <v>61</v>
      </c>
      <c r="H383" t="s">
        <v>62</v>
      </c>
      <c r="I383" s="6">
        <v>1</v>
      </c>
      <c r="J383" s="6">
        <v>59999</v>
      </c>
      <c r="K383" s="6">
        <v>59999</v>
      </c>
      <c r="L383" s="6">
        <v>0.1</v>
      </c>
      <c r="M383" s="6">
        <v>5999.9</v>
      </c>
      <c r="N383" s="6">
        <v>53999.1</v>
      </c>
      <c r="O383" s="6">
        <v>7019.88</v>
      </c>
      <c r="P383" t="s">
        <v>82</v>
      </c>
      <c r="Q383" t="s">
        <v>82</v>
      </c>
      <c r="R383" t="s">
        <v>65</v>
      </c>
      <c r="S383" t="s">
        <v>98</v>
      </c>
      <c r="T383" t="s">
        <v>55</v>
      </c>
      <c r="U383" s="13">
        <f t="shared" si="20"/>
        <v>2024</v>
      </c>
      <c r="V383" s="13">
        <f t="shared" si="21"/>
        <v>6</v>
      </c>
      <c r="W383" s="20" t="str">
        <f t="shared" si="22"/>
        <v>June</v>
      </c>
      <c r="X383">
        <v>0.13</v>
      </c>
      <c r="Y383" s="6">
        <f t="shared" si="23"/>
        <v>47999.199999999997</v>
      </c>
      <c r="Z383" cm="1">
        <f t="array" aca="1" ref="Z383" ca="1">IF(roud(N383,2)=ROUND(Z383,2),"ok","error")</f>
        <v>0</v>
      </c>
    </row>
    <row r="384" spans="1:26" x14ac:dyDescent="0.3">
      <c r="A384" t="s">
        <v>1104</v>
      </c>
      <c r="B384" s="4">
        <v>45740</v>
      </c>
      <c r="C384" t="s">
        <v>1105</v>
      </c>
      <c r="D384" t="s">
        <v>1106</v>
      </c>
      <c r="E384" t="s">
        <v>273</v>
      </c>
      <c r="F384" t="s">
        <v>274</v>
      </c>
      <c r="G384" t="s">
        <v>29</v>
      </c>
      <c r="H384" t="s">
        <v>88</v>
      </c>
      <c r="I384" s="6">
        <v>3</v>
      </c>
      <c r="J384" s="6">
        <v>2499</v>
      </c>
      <c r="K384" s="6">
        <v>7497</v>
      </c>
      <c r="L384" s="6">
        <v>0.05</v>
      </c>
      <c r="M384" s="6">
        <v>374.85</v>
      </c>
      <c r="N384" s="6">
        <v>7122.15</v>
      </c>
      <c r="O384" s="6">
        <v>2172.2600000000002</v>
      </c>
      <c r="P384" t="s">
        <v>31</v>
      </c>
      <c r="Q384" t="s">
        <v>32</v>
      </c>
      <c r="R384" t="s">
        <v>33</v>
      </c>
      <c r="S384" t="s">
        <v>45</v>
      </c>
      <c r="T384" t="s">
        <v>35</v>
      </c>
      <c r="U384" s="13">
        <f t="shared" si="20"/>
        <v>2025</v>
      </c>
      <c r="V384" s="13">
        <f t="shared" si="21"/>
        <v>3</v>
      </c>
      <c r="W384" s="20" t="str">
        <f t="shared" si="22"/>
        <v>March</v>
      </c>
      <c r="X384">
        <v>0.30499999999999999</v>
      </c>
      <c r="Y384" s="6">
        <f t="shared" si="23"/>
        <v>6747.3</v>
      </c>
      <c r="Z384" cm="1">
        <f t="array" aca="1" ref="Z384" ca="1">IF(roud(N384,2)=ROUND(Z384,2),"ok","error")</f>
        <v>0</v>
      </c>
    </row>
    <row r="385" spans="1:26" x14ac:dyDescent="0.3">
      <c r="A385" t="s">
        <v>1107</v>
      </c>
      <c r="B385" s="4">
        <v>45848</v>
      </c>
      <c r="C385" t="s">
        <v>1108</v>
      </c>
      <c r="D385" t="s">
        <v>1109</v>
      </c>
      <c r="E385" t="s">
        <v>86</v>
      </c>
      <c r="F385" t="s">
        <v>87</v>
      </c>
      <c r="G385" t="s">
        <v>29</v>
      </c>
      <c r="H385" t="s">
        <v>88</v>
      </c>
      <c r="I385" s="6">
        <v>1</v>
      </c>
      <c r="J385" s="6">
        <v>1299</v>
      </c>
      <c r="K385" s="6">
        <v>1299</v>
      </c>
      <c r="L385" s="6">
        <v>0.05</v>
      </c>
      <c r="M385" s="6">
        <v>64.95</v>
      </c>
      <c r="N385" s="6">
        <v>1234.05</v>
      </c>
      <c r="O385" s="6">
        <v>376.39</v>
      </c>
      <c r="P385" t="s">
        <v>94</v>
      </c>
      <c r="Q385" t="s">
        <v>64</v>
      </c>
      <c r="R385" t="s">
        <v>65</v>
      </c>
      <c r="S385" t="s">
        <v>107</v>
      </c>
      <c r="T385" t="s">
        <v>35</v>
      </c>
      <c r="U385" s="13">
        <f t="shared" si="20"/>
        <v>2025</v>
      </c>
      <c r="V385" s="13">
        <f t="shared" si="21"/>
        <v>7</v>
      </c>
      <c r="W385" s="20" t="str">
        <f t="shared" si="22"/>
        <v>July</v>
      </c>
      <c r="X385">
        <v>0.30499999999999999</v>
      </c>
      <c r="Y385" s="6">
        <f t="shared" si="23"/>
        <v>1169.0999999999999</v>
      </c>
      <c r="Z385" cm="1">
        <f t="array" aca="1" ref="Z385" ca="1">IF(roud(N385,2)=ROUND(Z385,2),"ok","error")</f>
        <v>0</v>
      </c>
    </row>
    <row r="386" spans="1:26" x14ac:dyDescent="0.3">
      <c r="A386" t="s">
        <v>1110</v>
      </c>
      <c r="B386" s="4">
        <v>46012</v>
      </c>
      <c r="C386" t="s">
        <v>1111</v>
      </c>
      <c r="D386" t="s">
        <v>1112</v>
      </c>
      <c r="E386" t="s">
        <v>212</v>
      </c>
      <c r="F386" t="s">
        <v>213</v>
      </c>
      <c r="G386" t="s">
        <v>214</v>
      </c>
      <c r="H386" t="s">
        <v>215</v>
      </c>
      <c r="I386" s="6">
        <v>2</v>
      </c>
      <c r="J386" s="6">
        <v>599</v>
      </c>
      <c r="K386" s="6">
        <v>1198</v>
      </c>
      <c r="L386" s="6">
        <v>0.15</v>
      </c>
      <c r="M386" s="6">
        <v>179.7</v>
      </c>
      <c r="N386" s="6">
        <v>1018.3</v>
      </c>
      <c r="O386" s="6">
        <v>341.13</v>
      </c>
      <c r="P386" t="s">
        <v>186</v>
      </c>
      <c r="Q386" t="s">
        <v>187</v>
      </c>
      <c r="R386" t="s">
        <v>160</v>
      </c>
      <c r="S386" t="s">
        <v>54</v>
      </c>
      <c r="T386" t="s">
        <v>35</v>
      </c>
      <c r="U386" s="13">
        <f t="shared" si="20"/>
        <v>2025</v>
      </c>
      <c r="V386" s="13">
        <f t="shared" si="21"/>
        <v>12</v>
      </c>
      <c r="W386" s="20" t="str">
        <f t="shared" si="22"/>
        <v>December</v>
      </c>
      <c r="X386">
        <v>0.33500000000000002</v>
      </c>
      <c r="Y386" s="6">
        <f t="shared" si="23"/>
        <v>838.6</v>
      </c>
      <c r="Z386" cm="1">
        <f t="array" aca="1" ref="Z386" ca="1">IF(roud(N386,2)=ROUND(Z386,2),"ok","error")</f>
        <v>0</v>
      </c>
    </row>
    <row r="387" spans="1:26" x14ac:dyDescent="0.3">
      <c r="A387" t="s">
        <v>1113</v>
      </c>
      <c r="B387" s="4">
        <v>45601</v>
      </c>
      <c r="C387" t="s">
        <v>1114</v>
      </c>
      <c r="D387" t="s">
        <v>1115</v>
      </c>
      <c r="E387" t="s">
        <v>59</v>
      </c>
      <c r="F387" t="s">
        <v>60</v>
      </c>
      <c r="G387" t="s">
        <v>61</v>
      </c>
      <c r="H387" t="s">
        <v>62</v>
      </c>
      <c r="I387" s="6">
        <v>4</v>
      </c>
      <c r="J387" s="6">
        <v>59999</v>
      </c>
      <c r="K387" s="6">
        <v>239996</v>
      </c>
      <c r="L387" s="6">
        <v>0.05</v>
      </c>
      <c r="M387" s="6">
        <v>11999.8</v>
      </c>
      <c r="N387" s="6">
        <v>227996.2</v>
      </c>
      <c r="O387" s="6">
        <v>33059.449999999997</v>
      </c>
      <c r="P387" t="s">
        <v>63</v>
      </c>
      <c r="Q387" t="s">
        <v>64</v>
      </c>
      <c r="R387" t="s">
        <v>65</v>
      </c>
      <c r="S387" t="s">
        <v>54</v>
      </c>
      <c r="T387" t="s">
        <v>55</v>
      </c>
      <c r="U387" s="13">
        <f t="shared" ref="U387:U450" si="24">YEAR(B387)</f>
        <v>2024</v>
      </c>
      <c r="V387" s="13">
        <f t="shared" ref="V387:V450" si="25">MONTH(B387)</f>
        <v>11</v>
      </c>
      <c r="W387" s="20" t="str">
        <f t="shared" ref="W387:W450" si="26">TEXT(B387,"mmmm")</f>
        <v>November</v>
      </c>
      <c r="X387">
        <v>0.14499999999999999</v>
      </c>
      <c r="Y387" s="6">
        <f t="shared" ref="Y387:Y450" si="27">ROUND(N387-(M387),2)</f>
        <v>215996.4</v>
      </c>
      <c r="Z387" cm="1">
        <f t="array" aca="1" ref="Z387" ca="1">IF(roud(N387,2)=ROUND(Z387,2),"ok","error")</f>
        <v>0</v>
      </c>
    </row>
    <row r="388" spans="1:26" x14ac:dyDescent="0.3">
      <c r="A388" t="s">
        <v>1116</v>
      </c>
      <c r="B388" s="4">
        <v>45918</v>
      </c>
      <c r="C388" t="s">
        <v>954</v>
      </c>
      <c r="D388" t="s">
        <v>955</v>
      </c>
      <c r="E388" t="s">
        <v>102</v>
      </c>
      <c r="F388" t="s">
        <v>103</v>
      </c>
      <c r="G388" t="s">
        <v>52</v>
      </c>
      <c r="H388" t="s">
        <v>104</v>
      </c>
      <c r="I388" s="6">
        <v>2</v>
      </c>
      <c r="J388" s="6">
        <v>5999</v>
      </c>
      <c r="K388" s="6">
        <v>11998</v>
      </c>
      <c r="L388" s="6">
        <v>0.05</v>
      </c>
      <c r="M388" s="6">
        <v>599.9</v>
      </c>
      <c r="N388" s="6">
        <v>11398.1</v>
      </c>
      <c r="O388" s="6">
        <v>2564.5700000000002</v>
      </c>
      <c r="P388" t="s">
        <v>89</v>
      </c>
      <c r="Q388" t="s">
        <v>90</v>
      </c>
      <c r="R388" t="s">
        <v>65</v>
      </c>
      <c r="S388" t="s">
        <v>107</v>
      </c>
      <c r="T388" t="s">
        <v>35</v>
      </c>
      <c r="U388" s="13">
        <f t="shared" si="24"/>
        <v>2025</v>
      </c>
      <c r="V388" s="13">
        <f t="shared" si="25"/>
        <v>9</v>
      </c>
      <c r="W388" s="20" t="str">
        <f t="shared" si="26"/>
        <v>September</v>
      </c>
      <c r="X388">
        <v>0.22500000000000001</v>
      </c>
      <c r="Y388" s="6">
        <f t="shared" si="27"/>
        <v>10798.2</v>
      </c>
      <c r="Z388" cm="1">
        <f t="array" aca="1" ref="Z388" ca="1">IF(roud(N388,2)=ROUND(Z388,2),"ok","error")</f>
        <v>0</v>
      </c>
    </row>
    <row r="389" spans="1:26" x14ac:dyDescent="0.3">
      <c r="A389" t="s">
        <v>1117</v>
      </c>
      <c r="B389" s="4">
        <v>45961</v>
      </c>
      <c r="C389" t="s">
        <v>1118</v>
      </c>
      <c r="D389" t="s">
        <v>1119</v>
      </c>
      <c r="E389" t="s">
        <v>50</v>
      </c>
      <c r="F389" t="s">
        <v>51</v>
      </c>
      <c r="G389" t="s">
        <v>52</v>
      </c>
      <c r="H389" t="s">
        <v>53</v>
      </c>
      <c r="I389" s="6">
        <v>1</v>
      </c>
      <c r="J389" s="6">
        <v>2999</v>
      </c>
      <c r="K389" s="6">
        <v>2999</v>
      </c>
      <c r="L389" s="6">
        <v>0.15</v>
      </c>
      <c r="M389" s="6">
        <v>449.85</v>
      </c>
      <c r="N389" s="6">
        <v>2549.15</v>
      </c>
      <c r="O389" s="6">
        <v>497.08</v>
      </c>
      <c r="P389" t="s">
        <v>31</v>
      </c>
      <c r="Q389" t="s">
        <v>32</v>
      </c>
      <c r="R389" t="s">
        <v>33</v>
      </c>
      <c r="S389" t="s">
        <v>45</v>
      </c>
      <c r="T389" t="s">
        <v>46</v>
      </c>
      <c r="U389" s="13">
        <f t="shared" si="24"/>
        <v>2025</v>
      </c>
      <c r="V389" s="13">
        <f t="shared" si="25"/>
        <v>10</v>
      </c>
      <c r="W389" s="20" t="str">
        <f t="shared" si="26"/>
        <v>October</v>
      </c>
      <c r="X389">
        <v>0.19500000000000001</v>
      </c>
      <c r="Y389" s="6">
        <f t="shared" si="27"/>
        <v>2099.3000000000002</v>
      </c>
      <c r="Z389" cm="1">
        <f t="array" aca="1" ref="Z389" ca="1">IF(roud(N389,2)=ROUND(Z389,2),"ok","error")</f>
        <v>0</v>
      </c>
    </row>
    <row r="390" spans="1:26" x14ac:dyDescent="0.3">
      <c r="A390" t="s">
        <v>1120</v>
      </c>
      <c r="B390" s="4">
        <v>45833</v>
      </c>
      <c r="C390" t="s">
        <v>1121</v>
      </c>
      <c r="D390" t="s">
        <v>1122</v>
      </c>
      <c r="E390" t="s">
        <v>59</v>
      </c>
      <c r="F390" t="s">
        <v>60</v>
      </c>
      <c r="G390" t="s">
        <v>61</v>
      </c>
      <c r="H390" t="s">
        <v>62</v>
      </c>
      <c r="I390" s="6">
        <v>3</v>
      </c>
      <c r="J390" s="6">
        <v>59999</v>
      </c>
      <c r="K390" s="6">
        <v>179997</v>
      </c>
      <c r="L390" s="6">
        <v>0.1</v>
      </c>
      <c r="M390" s="6">
        <v>17999.7</v>
      </c>
      <c r="N390" s="6">
        <v>161997.29999999999</v>
      </c>
      <c r="O390" s="6">
        <v>21059.65</v>
      </c>
      <c r="P390" t="s">
        <v>158</v>
      </c>
      <c r="Q390" t="s">
        <v>159</v>
      </c>
      <c r="R390" t="s">
        <v>160</v>
      </c>
      <c r="S390" t="s">
        <v>45</v>
      </c>
      <c r="T390" t="s">
        <v>35</v>
      </c>
      <c r="U390" s="13">
        <f t="shared" si="24"/>
        <v>2025</v>
      </c>
      <c r="V390" s="13">
        <f t="shared" si="25"/>
        <v>6</v>
      </c>
      <c r="W390" s="20" t="str">
        <f t="shared" si="26"/>
        <v>June</v>
      </c>
      <c r="X390">
        <v>0.13</v>
      </c>
      <c r="Y390" s="6">
        <f t="shared" si="27"/>
        <v>143997.6</v>
      </c>
      <c r="Z390" cm="1">
        <f t="array" aca="1" ref="Z390" ca="1">IF(roud(N390,2)=ROUND(Z390,2),"ok","error")</f>
        <v>0</v>
      </c>
    </row>
    <row r="391" spans="1:26" x14ac:dyDescent="0.3">
      <c r="A391" t="s">
        <v>1123</v>
      </c>
      <c r="B391" s="4">
        <v>45300</v>
      </c>
      <c r="C391" t="s">
        <v>1124</v>
      </c>
      <c r="D391" t="s">
        <v>1125</v>
      </c>
      <c r="E391" t="s">
        <v>50</v>
      </c>
      <c r="F391" t="s">
        <v>51</v>
      </c>
      <c r="G391" t="s">
        <v>52</v>
      </c>
      <c r="H391" t="s">
        <v>53</v>
      </c>
      <c r="I391" s="6">
        <v>1</v>
      </c>
      <c r="J391" s="6">
        <v>2999</v>
      </c>
      <c r="K391" s="6">
        <v>2999</v>
      </c>
      <c r="L391" s="6">
        <v>0</v>
      </c>
      <c r="M391" s="6">
        <v>0</v>
      </c>
      <c r="N391" s="6">
        <v>2999</v>
      </c>
      <c r="O391" s="6">
        <v>719.76</v>
      </c>
      <c r="P391" t="s">
        <v>82</v>
      </c>
      <c r="Q391" t="s">
        <v>82</v>
      </c>
      <c r="R391" t="s">
        <v>65</v>
      </c>
      <c r="S391" t="s">
        <v>54</v>
      </c>
      <c r="T391" t="s">
        <v>35</v>
      </c>
      <c r="U391" s="13">
        <f t="shared" si="24"/>
        <v>2024</v>
      </c>
      <c r="V391" s="13">
        <f t="shared" si="25"/>
        <v>1</v>
      </c>
      <c r="W391" s="20" t="str">
        <f t="shared" si="26"/>
        <v>January</v>
      </c>
      <c r="X391">
        <v>0.24</v>
      </c>
      <c r="Y391" s="6">
        <f t="shared" si="27"/>
        <v>2999</v>
      </c>
      <c r="Z391" cm="1">
        <f t="array" aca="1" ref="Z391" ca="1">IF(roud(N391,2)=ROUND(Z391,2),"ok","error")</f>
        <v>0</v>
      </c>
    </row>
    <row r="392" spans="1:26" x14ac:dyDescent="0.3">
      <c r="A392" t="s">
        <v>1126</v>
      </c>
      <c r="B392" s="4">
        <v>45975</v>
      </c>
      <c r="C392" t="s">
        <v>1127</v>
      </c>
      <c r="D392" t="s">
        <v>1128</v>
      </c>
      <c r="E392" t="s">
        <v>111</v>
      </c>
      <c r="F392" t="s">
        <v>112</v>
      </c>
      <c r="G392" t="s">
        <v>113</v>
      </c>
      <c r="H392" t="s">
        <v>114</v>
      </c>
      <c r="I392" s="6">
        <v>1</v>
      </c>
      <c r="J392" s="6">
        <v>999</v>
      </c>
      <c r="K392" s="6">
        <v>999</v>
      </c>
      <c r="L392" s="6">
        <v>0.1</v>
      </c>
      <c r="M392" s="6">
        <v>99.9</v>
      </c>
      <c r="N392" s="6">
        <v>899.1</v>
      </c>
      <c r="O392" s="6">
        <v>224.78</v>
      </c>
      <c r="P392" t="s">
        <v>144</v>
      </c>
      <c r="Q392" t="s">
        <v>145</v>
      </c>
      <c r="R392" t="s">
        <v>65</v>
      </c>
      <c r="S392" t="s">
        <v>45</v>
      </c>
      <c r="T392" t="s">
        <v>35</v>
      </c>
      <c r="U392" s="13">
        <f t="shared" si="24"/>
        <v>2025</v>
      </c>
      <c r="V392" s="13">
        <f t="shared" si="25"/>
        <v>11</v>
      </c>
      <c r="W392" s="20" t="str">
        <f t="shared" si="26"/>
        <v>November</v>
      </c>
      <c r="X392">
        <v>0.25</v>
      </c>
      <c r="Y392" s="6">
        <f t="shared" si="27"/>
        <v>799.2</v>
      </c>
      <c r="Z392" cm="1">
        <f t="array" aca="1" ref="Z392" ca="1">IF(roud(N392,2)=ROUND(Z392,2),"ok","error")</f>
        <v>0</v>
      </c>
    </row>
    <row r="393" spans="1:26" x14ac:dyDescent="0.3">
      <c r="A393" t="s">
        <v>1129</v>
      </c>
      <c r="B393" s="4">
        <v>45859</v>
      </c>
      <c r="C393" t="s">
        <v>268</v>
      </c>
      <c r="D393" t="s">
        <v>269</v>
      </c>
      <c r="E393" t="s">
        <v>133</v>
      </c>
      <c r="F393" t="s">
        <v>134</v>
      </c>
      <c r="G393" t="s">
        <v>61</v>
      </c>
      <c r="H393" t="s">
        <v>123</v>
      </c>
      <c r="I393" s="6">
        <v>2</v>
      </c>
      <c r="J393" s="6">
        <v>2999</v>
      </c>
      <c r="K393" s="6">
        <v>5998</v>
      </c>
      <c r="L393" s="6">
        <v>0.1</v>
      </c>
      <c r="M393" s="6">
        <v>599.79999999999995</v>
      </c>
      <c r="N393" s="6">
        <v>5398.2</v>
      </c>
      <c r="O393" s="6">
        <v>701.77</v>
      </c>
      <c r="P393" t="s">
        <v>63</v>
      </c>
      <c r="Q393" t="s">
        <v>64</v>
      </c>
      <c r="R393" t="s">
        <v>65</v>
      </c>
      <c r="S393" t="s">
        <v>45</v>
      </c>
      <c r="T393" t="s">
        <v>35</v>
      </c>
      <c r="U393" s="13">
        <f t="shared" si="24"/>
        <v>2025</v>
      </c>
      <c r="V393" s="13">
        <f t="shared" si="25"/>
        <v>7</v>
      </c>
      <c r="W393" s="20" t="str">
        <f t="shared" si="26"/>
        <v>July</v>
      </c>
      <c r="X393">
        <v>0.13</v>
      </c>
      <c r="Y393" s="6">
        <f t="shared" si="27"/>
        <v>4798.3999999999996</v>
      </c>
      <c r="Z393" cm="1">
        <f t="array" aca="1" ref="Z393" ca="1">IF(roud(N393,2)=ROUND(Z393,2),"ok","error")</f>
        <v>0</v>
      </c>
    </row>
    <row r="394" spans="1:26" x14ac:dyDescent="0.3">
      <c r="A394" t="s">
        <v>1130</v>
      </c>
      <c r="B394" s="4">
        <v>45598</v>
      </c>
      <c r="C394" t="s">
        <v>1131</v>
      </c>
      <c r="D394" t="s">
        <v>1132</v>
      </c>
      <c r="E394" t="s">
        <v>273</v>
      </c>
      <c r="F394" t="s">
        <v>274</v>
      </c>
      <c r="G394" t="s">
        <v>29</v>
      </c>
      <c r="H394" t="s">
        <v>88</v>
      </c>
      <c r="I394" s="6">
        <v>4</v>
      </c>
      <c r="J394" s="6">
        <v>2499</v>
      </c>
      <c r="K394" s="6">
        <v>9996</v>
      </c>
      <c r="L394" s="6">
        <v>0.3</v>
      </c>
      <c r="M394" s="6">
        <v>2998.8</v>
      </c>
      <c r="N394" s="6">
        <v>6997.2</v>
      </c>
      <c r="O394" s="6">
        <v>1609.36</v>
      </c>
      <c r="P394" t="s">
        <v>144</v>
      </c>
      <c r="Q394" t="s">
        <v>145</v>
      </c>
      <c r="R394" t="s">
        <v>65</v>
      </c>
      <c r="S394" t="s">
        <v>45</v>
      </c>
      <c r="T394" t="s">
        <v>55</v>
      </c>
      <c r="U394" s="13">
        <f t="shared" si="24"/>
        <v>2024</v>
      </c>
      <c r="V394" s="13">
        <f t="shared" si="25"/>
        <v>11</v>
      </c>
      <c r="W394" s="20" t="str">
        <f t="shared" si="26"/>
        <v>November</v>
      </c>
      <c r="X394">
        <v>0.23</v>
      </c>
      <c r="Y394" s="6">
        <f t="shared" si="27"/>
        <v>3998.4</v>
      </c>
      <c r="Z394" cm="1">
        <f t="array" aca="1" ref="Z394" ca="1">IF(roud(N394,2)=ROUND(Z394,2),"ok","error")</f>
        <v>0</v>
      </c>
    </row>
    <row r="395" spans="1:26" x14ac:dyDescent="0.3">
      <c r="A395" t="s">
        <v>1133</v>
      </c>
      <c r="B395" s="4">
        <v>45971</v>
      </c>
      <c r="C395" t="s">
        <v>1134</v>
      </c>
      <c r="D395" t="s">
        <v>1135</v>
      </c>
      <c r="E395" t="s">
        <v>302</v>
      </c>
      <c r="F395" t="s">
        <v>303</v>
      </c>
      <c r="G395" t="s">
        <v>29</v>
      </c>
      <c r="H395" t="s">
        <v>304</v>
      </c>
      <c r="I395" s="6">
        <v>2</v>
      </c>
      <c r="J395" s="6">
        <v>1799</v>
      </c>
      <c r="K395" s="6">
        <v>3598</v>
      </c>
      <c r="L395" s="6">
        <v>0.05</v>
      </c>
      <c r="M395" s="6">
        <v>179.9</v>
      </c>
      <c r="N395" s="6">
        <v>3418.1</v>
      </c>
      <c r="O395" s="6">
        <v>1042.52</v>
      </c>
      <c r="P395" t="s">
        <v>82</v>
      </c>
      <c r="Q395" t="s">
        <v>82</v>
      </c>
      <c r="R395" t="s">
        <v>65</v>
      </c>
      <c r="S395" t="s">
        <v>98</v>
      </c>
      <c r="T395" t="s">
        <v>35</v>
      </c>
      <c r="U395" s="13">
        <f t="shared" si="24"/>
        <v>2025</v>
      </c>
      <c r="V395" s="13">
        <f t="shared" si="25"/>
        <v>11</v>
      </c>
      <c r="W395" s="20" t="str">
        <f t="shared" si="26"/>
        <v>November</v>
      </c>
      <c r="X395">
        <v>0.30499999999999999</v>
      </c>
      <c r="Y395" s="6">
        <f t="shared" si="27"/>
        <v>3238.2</v>
      </c>
      <c r="Z395" cm="1">
        <f t="array" aca="1" ref="Z395" ca="1">IF(roud(N395,2)=ROUND(Z395,2),"ok","error")</f>
        <v>0</v>
      </c>
    </row>
    <row r="396" spans="1:26" x14ac:dyDescent="0.3">
      <c r="A396" t="s">
        <v>1136</v>
      </c>
      <c r="B396" s="4">
        <v>45398</v>
      </c>
      <c r="C396" t="s">
        <v>1137</v>
      </c>
      <c r="D396" t="s">
        <v>1138</v>
      </c>
      <c r="E396" t="s">
        <v>302</v>
      </c>
      <c r="F396" t="s">
        <v>303</v>
      </c>
      <c r="G396" t="s">
        <v>29</v>
      </c>
      <c r="H396" t="s">
        <v>304</v>
      </c>
      <c r="I396" s="6">
        <v>1</v>
      </c>
      <c r="J396" s="6">
        <v>1799</v>
      </c>
      <c r="K396" s="6">
        <v>1799</v>
      </c>
      <c r="L396" s="6">
        <v>0.15</v>
      </c>
      <c r="M396" s="6">
        <v>269.85000000000002</v>
      </c>
      <c r="N396" s="6">
        <v>1529.15</v>
      </c>
      <c r="O396" s="6">
        <v>420.52</v>
      </c>
      <c r="P396" t="s">
        <v>82</v>
      </c>
      <c r="Q396" t="s">
        <v>82</v>
      </c>
      <c r="R396" t="s">
        <v>65</v>
      </c>
      <c r="S396" t="s">
        <v>54</v>
      </c>
      <c r="T396" t="s">
        <v>55</v>
      </c>
      <c r="U396" s="13">
        <f t="shared" si="24"/>
        <v>2024</v>
      </c>
      <c r="V396" s="13">
        <f t="shared" si="25"/>
        <v>4</v>
      </c>
      <c r="W396" s="20" t="str">
        <f t="shared" si="26"/>
        <v>April</v>
      </c>
      <c r="X396">
        <v>0.27500000000000002</v>
      </c>
      <c r="Y396" s="6">
        <f t="shared" si="27"/>
        <v>1259.3</v>
      </c>
      <c r="Z396" cm="1">
        <f t="array" aca="1" ref="Z396" ca="1">IF(roud(N396,2)=ROUND(Z396,2),"ok","error")</f>
        <v>0</v>
      </c>
    </row>
    <row r="397" spans="1:26" x14ac:dyDescent="0.3">
      <c r="A397" t="s">
        <v>1139</v>
      </c>
      <c r="B397" s="4">
        <v>45429</v>
      </c>
      <c r="C397" t="s">
        <v>576</v>
      </c>
      <c r="D397" t="s">
        <v>577</v>
      </c>
      <c r="E397" t="s">
        <v>492</v>
      </c>
      <c r="F397" t="s">
        <v>493</v>
      </c>
      <c r="G397" t="s">
        <v>214</v>
      </c>
      <c r="H397" t="s">
        <v>494</v>
      </c>
      <c r="I397" s="6">
        <v>3</v>
      </c>
      <c r="J397" s="6">
        <v>1499</v>
      </c>
      <c r="K397" s="6">
        <v>4497</v>
      </c>
      <c r="L397" s="6">
        <v>0.2</v>
      </c>
      <c r="M397" s="6">
        <v>899.4</v>
      </c>
      <c r="N397" s="6">
        <v>3597.6</v>
      </c>
      <c r="O397" s="6">
        <v>1151.23</v>
      </c>
      <c r="P397" t="s">
        <v>63</v>
      </c>
      <c r="Q397" t="s">
        <v>64</v>
      </c>
      <c r="R397" t="s">
        <v>65</v>
      </c>
      <c r="S397" t="s">
        <v>45</v>
      </c>
      <c r="T397" t="s">
        <v>35</v>
      </c>
      <c r="U397" s="13">
        <f t="shared" si="24"/>
        <v>2024</v>
      </c>
      <c r="V397" s="13">
        <f t="shared" si="25"/>
        <v>5</v>
      </c>
      <c r="W397" s="20" t="str">
        <f t="shared" si="26"/>
        <v>May</v>
      </c>
      <c r="X397">
        <v>0.32</v>
      </c>
      <c r="Y397" s="6">
        <f t="shared" si="27"/>
        <v>2698.2</v>
      </c>
      <c r="Z397" cm="1">
        <f t="array" aca="1" ref="Z397" ca="1">IF(roud(N397,2)=ROUND(Z397,2),"ok","error")</f>
        <v>0</v>
      </c>
    </row>
    <row r="398" spans="1:26" x14ac:dyDescent="0.3">
      <c r="A398" t="s">
        <v>1140</v>
      </c>
      <c r="B398" s="4">
        <v>45562</v>
      </c>
      <c r="C398" t="s">
        <v>1141</v>
      </c>
      <c r="D398" t="s">
        <v>1142</v>
      </c>
      <c r="E398" t="s">
        <v>59</v>
      </c>
      <c r="F398" t="s">
        <v>60</v>
      </c>
      <c r="G398" t="s">
        <v>61</v>
      </c>
      <c r="H398" t="s">
        <v>62</v>
      </c>
      <c r="I398" s="6">
        <v>1</v>
      </c>
      <c r="J398" s="6">
        <v>59999</v>
      </c>
      <c r="K398" s="6">
        <v>59999</v>
      </c>
      <c r="L398" s="6">
        <v>0.05</v>
      </c>
      <c r="M398" s="6">
        <v>2999.95</v>
      </c>
      <c r="N398" s="6">
        <v>56999.05</v>
      </c>
      <c r="O398" s="6">
        <v>8264.86</v>
      </c>
      <c r="P398" t="s">
        <v>158</v>
      </c>
      <c r="Q398" t="s">
        <v>159</v>
      </c>
      <c r="R398" t="s">
        <v>160</v>
      </c>
      <c r="S398" t="s">
        <v>45</v>
      </c>
      <c r="T398" t="s">
        <v>35</v>
      </c>
      <c r="U398" s="13">
        <f t="shared" si="24"/>
        <v>2024</v>
      </c>
      <c r="V398" s="13">
        <f t="shared" si="25"/>
        <v>9</v>
      </c>
      <c r="W398" s="20" t="str">
        <f t="shared" si="26"/>
        <v>September</v>
      </c>
      <c r="X398">
        <v>0.14499999999999999</v>
      </c>
      <c r="Y398" s="6">
        <f t="shared" si="27"/>
        <v>53999.1</v>
      </c>
      <c r="Z398" cm="1">
        <f t="array" aca="1" ref="Z398" ca="1">IF(roud(N398,2)=ROUND(Z398,2),"ok","error")</f>
        <v>0</v>
      </c>
    </row>
    <row r="399" spans="1:26" x14ac:dyDescent="0.3">
      <c r="A399" t="s">
        <v>1143</v>
      </c>
      <c r="B399" s="4">
        <v>45410</v>
      </c>
      <c r="C399" t="s">
        <v>1144</v>
      </c>
      <c r="D399" t="s">
        <v>1145</v>
      </c>
      <c r="E399" t="s">
        <v>323</v>
      </c>
      <c r="F399" t="s">
        <v>324</v>
      </c>
      <c r="G399" t="s">
        <v>29</v>
      </c>
      <c r="H399" t="s">
        <v>304</v>
      </c>
      <c r="I399" s="6">
        <v>1</v>
      </c>
      <c r="J399" s="6">
        <v>799</v>
      </c>
      <c r="K399" s="6">
        <v>799</v>
      </c>
      <c r="L399" s="6">
        <v>0.25</v>
      </c>
      <c r="M399" s="6">
        <v>199.75</v>
      </c>
      <c r="N399" s="6">
        <v>599.25</v>
      </c>
      <c r="O399" s="6">
        <v>146.82</v>
      </c>
      <c r="P399" t="s">
        <v>82</v>
      </c>
      <c r="Q399" t="s">
        <v>82</v>
      </c>
      <c r="R399" t="s">
        <v>65</v>
      </c>
      <c r="S399" t="s">
        <v>54</v>
      </c>
      <c r="T399" t="s">
        <v>35</v>
      </c>
      <c r="U399" s="13">
        <f t="shared" si="24"/>
        <v>2024</v>
      </c>
      <c r="V399" s="13">
        <f t="shared" si="25"/>
        <v>4</v>
      </c>
      <c r="W399" s="20" t="str">
        <f t="shared" si="26"/>
        <v>April</v>
      </c>
      <c r="X399">
        <v>0.245</v>
      </c>
      <c r="Y399" s="6">
        <f t="shared" si="27"/>
        <v>399.5</v>
      </c>
      <c r="Z399" cm="1">
        <f t="array" aca="1" ref="Z399" ca="1">IF(roud(N399,2)=ROUND(Z399,2),"ok","error")</f>
        <v>0</v>
      </c>
    </row>
    <row r="400" spans="1:26" x14ac:dyDescent="0.3">
      <c r="A400" t="s">
        <v>1146</v>
      </c>
      <c r="B400" s="4">
        <v>45401</v>
      </c>
      <c r="C400" t="s">
        <v>842</v>
      </c>
      <c r="D400" t="s">
        <v>843</v>
      </c>
      <c r="E400" t="s">
        <v>80</v>
      </c>
      <c r="F400" t="s">
        <v>81</v>
      </c>
      <c r="G400" t="s">
        <v>52</v>
      </c>
      <c r="H400" t="s">
        <v>53</v>
      </c>
      <c r="I400" s="6">
        <v>2</v>
      </c>
      <c r="J400" s="6">
        <v>3499</v>
      </c>
      <c r="K400" s="6">
        <v>6998</v>
      </c>
      <c r="L400" s="6">
        <v>0.2</v>
      </c>
      <c r="M400" s="6">
        <v>1399.6</v>
      </c>
      <c r="N400" s="6">
        <v>5598.4</v>
      </c>
      <c r="O400" s="6">
        <v>1007.71</v>
      </c>
      <c r="P400" t="s">
        <v>144</v>
      </c>
      <c r="Q400" t="s">
        <v>145</v>
      </c>
      <c r="R400" t="s">
        <v>65</v>
      </c>
      <c r="S400" t="s">
        <v>45</v>
      </c>
      <c r="T400" t="s">
        <v>35</v>
      </c>
      <c r="U400" s="13">
        <f t="shared" si="24"/>
        <v>2024</v>
      </c>
      <c r="V400" s="13">
        <f t="shared" si="25"/>
        <v>4</v>
      </c>
      <c r="W400" s="20" t="str">
        <f t="shared" si="26"/>
        <v>April</v>
      </c>
      <c r="X400">
        <v>0.18</v>
      </c>
      <c r="Y400" s="6">
        <f t="shared" si="27"/>
        <v>4198.8</v>
      </c>
      <c r="Z400" cm="1">
        <f t="array" aca="1" ref="Z400" ca="1">IF(roud(N400,2)=ROUND(Z400,2),"ok","error")</f>
        <v>0</v>
      </c>
    </row>
    <row r="401" spans="1:26" x14ac:dyDescent="0.3">
      <c r="A401" t="s">
        <v>1147</v>
      </c>
      <c r="B401" s="4">
        <v>45858</v>
      </c>
      <c r="C401" t="s">
        <v>1148</v>
      </c>
      <c r="D401" t="s">
        <v>1149</v>
      </c>
      <c r="E401" t="s">
        <v>80</v>
      </c>
      <c r="F401" t="s">
        <v>81</v>
      </c>
      <c r="G401" t="s">
        <v>52</v>
      </c>
      <c r="H401" t="s">
        <v>53</v>
      </c>
      <c r="I401" s="6">
        <v>1</v>
      </c>
      <c r="J401" s="6">
        <v>3499</v>
      </c>
      <c r="K401" s="6">
        <v>3499</v>
      </c>
      <c r="L401" s="6">
        <v>0</v>
      </c>
      <c r="M401" s="6">
        <v>0</v>
      </c>
      <c r="N401" s="6">
        <v>3499</v>
      </c>
      <c r="O401" s="6">
        <v>839.76</v>
      </c>
      <c r="P401" t="s">
        <v>94</v>
      </c>
      <c r="Q401" t="s">
        <v>64</v>
      </c>
      <c r="R401" t="s">
        <v>65</v>
      </c>
      <c r="S401" t="s">
        <v>54</v>
      </c>
      <c r="T401" t="s">
        <v>55</v>
      </c>
      <c r="U401" s="13">
        <f t="shared" si="24"/>
        <v>2025</v>
      </c>
      <c r="V401" s="13">
        <f t="shared" si="25"/>
        <v>7</v>
      </c>
      <c r="W401" s="20" t="str">
        <f t="shared" si="26"/>
        <v>July</v>
      </c>
      <c r="X401">
        <v>0.24</v>
      </c>
      <c r="Y401" s="6">
        <f t="shared" si="27"/>
        <v>3499</v>
      </c>
      <c r="Z401" cm="1">
        <f t="array" aca="1" ref="Z401" ca="1">IF(roud(N401,2)=ROUND(Z401,2),"ok","error")</f>
        <v>0</v>
      </c>
    </row>
    <row r="402" spans="1:26" x14ac:dyDescent="0.3">
      <c r="A402" t="s">
        <v>1150</v>
      </c>
      <c r="B402" s="4">
        <v>45451</v>
      </c>
      <c r="C402" t="s">
        <v>1151</v>
      </c>
      <c r="D402" t="s">
        <v>1152</v>
      </c>
      <c r="E402" t="s">
        <v>69</v>
      </c>
      <c r="F402" t="s">
        <v>70</v>
      </c>
      <c r="G402" t="s">
        <v>61</v>
      </c>
      <c r="H402" t="s">
        <v>71</v>
      </c>
      <c r="I402" s="6">
        <v>1</v>
      </c>
      <c r="J402" s="6">
        <v>1299</v>
      </c>
      <c r="K402" s="6">
        <v>1299</v>
      </c>
      <c r="L402" s="6">
        <v>0.25</v>
      </c>
      <c r="M402" s="6">
        <v>324.75</v>
      </c>
      <c r="N402" s="6">
        <v>974.25</v>
      </c>
      <c r="O402" s="6">
        <v>82.81</v>
      </c>
      <c r="P402" t="s">
        <v>158</v>
      </c>
      <c r="Q402" t="s">
        <v>159</v>
      </c>
      <c r="R402" t="s">
        <v>160</v>
      </c>
      <c r="S402" t="s">
        <v>45</v>
      </c>
      <c r="T402" t="s">
        <v>35</v>
      </c>
      <c r="U402" s="13">
        <f t="shared" si="24"/>
        <v>2024</v>
      </c>
      <c r="V402" s="13">
        <f t="shared" si="25"/>
        <v>6</v>
      </c>
      <c r="W402" s="20" t="str">
        <f t="shared" si="26"/>
        <v>June</v>
      </c>
      <c r="X402">
        <v>8.5000000000000006E-2</v>
      </c>
      <c r="Y402" s="6">
        <f t="shared" si="27"/>
        <v>649.5</v>
      </c>
      <c r="Z402" cm="1">
        <f t="array" aca="1" ref="Z402" ca="1">IF(roud(N402,2)=ROUND(Z402,2),"ok","error")</f>
        <v>0</v>
      </c>
    </row>
    <row r="403" spans="1:26" x14ac:dyDescent="0.3">
      <c r="A403" t="s">
        <v>1153</v>
      </c>
      <c r="B403" s="4">
        <v>45570</v>
      </c>
      <c r="C403" t="s">
        <v>1154</v>
      </c>
      <c r="D403" t="s">
        <v>1155</v>
      </c>
      <c r="E403" t="s">
        <v>181</v>
      </c>
      <c r="F403" t="s">
        <v>182</v>
      </c>
      <c r="G403" t="s">
        <v>113</v>
      </c>
      <c r="H403" t="s">
        <v>114</v>
      </c>
      <c r="I403" s="6">
        <v>1</v>
      </c>
      <c r="J403" s="6">
        <v>2499</v>
      </c>
      <c r="K403" s="6">
        <v>2499</v>
      </c>
      <c r="L403" s="6">
        <v>0.1</v>
      </c>
      <c r="M403" s="6">
        <v>249.9</v>
      </c>
      <c r="N403" s="6">
        <v>2249.1</v>
      </c>
      <c r="O403" s="6">
        <v>562.28</v>
      </c>
      <c r="P403" t="s">
        <v>105</v>
      </c>
      <c r="Q403" t="s">
        <v>106</v>
      </c>
      <c r="R403" t="s">
        <v>44</v>
      </c>
      <c r="S403" t="s">
        <v>98</v>
      </c>
      <c r="T403" t="s">
        <v>55</v>
      </c>
      <c r="U403" s="13">
        <f t="shared" si="24"/>
        <v>2024</v>
      </c>
      <c r="V403" s="13">
        <f t="shared" si="25"/>
        <v>10</v>
      </c>
      <c r="W403" s="20" t="str">
        <f t="shared" si="26"/>
        <v>October</v>
      </c>
      <c r="X403">
        <v>0.25</v>
      </c>
      <c r="Y403" s="6">
        <f t="shared" si="27"/>
        <v>1999.2</v>
      </c>
      <c r="Z403" cm="1">
        <f t="array" aca="1" ref="Z403" ca="1">IF(roud(N403,2)=ROUND(Z403,2),"ok","error")</f>
        <v>0</v>
      </c>
    </row>
    <row r="404" spans="1:26" x14ac:dyDescent="0.3">
      <c r="A404" t="s">
        <v>1156</v>
      </c>
      <c r="B404" s="4">
        <v>45580</v>
      </c>
      <c r="C404" t="s">
        <v>1008</v>
      </c>
      <c r="D404" t="s">
        <v>1009</v>
      </c>
      <c r="E404" t="s">
        <v>133</v>
      </c>
      <c r="F404" t="s">
        <v>134</v>
      </c>
      <c r="G404" t="s">
        <v>61</v>
      </c>
      <c r="H404" t="s">
        <v>123</v>
      </c>
      <c r="I404" s="6">
        <v>1</v>
      </c>
      <c r="J404" s="6">
        <v>2999</v>
      </c>
      <c r="K404" s="6">
        <v>2999</v>
      </c>
      <c r="L404" s="6">
        <v>0.1</v>
      </c>
      <c r="M404" s="6">
        <v>299.89999999999998</v>
      </c>
      <c r="N404" s="6">
        <v>2699.1</v>
      </c>
      <c r="O404" s="6">
        <v>350.88</v>
      </c>
      <c r="P404" t="s">
        <v>82</v>
      </c>
      <c r="Q404" t="s">
        <v>82</v>
      </c>
      <c r="R404" t="s">
        <v>65</v>
      </c>
      <c r="S404" t="s">
        <v>34</v>
      </c>
      <c r="T404" t="s">
        <v>35</v>
      </c>
      <c r="U404" s="13">
        <f t="shared" si="24"/>
        <v>2024</v>
      </c>
      <c r="V404" s="13">
        <f t="shared" si="25"/>
        <v>10</v>
      </c>
      <c r="W404" s="20" t="str">
        <f t="shared" si="26"/>
        <v>October</v>
      </c>
      <c r="X404">
        <v>0.13</v>
      </c>
      <c r="Y404" s="6">
        <f t="shared" si="27"/>
        <v>2399.1999999999998</v>
      </c>
      <c r="Z404" cm="1">
        <f t="array" aca="1" ref="Z404" ca="1">IF(roud(N404,2)=ROUND(Z404,2),"ok","error")</f>
        <v>0</v>
      </c>
    </row>
    <row r="405" spans="1:26" x14ac:dyDescent="0.3">
      <c r="A405" t="s">
        <v>1157</v>
      </c>
      <c r="B405" s="4">
        <v>45911</v>
      </c>
      <c r="C405" t="s">
        <v>1158</v>
      </c>
      <c r="D405" t="s">
        <v>1159</v>
      </c>
      <c r="E405" t="s">
        <v>102</v>
      </c>
      <c r="F405" t="s">
        <v>103</v>
      </c>
      <c r="G405" t="s">
        <v>52</v>
      </c>
      <c r="H405" t="s">
        <v>104</v>
      </c>
      <c r="I405" s="6">
        <v>1</v>
      </c>
      <c r="J405" s="6">
        <v>5999</v>
      </c>
      <c r="K405" s="6">
        <v>5999</v>
      </c>
      <c r="L405" s="6">
        <v>0</v>
      </c>
      <c r="M405" s="6">
        <v>0</v>
      </c>
      <c r="N405" s="6">
        <v>5999</v>
      </c>
      <c r="O405" s="6">
        <v>1439.76</v>
      </c>
      <c r="P405" t="s">
        <v>144</v>
      </c>
      <c r="Q405" t="s">
        <v>145</v>
      </c>
      <c r="R405" t="s">
        <v>65</v>
      </c>
      <c r="S405" t="s">
        <v>54</v>
      </c>
      <c r="T405" t="s">
        <v>55</v>
      </c>
      <c r="U405" s="13">
        <f t="shared" si="24"/>
        <v>2025</v>
      </c>
      <c r="V405" s="13">
        <f t="shared" si="25"/>
        <v>9</v>
      </c>
      <c r="W405" s="20" t="str">
        <f t="shared" si="26"/>
        <v>September</v>
      </c>
      <c r="X405">
        <v>0.24</v>
      </c>
      <c r="Y405" s="6">
        <f t="shared" si="27"/>
        <v>5999</v>
      </c>
      <c r="Z405" cm="1">
        <f t="array" aca="1" ref="Z405" ca="1">IF(roud(N405,2)=ROUND(Z405,2),"ok","error")</f>
        <v>0</v>
      </c>
    </row>
    <row r="406" spans="1:26" x14ac:dyDescent="0.3">
      <c r="A406" t="s">
        <v>1160</v>
      </c>
      <c r="B406" s="4">
        <v>45507</v>
      </c>
      <c r="C406" t="s">
        <v>591</v>
      </c>
      <c r="D406" t="s">
        <v>592</v>
      </c>
      <c r="E406" t="s">
        <v>27</v>
      </c>
      <c r="F406" t="s">
        <v>28</v>
      </c>
      <c r="G406" t="s">
        <v>29</v>
      </c>
      <c r="H406" t="s">
        <v>30</v>
      </c>
      <c r="I406" s="6">
        <v>3</v>
      </c>
      <c r="J406" s="6">
        <v>1999</v>
      </c>
      <c r="K406" s="6">
        <v>5997</v>
      </c>
      <c r="L406" s="6">
        <v>0</v>
      </c>
      <c r="M406" s="6">
        <v>0</v>
      </c>
      <c r="N406" s="6">
        <v>5997</v>
      </c>
      <c r="O406" s="6">
        <v>1919.04</v>
      </c>
      <c r="P406" t="s">
        <v>94</v>
      </c>
      <c r="Q406" t="s">
        <v>64</v>
      </c>
      <c r="R406" t="s">
        <v>65</v>
      </c>
      <c r="S406" t="s">
        <v>107</v>
      </c>
      <c r="T406" t="s">
        <v>35</v>
      </c>
      <c r="U406" s="13">
        <f t="shared" si="24"/>
        <v>2024</v>
      </c>
      <c r="V406" s="13">
        <f t="shared" si="25"/>
        <v>8</v>
      </c>
      <c r="W406" s="20" t="str">
        <f t="shared" si="26"/>
        <v>August</v>
      </c>
      <c r="X406">
        <v>0.32</v>
      </c>
      <c r="Y406" s="6">
        <f t="shared" si="27"/>
        <v>5997</v>
      </c>
      <c r="Z406" cm="1">
        <f t="array" aca="1" ref="Z406" ca="1">IF(roud(N406,2)=ROUND(Z406,2),"ok","error")</f>
        <v>0</v>
      </c>
    </row>
    <row r="407" spans="1:26" x14ac:dyDescent="0.3">
      <c r="A407" t="s">
        <v>1161</v>
      </c>
      <c r="B407" s="4">
        <v>45643</v>
      </c>
      <c r="C407" t="s">
        <v>1162</v>
      </c>
      <c r="D407" t="s">
        <v>1163</v>
      </c>
      <c r="E407" t="s">
        <v>284</v>
      </c>
      <c r="F407" t="s">
        <v>285</v>
      </c>
      <c r="G407" t="s">
        <v>52</v>
      </c>
      <c r="H407" t="s">
        <v>129</v>
      </c>
      <c r="I407" s="6">
        <v>2</v>
      </c>
      <c r="J407" s="6">
        <v>999</v>
      </c>
      <c r="K407" s="6">
        <v>1998</v>
      </c>
      <c r="L407" s="6">
        <v>0.1</v>
      </c>
      <c r="M407" s="6">
        <v>199.8</v>
      </c>
      <c r="N407" s="6">
        <v>1798.2</v>
      </c>
      <c r="O407" s="6">
        <v>377.62</v>
      </c>
      <c r="P407" t="s">
        <v>158</v>
      </c>
      <c r="Q407" t="s">
        <v>159</v>
      </c>
      <c r="R407" t="s">
        <v>160</v>
      </c>
      <c r="S407" t="s">
        <v>54</v>
      </c>
      <c r="T407" t="s">
        <v>55</v>
      </c>
      <c r="U407" s="13">
        <f t="shared" si="24"/>
        <v>2024</v>
      </c>
      <c r="V407" s="13">
        <f t="shared" si="25"/>
        <v>12</v>
      </c>
      <c r="W407" s="20" t="str">
        <f t="shared" si="26"/>
        <v>December</v>
      </c>
      <c r="X407">
        <v>0.21</v>
      </c>
      <c r="Y407" s="6">
        <f t="shared" si="27"/>
        <v>1598.4</v>
      </c>
      <c r="Z407" cm="1">
        <f t="array" aca="1" ref="Z407" ca="1">IF(roud(N407,2)=ROUND(Z407,2),"ok","error")</f>
        <v>0</v>
      </c>
    </row>
    <row r="408" spans="1:26" x14ac:dyDescent="0.3">
      <c r="A408" t="s">
        <v>1164</v>
      </c>
      <c r="B408" s="4">
        <v>45500</v>
      </c>
      <c r="C408" t="s">
        <v>1165</v>
      </c>
      <c r="D408" t="s">
        <v>1166</v>
      </c>
      <c r="E408" t="s">
        <v>133</v>
      </c>
      <c r="F408" t="s">
        <v>134</v>
      </c>
      <c r="G408" t="s">
        <v>61</v>
      </c>
      <c r="H408" t="s">
        <v>123</v>
      </c>
      <c r="I408" s="6">
        <v>2</v>
      </c>
      <c r="J408" s="6">
        <v>2999</v>
      </c>
      <c r="K408" s="6">
        <v>5998</v>
      </c>
      <c r="L408" s="6">
        <v>0</v>
      </c>
      <c r="M408" s="6">
        <v>0</v>
      </c>
      <c r="N408" s="6">
        <v>5998</v>
      </c>
      <c r="O408" s="6">
        <v>959.68</v>
      </c>
      <c r="P408" t="s">
        <v>144</v>
      </c>
      <c r="Q408" t="s">
        <v>145</v>
      </c>
      <c r="R408" t="s">
        <v>65</v>
      </c>
      <c r="S408" t="s">
        <v>45</v>
      </c>
      <c r="T408" t="s">
        <v>35</v>
      </c>
      <c r="U408" s="13">
        <f t="shared" si="24"/>
        <v>2024</v>
      </c>
      <c r="V408" s="13">
        <f t="shared" si="25"/>
        <v>7</v>
      </c>
      <c r="W408" s="20" t="str">
        <f t="shared" si="26"/>
        <v>July</v>
      </c>
      <c r="X408">
        <v>0.16</v>
      </c>
      <c r="Y408" s="6">
        <f t="shared" si="27"/>
        <v>5998</v>
      </c>
      <c r="Z408" cm="1">
        <f t="array" aca="1" ref="Z408" ca="1">IF(roud(N408,2)=ROUND(Z408,2),"ok","error")</f>
        <v>0</v>
      </c>
    </row>
    <row r="409" spans="1:26" x14ac:dyDescent="0.3">
      <c r="A409" t="s">
        <v>1167</v>
      </c>
      <c r="B409" s="4">
        <v>45995</v>
      </c>
      <c r="C409" t="s">
        <v>1168</v>
      </c>
      <c r="D409" t="s">
        <v>1169</v>
      </c>
      <c r="E409" t="s">
        <v>80</v>
      </c>
      <c r="F409" t="s">
        <v>81</v>
      </c>
      <c r="G409" t="s">
        <v>52</v>
      </c>
      <c r="H409" t="s">
        <v>53</v>
      </c>
      <c r="I409" s="6">
        <v>2</v>
      </c>
      <c r="J409" s="6">
        <v>3499</v>
      </c>
      <c r="K409" s="6">
        <v>6998</v>
      </c>
      <c r="L409" s="6">
        <v>0.15</v>
      </c>
      <c r="M409" s="6">
        <v>1049.7</v>
      </c>
      <c r="N409" s="6">
        <v>5948.3</v>
      </c>
      <c r="O409" s="6">
        <v>1159.92</v>
      </c>
      <c r="P409" t="s">
        <v>191</v>
      </c>
      <c r="Q409" t="s">
        <v>187</v>
      </c>
      <c r="R409" t="s">
        <v>160</v>
      </c>
      <c r="S409" t="s">
        <v>107</v>
      </c>
      <c r="T409" t="s">
        <v>35</v>
      </c>
      <c r="U409" s="13">
        <f t="shared" si="24"/>
        <v>2025</v>
      </c>
      <c r="V409" s="13">
        <f t="shared" si="25"/>
        <v>12</v>
      </c>
      <c r="W409" s="20" t="str">
        <f t="shared" si="26"/>
        <v>December</v>
      </c>
      <c r="X409">
        <v>0.19500000000000001</v>
      </c>
      <c r="Y409" s="6">
        <f t="shared" si="27"/>
        <v>4898.6000000000004</v>
      </c>
      <c r="Z409" cm="1">
        <f t="array" aca="1" ref="Z409" ca="1">IF(roud(N409,2)=ROUND(Z409,2),"ok","error")</f>
        <v>0</v>
      </c>
    </row>
    <row r="410" spans="1:26" x14ac:dyDescent="0.3">
      <c r="A410" t="s">
        <v>1170</v>
      </c>
      <c r="B410" s="4">
        <v>45941</v>
      </c>
      <c r="C410" t="s">
        <v>1171</v>
      </c>
      <c r="D410" t="s">
        <v>1172</v>
      </c>
      <c r="E410" t="s">
        <v>80</v>
      </c>
      <c r="F410" t="s">
        <v>81</v>
      </c>
      <c r="G410" t="s">
        <v>52</v>
      </c>
      <c r="H410" t="s">
        <v>53</v>
      </c>
      <c r="I410" s="6">
        <v>2</v>
      </c>
      <c r="J410" s="6">
        <v>3499</v>
      </c>
      <c r="K410" s="6">
        <v>6998</v>
      </c>
      <c r="L410" s="6">
        <v>0.15</v>
      </c>
      <c r="M410" s="6">
        <v>1049.7</v>
      </c>
      <c r="N410" s="6">
        <v>5948.3</v>
      </c>
      <c r="O410" s="6">
        <v>1159.92</v>
      </c>
      <c r="P410" t="s">
        <v>42</v>
      </c>
      <c r="Q410" t="s">
        <v>43</v>
      </c>
      <c r="R410" t="s">
        <v>44</v>
      </c>
      <c r="S410" t="s">
        <v>45</v>
      </c>
      <c r="T410" t="s">
        <v>55</v>
      </c>
      <c r="U410" s="13">
        <f t="shared" si="24"/>
        <v>2025</v>
      </c>
      <c r="V410" s="13">
        <f t="shared" si="25"/>
        <v>10</v>
      </c>
      <c r="W410" s="20" t="str">
        <f t="shared" si="26"/>
        <v>October</v>
      </c>
      <c r="X410">
        <v>0.19500000000000001</v>
      </c>
      <c r="Y410" s="6">
        <f t="shared" si="27"/>
        <v>4898.6000000000004</v>
      </c>
      <c r="Z410" cm="1">
        <f t="array" aca="1" ref="Z410" ca="1">IF(roud(N410,2)=ROUND(Z410,2),"ok","error")</f>
        <v>0</v>
      </c>
    </row>
    <row r="411" spans="1:26" x14ac:dyDescent="0.3">
      <c r="A411" t="s">
        <v>1173</v>
      </c>
      <c r="B411" s="4">
        <v>45562</v>
      </c>
      <c r="C411" t="s">
        <v>67</v>
      </c>
      <c r="D411" t="s">
        <v>68</v>
      </c>
      <c r="E411" t="s">
        <v>356</v>
      </c>
      <c r="F411" t="s">
        <v>357</v>
      </c>
      <c r="G411" t="s">
        <v>214</v>
      </c>
      <c r="H411" t="s">
        <v>260</v>
      </c>
      <c r="I411" s="6">
        <v>2</v>
      </c>
      <c r="J411" s="6">
        <v>699</v>
      </c>
      <c r="K411" s="6">
        <v>1398</v>
      </c>
      <c r="L411" s="6">
        <v>0.25</v>
      </c>
      <c r="M411" s="6">
        <v>349.5</v>
      </c>
      <c r="N411" s="6">
        <v>1048.5</v>
      </c>
      <c r="O411" s="6">
        <v>319.79000000000002</v>
      </c>
      <c r="P411" t="s">
        <v>89</v>
      </c>
      <c r="Q411" t="s">
        <v>90</v>
      </c>
      <c r="R411" t="s">
        <v>65</v>
      </c>
      <c r="S411" t="s">
        <v>45</v>
      </c>
      <c r="T411" t="s">
        <v>35</v>
      </c>
      <c r="U411" s="13">
        <f t="shared" si="24"/>
        <v>2024</v>
      </c>
      <c r="V411" s="13">
        <f t="shared" si="25"/>
        <v>9</v>
      </c>
      <c r="W411" s="20" t="str">
        <f t="shared" si="26"/>
        <v>September</v>
      </c>
      <c r="X411">
        <v>0.30499999999999999</v>
      </c>
      <c r="Y411" s="6">
        <f t="shared" si="27"/>
        <v>699</v>
      </c>
      <c r="Z411" cm="1">
        <f t="array" aca="1" ref="Z411" ca="1">IF(roud(N411,2)=ROUND(Z411,2),"ok","error")</f>
        <v>0</v>
      </c>
    </row>
    <row r="412" spans="1:26" x14ac:dyDescent="0.3">
      <c r="A412" t="s">
        <v>1174</v>
      </c>
      <c r="B412" s="4">
        <v>45809</v>
      </c>
      <c r="C412" t="s">
        <v>1175</v>
      </c>
      <c r="D412" t="s">
        <v>1176</v>
      </c>
      <c r="E412" t="s">
        <v>127</v>
      </c>
      <c r="F412" t="s">
        <v>128</v>
      </c>
      <c r="G412" t="s">
        <v>52</v>
      </c>
      <c r="H412" t="s">
        <v>129</v>
      </c>
      <c r="I412" s="6">
        <v>1</v>
      </c>
      <c r="J412" s="6">
        <v>1299</v>
      </c>
      <c r="K412" s="6">
        <v>1299</v>
      </c>
      <c r="L412" s="6">
        <v>0.15</v>
      </c>
      <c r="M412" s="6">
        <v>194.85</v>
      </c>
      <c r="N412" s="6">
        <v>1104.1500000000001</v>
      </c>
      <c r="O412" s="6">
        <v>215.31</v>
      </c>
      <c r="P412" t="s">
        <v>63</v>
      </c>
      <c r="Q412" t="s">
        <v>64</v>
      </c>
      <c r="R412" t="s">
        <v>65</v>
      </c>
      <c r="S412" t="s">
        <v>98</v>
      </c>
      <c r="T412" t="s">
        <v>35</v>
      </c>
      <c r="U412" s="13">
        <f t="shared" si="24"/>
        <v>2025</v>
      </c>
      <c r="V412" s="13">
        <f t="shared" si="25"/>
        <v>6</v>
      </c>
      <c r="W412" s="20" t="str">
        <f t="shared" si="26"/>
        <v>June</v>
      </c>
      <c r="X412">
        <v>0.19500000000000001</v>
      </c>
      <c r="Y412" s="6">
        <f t="shared" si="27"/>
        <v>909.3</v>
      </c>
      <c r="Z412" cm="1">
        <f t="array" aca="1" ref="Z412" ca="1">IF(roud(N412,2)=ROUND(Z412,2),"ok","error")</f>
        <v>0</v>
      </c>
    </row>
    <row r="413" spans="1:26" x14ac:dyDescent="0.3">
      <c r="A413" t="s">
        <v>1177</v>
      </c>
      <c r="B413" s="4">
        <v>45792</v>
      </c>
      <c r="C413" t="s">
        <v>561</v>
      </c>
      <c r="D413" t="s">
        <v>562</v>
      </c>
      <c r="E413" t="s">
        <v>484</v>
      </c>
      <c r="F413" t="s">
        <v>485</v>
      </c>
      <c r="G413" t="s">
        <v>113</v>
      </c>
      <c r="H413" t="s">
        <v>169</v>
      </c>
      <c r="I413" s="6">
        <v>2</v>
      </c>
      <c r="J413" s="6">
        <v>1599</v>
      </c>
      <c r="K413" s="6">
        <v>3198</v>
      </c>
      <c r="L413" s="6">
        <v>0.1</v>
      </c>
      <c r="M413" s="6">
        <v>319.8</v>
      </c>
      <c r="N413" s="6">
        <v>2878.2</v>
      </c>
      <c r="O413" s="6">
        <v>719.55</v>
      </c>
      <c r="P413" t="s">
        <v>82</v>
      </c>
      <c r="Q413" t="s">
        <v>82</v>
      </c>
      <c r="R413" t="s">
        <v>65</v>
      </c>
      <c r="S413" t="s">
        <v>45</v>
      </c>
      <c r="T413" t="s">
        <v>46</v>
      </c>
      <c r="U413" s="13">
        <f t="shared" si="24"/>
        <v>2025</v>
      </c>
      <c r="V413" s="13">
        <f t="shared" si="25"/>
        <v>5</v>
      </c>
      <c r="W413" s="20" t="str">
        <f t="shared" si="26"/>
        <v>May</v>
      </c>
      <c r="X413">
        <v>0.25</v>
      </c>
      <c r="Y413" s="6">
        <f t="shared" si="27"/>
        <v>2558.4</v>
      </c>
      <c r="Z413" cm="1">
        <f t="array" aca="1" ref="Z413" ca="1">IF(roud(N413,2)=ROUND(Z413,2),"ok","error")</f>
        <v>0</v>
      </c>
    </row>
    <row r="414" spans="1:26" x14ac:dyDescent="0.3">
      <c r="A414" t="s">
        <v>1178</v>
      </c>
      <c r="B414" s="4">
        <v>45549</v>
      </c>
      <c r="C414" t="s">
        <v>1179</v>
      </c>
      <c r="D414" t="s">
        <v>1180</v>
      </c>
      <c r="E414" t="s">
        <v>127</v>
      </c>
      <c r="F414" t="s">
        <v>128</v>
      </c>
      <c r="G414" t="s">
        <v>52</v>
      </c>
      <c r="H414" t="s">
        <v>129</v>
      </c>
      <c r="I414" s="6">
        <v>1</v>
      </c>
      <c r="J414" s="6">
        <v>1299</v>
      </c>
      <c r="K414" s="6">
        <v>1299</v>
      </c>
      <c r="L414" s="6">
        <v>0.25</v>
      </c>
      <c r="M414" s="6">
        <v>324.75</v>
      </c>
      <c r="N414" s="6">
        <v>974.25</v>
      </c>
      <c r="O414" s="6">
        <v>160.75</v>
      </c>
      <c r="P414" t="s">
        <v>82</v>
      </c>
      <c r="Q414" t="s">
        <v>82</v>
      </c>
      <c r="R414" t="s">
        <v>65</v>
      </c>
      <c r="S414" t="s">
        <v>98</v>
      </c>
      <c r="T414" t="s">
        <v>35</v>
      </c>
      <c r="U414" s="13">
        <f t="shared" si="24"/>
        <v>2024</v>
      </c>
      <c r="V414" s="13">
        <f t="shared" si="25"/>
        <v>9</v>
      </c>
      <c r="W414" s="20" t="str">
        <f t="shared" si="26"/>
        <v>September</v>
      </c>
      <c r="X414">
        <v>0.16500000000000001</v>
      </c>
      <c r="Y414" s="6">
        <f t="shared" si="27"/>
        <v>649.5</v>
      </c>
      <c r="Z414" cm="1">
        <f t="array" aca="1" ref="Z414" ca="1">IF(roud(N414,2)=ROUND(Z414,2),"ok","error")</f>
        <v>0</v>
      </c>
    </row>
    <row r="415" spans="1:26" x14ac:dyDescent="0.3">
      <c r="A415" t="s">
        <v>1181</v>
      </c>
      <c r="B415" s="4">
        <v>45344</v>
      </c>
      <c r="C415" t="s">
        <v>176</v>
      </c>
      <c r="D415" t="s">
        <v>177</v>
      </c>
      <c r="E415" t="s">
        <v>181</v>
      </c>
      <c r="F415" t="s">
        <v>182</v>
      </c>
      <c r="G415" t="s">
        <v>113</v>
      </c>
      <c r="H415" t="s">
        <v>114</v>
      </c>
      <c r="I415" s="6">
        <v>1</v>
      </c>
      <c r="J415" s="6">
        <v>2499</v>
      </c>
      <c r="K415" s="6">
        <v>2499</v>
      </c>
      <c r="L415" s="6">
        <v>0.1</v>
      </c>
      <c r="M415" s="6">
        <v>249.9</v>
      </c>
      <c r="N415" s="6">
        <v>2249.1</v>
      </c>
      <c r="O415" s="6">
        <v>562.28</v>
      </c>
      <c r="P415" t="s">
        <v>94</v>
      </c>
      <c r="Q415" t="s">
        <v>64</v>
      </c>
      <c r="R415" t="s">
        <v>65</v>
      </c>
      <c r="S415" t="s">
        <v>45</v>
      </c>
      <c r="T415" t="s">
        <v>35</v>
      </c>
      <c r="U415" s="13">
        <f t="shared" si="24"/>
        <v>2024</v>
      </c>
      <c r="V415" s="13">
        <f t="shared" si="25"/>
        <v>2</v>
      </c>
      <c r="W415" s="20" t="str">
        <f t="shared" si="26"/>
        <v>February</v>
      </c>
      <c r="X415">
        <v>0.25</v>
      </c>
      <c r="Y415" s="6">
        <f t="shared" si="27"/>
        <v>1999.2</v>
      </c>
      <c r="Z415" cm="1">
        <f t="array" aca="1" ref="Z415" ca="1">IF(roud(N415,2)=ROUND(Z415,2),"ok","error")</f>
        <v>0</v>
      </c>
    </row>
    <row r="416" spans="1:26" x14ac:dyDescent="0.3">
      <c r="A416" t="s">
        <v>1182</v>
      </c>
      <c r="B416" s="4">
        <v>45386</v>
      </c>
      <c r="C416" t="s">
        <v>880</v>
      </c>
      <c r="D416" t="s">
        <v>881</v>
      </c>
      <c r="E416" t="s">
        <v>323</v>
      </c>
      <c r="F416" t="s">
        <v>324</v>
      </c>
      <c r="G416" t="s">
        <v>29</v>
      </c>
      <c r="H416" t="s">
        <v>304</v>
      </c>
      <c r="I416" s="6">
        <v>2</v>
      </c>
      <c r="J416" s="6">
        <v>799</v>
      </c>
      <c r="K416" s="6">
        <v>1598</v>
      </c>
      <c r="L416" s="6">
        <v>0.3</v>
      </c>
      <c r="M416" s="6">
        <v>479.4</v>
      </c>
      <c r="N416" s="6">
        <v>1118.5999999999999</v>
      </c>
      <c r="O416" s="6">
        <v>257.27999999999997</v>
      </c>
      <c r="P416" t="s">
        <v>94</v>
      </c>
      <c r="Q416" t="s">
        <v>64</v>
      </c>
      <c r="R416" t="s">
        <v>65</v>
      </c>
      <c r="S416" t="s">
        <v>54</v>
      </c>
      <c r="T416" t="s">
        <v>55</v>
      </c>
      <c r="U416" s="13">
        <f t="shared" si="24"/>
        <v>2024</v>
      </c>
      <c r="V416" s="13">
        <f t="shared" si="25"/>
        <v>4</v>
      </c>
      <c r="W416" s="20" t="str">
        <f t="shared" si="26"/>
        <v>April</v>
      </c>
      <c r="X416">
        <v>0.23</v>
      </c>
      <c r="Y416" s="6">
        <f t="shared" si="27"/>
        <v>639.20000000000005</v>
      </c>
      <c r="Z416" cm="1">
        <f t="array" aca="1" ref="Z416" ca="1">IF(roud(N416,2)=ROUND(Z416,2),"ok","error")</f>
        <v>0</v>
      </c>
    </row>
    <row r="417" spans="1:26" x14ac:dyDescent="0.3">
      <c r="A417" t="s">
        <v>1183</v>
      </c>
      <c r="B417" s="4">
        <v>45941</v>
      </c>
      <c r="C417" t="s">
        <v>1148</v>
      </c>
      <c r="D417" t="s">
        <v>1149</v>
      </c>
      <c r="E417" t="s">
        <v>121</v>
      </c>
      <c r="F417" t="s">
        <v>122</v>
      </c>
      <c r="G417" t="s">
        <v>61</v>
      </c>
      <c r="H417" t="s">
        <v>123</v>
      </c>
      <c r="I417" s="6">
        <v>3</v>
      </c>
      <c r="J417" s="6">
        <v>24999</v>
      </c>
      <c r="K417" s="6">
        <v>74997</v>
      </c>
      <c r="L417" s="6">
        <v>0.1</v>
      </c>
      <c r="M417" s="6">
        <v>7499.7</v>
      </c>
      <c r="N417" s="6">
        <v>67497.3</v>
      </c>
      <c r="O417" s="6">
        <v>8774.65</v>
      </c>
      <c r="P417" t="s">
        <v>82</v>
      </c>
      <c r="Q417" t="s">
        <v>82</v>
      </c>
      <c r="R417" t="s">
        <v>65</v>
      </c>
      <c r="S417" t="s">
        <v>45</v>
      </c>
      <c r="T417" t="s">
        <v>35</v>
      </c>
      <c r="U417" s="13">
        <f t="shared" si="24"/>
        <v>2025</v>
      </c>
      <c r="V417" s="13">
        <f t="shared" si="25"/>
        <v>10</v>
      </c>
      <c r="W417" s="20" t="str">
        <f t="shared" si="26"/>
        <v>October</v>
      </c>
      <c r="X417">
        <v>0.13</v>
      </c>
      <c r="Y417" s="6">
        <f t="shared" si="27"/>
        <v>59997.599999999999</v>
      </c>
      <c r="Z417" cm="1">
        <f t="array" aca="1" ref="Z417" ca="1">IF(roud(N417,2)=ROUND(Z417,2),"ok","error")</f>
        <v>0</v>
      </c>
    </row>
    <row r="418" spans="1:26" x14ac:dyDescent="0.3">
      <c r="A418" t="s">
        <v>1184</v>
      </c>
      <c r="B418" s="4">
        <v>45725</v>
      </c>
      <c r="C418" t="s">
        <v>1185</v>
      </c>
      <c r="D418" t="s">
        <v>1186</v>
      </c>
      <c r="E418" t="s">
        <v>75</v>
      </c>
      <c r="F418" t="s">
        <v>76</v>
      </c>
      <c r="G418" t="s">
        <v>61</v>
      </c>
      <c r="H418" t="s">
        <v>71</v>
      </c>
      <c r="I418" s="6">
        <v>2</v>
      </c>
      <c r="J418" s="6">
        <v>1499</v>
      </c>
      <c r="K418" s="6">
        <v>2998</v>
      </c>
      <c r="L418" s="6">
        <v>0.1</v>
      </c>
      <c r="M418" s="6">
        <v>299.8</v>
      </c>
      <c r="N418" s="6">
        <v>2698.2</v>
      </c>
      <c r="O418" s="6">
        <v>350.77</v>
      </c>
      <c r="P418" t="s">
        <v>105</v>
      </c>
      <c r="Q418" t="s">
        <v>106</v>
      </c>
      <c r="R418" t="s">
        <v>44</v>
      </c>
      <c r="S418" t="s">
        <v>45</v>
      </c>
      <c r="T418" t="s">
        <v>35</v>
      </c>
      <c r="U418" s="13">
        <f t="shared" si="24"/>
        <v>2025</v>
      </c>
      <c r="V418" s="13">
        <f t="shared" si="25"/>
        <v>3</v>
      </c>
      <c r="W418" s="20" t="str">
        <f t="shared" si="26"/>
        <v>March</v>
      </c>
      <c r="X418">
        <v>0.13</v>
      </c>
      <c r="Y418" s="6">
        <f t="shared" si="27"/>
        <v>2398.4</v>
      </c>
      <c r="Z418" cm="1">
        <f t="array" aca="1" ref="Z418" ca="1">IF(roud(N418,2)=ROUND(Z418,2),"ok","error")</f>
        <v>0</v>
      </c>
    </row>
    <row r="419" spans="1:26" x14ac:dyDescent="0.3">
      <c r="A419" t="s">
        <v>1187</v>
      </c>
      <c r="B419" s="4">
        <v>45575</v>
      </c>
      <c r="C419" t="s">
        <v>552</v>
      </c>
      <c r="D419" t="s">
        <v>553</v>
      </c>
      <c r="E419" t="s">
        <v>356</v>
      </c>
      <c r="F419" t="s">
        <v>357</v>
      </c>
      <c r="G419" t="s">
        <v>214</v>
      </c>
      <c r="H419" t="s">
        <v>260</v>
      </c>
      <c r="I419" s="6">
        <v>1</v>
      </c>
      <c r="J419" s="6">
        <v>699</v>
      </c>
      <c r="K419" s="6">
        <v>699</v>
      </c>
      <c r="L419" s="6">
        <v>0.15</v>
      </c>
      <c r="M419" s="6">
        <v>104.85</v>
      </c>
      <c r="N419" s="6">
        <v>594.15</v>
      </c>
      <c r="O419" s="6">
        <v>199.04</v>
      </c>
      <c r="P419" t="s">
        <v>186</v>
      </c>
      <c r="Q419" t="s">
        <v>187</v>
      </c>
      <c r="R419" t="s">
        <v>160</v>
      </c>
      <c r="S419" t="s">
        <v>45</v>
      </c>
      <c r="T419" t="s">
        <v>55</v>
      </c>
      <c r="U419" s="13">
        <f t="shared" si="24"/>
        <v>2024</v>
      </c>
      <c r="V419" s="13">
        <f t="shared" si="25"/>
        <v>10</v>
      </c>
      <c r="W419" s="20" t="str">
        <f t="shared" si="26"/>
        <v>October</v>
      </c>
      <c r="X419">
        <v>0.33500000000000002</v>
      </c>
      <c r="Y419" s="6">
        <f t="shared" si="27"/>
        <v>489.3</v>
      </c>
      <c r="Z419" cm="1">
        <f t="array" aca="1" ref="Z419" ca="1">IF(roud(N419,2)=ROUND(Z419,2),"ok","error")</f>
        <v>0</v>
      </c>
    </row>
    <row r="420" spans="1:26" x14ac:dyDescent="0.3">
      <c r="A420" t="s">
        <v>1188</v>
      </c>
      <c r="B420" s="4">
        <v>45337</v>
      </c>
      <c r="C420" t="s">
        <v>740</v>
      </c>
      <c r="D420" t="s">
        <v>741</v>
      </c>
      <c r="E420" t="s">
        <v>356</v>
      </c>
      <c r="F420" t="s">
        <v>357</v>
      </c>
      <c r="G420" t="s">
        <v>214</v>
      </c>
      <c r="H420" t="s">
        <v>260</v>
      </c>
      <c r="I420" s="6">
        <v>1</v>
      </c>
      <c r="J420" s="6">
        <v>699</v>
      </c>
      <c r="K420" s="6">
        <v>699</v>
      </c>
      <c r="L420" s="6">
        <v>0.2</v>
      </c>
      <c r="M420" s="6">
        <v>139.80000000000001</v>
      </c>
      <c r="N420" s="6">
        <v>559.20000000000005</v>
      </c>
      <c r="O420" s="6">
        <v>178.94</v>
      </c>
      <c r="P420" t="s">
        <v>63</v>
      </c>
      <c r="Q420" t="s">
        <v>64</v>
      </c>
      <c r="R420" t="s">
        <v>65</v>
      </c>
      <c r="S420" t="s">
        <v>45</v>
      </c>
      <c r="T420" t="s">
        <v>35</v>
      </c>
      <c r="U420" s="13">
        <f t="shared" si="24"/>
        <v>2024</v>
      </c>
      <c r="V420" s="13">
        <f t="shared" si="25"/>
        <v>2</v>
      </c>
      <c r="W420" s="20" t="str">
        <f t="shared" si="26"/>
        <v>February</v>
      </c>
      <c r="X420">
        <v>0.32</v>
      </c>
      <c r="Y420" s="6">
        <f t="shared" si="27"/>
        <v>419.4</v>
      </c>
      <c r="Z420" cm="1">
        <f t="array" aca="1" ref="Z420" ca="1">IF(roud(N420,2)=ROUND(Z420,2),"ok","error")</f>
        <v>0</v>
      </c>
    </row>
    <row r="421" spans="1:26" x14ac:dyDescent="0.3">
      <c r="A421" t="s">
        <v>1189</v>
      </c>
      <c r="B421" s="4">
        <v>45295</v>
      </c>
      <c r="C421" t="s">
        <v>1190</v>
      </c>
      <c r="D421" t="s">
        <v>1191</v>
      </c>
      <c r="E421" t="s">
        <v>284</v>
      </c>
      <c r="F421" t="s">
        <v>285</v>
      </c>
      <c r="G421" t="s">
        <v>52</v>
      </c>
      <c r="H421" t="s">
        <v>129</v>
      </c>
      <c r="I421" s="6">
        <v>2</v>
      </c>
      <c r="J421" s="6">
        <v>999</v>
      </c>
      <c r="K421" s="6">
        <v>1998</v>
      </c>
      <c r="L421" s="6">
        <v>0.05</v>
      </c>
      <c r="M421" s="6">
        <v>99.9</v>
      </c>
      <c r="N421" s="6">
        <v>1898.1</v>
      </c>
      <c r="O421" s="6">
        <v>427.07</v>
      </c>
      <c r="P421" t="s">
        <v>170</v>
      </c>
      <c r="Q421" t="s">
        <v>171</v>
      </c>
      <c r="R421" t="s">
        <v>44</v>
      </c>
      <c r="S421" t="s">
        <v>45</v>
      </c>
      <c r="T421" t="s">
        <v>35</v>
      </c>
      <c r="U421" s="13">
        <f t="shared" si="24"/>
        <v>2024</v>
      </c>
      <c r="V421" s="13">
        <f t="shared" si="25"/>
        <v>1</v>
      </c>
      <c r="W421" s="20" t="str">
        <f t="shared" si="26"/>
        <v>January</v>
      </c>
      <c r="X421">
        <v>0.22500000000000001</v>
      </c>
      <c r="Y421" s="6">
        <f t="shared" si="27"/>
        <v>1798.2</v>
      </c>
      <c r="Z421" cm="1">
        <f t="array" aca="1" ref="Z421" ca="1">IF(roud(N421,2)=ROUND(Z421,2),"ok","error")</f>
        <v>0</v>
      </c>
    </row>
    <row r="422" spans="1:26" x14ac:dyDescent="0.3">
      <c r="A422" t="s">
        <v>1192</v>
      </c>
      <c r="B422" s="4">
        <v>45633</v>
      </c>
      <c r="C422" t="s">
        <v>1193</v>
      </c>
      <c r="D422" t="s">
        <v>1194</v>
      </c>
      <c r="E422" t="s">
        <v>198</v>
      </c>
      <c r="F422" t="s">
        <v>199</v>
      </c>
      <c r="G422" t="s">
        <v>61</v>
      </c>
      <c r="H422" t="s">
        <v>71</v>
      </c>
      <c r="I422" s="6">
        <v>1</v>
      </c>
      <c r="J422" s="6">
        <v>899</v>
      </c>
      <c r="K422" s="6">
        <v>899</v>
      </c>
      <c r="L422" s="6">
        <v>0.15</v>
      </c>
      <c r="M422" s="6">
        <v>134.85</v>
      </c>
      <c r="N422" s="6">
        <v>764.15</v>
      </c>
      <c r="O422" s="6">
        <v>87.88</v>
      </c>
      <c r="P422" t="s">
        <v>31</v>
      </c>
      <c r="Q422" t="s">
        <v>32</v>
      </c>
      <c r="R422" t="s">
        <v>33</v>
      </c>
      <c r="S422" t="s">
        <v>45</v>
      </c>
      <c r="T422" t="s">
        <v>46</v>
      </c>
      <c r="U422" s="13">
        <f t="shared" si="24"/>
        <v>2024</v>
      </c>
      <c r="V422" s="13">
        <f t="shared" si="25"/>
        <v>12</v>
      </c>
      <c r="W422" s="20" t="str">
        <f t="shared" si="26"/>
        <v>December</v>
      </c>
      <c r="X422">
        <v>0.115</v>
      </c>
      <c r="Y422" s="6">
        <f t="shared" si="27"/>
        <v>629.29999999999995</v>
      </c>
      <c r="Z422" cm="1">
        <f t="array" aca="1" ref="Z422" ca="1">IF(roud(N422,2)=ROUND(Z422,2),"ok","error")</f>
        <v>0</v>
      </c>
    </row>
    <row r="423" spans="1:26" x14ac:dyDescent="0.3">
      <c r="A423" t="s">
        <v>1195</v>
      </c>
      <c r="B423" s="4">
        <v>45425</v>
      </c>
      <c r="C423" t="s">
        <v>1196</v>
      </c>
      <c r="D423" t="s">
        <v>1197</v>
      </c>
      <c r="E423" t="s">
        <v>50</v>
      </c>
      <c r="F423" t="s">
        <v>51</v>
      </c>
      <c r="G423" t="s">
        <v>52</v>
      </c>
      <c r="H423" t="s">
        <v>53</v>
      </c>
      <c r="I423" s="6">
        <v>5</v>
      </c>
      <c r="J423" s="6">
        <v>2999</v>
      </c>
      <c r="K423" s="6">
        <v>14995</v>
      </c>
      <c r="L423" s="6">
        <v>0.05</v>
      </c>
      <c r="M423" s="6">
        <v>749.75</v>
      </c>
      <c r="N423" s="6">
        <v>14245.25</v>
      </c>
      <c r="O423" s="6">
        <v>3205.18</v>
      </c>
      <c r="P423" t="s">
        <v>82</v>
      </c>
      <c r="Q423" t="s">
        <v>82</v>
      </c>
      <c r="R423" t="s">
        <v>65</v>
      </c>
      <c r="S423" t="s">
        <v>54</v>
      </c>
      <c r="T423" t="s">
        <v>35</v>
      </c>
      <c r="U423" s="13">
        <f t="shared" si="24"/>
        <v>2024</v>
      </c>
      <c r="V423" s="13">
        <f t="shared" si="25"/>
        <v>5</v>
      </c>
      <c r="W423" s="20" t="str">
        <f t="shared" si="26"/>
        <v>May</v>
      </c>
      <c r="X423">
        <v>0.22500000000000001</v>
      </c>
      <c r="Y423" s="6">
        <f t="shared" si="27"/>
        <v>13495.5</v>
      </c>
      <c r="Z423" cm="1">
        <f t="array" aca="1" ref="Z423" ca="1">IF(roud(N423,2)=ROUND(Z423,2),"ok","error")</f>
        <v>0</v>
      </c>
    </row>
    <row r="424" spans="1:26" x14ac:dyDescent="0.3">
      <c r="A424" t="s">
        <v>1198</v>
      </c>
      <c r="B424" s="4">
        <v>45944</v>
      </c>
      <c r="C424" t="s">
        <v>1199</v>
      </c>
      <c r="D424" t="s">
        <v>1200</v>
      </c>
      <c r="E424" t="s">
        <v>27</v>
      </c>
      <c r="F424" t="s">
        <v>28</v>
      </c>
      <c r="G424" t="s">
        <v>29</v>
      </c>
      <c r="H424" t="s">
        <v>30</v>
      </c>
      <c r="I424" s="6">
        <v>2</v>
      </c>
      <c r="J424" s="6">
        <v>1999</v>
      </c>
      <c r="K424" s="6">
        <v>3998</v>
      </c>
      <c r="L424" s="6">
        <v>0.15</v>
      </c>
      <c r="M424" s="6">
        <v>599.70000000000005</v>
      </c>
      <c r="N424" s="6">
        <v>3398.3</v>
      </c>
      <c r="O424" s="6">
        <v>934.53</v>
      </c>
      <c r="P424" t="s">
        <v>158</v>
      </c>
      <c r="Q424" t="s">
        <v>159</v>
      </c>
      <c r="R424" t="s">
        <v>160</v>
      </c>
      <c r="S424" t="s">
        <v>45</v>
      </c>
      <c r="T424" t="s">
        <v>35</v>
      </c>
      <c r="U424" s="13">
        <f t="shared" si="24"/>
        <v>2025</v>
      </c>
      <c r="V424" s="13">
        <f t="shared" si="25"/>
        <v>10</v>
      </c>
      <c r="W424" s="20" t="str">
        <f t="shared" si="26"/>
        <v>October</v>
      </c>
      <c r="X424">
        <v>0.27500000000000002</v>
      </c>
      <c r="Y424" s="6">
        <f t="shared" si="27"/>
        <v>2798.6</v>
      </c>
      <c r="Z424" cm="1">
        <f t="array" aca="1" ref="Z424" ca="1">IF(roud(N424,2)=ROUND(Z424,2),"ok","error")</f>
        <v>0</v>
      </c>
    </row>
    <row r="425" spans="1:26" x14ac:dyDescent="0.3">
      <c r="A425" t="s">
        <v>1201</v>
      </c>
      <c r="B425" s="4">
        <v>45560</v>
      </c>
      <c r="C425" t="s">
        <v>204</v>
      </c>
      <c r="D425" t="s">
        <v>205</v>
      </c>
      <c r="E425" t="s">
        <v>492</v>
      </c>
      <c r="F425" t="s">
        <v>493</v>
      </c>
      <c r="G425" t="s">
        <v>214</v>
      </c>
      <c r="H425" t="s">
        <v>494</v>
      </c>
      <c r="I425" s="6">
        <v>1</v>
      </c>
      <c r="J425" s="6">
        <v>1499</v>
      </c>
      <c r="K425" s="6">
        <v>1499</v>
      </c>
      <c r="L425" s="6">
        <v>0.1</v>
      </c>
      <c r="M425" s="6">
        <v>149.9</v>
      </c>
      <c r="N425" s="6">
        <v>1349.1</v>
      </c>
      <c r="O425" s="6">
        <v>472.18</v>
      </c>
      <c r="P425" t="s">
        <v>144</v>
      </c>
      <c r="Q425" t="s">
        <v>145</v>
      </c>
      <c r="R425" t="s">
        <v>65</v>
      </c>
      <c r="S425" t="s">
        <v>107</v>
      </c>
      <c r="T425" t="s">
        <v>55</v>
      </c>
      <c r="U425" s="13">
        <f t="shared" si="24"/>
        <v>2024</v>
      </c>
      <c r="V425" s="13">
        <f t="shared" si="25"/>
        <v>9</v>
      </c>
      <c r="W425" s="20" t="str">
        <f t="shared" si="26"/>
        <v>September</v>
      </c>
      <c r="X425">
        <v>0.35</v>
      </c>
      <c r="Y425" s="6">
        <f t="shared" si="27"/>
        <v>1199.2</v>
      </c>
      <c r="Z425" cm="1">
        <f t="array" aca="1" ref="Z425" ca="1">IF(roud(N425,2)=ROUND(Z425,2),"ok","error")</f>
        <v>0</v>
      </c>
    </row>
    <row r="426" spans="1:26" x14ac:dyDescent="0.3">
      <c r="A426" t="s">
        <v>1202</v>
      </c>
      <c r="B426" s="4">
        <v>45457</v>
      </c>
      <c r="C426" t="s">
        <v>1203</v>
      </c>
      <c r="D426" t="s">
        <v>1204</v>
      </c>
      <c r="E426" t="s">
        <v>127</v>
      </c>
      <c r="F426" t="s">
        <v>128</v>
      </c>
      <c r="G426" t="s">
        <v>52</v>
      </c>
      <c r="H426" t="s">
        <v>129</v>
      </c>
      <c r="I426" s="6">
        <v>1</v>
      </c>
      <c r="J426" s="6">
        <v>1299</v>
      </c>
      <c r="K426" s="6">
        <v>1299</v>
      </c>
      <c r="L426" s="6">
        <v>0.15</v>
      </c>
      <c r="M426" s="6">
        <v>194.85</v>
      </c>
      <c r="N426" s="6">
        <v>1104.1500000000001</v>
      </c>
      <c r="O426" s="6">
        <v>215.31</v>
      </c>
      <c r="P426" t="s">
        <v>170</v>
      </c>
      <c r="Q426" t="s">
        <v>171</v>
      </c>
      <c r="R426" t="s">
        <v>44</v>
      </c>
      <c r="S426" t="s">
        <v>34</v>
      </c>
      <c r="T426" t="s">
        <v>35</v>
      </c>
      <c r="U426" s="13">
        <f t="shared" si="24"/>
        <v>2024</v>
      </c>
      <c r="V426" s="13">
        <f t="shared" si="25"/>
        <v>6</v>
      </c>
      <c r="W426" s="20" t="str">
        <f t="shared" si="26"/>
        <v>June</v>
      </c>
      <c r="X426">
        <v>0.19500000000000001</v>
      </c>
      <c r="Y426" s="6">
        <f t="shared" si="27"/>
        <v>909.3</v>
      </c>
      <c r="Z426" cm="1">
        <f t="array" aca="1" ref="Z426" ca="1">IF(roud(N426,2)=ROUND(Z426,2),"ok","error")</f>
        <v>0</v>
      </c>
    </row>
    <row r="427" spans="1:26" x14ac:dyDescent="0.3">
      <c r="A427" t="s">
        <v>1205</v>
      </c>
      <c r="B427" s="4">
        <v>45744</v>
      </c>
      <c r="C427" t="s">
        <v>1206</v>
      </c>
      <c r="D427" t="s">
        <v>1207</v>
      </c>
      <c r="E427" t="s">
        <v>133</v>
      </c>
      <c r="F427" t="s">
        <v>134</v>
      </c>
      <c r="G427" t="s">
        <v>61</v>
      </c>
      <c r="H427" t="s">
        <v>123</v>
      </c>
      <c r="I427" s="6">
        <v>3</v>
      </c>
      <c r="J427" s="6">
        <v>2999</v>
      </c>
      <c r="K427" s="6">
        <v>8997</v>
      </c>
      <c r="L427" s="6">
        <v>0.15</v>
      </c>
      <c r="M427" s="6">
        <v>1349.55</v>
      </c>
      <c r="N427" s="6">
        <v>7647.45</v>
      </c>
      <c r="O427" s="6">
        <v>879.46</v>
      </c>
      <c r="P427" t="s">
        <v>186</v>
      </c>
      <c r="Q427" t="s">
        <v>187</v>
      </c>
      <c r="R427" t="s">
        <v>160</v>
      </c>
      <c r="S427" t="s">
        <v>98</v>
      </c>
      <c r="T427" t="s">
        <v>35</v>
      </c>
      <c r="U427" s="13">
        <f t="shared" si="24"/>
        <v>2025</v>
      </c>
      <c r="V427" s="13">
        <f t="shared" si="25"/>
        <v>3</v>
      </c>
      <c r="W427" s="20" t="str">
        <f t="shared" si="26"/>
        <v>March</v>
      </c>
      <c r="X427">
        <v>0.115</v>
      </c>
      <c r="Y427" s="6">
        <f t="shared" si="27"/>
        <v>6297.9</v>
      </c>
      <c r="Z427" cm="1">
        <f t="array" aca="1" ref="Z427" ca="1">IF(roud(N427,2)=ROUND(Z427,2),"ok","error")</f>
        <v>0</v>
      </c>
    </row>
    <row r="428" spans="1:26" x14ac:dyDescent="0.3">
      <c r="A428" t="s">
        <v>1208</v>
      </c>
      <c r="B428" s="4">
        <v>45856</v>
      </c>
      <c r="C428" t="s">
        <v>1209</v>
      </c>
      <c r="D428" t="s">
        <v>1210</v>
      </c>
      <c r="E428" t="s">
        <v>284</v>
      </c>
      <c r="F428" t="s">
        <v>285</v>
      </c>
      <c r="G428" t="s">
        <v>52</v>
      </c>
      <c r="H428" t="s">
        <v>129</v>
      </c>
      <c r="I428" s="6">
        <v>1</v>
      </c>
      <c r="J428" s="6">
        <v>999</v>
      </c>
      <c r="K428" s="6">
        <v>999</v>
      </c>
      <c r="L428" s="6">
        <v>0.15</v>
      </c>
      <c r="M428" s="6">
        <v>149.85</v>
      </c>
      <c r="N428" s="6">
        <v>849.15</v>
      </c>
      <c r="O428" s="6">
        <v>165.58</v>
      </c>
      <c r="P428" t="s">
        <v>186</v>
      </c>
      <c r="Q428" t="s">
        <v>187</v>
      </c>
      <c r="R428" t="s">
        <v>160</v>
      </c>
      <c r="S428" t="s">
        <v>54</v>
      </c>
      <c r="T428" t="s">
        <v>35</v>
      </c>
      <c r="U428" s="13">
        <f t="shared" si="24"/>
        <v>2025</v>
      </c>
      <c r="V428" s="13">
        <f t="shared" si="25"/>
        <v>7</v>
      </c>
      <c r="W428" s="20" t="str">
        <f t="shared" si="26"/>
        <v>July</v>
      </c>
      <c r="X428">
        <v>0.19500000000000001</v>
      </c>
      <c r="Y428" s="6">
        <f t="shared" si="27"/>
        <v>699.3</v>
      </c>
      <c r="Z428" cm="1">
        <f t="array" aca="1" ref="Z428" ca="1">IF(roud(N428,2)=ROUND(Z428,2),"ok","error")</f>
        <v>0</v>
      </c>
    </row>
    <row r="429" spans="1:26" x14ac:dyDescent="0.3">
      <c r="A429" t="s">
        <v>1211</v>
      </c>
      <c r="B429" s="4">
        <v>46014</v>
      </c>
      <c r="C429" t="s">
        <v>1212</v>
      </c>
      <c r="D429" t="s">
        <v>1213</v>
      </c>
      <c r="E429" t="s">
        <v>273</v>
      </c>
      <c r="F429" t="s">
        <v>274</v>
      </c>
      <c r="G429" t="s">
        <v>29</v>
      </c>
      <c r="H429" t="s">
        <v>88</v>
      </c>
      <c r="I429" s="6">
        <v>2</v>
      </c>
      <c r="J429" s="6">
        <v>2499</v>
      </c>
      <c r="K429" s="6">
        <v>4998</v>
      </c>
      <c r="L429" s="6">
        <v>0.2</v>
      </c>
      <c r="M429" s="6">
        <v>999.6</v>
      </c>
      <c r="N429" s="6">
        <v>3998.4</v>
      </c>
      <c r="O429" s="6">
        <v>1039.58</v>
      </c>
      <c r="P429" t="s">
        <v>63</v>
      </c>
      <c r="Q429" t="s">
        <v>64</v>
      </c>
      <c r="R429" t="s">
        <v>65</v>
      </c>
      <c r="S429" t="s">
        <v>98</v>
      </c>
      <c r="T429" t="s">
        <v>35</v>
      </c>
      <c r="U429" s="13">
        <f t="shared" si="24"/>
        <v>2025</v>
      </c>
      <c r="V429" s="13">
        <f t="shared" si="25"/>
        <v>12</v>
      </c>
      <c r="W429" s="20" t="str">
        <f t="shared" si="26"/>
        <v>December</v>
      </c>
      <c r="X429">
        <v>0.26</v>
      </c>
      <c r="Y429" s="6">
        <f t="shared" si="27"/>
        <v>2998.8</v>
      </c>
      <c r="Z429" cm="1">
        <f t="array" aca="1" ref="Z429" ca="1">IF(roud(N429,2)=ROUND(Z429,2),"ok","error")</f>
        <v>0</v>
      </c>
    </row>
    <row r="430" spans="1:26" x14ac:dyDescent="0.3">
      <c r="A430" t="s">
        <v>1214</v>
      </c>
      <c r="B430" s="4">
        <v>45729</v>
      </c>
      <c r="C430" t="s">
        <v>811</v>
      </c>
      <c r="D430" t="s">
        <v>812</v>
      </c>
      <c r="E430" t="s">
        <v>323</v>
      </c>
      <c r="F430" t="s">
        <v>324</v>
      </c>
      <c r="G430" t="s">
        <v>29</v>
      </c>
      <c r="H430" t="s">
        <v>304</v>
      </c>
      <c r="I430" s="6">
        <v>1</v>
      </c>
      <c r="J430" s="6">
        <v>799</v>
      </c>
      <c r="K430" s="6">
        <v>799</v>
      </c>
      <c r="L430" s="6">
        <v>0.1</v>
      </c>
      <c r="M430" s="6">
        <v>79.900000000000006</v>
      </c>
      <c r="N430" s="6">
        <v>719.1</v>
      </c>
      <c r="O430" s="6">
        <v>208.54</v>
      </c>
      <c r="P430" t="s">
        <v>82</v>
      </c>
      <c r="Q430" t="s">
        <v>82</v>
      </c>
      <c r="R430" t="s">
        <v>65</v>
      </c>
      <c r="S430" t="s">
        <v>107</v>
      </c>
      <c r="T430" t="s">
        <v>55</v>
      </c>
      <c r="U430" s="13">
        <f t="shared" si="24"/>
        <v>2025</v>
      </c>
      <c r="V430" s="13">
        <f t="shared" si="25"/>
        <v>3</v>
      </c>
      <c r="W430" s="20" t="str">
        <f t="shared" si="26"/>
        <v>March</v>
      </c>
      <c r="X430">
        <v>0.28999999999999998</v>
      </c>
      <c r="Y430" s="6">
        <f t="shared" si="27"/>
        <v>639.20000000000005</v>
      </c>
      <c r="Z430" cm="1">
        <f t="array" aca="1" ref="Z430" ca="1">IF(roud(N430,2)=ROUND(Z430,2),"ok","error")</f>
        <v>0</v>
      </c>
    </row>
    <row r="431" spans="1:26" x14ac:dyDescent="0.3">
      <c r="A431" t="s">
        <v>1215</v>
      </c>
      <c r="B431" s="4">
        <v>45866</v>
      </c>
      <c r="C431" t="s">
        <v>235</v>
      </c>
      <c r="D431" t="s">
        <v>236</v>
      </c>
      <c r="E431" t="s">
        <v>86</v>
      </c>
      <c r="F431" t="s">
        <v>87</v>
      </c>
      <c r="G431" t="s">
        <v>29</v>
      </c>
      <c r="H431" t="s">
        <v>88</v>
      </c>
      <c r="I431" s="6">
        <v>1</v>
      </c>
      <c r="J431" s="6">
        <v>1299</v>
      </c>
      <c r="K431" s="6">
        <v>1299</v>
      </c>
      <c r="L431" s="6">
        <v>0.05</v>
      </c>
      <c r="M431" s="6">
        <v>64.95</v>
      </c>
      <c r="N431" s="6">
        <v>1234.05</v>
      </c>
      <c r="O431" s="6">
        <v>376.39</v>
      </c>
      <c r="P431" t="s">
        <v>42</v>
      </c>
      <c r="Q431" t="s">
        <v>43</v>
      </c>
      <c r="R431" t="s">
        <v>44</v>
      </c>
      <c r="S431" t="s">
        <v>107</v>
      </c>
      <c r="T431" t="s">
        <v>46</v>
      </c>
      <c r="U431" s="13">
        <f t="shared" si="24"/>
        <v>2025</v>
      </c>
      <c r="V431" s="13">
        <f t="shared" si="25"/>
        <v>7</v>
      </c>
      <c r="W431" s="20" t="str">
        <f t="shared" si="26"/>
        <v>July</v>
      </c>
      <c r="X431">
        <v>0.30499999999999999</v>
      </c>
      <c r="Y431" s="6">
        <f t="shared" si="27"/>
        <v>1169.0999999999999</v>
      </c>
      <c r="Z431" cm="1">
        <f t="array" aca="1" ref="Z431" ca="1">IF(roud(N431,2)=ROUND(Z431,2),"ok","error")</f>
        <v>0</v>
      </c>
    </row>
    <row r="432" spans="1:26" x14ac:dyDescent="0.3">
      <c r="A432" t="s">
        <v>1216</v>
      </c>
      <c r="B432" s="4">
        <v>45301</v>
      </c>
      <c r="C432" t="s">
        <v>386</v>
      </c>
      <c r="D432" t="s">
        <v>387</v>
      </c>
      <c r="E432" t="s">
        <v>111</v>
      </c>
      <c r="F432" t="s">
        <v>112</v>
      </c>
      <c r="G432" t="s">
        <v>113</v>
      </c>
      <c r="H432" t="s">
        <v>114</v>
      </c>
      <c r="I432" s="6">
        <v>2</v>
      </c>
      <c r="J432" s="6">
        <v>999</v>
      </c>
      <c r="K432" s="6">
        <v>1998</v>
      </c>
      <c r="L432" s="6">
        <v>0.15</v>
      </c>
      <c r="M432" s="6">
        <v>299.7</v>
      </c>
      <c r="N432" s="6">
        <v>1698.3</v>
      </c>
      <c r="O432" s="6">
        <v>399.1</v>
      </c>
      <c r="P432" t="s">
        <v>94</v>
      </c>
      <c r="Q432" t="s">
        <v>64</v>
      </c>
      <c r="R432" t="s">
        <v>65</v>
      </c>
      <c r="S432" t="s">
        <v>107</v>
      </c>
      <c r="T432" t="s">
        <v>46</v>
      </c>
      <c r="U432" s="13">
        <f t="shared" si="24"/>
        <v>2024</v>
      </c>
      <c r="V432" s="13">
        <f t="shared" si="25"/>
        <v>1</v>
      </c>
      <c r="W432" s="20" t="str">
        <f t="shared" si="26"/>
        <v>January</v>
      </c>
      <c r="X432">
        <v>0.23499999999999999</v>
      </c>
      <c r="Y432" s="6">
        <f t="shared" si="27"/>
        <v>1398.6</v>
      </c>
      <c r="Z432" cm="1">
        <f t="array" aca="1" ref="Z432" ca="1">IF(roud(N432,2)=ROUND(Z432,2),"ok","error")</f>
        <v>0</v>
      </c>
    </row>
    <row r="433" spans="1:26" x14ac:dyDescent="0.3">
      <c r="A433" t="s">
        <v>1217</v>
      </c>
      <c r="B433" s="4">
        <v>45406</v>
      </c>
      <c r="C433" t="s">
        <v>1218</v>
      </c>
      <c r="D433" t="s">
        <v>1219</v>
      </c>
      <c r="E433" t="s">
        <v>284</v>
      </c>
      <c r="F433" t="s">
        <v>285</v>
      </c>
      <c r="G433" t="s">
        <v>52</v>
      </c>
      <c r="H433" t="s">
        <v>129</v>
      </c>
      <c r="I433" s="6">
        <v>2</v>
      </c>
      <c r="J433" s="6">
        <v>999</v>
      </c>
      <c r="K433" s="6">
        <v>1998</v>
      </c>
      <c r="L433" s="6">
        <v>0.25</v>
      </c>
      <c r="M433" s="6">
        <v>499.5</v>
      </c>
      <c r="N433" s="6">
        <v>1498.5</v>
      </c>
      <c r="O433" s="6">
        <v>247.25</v>
      </c>
      <c r="P433" t="s">
        <v>186</v>
      </c>
      <c r="Q433" t="s">
        <v>187</v>
      </c>
      <c r="R433" t="s">
        <v>160</v>
      </c>
      <c r="S433" t="s">
        <v>107</v>
      </c>
      <c r="T433" t="s">
        <v>55</v>
      </c>
      <c r="U433" s="13">
        <f t="shared" si="24"/>
        <v>2024</v>
      </c>
      <c r="V433" s="13">
        <f t="shared" si="25"/>
        <v>4</v>
      </c>
      <c r="W433" s="20" t="str">
        <f t="shared" si="26"/>
        <v>April</v>
      </c>
      <c r="X433">
        <v>0.16500000000000001</v>
      </c>
      <c r="Y433" s="6">
        <f t="shared" si="27"/>
        <v>999</v>
      </c>
      <c r="Z433" cm="1">
        <f t="array" aca="1" ref="Z433" ca="1">IF(roud(N433,2)=ROUND(Z433,2),"ok","error")</f>
        <v>0</v>
      </c>
    </row>
    <row r="434" spans="1:26" x14ac:dyDescent="0.3">
      <c r="A434" t="s">
        <v>1220</v>
      </c>
      <c r="B434" s="4">
        <v>45369</v>
      </c>
      <c r="C434" t="s">
        <v>1151</v>
      </c>
      <c r="D434" t="s">
        <v>1152</v>
      </c>
      <c r="E434" t="s">
        <v>86</v>
      </c>
      <c r="F434" t="s">
        <v>87</v>
      </c>
      <c r="G434" t="s">
        <v>29</v>
      </c>
      <c r="H434" t="s">
        <v>88</v>
      </c>
      <c r="I434" s="6">
        <v>3</v>
      </c>
      <c r="J434" s="6">
        <v>1299</v>
      </c>
      <c r="K434" s="6">
        <v>3897</v>
      </c>
      <c r="L434" s="6">
        <v>0.15</v>
      </c>
      <c r="M434" s="6">
        <v>584.54999999999995</v>
      </c>
      <c r="N434" s="6">
        <v>3312.45</v>
      </c>
      <c r="O434" s="6">
        <v>910.92</v>
      </c>
      <c r="P434" t="s">
        <v>158</v>
      </c>
      <c r="Q434" t="s">
        <v>159</v>
      </c>
      <c r="R434" t="s">
        <v>160</v>
      </c>
      <c r="S434" t="s">
        <v>107</v>
      </c>
      <c r="T434" t="s">
        <v>35</v>
      </c>
      <c r="U434" s="13">
        <f t="shared" si="24"/>
        <v>2024</v>
      </c>
      <c r="V434" s="13">
        <f t="shared" si="25"/>
        <v>3</v>
      </c>
      <c r="W434" s="20" t="str">
        <f t="shared" si="26"/>
        <v>March</v>
      </c>
      <c r="X434">
        <v>0.27500000000000002</v>
      </c>
      <c r="Y434" s="6">
        <f t="shared" si="27"/>
        <v>2727.9</v>
      </c>
      <c r="Z434" cm="1">
        <f t="array" aca="1" ref="Z434" ca="1">IF(roud(N434,2)=ROUND(Z434,2),"ok","error")</f>
        <v>0</v>
      </c>
    </row>
    <row r="435" spans="1:26" x14ac:dyDescent="0.3">
      <c r="A435" t="s">
        <v>1221</v>
      </c>
      <c r="B435" s="4">
        <v>45999</v>
      </c>
      <c r="C435" t="s">
        <v>752</v>
      </c>
      <c r="D435" t="s">
        <v>753</v>
      </c>
      <c r="E435" t="s">
        <v>80</v>
      </c>
      <c r="F435" t="s">
        <v>81</v>
      </c>
      <c r="G435" t="s">
        <v>52</v>
      </c>
      <c r="H435" t="s">
        <v>53</v>
      </c>
      <c r="I435" s="6">
        <v>1</v>
      </c>
      <c r="J435" s="6">
        <v>3499</v>
      </c>
      <c r="K435" s="6">
        <v>3499</v>
      </c>
      <c r="L435" s="6">
        <v>0.1</v>
      </c>
      <c r="M435" s="6">
        <v>349.9</v>
      </c>
      <c r="N435" s="6">
        <v>3149.1</v>
      </c>
      <c r="O435" s="6">
        <v>661.31</v>
      </c>
      <c r="P435" t="s">
        <v>191</v>
      </c>
      <c r="Q435" t="s">
        <v>187</v>
      </c>
      <c r="R435" t="s">
        <v>160</v>
      </c>
      <c r="S435" t="s">
        <v>45</v>
      </c>
      <c r="T435" t="s">
        <v>35</v>
      </c>
      <c r="U435" s="13">
        <f t="shared" si="24"/>
        <v>2025</v>
      </c>
      <c r="V435" s="13">
        <f t="shared" si="25"/>
        <v>12</v>
      </c>
      <c r="W435" s="20" t="str">
        <f t="shared" si="26"/>
        <v>December</v>
      </c>
      <c r="X435">
        <v>0.21</v>
      </c>
      <c r="Y435" s="6">
        <f t="shared" si="27"/>
        <v>2799.2</v>
      </c>
      <c r="Z435" cm="1">
        <f t="array" aca="1" ref="Z435" ca="1">IF(roud(N435,2)=ROUND(Z435,2),"ok","error")</f>
        <v>0</v>
      </c>
    </row>
    <row r="436" spans="1:26" x14ac:dyDescent="0.3">
      <c r="A436" t="s">
        <v>1222</v>
      </c>
      <c r="B436" s="4">
        <v>45444</v>
      </c>
      <c r="C436" t="s">
        <v>1223</v>
      </c>
      <c r="D436" t="s">
        <v>1224</v>
      </c>
      <c r="E436" t="s">
        <v>50</v>
      </c>
      <c r="F436" t="s">
        <v>51</v>
      </c>
      <c r="G436" t="s">
        <v>52</v>
      </c>
      <c r="H436" t="s">
        <v>53</v>
      </c>
      <c r="I436" s="6">
        <v>1</v>
      </c>
      <c r="J436" s="6">
        <v>2999</v>
      </c>
      <c r="K436" s="6">
        <v>2999</v>
      </c>
      <c r="L436" s="6">
        <v>0.3</v>
      </c>
      <c r="M436" s="6">
        <v>899.7</v>
      </c>
      <c r="N436" s="6">
        <v>2099.3000000000002</v>
      </c>
      <c r="O436" s="6">
        <v>314.89999999999998</v>
      </c>
      <c r="P436" t="s">
        <v>82</v>
      </c>
      <c r="Q436" t="s">
        <v>82</v>
      </c>
      <c r="R436" t="s">
        <v>65</v>
      </c>
      <c r="S436" t="s">
        <v>107</v>
      </c>
      <c r="T436" t="s">
        <v>35</v>
      </c>
      <c r="U436" s="13">
        <f t="shared" si="24"/>
        <v>2024</v>
      </c>
      <c r="V436" s="13">
        <f t="shared" si="25"/>
        <v>6</v>
      </c>
      <c r="W436" s="20" t="str">
        <f t="shared" si="26"/>
        <v>June</v>
      </c>
      <c r="X436">
        <v>0.15</v>
      </c>
      <c r="Y436" s="6">
        <f t="shared" si="27"/>
        <v>1199.5999999999999</v>
      </c>
      <c r="Z436" cm="1">
        <f t="array" aca="1" ref="Z436" ca="1">IF(roud(N436,2)=ROUND(Z436,2),"ok","error")</f>
        <v>0</v>
      </c>
    </row>
    <row r="437" spans="1:26" x14ac:dyDescent="0.3">
      <c r="A437" t="s">
        <v>1225</v>
      </c>
      <c r="B437" s="4">
        <v>45850</v>
      </c>
      <c r="C437" t="s">
        <v>354</v>
      </c>
      <c r="D437" t="s">
        <v>355</v>
      </c>
      <c r="E437" t="s">
        <v>323</v>
      </c>
      <c r="F437" t="s">
        <v>324</v>
      </c>
      <c r="G437" t="s">
        <v>29</v>
      </c>
      <c r="H437" t="s">
        <v>304</v>
      </c>
      <c r="I437" s="6">
        <v>2</v>
      </c>
      <c r="J437" s="6">
        <v>799</v>
      </c>
      <c r="K437" s="6">
        <v>1598</v>
      </c>
      <c r="L437" s="6">
        <v>0.2</v>
      </c>
      <c r="M437" s="6">
        <v>319.60000000000002</v>
      </c>
      <c r="N437" s="6">
        <v>1278.4000000000001</v>
      </c>
      <c r="O437" s="6">
        <v>332.38</v>
      </c>
      <c r="P437" t="s">
        <v>170</v>
      </c>
      <c r="Q437" t="s">
        <v>171</v>
      </c>
      <c r="R437" t="s">
        <v>44</v>
      </c>
      <c r="S437" t="s">
        <v>107</v>
      </c>
      <c r="T437" t="s">
        <v>35</v>
      </c>
      <c r="U437" s="13">
        <f t="shared" si="24"/>
        <v>2025</v>
      </c>
      <c r="V437" s="13">
        <f t="shared" si="25"/>
        <v>7</v>
      </c>
      <c r="W437" s="20" t="str">
        <f t="shared" si="26"/>
        <v>July</v>
      </c>
      <c r="X437">
        <v>0.26</v>
      </c>
      <c r="Y437" s="6">
        <f t="shared" si="27"/>
        <v>958.8</v>
      </c>
      <c r="Z437" cm="1">
        <f t="array" aca="1" ref="Z437" ca="1">IF(roud(N437,2)=ROUND(Z437,2),"ok","error")</f>
        <v>0</v>
      </c>
    </row>
    <row r="438" spans="1:26" x14ac:dyDescent="0.3">
      <c r="A438" t="s">
        <v>1226</v>
      </c>
      <c r="B438" s="4">
        <v>45328</v>
      </c>
      <c r="C438" t="s">
        <v>395</v>
      </c>
      <c r="D438" t="s">
        <v>396</v>
      </c>
      <c r="E438" t="s">
        <v>80</v>
      </c>
      <c r="F438" t="s">
        <v>81</v>
      </c>
      <c r="G438" t="s">
        <v>52</v>
      </c>
      <c r="H438" t="s">
        <v>53</v>
      </c>
      <c r="I438" s="6">
        <v>2</v>
      </c>
      <c r="J438" s="6">
        <v>3499</v>
      </c>
      <c r="K438" s="6">
        <v>6998</v>
      </c>
      <c r="L438" s="6">
        <v>0.3</v>
      </c>
      <c r="M438" s="6">
        <v>2099.4</v>
      </c>
      <c r="N438" s="6">
        <v>4898.6000000000004</v>
      </c>
      <c r="O438" s="6">
        <v>734.79</v>
      </c>
      <c r="P438" t="s">
        <v>31</v>
      </c>
      <c r="Q438" t="s">
        <v>32</v>
      </c>
      <c r="R438" t="s">
        <v>33</v>
      </c>
      <c r="S438" t="s">
        <v>98</v>
      </c>
      <c r="T438" t="s">
        <v>35</v>
      </c>
      <c r="U438" s="13">
        <f t="shared" si="24"/>
        <v>2024</v>
      </c>
      <c r="V438" s="13">
        <f t="shared" si="25"/>
        <v>2</v>
      </c>
      <c r="W438" s="20" t="str">
        <f t="shared" si="26"/>
        <v>February</v>
      </c>
      <c r="X438">
        <v>0.15</v>
      </c>
      <c r="Y438" s="6">
        <f t="shared" si="27"/>
        <v>2799.2</v>
      </c>
      <c r="Z438" cm="1">
        <f t="array" aca="1" ref="Z438" ca="1">IF(roud(N438,2)=ROUND(Z438,2),"ok","error")</f>
        <v>0</v>
      </c>
    </row>
    <row r="439" spans="1:26" x14ac:dyDescent="0.3">
      <c r="A439" t="s">
        <v>1227</v>
      </c>
      <c r="B439" s="4">
        <v>45670</v>
      </c>
      <c r="C439" t="s">
        <v>1228</v>
      </c>
      <c r="D439" t="s">
        <v>1229</v>
      </c>
      <c r="E439" t="s">
        <v>50</v>
      </c>
      <c r="F439" t="s">
        <v>51</v>
      </c>
      <c r="G439" t="s">
        <v>52</v>
      </c>
      <c r="H439" t="s">
        <v>53</v>
      </c>
      <c r="I439" s="6">
        <v>1</v>
      </c>
      <c r="J439" s="6">
        <v>2999</v>
      </c>
      <c r="K439" s="6">
        <v>2999</v>
      </c>
      <c r="L439" s="6">
        <v>0.1</v>
      </c>
      <c r="M439" s="6">
        <v>299.89999999999998</v>
      </c>
      <c r="N439" s="6">
        <v>2699.1</v>
      </c>
      <c r="O439" s="6">
        <v>566.80999999999995</v>
      </c>
      <c r="P439" t="s">
        <v>63</v>
      </c>
      <c r="Q439" t="s">
        <v>64</v>
      </c>
      <c r="R439" t="s">
        <v>65</v>
      </c>
      <c r="S439" t="s">
        <v>107</v>
      </c>
      <c r="T439" t="s">
        <v>35</v>
      </c>
      <c r="U439" s="13">
        <f t="shared" si="24"/>
        <v>2025</v>
      </c>
      <c r="V439" s="13">
        <f t="shared" si="25"/>
        <v>1</v>
      </c>
      <c r="W439" s="20" t="str">
        <f t="shared" si="26"/>
        <v>January</v>
      </c>
      <c r="X439">
        <v>0.21</v>
      </c>
      <c r="Y439" s="6">
        <f t="shared" si="27"/>
        <v>2399.1999999999998</v>
      </c>
      <c r="Z439" cm="1">
        <f t="array" aca="1" ref="Z439" ca="1">IF(roud(N439,2)=ROUND(Z439,2),"ok","error")</f>
        <v>0</v>
      </c>
    </row>
    <row r="440" spans="1:26" x14ac:dyDescent="0.3">
      <c r="A440" t="s">
        <v>1230</v>
      </c>
      <c r="B440" s="4">
        <v>45888</v>
      </c>
      <c r="C440" t="s">
        <v>1231</v>
      </c>
      <c r="D440" t="s">
        <v>1232</v>
      </c>
      <c r="E440" t="s">
        <v>69</v>
      </c>
      <c r="F440" t="s">
        <v>70</v>
      </c>
      <c r="G440" t="s">
        <v>61</v>
      </c>
      <c r="H440" t="s">
        <v>71</v>
      </c>
      <c r="I440" s="6">
        <v>1</v>
      </c>
      <c r="J440" s="6">
        <v>1299</v>
      </c>
      <c r="K440" s="6">
        <v>1299</v>
      </c>
      <c r="L440" s="6">
        <v>0.15</v>
      </c>
      <c r="M440" s="6">
        <v>194.85</v>
      </c>
      <c r="N440" s="6">
        <v>1104.1500000000001</v>
      </c>
      <c r="O440" s="6">
        <v>126.98</v>
      </c>
      <c r="P440" t="s">
        <v>158</v>
      </c>
      <c r="Q440" t="s">
        <v>159</v>
      </c>
      <c r="R440" t="s">
        <v>160</v>
      </c>
      <c r="S440" t="s">
        <v>45</v>
      </c>
      <c r="T440" t="s">
        <v>35</v>
      </c>
      <c r="U440" s="13">
        <f t="shared" si="24"/>
        <v>2025</v>
      </c>
      <c r="V440" s="13">
        <f t="shared" si="25"/>
        <v>8</v>
      </c>
      <c r="W440" s="20" t="str">
        <f t="shared" si="26"/>
        <v>August</v>
      </c>
      <c r="X440">
        <v>0.115</v>
      </c>
      <c r="Y440" s="6">
        <f t="shared" si="27"/>
        <v>909.3</v>
      </c>
      <c r="Z440" cm="1">
        <f t="array" aca="1" ref="Z440" ca="1">IF(roud(N440,2)=ROUND(Z440,2),"ok","error")</f>
        <v>0</v>
      </c>
    </row>
    <row r="441" spans="1:26" x14ac:dyDescent="0.3">
      <c r="A441" t="s">
        <v>1233</v>
      </c>
      <c r="B441" s="4">
        <v>45857</v>
      </c>
      <c r="C441" t="s">
        <v>1234</v>
      </c>
      <c r="D441" t="s">
        <v>1235</v>
      </c>
      <c r="E441" t="s">
        <v>127</v>
      </c>
      <c r="F441" t="s">
        <v>128</v>
      </c>
      <c r="G441" t="s">
        <v>52</v>
      </c>
      <c r="H441" t="s">
        <v>129</v>
      </c>
      <c r="I441" s="6">
        <v>1</v>
      </c>
      <c r="J441" s="6">
        <v>1299</v>
      </c>
      <c r="K441" s="6">
        <v>1299</v>
      </c>
      <c r="L441" s="6">
        <v>0</v>
      </c>
      <c r="M441" s="6">
        <v>0</v>
      </c>
      <c r="N441" s="6">
        <v>1299</v>
      </c>
      <c r="O441" s="6">
        <v>311.76</v>
      </c>
      <c r="P441" t="s">
        <v>144</v>
      </c>
      <c r="Q441" t="s">
        <v>145</v>
      </c>
      <c r="R441" t="s">
        <v>65</v>
      </c>
      <c r="S441" t="s">
        <v>54</v>
      </c>
      <c r="T441" t="s">
        <v>35</v>
      </c>
      <c r="U441" s="13">
        <f t="shared" si="24"/>
        <v>2025</v>
      </c>
      <c r="V441" s="13">
        <f t="shared" si="25"/>
        <v>7</v>
      </c>
      <c r="W441" s="20" t="str">
        <f t="shared" si="26"/>
        <v>July</v>
      </c>
      <c r="X441">
        <v>0.24</v>
      </c>
      <c r="Y441" s="6">
        <f t="shared" si="27"/>
        <v>1299</v>
      </c>
      <c r="Z441" cm="1">
        <f t="array" aca="1" ref="Z441" ca="1">IF(roud(N441,2)=ROUND(Z441,2),"ok","error")</f>
        <v>0</v>
      </c>
    </row>
    <row r="442" spans="1:26" x14ac:dyDescent="0.3">
      <c r="A442" t="s">
        <v>1236</v>
      </c>
      <c r="B442" s="4">
        <v>45443</v>
      </c>
      <c r="C442" t="s">
        <v>173</v>
      </c>
      <c r="D442" t="s">
        <v>174</v>
      </c>
      <c r="E442" t="s">
        <v>198</v>
      </c>
      <c r="F442" t="s">
        <v>199</v>
      </c>
      <c r="G442" t="s">
        <v>61</v>
      </c>
      <c r="H442" t="s">
        <v>71</v>
      </c>
      <c r="I442" s="6">
        <v>1</v>
      </c>
      <c r="J442" s="6">
        <v>899</v>
      </c>
      <c r="K442" s="6">
        <v>899</v>
      </c>
      <c r="L442" s="6">
        <v>0</v>
      </c>
      <c r="M442" s="6">
        <v>0</v>
      </c>
      <c r="N442" s="6">
        <v>899</v>
      </c>
      <c r="O442" s="6">
        <v>143.84</v>
      </c>
      <c r="P442" t="s">
        <v>144</v>
      </c>
      <c r="Q442" t="s">
        <v>145</v>
      </c>
      <c r="R442" t="s">
        <v>65</v>
      </c>
      <c r="S442" t="s">
        <v>45</v>
      </c>
      <c r="T442" t="s">
        <v>55</v>
      </c>
      <c r="U442" s="13">
        <f t="shared" si="24"/>
        <v>2024</v>
      </c>
      <c r="V442" s="13">
        <f t="shared" si="25"/>
        <v>5</v>
      </c>
      <c r="W442" s="20" t="str">
        <f t="shared" si="26"/>
        <v>May</v>
      </c>
      <c r="X442">
        <v>0.16</v>
      </c>
      <c r="Y442" s="6">
        <f t="shared" si="27"/>
        <v>899</v>
      </c>
      <c r="Z442" cm="1">
        <f t="array" aca="1" ref="Z442" ca="1">IF(roud(N442,2)=ROUND(Z442,2),"ok","error")</f>
        <v>0</v>
      </c>
    </row>
    <row r="443" spans="1:26" x14ac:dyDescent="0.3">
      <c r="A443" t="s">
        <v>1237</v>
      </c>
      <c r="B443" s="4">
        <v>45732</v>
      </c>
      <c r="C443" t="s">
        <v>1238</v>
      </c>
      <c r="D443" t="s">
        <v>1239</v>
      </c>
      <c r="E443" t="s">
        <v>198</v>
      </c>
      <c r="F443" t="s">
        <v>199</v>
      </c>
      <c r="G443" t="s">
        <v>61</v>
      </c>
      <c r="H443" t="s">
        <v>71</v>
      </c>
      <c r="I443" s="6">
        <v>1</v>
      </c>
      <c r="J443" s="6">
        <v>899</v>
      </c>
      <c r="K443" s="6">
        <v>899</v>
      </c>
      <c r="L443" s="6">
        <v>0.25</v>
      </c>
      <c r="M443" s="6">
        <v>224.75</v>
      </c>
      <c r="N443" s="6">
        <v>674.25</v>
      </c>
      <c r="O443" s="6">
        <v>57.31</v>
      </c>
      <c r="P443" t="s">
        <v>31</v>
      </c>
      <c r="Q443" t="s">
        <v>32</v>
      </c>
      <c r="R443" t="s">
        <v>33</v>
      </c>
      <c r="S443" t="s">
        <v>34</v>
      </c>
      <c r="T443" t="s">
        <v>35</v>
      </c>
      <c r="U443" s="13">
        <f t="shared" si="24"/>
        <v>2025</v>
      </c>
      <c r="V443" s="13">
        <f t="shared" si="25"/>
        <v>3</v>
      </c>
      <c r="W443" s="20" t="str">
        <f t="shared" si="26"/>
        <v>March</v>
      </c>
      <c r="X443">
        <v>8.5000000000000006E-2</v>
      </c>
      <c r="Y443" s="6">
        <f t="shared" si="27"/>
        <v>449.5</v>
      </c>
      <c r="Z443" cm="1">
        <f t="array" aca="1" ref="Z443" ca="1">IF(roud(N443,2)=ROUND(Z443,2),"ok","error")</f>
        <v>0</v>
      </c>
    </row>
    <row r="444" spans="1:26" x14ac:dyDescent="0.3">
      <c r="A444" t="s">
        <v>1240</v>
      </c>
      <c r="B444" s="4">
        <v>45422</v>
      </c>
      <c r="C444" t="s">
        <v>1241</v>
      </c>
      <c r="D444" t="s">
        <v>1242</v>
      </c>
      <c r="E444" t="s">
        <v>167</v>
      </c>
      <c r="F444" t="s">
        <v>168</v>
      </c>
      <c r="G444" t="s">
        <v>113</v>
      </c>
      <c r="H444" t="s">
        <v>169</v>
      </c>
      <c r="I444" s="6">
        <v>2</v>
      </c>
      <c r="J444" s="6">
        <v>899</v>
      </c>
      <c r="K444" s="6">
        <v>1798</v>
      </c>
      <c r="L444" s="6">
        <v>0.2</v>
      </c>
      <c r="M444" s="6">
        <v>359.6</v>
      </c>
      <c r="N444" s="6">
        <v>1438.4</v>
      </c>
      <c r="O444" s="6">
        <v>316.45</v>
      </c>
      <c r="P444" t="s">
        <v>170</v>
      </c>
      <c r="Q444" t="s">
        <v>171</v>
      </c>
      <c r="R444" t="s">
        <v>44</v>
      </c>
      <c r="S444" t="s">
        <v>45</v>
      </c>
      <c r="T444" t="s">
        <v>35</v>
      </c>
      <c r="U444" s="13">
        <f t="shared" si="24"/>
        <v>2024</v>
      </c>
      <c r="V444" s="13">
        <f t="shared" si="25"/>
        <v>5</v>
      </c>
      <c r="W444" s="20" t="str">
        <f t="shared" si="26"/>
        <v>May</v>
      </c>
      <c r="X444">
        <v>0.22</v>
      </c>
      <c r="Y444" s="6">
        <f t="shared" si="27"/>
        <v>1078.8</v>
      </c>
      <c r="Z444" cm="1">
        <f t="array" aca="1" ref="Z444" ca="1">IF(roud(N444,2)=ROUND(Z444,2),"ok","error")</f>
        <v>0</v>
      </c>
    </row>
    <row r="445" spans="1:26" x14ac:dyDescent="0.3">
      <c r="A445" t="s">
        <v>1243</v>
      </c>
      <c r="B445" s="4">
        <v>45334</v>
      </c>
      <c r="C445" t="s">
        <v>512</v>
      </c>
      <c r="D445" t="s">
        <v>513</v>
      </c>
      <c r="E445" t="s">
        <v>323</v>
      </c>
      <c r="F445" t="s">
        <v>324</v>
      </c>
      <c r="G445" t="s">
        <v>29</v>
      </c>
      <c r="H445" t="s">
        <v>304</v>
      </c>
      <c r="I445" s="6">
        <v>2</v>
      </c>
      <c r="J445" s="6">
        <v>799</v>
      </c>
      <c r="K445" s="6">
        <v>1598</v>
      </c>
      <c r="L445" s="6">
        <v>0.1</v>
      </c>
      <c r="M445" s="6">
        <v>159.80000000000001</v>
      </c>
      <c r="N445" s="6">
        <v>1438.2</v>
      </c>
      <c r="O445" s="6">
        <v>417.08</v>
      </c>
      <c r="P445" t="s">
        <v>94</v>
      </c>
      <c r="Q445" t="s">
        <v>64</v>
      </c>
      <c r="R445" t="s">
        <v>65</v>
      </c>
      <c r="S445" t="s">
        <v>98</v>
      </c>
      <c r="T445" t="s">
        <v>55</v>
      </c>
      <c r="U445" s="13">
        <f t="shared" si="24"/>
        <v>2024</v>
      </c>
      <c r="V445" s="13">
        <f t="shared" si="25"/>
        <v>2</v>
      </c>
      <c r="W445" s="20" t="str">
        <f t="shared" si="26"/>
        <v>February</v>
      </c>
      <c r="X445">
        <v>0.28999999999999998</v>
      </c>
      <c r="Y445" s="6">
        <f t="shared" si="27"/>
        <v>1278.4000000000001</v>
      </c>
      <c r="Z445" cm="1">
        <f t="array" aca="1" ref="Z445" ca="1">IF(roud(N445,2)=ROUND(Z445,2),"ok","error")</f>
        <v>0</v>
      </c>
    </row>
    <row r="446" spans="1:26" x14ac:dyDescent="0.3">
      <c r="A446" t="s">
        <v>1244</v>
      </c>
      <c r="B446" s="4">
        <v>45607</v>
      </c>
      <c r="C446" t="s">
        <v>1245</v>
      </c>
      <c r="D446" t="s">
        <v>1246</v>
      </c>
      <c r="E446" t="s">
        <v>198</v>
      </c>
      <c r="F446" t="s">
        <v>199</v>
      </c>
      <c r="G446" t="s">
        <v>61</v>
      </c>
      <c r="H446" t="s">
        <v>71</v>
      </c>
      <c r="I446" s="6">
        <v>1</v>
      </c>
      <c r="J446" s="6">
        <v>899</v>
      </c>
      <c r="K446" s="6">
        <v>899</v>
      </c>
      <c r="L446" s="6">
        <v>0.15</v>
      </c>
      <c r="M446" s="6">
        <v>134.85</v>
      </c>
      <c r="N446" s="6">
        <v>764.15</v>
      </c>
      <c r="O446" s="6">
        <v>87.88</v>
      </c>
      <c r="P446" t="s">
        <v>191</v>
      </c>
      <c r="Q446" t="s">
        <v>187</v>
      </c>
      <c r="R446" t="s">
        <v>160</v>
      </c>
      <c r="S446" t="s">
        <v>45</v>
      </c>
      <c r="T446" t="s">
        <v>55</v>
      </c>
      <c r="U446" s="13">
        <f t="shared" si="24"/>
        <v>2024</v>
      </c>
      <c r="V446" s="13">
        <f t="shared" si="25"/>
        <v>11</v>
      </c>
      <c r="W446" s="20" t="str">
        <f t="shared" si="26"/>
        <v>November</v>
      </c>
      <c r="X446">
        <v>0.115</v>
      </c>
      <c r="Y446" s="6">
        <f t="shared" si="27"/>
        <v>629.29999999999995</v>
      </c>
      <c r="Z446" cm="1">
        <f t="array" aca="1" ref="Z446" ca="1">IF(roud(N446,2)=ROUND(Z446,2),"ok","error")</f>
        <v>0</v>
      </c>
    </row>
    <row r="447" spans="1:26" x14ac:dyDescent="0.3">
      <c r="A447" t="s">
        <v>1247</v>
      </c>
      <c r="B447" s="4">
        <v>45665</v>
      </c>
      <c r="C447" t="s">
        <v>374</v>
      </c>
      <c r="D447" t="s">
        <v>375</v>
      </c>
      <c r="E447" t="s">
        <v>69</v>
      </c>
      <c r="F447" t="s">
        <v>70</v>
      </c>
      <c r="G447" t="s">
        <v>61</v>
      </c>
      <c r="H447" t="s">
        <v>71</v>
      </c>
      <c r="I447" s="6">
        <v>2</v>
      </c>
      <c r="J447" s="6">
        <v>1299</v>
      </c>
      <c r="K447" s="6">
        <v>2598</v>
      </c>
      <c r="L447" s="6">
        <v>0.1</v>
      </c>
      <c r="M447" s="6">
        <v>259.8</v>
      </c>
      <c r="N447" s="6">
        <v>2338.1999999999998</v>
      </c>
      <c r="O447" s="6">
        <v>303.97000000000003</v>
      </c>
      <c r="P447" t="s">
        <v>31</v>
      </c>
      <c r="Q447" t="s">
        <v>32</v>
      </c>
      <c r="R447" t="s">
        <v>33</v>
      </c>
      <c r="S447" t="s">
        <v>45</v>
      </c>
      <c r="T447" t="s">
        <v>35</v>
      </c>
      <c r="U447" s="13">
        <f t="shared" si="24"/>
        <v>2025</v>
      </c>
      <c r="V447" s="13">
        <f t="shared" si="25"/>
        <v>1</v>
      </c>
      <c r="W447" s="20" t="str">
        <f t="shared" si="26"/>
        <v>January</v>
      </c>
      <c r="X447">
        <v>0.13</v>
      </c>
      <c r="Y447" s="6">
        <f t="shared" si="27"/>
        <v>2078.4</v>
      </c>
      <c r="Z447" cm="1">
        <f t="array" aca="1" ref="Z447" ca="1">IF(roud(N447,2)=ROUND(Z447,2),"ok","error")</f>
        <v>0</v>
      </c>
    </row>
    <row r="448" spans="1:26" x14ac:dyDescent="0.3">
      <c r="A448" t="s">
        <v>1249</v>
      </c>
      <c r="B448" s="4">
        <v>45332</v>
      </c>
      <c r="C448" t="s">
        <v>1250</v>
      </c>
      <c r="D448" t="s">
        <v>1251</v>
      </c>
      <c r="E448" t="s">
        <v>86</v>
      </c>
      <c r="F448" t="s">
        <v>87</v>
      </c>
      <c r="G448" t="s">
        <v>29</v>
      </c>
      <c r="H448" t="s">
        <v>88</v>
      </c>
      <c r="I448" s="6">
        <v>1</v>
      </c>
      <c r="J448" s="6">
        <v>1299</v>
      </c>
      <c r="K448" s="6">
        <v>1299</v>
      </c>
      <c r="L448" s="6">
        <v>0.1</v>
      </c>
      <c r="M448" s="6">
        <v>129.9</v>
      </c>
      <c r="N448" s="6">
        <v>1169.0999999999999</v>
      </c>
      <c r="O448" s="6">
        <v>339.04</v>
      </c>
      <c r="P448" t="s">
        <v>82</v>
      </c>
      <c r="Q448" t="s">
        <v>82</v>
      </c>
      <c r="R448" t="s">
        <v>65</v>
      </c>
      <c r="S448" t="s">
        <v>45</v>
      </c>
      <c r="T448" t="s">
        <v>35</v>
      </c>
      <c r="U448" s="13">
        <f t="shared" si="24"/>
        <v>2024</v>
      </c>
      <c r="V448" s="13">
        <f t="shared" si="25"/>
        <v>2</v>
      </c>
      <c r="W448" s="20" t="str">
        <f t="shared" si="26"/>
        <v>February</v>
      </c>
      <c r="X448">
        <v>0.28999999999999998</v>
      </c>
      <c r="Y448" s="6">
        <f t="shared" si="27"/>
        <v>1039.2</v>
      </c>
      <c r="Z448" cm="1">
        <f t="array" aca="1" ref="Z448" ca="1">IF(roud(N448,2)=ROUND(Z448,2),"ok","error")</f>
        <v>0</v>
      </c>
    </row>
    <row r="449" spans="1:26" x14ac:dyDescent="0.3">
      <c r="A449" t="s">
        <v>1252</v>
      </c>
      <c r="B449" s="4">
        <v>45658</v>
      </c>
      <c r="C449" t="s">
        <v>1253</v>
      </c>
      <c r="D449" t="s">
        <v>1254</v>
      </c>
      <c r="E449" t="s">
        <v>492</v>
      </c>
      <c r="F449" t="s">
        <v>493</v>
      </c>
      <c r="G449" t="s">
        <v>214</v>
      </c>
      <c r="H449" t="s">
        <v>494</v>
      </c>
      <c r="I449" s="6">
        <v>2</v>
      </c>
      <c r="J449" s="6">
        <v>1499</v>
      </c>
      <c r="K449" s="6">
        <v>2998</v>
      </c>
      <c r="L449" s="6">
        <v>0.15</v>
      </c>
      <c r="M449" s="6">
        <v>449.7</v>
      </c>
      <c r="N449" s="6">
        <v>2548.3000000000002</v>
      </c>
      <c r="O449" s="6">
        <v>853.68</v>
      </c>
      <c r="P449" t="s">
        <v>94</v>
      </c>
      <c r="Q449" t="s">
        <v>64</v>
      </c>
      <c r="R449" t="s">
        <v>65</v>
      </c>
      <c r="S449" t="s">
        <v>54</v>
      </c>
      <c r="T449" t="s">
        <v>55</v>
      </c>
      <c r="U449" s="13">
        <f t="shared" si="24"/>
        <v>2025</v>
      </c>
      <c r="V449" s="13">
        <f t="shared" si="25"/>
        <v>1</v>
      </c>
      <c r="W449" s="20" t="str">
        <f t="shared" si="26"/>
        <v>January</v>
      </c>
      <c r="X449">
        <v>0.33500000000000002</v>
      </c>
      <c r="Y449" s="6">
        <f t="shared" si="27"/>
        <v>2098.6</v>
      </c>
      <c r="Z449" cm="1">
        <f t="array" aca="1" ref="Z449" ca="1">IF(roud(N449,2)=ROUND(Z449,2),"ok","error")</f>
        <v>0</v>
      </c>
    </row>
    <row r="450" spans="1:26" x14ac:dyDescent="0.3">
      <c r="A450" t="s">
        <v>1255</v>
      </c>
      <c r="B450" s="4">
        <v>45507</v>
      </c>
      <c r="C450" t="s">
        <v>1256</v>
      </c>
      <c r="D450" t="s">
        <v>1257</v>
      </c>
      <c r="E450" t="s">
        <v>302</v>
      </c>
      <c r="F450" t="s">
        <v>303</v>
      </c>
      <c r="G450" t="s">
        <v>29</v>
      </c>
      <c r="H450" t="s">
        <v>304</v>
      </c>
      <c r="I450" s="6">
        <v>3</v>
      </c>
      <c r="J450" s="6">
        <v>1799</v>
      </c>
      <c r="K450" s="6">
        <v>5397</v>
      </c>
      <c r="L450" s="6">
        <v>0.05</v>
      </c>
      <c r="M450" s="6">
        <v>269.85000000000002</v>
      </c>
      <c r="N450" s="6">
        <v>5127.1499999999996</v>
      </c>
      <c r="O450" s="6">
        <v>1563.78</v>
      </c>
      <c r="P450" t="s">
        <v>170</v>
      </c>
      <c r="Q450" t="s">
        <v>171</v>
      </c>
      <c r="R450" t="s">
        <v>44</v>
      </c>
      <c r="S450" t="s">
        <v>45</v>
      </c>
      <c r="T450" t="s">
        <v>35</v>
      </c>
      <c r="U450" s="13">
        <f t="shared" si="24"/>
        <v>2024</v>
      </c>
      <c r="V450" s="13">
        <f t="shared" si="25"/>
        <v>8</v>
      </c>
      <c r="W450" s="20" t="str">
        <f t="shared" si="26"/>
        <v>August</v>
      </c>
      <c r="X450">
        <v>0.30499999999999999</v>
      </c>
      <c r="Y450" s="6">
        <f t="shared" si="27"/>
        <v>4857.3</v>
      </c>
      <c r="Z450" cm="1">
        <f t="array" aca="1" ref="Z450" ca="1">IF(roud(N450,2)=ROUND(Z450,2),"ok","error")</f>
        <v>0</v>
      </c>
    </row>
    <row r="451" spans="1:26" x14ac:dyDescent="0.3">
      <c r="A451" t="s">
        <v>1258</v>
      </c>
      <c r="B451" s="4">
        <v>45990</v>
      </c>
      <c r="C451" t="s">
        <v>38</v>
      </c>
      <c r="D451" t="s">
        <v>39</v>
      </c>
      <c r="E451" t="s">
        <v>86</v>
      </c>
      <c r="F451" t="s">
        <v>87</v>
      </c>
      <c r="G451" t="s">
        <v>29</v>
      </c>
      <c r="H451" t="s">
        <v>88</v>
      </c>
      <c r="I451" s="6">
        <v>1</v>
      </c>
      <c r="J451" s="6">
        <v>1299</v>
      </c>
      <c r="K451" s="6">
        <v>1299</v>
      </c>
      <c r="L451" s="6">
        <v>0.2</v>
      </c>
      <c r="M451" s="6">
        <v>259.8</v>
      </c>
      <c r="N451" s="6">
        <v>1039.2</v>
      </c>
      <c r="O451" s="6">
        <v>270.19</v>
      </c>
      <c r="P451" t="s">
        <v>42</v>
      </c>
      <c r="Q451" t="s">
        <v>43</v>
      </c>
      <c r="R451" t="s">
        <v>44</v>
      </c>
      <c r="S451" t="s">
        <v>45</v>
      </c>
      <c r="T451" t="s">
        <v>55</v>
      </c>
      <c r="U451" s="13">
        <f t="shared" ref="U451:U514" si="28">YEAR(B451)</f>
        <v>2025</v>
      </c>
      <c r="V451" s="13">
        <f t="shared" ref="V451:V514" si="29">MONTH(B451)</f>
        <v>11</v>
      </c>
      <c r="W451" s="20" t="str">
        <f t="shared" ref="W451:W514" si="30">TEXT(B451,"mmmm")</f>
        <v>November</v>
      </c>
      <c r="X451">
        <v>0.26</v>
      </c>
      <c r="Y451" s="6">
        <f t="shared" ref="Y451:Y514" si="31">ROUND(N451-(M451),2)</f>
        <v>779.4</v>
      </c>
      <c r="Z451" cm="1">
        <f t="array" aca="1" ref="Z451" ca="1">IF(roud(N451,2)=ROUND(Z451,2),"ok","error")</f>
        <v>0</v>
      </c>
    </row>
    <row r="452" spans="1:26" x14ac:dyDescent="0.3">
      <c r="A452" t="s">
        <v>1259</v>
      </c>
      <c r="B452" s="4">
        <v>45547</v>
      </c>
      <c r="C452" t="s">
        <v>1260</v>
      </c>
      <c r="D452" t="s">
        <v>1261</v>
      </c>
      <c r="E452" t="s">
        <v>198</v>
      </c>
      <c r="F452" t="s">
        <v>199</v>
      </c>
      <c r="G452" t="s">
        <v>61</v>
      </c>
      <c r="H452" t="s">
        <v>71</v>
      </c>
      <c r="I452" s="6">
        <v>2</v>
      </c>
      <c r="J452" s="6">
        <v>899</v>
      </c>
      <c r="K452" s="6">
        <v>1798</v>
      </c>
      <c r="L452" s="6">
        <v>0.05</v>
      </c>
      <c r="M452" s="6">
        <v>89.9</v>
      </c>
      <c r="N452" s="6">
        <v>1708.1</v>
      </c>
      <c r="O452" s="6">
        <v>247.67</v>
      </c>
      <c r="P452" t="s">
        <v>158</v>
      </c>
      <c r="Q452" t="s">
        <v>159</v>
      </c>
      <c r="R452" t="s">
        <v>160</v>
      </c>
      <c r="S452" t="s">
        <v>107</v>
      </c>
      <c r="T452" t="s">
        <v>35</v>
      </c>
      <c r="U452" s="13">
        <f t="shared" si="28"/>
        <v>2024</v>
      </c>
      <c r="V452" s="13">
        <f t="shared" si="29"/>
        <v>9</v>
      </c>
      <c r="W452" s="20" t="str">
        <f t="shared" si="30"/>
        <v>September</v>
      </c>
      <c r="X452">
        <v>0.14499999999999999</v>
      </c>
      <c r="Y452" s="6">
        <f t="shared" si="31"/>
        <v>1618.2</v>
      </c>
      <c r="Z452" cm="1">
        <f t="array" aca="1" ref="Z452" ca="1">IF(roud(N452,2)=ROUND(Z452,2),"ok","error")</f>
        <v>0</v>
      </c>
    </row>
    <row r="453" spans="1:26" x14ac:dyDescent="0.3">
      <c r="A453" t="s">
        <v>1262</v>
      </c>
      <c r="B453" s="4">
        <v>45974</v>
      </c>
      <c r="C453" t="s">
        <v>895</v>
      </c>
      <c r="D453" t="s">
        <v>896</v>
      </c>
      <c r="E453" t="s">
        <v>302</v>
      </c>
      <c r="F453" t="s">
        <v>303</v>
      </c>
      <c r="G453" t="s">
        <v>29</v>
      </c>
      <c r="H453" t="s">
        <v>304</v>
      </c>
      <c r="I453" s="6">
        <v>1</v>
      </c>
      <c r="J453" s="6">
        <v>1799</v>
      </c>
      <c r="K453" s="6">
        <v>1799</v>
      </c>
      <c r="L453" s="6">
        <v>0.15</v>
      </c>
      <c r="M453" s="6">
        <v>269.85000000000002</v>
      </c>
      <c r="N453" s="6">
        <v>1529.15</v>
      </c>
      <c r="O453" s="6">
        <v>420.52</v>
      </c>
      <c r="P453" t="s">
        <v>94</v>
      </c>
      <c r="Q453" t="s">
        <v>64</v>
      </c>
      <c r="R453" t="s">
        <v>65</v>
      </c>
      <c r="S453" t="s">
        <v>45</v>
      </c>
      <c r="T453" t="s">
        <v>35</v>
      </c>
      <c r="U453" s="13">
        <f t="shared" si="28"/>
        <v>2025</v>
      </c>
      <c r="V453" s="13">
        <f t="shared" si="29"/>
        <v>11</v>
      </c>
      <c r="W453" s="20" t="str">
        <f t="shared" si="30"/>
        <v>November</v>
      </c>
      <c r="X453">
        <v>0.27500000000000002</v>
      </c>
      <c r="Y453" s="6">
        <f t="shared" si="31"/>
        <v>1259.3</v>
      </c>
      <c r="Z453" cm="1">
        <f t="array" aca="1" ref="Z453" ca="1">IF(roud(N453,2)=ROUND(Z453,2),"ok","error")</f>
        <v>0</v>
      </c>
    </row>
    <row r="454" spans="1:26" x14ac:dyDescent="0.3">
      <c r="A454" t="s">
        <v>1263</v>
      </c>
      <c r="B454" s="4">
        <v>45397</v>
      </c>
      <c r="C454" t="s">
        <v>1077</v>
      </c>
      <c r="D454" t="s">
        <v>1078</v>
      </c>
      <c r="E454" t="s">
        <v>127</v>
      </c>
      <c r="F454" t="s">
        <v>128</v>
      </c>
      <c r="G454" t="s">
        <v>52</v>
      </c>
      <c r="H454" t="s">
        <v>129</v>
      </c>
      <c r="I454" s="6">
        <v>3</v>
      </c>
      <c r="J454" s="6">
        <v>1299</v>
      </c>
      <c r="K454" s="6">
        <v>3897</v>
      </c>
      <c r="L454" s="6">
        <v>0.1</v>
      </c>
      <c r="M454" s="6">
        <v>389.7</v>
      </c>
      <c r="N454" s="6">
        <v>3507.3</v>
      </c>
      <c r="O454" s="6">
        <v>736.53</v>
      </c>
      <c r="P454" t="s">
        <v>144</v>
      </c>
      <c r="Q454" t="s">
        <v>145</v>
      </c>
      <c r="R454" t="s">
        <v>65</v>
      </c>
      <c r="S454" t="s">
        <v>54</v>
      </c>
      <c r="T454" t="s">
        <v>35</v>
      </c>
      <c r="U454" s="13">
        <f t="shared" si="28"/>
        <v>2024</v>
      </c>
      <c r="V454" s="13">
        <f t="shared" si="29"/>
        <v>4</v>
      </c>
      <c r="W454" s="20" t="str">
        <f t="shared" si="30"/>
        <v>April</v>
      </c>
      <c r="X454">
        <v>0.21</v>
      </c>
      <c r="Y454" s="6">
        <f t="shared" si="31"/>
        <v>3117.6</v>
      </c>
      <c r="Z454" cm="1">
        <f t="array" aca="1" ref="Z454" ca="1">IF(roud(N454,2)=ROUND(Z454,2),"ok","error")</f>
        <v>0</v>
      </c>
    </row>
    <row r="455" spans="1:26" x14ac:dyDescent="0.3">
      <c r="A455" t="s">
        <v>1264</v>
      </c>
      <c r="B455" s="4">
        <v>45654</v>
      </c>
      <c r="C455" t="s">
        <v>1265</v>
      </c>
      <c r="D455" t="s">
        <v>1266</v>
      </c>
      <c r="E455" t="s">
        <v>69</v>
      </c>
      <c r="F455" t="s">
        <v>70</v>
      </c>
      <c r="G455" t="s">
        <v>61</v>
      </c>
      <c r="H455" t="s">
        <v>71</v>
      </c>
      <c r="I455" s="6">
        <v>1</v>
      </c>
      <c r="J455" s="6">
        <v>1299</v>
      </c>
      <c r="K455" s="6">
        <v>1299</v>
      </c>
      <c r="L455" s="6">
        <v>0.05</v>
      </c>
      <c r="M455" s="6">
        <v>64.95</v>
      </c>
      <c r="N455" s="6">
        <v>1234.05</v>
      </c>
      <c r="O455" s="6">
        <v>178.94</v>
      </c>
      <c r="P455" t="s">
        <v>158</v>
      </c>
      <c r="Q455" t="s">
        <v>159</v>
      </c>
      <c r="R455" t="s">
        <v>160</v>
      </c>
      <c r="S455" t="s">
        <v>45</v>
      </c>
      <c r="T455" t="s">
        <v>35</v>
      </c>
      <c r="U455" s="13">
        <f t="shared" si="28"/>
        <v>2024</v>
      </c>
      <c r="V455" s="13">
        <f t="shared" si="29"/>
        <v>12</v>
      </c>
      <c r="W455" s="20" t="str">
        <f t="shared" si="30"/>
        <v>December</v>
      </c>
      <c r="X455">
        <v>0.14499999999999999</v>
      </c>
      <c r="Y455" s="6">
        <f t="shared" si="31"/>
        <v>1169.0999999999999</v>
      </c>
      <c r="Z455" cm="1">
        <f t="array" aca="1" ref="Z455" ca="1">IF(roud(N455,2)=ROUND(Z455,2),"ok","error")</f>
        <v>0</v>
      </c>
    </row>
    <row r="456" spans="1:26" x14ac:dyDescent="0.3">
      <c r="A456" t="s">
        <v>1267</v>
      </c>
      <c r="B456" s="4">
        <v>45865</v>
      </c>
      <c r="C456" t="s">
        <v>1268</v>
      </c>
      <c r="D456" t="s">
        <v>1269</v>
      </c>
      <c r="E456" t="s">
        <v>258</v>
      </c>
      <c r="F456" t="s">
        <v>259</v>
      </c>
      <c r="G456" t="s">
        <v>214</v>
      </c>
      <c r="H456" t="s">
        <v>260</v>
      </c>
      <c r="I456" s="6">
        <v>1</v>
      </c>
      <c r="J456" s="6">
        <v>399</v>
      </c>
      <c r="K456" s="6">
        <v>399</v>
      </c>
      <c r="L456" s="6">
        <v>0.05</v>
      </c>
      <c r="M456" s="6">
        <v>19.95</v>
      </c>
      <c r="N456" s="6">
        <v>379.05</v>
      </c>
      <c r="O456" s="6">
        <v>138.35</v>
      </c>
      <c r="P456" t="s">
        <v>94</v>
      </c>
      <c r="Q456" t="s">
        <v>64</v>
      </c>
      <c r="R456" t="s">
        <v>65</v>
      </c>
      <c r="S456" t="s">
        <v>107</v>
      </c>
      <c r="T456" t="s">
        <v>35</v>
      </c>
      <c r="U456" s="13">
        <f t="shared" si="28"/>
        <v>2025</v>
      </c>
      <c r="V456" s="13">
        <f t="shared" si="29"/>
        <v>7</v>
      </c>
      <c r="W456" s="20" t="str">
        <f t="shared" si="30"/>
        <v>July</v>
      </c>
      <c r="X456">
        <v>0.36499999999999999</v>
      </c>
      <c r="Y456" s="6">
        <f t="shared" si="31"/>
        <v>359.1</v>
      </c>
      <c r="Z456" cm="1">
        <f t="array" aca="1" ref="Z456" ca="1">IF(roud(N456,2)=ROUND(Z456,2),"ok","error")</f>
        <v>0</v>
      </c>
    </row>
    <row r="457" spans="1:26" x14ac:dyDescent="0.3">
      <c r="A457" t="s">
        <v>1270</v>
      </c>
      <c r="B457" s="4">
        <v>45708</v>
      </c>
      <c r="C457" t="s">
        <v>1271</v>
      </c>
      <c r="D457" t="s">
        <v>1272</v>
      </c>
      <c r="E457" t="s">
        <v>121</v>
      </c>
      <c r="F457" t="s">
        <v>122</v>
      </c>
      <c r="G457" t="s">
        <v>61</v>
      </c>
      <c r="H457" t="s">
        <v>123</v>
      </c>
      <c r="I457" s="6">
        <v>1</v>
      </c>
      <c r="J457" s="6">
        <v>24999</v>
      </c>
      <c r="K457" s="6">
        <v>24999</v>
      </c>
      <c r="L457" s="6">
        <v>0.05</v>
      </c>
      <c r="M457" s="6">
        <v>1249.95</v>
      </c>
      <c r="N457" s="6">
        <v>23749.05</v>
      </c>
      <c r="O457" s="6">
        <v>3443.61</v>
      </c>
      <c r="P457" t="s">
        <v>31</v>
      </c>
      <c r="Q457" t="s">
        <v>32</v>
      </c>
      <c r="R457" t="s">
        <v>33</v>
      </c>
      <c r="S457" t="s">
        <v>54</v>
      </c>
      <c r="T457" t="s">
        <v>35</v>
      </c>
      <c r="U457" s="13">
        <f t="shared" si="28"/>
        <v>2025</v>
      </c>
      <c r="V457" s="13">
        <f t="shared" si="29"/>
        <v>2</v>
      </c>
      <c r="W457" s="20" t="str">
        <f t="shared" si="30"/>
        <v>February</v>
      </c>
      <c r="X457">
        <v>0.14499999999999999</v>
      </c>
      <c r="Y457" s="6">
        <f t="shared" si="31"/>
        <v>22499.1</v>
      </c>
      <c r="Z457" cm="1">
        <f t="array" aca="1" ref="Z457" ca="1">IF(roud(N457,2)=ROUND(Z457,2),"ok","error")</f>
        <v>0</v>
      </c>
    </row>
    <row r="458" spans="1:26" x14ac:dyDescent="0.3">
      <c r="A458" t="s">
        <v>1273</v>
      </c>
      <c r="B458" s="4">
        <v>45927</v>
      </c>
      <c r="C458" t="s">
        <v>1274</v>
      </c>
      <c r="D458" t="s">
        <v>1275</v>
      </c>
      <c r="E458" t="s">
        <v>284</v>
      </c>
      <c r="F458" t="s">
        <v>285</v>
      </c>
      <c r="G458" t="s">
        <v>52</v>
      </c>
      <c r="H458" t="s">
        <v>129</v>
      </c>
      <c r="I458" s="6">
        <v>1</v>
      </c>
      <c r="J458" s="6">
        <v>999</v>
      </c>
      <c r="K458" s="6">
        <v>999</v>
      </c>
      <c r="L458" s="6">
        <v>0.15</v>
      </c>
      <c r="M458" s="6">
        <v>149.85</v>
      </c>
      <c r="N458" s="6">
        <v>849.15</v>
      </c>
      <c r="O458" s="6">
        <v>165.58</v>
      </c>
      <c r="P458" t="s">
        <v>144</v>
      </c>
      <c r="Q458" t="s">
        <v>145</v>
      </c>
      <c r="R458" t="s">
        <v>65</v>
      </c>
      <c r="S458" t="s">
        <v>107</v>
      </c>
      <c r="T458" t="s">
        <v>35</v>
      </c>
      <c r="U458" s="13">
        <f t="shared" si="28"/>
        <v>2025</v>
      </c>
      <c r="V458" s="13">
        <f t="shared" si="29"/>
        <v>9</v>
      </c>
      <c r="W458" s="20" t="str">
        <f t="shared" si="30"/>
        <v>September</v>
      </c>
      <c r="X458">
        <v>0.19500000000000001</v>
      </c>
      <c r="Y458" s="6">
        <f t="shared" si="31"/>
        <v>699.3</v>
      </c>
      <c r="Z458" cm="1">
        <f t="array" aca="1" ref="Z458" ca="1">IF(roud(N458,2)=ROUND(Z458,2),"ok","error")</f>
        <v>0</v>
      </c>
    </row>
    <row r="459" spans="1:26" x14ac:dyDescent="0.3">
      <c r="A459" t="s">
        <v>1276</v>
      </c>
      <c r="B459" s="4">
        <v>45450</v>
      </c>
      <c r="C459" t="s">
        <v>789</v>
      </c>
      <c r="D459" t="s">
        <v>790</v>
      </c>
      <c r="E459" t="s">
        <v>302</v>
      </c>
      <c r="F459" t="s">
        <v>303</v>
      </c>
      <c r="G459" t="s">
        <v>29</v>
      </c>
      <c r="H459" t="s">
        <v>304</v>
      </c>
      <c r="I459" s="6">
        <v>2</v>
      </c>
      <c r="J459" s="6">
        <v>1799</v>
      </c>
      <c r="K459" s="6">
        <v>3598</v>
      </c>
      <c r="L459" s="6">
        <v>0.15</v>
      </c>
      <c r="M459" s="6">
        <v>539.70000000000005</v>
      </c>
      <c r="N459" s="6">
        <v>3058.3</v>
      </c>
      <c r="O459" s="6">
        <v>841.03</v>
      </c>
      <c r="P459" t="s">
        <v>94</v>
      </c>
      <c r="Q459" t="s">
        <v>64</v>
      </c>
      <c r="R459" t="s">
        <v>65</v>
      </c>
      <c r="S459" t="s">
        <v>98</v>
      </c>
      <c r="T459" t="s">
        <v>35</v>
      </c>
      <c r="U459" s="13">
        <f t="shared" si="28"/>
        <v>2024</v>
      </c>
      <c r="V459" s="13">
        <f t="shared" si="29"/>
        <v>6</v>
      </c>
      <c r="W459" s="20" t="str">
        <f t="shared" si="30"/>
        <v>June</v>
      </c>
      <c r="X459">
        <v>0.27500000000000002</v>
      </c>
      <c r="Y459" s="6">
        <f t="shared" si="31"/>
        <v>2518.6</v>
      </c>
      <c r="Z459" cm="1">
        <f t="array" aca="1" ref="Z459" ca="1">IF(roud(N459,2)=ROUND(Z459,2),"ok","error")</f>
        <v>0</v>
      </c>
    </row>
    <row r="460" spans="1:26" x14ac:dyDescent="0.3">
      <c r="A460" t="s">
        <v>1277</v>
      </c>
      <c r="B460" s="4">
        <v>45534</v>
      </c>
      <c r="C460" t="s">
        <v>1026</v>
      </c>
      <c r="D460" t="s">
        <v>1027</v>
      </c>
      <c r="E460" t="s">
        <v>302</v>
      </c>
      <c r="F460" t="s">
        <v>303</v>
      </c>
      <c r="G460" t="s">
        <v>29</v>
      </c>
      <c r="H460" t="s">
        <v>304</v>
      </c>
      <c r="I460" s="6">
        <v>1</v>
      </c>
      <c r="J460" s="6">
        <v>1799</v>
      </c>
      <c r="K460" s="6">
        <v>1799</v>
      </c>
      <c r="L460" s="6">
        <v>0.1</v>
      </c>
      <c r="M460" s="6">
        <v>179.9</v>
      </c>
      <c r="N460" s="6">
        <v>1619.1</v>
      </c>
      <c r="O460" s="6">
        <v>469.54</v>
      </c>
      <c r="P460" t="s">
        <v>191</v>
      </c>
      <c r="Q460" t="s">
        <v>187</v>
      </c>
      <c r="R460" t="s">
        <v>160</v>
      </c>
      <c r="S460" t="s">
        <v>54</v>
      </c>
      <c r="T460" t="s">
        <v>35</v>
      </c>
      <c r="U460" s="13">
        <f t="shared" si="28"/>
        <v>2024</v>
      </c>
      <c r="V460" s="13">
        <f t="shared" si="29"/>
        <v>8</v>
      </c>
      <c r="W460" s="20" t="str">
        <f t="shared" si="30"/>
        <v>August</v>
      </c>
      <c r="X460">
        <v>0.28999999999999998</v>
      </c>
      <c r="Y460" s="6">
        <f t="shared" si="31"/>
        <v>1439.2</v>
      </c>
      <c r="Z460" cm="1">
        <f t="array" aca="1" ref="Z460" ca="1">IF(roud(N460,2)=ROUND(Z460,2),"ok","error")</f>
        <v>0</v>
      </c>
    </row>
    <row r="461" spans="1:26" x14ac:dyDescent="0.3">
      <c r="A461" t="s">
        <v>1278</v>
      </c>
      <c r="B461" s="4">
        <v>45458</v>
      </c>
      <c r="C461" t="s">
        <v>1279</v>
      </c>
      <c r="D461" t="s">
        <v>1280</v>
      </c>
      <c r="E461" t="s">
        <v>75</v>
      </c>
      <c r="F461" t="s">
        <v>76</v>
      </c>
      <c r="G461" t="s">
        <v>61</v>
      </c>
      <c r="H461" t="s">
        <v>71</v>
      </c>
      <c r="I461" s="6">
        <v>4</v>
      </c>
      <c r="J461" s="6">
        <v>1499</v>
      </c>
      <c r="K461" s="6">
        <v>5996</v>
      </c>
      <c r="L461" s="6">
        <v>0.2</v>
      </c>
      <c r="M461" s="6">
        <v>1199.2</v>
      </c>
      <c r="N461" s="6">
        <v>4796.8</v>
      </c>
      <c r="O461" s="6">
        <v>479.68</v>
      </c>
      <c r="P461" t="s">
        <v>63</v>
      </c>
      <c r="Q461" t="s">
        <v>64</v>
      </c>
      <c r="R461" t="s">
        <v>65</v>
      </c>
      <c r="S461" t="s">
        <v>45</v>
      </c>
      <c r="T461" t="s">
        <v>35</v>
      </c>
      <c r="U461" s="13">
        <f t="shared" si="28"/>
        <v>2024</v>
      </c>
      <c r="V461" s="13">
        <f t="shared" si="29"/>
        <v>6</v>
      </c>
      <c r="W461" s="20" t="str">
        <f t="shared" si="30"/>
        <v>June</v>
      </c>
      <c r="X461">
        <v>0.1</v>
      </c>
      <c r="Y461" s="6">
        <f t="shared" si="31"/>
        <v>3597.6</v>
      </c>
      <c r="Z461" cm="1">
        <f t="array" aca="1" ref="Z461" ca="1">IF(roud(N461,2)=ROUND(Z461,2),"ok","error")</f>
        <v>0</v>
      </c>
    </row>
    <row r="462" spans="1:26" x14ac:dyDescent="0.3">
      <c r="A462" t="s">
        <v>1281</v>
      </c>
      <c r="B462" s="4">
        <v>45473</v>
      </c>
      <c r="C462" t="s">
        <v>854</v>
      </c>
      <c r="D462" t="s">
        <v>855</v>
      </c>
      <c r="E462" t="s">
        <v>356</v>
      </c>
      <c r="F462" t="s">
        <v>357</v>
      </c>
      <c r="G462" t="s">
        <v>214</v>
      </c>
      <c r="H462" t="s">
        <v>260</v>
      </c>
      <c r="I462" s="6">
        <v>2</v>
      </c>
      <c r="J462" s="6">
        <v>699</v>
      </c>
      <c r="K462" s="6">
        <v>1398</v>
      </c>
      <c r="L462" s="6">
        <v>0.15</v>
      </c>
      <c r="M462" s="6">
        <v>209.7</v>
      </c>
      <c r="N462" s="6">
        <v>1188.3</v>
      </c>
      <c r="O462" s="6">
        <v>398.08</v>
      </c>
      <c r="P462" t="s">
        <v>170</v>
      </c>
      <c r="Q462" t="s">
        <v>171</v>
      </c>
      <c r="R462" t="s">
        <v>44</v>
      </c>
      <c r="S462" t="s">
        <v>107</v>
      </c>
      <c r="T462" t="s">
        <v>35</v>
      </c>
      <c r="U462" s="13">
        <f t="shared" si="28"/>
        <v>2024</v>
      </c>
      <c r="V462" s="13">
        <f t="shared" si="29"/>
        <v>6</v>
      </c>
      <c r="W462" s="20" t="str">
        <f t="shared" si="30"/>
        <v>June</v>
      </c>
      <c r="X462">
        <v>0.33500000000000002</v>
      </c>
      <c r="Y462" s="6">
        <f t="shared" si="31"/>
        <v>978.6</v>
      </c>
      <c r="Z462" cm="1">
        <f t="array" aca="1" ref="Z462" ca="1">IF(roud(N462,2)=ROUND(Z462,2),"ok","error")</f>
        <v>0</v>
      </c>
    </row>
    <row r="463" spans="1:26" x14ac:dyDescent="0.3">
      <c r="A463" t="s">
        <v>1282</v>
      </c>
      <c r="B463" s="4">
        <v>45714</v>
      </c>
      <c r="C463" t="s">
        <v>531</v>
      </c>
      <c r="D463" t="s">
        <v>532</v>
      </c>
      <c r="E463" t="s">
        <v>356</v>
      </c>
      <c r="F463" t="s">
        <v>357</v>
      </c>
      <c r="G463" t="s">
        <v>214</v>
      </c>
      <c r="H463" t="s">
        <v>260</v>
      </c>
      <c r="I463" s="6">
        <v>1</v>
      </c>
      <c r="J463" s="6">
        <v>699</v>
      </c>
      <c r="K463" s="6">
        <v>699</v>
      </c>
      <c r="L463" s="6">
        <v>0.1</v>
      </c>
      <c r="M463" s="6">
        <v>69.900000000000006</v>
      </c>
      <c r="N463" s="6">
        <v>629.1</v>
      </c>
      <c r="O463" s="6">
        <v>220.18</v>
      </c>
      <c r="P463" t="s">
        <v>144</v>
      </c>
      <c r="Q463" t="s">
        <v>145</v>
      </c>
      <c r="R463" t="s">
        <v>65</v>
      </c>
      <c r="S463" t="s">
        <v>45</v>
      </c>
      <c r="T463" t="s">
        <v>35</v>
      </c>
      <c r="U463" s="13">
        <f t="shared" si="28"/>
        <v>2025</v>
      </c>
      <c r="V463" s="13">
        <f t="shared" si="29"/>
        <v>2</v>
      </c>
      <c r="W463" s="20" t="str">
        <f t="shared" si="30"/>
        <v>February</v>
      </c>
      <c r="X463">
        <v>0.35</v>
      </c>
      <c r="Y463" s="6">
        <f t="shared" si="31"/>
        <v>559.20000000000005</v>
      </c>
      <c r="Z463" cm="1">
        <f t="array" aca="1" ref="Z463" ca="1">IF(roud(N463,2)=ROUND(Z463,2),"ok","error")</f>
        <v>0</v>
      </c>
    </row>
    <row r="464" spans="1:26" x14ac:dyDescent="0.3">
      <c r="A464" t="s">
        <v>1283</v>
      </c>
      <c r="B464" s="4">
        <v>45317</v>
      </c>
      <c r="C464" t="s">
        <v>1137</v>
      </c>
      <c r="D464" t="s">
        <v>1138</v>
      </c>
      <c r="E464" t="s">
        <v>111</v>
      </c>
      <c r="F464" t="s">
        <v>112</v>
      </c>
      <c r="G464" t="s">
        <v>113</v>
      </c>
      <c r="H464" t="s">
        <v>114</v>
      </c>
      <c r="I464" s="6">
        <v>2</v>
      </c>
      <c r="J464" s="6">
        <v>999</v>
      </c>
      <c r="K464" s="6">
        <v>1998</v>
      </c>
      <c r="L464" s="6">
        <v>0.15</v>
      </c>
      <c r="M464" s="6">
        <v>299.7</v>
      </c>
      <c r="N464" s="6">
        <v>1698.3</v>
      </c>
      <c r="O464" s="6">
        <v>399.1</v>
      </c>
      <c r="P464" t="s">
        <v>170</v>
      </c>
      <c r="Q464" t="s">
        <v>171</v>
      </c>
      <c r="R464" t="s">
        <v>44</v>
      </c>
      <c r="S464" t="s">
        <v>107</v>
      </c>
      <c r="T464" t="s">
        <v>35</v>
      </c>
      <c r="U464" s="13">
        <f t="shared" si="28"/>
        <v>2024</v>
      </c>
      <c r="V464" s="13">
        <f t="shared" si="29"/>
        <v>1</v>
      </c>
      <c r="W464" s="20" t="str">
        <f t="shared" si="30"/>
        <v>January</v>
      </c>
      <c r="X464">
        <v>0.23499999999999999</v>
      </c>
      <c r="Y464" s="6">
        <f t="shared" si="31"/>
        <v>1398.6</v>
      </c>
      <c r="Z464" cm="1">
        <f t="array" aca="1" ref="Z464" ca="1">IF(roud(N464,2)=ROUND(Z464,2),"ok","error")</f>
        <v>0</v>
      </c>
    </row>
    <row r="465" spans="1:26" x14ac:dyDescent="0.3">
      <c r="A465" t="s">
        <v>1284</v>
      </c>
      <c r="B465" s="4">
        <v>45475</v>
      </c>
      <c r="C465" t="s">
        <v>1285</v>
      </c>
      <c r="D465" t="s">
        <v>1286</v>
      </c>
      <c r="E465" t="s">
        <v>273</v>
      </c>
      <c r="F465" t="s">
        <v>274</v>
      </c>
      <c r="G465" t="s">
        <v>29</v>
      </c>
      <c r="H465" t="s">
        <v>88</v>
      </c>
      <c r="I465" s="6">
        <v>2</v>
      </c>
      <c r="J465" s="6">
        <v>2499</v>
      </c>
      <c r="K465" s="6">
        <v>4998</v>
      </c>
      <c r="L465" s="6">
        <v>0.15</v>
      </c>
      <c r="M465" s="6">
        <v>749.7</v>
      </c>
      <c r="N465" s="6">
        <v>4248.3</v>
      </c>
      <c r="O465" s="6">
        <v>1168.28</v>
      </c>
      <c r="P465" t="s">
        <v>94</v>
      </c>
      <c r="Q465" t="s">
        <v>64</v>
      </c>
      <c r="R465" t="s">
        <v>65</v>
      </c>
      <c r="S465" t="s">
        <v>45</v>
      </c>
      <c r="T465" t="s">
        <v>35</v>
      </c>
      <c r="U465" s="13">
        <f t="shared" si="28"/>
        <v>2024</v>
      </c>
      <c r="V465" s="13">
        <f t="shared" si="29"/>
        <v>7</v>
      </c>
      <c r="W465" s="20" t="str">
        <f t="shared" si="30"/>
        <v>July</v>
      </c>
      <c r="X465">
        <v>0.27500000000000002</v>
      </c>
      <c r="Y465" s="6">
        <f t="shared" si="31"/>
        <v>3498.6</v>
      </c>
      <c r="Z465" cm="1">
        <f t="array" aca="1" ref="Z465" ca="1">IF(roud(N465,2)=ROUND(Z465,2),"ok","error")</f>
        <v>0</v>
      </c>
    </row>
    <row r="466" spans="1:26" x14ac:dyDescent="0.3">
      <c r="A466" t="s">
        <v>1287</v>
      </c>
      <c r="B466" s="4">
        <v>45632</v>
      </c>
      <c r="C466" t="s">
        <v>1288</v>
      </c>
      <c r="D466" t="s">
        <v>1289</v>
      </c>
      <c r="E466" t="s">
        <v>133</v>
      </c>
      <c r="F466" t="s">
        <v>134</v>
      </c>
      <c r="G466" t="s">
        <v>61</v>
      </c>
      <c r="H466" t="s">
        <v>123</v>
      </c>
      <c r="I466" s="6">
        <v>2</v>
      </c>
      <c r="J466" s="6">
        <v>2999</v>
      </c>
      <c r="K466" s="6">
        <v>5998</v>
      </c>
      <c r="L466" s="6">
        <v>0.15</v>
      </c>
      <c r="M466" s="6">
        <v>899.7</v>
      </c>
      <c r="N466" s="6">
        <v>5098.3</v>
      </c>
      <c r="O466" s="6">
        <v>586.29999999999995</v>
      </c>
      <c r="P466" t="s">
        <v>170</v>
      </c>
      <c r="Q466" t="s">
        <v>171</v>
      </c>
      <c r="R466" t="s">
        <v>44</v>
      </c>
      <c r="S466" t="s">
        <v>107</v>
      </c>
      <c r="T466" t="s">
        <v>55</v>
      </c>
      <c r="U466" s="13">
        <f t="shared" si="28"/>
        <v>2024</v>
      </c>
      <c r="V466" s="13">
        <f t="shared" si="29"/>
        <v>12</v>
      </c>
      <c r="W466" s="20" t="str">
        <f t="shared" si="30"/>
        <v>December</v>
      </c>
      <c r="X466">
        <v>0.115</v>
      </c>
      <c r="Y466" s="6">
        <f t="shared" si="31"/>
        <v>4198.6000000000004</v>
      </c>
      <c r="Z466" cm="1">
        <f t="array" aca="1" ref="Z466" ca="1">IF(roud(N466,2)=ROUND(Z466,2),"ok","error")</f>
        <v>0</v>
      </c>
    </row>
    <row r="467" spans="1:26" x14ac:dyDescent="0.3">
      <c r="A467" t="s">
        <v>1290</v>
      </c>
      <c r="B467" s="4">
        <v>45713</v>
      </c>
      <c r="C467" t="s">
        <v>1291</v>
      </c>
      <c r="D467" t="s">
        <v>1292</v>
      </c>
      <c r="E467" t="s">
        <v>212</v>
      </c>
      <c r="F467" t="s">
        <v>213</v>
      </c>
      <c r="G467" t="s">
        <v>214</v>
      </c>
      <c r="H467" t="s">
        <v>215</v>
      </c>
      <c r="I467" s="6">
        <v>3</v>
      </c>
      <c r="J467" s="6">
        <v>599</v>
      </c>
      <c r="K467" s="6">
        <v>1797</v>
      </c>
      <c r="L467" s="6">
        <v>0</v>
      </c>
      <c r="M467" s="6">
        <v>0</v>
      </c>
      <c r="N467" s="6">
        <v>1797</v>
      </c>
      <c r="O467" s="6">
        <v>682.86</v>
      </c>
      <c r="P467" t="s">
        <v>158</v>
      </c>
      <c r="Q467" t="s">
        <v>159</v>
      </c>
      <c r="R467" t="s">
        <v>160</v>
      </c>
      <c r="S467" t="s">
        <v>45</v>
      </c>
      <c r="T467" t="s">
        <v>35</v>
      </c>
      <c r="U467" s="13">
        <f t="shared" si="28"/>
        <v>2025</v>
      </c>
      <c r="V467" s="13">
        <f t="shared" si="29"/>
        <v>2</v>
      </c>
      <c r="W467" s="20" t="str">
        <f t="shared" si="30"/>
        <v>February</v>
      </c>
      <c r="X467">
        <v>0.38</v>
      </c>
      <c r="Y467" s="6">
        <f t="shared" si="31"/>
        <v>1797</v>
      </c>
      <c r="Z467" cm="1">
        <f t="array" aca="1" ref="Z467" ca="1">IF(roud(N467,2)=ROUND(Z467,2),"ok","error")</f>
        <v>0</v>
      </c>
    </row>
    <row r="468" spans="1:26" x14ac:dyDescent="0.3">
      <c r="A468" t="s">
        <v>1293</v>
      </c>
      <c r="B468" s="4">
        <v>45977</v>
      </c>
      <c r="C468" t="s">
        <v>1294</v>
      </c>
      <c r="D468" t="s">
        <v>1295</v>
      </c>
      <c r="E468" t="s">
        <v>181</v>
      </c>
      <c r="F468" t="s">
        <v>182</v>
      </c>
      <c r="G468" t="s">
        <v>113</v>
      </c>
      <c r="H468" t="s">
        <v>114</v>
      </c>
      <c r="I468" s="6">
        <v>3</v>
      </c>
      <c r="J468" s="6">
        <v>2499</v>
      </c>
      <c r="K468" s="6">
        <v>7497</v>
      </c>
      <c r="L468" s="6">
        <v>0.15</v>
      </c>
      <c r="M468" s="6">
        <v>1124.55</v>
      </c>
      <c r="N468" s="6">
        <v>6372.45</v>
      </c>
      <c r="O468" s="6">
        <v>1497.53</v>
      </c>
      <c r="P468" t="s">
        <v>186</v>
      </c>
      <c r="Q468" t="s">
        <v>187</v>
      </c>
      <c r="R468" t="s">
        <v>160</v>
      </c>
      <c r="S468" t="s">
        <v>107</v>
      </c>
      <c r="T468" t="s">
        <v>35</v>
      </c>
      <c r="U468" s="13">
        <f t="shared" si="28"/>
        <v>2025</v>
      </c>
      <c r="V468" s="13">
        <f t="shared" si="29"/>
        <v>11</v>
      </c>
      <c r="W468" s="20" t="str">
        <f t="shared" si="30"/>
        <v>November</v>
      </c>
      <c r="X468">
        <v>0.23499999999999999</v>
      </c>
      <c r="Y468" s="6">
        <f t="shared" si="31"/>
        <v>5247.9</v>
      </c>
      <c r="Z468" cm="1">
        <f t="array" aca="1" ref="Z468" ca="1">IF(roud(N468,2)=ROUND(Z468,2),"ok","error")</f>
        <v>0</v>
      </c>
    </row>
    <row r="469" spans="1:26" x14ac:dyDescent="0.3">
      <c r="A469" t="s">
        <v>1296</v>
      </c>
      <c r="B469" s="4">
        <v>45546</v>
      </c>
      <c r="C469" t="s">
        <v>1297</v>
      </c>
      <c r="D469" t="s">
        <v>1298</v>
      </c>
      <c r="E469" t="s">
        <v>59</v>
      </c>
      <c r="F469" t="s">
        <v>60</v>
      </c>
      <c r="G469" t="s">
        <v>61</v>
      </c>
      <c r="H469" t="s">
        <v>62</v>
      </c>
      <c r="I469" s="6">
        <v>3</v>
      </c>
      <c r="J469" s="6">
        <v>59999</v>
      </c>
      <c r="K469" s="6">
        <v>179997</v>
      </c>
      <c r="L469" s="6">
        <v>0.2</v>
      </c>
      <c r="M469" s="6">
        <v>35999.4</v>
      </c>
      <c r="N469" s="6">
        <v>143997.6</v>
      </c>
      <c r="O469" s="6">
        <v>14399.76</v>
      </c>
      <c r="P469" t="s">
        <v>186</v>
      </c>
      <c r="Q469" t="s">
        <v>187</v>
      </c>
      <c r="R469" t="s">
        <v>160</v>
      </c>
      <c r="S469" t="s">
        <v>107</v>
      </c>
      <c r="T469" t="s">
        <v>46</v>
      </c>
      <c r="U469" s="13">
        <f t="shared" si="28"/>
        <v>2024</v>
      </c>
      <c r="V469" s="13">
        <f t="shared" si="29"/>
        <v>9</v>
      </c>
      <c r="W469" s="20" t="str">
        <f t="shared" si="30"/>
        <v>September</v>
      </c>
      <c r="X469">
        <v>0.1</v>
      </c>
      <c r="Y469" s="6">
        <f t="shared" si="31"/>
        <v>107998.2</v>
      </c>
      <c r="Z469" cm="1">
        <f t="array" aca="1" ref="Z469" ca="1">IF(roud(N469,2)=ROUND(Z469,2),"ok","error")</f>
        <v>0</v>
      </c>
    </row>
    <row r="470" spans="1:26" x14ac:dyDescent="0.3">
      <c r="A470" t="s">
        <v>1299</v>
      </c>
      <c r="B470" s="4">
        <v>45565</v>
      </c>
      <c r="C470" t="s">
        <v>1300</v>
      </c>
      <c r="D470" t="s">
        <v>1301</v>
      </c>
      <c r="E470" t="s">
        <v>121</v>
      </c>
      <c r="F470" t="s">
        <v>122</v>
      </c>
      <c r="G470" t="s">
        <v>61</v>
      </c>
      <c r="H470" t="s">
        <v>123</v>
      </c>
      <c r="I470" s="6">
        <v>2</v>
      </c>
      <c r="J470" s="6">
        <v>24999</v>
      </c>
      <c r="K470" s="6">
        <v>49998</v>
      </c>
      <c r="L470" s="6">
        <v>0</v>
      </c>
      <c r="M470" s="6">
        <v>0</v>
      </c>
      <c r="N470" s="6">
        <v>49998</v>
      </c>
      <c r="O470" s="6">
        <v>7999.68</v>
      </c>
      <c r="P470" t="s">
        <v>144</v>
      </c>
      <c r="Q470" t="s">
        <v>145</v>
      </c>
      <c r="R470" t="s">
        <v>65</v>
      </c>
      <c r="S470" t="s">
        <v>54</v>
      </c>
      <c r="T470" t="s">
        <v>55</v>
      </c>
      <c r="U470" s="13">
        <f t="shared" si="28"/>
        <v>2024</v>
      </c>
      <c r="V470" s="13">
        <f t="shared" si="29"/>
        <v>9</v>
      </c>
      <c r="W470" s="20" t="str">
        <f t="shared" si="30"/>
        <v>September</v>
      </c>
      <c r="X470">
        <v>0.16</v>
      </c>
      <c r="Y470" s="6">
        <f t="shared" si="31"/>
        <v>49998</v>
      </c>
      <c r="Z470" cm="1">
        <f t="array" aca="1" ref="Z470" ca="1">IF(roud(N470,2)=ROUND(Z470,2),"ok","error")</f>
        <v>0</v>
      </c>
    </row>
    <row r="471" spans="1:26" x14ac:dyDescent="0.3">
      <c r="A471" t="s">
        <v>1302</v>
      </c>
      <c r="B471" s="4">
        <v>45455</v>
      </c>
      <c r="C471" t="s">
        <v>777</v>
      </c>
      <c r="D471" t="s">
        <v>778</v>
      </c>
      <c r="E471" t="s">
        <v>258</v>
      </c>
      <c r="F471" t="s">
        <v>259</v>
      </c>
      <c r="G471" t="s">
        <v>214</v>
      </c>
      <c r="H471" t="s">
        <v>260</v>
      </c>
      <c r="I471" s="6">
        <v>2</v>
      </c>
      <c r="J471" s="6">
        <v>399</v>
      </c>
      <c r="K471" s="6">
        <v>798</v>
      </c>
      <c r="L471" s="6">
        <v>0.2</v>
      </c>
      <c r="M471" s="6">
        <v>159.6</v>
      </c>
      <c r="N471" s="6">
        <v>638.4</v>
      </c>
      <c r="O471" s="6">
        <v>204.29</v>
      </c>
      <c r="P471" t="s">
        <v>63</v>
      </c>
      <c r="Q471" t="s">
        <v>64</v>
      </c>
      <c r="R471" t="s">
        <v>65</v>
      </c>
      <c r="S471" t="s">
        <v>34</v>
      </c>
      <c r="T471" t="s">
        <v>35</v>
      </c>
      <c r="U471" s="13">
        <f t="shared" si="28"/>
        <v>2024</v>
      </c>
      <c r="V471" s="13">
        <f t="shared" si="29"/>
        <v>6</v>
      </c>
      <c r="W471" s="20" t="str">
        <f t="shared" si="30"/>
        <v>June</v>
      </c>
      <c r="X471">
        <v>0.32</v>
      </c>
      <c r="Y471" s="6">
        <f t="shared" si="31"/>
        <v>478.8</v>
      </c>
      <c r="Z471" cm="1">
        <f t="array" aca="1" ref="Z471" ca="1">IF(roud(N471,2)=ROUND(Z471,2),"ok","error")</f>
        <v>0</v>
      </c>
    </row>
    <row r="472" spans="1:26" x14ac:dyDescent="0.3">
      <c r="A472" t="s">
        <v>1303</v>
      </c>
      <c r="B472" s="4">
        <v>46010</v>
      </c>
      <c r="C472" t="s">
        <v>326</v>
      </c>
      <c r="D472" t="s">
        <v>327</v>
      </c>
      <c r="E472" t="s">
        <v>258</v>
      </c>
      <c r="F472" t="s">
        <v>259</v>
      </c>
      <c r="G472" t="s">
        <v>214</v>
      </c>
      <c r="H472" t="s">
        <v>260</v>
      </c>
      <c r="I472" s="6">
        <v>1</v>
      </c>
      <c r="J472" s="6">
        <v>399</v>
      </c>
      <c r="K472" s="6">
        <v>399</v>
      </c>
      <c r="L472" s="6">
        <v>0</v>
      </c>
      <c r="M472" s="6">
        <v>0</v>
      </c>
      <c r="N472" s="6">
        <v>399</v>
      </c>
      <c r="O472" s="6">
        <v>151.62</v>
      </c>
      <c r="P472" t="s">
        <v>82</v>
      </c>
      <c r="Q472" t="s">
        <v>82</v>
      </c>
      <c r="R472" t="s">
        <v>65</v>
      </c>
      <c r="S472" t="s">
        <v>45</v>
      </c>
      <c r="T472" t="s">
        <v>35</v>
      </c>
      <c r="U472" s="13">
        <f t="shared" si="28"/>
        <v>2025</v>
      </c>
      <c r="V472" s="13">
        <f t="shared" si="29"/>
        <v>12</v>
      </c>
      <c r="W472" s="20" t="str">
        <f t="shared" si="30"/>
        <v>December</v>
      </c>
      <c r="X472">
        <v>0.38</v>
      </c>
      <c r="Y472" s="6">
        <f t="shared" si="31"/>
        <v>399</v>
      </c>
      <c r="Z472" cm="1">
        <f t="array" aca="1" ref="Z472" ca="1">IF(roud(N472,2)=ROUND(Z472,2),"ok","error")</f>
        <v>0</v>
      </c>
    </row>
    <row r="473" spans="1:26" x14ac:dyDescent="0.3">
      <c r="A473" t="s">
        <v>1304</v>
      </c>
      <c r="B473" s="4">
        <v>45402</v>
      </c>
      <c r="C473" t="s">
        <v>244</v>
      </c>
      <c r="D473" t="s">
        <v>245</v>
      </c>
      <c r="E473" t="s">
        <v>80</v>
      </c>
      <c r="F473" t="s">
        <v>81</v>
      </c>
      <c r="G473" t="s">
        <v>52</v>
      </c>
      <c r="H473" t="s">
        <v>53</v>
      </c>
      <c r="I473" s="6">
        <v>2</v>
      </c>
      <c r="J473" s="6">
        <v>3499</v>
      </c>
      <c r="K473" s="6">
        <v>6998</v>
      </c>
      <c r="L473" s="6">
        <v>0</v>
      </c>
      <c r="M473" s="6">
        <v>0</v>
      </c>
      <c r="N473" s="6">
        <v>6998</v>
      </c>
      <c r="O473" s="6">
        <v>1679.52</v>
      </c>
      <c r="P473" t="s">
        <v>42</v>
      </c>
      <c r="Q473" t="s">
        <v>43</v>
      </c>
      <c r="R473" t="s">
        <v>44</v>
      </c>
      <c r="S473" t="s">
        <v>45</v>
      </c>
      <c r="T473" t="s">
        <v>35</v>
      </c>
      <c r="U473" s="13">
        <f t="shared" si="28"/>
        <v>2024</v>
      </c>
      <c r="V473" s="13">
        <f t="shared" si="29"/>
        <v>4</v>
      </c>
      <c r="W473" s="20" t="str">
        <f t="shared" si="30"/>
        <v>April</v>
      </c>
      <c r="X473">
        <v>0.24</v>
      </c>
      <c r="Y473" s="6">
        <f t="shared" si="31"/>
        <v>6998</v>
      </c>
      <c r="Z473" cm="1">
        <f t="array" aca="1" ref="Z473" ca="1">IF(roud(N473,2)=ROUND(Z473,2),"ok","error")</f>
        <v>0</v>
      </c>
    </row>
    <row r="474" spans="1:26" x14ac:dyDescent="0.3">
      <c r="A474" t="s">
        <v>1305</v>
      </c>
      <c r="B474" s="4">
        <v>45683</v>
      </c>
      <c r="C474" t="s">
        <v>1306</v>
      </c>
      <c r="D474" t="s">
        <v>1307</v>
      </c>
      <c r="E474" t="s">
        <v>121</v>
      </c>
      <c r="F474" t="s">
        <v>122</v>
      </c>
      <c r="G474" t="s">
        <v>61</v>
      </c>
      <c r="H474" t="s">
        <v>123</v>
      </c>
      <c r="I474" s="6">
        <v>3</v>
      </c>
      <c r="J474" s="6">
        <v>24999</v>
      </c>
      <c r="K474" s="6">
        <v>74997</v>
      </c>
      <c r="L474" s="6">
        <v>0.15</v>
      </c>
      <c r="M474" s="6">
        <v>11249.55</v>
      </c>
      <c r="N474" s="6">
        <v>63747.45</v>
      </c>
      <c r="O474" s="6">
        <v>7330.96</v>
      </c>
      <c r="P474" t="s">
        <v>158</v>
      </c>
      <c r="Q474" t="s">
        <v>159</v>
      </c>
      <c r="R474" t="s">
        <v>160</v>
      </c>
      <c r="S474" t="s">
        <v>34</v>
      </c>
      <c r="T474" t="s">
        <v>35</v>
      </c>
      <c r="U474" s="13">
        <f t="shared" si="28"/>
        <v>2025</v>
      </c>
      <c r="V474" s="13">
        <f t="shared" si="29"/>
        <v>1</v>
      </c>
      <c r="W474" s="20" t="str">
        <f t="shared" si="30"/>
        <v>January</v>
      </c>
      <c r="X474">
        <v>0.115</v>
      </c>
      <c r="Y474" s="6">
        <f t="shared" si="31"/>
        <v>52497.9</v>
      </c>
      <c r="Z474" cm="1">
        <f t="array" aca="1" ref="Z474" ca="1">IF(roud(N474,2)=ROUND(Z474,2),"ok","error")</f>
        <v>0</v>
      </c>
    </row>
    <row r="475" spans="1:26" x14ac:dyDescent="0.3">
      <c r="A475" t="s">
        <v>1308</v>
      </c>
      <c r="B475" s="4">
        <v>45331</v>
      </c>
      <c r="C475" t="s">
        <v>1309</v>
      </c>
      <c r="D475" t="s">
        <v>1310</v>
      </c>
      <c r="E475" t="s">
        <v>133</v>
      </c>
      <c r="F475" t="s">
        <v>134</v>
      </c>
      <c r="G475" t="s">
        <v>61</v>
      </c>
      <c r="H475" t="s">
        <v>123</v>
      </c>
      <c r="I475" s="6">
        <v>1</v>
      </c>
      <c r="J475" s="6">
        <v>2999</v>
      </c>
      <c r="K475" s="6">
        <v>2999</v>
      </c>
      <c r="L475" s="6">
        <v>0.05</v>
      </c>
      <c r="M475" s="6">
        <v>149.94999999999999</v>
      </c>
      <c r="N475" s="6">
        <v>2849.05</v>
      </c>
      <c r="O475" s="6">
        <v>413.11</v>
      </c>
      <c r="P475" t="s">
        <v>105</v>
      </c>
      <c r="Q475" t="s">
        <v>106</v>
      </c>
      <c r="R475" t="s">
        <v>44</v>
      </c>
      <c r="S475" t="s">
        <v>98</v>
      </c>
      <c r="T475" t="s">
        <v>35</v>
      </c>
      <c r="U475" s="13">
        <f t="shared" si="28"/>
        <v>2024</v>
      </c>
      <c r="V475" s="13">
        <f t="shared" si="29"/>
        <v>2</v>
      </c>
      <c r="W475" s="20" t="str">
        <f t="shared" si="30"/>
        <v>February</v>
      </c>
      <c r="X475">
        <v>0.14499999999999999</v>
      </c>
      <c r="Y475" s="6">
        <f t="shared" si="31"/>
        <v>2699.1</v>
      </c>
      <c r="Z475" cm="1">
        <f t="array" aca="1" ref="Z475" ca="1">IF(roud(N475,2)=ROUND(Z475,2),"ok","error")</f>
        <v>0</v>
      </c>
    </row>
    <row r="476" spans="1:26" x14ac:dyDescent="0.3">
      <c r="A476" t="s">
        <v>1311</v>
      </c>
      <c r="B476" s="4">
        <v>45773</v>
      </c>
      <c r="C476" t="s">
        <v>67</v>
      </c>
      <c r="D476" t="s">
        <v>68</v>
      </c>
      <c r="E476" t="s">
        <v>40</v>
      </c>
      <c r="F476" t="s">
        <v>41</v>
      </c>
      <c r="G476" t="s">
        <v>29</v>
      </c>
      <c r="H476" t="s">
        <v>30</v>
      </c>
      <c r="I476" s="6">
        <v>2</v>
      </c>
      <c r="J476" s="6">
        <v>1199</v>
      </c>
      <c r="K476" s="6">
        <v>2398</v>
      </c>
      <c r="L476" s="6">
        <v>0.3</v>
      </c>
      <c r="M476" s="6">
        <v>719.4</v>
      </c>
      <c r="N476" s="6">
        <v>1678.6</v>
      </c>
      <c r="O476" s="6">
        <v>386.08</v>
      </c>
      <c r="P476" t="s">
        <v>191</v>
      </c>
      <c r="Q476" t="s">
        <v>187</v>
      </c>
      <c r="R476" t="s">
        <v>160</v>
      </c>
      <c r="S476" t="s">
        <v>54</v>
      </c>
      <c r="T476" t="s">
        <v>55</v>
      </c>
      <c r="U476" s="13">
        <f t="shared" si="28"/>
        <v>2025</v>
      </c>
      <c r="V476" s="13">
        <f t="shared" si="29"/>
        <v>4</v>
      </c>
      <c r="W476" s="20" t="str">
        <f t="shared" si="30"/>
        <v>April</v>
      </c>
      <c r="X476">
        <v>0.23</v>
      </c>
      <c r="Y476" s="6">
        <f t="shared" si="31"/>
        <v>959.2</v>
      </c>
      <c r="Z476" cm="1">
        <f t="array" aca="1" ref="Z476" ca="1">IF(roud(N476,2)=ROUND(Z476,2),"ok","error")</f>
        <v>0</v>
      </c>
    </row>
    <row r="477" spans="1:26" x14ac:dyDescent="0.3">
      <c r="A477" t="s">
        <v>1312</v>
      </c>
      <c r="B477" s="4">
        <v>45519</v>
      </c>
      <c r="C477" t="s">
        <v>531</v>
      </c>
      <c r="D477" t="s">
        <v>532</v>
      </c>
      <c r="E477" t="s">
        <v>59</v>
      </c>
      <c r="F477" t="s">
        <v>60</v>
      </c>
      <c r="G477" t="s">
        <v>61</v>
      </c>
      <c r="H477" t="s">
        <v>62</v>
      </c>
      <c r="I477" s="6">
        <v>1</v>
      </c>
      <c r="J477" s="6">
        <v>59999</v>
      </c>
      <c r="K477" s="6">
        <v>59999</v>
      </c>
      <c r="L477" s="6">
        <v>0.25</v>
      </c>
      <c r="M477" s="6">
        <v>14999.75</v>
      </c>
      <c r="N477" s="6">
        <v>44999.25</v>
      </c>
      <c r="O477" s="6">
        <v>3824.94</v>
      </c>
      <c r="P477" t="s">
        <v>144</v>
      </c>
      <c r="Q477" t="s">
        <v>145</v>
      </c>
      <c r="R477" t="s">
        <v>65</v>
      </c>
      <c r="S477" t="s">
        <v>107</v>
      </c>
      <c r="T477" t="s">
        <v>55</v>
      </c>
      <c r="U477" s="13">
        <f t="shared" si="28"/>
        <v>2024</v>
      </c>
      <c r="V477" s="13">
        <f t="shared" si="29"/>
        <v>8</v>
      </c>
      <c r="W477" s="20" t="str">
        <f t="shared" si="30"/>
        <v>August</v>
      </c>
      <c r="X477">
        <v>8.5000000000000006E-2</v>
      </c>
      <c r="Y477" s="6">
        <f t="shared" si="31"/>
        <v>29999.5</v>
      </c>
      <c r="Z477" cm="1">
        <f t="array" aca="1" ref="Z477" ca="1">IF(roud(N477,2)=ROUND(Z477,2),"ok","error")</f>
        <v>0</v>
      </c>
    </row>
    <row r="478" spans="1:26" x14ac:dyDescent="0.3">
      <c r="A478" t="s">
        <v>1313</v>
      </c>
      <c r="B478" s="4">
        <v>45496</v>
      </c>
      <c r="C478" t="s">
        <v>1314</v>
      </c>
      <c r="D478" t="s">
        <v>1315</v>
      </c>
      <c r="E478" t="s">
        <v>181</v>
      </c>
      <c r="F478" t="s">
        <v>182</v>
      </c>
      <c r="G478" t="s">
        <v>113</v>
      </c>
      <c r="H478" t="s">
        <v>114</v>
      </c>
      <c r="I478" s="6">
        <v>1</v>
      </c>
      <c r="J478" s="6">
        <v>2499</v>
      </c>
      <c r="K478" s="6">
        <v>2499</v>
      </c>
      <c r="L478" s="6">
        <v>0</v>
      </c>
      <c r="M478" s="6">
        <v>0</v>
      </c>
      <c r="N478" s="6">
        <v>2499</v>
      </c>
      <c r="O478" s="6">
        <v>699.72</v>
      </c>
      <c r="P478" t="s">
        <v>63</v>
      </c>
      <c r="Q478" t="s">
        <v>64</v>
      </c>
      <c r="R478" t="s">
        <v>65</v>
      </c>
      <c r="S478" t="s">
        <v>98</v>
      </c>
      <c r="T478" t="s">
        <v>35</v>
      </c>
      <c r="U478" s="13">
        <f t="shared" si="28"/>
        <v>2024</v>
      </c>
      <c r="V478" s="13">
        <f t="shared" si="29"/>
        <v>7</v>
      </c>
      <c r="W478" s="20" t="str">
        <f t="shared" si="30"/>
        <v>July</v>
      </c>
      <c r="X478">
        <v>0.28000000000000003</v>
      </c>
      <c r="Y478" s="6">
        <f t="shared" si="31"/>
        <v>2499</v>
      </c>
      <c r="Z478" cm="1">
        <f t="array" aca="1" ref="Z478" ca="1">IF(roud(N478,2)=ROUND(Z478,2),"ok","error")</f>
        <v>0</v>
      </c>
    </row>
    <row r="479" spans="1:26" x14ac:dyDescent="0.3">
      <c r="A479" t="s">
        <v>1316</v>
      </c>
      <c r="B479" s="4">
        <v>45763</v>
      </c>
      <c r="C479" t="s">
        <v>993</v>
      </c>
      <c r="D479" t="s">
        <v>994</v>
      </c>
      <c r="E479" t="s">
        <v>75</v>
      </c>
      <c r="F479" t="s">
        <v>76</v>
      </c>
      <c r="G479" t="s">
        <v>61</v>
      </c>
      <c r="H479" t="s">
        <v>71</v>
      </c>
      <c r="I479" s="6">
        <v>3</v>
      </c>
      <c r="J479" s="6">
        <v>1499</v>
      </c>
      <c r="K479" s="6">
        <v>4497</v>
      </c>
      <c r="L479" s="6">
        <v>0.1</v>
      </c>
      <c r="M479" s="6">
        <v>449.7</v>
      </c>
      <c r="N479" s="6">
        <v>4047.3</v>
      </c>
      <c r="O479" s="6">
        <v>526.15</v>
      </c>
      <c r="P479" t="s">
        <v>170</v>
      </c>
      <c r="Q479" t="s">
        <v>171</v>
      </c>
      <c r="R479" t="s">
        <v>44</v>
      </c>
      <c r="S479" t="s">
        <v>45</v>
      </c>
      <c r="T479" t="s">
        <v>55</v>
      </c>
      <c r="U479" s="13">
        <f t="shared" si="28"/>
        <v>2025</v>
      </c>
      <c r="V479" s="13">
        <f t="shared" si="29"/>
        <v>4</v>
      </c>
      <c r="W479" s="20" t="str">
        <f t="shared" si="30"/>
        <v>April</v>
      </c>
      <c r="X479">
        <v>0.13</v>
      </c>
      <c r="Y479" s="6">
        <f t="shared" si="31"/>
        <v>3597.6</v>
      </c>
      <c r="Z479" cm="1">
        <f t="array" aca="1" ref="Z479" ca="1">IF(roud(N479,2)=ROUND(Z479,2),"ok","error")</f>
        <v>0</v>
      </c>
    </row>
    <row r="480" spans="1:26" x14ac:dyDescent="0.3">
      <c r="A480" t="s">
        <v>1317</v>
      </c>
      <c r="B480" s="4">
        <v>45650</v>
      </c>
      <c r="C480" t="s">
        <v>1318</v>
      </c>
      <c r="D480" t="s">
        <v>1319</v>
      </c>
      <c r="E480" t="s">
        <v>284</v>
      </c>
      <c r="F480" t="s">
        <v>285</v>
      </c>
      <c r="G480" t="s">
        <v>52</v>
      </c>
      <c r="H480" t="s">
        <v>129</v>
      </c>
      <c r="I480" s="6">
        <v>1</v>
      </c>
      <c r="J480" s="6">
        <v>999</v>
      </c>
      <c r="K480" s="6">
        <v>999</v>
      </c>
      <c r="L480" s="6">
        <v>0.15</v>
      </c>
      <c r="M480" s="6">
        <v>149.85</v>
      </c>
      <c r="N480" s="6">
        <v>849.15</v>
      </c>
      <c r="O480" s="6">
        <v>165.58</v>
      </c>
      <c r="P480" t="s">
        <v>186</v>
      </c>
      <c r="Q480" t="s">
        <v>187</v>
      </c>
      <c r="R480" t="s">
        <v>160</v>
      </c>
      <c r="S480" t="s">
        <v>34</v>
      </c>
      <c r="T480" t="s">
        <v>55</v>
      </c>
      <c r="U480" s="13">
        <f t="shared" si="28"/>
        <v>2024</v>
      </c>
      <c r="V480" s="13">
        <f t="shared" si="29"/>
        <v>12</v>
      </c>
      <c r="W480" s="20" t="str">
        <f t="shared" si="30"/>
        <v>December</v>
      </c>
      <c r="X480">
        <v>0.19500000000000001</v>
      </c>
      <c r="Y480" s="6">
        <f t="shared" si="31"/>
        <v>699.3</v>
      </c>
      <c r="Z480" cm="1">
        <f t="array" aca="1" ref="Z480" ca="1">IF(roud(N480,2)=ROUND(Z480,2),"ok","error")</f>
        <v>0</v>
      </c>
    </row>
    <row r="481" spans="1:26" x14ac:dyDescent="0.3">
      <c r="A481" t="s">
        <v>1320</v>
      </c>
      <c r="B481" s="4">
        <v>45604</v>
      </c>
      <c r="C481" t="s">
        <v>1321</v>
      </c>
      <c r="D481" t="s">
        <v>1322</v>
      </c>
      <c r="E481" t="s">
        <v>75</v>
      </c>
      <c r="F481" t="s">
        <v>76</v>
      </c>
      <c r="G481" t="s">
        <v>61</v>
      </c>
      <c r="H481" t="s">
        <v>71</v>
      </c>
      <c r="I481" s="6">
        <v>3</v>
      </c>
      <c r="J481" s="6">
        <v>1499</v>
      </c>
      <c r="K481" s="6">
        <v>4497</v>
      </c>
      <c r="L481" s="6">
        <v>0</v>
      </c>
      <c r="M481" s="6">
        <v>0</v>
      </c>
      <c r="N481" s="6">
        <v>4497</v>
      </c>
      <c r="O481" s="6">
        <v>719.52</v>
      </c>
      <c r="P481" t="s">
        <v>31</v>
      </c>
      <c r="Q481" t="s">
        <v>32</v>
      </c>
      <c r="R481" t="s">
        <v>33</v>
      </c>
      <c r="S481" t="s">
        <v>98</v>
      </c>
      <c r="T481" t="s">
        <v>35</v>
      </c>
      <c r="U481" s="13">
        <f t="shared" si="28"/>
        <v>2024</v>
      </c>
      <c r="V481" s="13">
        <f t="shared" si="29"/>
        <v>11</v>
      </c>
      <c r="W481" s="20" t="str">
        <f t="shared" si="30"/>
        <v>November</v>
      </c>
      <c r="X481">
        <v>0.16</v>
      </c>
      <c r="Y481" s="6">
        <f t="shared" si="31"/>
        <v>4497</v>
      </c>
      <c r="Z481" cm="1">
        <f t="array" aca="1" ref="Z481" ca="1">IF(roud(N481,2)=ROUND(Z481,2),"ok","error")</f>
        <v>0</v>
      </c>
    </row>
    <row r="482" spans="1:26" x14ac:dyDescent="0.3">
      <c r="A482" t="s">
        <v>1323</v>
      </c>
      <c r="B482" s="4">
        <v>45525</v>
      </c>
      <c r="C482" t="s">
        <v>1324</v>
      </c>
      <c r="D482" t="s">
        <v>1325</v>
      </c>
      <c r="E482" t="s">
        <v>127</v>
      </c>
      <c r="F482" t="s">
        <v>128</v>
      </c>
      <c r="G482" t="s">
        <v>52</v>
      </c>
      <c r="H482" t="s">
        <v>129</v>
      </c>
      <c r="I482" s="6">
        <v>5</v>
      </c>
      <c r="J482" s="6">
        <v>1299</v>
      </c>
      <c r="K482" s="6">
        <v>6495</v>
      </c>
      <c r="L482" s="6">
        <v>0.15</v>
      </c>
      <c r="M482" s="6">
        <v>974.25</v>
      </c>
      <c r="N482" s="6">
        <v>5520.75</v>
      </c>
      <c r="O482" s="6">
        <v>1076.55</v>
      </c>
      <c r="P482" t="s">
        <v>31</v>
      </c>
      <c r="Q482" t="s">
        <v>32</v>
      </c>
      <c r="R482" t="s">
        <v>33</v>
      </c>
      <c r="S482" t="s">
        <v>107</v>
      </c>
      <c r="T482" t="s">
        <v>55</v>
      </c>
      <c r="U482" s="13">
        <f t="shared" si="28"/>
        <v>2024</v>
      </c>
      <c r="V482" s="13">
        <f t="shared" si="29"/>
        <v>8</v>
      </c>
      <c r="W482" s="20" t="str">
        <f t="shared" si="30"/>
        <v>August</v>
      </c>
      <c r="X482">
        <v>0.19500000000000001</v>
      </c>
      <c r="Y482" s="6">
        <f t="shared" si="31"/>
        <v>4546.5</v>
      </c>
      <c r="Z482" cm="1">
        <f t="array" aca="1" ref="Z482" ca="1">IF(roud(N482,2)=ROUND(Z482,2),"ok","error")</f>
        <v>0</v>
      </c>
    </row>
    <row r="483" spans="1:26" x14ac:dyDescent="0.3">
      <c r="A483" t="s">
        <v>1326</v>
      </c>
      <c r="B483" s="4">
        <v>45520</v>
      </c>
      <c r="C483" t="s">
        <v>691</v>
      </c>
      <c r="D483" t="s">
        <v>692</v>
      </c>
      <c r="E483" t="s">
        <v>69</v>
      </c>
      <c r="F483" t="s">
        <v>70</v>
      </c>
      <c r="G483" t="s">
        <v>61</v>
      </c>
      <c r="H483" t="s">
        <v>71</v>
      </c>
      <c r="I483" s="6">
        <v>2</v>
      </c>
      <c r="J483" s="6">
        <v>1299</v>
      </c>
      <c r="K483" s="6">
        <v>2598</v>
      </c>
      <c r="L483" s="6">
        <v>0</v>
      </c>
      <c r="M483" s="6">
        <v>0</v>
      </c>
      <c r="N483" s="6">
        <v>2598</v>
      </c>
      <c r="O483" s="6">
        <v>415.68</v>
      </c>
      <c r="P483" t="s">
        <v>42</v>
      </c>
      <c r="Q483" t="s">
        <v>43</v>
      </c>
      <c r="R483" t="s">
        <v>44</v>
      </c>
      <c r="S483" t="s">
        <v>34</v>
      </c>
      <c r="T483" t="s">
        <v>35</v>
      </c>
      <c r="U483" s="13">
        <f t="shared" si="28"/>
        <v>2024</v>
      </c>
      <c r="V483" s="13">
        <f t="shared" si="29"/>
        <v>8</v>
      </c>
      <c r="W483" s="20" t="str">
        <f t="shared" si="30"/>
        <v>August</v>
      </c>
      <c r="X483">
        <v>0.16</v>
      </c>
      <c r="Y483" s="6">
        <f t="shared" si="31"/>
        <v>2598</v>
      </c>
      <c r="Z483" cm="1">
        <f t="array" aca="1" ref="Z483" ca="1">IF(roud(N483,2)=ROUND(Z483,2),"ok","error")</f>
        <v>0</v>
      </c>
    </row>
    <row r="484" spans="1:26" x14ac:dyDescent="0.3">
      <c r="A484" t="s">
        <v>1327</v>
      </c>
      <c r="B484" s="4">
        <v>45316</v>
      </c>
      <c r="C484" t="s">
        <v>1328</v>
      </c>
      <c r="D484" t="s">
        <v>1329</v>
      </c>
      <c r="E484" t="s">
        <v>121</v>
      </c>
      <c r="F484" t="s">
        <v>122</v>
      </c>
      <c r="G484" t="s">
        <v>61</v>
      </c>
      <c r="H484" t="s">
        <v>123</v>
      </c>
      <c r="I484" s="6">
        <v>1</v>
      </c>
      <c r="J484" s="6">
        <v>24999</v>
      </c>
      <c r="K484" s="6">
        <v>24999</v>
      </c>
      <c r="L484" s="6">
        <v>0.25</v>
      </c>
      <c r="M484" s="6">
        <v>6249.75</v>
      </c>
      <c r="N484" s="6">
        <v>18749.25</v>
      </c>
      <c r="O484" s="6">
        <v>1593.69</v>
      </c>
      <c r="P484" t="s">
        <v>42</v>
      </c>
      <c r="Q484" t="s">
        <v>43</v>
      </c>
      <c r="R484" t="s">
        <v>44</v>
      </c>
      <c r="S484" t="s">
        <v>45</v>
      </c>
      <c r="T484" t="s">
        <v>46</v>
      </c>
      <c r="U484" s="13">
        <f t="shared" si="28"/>
        <v>2024</v>
      </c>
      <c r="V484" s="13">
        <f t="shared" si="29"/>
        <v>1</v>
      </c>
      <c r="W484" s="20" t="str">
        <f t="shared" si="30"/>
        <v>January</v>
      </c>
      <c r="X484">
        <v>8.5000000000000006E-2</v>
      </c>
      <c r="Y484" s="6">
        <f t="shared" si="31"/>
        <v>12499.5</v>
      </c>
      <c r="Z484" cm="1">
        <f t="array" aca="1" ref="Z484" ca="1">IF(roud(N484,2)=ROUND(Z484,2),"ok","error")</f>
        <v>0</v>
      </c>
    </row>
    <row r="485" spans="1:26" x14ac:dyDescent="0.3">
      <c r="A485" t="s">
        <v>1330</v>
      </c>
      <c r="B485" s="4">
        <v>45967</v>
      </c>
      <c r="C485" t="s">
        <v>1331</v>
      </c>
      <c r="D485" t="s">
        <v>1332</v>
      </c>
      <c r="E485" t="s">
        <v>69</v>
      </c>
      <c r="F485" t="s">
        <v>70</v>
      </c>
      <c r="G485" t="s">
        <v>61</v>
      </c>
      <c r="H485" t="s">
        <v>71</v>
      </c>
      <c r="I485" s="6">
        <v>1</v>
      </c>
      <c r="J485" s="6">
        <v>1299</v>
      </c>
      <c r="K485" s="6">
        <v>1299</v>
      </c>
      <c r="L485" s="6">
        <v>0.2</v>
      </c>
      <c r="M485" s="6">
        <v>259.8</v>
      </c>
      <c r="N485" s="6">
        <v>1039.2</v>
      </c>
      <c r="O485" s="6">
        <v>103.92</v>
      </c>
      <c r="P485" t="s">
        <v>82</v>
      </c>
      <c r="Q485" t="s">
        <v>82</v>
      </c>
      <c r="R485" t="s">
        <v>65</v>
      </c>
      <c r="S485" t="s">
        <v>98</v>
      </c>
      <c r="T485" t="s">
        <v>55</v>
      </c>
      <c r="U485" s="13">
        <f t="shared" si="28"/>
        <v>2025</v>
      </c>
      <c r="V485" s="13">
        <f t="shared" si="29"/>
        <v>11</v>
      </c>
      <c r="W485" s="20" t="str">
        <f t="shared" si="30"/>
        <v>November</v>
      </c>
      <c r="X485">
        <v>0.1</v>
      </c>
      <c r="Y485" s="6">
        <f t="shared" si="31"/>
        <v>779.4</v>
      </c>
      <c r="Z485" cm="1">
        <f t="array" aca="1" ref="Z485" ca="1">IF(roud(N485,2)=ROUND(Z485,2),"ok","error")</f>
        <v>0</v>
      </c>
    </row>
    <row r="486" spans="1:26" x14ac:dyDescent="0.3">
      <c r="A486" t="s">
        <v>1333</v>
      </c>
      <c r="B486" s="4">
        <v>45489</v>
      </c>
      <c r="C486" t="s">
        <v>1334</v>
      </c>
      <c r="D486" t="s">
        <v>1335</v>
      </c>
      <c r="E486" t="s">
        <v>40</v>
      </c>
      <c r="F486" t="s">
        <v>41</v>
      </c>
      <c r="G486" t="s">
        <v>29</v>
      </c>
      <c r="H486" t="s">
        <v>30</v>
      </c>
      <c r="I486" s="6">
        <v>2</v>
      </c>
      <c r="J486" s="6">
        <v>1199</v>
      </c>
      <c r="K486" s="6">
        <v>2398</v>
      </c>
      <c r="L486" s="6">
        <v>0.1</v>
      </c>
      <c r="M486" s="6">
        <v>239.8</v>
      </c>
      <c r="N486" s="6">
        <v>2158.1999999999998</v>
      </c>
      <c r="O486" s="6">
        <v>625.88</v>
      </c>
      <c r="P486" t="s">
        <v>105</v>
      </c>
      <c r="Q486" t="s">
        <v>106</v>
      </c>
      <c r="R486" t="s">
        <v>44</v>
      </c>
      <c r="S486" t="s">
        <v>45</v>
      </c>
      <c r="T486" t="s">
        <v>55</v>
      </c>
      <c r="U486" s="13">
        <f t="shared" si="28"/>
        <v>2024</v>
      </c>
      <c r="V486" s="13">
        <f t="shared" si="29"/>
        <v>7</v>
      </c>
      <c r="W486" s="20" t="str">
        <f t="shared" si="30"/>
        <v>July</v>
      </c>
      <c r="X486">
        <v>0.28999999999999998</v>
      </c>
      <c r="Y486" s="6">
        <f t="shared" si="31"/>
        <v>1918.4</v>
      </c>
      <c r="Z486" cm="1">
        <f t="array" aca="1" ref="Z486" ca="1">IF(roud(N486,2)=ROUND(Z486,2),"ok","error")</f>
        <v>0</v>
      </c>
    </row>
    <row r="487" spans="1:26" x14ac:dyDescent="0.3">
      <c r="A487" t="s">
        <v>1336</v>
      </c>
      <c r="B487" s="4">
        <v>45700</v>
      </c>
      <c r="C487" t="s">
        <v>1337</v>
      </c>
      <c r="D487" t="s">
        <v>1338</v>
      </c>
      <c r="E487" t="s">
        <v>111</v>
      </c>
      <c r="F487" t="s">
        <v>112</v>
      </c>
      <c r="G487" t="s">
        <v>113</v>
      </c>
      <c r="H487" t="s">
        <v>114</v>
      </c>
      <c r="I487" s="6">
        <v>1</v>
      </c>
      <c r="J487" s="6">
        <v>999</v>
      </c>
      <c r="K487" s="6">
        <v>999</v>
      </c>
      <c r="L487" s="6">
        <v>0.25</v>
      </c>
      <c r="M487" s="6">
        <v>249.75</v>
      </c>
      <c r="N487" s="6">
        <v>749.25</v>
      </c>
      <c r="O487" s="6">
        <v>153.6</v>
      </c>
      <c r="P487" t="s">
        <v>158</v>
      </c>
      <c r="Q487" t="s">
        <v>159</v>
      </c>
      <c r="R487" t="s">
        <v>160</v>
      </c>
      <c r="S487" t="s">
        <v>107</v>
      </c>
      <c r="T487" t="s">
        <v>35</v>
      </c>
      <c r="U487" s="13">
        <f t="shared" si="28"/>
        <v>2025</v>
      </c>
      <c r="V487" s="13">
        <f t="shared" si="29"/>
        <v>2</v>
      </c>
      <c r="W487" s="20" t="str">
        <f t="shared" si="30"/>
        <v>February</v>
      </c>
      <c r="X487">
        <v>0.20499999999999999</v>
      </c>
      <c r="Y487" s="6">
        <f t="shared" si="31"/>
        <v>499.5</v>
      </c>
      <c r="Z487" cm="1">
        <f t="array" aca="1" ref="Z487" ca="1">IF(roud(N487,2)=ROUND(Z487,2),"ok","error")</f>
        <v>0</v>
      </c>
    </row>
    <row r="488" spans="1:26" x14ac:dyDescent="0.3">
      <c r="A488" t="s">
        <v>1339</v>
      </c>
      <c r="B488" s="4">
        <v>45628</v>
      </c>
      <c r="C488" t="s">
        <v>655</v>
      </c>
      <c r="D488" t="s">
        <v>656</v>
      </c>
      <c r="E488" t="s">
        <v>133</v>
      </c>
      <c r="F488" t="s">
        <v>134</v>
      </c>
      <c r="G488" t="s">
        <v>61</v>
      </c>
      <c r="H488" t="s">
        <v>123</v>
      </c>
      <c r="I488" s="6">
        <v>1</v>
      </c>
      <c r="J488" s="6">
        <v>2999</v>
      </c>
      <c r="K488" s="6">
        <v>2999</v>
      </c>
      <c r="L488" s="6">
        <v>0.15</v>
      </c>
      <c r="M488" s="6">
        <v>449.85</v>
      </c>
      <c r="N488" s="6">
        <v>2549.15</v>
      </c>
      <c r="O488" s="6">
        <v>293.14999999999998</v>
      </c>
      <c r="P488" t="s">
        <v>144</v>
      </c>
      <c r="Q488" t="s">
        <v>145</v>
      </c>
      <c r="R488" t="s">
        <v>65</v>
      </c>
      <c r="S488" t="s">
        <v>107</v>
      </c>
      <c r="T488" t="s">
        <v>35</v>
      </c>
      <c r="U488" s="13">
        <f t="shared" si="28"/>
        <v>2024</v>
      </c>
      <c r="V488" s="13">
        <f t="shared" si="29"/>
        <v>12</v>
      </c>
      <c r="W488" s="20" t="str">
        <f t="shared" si="30"/>
        <v>December</v>
      </c>
      <c r="X488">
        <v>0.115</v>
      </c>
      <c r="Y488" s="6">
        <f t="shared" si="31"/>
        <v>2099.3000000000002</v>
      </c>
      <c r="Z488" cm="1">
        <f t="array" aca="1" ref="Z488" ca="1">IF(roud(N488,2)=ROUND(Z488,2),"ok","error")</f>
        <v>0</v>
      </c>
    </row>
    <row r="489" spans="1:26" x14ac:dyDescent="0.3">
      <c r="A489" t="s">
        <v>1340</v>
      </c>
      <c r="B489" s="4">
        <v>45577</v>
      </c>
      <c r="C489" t="s">
        <v>1341</v>
      </c>
      <c r="D489" t="s">
        <v>1342</v>
      </c>
      <c r="E489" t="s">
        <v>167</v>
      </c>
      <c r="F489" t="s">
        <v>168</v>
      </c>
      <c r="G489" t="s">
        <v>113</v>
      </c>
      <c r="H489" t="s">
        <v>169</v>
      </c>
      <c r="I489" s="6">
        <v>2</v>
      </c>
      <c r="J489" s="6">
        <v>899</v>
      </c>
      <c r="K489" s="6">
        <v>1798</v>
      </c>
      <c r="L489" s="6">
        <v>0.15</v>
      </c>
      <c r="M489" s="6">
        <v>269.7</v>
      </c>
      <c r="N489" s="6">
        <v>1528.3</v>
      </c>
      <c r="O489" s="6">
        <v>359.15</v>
      </c>
      <c r="P489" t="s">
        <v>105</v>
      </c>
      <c r="Q489" t="s">
        <v>106</v>
      </c>
      <c r="R489" t="s">
        <v>44</v>
      </c>
      <c r="S489" t="s">
        <v>45</v>
      </c>
      <c r="T489" t="s">
        <v>35</v>
      </c>
      <c r="U489" s="13">
        <f t="shared" si="28"/>
        <v>2024</v>
      </c>
      <c r="V489" s="13">
        <f t="shared" si="29"/>
        <v>10</v>
      </c>
      <c r="W489" s="20" t="str">
        <f t="shared" si="30"/>
        <v>October</v>
      </c>
      <c r="X489">
        <v>0.23499999999999999</v>
      </c>
      <c r="Y489" s="6">
        <f t="shared" si="31"/>
        <v>1258.5999999999999</v>
      </c>
      <c r="Z489" cm="1">
        <f t="array" aca="1" ref="Z489" ca="1">IF(roud(N489,2)=ROUND(Z489,2),"ok","error")</f>
        <v>0</v>
      </c>
    </row>
    <row r="490" spans="1:26" x14ac:dyDescent="0.3">
      <c r="A490" t="s">
        <v>1343</v>
      </c>
      <c r="B490" s="4">
        <v>45363</v>
      </c>
      <c r="C490" t="s">
        <v>1265</v>
      </c>
      <c r="D490" t="s">
        <v>1266</v>
      </c>
      <c r="E490" t="s">
        <v>127</v>
      </c>
      <c r="F490" t="s">
        <v>128</v>
      </c>
      <c r="G490" t="s">
        <v>52</v>
      </c>
      <c r="H490" t="s">
        <v>129</v>
      </c>
      <c r="I490" s="6">
        <v>1</v>
      </c>
      <c r="J490" s="6">
        <v>1299</v>
      </c>
      <c r="K490" s="6">
        <v>1299</v>
      </c>
      <c r="L490" s="6">
        <v>0.15</v>
      </c>
      <c r="M490" s="6">
        <v>194.85</v>
      </c>
      <c r="N490" s="6">
        <v>1104.1500000000001</v>
      </c>
      <c r="O490" s="6">
        <v>215.31</v>
      </c>
      <c r="P490" t="s">
        <v>191</v>
      </c>
      <c r="Q490" t="s">
        <v>187</v>
      </c>
      <c r="R490" t="s">
        <v>160</v>
      </c>
      <c r="S490" t="s">
        <v>107</v>
      </c>
      <c r="T490" t="s">
        <v>55</v>
      </c>
      <c r="U490" s="13">
        <f t="shared" si="28"/>
        <v>2024</v>
      </c>
      <c r="V490" s="13">
        <f t="shared" si="29"/>
        <v>3</v>
      </c>
      <c r="W490" s="20" t="str">
        <f t="shared" si="30"/>
        <v>March</v>
      </c>
      <c r="X490">
        <v>0.19500000000000001</v>
      </c>
      <c r="Y490" s="6">
        <f t="shared" si="31"/>
        <v>909.3</v>
      </c>
      <c r="Z490" cm="1">
        <f t="array" aca="1" ref="Z490" ca="1">IF(roud(N490,2)=ROUND(Z490,2),"ok","error")</f>
        <v>0</v>
      </c>
    </row>
    <row r="491" spans="1:26" x14ac:dyDescent="0.3">
      <c r="A491" t="s">
        <v>1344</v>
      </c>
      <c r="B491" s="4">
        <v>45577</v>
      </c>
      <c r="C491" t="s">
        <v>1309</v>
      </c>
      <c r="D491" t="s">
        <v>1310</v>
      </c>
      <c r="E491" t="s">
        <v>86</v>
      </c>
      <c r="F491" t="s">
        <v>87</v>
      </c>
      <c r="G491" t="s">
        <v>29</v>
      </c>
      <c r="H491" t="s">
        <v>88</v>
      </c>
      <c r="I491" s="6">
        <v>1</v>
      </c>
      <c r="J491" s="6">
        <v>1299</v>
      </c>
      <c r="K491" s="6">
        <v>1299</v>
      </c>
      <c r="L491" s="6">
        <v>0.15</v>
      </c>
      <c r="M491" s="6">
        <v>194.85</v>
      </c>
      <c r="N491" s="6">
        <v>1104.1500000000001</v>
      </c>
      <c r="O491" s="6">
        <v>303.64</v>
      </c>
      <c r="P491" t="s">
        <v>63</v>
      </c>
      <c r="Q491" t="s">
        <v>64</v>
      </c>
      <c r="R491" t="s">
        <v>65</v>
      </c>
      <c r="S491" t="s">
        <v>98</v>
      </c>
      <c r="T491" t="s">
        <v>46</v>
      </c>
      <c r="U491" s="13">
        <f t="shared" si="28"/>
        <v>2024</v>
      </c>
      <c r="V491" s="13">
        <f t="shared" si="29"/>
        <v>10</v>
      </c>
      <c r="W491" s="20" t="str">
        <f t="shared" si="30"/>
        <v>October</v>
      </c>
      <c r="X491">
        <v>0.27500000000000002</v>
      </c>
      <c r="Y491" s="6">
        <f t="shared" si="31"/>
        <v>909.3</v>
      </c>
      <c r="Z491" cm="1">
        <f t="array" aca="1" ref="Z491" ca="1">IF(roud(N491,2)=ROUND(Z491,2),"ok","error")</f>
        <v>0</v>
      </c>
    </row>
    <row r="492" spans="1:26" x14ac:dyDescent="0.3">
      <c r="A492" t="s">
        <v>1345</v>
      </c>
      <c r="B492" s="4">
        <v>45651</v>
      </c>
      <c r="C492" t="s">
        <v>713</v>
      </c>
      <c r="D492" t="s">
        <v>714</v>
      </c>
      <c r="E492" t="s">
        <v>86</v>
      </c>
      <c r="F492" t="s">
        <v>87</v>
      </c>
      <c r="G492" t="s">
        <v>29</v>
      </c>
      <c r="H492" t="s">
        <v>88</v>
      </c>
      <c r="I492" s="6">
        <v>2</v>
      </c>
      <c r="J492" s="6">
        <v>1299</v>
      </c>
      <c r="K492" s="6">
        <v>2598</v>
      </c>
      <c r="L492" s="6">
        <v>0.05</v>
      </c>
      <c r="M492" s="6">
        <v>129.9</v>
      </c>
      <c r="N492" s="6">
        <v>2468.1</v>
      </c>
      <c r="O492" s="6">
        <v>752.77</v>
      </c>
      <c r="P492" t="s">
        <v>63</v>
      </c>
      <c r="Q492" t="s">
        <v>64</v>
      </c>
      <c r="R492" t="s">
        <v>65</v>
      </c>
      <c r="S492" t="s">
        <v>98</v>
      </c>
      <c r="T492" t="s">
        <v>35</v>
      </c>
      <c r="U492" s="13">
        <f t="shared" si="28"/>
        <v>2024</v>
      </c>
      <c r="V492" s="13">
        <f t="shared" si="29"/>
        <v>12</v>
      </c>
      <c r="W492" s="20" t="str">
        <f t="shared" si="30"/>
        <v>December</v>
      </c>
      <c r="X492">
        <v>0.30499999999999999</v>
      </c>
      <c r="Y492" s="6">
        <f t="shared" si="31"/>
        <v>2338.1999999999998</v>
      </c>
      <c r="Z492" cm="1">
        <f t="array" aca="1" ref="Z492" ca="1">IF(roud(N492,2)=ROUND(Z492,2),"ok","error")</f>
        <v>0</v>
      </c>
    </row>
    <row r="493" spans="1:26" x14ac:dyDescent="0.3">
      <c r="A493" t="s">
        <v>1346</v>
      </c>
      <c r="B493" s="4">
        <v>45948</v>
      </c>
      <c r="C493" t="s">
        <v>1055</v>
      </c>
      <c r="D493" t="s">
        <v>1056</v>
      </c>
      <c r="E493" t="s">
        <v>50</v>
      </c>
      <c r="F493" t="s">
        <v>51</v>
      </c>
      <c r="G493" t="s">
        <v>52</v>
      </c>
      <c r="H493" t="s">
        <v>53</v>
      </c>
      <c r="I493" s="6">
        <v>1</v>
      </c>
      <c r="J493" s="6">
        <v>2999</v>
      </c>
      <c r="K493" s="6">
        <v>2999</v>
      </c>
      <c r="L493" s="6">
        <v>0.15</v>
      </c>
      <c r="M493" s="6">
        <v>449.85</v>
      </c>
      <c r="N493" s="6">
        <v>2549.15</v>
      </c>
      <c r="O493" s="6">
        <v>497.08</v>
      </c>
      <c r="P493" t="s">
        <v>42</v>
      </c>
      <c r="Q493" t="s">
        <v>43</v>
      </c>
      <c r="R493" t="s">
        <v>44</v>
      </c>
      <c r="S493" t="s">
        <v>107</v>
      </c>
      <c r="T493" t="s">
        <v>55</v>
      </c>
      <c r="U493" s="13">
        <f t="shared" si="28"/>
        <v>2025</v>
      </c>
      <c r="V493" s="13">
        <f t="shared" si="29"/>
        <v>10</v>
      </c>
      <c r="W493" s="20" t="str">
        <f t="shared" si="30"/>
        <v>October</v>
      </c>
      <c r="X493">
        <v>0.19500000000000001</v>
      </c>
      <c r="Y493" s="6">
        <f t="shared" si="31"/>
        <v>2099.3000000000002</v>
      </c>
      <c r="Z493" cm="1">
        <f t="array" aca="1" ref="Z493" ca="1">IF(roud(N493,2)=ROUND(Z493,2),"ok","error")</f>
        <v>0</v>
      </c>
    </row>
    <row r="494" spans="1:26" x14ac:dyDescent="0.3">
      <c r="A494" t="s">
        <v>1347</v>
      </c>
      <c r="B494" s="4">
        <v>45813</v>
      </c>
      <c r="C494" t="s">
        <v>1250</v>
      </c>
      <c r="D494" t="s">
        <v>1251</v>
      </c>
      <c r="E494" t="s">
        <v>27</v>
      </c>
      <c r="F494" t="s">
        <v>28</v>
      </c>
      <c r="G494" t="s">
        <v>29</v>
      </c>
      <c r="H494" t="s">
        <v>30</v>
      </c>
      <c r="I494" s="6">
        <v>1</v>
      </c>
      <c r="J494" s="6">
        <v>1999</v>
      </c>
      <c r="K494" s="6">
        <v>1999</v>
      </c>
      <c r="L494" s="6">
        <v>0</v>
      </c>
      <c r="M494" s="6">
        <v>0</v>
      </c>
      <c r="N494" s="6">
        <v>1999</v>
      </c>
      <c r="O494" s="6">
        <v>639.67999999999995</v>
      </c>
      <c r="P494" t="s">
        <v>191</v>
      </c>
      <c r="Q494" t="s">
        <v>187</v>
      </c>
      <c r="R494" t="s">
        <v>160</v>
      </c>
      <c r="S494" t="s">
        <v>107</v>
      </c>
      <c r="T494" t="s">
        <v>35</v>
      </c>
      <c r="U494" s="13">
        <f t="shared" si="28"/>
        <v>2025</v>
      </c>
      <c r="V494" s="13">
        <f t="shared" si="29"/>
        <v>6</v>
      </c>
      <c r="W494" s="20" t="str">
        <f t="shared" si="30"/>
        <v>June</v>
      </c>
      <c r="X494">
        <v>0.32</v>
      </c>
      <c r="Y494" s="6">
        <f t="shared" si="31"/>
        <v>1999</v>
      </c>
      <c r="Z494" cm="1">
        <f t="array" aca="1" ref="Z494" ca="1">IF(roud(N494,2)=ROUND(Z494,2),"ok","error")</f>
        <v>0</v>
      </c>
    </row>
    <row r="495" spans="1:26" x14ac:dyDescent="0.3">
      <c r="A495" t="s">
        <v>1348</v>
      </c>
      <c r="B495" s="4">
        <v>45701</v>
      </c>
      <c r="C495" t="s">
        <v>1349</v>
      </c>
      <c r="D495" t="s">
        <v>1350</v>
      </c>
      <c r="E495" t="s">
        <v>59</v>
      </c>
      <c r="F495" t="s">
        <v>60</v>
      </c>
      <c r="G495" t="s">
        <v>61</v>
      </c>
      <c r="H495" t="s">
        <v>62</v>
      </c>
      <c r="I495" s="6">
        <v>2</v>
      </c>
      <c r="J495" s="6">
        <v>59999</v>
      </c>
      <c r="K495" s="6">
        <v>119998</v>
      </c>
      <c r="L495" s="6">
        <v>0.25</v>
      </c>
      <c r="M495" s="6">
        <v>29999.5</v>
      </c>
      <c r="N495" s="6">
        <v>89998.5</v>
      </c>
      <c r="O495" s="6">
        <v>7649.87</v>
      </c>
      <c r="P495" t="s">
        <v>31</v>
      </c>
      <c r="Q495" t="s">
        <v>32</v>
      </c>
      <c r="R495" t="s">
        <v>33</v>
      </c>
      <c r="S495" t="s">
        <v>45</v>
      </c>
      <c r="T495" t="s">
        <v>55</v>
      </c>
      <c r="U495" s="13">
        <f t="shared" si="28"/>
        <v>2025</v>
      </c>
      <c r="V495" s="13">
        <f t="shared" si="29"/>
        <v>2</v>
      </c>
      <c r="W495" s="20" t="str">
        <f t="shared" si="30"/>
        <v>February</v>
      </c>
      <c r="X495">
        <v>8.5000000000000006E-2</v>
      </c>
      <c r="Y495" s="6">
        <f t="shared" si="31"/>
        <v>59999</v>
      </c>
      <c r="Z495" cm="1">
        <f t="array" aca="1" ref="Z495" ca="1">IF(roud(N495,2)=ROUND(Z495,2),"ok","error")</f>
        <v>0</v>
      </c>
    </row>
    <row r="496" spans="1:26" x14ac:dyDescent="0.3">
      <c r="A496" t="s">
        <v>1351</v>
      </c>
      <c r="B496" s="4">
        <v>45987</v>
      </c>
      <c r="C496" t="s">
        <v>1352</v>
      </c>
      <c r="D496" t="s">
        <v>1353</v>
      </c>
      <c r="E496" t="s">
        <v>212</v>
      </c>
      <c r="F496" t="s">
        <v>213</v>
      </c>
      <c r="G496" t="s">
        <v>214</v>
      </c>
      <c r="H496" t="s">
        <v>215</v>
      </c>
      <c r="I496" s="6">
        <v>2</v>
      </c>
      <c r="J496" s="6">
        <v>599</v>
      </c>
      <c r="K496" s="6">
        <v>1198</v>
      </c>
      <c r="L496" s="6">
        <v>0.25</v>
      </c>
      <c r="M496" s="6">
        <v>299.5</v>
      </c>
      <c r="N496" s="6">
        <v>898.5</v>
      </c>
      <c r="O496" s="6">
        <v>274.04000000000002</v>
      </c>
      <c r="P496" t="s">
        <v>170</v>
      </c>
      <c r="Q496" t="s">
        <v>171</v>
      </c>
      <c r="R496" t="s">
        <v>44</v>
      </c>
      <c r="S496" t="s">
        <v>107</v>
      </c>
      <c r="T496" t="s">
        <v>35</v>
      </c>
      <c r="U496" s="13">
        <f t="shared" si="28"/>
        <v>2025</v>
      </c>
      <c r="V496" s="13">
        <f t="shared" si="29"/>
        <v>11</v>
      </c>
      <c r="W496" s="20" t="str">
        <f t="shared" si="30"/>
        <v>November</v>
      </c>
      <c r="X496">
        <v>0.30499999999999999</v>
      </c>
      <c r="Y496" s="6">
        <f t="shared" si="31"/>
        <v>599</v>
      </c>
      <c r="Z496" cm="1">
        <f t="array" aca="1" ref="Z496" ca="1">IF(roud(N496,2)=ROUND(Z496,2),"ok","error")</f>
        <v>0</v>
      </c>
    </row>
    <row r="497" spans="1:26" x14ac:dyDescent="0.3">
      <c r="A497" t="s">
        <v>1354</v>
      </c>
      <c r="B497" s="4">
        <v>45841</v>
      </c>
      <c r="C497" t="s">
        <v>1271</v>
      </c>
      <c r="D497" t="s">
        <v>1272</v>
      </c>
      <c r="E497" t="s">
        <v>69</v>
      </c>
      <c r="F497" t="s">
        <v>70</v>
      </c>
      <c r="G497" t="s">
        <v>61</v>
      </c>
      <c r="H497" t="s">
        <v>71</v>
      </c>
      <c r="I497" s="6">
        <v>3</v>
      </c>
      <c r="J497" s="6">
        <v>1299</v>
      </c>
      <c r="K497" s="6">
        <v>3897</v>
      </c>
      <c r="L497" s="6">
        <v>0.05</v>
      </c>
      <c r="M497" s="6">
        <v>194.85</v>
      </c>
      <c r="N497" s="6">
        <v>3702.15</v>
      </c>
      <c r="O497" s="6">
        <v>536.80999999999995</v>
      </c>
      <c r="P497" t="s">
        <v>89</v>
      </c>
      <c r="Q497" t="s">
        <v>90</v>
      </c>
      <c r="R497" t="s">
        <v>65</v>
      </c>
      <c r="S497" t="s">
        <v>45</v>
      </c>
      <c r="T497" t="s">
        <v>46</v>
      </c>
      <c r="U497" s="13">
        <f t="shared" si="28"/>
        <v>2025</v>
      </c>
      <c r="V497" s="13">
        <f t="shared" si="29"/>
        <v>7</v>
      </c>
      <c r="W497" s="20" t="str">
        <f t="shared" si="30"/>
        <v>July</v>
      </c>
      <c r="X497">
        <v>0.14499999999999999</v>
      </c>
      <c r="Y497" s="6">
        <f t="shared" si="31"/>
        <v>3507.3</v>
      </c>
      <c r="Z497" cm="1">
        <f t="array" aca="1" ref="Z497" ca="1">IF(roud(N497,2)=ROUND(Z497,2),"ok","error")</f>
        <v>0</v>
      </c>
    </row>
    <row r="498" spans="1:26" x14ac:dyDescent="0.3">
      <c r="A498" t="s">
        <v>1355</v>
      </c>
      <c r="B498" s="4">
        <v>45631</v>
      </c>
      <c r="C498" t="s">
        <v>612</v>
      </c>
      <c r="D498" t="s">
        <v>613</v>
      </c>
      <c r="E498" t="s">
        <v>80</v>
      </c>
      <c r="F498" t="s">
        <v>81</v>
      </c>
      <c r="G498" t="s">
        <v>52</v>
      </c>
      <c r="H498" t="s">
        <v>53</v>
      </c>
      <c r="I498" s="6">
        <v>3</v>
      </c>
      <c r="J498" s="6">
        <v>3499</v>
      </c>
      <c r="K498" s="6">
        <v>10497</v>
      </c>
      <c r="L498" s="6">
        <v>0</v>
      </c>
      <c r="M498" s="6">
        <v>0</v>
      </c>
      <c r="N498" s="6">
        <v>10497</v>
      </c>
      <c r="O498" s="6">
        <v>2519.2800000000002</v>
      </c>
      <c r="P498" t="s">
        <v>42</v>
      </c>
      <c r="Q498" t="s">
        <v>43</v>
      </c>
      <c r="R498" t="s">
        <v>44</v>
      </c>
      <c r="S498" t="s">
        <v>107</v>
      </c>
      <c r="T498" t="s">
        <v>55</v>
      </c>
      <c r="U498" s="13">
        <f t="shared" si="28"/>
        <v>2024</v>
      </c>
      <c r="V498" s="13">
        <f t="shared" si="29"/>
        <v>12</v>
      </c>
      <c r="W498" s="20" t="str">
        <f t="shared" si="30"/>
        <v>December</v>
      </c>
      <c r="X498">
        <v>0.24</v>
      </c>
      <c r="Y498" s="6">
        <f t="shared" si="31"/>
        <v>10497</v>
      </c>
      <c r="Z498" cm="1">
        <f t="array" aca="1" ref="Z498" ca="1">IF(roud(N498,2)=ROUND(Z498,2),"ok","error")</f>
        <v>0</v>
      </c>
    </row>
    <row r="499" spans="1:26" x14ac:dyDescent="0.3">
      <c r="A499" t="s">
        <v>1356</v>
      </c>
      <c r="B499" s="4">
        <v>45320</v>
      </c>
      <c r="C499" t="s">
        <v>1357</v>
      </c>
      <c r="D499" t="s">
        <v>1358</v>
      </c>
      <c r="E499" t="s">
        <v>212</v>
      </c>
      <c r="F499" t="s">
        <v>213</v>
      </c>
      <c r="G499" t="s">
        <v>214</v>
      </c>
      <c r="H499" t="s">
        <v>215</v>
      </c>
      <c r="I499" s="6">
        <v>2</v>
      </c>
      <c r="J499" s="6">
        <v>599</v>
      </c>
      <c r="K499" s="6">
        <v>1198</v>
      </c>
      <c r="L499" s="6">
        <v>0.1</v>
      </c>
      <c r="M499" s="6">
        <v>119.8</v>
      </c>
      <c r="N499" s="6">
        <v>1078.2</v>
      </c>
      <c r="O499" s="6">
        <v>377.37</v>
      </c>
      <c r="P499" t="s">
        <v>63</v>
      </c>
      <c r="Q499" t="s">
        <v>64</v>
      </c>
      <c r="R499" t="s">
        <v>65</v>
      </c>
      <c r="S499" t="s">
        <v>98</v>
      </c>
      <c r="T499" t="s">
        <v>35</v>
      </c>
      <c r="U499" s="13">
        <f t="shared" si="28"/>
        <v>2024</v>
      </c>
      <c r="V499" s="13">
        <f t="shared" si="29"/>
        <v>1</v>
      </c>
      <c r="W499" s="20" t="str">
        <f t="shared" si="30"/>
        <v>January</v>
      </c>
      <c r="X499">
        <v>0.35</v>
      </c>
      <c r="Y499" s="6">
        <f t="shared" si="31"/>
        <v>958.4</v>
      </c>
      <c r="Z499" cm="1">
        <f t="array" aca="1" ref="Z499" ca="1">IF(roud(N499,2)=ROUND(Z499,2),"ok","error")</f>
        <v>0</v>
      </c>
    </row>
    <row r="500" spans="1:26" x14ac:dyDescent="0.3">
      <c r="A500" t="s">
        <v>1359</v>
      </c>
      <c r="B500" s="4">
        <v>45410</v>
      </c>
      <c r="C500" t="s">
        <v>691</v>
      </c>
      <c r="D500" t="s">
        <v>692</v>
      </c>
      <c r="E500" t="s">
        <v>40</v>
      </c>
      <c r="F500" t="s">
        <v>41</v>
      </c>
      <c r="G500" t="s">
        <v>29</v>
      </c>
      <c r="H500" t="s">
        <v>30</v>
      </c>
      <c r="I500" s="6">
        <v>1</v>
      </c>
      <c r="J500" s="6">
        <v>1199</v>
      </c>
      <c r="K500" s="6">
        <v>1199</v>
      </c>
      <c r="L500" s="6">
        <v>0.15</v>
      </c>
      <c r="M500" s="6">
        <v>179.85</v>
      </c>
      <c r="N500" s="6">
        <v>1019.15</v>
      </c>
      <c r="O500" s="6">
        <v>280.27</v>
      </c>
      <c r="P500" t="s">
        <v>82</v>
      </c>
      <c r="Q500" t="s">
        <v>82</v>
      </c>
      <c r="R500" t="s">
        <v>65</v>
      </c>
      <c r="S500" t="s">
        <v>45</v>
      </c>
      <c r="T500" t="s">
        <v>35</v>
      </c>
      <c r="U500" s="13">
        <f t="shared" si="28"/>
        <v>2024</v>
      </c>
      <c r="V500" s="13">
        <f t="shared" si="29"/>
        <v>4</v>
      </c>
      <c r="W500" s="20" t="str">
        <f t="shared" si="30"/>
        <v>April</v>
      </c>
      <c r="X500">
        <v>0.27500000000000002</v>
      </c>
      <c r="Y500" s="6">
        <f t="shared" si="31"/>
        <v>839.3</v>
      </c>
      <c r="Z500" cm="1">
        <f t="array" aca="1" ref="Z500" ca="1">IF(roud(N500,2)=ROUND(Z500,2),"ok","error")</f>
        <v>0</v>
      </c>
    </row>
    <row r="501" spans="1:26" x14ac:dyDescent="0.3">
      <c r="A501" t="s">
        <v>1360</v>
      </c>
      <c r="B501" s="4">
        <v>45559</v>
      </c>
      <c r="C501" t="s">
        <v>1361</v>
      </c>
      <c r="D501" t="s">
        <v>1362</v>
      </c>
      <c r="E501" t="s">
        <v>86</v>
      </c>
      <c r="F501" t="s">
        <v>87</v>
      </c>
      <c r="G501" t="s">
        <v>29</v>
      </c>
      <c r="H501" t="s">
        <v>88</v>
      </c>
      <c r="I501" s="6">
        <v>1</v>
      </c>
      <c r="J501" s="6">
        <v>1299</v>
      </c>
      <c r="K501" s="6">
        <v>1299</v>
      </c>
      <c r="L501" s="6">
        <v>0.05</v>
      </c>
      <c r="M501" s="6">
        <v>64.95</v>
      </c>
      <c r="N501" s="6">
        <v>1234.05</v>
      </c>
      <c r="O501" s="6">
        <v>376.39</v>
      </c>
      <c r="P501" t="s">
        <v>105</v>
      </c>
      <c r="Q501" t="s">
        <v>106</v>
      </c>
      <c r="R501" t="s">
        <v>44</v>
      </c>
      <c r="S501" t="s">
        <v>107</v>
      </c>
      <c r="T501" t="s">
        <v>35</v>
      </c>
      <c r="U501" s="13">
        <f t="shared" si="28"/>
        <v>2024</v>
      </c>
      <c r="V501" s="13">
        <f t="shared" si="29"/>
        <v>9</v>
      </c>
      <c r="W501" s="20" t="str">
        <f t="shared" si="30"/>
        <v>September</v>
      </c>
      <c r="X501">
        <v>0.30499999999999999</v>
      </c>
      <c r="Y501" s="6">
        <f t="shared" si="31"/>
        <v>1169.0999999999999</v>
      </c>
      <c r="Z501" cm="1">
        <f t="array" aca="1" ref="Z501" ca="1">IF(roud(N501,2)=ROUND(Z501,2),"ok","error")</f>
        <v>0</v>
      </c>
    </row>
    <row r="502" spans="1:26" x14ac:dyDescent="0.3">
      <c r="A502" t="s">
        <v>1363</v>
      </c>
      <c r="B502" s="4">
        <v>45474</v>
      </c>
      <c r="C502" t="s">
        <v>1364</v>
      </c>
      <c r="D502" t="s">
        <v>1365</v>
      </c>
      <c r="E502" t="s">
        <v>133</v>
      </c>
      <c r="F502" t="s">
        <v>134</v>
      </c>
      <c r="G502" t="s">
        <v>61</v>
      </c>
      <c r="H502" t="s">
        <v>123</v>
      </c>
      <c r="I502" s="6">
        <v>1</v>
      </c>
      <c r="J502" s="6">
        <v>2999</v>
      </c>
      <c r="K502" s="6">
        <v>2999</v>
      </c>
      <c r="L502" s="6">
        <v>0.05</v>
      </c>
      <c r="M502" s="6">
        <v>149.94999999999999</v>
      </c>
      <c r="N502" s="6">
        <v>2849.05</v>
      </c>
      <c r="O502" s="6">
        <v>413.11</v>
      </c>
      <c r="P502" t="s">
        <v>89</v>
      </c>
      <c r="Q502" t="s">
        <v>90</v>
      </c>
      <c r="R502" t="s">
        <v>65</v>
      </c>
      <c r="S502" t="s">
        <v>107</v>
      </c>
      <c r="T502" t="s">
        <v>46</v>
      </c>
      <c r="U502" s="13">
        <f t="shared" si="28"/>
        <v>2024</v>
      </c>
      <c r="V502" s="13">
        <f t="shared" si="29"/>
        <v>7</v>
      </c>
      <c r="W502" s="20" t="str">
        <f t="shared" si="30"/>
        <v>July</v>
      </c>
      <c r="X502">
        <v>0.14499999999999999</v>
      </c>
      <c r="Y502" s="6">
        <f t="shared" si="31"/>
        <v>2699.1</v>
      </c>
      <c r="Z502" cm="1">
        <f t="array" aca="1" ref="Z502" ca="1">IF(roud(N502,2)=ROUND(Z502,2),"ok","error")</f>
        <v>0</v>
      </c>
    </row>
    <row r="503" spans="1:26" x14ac:dyDescent="0.3">
      <c r="A503" t="s">
        <v>1366</v>
      </c>
      <c r="B503" s="4">
        <v>45886</v>
      </c>
      <c r="C503" t="s">
        <v>766</v>
      </c>
      <c r="D503" t="s">
        <v>767</v>
      </c>
      <c r="E503" t="s">
        <v>69</v>
      </c>
      <c r="F503" t="s">
        <v>70</v>
      </c>
      <c r="G503" t="s">
        <v>61</v>
      </c>
      <c r="H503" t="s">
        <v>71</v>
      </c>
      <c r="I503" s="6">
        <v>1</v>
      </c>
      <c r="J503" s="6">
        <v>1299</v>
      </c>
      <c r="K503" s="6">
        <v>1299</v>
      </c>
      <c r="L503" s="6">
        <v>0.3</v>
      </c>
      <c r="M503" s="6">
        <v>389.7</v>
      </c>
      <c r="N503" s="6">
        <v>909.3</v>
      </c>
      <c r="O503" s="6">
        <v>63.65</v>
      </c>
      <c r="P503" t="s">
        <v>94</v>
      </c>
      <c r="Q503" t="s">
        <v>64</v>
      </c>
      <c r="R503" t="s">
        <v>65</v>
      </c>
      <c r="S503" t="s">
        <v>45</v>
      </c>
      <c r="T503" t="s">
        <v>35</v>
      </c>
      <c r="U503" s="13">
        <f t="shared" si="28"/>
        <v>2025</v>
      </c>
      <c r="V503" s="13">
        <f t="shared" si="29"/>
        <v>8</v>
      </c>
      <c r="W503" s="20" t="str">
        <f t="shared" si="30"/>
        <v>August</v>
      </c>
      <c r="X503">
        <v>7.0000000000000007E-2</v>
      </c>
      <c r="Y503" s="6">
        <f t="shared" si="31"/>
        <v>519.6</v>
      </c>
      <c r="Z503" cm="1">
        <f t="array" aca="1" ref="Z503" ca="1">IF(roud(N503,2)=ROUND(Z503,2),"ok","error")</f>
        <v>0</v>
      </c>
    </row>
    <row r="504" spans="1:26" x14ac:dyDescent="0.3">
      <c r="A504" t="s">
        <v>1367</v>
      </c>
      <c r="B504" s="4">
        <v>45563</v>
      </c>
      <c r="C504" t="s">
        <v>1368</v>
      </c>
      <c r="D504" t="s">
        <v>1369</v>
      </c>
      <c r="E504" t="s">
        <v>133</v>
      </c>
      <c r="F504" t="s">
        <v>134</v>
      </c>
      <c r="G504" t="s">
        <v>61</v>
      </c>
      <c r="H504" t="s">
        <v>123</v>
      </c>
      <c r="I504" s="6">
        <v>1</v>
      </c>
      <c r="J504" s="6">
        <v>2999</v>
      </c>
      <c r="K504" s="6">
        <v>2999</v>
      </c>
      <c r="L504" s="6">
        <v>0.1</v>
      </c>
      <c r="M504" s="6">
        <v>299.89999999999998</v>
      </c>
      <c r="N504" s="6">
        <v>2699.1</v>
      </c>
      <c r="O504" s="6">
        <v>350.88</v>
      </c>
      <c r="P504" t="s">
        <v>82</v>
      </c>
      <c r="Q504" t="s">
        <v>82</v>
      </c>
      <c r="R504" t="s">
        <v>65</v>
      </c>
      <c r="S504" t="s">
        <v>107</v>
      </c>
      <c r="T504" t="s">
        <v>35</v>
      </c>
      <c r="U504" s="13">
        <f t="shared" si="28"/>
        <v>2024</v>
      </c>
      <c r="V504" s="13">
        <f t="shared" si="29"/>
        <v>9</v>
      </c>
      <c r="W504" s="20" t="str">
        <f t="shared" si="30"/>
        <v>September</v>
      </c>
      <c r="X504">
        <v>0.13</v>
      </c>
      <c r="Y504" s="6">
        <f t="shared" si="31"/>
        <v>2399.1999999999998</v>
      </c>
      <c r="Z504" cm="1">
        <f t="array" aca="1" ref="Z504" ca="1">IF(roud(N504,2)=ROUND(Z504,2),"ok","error")</f>
        <v>0</v>
      </c>
    </row>
    <row r="505" spans="1:26" x14ac:dyDescent="0.3">
      <c r="A505" t="s">
        <v>1370</v>
      </c>
      <c r="B505" s="4">
        <v>45331</v>
      </c>
      <c r="C505" t="s">
        <v>570</v>
      </c>
      <c r="D505" t="s">
        <v>571</v>
      </c>
      <c r="E505" t="s">
        <v>323</v>
      </c>
      <c r="F505" t="s">
        <v>324</v>
      </c>
      <c r="G505" t="s">
        <v>29</v>
      </c>
      <c r="H505" t="s">
        <v>304</v>
      </c>
      <c r="I505" s="6">
        <v>1</v>
      </c>
      <c r="J505" s="6">
        <v>799</v>
      </c>
      <c r="K505" s="6">
        <v>799</v>
      </c>
      <c r="L505" s="6">
        <v>0.05</v>
      </c>
      <c r="M505" s="6">
        <v>39.950000000000003</v>
      </c>
      <c r="N505" s="6">
        <v>759.05</v>
      </c>
      <c r="O505" s="6">
        <v>231.51</v>
      </c>
      <c r="P505" t="s">
        <v>191</v>
      </c>
      <c r="Q505" t="s">
        <v>187</v>
      </c>
      <c r="R505" t="s">
        <v>160</v>
      </c>
      <c r="S505" t="s">
        <v>45</v>
      </c>
      <c r="T505" t="s">
        <v>55</v>
      </c>
      <c r="U505" s="13">
        <f t="shared" si="28"/>
        <v>2024</v>
      </c>
      <c r="V505" s="13">
        <f t="shared" si="29"/>
        <v>2</v>
      </c>
      <c r="W505" s="20" t="str">
        <f t="shared" si="30"/>
        <v>February</v>
      </c>
      <c r="X505">
        <v>0.30499999999999999</v>
      </c>
      <c r="Y505" s="6">
        <f t="shared" si="31"/>
        <v>719.1</v>
      </c>
      <c r="Z505" cm="1">
        <f t="array" aca="1" ref="Z505" ca="1">IF(roud(N505,2)=ROUND(Z505,2),"ok","error")</f>
        <v>0</v>
      </c>
    </row>
    <row r="506" spans="1:26" x14ac:dyDescent="0.3">
      <c r="A506" t="s">
        <v>1371</v>
      </c>
      <c r="B506" s="4">
        <v>45403</v>
      </c>
      <c r="C506" t="s">
        <v>1372</v>
      </c>
      <c r="D506" t="s">
        <v>1373</v>
      </c>
      <c r="E506" t="s">
        <v>273</v>
      </c>
      <c r="F506" t="s">
        <v>274</v>
      </c>
      <c r="G506" t="s">
        <v>29</v>
      </c>
      <c r="H506" t="s">
        <v>88</v>
      </c>
      <c r="I506" s="6">
        <v>1</v>
      </c>
      <c r="J506" s="6">
        <v>2499</v>
      </c>
      <c r="K506" s="6">
        <v>2499</v>
      </c>
      <c r="L506" s="6">
        <v>0.2</v>
      </c>
      <c r="M506" s="6">
        <v>499.8</v>
      </c>
      <c r="N506" s="6">
        <v>1999.2</v>
      </c>
      <c r="O506" s="6">
        <v>519.79</v>
      </c>
      <c r="P506" t="s">
        <v>105</v>
      </c>
      <c r="Q506" t="s">
        <v>106</v>
      </c>
      <c r="R506" t="s">
        <v>44</v>
      </c>
      <c r="S506" t="s">
        <v>107</v>
      </c>
      <c r="T506" t="s">
        <v>46</v>
      </c>
      <c r="U506" s="13">
        <f t="shared" si="28"/>
        <v>2024</v>
      </c>
      <c r="V506" s="13">
        <f t="shared" si="29"/>
        <v>4</v>
      </c>
      <c r="W506" s="20" t="str">
        <f t="shared" si="30"/>
        <v>April</v>
      </c>
      <c r="X506">
        <v>0.26</v>
      </c>
      <c r="Y506" s="6">
        <f t="shared" si="31"/>
        <v>1499.4</v>
      </c>
      <c r="Z506" cm="1">
        <f t="array" aca="1" ref="Z506" ca="1">IF(roud(N506,2)=ROUND(Z506,2),"ok","error")</f>
        <v>0</v>
      </c>
    </row>
    <row r="507" spans="1:26" x14ac:dyDescent="0.3">
      <c r="A507" t="s">
        <v>1374</v>
      </c>
      <c r="B507" s="4">
        <v>45902</v>
      </c>
      <c r="C507" t="s">
        <v>1375</v>
      </c>
      <c r="D507" t="s">
        <v>1376</v>
      </c>
      <c r="E507" t="s">
        <v>59</v>
      </c>
      <c r="F507" t="s">
        <v>60</v>
      </c>
      <c r="G507" t="s">
        <v>61</v>
      </c>
      <c r="H507" t="s">
        <v>62</v>
      </c>
      <c r="I507" s="6">
        <v>1</v>
      </c>
      <c r="J507" s="6">
        <v>59999</v>
      </c>
      <c r="K507" s="6">
        <v>59999</v>
      </c>
      <c r="L507" s="6">
        <v>0</v>
      </c>
      <c r="M507" s="6">
        <v>0</v>
      </c>
      <c r="N507" s="6">
        <v>59999</v>
      </c>
      <c r="O507" s="6">
        <v>9599.84</v>
      </c>
      <c r="P507" t="s">
        <v>158</v>
      </c>
      <c r="Q507" t="s">
        <v>159</v>
      </c>
      <c r="R507" t="s">
        <v>160</v>
      </c>
      <c r="S507" t="s">
        <v>45</v>
      </c>
      <c r="T507" t="s">
        <v>35</v>
      </c>
      <c r="U507" s="13">
        <f t="shared" si="28"/>
        <v>2025</v>
      </c>
      <c r="V507" s="13">
        <f t="shared" si="29"/>
        <v>9</v>
      </c>
      <c r="W507" s="20" t="str">
        <f t="shared" si="30"/>
        <v>September</v>
      </c>
      <c r="X507">
        <v>0.16</v>
      </c>
      <c r="Y507" s="6">
        <f t="shared" si="31"/>
        <v>59999</v>
      </c>
      <c r="Z507" cm="1">
        <f t="array" aca="1" ref="Z507" ca="1">IF(roud(N507,2)=ROUND(Z507,2),"ok","error")</f>
        <v>0</v>
      </c>
    </row>
    <row r="508" spans="1:26" x14ac:dyDescent="0.3">
      <c r="A508" t="s">
        <v>1377</v>
      </c>
      <c r="B508" s="4">
        <v>45736</v>
      </c>
      <c r="C508" t="s">
        <v>1378</v>
      </c>
      <c r="D508" t="s">
        <v>1379</v>
      </c>
      <c r="E508" t="s">
        <v>323</v>
      </c>
      <c r="F508" t="s">
        <v>324</v>
      </c>
      <c r="G508" t="s">
        <v>29</v>
      </c>
      <c r="H508" t="s">
        <v>304</v>
      </c>
      <c r="I508" s="6">
        <v>1</v>
      </c>
      <c r="J508" s="6">
        <v>799</v>
      </c>
      <c r="K508" s="6">
        <v>799</v>
      </c>
      <c r="L508" s="6">
        <v>0.15</v>
      </c>
      <c r="M508" s="6">
        <v>119.85</v>
      </c>
      <c r="N508" s="6">
        <v>679.15</v>
      </c>
      <c r="O508" s="6">
        <v>186.77</v>
      </c>
      <c r="P508" t="s">
        <v>191</v>
      </c>
      <c r="Q508" t="s">
        <v>187</v>
      </c>
      <c r="R508" t="s">
        <v>160</v>
      </c>
      <c r="S508" t="s">
        <v>54</v>
      </c>
      <c r="T508" t="s">
        <v>35</v>
      </c>
      <c r="U508" s="13">
        <f t="shared" si="28"/>
        <v>2025</v>
      </c>
      <c r="V508" s="13">
        <f t="shared" si="29"/>
        <v>3</v>
      </c>
      <c r="W508" s="20" t="str">
        <f t="shared" si="30"/>
        <v>March</v>
      </c>
      <c r="X508">
        <v>0.27500000000000002</v>
      </c>
      <c r="Y508" s="6">
        <f t="shared" si="31"/>
        <v>559.29999999999995</v>
      </c>
      <c r="Z508" cm="1">
        <f t="array" aca="1" ref="Z508" ca="1">IF(roud(N508,2)=ROUND(Z508,2),"ok","error")</f>
        <v>0</v>
      </c>
    </row>
    <row r="509" spans="1:26" x14ac:dyDescent="0.3">
      <c r="A509" t="s">
        <v>1380</v>
      </c>
      <c r="B509" s="4">
        <v>45645</v>
      </c>
      <c r="C509" t="s">
        <v>755</v>
      </c>
      <c r="D509" t="s">
        <v>756</v>
      </c>
      <c r="E509" t="s">
        <v>69</v>
      </c>
      <c r="F509" t="s">
        <v>70</v>
      </c>
      <c r="G509" t="s">
        <v>61</v>
      </c>
      <c r="H509" t="s">
        <v>71</v>
      </c>
      <c r="I509" s="6">
        <v>1</v>
      </c>
      <c r="J509" s="6">
        <v>1299</v>
      </c>
      <c r="K509" s="6">
        <v>1299</v>
      </c>
      <c r="L509" s="6">
        <v>0.15</v>
      </c>
      <c r="M509" s="6">
        <v>194.85</v>
      </c>
      <c r="N509" s="6">
        <v>1104.1500000000001</v>
      </c>
      <c r="O509" s="6">
        <v>126.98</v>
      </c>
      <c r="P509" t="s">
        <v>105</v>
      </c>
      <c r="Q509" t="s">
        <v>106</v>
      </c>
      <c r="R509" t="s">
        <v>44</v>
      </c>
      <c r="S509" t="s">
        <v>107</v>
      </c>
      <c r="T509" t="s">
        <v>35</v>
      </c>
      <c r="U509" s="13">
        <f t="shared" si="28"/>
        <v>2024</v>
      </c>
      <c r="V509" s="13">
        <f t="shared" si="29"/>
        <v>12</v>
      </c>
      <c r="W509" s="20" t="str">
        <f t="shared" si="30"/>
        <v>December</v>
      </c>
      <c r="X509">
        <v>0.115</v>
      </c>
      <c r="Y509" s="6">
        <f t="shared" si="31"/>
        <v>909.3</v>
      </c>
      <c r="Z509" cm="1">
        <f t="array" aca="1" ref="Z509" ca="1">IF(roud(N509,2)=ROUND(Z509,2),"ok","error")</f>
        <v>0</v>
      </c>
    </row>
    <row r="510" spans="1:26" x14ac:dyDescent="0.3">
      <c r="A510" t="s">
        <v>1381</v>
      </c>
      <c r="B510" s="4">
        <v>45613</v>
      </c>
      <c r="C510" t="s">
        <v>201</v>
      </c>
      <c r="D510" t="s">
        <v>202</v>
      </c>
      <c r="E510" t="s">
        <v>69</v>
      </c>
      <c r="F510" t="s">
        <v>70</v>
      </c>
      <c r="G510" t="s">
        <v>61</v>
      </c>
      <c r="H510" t="s">
        <v>71</v>
      </c>
      <c r="I510" s="6">
        <v>1</v>
      </c>
      <c r="J510" s="6">
        <v>1299</v>
      </c>
      <c r="K510" s="6">
        <v>1299</v>
      </c>
      <c r="L510" s="6">
        <v>0.05</v>
      </c>
      <c r="M510" s="6">
        <v>64.95</v>
      </c>
      <c r="N510" s="6">
        <v>1234.05</v>
      </c>
      <c r="O510" s="6">
        <v>178.94</v>
      </c>
      <c r="P510" t="s">
        <v>89</v>
      </c>
      <c r="Q510" t="s">
        <v>90</v>
      </c>
      <c r="R510" t="s">
        <v>65</v>
      </c>
      <c r="S510" t="s">
        <v>45</v>
      </c>
      <c r="T510" t="s">
        <v>35</v>
      </c>
      <c r="U510" s="13">
        <f t="shared" si="28"/>
        <v>2024</v>
      </c>
      <c r="V510" s="13">
        <f t="shared" si="29"/>
        <v>11</v>
      </c>
      <c r="W510" s="20" t="str">
        <f t="shared" si="30"/>
        <v>November</v>
      </c>
      <c r="X510">
        <v>0.14499999999999999</v>
      </c>
      <c r="Y510" s="6">
        <f t="shared" si="31"/>
        <v>1169.0999999999999</v>
      </c>
      <c r="Z510" cm="1">
        <f t="array" aca="1" ref="Z510" ca="1">IF(roud(N510,2)=ROUND(Z510,2),"ok","error")</f>
        <v>0</v>
      </c>
    </row>
    <row r="511" spans="1:26" x14ac:dyDescent="0.3">
      <c r="A511" t="s">
        <v>1382</v>
      </c>
      <c r="B511" s="4">
        <v>45738</v>
      </c>
      <c r="C511" t="s">
        <v>1274</v>
      </c>
      <c r="D511" t="s">
        <v>1275</v>
      </c>
      <c r="E511" t="s">
        <v>167</v>
      </c>
      <c r="F511" t="s">
        <v>168</v>
      </c>
      <c r="G511" t="s">
        <v>113</v>
      </c>
      <c r="H511" t="s">
        <v>169</v>
      </c>
      <c r="I511" s="6">
        <v>2</v>
      </c>
      <c r="J511" s="6">
        <v>899</v>
      </c>
      <c r="K511" s="6">
        <v>1798</v>
      </c>
      <c r="L511" s="6">
        <v>0.15</v>
      </c>
      <c r="M511" s="6">
        <v>269.7</v>
      </c>
      <c r="N511" s="6">
        <v>1528.3</v>
      </c>
      <c r="O511" s="6">
        <v>359.15</v>
      </c>
      <c r="P511" t="s">
        <v>31</v>
      </c>
      <c r="Q511" t="s">
        <v>32</v>
      </c>
      <c r="R511" t="s">
        <v>33</v>
      </c>
      <c r="S511" t="s">
        <v>45</v>
      </c>
      <c r="T511" t="s">
        <v>35</v>
      </c>
      <c r="U511" s="13">
        <f t="shared" si="28"/>
        <v>2025</v>
      </c>
      <c r="V511" s="13">
        <f t="shared" si="29"/>
        <v>3</v>
      </c>
      <c r="W511" s="20" t="str">
        <f t="shared" si="30"/>
        <v>March</v>
      </c>
      <c r="X511">
        <v>0.23499999999999999</v>
      </c>
      <c r="Y511" s="6">
        <f t="shared" si="31"/>
        <v>1258.5999999999999</v>
      </c>
      <c r="Z511" cm="1">
        <f t="array" aca="1" ref="Z511" ca="1">IF(roud(N511,2)=ROUND(Z511,2),"ok","error")</f>
        <v>0</v>
      </c>
    </row>
    <row r="512" spans="1:26" x14ac:dyDescent="0.3">
      <c r="A512" t="s">
        <v>1383</v>
      </c>
      <c r="B512" s="4">
        <v>45912</v>
      </c>
      <c r="C512" t="s">
        <v>1384</v>
      </c>
      <c r="D512" t="s">
        <v>1385</v>
      </c>
      <c r="E512" t="s">
        <v>323</v>
      </c>
      <c r="F512" t="s">
        <v>324</v>
      </c>
      <c r="G512" t="s">
        <v>29</v>
      </c>
      <c r="H512" t="s">
        <v>304</v>
      </c>
      <c r="I512" s="6">
        <v>1</v>
      </c>
      <c r="J512" s="6">
        <v>799</v>
      </c>
      <c r="K512" s="6">
        <v>799</v>
      </c>
      <c r="L512" s="6">
        <v>0.3</v>
      </c>
      <c r="M512" s="6">
        <v>239.7</v>
      </c>
      <c r="N512" s="6">
        <v>559.29999999999995</v>
      </c>
      <c r="O512" s="6">
        <v>128.63999999999999</v>
      </c>
      <c r="P512" t="s">
        <v>191</v>
      </c>
      <c r="Q512" t="s">
        <v>187</v>
      </c>
      <c r="R512" t="s">
        <v>160</v>
      </c>
      <c r="S512" t="s">
        <v>54</v>
      </c>
      <c r="T512" t="s">
        <v>35</v>
      </c>
      <c r="U512" s="13">
        <f t="shared" si="28"/>
        <v>2025</v>
      </c>
      <c r="V512" s="13">
        <f t="shared" si="29"/>
        <v>9</v>
      </c>
      <c r="W512" s="20" t="str">
        <f t="shared" si="30"/>
        <v>September</v>
      </c>
      <c r="X512">
        <v>0.23</v>
      </c>
      <c r="Y512" s="6">
        <f t="shared" si="31"/>
        <v>319.60000000000002</v>
      </c>
      <c r="Z512" cm="1">
        <f t="array" aca="1" ref="Z512" ca="1">IF(roud(N512,2)=ROUND(Z512,2),"ok","error")</f>
        <v>0</v>
      </c>
    </row>
    <row r="513" spans="1:26" x14ac:dyDescent="0.3">
      <c r="A513" t="s">
        <v>1386</v>
      </c>
      <c r="B513" s="4">
        <v>45815</v>
      </c>
      <c r="C513" t="s">
        <v>1387</v>
      </c>
      <c r="D513" t="s">
        <v>1388</v>
      </c>
      <c r="E513" t="s">
        <v>133</v>
      </c>
      <c r="F513" t="s">
        <v>134</v>
      </c>
      <c r="G513" t="s">
        <v>61</v>
      </c>
      <c r="H513" t="s">
        <v>123</v>
      </c>
      <c r="I513" s="6">
        <v>3</v>
      </c>
      <c r="J513" s="6">
        <v>2999</v>
      </c>
      <c r="K513" s="6">
        <v>8997</v>
      </c>
      <c r="L513" s="6">
        <v>0</v>
      </c>
      <c r="M513" s="6">
        <v>0</v>
      </c>
      <c r="N513" s="6">
        <v>8997</v>
      </c>
      <c r="O513" s="6">
        <v>1439.52</v>
      </c>
      <c r="P513" t="s">
        <v>31</v>
      </c>
      <c r="Q513" t="s">
        <v>32</v>
      </c>
      <c r="R513" t="s">
        <v>33</v>
      </c>
      <c r="S513" t="s">
        <v>107</v>
      </c>
      <c r="T513" t="s">
        <v>55</v>
      </c>
      <c r="U513" s="13">
        <f t="shared" si="28"/>
        <v>2025</v>
      </c>
      <c r="V513" s="13">
        <f t="shared" si="29"/>
        <v>6</v>
      </c>
      <c r="W513" s="20" t="str">
        <f t="shared" si="30"/>
        <v>June</v>
      </c>
      <c r="X513">
        <v>0.16</v>
      </c>
      <c r="Y513" s="6">
        <f t="shared" si="31"/>
        <v>8997</v>
      </c>
      <c r="Z513" cm="1">
        <f t="array" aca="1" ref="Z513" ca="1">IF(roud(N513,2)=ROUND(Z513,2),"ok","error")</f>
        <v>0</v>
      </c>
    </row>
    <row r="514" spans="1:26" x14ac:dyDescent="0.3">
      <c r="A514" t="s">
        <v>1389</v>
      </c>
      <c r="B514" s="4">
        <v>45410</v>
      </c>
      <c r="C514" t="s">
        <v>552</v>
      </c>
      <c r="D514" t="s">
        <v>553</v>
      </c>
      <c r="E514" t="s">
        <v>198</v>
      </c>
      <c r="F514" t="s">
        <v>199</v>
      </c>
      <c r="G514" t="s">
        <v>61</v>
      </c>
      <c r="H514" t="s">
        <v>71</v>
      </c>
      <c r="I514" s="6">
        <v>2</v>
      </c>
      <c r="J514" s="6">
        <v>899</v>
      </c>
      <c r="K514" s="6">
        <v>1798</v>
      </c>
      <c r="L514" s="6">
        <v>0.05</v>
      </c>
      <c r="M514" s="6">
        <v>89.9</v>
      </c>
      <c r="N514" s="6">
        <v>1708.1</v>
      </c>
      <c r="O514" s="6">
        <v>247.67</v>
      </c>
      <c r="P514" t="s">
        <v>191</v>
      </c>
      <c r="Q514" t="s">
        <v>187</v>
      </c>
      <c r="R514" t="s">
        <v>160</v>
      </c>
      <c r="S514" t="s">
        <v>98</v>
      </c>
      <c r="T514" t="s">
        <v>55</v>
      </c>
      <c r="U514" s="13">
        <f t="shared" si="28"/>
        <v>2024</v>
      </c>
      <c r="V514" s="13">
        <f t="shared" si="29"/>
        <v>4</v>
      </c>
      <c r="W514" s="20" t="str">
        <f t="shared" si="30"/>
        <v>April</v>
      </c>
      <c r="X514">
        <v>0.14499999999999999</v>
      </c>
      <c r="Y514" s="6">
        <f t="shared" si="31"/>
        <v>1618.2</v>
      </c>
      <c r="Z514" cm="1">
        <f t="array" aca="1" ref="Z514" ca="1">IF(roud(N514,2)=ROUND(Z514,2),"ok","error")</f>
        <v>0</v>
      </c>
    </row>
    <row r="515" spans="1:26" x14ac:dyDescent="0.3">
      <c r="A515" t="s">
        <v>1390</v>
      </c>
      <c r="B515" s="4">
        <v>45686</v>
      </c>
      <c r="C515" t="s">
        <v>669</v>
      </c>
      <c r="D515" t="s">
        <v>670</v>
      </c>
      <c r="E515" t="s">
        <v>40</v>
      </c>
      <c r="F515" t="s">
        <v>41</v>
      </c>
      <c r="G515" t="s">
        <v>29</v>
      </c>
      <c r="H515" t="s">
        <v>30</v>
      </c>
      <c r="I515" s="6">
        <v>3</v>
      </c>
      <c r="J515" s="6">
        <v>1199</v>
      </c>
      <c r="K515" s="6">
        <v>3597</v>
      </c>
      <c r="L515" s="6">
        <v>0.1</v>
      </c>
      <c r="M515" s="6">
        <v>359.7</v>
      </c>
      <c r="N515" s="6">
        <v>3237.3</v>
      </c>
      <c r="O515" s="6">
        <v>938.82</v>
      </c>
      <c r="P515" t="s">
        <v>31</v>
      </c>
      <c r="Q515" t="s">
        <v>32</v>
      </c>
      <c r="R515" t="s">
        <v>33</v>
      </c>
      <c r="S515" t="s">
        <v>45</v>
      </c>
      <c r="T515" t="s">
        <v>55</v>
      </c>
      <c r="U515" s="13">
        <f t="shared" ref="U515:U578" si="32">YEAR(B515)</f>
        <v>2025</v>
      </c>
      <c r="V515" s="13">
        <f t="shared" ref="V515:V578" si="33">MONTH(B515)</f>
        <v>1</v>
      </c>
      <c r="W515" s="20" t="str">
        <f t="shared" ref="W515:W578" si="34">TEXT(B515,"mmmm")</f>
        <v>January</v>
      </c>
      <c r="X515">
        <v>0.28999999999999998</v>
      </c>
      <c r="Y515" s="6">
        <f t="shared" ref="Y515:Y578" si="35">ROUND(N515-(M515),2)</f>
        <v>2877.6</v>
      </c>
      <c r="Z515" cm="1">
        <f t="array" aca="1" ref="Z515" ca="1">IF(roud(N515,2)=ROUND(Z515,2),"ok","error")</f>
        <v>0</v>
      </c>
    </row>
    <row r="516" spans="1:26" x14ac:dyDescent="0.3">
      <c r="A516" t="s">
        <v>1391</v>
      </c>
      <c r="B516" s="4">
        <v>45882</v>
      </c>
      <c r="C516" t="s">
        <v>1141</v>
      </c>
      <c r="D516" t="s">
        <v>1142</v>
      </c>
      <c r="E516" t="s">
        <v>484</v>
      </c>
      <c r="F516" t="s">
        <v>485</v>
      </c>
      <c r="G516" t="s">
        <v>113</v>
      </c>
      <c r="H516" t="s">
        <v>169</v>
      </c>
      <c r="I516" s="6">
        <v>1</v>
      </c>
      <c r="J516" s="6">
        <v>1599</v>
      </c>
      <c r="K516" s="6">
        <v>1599</v>
      </c>
      <c r="L516" s="6">
        <v>0.2</v>
      </c>
      <c r="M516" s="6">
        <v>319.8</v>
      </c>
      <c r="N516" s="6">
        <v>1279.2</v>
      </c>
      <c r="O516" s="6">
        <v>281.42</v>
      </c>
      <c r="P516" t="s">
        <v>89</v>
      </c>
      <c r="Q516" t="s">
        <v>90</v>
      </c>
      <c r="R516" t="s">
        <v>65</v>
      </c>
      <c r="S516" t="s">
        <v>107</v>
      </c>
      <c r="T516" t="s">
        <v>35</v>
      </c>
      <c r="U516" s="13">
        <f t="shared" si="32"/>
        <v>2025</v>
      </c>
      <c r="V516" s="13">
        <f t="shared" si="33"/>
        <v>8</v>
      </c>
      <c r="W516" s="20" t="str">
        <f t="shared" si="34"/>
        <v>August</v>
      </c>
      <c r="X516">
        <v>0.22</v>
      </c>
      <c r="Y516" s="6">
        <f t="shared" si="35"/>
        <v>959.4</v>
      </c>
      <c r="Z516" cm="1">
        <f t="array" aca="1" ref="Z516" ca="1">IF(roud(N516,2)=ROUND(Z516,2),"ok","error")</f>
        <v>0</v>
      </c>
    </row>
    <row r="517" spans="1:26" x14ac:dyDescent="0.3">
      <c r="A517" t="s">
        <v>1392</v>
      </c>
      <c r="B517" s="4">
        <v>45486</v>
      </c>
      <c r="C517" t="s">
        <v>631</v>
      </c>
      <c r="D517" t="s">
        <v>632</v>
      </c>
      <c r="E517" t="s">
        <v>127</v>
      </c>
      <c r="F517" t="s">
        <v>128</v>
      </c>
      <c r="G517" t="s">
        <v>52</v>
      </c>
      <c r="H517" t="s">
        <v>129</v>
      </c>
      <c r="I517" s="6">
        <v>1</v>
      </c>
      <c r="J517" s="6">
        <v>1299</v>
      </c>
      <c r="K517" s="6">
        <v>1299</v>
      </c>
      <c r="L517" s="6">
        <v>0.25</v>
      </c>
      <c r="M517" s="6">
        <v>324.75</v>
      </c>
      <c r="N517" s="6">
        <v>974.25</v>
      </c>
      <c r="O517" s="6">
        <v>160.75</v>
      </c>
      <c r="P517" t="s">
        <v>144</v>
      </c>
      <c r="Q517" t="s">
        <v>145</v>
      </c>
      <c r="R517" t="s">
        <v>65</v>
      </c>
      <c r="S517" t="s">
        <v>45</v>
      </c>
      <c r="T517" t="s">
        <v>35</v>
      </c>
      <c r="U517" s="13">
        <f t="shared" si="32"/>
        <v>2024</v>
      </c>
      <c r="V517" s="13">
        <f t="shared" si="33"/>
        <v>7</v>
      </c>
      <c r="W517" s="20" t="str">
        <f t="shared" si="34"/>
        <v>July</v>
      </c>
      <c r="X517">
        <v>0.16500000000000001</v>
      </c>
      <c r="Y517" s="6">
        <f t="shared" si="35"/>
        <v>649.5</v>
      </c>
      <c r="Z517" cm="1">
        <f t="array" aca="1" ref="Z517" ca="1">IF(roud(N517,2)=ROUND(Z517,2),"ok","error")</f>
        <v>0</v>
      </c>
    </row>
    <row r="518" spans="1:26" x14ac:dyDescent="0.3">
      <c r="A518" t="s">
        <v>1393</v>
      </c>
      <c r="B518" s="4">
        <v>45552</v>
      </c>
      <c r="C518" t="s">
        <v>1394</v>
      </c>
      <c r="D518" t="s">
        <v>1395</v>
      </c>
      <c r="E518" t="s">
        <v>167</v>
      </c>
      <c r="F518" t="s">
        <v>168</v>
      </c>
      <c r="G518" t="s">
        <v>113</v>
      </c>
      <c r="H518" t="s">
        <v>169</v>
      </c>
      <c r="I518" s="6">
        <v>3</v>
      </c>
      <c r="J518" s="6">
        <v>899</v>
      </c>
      <c r="K518" s="6">
        <v>2697</v>
      </c>
      <c r="L518" s="6">
        <v>0.2</v>
      </c>
      <c r="M518" s="6">
        <v>539.4</v>
      </c>
      <c r="N518" s="6">
        <v>2157.6</v>
      </c>
      <c r="O518" s="6">
        <v>474.67</v>
      </c>
      <c r="P518" t="s">
        <v>186</v>
      </c>
      <c r="Q518" t="s">
        <v>187</v>
      </c>
      <c r="R518" t="s">
        <v>160</v>
      </c>
      <c r="S518" t="s">
        <v>54</v>
      </c>
      <c r="T518" t="s">
        <v>35</v>
      </c>
      <c r="U518" s="13">
        <f t="shared" si="32"/>
        <v>2024</v>
      </c>
      <c r="V518" s="13">
        <f t="shared" si="33"/>
        <v>9</v>
      </c>
      <c r="W518" s="20" t="str">
        <f t="shared" si="34"/>
        <v>September</v>
      </c>
      <c r="X518">
        <v>0.22</v>
      </c>
      <c r="Y518" s="6">
        <f t="shared" si="35"/>
        <v>1618.2</v>
      </c>
      <c r="Z518" cm="1">
        <f t="array" aca="1" ref="Z518" ca="1">IF(roud(N518,2)=ROUND(Z518,2),"ok","error")</f>
        <v>0</v>
      </c>
    </row>
    <row r="519" spans="1:26" x14ac:dyDescent="0.3">
      <c r="A519" t="s">
        <v>1396</v>
      </c>
      <c r="B519" s="4">
        <v>45337</v>
      </c>
      <c r="C519" t="s">
        <v>1397</v>
      </c>
      <c r="D519" t="s">
        <v>1398</v>
      </c>
      <c r="E519" t="s">
        <v>59</v>
      </c>
      <c r="F519" t="s">
        <v>60</v>
      </c>
      <c r="G519" t="s">
        <v>61</v>
      </c>
      <c r="H519" t="s">
        <v>62</v>
      </c>
      <c r="I519" s="6">
        <v>1</v>
      </c>
      <c r="J519" s="6">
        <v>59999</v>
      </c>
      <c r="K519" s="6">
        <v>59999</v>
      </c>
      <c r="L519" s="6">
        <v>0.2</v>
      </c>
      <c r="M519" s="6">
        <v>11999.8</v>
      </c>
      <c r="N519" s="6">
        <v>47999.199999999997</v>
      </c>
      <c r="O519" s="6">
        <v>4799.92</v>
      </c>
      <c r="P519" t="s">
        <v>42</v>
      </c>
      <c r="Q519" t="s">
        <v>43</v>
      </c>
      <c r="R519" t="s">
        <v>44</v>
      </c>
      <c r="S519" t="s">
        <v>107</v>
      </c>
      <c r="T519" t="s">
        <v>35</v>
      </c>
      <c r="U519" s="13">
        <f t="shared" si="32"/>
        <v>2024</v>
      </c>
      <c r="V519" s="13">
        <f t="shared" si="33"/>
        <v>2</v>
      </c>
      <c r="W519" s="20" t="str">
        <f t="shared" si="34"/>
        <v>February</v>
      </c>
      <c r="X519">
        <v>0.1</v>
      </c>
      <c r="Y519" s="6">
        <f t="shared" si="35"/>
        <v>35999.4</v>
      </c>
      <c r="Z519" cm="1">
        <f t="array" aca="1" ref="Z519" ca="1">IF(roud(N519,2)=ROUND(Z519,2),"ok","error")</f>
        <v>0</v>
      </c>
    </row>
    <row r="520" spans="1:26" x14ac:dyDescent="0.3">
      <c r="A520" t="s">
        <v>1399</v>
      </c>
      <c r="B520" s="4">
        <v>46017</v>
      </c>
      <c r="C520" t="s">
        <v>1065</v>
      </c>
      <c r="D520" t="s">
        <v>1066</v>
      </c>
      <c r="E520" t="s">
        <v>59</v>
      </c>
      <c r="F520" t="s">
        <v>60</v>
      </c>
      <c r="G520" t="s">
        <v>61</v>
      </c>
      <c r="H520" t="s">
        <v>62</v>
      </c>
      <c r="I520" s="6">
        <v>5</v>
      </c>
      <c r="J520" s="6">
        <v>59999</v>
      </c>
      <c r="K520" s="6">
        <v>299995</v>
      </c>
      <c r="L520" s="6">
        <v>0.25</v>
      </c>
      <c r="M520" s="6">
        <v>74998.75</v>
      </c>
      <c r="N520" s="6">
        <v>224996.25</v>
      </c>
      <c r="O520" s="6">
        <v>19124.68</v>
      </c>
      <c r="P520" t="s">
        <v>94</v>
      </c>
      <c r="Q520" t="s">
        <v>64</v>
      </c>
      <c r="R520" t="s">
        <v>65</v>
      </c>
      <c r="S520" t="s">
        <v>45</v>
      </c>
      <c r="T520" t="s">
        <v>35</v>
      </c>
      <c r="U520" s="13">
        <f t="shared" si="32"/>
        <v>2025</v>
      </c>
      <c r="V520" s="13">
        <f t="shared" si="33"/>
        <v>12</v>
      </c>
      <c r="W520" s="20" t="str">
        <f t="shared" si="34"/>
        <v>December</v>
      </c>
      <c r="X520">
        <v>8.5000000000000006E-2</v>
      </c>
      <c r="Y520" s="6">
        <f t="shared" si="35"/>
        <v>149997.5</v>
      </c>
      <c r="Z520" cm="1">
        <f t="array" aca="1" ref="Z520" ca="1">IF(roud(N520,2)=ROUND(Z520,2),"ok","error")</f>
        <v>0</v>
      </c>
    </row>
    <row r="521" spans="1:26" x14ac:dyDescent="0.3">
      <c r="A521" t="s">
        <v>1400</v>
      </c>
      <c r="B521" s="4">
        <v>45738</v>
      </c>
      <c r="C521" t="s">
        <v>1401</v>
      </c>
      <c r="D521" t="s">
        <v>1402</v>
      </c>
      <c r="E521" t="s">
        <v>75</v>
      </c>
      <c r="F521" t="s">
        <v>76</v>
      </c>
      <c r="G521" t="s">
        <v>61</v>
      </c>
      <c r="H521" t="s">
        <v>71</v>
      </c>
      <c r="I521" s="6">
        <v>2</v>
      </c>
      <c r="J521" s="6">
        <v>1499</v>
      </c>
      <c r="K521" s="6">
        <v>2998</v>
      </c>
      <c r="L521" s="6">
        <v>0</v>
      </c>
      <c r="M521" s="6">
        <v>0</v>
      </c>
      <c r="N521" s="6">
        <v>2998</v>
      </c>
      <c r="O521" s="6">
        <v>479.68</v>
      </c>
      <c r="P521" t="s">
        <v>186</v>
      </c>
      <c r="Q521" t="s">
        <v>187</v>
      </c>
      <c r="R521" t="s">
        <v>160</v>
      </c>
      <c r="S521" t="s">
        <v>107</v>
      </c>
      <c r="T521" t="s">
        <v>35</v>
      </c>
      <c r="U521" s="13">
        <f t="shared" si="32"/>
        <v>2025</v>
      </c>
      <c r="V521" s="13">
        <f t="shared" si="33"/>
        <v>3</v>
      </c>
      <c r="W521" s="20" t="str">
        <f t="shared" si="34"/>
        <v>March</v>
      </c>
      <c r="X521">
        <v>0.16</v>
      </c>
      <c r="Y521" s="6">
        <f t="shared" si="35"/>
        <v>2998</v>
      </c>
      <c r="Z521" cm="1">
        <f t="array" aca="1" ref="Z521" ca="1">IF(roud(N521,2)=ROUND(Z521,2),"ok","error")</f>
        <v>0</v>
      </c>
    </row>
    <row r="522" spans="1:26" x14ac:dyDescent="0.3">
      <c r="A522" t="s">
        <v>1403</v>
      </c>
      <c r="B522" s="4">
        <v>45293</v>
      </c>
      <c r="C522" t="s">
        <v>1404</v>
      </c>
      <c r="D522" t="s">
        <v>1405</v>
      </c>
      <c r="E522" t="s">
        <v>80</v>
      </c>
      <c r="F522" t="s">
        <v>81</v>
      </c>
      <c r="G522" t="s">
        <v>52</v>
      </c>
      <c r="H522" t="s">
        <v>53</v>
      </c>
      <c r="I522" s="6">
        <v>3</v>
      </c>
      <c r="J522" s="6">
        <v>3499</v>
      </c>
      <c r="K522" s="6">
        <v>10497</v>
      </c>
      <c r="L522" s="6">
        <v>0</v>
      </c>
      <c r="M522" s="6">
        <v>0</v>
      </c>
      <c r="N522" s="6">
        <v>10497</v>
      </c>
      <c r="O522" s="6">
        <v>2519.2800000000002</v>
      </c>
      <c r="P522" t="s">
        <v>94</v>
      </c>
      <c r="Q522" t="s">
        <v>64</v>
      </c>
      <c r="R522" t="s">
        <v>65</v>
      </c>
      <c r="S522" t="s">
        <v>98</v>
      </c>
      <c r="T522" t="s">
        <v>35</v>
      </c>
      <c r="U522" s="13">
        <f t="shared" si="32"/>
        <v>2024</v>
      </c>
      <c r="V522" s="13">
        <f t="shared" si="33"/>
        <v>1</v>
      </c>
      <c r="W522" s="20" t="str">
        <f t="shared" si="34"/>
        <v>January</v>
      </c>
      <c r="X522">
        <v>0.24</v>
      </c>
      <c r="Y522" s="6">
        <f t="shared" si="35"/>
        <v>10497</v>
      </c>
      <c r="Z522" cm="1">
        <f t="array" aca="1" ref="Z522" ca="1">IF(roud(N522,2)=ROUND(Z522,2),"ok","error")</f>
        <v>0</v>
      </c>
    </row>
    <row r="523" spans="1:26" x14ac:dyDescent="0.3">
      <c r="A523" t="s">
        <v>1406</v>
      </c>
      <c r="B523" s="4">
        <v>45824</v>
      </c>
      <c r="C523" t="s">
        <v>1407</v>
      </c>
      <c r="D523" t="s">
        <v>1408</v>
      </c>
      <c r="E523" t="s">
        <v>121</v>
      </c>
      <c r="F523" t="s">
        <v>122</v>
      </c>
      <c r="G523" t="s">
        <v>61</v>
      </c>
      <c r="H523" t="s">
        <v>123</v>
      </c>
      <c r="I523" s="6">
        <v>1</v>
      </c>
      <c r="J523" s="6">
        <v>24999</v>
      </c>
      <c r="K523" s="6">
        <v>24999</v>
      </c>
      <c r="L523" s="6">
        <v>0.1</v>
      </c>
      <c r="M523" s="6">
        <v>2499.9</v>
      </c>
      <c r="N523" s="6">
        <v>22499.1</v>
      </c>
      <c r="O523" s="6">
        <v>2924.88</v>
      </c>
      <c r="P523" t="s">
        <v>89</v>
      </c>
      <c r="Q523" t="s">
        <v>90</v>
      </c>
      <c r="R523" t="s">
        <v>65</v>
      </c>
      <c r="S523" t="s">
        <v>45</v>
      </c>
      <c r="T523" t="s">
        <v>35</v>
      </c>
      <c r="U523" s="13">
        <f t="shared" si="32"/>
        <v>2025</v>
      </c>
      <c r="V523" s="13">
        <f t="shared" si="33"/>
        <v>6</v>
      </c>
      <c r="W523" s="20" t="str">
        <f t="shared" si="34"/>
        <v>June</v>
      </c>
      <c r="X523">
        <v>0.13</v>
      </c>
      <c r="Y523" s="6">
        <f t="shared" si="35"/>
        <v>19999.2</v>
      </c>
      <c r="Z523" cm="1">
        <f t="array" aca="1" ref="Z523" ca="1">IF(roud(N523,2)=ROUND(Z523,2),"ok","error")</f>
        <v>0</v>
      </c>
    </row>
    <row r="524" spans="1:26" x14ac:dyDescent="0.3">
      <c r="A524" t="s">
        <v>1409</v>
      </c>
      <c r="B524" s="4">
        <v>45843</v>
      </c>
      <c r="C524" t="s">
        <v>1410</v>
      </c>
      <c r="D524" t="s">
        <v>1411</v>
      </c>
      <c r="E524" t="s">
        <v>102</v>
      </c>
      <c r="F524" t="s">
        <v>103</v>
      </c>
      <c r="G524" t="s">
        <v>52</v>
      </c>
      <c r="H524" t="s">
        <v>104</v>
      </c>
      <c r="I524" s="6">
        <v>1</v>
      </c>
      <c r="J524" s="6">
        <v>5999</v>
      </c>
      <c r="K524" s="6">
        <v>5999</v>
      </c>
      <c r="L524" s="6">
        <v>0</v>
      </c>
      <c r="M524" s="6">
        <v>0</v>
      </c>
      <c r="N524" s="6">
        <v>5999</v>
      </c>
      <c r="O524" s="6">
        <v>1439.76</v>
      </c>
      <c r="P524" t="s">
        <v>191</v>
      </c>
      <c r="Q524" t="s">
        <v>187</v>
      </c>
      <c r="R524" t="s">
        <v>160</v>
      </c>
      <c r="S524" t="s">
        <v>34</v>
      </c>
      <c r="T524" t="s">
        <v>35</v>
      </c>
      <c r="U524" s="13">
        <f t="shared" si="32"/>
        <v>2025</v>
      </c>
      <c r="V524" s="13">
        <f t="shared" si="33"/>
        <v>7</v>
      </c>
      <c r="W524" s="20" t="str">
        <f t="shared" si="34"/>
        <v>July</v>
      </c>
      <c r="X524">
        <v>0.24</v>
      </c>
      <c r="Y524" s="6">
        <f t="shared" si="35"/>
        <v>5999</v>
      </c>
      <c r="Z524" cm="1">
        <f t="array" aca="1" ref="Z524" ca="1">IF(roud(N524,2)=ROUND(Z524,2),"ok","error")</f>
        <v>0</v>
      </c>
    </row>
    <row r="525" spans="1:26" x14ac:dyDescent="0.3">
      <c r="A525" t="s">
        <v>1412</v>
      </c>
      <c r="B525" s="4">
        <v>45995</v>
      </c>
      <c r="C525" t="s">
        <v>1413</v>
      </c>
      <c r="D525" t="s">
        <v>1414</v>
      </c>
      <c r="E525" t="s">
        <v>69</v>
      </c>
      <c r="F525" t="s">
        <v>70</v>
      </c>
      <c r="G525" t="s">
        <v>61</v>
      </c>
      <c r="H525" t="s">
        <v>71</v>
      </c>
      <c r="I525" s="6">
        <v>1</v>
      </c>
      <c r="J525" s="6">
        <v>1299</v>
      </c>
      <c r="K525" s="6">
        <v>1299</v>
      </c>
      <c r="L525" s="6">
        <v>0.05</v>
      </c>
      <c r="M525" s="6">
        <v>64.95</v>
      </c>
      <c r="N525" s="6">
        <v>1234.05</v>
      </c>
      <c r="O525" s="6">
        <v>178.94</v>
      </c>
      <c r="P525" t="s">
        <v>42</v>
      </c>
      <c r="Q525" t="s">
        <v>43</v>
      </c>
      <c r="R525" t="s">
        <v>44</v>
      </c>
      <c r="S525" t="s">
        <v>107</v>
      </c>
      <c r="T525" t="s">
        <v>35</v>
      </c>
      <c r="U525" s="13">
        <f t="shared" si="32"/>
        <v>2025</v>
      </c>
      <c r="V525" s="13">
        <f t="shared" si="33"/>
        <v>12</v>
      </c>
      <c r="W525" s="20" t="str">
        <f t="shared" si="34"/>
        <v>December</v>
      </c>
      <c r="X525">
        <v>0.14499999999999999</v>
      </c>
      <c r="Y525" s="6">
        <f t="shared" si="35"/>
        <v>1169.0999999999999</v>
      </c>
      <c r="Z525" cm="1">
        <f t="array" aca="1" ref="Z525" ca="1">IF(roud(N525,2)=ROUND(Z525,2),"ok","error")</f>
        <v>0</v>
      </c>
    </row>
    <row r="526" spans="1:26" x14ac:dyDescent="0.3">
      <c r="A526" t="s">
        <v>1415</v>
      </c>
      <c r="B526" s="4">
        <v>45978</v>
      </c>
      <c r="C526" t="s">
        <v>371</v>
      </c>
      <c r="D526" t="s">
        <v>372</v>
      </c>
      <c r="E526" t="s">
        <v>323</v>
      </c>
      <c r="F526" t="s">
        <v>324</v>
      </c>
      <c r="G526" t="s">
        <v>29</v>
      </c>
      <c r="H526" t="s">
        <v>304</v>
      </c>
      <c r="I526" s="6">
        <v>1</v>
      </c>
      <c r="J526" s="6">
        <v>799</v>
      </c>
      <c r="K526" s="6">
        <v>799</v>
      </c>
      <c r="L526" s="6">
        <v>0.15</v>
      </c>
      <c r="M526" s="6">
        <v>119.85</v>
      </c>
      <c r="N526" s="6">
        <v>679.15</v>
      </c>
      <c r="O526" s="6">
        <v>186.77</v>
      </c>
      <c r="P526" t="s">
        <v>94</v>
      </c>
      <c r="Q526" t="s">
        <v>64</v>
      </c>
      <c r="R526" t="s">
        <v>65</v>
      </c>
      <c r="S526" t="s">
        <v>98</v>
      </c>
      <c r="T526" t="s">
        <v>55</v>
      </c>
      <c r="U526" s="13">
        <f t="shared" si="32"/>
        <v>2025</v>
      </c>
      <c r="V526" s="13">
        <f t="shared" si="33"/>
        <v>11</v>
      </c>
      <c r="W526" s="20" t="str">
        <f t="shared" si="34"/>
        <v>November</v>
      </c>
      <c r="X526">
        <v>0.27500000000000002</v>
      </c>
      <c r="Y526" s="6">
        <f t="shared" si="35"/>
        <v>559.29999999999995</v>
      </c>
      <c r="Z526" cm="1">
        <f t="array" aca="1" ref="Z526" ca="1">IF(roud(N526,2)=ROUND(Z526,2),"ok","error")</f>
        <v>0</v>
      </c>
    </row>
    <row r="527" spans="1:26" x14ac:dyDescent="0.3">
      <c r="A527" t="s">
        <v>1416</v>
      </c>
      <c r="B527" s="4">
        <v>45493</v>
      </c>
      <c r="C527" t="s">
        <v>1190</v>
      </c>
      <c r="D527" t="s">
        <v>1191</v>
      </c>
      <c r="E527" t="s">
        <v>121</v>
      </c>
      <c r="F527" t="s">
        <v>122</v>
      </c>
      <c r="G527" t="s">
        <v>61</v>
      </c>
      <c r="H527" t="s">
        <v>123</v>
      </c>
      <c r="I527" s="6">
        <v>1</v>
      </c>
      <c r="J527" s="6">
        <v>24999</v>
      </c>
      <c r="K527" s="6">
        <v>24999</v>
      </c>
      <c r="L527" s="6">
        <v>0.15</v>
      </c>
      <c r="M527" s="6">
        <v>3749.85</v>
      </c>
      <c r="N527" s="6">
        <v>21249.15</v>
      </c>
      <c r="O527" s="6">
        <v>2443.65</v>
      </c>
      <c r="P527" t="s">
        <v>186</v>
      </c>
      <c r="Q527" t="s">
        <v>187</v>
      </c>
      <c r="R527" t="s">
        <v>160</v>
      </c>
      <c r="S527" t="s">
        <v>54</v>
      </c>
      <c r="T527" t="s">
        <v>55</v>
      </c>
      <c r="U527" s="13">
        <f t="shared" si="32"/>
        <v>2024</v>
      </c>
      <c r="V527" s="13">
        <f t="shared" si="33"/>
        <v>7</v>
      </c>
      <c r="W527" s="20" t="str">
        <f t="shared" si="34"/>
        <v>July</v>
      </c>
      <c r="X527">
        <v>0.115</v>
      </c>
      <c r="Y527" s="6">
        <f t="shared" si="35"/>
        <v>17499.3</v>
      </c>
      <c r="Z527" cm="1">
        <f t="array" aca="1" ref="Z527" ca="1">IF(roud(N527,2)=ROUND(Z527,2),"ok","error")</f>
        <v>0</v>
      </c>
    </row>
    <row r="528" spans="1:26" x14ac:dyDescent="0.3">
      <c r="A528" t="s">
        <v>1417</v>
      </c>
      <c r="B528" s="4">
        <v>45664</v>
      </c>
      <c r="C528" t="s">
        <v>1418</v>
      </c>
      <c r="D528" t="s">
        <v>1419</v>
      </c>
      <c r="E528" t="s">
        <v>69</v>
      </c>
      <c r="F528" t="s">
        <v>70</v>
      </c>
      <c r="G528" t="s">
        <v>61</v>
      </c>
      <c r="H528" t="s">
        <v>71</v>
      </c>
      <c r="I528" s="6">
        <v>3</v>
      </c>
      <c r="J528" s="6">
        <v>1299</v>
      </c>
      <c r="K528" s="6">
        <v>3897</v>
      </c>
      <c r="L528" s="6">
        <v>0</v>
      </c>
      <c r="M528" s="6">
        <v>0</v>
      </c>
      <c r="N528" s="6">
        <v>3897</v>
      </c>
      <c r="O528" s="6">
        <v>623.52</v>
      </c>
      <c r="P528" t="s">
        <v>94</v>
      </c>
      <c r="Q528" t="s">
        <v>64</v>
      </c>
      <c r="R528" t="s">
        <v>65</v>
      </c>
      <c r="S528" t="s">
        <v>45</v>
      </c>
      <c r="T528" t="s">
        <v>35</v>
      </c>
      <c r="U528" s="13">
        <f t="shared" si="32"/>
        <v>2025</v>
      </c>
      <c r="V528" s="13">
        <f t="shared" si="33"/>
        <v>1</v>
      </c>
      <c r="W528" s="20" t="str">
        <f t="shared" si="34"/>
        <v>January</v>
      </c>
      <c r="X528">
        <v>0.16</v>
      </c>
      <c r="Y528" s="6">
        <f t="shared" si="35"/>
        <v>3897</v>
      </c>
      <c r="Z528" cm="1">
        <f t="array" aca="1" ref="Z528" ca="1">IF(roud(N528,2)=ROUND(Z528,2),"ok","error")</f>
        <v>0</v>
      </c>
    </row>
    <row r="529" spans="1:26" x14ac:dyDescent="0.3">
      <c r="A529" t="s">
        <v>1420</v>
      </c>
      <c r="B529" s="4">
        <v>45733</v>
      </c>
      <c r="C529" t="s">
        <v>1421</v>
      </c>
      <c r="D529" t="s">
        <v>1422</v>
      </c>
      <c r="E529" t="s">
        <v>323</v>
      </c>
      <c r="F529" t="s">
        <v>324</v>
      </c>
      <c r="G529" t="s">
        <v>29</v>
      </c>
      <c r="H529" t="s">
        <v>304</v>
      </c>
      <c r="I529" s="6">
        <v>1</v>
      </c>
      <c r="J529" s="6">
        <v>799</v>
      </c>
      <c r="K529" s="6">
        <v>799</v>
      </c>
      <c r="L529" s="6">
        <v>0.25</v>
      </c>
      <c r="M529" s="6">
        <v>199.75</v>
      </c>
      <c r="N529" s="6">
        <v>599.25</v>
      </c>
      <c r="O529" s="6">
        <v>146.82</v>
      </c>
      <c r="P529" t="s">
        <v>158</v>
      </c>
      <c r="Q529" t="s">
        <v>159</v>
      </c>
      <c r="R529" t="s">
        <v>160</v>
      </c>
      <c r="S529" t="s">
        <v>45</v>
      </c>
      <c r="T529" t="s">
        <v>35</v>
      </c>
      <c r="U529" s="13">
        <f t="shared" si="32"/>
        <v>2025</v>
      </c>
      <c r="V529" s="13">
        <f t="shared" si="33"/>
        <v>3</v>
      </c>
      <c r="W529" s="20" t="str">
        <f t="shared" si="34"/>
        <v>March</v>
      </c>
      <c r="X529">
        <v>0.245</v>
      </c>
      <c r="Y529" s="6">
        <f t="shared" si="35"/>
        <v>399.5</v>
      </c>
      <c r="Z529" cm="1">
        <f t="array" aca="1" ref="Z529" ca="1">IF(roud(N529,2)=ROUND(Z529,2),"ok","error")</f>
        <v>0</v>
      </c>
    </row>
    <row r="530" spans="1:26" x14ac:dyDescent="0.3">
      <c r="A530" t="s">
        <v>1423</v>
      </c>
      <c r="B530" s="4">
        <v>45363</v>
      </c>
      <c r="C530" t="s">
        <v>1424</v>
      </c>
      <c r="D530" t="s">
        <v>1425</v>
      </c>
      <c r="E530" t="s">
        <v>284</v>
      </c>
      <c r="F530" t="s">
        <v>285</v>
      </c>
      <c r="G530" t="s">
        <v>52</v>
      </c>
      <c r="H530" t="s">
        <v>129</v>
      </c>
      <c r="I530" s="6">
        <v>2</v>
      </c>
      <c r="J530" s="6">
        <v>999</v>
      </c>
      <c r="K530" s="6">
        <v>1998</v>
      </c>
      <c r="L530" s="6">
        <v>0</v>
      </c>
      <c r="M530" s="6">
        <v>0</v>
      </c>
      <c r="N530" s="6">
        <v>1998</v>
      </c>
      <c r="O530" s="6">
        <v>479.52</v>
      </c>
      <c r="P530" t="s">
        <v>191</v>
      </c>
      <c r="Q530" t="s">
        <v>187</v>
      </c>
      <c r="R530" t="s">
        <v>160</v>
      </c>
      <c r="S530" t="s">
        <v>54</v>
      </c>
      <c r="T530" t="s">
        <v>55</v>
      </c>
      <c r="U530" s="13">
        <f t="shared" si="32"/>
        <v>2024</v>
      </c>
      <c r="V530" s="13">
        <f t="shared" si="33"/>
        <v>3</v>
      </c>
      <c r="W530" s="20" t="str">
        <f t="shared" si="34"/>
        <v>March</v>
      </c>
      <c r="X530">
        <v>0.24</v>
      </c>
      <c r="Y530" s="6">
        <f t="shared" si="35"/>
        <v>1998</v>
      </c>
      <c r="Z530" cm="1">
        <f t="array" aca="1" ref="Z530" ca="1">IF(roud(N530,2)=ROUND(Z530,2),"ok","error")</f>
        <v>0</v>
      </c>
    </row>
    <row r="531" spans="1:26" x14ac:dyDescent="0.3">
      <c r="A531" t="s">
        <v>1426</v>
      </c>
      <c r="B531" s="4">
        <v>45972</v>
      </c>
      <c r="C531" t="s">
        <v>1427</v>
      </c>
      <c r="D531" t="s">
        <v>1428</v>
      </c>
      <c r="E531" t="s">
        <v>284</v>
      </c>
      <c r="F531" t="s">
        <v>285</v>
      </c>
      <c r="G531" t="s">
        <v>52</v>
      </c>
      <c r="H531" t="s">
        <v>129</v>
      </c>
      <c r="I531" s="6">
        <v>1</v>
      </c>
      <c r="J531" s="6">
        <v>999</v>
      </c>
      <c r="K531" s="6">
        <v>999</v>
      </c>
      <c r="L531" s="6">
        <v>0.2</v>
      </c>
      <c r="M531" s="6">
        <v>199.8</v>
      </c>
      <c r="N531" s="6">
        <v>799.2</v>
      </c>
      <c r="O531" s="6">
        <v>143.86000000000001</v>
      </c>
      <c r="P531" t="s">
        <v>42</v>
      </c>
      <c r="Q531" t="s">
        <v>43</v>
      </c>
      <c r="R531" t="s">
        <v>44</v>
      </c>
      <c r="S531" t="s">
        <v>98</v>
      </c>
      <c r="T531" t="s">
        <v>35</v>
      </c>
      <c r="U531" s="13">
        <f t="shared" si="32"/>
        <v>2025</v>
      </c>
      <c r="V531" s="13">
        <f t="shared" si="33"/>
        <v>11</v>
      </c>
      <c r="W531" s="20" t="str">
        <f t="shared" si="34"/>
        <v>November</v>
      </c>
      <c r="X531">
        <v>0.18</v>
      </c>
      <c r="Y531" s="6">
        <f t="shared" si="35"/>
        <v>599.4</v>
      </c>
      <c r="Z531" cm="1">
        <f t="array" aca="1" ref="Z531" ca="1">IF(roud(N531,2)=ROUND(Z531,2),"ok","error")</f>
        <v>0</v>
      </c>
    </row>
    <row r="532" spans="1:26" x14ac:dyDescent="0.3">
      <c r="A532" t="s">
        <v>1429</v>
      </c>
      <c r="B532" s="4">
        <v>45630</v>
      </c>
      <c r="C532" t="s">
        <v>1430</v>
      </c>
      <c r="D532" t="s">
        <v>1431</v>
      </c>
      <c r="E532" t="s">
        <v>323</v>
      </c>
      <c r="F532" t="s">
        <v>324</v>
      </c>
      <c r="G532" t="s">
        <v>29</v>
      </c>
      <c r="H532" t="s">
        <v>304</v>
      </c>
      <c r="I532" s="6">
        <v>1</v>
      </c>
      <c r="J532" s="6">
        <v>799</v>
      </c>
      <c r="K532" s="6">
        <v>799</v>
      </c>
      <c r="L532" s="6">
        <v>0.15</v>
      </c>
      <c r="M532" s="6">
        <v>119.85</v>
      </c>
      <c r="N532" s="6">
        <v>679.15</v>
      </c>
      <c r="O532" s="6">
        <v>186.77</v>
      </c>
      <c r="P532" t="s">
        <v>158</v>
      </c>
      <c r="Q532" t="s">
        <v>159</v>
      </c>
      <c r="R532" t="s">
        <v>160</v>
      </c>
      <c r="S532" t="s">
        <v>45</v>
      </c>
      <c r="T532" t="s">
        <v>55</v>
      </c>
      <c r="U532" s="13">
        <f t="shared" si="32"/>
        <v>2024</v>
      </c>
      <c r="V532" s="13">
        <f t="shared" si="33"/>
        <v>12</v>
      </c>
      <c r="W532" s="20" t="str">
        <f t="shared" si="34"/>
        <v>December</v>
      </c>
      <c r="X532">
        <v>0.27500000000000002</v>
      </c>
      <c r="Y532" s="6">
        <f t="shared" si="35"/>
        <v>559.29999999999995</v>
      </c>
      <c r="Z532" cm="1">
        <f t="array" aca="1" ref="Z532" ca="1">IF(roud(N532,2)=ROUND(Z532,2),"ok","error")</f>
        <v>0</v>
      </c>
    </row>
    <row r="533" spans="1:26" x14ac:dyDescent="0.3">
      <c r="A533" t="s">
        <v>1432</v>
      </c>
      <c r="B533" s="4">
        <v>45930</v>
      </c>
      <c r="C533" t="s">
        <v>1433</v>
      </c>
      <c r="D533" t="s">
        <v>1434</v>
      </c>
      <c r="E533" t="s">
        <v>27</v>
      </c>
      <c r="F533" t="s">
        <v>28</v>
      </c>
      <c r="G533" t="s">
        <v>29</v>
      </c>
      <c r="H533" t="s">
        <v>30</v>
      </c>
      <c r="I533" s="6">
        <v>1</v>
      </c>
      <c r="J533" s="6">
        <v>1999</v>
      </c>
      <c r="K533" s="6">
        <v>1999</v>
      </c>
      <c r="L533" s="6">
        <v>0.15</v>
      </c>
      <c r="M533" s="6">
        <v>299.85000000000002</v>
      </c>
      <c r="N533" s="6">
        <v>1699.15</v>
      </c>
      <c r="O533" s="6">
        <v>467.27</v>
      </c>
      <c r="P533" t="s">
        <v>94</v>
      </c>
      <c r="Q533" t="s">
        <v>64</v>
      </c>
      <c r="R533" t="s">
        <v>65</v>
      </c>
      <c r="S533" t="s">
        <v>98</v>
      </c>
      <c r="T533" t="s">
        <v>35</v>
      </c>
      <c r="U533" s="13">
        <f t="shared" si="32"/>
        <v>2025</v>
      </c>
      <c r="V533" s="13">
        <f t="shared" si="33"/>
        <v>9</v>
      </c>
      <c r="W533" s="20" t="str">
        <f t="shared" si="34"/>
        <v>September</v>
      </c>
      <c r="X533">
        <v>0.27500000000000002</v>
      </c>
      <c r="Y533" s="6">
        <f t="shared" si="35"/>
        <v>1399.3</v>
      </c>
      <c r="Z533" cm="1">
        <f t="array" aca="1" ref="Z533" ca="1">IF(roud(N533,2)=ROUND(Z533,2),"ok","error")</f>
        <v>0</v>
      </c>
    </row>
    <row r="534" spans="1:26" x14ac:dyDescent="0.3">
      <c r="A534" t="s">
        <v>1435</v>
      </c>
      <c r="B534" s="4">
        <v>45613</v>
      </c>
      <c r="C534" t="s">
        <v>1436</v>
      </c>
      <c r="D534" t="s">
        <v>1437</v>
      </c>
      <c r="E534" t="s">
        <v>102</v>
      </c>
      <c r="F534" t="s">
        <v>103</v>
      </c>
      <c r="G534" t="s">
        <v>52</v>
      </c>
      <c r="H534" t="s">
        <v>104</v>
      </c>
      <c r="I534" s="6">
        <v>1</v>
      </c>
      <c r="J534" s="6">
        <v>5999</v>
      </c>
      <c r="K534" s="6">
        <v>5999</v>
      </c>
      <c r="L534" s="6">
        <v>0.15</v>
      </c>
      <c r="M534" s="6">
        <v>899.85</v>
      </c>
      <c r="N534" s="6">
        <v>5099.1499999999996</v>
      </c>
      <c r="O534" s="6">
        <v>994.33</v>
      </c>
      <c r="P534" t="s">
        <v>94</v>
      </c>
      <c r="Q534" t="s">
        <v>64</v>
      </c>
      <c r="R534" t="s">
        <v>65</v>
      </c>
      <c r="S534" t="s">
        <v>107</v>
      </c>
      <c r="T534" t="s">
        <v>35</v>
      </c>
      <c r="U534" s="13">
        <f t="shared" si="32"/>
        <v>2024</v>
      </c>
      <c r="V534" s="13">
        <f t="shared" si="33"/>
        <v>11</v>
      </c>
      <c r="W534" s="20" t="str">
        <f t="shared" si="34"/>
        <v>November</v>
      </c>
      <c r="X534">
        <v>0.19500000000000001</v>
      </c>
      <c r="Y534" s="6">
        <f t="shared" si="35"/>
        <v>4199.3</v>
      </c>
      <c r="Z534" cm="1">
        <f t="array" aca="1" ref="Z534" ca="1">IF(roud(N534,2)=ROUND(Z534,2),"ok","error")</f>
        <v>0</v>
      </c>
    </row>
    <row r="535" spans="1:26" x14ac:dyDescent="0.3">
      <c r="A535" t="s">
        <v>1438</v>
      </c>
      <c r="B535" s="4">
        <v>45971</v>
      </c>
      <c r="C535" t="s">
        <v>1439</v>
      </c>
      <c r="D535" t="s">
        <v>1440</v>
      </c>
      <c r="E535" t="s">
        <v>27</v>
      </c>
      <c r="F535" t="s">
        <v>28</v>
      </c>
      <c r="G535" t="s">
        <v>29</v>
      </c>
      <c r="H535" t="s">
        <v>30</v>
      </c>
      <c r="I535" s="6">
        <v>1</v>
      </c>
      <c r="J535" s="6">
        <v>1999</v>
      </c>
      <c r="K535" s="6">
        <v>1999</v>
      </c>
      <c r="L535" s="6">
        <v>0.05</v>
      </c>
      <c r="M535" s="6">
        <v>99.95</v>
      </c>
      <c r="N535" s="6">
        <v>1899.05</v>
      </c>
      <c r="O535" s="6">
        <v>579.21</v>
      </c>
      <c r="P535" t="s">
        <v>82</v>
      </c>
      <c r="Q535" t="s">
        <v>82</v>
      </c>
      <c r="R535" t="s">
        <v>65</v>
      </c>
      <c r="S535" t="s">
        <v>107</v>
      </c>
      <c r="T535" t="s">
        <v>35</v>
      </c>
      <c r="U535" s="13">
        <f t="shared" si="32"/>
        <v>2025</v>
      </c>
      <c r="V535" s="13">
        <f t="shared" si="33"/>
        <v>11</v>
      </c>
      <c r="W535" s="20" t="str">
        <f t="shared" si="34"/>
        <v>November</v>
      </c>
      <c r="X535">
        <v>0.30499999999999999</v>
      </c>
      <c r="Y535" s="6">
        <f t="shared" si="35"/>
        <v>1799.1</v>
      </c>
      <c r="Z535" cm="1">
        <f t="array" aca="1" ref="Z535" ca="1">IF(roud(N535,2)=ROUND(Z535,2),"ok","error")</f>
        <v>0</v>
      </c>
    </row>
    <row r="536" spans="1:26" x14ac:dyDescent="0.3">
      <c r="A536" t="s">
        <v>1441</v>
      </c>
      <c r="B536" s="4">
        <v>45419</v>
      </c>
      <c r="C536" t="s">
        <v>1442</v>
      </c>
      <c r="D536" t="s">
        <v>1443</v>
      </c>
      <c r="E536" t="s">
        <v>167</v>
      </c>
      <c r="F536" t="s">
        <v>168</v>
      </c>
      <c r="G536" t="s">
        <v>113</v>
      </c>
      <c r="H536" t="s">
        <v>169</v>
      </c>
      <c r="I536" s="6">
        <v>4</v>
      </c>
      <c r="J536" s="6">
        <v>899</v>
      </c>
      <c r="K536" s="6">
        <v>3596</v>
      </c>
      <c r="L536" s="6">
        <v>0.15</v>
      </c>
      <c r="M536" s="6">
        <v>539.4</v>
      </c>
      <c r="N536" s="6">
        <v>3056.6</v>
      </c>
      <c r="O536" s="6">
        <v>718.3</v>
      </c>
      <c r="P536" t="s">
        <v>170</v>
      </c>
      <c r="Q536" t="s">
        <v>171</v>
      </c>
      <c r="R536" t="s">
        <v>44</v>
      </c>
      <c r="S536" t="s">
        <v>107</v>
      </c>
      <c r="T536" t="s">
        <v>35</v>
      </c>
      <c r="U536" s="13">
        <f t="shared" si="32"/>
        <v>2024</v>
      </c>
      <c r="V536" s="13">
        <f t="shared" si="33"/>
        <v>5</v>
      </c>
      <c r="W536" s="20" t="str">
        <f t="shared" si="34"/>
        <v>May</v>
      </c>
      <c r="X536">
        <v>0.23499999999999999</v>
      </c>
      <c r="Y536" s="6">
        <f t="shared" si="35"/>
        <v>2517.1999999999998</v>
      </c>
      <c r="Z536" cm="1">
        <f t="array" aca="1" ref="Z536" ca="1">IF(roud(N536,2)=ROUND(Z536,2),"ok","error")</f>
        <v>0</v>
      </c>
    </row>
    <row r="537" spans="1:26" x14ac:dyDescent="0.3">
      <c r="A537" t="s">
        <v>1444</v>
      </c>
      <c r="B537" s="4">
        <v>45599</v>
      </c>
      <c r="C537" t="s">
        <v>416</v>
      </c>
      <c r="D537" t="s">
        <v>417</v>
      </c>
      <c r="E537" t="s">
        <v>75</v>
      </c>
      <c r="F537" t="s">
        <v>76</v>
      </c>
      <c r="G537" t="s">
        <v>61</v>
      </c>
      <c r="H537" t="s">
        <v>71</v>
      </c>
      <c r="I537" s="6">
        <v>1</v>
      </c>
      <c r="J537" s="6">
        <v>1499</v>
      </c>
      <c r="K537" s="6">
        <v>1499</v>
      </c>
      <c r="L537" s="6">
        <v>0.15</v>
      </c>
      <c r="M537" s="6">
        <v>224.85</v>
      </c>
      <c r="N537" s="6">
        <v>1274.1500000000001</v>
      </c>
      <c r="O537" s="6">
        <v>146.53</v>
      </c>
      <c r="P537" t="s">
        <v>42</v>
      </c>
      <c r="Q537" t="s">
        <v>43</v>
      </c>
      <c r="R537" t="s">
        <v>44</v>
      </c>
      <c r="S537" t="s">
        <v>107</v>
      </c>
      <c r="T537" t="s">
        <v>35</v>
      </c>
      <c r="U537" s="13">
        <f t="shared" si="32"/>
        <v>2024</v>
      </c>
      <c r="V537" s="13">
        <f t="shared" si="33"/>
        <v>11</v>
      </c>
      <c r="W537" s="20" t="str">
        <f t="shared" si="34"/>
        <v>November</v>
      </c>
      <c r="X537">
        <v>0.115</v>
      </c>
      <c r="Y537" s="6">
        <f t="shared" si="35"/>
        <v>1049.3</v>
      </c>
      <c r="Z537" cm="1">
        <f t="array" aca="1" ref="Z537" ca="1">IF(roud(N537,2)=ROUND(Z537,2),"ok","error")</f>
        <v>0</v>
      </c>
    </row>
    <row r="538" spans="1:26" x14ac:dyDescent="0.3">
      <c r="A538" t="s">
        <v>1445</v>
      </c>
      <c r="B538" s="4">
        <v>45811</v>
      </c>
      <c r="C538" t="s">
        <v>1446</v>
      </c>
      <c r="D538" t="s">
        <v>1447</v>
      </c>
      <c r="E538" t="s">
        <v>27</v>
      </c>
      <c r="F538" t="s">
        <v>28</v>
      </c>
      <c r="G538" t="s">
        <v>29</v>
      </c>
      <c r="H538" t="s">
        <v>30</v>
      </c>
      <c r="I538" s="6">
        <v>1</v>
      </c>
      <c r="J538" s="6">
        <v>1999</v>
      </c>
      <c r="K538" s="6">
        <v>1999</v>
      </c>
      <c r="L538" s="6">
        <v>0.05</v>
      </c>
      <c r="M538" s="6">
        <v>99.95</v>
      </c>
      <c r="N538" s="6">
        <v>1899.05</v>
      </c>
      <c r="O538" s="6">
        <v>579.21</v>
      </c>
      <c r="P538" t="s">
        <v>63</v>
      </c>
      <c r="Q538" t="s">
        <v>64</v>
      </c>
      <c r="R538" t="s">
        <v>65</v>
      </c>
      <c r="S538" t="s">
        <v>45</v>
      </c>
      <c r="T538" t="s">
        <v>55</v>
      </c>
      <c r="U538" s="13">
        <f t="shared" si="32"/>
        <v>2025</v>
      </c>
      <c r="V538" s="13">
        <f t="shared" si="33"/>
        <v>6</v>
      </c>
      <c r="W538" s="20" t="str">
        <f t="shared" si="34"/>
        <v>June</v>
      </c>
      <c r="X538">
        <v>0.30499999999999999</v>
      </c>
      <c r="Y538" s="6">
        <f t="shared" si="35"/>
        <v>1799.1</v>
      </c>
      <c r="Z538" cm="1">
        <f t="array" aca="1" ref="Z538" ca="1">IF(roud(N538,2)=ROUND(Z538,2),"ok","error")</f>
        <v>0</v>
      </c>
    </row>
    <row r="539" spans="1:26" x14ac:dyDescent="0.3">
      <c r="A539" t="s">
        <v>1448</v>
      </c>
      <c r="B539" s="4">
        <v>45608</v>
      </c>
      <c r="C539" t="s">
        <v>1131</v>
      </c>
      <c r="D539" t="s">
        <v>1132</v>
      </c>
      <c r="E539" t="s">
        <v>40</v>
      </c>
      <c r="F539" t="s">
        <v>41</v>
      </c>
      <c r="G539" t="s">
        <v>29</v>
      </c>
      <c r="H539" t="s">
        <v>30</v>
      </c>
      <c r="I539" s="6">
        <v>2</v>
      </c>
      <c r="J539" s="6">
        <v>1199</v>
      </c>
      <c r="K539" s="6">
        <v>2398</v>
      </c>
      <c r="L539" s="6">
        <v>0.1</v>
      </c>
      <c r="M539" s="6">
        <v>239.8</v>
      </c>
      <c r="N539" s="6">
        <v>2158.1999999999998</v>
      </c>
      <c r="O539" s="6">
        <v>625.88</v>
      </c>
      <c r="P539" t="s">
        <v>105</v>
      </c>
      <c r="Q539" t="s">
        <v>106</v>
      </c>
      <c r="R539" t="s">
        <v>44</v>
      </c>
      <c r="S539" t="s">
        <v>107</v>
      </c>
      <c r="T539" t="s">
        <v>35</v>
      </c>
      <c r="U539" s="13">
        <f t="shared" si="32"/>
        <v>2024</v>
      </c>
      <c r="V539" s="13">
        <f t="shared" si="33"/>
        <v>11</v>
      </c>
      <c r="W539" s="20" t="str">
        <f t="shared" si="34"/>
        <v>November</v>
      </c>
      <c r="X539">
        <v>0.28999999999999998</v>
      </c>
      <c r="Y539" s="6">
        <f t="shared" si="35"/>
        <v>1918.4</v>
      </c>
      <c r="Z539" cm="1">
        <f t="array" aca="1" ref="Z539" ca="1">IF(roud(N539,2)=ROUND(Z539,2),"ok","error")</f>
        <v>0</v>
      </c>
    </row>
    <row r="540" spans="1:26" x14ac:dyDescent="0.3">
      <c r="A540" t="s">
        <v>1449</v>
      </c>
      <c r="B540" s="4">
        <v>45974</v>
      </c>
      <c r="C540" t="s">
        <v>1450</v>
      </c>
      <c r="D540" t="s">
        <v>1451</v>
      </c>
      <c r="E540" t="s">
        <v>27</v>
      </c>
      <c r="F540" t="s">
        <v>28</v>
      </c>
      <c r="G540" t="s">
        <v>29</v>
      </c>
      <c r="H540" t="s">
        <v>30</v>
      </c>
      <c r="I540" s="6">
        <v>3</v>
      </c>
      <c r="J540" s="6">
        <v>1999</v>
      </c>
      <c r="K540" s="6">
        <v>5997</v>
      </c>
      <c r="L540" s="6">
        <v>0.15</v>
      </c>
      <c r="M540" s="6">
        <v>899.55</v>
      </c>
      <c r="N540" s="6">
        <v>5097.45</v>
      </c>
      <c r="O540" s="6">
        <v>1401.8</v>
      </c>
      <c r="P540" t="s">
        <v>63</v>
      </c>
      <c r="Q540" t="s">
        <v>64</v>
      </c>
      <c r="R540" t="s">
        <v>65</v>
      </c>
      <c r="S540" t="s">
        <v>54</v>
      </c>
      <c r="T540" t="s">
        <v>35</v>
      </c>
      <c r="U540" s="13">
        <f t="shared" si="32"/>
        <v>2025</v>
      </c>
      <c r="V540" s="13">
        <f t="shared" si="33"/>
        <v>11</v>
      </c>
      <c r="W540" s="20" t="str">
        <f t="shared" si="34"/>
        <v>November</v>
      </c>
      <c r="X540">
        <v>0.27500000000000002</v>
      </c>
      <c r="Y540" s="6">
        <f t="shared" si="35"/>
        <v>4197.8999999999996</v>
      </c>
      <c r="Z540" cm="1">
        <f t="array" aca="1" ref="Z540" ca="1">IF(roud(N540,2)=ROUND(Z540,2),"ok","error")</f>
        <v>0</v>
      </c>
    </row>
    <row r="541" spans="1:26" x14ac:dyDescent="0.3">
      <c r="A541" t="s">
        <v>1452</v>
      </c>
      <c r="B541" s="4">
        <v>45710</v>
      </c>
      <c r="C541" t="s">
        <v>265</v>
      </c>
      <c r="D541" t="s">
        <v>266</v>
      </c>
      <c r="E541" t="s">
        <v>212</v>
      </c>
      <c r="F541" t="s">
        <v>213</v>
      </c>
      <c r="G541" t="s">
        <v>214</v>
      </c>
      <c r="H541" t="s">
        <v>215</v>
      </c>
      <c r="I541" s="6">
        <v>1</v>
      </c>
      <c r="J541" s="6">
        <v>599</v>
      </c>
      <c r="K541" s="6">
        <v>599</v>
      </c>
      <c r="L541" s="6">
        <v>0.05</v>
      </c>
      <c r="M541" s="6">
        <v>29.95</v>
      </c>
      <c r="N541" s="6">
        <v>569.04999999999995</v>
      </c>
      <c r="O541" s="6">
        <v>207.7</v>
      </c>
      <c r="P541" t="s">
        <v>82</v>
      </c>
      <c r="Q541" t="s">
        <v>82</v>
      </c>
      <c r="R541" t="s">
        <v>65</v>
      </c>
      <c r="S541" t="s">
        <v>107</v>
      </c>
      <c r="T541" t="s">
        <v>55</v>
      </c>
      <c r="U541" s="13">
        <f t="shared" si="32"/>
        <v>2025</v>
      </c>
      <c r="V541" s="13">
        <f t="shared" si="33"/>
        <v>2</v>
      </c>
      <c r="W541" s="20" t="str">
        <f t="shared" si="34"/>
        <v>February</v>
      </c>
      <c r="X541">
        <v>0.36499999999999999</v>
      </c>
      <c r="Y541" s="6">
        <f t="shared" si="35"/>
        <v>539.1</v>
      </c>
      <c r="Z541" cm="1">
        <f t="array" aca="1" ref="Z541" ca="1">IF(roud(N541,2)=ROUND(Z541,2),"ok","error")</f>
        <v>0</v>
      </c>
    </row>
    <row r="542" spans="1:26" x14ac:dyDescent="0.3">
      <c r="A542" t="s">
        <v>1453</v>
      </c>
      <c r="B542" s="4">
        <v>45626</v>
      </c>
      <c r="C542" t="s">
        <v>1454</v>
      </c>
      <c r="D542" t="s">
        <v>1455</v>
      </c>
      <c r="E542" t="s">
        <v>133</v>
      </c>
      <c r="F542" t="s">
        <v>134</v>
      </c>
      <c r="G542" t="s">
        <v>61</v>
      </c>
      <c r="H542" t="s">
        <v>123</v>
      </c>
      <c r="I542" s="6">
        <v>2</v>
      </c>
      <c r="J542" s="6">
        <v>2999</v>
      </c>
      <c r="K542" s="6">
        <v>5998</v>
      </c>
      <c r="L542" s="6">
        <v>0.1</v>
      </c>
      <c r="M542" s="6">
        <v>599.79999999999995</v>
      </c>
      <c r="N542" s="6">
        <v>5398.2</v>
      </c>
      <c r="O542" s="6">
        <v>701.77</v>
      </c>
      <c r="P542" t="s">
        <v>186</v>
      </c>
      <c r="Q542" t="s">
        <v>187</v>
      </c>
      <c r="R542" t="s">
        <v>160</v>
      </c>
      <c r="S542" t="s">
        <v>54</v>
      </c>
      <c r="T542" t="s">
        <v>35</v>
      </c>
      <c r="U542" s="13">
        <f t="shared" si="32"/>
        <v>2024</v>
      </c>
      <c r="V542" s="13">
        <f t="shared" si="33"/>
        <v>11</v>
      </c>
      <c r="W542" s="20" t="str">
        <f t="shared" si="34"/>
        <v>November</v>
      </c>
      <c r="X542">
        <v>0.13</v>
      </c>
      <c r="Y542" s="6">
        <f t="shared" si="35"/>
        <v>4798.3999999999996</v>
      </c>
      <c r="Z542" cm="1">
        <f t="array" aca="1" ref="Z542" ca="1">IF(roud(N542,2)=ROUND(Z542,2),"ok","error")</f>
        <v>0</v>
      </c>
    </row>
    <row r="543" spans="1:26" x14ac:dyDescent="0.3">
      <c r="A543" t="s">
        <v>1456</v>
      </c>
      <c r="B543" s="4">
        <v>45704</v>
      </c>
      <c r="C543" t="s">
        <v>1457</v>
      </c>
      <c r="D543" t="s">
        <v>1458</v>
      </c>
      <c r="E543" t="s">
        <v>356</v>
      </c>
      <c r="F543" t="s">
        <v>357</v>
      </c>
      <c r="G543" t="s">
        <v>214</v>
      </c>
      <c r="H543" t="s">
        <v>260</v>
      </c>
      <c r="I543" s="6">
        <v>1</v>
      </c>
      <c r="J543" s="6">
        <v>699</v>
      </c>
      <c r="K543" s="6">
        <v>699</v>
      </c>
      <c r="L543" s="6">
        <v>0.15</v>
      </c>
      <c r="M543" s="6">
        <v>104.85</v>
      </c>
      <c r="N543" s="6">
        <v>594.15</v>
      </c>
      <c r="O543" s="6">
        <v>199.04</v>
      </c>
      <c r="P543" t="s">
        <v>42</v>
      </c>
      <c r="Q543" t="s">
        <v>43</v>
      </c>
      <c r="R543" t="s">
        <v>44</v>
      </c>
      <c r="S543" t="s">
        <v>45</v>
      </c>
      <c r="T543" t="s">
        <v>35</v>
      </c>
      <c r="U543" s="13">
        <f t="shared" si="32"/>
        <v>2025</v>
      </c>
      <c r="V543" s="13">
        <f t="shared" si="33"/>
        <v>2</v>
      </c>
      <c r="W543" s="20" t="str">
        <f t="shared" si="34"/>
        <v>February</v>
      </c>
      <c r="X543">
        <v>0.33500000000000002</v>
      </c>
      <c r="Y543" s="6">
        <f t="shared" si="35"/>
        <v>489.3</v>
      </c>
      <c r="Z543" cm="1">
        <f t="array" aca="1" ref="Z543" ca="1">IF(roud(N543,2)=ROUND(Z543,2),"ok","error")</f>
        <v>0</v>
      </c>
    </row>
    <row r="544" spans="1:26" x14ac:dyDescent="0.3">
      <c r="A544" t="s">
        <v>1459</v>
      </c>
      <c r="B544" s="4">
        <v>46005</v>
      </c>
      <c r="C544" t="s">
        <v>1460</v>
      </c>
      <c r="D544" t="s">
        <v>1461</v>
      </c>
      <c r="E544" t="s">
        <v>273</v>
      </c>
      <c r="F544" t="s">
        <v>274</v>
      </c>
      <c r="G544" t="s">
        <v>29</v>
      </c>
      <c r="H544" t="s">
        <v>88</v>
      </c>
      <c r="I544" s="6">
        <v>2</v>
      </c>
      <c r="J544" s="6">
        <v>2499</v>
      </c>
      <c r="K544" s="6">
        <v>4998</v>
      </c>
      <c r="L544" s="6">
        <v>0.05</v>
      </c>
      <c r="M544" s="6">
        <v>249.9</v>
      </c>
      <c r="N544" s="6">
        <v>4748.1000000000004</v>
      </c>
      <c r="O544" s="6">
        <v>1448.17</v>
      </c>
      <c r="P544" t="s">
        <v>191</v>
      </c>
      <c r="Q544" t="s">
        <v>187</v>
      </c>
      <c r="R544" t="s">
        <v>160</v>
      </c>
      <c r="S544" t="s">
        <v>45</v>
      </c>
      <c r="T544" t="s">
        <v>35</v>
      </c>
      <c r="U544" s="13">
        <f t="shared" si="32"/>
        <v>2025</v>
      </c>
      <c r="V544" s="13">
        <f t="shared" si="33"/>
        <v>12</v>
      </c>
      <c r="W544" s="20" t="str">
        <f t="shared" si="34"/>
        <v>December</v>
      </c>
      <c r="X544">
        <v>0.30499999999999999</v>
      </c>
      <c r="Y544" s="6">
        <f t="shared" si="35"/>
        <v>4498.2</v>
      </c>
      <c r="Z544" cm="1">
        <f t="array" aca="1" ref="Z544" ca="1">IF(roud(N544,2)=ROUND(Z544,2),"ok","error")</f>
        <v>0</v>
      </c>
    </row>
    <row r="545" spans="1:26" x14ac:dyDescent="0.3">
      <c r="A545" t="s">
        <v>1462</v>
      </c>
      <c r="B545" s="4">
        <v>45594</v>
      </c>
      <c r="C545" t="s">
        <v>895</v>
      </c>
      <c r="D545" t="s">
        <v>896</v>
      </c>
      <c r="E545" t="s">
        <v>323</v>
      </c>
      <c r="F545" t="s">
        <v>324</v>
      </c>
      <c r="G545" t="s">
        <v>29</v>
      </c>
      <c r="H545" t="s">
        <v>304</v>
      </c>
      <c r="I545" s="6">
        <v>2</v>
      </c>
      <c r="J545" s="6">
        <v>799</v>
      </c>
      <c r="K545" s="6">
        <v>1598</v>
      </c>
      <c r="L545" s="6">
        <v>0.1</v>
      </c>
      <c r="M545" s="6">
        <v>159.80000000000001</v>
      </c>
      <c r="N545" s="6">
        <v>1438.2</v>
      </c>
      <c r="O545" s="6">
        <v>417.08</v>
      </c>
      <c r="P545" t="s">
        <v>191</v>
      </c>
      <c r="Q545" t="s">
        <v>187</v>
      </c>
      <c r="R545" t="s">
        <v>160</v>
      </c>
      <c r="S545" t="s">
        <v>107</v>
      </c>
      <c r="T545" t="s">
        <v>35</v>
      </c>
      <c r="U545" s="13">
        <f t="shared" si="32"/>
        <v>2024</v>
      </c>
      <c r="V545" s="13">
        <f t="shared" si="33"/>
        <v>10</v>
      </c>
      <c r="W545" s="20" t="str">
        <f t="shared" si="34"/>
        <v>October</v>
      </c>
      <c r="X545">
        <v>0.28999999999999998</v>
      </c>
      <c r="Y545" s="6">
        <f t="shared" si="35"/>
        <v>1278.4000000000001</v>
      </c>
      <c r="Z545" cm="1">
        <f t="array" aca="1" ref="Z545" ca="1">IF(roud(N545,2)=ROUND(Z545,2),"ok","error")</f>
        <v>0</v>
      </c>
    </row>
    <row r="546" spans="1:26" x14ac:dyDescent="0.3">
      <c r="A546" t="s">
        <v>1463</v>
      </c>
      <c r="B546" s="4">
        <v>45859</v>
      </c>
      <c r="C546" t="s">
        <v>448</v>
      </c>
      <c r="D546" t="s">
        <v>449</v>
      </c>
      <c r="E546" t="s">
        <v>59</v>
      </c>
      <c r="F546" t="s">
        <v>60</v>
      </c>
      <c r="G546" t="s">
        <v>61</v>
      </c>
      <c r="H546" t="s">
        <v>62</v>
      </c>
      <c r="I546" s="6">
        <v>2</v>
      </c>
      <c r="J546" s="6">
        <v>59999</v>
      </c>
      <c r="K546" s="6">
        <v>119998</v>
      </c>
      <c r="L546" s="6">
        <v>0.1</v>
      </c>
      <c r="M546" s="6">
        <v>11999.8</v>
      </c>
      <c r="N546" s="6">
        <v>107998.2</v>
      </c>
      <c r="O546" s="6">
        <v>14039.77</v>
      </c>
      <c r="P546" t="s">
        <v>94</v>
      </c>
      <c r="Q546" t="s">
        <v>64</v>
      </c>
      <c r="R546" t="s">
        <v>65</v>
      </c>
      <c r="S546" t="s">
        <v>107</v>
      </c>
      <c r="T546" t="s">
        <v>35</v>
      </c>
      <c r="U546" s="13">
        <f t="shared" si="32"/>
        <v>2025</v>
      </c>
      <c r="V546" s="13">
        <f t="shared" si="33"/>
        <v>7</v>
      </c>
      <c r="W546" s="20" t="str">
        <f t="shared" si="34"/>
        <v>July</v>
      </c>
      <c r="X546">
        <v>0.13</v>
      </c>
      <c r="Y546" s="6">
        <f t="shared" si="35"/>
        <v>95998.399999999994</v>
      </c>
      <c r="Z546" cm="1">
        <f t="array" aca="1" ref="Z546" ca="1">IF(roud(N546,2)=ROUND(Z546,2),"ok","error")</f>
        <v>0</v>
      </c>
    </row>
    <row r="547" spans="1:26" x14ac:dyDescent="0.3">
      <c r="A547" t="s">
        <v>1464</v>
      </c>
      <c r="B547" s="4">
        <v>45422</v>
      </c>
      <c r="C547" t="s">
        <v>1465</v>
      </c>
      <c r="D547" t="s">
        <v>1466</v>
      </c>
      <c r="E547" t="s">
        <v>27</v>
      </c>
      <c r="F547" t="s">
        <v>28</v>
      </c>
      <c r="G547" t="s">
        <v>29</v>
      </c>
      <c r="H547" t="s">
        <v>30</v>
      </c>
      <c r="I547" s="6">
        <v>2</v>
      </c>
      <c r="J547" s="6">
        <v>1999</v>
      </c>
      <c r="K547" s="6">
        <v>3998</v>
      </c>
      <c r="L547" s="6">
        <v>0.1</v>
      </c>
      <c r="M547" s="6">
        <v>399.8</v>
      </c>
      <c r="N547" s="6">
        <v>3598.2</v>
      </c>
      <c r="O547" s="6">
        <v>1043.48</v>
      </c>
      <c r="P547" t="s">
        <v>63</v>
      </c>
      <c r="Q547" t="s">
        <v>64</v>
      </c>
      <c r="R547" t="s">
        <v>65</v>
      </c>
      <c r="S547" t="s">
        <v>107</v>
      </c>
      <c r="T547" t="s">
        <v>35</v>
      </c>
      <c r="U547" s="13">
        <f t="shared" si="32"/>
        <v>2024</v>
      </c>
      <c r="V547" s="13">
        <f t="shared" si="33"/>
        <v>5</v>
      </c>
      <c r="W547" s="20" t="str">
        <f t="shared" si="34"/>
        <v>May</v>
      </c>
      <c r="X547">
        <v>0.28999999999999998</v>
      </c>
      <c r="Y547" s="6">
        <f t="shared" si="35"/>
        <v>3198.4</v>
      </c>
      <c r="Z547" cm="1">
        <f t="array" aca="1" ref="Z547" ca="1">IF(roud(N547,2)=ROUND(Z547,2),"ok","error")</f>
        <v>0</v>
      </c>
    </row>
    <row r="548" spans="1:26" x14ac:dyDescent="0.3">
      <c r="A548" t="s">
        <v>1467</v>
      </c>
      <c r="B548" s="4">
        <v>45488</v>
      </c>
      <c r="C548" t="s">
        <v>1468</v>
      </c>
      <c r="D548" t="s">
        <v>1469</v>
      </c>
      <c r="E548" t="s">
        <v>27</v>
      </c>
      <c r="F548" t="s">
        <v>28</v>
      </c>
      <c r="G548" t="s">
        <v>29</v>
      </c>
      <c r="H548" t="s">
        <v>30</v>
      </c>
      <c r="I548" s="6">
        <v>2</v>
      </c>
      <c r="J548" s="6">
        <v>1999</v>
      </c>
      <c r="K548" s="6">
        <v>3998</v>
      </c>
      <c r="L548" s="6">
        <v>0.05</v>
      </c>
      <c r="M548" s="6">
        <v>199.9</v>
      </c>
      <c r="N548" s="6">
        <v>3798.1</v>
      </c>
      <c r="O548" s="6">
        <v>1158.42</v>
      </c>
      <c r="P548" t="s">
        <v>170</v>
      </c>
      <c r="Q548" t="s">
        <v>171</v>
      </c>
      <c r="R548" t="s">
        <v>44</v>
      </c>
      <c r="S548" t="s">
        <v>45</v>
      </c>
      <c r="T548" t="s">
        <v>35</v>
      </c>
      <c r="U548" s="13">
        <f t="shared" si="32"/>
        <v>2024</v>
      </c>
      <c r="V548" s="13">
        <f t="shared" si="33"/>
        <v>7</v>
      </c>
      <c r="W548" s="20" t="str">
        <f t="shared" si="34"/>
        <v>July</v>
      </c>
      <c r="X548">
        <v>0.30499999999999999</v>
      </c>
      <c r="Y548" s="6">
        <f t="shared" si="35"/>
        <v>3598.2</v>
      </c>
      <c r="Z548" cm="1">
        <f t="array" aca="1" ref="Z548" ca="1">IF(roud(N548,2)=ROUND(Z548,2),"ok","error")</f>
        <v>0</v>
      </c>
    </row>
    <row r="549" spans="1:26" x14ac:dyDescent="0.3">
      <c r="A549" t="s">
        <v>1470</v>
      </c>
      <c r="B549" s="4">
        <v>45722</v>
      </c>
      <c r="C549" t="s">
        <v>1471</v>
      </c>
      <c r="D549" t="s">
        <v>1472</v>
      </c>
      <c r="E549" t="s">
        <v>356</v>
      </c>
      <c r="F549" t="s">
        <v>357</v>
      </c>
      <c r="G549" t="s">
        <v>214</v>
      </c>
      <c r="H549" t="s">
        <v>260</v>
      </c>
      <c r="I549" s="6">
        <v>3</v>
      </c>
      <c r="J549" s="6">
        <v>699</v>
      </c>
      <c r="K549" s="6">
        <v>2097</v>
      </c>
      <c r="L549" s="6">
        <v>0.1</v>
      </c>
      <c r="M549" s="6">
        <v>209.7</v>
      </c>
      <c r="N549" s="6">
        <v>1887.3</v>
      </c>
      <c r="O549" s="6">
        <v>660.56</v>
      </c>
      <c r="P549" t="s">
        <v>105</v>
      </c>
      <c r="Q549" t="s">
        <v>106</v>
      </c>
      <c r="R549" t="s">
        <v>44</v>
      </c>
      <c r="S549" t="s">
        <v>45</v>
      </c>
      <c r="T549" t="s">
        <v>35</v>
      </c>
      <c r="U549" s="13">
        <f t="shared" si="32"/>
        <v>2025</v>
      </c>
      <c r="V549" s="13">
        <f t="shared" si="33"/>
        <v>3</v>
      </c>
      <c r="W549" s="20" t="str">
        <f t="shared" si="34"/>
        <v>March</v>
      </c>
      <c r="X549">
        <v>0.35</v>
      </c>
      <c r="Y549" s="6">
        <f t="shared" si="35"/>
        <v>1677.6</v>
      </c>
      <c r="Z549" cm="1">
        <f t="array" aca="1" ref="Z549" ca="1">IF(roud(N549,2)=ROUND(Z549,2),"ok","error")</f>
        <v>0</v>
      </c>
    </row>
    <row r="550" spans="1:26" x14ac:dyDescent="0.3">
      <c r="A550" t="s">
        <v>1473</v>
      </c>
      <c r="B550" s="4">
        <v>45972</v>
      </c>
      <c r="C550" t="s">
        <v>1474</v>
      </c>
      <c r="D550" t="s">
        <v>1475</v>
      </c>
      <c r="E550" t="s">
        <v>111</v>
      </c>
      <c r="F550" t="s">
        <v>112</v>
      </c>
      <c r="G550" t="s">
        <v>113</v>
      </c>
      <c r="H550" t="s">
        <v>114</v>
      </c>
      <c r="I550" s="6">
        <v>1</v>
      </c>
      <c r="J550" s="6">
        <v>999</v>
      </c>
      <c r="K550" s="6">
        <v>999</v>
      </c>
      <c r="L550" s="6">
        <v>0.05</v>
      </c>
      <c r="M550" s="6">
        <v>49.95</v>
      </c>
      <c r="N550" s="6">
        <v>949.05</v>
      </c>
      <c r="O550" s="6">
        <v>251.5</v>
      </c>
      <c r="P550" t="s">
        <v>82</v>
      </c>
      <c r="Q550" t="s">
        <v>82</v>
      </c>
      <c r="R550" t="s">
        <v>65</v>
      </c>
      <c r="S550" t="s">
        <v>98</v>
      </c>
      <c r="T550" t="s">
        <v>35</v>
      </c>
      <c r="U550" s="13">
        <f t="shared" si="32"/>
        <v>2025</v>
      </c>
      <c r="V550" s="13">
        <f t="shared" si="33"/>
        <v>11</v>
      </c>
      <c r="W550" s="20" t="str">
        <f t="shared" si="34"/>
        <v>November</v>
      </c>
      <c r="X550">
        <v>0.26500000000000001</v>
      </c>
      <c r="Y550" s="6">
        <f t="shared" si="35"/>
        <v>899.1</v>
      </c>
      <c r="Z550" cm="1">
        <f t="array" aca="1" ref="Z550" ca="1">IF(roud(N550,2)=ROUND(Z550,2),"ok","error")</f>
        <v>0</v>
      </c>
    </row>
    <row r="551" spans="1:26" x14ac:dyDescent="0.3">
      <c r="A551" t="s">
        <v>1476</v>
      </c>
      <c r="B551" s="4">
        <v>45680</v>
      </c>
      <c r="C551" t="s">
        <v>830</v>
      </c>
      <c r="D551" t="s">
        <v>831</v>
      </c>
      <c r="E551" t="s">
        <v>40</v>
      </c>
      <c r="F551" t="s">
        <v>41</v>
      </c>
      <c r="G551" t="s">
        <v>29</v>
      </c>
      <c r="H551" t="s">
        <v>30</v>
      </c>
      <c r="I551" s="6">
        <v>1</v>
      </c>
      <c r="J551" s="6">
        <v>1199</v>
      </c>
      <c r="K551" s="6">
        <v>1199</v>
      </c>
      <c r="L551" s="6">
        <v>0.15</v>
      </c>
      <c r="M551" s="6">
        <v>179.85</v>
      </c>
      <c r="N551" s="6">
        <v>1019.15</v>
      </c>
      <c r="O551" s="6">
        <v>280.27</v>
      </c>
      <c r="P551" t="s">
        <v>94</v>
      </c>
      <c r="Q551" t="s">
        <v>64</v>
      </c>
      <c r="R551" t="s">
        <v>65</v>
      </c>
      <c r="S551" t="s">
        <v>45</v>
      </c>
      <c r="T551" t="s">
        <v>46</v>
      </c>
      <c r="U551" s="13">
        <f t="shared" si="32"/>
        <v>2025</v>
      </c>
      <c r="V551" s="13">
        <f t="shared" si="33"/>
        <v>1</v>
      </c>
      <c r="W551" s="20" t="str">
        <f t="shared" si="34"/>
        <v>January</v>
      </c>
      <c r="X551">
        <v>0.27500000000000002</v>
      </c>
      <c r="Y551" s="6">
        <f t="shared" si="35"/>
        <v>839.3</v>
      </c>
      <c r="Z551" cm="1">
        <f t="array" aca="1" ref="Z551" ca="1">IF(roud(N551,2)=ROUND(Z551,2),"ok","error")</f>
        <v>0</v>
      </c>
    </row>
    <row r="552" spans="1:26" x14ac:dyDescent="0.3">
      <c r="A552" t="s">
        <v>1477</v>
      </c>
      <c r="B552" s="4">
        <v>45985</v>
      </c>
      <c r="C552" t="s">
        <v>1478</v>
      </c>
      <c r="D552" t="s">
        <v>1479</v>
      </c>
      <c r="E552" t="s">
        <v>284</v>
      </c>
      <c r="F552" t="s">
        <v>285</v>
      </c>
      <c r="G552" t="s">
        <v>52</v>
      </c>
      <c r="H552" t="s">
        <v>129</v>
      </c>
      <c r="I552" s="6">
        <v>1</v>
      </c>
      <c r="J552" s="6">
        <v>999</v>
      </c>
      <c r="K552" s="6">
        <v>999</v>
      </c>
      <c r="L552" s="6">
        <v>0.1</v>
      </c>
      <c r="M552" s="6">
        <v>99.9</v>
      </c>
      <c r="N552" s="6">
        <v>899.1</v>
      </c>
      <c r="O552" s="6">
        <v>188.81</v>
      </c>
      <c r="P552" t="s">
        <v>63</v>
      </c>
      <c r="Q552" t="s">
        <v>64</v>
      </c>
      <c r="R552" t="s">
        <v>65</v>
      </c>
      <c r="S552" t="s">
        <v>45</v>
      </c>
      <c r="T552" t="s">
        <v>55</v>
      </c>
      <c r="U552" s="13">
        <f t="shared" si="32"/>
        <v>2025</v>
      </c>
      <c r="V552" s="13">
        <f t="shared" si="33"/>
        <v>11</v>
      </c>
      <c r="W552" s="20" t="str">
        <f t="shared" si="34"/>
        <v>November</v>
      </c>
      <c r="X552">
        <v>0.21</v>
      </c>
      <c r="Y552" s="6">
        <f t="shared" si="35"/>
        <v>799.2</v>
      </c>
      <c r="Z552" cm="1">
        <f t="array" aca="1" ref="Z552" ca="1">IF(roud(N552,2)=ROUND(Z552,2),"ok","error")</f>
        <v>0</v>
      </c>
    </row>
    <row r="553" spans="1:26" x14ac:dyDescent="0.3">
      <c r="A553" t="s">
        <v>1480</v>
      </c>
      <c r="B553" s="4">
        <v>45470</v>
      </c>
      <c r="C553" t="s">
        <v>1481</v>
      </c>
      <c r="D553" t="s">
        <v>1482</v>
      </c>
      <c r="E553" t="s">
        <v>75</v>
      </c>
      <c r="F553" t="s">
        <v>76</v>
      </c>
      <c r="G553" t="s">
        <v>61</v>
      </c>
      <c r="H553" t="s">
        <v>71</v>
      </c>
      <c r="I553" s="6">
        <v>2</v>
      </c>
      <c r="J553" s="6">
        <v>1499</v>
      </c>
      <c r="K553" s="6">
        <v>2998</v>
      </c>
      <c r="L553" s="6">
        <v>0.1</v>
      </c>
      <c r="M553" s="6">
        <v>299.8</v>
      </c>
      <c r="N553" s="6">
        <v>2698.2</v>
      </c>
      <c r="O553" s="6">
        <v>350.77</v>
      </c>
      <c r="P553" t="s">
        <v>89</v>
      </c>
      <c r="Q553" t="s">
        <v>90</v>
      </c>
      <c r="R553" t="s">
        <v>65</v>
      </c>
      <c r="S553" t="s">
        <v>45</v>
      </c>
      <c r="T553" t="s">
        <v>55</v>
      </c>
      <c r="U553" s="13">
        <f t="shared" si="32"/>
        <v>2024</v>
      </c>
      <c r="V553" s="13">
        <f t="shared" si="33"/>
        <v>6</v>
      </c>
      <c r="W553" s="20" t="str">
        <f t="shared" si="34"/>
        <v>June</v>
      </c>
      <c r="X553">
        <v>0.13</v>
      </c>
      <c r="Y553" s="6">
        <f t="shared" si="35"/>
        <v>2398.4</v>
      </c>
      <c r="Z553" cm="1">
        <f t="array" aca="1" ref="Z553" ca="1">IF(roud(N553,2)=ROUND(Z553,2),"ok","error")</f>
        <v>0</v>
      </c>
    </row>
    <row r="554" spans="1:26" x14ac:dyDescent="0.3">
      <c r="A554" t="s">
        <v>1483</v>
      </c>
      <c r="B554" s="4">
        <v>45922</v>
      </c>
      <c r="C554" t="s">
        <v>1484</v>
      </c>
      <c r="D554" t="s">
        <v>1485</v>
      </c>
      <c r="E554" t="s">
        <v>323</v>
      </c>
      <c r="F554" t="s">
        <v>324</v>
      </c>
      <c r="G554" t="s">
        <v>29</v>
      </c>
      <c r="H554" t="s">
        <v>304</v>
      </c>
      <c r="I554" s="6">
        <v>1</v>
      </c>
      <c r="J554" s="6">
        <v>799</v>
      </c>
      <c r="K554" s="6">
        <v>799</v>
      </c>
      <c r="L554" s="6">
        <v>0.05</v>
      </c>
      <c r="M554" s="6">
        <v>39.950000000000003</v>
      </c>
      <c r="N554" s="6">
        <v>759.05</v>
      </c>
      <c r="O554" s="6">
        <v>231.51</v>
      </c>
      <c r="P554" t="s">
        <v>191</v>
      </c>
      <c r="Q554" t="s">
        <v>187</v>
      </c>
      <c r="R554" t="s">
        <v>160</v>
      </c>
      <c r="S554" t="s">
        <v>45</v>
      </c>
      <c r="T554" t="s">
        <v>46</v>
      </c>
      <c r="U554" s="13">
        <f t="shared" si="32"/>
        <v>2025</v>
      </c>
      <c r="V554" s="13">
        <f t="shared" si="33"/>
        <v>9</v>
      </c>
      <c r="W554" s="20" t="str">
        <f t="shared" si="34"/>
        <v>September</v>
      </c>
      <c r="X554">
        <v>0.30499999999999999</v>
      </c>
      <c r="Y554" s="6">
        <f t="shared" si="35"/>
        <v>719.1</v>
      </c>
      <c r="Z554" cm="1">
        <f t="array" aca="1" ref="Z554" ca="1">IF(roud(N554,2)=ROUND(Z554,2),"ok","error")</f>
        <v>0</v>
      </c>
    </row>
    <row r="555" spans="1:26" x14ac:dyDescent="0.3">
      <c r="A555" t="s">
        <v>1486</v>
      </c>
      <c r="B555" s="4">
        <v>45874</v>
      </c>
      <c r="C555" t="s">
        <v>1487</v>
      </c>
      <c r="D555" t="s">
        <v>1488</v>
      </c>
      <c r="E555" t="s">
        <v>302</v>
      </c>
      <c r="F555" t="s">
        <v>303</v>
      </c>
      <c r="G555" t="s">
        <v>29</v>
      </c>
      <c r="H555" t="s">
        <v>304</v>
      </c>
      <c r="I555" s="6">
        <v>1</v>
      </c>
      <c r="J555" s="6">
        <v>1799</v>
      </c>
      <c r="K555" s="6">
        <v>1799</v>
      </c>
      <c r="L555" s="6">
        <v>0</v>
      </c>
      <c r="M555" s="6">
        <v>0</v>
      </c>
      <c r="N555" s="6">
        <v>1799</v>
      </c>
      <c r="O555" s="6">
        <v>575.67999999999995</v>
      </c>
      <c r="P555" t="s">
        <v>191</v>
      </c>
      <c r="Q555" t="s">
        <v>187</v>
      </c>
      <c r="R555" t="s">
        <v>160</v>
      </c>
      <c r="S555" t="s">
        <v>107</v>
      </c>
      <c r="T555" t="s">
        <v>55</v>
      </c>
      <c r="U555" s="13">
        <f t="shared" si="32"/>
        <v>2025</v>
      </c>
      <c r="V555" s="13">
        <f t="shared" si="33"/>
        <v>8</v>
      </c>
      <c r="W555" s="20" t="str">
        <f t="shared" si="34"/>
        <v>August</v>
      </c>
      <c r="X555">
        <v>0.32</v>
      </c>
      <c r="Y555" s="6">
        <f t="shared" si="35"/>
        <v>1799</v>
      </c>
      <c r="Z555" cm="1">
        <f t="array" aca="1" ref="Z555" ca="1">IF(roud(N555,2)=ROUND(Z555,2),"ok","error")</f>
        <v>0</v>
      </c>
    </row>
    <row r="556" spans="1:26" x14ac:dyDescent="0.3">
      <c r="A556" t="s">
        <v>1489</v>
      </c>
      <c r="B556" s="4">
        <v>45600</v>
      </c>
      <c r="C556" t="s">
        <v>1218</v>
      </c>
      <c r="D556" t="s">
        <v>1219</v>
      </c>
      <c r="E556" t="s">
        <v>284</v>
      </c>
      <c r="F556" t="s">
        <v>285</v>
      </c>
      <c r="G556" t="s">
        <v>52</v>
      </c>
      <c r="H556" t="s">
        <v>129</v>
      </c>
      <c r="I556" s="6">
        <v>1</v>
      </c>
      <c r="J556" s="6">
        <v>999</v>
      </c>
      <c r="K556" s="6">
        <v>999</v>
      </c>
      <c r="L556" s="6">
        <v>0.15</v>
      </c>
      <c r="M556" s="6">
        <v>149.85</v>
      </c>
      <c r="N556" s="6">
        <v>849.15</v>
      </c>
      <c r="O556" s="6">
        <v>165.58</v>
      </c>
      <c r="P556" t="s">
        <v>144</v>
      </c>
      <c r="Q556" t="s">
        <v>145</v>
      </c>
      <c r="R556" t="s">
        <v>65</v>
      </c>
      <c r="S556" t="s">
        <v>98</v>
      </c>
      <c r="T556" t="s">
        <v>55</v>
      </c>
      <c r="U556" s="13">
        <f t="shared" si="32"/>
        <v>2024</v>
      </c>
      <c r="V556" s="13">
        <f t="shared" si="33"/>
        <v>11</v>
      </c>
      <c r="W556" s="20" t="str">
        <f t="shared" si="34"/>
        <v>November</v>
      </c>
      <c r="X556">
        <v>0.19500000000000001</v>
      </c>
      <c r="Y556" s="6">
        <f t="shared" si="35"/>
        <v>699.3</v>
      </c>
      <c r="Z556" cm="1">
        <f t="array" aca="1" ref="Z556" ca="1">IF(roud(N556,2)=ROUND(Z556,2),"ok","error")</f>
        <v>0</v>
      </c>
    </row>
    <row r="557" spans="1:26" x14ac:dyDescent="0.3">
      <c r="A557" t="s">
        <v>1490</v>
      </c>
      <c r="B557" s="4">
        <v>45707</v>
      </c>
      <c r="C557" t="s">
        <v>1491</v>
      </c>
      <c r="D557" t="s">
        <v>1492</v>
      </c>
      <c r="E557" t="s">
        <v>356</v>
      </c>
      <c r="F557" t="s">
        <v>357</v>
      </c>
      <c r="G557" t="s">
        <v>214</v>
      </c>
      <c r="H557" t="s">
        <v>260</v>
      </c>
      <c r="I557" s="6">
        <v>1</v>
      </c>
      <c r="J557" s="6">
        <v>699</v>
      </c>
      <c r="K557" s="6">
        <v>699</v>
      </c>
      <c r="L557" s="6">
        <v>0</v>
      </c>
      <c r="M557" s="6">
        <v>0</v>
      </c>
      <c r="N557" s="6">
        <v>699</v>
      </c>
      <c r="O557" s="6">
        <v>265.62</v>
      </c>
      <c r="P557" t="s">
        <v>94</v>
      </c>
      <c r="Q557" t="s">
        <v>64</v>
      </c>
      <c r="R557" t="s">
        <v>65</v>
      </c>
      <c r="S557" t="s">
        <v>45</v>
      </c>
      <c r="T557" t="s">
        <v>35</v>
      </c>
      <c r="U557" s="13">
        <f t="shared" si="32"/>
        <v>2025</v>
      </c>
      <c r="V557" s="13">
        <f t="shared" si="33"/>
        <v>2</v>
      </c>
      <c r="W557" s="20" t="str">
        <f t="shared" si="34"/>
        <v>February</v>
      </c>
      <c r="X557">
        <v>0.38</v>
      </c>
      <c r="Y557" s="6">
        <f t="shared" si="35"/>
        <v>699</v>
      </c>
      <c r="Z557" cm="1">
        <f t="array" aca="1" ref="Z557" ca="1">IF(roud(N557,2)=ROUND(Z557,2),"ok","error")</f>
        <v>0</v>
      </c>
    </row>
    <row r="558" spans="1:26" x14ac:dyDescent="0.3">
      <c r="A558" t="s">
        <v>1493</v>
      </c>
      <c r="B558" s="4">
        <v>45853</v>
      </c>
      <c r="C558" t="s">
        <v>1494</v>
      </c>
      <c r="D558" t="s">
        <v>1495</v>
      </c>
      <c r="E558" t="s">
        <v>80</v>
      </c>
      <c r="F558" t="s">
        <v>81</v>
      </c>
      <c r="G558" t="s">
        <v>52</v>
      </c>
      <c r="H558" t="s">
        <v>53</v>
      </c>
      <c r="I558" s="6">
        <v>1</v>
      </c>
      <c r="J558" s="6">
        <v>3499</v>
      </c>
      <c r="K558" s="6">
        <v>3499</v>
      </c>
      <c r="L558" s="6">
        <v>0.15</v>
      </c>
      <c r="M558" s="6">
        <v>524.85</v>
      </c>
      <c r="N558" s="6">
        <v>2974.15</v>
      </c>
      <c r="O558" s="6">
        <v>579.96</v>
      </c>
      <c r="P558" t="s">
        <v>31</v>
      </c>
      <c r="Q558" t="s">
        <v>32</v>
      </c>
      <c r="R558" t="s">
        <v>33</v>
      </c>
      <c r="S558" t="s">
        <v>45</v>
      </c>
      <c r="T558" t="s">
        <v>35</v>
      </c>
      <c r="U558" s="13">
        <f t="shared" si="32"/>
        <v>2025</v>
      </c>
      <c r="V558" s="13">
        <f t="shared" si="33"/>
        <v>7</v>
      </c>
      <c r="W558" s="20" t="str">
        <f t="shared" si="34"/>
        <v>July</v>
      </c>
      <c r="X558">
        <v>0.19500000000000001</v>
      </c>
      <c r="Y558" s="6">
        <f t="shared" si="35"/>
        <v>2449.3000000000002</v>
      </c>
      <c r="Z558" cm="1">
        <f t="array" aca="1" ref="Z558" ca="1">IF(roud(N558,2)=ROUND(Z558,2),"ok","error")</f>
        <v>0</v>
      </c>
    </row>
    <row r="559" spans="1:26" x14ac:dyDescent="0.3">
      <c r="A559" t="s">
        <v>1496</v>
      </c>
      <c r="B559" s="4">
        <v>45292</v>
      </c>
      <c r="C559" t="s">
        <v>116</v>
      </c>
      <c r="D559" t="s">
        <v>117</v>
      </c>
      <c r="E559" t="s">
        <v>59</v>
      </c>
      <c r="F559" t="s">
        <v>60</v>
      </c>
      <c r="G559" t="s">
        <v>61</v>
      </c>
      <c r="H559" t="s">
        <v>62</v>
      </c>
      <c r="I559" s="6">
        <v>4</v>
      </c>
      <c r="J559" s="6">
        <v>59999</v>
      </c>
      <c r="K559" s="6">
        <v>239996</v>
      </c>
      <c r="L559" s="6">
        <v>0</v>
      </c>
      <c r="M559" s="6">
        <v>0</v>
      </c>
      <c r="N559" s="6">
        <v>239996</v>
      </c>
      <c r="O559" s="6">
        <v>38399.360000000001</v>
      </c>
      <c r="P559" t="s">
        <v>144</v>
      </c>
      <c r="Q559" t="s">
        <v>145</v>
      </c>
      <c r="R559" t="s">
        <v>65</v>
      </c>
      <c r="S559" t="s">
        <v>98</v>
      </c>
      <c r="T559" t="s">
        <v>35</v>
      </c>
      <c r="U559" s="13">
        <f t="shared" si="32"/>
        <v>2024</v>
      </c>
      <c r="V559" s="13">
        <f t="shared" si="33"/>
        <v>1</v>
      </c>
      <c r="W559" s="20" t="str">
        <f t="shared" si="34"/>
        <v>January</v>
      </c>
      <c r="X559">
        <v>0.16</v>
      </c>
      <c r="Y559" s="6">
        <f t="shared" si="35"/>
        <v>239996</v>
      </c>
      <c r="Z559" cm="1">
        <f t="array" aca="1" ref="Z559" ca="1">IF(roud(N559,2)=ROUND(Z559,2),"ok","error")</f>
        <v>0</v>
      </c>
    </row>
    <row r="560" spans="1:26" x14ac:dyDescent="0.3">
      <c r="A560" t="s">
        <v>1497</v>
      </c>
      <c r="B560" s="4">
        <v>45603</v>
      </c>
      <c r="C560" t="s">
        <v>1413</v>
      </c>
      <c r="D560" t="s">
        <v>1414</v>
      </c>
      <c r="E560" t="s">
        <v>258</v>
      </c>
      <c r="F560" t="s">
        <v>259</v>
      </c>
      <c r="G560" t="s">
        <v>214</v>
      </c>
      <c r="H560" t="s">
        <v>260</v>
      </c>
      <c r="I560" s="6">
        <v>5</v>
      </c>
      <c r="J560" s="6">
        <v>399</v>
      </c>
      <c r="K560" s="6">
        <v>1995</v>
      </c>
      <c r="L560" s="6">
        <v>0.2</v>
      </c>
      <c r="M560" s="6">
        <v>399</v>
      </c>
      <c r="N560" s="6">
        <v>1596</v>
      </c>
      <c r="O560" s="6">
        <v>510.72</v>
      </c>
      <c r="P560" t="s">
        <v>186</v>
      </c>
      <c r="Q560" t="s">
        <v>187</v>
      </c>
      <c r="R560" t="s">
        <v>160</v>
      </c>
      <c r="S560" t="s">
        <v>45</v>
      </c>
      <c r="T560" t="s">
        <v>35</v>
      </c>
      <c r="U560" s="13">
        <f t="shared" si="32"/>
        <v>2024</v>
      </c>
      <c r="V560" s="13">
        <f t="shared" si="33"/>
        <v>11</v>
      </c>
      <c r="W560" s="20" t="str">
        <f t="shared" si="34"/>
        <v>November</v>
      </c>
      <c r="X560">
        <v>0.32</v>
      </c>
      <c r="Y560" s="6">
        <f t="shared" si="35"/>
        <v>1197</v>
      </c>
      <c r="Z560" cm="1">
        <f t="array" aca="1" ref="Z560" ca="1">IF(roud(N560,2)=ROUND(Z560,2),"ok","error")</f>
        <v>0</v>
      </c>
    </row>
    <row r="561" spans="1:26" x14ac:dyDescent="0.3">
      <c r="A561" t="s">
        <v>1498</v>
      </c>
      <c r="B561" s="4">
        <v>45585</v>
      </c>
      <c r="C561" t="s">
        <v>898</v>
      </c>
      <c r="D561" t="s">
        <v>899</v>
      </c>
      <c r="E561" t="s">
        <v>284</v>
      </c>
      <c r="F561" t="s">
        <v>285</v>
      </c>
      <c r="G561" t="s">
        <v>52</v>
      </c>
      <c r="H561" t="s">
        <v>129</v>
      </c>
      <c r="I561" s="6">
        <v>1</v>
      </c>
      <c r="J561" s="6">
        <v>999</v>
      </c>
      <c r="K561" s="6">
        <v>999</v>
      </c>
      <c r="L561" s="6">
        <v>0.2</v>
      </c>
      <c r="M561" s="6">
        <v>199.8</v>
      </c>
      <c r="N561" s="6">
        <v>799.2</v>
      </c>
      <c r="O561" s="6">
        <v>143.86000000000001</v>
      </c>
      <c r="P561" t="s">
        <v>186</v>
      </c>
      <c r="Q561" t="s">
        <v>187</v>
      </c>
      <c r="R561" t="s">
        <v>160</v>
      </c>
      <c r="S561" t="s">
        <v>107</v>
      </c>
      <c r="T561" t="s">
        <v>35</v>
      </c>
      <c r="U561" s="13">
        <f t="shared" si="32"/>
        <v>2024</v>
      </c>
      <c r="V561" s="13">
        <f t="shared" si="33"/>
        <v>10</v>
      </c>
      <c r="W561" s="20" t="str">
        <f t="shared" si="34"/>
        <v>October</v>
      </c>
      <c r="X561">
        <v>0.18</v>
      </c>
      <c r="Y561" s="6">
        <f t="shared" si="35"/>
        <v>599.4</v>
      </c>
      <c r="Z561" cm="1">
        <f t="array" aca="1" ref="Z561" ca="1">IF(roud(N561,2)=ROUND(Z561,2),"ok","error")</f>
        <v>0</v>
      </c>
    </row>
    <row r="562" spans="1:26" x14ac:dyDescent="0.3">
      <c r="A562" t="s">
        <v>1499</v>
      </c>
      <c r="B562" s="4">
        <v>45507</v>
      </c>
      <c r="C562" t="s">
        <v>380</v>
      </c>
      <c r="D562" t="s">
        <v>381</v>
      </c>
      <c r="E562" t="s">
        <v>121</v>
      </c>
      <c r="F562" t="s">
        <v>122</v>
      </c>
      <c r="G562" t="s">
        <v>61</v>
      </c>
      <c r="H562" t="s">
        <v>123</v>
      </c>
      <c r="I562" s="6">
        <v>3</v>
      </c>
      <c r="J562" s="6">
        <v>24999</v>
      </c>
      <c r="K562" s="6">
        <v>74997</v>
      </c>
      <c r="L562" s="6">
        <v>0.25</v>
      </c>
      <c r="M562" s="6">
        <v>18749.25</v>
      </c>
      <c r="N562" s="6">
        <v>56247.75</v>
      </c>
      <c r="O562" s="6">
        <v>4781.0600000000004</v>
      </c>
      <c r="P562" t="s">
        <v>186</v>
      </c>
      <c r="Q562" t="s">
        <v>187</v>
      </c>
      <c r="R562" t="s">
        <v>160</v>
      </c>
      <c r="S562" t="s">
        <v>45</v>
      </c>
      <c r="T562" t="s">
        <v>35</v>
      </c>
      <c r="U562" s="13">
        <f t="shared" si="32"/>
        <v>2024</v>
      </c>
      <c r="V562" s="13">
        <f t="shared" si="33"/>
        <v>8</v>
      </c>
      <c r="W562" s="20" t="str">
        <f t="shared" si="34"/>
        <v>August</v>
      </c>
      <c r="X562">
        <v>8.5000000000000006E-2</v>
      </c>
      <c r="Y562" s="6">
        <f t="shared" si="35"/>
        <v>37498.5</v>
      </c>
      <c r="Z562" cm="1">
        <f t="array" aca="1" ref="Z562" ca="1">IF(roud(N562,2)=ROUND(Z562,2),"ok","error")</f>
        <v>0</v>
      </c>
    </row>
    <row r="563" spans="1:26" x14ac:dyDescent="0.3">
      <c r="A563" t="s">
        <v>1500</v>
      </c>
      <c r="B563" s="4">
        <v>45732</v>
      </c>
      <c r="C563" t="s">
        <v>1384</v>
      </c>
      <c r="D563" t="s">
        <v>1385</v>
      </c>
      <c r="E563" t="s">
        <v>27</v>
      </c>
      <c r="F563" t="s">
        <v>28</v>
      </c>
      <c r="G563" t="s">
        <v>29</v>
      </c>
      <c r="H563" t="s">
        <v>30</v>
      </c>
      <c r="I563" s="6">
        <v>3</v>
      </c>
      <c r="J563" s="6">
        <v>1999</v>
      </c>
      <c r="K563" s="6">
        <v>5997</v>
      </c>
      <c r="L563" s="6">
        <v>0.05</v>
      </c>
      <c r="M563" s="6">
        <v>299.85000000000002</v>
      </c>
      <c r="N563" s="6">
        <v>5697.15</v>
      </c>
      <c r="O563" s="6">
        <v>1737.63</v>
      </c>
      <c r="P563" t="s">
        <v>191</v>
      </c>
      <c r="Q563" t="s">
        <v>187</v>
      </c>
      <c r="R563" t="s">
        <v>160</v>
      </c>
      <c r="S563" t="s">
        <v>107</v>
      </c>
      <c r="T563" t="s">
        <v>35</v>
      </c>
      <c r="U563" s="13">
        <f t="shared" si="32"/>
        <v>2025</v>
      </c>
      <c r="V563" s="13">
        <f t="shared" si="33"/>
        <v>3</v>
      </c>
      <c r="W563" s="20" t="str">
        <f t="shared" si="34"/>
        <v>March</v>
      </c>
      <c r="X563">
        <v>0.30499999999999999</v>
      </c>
      <c r="Y563" s="6">
        <f t="shared" si="35"/>
        <v>5397.3</v>
      </c>
      <c r="Z563" cm="1">
        <f t="array" aca="1" ref="Z563" ca="1">IF(roud(N563,2)=ROUND(Z563,2),"ok","error")</f>
        <v>0</v>
      </c>
    </row>
    <row r="564" spans="1:26" x14ac:dyDescent="0.3">
      <c r="A564" t="s">
        <v>1501</v>
      </c>
      <c r="B564" s="4">
        <v>45885</v>
      </c>
      <c r="C564" t="s">
        <v>1502</v>
      </c>
      <c r="D564" t="s">
        <v>1503</v>
      </c>
      <c r="E564" t="s">
        <v>198</v>
      </c>
      <c r="F564" t="s">
        <v>199</v>
      </c>
      <c r="G564" t="s">
        <v>61</v>
      </c>
      <c r="H564" t="s">
        <v>71</v>
      </c>
      <c r="I564" s="6">
        <v>2</v>
      </c>
      <c r="J564" s="6">
        <v>899</v>
      </c>
      <c r="K564" s="6">
        <v>1798</v>
      </c>
      <c r="L564" s="6">
        <v>0.05</v>
      </c>
      <c r="M564" s="6">
        <v>89.9</v>
      </c>
      <c r="N564" s="6">
        <v>1708.1</v>
      </c>
      <c r="O564" s="6">
        <v>247.67</v>
      </c>
      <c r="P564" t="s">
        <v>105</v>
      </c>
      <c r="Q564" t="s">
        <v>106</v>
      </c>
      <c r="R564" t="s">
        <v>44</v>
      </c>
      <c r="S564" t="s">
        <v>54</v>
      </c>
      <c r="T564" t="s">
        <v>35</v>
      </c>
      <c r="U564" s="13">
        <f t="shared" si="32"/>
        <v>2025</v>
      </c>
      <c r="V564" s="13">
        <f t="shared" si="33"/>
        <v>8</v>
      </c>
      <c r="W564" s="20" t="str">
        <f t="shared" si="34"/>
        <v>August</v>
      </c>
      <c r="X564">
        <v>0.14499999999999999</v>
      </c>
      <c r="Y564" s="6">
        <f t="shared" si="35"/>
        <v>1618.2</v>
      </c>
      <c r="Z564" cm="1">
        <f t="array" aca="1" ref="Z564" ca="1">IF(roud(N564,2)=ROUND(Z564,2),"ok","error")</f>
        <v>0</v>
      </c>
    </row>
    <row r="565" spans="1:26" x14ac:dyDescent="0.3">
      <c r="A565" t="s">
        <v>1504</v>
      </c>
      <c r="B565" s="4">
        <v>45913</v>
      </c>
      <c r="C565" t="s">
        <v>1505</v>
      </c>
      <c r="D565" t="s">
        <v>1506</v>
      </c>
      <c r="E565" t="s">
        <v>40</v>
      </c>
      <c r="F565" t="s">
        <v>41</v>
      </c>
      <c r="G565" t="s">
        <v>29</v>
      </c>
      <c r="H565" t="s">
        <v>30</v>
      </c>
      <c r="I565" s="6">
        <v>1</v>
      </c>
      <c r="J565" s="6">
        <v>1199</v>
      </c>
      <c r="K565" s="6">
        <v>1199</v>
      </c>
      <c r="L565" s="6">
        <v>0.1</v>
      </c>
      <c r="M565" s="6">
        <v>119.9</v>
      </c>
      <c r="N565" s="6">
        <v>1079.0999999999999</v>
      </c>
      <c r="O565" s="6">
        <v>312.94</v>
      </c>
      <c r="P565" t="s">
        <v>191</v>
      </c>
      <c r="Q565" t="s">
        <v>187</v>
      </c>
      <c r="R565" t="s">
        <v>160</v>
      </c>
      <c r="S565" t="s">
        <v>45</v>
      </c>
      <c r="T565" t="s">
        <v>55</v>
      </c>
      <c r="U565" s="13">
        <f t="shared" si="32"/>
        <v>2025</v>
      </c>
      <c r="V565" s="13">
        <f t="shared" si="33"/>
        <v>9</v>
      </c>
      <c r="W565" s="20" t="str">
        <f t="shared" si="34"/>
        <v>September</v>
      </c>
      <c r="X565">
        <v>0.28999999999999998</v>
      </c>
      <c r="Y565" s="6">
        <f t="shared" si="35"/>
        <v>959.2</v>
      </c>
      <c r="Z565" cm="1">
        <f t="array" aca="1" ref="Z565" ca="1">IF(roud(N565,2)=ROUND(Z565,2),"ok","error")</f>
        <v>0</v>
      </c>
    </row>
    <row r="566" spans="1:26" x14ac:dyDescent="0.3">
      <c r="A566" t="s">
        <v>1507</v>
      </c>
      <c r="B566" s="4">
        <v>45962</v>
      </c>
      <c r="C566" t="s">
        <v>1508</v>
      </c>
      <c r="D566" t="s">
        <v>1509</v>
      </c>
      <c r="E566" t="s">
        <v>111</v>
      </c>
      <c r="F566" t="s">
        <v>112</v>
      </c>
      <c r="G566" t="s">
        <v>113</v>
      </c>
      <c r="H566" t="s">
        <v>114</v>
      </c>
      <c r="I566" s="6">
        <v>4</v>
      </c>
      <c r="J566" s="6">
        <v>999</v>
      </c>
      <c r="K566" s="6">
        <v>3996</v>
      </c>
      <c r="L566" s="6">
        <v>0.2</v>
      </c>
      <c r="M566" s="6">
        <v>799.2</v>
      </c>
      <c r="N566" s="6">
        <v>3196.8</v>
      </c>
      <c r="O566" s="6">
        <v>703.3</v>
      </c>
      <c r="P566" t="s">
        <v>89</v>
      </c>
      <c r="Q566" t="s">
        <v>90</v>
      </c>
      <c r="R566" t="s">
        <v>65</v>
      </c>
      <c r="S566" t="s">
        <v>107</v>
      </c>
      <c r="T566" t="s">
        <v>55</v>
      </c>
      <c r="U566" s="13">
        <f t="shared" si="32"/>
        <v>2025</v>
      </c>
      <c r="V566" s="13">
        <f t="shared" si="33"/>
        <v>11</v>
      </c>
      <c r="W566" s="20" t="str">
        <f t="shared" si="34"/>
        <v>November</v>
      </c>
      <c r="X566">
        <v>0.22</v>
      </c>
      <c r="Y566" s="6">
        <f t="shared" si="35"/>
        <v>2397.6</v>
      </c>
      <c r="Z566" cm="1">
        <f t="array" aca="1" ref="Z566" ca="1">IF(roud(N566,2)=ROUND(Z566,2),"ok","error")</f>
        <v>0</v>
      </c>
    </row>
    <row r="567" spans="1:26" x14ac:dyDescent="0.3">
      <c r="A567" t="s">
        <v>1510</v>
      </c>
      <c r="B567" s="4">
        <v>45621</v>
      </c>
      <c r="C567" t="s">
        <v>1511</v>
      </c>
      <c r="D567" t="s">
        <v>1512</v>
      </c>
      <c r="E567" t="s">
        <v>102</v>
      </c>
      <c r="F567" t="s">
        <v>103</v>
      </c>
      <c r="G567" t="s">
        <v>52</v>
      </c>
      <c r="H567" t="s">
        <v>104</v>
      </c>
      <c r="I567" s="6">
        <v>2</v>
      </c>
      <c r="J567" s="6">
        <v>5999</v>
      </c>
      <c r="K567" s="6">
        <v>11998</v>
      </c>
      <c r="L567" s="6">
        <v>0.3</v>
      </c>
      <c r="M567" s="6">
        <v>3599.4</v>
      </c>
      <c r="N567" s="6">
        <v>8398.6</v>
      </c>
      <c r="O567" s="6">
        <v>1259.79</v>
      </c>
      <c r="P567" t="s">
        <v>170</v>
      </c>
      <c r="Q567" t="s">
        <v>171</v>
      </c>
      <c r="R567" t="s">
        <v>44</v>
      </c>
      <c r="S567" t="s">
        <v>107</v>
      </c>
      <c r="T567" t="s">
        <v>35</v>
      </c>
      <c r="U567" s="13">
        <f t="shared" si="32"/>
        <v>2024</v>
      </c>
      <c r="V567" s="13">
        <f t="shared" si="33"/>
        <v>11</v>
      </c>
      <c r="W567" s="20" t="str">
        <f t="shared" si="34"/>
        <v>November</v>
      </c>
      <c r="X567">
        <v>0.15</v>
      </c>
      <c r="Y567" s="6">
        <f t="shared" si="35"/>
        <v>4799.2</v>
      </c>
      <c r="Z567" cm="1">
        <f t="array" aca="1" ref="Z567" ca="1">IF(roud(N567,2)=ROUND(Z567,2),"ok","error")</f>
        <v>0</v>
      </c>
    </row>
    <row r="568" spans="1:26" x14ac:dyDescent="0.3">
      <c r="A568" t="s">
        <v>1513</v>
      </c>
      <c r="B568" s="4">
        <v>45768</v>
      </c>
      <c r="C568" t="s">
        <v>1514</v>
      </c>
      <c r="D568" t="s">
        <v>1515</v>
      </c>
      <c r="E568" t="s">
        <v>80</v>
      </c>
      <c r="F568" t="s">
        <v>81</v>
      </c>
      <c r="G568" t="s">
        <v>52</v>
      </c>
      <c r="H568" t="s">
        <v>53</v>
      </c>
      <c r="I568" s="6">
        <v>1</v>
      </c>
      <c r="J568" s="6">
        <v>3499</v>
      </c>
      <c r="K568" s="6">
        <v>3499</v>
      </c>
      <c r="L568" s="6">
        <v>0</v>
      </c>
      <c r="M568" s="6">
        <v>0</v>
      </c>
      <c r="N568" s="6">
        <v>3499</v>
      </c>
      <c r="O568" s="6">
        <v>839.76</v>
      </c>
      <c r="P568" t="s">
        <v>94</v>
      </c>
      <c r="Q568" t="s">
        <v>64</v>
      </c>
      <c r="R568" t="s">
        <v>65</v>
      </c>
      <c r="S568" t="s">
        <v>54</v>
      </c>
      <c r="T568" t="s">
        <v>55</v>
      </c>
      <c r="U568" s="13">
        <f t="shared" si="32"/>
        <v>2025</v>
      </c>
      <c r="V568" s="13">
        <f t="shared" si="33"/>
        <v>4</v>
      </c>
      <c r="W568" s="20" t="str">
        <f t="shared" si="34"/>
        <v>April</v>
      </c>
      <c r="X568">
        <v>0.24</v>
      </c>
      <c r="Y568" s="6">
        <f t="shared" si="35"/>
        <v>3499</v>
      </c>
      <c r="Z568" cm="1">
        <f t="array" aca="1" ref="Z568" ca="1">IF(roud(N568,2)=ROUND(Z568,2),"ok","error")</f>
        <v>0</v>
      </c>
    </row>
    <row r="569" spans="1:26" x14ac:dyDescent="0.3">
      <c r="A569" t="s">
        <v>1516</v>
      </c>
      <c r="B569" s="4">
        <v>45744</v>
      </c>
      <c r="C569" t="s">
        <v>662</v>
      </c>
      <c r="D569" t="s">
        <v>663</v>
      </c>
      <c r="E569" t="s">
        <v>198</v>
      </c>
      <c r="F569" t="s">
        <v>199</v>
      </c>
      <c r="G569" t="s">
        <v>61</v>
      </c>
      <c r="H569" t="s">
        <v>71</v>
      </c>
      <c r="I569" s="6">
        <v>2</v>
      </c>
      <c r="J569" s="6">
        <v>899</v>
      </c>
      <c r="K569" s="6">
        <v>1798</v>
      </c>
      <c r="L569" s="6">
        <v>0.1</v>
      </c>
      <c r="M569" s="6">
        <v>179.8</v>
      </c>
      <c r="N569" s="6">
        <v>1618.2</v>
      </c>
      <c r="O569" s="6">
        <v>210.37</v>
      </c>
      <c r="P569" t="s">
        <v>170</v>
      </c>
      <c r="Q569" t="s">
        <v>171</v>
      </c>
      <c r="R569" t="s">
        <v>44</v>
      </c>
      <c r="S569" t="s">
        <v>34</v>
      </c>
      <c r="T569" t="s">
        <v>35</v>
      </c>
      <c r="U569" s="13">
        <f t="shared" si="32"/>
        <v>2025</v>
      </c>
      <c r="V569" s="13">
        <f t="shared" si="33"/>
        <v>3</v>
      </c>
      <c r="W569" s="20" t="str">
        <f t="shared" si="34"/>
        <v>March</v>
      </c>
      <c r="X569">
        <v>0.13</v>
      </c>
      <c r="Y569" s="6">
        <f t="shared" si="35"/>
        <v>1438.4</v>
      </c>
      <c r="Z569" cm="1">
        <f t="array" aca="1" ref="Z569" ca="1">IF(roud(N569,2)=ROUND(Z569,2),"ok","error")</f>
        <v>0</v>
      </c>
    </row>
    <row r="570" spans="1:26" x14ac:dyDescent="0.3">
      <c r="A570" t="s">
        <v>1517</v>
      </c>
      <c r="B570" s="4">
        <v>45744</v>
      </c>
      <c r="C570" t="s">
        <v>1518</v>
      </c>
      <c r="D570" t="s">
        <v>1519</v>
      </c>
      <c r="E570" t="s">
        <v>27</v>
      </c>
      <c r="F570" t="s">
        <v>28</v>
      </c>
      <c r="G570" t="s">
        <v>29</v>
      </c>
      <c r="H570" t="s">
        <v>30</v>
      </c>
      <c r="I570" s="6">
        <v>2</v>
      </c>
      <c r="J570" s="6">
        <v>1999</v>
      </c>
      <c r="K570" s="6">
        <v>3998</v>
      </c>
      <c r="L570" s="6">
        <v>0</v>
      </c>
      <c r="M570" s="6">
        <v>0</v>
      </c>
      <c r="N570" s="6">
        <v>3998</v>
      </c>
      <c r="O570" s="6">
        <v>1279.3599999999999</v>
      </c>
      <c r="P570" t="s">
        <v>170</v>
      </c>
      <c r="Q570" t="s">
        <v>171</v>
      </c>
      <c r="R570" t="s">
        <v>44</v>
      </c>
      <c r="S570" t="s">
        <v>45</v>
      </c>
      <c r="T570" t="s">
        <v>55</v>
      </c>
      <c r="U570" s="13">
        <f t="shared" si="32"/>
        <v>2025</v>
      </c>
      <c r="V570" s="13">
        <f t="shared" si="33"/>
        <v>3</v>
      </c>
      <c r="W570" s="20" t="str">
        <f t="shared" si="34"/>
        <v>March</v>
      </c>
      <c r="X570">
        <v>0.32</v>
      </c>
      <c r="Y570" s="6">
        <f t="shared" si="35"/>
        <v>3998</v>
      </c>
      <c r="Z570" cm="1">
        <f t="array" aca="1" ref="Z570" ca="1">IF(roud(N570,2)=ROUND(Z570,2),"ok","error")</f>
        <v>0</v>
      </c>
    </row>
    <row r="571" spans="1:26" x14ac:dyDescent="0.3">
      <c r="A571" t="s">
        <v>1520</v>
      </c>
      <c r="B571" s="4">
        <v>45983</v>
      </c>
      <c r="C571" t="s">
        <v>681</v>
      </c>
      <c r="D571" t="s">
        <v>682</v>
      </c>
      <c r="E571" t="s">
        <v>127</v>
      </c>
      <c r="F571" t="s">
        <v>128</v>
      </c>
      <c r="G571" t="s">
        <v>52</v>
      </c>
      <c r="H571" t="s">
        <v>129</v>
      </c>
      <c r="I571" s="6">
        <v>2</v>
      </c>
      <c r="J571" s="6">
        <v>1299</v>
      </c>
      <c r="K571" s="6">
        <v>2598</v>
      </c>
      <c r="L571" s="6">
        <v>0</v>
      </c>
      <c r="M571" s="6">
        <v>0</v>
      </c>
      <c r="N571" s="6">
        <v>2598</v>
      </c>
      <c r="O571" s="6">
        <v>623.52</v>
      </c>
      <c r="P571" t="s">
        <v>63</v>
      </c>
      <c r="Q571" t="s">
        <v>64</v>
      </c>
      <c r="R571" t="s">
        <v>65</v>
      </c>
      <c r="S571" t="s">
        <v>98</v>
      </c>
      <c r="T571" t="s">
        <v>55</v>
      </c>
      <c r="U571" s="13">
        <f t="shared" si="32"/>
        <v>2025</v>
      </c>
      <c r="V571" s="13">
        <f t="shared" si="33"/>
        <v>11</v>
      </c>
      <c r="W571" s="20" t="str">
        <f t="shared" si="34"/>
        <v>November</v>
      </c>
      <c r="X571">
        <v>0.24</v>
      </c>
      <c r="Y571" s="6">
        <f t="shared" si="35"/>
        <v>2598</v>
      </c>
      <c r="Z571" cm="1">
        <f t="array" aca="1" ref="Z571" ca="1">IF(roud(N571,2)=ROUND(Z571,2),"ok","error")</f>
        <v>0</v>
      </c>
    </row>
    <row r="572" spans="1:26" x14ac:dyDescent="0.3">
      <c r="A572" t="s">
        <v>1521</v>
      </c>
      <c r="B572" s="4">
        <v>45510</v>
      </c>
      <c r="C572" t="s">
        <v>1522</v>
      </c>
      <c r="D572" t="s">
        <v>1523</v>
      </c>
      <c r="E572" t="s">
        <v>181</v>
      </c>
      <c r="F572" t="s">
        <v>182</v>
      </c>
      <c r="G572" t="s">
        <v>113</v>
      </c>
      <c r="H572" t="s">
        <v>114</v>
      </c>
      <c r="I572" s="6">
        <v>1</v>
      </c>
      <c r="J572" s="6">
        <v>2499</v>
      </c>
      <c r="K572" s="6">
        <v>2499</v>
      </c>
      <c r="L572" s="6">
        <v>0.15</v>
      </c>
      <c r="M572" s="6">
        <v>374.85</v>
      </c>
      <c r="N572" s="6">
        <v>2124.15</v>
      </c>
      <c r="O572" s="6">
        <v>499.18</v>
      </c>
      <c r="P572" t="s">
        <v>82</v>
      </c>
      <c r="Q572" t="s">
        <v>82</v>
      </c>
      <c r="R572" t="s">
        <v>65</v>
      </c>
      <c r="S572" t="s">
        <v>45</v>
      </c>
      <c r="T572" t="s">
        <v>46</v>
      </c>
      <c r="U572" s="13">
        <f t="shared" si="32"/>
        <v>2024</v>
      </c>
      <c r="V572" s="13">
        <f t="shared" si="33"/>
        <v>8</v>
      </c>
      <c r="W572" s="20" t="str">
        <f t="shared" si="34"/>
        <v>August</v>
      </c>
      <c r="X572">
        <v>0.23499999999999999</v>
      </c>
      <c r="Y572" s="6">
        <f t="shared" si="35"/>
        <v>1749.3</v>
      </c>
      <c r="Z572" cm="1">
        <f t="array" aca="1" ref="Z572" ca="1">IF(roud(N572,2)=ROUND(Z572,2),"ok","error")</f>
        <v>0</v>
      </c>
    </row>
    <row r="573" spans="1:26" x14ac:dyDescent="0.3">
      <c r="A573" t="s">
        <v>1524</v>
      </c>
      <c r="B573" s="4">
        <v>45815</v>
      </c>
      <c r="C573" t="s">
        <v>374</v>
      </c>
      <c r="D573" t="s">
        <v>375</v>
      </c>
      <c r="E573" t="s">
        <v>133</v>
      </c>
      <c r="F573" t="s">
        <v>134</v>
      </c>
      <c r="G573" t="s">
        <v>61</v>
      </c>
      <c r="H573" t="s">
        <v>123</v>
      </c>
      <c r="I573" s="6">
        <v>1</v>
      </c>
      <c r="J573" s="6">
        <v>2999</v>
      </c>
      <c r="K573" s="6">
        <v>2999</v>
      </c>
      <c r="L573" s="6">
        <v>0.15</v>
      </c>
      <c r="M573" s="6">
        <v>449.85</v>
      </c>
      <c r="N573" s="6">
        <v>2549.15</v>
      </c>
      <c r="O573" s="6">
        <v>293.14999999999998</v>
      </c>
      <c r="P573" t="s">
        <v>186</v>
      </c>
      <c r="Q573" t="s">
        <v>187</v>
      </c>
      <c r="R573" t="s">
        <v>160</v>
      </c>
      <c r="S573" t="s">
        <v>45</v>
      </c>
      <c r="T573" t="s">
        <v>46</v>
      </c>
      <c r="U573" s="13">
        <f t="shared" si="32"/>
        <v>2025</v>
      </c>
      <c r="V573" s="13">
        <f t="shared" si="33"/>
        <v>6</v>
      </c>
      <c r="W573" s="20" t="str">
        <f t="shared" si="34"/>
        <v>June</v>
      </c>
      <c r="X573">
        <v>0.115</v>
      </c>
      <c r="Y573" s="6">
        <f t="shared" si="35"/>
        <v>2099.3000000000002</v>
      </c>
      <c r="Z573" cm="1">
        <f t="array" aca="1" ref="Z573" ca="1">IF(roud(N573,2)=ROUND(Z573,2),"ok","error")</f>
        <v>0</v>
      </c>
    </row>
    <row r="574" spans="1:26" x14ac:dyDescent="0.3">
      <c r="A574" t="s">
        <v>1525</v>
      </c>
      <c r="B574" s="4">
        <v>45776</v>
      </c>
      <c r="C574" t="s">
        <v>1526</v>
      </c>
      <c r="D574" t="s">
        <v>1527</v>
      </c>
      <c r="E574" t="s">
        <v>69</v>
      </c>
      <c r="F574" t="s">
        <v>70</v>
      </c>
      <c r="G574" t="s">
        <v>61</v>
      </c>
      <c r="H574" t="s">
        <v>71</v>
      </c>
      <c r="I574" s="6">
        <v>1</v>
      </c>
      <c r="J574" s="6">
        <v>1299</v>
      </c>
      <c r="K574" s="6">
        <v>1299</v>
      </c>
      <c r="L574" s="6">
        <v>0.05</v>
      </c>
      <c r="M574" s="6">
        <v>64.95</v>
      </c>
      <c r="N574" s="6">
        <v>1234.05</v>
      </c>
      <c r="O574" s="6">
        <v>178.94</v>
      </c>
      <c r="P574" t="s">
        <v>31</v>
      </c>
      <c r="Q574" t="s">
        <v>32</v>
      </c>
      <c r="R574" t="s">
        <v>33</v>
      </c>
      <c r="S574" t="s">
        <v>54</v>
      </c>
      <c r="T574" t="s">
        <v>35</v>
      </c>
      <c r="U574" s="13">
        <f t="shared" si="32"/>
        <v>2025</v>
      </c>
      <c r="V574" s="13">
        <f t="shared" si="33"/>
        <v>4</v>
      </c>
      <c r="W574" s="20" t="str">
        <f t="shared" si="34"/>
        <v>April</v>
      </c>
      <c r="X574">
        <v>0.14499999999999999</v>
      </c>
      <c r="Y574" s="6">
        <f t="shared" si="35"/>
        <v>1169.0999999999999</v>
      </c>
      <c r="Z574" cm="1">
        <f t="array" aca="1" ref="Z574" ca="1">IF(roud(N574,2)=ROUND(Z574,2),"ok","error")</f>
        <v>0</v>
      </c>
    </row>
    <row r="575" spans="1:26" x14ac:dyDescent="0.3">
      <c r="A575" t="s">
        <v>1528</v>
      </c>
      <c r="B575" s="4">
        <v>45465</v>
      </c>
      <c r="C575" t="s">
        <v>957</v>
      </c>
      <c r="D575" t="s">
        <v>958</v>
      </c>
      <c r="E575" t="s">
        <v>167</v>
      </c>
      <c r="F575" t="s">
        <v>168</v>
      </c>
      <c r="G575" t="s">
        <v>113</v>
      </c>
      <c r="H575" t="s">
        <v>169</v>
      </c>
      <c r="I575" s="6">
        <v>1</v>
      </c>
      <c r="J575" s="6">
        <v>899</v>
      </c>
      <c r="K575" s="6">
        <v>899</v>
      </c>
      <c r="L575" s="6">
        <v>0.1</v>
      </c>
      <c r="M575" s="6">
        <v>89.9</v>
      </c>
      <c r="N575" s="6">
        <v>809.1</v>
      </c>
      <c r="O575" s="6">
        <v>202.28</v>
      </c>
      <c r="P575" t="s">
        <v>186</v>
      </c>
      <c r="Q575" t="s">
        <v>187</v>
      </c>
      <c r="R575" t="s">
        <v>160</v>
      </c>
      <c r="S575" t="s">
        <v>54</v>
      </c>
      <c r="T575" t="s">
        <v>35</v>
      </c>
      <c r="U575" s="13">
        <f t="shared" si="32"/>
        <v>2024</v>
      </c>
      <c r="V575" s="13">
        <f t="shared" si="33"/>
        <v>6</v>
      </c>
      <c r="W575" s="20" t="str">
        <f t="shared" si="34"/>
        <v>June</v>
      </c>
      <c r="X575">
        <v>0.25</v>
      </c>
      <c r="Y575" s="6">
        <f t="shared" si="35"/>
        <v>719.2</v>
      </c>
      <c r="Z575" cm="1">
        <f t="array" aca="1" ref="Z575" ca="1">IF(roud(N575,2)=ROUND(Z575,2),"ok","error")</f>
        <v>0</v>
      </c>
    </row>
    <row r="576" spans="1:26" x14ac:dyDescent="0.3">
      <c r="A576" t="s">
        <v>1529</v>
      </c>
      <c r="B576" s="4">
        <v>45966</v>
      </c>
      <c r="C576" t="s">
        <v>1530</v>
      </c>
      <c r="D576" t="s">
        <v>1531</v>
      </c>
      <c r="E576" t="s">
        <v>167</v>
      </c>
      <c r="F576" t="s">
        <v>168</v>
      </c>
      <c r="G576" t="s">
        <v>113</v>
      </c>
      <c r="H576" t="s">
        <v>169</v>
      </c>
      <c r="I576" s="6">
        <v>1</v>
      </c>
      <c r="J576" s="6">
        <v>899</v>
      </c>
      <c r="K576" s="6">
        <v>899</v>
      </c>
      <c r="L576" s="6">
        <v>0.2</v>
      </c>
      <c r="M576" s="6">
        <v>179.8</v>
      </c>
      <c r="N576" s="6">
        <v>719.2</v>
      </c>
      <c r="O576" s="6">
        <v>158.22</v>
      </c>
      <c r="P576" t="s">
        <v>191</v>
      </c>
      <c r="Q576" t="s">
        <v>187</v>
      </c>
      <c r="R576" t="s">
        <v>160</v>
      </c>
      <c r="S576" t="s">
        <v>107</v>
      </c>
      <c r="T576" t="s">
        <v>35</v>
      </c>
      <c r="U576" s="13">
        <f t="shared" si="32"/>
        <v>2025</v>
      </c>
      <c r="V576" s="13">
        <f t="shared" si="33"/>
        <v>11</v>
      </c>
      <c r="W576" s="20" t="str">
        <f t="shared" si="34"/>
        <v>November</v>
      </c>
      <c r="X576">
        <v>0.22</v>
      </c>
      <c r="Y576" s="6">
        <f t="shared" si="35"/>
        <v>539.4</v>
      </c>
      <c r="Z576" cm="1">
        <f t="array" aca="1" ref="Z576" ca="1">IF(roud(N576,2)=ROUND(Z576,2),"ok","error")</f>
        <v>0</v>
      </c>
    </row>
    <row r="577" spans="1:26" x14ac:dyDescent="0.3">
      <c r="A577" t="s">
        <v>1532</v>
      </c>
      <c r="B577" s="4">
        <v>45378</v>
      </c>
      <c r="C577" t="s">
        <v>92</v>
      </c>
      <c r="D577" t="s">
        <v>93</v>
      </c>
      <c r="E577" t="s">
        <v>323</v>
      </c>
      <c r="F577" t="s">
        <v>324</v>
      </c>
      <c r="G577" t="s">
        <v>29</v>
      </c>
      <c r="H577" t="s">
        <v>304</v>
      </c>
      <c r="I577" s="6">
        <v>1</v>
      </c>
      <c r="J577" s="6">
        <v>799</v>
      </c>
      <c r="K577" s="6">
        <v>799</v>
      </c>
      <c r="L577" s="6">
        <v>0.1</v>
      </c>
      <c r="M577" s="6">
        <v>79.900000000000006</v>
      </c>
      <c r="N577" s="6">
        <v>719.1</v>
      </c>
      <c r="O577" s="6">
        <v>208.54</v>
      </c>
      <c r="P577" t="s">
        <v>144</v>
      </c>
      <c r="Q577" t="s">
        <v>145</v>
      </c>
      <c r="R577" t="s">
        <v>65</v>
      </c>
      <c r="S577" t="s">
        <v>45</v>
      </c>
      <c r="T577" t="s">
        <v>35</v>
      </c>
      <c r="U577" s="13">
        <f t="shared" si="32"/>
        <v>2024</v>
      </c>
      <c r="V577" s="13">
        <f t="shared" si="33"/>
        <v>3</v>
      </c>
      <c r="W577" s="20" t="str">
        <f t="shared" si="34"/>
        <v>March</v>
      </c>
      <c r="X577">
        <v>0.28999999999999998</v>
      </c>
      <c r="Y577" s="6">
        <f t="shared" si="35"/>
        <v>639.20000000000005</v>
      </c>
      <c r="Z577" cm="1">
        <f t="array" aca="1" ref="Z577" ca="1">IF(roud(N577,2)=ROUND(Z577,2),"ok","error")</f>
        <v>0</v>
      </c>
    </row>
    <row r="578" spans="1:26" x14ac:dyDescent="0.3">
      <c r="A578" t="s">
        <v>1533</v>
      </c>
      <c r="B578" s="4">
        <v>45582</v>
      </c>
      <c r="C578" t="s">
        <v>1534</v>
      </c>
      <c r="D578" t="s">
        <v>1535</v>
      </c>
      <c r="E578" t="s">
        <v>80</v>
      </c>
      <c r="F578" t="s">
        <v>81</v>
      </c>
      <c r="G578" t="s">
        <v>52</v>
      </c>
      <c r="H578" t="s">
        <v>53</v>
      </c>
      <c r="I578" s="6">
        <v>3</v>
      </c>
      <c r="J578" s="6">
        <v>3499</v>
      </c>
      <c r="K578" s="6">
        <v>10497</v>
      </c>
      <c r="L578" s="6">
        <v>0.1</v>
      </c>
      <c r="M578" s="6">
        <v>1049.7</v>
      </c>
      <c r="N578" s="6">
        <v>9447.2999999999993</v>
      </c>
      <c r="O578" s="6">
        <v>1983.93</v>
      </c>
      <c r="P578" t="s">
        <v>170</v>
      </c>
      <c r="Q578" t="s">
        <v>171</v>
      </c>
      <c r="R578" t="s">
        <v>44</v>
      </c>
      <c r="S578" t="s">
        <v>45</v>
      </c>
      <c r="T578" t="s">
        <v>35</v>
      </c>
      <c r="U578" s="13">
        <f t="shared" si="32"/>
        <v>2024</v>
      </c>
      <c r="V578" s="13">
        <f t="shared" si="33"/>
        <v>10</v>
      </c>
      <c r="W578" s="20" t="str">
        <f t="shared" si="34"/>
        <v>October</v>
      </c>
      <c r="X578">
        <v>0.21</v>
      </c>
      <c r="Y578" s="6">
        <f t="shared" si="35"/>
        <v>8397.6</v>
      </c>
      <c r="Z578" cm="1">
        <f t="array" aca="1" ref="Z578" ca="1">IF(roud(N578,2)=ROUND(Z578,2),"ok","error")</f>
        <v>0</v>
      </c>
    </row>
    <row r="579" spans="1:26" x14ac:dyDescent="0.3">
      <c r="A579" t="s">
        <v>1536</v>
      </c>
      <c r="B579" s="4">
        <v>45819</v>
      </c>
      <c r="C579" t="s">
        <v>1036</v>
      </c>
      <c r="D579" t="s">
        <v>1037</v>
      </c>
      <c r="E579" t="s">
        <v>284</v>
      </c>
      <c r="F579" t="s">
        <v>285</v>
      </c>
      <c r="G579" t="s">
        <v>52</v>
      </c>
      <c r="H579" t="s">
        <v>129</v>
      </c>
      <c r="I579" s="6">
        <v>3</v>
      </c>
      <c r="J579" s="6">
        <v>999</v>
      </c>
      <c r="K579" s="6">
        <v>2997</v>
      </c>
      <c r="L579" s="6">
        <v>0.15</v>
      </c>
      <c r="M579" s="6">
        <v>449.55</v>
      </c>
      <c r="N579" s="6">
        <v>2547.4499999999998</v>
      </c>
      <c r="O579" s="6">
        <v>496.75</v>
      </c>
      <c r="P579" t="s">
        <v>63</v>
      </c>
      <c r="Q579" t="s">
        <v>64</v>
      </c>
      <c r="R579" t="s">
        <v>65</v>
      </c>
      <c r="S579" t="s">
        <v>45</v>
      </c>
      <c r="T579" t="s">
        <v>35</v>
      </c>
      <c r="U579" s="13">
        <f t="shared" ref="U579:U642" si="36">YEAR(B579)</f>
        <v>2025</v>
      </c>
      <c r="V579" s="13">
        <f t="shared" ref="V579:V642" si="37">MONTH(B579)</f>
        <v>6</v>
      </c>
      <c r="W579" s="20" t="str">
        <f t="shared" ref="W579:W642" si="38">TEXT(B579,"mmmm")</f>
        <v>June</v>
      </c>
      <c r="X579">
        <v>0.19500000000000001</v>
      </c>
      <c r="Y579" s="6">
        <f t="shared" ref="Y579:Y642" si="39">ROUND(N579-(M579),2)</f>
        <v>2097.9</v>
      </c>
      <c r="Z579" cm="1">
        <f t="array" aca="1" ref="Z579" ca="1">IF(roud(N579,2)=ROUND(Z579,2),"ok","error")</f>
        <v>0</v>
      </c>
    </row>
    <row r="580" spans="1:26" x14ac:dyDescent="0.3">
      <c r="A580" t="s">
        <v>1537</v>
      </c>
      <c r="B580" s="4">
        <v>45971</v>
      </c>
      <c r="C580" t="s">
        <v>1538</v>
      </c>
      <c r="D580" t="s">
        <v>1539</v>
      </c>
      <c r="E580" t="s">
        <v>133</v>
      </c>
      <c r="F580" t="s">
        <v>134</v>
      </c>
      <c r="G580" t="s">
        <v>61</v>
      </c>
      <c r="H580" t="s">
        <v>123</v>
      </c>
      <c r="I580" s="6">
        <v>1</v>
      </c>
      <c r="J580" s="6">
        <v>2999</v>
      </c>
      <c r="K580" s="6">
        <v>2999</v>
      </c>
      <c r="L580" s="6">
        <v>0.25</v>
      </c>
      <c r="M580" s="6">
        <v>749.75</v>
      </c>
      <c r="N580" s="6">
        <v>2249.25</v>
      </c>
      <c r="O580" s="6">
        <v>191.19</v>
      </c>
      <c r="P580" t="s">
        <v>94</v>
      </c>
      <c r="Q580" t="s">
        <v>64</v>
      </c>
      <c r="R580" t="s">
        <v>65</v>
      </c>
      <c r="S580" t="s">
        <v>45</v>
      </c>
      <c r="T580" t="s">
        <v>46</v>
      </c>
      <c r="U580" s="13">
        <f t="shared" si="36"/>
        <v>2025</v>
      </c>
      <c r="V580" s="13">
        <f t="shared" si="37"/>
        <v>11</v>
      </c>
      <c r="W580" s="20" t="str">
        <f t="shared" si="38"/>
        <v>November</v>
      </c>
      <c r="X580">
        <v>8.5000000000000006E-2</v>
      </c>
      <c r="Y580" s="6">
        <f t="shared" si="39"/>
        <v>1499.5</v>
      </c>
      <c r="Z580" cm="1">
        <f t="array" aca="1" ref="Z580" ca="1">IF(roud(N580,2)=ROUND(Z580,2),"ok","error")</f>
        <v>0</v>
      </c>
    </row>
    <row r="581" spans="1:26" x14ac:dyDescent="0.3">
      <c r="A581" t="s">
        <v>1540</v>
      </c>
      <c r="B581" s="4">
        <v>45940</v>
      </c>
      <c r="C581" t="s">
        <v>1541</v>
      </c>
      <c r="D581" t="s">
        <v>1542</v>
      </c>
      <c r="E581" t="s">
        <v>80</v>
      </c>
      <c r="F581" t="s">
        <v>81</v>
      </c>
      <c r="G581" t="s">
        <v>52</v>
      </c>
      <c r="H581" t="s">
        <v>53</v>
      </c>
      <c r="I581" s="6">
        <v>4</v>
      </c>
      <c r="J581" s="6">
        <v>3499</v>
      </c>
      <c r="K581" s="6">
        <v>13996</v>
      </c>
      <c r="L581" s="6">
        <v>0.15</v>
      </c>
      <c r="M581" s="6">
        <v>2099.4</v>
      </c>
      <c r="N581" s="6">
        <v>11896.6</v>
      </c>
      <c r="O581" s="6">
        <v>2319.84</v>
      </c>
      <c r="P581" t="s">
        <v>63</v>
      </c>
      <c r="Q581" t="s">
        <v>64</v>
      </c>
      <c r="R581" t="s">
        <v>65</v>
      </c>
      <c r="S581" t="s">
        <v>107</v>
      </c>
      <c r="T581" t="s">
        <v>46</v>
      </c>
      <c r="U581" s="13">
        <f t="shared" si="36"/>
        <v>2025</v>
      </c>
      <c r="V581" s="13">
        <f t="shared" si="37"/>
        <v>10</v>
      </c>
      <c r="W581" s="20" t="str">
        <f t="shared" si="38"/>
        <v>October</v>
      </c>
      <c r="X581">
        <v>0.19500000000000001</v>
      </c>
      <c r="Y581" s="6">
        <f t="shared" si="39"/>
        <v>9797.2000000000007</v>
      </c>
      <c r="Z581" cm="1">
        <f t="array" aca="1" ref="Z581" ca="1">IF(roud(N581,2)=ROUND(Z581,2),"ok","error")</f>
        <v>0</v>
      </c>
    </row>
    <row r="582" spans="1:26" x14ac:dyDescent="0.3">
      <c r="A582" t="s">
        <v>1543</v>
      </c>
      <c r="B582" s="4">
        <v>45926</v>
      </c>
      <c r="C582" t="s">
        <v>1544</v>
      </c>
      <c r="D582" t="s">
        <v>1545</v>
      </c>
      <c r="E582" t="s">
        <v>302</v>
      </c>
      <c r="F582" t="s">
        <v>303</v>
      </c>
      <c r="G582" t="s">
        <v>29</v>
      </c>
      <c r="H582" t="s">
        <v>304</v>
      </c>
      <c r="I582" s="6">
        <v>1</v>
      </c>
      <c r="J582" s="6">
        <v>1799</v>
      </c>
      <c r="K582" s="6">
        <v>1799</v>
      </c>
      <c r="L582" s="6">
        <v>0.1</v>
      </c>
      <c r="M582" s="6">
        <v>179.9</v>
      </c>
      <c r="N582" s="6">
        <v>1619.1</v>
      </c>
      <c r="O582" s="6">
        <v>469.54</v>
      </c>
      <c r="P582" t="s">
        <v>89</v>
      </c>
      <c r="Q582" t="s">
        <v>90</v>
      </c>
      <c r="R582" t="s">
        <v>65</v>
      </c>
      <c r="S582" t="s">
        <v>34</v>
      </c>
      <c r="T582" t="s">
        <v>55</v>
      </c>
      <c r="U582" s="13">
        <f t="shared" si="36"/>
        <v>2025</v>
      </c>
      <c r="V582" s="13">
        <f t="shared" si="37"/>
        <v>9</v>
      </c>
      <c r="W582" s="20" t="str">
        <f t="shared" si="38"/>
        <v>September</v>
      </c>
      <c r="X582">
        <v>0.28999999999999998</v>
      </c>
      <c r="Y582" s="6">
        <f t="shared" si="39"/>
        <v>1439.2</v>
      </c>
      <c r="Z582" cm="1">
        <f t="array" aca="1" ref="Z582" ca="1">IF(roud(N582,2)=ROUND(Z582,2),"ok","error")</f>
        <v>0</v>
      </c>
    </row>
    <row r="583" spans="1:26" x14ac:dyDescent="0.3">
      <c r="A583" t="s">
        <v>1546</v>
      </c>
      <c r="B583" s="4">
        <v>45635</v>
      </c>
      <c r="C583" t="s">
        <v>588</v>
      </c>
      <c r="D583" t="s">
        <v>589</v>
      </c>
      <c r="E583" t="s">
        <v>75</v>
      </c>
      <c r="F583" t="s">
        <v>76</v>
      </c>
      <c r="G583" t="s">
        <v>61</v>
      </c>
      <c r="H583" t="s">
        <v>71</v>
      </c>
      <c r="I583" s="6">
        <v>2</v>
      </c>
      <c r="J583" s="6">
        <v>1499</v>
      </c>
      <c r="K583" s="6">
        <v>2998</v>
      </c>
      <c r="L583" s="6">
        <v>0.15</v>
      </c>
      <c r="M583" s="6">
        <v>449.7</v>
      </c>
      <c r="N583" s="6">
        <v>2548.3000000000002</v>
      </c>
      <c r="O583" s="6">
        <v>293.05</v>
      </c>
      <c r="P583" t="s">
        <v>186</v>
      </c>
      <c r="Q583" t="s">
        <v>187</v>
      </c>
      <c r="R583" t="s">
        <v>160</v>
      </c>
      <c r="S583" t="s">
        <v>45</v>
      </c>
      <c r="T583" t="s">
        <v>35</v>
      </c>
      <c r="U583" s="13">
        <f t="shared" si="36"/>
        <v>2024</v>
      </c>
      <c r="V583" s="13">
        <f t="shared" si="37"/>
        <v>12</v>
      </c>
      <c r="W583" s="20" t="str">
        <f t="shared" si="38"/>
        <v>December</v>
      </c>
      <c r="X583">
        <v>0.115</v>
      </c>
      <c r="Y583" s="6">
        <f t="shared" si="39"/>
        <v>2098.6</v>
      </c>
      <c r="Z583" cm="1">
        <f t="array" aca="1" ref="Z583" ca="1">IF(roud(N583,2)=ROUND(Z583,2),"ok","error")</f>
        <v>0</v>
      </c>
    </row>
    <row r="584" spans="1:26" x14ac:dyDescent="0.3">
      <c r="A584" t="s">
        <v>1547</v>
      </c>
      <c r="B584" s="4">
        <v>45387</v>
      </c>
      <c r="C584" t="s">
        <v>549</v>
      </c>
      <c r="D584" t="s">
        <v>550</v>
      </c>
      <c r="E584" t="s">
        <v>284</v>
      </c>
      <c r="F584" t="s">
        <v>285</v>
      </c>
      <c r="G584" t="s">
        <v>52</v>
      </c>
      <c r="H584" t="s">
        <v>129</v>
      </c>
      <c r="I584" s="6">
        <v>1</v>
      </c>
      <c r="J584" s="6">
        <v>999</v>
      </c>
      <c r="K584" s="6">
        <v>999</v>
      </c>
      <c r="L584" s="6">
        <v>0.05</v>
      </c>
      <c r="M584" s="6">
        <v>49.95</v>
      </c>
      <c r="N584" s="6">
        <v>949.05</v>
      </c>
      <c r="O584" s="6">
        <v>213.54</v>
      </c>
      <c r="P584" t="s">
        <v>63</v>
      </c>
      <c r="Q584" t="s">
        <v>64</v>
      </c>
      <c r="R584" t="s">
        <v>65</v>
      </c>
      <c r="S584" t="s">
        <v>54</v>
      </c>
      <c r="T584" t="s">
        <v>35</v>
      </c>
      <c r="U584" s="13">
        <f t="shared" si="36"/>
        <v>2024</v>
      </c>
      <c r="V584" s="13">
        <f t="shared" si="37"/>
        <v>4</v>
      </c>
      <c r="W584" s="20" t="str">
        <f t="shared" si="38"/>
        <v>April</v>
      </c>
      <c r="X584">
        <v>0.22500000000000001</v>
      </c>
      <c r="Y584" s="6">
        <f t="shared" si="39"/>
        <v>899.1</v>
      </c>
      <c r="Z584" cm="1">
        <f t="array" aca="1" ref="Z584" ca="1">IF(roud(N584,2)=ROUND(Z584,2),"ok","error")</f>
        <v>0</v>
      </c>
    </row>
    <row r="585" spans="1:26" x14ac:dyDescent="0.3">
      <c r="A585" t="s">
        <v>1548</v>
      </c>
      <c r="B585" s="4">
        <v>45532</v>
      </c>
      <c r="C585" t="s">
        <v>1439</v>
      </c>
      <c r="D585" t="s">
        <v>1440</v>
      </c>
      <c r="E585" t="s">
        <v>273</v>
      </c>
      <c r="F585" t="s">
        <v>274</v>
      </c>
      <c r="G585" t="s">
        <v>29</v>
      </c>
      <c r="H585" t="s">
        <v>88</v>
      </c>
      <c r="I585" s="6">
        <v>2</v>
      </c>
      <c r="J585" s="6">
        <v>2499</v>
      </c>
      <c r="K585" s="6">
        <v>4998</v>
      </c>
      <c r="L585" s="6">
        <v>0.15</v>
      </c>
      <c r="M585" s="6">
        <v>749.7</v>
      </c>
      <c r="N585" s="6">
        <v>4248.3</v>
      </c>
      <c r="O585" s="6">
        <v>1168.28</v>
      </c>
      <c r="P585" t="s">
        <v>170</v>
      </c>
      <c r="Q585" t="s">
        <v>171</v>
      </c>
      <c r="R585" t="s">
        <v>44</v>
      </c>
      <c r="S585" t="s">
        <v>45</v>
      </c>
      <c r="T585" t="s">
        <v>55</v>
      </c>
      <c r="U585" s="13">
        <f t="shared" si="36"/>
        <v>2024</v>
      </c>
      <c r="V585" s="13">
        <f t="shared" si="37"/>
        <v>8</v>
      </c>
      <c r="W585" s="20" t="str">
        <f t="shared" si="38"/>
        <v>August</v>
      </c>
      <c r="X585">
        <v>0.27500000000000002</v>
      </c>
      <c r="Y585" s="6">
        <f t="shared" si="39"/>
        <v>3498.6</v>
      </c>
      <c r="Z585" cm="1">
        <f t="array" aca="1" ref="Z585" ca="1">IF(roud(N585,2)=ROUND(Z585,2),"ok","error")</f>
        <v>0</v>
      </c>
    </row>
    <row r="586" spans="1:26" x14ac:dyDescent="0.3">
      <c r="A586" t="s">
        <v>1549</v>
      </c>
      <c r="B586" s="4">
        <v>45980</v>
      </c>
      <c r="C586" t="s">
        <v>351</v>
      </c>
      <c r="D586" t="s">
        <v>352</v>
      </c>
      <c r="E586" t="s">
        <v>273</v>
      </c>
      <c r="F586" t="s">
        <v>274</v>
      </c>
      <c r="G586" t="s">
        <v>29</v>
      </c>
      <c r="H586" t="s">
        <v>88</v>
      </c>
      <c r="I586" s="6">
        <v>1</v>
      </c>
      <c r="J586" s="6">
        <v>2499</v>
      </c>
      <c r="K586" s="6">
        <v>2499</v>
      </c>
      <c r="L586" s="6">
        <v>0.1</v>
      </c>
      <c r="M586" s="6">
        <v>249.9</v>
      </c>
      <c r="N586" s="6">
        <v>2249.1</v>
      </c>
      <c r="O586" s="6">
        <v>652.24</v>
      </c>
      <c r="P586" t="s">
        <v>63</v>
      </c>
      <c r="Q586" t="s">
        <v>64</v>
      </c>
      <c r="R586" t="s">
        <v>65</v>
      </c>
      <c r="S586" t="s">
        <v>107</v>
      </c>
      <c r="T586" t="s">
        <v>46</v>
      </c>
      <c r="U586" s="13">
        <f t="shared" si="36"/>
        <v>2025</v>
      </c>
      <c r="V586" s="13">
        <f t="shared" si="37"/>
        <v>11</v>
      </c>
      <c r="W586" s="20" t="str">
        <f t="shared" si="38"/>
        <v>November</v>
      </c>
      <c r="X586">
        <v>0.28999999999999998</v>
      </c>
      <c r="Y586" s="6">
        <f t="shared" si="39"/>
        <v>1999.2</v>
      </c>
      <c r="Z586" cm="1">
        <f t="array" aca="1" ref="Z586" ca="1">IF(roud(N586,2)=ROUND(Z586,2),"ok","error")</f>
        <v>0</v>
      </c>
    </row>
    <row r="587" spans="1:26" x14ac:dyDescent="0.3">
      <c r="A587" t="s">
        <v>1550</v>
      </c>
      <c r="B587" s="4">
        <v>45609</v>
      </c>
      <c r="C587" t="s">
        <v>1551</v>
      </c>
      <c r="D587" t="s">
        <v>1552</v>
      </c>
      <c r="E587" t="s">
        <v>80</v>
      </c>
      <c r="F587" t="s">
        <v>81</v>
      </c>
      <c r="G587" t="s">
        <v>52</v>
      </c>
      <c r="H587" t="s">
        <v>53</v>
      </c>
      <c r="I587" s="6">
        <v>4</v>
      </c>
      <c r="J587" s="6">
        <v>3499</v>
      </c>
      <c r="K587" s="6">
        <v>13996</v>
      </c>
      <c r="L587" s="6">
        <v>0.05</v>
      </c>
      <c r="M587" s="6">
        <v>699.8</v>
      </c>
      <c r="N587" s="6">
        <v>13296.2</v>
      </c>
      <c r="O587" s="6">
        <v>2991.64</v>
      </c>
      <c r="P587" t="s">
        <v>94</v>
      </c>
      <c r="Q587" t="s">
        <v>64</v>
      </c>
      <c r="R587" t="s">
        <v>65</v>
      </c>
      <c r="S587" t="s">
        <v>45</v>
      </c>
      <c r="T587" t="s">
        <v>55</v>
      </c>
      <c r="U587" s="13">
        <f t="shared" si="36"/>
        <v>2024</v>
      </c>
      <c r="V587" s="13">
        <f t="shared" si="37"/>
        <v>11</v>
      </c>
      <c r="W587" s="20" t="str">
        <f t="shared" si="38"/>
        <v>November</v>
      </c>
      <c r="X587">
        <v>0.22500000000000001</v>
      </c>
      <c r="Y587" s="6">
        <f t="shared" si="39"/>
        <v>12596.4</v>
      </c>
      <c r="Z587" cm="1">
        <f t="array" aca="1" ref="Z587" ca="1">IF(roud(N587,2)=ROUND(Z587,2),"ok","error")</f>
        <v>0</v>
      </c>
    </row>
    <row r="588" spans="1:26" x14ac:dyDescent="0.3">
      <c r="A588" t="s">
        <v>1553</v>
      </c>
      <c r="B588" s="4">
        <v>45522</v>
      </c>
      <c r="C588" t="s">
        <v>1554</v>
      </c>
      <c r="D588" t="s">
        <v>1555</v>
      </c>
      <c r="E588" t="s">
        <v>69</v>
      </c>
      <c r="F588" t="s">
        <v>70</v>
      </c>
      <c r="G588" t="s">
        <v>61</v>
      </c>
      <c r="H588" t="s">
        <v>71</v>
      </c>
      <c r="I588" s="6">
        <v>2</v>
      </c>
      <c r="J588" s="6">
        <v>1299</v>
      </c>
      <c r="K588" s="6">
        <v>2598</v>
      </c>
      <c r="L588" s="6">
        <v>0.2</v>
      </c>
      <c r="M588" s="6">
        <v>519.6</v>
      </c>
      <c r="N588" s="6">
        <v>2078.4</v>
      </c>
      <c r="O588" s="6">
        <v>207.84</v>
      </c>
      <c r="P588" t="s">
        <v>144</v>
      </c>
      <c r="Q588" t="s">
        <v>145</v>
      </c>
      <c r="R588" t="s">
        <v>65</v>
      </c>
      <c r="S588" t="s">
        <v>107</v>
      </c>
      <c r="T588" t="s">
        <v>35</v>
      </c>
      <c r="U588" s="13">
        <f t="shared" si="36"/>
        <v>2024</v>
      </c>
      <c r="V588" s="13">
        <f t="shared" si="37"/>
        <v>8</v>
      </c>
      <c r="W588" s="20" t="str">
        <f t="shared" si="38"/>
        <v>August</v>
      </c>
      <c r="X588">
        <v>0.1</v>
      </c>
      <c r="Y588" s="6">
        <f t="shared" si="39"/>
        <v>1558.8</v>
      </c>
      <c r="Z588" cm="1">
        <f t="array" aca="1" ref="Z588" ca="1">IF(roud(N588,2)=ROUND(Z588,2),"ok","error")</f>
        <v>0</v>
      </c>
    </row>
    <row r="589" spans="1:26" x14ac:dyDescent="0.3">
      <c r="A589" t="s">
        <v>1556</v>
      </c>
      <c r="B589" s="4">
        <v>45495</v>
      </c>
      <c r="C589" t="s">
        <v>749</v>
      </c>
      <c r="D589" t="s">
        <v>750</v>
      </c>
      <c r="E589" t="s">
        <v>356</v>
      </c>
      <c r="F589" t="s">
        <v>357</v>
      </c>
      <c r="G589" t="s">
        <v>214</v>
      </c>
      <c r="H589" t="s">
        <v>260</v>
      </c>
      <c r="I589" s="6">
        <v>1</v>
      </c>
      <c r="J589" s="6">
        <v>699</v>
      </c>
      <c r="K589" s="6">
        <v>699</v>
      </c>
      <c r="L589" s="6">
        <v>0.2</v>
      </c>
      <c r="M589" s="6">
        <v>139.80000000000001</v>
      </c>
      <c r="N589" s="6">
        <v>559.20000000000005</v>
      </c>
      <c r="O589" s="6">
        <v>178.94</v>
      </c>
      <c r="P589" t="s">
        <v>94</v>
      </c>
      <c r="Q589" t="s">
        <v>64</v>
      </c>
      <c r="R589" t="s">
        <v>65</v>
      </c>
      <c r="S589" t="s">
        <v>107</v>
      </c>
      <c r="T589" t="s">
        <v>55</v>
      </c>
      <c r="U589" s="13">
        <f t="shared" si="36"/>
        <v>2024</v>
      </c>
      <c r="V589" s="13">
        <f t="shared" si="37"/>
        <v>7</v>
      </c>
      <c r="W589" s="20" t="str">
        <f t="shared" si="38"/>
        <v>July</v>
      </c>
      <c r="X589">
        <v>0.32</v>
      </c>
      <c r="Y589" s="6">
        <f t="shared" si="39"/>
        <v>419.4</v>
      </c>
      <c r="Z589" cm="1">
        <f t="array" aca="1" ref="Z589" ca="1">IF(roud(N589,2)=ROUND(Z589,2),"ok","error")</f>
        <v>0</v>
      </c>
    </row>
    <row r="590" spans="1:26" x14ac:dyDescent="0.3">
      <c r="A590" t="s">
        <v>1557</v>
      </c>
      <c r="B590" s="4">
        <v>45442</v>
      </c>
      <c r="C590" t="s">
        <v>1558</v>
      </c>
      <c r="D590" t="s">
        <v>1559</v>
      </c>
      <c r="E590" t="s">
        <v>127</v>
      </c>
      <c r="F590" t="s">
        <v>128</v>
      </c>
      <c r="G590" t="s">
        <v>52</v>
      </c>
      <c r="H590" t="s">
        <v>129</v>
      </c>
      <c r="I590" s="6">
        <v>1</v>
      </c>
      <c r="J590" s="6">
        <v>1299</v>
      </c>
      <c r="K590" s="6">
        <v>1299</v>
      </c>
      <c r="L590" s="6">
        <v>0.1</v>
      </c>
      <c r="M590" s="6">
        <v>129.9</v>
      </c>
      <c r="N590" s="6">
        <v>1169.0999999999999</v>
      </c>
      <c r="O590" s="6">
        <v>245.51</v>
      </c>
      <c r="P590" t="s">
        <v>105</v>
      </c>
      <c r="Q590" t="s">
        <v>106</v>
      </c>
      <c r="R590" t="s">
        <v>44</v>
      </c>
      <c r="S590" t="s">
        <v>107</v>
      </c>
      <c r="T590" t="s">
        <v>55</v>
      </c>
      <c r="U590" s="13">
        <f t="shared" si="36"/>
        <v>2024</v>
      </c>
      <c r="V590" s="13">
        <f t="shared" si="37"/>
        <v>5</v>
      </c>
      <c r="W590" s="20" t="str">
        <f t="shared" si="38"/>
        <v>May</v>
      </c>
      <c r="X590">
        <v>0.21</v>
      </c>
      <c r="Y590" s="6">
        <f t="shared" si="39"/>
        <v>1039.2</v>
      </c>
      <c r="Z590" cm="1">
        <f t="array" aca="1" ref="Z590" ca="1">IF(roud(N590,2)=ROUND(Z590,2),"ok","error")</f>
        <v>0</v>
      </c>
    </row>
    <row r="591" spans="1:26" x14ac:dyDescent="0.3">
      <c r="A591" t="s">
        <v>1560</v>
      </c>
      <c r="B591" s="4">
        <v>45317</v>
      </c>
      <c r="C591" t="s">
        <v>1561</v>
      </c>
      <c r="D591" t="s">
        <v>1562</v>
      </c>
      <c r="E591" t="s">
        <v>40</v>
      </c>
      <c r="F591" t="s">
        <v>41</v>
      </c>
      <c r="G591" t="s">
        <v>29</v>
      </c>
      <c r="H591" t="s">
        <v>30</v>
      </c>
      <c r="I591" s="6">
        <v>2</v>
      </c>
      <c r="J591" s="6">
        <v>1199</v>
      </c>
      <c r="K591" s="6">
        <v>2398</v>
      </c>
      <c r="L591" s="6">
        <v>0.2</v>
      </c>
      <c r="M591" s="6">
        <v>479.6</v>
      </c>
      <c r="N591" s="6">
        <v>1918.4</v>
      </c>
      <c r="O591" s="6">
        <v>498.78</v>
      </c>
      <c r="P591" t="s">
        <v>63</v>
      </c>
      <c r="Q591" t="s">
        <v>64</v>
      </c>
      <c r="R591" t="s">
        <v>65</v>
      </c>
      <c r="S591" t="s">
        <v>54</v>
      </c>
      <c r="T591" t="s">
        <v>35</v>
      </c>
      <c r="U591" s="13">
        <f t="shared" si="36"/>
        <v>2024</v>
      </c>
      <c r="V591" s="13">
        <f t="shared" si="37"/>
        <v>1</v>
      </c>
      <c r="W591" s="20" t="str">
        <f t="shared" si="38"/>
        <v>January</v>
      </c>
      <c r="X591">
        <v>0.26</v>
      </c>
      <c r="Y591" s="6">
        <f t="shared" si="39"/>
        <v>1438.8</v>
      </c>
      <c r="Z591" cm="1">
        <f t="array" aca="1" ref="Z591" ca="1">IF(roud(N591,2)=ROUND(Z591,2),"ok","error")</f>
        <v>0</v>
      </c>
    </row>
    <row r="592" spans="1:26" x14ac:dyDescent="0.3">
      <c r="A592" t="s">
        <v>1563</v>
      </c>
      <c r="B592" s="4">
        <v>45339</v>
      </c>
      <c r="C592" t="s">
        <v>540</v>
      </c>
      <c r="D592" t="s">
        <v>541</v>
      </c>
      <c r="E592" t="s">
        <v>69</v>
      </c>
      <c r="F592" t="s">
        <v>70</v>
      </c>
      <c r="G592" t="s">
        <v>61</v>
      </c>
      <c r="H592" t="s">
        <v>71</v>
      </c>
      <c r="I592" s="6">
        <v>2</v>
      </c>
      <c r="J592" s="6">
        <v>1299</v>
      </c>
      <c r="K592" s="6">
        <v>2598</v>
      </c>
      <c r="L592" s="6">
        <v>0</v>
      </c>
      <c r="M592" s="6">
        <v>0</v>
      </c>
      <c r="N592" s="6">
        <v>2598</v>
      </c>
      <c r="O592" s="6">
        <v>415.68</v>
      </c>
      <c r="P592" t="s">
        <v>144</v>
      </c>
      <c r="Q592" t="s">
        <v>145</v>
      </c>
      <c r="R592" t="s">
        <v>65</v>
      </c>
      <c r="S592" t="s">
        <v>107</v>
      </c>
      <c r="T592" t="s">
        <v>55</v>
      </c>
      <c r="U592" s="13">
        <f t="shared" si="36"/>
        <v>2024</v>
      </c>
      <c r="V592" s="13">
        <f t="shared" si="37"/>
        <v>2</v>
      </c>
      <c r="W592" s="20" t="str">
        <f t="shared" si="38"/>
        <v>February</v>
      </c>
      <c r="X592">
        <v>0.16</v>
      </c>
      <c r="Y592" s="6">
        <f t="shared" si="39"/>
        <v>2598</v>
      </c>
      <c r="Z592" cm="1">
        <f t="array" aca="1" ref="Z592" ca="1">IF(roud(N592,2)=ROUND(Z592,2),"ok","error")</f>
        <v>0</v>
      </c>
    </row>
    <row r="593" spans="1:26" x14ac:dyDescent="0.3">
      <c r="A593" t="s">
        <v>1564</v>
      </c>
      <c r="B593" s="4">
        <v>45542</v>
      </c>
      <c r="C593" t="s">
        <v>1162</v>
      </c>
      <c r="D593" t="s">
        <v>1163</v>
      </c>
      <c r="E593" t="s">
        <v>59</v>
      </c>
      <c r="F593" t="s">
        <v>60</v>
      </c>
      <c r="G593" t="s">
        <v>61</v>
      </c>
      <c r="H593" t="s">
        <v>62</v>
      </c>
      <c r="I593" s="6">
        <v>1</v>
      </c>
      <c r="J593" s="6">
        <v>59999</v>
      </c>
      <c r="K593" s="6">
        <v>59999</v>
      </c>
      <c r="L593" s="6">
        <v>0.15</v>
      </c>
      <c r="M593" s="6">
        <v>8999.85</v>
      </c>
      <c r="N593" s="6">
        <v>50999.15</v>
      </c>
      <c r="O593" s="6">
        <v>5864.9</v>
      </c>
      <c r="P593" t="s">
        <v>191</v>
      </c>
      <c r="Q593" t="s">
        <v>187</v>
      </c>
      <c r="R593" t="s">
        <v>160</v>
      </c>
      <c r="S593" t="s">
        <v>98</v>
      </c>
      <c r="T593" t="s">
        <v>55</v>
      </c>
      <c r="U593" s="13">
        <f t="shared" si="36"/>
        <v>2024</v>
      </c>
      <c r="V593" s="13">
        <f t="shared" si="37"/>
        <v>9</v>
      </c>
      <c r="W593" s="20" t="str">
        <f t="shared" si="38"/>
        <v>September</v>
      </c>
      <c r="X593">
        <v>0.115</v>
      </c>
      <c r="Y593" s="6">
        <f t="shared" si="39"/>
        <v>41999.3</v>
      </c>
      <c r="Z593" cm="1">
        <f t="array" aca="1" ref="Z593" ca="1">IF(roud(N593,2)=ROUND(Z593,2),"ok","error")</f>
        <v>0</v>
      </c>
    </row>
    <row r="594" spans="1:26" x14ac:dyDescent="0.3">
      <c r="A594" t="s">
        <v>1565</v>
      </c>
      <c r="B594" s="4">
        <v>45778</v>
      </c>
      <c r="C594" t="s">
        <v>1566</v>
      </c>
      <c r="D594" t="s">
        <v>1567</v>
      </c>
      <c r="E594" t="s">
        <v>50</v>
      </c>
      <c r="F594" t="s">
        <v>51</v>
      </c>
      <c r="G594" t="s">
        <v>52</v>
      </c>
      <c r="H594" t="s">
        <v>53</v>
      </c>
      <c r="I594" s="6">
        <v>1</v>
      </c>
      <c r="J594" s="6">
        <v>2999</v>
      </c>
      <c r="K594" s="6">
        <v>2999</v>
      </c>
      <c r="L594" s="6">
        <v>0.25</v>
      </c>
      <c r="M594" s="6">
        <v>749.75</v>
      </c>
      <c r="N594" s="6">
        <v>2249.25</v>
      </c>
      <c r="O594" s="6">
        <v>371.13</v>
      </c>
      <c r="P594" t="s">
        <v>105</v>
      </c>
      <c r="Q594" t="s">
        <v>106</v>
      </c>
      <c r="R594" t="s">
        <v>44</v>
      </c>
      <c r="S594" t="s">
        <v>54</v>
      </c>
      <c r="T594" t="s">
        <v>35</v>
      </c>
      <c r="U594" s="13">
        <f t="shared" si="36"/>
        <v>2025</v>
      </c>
      <c r="V594" s="13">
        <f t="shared" si="37"/>
        <v>5</v>
      </c>
      <c r="W594" s="20" t="str">
        <f t="shared" si="38"/>
        <v>May</v>
      </c>
      <c r="X594">
        <v>0.16500000000000001</v>
      </c>
      <c r="Y594" s="6">
        <f t="shared" si="39"/>
        <v>1499.5</v>
      </c>
      <c r="Z594" cm="1">
        <f t="array" aca="1" ref="Z594" ca="1">IF(roud(N594,2)=ROUND(Z594,2),"ok","error")</f>
        <v>0</v>
      </c>
    </row>
    <row r="595" spans="1:26" x14ac:dyDescent="0.3">
      <c r="A595" t="s">
        <v>1568</v>
      </c>
      <c r="B595" s="4">
        <v>45917</v>
      </c>
      <c r="C595" t="s">
        <v>1569</v>
      </c>
      <c r="D595" t="s">
        <v>1570</v>
      </c>
      <c r="E595" t="s">
        <v>492</v>
      </c>
      <c r="F595" t="s">
        <v>493</v>
      </c>
      <c r="G595" t="s">
        <v>214</v>
      </c>
      <c r="H595" t="s">
        <v>494</v>
      </c>
      <c r="I595" s="6">
        <v>3</v>
      </c>
      <c r="J595" s="6">
        <v>1499</v>
      </c>
      <c r="K595" s="6">
        <v>4497</v>
      </c>
      <c r="L595" s="6">
        <v>0.05</v>
      </c>
      <c r="M595" s="6">
        <v>224.85</v>
      </c>
      <c r="N595" s="6">
        <v>4272.1499999999996</v>
      </c>
      <c r="O595" s="6">
        <v>1559.33</v>
      </c>
      <c r="P595" t="s">
        <v>94</v>
      </c>
      <c r="Q595" t="s">
        <v>64</v>
      </c>
      <c r="R595" t="s">
        <v>65</v>
      </c>
      <c r="S595" t="s">
        <v>45</v>
      </c>
      <c r="T595" t="s">
        <v>55</v>
      </c>
      <c r="U595" s="13">
        <f t="shared" si="36"/>
        <v>2025</v>
      </c>
      <c r="V595" s="13">
        <f t="shared" si="37"/>
        <v>9</v>
      </c>
      <c r="W595" s="20" t="str">
        <f t="shared" si="38"/>
        <v>September</v>
      </c>
      <c r="X595">
        <v>0.36499999999999999</v>
      </c>
      <c r="Y595" s="6">
        <f t="shared" si="39"/>
        <v>4047.3</v>
      </c>
      <c r="Z595" cm="1">
        <f t="array" aca="1" ref="Z595" ca="1">IF(roud(N595,2)=ROUND(Z595,2),"ok","error")</f>
        <v>0</v>
      </c>
    </row>
    <row r="596" spans="1:26" x14ac:dyDescent="0.3">
      <c r="A596" t="s">
        <v>1571</v>
      </c>
      <c r="B596" s="4">
        <v>45366</v>
      </c>
      <c r="C596" t="s">
        <v>1096</v>
      </c>
      <c r="D596" t="s">
        <v>1097</v>
      </c>
      <c r="E596" t="s">
        <v>86</v>
      </c>
      <c r="F596" t="s">
        <v>87</v>
      </c>
      <c r="G596" t="s">
        <v>29</v>
      </c>
      <c r="H596" t="s">
        <v>88</v>
      </c>
      <c r="I596" s="6">
        <v>1</v>
      </c>
      <c r="J596" s="6">
        <v>1299</v>
      </c>
      <c r="K596" s="6">
        <v>1299</v>
      </c>
      <c r="L596" s="6">
        <v>0.25</v>
      </c>
      <c r="M596" s="6">
        <v>324.75</v>
      </c>
      <c r="N596" s="6">
        <v>974.25</v>
      </c>
      <c r="O596" s="6">
        <v>238.69</v>
      </c>
      <c r="P596" t="s">
        <v>105</v>
      </c>
      <c r="Q596" t="s">
        <v>106</v>
      </c>
      <c r="R596" t="s">
        <v>44</v>
      </c>
      <c r="S596" t="s">
        <v>107</v>
      </c>
      <c r="T596" t="s">
        <v>35</v>
      </c>
      <c r="U596" s="13">
        <f t="shared" si="36"/>
        <v>2024</v>
      </c>
      <c r="V596" s="13">
        <f t="shared" si="37"/>
        <v>3</v>
      </c>
      <c r="W596" s="20" t="str">
        <f t="shared" si="38"/>
        <v>March</v>
      </c>
      <c r="X596">
        <v>0.245</v>
      </c>
      <c r="Y596" s="6">
        <f t="shared" si="39"/>
        <v>649.5</v>
      </c>
      <c r="Z596" cm="1">
        <f t="array" aca="1" ref="Z596" ca="1">IF(roud(N596,2)=ROUND(Z596,2),"ok","error")</f>
        <v>0</v>
      </c>
    </row>
    <row r="597" spans="1:26" x14ac:dyDescent="0.3">
      <c r="A597" t="s">
        <v>1572</v>
      </c>
      <c r="B597" s="4">
        <v>45758</v>
      </c>
      <c r="C597" t="s">
        <v>1573</v>
      </c>
      <c r="D597" t="s">
        <v>1574</v>
      </c>
      <c r="E597" t="s">
        <v>133</v>
      </c>
      <c r="F597" t="s">
        <v>134</v>
      </c>
      <c r="G597" t="s">
        <v>61</v>
      </c>
      <c r="H597" t="s">
        <v>123</v>
      </c>
      <c r="I597" s="6">
        <v>2</v>
      </c>
      <c r="J597" s="6">
        <v>2999</v>
      </c>
      <c r="K597" s="6">
        <v>5998</v>
      </c>
      <c r="L597" s="6">
        <v>0.15</v>
      </c>
      <c r="M597" s="6">
        <v>899.7</v>
      </c>
      <c r="N597" s="6">
        <v>5098.3</v>
      </c>
      <c r="O597" s="6">
        <v>586.29999999999995</v>
      </c>
      <c r="P597" t="s">
        <v>170</v>
      </c>
      <c r="Q597" t="s">
        <v>171</v>
      </c>
      <c r="R597" t="s">
        <v>44</v>
      </c>
      <c r="S597" t="s">
        <v>98</v>
      </c>
      <c r="T597" t="s">
        <v>35</v>
      </c>
      <c r="U597" s="13">
        <f t="shared" si="36"/>
        <v>2025</v>
      </c>
      <c r="V597" s="13">
        <f t="shared" si="37"/>
        <v>4</v>
      </c>
      <c r="W597" s="20" t="str">
        <f t="shared" si="38"/>
        <v>April</v>
      </c>
      <c r="X597">
        <v>0.115</v>
      </c>
      <c r="Y597" s="6">
        <f t="shared" si="39"/>
        <v>4198.6000000000004</v>
      </c>
      <c r="Z597" cm="1">
        <f t="array" aca="1" ref="Z597" ca="1">IF(roud(N597,2)=ROUND(Z597,2),"ok","error")</f>
        <v>0</v>
      </c>
    </row>
    <row r="598" spans="1:26" x14ac:dyDescent="0.3">
      <c r="A598" t="s">
        <v>1575</v>
      </c>
      <c r="B598" s="4">
        <v>45716</v>
      </c>
      <c r="C598" t="s">
        <v>1407</v>
      </c>
      <c r="D598" t="s">
        <v>1408</v>
      </c>
      <c r="E598" t="s">
        <v>121</v>
      </c>
      <c r="F598" t="s">
        <v>122</v>
      </c>
      <c r="G598" t="s">
        <v>61</v>
      </c>
      <c r="H598" t="s">
        <v>123</v>
      </c>
      <c r="I598" s="6">
        <v>1</v>
      </c>
      <c r="J598" s="6">
        <v>24999</v>
      </c>
      <c r="K598" s="6">
        <v>24999</v>
      </c>
      <c r="L598" s="6">
        <v>0.2</v>
      </c>
      <c r="M598" s="6">
        <v>4999.8</v>
      </c>
      <c r="N598" s="6">
        <v>19999.2</v>
      </c>
      <c r="O598" s="6">
        <v>1999.92</v>
      </c>
      <c r="P598" t="s">
        <v>42</v>
      </c>
      <c r="Q598" t="s">
        <v>43</v>
      </c>
      <c r="R598" t="s">
        <v>44</v>
      </c>
      <c r="S598" t="s">
        <v>45</v>
      </c>
      <c r="T598" t="s">
        <v>55</v>
      </c>
      <c r="U598" s="13">
        <f t="shared" si="36"/>
        <v>2025</v>
      </c>
      <c r="V598" s="13">
        <f t="shared" si="37"/>
        <v>2</v>
      </c>
      <c r="W598" s="20" t="str">
        <f t="shared" si="38"/>
        <v>February</v>
      </c>
      <c r="X598">
        <v>0.1</v>
      </c>
      <c r="Y598" s="6">
        <f t="shared" si="39"/>
        <v>14999.4</v>
      </c>
      <c r="Z598" cm="1">
        <f t="array" aca="1" ref="Z598" ca="1">IF(roud(N598,2)=ROUND(Z598,2),"ok","error")</f>
        <v>0</v>
      </c>
    </row>
    <row r="599" spans="1:26" x14ac:dyDescent="0.3">
      <c r="A599" t="s">
        <v>1576</v>
      </c>
      <c r="B599" s="4">
        <v>45936</v>
      </c>
      <c r="C599" t="s">
        <v>1206</v>
      </c>
      <c r="D599" t="s">
        <v>1207</v>
      </c>
      <c r="E599" t="s">
        <v>198</v>
      </c>
      <c r="F599" t="s">
        <v>199</v>
      </c>
      <c r="G599" t="s">
        <v>61</v>
      </c>
      <c r="H599" t="s">
        <v>71</v>
      </c>
      <c r="I599" s="6">
        <v>1</v>
      </c>
      <c r="J599" s="6">
        <v>899</v>
      </c>
      <c r="K599" s="6">
        <v>899</v>
      </c>
      <c r="L599" s="6">
        <v>0.15</v>
      </c>
      <c r="M599" s="6">
        <v>134.85</v>
      </c>
      <c r="N599" s="6">
        <v>764.15</v>
      </c>
      <c r="O599" s="6">
        <v>87.88</v>
      </c>
      <c r="P599" t="s">
        <v>158</v>
      </c>
      <c r="Q599" t="s">
        <v>159</v>
      </c>
      <c r="R599" t="s">
        <v>160</v>
      </c>
      <c r="S599" t="s">
        <v>45</v>
      </c>
      <c r="T599" t="s">
        <v>35</v>
      </c>
      <c r="U599" s="13">
        <f t="shared" si="36"/>
        <v>2025</v>
      </c>
      <c r="V599" s="13">
        <f t="shared" si="37"/>
        <v>10</v>
      </c>
      <c r="W599" s="20" t="str">
        <f t="shared" si="38"/>
        <v>October</v>
      </c>
      <c r="X599">
        <v>0.115</v>
      </c>
      <c r="Y599" s="6">
        <f t="shared" si="39"/>
        <v>629.29999999999995</v>
      </c>
      <c r="Z599" cm="1">
        <f t="array" aca="1" ref="Z599" ca="1">IF(roud(N599,2)=ROUND(Z599,2),"ok","error")</f>
        <v>0</v>
      </c>
    </row>
    <row r="600" spans="1:26" x14ac:dyDescent="0.3">
      <c r="A600" t="s">
        <v>1577</v>
      </c>
      <c r="B600" s="4">
        <v>45881</v>
      </c>
      <c r="C600" t="s">
        <v>1544</v>
      </c>
      <c r="D600" t="s">
        <v>1545</v>
      </c>
      <c r="E600" t="s">
        <v>356</v>
      </c>
      <c r="F600" t="s">
        <v>357</v>
      </c>
      <c r="G600" t="s">
        <v>214</v>
      </c>
      <c r="H600" t="s">
        <v>260</v>
      </c>
      <c r="I600" s="6">
        <v>4</v>
      </c>
      <c r="J600" s="6">
        <v>699</v>
      </c>
      <c r="K600" s="6">
        <v>2796</v>
      </c>
      <c r="L600" s="6">
        <v>0.25</v>
      </c>
      <c r="M600" s="6">
        <v>699</v>
      </c>
      <c r="N600" s="6">
        <v>2097</v>
      </c>
      <c r="O600" s="6">
        <v>639.58000000000004</v>
      </c>
      <c r="P600" t="s">
        <v>186</v>
      </c>
      <c r="Q600" t="s">
        <v>187</v>
      </c>
      <c r="R600" t="s">
        <v>160</v>
      </c>
      <c r="S600" t="s">
        <v>54</v>
      </c>
      <c r="T600" t="s">
        <v>55</v>
      </c>
      <c r="U600" s="13">
        <f t="shared" si="36"/>
        <v>2025</v>
      </c>
      <c r="V600" s="13">
        <f t="shared" si="37"/>
        <v>8</v>
      </c>
      <c r="W600" s="20" t="str">
        <f t="shared" si="38"/>
        <v>August</v>
      </c>
      <c r="X600">
        <v>0.30499999999999999</v>
      </c>
      <c r="Y600" s="6">
        <f t="shared" si="39"/>
        <v>1398</v>
      </c>
      <c r="Z600" cm="1">
        <f t="array" aca="1" ref="Z600" ca="1">IF(roud(N600,2)=ROUND(Z600,2),"ok","error")</f>
        <v>0</v>
      </c>
    </row>
    <row r="601" spans="1:26" x14ac:dyDescent="0.3">
      <c r="A601" t="s">
        <v>1578</v>
      </c>
      <c r="B601" s="4">
        <v>45491</v>
      </c>
      <c r="C601" t="s">
        <v>1579</v>
      </c>
      <c r="D601" t="s">
        <v>1580</v>
      </c>
      <c r="E601" t="s">
        <v>75</v>
      </c>
      <c r="F601" t="s">
        <v>76</v>
      </c>
      <c r="G601" t="s">
        <v>61</v>
      </c>
      <c r="H601" t="s">
        <v>71</v>
      </c>
      <c r="I601" s="6">
        <v>2</v>
      </c>
      <c r="J601" s="6">
        <v>1499</v>
      </c>
      <c r="K601" s="6">
        <v>2998</v>
      </c>
      <c r="L601" s="6">
        <v>0.25</v>
      </c>
      <c r="M601" s="6">
        <v>749.5</v>
      </c>
      <c r="N601" s="6">
        <v>2248.5</v>
      </c>
      <c r="O601" s="6">
        <v>191.12</v>
      </c>
      <c r="P601" t="s">
        <v>89</v>
      </c>
      <c r="Q601" t="s">
        <v>90</v>
      </c>
      <c r="R601" t="s">
        <v>65</v>
      </c>
      <c r="S601" t="s">
        <v>54</v>
      </c>
      <c r="T601" t="s">
        <v>46</v>
      </c>
      <c r="U601" s="13">
        <f t="shared" si="36"/>
        <v>2024</v>
      </c>
      <c r="V601" s="13">
        <f t="shared" si="37"/>
        <v>7</v>
      </c>
      <c r="W601" s="20" t="str">
        <f t="shared" si="38"/>
        <v>July</v>
      </c>
      <c r="X601">
        <v>8.5000000000000006E-2</v>
      </c>
      <c r="Y601" s="6">
        <f t="shared" si="39"/>
        <v>1499</v>
      </c>
      <c r="Z601" cm="1">
        <f t="array" aca="1" ref="Z601" ca="1">IF(roud(N601,2)=ROUND(Z601,2),"ok","error")</f>
        <v>0</v>
      </c>
    </row>
    <row r="602" spans="1:26" x14ac:dyDescent="0.3">
      <c r="A602" t="s">
        <v>1581</v>
      </c>
      <c r="B602" s="4">
        <v>46005</v>
      </c>
      <c r="C602" t="s">
        <v>1582</v>
      </c>
      <c r="D602" t="s">
        <v>1583</v>
      </c>
      <c r="E602" t="s">
        <v>302</v>
      </c>
      <c r="F602" t="s">
        <v>303</v>
      </c>
      <c r="G602" t="s">
        <v>29</v>
      </c>
      <c r="H602" t="s">
        <v>304</v>
      </c>
      <c r="I602" s="6">
        <v>1</v>
      </c>
      <c r="J602" s="6">
        <v>1799</v>
      </c>
      <c r="K602" s="6">
        <v>1799</v>
      </c>
      <c r="L602" s="6">
        <v>0.2</v>
      </c>
      <c r="M602" s="6">
        <v>359.8</v>
      </c>
      <c r="N602" s="6">
        <v>1439.2</v>
      </c>
      <c r="O602" s="6">
        <v>374.19</v>
      </c>
      <c r="P602" t="s">
        <v>89</v>
      </c>
      <c r="Q602" t="s">
        <v>90</v>
      </c>
      <c r="R602" t="s">
        <v>65</v>
      </c>
      <c r="S602" t="s">
        <v>107</v>
      </c>
      <c r="T602" t="s">
        <v>55</v>
      </c>
      <c r="U602" s="13">
        <f t="shared" si="36"/>
        <v>2025</v>
      </c>
      <c r="V602" s="13">
        <f t="shared" si="37"/>
        <v>12</v>
      </c>
      <c r="W602" s="20" t="str">
        <f t="shared" si="38"/>
        <v>December</v>
      </c>
      <c r="X602">
        <v>0.26</v>
      </c>
      <c r="Y602" s="6">
        <f t="shared" si="39"/>
        <v>1079.4000000000001</v>
      </c>
      <c r="Z602" cm="1">
        <f t="array" aca="1" ref="Z602" ca="1">IF(roud(N602,2)=ROUND(Z602,2),"ok","error")</f>
        <v>0</v>
      </c>
    </row>
    <row r="603" spans="1:26" x14ac:dyDescent="0.3">
      <c r="A603" t="s">
        <v>1584</v>
      </c>
      <c r="B603" s="4">
        <v>45685</v>
      </c>
      <c r="C603" t="s">
        <v>1124</v>
      </c>
      <c r="D603" t="s">
        <v>1125</v>
      </c>
      <c r="E603" t="s">
        <v>69</v>
      </c>
      <c r="F603" t="s">
        <v>70</v>
      </c>
      <c r="G603" t="s">
        <v>61</v>
      </c>
      <c r="H603" t="s">
        <v>71</v>
      </c>
      <c r="I603" s="6">
        <v>1</v>
      </c>
      <c r="J603" s="6">
        <v>1299</v>
      </c>
      <c r="K603" s="6">
        <v>1299</v>
      </c>
      <c r="L603" s="6">
        <v>0.05</v>
      </c>
      <c r="M603" s="6">
        <v>64.95</v>
      </c>
      <c r="N603" s="6">
        <v>1234.05</v>
      </c>
      <c r="O603" s="6">
        <v>178.94</v>
      </c>
      <c r="P603" t="s">
        <v>42</v>
      </c>
      <c r="Q603" t="s">
        <v>43</v>
      </c>
      <c r="R603" t="s">
        <v>44</v>
      </c>
      <c r="S603" t="s">
        <v>45</v>
      </c>
      <c r="T603" t="s">
        <v>35</v>
      </c>
      <c r="U603" s="13">
        <f t="shared" si="36"/>
        <v>2025</v>
      </c>
      <c r="V603" s="13">
        <f t="shared" si="37"/>
        <v>1</v>
      </c>
      <c r="W603" s="20" t="str">
        <f t="shared" si="38"/>
        <v>January</v>
      </c>
      <c r="X603">
        <v>0.14499999999999999</v>
      </c>
      <c r="Y603" s="6">
        <f t="shared" si="39"/>
        <v>1169.0999999999999</v>
      </c>
      <c r="Z603" cm="1">
        <f t="array" aca="1" ref="Z603" ca="1">IF(roud(N603,2)=ROUND(Z603,2),"ok","error")</f>
        <v>0</v>
      </c>
    </row>
    <row r="604" spans="1:26" x14ac:dyDescent="0.3">
      <c r="A604" t="s">
        <v>1585</v>
      </c>
      <c r="B604" s="4">
        <v>45798</v>
      </c>
      <c r="C604" t="s">
        <v>1586</v>
      </c>
      <c r="D604" t="s">
        <v>1587</v>
      </c>
      <c r="E604" t="s">
        <v>492</v>
      </c>
      <c r="F604" t="s">
        <v>493</v>
      </c>
      <c r="G604" t="s">
        <v>214</v>
      </c>
      <c r="H604" t="s">
        <v>494</v>
      </c>
      <c r="I604" s="6">
        <v>1</v>
      </c>
      <c r="J604" s="6">
        <v>1499</v>
      </c>
      <c r="K604" s="6">
        <v>1499</v>
      </c>
      <c r="L604" s="6">
        <v>0.15</v>
      </c>
      <c r="M604" s="6">
        <v>224.85</v>
      </c>
      <c r="N604" s="6">
        <v>1274.1500000000001</v>
      </c>
      <c r="O604" s="6">
        <v>426.84</v>
      </c>
      <c r="P604" t="s">
        <v>191</v>
      </c>
      <c r="Q604" t="s">
        <v>187</v>
      </c>
      <c r="R604" t="s">
        <v>160</v>
      </c>
      <c r="S604" t="s">
        <v>45</v>
      </c>
      <c r="T604" t="s">
        <v>35</v>
      </c>
      <c r="U604" s="13">
        <f t="shared" si="36"/>
        <v>2025</v>
      </c>
      <c r="V604" s="13">
        <f t="shared" si="37"/>
        <v>5</v>
      </c>
      <c r="W604" s="20" t="str">
        <f t="shared" si="38"/>
        <v>May</v>
      </c>
      <c r="X604">
        <v>0.33500000000000002</v>
      </c>
      <c r="Y604" s="6">
        <f t="shared" si="39"/>
        <v>1049.3</v>
      </c>
      <c r="Z604" cm="1">
        <f t="array" aca="1" ref="Z604" ca="1">IF(roud(N604,2)=ROUND(Z604,2),"ok","error")</f>
        <v>0</v>
      </c>
    </row>
    <row r="605" spans="1:26" x14ac:dyDescent="0.3">
      <c r="A605" t="s">
        <v>1588</v>
      </c>
      <c r="B605" s="4">
        <v>45701</v>
      </c>
      <c r="C605" t="s">
        <v>737</v>
      </c>
      <c r="D605" t="s">
        <v>738</v>
      </c>
      <c r="E605" t="s">
        <v>323</v>
      </c>
      <c r="F605" t="s">
        <v>324</v>
      </c>
      <c r="G605" t="s">
        <v>29</v>
      </c>
      <c r="H605" t="s">
        <v>304</v>
      </c>
      <c r="I605" s="6">
        <v>1</v>
      </c>
      <c r="J605" s="6">
        <v>799</v>
      </c>
      <c r="K605" s="6">
        <v>799</v>
      </c>
      <c r="L605" s="6">
        <v>0.2</v>
      </c>
      <c r="M605" s="6">
        <v>159.80000000000001</v>
      </c>
      <c r="N605" s="6">
        <v>639.20000000000005</v>
      </c>
      <c r="O605" s="6">
        <v>166.19</v>
      </c>
      <c r="P605" t="s">
        <v>144</v>
      </c>
      <c r="Q605" t="s">
        <v>145</v>
      </c>
      <c r="R605" t="s">
        <v>65</v>
      </c>
      <c r="S605" t="s">
        <v>107</v>
      </c>
      <c r="T605" t="s">
        <v>35</v>
      </c>
      <c r="U605" s="13">
        <f t="shared" si="36"/>
        <v>2025</v>
      </c>
      <c r="V605" s="13">
        <f t="shared" si="37"/>
        <v>2</v>
      </c>
      <c r="W605" s="20" t="str">
        <f t="shared" si="38"/>
        <v>February</v>
      </c>
      <c r="X605">
        <v>0.26</v>
      </c>
      <c r="Y605" s="6">
        <f t="shared" si="39"/>
        <v>479.4</v>
      </c>
      <c r="Z605" cm="1">
        <f t="array" aca="1" ref="Z605" ca="1">IF(roud(N605,2)=ROUND(Z605,2),"ok","error")</f>
        <v>0</v>
      </c>
    </row>
    <row r="606" spans="1:26" x14ac:dyDescent="0.3">
      <c r="A606" t="s">
        <v>1589</v>
      </c>
      <c r="B606" s="4">
        <v>45541</v>
      </c>
      <c r="C606" t="s">
        <v>1590</v>
      </c>
      <c r="D606" t="s">
        <v>1591</v>
      </c>
      <c r="E606" t="s">
        <v>27</v>
      </c>
      <c r="F606" t="s">
        <v>28</v>
      </c>
      <c r="G606" t="s">
        <v>29</v>
      </c>
      <c r="H606" t="s">
        <v>30</v>
      </c>
      <c r="I606" s="6">
        <v>2</v>
      </c>
      <c r="J606" s="6">
        <v>1999</v>
      </c>
      <c r="K606" s="6">
        <v>3998</v>
      </c>
      <c r="L606" s="6">
        <v>0</v>
      </c>
      <c r="M606" s="6">
        <v>0</v>
      </c>
      <c r="N606" s="6">
        <v>3998</v>
      </c>
      <c r="O606" s="6">
        <v>1279.3599999999999</v>
      </c>
      <c r="P606" t="s">
        <v>158</v>
      </c>
      <c r="Q606" t="s">
        <v>159</v>
      </c>
      <c r="R606" t="s">
        <v>160</v>
      </c>
      <c r="S606" t="s">
        <v>45</v>
      </c>
      <c r="T606" t="s">
        <v>46</v>
      </c>
      <c r="U606" s="13">
        <f t="shared" si="36"/>
        <v>2024</v>
      </c>
      <c r="V606" s="13">
        <f t="shared" si="37"/>
        <v>9</v>
      </c>
      <c r="W606" s="20" t="str">
        <f t="shared" si="38"/>
        <v>September</v>
      </c>
      <c r="X606">
        <v>0.32</v>
      </c>
      <c r="Y606" s="6">
        <f t="shared" si="39"/>
        <v>3998</v>
      </c>
      <c r="Z606" cm="1">
        <f t="array" aca="1" ref="Z606" ca="1">IF(roud(N606,2)=ROUND(Z606,2),"ok","error")</f>
        <v>0</v>
      </c>
    </row>
    <row r="607" spans="1:26" x14ac:dyDescent="0.3">
      <c r="A607" t="s">
        <v>1592</v>
      </c>
      <c r="B607" s="4">
        <v>45443</v>
      </c>
      <c r="C607" t="s">
        <v>1593</v>
      </c>
      <c r="D607" t="s">
        <v>1594</v>
      </c>
      <c r="E607" t="s">
        <v>69</v>
      </c>
      <c r="F607" t="s">
        <v>70</v>
      </c>
      <c r="G607" t="s">
        <v>61</v>
      </c>
      <c r="H607" t="s">
        <v>71</v>
      </c>
      <c r="I607" s="6">
        <v>1</v>
      </c>
      <c r="J607" s="6">
        <v>1299</v>
      </c>
      <c r="K607" s="6">
        <v>1299</v>
      </c>
      <c r="L607" s="6">
        <v>0.05</v>
      </c>
      <c r="M607" s="6">
        <v>64.95</v>
      </c>
      <c r="N607" s="6">
        <v>1234.05</v>
      </c>
      <c r="O607" s="6">
        <v>178.94</v>
      </c>
      <c r="P607" t="s">
        <v>158</v>
      </c>
      <c r="Q607" t="s">
        <v>159</v>
      </c>
      <c r="R607" t="s">
        <v>160</v>
      </c>
      <c r="S607" t="s">
        <v>54</v>
      </c>
      <c r="T607" t="s">
        <v>35</v>
      </c>
      <c r="U607" s="13">
        <f t="shared" si="36"/>
        <v>2024</v>
      </c>
      <c r="V607" s="13">
        <f t="shared" si="37"/>
        <v>5</v>
      </c>
      <c r="W607" s="20" t="str">
        <f t="shared" si="38"/>
        <v>May</v>
      </c>
      <c r="X607">
        <v>0.14499999999999999</v>
      </c>
      <c r="Y607" s="6">
        <f t="shared" si="39"/>
        <v>1169.0999999999999</v>
      </c>
      <c r="Z607" cm="1">
        <f t="array" aca="1" ref="Z607" ca="1">IF(roud(N607,2)=ROUND(Z607,2),"ok","error")</f>
        <v>0</v>
      </c>
    </row>
    <row r="608" spans="1:26" x14ac:dyDescent="0.3">
      <c r="A608" t="s">
        <v>1595</v>
      </c>
      <c r="B608" s="4">
        <v>45963</v>
      </c>
      <c r="C608" t="s">
        <v>1596</v>
      </c>
      <c r="D608" t="s">
        <v>1597</v>
      </c>
      <c r="E608" t="s">
        <v>302</v>
      </c>
      <c r="F608" t="s">
        <v>303</v>
      </c>
      <c r="G608" t="s">
        <v>29</v>
      </c>
      <c r="H608" t="s">
        <v>304</v>
      </c>
      <c r="I608" s="6">
        <v>1</v>
      </c>
      <c r="J608" s="6">
        <v>1799</v>
      </c>
      <c r="K608" s="6">
        <v>1799</v>
      </c>
      <c r="L608" s="6">
        <v>0.2</v>
      </c>
      <c r="M608" s="6">
        <v>359.8</v>
      </c>
      <c r="N608" s="6">
        <v>1439.2</v>
      </c>
      <c r="O608" s="6">
        <v>374.19</v>
      </c>
      <c r="P608" t="s">
        <v>105</v>
      </c>
      <c r="Q608" t="s">
        <v>106</v>
      </c>
      <c r="R608" t="s">
        <v>44</v>
      </c>
      <c r="S608" t="s">
        <v>98</v>
      </c>
      <c r="T608" t="s">
        <v>35</v>
      </c>
      <c r="U608" s="13">
        <f t="shared" si="36"/>
        <v>2025</v>
      </c>
      <c r="V608" s="13">
        <f t="shared" si="37"/>
        <v>11</v>
      </c>
      <c r="W608" s="20" t="str">
        <f t="shared" si="38"/>
        <v>November</v>
      </c>
      <c r="X608">
        <v>0.26</v>
      </c>
      <c r="Y608" s="6">
        <f t="shared" si="39"/>
        <v>1079.4000000000001</v>
      </c>
      <c r="Z608" cm="1">
        <f t="array" aca="1" ref="Z608" ca="1">IF(roud(N608,2)=ROUND(Z608,2),"ok","error")</f>
        <v>0</v>
      </c>
    </row>
    <row r="609" spans="1:26" x14ac:dyDescent="0.3">
      <c r="A609" t="s">
        <v>1598</v>
      </c>
      <c r="B609" s="4">
        <v>45996</v>
      </c>
      <c r="C609" t="s">
        <v>395</v>
      </c>
      <c r="D609" t="s">
        <v>396</v>
      </c>
      <c r="E609" t="s">
        <v>302</v>
      </c>
      <c r="F609" t="s">
        <v>303</v>
      </c>
      <c r="G609" t="s">
        <v>29</v>
      </c>
      <c r="H609" t="s">
        <v>304</v>
      </c>
      <c r="I609" s="6">
        <v>2</v>
      </c>
      <c r="J609" s="6">
        <v>1799</v>
      </c>
      <c r="K609" s="6">
        <v>3598</v>
      </c>
      <c r="L609" s="6">
        <v>0.25</v>
      </c>
      <c r="M609" s="6">
        <v>899.5</v>
      </c>
      <c r="N609" s="6">
        <v>2698.5</v>
      </c>
      <c r="O609" s="6">
        <v>661.13</v>
      </c>
      <c r="P609" t="s">
        <v>42</v>
      </c>
      <c r="Q609" t="s">
        <v>43</v>
      </c>
      <c r="R609" t="s">
        <v>44</v>
      </c>
      <c r="S609" t="s">
        <v>98</v>
      </c>
      <c r="T609" t="s">
        <v>35</v>
      </c>
      <c r="U609" s="13">
        <f t="shared" si="36"/>
        <v>2025</v>
      </c>
      <c r="V609" s="13">
        <f t="shared" si="37"/>
        <v>12</v>
      </c>
      <c r="W609" s="20" t="str">
        <f t="shared" si="38"/>
        <v>December</v>
      </c>
      <c r="X609">
        <v>0.245</v>
      </c>
      <c r="Y609" s="6">
        <f t="shared" si="39"/>
        <v>1799</v>
      </c>
      <c r="Z609" cm="1">
        <f t="array" aca="1" ref="Z609" ca="1">IF(roud(N609,2)=ROUND(Z609,2),"ok","error")</f>
        <v>0</v>
      </c>
    </row>
    <row r="610" spans="1:26" x14ac:dyDescent="0.3">
      <c r="A610" t="s">
        <v>1599</v>
      </c>
      <c r="B610" s="4">
        <v>45297</v>
      </c>
      <c r="C610" t="s">
        <v>1487</v>
      </c>
      <c r="D610" t="s">
        <v>1488</v>
      </c>
      <c r="E610" t="s">
        <v>111</v>
      </c>
      <c r="F610" t="s">
        <v>112</v>
      </c>
      <c r="G610" t="s">
        <v>113</v>
      </c>
      <c r="H610" t="s">
        <v>114</v>
      </c>
      <c r="I610" s="6">
        <v>1</v>
      </c>
      <c r="J610" s="6">
        <v>999</v>
      </c>
      <c r="K610" s="6">
        <v>999</v>
      </c>
      <c r="L610" s="6">
        <v>0.25</v>
      </c>
      <c r="M610" s="6">
        <v>249.75</v>
      </c>
      <c r="N610" s="6">
        <v>749.25</v>
      </c>
      <c r="O610" s="6">
        <v>153.6</v>
      </c>
      <c r="P610" t="s">
        <v>63</v>
      </c>
      <c r="Q610" t="s">
        <v>64</v>
      </c>
      <c r="R610" t="s">
        <v>65</v>
      </c>
      <c r="S610" t="s">
        <v>98</v>
      </c>
      <c r="T610" t="s">
        <v>35</v>
      </c>
      <c r="U610" s="13">
        <f t="shared" si="36"/>
        <v>2024</v>
      </c>
      <c r="V610" s="13">
        <f t="shared" si="37"/>
        <v>1</v>
      </c>
      <c r="W610" s="20" t="str">
        <f t="shared" si="38"/>
        <v>January</v>
      </c>
      <c r="X610">
        <v>0.20499999999999999</v>
      </c>
      <c r="Y610" s="6">
        <f t="shared" si="39"/>
        <v>499.5</v>
      </c>
      <c r="Z610" cm="1">
        <f t="array" aca="1" ref="Z610" ca="1">IF(roud(N610,2)=ROUND(Z610,2),"ok","error")</f>
        <v>0</v>
      </c>
    </row>
    <row r="611" spans="1:26" x14ac:dyDescent="0.3">
      <c r="A611" t="s">
        <v>1600</v>
      </c>
      <c r="B611" s="4">
        <v>45401</v>
      </c>
      <c r="C611" t="s">
        <v>1118</v>
      </c>
      <c r="D611" t="s">
        <v>1119</v>
      </c>
      <c r="E611" t="s">
        <v>356</v>
      </c>
      <c r="F611" t="s">
        <v>357</v>
      </c>
      <c r="G611" t="s">
        <v>214</v>
      </c>
      <c r="H611" t="s">
        <v>260</v>
      </c>
      <c r="I611" s="6">
        <v>1</v>
      </c>
      <c r="J611" s="6">
        <v>699</v>
      </c>
      <c r="K611" s="6">
        <v>699</v>
      </c>
      <c r="L611" s="6">
        <v>0.15</v>
      </c>
      <c r="M611" s="6">
        <v>104.85</v>
      </c>
      <c r="N611" s="6">
        <v>594.15</v>
      </c>
      <c r="O611" s="6">
        <v>199.04</v>
      </c>
      <c r="P611" t="s">
        <v>89</v>
      </c>
      <c r="Q611" t="s">
        <v>90</v>
      </c>
      <c r="R611" t="s">
        <v>65</v>
      </c>
      <c r="S611" t="s">
        <v>45</v>
      </c>
      <c r="T611" t="s">
        <v>35</v>
      </c>
      <c r="U611" s="13">
        <f t="shared" si="36"/>
        <v>2024</v>
      </c>
      <c r="V611" s="13">
        <f t="shared" si="37"/>
        <v>4</v>
      </c>
      <c r="W611" s="20" t="str">
        <f t="shared" si="38"/>
        <v>April</v>
      </c>
      <c r="X611">
        <v>0.33500000000000002</v>
      </c>
      <c r="Y611" s="6">
        <f t="shared" si="39"/>
        <v>489.3</v>
      </c>
      <c r="Z611" cm="1">
        <f t="array" aca="1" ref="Z611" ca="1">IF(roud(N611,2)=ROUND(Z611,2),"ok","error")</f>
        <v>0</v>
      </c>
    </row>
    <row r="612" spans="1:26" x14ac:dyDescent="0.3">
      <c r="A612" t="s">
        <v>1601</v>
      </c>
      <c r="B612" s="4">
        <v>45727</v>
      </c>
      <c r="C612" t="s">
        <v>512</v>
      </c>
      <c r="D612" t="s">
        <v>513</v>
      </c>
      <c r="E612" t="s">
        <v>127</v>
      </c>
      <c r="F612" t="s">
        <v>128</v>
      </c>
      <c r="G612" t="s">
        <v>52</v>
      </c>
      <c r="H612" t="s">
        <v>129</v>
      </c>
      <c r="I612" s="6">
        <v>1</v>
      </c>
      <c r="J612" s="6">
        <v>1299</v>
      </c>
      <c r="K612" s="6">
        <v>1299</v>
      </c>
      <c r="L612" s="6">
        <v>0.05</v>
      </c>
      <c r="M612" s="6">
        <v>64.95</v>
      </c>
      <c r="N612" s="6">
        <v>1234.05</v>
      </c>
      <c r="O612" s="6">
        <v>277.66000000000003</v>
      </c>
      <c r="P612" t="s">
        <v>144</v>
      </c>
      <c r="Q612" t="s">
        <v>145</v>
      </c>
      <c r="R612" t="s">
        <v>65</v>
      </c>
      <c r="S612" t="s">
        <v>107</v>
      </c>
      <c r="T612" t="s">
        <v>55</v>
      </c>
      <c r="U612" s="13">
        <f t="shared" si="36"/>
        <v>2025</v>
      </c>
      <c r="V612" s="13">
        <f t="shared" si="37"/>
        <v>3</v>
      </c>
      <c r="W612" s="20" t="str">
        <f t="shared" si="38"/>
        <v>March</v>
      </c>
      <c r="X612">
        <v>0.22500000000000001</v>
      </c>
      <c r="Y612" s="6">
        <f t="shared" si="39"/>
        <v>1169.0999999999999</v>
      </c>
      <c r="Z612" cm="1">
        <f t="array" aca="1" ref="Z612" ca="1">IF(roud(N612,2)=ROUND(Z612,2),"ok","error")</f>
        <v>0</v>
      </c>
    </row>
    <row r="613" spans="1:26" x14ac:dyDescent="0.3">
      <c r="A613" t="s">
        <v>1602</v>
      </c>
      <c r="B613" s="4">
        <v>45516</v>
      </c>
      <c r="C613" t="s">
        <v>1603</v>
      </c>
      <c r="D613" t="s">
        <v>1604</v>
      </c>
      <c r="E613" t="s">
        <v>323</v>
      </c>
      <c r="F613" t="s">
        <v>324</v>
      </c>
      <c r="G613" t="s">
        <v>29</v>
      </c>
      <c r="H613" t="s">
        <v>304</v>
      </c>
      <c r="I613" s="6">
        <v>1</v>
      </c>
      <c r="J613" s="6">
        <v>799</v>
      </c>
      <c r="K613" s="6">
        <v>799</v>
      </c>
      <c r="L613" s="6">
        <v>0.15</v>
      </c>
      <c r="M613" s="6">
        <v>119.85</v>
      </c>
      <c r="N613" s="6">
        <v>679.15</v>
      </c>
      <c r="O613" s="6">
        <v>186.77</v>
      </c>
      <c r="P613" t="s">
        <v>144</v>
      </c>
      <c r="Q613" t="s">
        <v>145</v>
      </c>
      <c r="R613" t="s">
        <v>65</v>
      </c>
      <c r="S613" t="s">
        <v>45</v>
      </c>
      <c r="T613" t="s">
        <v>55</v>
      </c>
      <c r="U613" s="13">
        <f t="shared" si="36"/>
        <v>2024</v>
      </c>
      <c r="V613" s="13">
        <f t="shared" si="37"/>
        <v>8</v>
      </c>
      <c r="W613" s="20" t="str">
        <f t="shared" si="38"/>
        <v>August</v>
      </c>
      <c r="X613">
        <v>0.27500000000000002</v>
      </c>
      <c r="Y613" s="6">
        <f t="shared" si="39"/>
        <v>559.29999999999995</v>
      </c>
      <c r="Z613" cm="1">
        <f t="array" aca="1" ref="Z613" ca="1">IF(roud(N613,2)=ROUND(Z613,2),"ok","error")</f>
        <v>0</v>
      </c>
    </row>
    <row r="614" spans="1:26" x14ac:dyDescent="0.3">
      <c r="A614" t="s">
        <v>1605</v>
      </c>
      <c r="B614" s="4">
        <v>45472</v>
      </c>
      <c r="C614" t="s">
        <v>1606</v>
      </c>
      <c r="D614" t="s">
        <v>1607</v>
      </c>
      <c r="E614" t="s">
        <v>50</v>
      </c>
      <c r="F614" t="s">
        <v>51</v>
      </c>
      <c r="G614" t="s">
        <v>52</v>
      </c>
      <c r="H614" t="s">
        <v>53</v>
      </c>
      <c r="I614" s="6">
        <v>1</v>
      </c>
      <c r="J614" s="6">
        <v>2999</v>
      </c>
      <c r="K614" s="6">
        <v>2999</v>
      </c>
      <c r="L614" s="6">
        <v>0.25</v>
      </c>
      <c r="M614" s="6">
        <v>749.75</v>
      </c>
      <c r="N614" s="6">
        <v>2249.25</v>
      </c>
      <c r="O614" s="6">
        <v>371.13</v>
      </c>
      <c r="P614" t="s">
        <v>186</v>
      </c>
      <c r="Q614" t="s">
        <v>187</v>
      </c>
      <c r="R614" t="s">
        <v>160</v>
      </c>
      <c r="S614" t="s">
        <v>54</v>
      </c>
      <c r="T614" t="s">
        <v>55</v>
      </c>
      <c r="U614" s="13">
        <f t="shared" si="36"/>
        <v>2024</v>
      </c>
      <c r="V614" s="13">
        <f t="shared" si="37"/>
        <v>6</v>
      </c>
      <c r="W614" s="20" t="str">
        <f t="shared" si="38"/>
        <v>June</v>
      </c>
      <c r="X614">
        <v>0.16500000000000001</v>
      </c>
      <c r="Y614" s="6">
        <f t="shared" si="39"/>
        <v>1499.5</v>
      </c>
      <c r="Z614" cm="1">
        <f t="array" aca="1" ref="Z614" ca="1">IF(roud(N614,2)=ROUND(Z614,2),"ok","error")</f>
        <v>0</v>
      </c>
    </row>
    <row r="615" spans="1:26" x14ac:dyDescent="0.3">
      <c r="A615" t="s">
        <v>1608</v>
      </c>
      <c r="B615" s="4">
        <v>46004</v>
      </c>
      <c r="C615" t="s">
        <v>1609</v>
      </c>
      <c r="D615" t="s">
        <v>1610</v>
      </c>
      <c r="E615" t="s">
        <v>80</v>
      </c>
      <c r="F615" t="s">
        <v>81</v>
      </c>
      <c r="G615" t="s">
        <v>52</v>
      </c>
      <c r="H615" t="s">
        <v>53</v>
      </c>
      <c r="I615" s="6">
        <v>1</v>
      </c>
      <c r="J615" s="6">
        <v>3499</v>
      </c>
      <c r="K615" s="6">
        <v>3499</v>
      </c>
      <c r="L615" s="6">
        <v>0.05</v>
      </c>
      <c r="M615" s="6">
        <v>174.95</v>
      </c>
      <c r="N615" s="6">
        <v>3324.05</v>
      </c>
      <c r="O615" s="6">
        <v>747.91</v>
      </c>
      <c r="P615" t="s">
        <v>42</v>
      </c>
      <c r="Q615" t="s">
        <v>43</v>
      </c>
      <c r="R615" t="s">
        <v>44</v>
      </c>
      <c r="S615" t="s">
        <v>45</v>
      </c>
      <c r="T615" t="s">
        <v>35</v>
      </c>
      <c r="U615" s="13">
        <f t="shared" si="36"/>
        <v>2025</v>
      </c>
      <c r="V615" s="13">
        <f t="shared" si="37"/>
        <v>12</v>
      </c>
      <c r="W615" s="20" t="str">
        <f t="shared" si="38"/>
        <v>December</v>
      </c>
      <c r="X615">
        <v>0.22500000000000001</v>
      </c>
      <c r="Y615" s="6">
        <f t="shared" si="39"/>
        <v>3149.1</v>
      </c>
      <c r="Z615" cm="1">
        <f t="array" aca="1" ref="Z615" ca="1">IF(roud(N615,2)=ROUND(Z615,2),"ok","error")</f>
        <v>0</v>
      </c>
    </row>
    <row r="616" spans="1:26" x14ac:dyDescent="0.3">
      <c r="A616" t="s">
        <v>1611</v>
      </c>
      <c r="B616" s="4">
        <v>45822</v>
      </c>
      <c r="C616" t="s">
        <v>1046</v>
      </c>
      <c r="D616" t="s">
        <v>1047</v>
      </c>
      <c r="E616" t="s">
        <v>133</v>
      </c>
      <c r="F616" t="s">
        <v>134</v>
      </c>
      <c r="G616" t="s">
        <v>61</v>
      </c>
      <c r="H616" t="s">
        <v>123</v>
      </c>
      <c r="I616" s="6">
        <v>2</v>
      </c>
      <c r="J616" s="6">
        <v>2999</v>
      </c>
      <c r="K616" s="6">
        <v>5998</v>
      </c>
      <c r="L616" s="6">
        <v>0.1</v>
      </c>
      <c r="M616" s="6">
        <v>599.79999999999995</v>
      </c>
      <c r="N616" s="6">
        <v>5398.2</v>
      </c>
      <c r="O616" s="6">
        <v>701.77</v>
      </c>
      <c r="P616" t="s">
        <v>144</v>
      </c>
      <c r="Q616" t="s">
        <v>145</v>
      </c>
      <c r="R616" t="s">
        <v>65</v>
      </c>
      <c r="S616" t="s">
        <v>45</v>
      </c>
      <c r="T616" t="s">
        <v>35</v>
      </c>
      <c r="U616" s="13">
        <f t="shared" si="36"/>
        <v>2025</v>
      </c>
      <c r="V616" s="13">
        <f t="shared" si="37"/>
        <v>6</v>
      </c>
      <c r="W616" s="20" t="str">
        <f t="shared" si="38"/>
        <v>June</v>
      </c>
      <c r="X616">
        <v>0.13</v>
      </c>
      <c r="Y616" s="6">
        <f t="shared" si="39"/>
        <v>4798.3999999999996</v>
      </c>
      <c r="Z616" cm="1">
        <f t="array" aca="1" ref="Z616" ca="1">IF(roud(N616,2)=ROUND(Z616,2),"ok","error")</f>
        <v>0</v>
      </c>
    </row>
    <row r="617" spans="1:26" x14ac:dyDescent="0.3">
      <c r="A617" t="s">
        <v>1612</v>
      </c>
      <c r="B617" s="4">
        <v>45767</v>
      </c>
      <c r="C617" t="s">
        <v>1613</v>
      </c>
      <c r="D617" t="s">
        <v>1614</v>
      </c>
      <c r="E617" t="s">
        <v>111</v>
      </c>
      <c r="F617" t="s">
        <v>112</v>
      </c>
      <c r="G617" t="s">
        <v>113</v>
      </c>
      <c r="H617" t="s">
        <v>114</v>
      </c>
      <c r="I617" s="6">
        <v>3</v>
      </c>
      <c r="J617" s="6">
        <v>999</v>
      </c>
      <c r="K617" s="6">
        <v>2997</v>
      </c>
      <c r="L617" s="6">
        <v>0.15</v>
      </c>
      <c r="M617" s="6">
        <v>449.55</v>
      </c>
      <c r="N617" s="6">
        <v>2547.4499999999998</v>
      </c>
      <c r="O617" s="6">
        <v>598.65</v>
      </c>
      <c r="P617" t="s">
        <v>105</v>
      </c>
      <c r="Q617" t="s">
        <v>106</v>
      </c>
      <c r="R617" t="s">
        <v>44</v>
      </c>
      <c r="S617" t="s">
        <v>54</v>
      </c>
      <c r="T617" t="s">
        <v>35</v>
      </c>
      <c r="U617" s="13">
        <f t="shared" si="36"/>
        <v>2025</v>
      </c>
      <c r="V617" s="13">
        <f t="shared" si="37"/>
        <v>4</v>
      </c>
      <c r="W617" s="20" t="str">
        <f t="shared" si="38"/>
        <v>April</v>
      </c>
      <c r="X617">
        <v>0.23499999999999999</v>
      </c>
      <c r="Y617" s="6">
        <f t="shared" si="39"/>
        <v>2097.9</v>
      </c>
      <c r="Z617" cm="1">
        <f t="array" aca="1" ref="Z617" ca="1">IF(roud(N617,2)=ROUND(Z617,2),"ok","error")</f>
        <v>0</v>
      </c>
    </row>
    <row r="618" spans="1:26" x14ac:dyDescent="0.3">
      <c r="A618" t="s">
        <v>1615</v>
      </c>
      <c r="B618" s="4">
        <v>45343</v>
      </c>
      <c r="C618" t="s">
        <v>1478</v>
      </c>
      <c r="D618" t="s">
        <v>1479</v>
      </c>
      <c r="E618" t="s">
        <v>484</v>
      </c>
      <c r="F618" t="s">
        <v>485</v>
      </c>
      <c r="G618" t="s">
        <v>113</v>
      </c>
      <c r="H618" t="s">
        <v>169</v>
      </c>
      <c r="I618" s="6">
        <v>1</v>
      </c>
      <c r="J618" s="6">
        <v>1599</v>
      </c>
      <c r="K618" s="6">
        <v>1599</v>
      </c>
      <c r="L618" s="6">
        <v>0.1</v>
      </c>
      <c r="M618" s="6">
        <v>159.9</v>
      </c>
      <c r="N618" s="6">
        <v>1439.1</v>
      </c>
      <c r="O618" s="6">
        <v>359.78</v>
      </c>
      <c r="P618" t="s">
        <v>63</v>
      </c>
      <c r="Q618" t="s">
        <v>64</v>
      </c>
      <c r="R618" t="s">
        <v>65</v>
      </c>
      <c r="S618" t="s">
        <v>98</v>
      </c>
      <c r="T618" t="s">
        <v>46</v>
      </c>
      <c r="U618" s="13">
        <f t="shared" si="36"/>
        <v>2024</v>
      </c>
      <c r="V618" s="13">
        <f t="shared" si="37"/>
        <v>2</v>
      </c>
      <c r="W618" s="20" t="str">
        <f t="shared" si="38"/>
        <v>February</v>
      </c>
      <c r="X618">
        <v>0.25</v>
      </c>
      <c r="Y618" s="6">
        <f t="shared" si="39"/>
        <v>1279.2</v>
      </c>
      <c r="Z618" cm="1">
        <f t="array" aca="1" ref="Z618" ca="1">IF(roud(N618,2)=ROUND(Z618,2),"ok","error")</f>
        <v>0</v>
      </c>
    </row>
    <row r="619" spans="1:26" x14ac:dyDescent="0.3">
      <c r="A619" t="s">
        <v>1616</v>
      </c>
      <c r="B619" s="4">
        <v>45862</v>
      </c>
      <c r="C619" t="s">
        <v>1114</v>
      </c>
      <c r="D619" t="s">
        <v>1115</v>
      </c>
      <c r="E619" t="s">
        <v>111</v>
      </c>
      <c r="F619" t="s">
        <v>112</v>
      </c>
      <c r="G619" t="s">
        <v>113</v>
      </c>
      <c r="H619" t="s">
        <v>114</v>
      </c>
      <c r="I619" s="6">
        <v>1</v>
      </c>
      <c r="J619" s="6">
        <v>999</v>
      </c>
      <c r="K619" s="6">
        <v>999</v>
      </c>
      <c r="L619" s="6">
        <v>0.05</v>
      </c>
      <c r="M619" s="6">
        <v>49.95</v>
      </c>
      <c r="N619" s="6">
        <v>949.05</v>
      </c>
      <c r="O619" s="6">
        <v>251.5</v>
      </c>
      <c r="P619" t="s">
        <v>31</v>
      </c>
      <c r="Q619" t="s">
        <v>32</v>
      </c>
      <c r="R619" t="s">
        <v>33</v>
      </c>
      <c r="S619" t="s">
        <v>107</v>
      </c>
      <c r="T619" t="s">
        <v>46</v>
      </c>
      <c r="U619" s="13">
        <f t="shared" si="36"/>
        <v>2025</v>
      </c>
      <c r="V619" s="13">
        <f t="shared" si="37"/>
        <v>7</v>
      </c>
      <c r="W619" s="20" t="str">
        <f t="shared" si="38"/>
        <v>July</v>
      </c>
      <c r="X619">
        <v>0.26500000000000001</v>
      </c>
      <c r="Y619" s="6">
        <f t="shared" si="39"/>
        <v>899.1</v>
      </c>
      <c r="Z619" cm="1">
        <f t="array" aca="1" ref="Z619" ca="1">IF(roud(N619,2)=ROUND(Z619,2),"ok","error")</f>
        <v>0</v>
      </c>
    </row>
    <row r="620" spans="1:26" x14ac:dyDescent="0.3">
      <c r="A620" t="s">
        <v>1617</v>
      </c>
      <c r="B620" s="4">
        <v>45547</v>
      </c>
      <c r="C620" t="s">
        <v>1618</v>
      </c>
      <c r="D620" t="s">
        <v>1619</v>
      </c>
      <c r="E620" t="s">
        <v>40</v>
      </c>
      <c r="F620" t="s">
        <v>41</v>
      </c>
      <c r="G620" t="s">
        <v>29</v>
      </c>
      <c r="H620" t="s">
        <v>30</v>
      </c>
      <c r="I620" s="6">
        <v>1</v>
      </c>
      <c r="J620" s="6">
        <v>1199</v>
      </c>
      <c r="K620" s="6">
        <v>1199</v>
      </c>
      <c r="L620" s="6">
        <v>0.1</v>
      </c>
      <c r="M620" s="6">
        <v>119.9</v>
      </c>
      <c r="N620" s="6">
        <v>1079.0999999999999</v>
      </c>
      <c r="O620" s="6">
        <v>312.94</v>
      </c>
      <c r="P620" t="s">
        <v>144</v>
      </c>
      <c r="Q620" t="s">
        <v>145</v>
      </c>
      <c r="R620" t="s">
        <v>65</v>
      </c>
      <c r="S620" t="s">
        <v>45</v>
      </c>
      <c r="T620" t="s">
        <v>35</v>
      </c>
      <c r="U620" s="13">
        <f t="shared" si="36"/>
        <v>2024</v>
      </c>
      <c r="V620" s="13">
        <f t="shared" si="37"/>
        <v>9</v>
      </c>
      <c r="W620" s="20" t="str">
        <f t="shared" si="38"/>
        <v>September</v>
      </c>
      <c r="X620">
        <v>0.28999999999999998</v>
      </c>
      <c r="Y620" s="6">
        <f t="shared" si="39"/>
        <v>959.2</v>
      </c>
      <c r="Z620" cm="1">
        <f t="array" aca="1" ref="Z620" ca="1">IF(roud(N620,2)=ROUND(Z620,2),"ok","error")</f>
        <v>0</v>
      </c>
    </row>
    <row r="621" spans="1:26" x14ac:dyDescent="0.3">
      <c r="A621" t="s">
        <v>1620</v>
      </c>
      <c r="B621" s="4">
        <v>45416</v>
      </c>
      <c r="C621" t="s">
        <v>1442</v>
      </c>
      <c r="D621" t="s">
        <v>1443</v>
      </c>
      <c r="E621" t="s">
        <v>121</v>
      </c>
      <c r="F621" t="s">
        <v>122</v>
      </c>
      <c r="G621" t="s">
        <v>61</v>
      </c>
      <c r="H621" t="s">
        <v>123</v>
      </c>
      <c r="I621" s="6">
        <v>1</v>
      </c>
      <c r="J621" s="6">
        <v>24999</v>
      </c>
      <c r="K621" s="6">
        <v>24999</v>
      </c>
      <c r="L621" s="6">
        <v>0.05</v>
      </c>
      <c r="M621" s="6">
        <v>1249.95</v>
      </c>
      <c r="N621" s="6">
        <v>23749.05</v>
      </c>
      <c r="O621" s="6">
        <v>3443.61</v>
      </c>
      <c r="P621" t="s">
        <v>42</v>
      </c>
      <c r="Q621" t="s">
        <v>43</v>
      </c>
      <c r="R621" t="s">
        <v>44</v>
      </c>
      <c r="S621" t="s">
        <v>98</v>
      </c>
      <c r="T621" t="s">
        <v>46</v>
      </c>
      <c r="U621" s="13">
        <f t="shared" si="36"/>
        <v>2024</v>
      </c>
      <c r="V621" s="13">
        <f t="shared" si="37"/>
        <v>5</v>
      </c>
      <c r="W621" s="20" t="str">
        <f t="shared" si="38"/>
        <v>May</v>
      </c>
      <c r="X621">
        <v>0.14499999999999999</v>
      </c>
      <c r="Y621" s="6">
        <f t="shared" si="39"/>
        <v>22499.1</v>
      </c>
      <c r="Z621" cm="1">
        <f t="array" aca="1" ref="Z621" ca="1">IF(roud(N621,2)=ROUND(Z621,2),"ok","error")</f>
        <v>0</v>
      </c>
    </row>
    <row r="622" spans="1:26" x14ac:dyDescent="0.3">
      <c r="A622" t="s">
        <v>1621</v>
      </c>
      <c r="B622" s="4">
        <v>45759</v>
      </c>
      <c r="C622" t="s">
        <v>1212</v>
      </c>
      <c r="D622" t="s">
        <v>1213</v>
      </c>
      <c r="E622" t="s">
        <v>50</v>
      </c>
      <c r="F622" t="s">
        <v>51</v>
      </c>
      <c r="G622" t="s">
        <v>52</v>
      </c>
      <c r="H622" t="s">
        <v>53</v>
      </c>
      <c r="I622" s="6">
        <v>1</v>
      </c>
      <c r="J622" s="6">
        <v>2999</v>
      </c>
      <c r="K622" s="6">
        <v>2999</v>
      </c>
      <c r="L622" s="6">
        <v>0.15</v>
      </c>
      <c r="M622" s="6">
        <v>449.85</v>
      </c>
      <c r="N622" s="6">
        <v>2549.15</v>
      </c>
      <c r="O622" s="6">
        <v>497.08</v>
      </c>
      <c r="P622" t="s">
        <v>63</v>
      </c>
      <c r="Q622" t="s">
        <v>64</v>
      </c>
      <c r="R622" t="s">
        <v>65</v>
      </c>
      <c r="S622" t="s">
        <v>98</v>
      </c>
      <c r="T622" t="s">
        <v>35</v>
      </c>
      <c r="U622" s="13">
        <f t="shared" si="36"/>
        <v>2025</v>
      </c>
      <c r="V622" s="13">
        <f t="shared" si="37"/>
        <v>4</v>
      </c>
      <c r="W622" s="20" t="str">
        <f t="shared" si="38"/>
        <v>April</v>
      </c>
      <c r="X622">
        <v>0.19500000000000001</v>
      </c>
      <c r="Y622" s="6">
        <f t="shared" si="39"/>
        <v>2099.3000000000002</v>
      </c>
      <c r="Z622" cm="1">
        <f t="array" aca="1" ref="Z622" ca="1">IF(roud(N622,2)=ROUND(Z622,2),"ok","error")</f>
        <v>0</v>
      </c>
    </row>
    <row r="623" spans="1:26" x14ac:dyDescent="0.3">
      <c r="A623" t="s">
        <v>1622</v>
      </c>
      <c r="B623" s="4">
        <v>45428</v>
      </c>
      <c r="C623" t="s">
        <v>1623</v>
      </c>
      <c r="D623" t="s">
        <v>1624</v>
      </c>
      <c r="E623" t="s">
        <v>40</v>
      </c>
      <c r="F623" t="s">
        <v>41</v>
      </c>
      <c r="G623" t="s">
        <v>29</v>
      </c>
      <c r="H623" t="s">
        <v>30</v>
      </c>
      <c r="I623" s="6">
        <v>1</v>
      </c>
      <c r="J623" s="6">
        <v>1199</v>
      </c>
      <c r="K623" s="6">
        <v>1199</v>
      </c>
      <c r="L623" s="6">
        <v>0.1</v>
      </c>
      <c r="M623" s="6">
        <v>119.9</v>
      </c>
      <c r="N623" s="6">
        <v>1079.0999999999999</v>
      </c>
      <c r="O623" s="6">
        <v>312.94</v>
      </c>
      <c r="P623" t="s">
        <v>63</v>
      </c>
      <c r="Q623" t="s">
        <v>64</v>
      </c>
      <c r="R623" t="s">
        <v>65</v>
      </c>
      <c r="S623" t="s">
        <v>45</v>
      </c>
      <c r="T623" t="s">
        <v>46</v>
      </c>
      <c r="U623" s="13">
        <f t="shared" si="36"/>
        <v>2024</v>
      </c>
      <c r="V623" s="13">
        <f t="shared" si="37"/>
        <v>5</v>
      </c>
      <c r="W623" s="20" t="str">
        <f t="shared" si="38"/>
        <v>May</v>
      </c>
      <c r="X623">
        <v>0.28999999999999998</v>
      </c>
      <c r="Y623" s="6">
        <f t="shared" si="39"/>
        <v>959.2</v>
      </c>
      <c r="Z623" cm="1">
        <f t="array" aca="1" ref="Z623" ca="1">IF(roud(N623,2)=ROUND(Z623,2),"ok","error")</f>
        <v>0</v>
      </c>
    </row>
    <row r="624" spans="1:26" x14ac:dyDescent="0.3">
      <c r="A624" t="s">
        <v>1625</v>
      </c>
      <c r="B624" s="4">
        <v>45767</v>
      </c>
      <c r="C624" t="s">
        <v>476</v>
      </c>
      <c r="D624" t="s">
        <v>477</v>
      </c>
      <c r="E624" t="s">
        <v>50</v>
      </c>
      <c r="F624" t="s">
        <v>51</v>
      </c>
      <c r="G624" t="s">
        <v>52</v>
      </c>
      <c r="H624" t="s">
        <v>53</v>
      </c>
      <c r="I624" s="6">
        <v>2</v>
      </c>
      <c r="J624" s="6">
        <v>2999</v>
      </c>
      <c r="K624" s="6">
        <v>5998</v>
      </c>
      <c r="L624" s="6">
        <v>0.2</v>
      </c>
      <c r="M624" s="6">
        <v>1199.5999999999999</v>
      </c>
      <c r="N624" s="6">
        <v>4798.3999999999996</v>
      </c>
      <c r="O624" s="6">
        <v>863.71</v>
      </c>
      <c r="P624" t="s">
        <v>89</v>
      </c>
      <c r="Q624" t="s">
        <v>90</v>
      </c>
      <c r="R624" t="s">
        <v>65</v>
      </c>
      <c r="S624" t="s">
        <v>107</v>
      </c>
      <c r="T624" t="s">
        <v>46</v>
      </c>
      <c r="U624" s="13">
        <f t="shared" si="36"/>
        <v>2025</v>
      </c>
      <c r="V624" s="13">
        <f t="shared" si="37"/>
        <v>4</v>
      </c>
      <c r="W624" s="20" t="str">
        <f t="shared" si="38"/>
        <v>April</v>
      </c>
      <c r="X624">
        <v>0.18</v>
      </c>
      <c r="Y624" s="6">
        <f t="shared" si="39"/>
        <v>3598.8</v>
      </c>
      <c r="Z624" cm="1">
        <f t="array" aca="1" ref="Z624" ca="1">IF(roud(N624,2)=ROUND(Z624,2),"ok","error")</f>
        <v>0</v>
      </c>
    </row>
    <row r="625" spans="1:26" x14ac:dyDescent="0.3">
      <c r="A625" t="s">
        <v>1626</v>
      </c>
      <c r="B625" s="4">
        <v>45975</v>
      </c>
      <c r="C625" t="s">
        <v>1627</v>
      </c>
      <c r="D625" t="s">
        <v>1628</v>
      </c>
      <c r="E625" t="s">
        <v>133</v>
      </c>
      <c r="F625" t="s">
        <v>134</v>
      </c>
      <c r="G625" t="s">
        <v>61</v>
      </c>
      <c r="H625" t="s">
        <v>123</v>
      </c>
      <c r="I625" s="6">
        <v>3</v>
      </c>
      <c r="J625" s="6">
        <v>2999</v>
      </c>
      <c r="K625" s="6">
        <v>8997</v>
      </c>
      <c r="L625" s="6">
        <v>0.05</v>
      </c>
      <c r="M625" s="6">
        <v>449.85</v>
      </c>
      <c r="N625" s="6">
        <v>8547.15</v>
      </c>
      <c r="O625" s="6">
        <v>1239.3399999999999</v>
      </c>
      <c r="P625" t="s">
        <v>158</v>
      </c>
      <c r="Q625" t="s">
        <v>159</v>
      </c>
      <c r="R625" t="s">
        <v>160</v>
      </c>
      <c r="S625" t="s">
        <v>107</v>
      </c>
      <c r="T625" t="s">
        <v>55</v>
      </c>
      <c r="U625" s="13">
        <f t="shared" si="36"/>
        <v>2025</v>
      </c>
      <c r="V625" s="13">
        <f t="shared" si="37"/>
        <v>11</v>
      </c>
      <c r="W625" s="20" t="str">
        <f t="shared" si="38"/>
        <v>November</v>
      </c>
      <c r="X625">
        <v>0.14499999999999999</v>
      </c>
      <c r="Y625" s="6">
        <f t="shared" si="39"/>
        <v>8097.3</v>
      </c>
      <c r="Z625" cm="1">
        <f t="array" aca="1" ref="Z625" ca="1">IF(roud(N625,2)=ROUND(Z625,2),"ok","error")</f>
        <v>0</v>
      </c>
    </row>
    <row r="626" spans="1:26" x14ac:dyDescent="0.3">
      <c r="A626" t="s">
        <v>1629</v>
      </c>
      <c r="B626" s="4">
        <v>45835</v>
      </c>
      <c r="C626" t="s">
        <v>1518</v>
      </c>
      <c r="D626" t="s">
        <v>1519</v>
      </c>
      <c r="E626" t="s">
        <v>258</v>
      </c>
      <c r="F626" t="s">
        <v>259</v>
      </c>
      <c r="G626" t="s">
        <v>214</v>
      </c>
      <c r="H626" t="s">
        <v>260</v>
      </c>
      <c r="I626" s="6">
        <v>1</v>
      </c>
      <c r="J626" s="6">
        <v>399</v>
      </c>
      <c r="K626" s="6">
        <v>399</v>
      </c>
      <c r="L626" s="6">
        <v>0</v>
      </c>
      <c r="M626" s="6">
        <v>0</v>
      </c>
      <c r="N626" s="6">
        <v>399</v>
      </c>
      <c r="O626" s="6">
        <v>151.62</v>
      </c>
      <c r="P626" t="s">
        <v>191</v>
      </c>
      <c r="Q626" t="s">
        <v>187</v>
      </c>
      <c r="R626" t="s">
        <v>160</v>
      </c>
      <c r="S626" t="s">
        <v>107</v>
      </c>
      <c r="T626" t="s">
        <v>46</v>
      </c>
      <c r="U626" s="13">
        <f t="shared" si="36"/>
        <v>2025</v>
      </c>
      <c r="V626" s="13">
        <f t="shared" si="37"/>
        <v>6</v>
      </c>
      <c r="W626" s="20" t="str">
        <f t="shared" si="38"/>
        <v>June</v>
      </c>
      <c r="X626">
        <v>0.38</v>
      </c>
      <c r="Y626" s="6">
        <f t="shared" si="39"/>
        <v>399</v>
      </c>
      <c r="Z626" cm="1">
        <f t="array" aca="1" ref="Z626" ca="1">IF(roud(N626,2)=ROUND(Z626,2),"ok","error")</f>
        <v>0</v>
      </c>
    </row>
    <row r="627" spans="1:26" x14ac:dyDescent="0.3">
      <c r="A627" t="s">
        <v>1630</v>
      </c>
      <c r="B627" s="4">
        <v>45864</v>
      </c>
      <c r="C627" t="s">
        <v>1631</v>
      </c>
      <c r="D627" t="s">
        <v>1632</v>
      </c>
      <c r="E627" t="s">
        <v>284</v>
      </c>
      <c r="F627" t="s">
        <v>285</v>
      </c>
      <c r="G627" t="s">
        <v>52</v>
      </c>
      <c r="H627" t="s">
        <v>129</v>
      </c>
      <c r="I627" s="6">
        <v>2</v>
      </c>
      <c r="J627" s="6">
        <v>999</v>
      </c>
      <c r="K627" s="6">
        <v>1998</v>
      </c>
      <c r="L627" s="6">
        <v>0.25</v>
      </c>
      <c r="M627" s="6">
        <v>499.5</v>
      </c>
      <c r="N627" s="6">
        <v>1498.5</v>
      </c>
      <c r="O627" s="6">
        <v>247.25</v>
      </c>
      <c r="P627" t="s">
        <v>31</v>
      </c>
      <c r="Q627" t="s">
        <v>32</v>
      </c>
      <c r="R627" t="s">
        <v>33</v>
      </c>
      <c r="S627" t="s">
        <v>45</v>
      </c>
      <c r="T627" t="s">
        <v>46</v>
      </c>
      <c r="U627" s="13">
        <f t="shared" si="36"/>
        <v>2025</v>
      </c>
      <c r="V627" s="13">
        <f t="shared" si="37"/>
        <v>7</v>
      </c>
      <c r="W627" s="20" t="str">
        <f t="shared" si="38"/>
        <v>July</v>
      </c>
      <c r="X627">
        <v>0.16500000000000001</v>
      </c>
      <c r="Y627" s="6">
        <f t="shared" si="39"/>
        <v>999</v>
      </c>
      <c r="Z627" cm="1">
        <f t="array" aca="1" ref="Z627" ca="1">IF(roud(N627,2)=ROUND(Z627,2),"ok","error")</f>
        <v>0</v>
      </c>
    </row>
    <row r="628" spans="1:26" x14ac:dyDescent="0.3">
      <c r="A628" t="s">
        <v>1633</v>
      </c>
      <c r="B628" s="4">
        <v>45901</v>
      </c>
      <c r="C628" t="s">
        <v>1634</v>
      </c>
      <c r="D628" t="s">
        <v>1635</v>
      </c>
      <c r="E628" t="s">
        <v>75</v>
      </c>
      <c r="F628" t="s">
        <v>76</v>
      </c>
      <c r="G628" t="s">
        <v>61</v>
      </c>
      <c r="H628" t="s">
        <v>71</v>
      </c>
      <c r="I628" s="6">
        <v>2</v>
      </c>
      <c r="J628" s="6">
        <v>1499</v>
      </c>
      <c r="K628" s="6">
        <v>2998</v>
      </c>
      <c r="L628" s="6">
        <v>0</v>
      </c>
      <c r="M628" s="6">
        <v>0</v>
      </c>
      <c r="N628" s="6">
        <v>2998</v>
      </c>
      <c r="O628" s="6">
        <v>479.68</v>
      </c>
      <c r="P628" t="s">
        <v>144</v>
      </c>
      <c r="Q628" t="s">
        <v>145</v>
      </c>
      <c r="R628" t="s">
        <v>65</v>
      </c>
      <c r="S628" t="s">
        <v>98</v>
      </c>
      <c r="T628" t="s">
        <v>35</v>
      </c>
      <c r="U628" s="13">
        <f t="shared" si="36"/>
        <v>2025</v>
      </c>
      <c r="V628" s="13">
        <f t="shared" si="37"/>
        <v>9</v>
      </c>
      <c r="W628" s="20" t="str">
        <f t="shared" si="38"/>
        <v>September</v>
      </c>
      <c r="X628">
        <v>0.16</v>
      </c>
      <c r="Y628" s="6">
        <f t="shared" si="39"/>
        <v>2998</v>
      </c>
      <c r="Z628" cm="1">
        <f t="array" aca="1" ref="Z628" ca="1">IF(roud(N628,2)=ROUND(Z628,2),"ok","error")</f>
        <v>0</v>
      </c>
    </row>
    <row r="629" spans="1:26" x14ac:dyDescent="0.3">
      <c r="A629" t="s">
        <v>1636</v>
      </c>
      <c r="B629" s="4">
        <v>45616</v>
      </c>
      <c r="C629" t="s">
        <v>276</v>
      </c>
      <c r="D629" t="s">
        <v>277</v>
      </c>
      <c r="E629" t="s">
        <v>27</v>
      </c>
      <c r="F629" t="s">
        <v>28</v>
      </c>
      <c r="G629" t="s">
        <v>29</v>
      </c>
      <c r="H629" t="s">
        <v>30</v>
      </c>
      <c r="I629" s="6">
        <v>2</v>
      </c>
      <c r="J629" s="6">
        <v>1999</v>
      </c>
      <c r="K629" s="6">
        <v>3998</v>
      </c>
      <c r="L629" s="6">
        <v>0.05</v>
      </c>
      <c r="M629" s="6">
        <v>199.9</v>
      </c>
      <c r="N629" s="6">
        <v>3798.1</v>
      </c>
      <c r="O629" s="6">
        <v>1158.42</v>
      </c>
      <c r="P629" t="s">
        <v>89</v>
      </c>
      <c r="Q629" t="s">
        <v>90</v>
      </c>
      <c r="R629" t="s">
        <v>65</v>
      </c>
      <c r="S629" t="s">
        <v>98</v>
      </c>
      <c r="T629" t="s">
        <v>35</v>
      </c>
      <c r="U629" s="13">
        <f t="shared" si="36"/>
        <v>2024</v>
      </c>
      <c r="V629" s="13">
        <f t="shared" si="37"/>
        <v>11</v>
      </c>
      <c r="W629" s="20" t="str">
        <f t="shared" si="38"/>
        <v>November</v>
      </c>
      <c r="X629">
        <v>0.30499999999999999</v>
      </c>
      <c r="Y629" s="6">
        <f t="shared" si="39"/>
        <v>3598.2</v>
      </c>
      <c r="Z629" cm="1">
        <f t="array" aca="1" ref="Z629" ca="1">IF(roud(N629,2)=ROUND(Z629,2),"ok","error")</f>
        <v>0</v>
      </c>
    </row>
    <row r="630" spans="1:26" x14ac:dyDescent="0.3">
      <c r="A630" t="s">
        <v>1637</v>
      </c>
      <c r="B630" s="4">
        <v>45745</v>
      </c>
      <c r="C630" t="s">
        <v>1212</v>
      </c>
      <c r="D630" t="s">
        <v>1213</v>
      </c>
      <c r="E630" t="s">
        <v>302</v>
      </c>
      <c r="F630" t="s">
        <v>303</v>
      </c>
      <c r="G630" t="s">
        <v>29</v>
      </c>
      <c r="H630" t="s">
        <v>304</v>
      </c>
      <c r="I630" s="6">
        <v>1</v>
      </c>
      <c r="J630" s="6">
        <v>1799</v>
      </c>
      <c r="K630" s="6">
        <v>1799</v>
      </c>
      <c r="L630" s="6">
        <v>0.05</v>
      </c>
      <c r="M630" s="6">
        <v>89.95</v>
      </c>
      <c r="N630" s="6">
        <v>1709.05</v>
      </c>
      <c r="O630" s="6">
        <v>521.26</v>
      </c>
      <c r="P630" t="s">
        <v>191</v>
      </c>
      <c r="Q630" t="s">
        <v>187</v>
      </c>
      <c r="R630" t="s">
        <v>160</v>
      </c>
      <c r="S630" t="s">
        <v>34</v>
      </c>
      <c r="T630" t="s">
        <v>55</v>
      </c>
      <c r="U630" s="13">
        <f t="shared" si="36"/>
        <v>2025</v>
      </c>
      <c r="V630" s="13">
        <f t="shared" si="37"/>
        <v>3</v>
      </c>
      <c r="W630" s="20" t="str">
        <f t="shared" si="38"/>
        <v>March</v>
      </c>
      <c r="X630">
        <v>0.30499999999999999</v>
      </c>
      <c r="Y630" s="6">
        <f t="shared" si="39"/>
        <v>1619.1</v>
      </c>
      <c r="Z630" cm="1">
        <f t="array" aca="1" ref="Z630" ca="1">IF(roud(N630,2)=ROUND(Z630,2),"ok","error")</f>
        <v>0</v>
      </c>
    </row>
    <row r="631" spans="1:26" x14ac:dyDescent="0.3">
      <c r="A631" t="s">
        <v>1638</v>
      </c>
      <c r="B631" s="4">
        <v>45919</v>
      </c>
      <c r="C631" t="s">
        <v>1481</v>
      </c>
      <c r="D631" t="s">
        <v>1482</v>
      </c>
      <c r="E631" t="s">
        <v>323</v>
      </c>
      <c r="F631" t="s">
        <v>324</v>
      </c>
      <c r="G631" t="s">
        <v>29</v>
      </c>
      <c r="H631" t="s">
        <v>304</v>
      </c>
      <c r="I631" s="6">
        <v>1</v>
      </c>
      <c r="J631" s="6">
        <v>799</v>
      </c>
      <c r="K631" s="6">
        <v>799</v>
      </c>
      <c r="L631" s="6">
        <v>0.2</v>
      </c>
      <c r="M631" s="6">
        <v>159.80000000000001</v>
      </c>
      <c r="N631" s="6">
        <v>639.20000000000005</v>
      </c>
      <c r="O631" s="6">
        <v>166.19</v>
      </c>
      <c r="P631" t="s">
        <v>63</v>
      </c>
      <c r="Q631" t="s">
        <v>64</v>
      </c>
      <c r="R631" t="s">
        <v>65</v>
      </c>
      <c r="S631" t="s">
        <v>107</v>
      </c>
      <c r="T631" t="s">
        <v>46</v>
      </c>
      <c r="U631" s="13">
        <f t="shared" si="36"/>
        <v>2025</v>
      </c>
      <c r="V631" s="13">
        <f t="shared" si="37"/>
        <v>9</v>
      </c>
      <c r="W631" s="20" t="str">
        <f t="shared" si="38"/>
        <v>September</v>
      </c>
      <c r="X631">
        <v>0.26</v>
      </c>
      <c r="Y631" s="6">
        <f t="shared" si="39"/>
        <v>479.4</v>
      </c>
      <c r="Z631" cm="1">
        <f t="array" aca="1" ref="Z631" ca="1">IF(roud(N631,2)=ROUND(Z631,2),"ok","error")</f>
        <v>0</v>
      </c>
    </row>
    <row r="632" spans="1:26" x14ac:dyDescent="0.3">
      <c r="A632" t="s">
        <v>1639</v>
      </c>
      <c r="B632" s="4">
        <v>45808</v>
      </c>
      <c r="C632" t="s">
        <v>1436</v>
      </c>
      <c r="D632" t="s">
        <v>1437</v>
      </c>
      <c r="E632" t="s">
        <v>356</v>
      </c>
      <c r="F632" t="s">
        <v>357</v>
      </c>
      <c r="G632" t="s">
        <v>214</v>
      </c>
      <c r="H632" t="s">
        <v>260</v>
      </c>
      <c r="I632" s="6">
        <v>1</v>
      </c>
      <c r="J632" s="6">
        <v>699</v>
      </c>
      <c r="K632" s="6">
        <v>699</v>
      </c>
      <c r="L632" s="6">
        <v>0.3</v>
      </c>
      <c r="M632" s="6">
        <v>209.7</v>
      </c>
      <c r="N632" s="6">
        <v>489.3</v>
      </c>
      <c r="O632" s="6">
        <v>141.9</v>
      </c>
      <c r="P632" t="s">
        <v>170</v>
      </c>
      <c r="Q632" t="s">
        <v>171</v>
      </c>
      <c r="R632" t="s">
        <v>44</v>
      </c>
      <c r="S632" t="s">
        <v>98</v>
      </c>
      <c r="T632" t="s">
        <v>35</v>
      </c>
      <c r="U632" s="13">
        <f t="shared" si="36"/>
        <v>2025</v>
      </c>
      <c r="V632" s="13">
        <f t="shared" si="37"/>
        <v>5</v>
      </c>
      <c r="W632" s="20" t="str">
        <f t="shared" si="38"/>
        <v>May</v>
      </c>
      <c r="X632">
        <v>0.28999999999999998</v>
      </c>
      <c r="Y632" s="6">
        <f t="shared" si="39"/>
        <v>279.60000000000002</v>
      </c>
      <c r="Z632" cm="1">
        <f t="array" aca="1" ref="Z632" ca="1">IF(roud(N632,2)=ROUND(Z632,2),"ok","error")</f>
        <v>0</v>
      </c>
    </row>
    <row r="633" spans="1:26" x14ac:dyDescent="0.3">
      <c r="A633" t="s">
        <v>1640</v>
      </c>
      <c r="B633" s="4">
        <v>45728</v>
      </c>
      <c r="C633" t="s">
        <v>1297</v>
      </c>
      <c r="D633" t="s">
        <v>1298</v>
      </c>
      <c r="E633" t="s">
        <v>181</v>
      </c>
      <c r="F633" t="s">
        <v>182</v>
      </c>
      <c r="G633" t="s">
        <v>113</v>
      </c>
      <c r="H633" t="s">
        <v>114</v>
      </c>
      <c r="I633" s="6">
        <v>2</v>
      </c>
      <c r="J633" s="6">
        <v>2499</v>
      </c>
      <c r="K633" s="6">
        <v>4998</v>
      </c>
      <c r="L633" s="6">
        <v>0.1</v>
      </c>
      <c r="M633" s="6">
        <v>499.8</v>
      </c>
      <c r="N633" s="6">
        <v>4498.2</v>
      </c>
      <c r="O633" s="6">
        <v>1124.55</v>
      </c>
      <c r="P633" t="s">
        <v>105</v>
      </c>
      <c r="Q633" t="s">
        <v>106</v>
      </c>
      <c r="R633" t="s">
        <v>44</v>
      </c>
      <c r="S633" t="s">
        <v>107</v>
      </c>
      <c r="T633" t="s">
        <v>35</v>
      </c>
      <c r="U633" s="13">
        <f t="shared" si="36"/>
        <v>2025</v>
      </c>
      <c r="V633" s="13">
        <f t="shared" si="37"/>
        <v>3</v>
      </c>
      <c r="W633" s="20" t="str">
        <f t="shared" si="38"/>
        <v>March</v>
      </c>
      <c r="X633">
        <v>0.25</v>
      </c>
      <c r="Y633" s="6">
        <f t="shared" si="39"/>
        <v>3998.4</v>
      </c>
      <c r="Z633" cm="1">
        <f t="array" aca="1" ref="Z633" ca="1">IF(roud(N633,2)=ROUND(Z633,2),"ok","error")</f>
        <v>0</v>
      </c>
    </row>
    <row r="634" spans="1:26" x14ac:dyDescent="0.3">
      <c r="A634" t="s">
        <v>1641</v>
      </c>
      <c r="B634" s="4">
        <v>45853</v>
      </c>
      <c r="C634" t="s">
        <v>1642</v>
      </c>
      <c r="D634" t="s">
        <v>1643</v>
      </c>
      <c r="E634" t="s">
        <v>181</v>
      </c>
      <c r="F634" t="s">
        <v>182</v>
      </c>
      <c r="G634" t="s">
        <v>113</v>
      </c>
      <c r="H634" t="s">
        <v>114</v>
      </c>
      <c r="I634" s="6">
        <v>2</v>
      </c>
      <c r="J634" s="6">
        <v>2499</v>
      </c>
      <c r="K634" s="6">
        <v>4998</v>
      </c>
      <c r="L634" s="6">
        <v>0.25</v>
      </c>
      <c r="M634" s="6">
        <v>1249.5</v>
      </c>
      <c r="N634" s="6">
        <v>3748.5</v>
      </c>
      <c r="O634" s="6">
        <v>768.44</v>
      </c>
      <c r="P634" t="s">
        <v>191</v>
      </c>
      <c r="Q634" t="s">
        <v>187</v>
      </c>
      <c r="R634" t="s">
        <v>160</v>
      </c>
      <c r="S634" t="s">
        <v>34</v>
      </c>
      <c r="T634" t="s">
        <v>35</v>
      </c>
      <c r="U634" s="13">
        <f t="shared" si="36"/>
        <v>2025</v>
      </c>
      <c r="V634" s="13">
        <f t="shared" si="37"/>
        <v>7</v>
      </c>
      <c r="W634" s="20" t="str">
        <f t="shared" si="38"/>
        <v>July</v>
      </c>
      <c r="X634">
        <v>0.20499999999999999</v>
      </c>
      <c r="Y634" s="6">
        <f t="shared" si="39"/>
        <v>2499</v>
      </c>
      <c r="Z634" cm="1">
        <f t="array" aca="1" ref="Z634" ca="1">IF(roud(N634,2)=ROUND(Z634,2),"ok","error")</f>
        <v>0</v>
      </c>
    </row>
    <row r="635" spans="1:26" x14ac:dyDescent="0.3">
      <c r="A635" t="s">
        <v>1644</v>
      </c>
      <c r="B635" s="4">
        <v>45748</v>
      </c>
      <c r="C635" t="s">
        <v>131</v>
      </c>
      <c r="D635" t="s">
        <v>132</v>
      </c>
      <c r="E635" t="s">
        <v>102</v>
      </c>
      <c r="F635" t="s">
        <v>103</v>
      </c>
      <c r="G635" t="s">
        <v>52</v>
      </c>
      <c r="H635" t="s">
        <v>104</v>
      </c>
      <c r="I635" s="6">
        <v>2</v>
      </c>
      <c r="J635" s="6">
        <v>5999</v>
      </c>
      <c r="K635" s="6">
        <v>11998</v>
      </c>
      <c r="L635" s="6">
        <v>0.2</v>
      </c>
      <c r="M635" s="6">
        <v>2399.6</v>
      </c>
      <c r="N635" s="6">
        <v>9598.4</v>
      </c>
      <c r="O635" s="6">
        <v>1727.71</v>
      </c>
      <c r="P635" t="s">
        <v>186</v>
      </c>
      <c r="Q635" t="s">
        <v>187</v>
      </c>
      <c r="R635" t="s">
        <v>160</v>
      </c>
      <c r="S635" t="s">
        <v>54</v>
      </c>
      <c r="T635" t="s">
        <v>35</v>
      </c>
      <c r="U635" s="13">
        <f t="shared" si="36"/>
        <v>2025</v>
      </c>
      <c r="V635" s="13">
        <f t="shared" si="37"/>
        <v>4</v>
      </c>
      <c r="W635" s="20" t="str">
        <f t="shared" si="38"/>
        <v>April</v>
      </c>
      <c r="X635">
        <v>0.18</v>
      </c>
      <c r="Y635" s="6">
        <f t="shared" si="39"/>
        <v>7198.8</v>
      </c>
      <c r="Z635" cm="1">
        <f t="array" aca="1" ref="Z635" ca="1">IF(roud(N635,2)=ROUND(Z635,2),"ok","error")</f>
        <v>0</v>
      </c>
    </row>
    <row r="636" spans="1:26" x14ac:dyDescent="0.3">
      <c r="A636" t="s">
        <v>1645</v>
      </c>
      <c r="B636" s="4">
        <v>45454</v>
      </c>
      <c r="C636" t="s">
        <v>1291</v>
      </c>
      <c r="D636" t="s">
        <v>1292</v>
      </c>
      <c r="E636" t="s">
        <v>80</v>
      </c>
      <c r="F636" t="s">
        <v>81</v>
      </c>
      <c r="G636" t="s">
        <v>52</v>
      </c>
      <c r="H636" t="s">
        <v>53</v>
      </c>
      <c r="I636" s="6">
        <v>2</v>
      </c>
      <c r="J636" s="6">
        <v>3499</v>
      </c>
      <c r="K636" s="6">
        <v>6998</v>
      </c>
      <c r="L636" s="6">
        <v>0.15</v>
      </c>
      <c r="M636" s="6">
        <v>1049.7</v>
      </c>
      <c r="N636" s="6">
        <v>5948.3</v>
      </c>
      <c r="O636" s="6">
        <v>1159.92</v>
      </c>
      <c r="P636" t="s">
        <v>31</v>
      </c>
      <c r="Q636" t="s">
        <v>32</v>
      </c>
      <c r="R636" t="s">
        <v>33</v>
      </c>
      <c r="S636" t="s">
        <v>45</v>
      </c>
      <c r="T636" t="s">
        <v>35</v>
      </c>
      <c r="U636" s="13">
        <f t="shared" si="36"/>
        <v>2024</v>
      </c>
      <c r="V636" s="13">
        <f t="shared" si="37"/>
        <v>6</v>
      </c>
      <c r="W636" s="20" t="str">
        <f t="shared" si="38"/>
        <v>June</v>
      </c>
      <c r="X636">
        <v>0.19500000000000001</v>
      </c>
      <c r="Y636" s="6">
        <f t="shared" si="39"/>
        <v>4898.6000000000004</v>
      </c>
      <c r="Z636" cm="1">
        <f t="array" aca="1" ref="Z636" ca="1">IF(roud(N636,2)=ROUND(Z636,2),"ok","error")</f>
        <v>0</v>
      </c>
    </row>
    <row r="637" spans="1:26" x14ac:dyDescent="0.3">
      <c r="A637" t="s">
        <v>1646</v>
      </c>
      <c r="B637" s="4">
        <v>45778</v>
      </c>
      <c r="C637" t="s">
        <v>585</v>
      </c>
      <c r="D637" t="s">
        <v>586</v>
      </c>
      <c r="E637" t="s">
        <v>284</v>
      </c>
      <c r="F637" t="s">
        <v>285</v>
      </c>
      <c r="G637" t="s">
        <v>52</v>
      </c>
      <c r="H637" t="s">
        <v>129</v>
      </c>
      <c r="I637" s="6">
        <v>2</v>
      </c>
      <c r="J637" s="6">
        <v>999</v>
      </c>
      <c r="K637" s="6">
        <v>1998</v>
      </c>
      <c r="L637" s="6">
        <v>0.2</v>
      </c>
      <c r="M637" s="6">
        <v>399.6</v>
      </c>
      <c r="N637" s="6">
        <v>1598.4</v>
      </c>
      <c r="O637" s="6">
        <v>287.70999999999998</v>
      </c>
      <c r="P637" t="s">
        <v>170</v>
      </c>
      <c r="Q637" t="s">
        <v>171</v>
      </c>
      <c r="R637" t="s">
        <v>44</v>
      </c>
      <c r="S637" t="s">
        <v>45</v>
      </c>
      <c r="T637" t="s">
        <v>35</v>
      </c>
      <c r="U637" s="13">
        <f t="shared" si="36"/>
        <v>2025</v>
      </c>
      <c r="V637" s="13">
        <f t="shared" si="37"/>
        <v>5</v>
      </c>
      <c r="W637" s="20" t="str">
        <f t="shared" si="38"/>
        <v>May</v>
      </c>
      <c r="X637">
        <v>0.18</v>
      </c>
      <c r="Y637" s="6">
        <f t="shared" si="39"/>
        <v>1198.8</v>
      </c>
      <c r="Z637" cm="1">
        <f t="array" aca="1" ref="Z637" ca="1">IF(roud(N637,2)=ROUND(Z637,2),"ok","error")</f>
        <v>0</v>
      </c>
    </row>
    <row r="638" spans="1:26" x14ac:dyDescent="0.3">
      <c r="A638" t="s">
        <v>1647</v>
      </c>
      <c r="B638" s="4">
        <v>45752</v>
      </c>
      <c r="C638" t="s">
        <v>1648</v>
      </c>
      <c r="D638" t="s">
        <v>1649</v>
      </c>
      <c r="E638" t="s">
        <v>212</v>
      </c>
      <c r="F638" t="s">
        <v>213</v>
      </c>
      <c r="G638" t="s">
        <v>214</v>
      </c>
      <c r="H638" t="s">
        <v>215</v>
      </c>
      <c r="I638" s="6">
        <v>1</v>
      </c>
      <c r="J638" s="6">
        <v>599</v>
      </c>
      <c r="K638" s="6">
        <v>599</v>
      </c>
      <c r="L638" s="6">
        <v>0.05</v>
      </c>
      <c r="M638" s="6">
        <v>29.95</v>
      </c>
      <c r="N638" s="6">
        <v>569.04999999999995</v>
      </c>
      <c r="O638" s="6">
        <v>207.7</v>
      </c>
      <c r="P638" t="s">
        <v>170</v>
      </c>
      <c r="Q638" t="s">
        <v>171</v>
      </c>
      <c r="R638" t="s">
        <v>44</v>
      </c>
      <c r="S638" t="s">
        <v>98</v>
      </c>
      <c r="T638" t="s">
        <v>35</v>
      </c>
      <c r="U638" s="13">
        <f t="shared" si="36"/>
        <v>2025</v>
      </c>
      <c r="V638" s="13">
        <f t="shared" si="37"/>
        <v>4</v>
      </c>
      <c r="W638" s="20" t="str">
        <f t="shared" si="38"/>
        <v>April</v>
      </c>
      <c r="X638">
        <v>0.36499999999999999</v>
      </c>
      <c r="Y638" s="6">
        <f t="shared" si="39"/>
        <v>539.1</v>
      </c>
      <c r="Z638" cm="1">
        <f t="array" aca="1" ref="Z638" ca="1">IF(roud(N638,2)=ROUND(Z638,2),"ok","error")</f>
        <v>0</v>
      </c>
    </row>
    <row r="639" spans="1:26" x14ac:dyDescent="0.3">
      <c r="A639" t="s">
        <v>1650</v>
      </c>
      <c r="B639" s="4">
        <v>45557</v>
      </c>
      <c r="C639" t="s">
        <v>1651</v>
      </c>
      <c r="D639" t="s">
        <v>1652</v>
      </c>
      <c r="E639" t="s">
        <v>27</v>
      </c>
      <c r="F639" t="s">
        <v>28</v>
      </c>
      <c r="G639" t="s">
        <v>29</v>
      </c>
      <c r="H639" t="s">
        <v>30</v>
      </c>
      <c r="I639" s="6">
        <v>2</v>
      </c>
      <c r="J639" s="6">
        <v>1999</v>
      </c>
      <c r="K639" s="6">
        <v>3998</v>
      </c>
      <c r="L639" s="6">
        <v>0.2</v>
      </c>
      <c r="M639" s="6">
        <v>799.6</v>
      </c>
      <c r="N639" s="6">
        <v>3198.4</v>
      </c>
      <c r="O639" s="6">
        <v>831.58</v>
      </c>
      <c r="P639" t="s">
        <v>191</v>
      </c>
      <c r="Q639" t="s">
        <v>187</v>
      </c>
      <c r="R639" t="s">
        <v>160</v>
      </c>
      <c r="S639" t="s">
        <v>107</v>
      </c>
      <c r="T639" t="s">
        <v>35</v>
      </c>
      <c r="U639" s="13">
        <f t="shared" si="36"/>
        <v>2024</v>
      </c>
      <c r="V639" s="13">
        <f t="shared" si="37"/>
        <v>9</v>
      </c>
      <c r="W639" s="20" t="str">
        <f t="shared" si="38"/>
        <v>September</v>
      </c>
      <c r="X639">
        <v>0.26</v>
      </c>
      <c r="Y639" s="6">
        <f t="shared" si="39"/>
        <v>2398.8000000000002</v>
      </c>
      <c r="Z639" cm="1">
        <f t="array" aca="1" ref="Z639" ca="1">IF(roud(N639,2)=ROUND(Z639,2),"ok","error")</f>
        <v>0</v>
      </c>
    </row>
    <row r="640" spans="1:26" x14ac:dyDescent="0.3">
      <c r="A640" t="s">
        <v>1653</v>
      </c>
      <c r="B640" s="4">
        <v>45545</v>
      </c>
      <c r="C640" t="s">
        <v>833</v>
      </c>
      <c r="D640" t="s">
        <v>834</v>
      </c>
      <c r="E640" t="s">
        <v>40</v>
      </c>
      <c r="F640" t="s">
        <v>41</v>
      </c>
      <c r="G640" t="s">
        <v>29</v>
      </c>
      <c r="H640" t="s">
        <v>30</v>
      </c>
      <c r="I640" s="6">
        <v>1</v>
      </c>
      <c r="J640" s="6">
        <v>1199</v>
      </c>
      <c r="K640" s="6">
        <v>1199</v>
      </c>
      <c r="L640" s="6">
        <v>0.15</v>
      </c>
      <c r="M640" s="6">
        <v>179.85</v>
      </c>
      <c r="N640" s="6">
        <v>1019.15</v>
      </c>
      <c r="O640" s="6">
        <v>280.27</v>
      </c>
      <c r="P640" t="s">
        <v>42</v>
      </c>
      <c r="Q640" t="s">
        <v>43</v>
      </c>
      <c r="R640" t="s">
        <v>44</v>
      </c>
      <c r="S640" t="s">
        <v>34</v>
      </c>
      <c r="T640" t="s">
        <v>35</v>
      </c>
      <c r="U640" s="13">
        <f t="shared" si="36"/>
        <v>2024</v>
      </c>
      <c r="V640" s="13">
        <f t="shared" si="37"/>
        <v>9</v>
      </c>
      <c r="W640" s="20" t="str">
        <f t="shared" si="38"/>
        <v>September</v>
      </c>
      <c r="X640">
        <v>0.27500000000000002</v>
      </c>
      <c r="Y640" s="6">
        <f t="shared" si="39"/>
        <v>839.3</v>
      </c>
      <c r="Z640" cm="1">
        <f t="array" aca="1" ref="Z640" ca="1">IF(roud(N640,2)=ROUND(Z640,2),"ok","error")</f>
        <v>0</v>
      </c>
    </row>
    <row r="641" spans="1:26" x14ac:dyDescent="0.3">
      <c r="A641" t="s">
        <v>1654</v>
      </c>
      <c r="B641" s="4">
        <v>45944</v>
      </c>
      <c r="C641" t="s">
        <v>413</v>
      </c>
      <c r="D641" t="s">
        <v>414</v>
      </c>
      <c r="E641" t="s">
        <v>59</v>
      </c>
      <c r="F641" t="s">
        <v>60</v>
      </c>
      <c r="G641" t="s">
        <v>61</v>
      </c>
      <c r="H641" t="s">
        <v>62</v>
      </c>
      <c r="I641" s="6">
        <v>1</v>
      </c>
      <c r="J641" s="6">
        <v>59999</v>
      </c>
      <c r="K641" s="6">
        <v>59999</v>
      </c>
      <c r="L641" s="6">
        <v>0</v>
      </c>
      <c r="M641" s="6">
        <v>0</v>
      </c>
      <c r="N641" s="6">
        <v>59999</v>
      </c>
      <c r="O641" s="6">
        <v>9599.84</v>
      </c>
      <c r="P641" t="s">
        <v>144</v>
      </c>
      <c r="Q641" t="s">
        <v>145</v>
      </c>
      <c r="R641" t="s">
        <v>65</v>
      </c>
      <c r="S641" t="s">
        <v>45</v>
      </c>
      <c r="T641" t="s">
        <v>35</v>
      </c>
      <c r="U641" s="13">
        <f t="shared" si="36"/>
        <v>2025</v>
      </c>
      <c r="V641" s="13">
        <f t="shared" si="37"/>
        <v>10</v>
      </c>
      <c r="W641" s="20" t="str">
        <f t="shared" si="38"/>
        <v>October</v>
      </c>
      <c r="X641">
        <v>0.16</v>
      </c>
      <c r="Y641" s="6">
        <f t="shared" si="39"/>
        <v>59999</v>
      </c>
      <c r="Z641" cm="1">
        <f t="array" aca="1" ref="Z641" ca="1">IF(roud(N641,2)=ROUND(Z641,2),"ok","error")</f>
        <v>0</v>
      </c>
    </row>
    <row r="642" spans="1:26" x14ac:dyDescent="0.3">
      <c r="A642" t="s">
        <v>1655</v>
      </c>
      <c r="B642" s="4">
        <v>45575</v>
      </c>
      <c r="C642" t="s">
        <v>223</v>
      </c>
      <c r="D642" t="s">
        <v>224</v>
      </c>
      <c r="E642" t="s">
        <v>198</v>
      </c>
      <c r="F642" t="s">
        <v>199</v>
      </c>
      <c r="G642" t="s">
        <v>61</v>
      </c>
      <c r="H642" t="s">
        <v>71</v>
      </c>
      <c r="I642" s="6">
        <v>1</v>
      </c>
      <c r="J642" s="6">
        <v>899</v>
      </c>
      <c r="K642" s="6">
        <v>899</v>
      </c>
      <c r="L642" s="6">
        <v>0.1</v>
      </c>
      <c r="M642" s="6">
        <v>89.9</v>
      </c>
      <c r="N642" s="6">
        <v>809.1</v>
      </c>
      <c r="O642" s="6">
        <v>105.18</v>
      </c>
      <c r="P642" t="s">
        <v>158</v>
      </c>
      <c r="Q642" t="s">
        <v>159</v>
      </c>
      <c r="R642" t="s">
        <v>160</v>
      </c>
      <c r="S642" t="s">
        <v>45</v>
      </c>
      <c r="T642" t="s">
        <v>55</v>
      </c>
      <c r="U642" s="13">
        <f t="shared" si="36"/>
        <v>2024</v>
      </c>
      <c r="V642" s="13">
        <f t="shared" si="37"/>
        <v>10</v>
      </c>
      <c r="W642" s="20" t="str">
        <f t="shared" si="38"/>
        <v>October</v>
      </c>
      <c r="X642">
        <v>0.13</v>
      </c>
      <c r="Y642" s="6">
        <f t="shared" si="39"/>
        <v>719.2</v>
      </c>
      <c r="Z642" cm="1">
        <f t="array" aca="1" ref="Z642" ca="1">IF(roud(N642,2)=ROUND(Z642,2),"ok","error")</f>
        <v>0</v>
      </c>
    </row>
    <row r="643" spans="1:26" x14ac:dyDescent="0.3">
      <c r="A643" t="s">
        <v>1656</v>
      </c>
      <c r="B643" s="4">
        <v>45825</v>
      </c>
      <c r="C643" t="s">
        <v>1657</v>
      </c>
      <c r="D643" t="s">
        <v>1658</v>
      </c>
      <c r="E643" t="s">
        <v>75</v>
      </c>
      <c r="F643" t="s">
        <v>76</v>
      </c>
      <c r="G643" t="s">
        <v>61</v>
      </c>
      <c r="H643" t="s">
        <v>71</v>
      </c>
      <c r="I643" s="6">
        <v>3</v>
      </c>
      <c r="J643" s="6">
        <v>1499</v>
      </c>
      <c r="K643" s="6">
        <v>4497</v>
      </c>
      <c r="L643" s="6">
        <v>0.05</v>
      </c>
      <c r="M643" s="6">
        <v>224.85</v>
      </c>
      <c r="N643" s="6">
        <v>4272.1499999999996</v>
      </c>
      <c r="O643" s="6">
        <v>619.46</v>
      </c>
      <c r="P643" t="s">
        <v>82</v>
      </c>
      <c r="Q643" t="s">
        <v>82</v>
      </c>
      <c r="R643" t="s">
        <v>65</v>
      </c>
      <c r="S643" t="s">
        <v>107</v>
      </c>
      <c r="T643" t="s">
        <v>35</v>
      </c>
      <c r="U643" s="13">
        <f t="shared" ref="U643:U706" si="40">YEAR(B643)</f>
        <v>2025</v>
      </c>
      <c r="V643" s="13">
        <f t="shared" ref="V643:V706" si="41">MONTH(B643)</f>
        <v>6</v>
      </c>
      <c r="W643" s="20" t="str">
        <f t="shared" ref="W643:W706" si="42">TEXT(B643,"mmmm")</f>
        <v>June</v>
      </c>
      <c r="X643">
        <v>0.14499999999999999</v>
      </c>
      <c r="Y643" s="6">
        <f t="shared" ref="Y643:Y706" si="43">ROUND(N643-(M643),2)</f>
        <v>4047.3</v>
      </c>
      <c r="Z643" cm="1">
        <f t="array" aca="1" ref="Z643" ca="1">IF(roud(N643,2)=ROUND(Z643,2),"ok","error")</f>
        <v>0</v>
      </c>
    </row>
    <row r="644" spans="1:26" x14ac:dyDescent="0.3">
      <c r="A644" t="s">
        <v>1659</v>
      </c>
      <c r="B644" s="4">
        <v>45788</v>
      </c>
      <c r="C644" t="s">
        <v>1660</v>
      </c>
      <c r="D644" t="s">
        <v>1661</v>
      </c>
      <c r="E644" t="s">
        <v>50</v>
      </c>
      <c r="F644" t="s">
        <v>51</v>
      </c>
      <c r="G644" t="s">
        <v>52</v>
      </c>
      <c r="H644" t="s">
        <v>53</v>
      </c>
      <c r="I644" s="6">
        <v>4</v>
      </c>
      <c r="J644" s="6">
        <v>2999</v>
      </c>
      <c r="K644" s="6">
        <v>11996</v>
      </c>
      <c r="L644" s="6">
        <v>0.1</v>
      </c>
      <c r="M644" s="6">
        <v>1199.5999999999999</v>
      </c>
      <c r="N644" s="6">
        <v>10796.4</v>
      </c>
      <c r="O644" s="6">
        <v>2267.2399999999998</v>
      </c>
      <c r="P644" t="s">
        <v>191</v>
      </c>
      <c r="Q644" t="s">
        <v>187</v>
      </c>
      <c r="R644" t="s">
        <v>160</v>
      </c>
      <c r="S644" t="s">
        <v>45</v>
      </c>
      <c r="T644" t="s">
        <v>55</v>
      </c>
      <c r="U644" s="13">
        <f t="shared" si="40"/>
        <v>2025</v>
      </c>
      <c r="V644" s="13">
        <f t="shared" si="41"/>
        <v>5</v>
      </c>
      <c r="W644" s="20" t="str">
        <f t="shared" si="42"/>
        <v>May</v>
      </c>
      <c r="X644">
        <v>0.21</v>
      </c>
      <c r="Y644" s="6">
        <f t="shared" si="43"/>
        <v>9596.7999999999993</v>
      </c>
      <c r="Z644" cm="1">
        <f t="array" aca="1" ref="Z644" ca="1">IF(roud(N644,2)=ROUND(Z644,2),"ok","error")</f>
        <v>0</v>
      </c>
    </row>
    <row r="645" spans="1:26" x14ac:dyDescent="0.3">
      <c r="A645" t="s">
        <v>1662</v>
      </c>
      <c r="B645" s="4">
        <v>45933</v>
      </c>
      <c r="C645" t="s">
        <v>1663</v>
      </c>
      <c r="D645" t="s">
        <v>1664</v>
      </c>
      <c r="E645" t="s">
        <v>86</v>
      </c>
      <c r="F645" t="s">
        <v>87</v>
      </c>
      <c r="G645" t="s">
        <v>29</v>
      </c>
      <c r="H645" t="s">
        <v>88</v>
      </c>
      <c r="I645" s="6">
        <v>1</v>
      </c>
      <c r="J645" s="6">
        <v>1299</v>
      </c>
      <c r="K645" s="6">
        <v>1299</v>
      </c>
      <c r="L645" s="6">
        <v>0.05</v>
      </c>
      <c r="M645" s="6">
        <v>64.95</v>
      </c>
      <c r="N645" s="6">
        <v>1234.05</v>
      </c>
      <c r="O645" s="6">
        <v>376.39</v>
      </c>
      <c r="P645" t="s">
        <v>105</v>
      </c>
      <c r="Q645" t="s">
        <v>106</v>
      </c>
      <c r="R645" t="s">
        <v>44</v>
      </c>
      <c r="S645" t="s">
        <v>45</v>
      </c>
      <c r="T645" t="s">
        <v>46</v>
      </c>
      <c r="U645" s="13">
        <f t="shared" si="40"/>
        <v>2025</v>
      </c>
      <c r="V645" s="13">
        <f t="shared" si="41"/>
        <v>10</v>
      </c>
      <c r="W645" s="20" t="str">
        <f t="shared" si="42"/>
        <v>October</v>
      </c>
      <c r="X645">
        <v>0.30499999999999999</v>
      </c>
      <c r="Y645" s="6">
        <f t="shared" si="43"/>
        <v>1169.0999999999999</v>
      </c>
      <c r="Z645" cm="1">
        <f t="array" aca="1" ref="Z645" ca="1">IF(roud(N645,2)=ROUND(Z645,2),"ok","error")</f>
        <v>0</v>
      </c>
    </row>
    <row r="646" spans="1:26" x14ac:dyDescent="0.3">
      <c r="A646" t="s">
        <v>1665</v>
      </c>
      <c r="B646" s="4">
        <v>45536</v>
      </c>
      <c r="C646" t="s">
        <v>1666</v>
      </c>
      <c r="D646" t="s">
        <v>1667</v>
      </c>
      <c r="E646" t="s">
        <v>75</v>
      </c>
      <c r="F646" t="s">
        <v>76</v>
      </c>
      <c r="G646" t="s">
        <v>61</v>
      </c>
      <c r="H646" t="s">
        <v>71</v>
      </c>
      <c r="I646" s="6">
        <v>3</v>
      </c>
      <c r="J646" s="6">
        <v>1499</v>
      </c>
      <c r="K646" s="6">
        <v>4497</v>
      </c>
      <c r="L646" s="6">
        <v>0</v>
      </c>
      <c r="M646" s="6">
        <v>0</v>
      </c>
      <c r="N646" s="6">
        <v>4497</v>
      </c>
      <c r="O646" s="6">
        <v>719.52</v>
      </c>
      <c r="P646" t="s">
        <v>63</v>
      </c>
      <c r="Q646" t="s">
        <v>64</v>
      </c>
      <c r="R646" t="s">
        <v>65</v>
      </c>
      <c r="S646" t="s">
        <v>107</v>
      </c>
      <c r="T646" t="s">
        <v>35</v>
      </c>
      <c r="U646" s="13">
        <f t="shared" si="40"/>
        <v>2024</v>
      </c>
      <c r="V646" s="13">
        <f t="shared" si="41"/>
        <v>9</v>
      </c>
      <c r="W646" s="20" t="str">
        <f t="shared" si="42"/>
        <v>September</v>
      </c>
      <c r="X646">
        <v>0.16</v>
      </c>
      <c r="Y646" s="6">
        <f t="shared" si="43"/>
        <v>4497</v>
      </c>
      <c r="Z646" cm="1">
        <f t="array" aca="1" ref="Z646" ca="1">IF(roud(N646,2)=ROUND(Z646,2),"ok","error")</f>
        <v>0</v>
      </c>
    </row>
    <row r="647" spans="1:26" x14ac:dyDescent="0.3">
      <c r="A647" t="s">
        <v>1668</v>
      </c>
      <c r="B647" s="4">
        <v>45573</v>
      </c>
      <c r="C647" t="s">
        <v>1669</v>
      </c>
      <c r="D647" t="s">
        <v>1670</v>
      </c>
      <c r="E647" t="s">
        <v>273</v>
      </c>
      <c r="F647" t="s">
        <v>274</v>
      </c>
      <c r="G647" t="s">
        <v>29</v>
      </c>
      <c r="H647" t="s">
        <v>88</v>
      </c>
      <c r="I647" s="6">
        <v>4</v>
      </c>
      <c r="J647" s="6">
        <v>2499</v>
      </c>
      <c r="K647" s="6">
        <v>9996</v>
      </c>
      <c r="L647" s="6">
        <v>0.05</v>
      </c>
      <c r="M647" s="6">
        <v>499.8</v>
      </c>
      <c r="N647" s="6">
        <v>9496.2000000000007</v>
      </c>
      <c r="O647" s="6">
        <v>2896.34</v>
      </c>
      <c r="P647" t="s">
        <v>170</v>
      </c>
      <c r="Q647" t="s">
        <v>171</v>
      </c>
      <c r="R647" t="s">
        <v>44</v>
      </c>
      <c r="S647" t="s">
        <v>45</v>
      </c>
      <c r="T647" t="s">
        <v>35</v>
      </c>
      <c r="U647" s="13">
        <f t="shared" si="40"/>
        <v>2024</v>
      </c>
      <c r="V647" s="13">
        <f t="shared" si="41"/>
        <v>10</v>
      </c>
      <c r="W647" s="20" t="str">
        <f t="shared" si="42"/>
        <v>October</v>
      </c>
      <c r="X647">
        <v>0.30499999999999999</v>
      </c>
      <c r="Y647" s="6">
        <f t="shared" si="43"/>
        <v>8996.4</v>
      </c>
      <c r="Z647" cm="1">
        <f t="array" aca="1" ref="Z647" ca="1">IF(roud(N647,2)=ROUND(Z647,2),"ok","error")</f>
        <v>0</v>
      </c>
    </row>
    <row r="648" spans="1:26" x14ac:dyDescent="0.3">
      <c r="A648" t="s">
        <v>1671</v>
      </c>
      <c r="B648" s="4">
        <v>45742</v>
      </c>
      <c r="C648" t="s">
        <v>1361</v>
      </c>
      <c r="D648" t="s">
        <v>1362</v>
      </c>
      <c r="E648" t="s">
        <v>40</v>
      </c>
      <c r="F648" t="s">
        <v>41</v>
      </c>
      <c r="G648" t="s">
        <v>29</v>
      </c>
      <c r="H648" t="s">
        <v>30</v>
      </c>
      <c r="I648" s="6">
        <v>2</v>
      </c>
      <c r="J648" s="6">
        <v>1199</v>
      </c>
      <c r="K648" s="6">
        <v>2398</v>
      </c>
      <c r="L648" s="6">
        <v>0.2</v>
      </c>
      <c r="M648" s="6">
        <v>479.6</v>
      </c>
      <c r="N648" s="6">
        <v>1918.4</v>
      </c>
      <c r="O648" s="6">
        <v>498.78</v>
      </c>
      <c r="P648" t="s">
        <v>186</v>
      </c>
      <c r="Q648" t="s">
        <v>187</v>
      </c>
      <c r="R648" t="s">
        <v>160</v>
      </c>
      <c r="S648" t="s">
        <v>54</v>
      </c>
      <c r="T648" t="s">
        <v>35</v>
      </c>
      <c r="U648" s="13">
        <f t="shared" si="40"/>
        <v>2025</v>
      </c>
      <c r="V648" s="13">
        <f t="shared" si="41"/>
        <v>3</v>
      </c>
      <c r="W648" s="20" t="str">
        <f t="shared" si="42"/>
        <v>March</v>
      </c>
      <c r="X648">
        <v>0.26</v>
      </c>
      <c r="Y648" s="6">
        <f t="shared" si="43"/>
        <v>1438.8</v>
      </c>
      <c r="Z648" cm="1">
        <f t="array" aca="1" ref="Z648" ca="1">IF(roud(N648,2)=ROUND(Z648,2),"ok","error")</f>
        <v>0</v>
      </c>
    </row>
    <row r="649" spans="1:26" x14ac:dyDescent="0.3">
      <c r="A649" t="s">
        <v>1672</v>
      </c>
      <c r="B649" s="4">
        <v>45371</v>
      </c>
      <c r="C649" t="s">
        <v>808</v>
      </c>
      <c r="D649" t="s">
        <v>809</v>
      </c>
      <c r="E649" t="s">
        <v>111</v>
      </c>
      <c r="F649" t="s">
        <v>112</v>
      </c>
      <c r="G649" t="s">
        <v>113</v>
      </c>
      <c r="H649" t="s">
        <v>114</v>
      </c>
      <c r="I649" s="6">
        <v>4</v>
      </c>
      <c r="J649" s="6">
        <v>999</v>
      </c>
      <c r="K649" s="6">
        <v>3996</v>
      </c>
      <c r="L649" s="6">
        <v>0.25</v>
      </c>
      <c r="M649" s="6">
        <v>999</v>
      </c>
      <c r="N649" s="6">
        <v>2997</v>
      </c>
      <c r="O649" s="6">
        <v>614.38</v>
      </c>
      <c r="P649" t="s">
        <v>170</v>
      </c>
      <c r="Q649" t="s">
        <v>171</v>
      </c>
      <c r="R649" t="s">
        <v>44</v>
      </c>
      <c r="S649" t="s">
        <v>45</v>
      </c>
      <c r="T649" t="s">
        <v>35</v>
      </c>
      <c r="U649" s="13">
        <f t="shared" si="40"/>
        <v>2024</v>
      </c>
      <c r="V649" s="13">
        <f t="shared" si="41"/>
        <v>3</v>
      </c>
      <c r="W649" s="20" t="str">
        <f t="shared" si="42"/>
        <v>March</v>
      </c>
      <c r="X649">
        <v>0.20499999999999999</v>
      </c>
      <c r="Y649" s="6">
        <f t="shared" si="43"/>
        <v>1998</v>
      </c>
      <c r="Z649" cm="1">
        <f t="array" aca="1" ref="Z649" ca="1">IF(roud(N649,2)=ROUND(Z649,2),"ok","error")</f>
        <v>0</v>
      </c>
    </row>
    <row r="650" spans="1:26" x14ac:dyDescent="0.3">
      <c r="A650" t="s">
        <v>1673</v>
      </c>
      <c r="B650" s="4">
        <v>46022</v>
      </c>
      <c r="C650" t="s">
        <v>1674</v>
      </c>
      <c r="D650" t="s">
        <v>1675</v>
      </c>
      <c r="E650" t="s">
        <v>80</v>
      </c>
      <c r="F650" t="s">
        <v>81</v>
      </c>
      <c r="G650" t="s">
        <v>52</v>
      </c>
      <c r="H650" t="s">
        <v>53</v>
      </c>
      <c r="I650" s="6">
        <v>1</v>
      </c>
      <c r="J650" s="6">
        <v>3499</v>
      </c>
      <c r="K650" s="6">
        <v>3499</v>
      </c>
      <c r="L650" s="6">
        <v>0.2</v>
      </c>
      <c r="M650" s="6">
        <v>699.8</v>
      </c>
      <c r="N650" s="6">
        <v>2799.2</v>
      </c>
      <c r="O650" s="6">
        <v>503.86</v>
      </c>
      <c r="P650" t="s">
        <v>158</v>
      </c>
      <c r="Q650" t="s">
        <v>159</v>
      </c>
      <c r="R650" t="s">
        <v>160</v>
      </c>
      <c r="S650" t="s">
        <v>98</v>
      </c>
      <c r="T650" t="s">
        <v>46</v>
      </c>
      <c r="U650" s="13">
        <f t="shared" si="40"/>
        <v>2025</v>
      </c>
      <c r="V650" s="13">
        <f t="shared" si="41"/>
        <v>12</v>
      </c>
      <c r="W650" s="20" t="str">
        <f t="shared" si="42"/>
        <v>December</v>
      </c>
      <c r="X650">
        <v>0.18</v>
      </c>
      <c r="Y650" s="6">
        <f t="shared" si="43"/>
        <v>2099.4</v>
      </c>
      <c r="Z650" cm="1">
        <f t="array" aca="1" ref="Z650" ca="1">IF(roud(N650,2)=ROUND(Z650,2),"ok","error")</f>
        <v>0</v>
      </c>
    </row>
    <row r="651" spans="1:26" x14ac:dyDescent="0.3">
      <c r="A651" t="s">
        <v>1676</v>
      </c>
      <c r="B651" s="4">
        <v>45584</v>
      </c>
      <c r="C651" t="s">
        <v>1660</v>
      </c>
      <c r="D651" t="s">
        <v>1661</v>
      </c>
      <c r="E651" t="s">
        <v>80</v>
      </c>
      <c r="F651" t="s">
        <v>81</v>
      </c>
      <c r="G651" t="s">
        <v>52</v>
      </c>
      <c r="H651" t="s">
        <v>53</v>
      </c>
      <c r="I651" s="6">
        <v>1</v>
      </c>
      <c r="J651" s="6">
        <v>3499</v>
      </c>
      <c r="K651" s="6">
        <v>3499</v>
      </c>
      <c r="L651" s="6">
        <v>0.1</v>
      </c>
      <c r="M651" s="6">
        <v>349.9</v>
      </c>
      <c r="N651" s="6">
        <v>3149.1</v>
      </c>
      <c r="O651" s="6">
        <v>661.31</v>
      </c>
      <c r="P651" t="s">
        <v>158</v>
      </c>
      <c r="Q651" t="s">
        <v>159</v>
      </c>
      <c r="R651" t="s">
        <v>160</v>
      </c>
      <c r="S651" t="s">
        <v>98</v>
      </c>
      <c r="T651" t="s">
        <v>55</v>
      </c>
      <c r="U651" s="13">
        <f t="shared" si="40"/>
        <v>2024</v>
      </c>
      <c r="V651" s="13">
        <f t="shared" si="41"/>
        <v>10</v>
      </c>
      <c r="W651" s="20" t="str">
        <f t="shared" si="42"/>
        <v>October</v>
      </c>
      <c r="X651">
        <v>0.21</v>
      </c>
      <c r="Y651" s="6">
        <f t="shared" si="43"/>
        <v>2799.2</v>
      </c>
      <c r="Z651" cm="1">
        <f t="array" aca="1" ref="Z651" ca="1">IF(roud(N651,2)=ROUND(Z651,2),"ok","error")</f>
        <v>0</v>
      </c>
    </row>
    <row r="652" spans="1:26" x14ac:dyDescent="0.3">
      <c r="A652" t="s">
        <v>1677</v>
      </c>
      <c r="B652" s="4">
        <v>45532</v>
      </c>
      <c r="C652" t="s">
        <v>743</v>
      </c>
      <c r="D652" t="s">
        <v>744</v>
      </c>
      <c r="E652" t="s">
        <v>40</v>
      </c>
      <c r="F652" t="s">
        <v>41</v>
      </c>
      <c r="G652" t="s">
        <v>29</v>
      </c>
      <c r="H652" t="s">
        <v>30</v>
      </c>
      <c r="I652" s="6">
        <v>2</v>
      </c>
      <c r="J652" s="6">
        <v>1199</v>
      </c>
      <c r="K652" s="6">
        <v>2398</v>
      </c>
      <c r="L652" s="6">
        <v>0.15</v>
      </c>
      <c r="M652" s="6">
        <v>359.7</v>
      </c>
      <c r="N652" s="6">
        <v>2038.3</v>
      </c>
      <c r="O652" s="6">
        <v>560.53</v>
      </c>
      <c r="P652" t="s">
        <v>186</v>
      </c>
      <c r="Q652" t="s">
        <v>187</v>
      </c>
      <c r="R652" t="s">
        <v>160</v>
      </c>
      <c r="S652" t="s">
        <v>45</v>
      </c>
      <c r="T652" t="s">
        <v>35</v>
      </c>
      <c r="U652" s="13">
        <f t="shared" si="40"/>
        <v>2024</v>
      </c>
      <c r="V652" s="13">
        <f t="shared" si="41"/>
        <v>8</v>
      </c>
      <c r="W652" s="20" t="str">
        <f t="shared" si="42"/>
        <v>August</v>
      </c>
      <c r="X652">
        <v>0.27500000000000002</v>
      </c>
      <c r="Y652" s="6">
        <f t="shared" si="43"/>
        <v>1678.6</v>
      </c>
      <c r="Z652" cm="1">
        <f t="array" aca="1" ref="Z652" ca="1">IF(roud(N652,2)=ROUND(Z652,2),"ok","error")</f>
        <v>0</v>
      </c>
    </row>
    <row r="653" spans="1:26" x14ac:dyDescent="0.3">
      <c r="A653" t="s">
        <v>1678</v>
      </c>
      <c r="B653" s="4">
        <v>45570</v>
      </c>
      <c r="C653" t="s">
        <v>1679</v>
      </c>
      <c r="D653" t="s">
        <v>1680</v>
      </c>
      <c r="E653" t="s">
        <v>181</v>
      </c>
      <c r="F653" t="s">
        <v>182</v>
      </c>
      <c r="G653" t="s">
        <v>113</v>
      </c>
      <c r="H653" t="s">
        <v>114</v>
      </c>
      <c r="I653" s="6">
        <v>3</v>
      </c>
      <c r="J653" s="6">
        <v>2499</v>
      </c>
      <c r="K653" s="6">
        <v>7497</v>
      </c>
      <c r="L653" s="6">
        <v>0.1</v>
      </c>
      <c r="M653" s="6">
        <v>749.7</v>
      </c>
      <c r="N653" s="6">
        <v>6747.3</v>
      </c>
      <c r="O653" s="6">
        <v>1686.82</v>
      </c>
      <c r="P653" t="s">
        <v>170</v>
      </c>
      <c r="Q653" t="s">
        <v>171</v>
      </c>
      <c r="R653" t="s">
        <v>44</v>
      </c>
      <c r="S653" t="s">
        <v>107</v>
      </c>
      <c r="T653" t="s">
        <v>35</v>
      </c>
      <c r="U653" s="13">
        <f t="shared" si="40"/>
        <v>2024</v>
      </c>
      <c r="V653" s="13">
        <f t="shared" si="41"/>
        <v>10</v>
      </c>
      <c r="W653" s="20" t="str">
        <f t="shared" si="42"/>
        <v>October</v>
      </c>
      <c r="X653">
        <v>0.25</v>
      </c>
      <c r="Y653" s="6">
        <f t="shared" si="43"/>
        <v>5997.6</v>
      </c>
      <c r="Z653" cm="1">
        <f t="array" aca="1" ref="Z653" ca="1">IF(roud(N653,2)=ROUND(Z653,2),"ok","error")</f>
        <v>0</v>
      </c>
    </row>
    <row r="654" spans="1:26" x14ac:dyDescent="0.3">
      <c r="A654" t="s">
        <v>1681</v>
      </c>
      <c r="B654" s="4">
        <v>45635</v>
      </c>
      <c r="C654" t="s">
        <v>512</v>
      </c>
      <c r="D654" t="s">
        <v>513</v>
      </c>
      <c r="E654" t="s">
        <v>167</v>
      </c>
      <c r="F654" t="s">
        <v>168</v>
      </c>
      <c r="G654" t="s">
        <v>113</v>
      </c>
      <c r="H654" t="s">
        <v>169</v>
      </c>
      <c r="I654" s="6">
        <v>1</v>
      </c>
      <c r="J654" s="6">
        <v>899</v>
      </c>
      <c r="K654" s="6">
        <v>899</v>
      </c>
      <c r="L654" s="6">
        <v>0.15</v>
      </c>
      <c r="M654" s="6">
        <v>134.85</v>
      </c>
      <c r="N654" s="6">
        <v>764.15</v>
      </c>
      <c r="O654" s="6">
        <v>179.58</v>
      </c>
      <c r="P654" t="s">
        <v>63</v>
      </c>
      <c r="Q654" t="s">
        <v>64</v>
      </c>
      <c r="R654" t="s">
        <v>65</v>
      </c>
      <c r="S654" t="s">
        <v>98</v>
      </c>
      <c r="T654" t="s">
        <v>35</v>
      </c>
      <c r="U654" s="13">
        <f t="shared" si="40"/>
        <v>2024</v>
      </c>
      <c r="V654" s="13">
        <f t="shared" si="41"/>
        <v>12</v>
      </c>
      <c r="W654" s="20" t="str">
        <f t="shared" si="42"/>
        <v>December</v>
      </c>
      <c r="X654">
        <v>0.23499999999999999</v>
      </c>
      <c r="Y654" s="6">
        <f t="shared" si="43"/>
        <v>629.29999999999995</v>
      </c>
      <c r="Z654" cm="1">
        <f t="array" aca="1" ref="Z654" ca="1">IF(roud(N654,2)=ROUND(Z654,2),"ok","error")</f>
        <v>0</v>
      </c>
    </row>
    <row r="655" spans="1:26" x14ac:dyDescent="0.3">
      <c r="A655" t="s">
        <v>1682</v>
      </c>
      <c r="B655" s="4">
        <v>45619</v>
      </c>
      <c r="C655" t="s">
        <v>573</v>
      </c>
      <c r="D655" t="s">
        <v>574</v>
      </c>
      <c r="E655" t="s">
        <v>59</v>
      </c>
      <c r="F655" t="s">
        <v>60</v>
      </c>
      <c r="G655" t="s">
        <v>61</v>
      </c>
      <c r="H655" t="s">
        <v>62</v>
      </c>
      <c r="I655" s="6">
        <v>1</v>
      </c>
      <c r="J655" s="6">
        <v>59999</v>
      </c>
      <c r="K655" s="6">
        <v>59999</v>
      </c>
      <c r="L655" s="6">
        <v>0</v>
      </c>
      <c r="M655" s="6">
        <v>0</v>
      </c>
      <c r="N655" s="6">
        <v>59999</v>
      </c>
      <c r="O655" s="6">
        <v>9599.84</v>
      </c>
      <c r="P655" t="s">
        <v>158</v>
      </c>
      <c r="Q655" t="s">
        <v>159</v>
      </c>
      <c r="R655" t="s">
        <v>160</v>
      </c>
      <c r="S655" t="s">
        <v>98</v>
      </c>
      <c r="T655" t="s">
        <v>35</v>
      </c>
      <c r="U655" s="13">
        <f t="shared" si="40"/>
        <v>2024</v>
      </c>
      <c r="V655" s="13">
        <f t="shared" si="41"/>
        <v>11</v>
      </c>
      <c r="W655" s="20" t="str">
        <f t="shared" si="42"/>
        <v>November</v>
      </c>
      <c r="X655">
        <v>0.16</v>
      </c>
      <c r="Y655" s="6">
        <f t="shared" si="43"/>
        <v>59999</v>
      </c>
      <c r="Z655" cm="1">
        <f t="array" aca="1" ref="Z655" ca="1">IF(roud(N655,2)=ROUND(Z655,2),"ok","error")</f>
        <v>0</v>
      </c>
    </row>
    <row r="656" spans="1:26" x14ac:dyDescent="0.3">
      <c r="A656" t="s">
        <v>1683</v>
      </c>
      <c r="B656" s="4">
        <v>45845</v>
      </c>
      <c r="C656" t="s">
        <v>1684</v>
      </c>
      <c r="D656" t="s">
        <v>1685</v>
      </c>
      <c r="E656" t="s">
        <v>102</v>
      </c>
      <c r="F656" t="s">
        <v>103</v>
      </c>
      <c r="G656" t="s">
        <v>52</v>
      </c>
      <c r="H656" t="s">
        <v>104</v>
      </c>
      <c r="I656" s="6">
        <v>3</v>
      </c>
      <c r="J656" s="6">
        <v>5999</v>
      </c>
      <c r="K656" s="6">
        <v>17997</v>
      </c>
      <c r="L656" s="6">
        <v>0.1</v>
      </c>
      <c r="M656" s="6">
        <v>1799.7</v>
      </c>
      <c r="N656" s="6">
        <v>16197.3</v>
      </c>
      <c r="O656" s="6">
        <v>3401.43</v>
      </c>
      <c r="P656" t="s">
        <v>144</v>
      </c>
      <c r="Q656" t="s">
        <v>145</v>
      </c>
      <c r="R656" t="s">
        <v>65</v>
      </c>
      <c r="S656" t="s">
        <v>45</v>
      </c>
      <c r="T656" t="s">
        <v>46</v>
      </c>
      <c r="U656" s="13">
        <f t="shared" si="40"/>
        <v>2025</v>
      </c>
      <c r="V656" s="13">
        <f t="shared" si="41"/>
        <v>7</v>
      </c>
      <c r="W656" s="20" t="str">
        <f t="shared" si="42"/>
        <v>July</v>
      </c>
      <c r="X656">
        <v>0.21</v>
      </c>
      <c r="Y656" s="6">
        <f t="shared" si="43"/>
        <v>14397.6</v>
      </c>
      <c r="Z656" cm="1">
        <f t="array" aca="1" ref="Z656" ca="1">IF(roud(N656,2)=ROUND(Z656,2),"ok","error")</f>
        <v>0</v>
      </c>
    </row>
    <row r="657" spans="1:26" x14ac:dyDescent="0.3">
      <c r="A657" t="s">
        <v>1686</v>
      </c>
      <c r="B657" s="4">
        <v>45374</v>
      </c>
      <c r="C657" t="s">
        <v>1687</v>
      </c>
      <c r="D657" t="s">
        <v>1688</v>
      </c>
      <c r="E657" t="s">
        <v>323</v>
      </c>
      <c r="F657" t="s">
        <v>324</v>
      </c>
      <c r="G657" t="s">
        <v>29</v>
      </c>
      <c r="H657" t="s">
        <v>304</v>
      </c>
      <c r="I657" s="6">
        <v>1</v>
      </c>
      <c r="J657" s="6">
        <v>799</v>
      </c>
      <c r="K657" s="6">
        <v>799</v>
      </c>
      <c r="L657" s="6">
        <v>0.2</v>
      </c>
      <c r="M657" s="6">
        <v>159.80000000000001</v>
      </c>
      <c r="N657" s="6">
        <v>639.20000000000005</v>
      </c>
      <c r="O657" s="6">
        <v>166.19</v>
      </c>
      <c r="P657" t="s">
        <v>144</v>
      </c>
      <c r="Q657" t="s">
        <v>145</v>
      </c>
      <c r="R657" t="s">
        <v>65</v>
      </c>
      <c r="S657" t="s">
        <v>45</v>
      </c>
      <c r="T657" t="s">
        <v>35</v>
      </c>
      <c r="U657" s="13">
        <f t="shared" si="40"/>
        <v>2024</v>
      </c>
      <c r="V657" s="13">
        <f t="shared" si="41"/>
        <v>3</v>
      </c>
      <c r="W657" s="20" t="str">
        <f t="shared" si="42"/>
        <v>March</v>
      </c>
      <c r="X657">
        <v>0.26</v>
      </c>
      <c r="Y657" s="6">
        <f t="shared" si="43"/>
        <v>479.4</v>
      </c>
      <c r="Z657" cm="1">
        <f t="array" aca="1" ref="Z657" ca="1">IF(roud(N657,2)=ROUND(Z657,2),"ok","error")</f>
        <v>0</v>
      </c>
    </row>
    <row r="658" spans="1:26" x14ac:dyDescent="0.3">
      <c r="A658" t="s">
        <v>1689</v>
      </c>
      <c r="B658" s="4">
        <v>45433</v>
      </c>
      <c r="C658" t="s">
        <v>1690</v>
      </c>
      <c r="D658" t="s">
        <v>1691</v>
      </c>
      <c r="E658" t="s">
        <v>133</v>
      </c>
      <c r="F658" t="s">
        <v>134</v>
      </c>
      <c r="G658" t="s">
        <v>61</v>
      </c>
      <c r="H658" t="s">
        <v>123</v>
      </c>
      <c r="I658" s="6">
        <v>1</v>
      </c>
      <c r="J658" s="6">
        <v>2999</v>
      </c>
      <c r="K658" s="6">
        <v>2999</v>
      </c>
      <c r="L658" s="6">
        <v>0.1</v>
      </c>
      <c r="M658" s="6">
        <v>299.89999999999998</v>
      </c>
      <c r="N658" s="6">
        <v>2699.1</v>
      </c>
      <c r="O658" s="6">
        <v>350.88</v>
      </c>
      <c r="P658" t="s">
        <v>191</v>
      </c>
      <c r="Q658" t="s">
        <v>187</v>
      </c>
      <c r="R658" t="s">
        <v>160</v>
      </c>
      <c r="S658" t="s">
        <v>98</v>
      </c>
      <c r="T658" t="s">
        <v>46</v>
      </c>
      <c r="U658" s="13">
        <f t="shared" si="40"/>
        <v>2024</v>
      </c>
      <c r="V658" s="13">
        <f t="shared" si="41"/>
        <v>5</v>
      </c>
      <c r="W658" s="20" t="str">
        <f t="shared" si="42"/>
        <v>May</v>
      </c>
      <c r="X658">
        <v>0.13</v>
      </c>
      <c r="Y658" s="6">
        <f t="shared" si="43"/>
        <v>2399.1999999999998</v>
      </c>
      <c r="Z658" cm="1">
        <f t="array" aca="1" ref="Z658" ca="1">IF(roud(N658,2)=ROUND(Z658,2),"ok","error")</f>
        <v>0</v>
      </c>
    </row>
    <row r="659" spans="1:26" x14ac:dyDescent="0.3">
      <c r="A659" t="s">
        <v>1692</v>
      </c>
      <c r="B659" s="4">
        <v>45446</v>
      </c>
      <c r="C659" t="s">
        <v>1209</v>
      </c>
      <c r="D659" t="s">
        <v>1210</v>
      </c>
      <c r="E659" t="s">
        <v>273</v>
      </c>
      <c r="F659" t="s">
        <v>274</v>
      </c>
      <c r="G659" t="s">
        <v>29</v>
      </c>
      <c r="H659" t="s">
        <v>88</v>
      </c>
      <c r="I659" s="6">
        <v>1</v>
      </c>
      <c r="J659" s="6">
        <v>2499</v>
      </c>
      <c r="K659" s="6">
        <v>2499</v>
      </c>
      <c r="L659" s="6">
        <v>0.2</v>
      </c>
      <c r="M659" s="6">
        <v>499.8</v>
      </c>
      <c r="N659" s="6">
        <v>1999.2</v>
      </c>
      <c r="O659" s="6">
        <v>519.79</v>
      </c>
      <c r="P659" t="s">
        <v>158</v>
      </c>
      <c r="Q659" t="s">
        <v>159</v>
      </c>
      <c r="R659" t="s">
        <v>160</v>
      </c>
      <c r="S659" t="s">
        <v>107</v>
      </c>
      <c r="T659" t="s">
        <v>55</v>
      </c>
      <c r="U659" s="13">
        <f t="shared" si="40"/>
        <v>2024</v>
      </c>
      <c r="V659" s="13">
        <f t="shared" si="41"/>
        <v>6</v>
      </c>
      <c r="W659" s="20" t="str">
        <f t="shared" si="42"/>
        <v>June</v>
      </c>
      <c r="X659">
        <v>0.26</v>
      </c>
      <c r="Y659" s="6">
        <f t="shared" si="43"/>
        <v>1499.4</v>
      </c>
      <c r="Z659" cm="1">
        <f t="array" aca="1" ref="Z659" ca="1">IF(roud(N659,2)=ROUND(Z659,2),"ok","error")</f>
        <v>0</v>
      </c>
    </row>
    <row r="660" spans="1:26" x14ac:dyDescent="0.3">
      <c r="A660" t="s">
        <v>1693</v>
      </c>
      <c r="B660" s="4">
        <v>45528</v>
      </c>
      <c r="C660" t="s">
        <v>1694</v>
      </c>
      <c r="D660" t="s">
        <v>1695</v>
      </c>
      <c r="E660" t="s">
        <v>75</v>
      </c>
      <c r="F660" t="s">
        <v>76</v>
      </c>
      <c r="G660" t="s">
        <v>61</v>
      </c>
      <c r="H660" t="s">
        <v>71</v>
      </c>
      <c r="I660" s="6">
        <v>1</v>
      </c>
      <c r="J660" s="6">
        <v>1499</v>
      </c>
      <c r="K660" s="6">
        <v>1499</v>
      </c>
      <c r="L660" s="6">
        <v>0</v>
      </c>
      <c r="M660" s="6">
        <v>0</v>
      </c>
      <c r="N660" s="6">
        <v>1499</v>
      </c>
      <c r="O660" s="6">
        <v>239.84</v>
      </c>
      <c r="P660" t="s">
        <v>158</v>
      </c>
      <c r="Q660" t="s">
        <v>159</v>
      </c>
      <c r="R660" t="s">
        <v>160</v>
      </c>
      <c r="S660" t="s">
        <v>98</v>
      </c>
      <c r="T660" t="s">
        <v>35</v>
      </c>
      <c r="U660" s="13">
        <f t="shared" si="40"/>
        <v>2024</v>
      </c>
      <c r="V660" s="13">
        <f t="shared" si="41"/>
        <v>8</v>
      </c>
      <c r="W660" s="20" t="str">
        <f t="shared" si="42"/>
        <v>August</v>
      </c>
      <c r="X660">
        <v>0.16</v>
      </c>
      <c r="Y660" s="6">
        <f t="shared" si="43"/>
        <v>1499</v>
      </c>
      <c r="Z660" cm="1">
        <f t="array" aca="1" ref="Z660" ca="1">IF(roud(N660,2)=ROUND(Z660,2),"ok","error")</f>
        <v>0</v>
      </c>
    </row>
    <row r="661" spans="1:26" x14ac:dyDescent="0.3">
      <c r="A661" t="s">
        <v>1696</v>
      </c>
      <c r="B661" s="4">
        <v>45684</v>
      </c>
      <c r="C661" t="s">
        <v>561</v>
      </c>
      <c r="D661" t="s">
        <v>562</v>
      </c>
      <c r="E661" t="s">
        <v>492</v>
      </c>
      <c r="F661" t="s">
        <v>493</v>
      </c>
      <c r="G661" t="s">
        <v>214</v>
      </c>
      <c r="H661" t="s">
        <v>494</v>
      </c>
      <c r="I661" s="6">
        <v>1</v>
      </c>
      <c r="J661" s="6">
        <v>1499</v>
      </c>
      <c r="K661" s="6">
        <v>1499</v>
      </c>
      <c r="L661" s="6">
        <v>0.2</v>
      </c>
      <c r="M661" s="6">
        <v>299.8</v>
      </c>
      <c r="N661" s="6">
        <v>1199.2</v>
      </c>
      <c r="O661" s="6">
        <v>383.74</v>
      </c>
      <c r="P661" t="s">
        <v>186</v>
      </c>
      <c r="Q661" t="s">
        <v>187</v>
      </c>
      <c r="R661" t="s">
        <v>160</v>
      </c>
      <c r="S661" t="s">
        <v>45</v>
      </c>
      <c r="T661" t="s">
        <v>35</v>
      </c>
      <c r="U661" s="13">
        <f t="shared" si="40"/>
        <v>2025</v>
      </c>
      <c r="V661" s="13">
        <f t="shared" si="41"/>
        <v>1</v>
      </c>
      <c r="W661" s="20" t="str">
        <f t="shared" si="42"/>
        <v>January</v>
      </c>
      <c r="X661">
        <v>0.32</v>
      </c>
      <c r="Y661" s="6">
        <f t="shared" si="43"/>
        <v>899.4</v>
      </c>
      <c r="Z661" cm="1">
        <f t="array" aca="1" ref="Z661" ca="1">IF(roud(N661,2)=ROUND(Z661,2),"ok","error")</f>
        <v>0</v>
      </c>
    </row>
    <row r="662" spans="1:26" x14ac:dyDescent="0.3">
      <c r="A662" t="s">
        <v>1697</v>
      </c>
      <c r="B662" s="4">
        <v>46002</v>
      </c>
      <c r="C662" t="s">
        <v>1698</v>
      </c>
      <c r="D662" t="s">
        <v>1699</v>
      </c>
      <c r="E662" t="s">
        <v>127</v>
      </c>
      <c r="F662" t="s">
        <v>128</v>
      </c>
      <c r="G662" t="s">
        <v>52</v>
      </c>
      <c r="H662" t="s">
        <v>129</v>
      </c>
      <c r="I662" s="6">
        <v>1</v>
      </c>
      <c r="J662" s="6">
        <v>1299</v>
      </c>
      <c r="K662" s="6">
        <v>1299</v>
      </c>
      <c r="L662" s="6">
        <v>0.15</v>
      </c>
      <c r="M662" s="6">
        <v>194.85</v>
      </c>
      <c r="N662" s="6">
        <v>1104.1500000000001</v>
      </c>
      <c r="O662" s="6">
        <v>215.31</v>
      </c>
      <c r="P662" t="s">
        <v>158</v>
      </c>
      <c r="Q662" t="s">
        <v>159</v>
      </c>
      <c r="R662" t="s">
        <v>160</v>
      </c>
      <c r="S662" t="s">
        <v>107</v>
      </c>
      <c r="T662" t="s">
        <v>35</v>
      </c>
      <c r="U662" s="13">
        <f t="shared" si="40"/>
        <v>2025</v>
      </c>
      <c r="V662" s="13">
        <f t="shared" si="41"/>
        <v>12</v>
      </c>
      <c r="W662" s="20" t="str">
        <f t="shared" si="42"/>
        <v>December</v>
      </c>
      <c r="X662">
        <v>0.19500000000000001</v>
      </c>
      <c r="Y662" s="6">
        <f t="shared" si="43"/>
        <v>909.3</v>
      </c>
      <c r="Z662" cm="1">
        <f t="array" aca="1" ref="Z662" ca="1">IF(roud(N662,2)=ROUND(Z662,2),"ok","error")</f>
        <v>0</v>
      </c>
    </row>
    <row r="663" spans="1:26" x14ac:dyDescent="0.3">
      <c r="A663" t="s">
        <v>1700</v>
      </c>
      <c r="B663" s="4">
        <v>45448</v>
      </c>
      <c r="C663" t="s">
        <v>1701</v>
      </c>
      <c r="D663" t="s">
        <v>1702</v>
      </c>
      <c r="E663" t="s">
        <v>284</v>
      </c>
      <c r="F663" t="s">
        <v>285</v>
      </c>
      <c r="G663" t="s">
        <v>52</v>
      </c>
      <c r="H663" t="s">
        <v>129</v>
      </c>
      <c r="I663" s="6">
        <v>2</v>
      </c>
      <c r="J663" s="6">
        <v>999</v>
      </c>
      <c r="K663" s="6">
        <v>1998</v>
      </c>
      <c r="L663" s="6">
        <v>0.1</v>
      </c>
      <c r="M663" s="6">
        <v>199.8</v>
      </c>
      <c r="N663" s="6">
        <v>1798.2</v>
      </c>
      <c r="O663" s="6">
        <v>377.62</v>
      </c>
      <c r="P663" t="s">
        <v>186</v>
      </c>
      <c r="Q663" t="s">
        <v>187</v>
      </c>
      <c r="R663" t="s">
        <v>160</v>
      </c>
      <c r="S663" t="s">
        <v>54</v>
      </c>
      <c r="T663" t="s">
        <v>46</v>
      </c>
      <c r="U663" s="13">
        <f t="shared" si="40"/>
        <v>2024</v>
      </c>
      <c r="V663" s="13">
        <f t="shared" si="41"/>
        <v>6</v>
      </c>
      <c r="W663" s="20" t="str">
        <f t="shared" si="42"/>
        <v>June</v>
      </c>
      <c r="X663">
        <v>0.21</v>
      </c>
      <c r="Y663" s="6">
        <f t="shared" si="43"/>
        <v>1598.4</v>
      </c>
      <c r="Z663" cm="1">
        <f t="array" aca="1" ref="Z663" ca="1">IF(roud(N663,2)=ROUND(Z663,2),"ok","error")</f>
        <v>0</v>
      </c>
    </row>
    <row r="664" spans="1:26" x14ac:dyDescent="0.3">
      <c r="A664" t="s">
        <v>1703</v>
      </c>
      <c r="B664" s="4">
        <v>46015</v>
      </c>
      <c r="C664" t="s">
        <v>558</v>
      </c>
      <c r="D664" t="s">
        <v>559</v>
      </c>
      <c r="E664" t="s">
        <v>167</v>
      </c>
      <c r="F664" t="s">
        <v>168</v>
      </c>
      <c r="G664" t="s">
        <v>113</v>
      </c>
      <c r="H664" t="s">
        <v>169</v>
      </c>
      <c r="I664" s="6">
        <v>1</v>
      </c>
      <c r="J664" s="6">
        <v>899</v>
      </c>
      <c r="K664" s="6">
        <v>899</v>
      </c>
      <c r="L664" s="6">
        <v>0.3</v>
      </c>
      <c r="M664" s="6">
        <v>269.7</v>
      </c>
      <c r="N664" s="6">
        <v>629.29999999999995</v>
      </c>
      <c r="O664" s="6">
        <v>119.57</v>
      </c>
      <c r="P664" t="s">
        <v>82</v>
      </c>
      <c r="Q664" t="s">
        <v>82</v>
      </c>
      <c r="R664" t="s">
        <v>65</v>
      </c>
      <c r="S664" t="s">
        <v>98</v>
      </c>
      <c r="T664" t="s">
        <v>55</v>
      </c>
      <c r="U664" s="13">
        <f t="shared" si="40"/>
        <v>2025</v>
      </c>
      <c r="V664" s="13">
        <f t="shared" si="41"/>
        <v>12</v>
      </c>
      <c r="W664" s="20" t="str">
        <f t="shared" si="42"/>
        <v>December</v>
      </c>
      <c r="X664">
        <v>0.19</v>
      </c>
      <c r="Y664" s="6">
        <f t="shared" si="43"/>
        <v>359.6</v>
      </c>
      <c r="Z664" cm="1">
        <f t="array" aca="1" ref="Z664" ca="1">IF(roud(N664,2)=ROUND(Z664,2),"ok","error")</f>
        <v>0</v>
      </c>
    </row>
    <row r="665" spans="1:26" x14ac:dyDescent="0.3">
      <c r="A665" t="s">
        <v>1704</v>
      </c>
      <c r="B665" s="4">
        <v>45511</v>
      </c>
      <c r="C665" t="s">
        <v>1705</v>
      </c>
      <c r="D665" t="s">
        <v>1706</v>
      </c>
      <c r="E665" t="s">
        <v>302</v>
      </c>
      <c r="F665" t="s">
        <v>303</v>
      </c>
      <c r="G665" t="s">
        <v>29</v>
      </c>
      <c r="H665" t="s">
        <v>304</v>
      </c>
      <c r="I665" s="6">
        <v>2</v>
      </c>
      <c r="J665" s="6">
        <v>1799</v>
      </c>
      <c r="K665" s="6">
        <v>3598</v>
      </c>
      <c r="L665" s="6">
        <v>0.1</v>
      </c>
      <c r="M665" s="6">
        <v>359.8</v>
      </c>
      <c r="N665" s="6">
        <v>3238.2</v>
      </c>
      <c r="O665" s="6">
        <v>939.08</v>
      </c>
      <c r="P665" t="s">
        <v>63</v>
      </c>
      <c r="Q665" t="s">
        <v>64</v>
      </c>
      <c r="R665" t="s">
        <v>65</v>
      </c>
      <c r="S665" t="s">
        <v>45</v>
      </c>
      <c r="T665" t="s">
        <v>35</v>
      </c>
      <c r="U665" s="13">
        <f t="shared" si="40"/>
        <v>2024</v>
      </c>
      <c r="V665" s="13">
        <f t="shared" si="41"/>
        <v>8</v>
      </c>
      <c r="W665" s="20" t="str">
        <f t="shared" si="42"/>
        <v>August</v>
      </c>
      <c r="X665">
        <v>0.28999999999999998</v>
      </c>
      <c r="Y665" s="6">
        <f t="shared" si="43"/>
        <v>2878.4</v>
      </c>
      <c r="Z665" cm="1">
        <f t="array" aca="1" ref="Z665" ca="1">IF(roud(N665,2)=ROUND(Z665,2),"ok","error")</f>
        <v>0</v>
      </c>
    </row>
    <row r="666" spans="1:26" x14ac:dyDescent="0.3">
      <c r="A666" t="s">
        <v>1707</v>
      </c>
      <c r="B666" s="4">
        <v>45357</v>
      </c>
      <c r="C666" t="s">
        <v>1708</v>
      </c>
      <c r="D666" t="s">
        <v>1709</v>
      </c>
      <c r="E666" t="s">
        <v>75</v>
      </c>
      <c r="F666" t="s">
        <v>76</v>
      </c>
      <c r="G666" t="s">
        <v>61</v>
      </c>
      <c r="H666" t="s">
        <v>71</v>
      </c>
      <c r="I666" s="6">
        <v>1</v>
      </c>
      <c r="J666" s="6">
        <v>1499</v>
      </c>
      <c r="K666" s="6">
        <v>1499</v>
      </c>
      <c r="L666" s="6">
        <v>0.05</v>
      </c>
      <c r="M666" s="6">
        <v>74.95</v>
      </c>
      <c r="N666" s="6">
        <v>1424.05</v>
      </c>
      <c r="O666" s="6">
        <v>206.49</v>
      </c>
      <c r="P666" t="s">
        <v>82</v>
      </c>
      <c r="Q666" t="s">
        <v>82</v>
      </c>
      <c r="R666" t="s">
        <v>65</v>
      </c>
      <c r="S666" t="s">
        <v>98</v>
      </c>
      <c r="T666" t="s">
        <v>35</v>
      </c>
      <c r="U666" s="13">
        <f t="shared" si="40"/>
        <v>2024</v>
      </c>
      <c r="V666" s="13">
        <f t="shared" si="41"/>
        <v>3</v>
      </c>
      <c r="W666" s="20" t="str">
        <f t="shared" si="42"/>
        <v>March</v>
      </c>
      <c r="X666">
        <v>0.14499999999999999</v>
      </c>
      <c r="Y666" s="6">
        <f t="shared" si="43"/>
        <v>1349.1</v>
      </c>
      <c r="Z666" cm="1">
        <f t="array" aca="1" ref="Z666" ca="1">IF(roud(N666,2)=ROUND(Z666,2),"ok","error")</f>
        <v>0</v>
      </c>
    </row>
    <row r="667" spans="1:26" x14ac:dyDescent="0.3">
      <c r="A667" t="s">
        <v>1710</v>
      </c>
      <c r="B667" s="4">
        <v>45716</v>
      </c>
      <c r="C667" t="s">
        <v>1711</v>
      </c>
      <c r="D667" t="s">
        <v>1712</v>
      </c>
      <c r="E667" t="s">
        <v>86</v>
      </c>
      <c r="F667" t="s">
        <v>87</v>
      </c>
      <c r="G667" t="s">
        <v>29</v>
      </c>
      <c r="H667" t="s">
        <v>88</v>
      </c>
      <c r="I667" s="6">
        <v>2</v>
      </c>
      <c r="J667" s="6">
        <v>1299</v>
      </c>
      <c r="K667" s="6">
        <v>2598</v>
      </c>
      <c r="L667" s="6">
        <v>0.1</v>
      </c>
      <c r="M667" s="6">
        <v>259.8</v>
      </c>
      <c r="N667" s="6">
        <v>2338.1999999999998</v>
      </c>
      <c r="O667" s="6">
        <v>678.08</v>
      </c>
      <c r="P667" t="s">
        <v>63</v>
      </c>
      <c r="Q667" t="s">
        <v>64</v>
      </c>
      <c r="R667" t="s">
        <v>65</v>
      </c>
      <c r="S667" t="s">
        <v>107</v>
      </c>
      <c r="T667" t="s">
        <v>35</v>
      </c>
      <c r="U667" s="13">
        <f t="shared" si="40"/>
        <v>2025</v>
      </c>
      <c r="V667" s="13">
        <f t="shared" si="41"/>
        <v>2</v>
      </c>
      <c r="W667" s="20" t="str">
        <f t="shared" si="42"/>
        <v>February</v>
      </c>
      <c r="X667">
        <v>0.28999999999999998</v>
      </c>
      <c r="Y667" s="6">
        <f t="shared" si="43"/>
        <v>2078.4</v>
      </c>
      <c r="Z667" cm="1">
        <f t="array" aca="1" ref="Z667" ca="1">IF(roud(N667,2)=ROUND(Z667,2),"ok","error")</f>
        <v>0</v>
      </c>
    </row>
    <row r="668" spans="1:26" x14ac:dyDescent="0.3">
      <c r="A668" t="s">
        <v>1713</v>
      </c>
      <c r="B668" s="4">
        <v>45709</v>
      </c>
      <c r="C668" t="s">
        <v>1714</v>
      </c>
      <c r="D668" t="s">
        <v>1715</v>
      </c>
      <c r="E668" t="s">
        <v>75</v>
      </c>
      <c r="F668" t="s">
        <v>76</v>
      </c>
      <c r="G668" t="s">
        <v>61</v>
      </c>
      <c r="H668" t="s">
        <v>71</v>
      </c>
      <c r="I668" s="6">
        <v>1</v>
      </c>
      <c r="J668" s="6">
        <v>1499</v>
      </c>
      <c r="K668" s="6">
        <v>1499</v>
      </c>
      <c r="L668" s="6">
        <v>0.2</v>
      </c>
      <c r="M668" s="6">
        <v>299.8</v>
      </c>
      <c r="N668" s="6">
        <v>1199.2</v>
      </c>
      <c r="O668" s="6">
        <v>119.92</v>
      </c>
      <c r="P668" t="s">
        <v>158</v>
      </c>
      <c r="Q668" t="s">
        <v>159</v>
      </c>
      <c r="R668" t="s">
        <v>160</v>
      </c>
      <c r="S668" t="s">
        <v>45</v>
      </c>
      <c r="T668" t="s">
        <v>55</v>
      </c>
      <c r="U668" s="13">
        <f t="shared" si="40"/>
        <v>2025</v>
      </c>
      <c r="V668" s="13">
        <f t="shared" si="41"/>
        <v>2</v>
      </c>
      <c r="W668" s="20" t="str">
        <f t="shared" si="42"/>
        <v>February</v>
      </c>
      <c r="X668">
        <v>0.1</v>
      </c>
      <c r="Y668" s="6">
        <f t="shared" si="43"/>
        <v>899.4</v>
      </c>
      <c r="Z668" cm="1">
        <f t="array" aca="1" ref="Z668" ca="1">IF(roud(N668,2)=ROUND(Z668,2),"ok","error")</f>
        <v>0</v>
      </c>
    </row>
    <row r="669" spans="1:26" x14ac:dyDescent="0.3">
      <c r="A669" t="s">
        <v>1716</v>
      </c>
      <c r="B669" s="4">
        <v>45630</v>
      </c>
      <c r="C669" t="s">
        <v>1717</v>
      </c>
      <c r="D669" t="s">
        <v>1718</v>
      </c>
      <c r="E669" t="s">
        <v>167</v>
      </c>
      <c r="F669" t="s">
        <v>168</v>
      </c>
      <c r="G669" t="s">
        <v>113</v>
      </c>
      <c r="H669" t="s">
        <v>169</v>
      </c>
      <c r="I669" s="6">
        <v>1</v>
      </c>
      <c r="J669" s="6">
        <v>899</v>
      </c>
      <c r="K669" s="6">
        <v>899</v>
      </c>
      <c r="L669" s="6">
        <v>0.2</v>
      </c>
      <c r="M669" s="6">
        <v>179.8</v>
      </c>
      <c r="N669" s="6">
        <v>719.2</v>
      </c>
      <c r="O669" s="6">
        <v>158.22</v>
      </c>
      <c r="P669" t="s">
        <v>144</v>
      </c>
      <c r="Q669" t="s">
        <v>145</v>
      </c>
      <c r="R669" t="s">
        <v>65</v>
      </c>
      <c r="S669" t="s">
        <v>54</v>
      </c>
      <c r="T669" t="s">
        <v>35</v>
      </c>
      <c r="U669" s="13">
        <f t="shared" si="40"/>
        <v>2024</v>
      </c>
      <c r="V669" s="13">
        <f t="shared" si="41"/>
        <v>12</v>
      </c>
      <c r="W669" s="20" t="str">
        <f t="shared" si="42"/>
        <v>December</v>
      </c>
      <c r="X669">
        <v>0.22</v>
      </c>
      <c r="Y669" s="6">
        <f t="shared" si="43"/>
        <v>539.4</v>
      </c>
      <c r="Z669" cm="1">
        <f t="array" aca="1" ref="Z669" ca="1">IF(roud(N669,2)=ROUND(Z669,2),"ok","error")</f>
        <v>0</v>
      </c>
    </row>
    <row r="670" spans="1:26" x14ac:dyDescent="0.3">
      <c r="A670" t="s">
        <v>1719</v>
      </c>
      <c r="B670" s="4">
        <v>45847</v>
      </c>
      <c r="C670" t="s">
        <v>1265</v>
      </c>
      <c r="D670" t="s">
        <v>1266</v>
      </c>
      <c r="E670" t="s">
        <v>284</v>
      </c>
      <c r="F670" t="s">
        <v>285</v>
      </c>
      <c r="G670" t="s">
        <v>52</v>
      </c>
      <c r="H670" t="s">
        <v>129</v>
      </c>
      <c r="I670" s="6">
        <v>1</v>
      </c>
      <c r="J670" s="6">
        <v>999</v>
      </c>
      <c r="K670" s="6">
        <v>999</v>
      </c>
      <c r="L670" s="6">
        <v>0</v>
      </c>
      <c r="M670" s="6">
        <v>0</v>
      </c>
      <c r="N670" s="6">
        <v>999</v>
      </c>
      <c r="O670" s="6">
        <v>239.76</v>
      </c>
      <c r="P670" t="s">
        <v>63</v>
      </c>
      <c r="Q670" t="s">
        <v>64</v>
      </c>
      <c r="R670" t="s">
        <v>65</v>
      </c>
      <c r="S670" t="s">
        <v>98</v>
      </c>
      <c r="T670" t="s">
        <v>55</v>
      </c>
      <c r="U670" s="13">
        <f t="shared" si="40"/>
        <v>2025</v>
      </c>
      <c r="V670" s="13">
        <f t="shared" si="41"/>
        <v>7</v>
      </c>
      <c r="W670" s="20" t="str">
        <f t="shared" si="42"/>
        <v>July</v>
      </c>
      <c r="X670">
        <v>0.24</v>
      </c>
      <c r="Y670" s="6">
        <f t="shared" si="43"/>
        <v>999</v>
      </c>
      <c r="Z670" cm="1">
        <f t="array" aca="1" ref="Z670" ca="1">IF(roud(N670,2)=ROUND(Z670,2),"ok","error")</f>
        <v>0</v>
      </c>
    </row>
    <row r="671" spans="1:26" x14ac:dyDescent="0.3">
      <c r="A671" t="s">
        <v>1720</v>
      </c>
      <c r="B671" s="4">
        <v>45769</v>
      </c>
      <c r="C671" t="s">
        <v>1721</v>
      </c>
      <c r="D671" t="s">
        <v>1722</v>
      </c>
      <c r="E671" t="s">
        <v>133</v>
      </c>
      <c r="F671" t="s">
        <v>134</v>
      </c>
      <c r="G671" t="s">
        <v>61</v>
      </c>
      <c r="H671" t="s">
        <v>123</v>
      </c>
      <c r="I671" s="6">
        <v>2</v>
      </c>
      <c r="J671" s="6">
        <v>2999</v>
      </c>
      <c r="K671" s="6">
        <v>5998</v>
      </c>
      <c r="L671" s="6">
        <v>0.05</v>
      </c>
      <c r="M671" s="6">
        <v>299.89999999999998</v>
      </c>
      <c r="N671" s="6">
        <v>5698.1</v>
      </c>
      <c r="O671" s="6">
        <v>826.22</v>
      </c>
      <c r="P671" t="s">
        <v>63</v>
      </c>
      <c r="Q671" t="s">
        <v>64</v>
      </c>
      <c r="R671" t="s">
        <v>65</v>
      </c>
      <c r="S671" t="s">
        <v>45</v>
      </c>
      <c r="T671" t="s">
        <v>35</v>
      </c>
      <c r="U671" s="13">
        <f t="shared" si="40"/>
        <v>2025</v>
      </c>
      <c r="V671" s="13">
        <f t="shared" si="41"/>
        <v>4</v>
      </c>
      <c r="W671" s="20" t="str">
        <f t="shared" si="42"/>
        <v>April</v>
      </c>
      <c r="X671">
        <v>0.14499999999999999</v>
      </c>
      <c r="Y671" s="6">
        <f t="shared" si="43"/>
        <v>5398.2</v>
      </c>
      <c r="Z671" cm="1">
        <f t="array" aca="1" ref="Z671" ca="1">IF(roud(N671,2)=ROUND(Z671,2),"ok","error")</f>
        <v>0</v>
      </c>
    </row>
    <row r="672" spans="1:26" x14ac:dyDescent="0.3">
      <c r="A672" t="s">
        <v>1723</v>
      </c>
      <c r="B672" s="4">
        <v>45717</v>
      </c>
      <c r="C672" t="s">
        <v>1724</v>
      </c>
      <c r="D672" t="s">
        <v>1725</v>
      </c>
      <c r="E672" t="s">
        <v>40</v>
      </c>
      <c r="F672" t="s">
        <v>41</v>
      </c>
      <c r="G672" t="s">
        <v>29</v>
      </c>
      <c r="H672" t="s">
        <v>30</v>
      </c>
      <c r="I672" s="6">
        <v>2</v>
      </c>
      <c r="J672" s="6">
        <v>1199</v>
      </c>
      <c r="K672" s="6">
        <v>2398</v>
      </c>
      <c r="L672" s="6">
        <v>0.2</v>
      </c>
      <c r="M672" s="6">
        <v>479.6</v>
      </c>
      <c r="N672" s="6">
        <v>1918.4</v>
      </c>
      <c r="O672" s="6">
        <v>498.78</v>
      </c>
      <c r="P672" t="s">
        <v>82</v>
      </c>
      <c r="Q672" t="s">
        <v>82</v>
      </c>
      <c r="R672" t="s">
        <v>65</v>
      </c>
      <c r="S672" t="s">
        <v>45</v>
      </c>
      <c r="T672" t="s">
        <v>35</v>
      </c>
      <c r="U672" s="13">
        <f t="shared" si="40"/>
        <v>2025</v>
      </c>
      <c r="V672" s="13">
        <f t="shared" si="41"/>
        <v>3</v>
      </c>
      <c r="W672" s="20" t="str">
        <f t="shared" si="42"/>
        <v>March</v>
      </c>
      <c r="X672">
        <v>0.26</v>
      </c>
      <c r="Y672" s="6">
        <f t="shared" si="43"/>
        <v>1438.8</v>
      </c>
      <c r="Z672" cm="1">
        <f t="array" aca="1" ref="Z672" ca="1">IF(roud(N672,2)=ROUND(Z672,2),"ok","error")</f>
        <v>0</v>
      </c>
    </row>
    <row r="673" spans="1:26" x14ac:dyDescent="0.3">
      <c r="A673" t="s">
        <v>1726</v>
      </c>
      <c r="B673" s="4">
        <v>45355</v>
      </c>
      <c r="C673" t="s">
        <v>1364</v>
      </c>
      <c r="D673" t="s">
        <v>1365</v>
      </c>
      <c r="E673" t="s">
        <v>86</v>
      </c>
      <c r="F673" t="s">
        <v>87</v>
      </c>
      <c r="G673" t="s">
        <v>29</v>
      </c>
      <c r="H673" t="s">
        <v>88</v>
      </c>
      <c r="I673" s="6">
        <v>1</v>
      </c>
      <c r="J673" s="6">
        <v>1299</v>
      </c>
      <c r="K673" s="6">
        <v>1299</v>
      </c>
      <c r="L673" s="6">
        <v>0.15</v>
      </c>
      <c r="M673" s="6">
        <v>194.85</v>
      </c>
      <c r="N673" s="6">
        <v>1104.1500000000001</v>
      </c>
      <c r="O673" s="6">
        <v>303.64</v>
      </c>
      <c r="P673" t="s">
        <v>105</v>
      </c>
      <c r="Q673" t="s">
        <v>106</v>
      </c>
      <c r="R673" t="s">
        <v>44</v>
      </c>
      <c r="S673" t="s">
        <v>45</v>
      </c>
      <c r="T673" t="s">
        <v>46</v>
      </c>
      <c r="U673" s="13">
        <f t="shared" si="40"/>
        <v>2024</v>
      </c>
      <c r="V673" s="13">
        <f t="shared" si="41"/>
        <v>3</v>
      </c>
      <c r="W673" s="20" t="str">
        <f t="shared" si="42"/>
        <v>March</v>
      </c>
      <c r="X673">
        <v>0.27500000000000002</v>
      </c>
      <c r="Y673" s="6">
        <f t="shared" si="43"/>
        <v>909.3</v>
      </c>
      <c r="Z673" cm="1">
        <f t="array" aca="1" ref="Z673" ca="1">IF(roud(N673,2)=ROUND(Z673,2),"ok","error")</f>
        <v>0</v>
      </c>
    </row>
    <row r="674" spans="1:26" x14ac:dyDescent="0.3">
      <c r="A674" t="s">
        <v>1727</v>
      </c>
      <c r="B674" s="4">
        <v>45503</v>
      </c>
      <c r="C674" t="s">
        <v>1728</v>
      </c>
      <c r="D674" t="s">
        <v>1729</v>
      </c>
      <c r="E674" t="s">
        <v>323</v>
      </c>
      <c r="F674" t="s">
        <v>324</v>
      </c>
      <c r="G674" t="s">
        <v>29</v>
      </c>
      <c r="H674" t="s">
        <v>304</v>
      </c>
      <c r="I674" s="6">
        <v>1</v>
      </c>
      <c r="J674" s="6">
        <v>799</v>
      </c>
      <c r="K674" s="6">
        <v>799</v>
      </c>
      <c r="L674" s="6">
        <v>0.05</v>
      </c>
      <c r="M674" s="6">
        <v>39.950000000000003</v>
      </c>
      <c r="N674" s="6">
        <v>759.05</v>
      </c>
      <c r="O674" s="6">
        <v>231.51</v>
      </c>
      <c r="P674" t="s">
        <v>89</v>
      </c>
      <c r="Q674" t="s">
        <v>90</v>
      </c>
      <c r="R674" t="s">
        <v>65</v>
      </c>
      <c r="S674" t="s">
        <v>45</v>
      </c>
      <c r="T674" t="s">
        <v>55</v>
      </c>
      <c r="U674" s="13">
        <f t="shared" si="40"/>
        <v>2024</v>
      </c>
      <c r="V674" s="13">
        <f t="shared" si="41"/>
        <v>7</v>
      </c>
      <c r="W674" s="20" t="str">
        <f t="shared" si="42"/>
        <v>July</v>
      </c>
      <c r="X674">
        <v>0.30499999999999999</v>
      </c>
      <c r="Y674" s="6">
        <f t="shared" si="43"/>
        <v>719.1</v>
      </c>
      <c r="Z674" cm="1">
        <f t="array" aca="1" ref="Z674" ca="1">IF(roud(N674,2)=ROUND(Z674,2),"ok","error")</f>
        <v>0</v>
      </c>
    </row>
    <row r="675" spans="1:26" x14ac:dyDescent="0.3">
      <c r="A675" t="s">
        <v>1731</v>
      </c>
      <c r="B675" s="4">
        <v>45722</v>
      </c>
      <c r="C675" t="s">
        <v>606</v>
      </c>
      <c r="D675" t="s">
        <v>607</v>
      </c>
      <c r="E675" t="s">
        <v>133</v>
      </c>
      <c r="F675" t="s">
        <v>134</v>
      </c>
      <c r="G675" t="s">
        <v>61</v>
      </c>
      <c r="H675" t="s">
        <v>123</v>
      </c>
      <c r="I675" s="6">
        <v>2</v>
      </c>
      <c r="J675" s="6">
        <v>2999</v>
      </c>
      <c r="K675" s="6">
        <v>5998</v>
      </c>
      <c r="L675" s="6">
        <v>0.1</v>
      </c>
      <c r="M675" s="6">
        <v>599.79999999999995</v>
      </c>
      <c r="N675" s="6">
        <v>5398.2</v>
      </c>
      <c r="O675" s="6">
        <v>701.77</v>
      </c>
      <c r="P675" t="s">
        <v>170</v>
      </c>
      <c r="Q675" t="s">
        <v>171</v>
      </c>
      <c r="R675" t="s">
        <v>44</v>
      </c>
      <c r="S675" t="s">
        <v>45</v>
      </c>
      <c r="T675" t="s">
        <v>55</v>
      </c>
      <c r="U675" s="13">
        <f t="shared" si="40"/>
        <v>2025</v>
      </c>
      <c r="V675" s="13">
        <f t="shared" si="41"/>
        <v>3</v>
      </c>
      <c r="W675" s="20" t="str">
        <f t="shared" si="42"/>
        <v>March</v>
      </c>
      <c r="X675">
        <v>0.13</v>
      </c>
      <c r="Y675" s="6">
        <f t="shared" si="43"/>
        <v>4798.3999999999996</v>
      </c>
      <c r="Z675" cm="1">
        <f t="array" aca="1" ref="Z675" ca="1">IF(roud(N675,2)=ROUND(Z675,2),"ok","error")</f>
        <v>0</v>
      </c>
    </row>
    <row r="676" spans="1:26" x14ac:dyDescent="0.3">
      <c r="A676" t="s">
        <v>1732</v>
      </c>
      <c r="B676" s="4">
        <v>45690</v>
      </c>
      <c r="C676" t="s">
        <v>817</v>
      </c>
      <c r="D676" t="s">
        <v>818</v>
      </c>
      <c r="E676" t="s">
        <v>27</v>
      </c>
      <c r="F676" t="s">
        <v>28</v>
      </c>
      <c r="G676" t="s">
        <v>29</v>
      </c>
      <c r="H676" t="s">
        <v>30</v>
      </c>
      <c r="I676" s="6">
        <v>1</v>
      </c>
      <c r="J676" s="6">
        <v>1999</v>
      </c>
      <c r="K676" s="6">
        <v>1999</v>
      </c>
      <c r="L676" s="6">
        <v>0.05</v>
      </c>
      <c r="M676" s="6">
        <v>99.95</v>
      </c>
      <c r="N676" s="6">
        <v>1899.05</v>
      </c>
      <c r="O676" s="6">
        <v>579.21</v>
      </c>
      <c r="P676" t="s">
        <v>191</v>
      </c>
      <c r="Q676" t="s">
        <v>187</v>
      </c>
      <c r="R676" t="s">
        <v>160</v>
      </c>
      <c r="S676" t="s">
        <v>98</v>
      </c>
      <c r="T676" t="s">
        <v>35</v>
      </c>
      <c r="U676" s="13">
        <f t="shared" si="40"/>
        <v>2025</v>
      </c>
      <c r="V676" s="13">
        <f t="shared" si="41"/>
        <v>2</v>
      </c>
      <c r="W676" s="20" t="str">
        <f t="shared" si="42"/>
        <v>February</v>
      </c>
      <c r="X676">
        <v>0.30499999999999999</v>
      </c>
      <c r="Y676" s="6">
        <f t="shared" si="43"/>
        <v>1799.1</v>
      </c>
      <c r="Z676" cm="1">
        <f t="array" aca="1" ref="Z676" ca="1">IF(roud(N676,2)=ROUND(Z676,2),"ok","error")</f>
        <v>0</v>
      </c>
    </row>
    <row r="677" spans="1:26" x14ac:dyDescent="0.3">
      <c r="A677" t="s">
        <v>1733</v>
      </c>
      <c r="B677" s="4">
        <v>45890</v>
      </c>
      <c r="C677" t="s">
        <v>1734</v>
      </c>
      <c r="D677" t="s">
        <v>1735</v>
      </c>
      <c r="E677" t="s">
        <v>69</v>
      </c>
      <c r="F677" t="s">
        <v>70</v>
      </c>
      <c r="G677" t="s">
        <v>61</v>
      </c>
      <c r="H677" t="s">
        <v>71</v>
      </c>
      <c r="I677" s="6">
        <v>1</v>
      </c>
      <c r="J677" s="6">
        <v>1299</v>
      </c>
      <c r="K677" s="6">
        <v>1299</v>
      </c>
      <c r="L677" s="6">
        <v>0.2</v>
      </c>
      <c r="M677" s="6">
        <v>259.8</v>
      </c>
      <c r="N677" s="6">
        <v>1039.2</v>
      </c>
      <c r="O677" s="6">
        <v>103.92</v>
      </c>
      <c r="P677" t="s">
        <v>63</v>
      </c>
      <c r="Q677" t="s">
        <v>64</v>
      </c>
      <c r="R677" t="s">
        <v>65</v>
      </c>
      <c r="S677" t="s">
        <v>98</v>
      </c>
      <c r="T677" t="s">
        <v>35</v>
      </c>
      <c r="U677" s="13">
        <f t="shared" si="40"/>
        <v>2025</v>
      </c>
      <c r="V677" s="13">
        <f t="shared" si="41"/>
        <v>8</v>
      </c>
      <c r="W677" s="20" t="str">
        <f t="shared" si="42"/>
        <v>August</v>
      </c>
      <c r="X677">
        <v>0.1</v>
      </c>
      <c r="Y677" s="6">
        <f t="shared" si="43"/>
        <v>779.4</v>
      </c>
      <c r="Z677" cm="1">
        <f t="array" aca="1" ref="Z677" ca="1">IF(roud(N677,2)=ROUND(Z677,2),"ok","error")</f>
        <v>0</v>
      </c>
    </row>
    <row r="678" spans="1:26" x14ac:dyDescent="0.3">
      <c r="A678" t="s">
        <v>1736</v>
      </c>
      <c r="B678" s="4">
        <v>46004</v>
      </c>
      <c r="C678" t="s">
        <v>422</v>
      </c>
      <c r="D678" t="s">
        <v>423</v>
      </c>
      <c r="E678" t="s">
        <v>50</v>
      </c>
      <c r="F678" t="s">
        <v>51</v>
      </c>
      <c r="G678" t="s">
        <v>52</v>
      </c>
      <c r="H678" t="s">
        <v>53</v>
      </c>
      <c r="I678" s="6">
        <v>2</v>
      </c>
      <c r="J678" s="6">
        <v>2999</v>
      </c>
      <c r="K678" s="6">
        <v>5998</v>
      </c>
      <c r="L678" s="6">
        <v>0.15</v>
      </c>
      <c r="M678" s="6">
        <v>899.7</v>
      </c>
      <c r="N678" s="6">
        <v>5098.3</v>
      </c>
      <c r="O678" s="6">
        <v>994.17</v>
      </c>
      <c r="P678" t="s">
        <v>105</v>
      </c>
      <c r="Q678" t="s">
        <v>106</v>
      </c>
      <c r="R678" t="s">
        <v>44</v>
      </c>
      <c r="S678" t="s">
        <v>98</v>
      </c>
      <c r="T678" t="s">
        <v>55</v>
      </c>
      <c r="U678" s="13">
        <f t="shared" si="40"/>
        <v>2025</v>
      </c>
      <c r="V678" s="13">
        <f t="shared" si="41"/>
        <v>12</v>
      </c>
      <c r="W678" s="20" t="str">
        <f t="shared" si="42"/>
        <v>December</v>
      </c>
      <c r="X678">
        <v>0.19500000000000001</v>
      </c>
      <c r="Y678" s="6">
        <f t="shared" si="43"/>
        <v>4198.6000000000004</v>
      </c>
      <c r="Z678" cm="1">
        <f t="array" aca="1" ref="Z678" ca="1">IF(roud(N678,2)=ROUND(Z678,2),"ok","error")</f>
        <v>0</v>
      </c>
    </row>
    <row r="679" spans="1:26" x14ac:dyDescent="0.3">
      <c r="A679" t="s">
        <v>1737</v>
      </c>
      <c r="B679" s="4">
        <v>45312</v>
      </c>
      <c r="C679" t="s">
        <v>250</v>
      </c>
      <c r="D679" t="s">
        <v>251</v>
      </c>
      <c r="E679" t="s">
        <v>121</v>
      </c>
      <c r="F679" t="s">
        <v>122</v>
      </c>
      <c r="G679" t="s">
        <v>61</v>
      </c>
      <c r="H679" t="s">
        <v>123</v>
      </c>
      <c r="I679" s="6">
        <v>4</v>
      </c>
      <c r="J679" s="6">
        <v>24999</v>
      </c>
      <c r="K679" s="6">
        <v>99996</v>
      </c>
      <c r="L679" s="6">
        <v>0.1</v>
      </c>
      <c r="M679" s="6">
        <v>9999.6</v>
      </c>
      <c r="N679" s="6">
        <v>89996.4</v>
      </c>
      <c r="O679" s="6">
        <v>11699.53</v>
      </c>
      <c r="P679" t="s">
        <v>170</v>
      </c>
      <c r="Q679" t="s">
        <v>171</v>
      </c>
      <c r="R679" t="s">
        <v>44</v>
      </c>
      <c r="S679" t="s">
        <v>107</v>
      </c>
      <c r="T679" t="s">
        <v>55</v>
      </c>
      <c r="U679" s="13">
        <f t="shared" si="40"/>
        <v>2024</v>
      </c>
      <c r="V679" s="13">
        <f t="shared" si="41"/>
        <v>1</v>
      </c>
      <c r="W679" s="20" t="str">
        <f t="shared" si="42"/>
        <v>January</v>
      </c>
      <c r="X679">
        <v>0.13</v>
      </c>
      <c r="Y679" s="6">
        <f t="shared" si="43"/>
        <v>79996.800000000003</v>
      </c>
      <c r="Z679" cm="1">
        <f t="array" aca="1" ref="Z679" ca="1">IF(roud(N679,2)=ROUND(Z679,2),"ok","error")</f>
        <v>0</v>
      </c>
    </row>
    <row r="680" spans="1:26" x14ac:dyDescent="0.3">
      <c r="A680" t="s">
        <v>1738</v>
      </c>
      <c r="B680" s="4">
        <v>45881</v>
      </c>
      <c r="C680" t="s">
        <v>244</v>
      </c>
      <c r="D680" t="s">
        <v>245</v>
      </c>
      <c r="E680" t="s">
        <v>102</v>
      </c>
      <c r="F680" t="s">
        <v>103</v>
      </c>
      <c r="G680" t="s">
        <v>52</v>
      </c>
      <c r="H680" t="s">
        <v>104</v>
      </c>
      <c r="I680" s="6">
        <v>5</v>
      </c>
      <c r="J680" s="6">
        <v>5999</v>
      </c>
      <c r="K680" s="6">
        <v>29995</v>
      </c>
      <c r="L680" s="6">
        <v>0.1</v>
      </c>
      <c r="M680" s="6">
        <v>2999.5</v>
      </c>
      <c r="N680" s="6">
        <v>26995.5</v>
      </c>
      <c r="O680" s="6">
        <v>5669.05</v>
      </c>
      <c r="P680" t="s">
        <v>158</v>
      </c>
      <c r="Q680" t="s">
        <v>159</v>
      </c>
      <c r="R680" t="s">
        <v>160</v>
      </c>
      <c r="S680" t="s">
        <v>107</v>
      </c>
      <c r="T680" t="s">
        <v>46</v>
      </c>
      <c r="U680" s="13">
        <f t="shared" si="40"/>
        <v>2025</v>
      </c>
      <c r="V680" s="13">
        <f t="shared" si="41"/>
        <v>8</v>
      </c>
      <c r="W680" s="20" t="str">
        <f t="shared" si="42"/>
        <v>August</v>
      </c>
      <c r="X680">
        <v>0.21</v>
      </c>
      <c r="Y680" s="6">
        <f t="shared" si="43"/>
        <v>23996</v>
      </c>
      <c r="Z680" cm="1">
        <f t="array" aca="1" ref="Z680" ca="1">IF(roud(N680,2)=ROUND(Z680,2),"ok","error")</f>
        <v>0</v>
      </c>
    </row>
    <row r="681" spans="1:26" x14ac:dyDescent="0.3">
      <c r="A681" t="s">
        <v>1739</v>
      </c>
      <c r="B681" s="4">
        <v>45681</v>
      </c>
      <c r="C681" t="s">
        <v>1586</v>
      </c>
      <c r="D681" t="s">
        <v>1587</v>
      </c>
      <c r="E681" t="s">
        <v>133</v>
      </c>
      <c r="F681" t="s">
        <v>134</v>
      </c>
      <c r="G681" t="s">
        <v>61</v>
      </c>
      <c r="H681" t="s">
        <v>123</v>
      </c>
      <c r="I681" s="6">
        <v>1</v>
      </c>
      <c r="J681" s="6">
        <v>2999</v>
      </c>
      <c r="K681" s="6">
        <v>2999</v>
      </c>
      <c r="L681" s="6">
        <v>0.15</v>
      </c>
      <c r="M681" s="6">
        <v>449.85</v>
      </c>
      <c r="N681" s="6">
        <v>2549.15</v>
      </c>
      <c r="O681" s="6">
        <v>293.14999999999998</v>
      </c>
      <c r="P681" t="s">
        <v>42</v>
      </c>
      <c r="Q681" t="s">
        <v>43</v>
      </c>
      <c r="R681" t="s">
        <v>44</v>
      </c>
      <c r="S681" t="s">
        <v>45</v>
      </c>
      <c r="T681" t="s">
        <v>35</v>
      </c>
      <c r="U681" s="13">
        <f t="shared" si="40"/>
        <v>2025</v>
      </c>
      <c r="V681" s="13">
        <f t="shared" si="41"/>
        <v>1</v>
      </c>
      <c r="W681" s="20" t="str">
        <f t="shared" si="42"/>
        <v>January</v>
      </c>
      <c r="X681">
        <v>0.115</v>
      </c>
      <c r="Y681" s="6">
        <f t="shared" si="43"/>
        <v>2099.3000000000002</v>
      </c>
      <c r="Z681" cm="1">
        <f t="array" aca="1" ref="Z681" ca="1">IF(roud(N681,2)=ROUND(Z681,2),"ok","error")</f>
        <v>0</v>
      </c>
    </row>
    <row r="682" spans="1:26" x14ac:dyDescent="0.3">
      <c r="A682" t="s">
        <v>1740</v>
      </c>
      <c r="B682" s="4">
        <v>45780</v>
      </c>
      <c r="C682" t="s">
        <v>817</v>
      </c>
      <c r="D682" t="s">
        <v>818</v>
      </c>
      <c r="E682" t="s">
        <v>127</v>
      </c>
      <c r="F682" t="s">
        <v>128</v>
      </c>
      <c r="G682" t="s">
        <v>52</v>
      </c>
      <c r="H682" t="s">
        <v>129</v>
      </c>
      <c r="I682" s="6">
        <v>1</v>
      </c>
      <c r="J682" s="6">
        <v>1299</v>
      </c>
      <c r="K682" s="6">
        <v>1299</v>
      </c>
      <c r="L682" s="6">
        <v>0</v>
      </c>
      <c r="M682" s="6">
        <v>0</v>
      </c>
      <c r="N682" s="6">
        <v>1299</v>
      </c>
      <c r="O682" s="6">
        <v>311.76</v>
      </c>
      <c r="P682" t="s">
        <v>158</v>
      </c>
      <c r="Q682" t="s">
        <v>159</v>
      </c>
      <c r="R682" t="s">
        <v>160</v>
      </c>
      <c r="S682" t="s">
        <v>107</v>
      </c>
      <c r="T682" t="s">
        <v>35</v>
      </c>
      <c r="U682" s="13">
        <f t="shared" si="40"/>
        <v>2025</v>
      </c>
      <c r="V682" s="13">
        <f t="shared" si="41"/>
        <v>5</v>
      </c>
      <c r="W682" s="20" t="str">
        <f t="shared" si="42"/>
        <v>May</v>
      </c>
      <c r="X682">
        <v>0.24</v>
      </c>
      <c r="Y682" s="6">
        <f t="shared" si="43"/>
        <v>1299</v>
      </c>
      <c r="Z682" cm="1">
        <f t="array" aca="1" ref="Z682" ca="1">IF(roud(N682,2)=ROUND(Z682,2),"ok","error")</f>
        <v>0</v>
      </c>
    </row>
    <row r="683" spans="1:26" x14ac:dyDescent="0.3">
      <c r="A683" t="s">
        <v>1741</v>
      </c>
      <c r="B683" s="4">
        <v>45298</v>
      </c>
      <c r="C683" t="s">
        <v>1742</v>
      </c>
      <c r="D683" t="s">
        <v>1743</v>
      </c>
      <c r="E683" t="s">
        <v>111</v>
      </c>
      <c r="F683" t="s">
        <v>112</v>
      </c>
      <c r="G683" t="s">
        <v>113</v>
      </c>
      <c r="H683" t="s">
        <v>114</v>
      </c>
      <c r="I683" s="6">
        <v>1</v>
      </c>
      <c r="J683" s="6">
        <v>999</v>
      </c>
      <c r="K683" s="6">
        <v>999</v>
      </c>
      <c r="L683" s="6">
        <v>0.05</v>
      </c>
      <c r="M683" s="6">
        <v>49.95</v>
      </c>
      <c r="N683" s="6">
        <v>949.05</v>
      </c>
      <c r="O683" s="6">
        <v>251.5</v>
      </c>
      <c r="P683" t="s">
        <v>186</v>
      </c>
      <c r="Q683" t="s">
        <v>187</v>
      </c>
      <c r="R683" t="s">
        <v>160</v>
      </c>
      <c r="S683" t="s">
        <v>54</v>
      </c>
      <c r="T683" t="s">
        <v>35</v>
      </c>
      <c r="U683" s="13">
        <f t="shared" si="40"/>
        <v>2024</v>
      </c>
      <c r="V683" s="13">
        <f t="shared" si="41"/>
        <v>1</v>
      </c>
      <c r="W683" s="20" t="str">
        <f t="shared" si="42"/>
        <v>January</v>
      </c>
      <c r="X683">
        <v>0.26500000000000001</v>
      </c>
      <c r="Y683" s="6">
        <f t="shared" si="43"/>
        <v>899.1</v>
      </c>
      <c r="Z683" cm="1">
        <f t="array" aca="1" ref="Z683" ca="1">IF(roud(N683,2)=ROUND(Z683,2),"ok","error")</f>
        <v>0</v>
      </c>
    </row>
    <row r="684" spans="1:26" x14ac:dyDescent="0.3">
      <c r="A684" t="s">
        <v>1744</v>
      </c>
      <c r="B684" s="4">
        <v>45652</v>
      </c>
      <c r="C684" t="s">
        <v>1745</v>
      </c>
      <c r="D684" t="s">
        <v>1746</v>
      </c>
      <c r="E684" t="s">
        <v>284</v>
      </c>
      <c r="F684" t="s">
        <v>285</v>
      </c>
      <c r="G684" t="s">
        <v>52</v>
      </c>
      <c r="H684" t="s">
        <v>129</v>
      </c>
      <c r="I684" s="6">
        <v>3</v>
      </c>
      <c r="J684" s="6">
        <v>999</v>
      </c>
      <c r="K684" s="6">
        <v>2997</v>
      </c>
      <c r="L684" s="6">
        <v>0.05</v>
      </c>
      <c r="M684" s="6">
        <v>149.85</v>
      </c>
      <c r="N684" s="6">
        <v>2847.15</v>
      </c>
      <c r="O684" s="6">
        <v>640.61</v>
      </c>
      <c r="P684" t="s">
        <v>158</v>
      </c>
      <c r="Q684" t="s">
        <v>159</v>
      </c>
      <c r="R684" t="s">
        <v>160</v>
      </c>
      <c r="S684" t="s">
        <v>45</v>
      </c>
      <c r="T684" t="s">
        <v>35</v>
      </c>
      <c r="U684" s="13">
        <f t="shared" si="40"/>
        <v>2024</v>
      </c>
      <c r="V684" s="13">
        <f t="shared" si="41"/>
        <v>12</v>
      </c>
      <c r="W684" s="20" t="str">
        <f t="shared" si="42"/>
        <v>December</v>
      </c>
      <c r="X684">
        <v>0.22500000000000001</v>
      </c>
      <c r="Y684" s="6">
        <f t="shared" si="43"/>
        <v>2697.3</v>
      </c>
      <c r="Z684" cm="1">
        <f t="array" aca="1" ref="Z684" ca="1">IF(roud(N684,2)=ROUND(Z684,2),"ok","error")</f>
        <v>0</v>
      </c>
    </row>
    <row r="685" spans="1:26" x14ac:dyDescent="0.3">
      <c r="A685" t="s">
        <v>1747</v>
      </c>
      <c r="B685" s="4">
        <v>45597</v>
      </c>
      <c r="C685" t="s">
        <v>422</v>
      </c>
      <c r="D685" t="s">
        <v>423</v>
      </c>
      <c r="E685" t="s">
        <v>50</v>
      </c>
      <c r="F685" t="s">
        <v>51</v>
      </c>
      <c r="G685" t="s">
        <v>52</v>
      </c>
      <c r="H685" t="s">
        <v>53</v>
      </c>
      <c r="I685" s="6">
        <v>1</v>
      </c>
      <c r="J685" s="6">
        <v>2999</v>
      </c>
      <c r="K685" s="6">
        <v>2999</v>
      </c>
      <c r="L685" s="6">
        <v>0</v>
      </c>
      <c r="M685" s="6">
        <v>0</v>
      </c>
      <c r="N685" s="6">
        <v>2999</v>
      </c>
      <c r="O685" s="6">
        <v>719.76</v>
      </c>
      <c r="P685" t="s">
        <v>82</v>
      </c>
      <c r="Q685" t="s">
        <v>82</v>
      </c>
      <c r="R685" t="s">
        <v>65</v>
      </c>
      <c r="S685" t="s">
        <v>45</v>
      </c>
      <c r="T685" t="s">
        <v>35</v>
      </c>
      <c r="U685" s="13">
        <f t="shared" si="40"/>
        <v>2024</v>
      </c>
      <c r="V685" s="13">
        <f t="shared" si="41"/>
        <v>11</v>
      </c>
      <c r="W685" s="20" t="str">
        <f t="shared" si="42"/>
        <v>November</v>
      </c>
      <c r="X685">
        <v>0.24</v>
      </c>
      <c r="Y685" s="6">
        <f t="shared" si="43"/>
        <v>2999</v>
      </c>
      <c r="Z685" cm="1">
        <f t="array" aca="1" ref="Z685" ca="1">IF(roud(N685,2)=ROUND(Z685,2),"ok","error")</f>
        <v>0</v>
      </c>
    </row>
    <row r="686" spans="1:26" x14ac:dyDescent="0.3">
      <c r="A686" t="s">
        <v>1748</v>
      </c>
      <c r="B686" s="4">
        <v>45691</v>
      </c>
      <c r="C686" t="s">
        <v>1749</v>
      </c>
      <c r="D686" t="s">
        <v>1750</v>
      </c>
      <c r="E686" t="s">
        <v>167</v>
      </c>
      <c r="F686" t="s">
        <v>168</v>
      </c>
      <c r="G686" t="s">
        <v>113</v>
      </c>
      <c r="H686" t="s">
        <v>169</v>
      </c>
      <c r="I686" s="6">
        <v>2</v>
      </c>
      <c r="J686" s="6">
        <v>899</v>
      </c>
      <c r="K686" s="6">
        <v>1798</v>
      </c>
      <c r="L686" s="6">
        <v>0.15</v>
      </c>
      <c r="M686" s="6">
        <v>269.7</v>
      </c>
      <c r="N686" s="6">
        <v>1528.3</v>
      </c>
      <c r="O686" s="6">
        <v>359.15</v>
      </c>
      <c r="P686" t="s">
        <v>42</v>
      </c>
      <c r="Q686" t="s">
        <v>43</v>
      </c>
      <c r="R686" t="s">
        <v>44</v>
      </c>
      <c r="S686" t="s">
        <v>54</v>
      </c>
      <c r="T686" t="s">
        <v>35</v>
      </c>
      <c r="U686" s="13">
        <f t="shared" si="40"/>
        <v>2025</v>
      </c>
      <c r="V686" s="13">
        <f t="shared" si="41"/>
        <v>2</v>
      </c>
      <c r="W686" s="20" t="str">
        <f t="shared" si="42"/>
        <v>February</v>
      </c>
      <c r="X686">
        <v>0.23499999999999999</v>
      </c>
      <c r="Y686" s="6">
        <f t="shared" si="43"/>
        <v>1258.5999999999999</v>
      </c>
      <c r="Z686" cm="1">
        <f t="array" aca="1" ref="Z686" ca="1">IF(roud(N686,2)=ROUND(Z686,2),"ok","error")</f>
        <v>0</v>
      </c>
    </row>
    <row r="687" spans="1:26" x14ac:dyDescent="0.3">
      <c r="A687" t="s">
        <v>1751</v>
      </c>
      <c r="B687" s="4">
        <v>45721</v>
      </c>
      <c r="C687" t="s">
        <v>282</v>
      </c>
      <c r="D687" t="s">
        <v>283</v>
      </c>
      <c r="E687" t="s">
        <v>40</v>
      </c>
      <c r="F687" t="s">
        <v>41</v>
      </c>
      <c r="G687" t="s">
        <v>29</v>
      </c>
      <c r="H687" t="s">
        <v>30</v>
      </c>
      <c r="I687" s="6">
        <v>2</v>
      </c>
      <c r="J687" s="6">
        <v>1199</v>
      </c>
      <c r="K687" s="6">
        <v>2398</v>
      </c>
      <c r="L687" s="6">
        <v>0.15</v>
      </c>
      <c r="M687" s="6">
        <v>359.7</v>
      </c>
      <c r="N687" s="6">
        <v>2038.3</v>
      </c>
      <c r="O687" s="6">
        <v>560.53</v>
      </c>
      <c r="P687" t="s">
        <v>94</v>
      </c>
      <c r="Q687" t="s">
        <v>64</v>
      </c>
      <c r="R687" t="s">
        <v>65</v>
      </c>
      <c r="S687" t="s">
        <v>45</v>
      </c>
      <c r="T687" t="s">
        <v>55</v>
      </c>
      <c r="U687" s="13">
        <f t="shared" si="40"/>
        <v>2025</v>
      </c>
      <c r="V687" s="13">
        <f t="shared" si="41"/>
        <v>3</v>
      </c>
      <c r="W687" s="20" t="str">
        <f t="shared" si="42"/>
        <v>March</v>
      </c>
      <c r="X687">
        <v>0.27500000000000002</v>
      </c>
      <c r="Y687" s="6">
        <f t="shared" si="43"/>
        <v>1678.6</v>
      </c>
      <c r="Z687" cm="1">
        <f t="array" aca="1" ref="Z687" ca="1">IF(roud(N687,2)=ROUND(Z687,2),"ok","error")</f>
        <v>0</v>
      </c>
    </row>
    <row r="688" spans="1:26" x14ac:dyDescent="0.3">
      <c r="A688" t="s">
        <v>1752</v>
      </c>
      <c r="B688" s="4">
        <v>45843</v>
      </c>
      <c r="C688" t="s">
        <v>723</v>
      </c>
      <c r="D688" t="s">
        <v>724</v>
      </c>
      <c r="E688" t="s">
        <v>86</v>
      </c>
      <c r="F688" t="s">
        <v>87</v>
      </c>
      <c r="G688" t="s">
        <v>29</v>
      </c>
      <c r="H688" t="s">
        <v>88</v>
      </c>
      <c r="I688" s="6">
        <v>1</v>
      </c>
      <c r="J688" s="6">
        <v>1299</v>
      </c>
      <c r="K688" s="6">
        <v>1299</v>
      </c>
      <c r="L688" s="6">
        <v>0.2</v>
      </c>
      <c r="M688" s="6">
        <v>259.8</v>
      </c>
      <c r="N688" s="6">
        <v>1039.2</v>
      </c>
      <c r="O688" s="6">
        <v>270.19</v>
      </c>
      <c r="P688" t="s">
        <v>63</v>
      </c>
      <c r="Q688" t="s">
        <v>64</v>
      </c>
      <c r="R688" t="s">
        <v>65</v>
      </c>
      <c r="S688" t="s">
        <v>34</v>
      </c>
      <c r="T688" t="s">
        <v>46</v>
      </c>
      <c r="U688" s="13">
        <f t="shared" si="40"/>
        <v>2025</v>
      </c>
      <c r="V688" s="13">
        <f t="shared" si="41"/>
        <v>7</v>
      </c>
      <c r="W688" s="20" t="str">
        <f t="shared" si="42"/>
        <v>July</v>
      </c>
      <c r="X688">
        <v>0.26</v>
      </c>
      <c r="Y688" s="6">
        <f t="shared" si="43"/>
        <v>779.4</v>
      </c>
      <c r="Z688" cm="1">
        <f t="array" aca="1" ref="Z688" ca="1">IF(roud(N688,2)=ROUND(Z688,2),"ok","error")</f>
        <v>0</v>
      </c>
    </row>
    <row r="689" spans="1:26" x14ac:dyDescent="0.3">
      <c r="A689" t="s">
        <v>1753</v>
      </c>
      <c r="B689" s="4">
        <v>45851</v>
      </c>
      <c r="C689" t="s">
        <v>1754</v>
      </c>
      <c r="D689" t="s">
        <v>1755</v>
      </c>
      <c r="E689" t="s">
        <v>59</v>
      </c>
      <c r="F689" t="s">
        <v>60</v>
      </c>
      <c r="G689" t="s">
        <v>61</v>
      </c>
      <c r="H689" t="s">
        <v>62</v>
      </c>
      <c r="I689" s="6">
        <v>3</v>
      </c>
      <c r="J689" s="6">
        <v>59999</v>
      </c>
      <c r="K689" s="6">
        <v>179997</v>
      </c>
      <c r="L689" s="6">
        <v>0.15</v>
      </c>
      <c r="M689" s="6">
        <v>26999.55</v>
      </c>
      <c r="N689" s="6">
        <v>152997.45000000001</v>
      </c>
      <c r="O689" s="6">
        <v>17594.71</v>
      </c>
      <c r="P689" t="s">
        <v>105</v>
      </c>
      <c r="Q689" t="s">
        <v>106</v>
      </c>
      <c r="R689" t="s">
        <v>44</v>
      </c>
      <c r="S689" t="s">
        <v>34</v>
      </c>
      <c r="T689" t="s">
        <v>35</v>
      </c>
      <c r="U689" s="13">
        <f t="shared" si="40"/>
        <v>2025</v>
      </c>
      <c r="V689" s="13">
        <f t="shared" si="41"/>
        <v>7</v>
      </c>
      <c r="W689" s="20" t="str">
        <f t="shared" si="42"/>
        <v>July</v>
      </c>
      <c r="X689">
        <v>0.115</v>
      </c>
      <c r="Y689" s="6">
        <f t="shared" si="43"/>
        <v>125997.9</v>
      </c>
      <c r="Z689" cm="1">
        <f t="array" aca="1" ref="Z689" ca="1">IF(roud(N689,2)=ROUND(Z689,2),"ok","error")</f>
        <v>0</v>
      </c>
    </row>
    <row r="690" spans="1:26" x14ac:dyDescent="0.3">
      <c r="A690" t="s">
        <v>1756</v>
      </c>
      <c r="B690" s="4">
        <v>45909</v>
      </c>
      <c r="C690" t="s">
        <v>1757</v>
      </c>
      <c r="D690" t="s">
        <v>1758</v>
      </c>
      <c r="E690" t="s">
        <v>212</v>
      </c>
      <c r="F690" t="s">
        <v>213</v>
      </c>
      <c r="G690" t="s">
        <v>214</v>
      </c>
      <c r="H690" t="s">
        <v>215</v>
      </c>
      <c r="I690" s="6">
        <v>1</v>
      </c>
      <c r="J690" s="6">
        <v>599</v>
      </c>
      <c r="K690" s="6">
        <v>599</v>
      </c>
      <c r="L690" s="6">
        <v>0.15</v>
      </c>
      <c r="M690" s="6">
        <v>89.85</v>
      </c>
      <c r="N690" s="6">
        <v>509.15</v>
      </c>
      <c r="O690" s="6">
        <v>170.57</v>
      </c>
      <c r="P690" t="s">
        <v>144</v>
      </c>
      <c r="Q690" t="s">
        <v>145</v>
      </c>
      <c r="R690" t="s">
        <v>65</v>
      </c>
      <c r="S690" t="s">
        <v>45</v>
      </c>
      <c r="T690" t="s">
        <v>55</v>
      </c>
      <c r="U690" s="13">
        <f t="shared" si="40"/>
        <v>2025</v>
      </c>
      <c r="V690" s="13">
        <f t="shared" si="41"/>
        <v>9</v>
      </c>
      <c r="W690" s="20" t="str">
        <f t="shared" si="42"/>
        <v>September</v>
      </c>
      <c r="X690">
        <v>0.33500000000000002</v>
      </c>
      <c r="Y690" s="6">
        <f t="shared" si="43"/>
        <v>419.3</v>
      </c>
      <c r="Z690" cm="1">
        <f t="array" aca="1" ref="Z690" ca="1">IF(roud(N690,2)=ROUND(Z690,2),"ok","error")</f>
        <v>0</v>
      </c>
    </row>
    <row r="691" spans="1:26" x14ac:dyDescent="0.3">
      <c r="A691" t="s">
        <v>1759</v>
      </c>
      <c r="B691" s="4">
        <v>45517</v>
      </c>
      <c r="C691" t="s">
        <v>1481</v>
      </c>
      <c r="D691" t="s">
        <v>1482</v>
      </c>
      <c r="E691" t="s">
        <v>212</v>
      </c>
      <c r="F691" t="s">
        <v>213</v>
      </c>
      <c r="G691" t="s">
        <v>214</v>
      </c>
      <c r="H691" t="s">
        <v>215</v>
      </c>
      <c r="I691" s="6">
        <v>1</v>
      </c>
      <c r="J691" s="6">
        <v>599</v>
      </c>
      <c r="K691" s="6">
        <v>599</v>
      </c>
      <c r="L691" s="6">
        <v>0.25</v>
      </c>
      <c r="M691" s="6">
        <v>149.75</v>
      </c>
      <c r="N691" s="6">
        <v>449.25</v>
      </c>
      <c r="O691" s="6">
        <v>137.02000000000001</v>
      </c>
      <c r="P691" t="s">
        <v>89</v>
      </c>
      <c r="Q691" t="s">
        <v>90</v>
      </c>
      <c r="R691" t="s">
        <v>65</v>
      </c>
      <c r="S691" t="s">
        <v>107</v>
      </c>
      <c r="T691" t="s">
        <v>35</v>
      </c>
      <c r="U691" s="13">
        <f t="shared" si="40"/>
        <v>2024</v>
      </c>
      <c r="V691" s="13">
        <f t="shared" si="41"/>
        <v>8</v>
      </c>
      <c r="W691" s="20" t="str">
        <f t="shared" si="42"/>
        <v>August</v>
      </c>
      <c r="X691">
        <v>0.30499999999999999</v>
      </c>
      <c r="Y691" s="6">
        <f t="shared" si="43"/>
        <v>299.5</v>
      </c>
      <c r="Z691" cm="1">
        <f t="array" aca="1" ref="Z691" ca="1">IF(roud(N691,2)=ROUND(Z691,2),"ok","error")</f>
        <v>0</v>
      </c>
    </row>
    <row r="692" spans="1:26" x14ac:dyDescent="0.3">
      <c r="A692" t="s">
        <v>1760</v>
      </c>
      <c r="B692" s="4">
        <v>45791</v>
      </c>
      <c r="C692" t="s">
        <v>362</v>
      </c>
      <c r="D692" t="s">
        <v>363</v>
      </c>
      <c r="E692" t="s">
        <v>102</v>
      </c>
      <c r="F692" t="s">
        <v>103</v>
      </c>
      <c r="G692" t="s">
        <v>52</v>
      </c>
      <c r="H692" t="s">
        <v>104</v>
      </c>
      <c r="I692" s="6">
        <v>1</v>
      </c>
      <c r="J692" s="6">
        <v>5999</v>
      </c>
      <c r="K692" s="6">
        <v>5999</v>
      </c>
      <c r="L692" s="6">
        <v>0</v>
      </c>
      <c r="M692" s="6">
        <v>0</v>
      </c>
      <c r="N692" s="6">
        <v>5999</v>
      </c>
      <c r="O692" s="6">
        <v>1439.76</v>
      </c>
      <c r="P692" t="s">
        <v>144</v>
      </c>
      <c r="Q692" t="s">
        <v>145</v>
      </c>
      <c r="R692" t="s">
        <v>65</v>
      </c>
      <c r="S692" t="s">
        <v>45</v>
      </c>
      <c r="T692" t="s">
        <v>35</v>
      </c>
      <c r="U692" s="13">
        <f t="shared" si="40"/>
        <v>2025</v>
      </c>
      <c r="V692" s="13">
        <f t="shared" si="41"/>
        <v>5</v>
      </c>
      <c r="W692" s="20" t="str">
        <f t="shared" si="42"/>
        <v>May</v>
      </c>
      <c r="X692">
        <v>0.24</v>
      </c>
      <c r="Y692" s="6">
        <f t="shared" si="43"/>
        <v>5999</v>
      </c>
      <c r="Z692" cm="1">
        <f t="array" aca="1" ref="Z692" ca="1">IF(roud(N692,2)=ROUND(Z692,2),"ok","error")</f>
        <v>0</v>
      </c>
    </row>
    <row r="693" spans="1:26" x14ac:dyDescent="0.3">
      <c r="A693" t="s">
        <v>1761</v>
      </c>
      <c r="B693" s="4">
        <v>45516</v>
      </c>
      <c r="C693" t="s">
        <v>1762</v>
      </c>
      <c r="D693" t="s">
        <v>1763</v>
      </c>
      <c r="E693" t="s">
        <v>111</v>
      </c>
      <c r="F693" t="s">
        <v>112</v>
      </c>
      <c r="G693" t="s">
        <v>113</v>
      </c>
      <c r="H693" t="s">
        <v>114</v>
      </c>
      <c r="I693" s="6">
        <v>2</v>
      </c>
      <c r="J693" s="6">
        <v>999</v>
      </c>
      <c r="K693" s="6">
        <v>1998</v>
      </c>
      <c r="L693" s="6">
        <v>0.1</v>
      </c>
      <c r="M693" s="6">
        <v>199.8</v>
      </c>
      <c r="N693" s="6">
        <v>1798.2</v>
      </c>
      <c r="O693" s="6">
        <v>449.55</v>
      </c>
      <c r="P693" t="s">
        <v>89</v>
      </c>
      <c r="Q693" t="s">
        <v>90</v>
      </c>
      <c r="R693" t="s">
        <v>65</v>
      </c>
      <c r="S693" t="s">
        <v>45</v>
      </c>
      <c r="T693" t="s">
        <v>35</v>
      </c>
      <c r="U693" s="13">
        <f t="shared" si="40"/>
        <v>2024</v>
      </c>
      <c r="V693" s="13">
        <f t="shared" si="41"/>
        <v>8</v>
      </c>
      <c r="W693" s="20" t="str">
        <f t="shared" si="42"/>
        <v>August</v>
      </c>
      <c r="X693">
        <v>0.25</v>
      </c>
      <c r="Y693" s="6">
        <f t="shared" si="43"/>
        <v>1598.4</v>
      </c>
      <c r="Z693" cm="1">
        <f t="array" aca="1" ref="Z693" ca="1">IF(roud(N693,2)=ROUND(Z693,2),"ok","error")</f>
        <v>0</v>
      </c>
    </row>
    <row r="694" spans="1:26" x14ac:dyDescent="0.3">
      <c r="A694" t="s">
        <v>1764</v>
      </c>
      <c r="B694" s="4">
        <v>45571</v>
      </c>
      <c r="C694" t="s">
        <v>1765</v>
      </c>
      <c r="D694" t="s">
        <v>1766</v>
      </c>
      <c r="E694" t="s">
        <v>133</v>
      </c>
      <c r="F694" t="s">
        <v>134</v>
      </c>
      <c r="G694" t="s">
        <v>61</v>
      </c>
      <c r="H694" t="s">
        <v>123</v>
      </c>
      <c r="I694" s="6">
        <v>3</v>
      </c>
      <c r="J694" s="6">
        <v>2999</v>
      </c>
      <c r="K694" s="6">
        <v>8997</v>
      </c>
      <c r="L694" s="6">
        <v>0.15</v>
      </c>
      <c r="M694" s="6">
        <v>1349.55</v>
      </c>
      <c r="N694" s="6">
        <v>7647.45</v>
      </c>
      <c r="O694" s="6">
        <v>879.46</v>
      </c>
      <c r="P694" t="s">
        <v>63</v>
      </c>
      <c r="Q694" t="s">
        <v>64</v>
      </c>
      <c r="R694" t="s">
        <v>65</v>
      </c>
      <c r="S694" t="s">
        <v>98</v>
      </c>
      <c r="T694" t="s">
        <v>35</v>
      </c>
      <c r="U694" s="13">
        <f t="shared" si="40"/>
        <v>2024</v>
      </c>
      <c r="V694" s="13">
        <f t="shared" si="41"/>
        <v>10</v>
      </c>
      <c r="W694" s="20" t="str">
        <f t="shared" si="42"/>
        <v>October</v>
      </c>
      <c r="X694">
        <v>0.115</v>
      </c>
      <c r="Y694" s="6">
        <f t="shared" si="43"/>
        <v>6297.9</v>
      </c>
      <c r="Z694" cm="1">
        <f t="array" aca="1" ref="Z694" ca="1">IF(roud(N694,2)=ROUND(Z694,2),"ok","error")</f>
        <v>0</v>
      </c>
    </row>
    <row r="695" spans="1:26" x14ac:dyDescent="0.3">
      <c r="A695" t="s">
        <v>1767</v>
      </c>
      <c r="B695" s="4">
        <v>45738</v>
      </c>
      <c r="C695" t="s">
        <v>1768</v>
      </c>
      <c r="D695" t="s">
        <v>1769</v>
      </c>
      <c r="E695" t="s">
        <v>75</v>
      </c>
      <c r="F695" t="s">
        <v>76</v>
      </c>
      <c r="G695" t="s">
        <v>61</v>
      </c>
      <c r="H695" t="s">
        <v>71</v>
      </c>
      <c r="I695" s="6">
        <v>2</v>
      </c>
      <c r="J695" s="6">
        <v>1499</v>
      </c>
      <c r="K695" s="6">
        <v>2998</v>
      </c>
      <c r="L695" s="6">
        <v>0.1</v>
      </c>
      <c r="M695" s="6">
        <v>299.8</v>
      </c>
      <c r="N695" s="6">
        <v>2698.2</v>
      </c>
      <c r="O695" s="6">
        <v>350.77</v>
      </c>
      <c r="P695" t="s">
        <v>105</v>
      </c>
      <c r="Q695" t="s">
        <v>106</v>
      </c>
      <c r="R695" t="s">
        <v>44</v>
      </c>
      <c r="S695" t="s">
        <v>107</v>
      </c>
      <c r="T695" t="s">
        <v>35</v>
      </c>
      <c r="U695" s="13">
        <f t="shared" si="40"/>
        <v>2025</v>
      </c>
      <c r="V695" s="13">
        <f t="shared" si="41"/>
        <v>3</v>
      </c>
      <c r="W695" s="20" t="str">
        <f t="shared" si="42"/>
        <v>March</v>
      </c>
      <c r="X695">
        <v>0.13</v>
      </c>
      <c r="Y695" s="6">
        <f t="shared" si="43"/>
        <v>2398.4</v>
      </c>
      <c r="Z695" cm="1">
        <f t="array" aca="1" ref="Z695" ca="1">IF(roud(N695,2)=ROUND(Z695,2),"ok","error")</f>
        <v>0</v>
      </c>
    </row>
    <row r="696" spans="1:26" x14ac:dyDescent="0.3">
      <c r="A696" t="s">
        <v>1770</v>
      </c>
      <c r="B696" s="4">
        <v>45789</v>
      </c>
      <c r="C696" t="s">
        <v>1771</v>
      </c>
      <c r="D696" t="s">
        <v>1772</v>
      </c>
      <c r="E696" t="s">
        <v>273</v>
      </c>
      <c r="F696" t="s">
        <v>274</v>
      </c>
      <c r="G696" t="s">
        <v>29</v>
      </c>
      <c r="H696" t="s">
        <v>88</v>
      </c>
      <c r="I696" s="6">
        <v>2</v>
      </c>
      <c r="J696" s="6">
        <v>2499</v>
      </c>
      <c r="K696" s="6">
        <v>4998</v>
      </c>
      <c r="L696" s="6">
        <v>0.1</v>
      </c>
      <c r="M696" s="6">
        <v>499.8</v>
      </c>
      <c r="N696" s="6">
        <v>4498.2</v>
      </c>
      <c r="O696" s="6">
        <v>1304.48</v>
      </c>
      <c r="P696" t="s">
        <v>63</v>
      </c>
      <c r="Q696" t="s">
        <v>64</v>
      </c>
      <c r="R696" t="s">
        <v>65</v>
      </c>
      <c r="S696" t="s">
        <v>54</v>
      </c>
      <c r="T696" t="s">
        <v>46</v>
      </c>
      <c r="U696" s="13">
        <f t="shared" si="40"/>
        <v>2025</v>
      </c>
      <c r="V696" s="13">
        <f t="shared" si="41"/>
        <v>5</v>
      </c>
      <c r="W696" s="20" t="str">
        <f t="shared" si="42"/>
        <v>May</v>
      </c>
      <c r="X696">
        <v>0.28999999999999998</v>
      </c>
      <c r="Y696" s="6">
        <f t="shared" si="43"/>
        <v>3998.4</v>
      </c>
      <c r="Z696" cm="1">
        <f t="array" aca="1" ref="Z696" ca="1">IF(roud(N696,2)=ROUND(Z696,2),"ok","error")</f>
        <v>0</v>
      </c>
    </row>
    <row r="697" spans="1:26" x14ac:dyDescent="0.3">
      <c r="A697" t="s">
        <v>1773</v>
      </c>
      <c r="B697" s="4">
        <v>45321</v>
      </c>
      <c r="C697" t="s">
        <v>1774</v>
      </c>
      <c r="D697" t="s">
        <v>1775</v>
      </c>
      <c r="E697" t="s">
        <v>284</v>
      </c>
      <c r="F697" t="s">
        <v>285</v>
      </c>
      <c r="G697" t="s">
        <v>52</v>
      </c>
      <c r="H697" t="s">
        <v>129</v>
      </c>
      <c r="I697" s="6">
        <v>1</v>
      </c>
      <c r="J697" s="6">
        <v>999</v>
      </c>
      <c r="K697" s="6">
        <v>999</v>
      </c>
      <c r="L697" s="6">
        <v>0.25</v>
      </c>
      <c r="M697" s="6">
        <v>249.75</v>
      </c>
      <c r="N697" s="6">
        <v>749.25</v>
      </c>
      <c r="O697" s="6">
        <v>123.63</v>
      </c>
      <c r="P697" t="s">
        <v>144</v>
      </c>
      <c r="Q697" t="s">
        <v>145</v>
      </c>
      <c r="R697" t="s">
        <v>65</v>
      </c>
      <c r="S697" t="s">
        <v>34</v>
      </c>
      <c r="T697" t="s">
        <v>35</v>
      </c>
      <c r="U697" s="13">
        <f t="shared" si="40"/>
        <v>2024</v>
      </c>
      <c r="V697" s="13">
        <f t="shared" si="41"/>
        <v>1</v>
      </c>
      <c r="W697" s="20" t="str">
        <f t="shared" si="42"/>
        <v>January</v>
      </c>
      <c r="X697">
        <v>0.16500000000000001</v>
      </c>
      <c r="Y697" s="6">
        <f t="shared" si="43"/>
        <v>499.5</v>
      </c>
      <c r="Z697" cm="1">
        <f t="array" aca="1" ref="Z697" ca="1">IF(roud(N697,2)=ROUND(Z697,2),"ok","error")</f>
        <v>0</v>
      </c>
    </row>
    <row r="698" spans="1:26" x14ac:dyDescent="0.3">
      <c r="A698" t="s">
        <v>1776</v>
      </c>
      <c r="B698" s="4">
        <v>45690</v>
      </c>
      <c r="C698" t="s">
        <v>1777</v>
      </c>
      <c r="D698" t="s">
        <v>1778</v>
      </c>
      <c r="E698" t="s">
        <v>133</v>
      </c>
      <c r="F698" t="s">
        <v>134</v>
      </c>
      <c r="G698" t="s">
        <v>61</v>
      </c>
      <c r="H698" t="s">
        <v>123</v>
      </c>
      <c r="I698" s="6">
        <v>3</v>
      </c>
      <c r="J698" s="6">
        <v>2999</v>
      </c>
      <c r="K698" s="6">
        <v>8997</v>
      </c>
      <c r="L698" s="6">
        <v>0.1</v>
      </c>
      <c r="M698" s="6">
        <v>899.7</v>
      </c>
      <c r="N698" s="6">
        <v>8097.3</v>
      </c>
      <c r="O698" s="6">
        <v>1052.6500000000001</v>
      </c>
      <c r="P698" t="s">
        <v>89</v>
      </c>
      <c r="Q698" t="s">
        <v>90</v>
      </c>
      <c r="R698" t="s">
        <v>65</v>
      </c>
      <c r="S698" t="s">
        <v>34</v>
      </c>
      <c r="T698" t="s">
        <v>55</v>
      </c>
      <c r="U698" s="13">
        <f t="shared" si="40"/>
        <v>2025</v>
      </c>
      <c r="V698" s="13">
        <f t="shared" si="41"/>
        <v>2</v>
      </c>
      <c r="W698" s="20" t="str">
        <f t="shared" si="42"/>
        <v>February</v>
      </c>
      <c r="X698">
        <v>0.13</v>
      </c>
      <c r="Y698" s="6">
        <f t="shared" si="43"/>
        <v>7197.6</v>
      </c>
      <c r="Z698" cm="1">
        <f t="array" aca="1" ref="Z698" ca="1">IF(roud(N698,2)=ROUND(Z698,2),"ok","error")</f>
        <v>0</v>
      </c>
    </row>
    <row r="699" spans="1:26" x14ac:dyDescent="0.3">
      <c r="A699" t="s">
        <v>1779</v>
      </c>
      <c r="B699" s="4">
        <v>45636</v>
      </c>
      <c r="C699" t="s">
        <v>1058</v>
      </c>
      <c r="D699" t="s">
        <v>1059</v>
      </c>
      <c r="E699" t="s">
        <v>27</v>
      </c>
      <c r="F699" t="s">
        <v>28</v>
      </c>
      <c r="G699" t="s">
        <v>29</v>
      </c>
      <c r="H699" t="s">
        <v>30</v>
      </c>
      <c r="I699" s="6">
        <v>2</v>
      </c>
      <c r="J699" s="6">
        <v>1999</v>
      </c>
      <c r="K699" s="6">
        <v>3998</v>
      </c>
      <c r="L699" s="6">
        <v>0.1</v>
      </c>
      <c r="M699" s="6">
        <v>399.8</v>
      </c>
      <c r="N699" s="6">
        <v>3598.2</v>
      </c>
      <c r="O699" s="6">
        <v>1043.48</v>
      </c>
      <c r="P699" t="s">
        <v>82</v>
      </c>
      <c r="Q699" t="s">
        <v>82</v>
      </c>
      <c r="R699" t="s">
        <v>65</v>
      </c>
      <c r="S699" t="s">
        <v>107</v>
      </c>
      <c r="T699" t="s">
        <v>35</v>
      </c>
      <c r="U699" s="13">
        <f t="shared" si="40"/>
        <v>2024</v>
      </c>
      <c r="V699" s="13">
        <f t="shared" si="41"/>
        <v>12</v>
      </c>
      <c r="W699" s="20" t="str">
        <f t="shared" si="42"/>
        <v>December</v>
      </c>
      <c r="X699">
        <v>0.28999999999999998</v>
      </c>
      <c r="Y699" s="6">
        <f t="shared" si="43"/>
        <v>3198.4</v>
      </c>
      <c r="Z699" cm="1">
        <f t="array" aca="1" ref="Z699" ca="1">IF(roud(N699,2)=ROUND(Z699,2),"ok","error")</f>
        <v>0</v>
      </c>
    </row>
    <row r="700" spans="1:26" x14ac:dyDescent="0.3">
      <c r="A700" t="s">
        <v>1780</v>
      </c>
      <c r="B700" s="4">
        <v>45976</v>
      </c>
      <c r="C700" t="s">
        <v>490</v>
      </c>
      <c r="D700" t="s">
        <v>491</v>
      </c>
      <c r="E700" t="s">
        <v>133</v>
      </c>
      <c r="F700" t="s">
        <v>134</v>
      </c>
      <c r="G700" t="s">
        <v>61</v>
      </c>
      <c r="H700" t="s">
        <v>123</v>
      </c>
      <c r="I700" s="6">
        <v>3</v>
      </c>
      <c r="J700" s="6">
        <v>2999</v>
      </c>
      <c r="K700" s="6">
        <v>8997</v>
      </c>
      <c r="L700" s="6">
        <v>0.3</v>
      </c>
      <c r="M700" s="6">
        <v>2699.1</v>
      </c>
      <c r="N700" s="6">
        <v>6297.9</v>
      </c>
      <c r="O700" s="6">
        <v>440.85</v>
      </c>
      <c r="P700" t="s">
        <v>82</v>
      </c>
      <c r="Q700" t="s">
        <v>82</v>
      </c>
      <c r="R700" t="s">
        <v>65</v>
      </c>
      <c r="S700" t="s">
        <v>45</v>
      </c>
      <c r="T700" t="s">
        <v>55</v>
      </c>
      <c r="U700" s="13">
        <f t="shared" si="40"/>
        <v>2025</v>
      </c>
      <c r="V700" s="13">
        <f t="shared" si="41"/>
        <v>11</v>
      </c>
      <c r="W700" s="20" t="str">
        <f t="shared" si="42"/>
        <v>November</v>
      </c>
      <c r="X700">
        <v>7.0000000000000007E-2</v>
      </c>
      <c r="Y700" s="6">
        <f t="shared" si="43"/>
        <v>3598.8</v>
      </c>
      <c r="Z700" cm="1">
        <f t="array" aca="1" ref="Z700" ca="1">IF(roud(N700,2)=ROUND(Z700,2),"ok","error")</f>
        <v>0</v>
      </c>
    </row>
    <row r="701" spans="1:26" x14ac:dyDescent="0.3">
      <c r="A701" t="s">
        <v>1781</v>
      </c>
      <c r="B701" s="4">
        <v>45987</v>
      </c>
      <c r="C701" t="s">
        <v>1782</v>
      </c>
      <c r="D701" t="s">
        <v>1783</v>
      </c>
      <c r="E701" t="s">
        <v>27</v>
      </c>
      <c r="F701" t="s">
        <v>28</v>
      </c>
      <c r="G701" t="s">
        <v>29</v>
      </c>
      <c r="H701" t="s">
        <v>30</v>
      </c>
      <c r="I701" s="6">
        <v>1</v>
      </c>
      <c r="J701" s="6">
        <v>1999</v>
      </c>
      <c r="K701" s="6">
        <v>1999</v>
      </c>
      <c r="L701" s="6">
        <v>0</v>
      </c>
      <c r="M701" s="6">
        <v>0</v>
      </c>
      <c r="N701" s="6">
        <v>1999</v>
      </c>
      <c r="O701" s="6">
        <v>639.67999999999995</v>
      </c>
      <c r="P701" t="s">
        <v>170</v>
      </c>
      <c r="Q701" t="s">
        <v>171</v>
      </c>
      <c r="R701" t="s">
        <v>44</v>
      </c>
      <c r="S701" t="s">
        <v>45</v>
      </c>
      <c r="T701" t="s">
        <v>35</v>
      </c>
      <c r="U701" s="13">
        <f t="shared" si="40"/>
        <v>2025</v>
      </c>
      <c r="V701" s="13">
        <f t="shared" si="41"/>
        <v>11</v>
      </c>
      <c r="W701" s="20" t="str">
        <f t="shared" si="42"/>
        <v>November</v>
      </c>
      <c r="X701">
        <v>0.32</v>
      </c>
      <c r="Y701" s="6">
        <f t="shared" si="43"/>
        <v>1999</v>
      </c>
      <c r="Z701" cm="1">
        <f t="array" aca="1" ref="Z701" ca="1">IF(roud(N701,2)=ROUND(Z701,2),"ok","error")</f>
        <v>0</v>
      </c>
    </row>
    <row r="702" spans="1:26" x14ac:dyDescent="0.3">
      <c r="A702" t="s">
        <v>1784</v>
      </c>
      <c r="B702" s="4">
        <v>45706</v>
      </c>
      <c r="C702" t="s">
        <v>1785</v>
      </c>
      <c r="D702" t="s">
        <v>1786</v>
      </c>
      <c r="E702" t="s">
        <v>75</v>
      </c>
      <c r="F702" t="s">
        <v>76</v>
      </c>
      <c r="G702" t="s">
        <v>61</v>
      </c>
      <c r="H702" t="s">
        <v>71</v>
      </c>
      <c r="I702" s="6">
        <v>1</v>
      </c>
      <c r="J702" s="6">
        <v>1499</v>
      </c>
      <c r="K702" s="6">
        <v>1499</v>
      </c>
      <c r="L702" s="6">
        <v>0</v>
      </c>
      <c r="M702" s="6">
        <v>0</v>
      </c>
      <c r="N702" s="6">
        <v>1499</v>
      </c>
      <c r="O702" s="6">
        <v>239.84</v>
      </c>
      <c r="P702" t="s">
        <v>191</v>
      </c>
      <c r="Q702" t="s">
        <v>187</v>
      </c>
      <c r="R702" t="s">
        <v>160</v>
      </c>
      <c r="S702" t="s">
        <v>45</v>
      </c>
      <c r="T702" t="s">
        <v>35</v>
      </c>
      <c r="U702" s="13">
        <f t="shared" si="40"/>
        <v>2025</v>
      </c>
      <c r="V702" s="13">
        <f t="shared" si="41"/>
        <v>2</v>
      </c>
      <c r="W702" s="20" t="str">
        <f t="shared" si="42"/>
        <v>February</v>
      </c>
      <c r="X702">
        <v>0.16</v>
      </c>
      <c r="Y702" s="6">
        <f t="shared" si="43"/>
        <v>1499</v>
      </c>
      <c r="Z702" cm="1">
        <f t="array" aca="1" ref="Z702" ca="1">IF(roud(N702,2)=ROUND(Z702,2),"ok","error")</f>
        <v>0</v>
      </c>
    </row>
    <row r="703" spans="1:26" x14ac:dyDescent="0.3">
      <c r="A703" t="s">
        <v>1787</v>
      </c>
      <c r="B703" s="4">
        <v>45461</v>
      </c>
      <c r="C703" t="s">
        <v>1788</v>
      </c>
      <c r="D703" t="s">
        <v>1789</v>
      </c>
      <c r="E703" t="s">
        <v>111</v>
      </c>
      <c r="F703" t="s">
        <v>112</v>
      </c>
      <c r="G703" t="s">
        <v>113</v>
      </c>
      <c r="H703" t="s">
        <v>114</v>
      </c>
      <c r="I703" s="6">
        <v>1</v>
      </c>
      <c r="J703" s="6">
        <v>999</v>
      </c>
      <c r="K703" s="6">
        <v>999</v>
      </c>
      <c r="L703" s="6">
        <v>0.25</v>
      </c>
      <c r="M703" s="6">
        <v>249.75</v>
      </c>
      <c r="N703" s="6">
        <v>749.25</v>
      </c>
      <c r="O703" s="6">
        <v>153.6</v>
      </c>
      <c r="P703" t="s">
        <v>105</v>
      </c>
      <c r="Q703" t="s">
        <v>106</v>
      </c>
      <c r="R703" t="s">
        <v>44</v>
      </c>
      <c r="S703" t="s">
        <v>45</v>
      </c>
      <c r="T703" t="s">
        <v>35</v>
      </c>
      <c r="U703" s="13">
        <f t="shared" si="40"/>
        <v>2024</v>
      </c>
      <c r="V703" s="13">
        <f t="shared" si="41"/>
        <v>6</v>
      </c>
      <c r="W703" s="20" t="str">
        <f t="shared" si="42"/>
        <v>June</v>
      </c>
      <c r="X703">
        <v>0.20499999999999999</v>
      </c>
      <c r="Y703" s="6">
        <f t="shared" si="43"/>
        <v>499.5</v>
      </c>
      <c r="Z703" cm="1">
        <f t="array" aca="1" ref="Z703" ca="1">IF(roud(N703,2)=ROUND(Z703,2),"ok","error")</f>
        <v>0</v>
      </c>
    </row>
    <row r="704" spans="1:26" x14ac:dyDescent="0.3">
      <c r="A704" t="s">
        <v>1790</v>
      </c>
      <c r="B704" s="4">
        <v>45770</v>
      </c>
      <c r="C704" t="s">
        <v>1023</v>
      </c>
      <c r="D704" t="s">
        <v>1024</v>
      </c>
      <c r="E704" t="s">
        <v>273</v>
      </c>
      <c r="F704" t="s">
        <v>274</v>
      </c>
      <c r="G704" t="s">
        <v>29</v>
      </c>
      <c r="H704" t="s">
        <v>88</v>
      </c>
      <c r="I704" s="6">
        <v>2</v>
      </c>
      <c r="J704" s="6">
        <v>2499</v>
      </c>
      <c r="K704" s="6">
        <v>4998</v>
      </c>
      <c r="L704" s="6">
        <v>0.1</v>
      </c>
      <c r="M704" s="6">
        <v>499.8</v>
      </c>
      <c r="N704" s="6">
        <v>4498.2</v>
      </c>
      <c r="O704" s="6">
        <v>1304.48</v>
      </c>
      <c r="P704" t="s">
        <v>63</v>
      </c>
      <c r="Q704" t="s">
        <v>64</v>
      </c>
      <c r="R704" t="s">
        <v>65</v>
      </c>
      <c r="S704" t="s">
        <v>45</v>
      </c>
      <c r="T704" t="s">
        <v>55</v>
      </c>
      <c r="U704" s="13">
        <f t="shared" si="40"/>
        <v>2025</v>
      </c>
      <c r="V704" s="13">
        <f t="shared" si="41"/>
        <v>4</v>
      </c>
      <c r="W704" s="20" t="str">
        <f t="shared" si="42"/>
        <v>April</v>
      </c>
      <c r="X704">
        <v>0.28999999999999998</v>
      </c>
      <c r="Y704" s="6">
        <f t="shared" si="43"/>
        <v>3998.4</v>
      </c>
      <c r="Z704" cm="1">
        <f t="array" aca="1" ref="Z704" ca="1">IF(roud(N704,2)=ROUND(Z704,2),"ok","error")</f>
        <v>0</v>
      </c>
    </row>
    <row r="705" spans="1:26" x14ac:dyDescent="0.3">
      <c r="A705" t="s">
        <v>1791</v>
      </c>
      <c r="B705" s="4">
        <v>45422</v>
      </c>
      <c r="C705" t="s">
        <v>1792</v>
      </c>
      <c r="D705" t="s">
        <v>1793</v>
      </c>
      <c r="E705" t="s">
        <v>86</v>
      </c>
      <c r="F705" t="s">
        <v>87</v>
      </c>
      <c r="G705" t="s">
        <v>29</v>
      </c>
      <c r="H705" t="s">
        <v>88</v>
      </c>
      <c r="I705" s="6">
        <v>2</v>
      </c>
      <c r="J705" s="6">
        <v>1299</v>
      </c>
      <c r="K705" s="6">
        <v>2598</v>
      </c>
      <c r="L705" s="6">
        <v>0.2</v>
      </c>
      <c r="M705" s="6">
        <v>519.6</v>
      </c>
      <c r="N705" s="6">
        <v>2078.4</v>
      </c>
      <c r="O705" s="6">
        <v>540.38</v>
      </c>
      <c r="P705" t="s">
        <v>191</v>
      </c>
      <c r="Q705" t="s">
        <v>187</v>
      </c>
      <c r="R705" t="s">
        <v>160</v>
      </c>
      <c r="S705" t="s">
        <v>45</v>
      </c>
      <c r="T705" t="s">
        <v>35</v>
      </c>
      <c r="U705" s="13">
        <f t="shared" si="40"/>
        <v>2024</v>
      </c>
      <c r="V705" s="13">
        <f t="shared" si="41"/>
        <v>5</v>
      </c>
      <c r="W705" s="20" t="str">
        <f t="shared" si="42"/>
        <v>May</v>
      </c>
      <c r="X705">
        <v>0.26</v>
      </c>
      <c r="Y705" s="6">
        <f t="shared" si="43"/>
        <v>1558.8</v>
      </c>
      <c r="Z705" cm="1">
        <f t="array" aca="1" ref="Z705" ca="1">IF(roud(N705,2)=ROUND(Z705,2),"ok","error")</f>
        <v>0</v>
      </c>
    </row>
    <row r="706" spans="1:26" x14ac:dyDescent="0.3">
      <c r="A706" t="s">
        <v>1794</v>
      </c>
      <c r="B706" s="4">
        <v>45929</v>
      </c>
      <c r="C706" t="s">
        <v>1368</v>
      </c>
      <c r="D706" t="s">
        <v>1369</v>
      </c>
      <c r="E706" t="s">
        <v>86</v>
      </c>
      <c r="F706" t="s">
        <v>87</v>
      </c>
      <c r="G706" t="s">
        <v>29</v>
      </c>
      <c r="H706" t="s">
        <v>88</v>
      </c>
      <c r="I706" s="6">
        <v>4</v>
      </c>
      <c r="J706" s="6">
        <v>1299</v>
      </c>
      <c r="K706" s="6">
        <v>5196</v>
      </c>
      <c r="L706" s="6">
        <v>0.1</v>
      </c>
      <c r="M706" s="6">
        <v>519.6</v>
      </c>
      <c r="N706" s="6">
        <v>4676.3999999999996</v>
      </c>
      <c r="O706" s="6">
        <v>1356.16</v>
      </c>
      <c r="P706" t="s">
        <v>170</v>
      </c>
      <c r="Q706" t="s">
        <v>171</v>
      </c>
      <c r="R706" t="s">
        <v>44</v>
      </c>
      <c r="S706" t="s">
        <v>45</v>
      </c>
      <c r="T706" t="s">
        <v>46</v>
      </c>
      <c r="U706" s="13">
        <f t="shared" si="40"/>
        <v>2025</v>
      </c>
      <c r="V706" s="13">
        <f t="shared" si="41"/>
        <v>9</v>
      </c>
      <c r="W706" s="20" t="str">
        <f t="shared" si="42"/>
        <v>September</v>
      </c>
      <c r="X706">
        <v>0.28999999999999998</v>
      </c>
      <c r="Y706" s="6">
        <f t="shared" si="43"/>
        <v>4156.8</v>
      </c>
      <c r="Z706" cm="1">
        <f t="array" aca="1" ref="Z706" ca="1">IF(roud(N706,2)=ROUND(Z706,2),"ok","error")</f>
        <v>0</v>
      </c>
    </row>
    <row r="707" spans="1:26" x14ac:dyDescent="0.3">
      <c r="A707" t="s">
        <v>1795</v>
      </c>
      <c r="B707" s="4">
        <v>45838</v>
      </c>
      <c r="C707" t="s">
        <v>407</v>
      </c>
      <c r="D707" t="s">
        <v>408</v>
      </c>
      <c r="E707" t="s">
        <v>167</v>
      </c>
      <c r="F707" t="s">
        <v>168</v>
      </c>
      <c r="G707" t="s">
        <v>113</v>
      </c>
      <c r="H707" t="s">
        <v>169</v>
      </c>
      <c r="I707" s="6">
        <v>4</v>
      </c>
      <c r="J707" s="6">
        <v>899</v>
      </c>
      <c r="K707" s="6">
        <v>3596</v>
      </c>
      <c r="L707" s="6">
        <v>0.05</v>
      </c>
      <c r="M707" s="6">
        <v>179.8</v>
      </c>
      <c r="N707" s="6">
        <v>3416.2</v>
      </c>
      <c r="O707" s="6">
        <v>905.29</v>
      </c>
      <c r="P707" t="s">
        <v>144</v>
      </c>
      <c r="Q707" t="s">
        <v>145</v>
      </c>
      <c r="R707" t="s">
        <v>65</v>
      </c>
      <c r="S707" t="s">
        <v>98</v>
      </c>
      <c r="T707" t="s">
        <v>35</v>
      </c>
      <c r="U707" s="13">
        <f t="shared" ref="U707:U770" si="44">YEAR(B707)</f>
        <v>2025</v>
      </c>
      <c r="V707" s="13">
        <f t="shared" ref="V707:V770" si="45">MONTH(B707)</f>
        <v>6</v>
      </c>
      <c r="W707" s="20" t="str">
        <f t="shared" ref="W707:W770" si="46">TEXT(B707,"mmmm")</f>
        <v>June</v>
      </c>
      <c r="X707">
        <v>0.26500000000000001</v>
      </c>
      <c r="Y707" s="6">
        <f t="shared" ref="Y707:Y770" si="47">ROUND(N707-(M707),2)</f>
        <v>3236.4</v>
      </c>
      <c r="Z707" cm="1">
        <f t="array" aca="1" ref="Z707" ca="1">IF(roud(N707,2)=ROUND(Z707,2),"ok","error")</f>
        <v>0</v>
      </c>
    </row>
    <row r="708" spans="1:26" x14ac:dyDescent="0.3">
      <c r="A708" t="s">
        <v>1796</v>
      </c>
      <c r="B708" s="4">
        <v>45319</v>
      </c>
      <c r="C708" t="s">
        <v>960</v>
      </c>
      <c r="D708" t="s">
        <v>961</v>
      </c>
      <c r="E708" t="s">
        <v>167</v>
      </c>
      <c r="F708" t="s">
        <v>168</v>
      </c>
      <c r="G708" t="s">
        <v>113</v>
      </c>
      <c r="H708" t="s">
        <v>169</v>
      </c>
      <c r="I708" s="6">
        <v>1</v>
      </c>
      <c r="J708" s="6">
        <v>899</v>
      </c>
      <c r="K708" s="6">
        <v>899</v>
      </c>
      <c r="L708" s="6">
        <v>0.25</v>
      </c>
      <c r="M708" s="6">
        <v>224.75</v>
      </c>
      <c r="N708" s="6">
        <v>674.25</v>
      </c>
      <c r="O708" s="6">
        <v>138.22</v>
      </c>
      <c r="P708" t="s">
        <v>158</v>
      </c>
      <c r="Q708" t="s">
        <v>159</v>
      </c>
      <c r="R708" t="s">
        <v>160</v>
      </c>
      <c r="S708" t="s">
        <v>45</v>
      </c>
      <c r="T708" t="s">
        <v>55</v>
      </c>
      <c r="U708" s="13">
        <f t="shared" si="44"/>
        <v>2024</v>
      </c>
      <c r="V708" s="13">
        <f t="shared" si="45"/>
        <v>1</v>
      </c>
      <c r="W708" s="20" t="str">
        <f t="shared" si="46"/>
        <v>January</v>
      </c>
      <c r="X708">
        <v>0.20499999999999999</v>
      </c>
      <c r="Y708" s="6">
        <f t="shared" si="47"/>
        <v>449.5</v>
      </c>
      <c r="Z708" cm="1">
        <f t="array" aca="1" ref="Z708" ca="1">IF(roud(N708,2)=ROUND(Z708,2),"ok","error")</f>
        <v>0</v>
      </c>
    </row>
    <row r="709" spans="1:26" x14ac:dyDescent="0.3">
      <c r="A709" t="s">
        <v>1797</v>
      </c>
      <c r="B709" s="4">
        <v>45695</v>
      </c>
      <c r="C709" t="s">
        <v>1798</v>
      </c>
      <c r="D709" t="s">
        <v>1799</v>
      </c>
      <c r="E709" t="s">
        <v>273</v>
      </c>
      <c r="F709" t="s">
        <v>274</v>
      </c>
      <c r="G709" t="s">
        <v>29</v>
      </c>
      <c r="H709" t="s">
        <v>88</v>
      </c>
      <c r="I709" s="6">
        <v>2</v>
      </c>
      <c r="J709" s="6">
        <v>2499</v>
      </c>
      <c r="K709" s="6">
        <v>4998</v>
      </c>
      <c r="L709" s="6">
        <v>0.15</v>
      </c>
      <c r="M709" s="6">
        <v>749.7</v>
      </c>
      <c r="N709" s="6">
        <v>4248.3</v>
      </c>
      <c r="O709" s="6">
        <v>1168.28</v>
      </c>
      <c r="P709" t="s">
        <v>105</v>
      </c>
      <c r="Q709" t="s">
        <v>106</v>
      </c>
      <c r="R709" t="s">
        <v>44</v>
      </c>
      <c r="S709" t="s">
        <v>45</v>
      </c>
      <c r="T709" t="s">
        <v>35</v>
      </c>
      <c r="U709" s="13">
        <f t="shared" si="44"/>
        <v>2025</v>
      </c>
      <c r="V709" s="13">
        <f t="shared" si="45"/>
        <v>2</v>
      </c>
      <c r="W709" s="20" t="str">
        <f t="shared" si="46"/>
        <v>February</v>
      </c>
      <c r="X709">
        <v>0.27500000000000002</v>
      </c>
      <c r="Y709" s="6">
        <f t="shared" si="47"/>
        <v>3498.6</v>
      </c>
      <c r="Z709" cm="1">
        <f t="array" aca="1" ref="Z709" ca="1">IF(roud(N709,2)=ROUND(Z709,2),"ok","error")</f>
        <v>0</v>
      </c>
    </row>
    <row r="710" spans="1:26" x14ac:dyDescent="0.3">
      <c r="A710" t="s">
        <v>1800</v>
      </c>
      <c r="B710" s="4">
        <v>45898</v>
      </c>
      <c r="C710" t="s">
        <v>359</v>
      </c>
      <c r="D710" t="s">
        <v>360</v>
      </c>
      <c r="E710" t="s">
        <v>198</v>
      </c>
      <c r="F710" t="s">
        <v>199</v>
      </c>
      <c r="G710" t="s">
        <v>61</v>
      </c>
      <c r="H710" t="s">
        <v>71</v>
      </c>
      <c r="I710" s="6">
        <v>3</v>
      </c>
      <c r="J710" s="6">
        <v>899</v>
      </c>
      <c r="K710" s="6">
        <v>2697</v>
      </c>
      <c r="L710" s="6">
        <v>0</v>
      </c>
      <c r="M710" s="6">
        <v>0</v>
      </c>
      <c r="N710" s="6">
        <v>2697</v>
      </c>
      <c r="O710" s="6">
        <v>431.52</v>
      </c>
      <c r="P710" t="s">
        <v>94</v>
      </c>
      <c r="Q710" t="s">
        <v>64</v>
      </c>
      <c r="R710" t="s">
        <v>65</v>
      </c>
      <c r="S710" t="s">
        <v>34</v>
      </c>
      <c r="T710" t="s">
        <v>55</v>
      </c>
      <c r="U710" s="13">
        <f t="shared" si="44"/>
        <v>2025</v>
      </c>
      <c r="V710" s="13">
        <f t="shared" si="45"/>
        <v>8</v>
      </c>
      <c r="W710" s="20" t="str">
        <f t="shared" si="46"/>
        <v>August</v>
      </c>
      <c r="X710">
        <v>0.16</v>
      </c>
      <c r="Y710" s="6">
        <f t="shared" si="47"/>
        <v>2697</v>
      </c>
      <c r="Z710" cm="1">
        <f t="array" aca="1" ref="Z710" ca="1">IF(roud(N710,2)=ROUND(Z710,2),"ok","error")</f>
        <v>0</v>
      </c>
    </row>
    <row r="711" spans="1:26" x14ac:dyDescent="0.3">
      <c r="A711" t="s">
        <v>1801</v>
      </c>
      <c r="B711" s="4">
        <v>45869</v>
      </c>
      <c r="C711" t="s">
        <v>1418</v>
      </c>
      <c r="D711" t="s">
        <v>1419</v>
      </c>
      <c r="E711" t="s">
        <v>50</v>
      </c>
      <c r="F711" t="s">
        <v>51</v>
      </c>
      <c r="G711" t="s">
        <v>52</v>
      </c>
      <c r="H711" t="s">
        <v>53</v>
      </c>
      <c r="I711" s="6">
        <v>2</v>
      </c>
      <c r="J711" s="6">
        <v>2999</v>
      </c>
      <c r="K711" s="6">
        <v>5998</v>
      </c>
      <c r="L711" s="6">
        <v>0.15</v>
      </c>
      <c r="M711" s="6">
        <v>899.7</v>
      </c>
      <c r="N711" s="6">
        <v>5098.3</v>
      </c>
      <c r="O711" s="6">
        <v>994.17</v>
      </c>
      <c r="P711" t="s">
        <v>82</v>
      </c>
      <c r="Q711" t="s">
        <v>82</v>
      </c>
      <c r="R711" t="s">
        <v>65</v>
      </c>
      <c r="S711" t="s">
        <v>45</v>
      </c>
      <c r="T711" t="s">
        <v>35</v>
      </c>
      <c r="U711" s="13">
        <f t="shared" si="44"/>
        <v>2025</v>
      </c>
      <c r="V711" s="13">
        <f t="shared" si="45"/>
        <v>7</v>
      </c>
      <c r="W711" s="20" t="str">
        <f t="shared" si="46"/>
        <v>July</v>
      </c>
      <c r="X711">
        <v>0.19500000000000001</v>
      </c>
      <c r="Y711" s="6">
        <f t="shared" si="47"/>
        <v>4198.6000000000004</v>
      </c>
      <c r="Z711" cm="1">
        <f t="array" aca="1" ref="Z711" ca="1">IF(roud(N711,2)=ROUND(Z711,2),"ok","error")</f>
        <v>0</v>
      </c>
    </row>
    <row r="712" spans="1:26" x14ac:dyDescent="0.3">
      <c r="A712" t="s">
        <v>1802</v>
      </c>
      <c r="B712" s="4">
        <v>45970</v>
      </c>
      <c r="C712" t="s">
        <v>428</v>
      </c>
      <c r="D712" t="s">
        <v>429</v>
      </c>
      <c r="E712" t="s">
        <v>102</v>
      </c>
      <c r="F712" t="s">
        <v>103</v>
      </c>
      <c r="G712" t="s">
        <v>52</v>
      </c>
      <c r="H712" t="s">
        <v>104</v>
      </c>
      <c r="I712" s="6">
        <v>1</v>
      </c>
      <c r="J712" s="6">
        <v>5999</v>
      </c>
      <c r="K712" s="6">
        <v>5999</v>
      </c>
      <c r="L712" s="6">
        <v>0.1</v>
      </c>
      <c r="M712" s="6">
        <v>599.9</v>
      </c>
      <c r="N712" s="6">
        <v>5399.1</v>
      </c>
      <c r="O712" s="6">
        <v>1133.81</v>
      </c>
      <c r="P712" t="s">
        <v>170</v>
      </c>
      <c r="Q712" t="s">
        <v>171</v>
      </c>
      <c r="R712" t="s">
        <v>44</v>
      </c>
      <c r="S712" t="s">
        <v>45</v>
      </c>
      <c r="T712" t="s">
        <v>46</v>
      </c>
      <c r="U712" s="13">
        <f t="shared" si="44"/>
        <v>2025</v>
      </c>
      <c r="V712" s="13">
        <f t="shared" si="45"/>
        <v>11</v>
      </c>
      <c r="W712" s="20" t="str">
        <f t="shared" si="46"/>
        <v>November</v>
      </c>
      <c r="X712">
        <v>0.21</v>
      </c>
      <c r="Y712" s="6">
        <f t="shared" si="47"/>
        <v>4799.2</v>
      </c>
      <c r="Z712" cm="1">
        <f t="array" aca="1" ref="Z712" ca="1">IF(roud(N712,2)=ROUND(Z712,2),"ok","error")</f>
        <v>0</v>
      </c>
    </row>
    <row r="713" spans="1:26" x14ac:dyDescent="0.3">
      <c r="A713" t="s">
        <v>1803</v>
      </c>
      <c r="B713" s="4">
        <v>45319</v>
      </c>
      <c r="C713" t="s">
        <v>1804</v>
      </c>
      <c r="D713" t="s">
        <v>1805</v>
      </c>
      <c r="E713" t="s">
        <v>59</v>
      </c>
      <c r="F713" t="s">
        <v>60</v>
      </c>
      <c r="G713" t="s">
        <v>61</v>
      </c>
      <c r="H713" t="s">
        <v>62</v>
      </c>
      <c r="I713" s="6">
        <v>3</v>
      </c>
      <c r="J713" s="6">
        <v>59999</v>
      </c>
      <c r="K713" s="6">
        <v>179997</v>
      </c>
      <c r="L713" s="6">
        <v>0.15</v>
      </c>
      <c r="M713" s="6">
        <v>26999.55</v>
      </c>
      <c r="N713" s="6">
        <v>152997.45000000001</v>
      </c>
      <c r="O713" s="6">
        <v>17594.71</v>
      </c>
      <c r="P713" t="s">
        <v>144</v>
      </c>
      <c r="Q713" t="s">
        <v>145</v>
      </c>
      <c r="R713" t="s">
        <v>65</v>
      </c>
      <c r="S713" t="s">
        <v>107</v>
      </c>
      <c r="T713" t="s">
        <v>35</v>
      </c>
      <c r="U713" s="13">
        <f t="shared" si="44"/>
        <v>2024</v>
      </c>
      <c r="V713" s="13">
        <f t="shared" si="45"/>
        <v>1</v>
      </c>
      <c r="W713" s="20" t="str">
        <f t="shared" si="46"/>
        <v>January</v>
      </c>
      <c r="X713">
        <v>0.115</v>
      </c>
      <c r="Y713" s="6">
        <f t="shared" si="47"/>
        <v>125997.9</v>
      </c>
      <c r="Z713" cm="1">
        <f t="array" aca="1" ref="Z713" ca="1">IF(roud(N713,2)=ROUND(Z713,2),"ok","error")</f>
        <v>0</v>
      </c>
    </row>
    <row r="714" spans="1:26" x14ac:dyDescent="0.3">
      <c r="A714" t="s">
        <v>1806</v>
      </c>
      <c r="B714" s="4">
        <v>45377</v>
      </c>
      <c r="C714" t="s">
        <v>1807</v>
      </c>
      <c r="D714" t="s">
        <v>1808</v>
      </c>
      <c r="E714" t="s">
        <v>198</v>
      </c>
      <c r="F714" t="s">
        <v>199</v>
      </c>
      <c r="G714" t="s">
        <v>61</v>
      </c>
      <c r="H714" t="s">
        <v>71</v>
      </c>
      <c r="I714" s="6">
        <v>3</v>
      </c>
      <c r="J714" s="6">
        <v>899</v>
      </c>
      <c r="K714" s="6">
        <v>2697</v>
      </c>
      <c r="L714" s="6">
        <v>0.05</v>
      </c>
      <c r="M714" s="6">
        <v>134.85</v>
      </c>
      <c r="N714" s="6">
        <v>2562.15</v>
      </c>
      <c r="O714" s="6">
        <v>371.51</v>
      </c>
      <c r="P714" t="s">
        <v>186</v>
      </c>
      <c r="Q714" t="s">
        <v>187</v>
      </c>
      <c r="R714" t="s">
        <v>160</v>
      </c>
      <c r="S714" t="s">
        <v>45</v>
      </c>
      <c r="T714" t="s">
        <v>35</v>
      </c>
      <c r="U714" s="13">
        <f t="shared" si="44"/>
        <v>2024</v>
      </c>
      <c r="V714" s="13">
        <f t="shared" si="45"/>
        <v>3</v>
      </c>
      <c r="W714" s="20" t="str">
        <f t="shared" si="46"/>
        <v>March</v>
      </c>
      <c r="X714">
        <v>0.14499999999999999</v>
      </c>
      <c r="Y714" s="6">
        <f t="shared" si="47"/>
        <v>2427.3000000000002</v>
      </c>
      <c r="Z714" cm="1">
        <f t="array" aca="1" ref="Z714" ca="1">IF(roud(N714,2)=ROUND(Z714,2),"ok","error")</f>
        <v>0</v>
      </c>
    </row>
    <row r="715" spans="1:26" x14ac:dyDescent="0.3">
      <c r="A715" t="s">
        <v>1809</v>
      </c>
      <c r="B715" s="4">
        <v>45950</v>
      </c>
      <c r="C715" t="s">
        <v>1631</v>
      </c>
      <c r="D715" t="s">
        <v>1632</v>
      </c>
      <c r="E715" t="s">
        <v>27</v>
      </c>
      <c r="F715" t="s">
        <v>28</v>
      </c>
      <c r="G715" t="s">
        <v>29</v>
      </c>
      <c r="H715" t="s">
        <v>30</v>
      </c>
      <c r="I715" s="6">
        <v>2</v>
      </c>
      <c r="J715" s="6">
        <v>1999</v>
      </c>
      <c r="K715" s="6">
        <v>3998</v>
      </c>
      <c r="L715" s="6">
        <v>0.2</v>
      </c>
      <c r="M715" s="6">
        <v>799.6</v>
      </c>
      <c r="N715" s="6">
        <v>3198.4</v>
      </c>
      <c r="O715" s="6">
        <v>831.58</v>
      </c>
      <c r="P715" t="s">
        <v>89</v>
      </c>
      <c r="Q715" t="s">
        <v>90</v>
      </c>
      <c r="R715" t="s">
        <v>65</v>
      </c>
      <c r="S715" t="s">
        <v>107</v>
      </c>
      <c r="T715" t="s">
        <v>46</v>
      </c>
      <c r="U715" s="13">
        <f t="shared" si="44"/>
        <v>2025</v>
      </c>
      <c r="V715" s="13">
        <f t="shared" si="45"/>
        <v>10</v>
      </c>
      <c r="W715" s="20" t="str">
        <f t="shared" si="46"/>
        <v>October</v>
      </c>
      <c r="X715">
        <v>0.26</v>
      </c>
      <c r="Y715" s="6">
        <f t="shared" si="47"/>
        <v>2398.8000000000002</v>
      </c>
      <c r="Z715" cm="1">
        <f t="array" aca="1" ref="Z715" ca="1">IF(roud(N715,2)=ROUND(Z715,2),"ok","error")</f>
        <v>0</v>
      </c>
    </row>
    <row r="716" spans="1:26" x14ac:dyDescent="0.3">
      <c r="A716" t="s">
        <v>1810</v>
      </c>
      <c r="B716" s="4">
        <v>45730</v>
      </c>
      <c r="C716" t="s">
        <v>1811</v>
      </c>
      <c r="D716" t="s">
        <v>1812</v>
      </c>
      <c r="E716" t="s">
        <v>50</v>
      </c>
      <c r="F716" t="s">
        <v>51</v>
      </c>
      <c r="G716" t="s">
        <v>52</v>
      </c>
      <c r="H716" t="s">
        <v>53</v>
      </c>
      <c r="I716" s="6">
        <v>2</v>
      </c>
      <c r="J716" s="6">
        <v>2999</v>
      </c>
      <c r="K716" s="6">
        <v>5998</v>
      </c>
      <c r="L716" s="6">
        <v>0.15</v>
      </c>
      <c r="M716" s="6">
        <v>899.7</v>
      </c>
      <c r="N716" s="6">
        <v>5098.3</v>
      </c>
      <c r="O716" s="6">
        <v>994.17</v>
      </c>
      <c r="P716" t="s">
        <v>42</v>
      </c>
      <c r="Q716" t="s">
        <v>43</v>
      </c>
      <c r="R716" t="s">
        <v>44</v>
      </c>
      <c r="S716" t="s">
        <v>98</v>
      </c>
      <c r="T716" t="s">
        <v>35</v>
      </c>
      <c r="U716" s="13">
        <f t="shared" si="44"/>
        <v>2025</v>
      </c>
      <c r="V716" s="13">
        <f t="shared" si="45"/>
        <v>3</v>
      </c>
      <c r="W716" s="20" t="str">
        <f t="shared" si="46"/>
        <v>March</v>
      </c>
      <c r="X716">
        <v>0.19500000000000001</v>
      </c>
      <c r="Y716" s="6">
        <f t="shared" si="47"/>
        <v>4198.6000000000004</v>
      </c>
      <c r="Z716" cm="1">
        <f t="array" aca="1" ref="Z716" ca="1">IF(roud(N716,2)=ROUND(Z716,2),"ok","error")</f>
        <v>0</v>
      </c>
    </row>
    <row r="717" spans="1:26" x14ac:dyDescent="0.3">
      <c r="A717" t="s">
        <v>1813</v>
      </c>
      <c r="B717" s="4">
        <v>45430</v>
      </c>
      <c r="C717" t="s">
        <v>1814</v>
      </c>
      <c r="D717" t="s">
        <v>1815</v>
      </c>
      <c r="E717" t="s">
        <v>50</v>
      </c>
      <c r="F717" t="s">
        <v>51</v>
      </c>
      <c r="G717" t="s">
        <v>52</v>
      </c>
      <c r="H717" t="s">
        <v>53</v>
      </c>
      <c r="I717" s="6">
        <v>2</v>
      </c>
      <c r="J717" s="6">
        <v>2999</v>
      </c>
      <c r="K717" s="6">
        <v>5998</v>
      </c>
      <c r="L717" s="6">
        <v>0.1</v>
      </c>
      <c r="M717" s="6">
        <v>599.79999999999995</v>
      </c>
      <c r="N717" s="6">
        <v>5398.2</v>
      </c>
      <c r="O717" s="6">
        <v>1133.6199999999999</v>
      </c>
      <c r="P717" t="s">
        <v>158</v>
      </c>
      <c r="Q717" t="s">
        <v>159</v>
      </c>
      <c r="R717" t="s">
        <v>160</v>
      </c>
      <c r="S717" t="s">
        <v>98</v>
      </c>
      <c r="T717" t="s">
        <v>55</v>
      </c>
      <c r="U717" s="13">
        <f t="shared" si="44"/>
        <v>2024</v>
      </c>
      <c r="V717" s="13">
        <f t="shared" si="45"/>
        <v>5</v>
      </c>
      <c r="W717" s="20" t="str">
        <f t="shared" si="46"/>
        <v>May</v>
      </c>
      <c r="X717">
        <v>0.21</v>
      </c>
      <c r="Y717" s="6">
        <f t="shared" si="47"/>
        <v>4798.3999999999996</v>
      </c>
      <c r="Z717" cm="1">
        <f t="array" aca="1" ref="Z717" ca="1">IF(roud(N717,2)=ROUND(Z717,2),"ok","error")</f>
        <v>0</v>
      </c>
    </row>
    <row r="718" spans="1:26" x14ac:dyDescent="0.3">
      <c r="A718" t="s">
        <v>1816</v>
      </c>
      <c r="B718" s="4">
        <v>45764</v>
      </c>
      <c r="C718" t="s">
        <v>883</v>
      </c>
      <c r="D718" t="s">
        <v>884</v>
      </c>
      <c r="E718" t="s">
        <v>302</v>
      </c>
      <c r="F718" t="s">
        <v>303</v>
      </c>
      <c r="G718" t="s">
        <v>29</v>
      </c>
      <c r="H718" t="s">
        <v>304</v>
      </c>
      <c r="I718" s="6">
        <v>2</v>
      </c>
      <c r="J718" s="6">
        <v>1799</v>
      </c>
      <c r="K718" s="6">
        <v>3598</v>
      </c>
      <c r="L718" s="6">
        <v>0.2</v>
      </c>
      <c r="M718" s="6">
        <v>719.6</v>
      </c>
      <c r="N718" s="6">
        <v>2878.4</v>
      </c>
      <c r="O718" s="6">
        <v>748.38</v>
      </c>
      <c r="P718" t="s">
        <v>170</v>
      </c>
      <c r="Q718" t="s">
        <v>171</v>
      </c>
      <c r="R718" t="s">
        <v>44</v>
      </c>
      <c r="S718" t="s">
        <v>45</v>
      </c>
      <c r="T718" t="s">
        <v>55</v>
      </c>
      <c r="U718" s="13">
        <f t="shared" si="44"/>
        <v>2025</v>
      </c>
      <c r="V718" s="13">
        <f t="shared" si="45"/>
        <v>4</v>
      </c>
      <c r="W718" s="20" t="str">
        <f t="shared" si="46"/>
        <v>April</v>
      </c>
      <c r="X718">
        <v>0.26</v>
      </c>
      <c r="Y718" s="6">
        <f t="shared" si="47"/>
        <v>2158.8000000000002</v>
      </c>
      <c r="Z718" cm="1">
        <f t="array" aca="1" ref="Z718" ca="1">IF(roud(N718,2)=ROUND(Z718,2),"ok","error")</f>
        <v>0</v>
      </c>
    </row>
    <row r="719" spans="1:26" x14ac:dyDescent="0.3">
      <c r="A719" t="s">
        <v>1817</v>
      </c>
      <c r="B719" s="4">
        <v>45478</v>
      </c>
      <c r="C719" t="s">
        <v>802</v>
      </c>
      <c r="D719" t="s">
        <v>803</v>
      </c>
      <c r="E719" t="s">
        <v>133</v>
      </c>
      <c r="F719" t="s">
        <v>134</v>
      </c>
      <c r="G719" t="s">
        <v>61</v>
      </c>
      <c r="H719" t="s">
        <v>123</v>
      </c>
      <c r="I719" s="6">
        <v>1</v>
      </c>
      <c r="J719" s="6">
        <v>2999</v>
      </c>
      <c r="K719" s="6">
        <v>2999</v>
      </c>
      <c r="L719" s="6">
        <v>0.1</v>
      </c>
      <c r="M719" s="6">
        <v>299.89999999999998</v>
      </c>
      <c r="N719" s="6">
        <v>2699.1</v>
      </c>
      <c r="O719" s="6">
        <v>350.88</v>
      </c>
      <c r="P719" t="s">
        <v>82</v>
      </c>
      <c r="Q719" t="s">
        <v>82</v>
      </c>
      <c r="R719" t="s">
        <v>65</v>
      </c>
      <c r="S719" t="s">
        <v>54</v>
      </c>
      <c r="T719" t="s">
        <v>35</v>
      </c>
      <c r="U719" s="13">
        <f t="shared" si="44"/>
        <v>2024</v>
      </c>
      <c r="V719" s="13">
        <f t="shared" si="45"/>
        <v>7</v>
      </c>
      <c r="W719" s="20" t="str">
        <f t="shared" si="46"/>
        <v>July</v>
      </c>
      <c r="X719">
        <v>0.13</v>
      </c>
      <c r="Y719" s="6">
        <f t="shared" si="47"/>
        <v>2399.1999999999998</v>
      </c>
      <c r="Z719" cm="1">
        <f t="array" aca="1" ref="Z719" ca="1">IF(roud(N719,2)=ROUND(Z719,2),"ok","error")</f>
        <v>0</v>
      </c>
    </row>
    <row r="720" spans="1:26" x14ac:dyDescent="0.3">
      <c r="A720" t="s">
        <v>1818</v>
      </c>
      <c r="B720" s="4">
        <v>45343</v>
      </c>
      <c r="C720" t="s">
        <v>1819</v>
      </c>
      <c r="D720" t="s">
        <v>1820</v>
      </c>
      <c r="E720" t="s">
        <v>302</v>
      </c>
      <c r="F720" t="s">
        <v>303</v>
      </c>
      <c r="G720" t="s">
        <v>29</v>
      </c>
      <c r="H720" t="s">
        <v>304</v>
      </c>
      <c r="I720" s="6">
        <v>4</v>
      </c>
      <c r="J720" s="6">
        <v>1799</v>
      </c>
      <c r="K720" s="6">
        <v>7196</v>
      </c>
      <c r="L720" s="6">
        <v>0.05</v>
      </c>
      <c r="M720" s="6">
        <v>359.8</v>
      </c>
      <c r="N720" s="6">
        <v>6836.2</v>
      </c>
      <c r="O720" s="6">
        <v>2085.04</v>
      </c>
      <c r="P720" t="s">
        <v>158</v>
      </c>
      <c r="Q720" t="s">
        <v>159</v>
      </c>
      <c r="R720" t="s">
        <v>160</v>
      </c>
      <c r="S720" t="s">
        <v>107</v>
      </c>
      <c r="T720" t="s">
        <v>35</v>
      </c>
      <c r="U720" s="13">
        <f t="shared" si="44"/>
        <v>2024</v>
      </c>
      <c r="V720" s="13">
        <f t="shared" si="45"/>
        <v>2</v>
      </c>
      <c r="W720" s="20" t="str">
        <f t="shared" si="46"/>
        <v>February</v>
      </c>
      <c r="X720">
        <v>0.30499999999999999</v>
      </c>
      <c r="Y720" s="6">
        <f t="shared" si="47"/>
        <v>6476.4</v>
      </c>
      <c r="Z720" cm="1">
        <f t="array" aca="1" ref="Z720" ca="1">IF(roud(N720,2)=ROUND(Z720,2),"ok","error")</f>
        <v>0</v>
      </c>
    </row>
    <row r="721" spans="1:26" x14ac:dyDescent="0.3">
      <c r="A721" t="s">
        <v>1821</v>
      </c>
      <c r="B721" s="4">
        <v>45558</v>
      </c>
      <c r="C721" t="s">
        <v>1586</v>
      </c>
      <c r="D721" t="s">
        <v>1587</v>
      </c>
      <c r="E721" t="s">
        <v>302</v>
      </c>
      <c r="F721" t="s">
        <v>303</v>
      </c>
      <c r="G721" t="s">
        <v>29</v>
      </c>
      <c r="H721" t="s">
        <v>304</v>
      </c>
      <c r="I721" s="6">
        <v>2</v>
      </c>
      <c r="J721" s="6">
        <v>1799</v>
      </c>
      <c r="K721" s="6">
        <v>3598</v>
      </c>
      <c r="L721" s="6">
        <v>0.05</v>
      </c>
      <c r="M721" s="6">
        <v>179.9</v>
      </c>
      <c r="N721" s="6">
        <v>3418.1</v>
      </c>
      <c r="O721" s="6">
        <v>1042.52</v>
      </c>
      <c r="P721" t="s">
        <v>170</v>
      </c>
      <c r="Q721" t="s">
        <v>171</v>
      </c>
      <c r="R721" t="s">
        <v>44</v>
      </c>
      <c r="S721" t="s">
        <v>45</v>
      </c>
      <c r="T721" t="s">
        <v>35</v>
      </c>
      <c r="U721" s="13">
        <f t="shared" si="44"/>
        <v>2024</v>
      </c>
      <c r="V721" s="13">
        <f t="shared" si="45"/>
        <v>9</v>
      </c>
      <c r="W721" s="20" t="str">
        <f t="shared" si="46"/>
        <v>September</v>
      </c>
      <c r="X721">
        <v>0.30499999999999999</v>
      </c>
      <c r="Y721" s="6">
        <f t="shared" si="47"/>
        <v>3238.2</v>
      </c>
      <c r="Z721" cm="1">
        <f t="array" aca="1" ref="Z721" ca="1">IF(roud(N721,2)=ROUND(Z721,2),"ok","error")</f>
        <v>0</v>
      </c>
    </row>
    <row r="722" spans="1:26" x14ac:dyDescent="0.3">
      <c r="A722" t="s">
        <v>1822</v>
      </c>
      <c r="B722" s="4">
        <v>45680</v>
      </c>
      <c r="C722" t="s">
        <v>627</v>
      </c>
      <c r="D722" t="s">
        <v>628</v>
      </c>
      <c r="E722" t="s">
        <v>127</v>
      </c>
      <c r="F722" t="s">
        <v>128</v>
      </c>
      <c r="G722" t="s">
        <v>52</v>
      </c>
      <c r="H722" t="s">
        <v>129</v>
      </c>
      <c r="I722" s="6">
        <v>4</v>
      </c>
      <c r="J722" s="6">
        <v>1299</v>
      </c>
      <c r="K722" s="6">
        <v>5196</v>
      </c>
      <c r="L722" s="6">
        <v>0.1</v>
      </c>
      <c r="M722" s="6">
        <v>519.6</v>
      </c>
      <c r="N722" s="6">
        <v>4676.3999999999996</v>
      </c>
      <c r="O722" s="6">
        <v>982.04</v>
      </c>
      <c r="P722" t="s">
        <v>42</v>
      </c>
      <c r="Q722" t="s">
        <v>43</v>
      </c>
      <c r="R722" t="s">
        <v>44</v>
      </c>
      <c r="S722" t="s">
        <v>107</v>
      </c>
      <c r="T722" t="s">
        <v>35</v>
      </c>
      <c r="U722" s="13">
        <f t="shared" si="44"/>
        <v>2025</v>
      </c>
      <c r="V722" s="13">
        <f t="shared" si="45"/>
        <v>1</v>
      </c>
      <c r="W722" s="20" t="str">
        <f t="shared" si="46"/>
        <v>January</v>
      </c>
      <c r="X722">
        <v>0.21</v>
      </c>
      <c r="Y722" s="6">
        <f t="shared" si="47"/>
        <v>4156.8</v>
      </c>
      <c r="Z722" cm="1">
        <f t="array" aca="1" ref="Z722" ca="1">IF(roud(N722,2)=ROUND(Z722,2),"ok","error")</f>
        <v>0</v>
      </c>
    </row>
    <row r="723" spans="1:26" x14ac:dyDescent="0.3">
      <c r="A723" t="s">
        <v>1823</v>
      </c>
      <c r="B723" s="4">
        <v>45627</v>
      </c>
      <c r="C723" t="s">
        <v>645</v>
      </c>
      <c r="D723" t="s">
        <v>646</v>
      </c>
      <c r="E723" t="s">
        <v>133</v>
      </c>
      <c r="F723" t="s">
        <v>134</v>
      </c>
      <c r="G723" t="s">
        <v>61</v>
      </c>
      <c r="H723" t="s">
        <v>123</v>
      </c>
      <c r="I723" s="6">
        <v>2</v>
      </c>
      <c r="J723" s="6">
        <v>2999</v>
      </c>
      <c r="K723" s="6">
        <v>5998</v>
      </c>
      <c r="L723" s="6">
        <v>0</v>
      </c>
      <c r="M723" s="6">
        <v>0</v>
      </c>
      <c r="N723" s="6">
        <v>5998</v>
      </c>
      <c r="O723" s="6">
        <v>959.68</v>
      </c>
      <c r="P723" t="s">
        <v>82</v>
      </c>
      <c r="Q723" t="s">
        <v>82</v>
      </c>
      <c r="R723" t="s">
        <v>65</v>
      </c>
      <c r="S723" t="s">
        <v>107</v>
      </c>
      <c r="T723" t="s">
        <v>35</v>
      </c>
      <c r="U723" s="13">
        <f t="shared" si="44"/>
        <v>2024</v>
      </c>
      <c r="V723" s="13">
        <f t="shared" si="45"/>
        <v>12</v>
      </c>
      <c r="W723" s="20" t="str">
        <f t="shared" si="46"/>
        <v>December</v>
      </c>
      <c r="X723">
        <v>0.16</v>
      </c>
      <c r="Y723" s="6">
        <f t="shared" si="47"/>
        <v>5998</v>
      </c>
      <c r="Z723" cm="1">
        <f t="array" aca="1" ref="Z723" ca="1">IF(roud(N723,2)=ROUND(Z723,2),"ok","error")</f>
        <v>0</v>
      </c>
    </row>
    <row r="724" spans="1:26" x14ac:dyDescent="0.3">
      <c r="A724" t="s">
        <v>1824</v>
      </c>
      <c r="B724" s="4">
        <v>45508</v>
      </c>
      <c r="C724" t="s">
        <v>306</v>
      </c>
      <c r="D724" t="s">
        <v>307</v>
      </c>
      <c r="E724" t="s">
        <v>302</v>
      </c>
      <c r="F724" t="s">
        <v>303</v>
      </c>
      <c r="G724" t="s">
        <v>29</v>
      </c>
      <c r="H724" t="s">
        <v>304</v>
      </c>
      <c r="I724" s="6">
        <v>1</v>
      </c>
      <c r="J724" s="6">
        <v>1799</v>
      </c>
      <c r="K724" s="6">
        <v>1799</v>
      </c>
      <c r="L724" s="6">
        <v>0.2</v>
      </c>
      <c r="M724" s="6">
        <v>359.8</v>
      </c>
      <c r="N724" s="6">
        <v>1439.2</v>
      </c>
      <c r="O724" s="6">
        <v>374.19</v>
      </c>
      <c r="P724" t="s">
        <v>82</v>
      </c>
      <c r="Q724" t="s">
        <v>82</v>
      </c>
      <c r="R724" t="s">
        <v>65</v>
      </c>
      <c r="S724" t="s">
        <v>98</v>
      </c>
      <c r="T724" t="s">
        <v>55</v>
      </c>
      <c r="U724" s="13">
        <f t="shared" si="44"/>
        <v>2024</v>
      </c>
      <c r="V724" s="13">
        <f t="shared" si="45"/>
        <v>8</v>
      </c>
      <c r="W724" s="20" t="str">
        <f t="shared" si="46"/>
        <v>August</v>
      </c>
      <c r="X724">
        <v>0.26</v>
      </c>
      <c r="Y724" s="6">
        <f t="shared" si="47"/>
        <v>1079.4000000000001</v>
      </c>
      <c r="Z724" cm="1">
        <f t="array" aca="1" ref="Z724" ca="1">IF(roud(N724,2)=ROUND(Z724,2),"ok","error")</f>
        <v>0</v>
      </c>
    </row>
    <row r="725" spans="1:26" x14ac:dyDescent="0.3">
      <c r="A725" t="s">
        <v>1825</v>
      </c>
      <c r="B725" s="4">
        <v>45757</v>
      </c>
      <c r="C725" t="s">
        <v>1826</v>
      </c>
      <c r="D725" t="s">
        <v>1827</v>
      </c>
      <c r="E725" t="s">
        <v>59</v>
      </c>
      <c r="F725" t="s">
        <v>60</v>
      </c>
      <c r="G725" t="s">
        <v>61</v>
      </c>
      <c r="H725" t="s">
        <v>62</v>
      </c>
      <c r="I725" s="6">
        <v>4</v>
      </c>
      <c r="J725" s="6">
        <v>59999</v>
      </c>
      <c r="K725" s="6">
        <v>239996</v>
      </c>
      <c r="L725" s="6">
        <v>0.15</v>
      </c>
      <c r="M725" s="6">
        <v>35999.4</v>
      </c>
      <c r="N725" s="6">
        <v>203996.6</v>
      </c>
      <c r="O725" s="6">
        <v>23459.61</v>
      </c>
      <c r="P725" t="s">
        <v>42</v>
      </c>
      <c r="Q725" t="s">
        <v>43</v>
      </c>
      <c r="R725" t="s">
        <v>44</v>
      </c>
      <c r="S725" t="s">
        <v>45</v>
      </c>
      <c r="T725" t="s">
        <v>46</v>
      </c>
      <c r="U725" s="13">
        <f t="shared" si="44"/>
        <v>2025</v>
      </c>
      <c r="V725" s="13">
        <f t="shared" si="45"/>
        <v>4</v>
      </c>
      <c r="W725" s="20" t="str">
        <f t="shared" si="46"/>
        <v>April</v>
      </c>
      <c r="X725">
        <v>0.115</v>
      </c>
      <c r="Y725" s="6">
        <f t="shared" si="47"/>
        <v>167997.2</v>
      </c>
      <c r="Z725" cm="1">
        <f t="array" aca="1" ref="Z725" ca="1">IF(roud(N725,2)=ROUND(Z725,2),"ok","error")</f>
        <v>0</v>
      </c>
    </row>
    <row r="726" spans="1:26" x14ac:dyDescent="0.3">
      <c r="A726" t="s">
        <v>1828</v>
      </c>
      <c r="B726" s="4">
        <v>45626</v>
      </c>
      <c r="C726" t="s">
        <v>845</v>
      </c>
      <c r="D726" t="s">
        <v>846</v>
      </c>
      <c r="E726" t="s">
        <v>273</v>
      </c>
      <c r="F726" t="s">
        <v>274</v>
      </c>
      <c r="G726" t="s">
        <v>29</v>
      </c>
      <c r="H726" t="s">
        <v>88</v>
      </c>
      <c r="I726" s="6">
        <v>4</v>
      </c>
      <c r="J726" s="6">
        <v>2499</v>
      </c>
      <c r="K726" s="6">
        <v>9996</v>
      </c>
      <c r="L726" s="6">
        <v>0.05</v>
      </c>
      <c r="M726" s="6">
        <v>499.8</v>
      </c>
      <c r="N726" s="6">
        <v>9496.2000000000007</v>
      </c>
      <c r="O726" s="6">
        <v>2896.34</v>
      </c>
      <c r="P726" t="s">
        <v>31</v>
      </c>
      <c r="Q726" t="s">
        <v>32</v>
      </c>
      <c r="R726" t="s">
        <v>33</v>
      </c>
      <c r="S726" t="s">
        <v>107</v>
      </c>
      <c r="T726" t="s">
        <v>35</v>
      </c>
      <c r="U726" s="13">
        <f t="shared" si="44"/>
        <v>2024</v>
      </c>
      <c r="V726" s="13">
        <f t="shared" si="45"/>
        <v>11</v>
      </c>
      <c r="W726" s="20" t="str">
        <f t="shared" si="46"/>
        <v>November</v>
      </c>
      <c r="X726">
        <v>0.30499999999999999</v>
      </c>
      <c r="Y726" s="6">
        <f t="shared" si="47"/>
        <v>8996.4</v>
      </c>
      <c r="Z726" cm="1">
        <f t="array" aca="1" ref="Z726" ca="1">IF(roud(N726,2)=ROUND(Z726,2),"ok","error")</f>
        <v>0</v>
      </c>
    </row>
    <row r="727" spans="1:26" x14ac:dyDescent="0.3">
      <c r="A727" t="s">
        <v>1829</v>
      </c>
      <c r="B727" s="4">
        <v>45637</v>
      </c>
      <c r="C727" t="s">
        <v>1003</v>
      </c>
      <c r="D727" t="s">
        <v>1004</v>
      </c>
      <c r="E727" t="s">
        <v>69</v>
      </c>
      <c r="F727" t="s">
        <v>70</v>
      </c>
      <c r="G727" t="s">
        <v>61</v>
      </c>
      <c r="H727" t="s">
        <v>71</v>
      </c>
      <c r="I727" s="6">
        <v>1</v>
      </c>
      <c r="J727" s="6">
        <v>1299</v>
      </c>
      <c r="K727" s="6">
        <v>1299</v>
      </c>
      <c r="L727" s="6">
        <v>0.25</v>
      </c>
      <c r="M727" s="6">
        <v>324.75</v>
      </c>
      <c r="N727" s="6">
        <v>974.25</v>
      </c>
      <c r="O727" s="6">
        <v>82.81</v>
      </c>
      <c r="P727" t="s">
        <v>94</v>
      </c>
      <c r="Q727" t="s">
        <v>64</v>
      </c>
      <c r="R727" t="s">
        <v>65</v>
      </c>
      <c r="S727" t="s">
        <v>45</v>
      </c>
      <c r="T727" t="s">
        <v>55</v>
      </c>
      <c r="U727" s="13">
        <f t="shared" si="44"/>
        <v>2024</v>
      </c>
      <c r="V727" s="13">
        <f t="shared" si="45"/>
        <v>12</v>
      </c>
      <c r="W727" s="20" t="str">
        <f t="shared" si="46"/>
        <v>December</v>
      </c>
      <c r="X727">
        <v>8.5000000000000006E-2</v>
      </c>
      <c r="Y727" s="6">
        <f t="shared" si="47"/>
        <v>649.5</v>
      </c>
      <c r="Z727" cm="1">
        <f t="array" aca="1" ref="Z727" ca="1">IF(roud(N727,2)=ROUND(Z727,2),"ok","error")</f>
        <v>0</v>
      </c>
    </row>
    <row r="728" spans="1:26" x14ac:dyDescent="0.3">
      <c r="A728" t="s">
        <v>1830</v>
      </c>
      <c r="B728" s="4">
        <v>45680</v>
      </c>
      <c r="C728" t="s">
        <v>993</v>
      </c>
      <c r="D728" t="s">
        <v>994</v>
      </c>
      <c r="E728" t="s">
        <v>492</v>
      </c>
      <c r="F728" t="s">
        <v>493</v>
      </c>
      <c r="G728" t="s">
        <v>214</v>
      </c>
      <c r="H728" t="s">
        <v>494</v>
      </c>
      <c r="I728" s="6">
        <v>3</v>
      </c>
      <c r="J728" s="6">
        <v>1499</v>
      </c>
      <c r="K728" s="6">
        <v>4497</v>
      </c>
      <c r="L728" s="6">
        <v>0.15</v>
      </c>
      <c r="M728" s="6">
        <v>674.55</v>
      </c>
      <c r="N728" s="6">
        <v>3822.45</v>
      </c>
      <c r="O728" s="6">
        <v>1280.52</v>
      </c>
      <c r="P728" t="s">
        <v>191</v>
      </c>
      <c r="Q728" t="s">
        <v>187</v>
      </c>
      <c r="R728" t="s">
        <v>160</v>
      </c>
      <c r="S728" t="s">
        <v>107</v>
      </c>
      <c r="T728" t="s">
        <v>46</v>
      </c>
      <c r="U728" s="13">
        <f t="shared" si="44"/>
        <v>2025</v>
      </c>
      <c r="V728" s="13">
        <f t="shared" si="45"/>
        <v>1</v>
      </c>
      <c r="W728" s="20" t="str">
        <f t="shared" si="46"/>
        <v>January</v>
      </c>
      <c r="X728">
        <v>0.33500000000000002</v>
      </c>
      <c r="Y728" s="6">
        <f t="shared" si="47"/>
        <v>3147.9</v>
      </c>
      <c r="Z728" cm="1">
        <f t="array" aca="1" ref="Z728" ca="1">IF(roud(N728,2)=ROUND(Z728,2),"ok","error")</f>
        <v>0</v>
      </c>
    </row>
    <row r="729" spans="1:26" x14ac:dyDescent="0.3">
      <c r="A729" t="s">
        <v>1831</v>
      </c>
      <c r="B729" s="4">
        <v>45576</v>
      </c>
      <c r="C729" t="s">
        <v>1832</v>
      </c>
      <c r="D729" t="s">
        <v>1833</v>
      </c>
      <c r="E729" t="s">
        <v>258</v>
      </c>
      <c r="F729" t="s">
        <v>259</v>
      </c>
      <c r="G729" t="s">
        <v>214</v>
      </c>
      <c r="H729" t="s">
        <v>260</v>
      </c>
      <c r="I729" s="6">
        <v>2</v>
      </c>
      <c r="J729" s="6">
        <v>399</v>
      </c>
      <c r="K729" s="6">
        <v>798</v>
      </c>
      <c r="L729" s="6">
        <v>0</v>
      </c>
      <c r="M729" s="6">
        <v>0</v>
      </c>
      <c r="N729" s="6">
        <v>798</v>
      </c>
      <c r="O729" s="6">
        <v>303.24</v>
      </c>
      <c r="P729" t="s">
        <v>82</v>
      </c>
      <c r="Q729" t="s">
        <v>82</v>
      </c>
      <c r="R729" t="s">
        <v>65</v>
      </c>
      <c r="S729" t="s">
        <v>45</v>
      </c>
      <c r="T729" t="s">
        <v>55</v>
      </c>
      <c r="U729" s="13">
        <f t="shared" si="44"/>
        <v>2024</v>
      </c>
      <c r="V729" s="13">
        <f t="shared" si="45"/>
        <v>10</v>
      </c>
      <c r="W729" s="20" t="str">
        <f t="shared" si="46"/>
        <v>October</v>
      </c>
      <c r="X729">
        <v>0.38</v>
      </c>
      <c r="Y729" s="6">
        <f t="shared" si="47"/>
        <v>798</v>
      </c>
      <c r="Z729" cm="1">
        <f t="array" aca="1" ref="Z729" ca="1">IF(roud(N729,2)=ROUND(Z729,2),"ok","error")</f>
        <v>0</v>
      </c>
    </row>
    <row r="730" spans="1:26" x14ac:dyDescent="0.3">
      <c r="A730" t="s">
        <v>1834</v>
      </c>
      <c r="B730" s="4">
        <v>45723</v>
      </c>
      <c r="C730" t="s">
        <v>1835</v>
      </c>
      <c r="D730" t="s">
        <v>1836</v>
      </c>
      <c r="E730" t="s">
        <v>50</v>
      </c>
      <c r="F730" t="s">
        <v>51</v>
      </c>
      <c r="G730" t="s">
        <v>52</v>
      </c>
      <c r="H730" t="s">
        <v>53</v>
      </c>
      <c r="I730" s="6">
        <v>1</v>
      </c>
      <c r="J730" s="6">
        <v>2999</v>
      </c>
      <c r="K730" s="6">
        <v>2999</v>
      </c>
      <c r="L730" s="6">
        <v>0.15</v>
      </c>
      <c r="M730" s="6">
        <v>449.85</v>
      </c>
      <c r="N730" s="6">
        <v>2549.15</v>
      </c>
      <c r="O730" s="6">
        <v>497.08</v>
      </c>
      <c r="P730" t="s">
        <v>89</v>
      </c>
      <c r="Q730" t="s">
        <v>90</v>
      </c>
      <c r="R730" t="s">
        <v>65</v>
      </c>
      <c r="S730" t="s">
        <v>98</v>
      </c>
      <c r="T730" t="s">
        <v>35</v>
      </c>
      <c r="U730" s="13">
        <f t="shared" si="44"/>
        <v>2025</v>
      </c>
      <c r="V730" s="13">
        <f t="shared" si="45"/>
        <v>3</v>
      </c>
      <c r="W730" s="20" t="str">
        <f t="shared" si="46"/>
        <v>March</v>
      </c>
      <c r="X730">
        <v>0.19500000000000001</v>
      </c>
      <c r="Y730" s="6">
        <f t="shared" si="47"/>
        <v>2099.3000000000002</v>
      </c>
      <c r="Z730" cm="1">
        <f t="array" aca="1" ref="Z730" ca="1">IF(roud(N730,2)=ROUND(Z730,2),"ok","error")</f>
        <v>0</v>
      </c>
    </row>
    <row r="731" spans="1:26" x14ac:dyDescent="0.3">
      <c r="A731" t="s">
        <v>1837</v>
      </c>
      <c r="B731" s="4">
        <v>45550</v>
      </c>
      <c r="C731" t="s">
        <v>1711</v>
      </c>
      <c r="D731" t="s">
        <v>1712</v>
      </c>
      <c r="E731" t="s">
        <v>86</v>
      </c>
      <c r="F731" t="s">
        <v>87</v>
      </c>
      <c r="G731" t="s">
        <v>29</v>
      </c>
      <c r="H731" t="s">
        <v>88</v>
      </c>
      <c r="I731" s="6">
        <v>1</v>
      </c>
      <c r="J731" s="6">
        <v>1299</v>
      </c>
      <c r="K731" s="6">
        <v>1299</v>
      </c>
      <c r="L731" s="6">
        <v>0</v>
      </c>
      <c r="M731" s="6">
        <v>0</v>
      </c>
      <c r="N731" s="6">
        <v>1299</v>
      </c>
      <c r="O731" s="6">
        <v>415.68</v>
      </c>
      <c r="P731" t="s">
        <v>186</v>
      </c>
      <c r="Q731" t="s">
        <v>187</v>
      </c>
      <c r="R731" t="s">
        <v>160</v>
      </c>
      <c r="S731" t="s">
        <v>107</v>
      </c>
      <c r="T731" t="s">
        <v>35</v>
      </c>
      <c r="U731" s="13">
        <f t="shared" si="44"/>
        <v>2024</v>
      </c>
      <c r="V731" s="13">
        <f t="shared" si="45"/>
        <v>9</v>
      </c>
      <c r="W731" s="20" t="str">
        <f t="shared" si="46"/>
        <v>September</v>
      </c>
      <c r="X731">
        <v>0.32</v>
      </c>
      <c r="Y731" s="6">
        <f t="shared" si="47"/>
        <v>1299</v>
      </c>
      <c r="Z731" cm="1">
        <f t="array" aca="1" ref="Z731" ca="1">IF(roud(N731,2)=ROUND(Z731,2),"ok","error")</f>
        <v>0</v>
      </c>
    </row>
    <row r="732" spans="1:26" x14ac:dyDescent="0.3">
      <c r="A732" t="s">
        <v>1838</v>
      </c>
      <c r="B732" s="4">
        <v>45375</v>
      </c>
      <c r="C732" t="s">
        <v>223</v>
      </c>
      <c r="D732" t="s">
        <v>224</v>
      </c>
      <c r="E732" t="s">
        <v>167</v>
      </c>
      <c r="F732" t="s">
        <v>168</v>
      </c>
      <c r="G732" t="s">
        <v>113</v>
      </c>
      <c r="H732" t="s">
        <v>169</v>
      </c>
      <c r="I732" s="6">
        <v>2</v>
      </c>
      <c r="J732" s="6">
        <v>899</v>
      </c>
      <c r="K732" s="6">
        <v>1798</v>
      </c>
      <c r="L732" s="6">
        <v>0.1</v>
      </c>
      <c r="M732" s="6">
        <v>179.8</v>
      </c>
      <c r="N732" s="6">
        <v>1618.2</v>
      </c>
      <c r="O732" s="6">
        <v>404.55</v>
      </c>
      <c r="P732" t="s">
        <v>144</v>
      </c>
      <c r="Q732" t="s">
        <v>145</v>
      </c>
      <c r="R732" t="s">
        <v>65</v>
      </c>
      <c r="S732" t="s">
        <v>107</v>
      </c>
      <c r="T732" t="s">
        <v>35</v>
      </c>
      <c r="U732" s="13">
        <f t="shared" si="44"/>
        <v>2024</v>
      </c>
      <c r="V732" s="13">
        <f t="shared" si="45"/>
        <v>3</v>
      </c>
      <c r="W732" s="20" t="str">
        <f t="shared" si="46"/>
        <v>March</v>
      </c>
      <c r="X732">
        <v>0.25</v>
      </c>
      <c r="Y732" s="6">
        <f t="shared" si="47"/>
        <v>1438.4</v>
      </c>
      <c r="Z732" cm="1">
        <f t="array" aca="1" ref="Z732" ca="1">IF(roud(N732,2)=ROUND(Z732,2),"ok","error")</f>
        <v>0</v>
      </c>
    </row>
    <row r="733" spans="1:26" x14ac:dyDescent="0.3">
      <c r="A733" t="s">
        <v>1839</v>
      </c>
      <c r="B733" s="4">
        <v>45773</v>
      </c>
      <c r="C733" t="s">
        <v>1228</v>
      </c>
      <c r="D733" t="s">
        <v>1229</v>
      </c>
      <c r="E733" t="s">
        <v>302</v>
      </c>
      <c r="F733" t="s">
        <v>303</v>
      </c>
      <c r="G733" t="s">
        <v>29</v>
      </c>
      <c r="H733" t="s">
        <v>304</v>
      </c>
      <c r="I733" s="6">
        <v>1</v>
      </c>
      <c r="J733" s="6">
        <v>1799</v>
      </c>
      <c r="K733" s="6">
        <v>1799</v>
      </c>
      <c r="L733" s="6">
        <v>0</v>
      </c>
      <c r="M733" s="6">
        <v>0</v>
      </c>
      <c r="N733" s="6">
        <v>1799</v>
      </c>
      <c r="O733" s="6">
        <v>575.67999999999995</v>
      </c>
      <c r="P733" t="s">
        <v>42</v>
      </c>
      <c r="Q733" t="s">
        <v>43</v>
      </c>
      <c r="R733" t="s">
        <v>44</v>
      </c>
      <c r="S733" t="s">
        <v>107</v>
      </c>
      <c r="T733" t="s">
        <v>35</v>
      </c>
      <c r="U733" s="13">
        <f t="shared" si="44"/>
        <v>2025</v>
      </c>
      <c r="V733" s="13">
        <f t="shared" si="45"/>
        <v>4</v>
      </c>
      <c r="W733" s="20" t="str">
        <f t="shared" si="46"/>
        <v>April</v>
      </c>
      <c r="X733">
        <v>0.32</v>
      </c>
      <c r="Y733" s="6">
        <f t="shared" si="47"/>
        <v>1799</v>
      </c>
      <c r="Z733" cm="1">
        <f t="array" aca="1" ref="Z733" ca="1">IF(roud(N733,2)=ROUND(Z733,2),"ok","error")</f>
        <v>0</v>
      </c>
    </row>
    <row r="734" spans="1:26" x14ac:dyDescent="0.3">
      <c r="A734" t="s">
        <v>1840</v>
      </c>
      <c r="B734" s="4">
        <v>45311</v>
      </c>
      <c r="C734" t="s">
        <v>1841</v>
      </c>
      <c r="D734" t="s">
        <v>1842</v>
      </c>
      <c r="E734" t="s">
        <v>302</v>
      </c>
      <c r="F734" t="s">
        <v>303</v>
      </c>
      <c r="G734" t="s">
        <v>29</v>
      </c>
      <c r="H734" t="s">
        <v>304</v>
      </c>
      <c r="I734" s="6">
        <v>2</v>
      </c>
      <c r="J734" s="6">
        <v>1799</v>
      </c>
      <c r="K734" s="6">
        <v>3598</v>
      </c>
      <c r="L734" s="6">
        <v>0.1</v>
      </c>
      <c r="M734" s="6">
        <v>359.8</v>
      </c>
      <c r="N734" s="6">
        <v>3238.2</v>
      </c>
      <c r="O734" s="6">
        <v>939.08</v>
      </c>
      <c r="P734" t="s">
        <v>89</v>
      </c>
      <c r="Q734" t="s">
        <v>90</v>
      </c>
      <c r="R734" t="s">
        <v>65</v>
      </c>
      <c r="S734" t="s">
        <v>45</v>
      </c>
      <c r="T734" t="s">
        <v>35</v>
      </c>
      <c r="U734" s="13">
        <f t="shared" si="44"/>
        <v>2024</v>
      </c>
      <c r="V734" s="13">
        <f t="shared" si="45"/>
        <v>1</v>
      </c>
      <c r="W734" s="20" t="str">
        <f t="shared" si="46"/>
        <v>January</v>
      </c>
      <c r="X734">
        <v>0.28999999999999998</v>
      </c>
      <c r="Y734" s="6">
        <f t="shared" si="47"/>
        <v>2878.4</v>
      </c>
      <c r="Z734" cm="1">
        <f t="array" aca="1" ref="Z734" ca="1">IF(roud(N734,2)=ROUND(Z734,2),"ok","error")</f>
        <v>0</v>
      </c>
    </row>
    <row r="735" spans="1:26" x14ac:dyDescent="0.3">
      <c r="A735" t="s">
        <v>1843</v>
      </c>
      <c r="B735" s="4">
        <v>45844</v>
      </c>
      <c r="C735" t="s">
        <v>1844</v>
      </c>
      <c r="D735" t="s">
        <v>1845</v>
      </c>
      <c r="E735" t="s">
        <v>121</v>
      </c>
      <c r="F735" t="s">
        <v>122</v>
      </c>
      <c r="G735" t="s">
        <v>61</v>
      </c>
      <c r="H735" t="s">
        <v>123</v>
      </c>
      <c r="I735" s="6">
        <v>1</v>
      </c>
      <c r="J735" s="6">
        <v>24999</v>
      </c>
      <c r="K735" s="6">
        <v>24999</v>
      </c>
      <c r="L735" s="6">
        <v>0.15</v>
      </c>
      <c r="M735" s="6">
        <v>3749.85</v>
      </c>
      <c r="N735" s="6">
        <v>21249.15</v>
      </c>
      <c r="O735" s="6">
        <v>2443.65</v>
      </c>
      <c r="P735" t="s">
        <v>82</v>
      </c>
      <c r="Q735" t="s">
        <v>82</v>
      </c>
      <c r="R735" t="s">
        <v>65</v>
      </c>
      <c r="S735" t="s">
        <v>45</v>
      </c>
      <c r="T735" t="s">
        <v>35</v>
      </c>
      <c r="U735" s="13">
        <f t="shared" si="44"/>
        <v>2025</v>
      </c>
      <c r="V735" s="13">
        <f t="shared" si="45"/>
        <v>7</v>
      </c>
      <c r="W735" s="20" t="str">
        <f t="shared" si="46"/>
        <v>July</v>
      </c>
      <c r="X735">
        <v>0.115</v>
      </c>
      <c r="Y735" s="6">
        <f t="shared" si="47"/>
        <v>17499.3</v>
      </c>
      <c r="Z735" cm="1">
        <f t="array" aca="1" ref="Z735" ca="1">IF(roud(N735,2)=ROUND(Z735,2),"ok","error")</f>
        <v>0</v>
      </c>
    </row>
    <row r="736" spans="1:26" x14ac:dyDescent="0.3">
      <c r="A736" t="s">
        <v>1846</v>
      </c>
      <c r="B736" s="4">
        <v>45345</v>
      </c>
      <c r="C736" t="s">
        <v>733</v>
      </c>
      <c r="D736" t="s">
        <v>734</v>
      </c>
      <c r="E736" t="s">
        <v>302</v>
      </c>
      <c r="F736" t="s">
        <v>303</v>
      </c>
      <c r="G736" t="s">
        <v>29</v>
      </c>
      <c r="H736" t="s">
        <v>304</v>
      </c>
      <c r="I736" s="6">
        <v>1</v>
      </c>
      <c r="J736" s="6">
        <v>1799</v>
      </c>
      <c r="K736" s="6">
        <v>1799</v>
      </c>
      <c r="L736" s="6">
        <v>0.05</v>
      </c>
      <c r="M736" s="6">
        <v>89.95</v>
      </c>
      <c r="N736" s="6">
        <v>1709.05</v>
      </c>
      <c r="O736" s="6">
        <v>521.26</v>
      </c>
      <c r="P736" t="s">
        <v>170</v>
      </c>
      <c r="Q736" t="s">
        <v>171</v>
      </c>
      <c r="R736" t="s">
        <v>44</v>
      </c>
      <c r="S736" t="s">
        <v>45</v>
      </c>
      <c r="T736" t="s">
        <v>35</v>
      </c>
      <c r="U736" s="13">
        <f t="shared" si="44"/>
        <v>2024</v>
      </c>
      <c r="V736" s="13">
        <f t="shared" si="45"/>
        <v>2</v>
      </c>
      <c r="W736" s="20" t="str">
        <f t="shared" si="46"/>
        <v>February</v>
      </c>
      <c r="X736">
        <v>0.30499999999999999</v>
      </c>
      <c r="Y736" s="6">
        <f t="shared" si="47"/>
        <v>1619.1</v>
      </c>
      <c r="Z736" cm="1">
        <f t="array" aca="1" ref="Z736" ca="1">IF(roud(N736,2)=ROUND(Z736,2),"ok","error")</f>
        <v>0</v>
      </c>
    </row>
    <row r="737" spans="1:26" x14ac:dyDescent="0.3">
      <c r="A737" t="s">
        <v>1847</v>
      </c>
      <c r="B737" s="4">
        <v>45650</v>
      </c>
      <c r="C737" t="s">
        <v>136</v>
      </c>
      <c r="D737" t="s">
        <v>137</v>
      </c>
      <c r="E737" t="s">
        <v>27</v>
      </c>
      <c r="F737" t="s">
        <v>28</v>
      </c>
      <c r="G737" t="s">
        <v>29</v>
      </c>
      <c r="H737" t="s">
        <v>30</v>
      </c>
      <c r="I737" s="6">
        <v>3</v>
      </c>
      <c r="J737" s="6">
        <v>1999</v>
      </c>
      <c r="K737" s="6">
        <v>5997</v>
      </c>
      <c r="L737" s="6">
        <v>0</v>
      </c>
      <c r="M737" s="6">
        <v>0</v>
      </c>
      <c r="N737" s="6">
        <v>5997</v>
      </c>
      <c r="O737" s="6">
        <v>1919.04</v>
      </c>
      <c r="P737" t="s">
        <v>63</v>
      </c>
      <c r="Q737" t="s">
        <v>64</v>
      </c>
      <c r="R737" t="s">
        <v>65</v>
      </c>
      <c r="S737" t="s">
        <v>45</v>
      </c>
      <c r="T737" t="s">
        <v>35</v>
      </c>
      <c r="U737" s="13">
        <f t="shared" si="44"/>
        <v>2024</v>
      </c>
      <c r="V737" s="13">
        <f t="shared" si="45"/>
        <v>12</v>
      </c>
      <c r="W737" s="20" t="str">
        <f t="shared" si="46"/>
        <v>December</v>
      </c>
      <c r="X737">
        <v>0.32</v>
      </c>
      <c r="Y737" s="6">
        <f t="shared" si="47"/>
        <v>5997</v>
      </c>
      <c r="Z737" cm="1">
        <f t="array" aca="1" ref="Z737" ca="1">IF(roud(N737,2)=ROUND(Z737,2),"ok","error")</f>
        <v>0</v>
      </c>
    </row>
    <row r="738" spans="1:26" x14ac:dyDescent="0.3">
      <c r="A738" t="s">
        <v>1848</v>
      </c>
      <c r="B738" s="4">
        <v>45521</v>
      </c>
      <c r="C738" t="s">
        <v>1175</v>
      </c>
      <c r="D738" t="s">
        <v>1176</v>
      </c>
      <c r="E738" t="s">
        <v>302</v>
      </c>
      <c r="F738" t="s">
        <v>303</v>
      </c>
      <c r="G738" t="s">
        <v>29</v>
      </c>
      <c r="H738" t="s">
        <v>304</v>
      </c>
      <c r="I738" s="6">
        <v>2</v>
      </c>
      <c r="J738" s="6">
        <v>1799</v>
      </c>
      <c r="K738" s="6">
        <v>3598</v>
      </c>
      <c r="L738" s="6">
        <v>0.2</v>
      </c>
      <c r="M738" s="6">
        <v>719.6</v>
      </c>
      <c r="N738" s="6">
        <v>2878.4</v>
      </c>
      <c r="O738" s="6">
        <v>748.38</v>
      </c>
      <c r="P738" t="s">
        <v>144</v>
      </c>
      <c r="Q738" t="s">
        <v>145</v>
      </c>
      <c r="R738" t="s">
        <v>65</v>
      </c>
      <c r="S738" t="s">
        <v>45</v>
      </c>
      <c r="T738" t="s">
        <v>35</v>
      </c>
      <c r="U738" s="13">
        <f t="shared" si="44"/>
        <v>2024</v>
      </c>
      <c r="V738" s="13">
        <f t="shared" si="45"/>
        <v>8</v>
      </c>
      <c r="W738" s="20" t="str">
        <f t="shared" si="46"/>
        <v>August</v>
      </c>
      <c r="X738">
        <v>0.26</v>
      </c>
      <c r="Y738" s="6">
        <f t="shared" si="47"/>
        <v>2158.8000000000002</v>
      </c>
      <c r="Z738" cm="1">
        <f t="array" aca="1" ref="Z738" ca="1">IF(roud(N738,2)=ROUND(Z738,2),"ok","error")</f>
        <v>0</v>
      </c>
    </row>
    <row r="739" spans="1:26" x14ac:dyDescent="0.3">
      <c r="A739" t="s">
        <v>1849</v>
      </c>
      <c r="B739" s="4">
        <v>45957</v>
      </c>
      <c r="C739" t="s">
        <v>1757</v>
      </c>
      <c r="D739" t="s">
        <v>1758</v>
      </c>
      <c r="E739" t="s">
        <v>273</v>
      </c>
      <c r="F739" t="s">
        <v>274</v>
      </c>
      <c r="G739" t="s">
        <v>29</v>
      </c>
      <c r="H739" t="s">
        <v>88</v>
      </c>
      <c r="I739" s="6">
        <v>1</v>
      </c>
      <c r="J739" s="6">
        <v>2499</v>
      </c>
      <c r="K739" s="6">
        <v>2499</v>
      </c>
      <c r="L739" s="6">
        <v>0.25</v>
      </c>
      <c r="M739" s="6">
        <v>624.75</v>
      </c>
      <c r="N739" s="6">
        <v>1874.25</v>
      </c>
      <c r="O739" s="6">
        <v>459.19</v>
      </c>
      <c r="P739" t="s">
        <v>42</v>
      </c>
      <c r="Q739" t="s">
        <v>43</v>
      </c>
      <c r="R739" t="s">
        <v>44</v>
      </c>
      <c r="S739" t="s">
        <v>98</v>
      </c>
      <c r="T739" t="s">
        <v>35</v>
      </c>
      <c r="U739" s="13">
        <f t="shared" si="44"/>
        <v>2025</v>
      </c>
      <c r="V739" s="13">
        <f t="shared" si="45"/>
        <v>10</v>
      </c>
      <c r="W739" s="20" t="str">
        <f t="shared" si="46"/>
        <v>October</v>
      </c>
      <c r="X739">
        <v>0.245</v>
      </c>
      <c r="Y739" s="6">
        <f t="shared" si="47"/>
        <v>1249.5</v>
      </c>
      <c r="Z739" cm="1">
        <f t="array" aca="1" ref="Z739" ca="1">IF(roud(N739,2)=ROUND(Z739,2),"ok","error")</f>
        <v>0</v>
      </c>
    </row>
    <row r="740" spans="1:26" x14ac:dyDescent="0.3">
      <c r="A740" t="s">
        <v>1850</v>
      </c>
      <c r="B740" s="4">
        <v>45362</v>
      </c>
      <c r="C740" t="s">
        <v>1851</v>
      </c>
      <c r="D740" t="s">
        <v>1852</v>
      </c>
      <c r="E740" t="s">
        <v>181</v>
      </c>
      <c r="F740" t="s">
        <v>182</v>
      </c>
      <c r="G740" t="s">
        <v>113</v>
      </c>
      <c r="H740" t="s">
        <v>114</v>
      </c>
      <c r="I740" s="6">
        <v>4</v>
      </c>
      <c r="J740" s="6">
        <v>2499</v>
      </c>
      <c r="K740" s="6">
        <v>9996</v>
      </c>
      <c r="L740" s="6">
        <v>0.25</v>
      </c>
      <c r="M740" s="6">
        <v>2499</v>
      </c>
      <c r="N740" s="6">
        <v>7497</v>
      </c>
      <c r="O740" s="6">
        <v>1536.89</v>
      </c>
      <c r="P740" t="s">
        <v>105</v>
      </c>
      <c r="Q740" t="s">
        <v>106</v>
      </c>
      <c r="R740" t="s">
        <v>44</v>
      </c>
      <c r="S740" t="s">
        <v>107</v>
      </c>
      <c r="T740" t="s">
        <v>46</v>
      </c>
      <c r="U740" s="13">
        <f t="shared" si="44"/>
        <v>2024</v>
      </c>
      <c r="V740" s="13">
        <f t="shared" si="45"/>
        <v>3</v>
      </c>
      <c r="W740" s="20" t="str">
        <f t="shared" si="46"/>
        <v>March</v>
      </c>
      <c r="X740">
        <v>0.20499999999999999</v>
      </c>
      <c r="Y740" s="6">
        <f t="shared" si="47"/>
        <v>4998</v>
      </c>
      <c r="Z740" cm="1">
        <f t="array" aca="1" ref="Z740" ca="1">IF(roud(N740,2)=ROUND(Z740,2),"ok","error")</f>
        <v>0</v>
      </c>
    </row>
    <row r="741" spans="1:26" x14ac:dyDescent="0.3">
      <c r="A741" t="s">
        <v>1853</v>
      </c>
      <c r="B741" s="4">
        <v>45959</v>
      </c>
      <c r="C741" t="s">
        <v>1854</v>
      </c>
      <c r="D741" t="s">
        <v>1855</v>
      </c>
      <c r="E741" t="s">
        <v>198</v>
      </c>
      <c r="F741" t="s">
        <v>199</v>
      </c>
      <c r="G741" t="s">
        <v>61</v>
      </c>
      <c r="H741" t="s">
        <v>71</v>
      </c>
      <c r="I741" s="6">
        <v>2</v>
      </c>
      <c r="J741" s="6">
        <v>899</v>
      </c>
      <c r="K741" s="6">
        <v>1798</v>
      </c>
      <c r="L741" s="6">
        <v>0.1</v>
      </c>
      <c r="M741" s="6">
        <v>179.8</v>
      </c>
      <c r="N741" s="6">
        <v>1618.2</v>
      </c>
      <c r="O741" s="6">
        <v>210.37</v>
      </c>
      <c r="P741" t="s">
        <v>42</v>
      </c>
      <c r="Q741" t="s">
        <v>43</v>
      </c>
      <c r="R741" t="s">
        <v>44</v>
      </c>
      <c r="S741" t="s">
        <v>54</v>
      </c>
      <c r="T741" t="s">
        <v>55</v>
      </c>
      <c r="U741" s="13">
        <f t="shared" si="44"/>
        <v>2025</v>
      </c>
      <c r="V741" s="13">
        <f t="shared" si="45"/>
        <v>10</v>
      </c>
      <c r="W741" s="20" t="str">
        <f t="shared" si="46"/>
        <v>October</v>
      </c>
      <c r="X741">
        <v>0.13</v>
      </c>
      <c r="Y741" s="6">
        <f t="shared" si="47"/>
        <v>1438.4</v>
      </c>
      <c r="Z741" cm="1">
        <f t="array" aca="1" ref="Z741" ca="1">IF(roud(N741,2)=ROUND(Z741,2),"ok","error")</f>
        <v>0</v>
      </c>
    </row>
    <row r="742" spans="1:26" x14ac:dyDescent="0.3">
      <c r="A742" t="s">
        <v>1856</v>
      </c>
      <c r="B742" s="4">
        <v>45333</v>
      </c>
      <c r="C742" t="s">
        <v>1857</v>
      </c>
      <c r="D742" t="s">
        <v>1858</v>
      </c>
      <c r="E742" t="s">
        <v>198</v>
      </c>
      <c r="F742" t="s">
        <v>199</v>
      </c>
      <c r="G742" t="s">
        <v>61</v>
      </c>
      <c r="H742" t="s">
        <v>71</v>
      </c>
      <c r="I742" s="6">
        <v>2</v>
      </c>
      <c r="J742" s="6">
        <v>899</v>
      </c>
      <c r="K742" s="6">
        <v>1798</v>
      </c>
      <c r="L742" s="6">
        <v>0</v>
      </c>
      <c r="M742" s="6">
        <v>0</v>
      </c>
      <c r="N742" s="6">
        <v>1798</v>
      </c>
      <c r="O742" s="6">
        <v>287.68</v>
      </c>
      <c r="P742" t="s">
        <v>31</v>
      </c>
      <c r="Q742" t="s">
        <v>32</v>
      </c>
      <c r="R742" t="s">
        <v>33</v>
      </c>
      <c r="S742" t="s">
        <v>54</v>
      </c>
      <c r="T742" t="s">
        <v>35</v>
      </c>
      <c r="U742" s="13">
        <f t="shared" si="44"/>
        <v>2024</v>
      </c>
      <c r="V742" s="13">
        <f t="shared" si="45"/>
        <v>2</v>
      </c>
      <c r="W742" s="20" t="str">
        <f t="shared" si="46"/>
        <v>February</v>
      </c>
      <c r="X742">
        <v>0.16</v>
      </c>
      <c r="Y742" s="6">
        <f t="shared" si="47"/>
        <v>1798</v>
      </c>
      <c r="Z742" cm="1">
        <f t="array" aca="1" ref="Z742" ca="1">IF(roud(N742,2)=ROUND(Z742,2),"ok","error")</f>
        <v>0</v>
      </c>
    </row>
    <row r="743" spans="1:26" x14ac:dyDescent="0.3">
      <c r="A743" t="s">
        <v>1859</v>
      </c>
      <c r="B743" s="4">
        <v>45323</v>
      </c>
      <c r="C743" t="s">
        <v>1860</v>
      </c>
      <c r="D743" t="s">
        <v>1861</v>
      </c>
      <c r="E743" t="s">
        <v>50</v>
      </c>
      <c r="F743" t="s">
        <v>51</v>
      </c>
      <c r="G743" t="s">
        <v>52</v>
      </c>
      <c r="H743" t="s">
        <v>53</v>
      </c>
      <c r="I743" s="6">
        <v>2</v>
      </c>
      <c r="J743" s="6">
        <v>2999</v>
      </c>
      <c r="K743" s="6">
        <v>5998</v>
      </c>
      <c r="L743" s="6">
        <v>0</v>
      </c>
      <c r="M743" s="6">
        <v>0</v>
      </c>
      <c r="N743" s="6">
        <v>5998</v>
      </c>
      <c r="O743" s="6">
        <v>1439.52</v>
      </c>
      <c r="P743" t="s">
        <v>191</v>
      </c>
      <c r="Q743" t="s">
        <v>187</v>
      </c>
      <c r="R743" t="s">
        <v>160</v>
      </c>
      <c r="S743" t="s">
        <v>45</v>
      </c>
      <c r="T743" t="s">
        <v>35</v>
      </c>
      <c r="U743" s="13">
        <f t="shared" si="44"/>
        <v>2024</v>
      </c>
      <c r="V743" s="13">
        <f t="shared" si="45"/>
        <v>2</v>
      </c>
      <c r="W743" s="20" t="str">
        <f t="shared" si="46"/>
        <v>February</v>
      </c>
      <c r="X743">
        <v>0.24</v>
      </c>
      <c r="Y743" s="6">
        <f t="shared" si="47"/>
        <v>5998</v>
      </c>
      <c r="Z743" cm="1">
        <f t="array" aca="1" ref="Z743" ca="1">IF(roud(N743,2)=ROUND(Z743,2),"ok","error")</f>
        <v>0</v>
      </c>
    </row>
    <row r="744" spans="1:26" x14ac:dyDescent="0.3">
      <c r="A744" t="s">
        <v>1862</v>
      </c>
      <c r="B744" s="4">
        <v>45545</v>
      </c>
      <c r="C744" t="s">
        <v>836</v>
      </c>
      <c r="D744" t="s">
        <v>837</v>
      </c>
      <c r="E744" t="s">
        <v>198</v>
      </c>
      <c r="F744" t="s">
        <v>199</v>
      </c>
      <c r="G744" t="s">
        <v>61</v>
      </c>
      <c r="H744" t="s">
        <v>71</v>
      </c>
      <c r="I744" s="6">
        <v>1</v>
      </c>
      <c r="J744" s="6">
        <v>899</v>
      </c>
      <c r="K744" s="6">
        <v>899</v>
      </c>
      <c r="L744" s="6">
        <v>0.3</v>
      </c>
      <c r="M744" s="6">
        <v>269.7</v>
      </c>
      <c r="N744" s="6">
        <v>629.29999999999995</v>
      </c>
      <c r="O744" s="6">
        <v>44.05</v>
      </c>
      <c r="P744" t="s">
        <v>158</v>
      </c>
      <c r="Q744" t="s">
        <v>159</v>
      </c>
      <c r="R744" t="s">
        <v>160</v>
      </c>
      <c r="S744" t="s">
        <v>54</v>
      </c>
      <c r="T744" t="s">
        <v>55</v>
      </c>
      <c r="U744" s="13">
        <f t="shared" si="44"/>
        <v>2024</v>
      </c>
      <c r="V744" s="13">
        <f t="shared" si="45"/>
        <v>9</v>
      </c>
      <c r="W744" s="20" t="str">
        <f t="shared" si="46"/>
        <v>September</v>
      </c>
      <c r="X744">
        <v>7.0000000000000007E-2</v>
      </c>
      <c r="Y744" s="6">
        <f t="shared" si="47"/>
        <v>359.6</v>
      </c>
      <c r="Z744" cm="1">
        <f t="array" aca="1" ref="Z744" ca="1">IF(roud(N744,2)=ROUND(Z744,2),"ok","error")</f>
        <v>0</v>
      </c>
    </row>
    <row r="745" spans="1:26" x14ac:dyDescent="0.3">
      <c r="A745" t="s">
        <v>1863</v>
      </c>
      <c r="B745" s="4">
        <v>45496</v>
      </c>
      <c r="C745" t="s">
        <v>537</v>
      </c>
      <c r="D745" t="s">
        <v>538</v>
      </c>
      <c r="E745" t="s">
        <v>323</v>
      </c>
      <c r="F745" t="s">
        <v>324</v>
      </c>
      <c r="G745" t="s">
        <v>29</v>
      </c>
      <c r="H745" t="s">
        <v>304</v>
      </c>
      <c r="I745" s="6">
        <v>1</v>
      </c>
      <c r="J745" s="6">
        <v>799</v>
      </c>
      <c r="K745" s="6">
        <v>799</v>
      </c>
      <c r="L745" s="6">
        <v>0.1</v>
      </c>
      <c r="M745" s="6">
        <v>79.900000000000006</v>
      </c>
      <c r="N745" s="6">
        <v>719.1</v>
      </c>
      <c r="O745" s="6">
        <v>208.54</v>
      </c>
      <c r="P745" t="s">
        <v>94</v>
      </c>
      <c r="Q745" t="s">
        <v>64</v>
      </c>
      <c r="R745" t="s">
        <v>65</v>
      </c>
      <c r="S745" t="s">
        <v>34</v>
      </c>
      <c r="T745" t="s">
        <v>55</v>
      </c>
      <c r="U745" s="13">
        <f t="shared" si="44"/>
        <v>2024</v>
      </c>
      <c r="V745" s="13">
        <f t="shared" si="45"/>
        <v>7</v>
      </c>
      <c r="W745" s="20" t="str">
        <f t="shared" si="46"/>
        <v>July</v>
      </c>
      <c r="X745">
        <v>0.28999999999999998</v>
      </c>
      <c r="Y745" s="6">
        <f t="shared" si="47"/>
        <v>639.20000000000005</v>
      </c>
      <c r="Z745" cm="1">
        <f t="array" aca="1" ref="Z745" ca="1">IF(roud(N745,2)=ROUND(Z745,2),"ok","error")</f>
        <v>0</v>
      </c>
    </row>
    <row r="746" spans="1:26" x14ac:dyDescent="0.3">
      <c r="A746" t="s">
        <v>1864</v>
      </c>
      <c r="B746" s="4">
        <v>45312</v>
      </c>
      <c r="C746" t="s">
        <v>573</v>
      </c>
      <c r="D746" t="s">
        <v>574</v>
      </c>
      <c r="E746" t="s">
        <v>492</v>
      </c>
      <c r="F746" t="s">
        <v>493</v>
      </c>
      <c r="G746" t="s">
        <v>214</v>
      </c>
      <c r="H746" t="s">
        <v>494</v>
      </c>
      <c r="I746" s="6">
        <v>1</v>
      </c>
      <c r="J746" s="6">
        <v>1499</v>
      </c>
      <c r="K746" s="6">
        <v>1499</v>
      </c>
      <c r="L746" s="6">
        <v>0</v>
      </c>
      <c r="M746" s="6">
        <v>0</v>
      </c>
      <c r="N746" s="6">
        <v>1499</v>
      </c>
      <c r="O746" s="6">
        <v>569.62</v>
      </c>
      <c r="P746" t="s">
        <v>186</v>
      </c>
      <c r="Q746" t="s">
        <v>187</v>
      </c>
      <c r="R746" t="s">
        <v>160</v>
      </c>
      <c r="S746" t="s">
        <v>54</v>
      </c>
      <c r="T746" t="s">
        <v>35</v>
      </c>
      <c r="U746" s="13">
        <f t="shared" si="44"/>
        <v>2024</v>
      </c>
      <c r="V746" s="13">
        <f t="shared" si="45"/>
        <v>1</v>
      </c>
      <c r="W746" s="20" t="str">
        <f t="shared" si="46"/>
        <v>January</v>
      </c>
      <c r="X746">
        <v>0.38</v>
      </c>
      <c r="Y746" s="6">
        <f t="shared" si="47"/>
        <v>1499</v>
      </c>
      <c r="Z746" cm="1">
        <f t="array" aca="1" ref="Z746" ca="1">IF(roud(N746,2)=ROUND(Z746,2),"ok","error")</f>
        <v>0</v>
      </c>
    </row>
    <row r="747" spans="1:26" x14ac:dyDescent="0.3">
      <c r="A747" t="s">
        <v>1865</v>
      </c>
      <c r="B747" s="4">
        <v>45928</v>
      </c>
      <c r="C747" t="s">
        <v>1468</v>
      </c>
      <c r="D747" t="s">
        <v>1469</v>
      </c>
      <c r="E747" t="s">
        <v>198</v>
      </c>
      <c r="F747" t="s">
        <v>199</v>
      </c>
      <c r="G747" t="s">
        <v>61</v>
      </c>
      <c r="H747" t="s">
        <v>71</v>
      </c>
      <c r="I747" s="6">
        <v>2</v>
      </c>
      <c r="J747" s="6">
        <v>899</v>
      </c>
      <c r="K747" s="6">
        <v>1798</v>
      </c>
      <c r="L747" s="6">
        <v>0.3</v>
      </c>
      <c r="M747" s="6">
        <v>539.4</v>
      </c>
      <c r="N747" s="6">
        <v>1258.5999999999999</v>
      </c>
      <c r="O747" s="6">
        <v>88.1</v>
      </c>
      <c r="P747" t="s">
        <v>186</v>
      </c>
      <c r="Q747" t="s">
        <v>187</v>
      </c>
      <c r="R747" t="s">
        <v>160</v>
      </c>
      <c r="S747" t="s">
        <v>45</v>
      </c>
      <c r="T747" t="s">
        <v>46</v>
      </c>
      <c r="U747" s="13">
        <f t="shared" si="44"/>
        <v>2025</v>
      </c>
      <c r="V747" s="13">
        <f t="shared" si="45"/>
        <v>9</v>
      </c>
      <c r="W747" s="20" t="str">
        <f t="shared" si="46"/>
        <v>September</v>
      </c>
      <c r="X747">
        <v>7.0000000000000007E-2</v>
      </c>
      <c r="Y747" s="6">
        <f t="shared" si="47"/>
        <v>719.2</v>
      </c>
      <c r="Z747" cm="1">
        <f t="array" aca="1" ref="Z747" ca="1">IF(roud(N747,2)=ROUND(Z747,2),"ok","error")</f>
        <v>0</v>
      </c>
    </row>
    <row r="748" spans="1:26" x14ac:dyDescent="0.3">
      <c r="A748" t="s">
        <v>1866</v>
      </c>
      <c r="B748" s="4">
        <v>45448</v>
      </c>
      <c r="C748" t="s">
        <v>1867</v>
      </c>
      <c r="D748" t="s">
        <v>1868</v>
      </c>
      <c r="E748" t="s">
        <v>121</v>
      </c>
      <c r="F748" t="s">
        <v>122</v>
      </c>
      <c r="G748" t="s">
        <v>61</v>
      </c>
      <c r="H748" t="s">
        <v>123</v>
      </c>
      <c r="I748" s="6">
        <v>2</v>
      </c>
      <c r="J748" s="6">
        <v>24999</v>
      </c>
      <c r="K748" s="6">
        <v>49998</v>
      </c>
      <c r="L748" s="6">
        <v>0.05</v>
      </c>
      <c r="M748" s="6">
        <v>2499.9</v>
      </c>
      <c r="N748" s="6">
        <v>47498.1</v>
      </c>
      <c r="O748" s="6">
        <v>6887.22</v>
      </c>
      <c r="P748" t="s">
        <v>105</v>
      </c>
      <c r="Q748" t="s">
        <v>106</v>
      </c>
      <c r="R748" t="s">
        <v>44</v>
      </c>
      <c r="S748" t="s">
        <v>45</v>
      </c>
      <c r="T748" t="s">
        <v>55</v>
      </c>
      <c r="U748" s="13">
        <f t="shared" si="44"/>
        <v>2024</v>
      </c>
      <c r="V748" s="13">
        <f t="shared" si="45"/>
        <v>6</v>
      </c>
      <c r="W748" s="20" t="str">
        <f t="shared" si="46"/>
        <v>June</v>
      </c>
      <c r="X748">
        <v>0.14499999999999999</v>
      </c>
      <c r="Y748" s="6">
        <f t="shared" si="47"/>
        <v>44998.2</v>
      </c>
      <c r="Z748" cm="1">
        <f t="array" aca="1" ref="Z748" ca="1">IF(roud(N748,2)=ROUND(Z748,2),"ok","error")</f>
        <v>0</v>
      </c>
    </row>
    <row r="749" spans="1:26" x14ac:dyDescent="0.3">
      <c r="A749" t="s">
        <v>1869</v>
      </c>
      <c r="B749" s="4">
        <v>45536</v>
      </c>
      <c r="C749" t="s">
        <v>309</v>
      </c>
      <c r="D749" t="s">
        <v>310</v>
      </c>
      <c r="E749" t="s">
        <v>484</v>
      </c>
      <c r="F749" t="s">
        <v>485</v>
      </c>
      <c r="G749" t="s">
        <v>113</v>
      </c>
      <c r="H749" t="s">
        <v>169</v>
      </c>
      <c r="I749" s="6">
        <v>2</v>
      </c>
      <c r="J749" s="6">
        <v>1599</v>
      </c>
      <c r="K749" s="6">
        <v>3198</v>
      </c>
      <c r="L749" s="6">
        <v>0.05</v>
      </c>
      <c r="M749" s="6">
        <v>159.9</v>
      </c>
      <c r="N749" s="6">
        <v>3038.1</v>
      </c>
      <c r="O749" s="6">
        <v>805.1</v>
      </c>
      <c r="P749" t="s">
        <v>63</v>
      </c>
      <c r="Q749" t="s">
        <v>64</v>
      </c>
      <c r="R749" t="s">
        <v>65</v>
      </c>
      <c r="S749" t="s">
        <v>34</v>
      </c>
      <c r="T749" t="s">
        <v>35</v>
      </c>
      <c r="U749" s="13">
        <f t="shared" si="44"/>
        <v>2024</v>
      </c>
      <c r="V749" s="13">
        <f t="shared" si="45"/>
        <v>9</v>
      </c>
      <c r="W749" s="20" t="str">
        <f t="shared" si="46"/>
        <v>September</v>
      </c>
      <c r="X749">
        <v>0.26500000000000001</v>
      </c>
      <c r="Y749" s="6">
        <f t="shared" si="47"/>
        <v>2878.2</v>
      </c>
      <c r="Z749" cm="1">
        <f t="array" aca="1" ref="Z749" ca="1">IF(roud(N749,2)=ROUND(Z749,2),"ok","error")</f>
        <v>0</v>
      </c>
    </row>
    <row r="750" spans="1:26" x14ac:dyDescent="0.3">
      <c r="A750" t="s">
        <v>1870</v>
      </c>
      <c r="B750" s="4">
        <v>45421</v>
      </c>
      <c r="C750" t="s">
        <v>1871</v>
      </c>
      <c r="D750" t="s">
        <v>1872</v>
      </c>
      <c r="E750" t="s">
        <v>111</v>
      </c>
      <c r="F750" t="s">
        <v>112</v>
      </c>
      <c r="G750" t="s">
        <v>113</v>
      </c>
      <c r="H750" t="s">
        <v>114</v>
      </c>
      <c r="I750" s="6">
        <v>3</v>
      </c>
      <c r="J750" s="6">
        <v>999</v>
      </c>
      <c r="K750" s="6">
        <v>2997</v>
      </c>
      <c r="L750" s="6">
        <v>0.15</v>
      </c>
      <c r="M750" s="6">
        <v>449.55</v>
      </c>
      <c r="N750" s="6">
        <v>2547.4499999999998</v>
      </c>
      <c r="O750" s="6">
        <v>598.65</v>
      </c>
      <c r="P750" t="s">
        <v>82</v>
      </c>
      <c r="Q750" t="s">
        <v>82</v>
      </c>
      <c r="R750" t="s">
        <v>65</v>
      </c>
      <c r="S750" t="s">
        <v>45</v>
      </c>
      <c r="T750" t="s">
        <v>35</v>
      </c>
      <c r="U750" s="13">
        <f t="shared" si="44"/>
        <v>2024</v>
      </c>
      <c r="V750" s="13">
        <f t="shared" si="45"/>
        <v>5</v>
      </c>
      <c r="W750" s="20" t="str">
        <f t="shared" si="46"/>
        <v>May</v>
      </c>
      <c r="X750">
        <v>0.23499999999999999</v>
      </c>
      <c r="Y750" s="6">
        <f t="shared" si="47"/>
        <v>2097.9</v>
      </c>
      <c r="Z750" cm="1">
        <f t="array" aca="1" ref="Z750" ca="1">IF(roud(N750,2)=ROUND(Z750,2),"ok","error")</f>
        <v>0</v>
      </c>
    </row>
    <row r="751" spans="1:26" x14ac:dyDescent="0.3">
      <c r="A751" t="s">
        <v>1873</v>
      </c>
      <c r="B751" s="4">
        <v>45776</v>
      </c>
      <c r="C751" t="s">
        <v>1874</v>
      </c>
      <c r="D751" t="s">
        <v>1875</v>
      </c>
      <c r="E751" t="s">
        <v>284</v>
      </c>
      <c r="F751" t="s">
        <v>285</v>
      </c>
      <c r="G751" t="s">
        <v>52</v>
      </c>
      <c r="H751" t="s">
        <v>129</v>
      </c>
      <c r="I751" s="6">
        <v>2</v>
      </c>
      <c r="J751" s="6">
        <v>999</v>
      </c>
      <c r="K751" s="6">
        <v>1998</v>
      </c>
      <c r="L751" s="6">
        <v>0</v>
      </c>
      <c r="M751" s="6">
        <v>0</v>
      </c>
      <c r="N751" s="6">
        <v>1998</v>
      </c>
      <c r="O751" s="6">
        <v>479.52</v>
      </c>
      <c r="P751" t="s">
        <v>105</v>
      </c>
      <c r="Q751" t="s">
        <v>106</v>
      </c>
      <c r="R751" t="s">
        <v>44</v>
      </c>
      <c r="S751" t="s">
        <v>54</v>
      </c>
      <c r="T751" t="s">
        <v>55</v>
      </c>
      <c r="U751" s="13">
        <f t="shared" si="44"/>
        <v>2025</v>
      </c>
      <c r="V751" s="13">
        <f t="shared" si="45"/>
        <v>4</v>
      </c>
      <c r="W751" s="20" t="str">
        <f t="shared" si="46"/>
        <v>April</v>
      </c>
      <c r="X751">
        <v>0.24</v>
      </c>
      <c r="Y751" s="6">
        <f t="shared" si="47"/>
        <v>1998</v>
      </c>
      <c r="Z751" cm="1">
        <f t="array" aca="1" ref="Z751" ca="1">IF(roud(N751,2)=ROUND(Z751,2),"ok","error")</f>
        <v>0</v>
      </c>
    </row>
    <row r="752" spans="1:26" x14ac:dyDescent="0.3">
      <c r="A752" t="s">
        <v>1876</v>
      </c>
      <c r="B752" s="4">
        <v>45977</v>
      </c>
      <c r="C752" t="s">
        <v>624</v>
      </c>
      <c r="D752" t="s">
        <v>625</v>
      </c>
      <c r="E752" t="s">
        <v>212</v>
      </c>
      <c r="F752" t="s">
        <v>213</v>
      </c>
      <c r="G752" t="s">
        <v>214</v>
      </c>
      <c r="H752" t="s">
        <v>215</v>
      </c>
      <c r="I752" s="6">
        <v>3</v>
      </c>
      <c r="J752" s="6">
        <v>599</v>
      </c>
      <c r="K752" s="6">
        <v>1797</v>
      </c>
      <c r="L752" s="6">
        <v>0</v>
      </c>
      <c r="M752" s="6">
        <v>0</v>
      </c>
      <c r="N752" s="6">
        <v>1797</v>
      </c>
      <c r="O752" s="6">
        <v>682.86</v>
      </c>
      <c r="P752" t="s">
        <v>94</v>
      </c>
      <c r="Q752" t="s">
        <v>64</v>
      </c>
      <c r="R752" t="s">
        <v>65</v>
      </c>
      <c r="S752" t="s">
        <v>98</v>
      </c>
      <c r="T752" t="s">
        <v>55</v>
      </c>
      <c r="U752" s="13">
        <f t="shared" si="44"/>
        <v>2025</v>
      </c>
      <c r="V752" s="13">
        <f t="shared" si="45"/>
        <v>11</v>
      </c>
      <c r="W752" s="20" t="str">
        <f t="shared" si="46"/>
        <v>November</v>
      </c>
      <c r="X752">
        <v>0.38</v>
      </c>
      <c r="Y752" s="6">
        <f t="shared" si="47"/>
        <v>1797</v>
      </c>
      <c r="Z752" cm="1">
        <f t="array" aca="1" ref="Z752" ca="1">IF(roud(N752,2)=ROUND(Z752,2),"ok","error")</f>
        <v>0</v>
      </c>
    </row>
    <row r="753" spans="1:26" x14ac:dyDescent="0.3">
      <c r="A753" t="s">
        <v>1877</v>
      </c>
      <c r="B753" s="4">
        <v>45409</v>
      </c>
      <c r="C753" t="s">
        <v>1771</v>
      </c>
      <c r="D753" t="s">
        <v>1772</v>
      </c>
      <c r="E753" t="s">
        <v>121</v>
      </c>
      <c r="F753" t="s">
        <v>122</v>
      </c>
      <c r="G753" t="s">
        <v>61</v>
      </c>
      <c r="H753" t="s">
        <v>123</v>
      </c>
      <c r="I753" s="6">
        <v>3</v>
      </c>
      <c r="J753" s="6">
        <v>24999</v>
      </c>
      <c r="K753" s="6">
        <v>74997</v>
      </c>
      <c r="L753" s="6">
        <v>0.05</v>
      </c>
      <c r="M753" s="6">
        <v>3749.85</v>
      </c>
      <c r="N753" s="6">
        <v>71247.149999999994</v>
      </c>
      <c r="O753" s="6">
        <v>10330.84</v>
      </c>
      <c r="P753" t="s">
        <v>31</v>
      </c>
      <c r="Q753" t="s">
        <v>32</v>
      </c>
      <c r="R753" t="s">
        <v>33</v>
      </c>
      <c r="S753" t="s">
        <v>45</v>
      </c>
      <c r="T753" t="s">
        <v>35</v>
      </c>
      <c r="U753" s="13">
        <f t="shared" si="44"/>
        <v>2024</v>
      </c>
      <c r="V753" s="13">
        <f t="shared" si="45"/>
        <v>4</v>
      </c>
      <c r="W753" s="20" t="str">
        <f t="shared" si="46"/>
        <v>April</v>
      </c>
      <c r="X753">
        <v>0.14499999999999999</v>
      </c>
      <c r="Y753" s="6">
        <f t="shared" si="47"/>
        <v>67497.3</v>
      </c>
      <c r="Z753" cm="1">
        <f t="array" aca="1" ref="Z753" ca="1">IF(roud(N753,2)=ROUND(Z753,2),"ok","error")</f>
        <v>0</v>
      </c>
    </row>
    <row r="754" spans="1:26" x14ac:dyDescent="0.3">
      <c r="A754" t="s">
        <v>1878</v>
      </c>
      <c r="B754" s="4">
        <v>45869</v>
      </c>
      <c r="C754" t="s">
        <v>761</v>
      </c>
      <c r="D754" t="s">
        <v>762</v>
      </c>
      <c r="E754" t="s">
        <v>121</v>
      </c>
      <c r="F754" t="s">
        <v>122</v>
      </c>
      <c r="G754" t="s">
        <v>61</v>
      </c>
      <c r="H754" t="s">
        <v>123</v>
      </c>
      <c r="I754" s="6">
        <v>2</v>
      </c>
      <c r="J754" s="6">
        <v>24999</v>
      </c>
      <c r="K754" s="6">
        <v>49998</v>
      </c>
      <c r="L754" s="6">
        <v>0.05</v>
      </c>
      <c r="M754" s="6">
        <v>2499.9</v>
      </c>
      <c r="N754" s="6">
        <v>47498.1</v>
      </c>
      <c r="O754" s="6">
        <v>6887.22</v>
      </c>
      <c r="P754" t="s">
        <v>94</v>
      </c>
      <c r="Q754" t="s">
        <v>64</v>
      </c>
      <c r="R754" t="s">
        <v>65</v>
      </c>
      <c r="S754" t="s">
        <v>34</v>
      </c>
      <c r="T754" t="s">
        <v>35</v>
      </c>
      <c r="U754" s="13">
        <f t="shared" si="44"/>
        <v>2025</v>
      </c>
      <c r="V754" s="13">
        <f t="shared" si="45"/>
        <v>7</v>
      </c>
      <c r="W754" s="20" t="str">
        <f t="shared" si="46"/>
        <v>July</v>
      </c>
      <c r="X754">
        <v>0.14499999999999999</v>
      </c>
      <c r="Y754" s="6">
        <f t="shared" si="47"/>
        <v>44998.2</v>
      </c>
      <c r="Z754" cm="1">
        <f t="array" aca="1" ref="Z754" ca="1">IF(roud(N754,2)=ROUND(Z754,2),"ok","error")</f>
        <v>0</v>
      </c>
    </row>
    <row r="755" spans="1:26" x14ac:dyDescent="0.3">
      <c r="A755" t="s">
        <v>1879</v>
      </c>
      <c r="B755" s="4">
        <v>45515</v>
      </c>
      <c r="C755" t="s">
        <v>359</v>
      </c>
      <c r="D755" t="s">
        <v>360</v>
      </c>
      <c r="E755" t="s">
        <v>302</v>
      </c>
      <c r="F755" t="s">
        <v>303</v>
      </c>
      <c r="G755" t="s">
        <v>29</v>
      </c>
      <c r="H755" t="s">
        <v>304</v>
      </c>
      <c r="I755" s="6">
        <v>1</v>
      </c>
      <c r="J755" s="6">
        <v>1799</v>
      </c>
      <c r="K755" s="6">
        <v>1799</v>
      </c>
      <c r="L755" s="6">
        <v>0.25</v>
      </c>
      <c r="M755" s="6">
        <v>449.75</v>
      </c>
      <c r="N755" s="6">
        <v>1349.25</v>
      </c>
      <c r="O755" s="6">
        <v>330.57</v>
      </c>
      <c r="P755" t="s">
        <v>105</v>
      </c>
      <c r="Q755" t="s">
        <v>106</v>
      </c>
      <c r="R755" t="s">
        <v>44</v>
      </c>
      <c r="S755" t="s">
        <v>45</v>
      </c>
      <c r="T755" t="s">
        <v>35</v>
      </c>
      <c r="U755" s="13">
        <f t="shared" si="44"/>
        <v>2024</v>
      </c>
      <c r="V755" s="13">
        <f t="shared" si="45"/>
        <v>8</v>
      </c>
      <c r="W755" s="20" t="str">
        <f t="shared" si="46"/>
        <v>August</v>
      </c>
      <c r="X755">
        <v>0.245</v>
      </c>
      <c r="Y755" s="6">
        <f t="shared" si="47"/>
        <v>899.5</v>
      </c>
      <c r="Z755" cm="1">
        <f t="array" aca="1" ref="Z755" ca="1">IF(roud(N755,2)=ROUND(Z755,2),"ok","error")</f>
        <v>0</v>
      </c>
    </row>
    <row r="756" spans="1:26" x14ac:dyDescent="0.3">
      <c r="A756" t="s">
        <v>1880</v>
      </c>
      <c r="B756" s="4">
        <v>45768</v>
      </c>
      <c r="C756" t="s">
        <v>341</v>
      </c>
      <c r="D756" t="s">
        <v>342</v>
      </c>
      <c r="E756" t="s">
        <v>181</v>
      </c>
      <c r="F756" t="s">
        <v>182</v>
      </c>
      <c r="G756" t="s">
        <v>113</v>
      </c>
      <c r="H756" t="s">
        <v>114</v>
      </c>
      <c r="I756" s="6">
        <v>1</v>
      </c>
      <c r="J756" s="6">
        <v>2499</v>
      </c>
      <c r="K756" s="6">
        <v>2499</v>
      </c>
      <c r="L756" s="6">
        <v>0.1</v>
      </c>
      <c r="M756" s="6">
        <v>249.9</v>
      </c>
      <c r="N756" s="6">
        <v>2249.1</v>
      </c>
      <c r="O756" s="6">
        <v>562.28</v>
      </c>
      <c r="P756" t="s">
        <v>94</v>
      </c>
      <c r="Q756" t="s">
        <v>64</v>
      </c>
      <c r="R756" t="s">
        <v>65</v>
      </c>
      <c r="S756" t="s">
        <v>54</v>
      </c>
      <c r="T756" t="s">
        <v>35</v>
      </c>
      <c r="U756" s="13">
        <f t="shared" si="44"/>
        <v>2025</v>
      </c>
      <c r="V756" s="13">
        <f t="shared" si="45"/>
        <v>4</v>
      </c>
      <c r="W756" s="20" t="str">
        <f t="shared" si="46"/>
        <v>April</v>
      </c>
      <c r="X756">
        <v>0.25</v>
      </c>
      <c r="Y756" s="6">
        <f t="shared" si="47"/>
        <v>1999.2</v>
      </c>
      <c r="Z756" cm="1">
        <f t="array" aca="1" ref="Z756" ca="1">IF(roud(N756,2)=ROUND(Z756,2),"ok","error")</f>
        <v>0</v>
      </c>
    </row>
    <row r="757" spans="1:26" x14ac:dyDescent="0.3">
      <c r="A757" t="s">
        <v>1881</v>
      </c>
      <c r="B757" s="4">
        <v>46008</v>
      </c>
      <c r="C757" t="s">
        <v>993</v>
      </c>
      <c r="D757" t="s">
        <v>994</v>
      </c>
      <c r="E757" t="s">
        <v>273</v>
      </c>
      <c r="F757" t="s">
        <v>274</v>
      </c>
      <c r="G757" t="s">
        <v>29</v>
      </c>
      <c r="H757" t="s">
        <v>88</v>
      </c>
      <c r="I757" s="6">
        <v>2</v>
      </c>
      <c r="J757" s="6">
        <v>2499</v>
      </c>
      <c r="K757" s="6">
        <v>4998</v>
      </c>
      <c r="L757" s="6">
        <v>0.3</v>
      </c>
      <c r="M757" s="6">
        <v>1499.4</v>
      </c>
      <c r="N757" s="6">
        <v>3498.6</v>
      </c>
      <c r="O757" s="6">
        <v>804.68</v>
      </c>
      <c r="P757" t="s">
        <v>42</v>
      </c>
      <c r="Q757" t="s">
        <v>43</v>
      </c>
      <c r="R757" t="s">
        <v>44</v>
      </c>
      <c r="S757" t="s">
        <v>34</v>
      </c>
      <c r="T757" t="s">
        <v>35</v>
      </c>
      <c r="U757" s="13">
        <f t="shared" si="44"/>
        <v>2025</v>
      </c>
      <c r="V757" s="13">
        <f t="shared" si="45"/>
        <v>12</v>
      </c>
      <c r="W757" s="20" t="str">
        <f t="shared" si="46"/>
        <v>December</v>
      </c>
      <c r="X757">
        <v>0.23</v>
      </c>
      <c r="Y757" s="6">
        <f t="shared" si="47"/>
        <v>1999.2</v>
      </c>
      <c r="Z757" cm="1">
        <f t="array" aca="1" ref="Z757" ca="1">IF(roud(N757,2)=ROUND(Z757,2),"ok","error")</f>
        <v>0</v>
      </c>
    </row>
    <row r="758" spans="1:26" x14ac:dyDescent="0.3">
      <c r="A758" t="s">
        <v>1882</v>
      </c>
      <c r="B758" s="4">
        <v>45554</v>
      </c>
      <c r="C758" t="s">
        <v>1782</v>
      </c>
      <c r="D758" t="s">
        <v>1783</v>
      </c>
      <c r="E758" t="s">
        <v>302</v>
      </c>
      <c r="F758" t="s">
        <v>303</v>
      </c>
      <c r="G758" t="s">
        <v>29</v>
      </c>
      <c r="H758" t="s">
        <v>304</v>
      </c>
      <c r="I758" s="6">
        <v>5</v>
      </c>
      <c r="J758" s="6">
        <v>1799</v>
      </c>
      <c r="K758" s="6">
        <v>8995</v>
      </c>
      <c r="L758" s="6">
        <v>0.2</v>
      </c>
      <c r="M758" s="6">
        <v>1799</v>
      </c>
      <c r="N758" s="6">
        <v>7196</v>
      </c>
      <c r="O758" s="6">
        <v>1870.96</v>
      </c>
      <c r="P758" t="s">
        <v>191</v>
      </c>
      <c r="Q758" t="s">
        <v>187</v>
      </c>
      <c r="R758" t="s">
        <v>160</v>
      </c>
      <c r="S758" t="s">
        <v>98</v>
      </c>
      <c r="T758" t="s">
        <v>35</v>
      </c>
      <c r="U758" s="13">
        <f t="shared" si="44"/>
        <v>2024</v>
      </c>
      <c r="V758" s="13">
        <f t="shared" si="45"/>
        <v>9</v>
      </c>
      <c r="W758" s="20" t="str">
        <f t="shared" si="46"/>
        <v>September</v>
      </c>
      <c r="X758">
        <v>0.26</v>
      </c>
      <c r="Y758" s="6">
        <f t="shared" si="47"/>
        <v>5397</v>
      </c>
      <c r="Z758" cm="1">
        <f t="array" aca="1" ref="Z758" ca="1">IF(roud(N758,2)=ROUND(Z758,2),"ok","error")</f>
        <v>0</v>
      </c>
    </row>
    <row r="759" spans="1:26" x14ac:dyDescent="0.3">
      <c r="A759" t="s">
        <v>1883</v>
      </c>
      <c r="B759" s="4">
        <v>45669</v>
      </c>
      <c r="C759" t="s">
        <v>253</v>
      </c>
      <c r="D759" t="s">
        <v>254</v>
      </c>
      <c r="E759" t="s">
        <v>323</v>
      </c>
      <c r="F759" t="s">
        <v>324</v>
      </c>
      <c r="G759" t="s">
        <v>29</v>
      </c>
      <c r="H759" t="s">
        <v>304</v>
      </c>
      <c r="I759" s="6">
        <v>2</v>
      </c>
      <c r="J759" s="6">
        <v>799</v>
      </c>
      <c r="K759" s="6">
        <v>1598</v>
      </c>
      <c r="L759" s="6">
        <v>0.15</v>
      </c>
      <c r="M759" s="6">
        <v>239.7</v>
      </c>
      <c r="N759" s="6">
        <v>1358.3</v>
      </c>
      <c r="O759" s="6">
        <v>373.53</v>
      </c>
      <c r="P759" t="s">
        <v>89</v>
      </c>
      <c r="Q759" t="s">
        <v>90</v>
      </c>
      <c r="R759" t="s">
        <v>65</v>
      </c>
      <c r="S759" t="s">
        <v>54</v>
      </c>
      <c r="T759" t="s">
        <v>55</v>
      </c>
      <c r="U759" s="13">
        <f t="shared" si="44"/>
        <v>2025</v>
      </c>
      <c r="V759" s="13">
        <f t="shared" si="45"/>
        <v>1</v>
      </c>
      <c r="W759" s="20" t="str">
        <f t="shared" si="46"/>
        <v>January</v>
      </c>
      <c r="X759">
        <v>0.27500000000000002</v>
      </c>
      <c r="Y759" s="6">
        <f t="shared" si="47"/>
        <v>1118.5999999999999</v>
      </c>
      <c r="Z759" cm="1">
        <f t="array" aca="1" ref="Z759" ca="1">IF(roud(N759,2)=ROUND(Z759,2),"ok","error")</f>
        <v>0</v>
      </c>
    </row>
    <row r="760" spans="1:26" x14ac:dyDescent="0.3">
      <c r="A760" t="s">
        <v>1884</v>
      </c>
      <c r="B760" s="4">
        <v>45463</v>
      </c>
      <c r="C760" t="s">
        <v>338</v>
      </c>
      <c r="D760" t="s">
        <v>339</v>
      </c>
      <c r="E760" t="s">
        <v>356</v>
      </c>
      <c r="F760" t="s">
        <v>357</v>
      </c>
      <c r="G760" t="s">
        <v>214</v>
      </c>
      <c r="H760" t="s">
        <v>260</v>
      </c>
      <c r="I760" s="6">
        <v>3</v>
      </c>
      <c r="J760" s="6">
        <v>699</v>
      </c>
      <c r="K760" s="6">
        <v>2097</v>
      </c>
      <c r="L760" s="6">
        <v>0.1</v>
      </c>
      <c r="M760" s="6">
        <v>209.7</v>
      </c>
      <c r="N760" s="6">
        <v>1887.3</v>
      </c>
      <c r="O760" s="6">
        <v>660.56</v>
      </c>
      <c r="P760" t="s">
        <v>144</v>
      </c>
      <c r="Q760" t="s">
        <v>145</v>
      </c>
      <c r="R760" t="s">
        <v>65</v>
      </c>
      <c r="S760" t="s">
        <v>54</v>
      </c>
      <c r="T760" t="s">
        <v>55</v>
      </c>
      <c r="U760" s="13">
        <f t="shared" si="44"/>
        <v>2024</v>
      </c>
      <c r="V760" s="13">
        <f t="shared" si="45"/>
        <v>6</v>
      </c>
      <c r="W760" s="20" t="str">
        <f t="shared" si="46"/>
        <v>June</v>
      </c>
      <c r="X760">
        <v>0.35</v>
      </c>
      <c r="Y760" s="6">
        <f t="shared" si="47"/>
        <v>1677.6</v>
      </c>
      <c r="Z760" cm="1">
        <f t="array" aca="1" ref="Z760" ca="1">IF(roud(N760,2)=ROUND(Z760,2),"ok","error")</f>
        <v>0</v>
      </c>
    </row>
    <row r="761" spans="1:26" x14ac:dyDescent="0.3">
      <c r="A761" t="s">
        <v>1885</v>
      </c>
      <c r="B761" s="4">
        <v>45912</v>
      </c>
      <c r="C761" t="s">
        <v>1886</v>
      </c>
      <c r="D761" t="s">
        <v>1887</v>
      </c>
      <c r="E761" t="s">
        <v>127</v>
      </c>
      <c r="F761" t="s">
        <v>128</v>
      </c>
      <c r="G761" t="s">
        <v>52</v>
      </c>
      <c r="H761" t="s">
        <v>129</v>
      </c>
      <c r="I761" s="6">
        <v>1</v>
      </c>
      <c r="J761" s="6">
        <v>1299</v>
      </c>
      <c r="K761" s="6">
        <v>1299</v>
      </c>
      <c r="L761" s="6">
        <v>0.15</v>
      </c>
      <c r="M761" s="6">
        <v>194.85</v>
      </c>
      <c r="N761" s="6">
        <v>1104.1500000000001</v>
      </c>
      <c r="O761" s="6">
        <v>215.31</v>
      </c>
      <c r="P761" t="s">
        <v>89</v>
      </c>
      <c r="Q761" t="s">
        <v>90</v>
      </c>
      <c r="R761" t="s">
        <v>65</v>
      </c>
      <c r="S761" t="s">
        <v>45</v>
      </c>
      <c r="T761" t="s">
        <v>46</v>
      </c>
      <c r="U761" s="13">
        <f t="shared" si="44"/>
        <v>2025</v>
      </c>
      <c r="V761" s="13">
        <f t="shared" si="45"/>
        <v>9</v>
      </c>
      <c r="W761" s="20" t="str">
        <f t="shared" si="46"/>
        <v>September</v>
      </c>
      <c r="X761">
        <v>0.19500000000000001</v>
      </c>
      <c r="Y761" s="6">
        <f t="shared" si="47"/>
        <v>909.3</v>
      </c>
      <c r="Z761" cm="1">
        <f t="array" aca="1" ref="Z761" ca="1">IF(roud(N761,2)=ROUND(Z761,2),"ok","error")</f>
        <v>0</v>
      </c>
    </row>
    <row r="762" spans="1:26" x14ac:dyDescent="0.3">
      <c r="A762" t="s">
        <v>1888</v>
      </c>
      <c r="B762" s="4">
        <v>45913</v>
      </c>
      <c r="C762" t="s">
        <v>116</v>
      </c>
      <c r="D762" t="s">
        <v>117</v>
      </c>
      <c r="E762" t="s">
        <v>111</v>
      </c>
      <c r="F762" t="s">
        <v>112</v>
      </c>
      <c r="G762" t="s">
        <v>113</v>
      </c>
      <c r="H762" t="s">
        <v>114</v>
      </c>
      <c r="I762" s="6">
        <v>1</v>
      </c>
      <c r="J762" s="6">
        <v>999</v>
      </c>
      <c r="K762" s="6">
        <v>999</v>
      </c>
      <c r="L762" s="6">
        <v>0.2</v>
      </c>
      <c r="M762" s="6">
        <v>199.8</v>
      </c>
      <c r="N762" s="6">
        <v>799.2</v>
      </c>
      <c r="O762" s="6">
        <v>175.82</v>
      </c>
      <c r="P762" t="s">
        <v>89</v>
      </c>
      <c r="Q762" t="s">
        <v>90</v>
      </c>
      <c r="R762" t="s">
        <v>65</v>
      </c>
      <c r="S762" t="s">
        <v>107</v>
      </c>
      <c r="T762" t="s">
        <v>35</v>
      </c>
      <c r="U762" s="13">
        <f t="shared" si="44"/>
        <v>2025</v>
      </c>
      <c r="V762" s="13">
        <f t="shared" si="45"/>
        <v>9</v>
      </c>
      <c r="W762" s="20" t="str">
        <f t="shared" si="46"/>
        <v>September</v>
      </c>
      <c r="X762">
        <v>0.22</v>
      </c>
      <c r="Y762" s="6">
        <f t="shared" si="47"/>
        <v>599.4</v>
      </c>
      <c r="Z762" cm="1">
        <f t="array" aca="1" ref="Z762" ca="1">IF(roud(N762,2)=ROUND(Z762,2),"ok","error")</f>
        <v>0</v>
      </c>
    </row>
    <row r="763" spans="1:26" x14ac:dyDescent="0.3">
      <c r="A763" t="s">
        <v>1889</v>
      </c>
      <c r="B763" s="4">
        <v>45409</v>
      </c>
      <c r="C763" t="s">
        <v>1890</v>
      </c>
      <c r="D763" t="s">
        <v>1891</v>
      </c>
      <c r="E763" t="s">
        <v>212</v>
      </c>
      <c r="F763" t="s">
        <v>213</v>
      </c>
      <c r="G763" t="s">
        <v>214</v>
      </c>
      <c r="H763" t="s">
        <v>215</v>
      </c>
      <c r="I763" s="6">
        <v>1</v>
      </c>
      <c r="J763" s="6">
        <v>599</v>
      </c>
      <c r="K763" s="6">
        <v>599</v>
      </c>
      <c r="L763" s="6">
        <v>0.1</v>
      </c>
      <c r="M763" s="6">
        <v>59.9</v>
      </c>
      <c r="N763" s="6">
        <v>539.1</v>
      </c>
      <c r="O763" s="6">
        <v>188.68</v>
      </c>
      <c r="P763" t="s">
        <v>89</v>
      </c>
      <c r="Q763" t="s">
        <v>90</v>
      </c>
      <c r="R763" t="s">
        <v>65</v>
      </c>
      <c r="S763" t="s">
        <v>45</v>
      </c>
      <c r="T763" t="s">
        <v>55</v>
      </c>
      <c r="U763" s="13">
        <f t="shared" si="44"/>
        <v>2024</v>
      </c>
      <c r="V763" s="13">
        <f t="shared" si="45"/>
        <v>4</v>
      </c>
      <c r="W763" s="20" t="str">
        <f t="shared" si="46"/>
        <v>April</v>
      </c>
      <c r="X763">
        <v>0.35</v>
      </c>
      <c r="Y763" s="6">
        <f t="shared" si="47"/>
        <v>479.2</v>
      </c>
      <c r="Z763" cm="1">
        <f t="array" aca="1" ref="Z763" ca="1">IF(roud(N763,2)=ROUND(Z763,2),"ok","error")</f>
        <v>0</v>
      </c>
    </row>
    <row r="764" spans="1:26" x14ac:dyDescent="0.3">
      <c r="A764" t="s">
        <v>1892</v>
      </c>
      <c r="B764" s="4">
        <v>45459</v>
      </c>
      <c r="C764" t="s">
        <v>1814</v>
      </c>
      <c r="D764" t="s">
        <v>1815</v>
      </c>
      <c r="E764" t="s">
        <v>121</v>
      </c>
      <c r="F764" t="s">
        <v>122</v>
      </c>
      <c r="G764" t="s">
        <v>61</v>
      </c>
      <c r="H764" t="s">
        <v>123</v>
      </c>
      <c r="I764" s="6">
        <v>1</v>
      </c>
      <c r="J764" s="6">
        <v>24999</v>
      </c>
      <c r="K764" s="6">
        <v>24999</v>
      </c>
      <c r="L764" s="6">
        <v>0.1</v>
      </c>
      <c r="M764" s="6">
        <v>2499.9</v>
      </c>
      <c r="N764" s="6">
        <v>22499.1</v>
      </c>
      <c r="O764" s="6">
        <v>2924.88</v>
      </c>
      <c r="P764" t="s">
        <v>191</v>
      </c>
      <c r="Q764" t="s">
        <v>187</v>
      </c>
      <c r="R764" t="s">
        <v>160</v>
      </c>
      <c r="S764" t="s">
        <v>45</v>
      </c>
      <c r="T764" t="s">
        <v>46</v>
      </c>
      <c r="U764" s="13">
        <f t="shared" si="44"/>
        <v>2024</v>
      </c>
      <c r="V764" s="13">
        <f t="shared" si="45"/>
        <v>6</v>
      </c>
      <c r="W764" s="20" t="str">
        <f t="shared" si="46"/>
        <v>June</v>
      </c>
      <c r="X764">
        <v>0.13</v>
      </c>
      <c r="Y764" s="6">
        <f t="shared" si="47"/>
        <v>19999.2</v>
      </c>
      <c r="Z764" cm="1">
        <f t="array" aca="1" ref="Z764" ca="1">IF(roud(N764,2)=ROUND(Z764,2),"ok","error")</f>
        <v>0</v>
      </c>
    </row>
    <row r="765" spans="1:26" x14ac:dyDescent="0.3">
      <c r="A765" t="s">
        <v>1893</v>
      </c>
      <c r="B765" s="4">
        <v>45610</v>
      </c>
      <c r="C765" t="s">
        <v>359</v>
      </c>
      <c r="D765" t="s">
        <v>360</v>
      </c>
      <c r="E765" t="s">
        <v>102</v>
      </c>
      <c r="F765" t="s">
        <v>103</v>
      </c>
      <c r="G765" t="s">
        <v>52</v>
      </c>
      <c r="H765" t="s">
        <v>104</v>
      </c>
      <c r="I765" s="6">
        <v>1</v>
      </c>
      <c r="J765" s="6">
        <v>5999</v>
      </c>
      <c r="K765" s="6">
        <v>5999</v>
      </c>
      <c r="L765" s="6">
        <v>0.2</v>
      </c>
      <c r="M765" s="6">
        <v>1199.8</v>
      </c>
      <c r="N765" s="6">
        <v>4799.2</v>
      </c>
      <c r="O765" s="6">
        <v>863.86</v>
      </c>
      <c r="P765" t="s">
        <v>63</v>
      </c>
      <c r="Q765" t="s">
        <v>64</v>
      </c>
      <c r="R765" t="s">
        <v>65</v>
      </c>
      <c r="S765" t="s">
        <v>45</v>
      </c>
      <c r="T765" t="s">
        <v>55</v>
      </c>
      <c r="U765" s="13">
        <f t="shared" si="44"/>
        <v>2024</v>
      </c>
      <c r="V765" s="13">
        <f t="shared" si="45"/>
        <v>11</v>
      </c>
      <c r="W765" s="20" t="str">
        <f t="shared" si="46"/>
        <v>November</v>
      </c>
      <c r="X765">
        <v>0.18</v>
      </c>
      <c r="Y765" s="6">
        <f t="shared" si="47"/>
        <v>3599.4</v>
      </c>
      <c r="Z765" cm="1">
        <f t="array" aca="1" ref="Z765" ca="1">IF(roud(N765,2)=ROUND(Z765,2),"ok","error")</f>
        <v>0</v>
      </c>
    </row>
    <row r="766" spans="1:26" x14ac:dyDescent="0.3">
      <c r="A766" t="s">
        <v>1894</v>
      </c>
      <c r="B766" s="4">
        <v>45402</v>
      </c>
      <c r="C766" t="s">
        <v>1895</v>
      </c>
      <c r="D766" t="s">
        <v>1896</v>
      </c>
      <c r="E766" t="s">
        <v>323</v>
      </c>
      <c r="F766" t="s">
        <v>324</v>
      </c>
      <c r="G766" t="s">
        <v>29</v>
      </c>
      <c r="H766" t="s">
        <v>304</v>
      </c>
      <c r="I766" s="6">
        <v>1</v>
      </c>
      <c r="J766" s="6">
        <v>799</v>
      </c>
      <c r="K766" s="6">
        <v>799</v>
      </c>
      <c r="L766" s="6">
        <v>0.25</v>
      </c>
      <c r="M766" s="6">
        <v>199.75</v>
      </c>
      <c r="N766" s="6">
        <v>599.25</v>
      </c>
      <c r="O766" s="6">
        <v>146.82</v>
      </c>
      <c r="P766" t="s">
        <v>105</v>
      </c>
      <c r="Q766" t="s">
        <v>106</v>
      </c>
      <c r="R766" t="s">
        <v>44</v>
      </c>
      <c r="S766" t="s">
        <v>107</v>
      </c>
      <c r="T766" t="s">
        <v>35</v>
      </c>
      <c r="U766" s="13">
        <f t="shared" si="44"/>
        <v>2024</v>
      </c>
      <c r="V766" s="13">
        <f t="shared" si="45"/>
        <v>4</v>
      </c>
      <c r="W766" s="20" t="str">
        <f t="shared" si="46"/>
        <v>April</v>
      </c>
      <c r="X766">
        <v>0.245</v>
      </c>
      <c r="Y766" s="6">
        <f t="shared" si="47"/>
        <v>399.5</v>
      </c>
      <c r="Z766" cm="1">
        <f t="array" aca="1" ref="Z766" ca="1">IF(roud(N766,2)=ROUND(Z766,2),"ok","error")</f>
        <v>0</v>
      </c>
    </row>
    <row r="767" spans="1:26" x14ac:dyDescent="0.3">
      <c r="A767" t="s">
        <v>1897</v>
      </c>
      <c r="B767" s="4">
        <v>45884</v>
      </c>
      <c r="C767" t="s">
        <v>1898</v>
      </c>
      <c r="D767" t="s">
        <v>1899</v>
      </c>
      <c r="E767" t="s">
        <v>302</v>
      </c>
      <c r="F767" t="s">
        <v>303</v>
      </c>
      <c r="G767" t="s">
        <v>29</v>
      </c>
      <c r="H767" t="s">
        <v>304</v>
      </c>
      <c r="I767" s="6">
        <v>2</v>
      </c>
      <c r="J767" s="6">
        <v>1799</v>
      </c>
      <c r="K767" s="6">
        <v>3598</v>
      </c>
      <c r="L767" s="6">
        <v>0.1</v>
      </c>
      <c r="M767" s="6">
        <v>359.8</v>
      </c>
      <c r="N767" s="6">
        <v>3238.2</v>
      </c>
      <c r="O767" s="6">
        <v>939.08</v>
      </c>
      <c r="P767" t="s">
        <v>63</v>
      </c>
      <c r="Q767" t="s">
        <v>64</v>
      </c>
      <c r="R767" t="s">
        <v>65</v>
      </c>
      <c r="S767" t="s">
        <v>107</v>
      </c>
      <c r="T767" t="s">
        <v>55</v>
      </c>
      <c r="U767" s="13">
        <f t="shared" si="44"/>
        <v>2025</v>
      </c>
      <c r="V767" s="13">
        <f t="shared" si="45"/>
        <v>8</v>
      </c>
      <c r="W767" s="20" t="str">
        <f t="shared" si="46"/>
        <v>August</v>
      </c>
      <c r="X767">
        <v>0.28999999999999998</v>
      </c>
      <c r="Y767" s="6">
        <f t="shared" si="47"/>
        <v>2878.4</v>
      </c>
      <c r="Z767" cm="1">
        <f t="array" aca="1" ref="Z767" ca="1">IF(roud(N767,2)=ROUND(Z767,2),"ok","error")</f>
        <v>0</v>
      </c>
    </row>
    <row r="768" spans="1:26" x14ac:dyDescent="0.3">
      <c r="A768" t="s">
        <v>1900</v>
      </c>
      <c r="B768" s="4">
        <v>45318</v>
      </c>
      <c r="C768" t="s">
        <v>454</v>
      </c>
      <c r="D768" t="s">
        <v>455</v>
      </c>
      <c r="E768" t="s">
        <v>356</v>
      </c>
      <c r="F768" t="s">
        <v>357</v>
      </c>
      <c r="G768" t="s">
        <v>214</v>
      </c>
      <c r="H768" t="s">
        <v>260</v>
      </c>
      <c r="I768" s="6">
        <v>1</v>
      </c>
      <c r="J768" s="6">
        <v>699</v>
      </c>
      <c r="K768" s="6">
        <v>699</v>
      </c>
      <c r="L768" s="6">
        <v>0.15</v>
      </c>
      <c r="M768" s="6">
        <v>104.85</v>
      </c>
      <c r="N768" s="6">
        <v>594.15</v>
      </c>
      <c r="O768" s="6">
        <v>199.04</v>
      </c>
      <c r="P768" t="s">
        <v>191</v>
      </c>
      <c r="Q768" t="s">
        <v>187</v>
      </c>
      <c r="R768" t="s">
        <v>160</v>
      </c>
      <c r="S768" t="s">
        <v>45</v>
      </c>
      <c r="T768" t="s">
        <v>35</v>
      </c>
      <c r="U768" s="13">
        <f t="shared" si="44"/>
        <v>2024</v>
      </c>
      <c r="V768" s="13">
        <f t="shared" si="45"/>
        <v>1</v>
      </c>
      <c r="W768" s="20" t="str">
        <f t="shared" si="46"/>
        <v>January</v>
      </c>
      <c r="X768">
        <v>0.33500000000000002</v>
      </c>
      <c r="Y768" s="6">
        <f t="shared" si="47"/>
        <v>489.3</v>
      </c>
      <c r="Z768" cm="1">
        <f t="array" aca="1" ref="Z768" ca="1">IF(roud(N768,2)=ROUND(Z768,2),"ok","error")</f>
        <v>0</v>
      </c>
    </row>
    <row r="769" spans="1:26" x14ac:dyDescent="0.3">
      <c r="A769" t="s">
        <v>1901</v>
      </c>
      <c r="B769" s="4">
        <v>45611</v>
      </c>
      <c r="C769" t="s">
        <v>1902</v>
      </c>
      <c r="D769" t="s">
        <v>1903</v>
      </c>
      <c r="E769" t="s">
        <v>86</v>
      </c>
      <c r="F769" t="s">
        <v>87</v>
      </c>
      <c r="G769" t="s">
        <v>29</v>
      </c>
      <c r="H769" t="s">
        <v>88</v>
      </c>
      <c r="I769" s="6">
        <v>2</v>
      </c>
      <c r="J769" s="6">
        <v>1299</v>
      </c>
      <c r="K769" s="6">
        <v>2598</v>
      </c>
      <c r="L769" s="6">
        <v>0.05</v>
      </c>
      <c r="M769" s="6">
        <v>129.9</v>
      </c>
      <c r="N769" s="6">
        <v>2468.1</v>
      </c>
      <c r="O769" s="6">
        <v>752.77</v>
      </c>
      <c r="P769" t="s">
        <v>144</v>
      </c>
      <c r="Q769" t="s">
        <v>145</v>
      </c>
      <c r="R769" t="s">
        <v>65</v>
      </c>
      <c r="S769" t="s">
        <v>45</v>
      </c>
      <c r="T769" t="s">
        <v>35</v>
      </c>
      <c r="U769" s="13">
        <f t="shared" si="44"/>
        <v>2024</v>
      </c>
      <c r="V769" s="13">
        <f t="shared" si="45"/>
        <v>11</v>
      </c>
      <c r="W769" s="20" t="str">
        <f t="shared" si="46"/>
        <v>November</v>
      </c>
      <c r="X769">
        <v>0.30499999999999999</v>
      </c>
      <c r="Y769" s="6">
        <f t="shared" si="47"/>
        <v>2338.1999999999998</v>
      </c>
      <c r="Z769" cm="1">
        <f t="array" aca="1" ref="Z769" ca="1">IF(roud(N769,2)=ROUND(Z769,2),"ok","error")</f>
        <v>0</v>
      </c>
    </row>
    <row r="770" spans="1:26" x14ac:dyDescent="0.3">
      <c r="A770" t="s">
        <v>1904</v>
      </c>
      <c r="B770" s="4">
        <v>45881</v>
      </c>
      <c r="C770" t="s">
        <v>1698</v>
      </c>
      <c r="D770" t="s">
        <v>1699</v>
      </c>
      <c r="E770" t="s">
        <v>167</v>
      </c>
      <c r="F770" t="s">
        <v>168</v>
      </c>
      <c r="G770" t="s">
        <v>113</v>
      </c>
      <c r="H770" t="s">
        <v>169</v>
      </c>
      <c r="I770" s="6">
        <v>1</v>
      </c>
      <c r="J770" s="6">
        <v>899</v>
      </c>
      <c r="K770" s="6">
        <v>899</v>
      </c>
      <c r="L770" s="6">
        <v>0.05</v>
      </c>
      <c r="M770" s="6">
        <v>44.95</v>
      </c>
      <c r="N770" s="6">
        <v>854.05</v>
      </c>
      <c r="O770" s="6">
        <v>226.32</v>
      </c>
      <c r="P770" t="s">
        <v>63</v>
      </c>
      <c r="Q770" t="s">
        <v>64</v>
      </c>
      <c r="R770" t="s">
        <v>65</v>
      </c>
      <c r="S770" t="s">
        <v>107</v>
      </c>
      <c r="T770" t="s">
        <v>35</v>
      </c>
      <c r="U770" s="13">
        <f t="shared" si="44"/>
        <v>2025</v>
      </c>
      <c r="V770" s="13">
        <f t="shared" si="45"/>
        <v>8</v>
      </c>
      <c r="W770" s="20" t="str">
        <f t="shared" si="46"/>
        <v>August</v>
      </c>
      <c r="X770">
        <v>0.26500000000000001</v>
      </c>
      <c r="Y770" s="6">
        <f t="shared" si="47"/>
        <v>809.1</v>
      </c>
      <c r="Z770" cm="1">
        <f t="array" aca="1" ref="Z770" ca="1">IF(roud(N770,2)=ROUND(Z770,2),"ok","error")</f>
        <v>0</v>
      </c>
    </row>
    <row r="771" spans="1:26" x14ac:dyDescent="0.3">
      <c r="A771" t="s">
        <v>1905</v>
      </c>
      <c r="B771" s="4">
        <v>45985</v>
      </c>
      <c r="C771" t="s">
        <v>1596</v>
      </c>
      <c r="D771" t="s">
        <v>1597</v>
      </c>
      <c r="E771" t="s">
        <v>212</v>
      </c>
      <c r="F771" t="s">
        <v>213</v>
      </c>
      <c r="G771" t="s">
        <v>214</v>
      </c>
      <c r="H771" t="s">
        <v>215</v>
      </c>
      <c r="I771" s="6">
        <v>1</v>
      </c>
      <c r="J771" s="6">
        <v>599</v>
      </c>
      <c r="K771" s="6">
        <v>599</v>
      </c>
      <c r="L771" s="6">
        <v>0.15</v>
      </c>
      <c r="M771" s="6">
        <v>89.85</v>
      </c>
      <c r="N771" s="6">
        <v>509.15</v>
      </c>
      <c r="O771" s="6">
        <v>170.57</v>
      </c>
      <c r="P771" t="s">
        <v>191</v>
      </c>
      <c r="Q771" t="s">
        <v>187</v>
      </c>
      <c r="R771" t="s">
        <v>160</v>
      </c>
      <c r="S771" t="s">
        <v>54</v>
      </c>
      <c r="T771" t="s">
        <v>35</v>
      </c>
      <c r="U771" s="13">
        <f t="shared" ref="U771:U834" si="48">YEAR(B771)</f>
        <v>2025</v>
      </c>
      <c r="V771" s="13">
        <f t="shared" ref="V771:V834" si="49">MONTH(B771)</f>
        <v>11</v>
      </c>
      <c r="W771" s="20" t="str">
        <f t="shared" ref="W771:W834" si="50">TEXT(B771,"mmmm")</f>
        <v>November</v>
      </c>
      <c r="X771">
        <v>0.33500000000000002</v>
      </c>
      <c r="Y771" s="6">
        <f t="shared" ref="Y771:Y834" si="51">ROUND(N771-(M771),2)</f>
        <v>419.3</v>
      </c>
      <c r="Z771" cm="1">
        <f t="array" aca="1" ref="Z771" ca="1">IF(roud(N771,2)=ROUND(Z771,2),"ok","error")</f>
        <v>0</v>
      </c>
    </row>
    <row r="772" spans="1:26" x14ac:dyDescent="0.3">
      <c r="A772" t="s">
        <v>1906</v>
      </c>
      <c r="B772" s="4">
        <v>45676</v>
      </c>
      <c r="C772" t="s">
        <v>1446</v>
      </c>
      <c r="D772" t="s">
        <v>1447</v>
      </c>
      <c r="E772" t="s">
        <v>80</v>
      </c>
      <c r="F772" t="s">
        <v>81</v>
      </c>
      <c r="G772" t="s">
        <v>52</v>
      </c>
      <c r="H772" t="s">
        <v>53</v>
      </c>
      <c r="I772" s="6">
        <v>1</v>
      </c>
      <c r="J772" s="6">
        <v>3499</v>
      </c>
      <c r="K772" s="6">
        <v>3499</v>
      </c>
      <c r="L772" s="6">
        <v>0.05</v>
      </c>
      <c r="M772" s="6">
        <v>174.95</v>
      </c>
      <c r="N772" s="6">
        <v>3324.05</v>
      </c>
      <c r="O772" s="6">
        <v>747.91</v>
      </c>
      <c r="P772" t="s">
        <v>94</v>
      </c>
      <c r="Q772" t="s">
        <v>64</v>
      </c>
      <c r="R772" t="s">
        <v>65</v>
      </c>
      <c r="S772" t="s">
        <v>107</v>
      </c>
      <c r="T772" t="s">
        <v>35</v>
      </c>
      <c r="U772" s="13">
        <f t="shared" si="48"/>
        <v>2025</v>
      </c>
      <c r="V772" s="13">
        <f t="shared" si="49"/>
        <v>1</v>
      </c>
      <c r="W772" s="20" t="str">
        <f t="shared" si="50"/>
        <v>January</v>
      </c>
      <c r="X772">
        <v>0.22500000000000001</v>
      </c>
      <c r="Y772" s="6">
        <f t="shared" si="51"/>
        <v>3149.1</v>
      </c>
      <c r="Z772" cm="1">
        <f t="array" aca="1" ref="Z772" ca="1">IF(roud(N772,2)=ROUND(Z772,2),"ok","error")</f>
        <v>0</v>
      </c>
    </row>
    <row r="773" spans="1:26" x14ac:dyDescent="0.3">
      <c r="A773" t="s">
        <v>1907</v>
      </c>
      <c r="B773" s="4">
        <v>45698</v>
      </c>
      <c r="C773" t="s">
        <v>1487</v>
      </c>
      <c r="D773" t="s">
        <v>1488</v>
      </c>
      <c r="E773" t="s">
        <v>80</v>
      </c>
      <c r="F773" t="s">
        <v>81</v>
      </c>
      <c r="G773" t="s">
        <v>52</v>
      </c>
      <c r="H773" t="s">
        <v>53</v>
      </c>
      <c r="I773" s="6">
        <v>4</v>
      </c>
      <c r="J773" s="6">
        <v>3499</v>
      </c>
      <c r="K773" s="6">
        <v>13996</v>
      </c>
      <c r="L773" s="6">
        <v>0.05</v>
      </c>
      <c r="M773" s="6">
        <v>699.8</v>
      </c>
      <c r="N773" s="6">
        <v>13296.2</v>
      </c>
      <c r="O773" s="6">
        <v>2991.64</v>
      </c>
      <c r="P773" t="s">
        <v>170</v>
      </c>
      <c r="Q773" t="s">
        <v>171</v>
      </c>
      <c r="R773" t="s">
        <v>44</v>
      </c>
      <c r="S773" t="s">
        <v>54</v>
      </c>
      <c r="T773" t="s">
        <v>35</v>
      </c>
      <c r="U773" s="13">
        <f t="shared" si="48"/>
        <v>2025</v>
      </c>
      <c r="V773" s="13">
        <f t="shared" si="49"/>
        <v>2</v>
      </c>
      <c r="W773" s="20" t="str">
        <f t="shared" si="50"/>
        <v>February</v>
      </c>
      <c r="X773">
        <v>0.22500000000000001</v>
      </c>
      <c r="Y773" s="6">
        <f t="shared" si="51"/>
        <v>12596.4</v>
      </c>
      <c r="Z773" cm="1">
        <f t="array" aca="1" ref="Z773" ca="1">IF(roud(N773,2)=ROUND(Z773,2),"ok","error")</f>
        <v>0</v>
      </c>
    </row>
    <row r="774" spans="1:26" x14ac:dyDescent="0.3">
      <c r="A774" t="s">
        <v>1908</v>
      </c>
      <c r="B774" s="4">
        <v>45495</v>
      </c>
      <c r="C774" t="s">
        <v>262</v>
      </c>
      <c r="D774" t="s">
        <v>263</v>
      </c>
      <c r="E774" t="s">
        <v>75</v>
      </c>
      <c r="F774" t="s">
        <v>76</v>
      </c>
      <c r="G774" t="s">
        <v>61</v>
      </c>
      <c r="H774" t="s">
        <v>71</v>
      </c>
      <c r="I774" s="6">
        <v>2</v>
      </c>
      <c r="J774" s="6">
        <v>1499</v>
      </c>
      <c r="K774" s="6">
        <v>2998</v>
      </c>
      <c r="L774" s="6">
        <v>0.2</v>
      </c>
      <c r="M774" s="6">
        <v>599.6</v>
      </c>
      <c r="N774" s="6">
        <v>2398.4</v>
      </c>
      <c r="O774" s="6">
        <v>239.84</v>
      </c>
      <c r="P774" t="s">
        <v>191</v>
      </c>
      <c r="Q774" t="s">
        <v>187</v>
      </c>
      <c r="R774" t="s">
        <v>160</v>
      </c>
      <c r="S774" t="s">
        <v>45</v>
      </c>
      <c r="T774" t="s">
        <v>55</v>
      </c>
      <c r="U774" s="13">
        <f t="shared" si="48"/>
        <v>2024</v>
      </c>
      <c r="V774" s="13">
        <f t="shared" si="49"/>
        <v>7</v>
      </c>
      <c r="W774" s="20" t="str">
        <f t="shared" si="50"/>
        <v>July</v>
      </c>
      <c r="X774">
        <v>0.1</v>
      </c>
      <c r="Y774" s="6">
        <f t="shared" si="51"/>
        <v>1798.8</v>
      </c>
      <c r="Z774" cm="1">
        <f t="array" aca="1" ref="Z774" ca="1">IF(roud(N774,2)=ROUND(Z774,2),"ok","error")</f>
        <v>0</v>
      </c>
    </row>
    <row r="775" spans="1:26" x14ac:dyDescent="0.3">
      <c r="A775" t="s">
        <v>1909</v>
      </c>
      <c r="B775" s="4">
        <v>45369</v>
      </c>
      <c r="C775" t="s">
        <v>150</v>
      </c>
      <c r="D775" t="s">
        <v>151</v>
      </c>
      <c r="E775" t="s">
        <v>121</v>
      </c>
      <c r="F775" t="s">
        <v>122</v>
      </c>
      <c r="G775" t="s">
        <v>61</v>
      </c>
      <c r="H775" t="s">
        <v>123</v>
      </c>
      <c r="I775" s="6">
        <v>1</v>
      </c>
      <c r="J775" s="6">
        <v>24999</v>
      </c>
      <c r="K775" s="6">
        <v>24999</v>
      </c>
      <c r="L775" s="6">
        <v>0.05</v>
      </c>
      <c r="M775" s="6">
        <v>1249.95</v>
      </c>
      <c r="N775" s="6">
        <v>23749.05</v>
      </c>
      <c r="O775" s="6">
        <v>3443.61</v>
      </c>
      <c r="P775" t="s">
        <v>144</v>
      </c>
      <c r="Q775" t="s">
        <v>145</v>
      </c>
      <c r="R775" t="s">
        <v>65</v>
      </c>
      <c r="S775" t="s">
        <v>45</v>
      </c>
      <c r="T775" t="s">
        <v>35</v>
      </c>
      <c r="U775" s="13">
        <f t="shared" si="48"/>
        <v>2024</v>
      </c>
      <c r="V775" s="13">
        <f t="shared" si="49"/>
        <v>3</v>
      </c>
      <c r="W775" s="20" t="str">
        <f t="shared" si="50"/>
        <v>March</v>
      </c>
      <c r="X775">
        <v>0.14499999999999999</v>
      </c>
      <c r="Y775" s="6">
        <f t="shared" si="51"/>
        <v>22499.1</v>
      </c>
      <c r="Z775" cm="1">
        <f t="array" aca="1" ref="Z775" ca="1">IF(roud(N775,2)=ROUND(Z775,2),"ok","error")</f>
        <v>0</v>
      </c>
    </row>
    <row r="776" spans="1:26" x14ac:dyDescent="0.3">
      <c r="A776" t="s">
        <v>1910</v>
      </c>
      <c r="B776" s="4">
        <v>45898</v>
      </c>
      <c r="C776" t="s">
        <v>1309</v>
      </c>
      <c r="D776" t="s">
        <v>1310</v>
      </c>
      <c r="E776" t="s">
        <v>69</v>
      </c>
      <c r="F776" t="s">
        <v>70</v>
      </c>
      <c r="G776" t="s">
        <v>61</v>
      </c>
      <c r="H776" t="s">
        <v>71</v>
      </c>
      <c r="I776" s="6">
        <v>3</v>
      </c>
      <c r="J776" s="6">
        <v>1299</v>
      </c>
      <c r="K776" s="6">
        <v>3897</v>
      </c>
      <c r="L776" s="6">
        <v>0.15</v>
      </c>
      <c r="M776" s="6">
        <v>584.54999999999995</v>
      </c>
      <c r="N776" s="6">
        <v>3312.45</v>
      </c>
      <c r="O776" s="6">
        <v>380.93</v>
      </c>
      <c r="P776" t="s">
        <v>63</v>
      </c>
      <c r="Q776" t="s">
        <v>64</v>
      </c>
      <c r="R776" t="s">
        <v>65</v>
      </c>
      <c r="S776" t="s">
        <v>107</v>
      </c>
      <c r="T776" t="s">
        <v>35</v>
      </c>
      <c r="U776" s="13">
        <f t="shared" si="48"/>
        <v>2025</v>
      </c>
      <c r="V776" s="13">
        <f t="shared" si="49"/>
        <v>8</v>
      </c>
      <c r="W776" s="20" t="str">
        <f t="shared" si="50"/>
        <v>August</v>
      </c>
      <c r="X776">
        <v>0.115</v>
      </c>
      <c r="Y776" s="6">
        <f t="shared" si="51"/>
        <v>2727.9</v>
      </c>
      <c r="Z776" cm="1">
        <f t="array" aca="1" ref="Z776" ca="1">IF(roud(N776,2)=ROUND(Z776,2),"ok","error")</f>
        <v>0</v>
      </c>
    </row>
    <row r="777" spans="1:26" x14ac:dyDescent="0.3">
      <c r="A777" t="s">
        <v>1911</v>
      </c>
      <c r="B777" s="4">
        <v>45999</v>
      </c>
      <c r="C777" t="s">
        <v>688</v>
      </c>
      <c r="D777" t="s">
        <v>689</v>
      </c>
      <c r="E777" t="s">
        <v>484</v>
      </c>
      <c r="F777" t="s">
        <v>485</v>
      </c>
      <c r="G777" t="s">
        <v>113</v>
      </c>
      <c r="H777" t="s">
        <v>169</v>
      </c>
      <c r="I777" s="6">
        <v>2</v>
      </c>
      <c r="J777" s="6">
        <v>1599</v>
      </c>
      <c r="K777" s="6">
        <v>3198</v>
      </c>
      <c r="L777" s="6">
        <v>0</v>
      </c>
      <c r="M777" s="6">
        <v>0</v>
      </c>
      <c r="N777" s="6">
        <v>3198</v>
      </c>
      <c r="O777" s="6">
        <v>895.44</v>
      </c>
      <c r="P777" t="s">
        <v>42</v>
      </c>
      <c r="Q777" t="s">
        <v>43</v>
      </c>
      <c r="R777" t="s">
        <v>44</v>
      </c>
      <c r="S777" t="s">
        <v>45</v>
      </c>
      <c r="T777" t="s">
        <v>35</v>
      </c>
      <c r="U777" s="13">
        <f t="shared" si="48"/>
        <v>2025</v>
      </c>
      <c r="V777" s="13">
        <f t="shared" si="49"/>
        <v>12</v>
      </c>
      <c r="W777" s="20" t="str">
        <f t="shared" si="50"/>
        <v>December</v>
      </c>
      <c r="X777">
        <v>0.28000000000000003</v>
      </c>
      <c r="Y777" s="6">
        <f t="shared" si="51"/>
        <v>3198</v>
      </c>
      <c r="Z777" cm="1">
        <f t="array" aca="1" ref="Z777" ca="1">IF(roud(N777,2)=ROUND(Z777,2),"ok","error")</f>
        <v>0</v>
      </c>
    </row>
    <row r="778" spans="1:26" x14ac:dyDescent="0.3">
      <c r="A778" t="s">
        <v>1912</v>
      </c>
      <c r="B778" s="4">
        <v>45934</v>
      </c>
      <c r="C778" t="s">
        <v>1913</v>
      </c>
      <c r="D778" t="s">
        <v>1914</v>
      </c>
      <c r="E778" t="s">
        <v>75</v>
      </c>
      <c r="F778" t="s">
        <v>76</v>
      </c>
      <c r="G778" t="s">
        <v>61</v>
      </c>
      <c r="H778" t="s">
        <v>71</v>
      </c>
      <c r="I778" s="6">
        <v>2</v>
      </c>
      <c r="J778" s="6">
        <v>1499</v>
      </c>
      <c r="K778" s="6">
        <v>2998</v>
      </c>
      <c r="L778" s="6">
        <v>0.2</v>
      </c>
      <c r="M778" s="6">
        <v>599.6</v>
      </c>
      <c r="N778" s="6">
        <v>2398.4</v>
      </c>
      <c r="O778" s="6">
        <v>239.84</v>
      </c>
      <c r="P778" t="s">
        <v>63</v>
      </c>
      <c r="Q778" t="s">
        <v>64</v>
      </c>
      <c r="R778" t="s">
        <v>65</v>
      </c>
      <c r="S778" t="s">
        <v>34</v>
      </c>
      <c r="T778" t="s">
        <v>55</v>
      </c>
      <c r="U778" s="13">
        <f t="shared" si="48"/>
        <v>2025</v>
      </c>
      <c r="V778" s="13">
        <f t="shared" si="49"/>
        <v>10</v>
      </c>
      <c r="W778" s="20" t="str">
        <f t="shared" si="50"/>
        <v>October</v>
      </c>
      <c r="X778">
        <v>0.1</v>
      </c>
      <c r="Y778" s="6">
        <f t="shared" si="51"/>
        <v>1798.8</v>
      </c>
      <c r="Z778" cm="1">
        <f t="array" aca="1" ref="Z778" ca="1">IF(roud(N778,2)=ROUND(Z778,2),"ok","error")</f>
        <v>0</v>
      </c>
    </row>
    <row r="779" spans="1:26" x14ac:dyDescent="0.3">
      <c r="A779" t="s">
        <v>1915</v>
      </c>
      <c r="B779" s="4">
        <v>45540</v>
      </c>
      <c r="C779" t="s">
        <v>156</v>
      </c>
      <c r="D779" t="s">
        <v>157</v>
      </c>
      <c r="E779" t="s">
        <v>86</v>
      </c>
      <c r="F779" t="s">
        <v>87</v>
      </c>
      <c r="G779" t="s">
        <v>29</v>
      </c>
      <c r="H779" t="s">
        <v>88</v>
      </c>
      <c r="I779" s="6">
        <v>1</v>
      </c>
      <c r="J779" s="6">
        <v>1299</v>
      </c>
      <c r="K779" s="6">
        <v>1299</v>
      </c>
      <c r="L779" s="6">
        <v>0.1</v>
      </c>
      <c r="M779" s="6">
        <v>129.9</v>
      </c>
      <c r="N779" s="6">
        <v>1169.0999999999999</v>
      </c>
      <c r="O779" s="6">
        <v>339.04</v>
      </c>
      <c r="P779" t="s">
        <v>63</v>
      </c>
      <c r="Q779" t="s">
        <v>64</v>
      </c>
      <c r="R779" t="s">
        <v>65</v>
      </c>
      <c r="S779" t="s">
        <v>45</v>
      </c>
      <c r="T779" t="s">
        <v>55</v>
      </c>
      <c r="U779" s="13">
        <f t="shared" si="48"/>
        <v>2024</v>
      </c>
      <c r="V779" s="13">
        <f t="shared" si="49"/>
        <v>9</v>
      </c>
      <c r="W779" s="20" t="str">
        <f t="shared" si="50"/>
        <v>September</v>
      </c>
      <c r="X779">
        <v>0.28999999999999998</v>
      </c>
      <c r="Y779" s="6">
        <f t="shared" si="51"/>
        <v>1039.2</v>
      </c>
      <c r="Z779" cm="1">
        <f t="array" aca="1" ref="Z779" ca="1">IF(roud(N779,2)=ROUND(Z779,2),"ok","error")</f>
        <v>0</v>
      </c>
    </row>
    <row r="780" spans="1:26" x14ac:dyDescent="0.3">
      <c r="A780" t="s">
        <v>1916</v>
      </c>
      <c r="B780" s="4">
        <v>45396</v>
      </c>
      <c r="C780" t="s">
        <v>1518</v>
      </c>
      <c r="D780" t="s">
        <v>1519</v>
      </c>
      <c r="E780" t="s">
        <v>133</v>
      </c>
      <c r="F780" t="s">
        <v>134</v>
      </c>
      <c r="G780" t="s">
        <v>61</v>
      </c>
      <c r="H780" t="s">
        <v>123</v>
      </c>
      <c r="I780" s="6">
        <v>2</v>
      </c>
      <c r="J780" s="6">
        <v>2999</v>
      </c>
      <c r="K780" s="6">
        <v>5998</v>
      </c>
      <c r="L780" s="6">
        <v>0.15</v>
      </c>
      <c r="M780" s="6">
        <v>899.7</v>
      </c>
      <c r="N780" s="6">
        <v>5098.3</v>
      </c>
      <c r="O780" s="6">
        <v>586.29999999999995</v>
      </c>
      <c r="P780" t="s">
        <v>94</v>
      </c>
      <c r="Q780" t="s">
        <v>64</v>
      </c>
      <c r="R780" t="s">
        <v>65</v>
      </c>
      <c r="S780" t="s">
        <v>107</v>
      </c>
      <c r="T780" t="s">
        <v>35</v>
      </c>
      <c r="U780" s="13">
        <f t="shared" si="48"/>
        <v>2024</v>
      </c>
      <c r="V780" s="13">
        <f t="shared" si="49"/>
        <v>4</v>
      </c>
      <c r="W780" s="20" t="str">
        <f t="shared" si="50"/>
        <v>April</v>
      </c>
      <c r="X780">
        <v>0.115</v>
      </c>
      <c r="Y780" s="6">
        <f t="shared" si="51"/>
        <v>4198.6000000000004</v>
      </c>
      <c r="Z780" cm="1">
        <f t="array" aca="1" ref="Z780" ca="1">IF(roud(N780,2)=ROUND(Z780,2),"ok","error")</f>
        <v>0</v>
      </c>
    </row>
    <row r="781" spans="1:26" x14ac:dyDescent="0.3">
      <c r="A781" t="s">
        <v>1917</v>
      </c>
      <c r="B781" s="4">
        <v>46005</v>
      </c>
      <c r="C781" t="s">
        <v>238</v>
      </c>
      <c r="D781" t="s">
        <v>239</v>
      </c>
      <c r="E781" t="s">
        <v>50</v>
      </c>
      <c r="F781" t="s">
        <v>51</v>
      </c>
      <c r="G781" t="s">
        <v>52</v>
      </c>
      <c r="H781" t="s">
        <v>53</v>
      </c>
      <c r="I781" s="6">
        <v>3</v>
      </c>
      <c r="J781" s="6">
        <v>2999</v>
      </c>
      <c r="K781" s="6">
        <v>8997</v>
      </c>
      <c r="L781" s="6">
        <v>0.2</v>
      </c>
      <c r="M781" s="6">
        <v>1799.4</v>
      </c>
      <c r="N781" s="6">
        <v>7197.6</v>
      </c>
      <c r="O781" s="6">
        <v>1295.57</v>
      </c>
      <c r="P781" t="s">
        <v>94</v>
      </c>
      <c r="Q781" t="s">
        <v>64</v>
      </c>
      <c r="R781" t="s">
        <v>65</v>
      </c>
      <c r="S781" t="s">
        <v>107</v>
      </c>
      <c r="T781" t="s">
        <v>35</v>
      </c>
      <c r="U781" s="13">
        <f t="shared" si="48"/>
        <v>2025</v>
      </c>
      <c r="V781" s="13">
        <f t="shared" si="49"/>
        <v>12</v>
      </c>
      <c r="W781" s="20" t="str">
        <f t="shared" si="50"/>
        <v>December</v>
      </c>
      <c r="X781">
        <v>0.18</v>
      </c>
      <c r="Y781" s="6">
        <f t="shared" si="51"/>
        <v>5398.2</v>
      </c>
      <c r="Z781" cm="1">
        <f t="array" aca="1" ref="Z781" ca="1">IF(roud(N781,2)=ROUND(Z781,2),"ok","error")</f>
        <v>0</v>
      </c>
    </row>
    <row r="782" spans="1:26" x14ac:dyDescent="0.3">
      <c r="A782" t="s">
        <v>1918</v>
      </c>
      <c r="B782" s="4">
        <v>45600</v>
      </c>
      <c r="C782" t="s">
        <v>1919</v>
      </c>
      <c r="D782" t="s">
        <v>1920</v>
      </c>
      <c r="E782" t="s">
        <v>69</v>
      </c>
      <c r="F782" t="s">
        <v>70</v>
      </c>
      <c r="G782" t="s">
        <v>61</v>
      </c>
      <c r="H782" t="s">
        <v>71</v>
      </c>
      <c r="I782" s="6">
        <v>2</v>
      </c>
      <c r="J782" s="6">
        <v>1299</v>
      </c>
      <c r="K782" s="6">
        <v>2598</v>
      </c>
      <c r="L782" s="6">
        <v>0.1</v>
      </c>
      <c r="M782" s="6">
        <v>259.8</v>
      </c>
      <c r="N782" s="6">
        <v>2338.1999999999998</v>
      </c>
      <c r="O782" s="6">
        <v>303.97000000000003</v>
      </c>
      <c r="P782" t="s">
        <v>158</v>
      </c>
      <c r="Q782" t="s">
        <v>159</v>
      </c>
      <c r="R782" t="s">
        <v>160</v>
      </c>
      <c r="S782" t="s">
        <v>54</v>
      </c>
      <c r="T782" t="s">
        <v>35</v>
      </c>
      <c r="U782" s="13">
        <f t="shared" si="48"/>
        <v>2024</v>
      </c>
      <c r="V782" s="13">
        <f t="shared" si="49"/>
        <v>11</v>
      </c>
      <c r="W782" s="20" t="str">
        <f t="shared" si="50"/>
        <v>November</v>
      </c>
      <c r="X782">
        <v>0.13</v>
      </c>
      <c r="Y782" s="6">
        <f t="shared" si="51"/>
        <v>2078.4</v>
      </c>
      <c r="Z782" cm="1">
        <f t="array" aca="1" ref="Z782" ca="1">IF(roud(N782,2)=ROUND(Z782,2),"ok","error")</f>
        <v>0</v>
      </c>
    </row>
    <row r="783" spans="1:26" x14ac:dyDescent="0.3">
      <c r="A783" t="s">
        <v>1921</v>
      </c>
      <c r="B783" s="4">
        <v>45992</v>
      </c>
      <c r="C783" t="s">
        <v>1922</v>
      </c>
      <c r="D783" t="s">
        <v>1923</v>
      </c>
      <c r="E783" t="s">
        <v>121</v>
      </c>
      <c r="F783" t="s">
        <v>122</v>
      </c>
      <c r="G783" t="s">
        <v>61</v>
      </c>
      <c r="H783" t="s">
        <v>123</v>
      </c>
      <c r="I783" s="6">
        <v>1</v>
      </c>
      <c r="J783" s="6">
        <v>24999</v>
      </c>
      <c r="K783" s="6">
        <v>24999</v>
      </c>
      <c r="L783" s="6">
        <v>0.1</v>
      </c>
      <c r="M783" s="6">
        <v>2499.9</v>
      </c>
      <c r="N783" s="6">
        <v>22499.1</v>
      </c>
      <c r="O783" s="6">
        <v>2924.88</v>
      </c>
      <c r="P783" t="s">
        <v>186</v>
      </c>
      <c r="Q783" t="s">
        <v>187</v>
      </c>
      <c r="R783" t="s">
        <v>160</v>
      </c>
      <c r="S783" t="s">
        <v>54</v>
      </c>
      <c r="T783" t="s">
        <v>35</v>
      </c>
      <c r="U783" s="13">
        <f t="shared" si="48"/>
        <v>2025</v>
      </c>
      <c r="V783" s="13">
        <f t="shared" si="49"/>
        <v>12</v>
      </c>
      <c r="W783" s="20" t="str">
        <f t="shared" si="50"/>
        <v>December</v>
      </c>
      <c r="X783">
        <v>0.13</v>
      </c>
      <c r="Y783" s="6">
        <f t="shared" si="51"/>
        <v>19999.2</v>
      </c>
      <c r="Z783" cm="1">
        <f t="array" aca="1" ref="Z783" ca="1">IF(roud(N783,2)=ROUND(Z783,2),"ok","error")</f>
        <v>0</v>
      </c>
    </row>
    <row r="784" spans="1:26" x14ac:dyDescent="0.3">
      <c r="A784" t="s">
        <v>1924</v>
      </c>
      <c r="B784" s="4">
        <v>45906</v>
      </c>
      <c r="C784" t="s">
        <v>1925</v>
      </c>
      <c r="D784" t="s">
        <v>1926</v>
      </c>
      <c r="E784" t="s">
        <v>133</v>
      </c>
      <c r="F784" t="s">
        <v>134</v>
      </c>
      <c r="G784" t="s">
        <v>61</v>
      </c>
      <c r="H784" t="s">
        <v>123</v>
      </c>
      <c r="I784" s="6">
        <v>1</v>
      </c>
      <c r="J784" s="6">
        <v>2999</v>
      </c>
      <c r="K784" s="6">
        <v>2999</v>
      </c>
      <c r="L784" s="6">
        <v>0.1</v>
      </c>
      <c r="M784" s="6">
        <v>299.89999999999998</v>
      </c>
      <c r="N784" s="6">
        <v>2699.1</v>
      </c>
      <c r="O784" s="6">
        <v>350.88</v>
      </c>
      <c r="P784" t="s">
        <v>42</v>
      </c>
      <c r="Q784" t="s">
        <v>43</v>
      </c>
      <c r="R784" t="s">
        <v>44</v>
      </c>
      <c r="S784" t="s">
        <v>45</v>
      </c>
      <c r="T784" t="s">
        <v>46</v>
      </c>
      <c r="U784" s="13">
        <f t="shared" si="48"/>
        <v>2025</v>
      </c>
      <c r="V784" s="13">
        <f t="shared" si="49"/>
        <v>9</v>
      </c>
      <c r="W784" s="20" t="str">
        <f t="shared" si="50"/>
        <v>September</v>
      </c>
      <c r="X784">
        <v>0.13</v>
      </c>
      <c r="Y784" s="6">
        <f t="shared" si="51"/>
        <v>2399.1999999999998</v>
      </c>
      <c r="Z784" cm="1">
        <f t="array" aca="1" ref="Z784" ca="1">IF(roud(N784,2)=ROUND(Z784,2),"ok","error")</f>
        <v>0</v>
      </c>
    </row>
    <row r="785" spans="1:26" x14ac:dyDescent="0.3">
      <c r="A785" t="s">
        <v>1927</v>
      </c>
      <c r="B785" s="4">
        <v>45415</v>
      </c>
      <c r="C785" t="s">
        <v>877</v>
      </c>
      <c r="D785" t="s">
        <v>878</v>
      </c>
      <c r="E785" t="s">
        <v>167</v>
      </c>
      <c r="F785" t="s">
        <v>168</v>
      </c>
      <c r="G785" t="s">
        <v>113</v>
      </c>
      <c r="H785" t="s">
        <v>169</v>
      </c>
      <c r="I785" s="6">
        <v>1</v>
      </c>
      <c r="J785" s="6">
        <v>899</v>
      </c>
      <c r="K785" s="6">
        <v>899</v>
      </c>
      <c r="L785" s="6">
        <v>0.05</v>
      </c>
      <c r="M785" s="6">
        <v>44.95</v>
      </c>
      <c r="N785" s="6">
        <v>854.05</v>
      </c>
      <c r="O785" s="6">
        <v>226.32</v>
      </c>
      <c r="P785" t="s">
        <v>186</v>
      </c>
      <c r="Q785" t="s">
        <v>187</v>
      </c>
      <c r="R785" t="s">
        <v>160</v>
      </c>
      <c r="S785" t="s">
        <v>98</v>
      </c>
      <c r="T785" t="s">
        <v>55</v>
      </c>
      <c r="U785" s="13">
        <f t="shared" si="48"/>
        <v>2024</v>
      </c>
      <c r="V785" s="13">
        <f t="shared" si="49"/>
        <v>5</v>
      </c>
      <c r="W785" s="20" t="str">
        <f t="shared" si="50"/>
        <v>May</v>
      </c>
      <c r="X785">
        <v>0.26500000000000001</v>
      </c>
      <c r="Y785" s="6">
        <f t="shared" si="51"/>
        <v>809.1</v>
      </c>
      <c r="Z785" cm="1">
        <f t="array" aca="1" ref="Z785" ca="1">IF(roud(N785,2)=ROUND(Z785,2),"ok","error")</f>
        <v>0</v>
      </c>
    </row>
    <row r="786" spans="1:26" x14ac:dyDescent="0.3">
      <c r="A786" t="s">
        <v>1928</v>
      </c>
      <c r="B786" s="4">
        <v>45871</v>
      </c>
      <c r="C786" t="s">
        <v>207</v>
      </c>
      <c r="D786" t="s">
        <v>208</v>
      </c>
      <c r="E786" t="s">
        <v>121</v>
      </c>
      <c r="F786" t="s">
        <v>122</v>
      </c>
      <c r="G786" t="s">
        <v>61</v>
      </c>
      <c r="H786" t="s">
        <v>123</v>
      </c>
      <c r="I786" s="6">
        <v>1</v>
      </c>
      <c r="J786" s="6">
        <v>24999</v>
      </c>
      <c r="K786" s="6">
        <v>24999</v>
      </c>
      <c r="L786" s="6">
        <v>0.25</v>
      </c>
      <c r="M786" s="6">
        <v>6249.75</v>
      </c>
      <c r="N786" s="6">
        <v>18749.25</v>
      </c>
      <c r="O786" s="6">
        <v>1593.69</v>
      </c>
      <c r="P786" t="s">
        <v>89</v>
      </c>
      <c r="Q786" t="s">
        <v>90</v>
      </c>
      <c r="R786" t="s">
        <v>65</v>
      </c>
      <c r="S786" t="s">
        <v>45</v>
      </c>
      <c r="T786" t="s">
        <v>35</v>
      </c>
      <c r="U786" s="13">
        <f t="shared" si="48"/>
        <v>2025</v>
      </c>
      <c r="V786" s="13">
        <f t="shared" si="49"/>
        <v>8</v>
      </c>
      <c r="W786" s="20" t="str">
        <f t="shared" si="50"/>
        <v>August</v>
      </c>
      <c r="X786">
        <v>8.5000000000000006E-2</v>
      </c>
      <c r="Y786" s="6">
        <f t="shared" si="51"/>
        <v>12499.5</v>
      </c>
      <c r="Z786" cm="1">
        <f t="array" aca="1" ref="Z786" ca="1">IF(roud(N786,2)=ROUND(Z786,2),"ok","error")</f>
        <v>0</v>
      </c>
    </row>
    <row r="787" spans="1:26" x14ac:dyDescent="0.3">
      <c r="A787" t="s">
        <v>1929</v>
      </c>
      <c r="B787" s="4">
        <v>45334</v>
      </c>
      <c r="C787" t="s">
        <v>1043</v>
      </c>
      <c r="D787" t="s">
        <v>1044</v>
      </c>
      <c r="E787" t="s">
        <v>492</v>
      </c>
      <c r="F787" t="s">
        <v>493</v>
      </c>
      <c r="G787" t="s">
        <v>214</v>
      </c>
      <c r="H787" t="s">
        <v>494</v>
      </c>
      <c r="I787" s="6">
        <v>2</v>
      </c>
      <c r="J787" s="6">
        <v>1499</v>
      </c>
      <c r="K787" s="6">
        <v>2998</v>
      </c>
      <c r="L787" s="6">
        <v>0.15</v>
      </c>
      <c r="M787" s="6">
        <v>449.7</v>
      </c>
      <c r="N787" s="6">
        <v>2548.3000000000002</v>
      </c>
      <c r="O787" s="6">
        <v>853.68</v>
      </c>
      <c r="P787" t="s">
        <v>94</v>
      </c>
      <c r="Q787" t="s">
        <v>64</v>
      </c>
      <c r="R787" t="s">
        <v>65</v>
      </c>
      <c r="S787" t="s">
        <v>98</v>
      </c>
      <c r="T787" t="s">
        <v>35</v>
      </c>
      <c r="U787" s="13">
        <f t="shared" si="48"/>
        <v>2024</v>
      </c>
      <c r="V787" s="13">
        <f t="shared" si="49"/>
        <v>2</v>
      </c>
      <c r="W787" s="20" t="str">
        <f t="shared" si="50"/>
        <v>February</v>
      </c>
      <c r="X787">
        <v>0.33500000000000002</v>
      </c>
      <c r="Y787" s="6">
        <f t="shared" si="51"/>
        <v>2098.6</v>
      </c>
      <c r="Z787" cm="1">
        <f t="array" aca="1" ref="Z787" ca="1">IF(roud(N787,2)=ROUND(Z787,2),"ok","error")</f>
        <v>0</v>
      </c>
    </row>
    <row r="788" spans="1:26" x14ac:dyDescent="0.3">
      <c r="A788" t="s">
        <v>1930</v>
      </c>
      <c r="B788" s="4">
        <v>45647</v>
      </c>
      <c r="C788" t="s">
        <v>1260</v>
      </c>
      <c r="D788" t="s">
        <v>1261</v>
      </c>
      <c r="E788" t="s">
        <v>50</v>
      </c>
      <c r="F788" t="s">
        <v>51</v>
      </c>
      <c r="G788" t="s">
        <v>52</v>
      </c>
      <c r="H788" t="s">
        <v>53</v>
      </c>
      <c r="I788" s="6">
        <v>1</v>
      </c>
      <c r="J788" s="6">
        <v>2999</v>
      </c>
      <c r="K788" s="6">
        <v>2999</v>
      </c>
      <c r="L788" s="6">
        <v>0.15</v>
      </c>
      <c r="M788" s="6">
        <v>449.85</v>
      </c>
      <c r="N788" s="6">
        <v>2549.15</v>
      </c>
      <c r="O788" s="6">
        <v>497.08</v>
      </c>
      <c r="P788" t="s">
        <v>82</v>
      </c>
      <c r="Q788" t="s">
        <v>82</v>
      </c>
      <c r="R788" t="s">
        <v>65</v>
      </c>
      <c r="S788" t="s">
        <v>107</v>
      </c>
      <c r="T788" t="s">
        <v>35</v>
      </c>
      <c r="U788" s="13">
        <f t="shared" si="48"/>
        <v>2024</v>
      </c>
      <c r="V788" s="13">
        <f t="shared" si="49"/>
        <v>12</v>
      </c>
      <c r="W788" s="20" t="str">
        <f t="shared" si="50"/>
        <v>December</v>
      </c>
      <c r="X788">
        <v>0.19500000000000001</v>
      </c>
      <c r="Y788" s="6">
        <f t="shared" si="51"/>
        <v>2099.3000000000002</v>
      </c>
      <c r="Z788" cm="1">
        <f t="array" aca="1" ref="Z788" ca="1">IF(roud(N788,2)=ROUND(Z788,2),"ok","error")</f>
        <v>0</v>
      </c>
    </row>
    <row r="789" spans="1:26" x14ac:dyDescent="0.3">
      <c r="A789" t="s">
        <v>1931</v>
      </c>
      <c r="B789" s="4">
        <v>45837</v>
      </c>
      <c r="C789" t="s">
        <v>981</v>
      </c>
      <c r="D789" t="s">
        <v>982</v>
      </c>
      <c r="E789" t="s">
        <v>40</v>
      </c>
      <c r="F789" t="s">
        <v>41</v>
      </c>
      <c r="G789" t="s">
        <v>29</v>
      </c>
      <c r="H789" t="s">
        <v>30</v>
      </c>
      <c r="I789" s="6">
        <v>1</v>
      </c>
      <c r="J789" s="6">
        <v>1199</v>
      </c>
      <c r="K789" s="6">
        <v>1199</v>
      </c>
      <c r="L789" s="6">
        <v>0.3</v>
      </c>
      <c r="M789" s="6">
        <v>359.7</v>
      </c>
      <c r="N789" s="6">
        <v>839.3</v>
      </c>
      <c r="O789" s="6">
        <v>193.04</v>
      </c>
      <c r="P789" t="s">
        <v>94</v>
      </c>
      <c r="Q789" t="s">
        <v>64</v>
      </c>
      <c r="R789" t="s">
        <v>65</v>
      </c>
      <c r="S789" t="s">
        <v>45</v>
      </c>
      <c r="T789" t="s">
        <v>55</v>
      </c>
      <c r="U789" s="13">
        <f t="shared" si="48"/>
        <v>2025</v>
      </c>
      <c r="V789" s="13">
        <f t="shared" si="49"/>
        <v>6</v>
      </c>
      <c r="W789" s="20" t="str">
        <f t="shared" si="50"/>
        <v>June</v>
      </c>
      <c r="X789">
        <v>0.23</v>
      </c>
      <c r="Y789" s="6">
        <f t="shared" si="51"/>
        <v>479.6</v>
      </c>
      <c r="Z789" cm="1">
        <f t="array" aca="1" ref="Z789" ca="1">IF(roud(N789,2)=ROUND(Z789,2),"ok","error")</f>
        <v>0</v>
      </c>
    </row>
    <row r="790" spans="1:26" x14ac:dyDescent="0.3">
      <c r="A790" t="s">
        <v>1932</v>
      </c>
      <c r="B790" s="4">
        <v>45730</v>
      </c>
      <c r="C790" t="s">
        <v>937</v>
      </c>
      <c r="D790" t="s">
        <v>938</v>
      </c>
      <c r="E790" t="s">
        <v>75</v>
      </c>
      <c r="F790" t="s">
        <v>76</v>
      </c>
      <c r="G790" t="s">
        <v>61</v>
      </c>
      <c r="H790" t="s">
        <v>71</v>
      </c>
      <c r="I790" s="6">
        <v>2</v>
      </c>
      <c r="J790" s="6">
        <v>1499</v>
      </c>
      <c r="K790" s="6">
        <v>2998</v>
      </c>
      <c r="L790" s="6">
        <v>0.15</v>
      </c>
      <c r="M790" s="6">
        <v>449.7</v>
      </c>
      <c r="N790" s="6">
        <v>2548.3000000000002</v>
      </c>
      <c r="O790" s="6">
        <v>293.05</v>
      </c>
      <c r="P790" t="s">
        <v>105</v>
      </c>
      <c r="Q790" t="s">
        <v>106</v>
      </c>
      <c r="R790" t="s">
        <v>44</v>
      </c>
      <c r="S790" t="s">
        <v>34</v>
      </c>
      <c r="T790" t="s">
        <v>55</v>
      </c>
      <c r="U790" s="13">
        <f t="shared" si="48"/>
        <v>2025</v>
      </c>
      <c r="V790" s="13">
        <f t="shared" si="49"/>
        <v>3</v>
      </c>
      <c r="W790" s="20" t="str">
        <f t="shared" si="50"/>
        <v>March</v>
      </c>
      <c r="X790">
        <v>0.115</v>
      </c>
      <c r="Y790" s="6">
        <f t="shared" si="51"/>
        <v>2098.6</v>
      </c>
      <c r="Z790" cm="1">
        <f t="array" aca="1" ref="Z790" ca="1">IF(roud(N790,2)=ROUND(Z790,2),"ok","error")</f>
        <v>0</v>
      </c>
    </row>
    <row r="791" spans="1:26" x14ac:dyDescent="0.3">
      <c r="A791" t="s">
        <v>1933</v>
      </c>
      <c r="B791" s="4">
        <v>45969</v>
      </c>
      <c r="C791" t="s">
        <v>594</v>
      </c>
      <c r="D791" t="s">
        <v>595</v>
      </c>
      <c r="E791" t="s">
        <v>284</v>
      </c>
      <c r="F791" t="s">
        <v>285</v>
      </c>
      <c r="G791" t="s">
        <v>52</v>
      </c>
      <c r="H791" t="s">
        <v>129</v>
      </c>
      <c r="I791" s="6">
        <v>1</v>
      </c>
      <c r="J791" s="6">
        <v>999</v>
      </c>
      <c r="K791" s="6">
        <v>999</v>
      </c>
      <c r="L791" s="6">
        <v>0.05</v>
      </c>
      <c r="M791" s="6">
        <v>49.95</v>
      </c>
      <c r="N791" s="6">
        <v>949.05</v>
      </c>
      <c r="O791" s="6">
        <v>213.54</v>
      </c>
      <c r="P791" t="s">
        <v>105</v>
      </c>
      <c r="Q791" t="s">
        <v>106</v>
      </c>
      <c r="R791" t="s">
        <v>44</v>
      </c>
      <c r="S791" t="s">
        <v>34</v>
      </c>
      <c r="T791" t="s">
        <v>55</v>
      </c>
      <c r="U791" s="13">
        <f t="shared" si="48"/>
        <v>2025</v>
      </c>
      <c r="V791" s="13">
        <f t="shared" si="49"/>
        <v>11</v>
      </c>
      <c r="W791" s="20" t="str">
        <f t="shared" si="50"/>
        <v>November</v>
      </c>
      <c r="X791">
        <v>0.22500000000000001</v>
      </c>
      <c r="Y791" s="6">
        <f t="shared" si="51"/>
        <v>899.1</v>
      </c>
      <c r="Z791" cm="1">
        <f t="array" aca="1" ref="Z791" ca="1">IF(roud(N791,2)=ROUND(Z791,2),"ok","error")</f>
        <v>0</v>
      </c>
    </row>
    <row r="792" spans="1:26" x14ac:dyDescent="0.3">
      <c r="A792" t="s">
        <v>1934</v>
      </c>
      <c r="B792" s="4">
        <v>45671</v>
      </c>
      <c r="C792" t="s">
        <v>276</v>
      </c>
      <c r="D792" t="s">
        <v>277</v>
      </c>
      <c r="E792" t="s">
        <v>284</v>
      </c>
      <c r="F792" t="s">
        <v>285</v>
      </c>
      <c r="G792" t="s">
        <v>52</v>
      </c>
      <c r="H792" t="s">
        <v>129</v>
      </c>
      <c r="I792" s="6">
        <v>5</v>
      </c>
      <c r="J792" s="6">
        <v>999</v>
      </c>
      <c r="K792" s="6">
        <v>4995</v>
      </c>
      <c r="L792" s="6">
        <v>0.1</v>
      </c>
      <c r="M792" s="6">
        <v>499.5</v>
      </c>
      <c r="N792" s="6">
        <v>4495.5</v>
      </c>
      <c r="O792" s="6">
        <v>944.06</v>
      </c>
      <c r="P792" t="s">
        <v>89</v>
      </c>
      <c r="Q792" t="s">
        <v>90</v>
      </c>
      <c r="R792" t="s">
        <v>65</v>
      </c>
      <c r="S792" t="s">
        <v>45</v>
      </c>
      <c r="T792" t="s">
        <v>35</v>
      </c>
      <c r="U792" s="13">
        <f t="shared" si="48"/>
        <v>2025</v>
      </c>
      <c r="V792" s="13">
        <f t="shared" si="49"/>
        <v>1</v>
      </c>
      <c r="W792" s="20" t="str">
        <f t="shared" si="50"/>
        <v>January</v>
      </c>
      <c r="X792">
        <v>0.21</v>
      </c>
      <c r="Y792" s="6">
        <f t="shared" si="51"/>
        <v>3996</v>
      </c>
      <c r="Z792" cm="1">
        <f t="array" aca="1" ref="Z792" ca="1">IF(roud(N792,2)=ROUND(Z792,2),"ok","error")</f>
        <v>0</v>
      </c>
    </row>
    <row r="793" spans="1:26" x14ac:dyDescent="0.3">
      <c r="A793" t="s">
        <v>1935</v>
      </c>
      <c r="B793" s="4">
        <v>45362</v>
      </c>
      <c r="C793" t="s">
        <v>1936</v>
      </c>
      <c r="D793" t="s">
        <v>1937</v>
      </c>
      <c r="E793" t="s">
        <v>484</v>
      </c>
      <c r="F793" t="s">
        <v>485</v>
      </c>
      <c r="G793" t="s">
        <v>113</v>
      </c>
      <c r="H793" t="s">
        <v>169</v>
      </c>
      <c r="I793" s="6">
        <v>4</v>
      </c>
      <c r="J793" s="6">
        <v>1599</v>
      </c>
      <c r="K793" s="6">
        <v>6396</v>
      </c>
      <c r="L793" s="6">
        <v>0.1</v>
      </c>
      <c r="M793" s="6">
        <v>639.6</v>
      </c>
      <c r="N793" s="6">
        <v>5756.4</v>
      </c>
      <c r="O793" s="6">
        <v>1439.1</v>
      </c>
      <c r="P793" t="s">
        <v>158</v>
      </c>
      <c r="Q793" t="s">
        <v>159</v>
      </c>
      <c r="R793" t="s">
        <v>160</v>
      </c>
      <c r="S793" t="s">
        <v>45</v>
      </c>
      <c r="T793" t="s">
        <v>35</v>
      </c>
      <c r="U793" s="13">
        <f t="shared" si="48"/>
        <v>2024</v>
      </c>
      <c r="V793" s="13">
        <f t="shared" si="49"/>
        <v>3</v>
      </c>
      <c r="W793" s="20" t="str">
        <f t="shared" si="50"/>
        <v>March</v>
      </c>
      <c r="X793">
        <v>0.25</v>
      </c>
      <c r="Y793" s="6">
        <f t="shared" si="51"/>
        <v>5116.8</v>
      </c>
      <c r="Z793" cm="1">
        <f t="array" aca="1" ref="Z793" ca="1">IF(roud(N793,2)=ROUND(Z793,2),"ok","error")</f>
        <v>0</v>
      </c>
    </row>
    <row r="794" spans="1:26" x14ac:dyDescent="0.3">
      <c r="A794" t="s">
        <v>1938</v>
      </c>
      <c r="B794" s="4">
        <v>45810</v>
      </c>
      <c r="C794" t="s">
        <v>1939</v>
      </c>
      <c r="D794" t="s">
        <v>1940</v>
      </c>
      <c r="E794" t="s">
        <v>121</v>
      </c>
      <c r="F794" t="s">
        <v>122</v>
      </c>
      <c r="G794" t="s">
        <v>61</v>
      </c>
      <c r="H794" t="s">
        <v>123</v>
      </c>
      <c r="I794" s="6">
        <v>1</v>
      </c>
      <c r="J794" s="6">
        <v>24999</v>
      </c>
      <c r="K794" s="6">
        <v>24999</v>
      </c>
      <c r="L794" s="6">
        <v>0</v>
      </c>
      <c r="M794" s="6">
        <v>0</v>
      </c>
      <c r="N794" s="6">
        <v>24999</v>
      </c>
      <c r="O794" s="6">
        <v>3999.84</v>
      </c>
      <c r="P794" t="s">
        <v>42</v>
      </c>
      <c r="Q794" t="s">
        <v>43</v>
      </c>
      <c r="R794" t="s">
        <v>44</v>
      </c>
      <c r="S794" t="s">
        <v>45</v>
      </c>
      <c r="T794" t="s">
        <v>35</v>
      </c>
      <c r="U794" s="13">
        <f t="shared" si="48"/>
        <v>2025</v>
      </c>
      <c r="V794" s="13">
        <f t="shared" si="49"/>
        <v>6</v>
      </c>
      <c r="W794" s="20" t="str">
        <f t="shared" si="50"/>
        <v>June</v>
      </c>
      <c r="X794">
        <v>0.16</v>
      </c>
      <c r="Y794" s="6">
        <f t="shared" si="51"/>
        <v>24999</v>
      </c>
      <c r="Z794" cm="1">
        <f t="array" aca="1" ref="Z794" ca="1">IF(roud(N794,2)=ROUND(Z794,2),"ok","error")</f>
        <v>0</v>
      </c>
    </row>
    <row r="795" spans="1:26" x14ac:dyDescent="0.3">
      <c r="A795" t="s">
        <v>1941</v>
      </c>
      <c r="B795" s="4">
        <v>45955</v>
      </c>
      <c r="C795" t="s">
        <v>874</v>
      </c>
      <c r="D795" t="s">
        <v>875</v>
      </c>
      <c r="E795" t="s">
        <v>111</v>
      </c>
      <c r="F795" t="s">
        <v>112</v>
      </c>
      <c r="G795" t="s">
        <v>113</v>
      </c>
      <c r="H795" t="s">
        <v>114</v>
      </c>
      <c r="I795" s="6">
        <v>1</v>
      </c>
      <c r="J795" s="6">
        <v>999</v>
      </c>
      <c r="K795" s="6">
        <v>999</v>
      </c>
      <c r="L795" s="6">
        <v>0.2</v>
      </c>
      <c r="M795" s="6">
        <v>199.8</v>
      </c>
      <c r="N795" s="6">
        <v>799.2</v>
      </c>
      <c r="O795" s="6">
        <v>175.82</v>
      </c>
      <c r="P795" t="s">
        <v>191</v>
      </c>
      <c r="Q795" t="s">
        <v>187</v>
      </c>
      <c r="R795" t="s">
        <v>160</v>
      </c>
      <c r="S795" t="s">
        <v>54</v>
      </c>
      <c r="T795" t="s">
        <v>35</v>
      </c>
      <c r="U795" s="13">
        <f t="shared" si="48"/>
        <v>2025</v>
      </c>
      <c r="V795" s="13">
        <f t="shared" si="49"/>
        <v>10</v>
      </c>
      <c r="W795" s="20" t="str">
        <f t="shared" si="50"/>
        <v>October</v>
      </c>
      <c r="X795">
        <v>0.22</v>
      </c>
      <c r="Y795" s="6">
        <f t="shared" si="51"/>
        <v>599.4</v>
      </c>
      <c r="Z795" cm="1">
        <f t="array" aca="1" ref="Z795" ca="1">IF(roud(N795,2)=ROUND(Z795,2),"ok","error")</f>
        <v>0</v>
      </c>
    </row>
    <row r="796" spans="1:26" x14ac:dyDescent="0.3">
      <c r="A796" t="s">
        <v>1942</v>
      </c>
      <c r="B796" s="4">
        <v>45641</v>
      </c>
      <c r="C796" t="s">
        <v>555</v>
      </c>
      <c r="D796" t="s">
        <v>556</v>
      </c>
      <c r="E796" t="s">
        <v>133</v>
      </c>
      <c r="F796" t="s">
        <v>134</v>
      </c>
      <c r="G796" t="s">
        <v>61</v>
      </c>
      <c r="H796" t="s">
        <v>123</v>
      </c>
      <c r="I796" s="6">
        <v>2</v>
      </c>
      <c r="J796" s="6">
        <v>2999</v>
      </c>
      <c r="K796" s="6">
        <v>5998</v>
      </c>
      <c r="L796" s="6">
        <v>0.05</v>
      </c>
      <c r="M796" s="6">
        <v>299.89999999999998</v>
      </c>
      <c r="N796" s="6">
        <v>5698.1</v>
      </c>
      <c r="O796" s="6">
        <v>826.22</v>
      </c>
      <c r="P796" t="s">
        <v>82</v>
      </c>
      <c r="Q796" t="s">
        <v>82</v>
      </c>
      <c r="R796" t="s">
        <v>65</v>
      </c>
      <c r="S796" t="s">
        <v>54</v>
      </c>
      <c r="T796" t="s">
        <v>35</v>
      </c>
      <c r="U796" s="13">
        <f t="shared" si="48"/>
        <v>2024</v>
      </c>
      <c r="V796" s="13">
        <f t="shared" si="49"/>
        <v>12</v>
      </c>
      <c r="W796" s="20" t="str">
        <f t="shared" si="50"/>
        <v>December</v>
      </c>
      <c r="X796">
        <v>0.14499999999999999</v>
      </c>
      <c r="Y796" s="6">
        <f t="shared" si="51"/>
        <v>5398.2</v>
      </c>
      <c r="Z796" cm="1">
        <f t="array" aca="1" ref="Z796" ca="1">IF(roud(N796,2)=ROUND(Z796,2),"ok","error")</f>
        <v>0</v>
      </c>
    </row>
    <row r="797" spans="1:26" x14ac:dyDescent="0.3">
      <c r="A797" t="s">
        <v>1943</v>
      </c>
      <c r="B797" s="4">
        <v>45304</v>
      </c>
      <c r="C797" t="s">
        <v>1944</v>
      </c>
      <c r="D797" t="s">
        <v>1945</v>
      </c>
      <c r="E797" t="s">
        <v>323</v>
      </c>
      <c r="F797" t="s">
        <v>324</v>
      </c>
      <c r="G797" t="s">
        <v>29</v>
      </c>
      <c r="H797" t="s">
        <v>304</v>
      </c>
      <c r="I797" s="6">
        <v>1</v>
      </c>
      <c r="J797" s="6">
        <v>799</v>
      </c>
      <c r="K797" s="6">
        <v>799</v>
      </c>
      <c r="L797" s="6">
        <v>0.15</v>
      </c>
      <c r="M797" s="6">
        <v>119.85</v>
      </c>
      <c r="N797" s="6">
        <v>679.15</v>
      </c>
      <c r="O797" s="6">
        <v>186.77</v>
      </c>
      <c r="P797" t="s">
        <v>144</v>
      </c>
      <c r="Q797" t="s">
        <v>145</v>
      </c>
      <c r="R797" t="s">
        <v>65</v>
      </c>
      <c r="S797" t="s">
        <v>45</v>
      </c>
      <c r="T797" t="s">
        <v>35</v>
      </c>
      <c r="U797" s="13">
        <f t="shared" si="48"/>
        <v>2024</v>
      </c>
      <c r="V797" s="13">
        <f t="shared" si="49"/>
        <v>1</v>
      </c>
      <c r="W797" s="20" t="str">
        <f t="shared" si="50"/>
        <v>January</v>
      </c>
      <c r="X797">
        <v>0.27500000000000002</v>
      </c>
      <c r="Y797" s="6">
        <f t="shared" si="51"/>
        <v>559.29999999999995</v>
      </c>
      <c r="Z797" cm="1">
        <f t="array" aca="1" ref="Z797" ca="1">IF(roud(N797,2)=ROUND(Z797,2),"ok","error")</f>
        <v>0</v>
      </c>
    </row>
    <row r="798" spans="1:26" x14ac:dyDescent="0.3">
      <c r="A798" t="s">
        <v>1946</v>
      </c>
      <c r="B798" s="4">
        <v>45722</v>
      </c>
      <c r="C798" t="s">
        <v>603</v>
      </c>
      <c r="D798" t="s">
        <v>604</v>
      </c>
      <c r="E798" t="s">
        <v>69</v>
      </c>
      <c r="F798" t="s">
        <v>70</v>
      </c>
      <c r="G798" t="s">
        <v>61</v>
      </c>
      <c r="H798" t="s">
        <v>71</v>
      </c>
      <c r="I798" s="6">
        <v>1</v>
      </c>
      <c r="J798" s="6">
        <v>1299</v>
      </c>
      <c r="K798" s="6">
        <v>1299</v>
      </c>
      <c r="L798" s="6">
        <v>0.05</v>
      </c>
      <c r="M798" s="6">
        <v>64.95</v>
      </c>
      <c r="N798" s="6">
        <v>1234.05</v>
      </c>
      <c r="O798" s="6">
        <v>178.94</v>
      </c>
      <c r="P798" t="s">
        <v>82</v>
      </c>
      <c r="Q798" t="s">
        <v>82</v>
      </c>
      <c r="R798" t="s">
        <v>65</v>
      </c>
      <c r="S798" t="s">
        <v>45</v>
      </c>
      <c r="T798" t="s">
        <v>55</v>
      </c>
      <c r="U798" s="13">
        <f t="shared" si="48"/>
        <v>2025</v>
      </c>
      <c r="V798" s="13">
        <f t="shared" si="49"/>
        <v>3</v>
      </c>
      <c r="W798" s="20" t="str">
        <f t="shared" si="50"/>
        <v>March</v>
      </c>
      <c r="X798">
        <v>0.14499999999999999</v>
      </c>
      <c r="Y798" s="6">
        <f t="shared" si="51"/>
        <v>1169.0999999999999</v>
      </c>
      <c r="Z798" cm="1">
        <f t="array" aca="1" ref="Z798" ca="1">IF(roud(N798,2)=ROUND(Z798,2),"ok","error")</f>
        <v>0</v>
      </c>
    </row>
    <row r="799" spans="1:26" x14ac:dyDescent="0.3">
      <c r="A799" t="s">
        <v>1947</v>
      </c>
      <c r="B799" s="4">
        <v>45793</v>
      </c>
      <c r="C799" t="s">
        <v>1460</v>
      </c>
      <c r="D799" t="s">
        <v>1461</v>
      </c>
      <c r="E799" t="s">
        <v>212</v>
      </c>
      <c r="F799" t="s">
        <v>213</v>
      </c>
      <c r="G799" t="s">
        <v>214</v>
      </c>
      <c r="H799" t="s">
        <v>215</v>
      </c>
      <c r="I799" s="6">
        <v>5</v>
      </c>
      <c r="J799" s="6">
        <v>599</v>
      </c>
      <c r="K799" s="6">
        <v>2995</v>
      </c>
      <c r="L799" s="6">
        <v>0.15</v>
      </c>
      <c r="M799" s="6">
        <v>449.25</v>
      </c>
      <c r="N799" s="6">
        <v>2545.75</v>
      </c>
      <c r="O799" s="6">
        <v>852.83</v>
      </c>
      <c r="P799" t="s">
        <v>105</v>
      </c>
      <c r="Q799" t="s">
        <v>106</v>
      </c>
      <c r="R799" t="s">
        <v>44</v>
      </c>
      <c r="S799" t="s">
        <v>45</v>
      </c>
      <c r="T799" t="s">
        <v>35</v>
      </c>
      <c r="U799" s="13">
        <f t="shared" si="48"/>
        <v>2025</v>
      </c>
      <c r="V799" s="13">
        <f t="shared" si="49"/>
        <v>5</v>
      </c>
      <c r="W799" s="20" t="str">
        <f t="shared" si="50"/>
        <v>May</v>
      </c>
      <c r="X799">
        <v>0.33500000000000002</v>
      </c>
      <c r="Y799" s="6">
        <f t="shared" si="51"/>
        <v>2096.5</v>
      </c>
      <c r="Z799" cm="1">
        <f t="array" aca="1" ref="Z799" ca="1">IF(roud(N799,2)=ROUND(Z799,2),"ok","error")</f>
        <v>0</v>
      </c>
    </row>
    <row r="800" spans="1:26" x14ac:dyDescent="0.3">
      <c r="A800" t="s">
        <v>1948</v>
      </c>
      <c r="B800" s="4">
        <v>45400</v>
      </c>
      <c r="C800" t="s">
        <v>805</v>
      </c>
      <c r="D800" t="s">
        <v>806</v>
      </c>
      <c r="E800" t="s">
        <v>323</v>
      </c>
      <c r="F800" t="s">
        <v>324</v>
      </c>
      <c r="G800" t="s">
        <v>29</v>
      </c>
      <c r="H800" t="s">
        <v>304</v>
      </c>
      <c r="I800" s="6">
        <v>3</v>
      </c>
      <c r="J800" s="6">
        <v>799</v>
      </c>
      <c r="K800" s="6">
        <v>2397</v>
      </c>
      <c r="L800" s="6">
        <v>0.25</v>
      </c>
      <c r="M800" s="6">
        <v>599.25</v>
      </c>
      <c r="N800" s="6">
        <v>1797.75</v>
      </c>
      <c r="O800" s="6">
        <v>440.45</v>
      </c>
      <c r="P800" t="s">
        <v>105</v>
      </c>
      <c r="Q800" t="s">
        <v>106</v>
      </c>
      <c r="R800" t="s">
        <v>44</v>
      </c>
      <c r="S800" t="s">
        <v>98</v>
      </c>
      <c r="T800" t="s">
        <v>35</v>
      </c>
      <c r="U800" s="13">
        <f t="shared" si="48"/>
        <v>2024</v>
      </c>
      <c r="V800" s="13">
        <f t="shared" si="49"/>
        <v>4</v>
      </c>
      <c r="W800" s="20" t="str">
        <f t="shared" si="50"/>
        <v>April</v>
      </c>
      <c r="X800">
        <v>0.245</v>
      </c>
      <c r="Y800" s="6">
        <f t="shared" si="51"/>
        <v>1198.5</v>
      </c>
      <c r="Z800" cm="1">
        <f t="array" aca="1" ref="Z800" ca="1">IF(roud(N800,2)=ROUND(Z800,2),"ok","error")</f>
        <v>0</v>
      </c>
    </row>
    <row r="801" spans="1:26" x14ac:dyDescent="0.3">
      <c r="A801" t="s">
        <v>1949</v>
      </c>
      <c r="B801" s="4">
        <v>45735</v>
      </c>
      <c r="C801" t="s">
        <v>573</v>
      </c>
      <c r="D801" t="s">
        <v>574</v>
      </c>
      <c r="E801" t="s">
        <v>75</v>
      </c>
      <c r="F801" t="s">
        <v>76</v>
      </c>
      <c r="G801" t="s">
        <v>61</v>
      </c>
      <c r="H801" t="s">
        <v>71</v>
      </c>
      <c r="I801" s="6">
        <v>1</v>
      </c>
      <c r="J801" s="6">
        <v>1499</v>
      </c>
      <c r="K801" s="6">
        <v>1499</v>
      </c>
      <c r="L801" s="6">
        <v>0.1</v>
      </c>
      <c r="M801" s="6">
        <v>149.9</v>
      </c>
      <c r="N801" s="6">
        <v>1349.1</v>
      </c>
      <c r="O801" s="6">
        <v>175.38</v>
      </c>
      <c r="P801" t="s">
        <v>186</v>
      </c>
      <c r="Q801" t="s">
        <v>187</v>
      </c>
      <c r="R801" t="s">
        <v>160</v>
      </c>
      <c r="S801" t="s">
        <v>45</v>
      </c>
      <c r="T801" t="s">
        <v>35</v>
      </c>
      <c r="U801" s="13">
        <f t="shared" si="48"/>
        <v>2025</v>
      </c>
      <c r="V801" s="13">
        <f t="shared" si="49"/>
        <v>3</v>
      </c>
      <c r="W801" s="20" t="str">
        <f t="shared" si="50"/>
        <v>March</v>
      </c>
      <c r="X801">
        <v>0.13</v>
      </c>
      <c r="Y801" s="6">
        <f t="shared" si="51"/>
        <v>1199.2</v>
      </c>
      <c r="Z801" cm="1">
        <f t="array" aca="1" ref="Z801" ca="1">IF(roud(N801,2)=ROUND(Z801,2),"ok","error")</f>
        <v>0</v>
      </c>
    </row>
    <row r="802" spans="1:26" x14ac:dyDescent="0.3">
      <c r="A802" t="s">
        <v>1950</v>
      </c>
      <c r="B802" s="4">
        <v>45662</v>
      </c>
      <c r="C802" t="s">
        <v>1566</v>
      </c>
      <c r="D802" t="s">
        <v>1567</v>
      </c>
      <c r="E802" t="s">
        <v>59</v>
      </c>
      <c r="F802" t="s">
        <v>60</v>
      </c>
      <c r="G802" t="s">
        <v>61</v>
      </c>
      <c r="H802" t="s">
        <v>62</v>
      </c>
      <c r="I802" s="6">
        <v>1</v>
      </c>
      <c r="J802" s="6">
        <v>59999</v>
      </c>
      <c r="K802" s="6">
        <v>59999</v>
      </c>
      <c r="L802" s="6">
        <v>0.15</v>
      </c>
      <c r="M802" s="6">
        <v>8999.85</v>
      </c>
      <c r="N802" s="6">
        <v>50999.15</v>
      </c>
      <c r="O802" s="6">
        <v>5864.9</v>
      </c>
      <c r="P802" t="s">
        <v>31</v>
      </c>
      <c r="Q802" t="s">
        <v>32</v>
      </c>
      <c r="R802" t="s">
        <v>33</v>
      </c>
      <c r="S802" t="s">
        <v>98</v>
      </c>
      <c r="T802" t="s">
        <v>35</v>
      </c>
      <c r="U802" s="13">
        <f t="shared" si="48"/>
        <v>2025</v>
      </c>
      <c r="V802" s="13">
        <f t="shared" si="49"/>
        <v>1</v>
      </c>
      <c r="W802" s="20" t="str">
        <f t="shared" si="50"/>
        <v>January</v>
      </c>
      <c r="X802">
        <v>0.115</v>
      </c>
      <c r="Y802" s="6">
        <f t="shared" si="51"/>
        <v>41999.3</v>
      </c>
      <c r="Z802" cm="1">
        <f t="array" aca="1" ref="Z802" ca="1">IF(roud(N802,2)=ROUND(Z802,2),"ok","error")</f>
        <v>0</v>
      </c>
    </row>
    <row r="803" spans="1:26" x14ac:dyDescent="0.3">
      <c r="A803" t="s">
        <v>1951</v>
      </c>
      <c r="B803" s="4">
        <v>45942</v>
      </c>
      <c r="C803" t="s">
        <v>1093</v>
      </c>
      <c r="D803" t="s">
        <v>1094</v>
      </c>
      <c r="E803" t="s">
        <v>323</v>
      </c>
      <c r="F803" t="s">
        <v>324</v>
      </c>
      <c r="G803" t="s">
        <v>29</v>
      </c>
      <c r="H803" t="s">
        <v>304</v>
      </c>
      <c r="I803" s="6">
        <v>3</v>
      </c>
      <c r="J803" s="6">
        <v>799</v>
      </c>
      <c r="K803" s="6">
        <v>2397</v>
      </c>
      <c r="L803" s="6">
        <v>0.2</v>
      </c>
      <c r="M803" s="6">
        <v>479.4</v>
      </c>
      <c r="N803" s="6">
        <v>1917.6</v>
      </c>
      <c r="O803" s="6">
        <v>498.58</v>
      </c>
      <c r="P803" t="s">
        <v>63</v>
      </c>
      <c r="Q803" t="s">
        <v>64</v>
      </c>
      <c r="R803" t="s">
        <v>65</v>
      </c>
      <c r="S803" t="s">
        <v>107</v>
      </c>
      <c r="T803" t="s">
        <v>46</v>
      </c>
      <c r="U803" s="13">
        <f t="shared" si="48"/>
        <v>2025</v>
      </c>
      <c r="V803" s="13">
        <f t="shared" si="49"/>
        <v>10</v>
      </c>
      <c r="W803" s="20" t="str">
        <f t="shared" si="50"/>
        <v>October</v>
      </c>
      <c r="X803">
        <v>0.26</v>
      </c>
      <c r="Y803" s="6">
        <f t="shared" si="51"/>
        <v>1438.2</v>
      </c>
      <c r="Z803" cm="1">
        <f t="array" aca="1" ref="Z803" ca="1">IF(roud(N803,2)=ROUND(Z803,2),"ok","error")</f>
        <v>0</v>
      </c>
    </row>
    <row r="804" spans="1:26" x14ac:dyDescent="0.3">
      <c r="A804" t="s">
        <v>1952</v>
      </c>
      <c r="B804" s="4">
        <v>45762</v>
      </c>
      <c r="C804" t="s">
        <v>329</v>
      </c>
      <c r="D804" t="s">
        <v>330</v>
      </c>
      <c r="E804" t="s">
        <v>273</v>
      </c>
      <c r="F804" t="s">
        <v>274</v>
      </c>
      <c r="G804" t="s">
        <v>29</v>
      </c>
      <c r="H804" t="s">
        <v>88</v>
      </c>
      <c r="I804" s="6">
        <v>4</v>
      </c>
      <c r="J804" s="6">
        <v>2499</v>
      </c>
      <c r="K804" s="6">
        <v>9996</v>
      </c>
      <c r="L804" s="6">
        <v>0.25</v>
      </c>
      <c r="M804" s="6">
        <v>2499</v>
      </c>
      <c r="N804" s="6">
        <v>7497</v>
      </c>
      <c r="O804" s="6">
        <v>1836.76</v>
      </c>
      <c r="P804" t="s">
        <v>158</v>
      </c>
      <c r="Q804" t="s">
        <v>159</v>
      </c>
      <c r="R804" t="s">
        <v>160</v>
      </c>
      <c r="S804" t="s">
        <v>98</v>
      </c>
      <c r="T804" t="s">
        <v>35</v>
      </c>
      <c r="U804" s="13">
        <f t="shared" si="48"/>
        <v>2025</v>
      </c>
      <c r="V804" s="13">
        <f t="shared" si="49"/>
        <v>4</v>
      </c>
      <c r="W804" s="20" t="str">
        <f t="shared" si="50"/>
        <v>April</v>
      </c>
      <c r="X804">
        <v>0.245</v>
      </c>
      <c r="Y804" s="6">
        <f t="shared" si="51"/>
        <v>4998</v>
      </c>
      <c r="Z804" cm="1">
        <f t="array" aca="1" ref="Z804" ca="1">IF(roud(N804,2)=ROUND(Z804,2),"ok","error")</f>
        <v>0</v>
      </c>
    </row>
    <row r="805" spans="1:26" x14ac:dyDescent="0.3">
      <c r="A805" t="s">
        <v>1953</v>
      </c>
      <c r="B805" s="4">
        <v>46016</v>
      </c>
      <c r="C805" t="s">
        <v>294</v>
      </c>
      <c r="D805" t="s">
        <v>295</v>
      </c>
      <c r="E805" t="s">
        <v>323</v>
      </c>
      <c r="F805" t="s">
        <v>324</v>
      </c>
      <c r="G805" t="s">
        <v>29</v>
      </c>
      <c r="H805" t="s">
        <v>304</v>
      </c>
      <c r="I805" s="6">
        <v>1</v>
      </c>
      <c r="J805" s="6">
        <v>799</v>
      </c>
      <c r="K805" s="6">
        <v>799</v>
      </c>
      <c r="L805" s="6">
        <v>0.2</v>
      </c>
      <c r="M805" s="6">
        <v>159.80000000000001</v>
      </c>
      <c r="N805" s="6">
        <v>639.20000000000005</v>
      </c>
      <c r="O805" s="6">
        <v>166.19</v>
      </c>
      <c r="P805" t="s">
        <v>144</v>
      </c>
      <c r="Q805" t="s">
        <v>145</v>
      </c>
      <c r="R805" t="s">
        <v>65</v>
      </c>
      <c r="S805" t="s">
        <v>45</v>
      </c>
      <c r="T805" t="s">
        <v>35</v>
      </c>
      <c r="U805" s="13">
        <f t="shared" si="48"/>
        <v>2025</v>
      </c>
      <c r="V805" s="13">
        <f t="shared" si="49"/>
        <v>12</v>
      </c>
      <c r="W805" s="20" t="str">
        <f t="shared" si="50"/>
        <v>December</v>
      </c>
      <c r="X805">
        <v>0.26</v>
      </c>
      <c r="Y805" s="6">
        <f t="shared" si="51"/>
        <v>479.4</v>
      </c>
      <c r="Z805" cm="1">
        <f t="array" aca="1" ref="Z805" ca="1">IF(roud(N805,2)=ROUND(Z805,2),"ok","error")</f>
        <v>0</v>
      </c>
    </row>
    <row r="806" spans="1:26" x14ac:dyDescent="0.3">
      <c r="A806" t="s">
        <v>1954</v>
      </c>
      <c r="B806" s="4">
        <v>45448</v>
      </c>
      <c r="C806" t="s">
        <v>1955</v>
      </c>
      <c r="D806" t="s">
        <v>1956</v>
      </c>
      <c r="E806" t="s">
        <v>484</v>
      </c>
      <c r="F806" t="s">
        <v>485</v>
      </c>
      <c r="G806" t="s">
        <v>113</v>
      </c>
      <c r="H806" t="s">
        <v>169</v>
      </c>
      <c r="I806" s="6">
        <v>2</v>
      </c>
      <c r="J806" s="6">
        <v>1599</v>
      </c>
      <c r="K806" s="6">
        <v>3198</v>
      </c>
      <c r="L806" s="6">
        <v>0.25</v>
      </c>
      <c r="M806" s="6">
        <v>799.5</v>
      </c>
      <c r="N806" s="6">
        <v>2398.5</v>
      </c>
      <c r="O806" s="6">
        <v>491.69</v>
      </c>
      <c r="P806" t="s">
        <v>42</v>
      </c>
      <c r="Q806" t="s">
        <v>43</v>
      </c>
      <c r="R806" t="s">
        <v>44</v>
      </c>
      <c r="S806" t="s">
        <v>107</v>
      </c>
      <c r="T806" t="s">
        <v>35</v>
      </c>
      <c r="U806" s="13">
        <f t="shared" si="48"/>
        <v>2024</v>
      </c>
      <c r="V806" s="13">
        <f t="shared" si="49"/>
        <v>6</v>
      </c>
      <c r="W806" s="20" t="str">
        <f t="shared" si="50"/>
        <v>June</v>
      </c>
      <c r="X806">
        <v>0.20499999999999999</v>
      </c>
      <c r="Y806" s="6">
        <f t="shared" si="51"/>
        <v>1599</v>
      </c>
      <c r="Z806" cm="1">
        <f t="array" aca="1" ref="Z806" ca="1">IF(roud(N806,2)=ROUND(Z806,2),"ok","error")</f>
        <v>0</v>
      </c>
    </row>
    <row r="807" spans="1:26" x14ac:dyDescent="0.3">
      <c r="A807" t="s">
        <v>1957</v>
      </c>
      <c r="B807" s="4">
        <v>45737</v>
      </c>
      <c r="C807" t="s">
        <v>570</v>
      </c>
      <c r="D807" t="s">
        <v>571</v>
      </c>
      <c r="E807" t="s">
        <v>102</v>
      </c>
      <c r="F807" t="s">
        <v>103</v>
      </c>
      <c r="G807" t="s">
        <v>52</v>
      </c>
      <c r="H807" t="s">
        <v>104</v>
      </c>
      <c r="I807" s="6">
        <v>2</v>
      </c>
      <c r="J807" s="6">
        <v>5999</v>
      </c>
      <c r="K807" s="6">
        <v>11998</v>
      </c>
      <c r="L807" s="6">
        <v>0.05</v>
      </c>
      <c r="M807" s="6">
        <v>599.9</v>
      </c>
      <c r="N807" s="6">
        <v>11398.1</v>
      </c>
      <c r="O807" s="6">
        <v>2564.5700000000002</v>
      </c>
      <c r="P807" t="s">
        <v>170</v>
      </c>
      <c r="Q807" t="s">
        <v>171</v>
      </c>
      <c r="R807" t="s">
        <v>44</v>
      </c>
      <c r="S807" t="s">
        <v>107</v>
      </c>
      <c r="T807" t="s">
        <v>55</v>
      </c>
      <c r="U807" s="13">
        <f t="shared" si="48"/>
        <v>2025</v>
      </c>
      <c r="V807" s="13">
        <f t="shared" si="49"/>
        <v>3</v>
      </c>
      <c r="W807" s="20" t="str">
        <f t="shared" si="50"/>
        <v>March</v>
      </c>
      <c r="X807">
        <v>0.22500000000000001</v>
      </c>
      <c r="Y807" s="6">
        <f t="shared" si="51"/>
        <v>10798.2</v>
      </c>
      <c r="Z807" cm="1">
        <f t="array" aca="1" ref="Z807" ca="1">IF(roud(N807,2)=ROUND(Z807,2),"ok","error")</f>
        <v>0</v>
      </c>
    </row>
    <row r="808" spans="1:26" x14ac:dyDescent="0.3">
      <c r="A808" t="s">
        <v>1958</v>
      </c>
      <c r="B808" s="4">
        <v>45472</v>
      </c>
      <c r="C808" t="s">
        <v>437</v>
      </c>
      <c r="D808" t="s">
        <v>438</v>
      </c>
      <c r="E808" t="s">
        <v>284</v>
      </c>
      <c r="F808" t="s">
        <v>285</v>
      </c>
      <c r="G808" t="s">
        <v>52</v>
      </c>
      <c r="H808" t="s">
        <v>129</v>
      </c>
      <c r="I808" s="6">
        <v>1</v>
      </c>
      <c r="J808" s="6">
        <v>999</v>
      </c>
      <c r="K808" s="6">
        <v>999</v>
      </c>
      <c r="L808" s="6">
        <v>0.25</v>
      </c>
      <c r="M808" s="6">
        <v>249.75</v>
      </c>
      <c r="N808" s="6">
        <v>749.25</v>
      </c>
      <c r="O808" s="6">
        <v>123.63</v>
      </c>
      <c r="P808" t="s">
        <v>144</v>
      </c>
      <c r="Q808" t="s">
        <v>145</v>
      </c>
      <c r="R808" t="s">
        <v>65</v>
      </c>
      <c r="S808" t="s">
        <v>45</v>
      </c>
      <c r="T808" t="s">
        <v>35</v>
      </c>
      <c r="U808" s="13">
        <f t="shared" si="48"/>
        <v>2024</v>
      </c>
      <c r="V808" s="13">
        <f t="shared" si="49"/>
        <v>6</v>
      </c>
      <c r="W808" s="20" t="str">
        <f t="shared" si="50"/>
        <v>June</v>
      </c>
      <c r="X808">
        <v>0.16500000000000001</v>
      </c>
      <c r="Y808" s="6">
        <f t="shared" si="51"/>
        <v>499.5</v>
      </c>
      <c r="Z808" cm="1">
        <f t="array" aca="1" ref="Z808" ca="1">IF(roud(N808,2)=ROUND(Z808,2),"ok","error")</f>
        <v>0</v>
      </c>
    </row>
    <row r="809" spans="1:26" x14ac:dyDescent="0.3">
      <c r="A809" t="s">
        <v>1959</v>
      </c>
      <c r="B809" s="4">
        <v>45826</v>
      </c>
      <c r="C809" t="s">
        <v>1960</v>
      </c>
      <c r="D809" t="s">
        <v>1961</v>
      </c>
      <c r="E809" t="s">
        <v>258</v>
      </c>
      <c r="F809" t="s">
        <v>259</v>
      </c>
      <c r="G809" t="s">
        <v>214</v>
      </c>
      <c r="H809" t="s">
        <v>260</v>
      </c>
      <c r="I809" s="6">
        <v>4</v>
      </c>
      <c r="J809" s="6">
        <v>399</v>
      </c>
      <c r="K809" s="6">
        <v>1596</v>
      </c>
      <c r="L809" s="6">
        <v>0.05</v>
      </c>
      <c r="M809" s="6">
        <v>79.8</v>
      </c>
      <c r="N809" s="6">
        <v>1516.2</v>
      </c>
      <c r="O809" s="6">
        <v>553.41</v>
      </c>
      <c r="P809" t="s">
        <v>158</v>
      </c>
      <c r="Q809" t="s">
        <v>159</v>
      </c>
      <c r="R809" t="s">
        <v>160</v>
      </c>
      <c r="S809" t="s">
        <v>45</v>
      </c>
      <c r="T809" t="s">
        <v>35</v>
      </c>
      <c r="U809" s="13">
        <f t="shared" si="48"/>
        <v>2025</v>
      </c>
      <c r="V809" s="13">
        <f t="shared" si="49"/>
        <v>6</v>
      </c>
      <c r="W809" s="20" t="str">
        <f t="shared" si="50"/>
        <v>June</v>
      </c>
      <c r="X809">
        <v>0.36499999999999999</v>
      </c>
      <c r="Y809" s="6">
        <f t="shared" si="51"/>
        <v>1436.4</v>
      </c>
      <c r="Z809" cm="1">
        <f t="array" aca="1" ref="Z809" ca="1">IF(roud(N809,2)=ROUND(Z809,2),"ok","error")</f>
        <v>0</v>
      </c>
    </row>
    <row r="810" spans="1:26" x14ac:dyDescent="0.3">
      <c r="A810" t="s">
        <v>1962</v>
      </c>
      <c r="B810" s="4">
        <v>45958</v>
      </c>
      <c r="C810" t="s">
        <v>1874</v>
      </c>
      <c r="D810" t="s">
        <v>1875</v>
      </c>
      <c r="E810" t="s">
        <v>212</v>
      </c>
      <c r="F810" t="s">
        <v>213</v>
      </c>
      <c r="G810" t="s">
        <v>214</v>
      </c>
      <c r="H810" t="s">
        <v>215</v>
      </c>
      <c r="I810" s="6">
        <v>3</v>
      </c>
      <c r="J810" s="6">
        <v>599</v>
      </c>
      <c r="K810" s="6">
        <v>1797</v>
      </c>
      <c r="L810" s="6">
        <v>0.2</v>
      </c>
      <c r="M810" s="6">
        <v>359.4</v>
      </c>
      <c r="N810" s="6">
        <v>1437.6</v>
      </c>
      <c r="O810" s="6">
        <v>460.03</v>
      </c>
      <c r="P810" t="s">
        <v>42</v>
      </c>
      <c r="Q810" t="s">
        <v>43</v>
      </c>
      <c r="R810" t="s">
        <v>44</v>
      </c>
      <c r="S810" t="s">
        <v>98</v>
      </c>
      <c r="T810" t="s">
        <v>35</v>
      </c>
      <c r="U810" s="13">
        <f t="shared" si="48"/>
        <v>2025</v>
      </c>
      <c r="V810" s="13">
        <f t="shared" si="49"/>
        <v>10</v>
      </c>
      <c r="W810" s="20" t="str">
        <f t="shared" si="50"/>
        <v>October</v>
      </c>
      <c r="X810">
        <v>0.32</v>
      </c>
      <c r="Y810" s="6">
        <f t="shared" si="51"/>
        <v>1078.2</v>
      </c>
      <c r="Z810" cm="1">
        <f t="array" aca="1" ref="Z810" ca="1">IF(roud(N810,2)=ROUND(Z810,2),"ok","error")</f>
        <v>0</v>
      </c>
    </row>
    <row r="811" spans="1:26" x14ac:dyDescent="0.3">
      <c r="A811" t="s">
        <v>1963</v>
      </c>
      <c r="B811" s="4">
        <v>45568</v>
      </c>
      <c r="C811" t="s">
        <v>1964</v>
      </c>
      <c r="D811" t="s">
        <v>1965</v>
      </c>
      <c r="E811" t="s">
        <v>75</v>
      </c>
      <c r="F811" t="s">
        <v>76</v>
      </c>
      <c r="G811" t="s">
        <v>61</v>
      </c>
      <c r="H811" t="s">
        <v>71</v>
      </c>
      <c r="I811" s="6">
        <v>2</v>
      </c>
      <c r="J811" s="6">
        <v>1499</v>
      </c>
      <c r="K811" s="6">
        <v>2998</v>
      </c>
      <c r="L811" s="6">
        <v>0</v>
      </c>
      <c r="M811" s="6">
        <v>0</v>
      </c>
      <c r="N811" s="6">
        <v>2998</v>
      </c>
      <c r="O811" s="6">
        <v>479.68</v>
      </c>
      <c r="P811" t="s">
        <v>82</v>
      </c>
      <c r="Q811" t="s">
        <v>82</v>
      </c>
      <c r="R811" t="s">
        <v>65</v>
      </c>
      <c r="S811" t="s">
        <v>34</v>
      </c>
      <c r="T811" t="s">
        <v>35</v>
      </c>
      <c r="U811" s="13">
        <f t="shared" si="48"/>
        <v>2024</v>
      </c>
      <c r="V811" s="13">
        <f t="shared" si="49"/>
        <v>10</v>
      </c>
      <c r="W811" s="20" t="str">
        <f t="shared" si="50"/>
        <v>October</v>
      </c>
      <c r="X811">
        <v>0.16</v>
      </c>
      <c r="Y811" s="6">
        <f t="shared" si="51"/>
        <v>2998</v>
      </c>
      <c r="Z811" cm="1">
        <f t="array" aca="1" ref="Z811" ca="1">IF(roud(N811,2)=ROUND(Z811,2),"ok","error")</f>
        <v>0</v>
      </c>
    </row>
    <row r="812" spans="1:26" x14ac:dyDescent="0.3">
      <c r="A812" t="s">
        <v>1966</v>
      </c>
      <c r="B812" s="4">
        <v>45922</v>
      </c>
      <c r="C812" t="s">
        <v>410</v>
      </c>
      <c r="D812" t="s">
        <v>411</v>
      </c>
      <c r="E812" t="s">
        <v>212</v>
      </c>
      <c r="F812" t="s">
        <v>213</v>
      </c>
      <c r="G812" t="s">
        <v>214</v>
      </c>
      <c r="H812" t="s">
        <v>215</v>
      </c>
      <c r="I812" s="6">
        <v>1</v>
      </c>
      <c r="J812" s="6">
        <v>599</v>
      </c>
      <c r="K812" s="6">
        <v>599</v>
      </c>
      <c r="L812" s="6">
        <v>0.2</v>
      </c>
      <c r="M812" s="6">
        <v>119.8</v>
      </c>
      <c r="N812" s="6">
        <v>479.2</v>
      </c>
      <c r="O812" s="6">
        <v>153.34</v>
      </c>
      <c r="P812" t="s">
        <v>42</v>
      </c>
      <c r="Q812" t="s">
        <v>43</v>
      </c>
      <c r="R812" t="s">
        <v>44</v>
      </c>
      <c r="S812" t="s">
        <v>107</v>
      </c>
      <c r="T812" t="s">
        <v>55</v>
      </c>
      <c r="U812" s="13">
        <f t="shared" si="48"/>
        <v>2025</v>
      </c>
      <c r="V812" s="13">
        <f t="shared" si="49"/>
        <v>9</v>
      </c>
      <c r="W812" s="20" t="str">
        <f t="shared" si="50"/>
        <v>September</v>
      </c>
      <c r="X812">
        <v>0.32</v>
      </c>
      <c r="Y812" s="6">
        <f t="shared" si="51"/>
        <v>359.4</v>
      </c>
      <c r="Z812" cm="1">
        <f t="array" aca="1" ref="Z812" ca="1">IF(roud(N812,2)=ROUND(Z812,2),"ok","error")</f>
        <v>0</v>
      </c>
    </row>
    <row r="813" spans="1:26" x14ac:dyDescent="0.3">
      <c r="A813" t="s">
        <v>1967</v>
      </c>
      <c r="B813" s="4">
        <v>45843</v>
      </c>
      <c r="C813" t="s">
        <v>1968</v>
      </c>
      <c r="D813" t="s">
        <v>1969</v>
      </c>
      <c r="E813" t="s">
        <v>59</v>
      </c>
      <c r="F813" t="s">
        <v>60</v>
      </c>
      <c r="G813" t="s">
        <v>61</v>
      </c>
      <c r="H813" t="s">
        <v>62</v>
      </c>
      <c r="I813" s="6">
        <v>1</v>
      </c>
      <c r="J813" s="6">
        <v>59999</v>
      </c>
      <c r="K813" s="6">
        <v>59999</v>
      </c>
      <c r="L813" s="6">
        <v>0.1</v>
      </c>
      <c r="M813" s="6">
        <v>5999.9</v>
      </c>
      <c r="N813" s="6">
        <v>53999.1</v>
      </c>
      <c r="O813" s="6">
        <v>7019.88</v>
      </c>
      <c r="P813" t="s">
        <v>191</v>
      </c>
      <c r="Q813" t="s">
        <v>187</v>
      </c>
      <c r="R813" t="s">
        <v>160</v>
      </c>
      <c r="S813" t="s">
        <v>107</v>
      </c>
      <c r="T813" t="s">
        <v>55</v>
      </c>
      <c r="U813" s="13">
        <f t="shared" si="48"/>
        <v>2025</v>
      </c>
      <c r="V813" s="13">
        <f t="shared" si="49"/>
        <v>7</v>
      </c>
      <c r="W813" s="20" t="str">
        <f t="shared" si="50"/>
        <v>July</v>
      </c>
      <c r="X813">
        <v>0.13</v>
      </c>
      <c r="Y813" s="6">
        <f t="shared" si="51"/>
        <v>47999.199999999997</v>
      </c>
      <c r="Z813" cm="1">
        <f t="array" aca="1" ref="Z813" ca="1">IF(roud(N813,2)=ROUND(Z813,2),"ok","error")</f>
        <v>0</v>
      </c>
    </row>
    <row r="814" spans="1:26" x14ac:dyDescent="0.3">
      <c r="A814" t="s">
        <v>1970</v>
      </c>
      <c r="B814" s="4">
        <v>45787</v>
      </c>
      <c r="C814" t="s">
        <v>268</v>
      </c>
      <c r="D814" t="s">
        <v>269</v>
      </c>
      <c r="E814" t="s">
        <v>323</v>
      </c>
      <c r="F814" t="s">
        <v>324</v>
      </c>
      <c r="G814" t="s">
        <v>29</v>
      </c>
      <c r="H814" t="s">
        <v>304</v>
      </c>
      <c r="I814" s="6">
        <v>3</v>
      </c>
      <c r="J814" s="6">
        <v>799</v>
      </c>
      <c r="K814" s="6">
        <v>2397</v>
      </c>
      <c r="L814" s="6">
        <v>0.05</v>
      </c>
      <c r="M814" s="6">
        <v>119.85</v>
      </c>
      <c r="N814" s="6">
        <v>2277.15</v>
      </c>
      <c r="O814" s="6">
        <v>694.53</v>
      </c>
      <c r="P814" t="s">
        <v>186</v>
      </c>
      <c r="Q814" t="s">
        <v>187</v>
      </c>
      <c r="R814" t="s">
        <v>160</v>
      </c>
      <c r="S814" t="s">
        <v>45</v>
      </c>
      <c r="T814" t="s">
        <v>35</v>
      </c>
      <c r="U814" s="13">
        <f t="shared" si="48"/>
        <v>2025</v>
      </c>
      <c r="V814" s="13">
        <f t="shared" si="49"/>
        <v>5</v>
      </c>
      <c r="W814" s="20" t="str">
        <f t="shared" si="50"/>
        <v>May</v>
      </c>
      <c r="X814">
        <v>0.30499999999999999</v>
      </c>
      <c r="Y814" s="6">
        <f t="shared" si="51"/>
        <v>2157.3000000000002</v>
      </c>
      <c r="Z814" cm="1">
        <f t="array" aca="1" ref="Z814" ca="1">IF(roud(N814,2)=ROUND(Z814,2),"ok","error")</f>
        <v>0</v>
      </c>
    </row>
    <row r="815" spans="1:26" x14ac:dyDescent="0.3">
      <c r="A815" t="s">
        <v>1971</v>
      </c>
      <c r="B815" s="4">
        <v>45768</v>
      </c>
      <c r="C815" t="s">
        <v>1972</v>
      </c>
      <c r="D815" t="s">
        <v>1973</v>
      </c>
      <c r="E815" t="s">
        <v>133</v>
      </c>
      <c r="F815" t="s">
        <v>134</v>
      </c>
      <c r="G815" t="s">
        <v>61</v>
      </c>
      <c r="H815" t="s">
        <v>123</v>
      </c>
      <c r="I815" s="6">
        <v>2</v>
      </c>
      <c r="J815" s="6">
        <v>2999</v>
      </c>
      <c r="K815" s="6">
        <v>5998</v>
      </c>
      <c r="L815" s="6">
        <v>0.1</v>
      </c>
      <c r="M815" s="6">
        <v>599.79999999999995</v>
      </c>
      <c r="N815" s="6">
        <v>5398.2</v>
      </c>
      <c r="O815" s="6">
        <v>701.77</v>
      </c>
      <c r="P815" t="s">
        <v>144</v>
      </c>
      <c r="Q815" t="s">
        <v>145</v>
      </c>
      <c r="R815" t="s">
        <v>65</v>
      </c>
      <c r="S815" t="s">
        <v>45</v>
      </c>
      <c r="T815" t="s">
        <v>35</v>
      </c>
      <c r="U815" s="13">
        <f t="shared" si="48"/>
        <v>2025</v>
      </c>
      <c r="V815" s="13">
        <f t="shared" si="49"/>
        <v>4</v>
      </c>
      <c r="W815" s="20" t="str">
        <f t="shared" si="50"/>
        <v>April</v>
      </c>
      <c r="X815">
        <v>0.13</v>
      </c>
      <c r="Y815" s="6">
        <f t="shared" si="51"/>
        <v>4798.3999999999996</v>
      </c>
      <c r="Z815" cm="1">
        <f t="array" aca="1" ref="Z815" ca="1">IF(roud(N815,2)=ROUND(Z815,2),"ok","error")</f>
        <v>0</v>
      </c>
    </row>
    <row r="816" spans="1:26" x14ac:dyDescent="0.3">
      <c r="A816" t="s">
        <v>1974</v>
      </c>
      <c r="B816" s="4">
        <v>45738</v>
      </c>
      <c r="C816" t="s">
        <v>1975</v>
      </c>
      <c r="D816" t="s">
        <v>1976</v>
      </c>
      <c r="E816" t="s">
        <v>133</v>
      </c>
      <c r="F816" t="s">
        <v>134</v>
      </c>
      <c r="G816" t="s">
        <v>61</v>
      </c>
      <c r="H816" t="s">
        <v>123</v>
      </c>
      <c r="I816" s="6">
        <v>3</v>
      </c>
      <c r="J816" s="6">
        <v>2999</v>
      </c>
      <c r="K816" s="6">
        <v>8997</v>
      </c>
      <c r="L816" s="6">
        <v>0.15</v>
      </c>
      <c r="M816" s="6">
        <v>1349.55</v>
      </c>
      <c r="N816" s="6">
        <v>7647.45</v>
      </c>
      <c r="O816" s="6">
        <v>879.46</v>
      </c>
      <c r="P816" t="s">
        <v>31</v>
      </c>
      <c r="Q816" t="s">
        <v>32</v>
      </c>
      <c r="R816" t="s">
        <v>33</v>
      </c>
      <c r="S816" t="s">
        <v>34</v>
      </c>
      <c r="T816" t="s">
        <v>35</v>
      </c>
      <c r="U816" s="13">
        <f t="shared" si="48"/>
        <v>2025</v>
      </c>
      <c r="V816" s="13">
        <f t="shared" si="49"/>
        <v>3</v>
      </c>
      <c r="W816" s="20" t="str">
        <f t="shared" si="50"/>
        <v>March</v>
      </c>
      <c r="X816">
        <v>0.115</v>
      </c>
      <c r="Y816" s="6">
        <f t="shared" si="51"/>
        <v>6297.9</v>
      </c>
      <c r="Z816" cm="1">
        <f t="array" aca="1" ref="Z816" ca="1">IF(roud(N816,2)=ROUND(Z816,2),"ok","error")</f>
        <v>0</v>
      </c>
    </row>
    <row r="817" spans="1:26" x14ac:dyDescent="0.3">
      <c r="A817" t="s">
        <v>1977</v>
      </c>
      <c r="B817" s="4">
        <v>45898</v>
      </c>
      <c r="C817" t="s">
        <v>1291</v>
      </c>
      <c r="D817" t="s">
        <v>1292</v>
      </c>
      <c r="E817" t="s">
        <v>75</v>
      </c>
      <c r="F817" t="s">
        <v>76</v>
      </c>
      <c r="G817" t="s">
        <v>61</v>
      </c>
      <c r="H817" t="s">
        <v>71</v>
      </c>
      <c r="I817" s="6">
        <v>2</v>
      </c>
      <c r="J817" s="6">
        <v>1499</v>
      </c>
      <c r="K817" s="6">
        <v>2998</v>
      </c>
      <c r="L817" s="6">
        <v>0</v>
      </c>
      <c r="M817" s="6">
        <v>0</v>
      </c>
      <c r="N817" s="6">
        <v>2998</v>
      </c>
      <c r="O817" s="6">
        <v>479.68</v>
      </c>
      <c r="P817" t="s">
        <v>144</v>
      </c>
      <c r="Q817" t="s">
        <v>145</v>
      </c>
      <c r="R817" t="s">
        <v>65</v>
      </c>
      <c r="S817" t="s">
        <v>45</v>
      </c>
      <c r="T817" t="s">
        <v>35</v>
      </c>
      <c r="U817" s="13">
        <f t="shared" si="48"/>
        <v>2025</v>
      </c>
      <c r="V817" s="13">
        <f t="shared" si="49"/>
        <v>8</v>
      </c>
      <c r="W817" s="20" t="str">
        <f t="shared" si="50"/>
        <v>August</v>
      </c>
      <c r="X817">
        <v>0.16</v>
      </c>
      <c r="Y817" s="6">
        <f t="shared" si="51"/>
        <v>2998</v>
      </c>
      <c r="Z817" cm="1">
        <f t="array" aca="1" ref="Z817" ca="1">IF(roud(N817,2)=ROUND(Z817,2),"ok","error")</f>
        <v>0</v>
      </c>
    </row>
    <row r="818" spans="1:26" x14ac:dyDescent="0.3">
      <c r="A818" t="s">
        <v>1978</v>
      </c>
      <c r="B818" s="4">
        <v>45566</v>
      </c>
      <c r="C818" t="s">
        <v>789</v>
      </c>
      <c r="D818" t="s">
        <v>790</v>
      </c>
      <c r="E818" t="s">
        <v>27</v>
      </c>
      <c r="F818" t="s">
        <v>28</v>
      </c>
      <c r="G818" t="s">
        <v>29</v>
      </c>
      <c r="H818" t="s">
        <v>30</v>
      </c>
      <c r="I818" s="6">
        <v>1</v>
      </c>
      <c r="J818" s="6">
        <v>1999</v>
      </c>
      <c r="K818" s="6">
        <v>1999</v>
      </c>
      <c r="L818" s="6">
        <v>0.3</v>
      </c>
      <c r="M818" s="6">
        <v>599.70000000000005</v>
      </c>
      <c r="N818" s="6">
        <v>1399.3</v>
      </c>
      <c r="O818" s="6">
        <v>321.83999999999997</v>
      </c>
      <c r="P818" t="s">
        <v>186</v>
      </c>
      <c r="Q818" t="s">
        <v>187</v>
      </c>
      <c r="R818" t="s">
        <v>160</v>
      </c>
      <c r="S818" t="s">
        <v>98</v>
      </c>
      <c r="T818" t="s">
        <v>46</v>
      </c>
      <c r="U818" s="13">
        <f t="shared" si="48"/>
        <v>2024</v>
      </c>
      <c r="V818" s="13">
        <f t="shared" si="49"/>
        <v>10</v>
      </c>
      <c r="W818" s="20" t="str">
        <f t="shared" si="50"/>
        <v>October</v>
      </c>
      <c r="X818">
        <v>0.23</v>
      </c>
      <c r="Y818" s="6">
        <f t="shared" si="51"/>
        <v>799.6</v>
      </c>
      <c r="Z818" cm="1">
        <f t="array" aca="1" ref="Z818" ca="1">IF(roud(N818,2)=ROUND(Z818,2),"ok","error")</f>
        <v>0</v>
      </c>
    </row>
    <row r="819" spans="1:26" x14ac:dyDescent="0.3">
      <c r="A819" t="s">
        <v>1979</v>
      </c>
      <c r="B819" s="4">
        <v>45622</v>
      </c>
      <c r="C819" t="s">
        <v>740</v>
      </c>
      <c r="D819" t="s">
        <v>741</v>
      </c>
      <c r="E819" t="s">
        <v>273</v>
      </c>
      <c r="F819" t="s">
        <v>274</v>
      </c>
      <c r="G819" t="s">
        <v>29</v>
      </c>
      <c r="H819" t="s">
        <v>88</v>
      </c>
      <c r="I819" s="6">
        <v>2</v>
      </c>
      <c r="J819" s="6">
        <v>2499</v>
      </c>
      <c r="K819" s="6">
        <v>4998</v>
      </c>
      <c r="L819" s="6">
        <v>0.1</v>
      </c>
      <c r="M819" s="6">
        <v>499.8</v>
      </c>
      <c r="N819" s="6">
        <v>4498.2</v>
      </c>
      <c r="O819" s="6">
        <v>1304.48</v>
      </c>
      <c r="P819" t="s">
        <v>63</v>
      </c>
      <c r="Q819" t="s">
        <v>64</v>
      </c>
      <c r="R819" t="s">
        <v>65</v>
      </c>
      <c r="S819" t="s">
        <v>45</v>
      </c>
      <c r="T819" t="s">
        <v>35</v>
      </c>
      <c r="U819" s="13">
        <f t="shared" si="48"/>
        <v>2024</v>
      </c>
      <c r="V819" s="13">
        <f t="shared" si="49"/>
        <v>11</v>
      </c>
      <c r="W819" s="20" t="str">
        <f t="shared" si="50"/>
        <v>November</v>
      </c>
      <c r="X819">
        <v>0.28999999999999998</v>
      </c>
      <c r="Y819" s="6">
        <f t="shared" si="51"/>
        <v>3998.4</v>
      </c>
      <c r="Z819" cm="1">
        <f t="array" aca="1" ref="Z819" ca="1">IF(roud(N819,2)=ROUND(Z819,2),"ok","error")</f>
        <v>0</v>
      </c>
    </row>
    <row r="820" spans="1:26" x14ac:dyDescent="0.3">
      <c r="A820" t="s">
        <v>1980</v>
      </c>
      <c r="B820" s="4">
        <v>45543</v>
      </c>
      <c r="C820" t="s">
        <v>669</v>
      </c>
      <c r="D820" t="s">
        <v>670</v>
      </c>
      <c r="E820" t="s">
        <v>50</v>
      </c>
      <c r="F820" t="s">
        <v>51</v>
      </c>
      <c r="G820" t="s">
        <v>52</v>
      </c>
      <c r="H820" t="s">
        <v>53</v>
      </c>
      <c r="I820" s="6">
        <v>5</v>
      </c>
      <c r="J820" s="6">
        <v>2999</v>
      </c>
      <c r="K820" s="6">
        <v>14995</v>
      </c>
      <c r="L820" s="6">
        <v>0.3</v>
      </c>
      <c r="M820" s="6">
        <v>4498.5</v>
      </c>
      <c r="N820" s="6">
        <v>10496.5</v>
      </c>
      <c r="O820" s="6">
        <v>1574.48</v>
      </c>
      <c r="P820" t="s">
        <v>186</v>
      </c>
      <c r="Q820" t="s">
        <v>187</v>
      </c>
      <c r="R820" t="s">
        <v>160</v>
      </c>
      <c r="S820" t="s">
        <v>107</v>
      </c>
      <c r="T820" t="s">
        <v>35</v>
      </c>
      <c r="U820" s="13">
        <f t="shared" si="48"/>
        <v>2024</v>
      </c>
      <c r="V820" s="13">
        <f t="shared" si="49"/>
        <v>9</v>
      </c>
      <c r="W820" s="20" t="str">
        <f t="shared" si="50"/>
        <v>September</v>
      </c>
      <c r="X820">
        <v>0.15</v>
      </c>
      <c r="Y820" s="6">
        <f t="shared" si="51"/>
        <v>5998</v>
      </c>
      <c r="Z820" cm="1">
        <f t="array" aca="1" ref="Z820" ca="1">IF(roud(N820,2)=ROUND(Z820,2),"ok","error")</f>
        <v>0</v>
      </c>
    </row>
    <row r="821" spans="1:26" x14ac:dyDescent="0.3">
      <c r="A821" t="s">
        <v>1981</v>
      </c>
      <c r="B821" s="4">
        <v>45380</v>
      </c>
      <c r="C821" t="s">
        <v>1011</v>
      </c>
      <c r="D821" t="s">
        <v>1012</v>
      </c>
      <c r="E821" t="s">
        <v>40</v>
      </c>
      <c r="F821" t="s">
        <v>41</v>
      </c>
      <c r="G821" t="s">
        <v>29</v>
      </c>
      <c r="H821" t="s">
        <v>30</v>
      </c>
      <c r="I821" s="6">
        <v>1</v>
      </c>
      <c r="J821" s="6">
        <v>1199</v>
      </c>
      <c r="K821" s="6">
        <v>1199</v>
      </c>
      <c r="L821" s="6">
        <v>0.2</v>
      </c>
      <c r="M821" s="6">
        <v>239.8</v>
      </c>
      <c r="N821" s="6">
        <v>959.2</v>
      </c>
      <c r="O821" s="6">
        <v>249.39</v>
      </c>
      <c r="P821" t="s">
        <v>82</v>
      </c>
      <c r="Q821" t="s">
        <v>82</v>
      </c>
      <c r="R821" t="s">
        <v>65</v>
      </c>
      <c r="S821" t="s">
        <v>54</v>
      </c>
      <c r="T821" t="s">
        <v>35</v>
      </c>
      <c r="U821" s="13">
        <f t="shared" si="48"/>
        <v>2024</v>
      </c>
      <c r="V821" s="13">
        <f t="shared" si="49"/>
        <v>3</v>
      </c>
      <c r="W821" s="20" t="str">
        <f t="shared" si="50"/>
        <v>March</v>
      </c>
      <c r="X821">
        <v>0.26</v>
      </c>
      <c r="Y821" s="6">
        <f t="shared" si="51"/>
        <v>719.4</v>
      </c>
      <c r="Z821" cm="1">
        <f t="array" aca="1" ref="Z821" ca="1">IF(roud(N821,2)=ROUND(Z821,2),"ok","error")</f>
        <v>0</v>
      </c>
    </row>
    <row r="822" spans="1:26" x14ac:dyDescent="0.3">
      <c r="A822" t="s">
        <v>1982</v>
      </c>
      <c r="B822" s="4">
        <v>45577</v>
      </c>
      <c r="C822" t="s">
        <v>784</v>
      </c>
      <c r="D822" t="s">
        <v>785</v>
      </c>
      <c r="E822" t="s">
        <v>492</v>
      </c>
      <c r="F822" t="s">
        <v>493</v>
      </c>
      <c r="G822" t="s">
        <v>214</v>
      </c>
      <c r="H822" t="s">
        <v>494</v>
      </c>
      <c r="I822" s="6">
        <v>1</v>
      </c>
      <c r="J822" s="6">
        <v>1499</v>
      </c>
      <c r="K822" s="6">
        <v>1499</v>
      </c>
      <c r="L822" s="6">
        <v>0.1</v>
      </c>
      <c r="M822" s="6">
        <v>149.9</v>
      </c>
      <c r="N822" s="6">
        <v>1349.1</v>
      </c>
      <c r="O822" s="6">
        <v>472.18</v>
      </c>
      <c r="P822" t="s">
        <v>63</v>
      </c>
      <c r="Q822" t="s">
        <v>64</v>
      </c>
      <c r="R822" t="s">
        <v>65</v>
      </c>
      <c r="S822" t="s">
        <v>54</v>
      </c>
      <c r="T822" t="s">
        <v>35</v>
      </c>
      <c r="U822" s="13">
        <f t="shared" si="48"/>
        <v>2024</v>
      </c>
      <c r="V822" s="13">
        <f t="shared" si="49"/>
        <v>10</v>
      </c>
      <c r="W822" s="20" t="str">
        <f t="shared" si="50"/>
        <v>October</v>
      </c>
      <c r="X822">
        <v>0.35</v>
      </c>
      <c r="Y822" s="6">
        <f t="shared" si="51"/>
        <v>1199.2</v>
      </c>
      <c r="Z822" cm="1">
        <f t="array" aca="1" ref="Z822" ca="1">IF(roud(N822,2)=ROUND(Z822,2),"ok","error")</f>
        <v>0</v>
      </c>
    </row>
    <row r="823" spans="1:26" x14ac:dyDescent="0.3">
      <c r="A823" t="s">
        <v>1983</v>
      </c>
      <c r="B823" s="4">
        <v>45753</v>
      </c>
      <c r="C823" t="s">
        <v>244</v>
      </c>
      <c r="D823" t="s">
        <v>245</v>
      </c>
      <c r="E823" t="s">
        <v>59</v>
      </c>
      <c r="F823" t="s">
        <v>60</v>
      </c>
      <c r="G823" t="s">
        <v>61</v>
      </c>
      <c r="H823" t="s">
        <v>62</v>
      </c>
      <c r="I823" s="6">
        <v>1</v>
      </c>
      <c r="J823" s="6">
        <v>59999</v>
      </c>
      <c r="K823" s="6">
        <v>59999</v>
      </c>
      <c r="L823" s="6">
        <v>0.15</v>
      </c>
      <c r="M823" s="6">
        <v>8999.85</v>
      </c>
      <c r="N823" s="6">
        <v>50999.15</v>
      </c>
      <c r="O823" s="6">
        <v>5864.9</v>
      </c>
      <c r="P823" t="s">
        <v>94</v>
      </c>
      <c r="Q823" t="s">
        <v>64</v>
      </c>
      <c r="R823" t="s">
        <v>65</v>
      </c>
      <c r="S823" t="s">
        <v>98</v>
      </c>
      <c r="T823" t="s">
        <v>35</v>
      </c>
      <c r="U823" s="13">
        <f t="shared" si="48"/>
        <v>2025</v>
      </c>
      <c r="V823" s="13">
        <f t="shared" si="49"/>
        <v>4</v>
      </c>
      <c r="W823" s="20" t="str">
        <f t="shared" si="50"/>
        <v>April</v>
      </c>
      <c r="X823">
        <v>0.115</v>
      </c>
      <c r="Y823" s="6">
        <f t="shared" si="51"/>
        <v>41999.3</v>
      </c>
      <c r="Z823" cm="1">
        <f t="array" aca="1" ref="Z823" ca="1">IF(roud(N823,2)=ROUND(Z823,2),"ok","error")</f>
        <v>0</v>
      </c>
    </row>
    <row r="824" spans="1:26" x14ac:dyDescent="0.3">
      <c r="A824" t="s">
        <v>1984</v>
      </c>
      <c r="B824" s="4">
        <v>45541</v>
      </c>
      <c r="C824" t="s">
        <v>1121</v>
      </c>
      <c r="D824" t="s">
        <v>1122</v>
      </c>
      <c r="E824" t="s">
        <v>102</v>
      </c>
      <c r="F824" t="s">
        <v>103</v>
      </c>
      <c r="G824" t="s">
        <v>52</v>
      </c>
      <c r="H824" t="s">
        <v>104</v>
      </c>
      <c r="I824" s="6">
        <v>2</v>
      </c>
      <c r="J824" s="6">
        <v>5999</v>
      </c>
      <c r="K824" s="6">
        <v>11998</v>
      </c>
      <c r="L824" s="6">
        <v>0.2</v>
      </c>
      <c r="M824" s="6">
        <v>2399.6</v>
      </c>
      <c r="N824" s="6">
        <v>9598.4</v>
      </c>
      <c r="O824" s="6">
        <v>1727.71</v>
      </c>
      <c r="P824" t="s">
        <v>31</v>
      </c>
      <c r="Q824" t="s">
        <v>32</v>
      </c>
      <c r="R824" t="s">
        <v>33</v>
      </c>
      <c r="S824" t="s">
        <v>45</v>
      </c>
      <c r="T824" t="s">
        <v>35</v>
      </c>
      <c r="U824" s="13">
        <f t="shared" si="48"/>
        <v>2024</v>
      </c>
      <c r="V824" s="13">
        <f t="shared" si="49"/>
        <v>9</v>
      </c>
      <c r="W824" s="20" t="str">
        <f t="shared" si="50"/>
        <v>September</v>
      </c>
      <c r="X824">
        <v>0.18</v>
      </c>
      <c r="Y824" s="6">
        <f t="shared" si="51"/>
        <v>7198.8</v>
      </c>
      <c r="Z824" cm="1">
        <f t="array" aca="1" ref="Z824" ca="1">IF(roud(N824,2)=ROUND(Z824,2),"ok","error")</f>
        <v>0</v>
      </c>
    </row>
    <row r="825" spans="1:26" x14ac:dyDescent="0.3">
      <c r="A825" t="s">
        <v>1985</v>
      </c>
      <c r="B825" s="4">
        <v>45767</v>
      </c>
      <c r="C825" t="s">
        <v>1986</v>
      </c>
      <c r="D825" t="s">
        <v>1987</v>
      </c>
      <c r="E825" t="s">
        <v>40</v>
      </c>
      <c r="F825" t="s">
        <v>41</v>
      </c>
      <c r="G825" t="s">
        <v>29</v>
      </c>
      <c r="H825" t="s">
        <v>30</v>
      </c>
      <c r="I825" s="6">
        <v>1</v>
      </c>
      <c r="J825" s="6">
        <v>1199</v>
      </c>
      <c r="K825" s="6">
        <v>1199</v>
      </c>
      <c r="L825" s="6">
        <v>0.1</v>
      </c>
      <c r="M825" s="6">
        <v>119.9</v>
      </c>
      <c r="N825" s="6">
        <v>1079.0999999999999</v>
      </c>
      <c r="O825" s="6">
        <v>312.94</v>
      </c>
      <c r="P825" t="s">
        <v>105</v>
      </c>
      <c r="Q825" t="s">
        <v>106</v>
      </c>
      <c r="R825" t="s">
        <v>44</v>
      </c>
      <c r="S825" t="s">
        <v>98</v>
      </c>
      <c r="T825" t="s">
        <v>35</v>
      </c>
      <c r="U825" s="13">
        <f t="shared" si="48"/>
        <v>2025</v>
      </c>
      <c r="V825" s="13">
        <f t="shared" si="49"/>
        <v>4</v>
      </c>
      <c r="W825" s="20" t="str">
        <f t="shared" si="50"/>
        <v>April</v>
      </c>
      <c r="X825">
        <v>0.28999999999999998</v>
      </c>
      <c r="Y825" s="6">
        <f t="shared" si="51"/>
        <v>959.2</v>
      </c>
      <c r="Z825" cm="1">
        <f t="array" aca="1" ref="Z825" ca="1">IF(roud(N825,2)=ROUND(Z825,2),"ok","error")</f>
        <v>0</v>
      </c>
    </row>
    <row r="826" spans="1:26" x14ac:dyDescent="0.3">
      <c r="A826" t="s">
        <v>1988</v>
      </c>
      <c r="B826" s="4">
        <v>45875</v>
      </c>
      <c r="C826" t="s">
        <v>1530</v>
      </c>
      <c r="D826" t="s">
        <v>1531</v>
      </c>
      <c r="E826" t="s">
        <v>50</v>
      </c>
      <c r="F826" t="s">
        <v>51</v>
      </c>
      <c r="G826" t="s">
        <v>52</v>
      </c>
      <c r="H826" t="s">
        <v>53</v>
      </c>
      <c r="I826" s="6">
        <v>1</v>
      </c>
      <c r="J826" s="6">
        <v>2999</v>
      </c>
      <c r="K826" s="6">
        <v>2999</v>
      </c>
      <c r="L826" s="6">
        <v>0.1</v>
      </c>
      <c r="M826" s="6">
        <v>299.89999999999998</v>
      </c>
      <c r="N826" s="6">
        <v>2699.1</v>
      </c>
      <c r="O826" s="6">
        <v>566.80999999999995</v>
      </c>
      <c r="P826" t="s">
        <v>191</v>
      </c>
      <c r="Q826" t="s">
        <v>187</v>
      </c>
      <c r="R826" t="s">
        <v>160</v>
      </c>
      <c r="S826" t="s">
        <v>45</v>
      </c>
      <c r="T826" t="s">
        <v>35</v>
      </c>
      <c r="U826" s="13">
        <f t="shared" si="48"/>
        <v>2025</v>
      </c>
      <c r="V826" s="13">
        <f t="shared" si="49"/>
        <v>8</v>
      </c>
      <c r="W826" s="20" t="str">
        <f t="shared" si="50"/>
        <v>August</v>
      </c>
      <c r="X826">
        <v>0.21</v>
      </c>
      <c r="Y826" s="6">
        <f t="shared" si="51"/>
        <v>2399.1999999999998</v>
      </c>
      <c r="Z826" cm="1">
        <f t="array" aca="1" ref="Z826" ca="1">IF(roud(N826,2)=ROUND(Z826,2),"ok","error")</f>
        <v>0</v>
      </c>
    </row>
    <row r="827" spans="1:26" x14ac:dyDescent="0.3">
      <c r="A827" t="s">
        <v>1989</v>
      </c>
      <c r="B827" s="4">
        <v>45916</v>
      </c>
      <c r="C827" t="s">
        <v>1990</v>
      </c>
      <c r="D827" t="s">
        <v>1991</v>
      </c>
      <c r="E827" t="s">
        <v>27</v>
      </c>
      <c r="F827" t="s">
        <v>28</v>
      </c>
      <c r="G827" t="s">
        <v>29</v>
      </c>
      <c r="H827" t="s">
        <v>30</v>
      </c>
      <c r="I827" s="6">
        <v>1</v>
      </c>
      <c r="J827" s="6">
        <v>1999</v>
      </c>
      <c r="K827" s="6">
        <v>1999</v>
      </c>
      <c r="L827" s="6">
        <v>0.05</v>
      </c>
      <c r="M827" s="6">
        <v>99.95</v>
      </c>
      <c r="N827" s="6">
        <v>1899.05</v>
      </c>
      <c r="O827" s="6">
        <v>579.21</v>
      </c>
      <c r="P827" t="s">
        <v>82</v>
      </c>
      <c r="Q827" t="s">
        <v>82</v>
      </c>
      <c r="R827" t="s">
        <v>65</v>
      </c>
      <c r="S827" t="s">
        <v>107</v>
      </c>
      <c r="T827" t="s">
        <v>35</v>
      </c>
      <c r="U827" s="13">
        <f t="shared" si="48"/>
        <v>2025</v>
      </c>
      <c r="V827" s="13">
        <f t="shared" si="49"/>
        <v>9</v>
      </c>
      <c r="W827" s="20" t="str">
        <f t="shared" si="50"/>
        <v>September</v>
      </c>
      <c r="X827">
        <v>0.30499999999999999</v>
      </c>
      <c r="Y827" s="6">
        <f t="shared" si="51"/>
        <v>1799.1</v>
      </c>
      <c r="Z827" cm="1">
        <f t="array" aca="1" ref="Z827" ca="1">IF(roud(N827,2)=ROUND(Z827,2),"ok","error")</f>
        <v>0</v>
      </c>
    </row>
    <row r="828" spans="1:26" x14ac:dyDescent="0.3">
      <c r="A828" t="s">
        <v>1992</v>
      </c>
      <c r="B828" s="4">
        <v>45976</v>
      </c>
      <c r="C828" t="s">
        <v>1811</v>
      </c>
      <c r="D828" t="s">
        <v>1812</v>
      </c>
      <c r="E828" t="s">
        <v>50</v>
      </c>
      <c r="F828" t="s">
        <v>51</v>
      </c>
      <c r="G828" t="s">
        <v>52</v>
      </c>
      <c r="H828" t="s">
        <v>53</v>
      </c>
      <c r="I828" s="6">
        <v>2</v>
      </c>
      <c r="J828" s="6">
        <v>2999</v>
      </c>
      <c r="K828" s="6">
        <v>5998</v>
      </c>
      <c r="L828" s="6">
        <v>0.1</v>
      </c>
      <c r="M828" s="6">
        <v>599.79999999999995</v>
      </c>
      <c r="N828" s="6">
        <v>5398.2</v>
      </c>
      <c r="O828" s="6">
        <v>1133.6199999999999</v>
      </c>
      <c r="P828" t="s">
        <v>105</v>
      </c>
      <c r="Q828" t="s">
        <v>106</v>
      </c>
      <c r="R828" t="s">
        <v>44</v>
      </c>
      <c r="S828" t="s">
        <v>107</v>
      </c>
      <c r="T828" t="s">
        <v>46</v>
      </c>
      <c r="U828" s="13">
        <f t="shared" si="48"/>
        <v>2025</v>
      </c>
      <c r="V828" s="13">
        <f t="shared" si="49"/>
        <v>11</v>
      </c>
      <c r="W828" s="20" t="str">
        <f t="shared" si="50"/>
        <v>November</v>
      </c>
      <c r="X828">
        <v>0.21</v>
      </c>
      <c r="Y828" s="6">
        <f t="shared" si="51"/>
        <v>4798.3999999999996</v>
      </c>
      <c r="Z828" cm="1">
        <f t="array" aca="1" ref="Z828" ca="1">IF(roud(N828,2)=ROUND(Z828,2),"ok","error")</f>
        <v>0</v>
      </c>
    </row>
    <row r="829" spans="1:26" x14ac:dyDescent="0.3">
      <c r="A829" t="s">
        <v>1993</v>
      </c>
      <c r="B829" s="4">
        <v>45680</v>
      </c>
      <c r="C829" t="s">
        <v>1378</v>
      </c>
      <c r="D829" t="s">
        <v>1379</v>
      </c>
      <c r="E829" t="s">
        <v>121</v>
      </c>
      <c r="F829" t="s">
        <v>122</v>
      </c>
      <c r="G829" t="s">
        <v>61</v>
      </c>
      <c r="H829" t="s">
        <v>123</v>
      </c>
      <c r="I829" s="6">
        <v>1</v>
      </c>
      <c r="J829" s="6">
        <v>24999</v>
      </c>
      <c r="K829" s="6">
        <v>24999</v>
      </c>
      <c r="L829" s="6">
        <v>0.15</v>
      </c>
      <c r="M829" s="6">
        <v>3749.85</v>
      </c>
      <c r="N829" s="6">
        <v>21249.15</v>
      </c>
      <c r="O829" s="6">
        <v>2443.65</v>
      </c>
      <c r="P829" t="s">
        <v>89</v>
      </c>
      <c r="Q829" t="s">
        <v>90</v>
      </c>
      <c r="R829" t="s">
        <v>65</v>
      </c>
      <c r="S829" t="s">
        <v>98</v>
      </c>
      <c r="T829" t="s">
        <v>55</v>
      </c>
      <c r="U829" s="13">
        <f t="shared" si="48"/>
        <v>2025</v>
      </c>
      <c r="V829" s="13">
        <f t="shared" si="49"/>
        <v>1</v>
      </c>
      <c r="W829" s="20" t="str">
        <f t="shared" si="50"/>
        <v>January</v>
      </c>
      <c r="X829">
        <v>0.115</v>
      </c>
      <c r="Y829" s="6">
        <f t="shared" si="51"/>
        <v>17499.3</v>
      </c>
      <c r="Z829" cm="1">
        <f t="array" aca="1" ref="Z829" ca="1">IF(roud(N829,2)=ROUND(Z829,2),"ok","error")</f>
        <v>0</v>
      </c>
    </row>
    <row r="830" spans="1:26" x14ac:dyDescent="0.3">
      <c r="A830" t="s">
        <v>1994</v>
      </c>
      <c r="B830" s="4">
        <v>45636</v>
      </c>
      <c r="C830" t="s">
        <v>528</v>
      </c>
      <c r="D830" t="s">
        <v>529</v>
      </c>
      <c r="E830" t="s">
        <v>102</v>
      </c>
      <c r="F830" t="s">
        <v>103</v>
      </c>
      <c r="G830" t="s">
        <v>52</v>
      </c>
      <c r="H830" t="s">
        <v>104</v>
      </c>
      <c r="I830" s="6">
        <v>5</v>
      </c>
      <c r="J830" s="6">
        <v>5999</v>
      </c>
      <c r="K830" s="6">
        <v>29995</v>
      </c>
      <c r="L830" s="6">
        <v>0.25</v>
      </c>
      <c r="M830" s="6">
        <v>7498.75</v>
      </c>
      <c r="N830" s="6">
        <v>22496.25</v>
      </c>
      <c r="O830" s="6">
        <v>3711.88</v>
      </c>
      <c r="P830" t="s">
        <v>191</v>
      </c>
      <c r="Q830" t="s">
        <v>187</v>
      </c>
      <c r="R830" t="s">
        <v>160</v>
      </c>
      <c r="S830" t="s">
        <v>45</v>
      </c>
      <c r="T830" t="s">
        <v>35</v>
      </c>
      <c r="U830" s="13">
        <f t="shared" si="48"/>
        <v>2024</v>
      </c>
      <c r="V830" s="13">
        <f t="shared" si="49"/>
        <v>12</v>
      </c>
      <c r="W830" s="20" t="str">
        <f t="shared" si="50"/>
        <v>December</v>
      </c>
      <c r="X830">
        <v>0.16500000000000001</v>
      </c>
      <c r="Y830" s="6">
        <f t="shared" si="51"/>
        <v>14997.5</v>
      </c>
      <c r="Z830" cm="1">
        <f t="array" aca="1" ref="Z830" ca="1">IF(roud(N830,2)=ROUND(Z830,2),"ok","error")</f>
        <v>0</v>
      </c>
    </row>
    <row r="831" spans="1:26" x14ac:dyDescent="0.3">
      <c r="A831" t="s">
        <v>1995</v>
      </c>
      <c r="B831" s="4">
        <v>45321</v>
      </c>
      <c r="C831" t="s">
        <v>1996</v>
      </c>
      <c r="D831" t="s">
        <v>1997</v>
      </c>
      <c r="E831" t="s">
        <v>133</v>
      </c>
      <c r="F831" t="s">
        <v>134</v>
      </c>
      <c r="G831" t="s">
        <v>61</v>
      </c>
      <c r="H831" t="s">
        <v>123</v>
      </c>
      <c r="I831" s="6">
        <v>2</v>
      </c>
      <c r="J831" s="6">
        <v>2999</v>
      </c>
      <c r="K831" s="6">
        <v>5998</v>
      </c>
      <c r="L831" s="6">
        <v>0.15</v>
      </c>
      <c r="M831" s="6">
        <v>899.7</v>
      </c>
      <c r="N831" s="6">
        <v>5098.3</v>
      </c>
      <c r="O831" s="6">
        <v>586.29999999999995</v>
      </c>
      <c r="P831" t="s">
        <v>94</v>
      </c>
      <c r="Q831" t="s">
        <v>64</v>
      </c>
      <c r="R831" t="s">
        <v>65</v>
      </c>
      <c r="S831" t="s">
        <v>107</v>
      </c>
      <c r="T831" t="s">
        <v>46</v>
      </c>
      <c r="U831" s="13">
        <f t="shared" si="48"/>
        <v>2024</v>
      </c>
      <c r="V831" s="13">
        <f t="shared" si="49"/>
        <v>1</v>
      </c>
      <c r="W831" s="20" t="str">
        <f t="shared" si="50"/>
        <v>January</v>
      </c>
      <c r="X831">
        <v>0.115</v>
      </c>
      <c r="Y831" s="6">
        <f t="shared" si="51"/>
        <v>4198.6000000000004</v>
      </c>
      <c r="Z831" cm="1">
        <f t="array" aca="1" ref="Z831" ca="1">IF(roud(N831,2)=ROUND(Z831,2),"ok","error")</f>
        <v>0</v>
      </c>
    </row>
    <row r="832" spans="1:26" x14ac:dyDescent="0.3">
      <c r="A832" t="s">
        <v>1998</v>
      </c>
      <c r="B832" s="4">
        <v>45798</v>
      </c>
      <c r="C832" t="s">
        <v>811</v>
      </c>
      <c r="D832" t="s">
        <v>812</v>
      </c>
      <c r="E832" t="s">
        <v>198</v>
      </c>
      <c r="F832" t="s">
        <v>199</v>
      </c>
      <c r="G832" t="s">
        <v>61</v>
      </c>
      <c r="H832" t="s">
        <v>71</v>
      </c>
      <c r="I832" s="6">
        <v>3</v>
      </c>
      <c r="J832" s="6">
        <v>899</v>
      </c>
      <c r="K832" s="6">
        <v>2697</v>
      </c>
      <c r="L832" s="6">
        <v>0.15</v>
      </c>
      <c r="M832" s="6">
        <v>404.55</v>
      </c>
      <c r="N832" s="6">
        <v>2292.4499999999998</v>
      </c>
      <c r="O832" s="6">
        <v>263.63</v>
      </c>
      <c r="P832" t="s">
        <v>42</v>
      </c>
      <c r="Q832" t="s">
        <v>43</v>
      </c>
      <c r="R832" t="s">
        <v>44</v>
      </c>
      <c r="S832" t="s">
        <v>54</v>
      </c>
      <c r="T832" t="s">
        <v>35</v>
      </c>
      <c r="U832" s="13">
        <f t="shared" si="48"/>
        <v>2025</v>
      </c>
      <c r="V832" s="13">
        <f t="shared" si="49"/>
        <v>5</v>
      </c>
      <c r="W832" s="20" t="str">
        <f t="shared" si="50"/>
        <v>May</v>
      </c>
      <c r="X832">
        <v>0.115</v>
      </c>
      <c r="Y832" s="6">
        <f t="shared" si="51"/>
        <v>1887.9</v>
      </c>
      <c r="Z832" cm="1">
        <f t="array" aca="1" ref="Z832" ca="1">IF(roud(N832,2)=ROUND(Z832,2),"ok","error")</f>
        <v>0</v>
      </c>
    </row>
    <row r="833" spans="1:26" x14ac:dyDescent="0.3">
      <c r="A833" t="s">
        <v>1999</v>
      </c>
      <c r="B833" s="4">
        <v>45624</v>
      </c>
      <c r="C833" t="s">
        <v>2000</v>
      </c>
      <c r="D833" t="s">
        <v>2001</v>
      </c>
      <c r="E833" t="s">
        <v>40</v>
      </c>
      <c r="F833" t="s">
        <v>41</v>
      </c>
      <c r="G833" t="s">
        <v>29</v>
      </c>
      <c r="H833" t="s">
        <v>30</v>
      </c>
      <c r="I833" s="6">
        <v>2</v>
      </c>
      <c r="J833" s="6">
        <v>1199</v>
      </c>
      <c r="K833" s="6">
        <v>2398</v>
      </c>
      <c r="L833" s="6">
        <v>0.05</v>
      </c>
      <c r="M833" s="6">
        <v>119.9</v>
      </c>
      <c r="N833" s="6">
        <v>2278.1</v>
      </c>
      <c r="O833" s="6">
        <v>694.82</v>
      </c>
      <c r="P833" t="s">
        <v>42</v>
      </c>
      <c r="Q833" t="s">
        <v>43</v>
      </c>
      <c r="R833" t="s">
        <v>44</v>
      </c>
      <c r="S833" t="s">
        <v>107</v>
      </c>
      <c r="T833" t="s">
        <v>35</v>
      </c>
      <c r="U833" s="13">
        <f t="shared" si="48"/>
        <v>2024</v>
      </c>
      <c r="V833" s="13">
        <f t="shared" si="49"/>
        <v>11</v>
      </c>
      <c r="W833" s="20" t="str">
        <f t="shared" si="50"/>
        <v>November</v>
      </c>
      <c r="X833">
        <v>0.30499999999999999</v>
      </c>
      <c r="Y833" s="6">
        <f t="shared" si="51"/>
        <v>2158.1999999999998</v>
      </c>
      <c r="Z833" cm="1">
        <f t="array" aca="1" ref="Z833" ca="1">IF(roud(N833,2)=ROUND(Z833,2),"ok","error")</f>
        <v>0</v>
      </c>
    </row>
    <row r="834" spans="1:26" x14ac:dyDescent="0.3">
      <c r="A834" t="s">
        <v>2002</v>
      </c>
      <c r="B834" s="4">
        <v>45478</v>
      </c>
      <c r="C834" t="s">
        <v>2003</v>
      </c>
      <c r="D834" t="s">
        <v>2004</v>
      </c>
      <c r="E834" t="s">
        <v>121</v>
      </c>
      <c r="F834" t="s">
        <v>122</v>
      </c>
      <c r="G834" t="s">
        <v>61</v>
      </c>
      <c r="H834" t="s">
        <v>123</v>
      </c>
      <c r="I834" s="6">
        <v>2</v>
      </c>
      <c r="J834" s="6">
        <v>24999</v>
      </c>
      <c r="K834" s="6">
        <v>49998</v>
      </c>
      <c r="L834" s="6">
        <v>0.05</v>
      </c>
      <c r="M834" s="6">
        <v>2499.9</v>
      </c>
      <c r="N834" s="6">
        <v>47498.1</v>
      </c>
      <c r="O834" s="6">
        <v>6887.22</v>
      </c>
      <c r="P834" t="s">
        <v>89</v>
      </c>
      <c r="Q834" t="s">
        <v>90</v>
      </c>
      <c r="R834" t="s">
        <v>65</v>
      </c>
      <c r="S834" t="s">
        <v>45</v>
      </c>
      <c r="T834" t="s">
        <v>46</v>
      </c>
      <c r="U834" s="13">
        <f t="shared" si="48"/>
        <v>2024</v>
      </c>
      <c r="V834" s="13">
        <f t="shared" si="49"/>
        <v>7</v>
      </c>
      <c r="W834" s="20" t="str">
        <f t="shared" si="50"/>
        <v>July</v>
      </c>
      <c r="X834">
        <v>0.14499999999999999</v>
      </c>
      <c r="Y834" s="6">
        <f t="shared" si="51"/>
        <v>44998.2</v>
      </c>
      <c r="Z834" cm="1">
        <f t="array" aca="1" ref="Z834" ca="1">IF(roud(N834,2)=ROUND(Z834,2),"ok","error")</f>
        <v>0</v>
      </c>
    </row>
    <row r="835" spans="1:26" x14ac:dyDescent="0.3">
      <c r="A835" t="s">
        <v>2005</v>
      </c>
      <c r="B835" s="4">
        <v>45791</v>
      </c>
      <c r="C835" t="s">
        <v>2006</v>
      </c>
      <c r="D835" t="s">
        <v>2007</v>
      </c>
      <c r="E835" t="s">
        <v>69</v>
      </c>
      <c r="F835" t="s">
        <v>70</v>
      </c>
      <c r="G835" t="s">
        <v>61</v>
      </c>
      <c r="H835" t="s">
        <v>71</v>
      </c>
      <c r="I835" s="6">
        <v>1</v>
      </c>
      <c r="J835" s="6">
        <v>1299</v>
      </c>
      <c r="K835" s="6">
        <v>1299</v>
      </c>
      <c r="L835" s="6">
        <v>0</v>
      </c>
      <c r="M835" s="6">
        <v>0</v>
      </c>
      <c r="N835" s="6">
        <v>1299</v>
      </c>
      <c r="O835" s="6">
        <v>207.84</v>
      </c>
      <c r="P835" t="s">
        <v>170</v>
      </c>
      <c r="Q835" t="s">
        <v>171</v>
      </c>
      <c r="R835" t="s">
        <v>44</v>
      </c>
      <c r="S835" t="s">
        <v>34</v>
      </c>
      <c r="T835" t="s">
        <v>55</v>
      </c>
      <c r="U835" s="13">
        <f t="shared" ref="U835:U898" si="52">YEAR(B835)</f>
        <v>2025</v>
      </c>
      <c r="V835" s="13">
        <f t="shared" ref="V835:V898" si="53">MONTH(B835)</f>
        <v>5</v>
      </c>
      <c r="W835" s="20" t="str">
        <f t="shared" ref="W835:W898" si="54">TEXT(B835,"mmmm")</f>
        <v>May</v>
      </c>
      <c r="X835">
        <v>0.16</v>
      </c>
      <c r="Y835" s="6">
        <f t="shared" ref="Y835:Y898" si="55">ROUND(N835-(M835),2)</f>
        <v>1299</v>
      </c>
      <c r="Z835" cm="1">
        <f t="array" aca="1" ref="Z835" ca="1">IF(roud(N835,2)=ROUND(Z835,2),"ok","error")</f>
        <v>0</v>
      </c>
    </row>
    <row r="836" spans="1:26" x14ac:dyDescent="0.3">
      <c r="A836" t="s">
        <v>2008</v>
      </c>
      <c r="B836" s="4">
        <v>45509</v>
      </c>
      <c r="C836" t="s">
        <v>1538</v>
      </c>
      <c r="D836" t="s">
        <v>1539</v>
      </c>
      <c r="E836" t="s">
        <v>258</v>
      </c>
      <c r="F836" t="s">
        <v>259</v>
      </c>
      <c r="G836" t="s">
        <v>214</v>
      </c>
      <c r="H836" t="s">
        <v>260</v>
      </c>
      <c r="I836" s="6">
        <v>1</v>
      </c>
      <c r="J836" s="6">
        <v>399</v>
      </c>
      <c r="K836" s="6">
        <v>399</v>
      </c>
      <c r="L836" s="6">
        <v>0.15</v>
      </c>
      <c r="M836" s="6">
        <v>59.85</v>
      </c>
      <c r="N836" s="6">
        <v>339.15</v>
      </c>
      <c r="O836" s="6">
        <v>113.62</v>
      </c>
      <c r="P836" t="s">
        <v>105</v>
      </c>
      <c r="Q836" t="s">
        <v>106</v>
      </c>
      <c r="R836" t="s">
        <v>44</v>
      </c>
      <c r="S836" t="s">
        <v>98</v>
      </c>
      <c r="T836" t="s">
        <v>35</v>
      </c>
      <c r="U836" s="13">
        <f t="shared" si="52"/>
        <v>2024</v>
      </c>
      <c r="V836" s="13">
        <f t="shared" si="53"/>
        <v>8</v>
      </c>
      <c r="W836" s="20" t="str">
        <f t="shared" si="54"/>
        <v>August</v>
      </c>
      <c r="X836">
        <v>0.33500000000000002</v>
      </c>
      <c r="Y836" s="6">
        <f t="shared" si="55"/>
        <v>279.3</v>
      </c>
      <c r="Z836" cm="1">
        <f t="array" aca="1" ref="Z836" ca="1">IF(roud(N836,2)=ROUND(Z836,2),"ok","error")</f>
        <v>0</v>
      </c>
    </row>
    <row r="837" spans="1:26" x14ac:dyDescent="0.3">
      <c r="A837" t="s">
        <v>2009</v>
      </c>
      <c r="B837" s="4">
        <v>45655</v>
      </c>
      <c r="C837" t="s">
        <v>707</v>
      </c>
      <c r="D837" t="s">
        <v>708</v>
      </c>
      <c r="E837" t="s">
        <v>198</v>
      </c>
      <c r="F837" t="s">
        <v>199</v>
      </c>
      <c r="G837" t="s">
        <v>61</v>
      </c>
      <c r="H837" t="s">
        <v>71</v>
      </c>
      <c r="I837" s="6">
        <v>2</v>
      </c>
      <c r="J837" s="6">
        <v>899</v>
      </c>
      <c r="K837" s="6">
        <v>1798</v>
      </c>
      <c r="L837" s="6">
        <v>0.15</v>
      </c>
      <c r="M837" s="6">
        <v>269.7</v>
      </c>
      <c r="N837" s="6">
        <v>1528.3</v>
      </c>
      <c r="O837" s="6">
        <v>175.75</v>
      </c>
      <c r="P837" t="s">
        <v>186</v>
      </c>
      <c r="Q837" t="s">
        <v>187</v>
      </c>
      <c r="R837" t="s">
        <v>160</v>
      </c>
      <c r="S837" t="s">
        <v>107</v>
      </c>
      <c r="T837" t="s">
        <v>55</v>
      </c>
      <c r="U837" s="13">
        <f t="shared" si="52"/>
        <v>2024</v>
      </c>
      <c r="V837" s="13">
        <f t="shared" si="53"/>
        <v>12</v>
      </c>
      <c r="W837" s="20" t="str">
        <f t="shared" si="54"/>
        <v>December</v>
      </c>
      <c r="X837">
        <v>0.115</v>
      </c>
      <c r="Y837" s="6">
        <f t="shared" si="55"/>
        <v>1258.5999999999999</v>
      </c>
      <c r="Z837" cm="1">
        <f t="array" aca="1" ref="Z837" ca="1">IF(roud(N837,2)=ROUND(Z837,2),"ok","error")</f>
        <v>0</v>
      </c>
    </row>
    <row r="838" spans="1:26" x14ac:dyDescent="0.3">
      <c r="A838" t="s">
        <v>2010</v>
      </c>
      <c r="B838" s="4">
        <v>45556</v>
      </c>
      <c r="C838" t="s">
        <v>833</v>
      </c>
      <c r="D838" t="s">
        <v>834</v>
      </c>
      <c r="E838" t="s">
        <v>80</v>
      </c>
      <c r="F838" t="s">
        <v>81</v>
      </c>
      <c r="G838" t="s">
        <v>52</v>
      </c>
      <c r="H838" t="s">
        <v>53</v>
      </c>
      <c r="I838" s="6">
        <v>2</v>
      </c>
      <c r="J838" s="6">
        <v>3499</v>
      </c>
      <c r="K838" s="6">
        <v>6998</v>
      </c>
      <c r="L838" s="6">
        <v>0.15</v>
      </c>
      <c r="M838" s="6">
        <v>1049.7</v>
      </c>
      <c r="N838" s="6">
        <v>5948.3</v>
      </c>
      <c r="O838" s="6">
        <v>1159.92</v>
      </c>
      <c r="P838" t="s">
        <v>158</v>
      </c>
      <c r="Q838" t="s">
        <v>159</v>
      </c>
      <c r="R838" t="s">
        <v>160</v>
      </c>
      <c r="S838" t="s">
        <v>34</v>
      </c>
      <c r="T838" t="s">
        <v>35</v>
      </c>
      <c r="U838" s="13">
        <f t="shared" si="52"/>
        <v>2024</v>
      </c>
      <c r="V838" s="13">
        <f t="shared" si="53"/>
        <v>9</v>
      </c>
      <c r="W838" s="20" t="str">
        <f t="shared" si="54"/>
        <v>September</v>
      </c>
      <c r="X838">
        <v>0.19500000000000001</v>
      </c>
      <c r="Y838" s="6">
        <f t="shared" si="55"/>
        <v>4898.6000000000004</v>
      </c>
      <c r="Z838" cm="1">
        <f t="array" aca="1" ref="Z838" ca="1">IF(roud(N838,2)=ROUND(Z838,2),"ok","error")</f>
        <v>0</v>
      </c>
    </row>
    <row r="839" spans="1:26" x14ac:dyDescent="0.3">
      <c r="A839" t="s">
        <v>2011</v>
      </c>
      <c r="B839" s="4">
        <v>45640</v>
      </c>
      <c r="C839" t="s">
        <v>2012</v>
      </c>
      <c r="D839" t="s">
        <v>2013</v>
      </c>
      <c r="E839" t="s">
        <v>50</v>
      </c>
      <c r="F839" t="s">
        <v>51</v>
      </c>
      <c r="G839" t="s">
        <v>52</v>
      </c>
      <c r="H839" t="s">
        <v>53</v>
      </c>
      <c r="I839" s="6">
        <v>2</v>
      </c>
      <c r="J839" s="6">
        <v>2999</v>
      </c>
      <c r="K839" s="6">
        <v>5998</v>
      </c>
      <c r="L839" s="6">
        <v>0.2</v>
      </c>
      <c r="M839" s="6">
        <v>1199.5999999999999</v>
      </c>
      <c r="N839" s="6">
        <v>4798.3999999999996</v>
      </c>
      <c r="O839" s="6">
        <v>863.71</v>
      </c>
      <c r="P839" t="s">
        <v>191</v>
      </c>
      <c r="Q839" t="s">
        <v>187</v>
      </c>
      <c r="R839" t="s">
        <v>160</v>
      </c>
      <c r="S839" t="s">
        <v>45</v>
      </c>
      <c r="T839" t="s">
        <v>55</v>
      </c>
      <c r="U839" s="13">
        <f t="shared" si="52"/>
        <v>2024</v>
      </c>
      <c r="V839" s="13">
        <f t="shared" si="53"/>
        <v>12</v>
      </c>
      <c r="W839" s="20" t="str">
        <f t="shared" si="54"/>
        <v>December</v>
      </c>
      <c r="X839">
        <v>0.18</v>
      </c>
      <c r="Y839" s="6">
        <f t="shared" si="55"/>
        <v>3598.8</v>
      </c>
      <c r="Z839" cm="1">
        <f t="array" aca="1" ref="Z839" ca="1">IF(roud(N839,2)=ROUND(Z839,2),"ok","error")</f>
        <v>0</v>
      </c>
    </row>
    <row r="840" spans="1:26" x14ac:dyDescent="0.3">
      <c r="A840" t="s">
        <v>2014</v>
      </c>
      <c r="B840" s="4">
        <v>45578</v>
      </c>
      <c r="C840" t="s">
        <v>2015</v>
      </c>
      <c r="D840" t="s">
        <v>2016</v>
      </c>
      <c r="E840" t="s">
        <v>133</v>
      </c>
      <c r="F840" t="s">
        <v>134</v>
      </c>
      <c r="G840" t="s">
        <v>61</v>
      </c>
      <c r="H840" t="s">
        <v>123</v>
      </c>
      <c r="I840" s="6">
        <v>5</v>
      </c>
      <c r="J840" s="6">
        <v>2999</v>
      </c>
      <c r="K840" s="6">
        <v>14995</v>
      </c>
      <c r="L840" s="6">
        <v>0</v>
      </c>
      <c r="M840" s="6">
        <v>0</v>
      </c>
      <c r="N840" s="6">
        <v>14995</v>
      </c>
      <c r="O840" s="6">
        <v>2399.1999999999998</v>
      </c>
      <c r="P840" t="s">
        <v>170</v>
      </c>
      <c r="Q840" t="s">
        <v>171</v>
      </c>
      <c r="R840" t="s">
        <v>44</v>
      </c>
      <c r="S840" t="s">
        <v>107</v>
      </c>
      <c r="T840" t="s">
        <v>35</v>
      </c>
      <c r="U840" s="13">
        <f t="shared" si="52"/>
        <v>2024</v>
      </c>
      <c r="V840" s="13">
        <f t="shared" si="53"/>
        <v>10</v>
      </c>
      <c r="W840" s="20" t="str">
        <f t="shared" si="54"/>
        <v>October</v>
      </c>
      <c r="X840">
        <v>0.16</v>
      </c>
      <c r="Y840" s="6">
        <f t="shared" si="55"/>
        <v>14995</v>
      </c>
      <c r="Z840" cm="1">
        <f t="array" aca="1" ref="Z840" ca="1">IF(roud(N840,2)=ROUND(Z840,2),"ok","error")</f>
        <v>0</v>
      </c>
    </row>
    <row r="841" spans="1:26" x14ac:dyDescent="0.3">
      <c r="A841" t="s">
        <v>2017</v>
      </c>
      <c r="B841" s="4">
        <v>45902</v>
      </c>
      <c r="C841" t="s">
        <v>2018</v>
      </c>
      <c r="D841" t="s">
        <v>2019</v>
      </c>
      <c r="E841" t="s">
        <v>40</v>
      </c>
      <c r="F841" t="s">
        <v>41</v>
      </c>
      <c r="G841" t="s">
        <v>29</v>
      </c>
      <c r="H841" t="s">
        <v>30</v>
      </c>
      <c r="I841" s="6">
        <v>1</v>
      </c>
      <c r="J841" s="6">
        <v>1199</v>
      </c>
      <c r="K841" s="6">
        <v>1199</v>
      </c>
      <c r="L841" s="6">
        <v>0</v>
      </c>
      <c r="M841" s="6">
        <v>0</v>
      </c>
      <c r="N841" s="6">
        <v>1199</v>
      </c>
      <c r="O841" s="6">
        <v>383.68</v>
      </c>
      <c r="P841" t="s">
        <v>42</v>
      </c>
      <c r="Q841" t="s">
        <v>43</v>
      </c>
      <c r="R841" t="s">
        <v>44</v>
      </c>
      <c r="S841" t="s">
        <v>45</v>
      </c>
      <c r="T841" t="s">
        <v>55</v>
      </c>
      <c r="U841" s="13">
        <f t="shared" si="52"/>
        <v>2025</v>
      </c>
      <c r="V841" s="13">
        <f t="shared" si="53"/>
        <v>9</v>
      </c>
      <c r="W841" s="20" t="str">
        <f t="shared" si="54"/>
        <v>September</v>
      </c>
      <c r="X841">
        <v>0.32</v>
      </c>
      <c r="Y841" s="6">
        <f t="shared" si="55"/>
        <v>1199</v>
      </c>
      <c r="Z841" cm="1">
        <f t="array" aca="1" ref="Z841" ca="1">IF(roud(N841,2)=ROUND(Z841,2),"ok","error")</f>
        <v>0</v>
      </c>
    </row>
    <row r="842" spans="1:26" x14ac:dyDescent="0.3">
      <c r="A842" t="s">
        <v>2020</v>
      </c>
      <c r="B842" s="4">
        <v>46010</v>
      </c>
      <c r="C842" t="s">
        <v>1871</v>
      </c>
      <c r="D842" t="s">
        <v>1872</v>
      </c>
      <c r="E842" t="s">
        <v>75</v>
      </c>
      <c r="F842" t="s">
        <v>76</v>
      </c>
      <c r="G842" t="s">
        <v>61</v>
      </c>
      <c r="H842" t="s">
        <v>71</v>
      </c>
      <c r="I842" s="6">
        <v>1</v>
      </c>
      <c r="J842" s="6">
        <v>1499</v>
      </c>
      <c r="K842" s="6">
        <v>1499</v>
      </c>
      <c r="L842" s="6">
        <v>0.15</v>
      </c>
      <c r="M842" s="6">
        <v>224.85</v>
      </c>
      <c r="N842" s="6">
        <v>1274.1500000000001</v>
      </c>
      <c r="O842" s="6">
        <v>146.53</v>
      </c>
      <c r="P842" t="s">
        <v>158</v>
      </c>
      <c r="Q842" t="s">
        <v>159</v>
      </c>
      <c r="R842" t="s">
        <v>160</v>
      </c>
      <c r="S842" t="s">
        <v>107</v>
      </c>
      <c r="T842" t="s">
        <v>35</v>
      </c>
      <c r="U842" s="13">
        <f t="shared" si="52"/>
        <v>2025</v>
      </c>
      <c r="V842" s="13">
        <f t="shared" si="53"/>
        <v>12</v>
      </c>
      <c r="W842" s="20" t="str">
        <f t="shared" si="54"/>
        <v>December</v>
      </c>
      <c r="X842">
        <v>0.115</v>
      </c>
      <c r="Y842" s="6">
        <f t="shared" si="55"/>
        <v>1049.3</v>
      </c>
      <c r="Z842" cm="1">
        <f t="array" aca="1" ref="Z842" ca="1">IF(roud(N842,2)=ROUND(Z842,2),"ok","error")</f>
        <v>0</v>
      </c>
    </row>
    <row r="843" spans="1:26" x14ac:dyDescent="0.3">
      <c r="A843" t="s">
        <v>2021</v>
      </c>
      <c r="B843" s="4">
        <v>45574</v>
      </c>
      <c r="C843" t="s">
        <v>600</v>
      </c>
      <c r="D843" t="s">
        <v>601</v>
      </c>
      <c r="E843" t="s">
        <v>40</v>
      </c>
      <c r="F843" t="s">
        <v>41</v>
      </c>
      <c r="G843" t="s">
        <v>29</v>
      </c>
      <c r="H843" t="s">
        <v>30</v>
      </c>
      <c r="I843" s="6">
        <v>2</v>
      </c>
      <c r="J843" s="6">
        <v>1199</v>
      </c>
      <c r="K843" s="6">
        <v>2398</v>
      </c>
      <c r="L843" s="6">
        <v>0.1</v>
      </c>
      <c r="M843" s="6">
        <v>239.8</v>
      </c>
      <c r="N843" s="6">
        <v>2158.1999999999998</v>
      </c>
      <c r="O843" s="6">
        <v>625.88</v>
      </c>
      <c r="P843" t="s">
        <v>89</v>
      </c>
      <c r="Q843" t="s">
        <v>90</v>
      </c>
      <c r="R843" t="s">
        <v>65</v>
      </c>
      <c r="S843" t="s">
        <v>107</v>
      </c>
      <c r="T843" t="s">
        <v>35</v>
      </c>
      <c r="U843" s="13">
        <f t="shared" si="52"/>
        <v>2024</v>
      </c>
      <c r="V843" s="13">
        <f t="shared" si="53"/>
        <v>10</v>
      </c>
      <c r="W843" s="20" t="str">
        <f t="shared" si="54"/>
        <v>October</v>
      </c>
      <c r="X843">
        <v>0.28999999999999998</v>
      </c>
      <c r="Y843" s="6">
        <f t="shared" si="55"/>
        <v>1918.4</v>
      </c>
      <c r="Z843" cm="1">
        <f t="array" aca="1" ref="Z843" ca="1">IF(roud(N843,2)=ROUND(Z843,2),"ok","error")</f>
        <v>0</v>
      </c>
    </row>
    <row r="844" spans="1:26" x14ac:dyDescent="0.3">
      <c r="A844" t="s">
        <v>2022</v>
      </c>
      <c r="B844" s="4">
        <v>45861</v>
      </c>
      <c r="C844" t="s">
        <v>1436</v>
      </c>
      <c r="D844" t="s">
        <v>1437</v>
      </c>
      <c r="E844" t="s">
        <v>127</v>
      </c>
      <c r="F844" t="s">
        <v>128</v>
      </c>
      <c r="G844" t="s">
        <v>52</v>
      </c>
      <c r="H844" t="s">
        <v>129</v>
      </c>
      <c r="I844" s="6">
        <v>2</v>
      </c>
      <c r="J844" s="6">
        <v>1299</v>
      </c>
      <c r="K844" s="6">
        <v>2598</v>
      </c>
      <c r="L844" s="6">
        <v>0.05</v>
      </c>
      <c r="M844" s="6">
        <v>129.9</v>
      </c>
      <c r="N844" s="6">
        <v>2468.1</v>
      </c>
      <c r="O844" s="6">
        <v>555.32000000000005</v>
      </c>
      <c r="P844" t="s">
        <v>82</v>
      </c>
      <c r="Q844" t="s">
        <v>82</v>
      </c>
      <c r="R844" t="s">
        <v>65</v>
      </c>
      <c r="S844" t="s">
        <v>107</v>
      </c>
      <c r="T844" t="s">
        <v>35</v>
      </c>
      <c r="U844" s="13">
        <f t="shared" si="52"/>
        <v>2025</v>
      </c>
      <c r="V844" s="13">
        <f t="shared" si="53"/>
        <v>7</v>
      </c>
      <c r="W844" s="20" t="str">
        <f t="shared" si="54"/>
        <v>July</v>
      </c>
      <c r="X844">
        <v>0.22500000000000001</v>
      </c>
      <c r="Y844" s="6">
        <f t="shared" si="55"/>
        <v>2338.1999999999998</v>
      </c>
      <c r="Z844" cm="1">
        <f t="array" aca="1" ref="Z844" ca="1">IF(roud(N844,2)=ROUND(Z844,2),"ok","error")</f>
        <v>0</v>
      </c>
    </row>
    <row r="845" spans="1:26" x14ac:dyDescent="0.3">
      <c r="A845" t="s">
        <v>2023</v>
      </c>
      <c r="B845" s="4">
        <v>45302</v>
      </c>
      <c r="C845" t="s">
        <v>2024</v>
      </c>
      <c r="D845" t="s">
        <v>2025</v>
      </c>
      <c r="E845" t="s">
        <v>111</v>
      </c>
      <c r="F845" t="s">
        <v>112</v>
      </c>
      <c r="G845" t="s">
        <v>113</v>
      </c>
      <c r="H845" t="s">
        <v>114</v>
      </c>
      <c r="I845" s="6">
        <v>1</v>
      </c>
      <c r="J845" s="6">
        <v>999</v>
      </c>
      <c r="K845" s="6">
        <v>999</v>
      </c>
      <c r="L845" s="6">
        <v>0.25</v>
      </c>
      <c r="M845" s="6">
        <v>249.75</v>
      </c>
      <c r="N845" s="6">
        <v>749.25</v>
      </c>
      <c r="O845" s="6">
        <v>153.6</v>
      </c>
      <c r="P845" t="s">
        <v>94</v>
      </c>
      <c r="Q845" t="s">
        <v>64</v>
      </c>
      <c r="R845" t="s">
        <v>65</v>
      </c>
      <c r="S845" t="s">
        <v>98</v>
      </c>
      <c r="T845" t="s">
        <v>46</v>
      </c>
      <c r="U845" s="13">
        <f t="shared" si="52"/>
        <v>2024</v>
      </c>
      <c r="V845" s="13">
        <f t="shared" si="53"/>
        <v>1</v>
      </c>
      <c r="W845" s="20" t="str">
        <f t="shared" si="54"/>
        <v>January</v>
      </c>
      <c r="X845">
        <v>0.20499999999999999</v>
      </c>
      <c r="Y845" s="6">
        <f t="shared" si="55"/>
        <v>499.5</v>
      </c>
      <c r="Z845" cm="1">
        <f t="array" aca="1" ref="Z845" ca="1">IF(roud(N845,2)=ROUND(Z845,2),"ok","error")</f>
        <v>0</v>
      </c>
    </row>
    <row r="846" spans="1:26" x14ac:dyDescent="0.3">
      <c r="A846" t="s">
        <v>2026</v>
      </c>
      <c r="B846" s="4">
        <v>45821</v>
      </c>
      <c r="C846" t="s">
        <v>2027</v>
      </c>
      <c r="D846" t="s">
        <v>2028</v>
      </c>
      <c r="E846" t="s">
        <v>181</v>
      </c>
      <c r="F846" t="s">
        <v>182</v>
      </c>
      <c r="G846" t="s">
        <v>113</v>
      </c>
      <c r="H846" t="s">
        <v>114</v>
      </c>
      <c r="I846" s="6">
        <v>1</v>
      </c>
      <c r="J846" s="6">
        <v>2499</v>
      </c>
      <c r="K846" s="6">
        <v>2499</v>
      </c>
      <c r="L846" s="6">
        <v>0</v>
      </c>
      <c r="M846" s="6">
        <v>0</v>
      </c>
      <c r="N846" s="6">
        <v>2499</v>
      </c>
      <c r="O846" s="6">
        <v>699.72</v>
      </c>
      <c r="P846" t="s">
        <v>170</v>
      </c>
      <c r="Q846" t="s">
        <v>171</v>
      </c>
      <c r="R846" t="s">
        <v>44</v>
      </c>
      <c r="S846" t="s">
        <v>45</v>
      </c>
      <c r="T846" t="s">
        <v>55</v>
      </c>
      <c r="U846" s="13">
        <f t="shared" si="52"/>
        <v>2025</v>
      </c>
      <c r="V846" s="13">
        <f t="shared" si="53"/>
        <v>6</v>
      </c>
      <c r="W846" s="20" t="str">
        <f t="shared" si="54"/>
        <v>June</v>
      </c>
      <c r="X846">
        <v>0.28000000000000003</v>
      </c>
      <c r="Y846" s="6">
        <f t="shared" si="55"/>
        <v>2499</v>
      </c>
      <c r="Z846" cm="1">
        <f t="array" aca="1" ref="Z846" ca="1">IF(roud(N846,2)=ROUND(Z846,2),"ok","error")</f>
        <v>0</v>
      </c>
    </row>
    <row r="847" spans="1:26" x14ac:dyDescent="0.3">
      <c r="A847" t="s">
        <v>2029</v>
      </c>
      <c r="B847" s="4">
        <v>45487</v>
      </c>
      <c r="C847" t="s">
        <v>321</v>
      </c>
      <c r="D847" t="s">
        <v>322</v>
      </c>
      <c r="E847" t="s">
        <v>75</v>
      </c>
      <c r="F847" t="s">
        <v>76</v>
      </c>
      <c r="G847" t="s">
        <v>61</v>
      </c>
      <c r="H847" t="s">
        <v>71</v>
      </c>
      <c r="I847" s="6">
        <v>1</v>
      </c>
      <c r="J847" s="6">
        <v>1499</v>
      </c>
      <c r="K847" s="6">
        <v>1499</v>
      </c>
      <c r="L847" s="6">
        <v>0.2</v>
      </c>
      <c r="M847" s="6">
        <v>299.8</v>
      </c>
      <c r="N847" s="6">
        <v>1199.2</v>
      </c>
      <c r="O847" s="6">
        <v>119.92</v>
      </c>
      <c r="P847" t="s">
        <v>94</v>
      </c>
      <c r="Q847" t="s">
        <v>64</v>
      </c>
      <c r="R847" t="s">
        <v>65</v>
      </c>
      <c r="S847" t="s">
        <v>45</v>
      </c>
      <c r="T847" t="s">
        <v>55</v>
      </c>
      <c r="U847" s="13">
        <f t="shared" si="52"/>
        <v>2024</v>
      </c>
      <c r="V847" s="13">
        <f t="shared" si="53"/>
        <v>7</v>
      </c>
      <c r="W847" s="20" t="str">
        <f t="shared" si="54"/>
        <v>July</v>
      </c>
      <c r="X847">
        <v>0.1</v>
      </c>
      <c r="Y847" s="6">
        <f t="shared" si="55"/>
        <v>899.4</v>
      </c>
      <c r="Z847" cm="1">
        <f t="array" aca="1" ref="Z847" ca="1">IF(roud(N847,2)=ROUND(Z847,2),"ok","error")</f>
        <v>0</v>
      </c>
    </row>
    <row r="848" spans="1:26" x14ac:dyDescent="0.3">
      <c r="A848" t="s">
        <v>2030</v>
      </c>
      <c r="B848" s="4">
        <v>45379</v>
      </c>
      <c r="C848" t="s">
        <v>479</v>
      </c>
      <c r="D848" t="s">
        <v>480</v>
      </c>
      <c r="E848" t="s">
        <v>133</v>
      </c>
      <c r="F848" t="s">
        <v>134</v>
      </c>
      <c r="G848" t="s">
        <v>61</v>
      </c>
      <c r="H848" t="s">
        <v>123</v>
      </c>
      <c r="I848" s="6">
        <v>1</v>
      </c>
      <c r="J848" s="6">
        <v>2999</v>
      </c>
      <c r="K848" s="6">
        <v>2999</v>
      </c>
      <c r="L848" s="6">
        <v>0.15</v>
      </c>
      <c r="M848" s="6">
        <v>449.85</v>
      </c>
      <c r="N848" s="6">
        <v>2549.15</v>
      </c>
      <c r="O848" s="6">
        <v>293.14999999999998</v>
      </c>
      <c r="P848" t="s">
        <v>63</v>
      </c>
      <c r="Q848" t="s">
        <v>64</v>
      </c>
      <c r="R848" t="s">
        <v>65</v>
      </c>
      <c r="S848" t="s">
        <v>45</v>
      </c>
      <c r="T848" t="s">
        <v>55</v>
      </c>
      <c r="U848" s="13">
        <f t="shared" si="52"/>
        <v>2024</v>
      </c>
      <c r="V848" s="13">
        <f t="shared" si="53"/>
        <v>3</v>
      </c>
      <c r="W848" s="20" t="str">
        <f t="shared" si="54"/>
        <v>March</v>
      </c>
      <c r="X848">
        <v>0.115</v>
      </c>
      <c r="Y848" s="6">
        <f t="shared" si="55"/>
        <v>2099.3000000000002</v>
      </c>
      <c r="Z848" cm="1">
        <f t="array" aca="1" ref="Z848" ca="1">IF(roud(N848,2)=ROUND(Z848,2),"ok","error")</f>
        <v>0</v>
      </c>
    </row>
    <row r="849" spans="1:26" x14ac:dyDescent="0.3">
      <c r="A849" t="s">
        <v>2031</v>
      </c>
      <c r="B849" s="4">
        <v>45539</v>
      </c>
      <c r="C849" t="s">
        <v>2032</v>
      </c>
      <c r="D849" t="s">
        <v>2033</v>
      </c>
      <c r="E849" t="s">
        <v>258</v>
      </c>
      <c r="F849" t="s">
        <v>259</v>
      </c>
      <c r="G849" t="s">
        <v>214</v>
      </c>
      <c r="H849" t="s">
        <v>260</v>
      </c>
      <c r="I849" s="6">
        <v>2</v>
      </c>
      <c r="J849" s="6">
        <v>399</v>
      </c>
      <c r="K849" s="6">
        <v>798</v>
      </c>
      <c r="L849" s="6">
        <v>0.3</v>
      </c>
      <c r="M849" s="6">
        <v>239.4</v>
      </c>
      <c r="N849" s="6">
        <v>558.6</v>
      </c>
      <c r="O849" s="6">
        <v>161.99</v>
      </c>
      <c r="P849" t="s">
        <v>42</v>
      </c>
      <c r="Q849" t="s">
        <v>43</v>
      </c>
      <c r="R849" t="s">
        <v>44</v>
      </c>
      <c r="S849" t="s">
        <v>107</v>
      </c>
      <c r="T849" t="s">
        <v>35</v>
      </c>
      <c r="U849" s="13">
        <f t="shared" si="52"/>
        <v>2024</v>
      </c>
      <c r="V849" s="13">
        <f t="shared" si="53"/>
        <v>9</v>
      </c>
      <c r="W849" s="20" t="str">
        <f t="shared" si="54"/>
        <v>September</v>
      </c>
      <c r="X849">
        <v>0.28999999999999998</v>
      </c>
      <c r="Y849" s="6">
        <f t="shared" si="55"/>
        <v>319.2</v>
      </c>
      <c r="Z849" cm="1">
        <f t="array" aca="1" ref="Z849" ca="1">IF(roud(N849,2)=ROUND(Z849,2),"ok","error")</f>
        <v>0</v>
      </c>
    </row>
    <row r="850" spans="1:26" x14ac:dyDescent="0.3">
      <c r="A850" t="s">
        <v>2034</v>
      </c>
      <c r="B850" s="4">
        <v>45708</v>
      </c>
      <c r="C850" t="s">
        <v>1762</v>
      </c>
      <c r="D850" t="s">
        <v>1763</v>
      </c>
      <c r="E850" t="s">
        <v>258</v>
      </c>
      <c r="F850" t="s">
        <v>259</v>
      </c>
      <c r="G850" t="s">
        <v>214</v>
      </c>
      <c r="H850" t="s">
        <v>260</v>
      </c>
      <c r="I850" s="6">
        <v>2</v>
      </c>
      <c r="J850" s="6">
        <v>399</v>
      </c>
      <c r="K850" s="6">
        <v>798</v>
      </c>
      <c r="L850" s="6">
        <v>0.15</v>
      </c>
      <c r="M850" s="6">
        <v>119.7</v>
      </c>
      <c r="N850" s="6">
        <v>678.3</v>
      </c>
      <c r="O850" s="6">
        <v>227.23</v>
      </c>
      <c r="P850" t="s">
        <v>191</v>
      </c>
      <c r="Q850" t="s">
        <v>187</v>
      </c>
      <c r="R850" t="s">
        <v>160</v>
      </c>
      <c r="S850" t="s">
        <v>107</v>
      </c>
      <c r="T850" t="s">
        <v>55</v>
      </c>
      <c r="U850" s="13">
        <f t="shared" si="52"/>
        <v>2025</v>
      </c>
      <c r="V850" s="13">
        <f t="shared" si="53"/>
        <v>2</v>
      </c>
      <c r="W850" s="20" t="str">
        <f t="shared" si="54"/>
        <v>February</v>
      </c>
      <c r="X850">
        <v>0.33500000000000002</v>
      </c>
      <c r="Y850" s="6">
        <f t="shared" si="55"/>
        <v>558.6</v>
      </c>
      <c r="Z850" cm="1">
        <f t="array" aca="1" ref="Z850" ca="1">IF(roud(N850,2)=ROUND(Z850,2),"ok","error")</f>
        <v>0</v>
      </c>
    </row>
    <row r="851" spans="1:26" x14ac:dyDescent="0.3">
      <c r="A851" t="s">
        <v>2035</v>
      </c>
      <c r="B851" s="4">
        <v>45792</v>
      </c>
      <c r="C851" t="s">
        <v>220</v>
      </c>
      <c r="D851" t="s">
        <v>221</v>
      </c>
      <c r="E851" t="s">
        <v>59</v>
      </c>
      <c r="F851" t="s">
        <v>60</v>
      </c>
      <c r="G851" t="s">
        <v>61</v>
      </c>
      <c r="H851" t="s">
        <v>62</v>
      </c>
      <c r="I851" s="6">
        <v>3</v>
      </c>
      <c r="J851" s="6">
        <v>59999</v>
      </c>
      <c r="K851" s="6">
        <v>179997</v>
      </c>
      <c r="L851" s="6">
        <v>0.05</v>
      </c>
      <c r="M851" s="6">
        <v>8999.85</v>
      </c>
      <c r="N851" s="6">
        <v>170997.15</v>
      </c>
      <c r="O851" s="6">
        <v>24794.59</v>
      </c>
      <c r="P851" t="s">
        <v>191</v>
      </c>
      <c r="Q851" t="s">
        <v>187</v>
      </c>
      <c r="R851" t="s">
        <v>160</v>
      </c>
      <c r="S851" t="s">
        <v>34</v>
      </c>
      <c r="T851" t="s">
        <v>35</v>
      </c>
      <c r="U851" s="13">
        <f t="shared" si="52"/>
        <v>2025</v>
      </c>
      <c r="V851" s="13">
        <f t="shared" si="53"/>
        <v>5</v>
      </c>
      <c r="W851" s="20" t="str">
        <f t="shared" si="54"/>
        <v>May</v>
      </c>
      <c r="X851">
        <v>0.14499999999999999</v>
      </c>
      <c r="Y851" s="6">
        <f t="shared" si="55"/>
        <v>161997.29999999999</v>
      </c>
      <c r="Z851" cm="1">
        <f t="array" aca="1" ref="Z851" ca="1">IF(roud(N851,2)=ROUND(Z851,2),"ok","error")</f>
        <v>0</v>
      </c>
    </row>
    <row r="852" spans="1:26" x14ac:dyDescent="0.3">
      <c r="A852" t="s">
        <v>2036</v>
      </c>
      <c r="B852" s="4">
        <v>45860</v>
      </c>
      <c r="C852" t="s">
        <v>1349</v>
      </c>
      <c r="D852" t="s">
        <v>1350</v>
      </c>
      <c r="E852" t="s">
        <v>27</v>
      </c>
      <c r="F852" t="s">
        <v>28</v>
      </c>
      <c r="G852" t="s">
        <v>29</v>
      </c>
      <c r="H852" t="s">
        <v>30</v>
      </c>
      <c r="I852" s="6">
        <v>1</v>
      </c>
      <c r="J852" s="6">
        <v>1999</v>
      </c>
      <c r="K852" s="6">
        <v>1999</v>
      </c>
      <c r="L852" s="6">
        <v>0.25</v>
      </c>
      <c r="M852" s="6">
        <v>499.75</v>
      </c>
      <c r="N852" s="6">
        <v>1499.25</v>
      </c>
      <c r="O852" s="6">
        <v>367.32</v>
      </c>
      <c r="P852" t="s">
        <v>42</v>
      </c>
      <c r="Q852" t="s">
        <v>43</v>
      </c>
      <c r="R852" t="s">
        <v>44</v>
      </c>
      <c r="S852" t="s">
        <v>54</v>
      </c>
      <c r="T852" t="s">
        <v>35</v>
      </c>
      <c r="U852" s="13">
        <f t="shared" si="52"/>
        <v>2025</v>
      </c>
      <c r="V852" s="13">
        <f t="shared" si="53"/>
        <v>7</v>
      </c>
      <c r="W852" s="20" t="str">
        <f t="shared" si="54"/>
        <v>July</v>
      </c>
      <c r="X852">
        <v>0.245</v>
      </c>
      <c r="Y852" s="6">
        <f t="shared" si="55"/>
        <v>999.5</v>
      </c>
      <c r="Z852" cm="1">
        <f t="array" aca="1" ref="Z852" ca="1">IF(roud(N852,2)=ROUND(Z852,2),"ok","error")</f>
        <v>0</v>
      </c>
    </row>
    <row r="853" spans="1:26" x14ac:dyDescent="0.3">
      <c r="A853" t="s">
        <v>2037</v>
      </c>
      <c r="B853" s="4">
        <v>45538</v>
      </c>
      <c r="C853" t="s">
        <v>1407</v>
      </c>
      <c r="D853" t="s">
        <v>1408</v>
      </c>
      <c r="E853" t="s">
        <v>323</v>
      </c>
      <c r="F853" t="s">
        <v>324</v>
      </c>
      <c r="G853" t="s">
        <v>29</v>
      </c>
      <c r="H853" t="s">
        <v>304</v>
      </c>
      <c r="I853" s="6">
        <v>3</v>
      </c>
      <c r="J853" s="6">
        <v>799</v>
      </c>
      <c r="K853" s="6">
        <v>2397</v>
      </c>
      <c r="L853" s="6">
        <v>0.2</v>
      </c>
      <c r="M853" s="6">
        <v>479.4</v>
      </c>
      <c r="N853" s="6">
        <v>1917.6</v>
      </c>
      <c r="O853" s="6">
        <v>498.58</v>
      </c>
      <c r="P853" t="s">
        <v>186</v>
      </c>
      <c r="Q853" t="s">
        <v>187</v>
      </c>
      <c r="R853" t="s">
        <v>160</v>
      </c>
      <c r="S853" t="s">
        <v>107</v>
      </c>
      <c r="T853" t="s">
        <v>55</v>
      </c>
      <c r="U853" s="13">
        <f t="shared" si="52"/>
        <v>2024</v>
      </c>
      <c r="V853" s="13">
        <f t="shared" si="53"/>
        <v>9</v>
      </c>
      <c r="W853" s="20" t="str">
        <f t="shared" si="54"/>
        <v>September</v>
      </c>
      <c r="X853">
        <v>0.26</v>
      </c>
      <c r="Y853" s="6">
        <f t="shared" si="55"/>
        <v>1438.2</v>
      </c>
      <c r="Z853" cm="1">
        <f t="array" aca="1" ref="Z853" ca="1">IF(roud(N853,2)=ROUND(Z853,2),"ok","error")</f>
        <v>0</v>
      </c>
    </row>
    <row r="854" spans="1:26" x14ac:dyDescent="0.3">
      <c r="A854" t="s">
        <v>2038</v>
      </c>
      <c r="B854" s="4">
        <v>45999</v>
      </c>
      <c r="C854" t="s">
        <v>752</v>
      </c>
      <c r="D854" t="s">
        <v>753</v>
      </c>
      <c r="E854" t="s">
        <v>133</v>
      </c>
      <c r="F854" t="s">
        <v>134</v>
      </c>
      <c r="G854" t="s">
        <v>61</v>
      </c>
      <c r="H854" t="s">
        <v>123</v>
      </c>
      <c r="I854" s="6">
        <v>2</v>
      </c>
      <c r="J854" s="6">
        <v>2999</v>
      </c>
      <c r="K854" s="6">
        <v>5998</v>
      </c>
      <c r="L854" s="6">
        <v>0.1</v>
      </c>
      <c r="M854" s="6">
        <v>599.79999999999995</v>
      </c>
      <c r="N854" s="6">
        <v>5398.2</v>
      </c>
      <c r="O854" s="6">
        <v>701.77</v>
      </c>
      <c r="P854" t="s">
        <v>89</v>
      </c>
      <c r="Q854" t="s">
        <v>90</v>
      </c>
      <c r="R854" t="s">
        <v>65</v>
      </c>
      <c r="S854" t="s">
        <v>45</v>
      </c>
      <c r="T854" t="s">
        <v>55</v>
      </c>
      <c r="U854" s="13">
        <f t="shared" si="52"/>
        <v>2025</v>
      </c>
      <c r="V854" s="13">
        <f t="shared" si="53"/>
        <v>12</v>
      </c>
      <c r="W854" s="20" t="str">
        <f t="shared" si="54"/>
        <v>December</v>
      </c>
      <c r="X854">
        <v>0.13</v>
      </c>
      <c r="Y854" s="6">
        <f t="shared" si="55"/>
        <v>4798.3999999999996</v>
      </c>
      <c r="Z854" cm="1">
        <f t="array" aca="1" ref="Z854" ca="1">IF(roud(N854,2)=ROUND(Z854,2),"ok","error")</f>
        <v>0</v>
      </c>
    </row>
    <row r="855" spans="1:26" x14ac:dyDescent="0.3">
      <c r="A855" t="s">
        <v>2039</v>
      </c>
      <c r="B855" s="4">
        <v>45779</v>
      </c>
      <c r="C855" t="s">
        <v>851</v>
      </c>
      <c r="D855" t="s">
        <v>852</v>
      </c>
      <c r="E855" t="s">
        <v>302</v>
      </c>
      <c r="F855" t="s">
        <v>303</v>
      </c>
      <c r="G855" t="s">
        <v>29</v>
      </c>
      <c r="H855" t="s">
        <v>304</v>
      </c>
      <c r="I855" s="6">
        <v>2</v>
      </c>
      <c r="J855" s="6">
        <v>1799</v>
      </c>
      <c r="K855" s="6">
        <v>3598</v>
      </c>
      <c r="L855" s="6">
        <v>0.15</v>
      </c>
      <c r="M855" s="6">
        <v>539.70000000000005</v>
      </c>
      <c r="N855" s="6">
        <v>3058.3</v>
      </c>
      <c r="O855" s="6">
        <v>841.03</v>
      </c>
      <c r="P855" t="s">
        <v>170</v>
      </c>
      <c r="Q855" t="s">
        <v>171</v>
      </c>
      <c r="R855" t="s">
        <v>44</v>
      </c>
      <c r="S855" t="s">
        <v>98</v>
      </c>
      <c r="T855" t="s">
        <v>55</v>
      </c>
      <c r="U855" s="13">
        <f t="shared" si="52"/>
        <v>2025</v>
      </c>
      <c r="V855" s="13">
        <f t="shared" si="53"/>
        <v>5</v>
      </c>
      <c r="W855" s="20" t="str">
        <f t="shared" si="54"/>
        <v>May</v>
      </c>
      <c r="X855">
        <v>0.27500000000000002</v>
      </c>
      <c r="Y855" s="6">
        <f t="shared" si="55"/>
        <v>2518.6</v>
      </c>
      <c r="Z855" cm="1">
        <f t="array" aca="1" ref="Z855" ca="1">IF(roud(N855,2)=ROUND(Z855,2),"ok","error")</f>
        <v>0</v>
      </c>
    </row>
    <row r="856" spans="1:26" x14ac:dyDescent="0.3">
      <c r="A856" t="s">
        <v>2040</v>
      </c>
      <c r="B856" s="4">
        <v>45953</v>
      </c>
      <c r="C856" t="s">
        <v>2041</v>
      </c>
      <c r="D856" t="s">
        <v>2042</v>
      </c>
      <c r="E856" t="s">
        <v>69</v>
      </c>
      <c r="F856" t="s">
        <v>70</v>
      </c>
      <c r="G856" t="s">
        <v>61</v>
      </c>
      <c r="H856" t="s">
        <v>71</v>
      </c>
      <c r="I856" s="6">
        <v>1</v>
      </c>
      <c r="J856" s="6">
        <v>1299</v>
      </c>
      <c r="K856" s="6">
        <v>1299</v>
      </c>
      <c r="L856" s="6">
        <v>0.15</v>
      </c>
      <c r="M856" s="6">
        <v>194.85</v>
      </c>
      <c r="N856" s="6">
        <v>1104.1500000000001</v>
      </c>
      <c r="O856" s="6">
        <v>126.98</v>
      </c>
      <c r="P856" t="s">
        <v>42</v>
      </c>
      <c r="Q856" t="s">
        <v>43</v>
      </c>
      <c r="R856" t="s">
        <v>44</v>
      </c>
      <c r="S856" t="s">
        <v>54</v>
      </c>
      <c r="T856" t="s">
        <v>55</v>
      </c>
      <c r="U856" s="13">
        <f t="shared" si="52"/>
        <v>2025</v>
      </c>
      <c r="V856" s="13">
        <f t="shared" si="53"/>
        <v>10</v>
      </c>
      <c r="W856" s="20" t="str">
        <f t="shared" si="54"/>
        <v>October</v>
      </c>
      <c r="X856">
        <v>0.115</v>
      </c>
      <c r="Y856" s="6">
        <f t="shared" si="55"/>
        <v>909.3</v>
      </c>
      <c r="Z856" cm="1">
        <f t="array" aca="1" ref="Z856" ca="1">IF(roud(N856,2)=ROUND(Z856,2),"ok","error")</f>
        <v>0</v>
      </c>
    </row>
    <row r="857" spans="1:26" x14ac:dyDescent="0.3">
      <c r="A857" t="s">
        <v>2043</v>
      </c>
      <c r="B857" s="4">
        <v>46020</v>
      </c>
      <c r="C857" t="s">
        <v>300</v>
      </c>
      <c r="D857" t="s">
        <v>301</v>
      </c>
      <c r="E857" t="s">
        <v>27</v>
      </c>
      <c r="F857" t="s">
        <v>28</v>
      </c>
      <c r="G857" t="s">
        <v>29</v>
      </c>
      <c r="H857" t="s">
        <v>30</v>
      </c>
      <c r="I857" s="6">
        <v>1</v>
      </c>
      <c r="J857" s="6">
        <v>1999</v>
      </c>
      <c r="K857" s="6">
        <v>1999</v>
      </c>
      <c r="L857" s="6">
        <v>0.15</v>
      </c>
      <c r="M857" s="6">
        <v>299.85000000000002</v>
      </c>
      <c r="N857" s="6">
        <v>1699.15</v>
      </c>
      <c r="O857" s="6">
        <v>467.27</v>
      </c>
      <c r="P857" t="s">
        <v>105</v>
      </c>
      <c r="Q857" t="s">
        <v>106</v>
      </c>
      <c r="R857" t="s">
        <v>44</v>
      </c>
      <c r="S857" t="s">
        <v>45</v>
      </c>
      <c r="T857" t="s">
        <v>55</v>
      </c>
      <c r="U857" s="13">
        <f t="shared" si="52"/>
        <v>2025</v>
      </c>
      <c r="V857" s="13">
        <f t="shared" si="53"/>
        <v>12</v>
      </c>
      <c r="W857" s="20" t="str">
        <f t="shared" si="54"/>
        <v>December</v>
      </c>
      <c r="X857">
        <v>0.27500000000000002</v>
      </c>
      <c r="Y857" s="6">
        <f t="shared" si="55"/>
        <v>1399.3</v>
      </c>
      <c r="Z857" cm="1">
        <f t="array" aca="1" ref="Z857" ca="1">IF(roud(N857,2)=ROUND(Z857,2),"ok","error")</f>
        <v>0</v>
      </c>
    </row>
    <row r="858" spans="1:26" x14ac:dyDescent="0.3">
      <c r="A858" t="s">
        <v>2044</v>
      </c>
      <c r="B858" s="4">
        <v>45794</v>
      </c>
      <c r="C858" t="s">
        <v>2045</v>
      </c>
      <c r="D858" t="s">
        <v>2046</v>
      </c>
      <c r="E858" t="s">
        <v>484</v>
      </c>
      <c r="F858" t="s">
        <v>485</v>
      </c>
      <c r="G858" t="s">
        <v>113</v>
      </c>
      <c r="H858" t="s">
        <v>169</v>
      </c>
      <c r="I858" s="6">
        <v>2</v>
      </c>
      <c r="J858" s="6">
        <v>1599</v>
      </c>
      <c r="K858" s="6">
        <v>3198</v>
      </c>
      <c r="L858" s="6">
        <v>0.1</v>
      </c>
      <c r="M858" s="6">
        <v>319.8</v>
      </c>
      <c r="N858" s="6">
        <v>2878.2</v>
      </c>
      <c r="O858" s="6">
        <v>719.55</v>
      </c>
      <c r="P858" t="s">
        <v>105</v>
      </c>
      <c r="Q858" t="s">
        <v>106</v>
      </c>
      <c r="R858" t="s">
        <v>44</v>
      </c>
      <c r="S858" t="s">
        <v>54</v>
      </c>
      <c r="T858" t="s">
        <v>55</v>
      </c>
      <c r="U858" s="13">
        <f t="shared" si="52"/>
        <v>2025</v>
      </c>
      <c r="V858" s="13">
        <f t="shared" si="53"/>
        <v>5</v>
      </c>
      <c r="W858" s="20" t="str">
        <f t="shared" si="54"/>
        <v>May</v>
      </c>
      <c r="X858">
        <v>0.25</v>
      </c>
      <c r="Y858" s="6">
        <f t="shared" si="55"/>
        <v>2558.4</v>
      </c>
      <c r="Z858" cm="1">
        <f t="array" aca="1" ref="Z858" ca="1">IF(roud(N858,2)=ROUND(Z858,2),"ok","error")</f>
        <v>0</v>
      </c>
    </row>
    <row r="859" spans="1:26" x14ac:dyDescent="0.3">
      <c r="A859" t="s">
        <v>2047</v>
      </c>
      <c r="B859" s="4">
        <v>45750</v>
      </c>
      <c r="C859" t="s">
        <v>678</v>
      </c>
      <c r="D859" t="s">
        <v>679</v>
      </c>
      <c r="E859" t="s">
        <v>121</v>
      </c>
      <c r="F859" t="s">
        <v>122</v>
      </c>
      <c r="G859" t="s">
        <v>61</v>
      </c>
      <c r="H859" t="s">
        <v>123</v>
      </c>
      <c r="I859" s="6">
        <v>1</v>
      </c>
      <c r="J859" s="6">
        <v>24999</v>
      </c>
      <c r="K859" s="6">
        <v>24999</v>
      </c>
      <c r="L859" s="6">
        <v>0.15</v>
      </c>
      <c r="M859" s="6">
        <v>3749.85</v>
      </c>
      <c r="N859" s="6">
        <v>21249.15</v>
      </c>
      <c r="O859" s="6">
        <v>2443.65</v>
      </c>
      <c r="P859" t="s">
        <v>186</v>
      </c>
      <c r="Q859" t="s">
        <v>187</v>
      </c>
      <c r="R859" t="s">
        <v>160</v>
      </c>
      <c r="S859" t="s">
        <v>54</v>
      </c>
      <c r="T859" t="s">
        <v>35</v>
      </c>
      <c r="U859" s="13">
        <f t="shared" si="52"/>
        <v>2025</v>
      </c>
      <c r="V859" s="13">
        <f t="shared" si="53"/>
        <v>4</v>
      </c>
      <c r="W859" s="20" t="str">
        <f t="shared" si="54"/>
        <v>April</v>
      </c>
      <c r="X859">
        <v>0.115</v>
      </c>
      <c r="Y859" s="6">
        <f t="shared" si="55"/>
        <v>17499.3</v>
      </c>
      <c r="Z859" cm="1">
        <f t="array" aca="1" ref="Z859" ca="1">IF(roud(N859,2)=ROUND(Z859,2),"ok","error")</f>
        <v>0</v>
      </c>
    </row>
    <row r="860" spans="1:26" x14ac:dyDescent="0.3">
      <c r="A860" t="s">
        <v>2048</v>
      </c>
      <c r="B860" s="4">
        <v>45309</v>
      </c>
      <c r="C860" t="s">
        <v>2049</v>
      </c>
      <c r="D860" t="s">
        <v>2050</v>
      </c>
      <c r="E860" t="s">
        <v>50</v>
      </c>
      <c r="F860" t="s">
        <v>51</v>
      </c>
      <c r="G860" t="s">
        <v>52</v>
      </c>
      <c r="H860" t="s">
        <v>53</v>
      </c>
      <c r="I860" s="6">
        <v>3</v>
      </c>
      <c r="J860" s="6">
        <v>2999</v>
      </c>
      <c r="K860" s="6">
        <v>8997</v>
      </c>
      <c r="L860" s="6">
        <v>0.15</v>
      </c>
      <c r="M860" s="6">
        <v>1349.55</v>
      </c>
      <c r="N860" s="6">
        <v>7647.45</v>
      </c>
      <c r="O860" s="6">
        <v>1491.25</v>
      </c>
      <c r="P860" t="s">
        <v>42</v>
      </c>
      <c r="Q860" t="s">
        <v>43</v>
      </c>
      <c r="R860" t="s">
        <v>44</v>
      </c>
      <c r="S860" t="s">
        <v>107</v>
      </c>
      <c r="T860" t="s">
        <v>55</v>
      </c>
      <c r="U860" s="13">
        <f t="shared" si="52"/>
        <v>2024</v>
      </c>
      <c r="V860" s="13">
        <f t="shared" si="53"/>
        <v>1</v>
      </c>
      <c r="W860" s="20" t="str">
        <f t="shared" si="54"/>
        <v>January</v>
      </c>
      <c r="X860">
        <v>0.19500000000000001</v>
      </c>
      <c r="Y860" s="6">
        <f t="shared" si="55"/>
        <v>6297.9</v>
      </c>
      <c r="Z860" cm="1">
        <f t="array" aca="1" ref="Z860" ca="1">IF(roud(N860,2)=ROUND(Z860,2),"ok","error")</f>
        <v>0</v>
      </c>
    </row>
    <row r="861" spans="1:26" x14ac:dyDescent="0.3">
      <c r="A861" t="s">
        <v>2051</v>
      </c>
      <c r="B861" s="4">
        <v>45387</v>
      </c>
      <c r="C861" t="s">
        <v>1782</v>
      </c>
      <c r="D861" t="s">
        <v>1783</v>
      </c>
      <c r="E861" t="s">
        <v>484</v>
      </c>
      <c r="F861" t="s">
        <v>485</v>
      </c>
      <c r="G861" t="s">
        <v>113</v>
      </c>
      <c r="H861" t="s">
        <v>169</v>
      </c>
      <c r="I861" s="6">
        <v>3</v>
      </c>
      <c r="J861" s="6">
        <v>1599</v>
      </c>
      <c r="K861" s="6">
        <v>4797</v>
      </c>
      <c r="L861" s="6">
        <v>0</v>
      </c>
      <c r="M861" s="6">
        <v>0</v>
      </c>
      <c r="N861" s="6">
        <v>4797</v>
      </c>
      <c r="O861" s="6">
        <v>1343.16</v>
      </c>
      <c r="P861" t="s">
        <v>105</v>
      </c>
      <c r="Q861" t="s">
        <v>106</v>
      </c>
      <c r="R861" t="s">
        <v>44</v>
      </c>
      <c r="S861" t="s">
        <v>45</v>
      </c>
      <c r="T861" t="s">
        <v>35</v>
      </c>
      <c r="U861" s="13">
        <f t="shared" si="52"/>
        <v>2024</v>
      </c>
      <c r="V861" s="13">
        <f t="shared" si="53"/>
        <v>4</v>
      </c>
      <c r="W861" s="20" t="str">
        <f t="shared" si="54"/>
        <v>April</v>
      </c>
      <c r="X861">
        <v>0.28000000000000003</v>
      </c>
      <c r="Y861" s="6">
        <f t="shared" si="55"/>
        <v>4797</v>
      </c>
      <c r="Z861" cm="1">
        <f t="array" aca="1" ref="Z861" ca="1">IF(roud(N861,2)=ROUND(Z861,2),"ok","error")</f>
        <v>0</v>
      </c>
    </row>
    <row r="862" spans="1:26" x14ac:dyDescent="0.3">
      <c r="A862" t="s">
        <v>2052</v>
      </c>
      <c r="B862" s="4">
        <v>45593</v>
      </c>
      <c r="C862" t="s">
        <v>2053</v>
      </c>
      <c r="D862" t="s">
        <v>2054</v>
      </c>
      <c r="E862" t="s">
        <v>102</v>
      </c>
      <c r="F862" t="s">
        <v>103</v>
      </c>
      <c r="G862" t="s">
        <v>52</v>
      </c>
      <c r="H862" t="s">
        <v>104</v>
      </c>
      <c r="I862" s="6">
        <v>2</v>
      </c>
      <c r="J862" s="6">
        <v>5999</v>
      </c>
      <c r="K862" s="6">
        <v>11998</v>
      </c>
      <c r="L862" s="6">
        <v>0.1</v>
      </c>
      <c r="M862" s="6">
        <v>1199.8</v>
      </c>
      <c r="N862" s="6">
        <v>10798.2</v>
      </c>
      <c r="O862" s="6">
        <v>2267.62</v>
      </c>
      <c r="P862" t="s">
        <v>42</v>
      </c>
      <c r="Q862" t="s">
        <v>43</v>
      </c>
      <c r="R862" t="s">
        <v>44</v>
      </c>
      <c r="S862" t="s">
        <v>54</v>
      </c>
      <c r="T862" t="s">
        <v>35</v>
      </c>
      <c r="U862" s="13">
        <f t="shared" si="52"/>
        <v>2024</v>
      </c>
      <c r="V862" s="13">
        <f t="shared" si="53"/>
        <v>10</v>
      </c>
      <c r="W862" s="20" t="str">
        <f t="shared" si="54"/>
        <v>October</v>
      </c>
      <c r="X862">
        <v>0.21</v>
      </c>
      <c r="Y862" s="6">
        <f t="shared" si="55"/>
        <v>9598.4</v>
      </c>
      <c r="Z862" cm="1">
        <f t="array" aca="1" ref="Z862" ca="1">IF(roud(N862,2)=ROUND(Z862,2),"ok","error")</f>
        <v>0</v>
      </c>
    </row>
    <row r="863" spans="1:26" x14ac:dyDescent="0.3">
      <c r="A863" t="s">
        <v>2055</v>
      </c>
      <c r="B863" s="4">
        <v>45518</v>
      </c>
      <c r="C863" t="s">
        <v>582</v>
      </c>
      <c r="D863" t="s">
        <v>583</v>
      </c>
      <c r="E863" t="s">
        <v>27</v>
      </c>
      <c r="F863" t="s">
        <v>28</v>
      </c>
      <c r="G863" t="s">
        <v>29</v>
      </c>
      <c r="H863" t="s">
        <v>30</v>
      </c>
      <c r="I863" s="6">
        <v>2</v>
      </c>
      <c r="J863" s="6">
        <v>1999</v>
      </c>
      <c r="K863" s="6">
        <v>3998</v>
      </c>
      <c r="L863" s="6">
        <v>0.2</v>
      </c>
      <c r="M863" s="6">
        <v>799.6</v>
      </c>
      <c r="N863" s="6">
        <v>3198.4</v>
      </c>
      <c r="O863" s="6">
        <v>831.58</v>
      </c>
      <c r="P863" t="s">
        <v>105</v>
      </c>
      <c r="Q863" t="s">
        <v>106</v>
      </c>
      <c r="R863" t="s">
        <v>44</v>
      </c>
      <c r="S863" t="s">
        <v>34</v>
      </c>
      <c r="T863" t="s">
        <v>35</v>
      </c>
      <c r="U863" s="13">
        <f t="shared" si="52"/>
        <v>2024</v>
      </c>
      <c r="V863" s="13">
        <f t="shared" si="53"/>
        <v>8</v>
      </c>
      <c r="W863" s="20" t="str">
        <f t="shared" si="54"/>
        <v>August</v>
      </c>
      <c r="X863">
        <v>0.26</v>
      </c>
      <c r="Y863" s="6">
        <f t="shared" si="55"/>
        <v>2398.8000000000002</v>
      </c>
      <c r="Z863" cm="1">
        <f t="array" aca="1" ref="Z863" ca="1">IF(roud(N863,2)=ROUND(Z863,2),"ok","error")</f>
        <v>0</v>
      </c>
    </row>
    <row r="864" spans="1:26" x14ac:dyDescent="0.3">
      <c r="A864" t="s">
        <v>2056</v>
      </c>
      <c r="B864" s="4">
        <v>45706</v>
      </c>
      <c r="C864" t="s">
        <v>2057</v>
      </c>
      <c r="D864" t="s">
        <v>2058</v>
      </c>
      <c r="E864" t="s">
        <v>121</v>
      </c>
      <c r="F864" t="s">
        <v>122</v>
      </c>
      <c r="G864" t="s">
        <v>61</v>
      </c>
      <c r="H864" t="s">
        <v>123</v>
      </c>
      <c r="I864" s="6">
        <v>2</v>
      </c>
      <c r="J864" s="6">
        <v>24999</v>
      </c>
      <c r="K864" s="6">
        <v>49998</v>
      </c>
      <c r="L864" s="6">
        <v>0.2</v>
      </c>
      <c r="M864" s="6">
        <v>9999.6</v>
      </c>
      <c r="N864" s="6">
        <v>39998.400000000001</v>
      </c>
      <c r="O864" s="6">
        <v>3999.84</v>
      </c>
      <c r="P864" t="s">
        <v>186</v>
      </c>
      <c r="Q864" t="s">
        <v>187</v>
      </c>
      <c r="R864" t="s">
        <v>160</v>
      </c>
      <c r="S864" t="s">
        <v>45</v>
      </c>
      <c r="T864" t="s">
        <v>46</v>
      </c>
      <c r="U864" s="13">
        <f t="shared" si="52"/>
        <v>2025</v>
      </c>
      <c r="V864" s="13">
        <f t="shared" si="53"/>
        <v>2</v>
      </c>
      <c r="W864" s="20" t="str">
        <f t="shared" si="54"/>
        <v>February</v>
      </c>
      <c r="X864">
        <v>0.1</v>
      </c>
      <c r="Y864" s="6">
        <f t="shared" si="55"/>
        <v>29998.799999999999</v>
      </c>
      <c r="Z864" cm="1">
        <f t="array" aca="1" ref="Z864" ca="1">IF(roud(N864,2)=ROUND(Z864,2),"ok","error")</f>
        <v>0</v>
      </c>
    </row>
    <row r="865" spans="1:26" x14ac:dyDescent="0.3">
      <c r="A865" t="s">
        <v>2059</v>
      </c>
      <c r="B865" s="4">
        <v>46000</v>
      </c>
      <c r="C865" t="s">
        <v>2060</v>
      </c>
      <c r="D865" t="s">
        <v>2061</v>
      </c>
      <c r="E865" t="s">
        <v>40</v>
      </c>
      <c r="F865" t="s">
        <v>41</v>
      </c>
      <c r="G865" t="s">
        <v>29</v>
      </c>
      <c r="H865" t="s">
        <v>30</v>
      </c>
      <c r="I865" s="6">
        <v>2</v>
      </c>
      <c r="J865" s="6">
        <v>1199</v>
      </c>
      <c r="K865" s="6">
        <v>2398</v>
      </c>
      <c r="L865" s="6">
        <v>0.15</v>
      </c>
      <c r="M865" s="6">
        <v>359.7</v>
      </c>
      <c r="N865" s="6">
        <v>2038.3</v>
      </c>
      <c r="O865" s="6">
        <v>560.53</v>
      </c>
      <c r="P865" t="s">
        <v>144</v>
      </c>
      <c r="Q865" t="s">
        <v>145</v>
      </c>
      <c r="R865" t="s">
        <v>65</v>
      </c>
      <c r="S865" t="s">
        <v>34</v>
      </c>
      <c r="T865" t="s">
        <v>55</v>
      </c>
      <c r="U865" s="13">
        <f t="shared" si="52"/>
        <v>2025</v>
      </c>
      <c r="V865" s="13">
        <f t="shared" si="53"/>
        <v>12</v>
      </c>
      <c r="W865" s="20" t="str">
        <f t="shared" si="54"/>
        <v>December</v>
      </c>
      <c r="X865">
        <v>0.27500000000000002</v>
      </c>
      <c r="Y865" s="6">
        <f t="shared" si="55"/>
        <v>1678.6</v>
      </c>
      <c r="Z865" cm="1">
        <f t="array" aca="1" ref="Z865" ca="1">IF(roud(N865,2)=ROUND(Z865,2),"ok","error")</f>
        <v>0</v>
      </c>
    </row>
    <row r="866" spans="1:26" x14ac:dyDescent="0.3">
      <c r="A866" t="s">
        <v>2062</v>
      </c>
      <c r="B866" s="4">
        <v>45541</v>
      </c>
      <c r="C866" t="s">
        <v>297</v>
      </c>
      <c r="D866" t="s">
        <v>298</v>
      </c>
      <c r="E866" t="s">
        <v>50</v>
      </c>
      <c r="F866" t="s">
        <v>51</v>
      </c>
      <c r="G866" t="s">
        <v>52</v>
      </c>
      <c r="H866" t="s">
        <v>53</v>
      </c>
      <c r="I866" s="6">
        <v>1</v>
      </c>
      <c r="J866" s="6">
        <v>2999</v>
      </c>
      <c r="K866" s="6">
        <v>2999</v>
      </c>
      <c r="L866" s="6">
        <v>0.1</v>
      </c>
      <c r="M866" s="6">
        <v>299.89999999999998</v>
      </c>
      <c r="N866" s="6">
        <v>2699.1</v>
      </c>
      <c r="O866" s="6">
        <v>566.80999999999995</v>
      </c>
      <c r="P866" t="s">
        <v>42</v>
      </c>
      <c r="Q866" t="s">
        <v>43</v>
      </c>
      <c r="R866" t="s">
        <v>44</v>
      </c>
      <c r="S866" t="s">
        <v>54</v>
      </c>
      <c r="T866" t="s">
        <v>55</v>
      </c>
      <c r="U866" s="13">
        <f t="shared" si="52"/>
        <v>2024</v>
      </c>
      <c r="V866" s="13">
        <f t="shared" si="53"/>
        <v>9</v>
      </c>
      <c r="W866" s="20" t="str">
        <f t="shared" si="54"/>
        <v>September</v>
      </c>
      <c r="X866">
        <v>0.21</v>
      </c>
      <c r="Y866" s="6">
        <f t="shared" si="55"/>
        <v>2399.1999999999998</v>
      </c>
      <c r="Z866" cm="1">
        <f t="array" aca="1" ref="Z866" ca="1">IF(roud(N866,2)=ROUND(Z866,2),"ok","error")</f>
        <v>0</v>
      </c>
    </row>
    <row r="867" spans="1:26" x14ac:dyDescent="0.3">
      <c r="A867" t="s">
        <v>2063</v>
      </c>
      <c r="B867" s="4">
        <v>45605</v>
      </c>
      <c r="C867" t="s">
        <v>1077</v>
      </c>
      <c r="D867" t="s">
        <v>1078</v>
      </c>
      <c r="E867" t="s">
        <v>27</v>
      </c>
      <c r="F867" t="s">
        <v>28</v>
      </c>
      <c r="G867" t="s">
        <v>29</v>
      </c>
      <c r="H867" t="s">
        <v>30</v>
      </c>
      <c r="I867" s="6">
        <v>2</v>
      </c>
      <c r="J867" s="6">
        <v>1999</v>
      </c>
      <c r="K867" s="6">
        <v>3998</v>
      </c>
      <c r="L867" s="6">
        <v>0.1</v>
      </c>
      <c r="M867" s="6">
        <v>399.8</v>
      </c>
      <c r="N867" s="6">
        <v>3598.2</v>
      </c>
      <c r="O867" s="6">
        <v>1043.48</v>
      </c>
      <c r="P867" t="s">
        <v>158</v>
      </c>
      <c r="Q867" t="s">
        <v>159</v>
      </c>
      <c r="R867" t="s">
        <v>160</v>
      </c>
      <c r="S867" t="s">
        <v>54</v>
      </c>
      <c r="T867" t="s">
        <v>35</v>
      </c>
      <c r="U867" s="13">
        <f t="shared" si="52"/>
        <v>2024</v>
      </c>
      <c r="V867" s="13">
        <f t="shared" si="53"/>
        <v>11</v>
      </c>
      <c r="W867" s="20" t="str">
        <f t="shared" si="54"/>
        <v>November</v>
      </c>
      <c r="X867">
        <v>0.28999999999999998</v>
      </c>
      <c r="Y867" s="6">
        <f t="shared" si="55"/>
        <v>3198.4</v>
      </c>
      <c r="Z867" cm="1">
        <f t="array" aca="1" ref="Z867" ca="1">IF(roud(N867,2)=ROUND(Z867,2),"ok","error")</f>
        <v>0</v>
      </c>
    </row>
    <row r="868" spans="1:26" x14ac:dyDescent="0.3">
      <c r="A868" t="s">
        <v>2064</v>
      </c>
      <c r="B868" s="4">
        <v>45971</v>
      </c>
      <c r="C868" t="s">
        <v>1902</v>
      </c>
      <c r="D868" t="s">
        <v>1903</v>
      </c>
      <c r="E868" t="s">
        <v>284</v>
      </c>
      <c r="F868" t="s">
        <v>285</v>
      </c>
      <c r="G868" t="s">
        <v>52</v>
      </c>
      <c r="H868" t="s">
        <v>129</v>
      </c>
      <c r="I868" s="6">
        <v>3</v>
      </c>
      <c r="J868" s="6">
        <v>999</v>
      </c>
      <c r="K868" s="6">
        <v>2997</v>
      </c>
      <c r="L868" s="6">
        <v>0.3</v>
      </c>
      <c r="M868" s="6">
        <v>899.1</v>
      </c>
      <c r="N868" s="6">
        <v>2097.9</v>
      </c>
      <c r="O868" s="6">
        <v>314.68</v>
      </c>
      <c r="P868" t="s">
        <v>158</v>
      </c>
      <c r="Q868" t="s">
        <v>159</v>
      </c>
      <c r="R868" t="s">
        <v>160</v>
      </c>
      <c r="S868" t="s">
        <v>45</v>
      </c>
      <c r="T868" t="s">
        <v>35</v>
      </c>
      <c r="U868" s="13">
        <f t="shared" si="52"/>
        <v>2025</v>
      </c>
      <c r="V868" s="13">
        <f t="shared" si="53"/>
        <v>11</v>
      </c>
      <c r="W868" s="20" t="str">
        <f t="shared" si="54"/>
        <v>November</v>
      </c>
      <c r="X868">
        <v>0.15</v>
      </c>
      <c r="Y868" s="6">
        <f t="shared" si="55"/>
        <v>1198.8</v>
      </c>
      <c r="Z868" cm="1">
        <f t="array" aca="1" ref="Z868" ca="1">IF(roud(N868,2)=ROUND(Z868,2),"ok","error")</f>
        <v>0</v>
      </c>
    </row>
    <row r="869" spans="1:26" x14ac:dyDescent="0.3">
      <c r="A869" t="s">
        <v>2065</v>
      </c>
      <c r="B869" s="4">
        <v>45887</v>
      </c>
      <c r="C869" t="s">
        <v>1256</v>
      </c>
      <c r="D869" t="s">
        <v>1257</v>
      </c>
      <c r="E869" t="s">
        <v>40</v>
      </c>
      <c r="F869" t="s">
        <v>41</v>
      </c>
      <c r="G869" t="s">
        <v>29</v>
      </c>
      <c r="H869" t="s">
        <v>30</v>
      </c>
      <c r="I869" s="6">
        <v>2</v>
      </c>
      <c r="J869" s="6">
        <v>1199</v>
      </c>
      <c r="K869" s="6">
        <v>2398</v>
      </c>
      <c r="L869" s="6">
        <v>0.1</v>
      </c>
      <c r="M869" s="6">
        <v>239.8</v>
      </c>
      <c r="N869" s="6">
        <v>2158.1999999999998</v>
      </c>
      <c r="O869" s="6">
        <v>625.88</v>
      </c>
      <c r="P869" t="s">
        <v>144</v>
      </c>
      <c r="Q869" t="s">
        <v>145</v>
      </c>
      <c r="R869" t="s">
        <v>65</v>
      </c>
      <c r="S869" t="s">
        <v>54</v>
      </c>
      <c r="T869" t="s">
        <v>35</v>
      </c>
      <c r="U869" s="13">
        <f t="shared" si="52"/>
        <v>2025</v>
      </c>
      <c r="V869" s="13">
        <f t="shared" si="53"/>
        <v>8</v>
      </c>
      <c r="W869" s="20" t="str">
        <f t="shared" si="54"/>
        <v>August</v>
      </c>
      <c r="X869">
        <v>0.28999999999999998</v>
      </c>
      <c r="Y869" s="6">
        <f t="shared" si="55"/>
        <v>1918.4</v>
      </c>
      <c r="Z869" cm="1">
        <f t="array" aca="1" ref="Z869" ca="1">IF(roud(N869,2)=ROUND(Z869,2),"ok","error")</f>
        <v>0</v>
      </c>
    </row>
    <row r="870" spans="1:26" x14ac:dyDescent="0.3">
      <c r="A870" t="s">
        <v>2066</v>
      </c>
      <c r="B870" s="4">
        <v>45669</v>
      </c>
      <c r="C870" t="s">
        <v>740</v>
      </c>
      <c r="D870" t="s">
        <v>741</v>
      </c>
      <c r="E870" t="s">
        <v>59</v>
      </c>
      <c r="F870" t="s">
        <v>60</v>
      </c>
      <c r="G870" t="s">
        <v>61</v>
      </c>
      <c r="H870" t="s">
        <v>62</v>
      </c>
      <c r="I870" s="6">
        <v>1</v>
      </c>
      <c r="J870" s="6">
        <v>59999</v>
      </c>
      <c r="K870" s="6">
        <v>59999</v>
      </c>
      <c r="L870" s="6">
        <v>0.05</v>
      </c>
      <c r="M870" s="6">
        <v>2999.95</v>
      </c>
      <c r="N870" s="6">
        <v>56999.05</v>
      </c>
      <c r="O870" s="6">
        <v>8264.86</v>
      </c>
      <c r="P870" t="s">
        <v>105</v>
      </c>
      <c r="Q870" t="s">
        <v>106</v>
      </c>
      <c r="R870" t="s">
        <v>44</v>
      </c>
      <c r="S870" t="s">
        <v>107</v>
      </c>
      <c r="T870" t="s">
        <v>35</v>
      </c>
      <c r="U870" s="13">
        <f t="shared" si="52"/>
        <v>2025</v>
      </c>
      <c r="V870" s="13">
        <f t="shared" si="53"/>
        <v>1</v>
      </c>
      <c r="W870" s="20" t="str">
        <f t="shared" si="54"/>
        <v>January</v>
      </c>
      <c r="X870">
        <v>0.14499999999999999</v>
      </c>
      <c r="Y870" s="6">
        <f t="shared" si="55"/>
        <v>53999.1</v>
      </c>
      <c r="Z870" cm="1">
        <f t="array" aca="1" ref="Z870" ca="1">IF(roud(N870,2)=ROUND(Z870,2),"ok","error")</f>
        <v>0</v>
      </c>
    </row>
    <row r="871" spans="1:26" x14ac:dyDescent="0.3">
      <c r="A871" t="s">
        <v>2067</v>
      </c>
      <c r="B871" s="4">
        <v>45776</v>
      </c>
      <c r="C871" t="s">
        <v>419</v>
      </c>
      <c r="D871" t="s">
        <v>420</v>
      </c>
      <c r="E871" t="s">
        <v>273</v>
      </c>
      <c r="F871" t="s">
        <v>274</v>
      </c>
      <c r="G871" t="s">
        <v>29</v>
      </c>
      <c r="H871" t="s">
        <v>88</v>
      </c>
      <c r="I871" s="6">
        <v>3</v>
      </c>
      <c r="J871" s="6">
        <v>2499</v>
      </c>
      <c r="K871" s="6">
        <v>7497</v>
      </c>
      <c r="L871" s="6">
        <v>0.1</v>
      </c>
      <c r="M871" s="6">
        <v>749.7</v>
      </c>
      <c r="N871" s="6">
        <v>6747.3</v>
      </c>
      <c r="O871" s="6">
        <v>1956.72</v>
      </c>
      <c r="P871" t="s">
        <v>105</v>
      </c>
      <c r="Q871" t="s">
        <v>106</v>
      </c>
      <c r="R871" t="s">
        <v>44</v>
      </c>
      <c r="S871" t="s">
        <v>54</v>
      </c>
      <c r="T871" t="s">
        <v>35</v>
      </c>
      <c r="U871" s="13">
        <f t="shared" si="52"/>
        <v>2025</v>
      </c>
      <c r="V871" s="13">
        <f t="shared" si="53"/>
        <v>4</v>
      </c>
      <c r="W871" s="20" t="str">
        <f t="shared" si="54"/>
        <v>April</v>
      </c>
      <c r="X871">
        <v>0.28999999999999998</v>
      </c>
      <c r="Y871" s="6">
        <f t="shared" si="55"/>
        <v>5997.6</v>
      </c>
      <c r="Z871" cm="1">
        <f t="array" aca="1" ref="Z871" ca="1">IF(roud(N871,2)=ROUND(Z871,2),"ok","error")</f>
        <v>0</v>
      </c>
    </row>
    <row r="872" spans="1:26" x14ac:dyDescent="0.3">
      <c r="A872" t="s">
        <v>2068</v>
      </c>
      <c r="B872" s="4">
        <v>45858</v>
      </c>
      <c r="C872" t="s">
        <v>522</v>
      </c>
      <c r="D872" t="s">
        <v>523</v>
      </c>
      <c r="E872" t="s">
        <v>273</v>
      </c>
      <c r="F872" t="s">
        <v>274</v>
      </c>
      <c r="G872" t="s">
        <v>29</v>
      </c>
      <c r="H872" t="s">
        <v>88</v>
      </c>
      <c r="I872" s="6">
        <v>2</v>
      </c>
      <c r="J872" s="6">
        <v>2499</v>
      </c>
      <c r="K872" s="6">
        <v>4998</v>
      </c>
      <c r="L872" s="6">
        <v>0.05</v>
      </c>
      <c r="M872" s="6">
        <v>249.9</v>
      </c>
      <c r="N872" s="6">
        <v>4748.1000000000004</v>
      </c>
      <c r="O872" s="6">
        <v>1448.17</v>
      </c>
      <c r="P872" t="s">
        <v>191</v>
      </c>
      <c r="Q872" t="s">
        <v>187</v>
      </c>
      <c r="R872" t="s">
        <v>160</v>
      </c>
      <c r="S872" t="s">
        <v>98</v>
      </c>
      <c r="T872" t="s">
        <v>46</v>
      </c>
      <c r="U872" s="13">
        <f t="shared" si="52"/>
        <v>2025</v>
      </c>
      <c r="V872" s="13">
        <f t="shared" si="53"/>
        <v>7</v>
      </c>
      <c r="W872" s="20" t="str">
        <f t="shared" si="54"/>
        <v>July</v>
      </c>
      <c r="X872">
        <v>0.30499999999999999</v>
      </c>
      <c r="Y872" s="6">
        <f t="shared" si="55"/>
        <v>4498.2</v>
      </c>
      <c r="Z872" cm="1">
        <f t="array" aca="1" ref="Z872" ca="1">IF(roud(N872,2)=ROUND(Z872,2),"ok","error")</f>
        <v>0</v>
      </c>
    </row>
    <row r="873" spans="1:26" x14ac:dyDescent="0.3">
      <c r="A873" t="s">
        <v>2069</v>
      </c>
      <c r="B873" s="4">
        <v>45835</v>
      </c>
      <c r="C873" t="s">
        <v>2070</v>
      </c>
      <c r="D873" t="s">
        <v>2071</v>
      </c>
      <c r="E873" t="s">
        <v>40</v>
      </c>
      <c r="F873" t="s">
        <v>41</v>
      </c>
      <c r="G873" t="s">
        <v>29</v>
      </c>
      <c r="H873" t="s">
        <v>30</v>
      </c>
      <c r="I873" s="6">
        <v>1</v>
      </c>
      <c r="J873" s="6">
        <v>1199</v>
      </c>
      <c r="K873" s="6">
        <v>1199</v>
      </c>
      <c r="L873" s="6">
        <v>0.1</v>
      </c>
      <c r="M873" s="6">
        <v>119.9</v>
      </c>
      <c r="N873" s="6">
        <v>1079.0999999999999</v>
      </c>
      <c r="O873" s="6">
        <v>312.94</v>
      </c>
      <c r="P873" t="s">
        <v>105</v>
      </c>
      <c r="Q873" t="s">
        <v>106</v>
      </c>
      <c r="R873" t="s">
        <v>44</v>
      </c>
      <c r="S873" t="s">
        <v>54</v>
      </c>
      <c r="T873" t="s">
        <v>35</v>
      </c>
      <c r="U873" s="13">
        <f t="shared" si="52"/>
        <v>2025</v>
      </c>
      <c r="V873" s="13">
        <f t="shared" si="53"/>
        <v>6</v>
      </c>
      <c r="W873" s="20" t="str">
        <f t="shared" si="54"/>
        <v>June</v>
      </c>
      <c r="X873">
        <v>0.28999999999999998</v>
      </c>
      <c r="Y873" s="6">
        <f t="shared" si="55"/>
        <v>959.2</v>
      </c>
      <c r="Z873" cm="1">
        <f t="array" aca="1" ref="Z873" ca="1">IF(roud(N873,2)=ROUND(Z873,2),"ok","error")</f>
        <v>0</v>
      </c>
    </row>
    <row r="874" spans="1:26" x14ac:dyDescent="0.3">
      <c r="A874" t="s">
        <v>2073</v>
      </c>
      <c r="B874" s="4">
        <v>45644</v>
      </c>
      <c r="C874" t="s">
        <v>1324</v>
      </c>
      <c r="D874" t="s">
        <v>1325</v>
      </c>
      <c r="E874" t="s">
        <v>102</v>
      </c>
      <c r="F874" t="s">
        <v>103</v>
      </c>
      <c r="G874" t="s">
        <v>52</v>
      </c>
      <c r="H874" t="s">
        <v>104</v>
      </c>
      <c r="I874" s="6">
        <v>2</v>
      </c>
      <c r="J874" s="6">
        <v>5999</v>
      </c>
      <c r="K874" s="6">
        <v>11998</v>
      </c>
      <c r="L874" s="6">
        <v>0.15</v>
      </c>
      <c r="M874" s="6">
        <v>1799.7</v>
      </c>
      <c r="N874" s="6">
        <v>10198.299999999999</v>
      </c>
      <c r="O874" s="6">
        <v>1988.67</v>
      </c>
      <c r="P874" t="s">
        <v>89</v>
      </c>
      <c r="Q874" t="s">
        <v>90</v>
      </c>
      <c r="R874" t="s">
        <v>65</v>
      </c>
      <c r="S874" t="s">
        <v>45</v>
      </c>
      <c r="T874" t="s">
        <v>35</v>
      </c>
      <c r="U874" s="13">
        <f t="shared" si="52"/>
        <v>2024</v>
      </c>
      <c r="V874" s="13">
        <f t="shared" si="53"/>
        <v>12</v>
      </c>
      <c r="W874" s="20" t="str">
        <f t="shared" si="54"/>
        <v>December</v>
      </c>
      <c r="X874">
        <v>0.19500000000000001</v>
      </c>
      <c r="Y874" s="6">
        <f t="shared" si="55"/>
        <v>8398.6</v>
      </c>
      <c r="Z874" cm="1">
        <f t="array" aca="1" ref="Z874" ca="1">IF(roud(N874,2)=ROUND(Z874,2),"ok","error")</f>
        <v>0</v>
      </c>
    </row>
    <row r="875" spans="1:26" x14ac:dyDescent="0.3">
      <c r="A875" t="s">
        <v>2074</v>
      </c>
      <c r="B875" s="4">
        <v>45727</v>
      </c>
      <c r="C875" t="s">
        <v>395</v>
      </c>
      <c r="D875" t="s">
        <v>396</v>
      </c>
      <c r="E875" t="s">
        <v>302</v>
      </c>
      <c r="F875" t="s">
        <v>303</v>
      </c>
      <c r="G875" t="s">
        <v>29</v>
      </c>
      <c r="H875" t="s">
        <v>304</v>
      </c>
      <c r="I875" s="6">
        <v>1</v>
      </c>
      <c r="J875" s="6">
        <v>1799</v>
      </c>
      <c r="K875" s="6">
        <v>1799</v>
      </c>
      <c r="L875" s="6">
        <v>0.3</v>
      </c>
      <c r="M875" s="6">
        <v>539.70000000000005</v>
      </c>
      <c r="N875" s="6">
        <v>1259.3</v>
      </c>
      <c r="O875" s="6">
        <v>289.64</v>
      </c>
      <c r="P875" t="s">
        <v>42</v>
      </c>
      <c r="Q875" t="s">
        <v>43</v>
      </c>
      <c r="R875" t="s">
        <v>44</v>
      </c>
      <c r="S875" t="s">
        <v>45</v>
      </c>
      <c r="T875" t="s">
        <v>55</v>
      </c>
      <c r="U875" s="13">
        <f t="shared" si="52"/>
        <v>2025</v>
      </c>
      <c r="V875" s="13">
        <f t="shared" si="53"/>
        <v>3</v>
      </c>
      <c r="W875" s="20" t="str">
        <f t="shared" si="54"/>
        <v>March</v>
      </c>
      <c r="X875">
        <v>0.23</v>
      </c>
      <c r="Y875" s="6">
        <f t="shared" si="55"/>
        <v>719.6</v>
      </c>
      <c r="Z875" cm="1">
        <f t="array" aca="1" ref="Z875" ca="1">IF(roud(N875,2)=ROUND(Z875,2),"ok","error")</f>
        <v>0</v>
      </c>
    </row>
    <row r="876" spans="1:26" x14ac:dyDescent="0.3">
      <c r="A876" t="s">
        <v>2075</v>
      </c>
      <c r="B876" s="4">
        <v>45855</v>
      </c>
      <c r="C876" t="s">
        <v>1494</v>
      </c>
      <c r="D876" t="s">
        <v>1495</v>
      </c>
      <c r="E876" t="s">
        <v>356</v>
      </c>
      <c r="F876" t="s">
        <v>357</v>
      </c>
      <c r="G876" t="s">
        <v>214</v>
      </c>
      <c r="H876" t="s">
        <v>260</v>
      </c>
      <c r="I876" s="6">
        <v>2</v>
      </c>
      <c r="J876" s="6">
        <v>699</v>
      </c>
      <c r="K876" s="6">
        <v>1398</v>
      </c>
      <c r="L876" s="6">
        <v>0.2</v>
      </c>
      <c r="M876" s="6">
        <v>279.60000000000002</v>
      </c>
      <c r="N876" s="6">
        <v>1118.4000000000001</v>
      </c>
      <c r="O876" s="6">
        <v>357.89</v>
      </c>
      <c r="P876" t="s">
        <v>170</v>
      </c>
      <c r="Q876" t="s">
        <v>171</v>
      </c>
      <c r="R876" t="s">
        <v>44</v>
      </c>
      <c r="S876" t="s">
        <v>54</v>
      </c>
      <c r="T876" t="s">
        <v>35</v>
      </c>
      <c r="U876" s="13">
        <f t="shared" si="52"/>
        <v>2025</v>
      </c>
      <c r="V876" s="13">
        <f t="shared" si="53"/>
        <v>7</v>
      </c>
      <c r="W876" s="20" t="str">
        <f t="shared" si="54"/>
        <v>July</v>
      </c>
      <c r="X876">
        <v>0.32</v>
      </c>
      <c r="Y876" s="6">
        <f t="shared" si="55"/>
        <v>838.8</v>
      </c>
      <c r="Z876" cm="1">
        <f t="array" aca="1" ref="Z876" ca="1">IF(roud(N876,2)=ROUND(Z876,2),"ok","error")</f>
        <v>0</v>
      </c>
    </row>
    <row r="877" spans="1:26" x14ac:dyDescent="0.3">
      <c r="A877" t="s">
        <v>2076</v>
      </c>
      <c r="B877" s="4">
        <v>45630</v>
      </c>
      <c r="C877" t="s">
        <v>2077</v>
      </c>
      <c r="D877" t="s">
        <v>2078</v>
      </c>
      <c r="E877" t="s">
        <v>302</v>
      </c>
      <c r="F877" t="s">
        <v>303</v>
      </c>
      <c r="G877" t="s">
        <v>29</v>
      </c>
      <c r="H877" t="s">
        <v>304</v>
      </c>
      <c r="I877" s="6">
        <v>2</v>
      </c>
      <c r="J877" s="6">
        <v>1799</v>
      </c>
      <c r="K877" s="6">
        <v>3598</v>
      </c>
      <c r="L877" s="6">
        <v>0.25</v>
      </c>
      <c r="M877" s="6">
        <v>899.5</v>
      </c>
      <c r="N877" s="6">
        <v>2698.5</v>
      </c>
      <c r="O877" s="6">
        <v>661.13</v>
      </c>
      <c r="P877" t="s">
        <v>158</v>
      </c>
      <c r="Q877" t="s">
        <v>159</v>
      </c>
      <c r="R877" t="s">
        <v>160</v>
      </c>
      <c r="S877" t="s">
        <v>107</v>
      </c>
      <c r="T877" t="s">
        <v>46</v>
      </c>
      <c r="U877" s="13">
        <f t="shared" si="52"/>
        <v>2024</v>
      </c>
      <c r="V877" s="13">
        <f t="shared" si="53"/>
        <v>12</v>
      </c>
      <c r="W877" s="20" t="str">
        <f t="shared" si="54"/>
        <v>December</v>
      </c>
      <c r="X877">
        <v>0.245</v>
      </c>
      <c r="Y877" s="6">
        <f t="shared" si="55"/>
        <v>1799</v>
      </c>
      <c r="Z877" cm="1">
        <f t="array" aca="1" ref="Z877" ca="1">IF(roud(N877,2)=ROUND(Z877,2),"ok","error")</f>
        <v>0</v>
      </c>
    </row>
    <row r="878" spans="1:26" x14ac:dyDescent="0.3">
      <c r="A878" t="s">
        <v>2079</v>
      </c>
      <c r="B878" s="4">
        <v>45652</v>
      </c>
      <c r="C878" t="s">
        <v>428</v>
      </c>
      <c r="D878" t="s">
        <v>429</v>
      </c>
      <c r="E878" t="s">
        <v>212</v>
      </c>
      <c r="F878" t="s">
        <v>213</v>
      </c>
      <c r="G878" t="s">
        <v>214</v>
      </c>
      <c r="H878" t="s">
        <v>215</v>
      </c>
      <c r="I878" s="6">
        <v>1</v>
      </c>
      <c r="J878" s="6">
        <v>599</v>
      </c>
      <c r="K878" s="6">
        <v>599</v>
      </c>
      <c r="L878" s="6">
        <v>0</v>
      </c>
      <c r="M878" s="6">
        <v>0</v>
      </c>
      <c r="N878" s="6">
        <v>599</v>
      </c>
      <c r="O878" s="6">
        <v>227.62</v>
      </c>
      <c r="P878" t="s">
        <v>170</v>
      </c>
      <c r="Q878" t="s">
        <v>171</v>
      </c>
      <c r="R878" t="s">
        <v>44</v>
      </c>
      <c r="S878" t="s">
        <v>45</v>
      </c>
      <c r="T878" t="s">
        <v>35</v>
      </c>
      <c r="U878" s="13">
        <f t="shared" si="52"/>
        <v>2024</v>
      </c>
      <c r="V878" s="13">
        <f t="shared" si="53"/>
        <v>12</v>
      </c>
      <c r="W878" s="20" t="str">
        <f t="shared" si="54"/>
        <v>December</v>
      </c>
      <c r="X878">
        <v>0.38</v>
      </c>
      <c r="Y878" s="6">
        <f t="shared" si="55"/>
        <v>599</v>
      </c>
      <c r="Z878" cm="1">
        <f t="array" aca="1" ref="Z878" ca="1">IF(roud(N878,2)=ROUND(Z878,2),"ok","error")</f>
        <v>0</v>
      </c>
    </row>
    <row r="879" spans="1:26" x14ac:dyDescent="0.3">
      <c r="A879" t="s">
        <v>2080</v>
      </c>
      <c r="B879" s="4">
        <v>46011</v>
      </c>
      <c r="C879" t="s">
        <v>848</v>
      </c>
      <c r="D879" t="s">
        <v>849</v>
      </c>
      <c r="E879" t="s">
        <v>59</v>
      </c>
      <c r="F879" t="s">
        <v>60</v>
      </c>
      <c r="G879" t="s">
        <v>61</v>
      </c>
      <c r="H879" t="s">
        <v>62</v>
      </c>
      <c r="I879" s="6">
        <v>2</v>
      </c>
      <c r="J879" s="6">
        <v>59999</v>
      </c>
      <c r="K879" s="6">
        <v>119998</v>
      </c>
      <c r="L879" s="6">
        <v>0.15</v>
      </c>
      <c r="M879" s="6">
        <v>17999.7</v>
      </c>
      <c r="N879" s="6">
        <v>101998.3</v>
      </c>
      <c r="O879" s="6">
        <v>11729.8</v>
      </c>
      <c r="P879" t="s">
        <v>94</v>
      </c>
      <c r="Q879" t="s">
        <v>64</v>
      </c>
      <c r="R879" t="s">
        <v>65</v>
      </c>
      <c r="S879" t="s">
        <v>107</v>
      </c>
      <c r="T879" t="s">
        <v>35</v>
      </c>
      <c r="U879" s="13">
        <f t="shared" si="52"/>
        <v>2025</v>
      </c>
      <c r="V879" s="13">
        <f t="shared" si="53"/>
        <v>12</v>
      </c>
      <c r="W879" s="20" t="str">
        <f t="shared" si="54"/>
        <v>December</v>
      </c>
      <c r="X879">
        <v>0.115</v>
      </c>
      <c r="Y879" s="6">
        <f t="shared" si="55"/>
        <v>83998.6</v>
      </c>
      <c r="Z879" cm="1">
        <f t="array" aca="1" ref="Z879" ca="1">IF(roud(N879,2)=ROUND(Z879,2),"ok","error")</f>
        <v>0</v>
      </c>
    </row>
    <row r="880" spans="1:26" x14ac:dyDescent="0.3">
      <c r="A880" t="s">
        <v>2081</v>
      </c>
      <c r="B880" s="4">
        <v>45756</v>
      </c>
      <c r="C880" t="s">
        <v>1361</v>
      </c>
      <c r="D880" t="s">
        <v>1362</v>
      </c>
      <c r="E880" t="s">
        <v>273</v>
      </c>
      <c r="F880" t="s">
        <v>274</v>
      </c>
      <c r="G880" t="s">
        <v>29</v>
      </c>
      <c r="H880" t="s">
        <v>88</v>
      </c>
      <c r="I880" s="6">
        <v>1</v>
      </c>
      <c r="J880" s="6">
        <v>2499</v>
      </c>
      <c r="K880" s="6">
        <v>2499</v>
      </c>
      <c r="L880" s="6">
        <v>0.3</v>
      </c>
      <c r="M880" s="6">
        <v>749.7</v>
      </c>
      <c r="N880" s="6">
        <v>1749.3</v>
      </c>
      <c r="O880" s="6">
        <v>402.34</v>
      </c>
      <c r="P880" t="s">
        <v>31</v>
      </c>
      <c r="Q880" t="s">
        <v>32</v>
      </c>
      <c r="R880" t="s">
        <v>33</v>
      </c>
      <c r="S880" t="s">
        <v>45</v>
      </c>
      <c r="T880" t="s">
        <v>35</v>
      </c>
      <c r="U880" s="13">
        <f t="shared" si="52"/>
        <v>2025</v>
      </c>
      <c r="V880" s="13">
        <f t="shared" si="53"/>
        <v>4</v>
      </c>
      <c r="W880" s="20" t="str">
        <f t="shared" si="54"/>
        <v>April</v>
      </c>
      <c r="X880">
        <v>0.23</v>
      </c>
      <c r="Y880" s="6">
        <f t="shared" si="55"/>
        <v>999.6</v>
      </c>
      <c r="Z880" cm="1">
        <f t="array" aca="1" ref="Z880" ca="1">IF(roud(N880,2)=ROUND(Z880,2),"ok","error")</f>
        <v>0</v>
      </c>
    </row>
    <row r="881" spans="1:26" x14ac:dyDescent="0.3">
      <c r="A881" t="s">
        <v>2082</v>
      </c>
      <c r="B881" s="4">
        <v>45569</v>
      </c>
      <c r="C881" t="s">
        <v>2083</v>
      </c>
      <c r="D881" t="s">
        <v>2084</v>
      </c>
      <c r="E881" t="s">
        <v>167</v>
      </c>
      <c r="F881" t="s">
        <v>168</v>
      </c>
      <c r="G881" t="s">
        <v>113</v>
      </c>
      <c r="H881" t="s">
        <v>169</v>
      </c>
      <c r="I881" s="6">
        <v>2</v>
      </c>
      <c r="J881" s="6">
        <v>899</v>
      </c>
      <c r="K881" s="6">
        <v>1798</v>
      </c>
      <c r="L881" s="6">
        <v>0.1</v>
      </c>
      <c r="M881" s="6">
        <v>179.8</v>
      </c>
      <c r="N881" s="6">
        <v>1618.2</v>
      </c>
      <c r="O881" s="6">
        <v>404.55</v>
      </c>
      <c r="P881" t="s">
        <v>82</v>
      </c>
      <c r="Q881" t="s">
        <v>82</v>
      </c>
      <c r="R881" t="s">
        <v>65</v>
      </c>
      <c r="S881" t="s">
        <v>45</v>
      </c>
      <c r="T881" t="s">
        <v>35</v>
      </c>
      <c r="U881" s="13">
        <f t="shared" si="52"/>
        <v>2024</v>
      </c>
      <c r="V881" s="13">
        <f t="shared" si="53"/>
        <v>10</v>
      </c>
      <c r="W881" s="20" t="str">
        <f t="shared" si="54"/>
        <v>October</v>
      </c>
      <c r="X881">
        <v>0.25</v>
      </c>
      <c r="Y881" s="6">
        <f t="shared" si="55"/>
        <v>1438.4</v>
      </c>
      <c r="Z881" cm="1">
        <f t="array" aca="1" ref="Z881" ca="1">IF(roud(N881,2)=ROUND(Z881,2),"ok","error")</f>
        <v>0</v>
      </c>
    </row>
    <row r="882" spans="1:26" x14ac:dyDescent="0.3">
      <c r="A882" t="s">
        <v>2085</v>
      </c>
      <c r="B882" s="4">
        <v>45605</v>
      </c>
      <c r="C882" t="s">
        <v>2086</v>
      </c>
      <c r="D882" t="s">
        <v>2087</v>
      </c>
      <c r="E882" t="s">
        <v>484</v>
      </c>
      <c r="F882" t="s">
        <v>485</v>
      </c>
      <c r="G882" t="s">
        <v>113</v>
      </c>
      <c r="H882" t="s">
        <v>169</v>
      </c>
      <c r="I882" s="6">
        <v>1</v>
      </c>
      <c r="J882" s="6">
        <v>1599</v>
      </c>
      <c r="K882" s="6">
        <v>1599</v>
      </c>
      <c r="L882" s="6">
        <v>0</v>
      </c>
      <c r="M882" s="6">
        <v>0</v>
      </c>
      <c r="N882" s="6">
        <v>1599</v>
      </c>
      <c r="O882" s="6">
        <v>447.72</v>
      </c>
      <c r="P882" t="s">
        <v>82</v>
      </c>
      <c r="Q882" t="s">
        <v>82</v>
      </c>
      <c r="R882" t="s">
        <v>65</v>
      </c>
      <c r="S882" t="s">
        <v>45</v>
      </c>
      <c r="T882" t="s">
        <v>55</v>
      </c>
      <c r="U882" s="13">
        <f t="shared" si="52"/>
        <v>2024</v>
      </c>
      <c r="V882" s="13">
        <f t="shared" si="53"/>
        <v>11</v>
      </c>
      <c r="W882" s="20" t="str">
        <f t="shared" si="54"/>
        <v>November</v>
      </c>
      <c r="X882">
        <v>0.28000000000000003</v>
      </c>
      <c r="Y882" s="6">
        <f t="shared" si="55"/>
        <v>1599</v>
      </c>
      <c r="Z882" cm="1">
        <f t="array" aca="1" ref="Z882" ca="1">IF(roud(N882,2)=ROUND(Z882,2),"ok","error")</f>
        <v>0</v>
      </c>
    </row>
    <row r="883" spans="1:26" x14ac:dyDescent="0.3">
      <c r="A883" t="s">
        <v>2088</v>
      </c>
      <c r="B883" s="4">
        <v>45549</v>
      </c>
      <c r="C883" t="s">
        <v>1285</v>
      </c>
      <c r="D883" t="s">
        <v>1286</v>
      </c>
      <c r="E883" t="s">
        <v>323</v>
      </c>
      <c r="F883" t="s">
        <v>324</v>
      </c>
      <c r="G883" t="s">
        <v>29</v>
      </c>
      <c r="H883" t="s">
        <v>304</v>
      </c>
      <c r="I883" s="6">
        <v>3</v>
      </c>
      <c r="J883" s="6">
        <v>799</v>
      </c>
      <c r="K883" s="6">
        <v>2397</v>
      </c>
      <c r="L883" s="6">
        <v>0.1</v>
      </c>
      <c r="M883" s="6">
        <v>239.7</v>
      </c>
      <c r="N883" s="6">
        <v>2157.3000000000002</v>
      </c>
      <c r="O883" s="6">
        <v>625.62</v>
      </c>
      <c r="P883" t="s">
        <v>158</v>
      </c>
      <c r="Q883" t="s">
        <v>159</v>
      </c>
      <c r="R883" t="s">
        <v>160</v>
      </c>
      <c r="S883" t="s">
        <v>107</v>
      </c>
      <c r="T883" t="s">
        <v>35</v>
      </c>
      <c r="U883" s="13">
        <f t="shared" si="52"/>
        <v>2024</v>
      </c>
      <c r="V883" s="13">
        <f t="shared" si="53"/>
        <v>9</v>
      </c>
      <c r="W883" s="20" t="str">
        <f t="shared" si="54"/>
        <v>September</v>
      </c>
      <c r="X883">
        <v>0.28999999999999998</v>
      </c>
      <c r="Y883" s="6">
        <f t="shared" si="55"/>
        <v>1917.6</v>
      </c>
      <c r="Z883" cm="1">
        <f t="array" aca="1" ref="Z883" ca="1">IF(roud(N883,2)=ROUND(Z883,2),"ok","error")</f>
        <v>0</v>
      </c>
    </row>
    <row r="884" spans="1:26" x14ac:dyDescent="0.3">
      <c r="A884" t="s">
        <v>2089</v>
      </c>
      <c r="B884" s="4">
        <v>45528</v>
      </c>
      <c r="C884" t="s">
        <v>2090</v>
      </c>
      <c r="D884" t="s">
        <v>2091</v>
      </c>
      <c r="E884" t="s">
        <v>80</v>
      </c>
      <c r="F884" t="s">
        <v>81</v>
      </c>
      <c r="G884" t="s">
        <v>52</v>
      </c>
      <c r="H884" t="s">
        <v>53</v>
      </c>
      <c r="I884" s="6">
        <v>2</v>
      </c>
      <c r="J884" s="6">
        <v>3499</v>
      </c>
      <c r="K884" s="6">
        <v>6998</v>
      </c>
      <c r="L884" s="6">
        <v>0.15</v>
      </c>
      <c r="M884" s="6">
        <v>1049.7</v>
      </c>
      <c r="N884" s="6">
        <v>5948.3</v>
      </c>
      <c r="O884" s="6">
        <v>1159.92</v>
      </c>
      <c r="P884" t="s">
        <v>158</v>
      </c>
      <c r="Q884" t="s">
        <v>159</v>
      </c>
      <c r="R884" t="s">
        <v>160</v>
      </c>
      <c r="S884" t="s">
        <v>98</v>
      </c>
      <c r="T884" t="s">
        <v>55</v>
      </c>
      <c r="U884" s="13">
        <f t="shared" si="52"/>
        <v>2024</v>
      </c>
      <c r="V884" s="13">
        <f t="shared" si="53"/>
        <v>8</v>
      </c>
      <c r="W884" s="20" t="str">
        <f t="shared" si="54"/>
        <v>August</v>
      </c>
      <c r="X884">
        <v>0.19500000000000001</v>
      </c>
      <c r="Y884" s="6">
        <f t="shared" si="55"/>
        <v>4898.6000000000004</v>
      </c>
      <c r="Z884" cm="1">
        <f t="array" aca="1" ref="Z884" ca="1">IF(roud(N884,2)=ROUND(Z884,2),"ok","error")</f>
        <v>0</v>
      </c>
    </row>
    <row r="885" spans="1:26" x14ac:dyDescent="0.3">
      <c r="A885" t="s">
        <v>2092</v>
      </c>
      <c r="B885" s="4">
        <v>45415</v>
      </c>
      <c r="C885" t="s">
        <v>603</v>
      </c>
      <c r="D885" t="s">
        <v>604</v>
      </c>
      <c r="E885" t="s">
        <v>212</v>
      </c>
      <c r="F885" t="s">
        <v>213</v>
      </c>
      <c r="G885" t="s">
        <v>214</v>
      </c>
      <c r="H885" t="s">
        <v>215</v>
      </c>
      <c r="I885" s="6">
        <v>1</v>
      </c>
      <c r="J885" s="6">
        <v>599</v>
      </c>
      <c r="K885" s="6">
        <v>599</v>
      </c>
      <c r="L885" s="6">
        <v>0.05</v>
      </c>
      <c r="M885" s="6">
        <v>29.95</v>
      </c>
      <c r="N885" s="6">
        <v>569.04999999999995</v>
      </c>
      <c r="O885" s="6">
        <v>207.7</v>
      </c>
      <c r="P885" t="s">
        <v>158</v>
      </c>
      <c r="Q885" t="s">
        <v>159</v>
      </c>
      <c r="R885" t="s">
        <v>160</v>
      </c>
      <c r="S885" t="s">
        <v>107</v>
      </c>
      <c r="T885" t="s">
        <v>55</v>
      </c>
      <c r="U885" s="13">
        <f t="shared" si="52"/>
        <v>2024</v>
      </c>
      <c r="V885" s="13">
        <f t="shared" si="53"/>
        <v>5</v>
      </c>
      <c r="W885" s="20" t="str">
        <f t="shared" si="54"/>
        <v>May</v>
      </c>
      <c r="X885">
        <v>0.36499999999999999</v>
      </c>
      <c r="Y885" s="6">
        <f t="shared" si="55"/>
        <v>539.1</v>
      </c>
      <c r="Z885" cm="1">
        <f t="array" aca="1" ref="Z885" ca="1">IF(roud(N885,2)=ROUND(Z885,2),"ok","error")</f>
        <v>0</v>
      </c>
    </row>
    <row r="886" spans="1:26" x14ac:dyDescent="0.3">
      <c r="A886" t="s">
        <v>2093</v>
      </c>
      <c r="B886" s="4">
        <v>45489</v>
      </c>
      <c r="C886" t="s">
        <v>460</v>
      </c>
      <c r="D886" t="s">
        <v>461</v>
      </c>
      <c r="E886" t="s">
        <v>127</v>
      </c>
      <c r="F886" t="s">
        <v>128</v>
      </c>
      <c r="G886" t="s">
        <v>52</v>
      </c>
      <c r="H886" t="s">
        <v>129</v>
      </c>
      <c r="I886" s="6">
        <v>1</v>
      </c>
      <c r="J886" s="6">
        <v>1299</v>
      </c>
      <c r="K886" s="6">
        <v>1299</v>
      </c>
      <c r="L886" s="6">
        <v>0</v>
      </c>
      <c r="M886" s="6">
        <v>0</v>
      </c>
      <c r="N886" s="6">
        <v>1299</v>
      </c>
      <c r="O886" s="6">
        <v>311.76</v>
      </c>
      <c r="P886" t="s">
        <v>186</v>
      </c>
      <c r="Q886" t="s">
        <v>187</v>
      </c>
      <c r="R886" t="s">
        <v>160</v>
      </c>
      <c r="S886" t="s">
        <v>54</v>
      </c>
      <c r="T886" t="s">
        <v>55</v>
      </c>
      <c r="U886" s="13">
        <f t="shared" si="52"/>
        <v>2024</v>
      </c>
      <c r="V886" s="13">
        <f t="shared" si="53"/>
        <v>7</v>
      </c>
      <c r="W886" s="20" t="str">
        <f t="shared" si="54"/>
        <v>July</v>
      </c>
      <c r="X886">
        <v>0.24</v>
      </c>
      <c r="Y886" s="6">
        <f t="shared" si="55"/>
        <v>1299</v>
      </c>
      <c r="Z886" cm="1">
        <f t="array" aca="1" ref="Z886" ca="1">IF(roud(N886,2)=ROUND(Z886,2),"ok","error")</f>
        <v>0</v>
      </c>
    </row>
    <row r="887" spans="1:26" x14ac:dyDescent="0.3">
      <c r="A887" t="s">
        <v>2094</v>
      </c>
      <c r="B887" s="4">
        <v>45615</v>
      </c>
      <c r="C887" t="s">
        <v>2095</v>
      </c>
      <c r="D887" t="s">
        <v>2096</v>
      </c>
      <c r="E887" t="s">
        <v>492</v>
      </c>
      <c r="F887" t="s">
        <v>493</v>
      </c>
      <c r="G887" t="s">
        <v>214</v>
      </c>
      <c r="H887" t="s">
        <v>494</v>
      </c>
      <c r="I887" s="6">
        <v>4</v>
      </c>
      <c r="J887" s="6">
        <v>1499</v>
      </c>
      <c r="K887" s="6">
        <v>5996</v>
      </c>
      <c r="L887" s="6">
        <v>0.2</v>
      </c>
      <c r="M887" s="6">
        <v>1199.2</v>
      </c>
      <c r="N887" s="6">
        <v>4796.8</v>
      </c>
      <c r="O887" s="6">
        <v>1534.98</v>
      </c>
      <c r="P887" t="s">
        <v>105</v>
      </c>
      <c r="Q887" t="s">
        <v>106</v>
      </c>
      <c r="R887" t="s">
        <v>44</v>
      </c>
      <c r="S887" t="s">
        <v>107</v>
      </c>
      <c r="T887" t="s">
        <v>35</v>
      </c>
      <c r="U887" s="13">
        <f t="shared" si="52"/>
        <v>2024</v>
      </c>
      <c r="V887" s="13">
        <f t="shared" si="53"/>
        <v>11</v>
      </c>
      <c r="W887" s="20" t="str">
        <f t="shared" si="54"/>
        <v>November</v>
      </c>
      <c r="X887">
        <v>0.32</v>
      </c>
      <c r="Y887" s="6">
        <f t="shared" si="55"/>
        <v>3597.6</v>
      </c>
      <c r="Z887" cm="1">
        <f t="array" aca="1" ref="Z887" ca="1">IF(roud(N887,2)=ROUND(Z887,2),"ok","error")</f>
        <v>0</v>
      </c>
    </row>
    <row r="888" spans="1:26" x14ac:dyDescent="0.3">
      <c r="A888" t="s">
        <v>2097</v>
      </c>
      <c r="B888" s="4">
        <v>45414</v>
      </c>
      <c r="C888" t="s">
        <v>2098</v>
      </c>
      <c r="D888" t="s">
        <v>2099</v>
      </c>
      <c r="E888" t="s">
        <v>133</v>
      </c>
      <c r="F888" t="s">
        <v>134</v>
      </c>
      <c r="G888" t="s">
        <v>61</v>
      </c>
      <c r="H888" t="s">
        <v>123</v>
      </c>
      <c r="I888" s="6">
        <v>1</v>
      </c>
      <c r="J888" s="6">
        <v>2999</v>
      </c>
      <c r="K888" s="6">
        <v>2999</v>
      </c>
      <c r="L888" s="6">
        <v>0.05</v>
      </c>
      <c r="M888" s="6">
        <v>149.94999999999999</v>
      </c>
      <c r="N888" s="6">
        <v>2849.05</v>
      </c>
      <c r="O888" s="6">
        <v>413.11</v>
      </c>
      <c r="P888" t="s">
        <v>191</v>
      </c>
      <c r="Q888" t="s">
        <v>187</v>
      </c>
      <c r="R888" t="s">
        <v>160</v>
      </c>
      <c r="S888" t="s">
        <v>107</v>
      </c>
      <c r="T888" t="s">
        <v>35</v>
      </c>
      <c r="U888" s="13">
        <f t="shared" si="52"/>
        <v>2024</v>
      </c>
      <c r="V888" s="13">
        <f t="shared" si="53"/>
        <v>5</v>
      </c>
      <c r="W888" s="20" t="str">
        <f t="shared" si="54"/>
        <v>May</v>
      </c>
      <c r="X888">
        <v>0.14499999999999999</v>
      </c>
      <c r="Y888" s="6">
        <f t="shared" si="55"/>
        <v>2699.1</v>
      </c>
      <c r="Z888" cm="1">
        <f t="array" aca="1" ref="Z888" ca="1">IF(roud(N888,2)=ROUND(Z888,2),"ok","error")</f>
        <v>0</v>
      </c>
    </row>
    <row r="889" spans="1:26" x14ac:dyDescent="0.3">
      <c r="A889" t="s">
        <v>2100</v>
      </c>
      <c r="B889" s="4">
        <v>45840</v>
      </c>
      <c r="C889" t="s">
        <v>359</v>
      </c>
      <c r="D889" t="s">
        <v>360</v>
      </c>
      <c r="E889" t="s">
        <v>492</v>
      </c>
      <c r="F889" t="s">
        <v>493</v>
      </c>
      <c r="G889" t="s">
        <v>214</v>
      </c>
      <c r="H889" t="s">
        <v>494</v>
      </c>
      <c r="I889" s="6">
        <v>2</v>
      </c>
      <c r="J889" s="6">
        <v>1499</v>
      </c>
      <c r="K889" s="6">
        <v>2998</v>
      </c>
      <c r="L889" s="6">
        <v>0.1</v>
      </c>
      <c r="M889" s="6">
        <v>299.8</v>
      </c>
      <c r="N889" s="6">
        <v>2698.2</v>
      </c>
      <c r="O889" s="6">
        <v>944.37</v>
      </c>
      <c r="P889" t="s">
        <v>105</v>
      </c>
      <c r="Q889" t="s">
        <v>106</v>
      </c>
      <c r="R889" t="s">
        <v>44</v>
      </c>
      <c r="S889" t="s">
        <v>98</v>
      </c>
      <c r="T889" t="s">
        <v>55</v>
      </c>
      <c r="U889" s="13">
        <f t="shared" si="52"/>
        <v>2025</v>
      </c>
      <c r="V889" s="13">
        <f t="shared" si="53"/>
        <v>7</v>
      </c>
      <c r="W889" s="20" t="str">
        <f t="shared" si="54"/>
        <v>July</v>
      </c>
      <c r="X889">
        <v>0.35</v>
      </c>
      <c r="Y889" s="6">
        <f t="shared" si="55"/>
        <v>2398.4</v>
      </c>
      <c r="Z889" cm="1">
        <f t="array" aca="1" ref="Z889" ca="1">IF(roud(N889,2)=ROUND(Z889,2),"ok","error")</f>
        <v>0</v>
      </c>
    </row>
    <row r="890" spans="1:26" x14ac:dyDescent="0.3">
      <c r="A890" t="s">
        <v>2101</v>
      </c>
      <c r="B890" s="4">
        <v>45998</v>
      </c>
      <c r="C890" t="s">
        <v>525</v>
      </c>
      <c r="D890" t="s">
        <v>526</v>
      </c>
      <c r="E890" t="s">
        <v>75</v>
      </c>
      <c r="F890" t="s">
        <v>76</v>
      </c>
      <c r="G890" t="s">
        <v>61</v>
      </c>
      <c r="H890" t="s">
        <v>71</v>
      </c>
      <c r="I890" s="6">
        <v>1</v>
      </c>
      <c r="J890" s="6">
        <v>1499</v>
      </c>
      <c r="K890" s="6">
        <v>1499</v>
      </c>
      <c r="L890" s="6">
        <v>0.15</v>
      </c>
      <c r="M890" s="6">
        <v>224.85</v>
      </c>
      <c r="N890" s="6">
        <v>1274.1500000000001</v>
      </c>
      <c r="O890" s="6">
        <v>146.53</v>
      </c>
      <c r="P890" t="s">
        <v>94</v>
      </c>
      <c r="Q890" t="s">
        <v>64</v>
      </c>
      <c r="R890" t="s">
        <v>65</v>
      </c>
      <c r="S890" t="s">
        <v>98</v>
      </c>
      <c r="T890" t="s">
        <v>35</v>
      </c>
      <c r="U890" s="13">
        <f t="shared" si="52"/>
        <v>2025</v>
      </c>
      <c r="V890" s="13">
        <f t="shared" si="53"/>
        <v>12</v>
      </c>
      <c r="W890" s="20" t="str">
        <f t="shared" si="54"/>
        <v>December</v>
      </c>
      <c r="X890">
        <v>0.115</v>
      </c>
      <c r="Y890" s="6">
        <f t="shared" si="55"/>
        <v>1049.3</v>
      </c>
      <c r="Z890" cm="1">
        <f t="array" aca="1" ref="Z890" ca="1">IF(roud(N890,2)=ROUND(Z890,2),"ok","error")</f>
        <v>0</v>
      </c>
    </row>
    <row r="891" spans="1:26" x14ac:dyDescent="0.3">
      <c r="A891" t="s">
        <v>2102</v>
      </c>
      <c r="B891" s="4">
        <v>45481</v>
      </c>
      <c r="C891" t="s">
        <v>2103</v>
      </c>
      <c r="D891" t="s">
        <v>2104</v>
      </c>
      <c r="E891" t="s">
        <v>80</v>
      </c>
      <c r="F891" t="s">
        <v>81</v>
      </c>
      <c r="G891" t="s">
        <v>52</v>
      </c>
      <c r="H891" t="s">
        <v>53</v>
      </c>
      <c r="I891" s="6">
        <v>1</v>
      </c>
      <c r="J891" s="6">
        <v>3499</v>
      </c>
      <c r="K891" s="6">
        <v>3499</v>
      </c>
      <c r="L891" s="6">
        <v>0.15</v>
      </c>
      <c r="M891" s="6">
        <v>524.85</v>
      </c>
      <c r="N891" s="6">
        <v>2974.15</v>
      </c>
      <c r="O891" s="6">
        <v>579.96</v>
      </c>
      <c r="P891" t="s">
        <v>170</v>
      </c>
      <c r="Q891" t="s">
        <v>171</v>
      </c>
      <c r="R891" t="s">
        <v>44</v>
      </c>
      <c r="S891" t="s">
        <v>45</v>
      </c>
      <c r="T891" t="s">
        <v>55</v>
      </c>
      <c r="U891" s="13">
        <f t="shared" si="52"/>
        <v>2024</v>
      </c>
      <c r="V891" s="13">
        <f t="shared" si="53"/>
        <v>7</v>
      </c>
      <c r="W891" s="20" t="str">
        <f t="shared" si="54"/>
        <v>July</v>
      </c>
      <c r="X891">
        <v>0.19500000000000001</v>
      </c>
      <c r="Y891" s="6">
        <f t="shared" si="55"/>
        <v>2449.3000000000002</v>
      </c>
      <c r="Z891" cm="1">
        <f t="array" aca="1" ref="Z891" ca="1">IF(roud(N891,2)=ROUND(Z891,2),"ok","error")</f>
        <v>0</v>
      </c>
    </row>
    <row r="892" spans="1:26" x14ac:dyDescent="0.3">
      <c r="A892" t="s">
        <v>2105</v>
      </c>
      <c r="B892" s="4">
        <v>45488</v>
      </c>
      <c r="C892" t="s">
        <v>1669</v>
      </c>
      <c r="D892" t="s">
        <v>1670</v>
      </c>
      <c r="E892" t="s">
        <v>59</v>
      </c>
      <c r="F892" t="s">
        <v>60</v>
      </c>
      <c r="G892" t="s">
        <v>61</v>
      </c>
      <c r="H892" t="s">
        <v>62</v>
      </c>
      <c r="I892" s="6">
        <v>1</v>
      </c>
      <c r="J892" s="6">
        <v>59999</v>
      </c>
      <c r="K892" s="6">
        <v>59999</v>
      </c>
      <c r="L892" s="6">
        <v>0.05</v>
      </c>
      <c r="M892" s="6">
        <v>2999.95</v>
      </c>
      <c r="N892" s="6">
        <v>56999.05</v>
      </c>
      <c r="O892" s="6">
        <v>8264.86</v>
      </c>
      <c r="P892" t="s">
        <v>158</v>
      </c>
      <c r="Q892" t="s">
        <v>159</v>
      </c>
      <c r="R892" t="s">
        <v>160</v>
      </c>
      <c r="S892" t="s">
        <v>107</v>
      </c>
      <c r="T892" t="s">
        <v>35</v>
      </c>
      <c r="U892" s="13">
        <f t="shared" si="52"/>
        <v>2024</v>
      </c>
      <c r="V892" s="13">
        <f t="shared" si="53"/>
        <v>7</v>
      </c>
      <c r="W892" s="20" t="str">
        <f t="shared" si="54"/>
        <v>July</v>
      </c>
      <c r="X892">
        <v>0.14499999999999999</v>
      </c>
      <c r="Y892" s="6">
        <f t="shared" si="55"/>
        <v>53999.1</v>
      </c>
      <c r="Z892" cm="1">
        <f t="array" aca="1" ref="Z892" ca="1">IF(roud(N892,2)=ROUND(Z892,2),"ok","error")</f>
        <v>0</v>
      </c>
    </row>
    <row r="893" spans="1:26" x14ac:dyDescent="0.3">
      <c r="A893" t="s">
        <v>2106</v>
      </c>
      <c r="B893" s="4">
        <v>45513</v>
      </c>
      <c r="C893" t="s">
        <v>1826</v>
      </c>
      <c r="D893" t="s">
        <v>1827</v>
      </c>
      <c r="E893" t="s">
        <v>102</v>
      </c>
      <c r="F893" t="s">
        <v>103</v>
      </c>
      <c r="G893" t="s">
        <v>52</v>
      </c>
      <c r="H893" t="s">
        <v>104</v>
      </c>
      <c r="I893" s="6">
        <v>3</v>
      </c>
      <c r="J893" s="6">
        <v>5999</v>
      </c>
      <c r="K893" s="6">
        <v>17997</v>
      </c>
      <c r="L893" s="6">
        <v>0</v>
      </c>
      <c r="M893" s="6">
        <v>0</v>
      </c>
      <c r="N893" s="6">
        <v>17997</v>
      </c>
      <c r="O893" s="6">
        <v>4319.28</v>
      </c>
      <c r="P893" t="s">
        <v>191</v>
      </c>
      <c r="Q893" t="s">
        <v>187</v>
      </c>
      <c r="R893" t="s">
        <v>160</v>
      </c>
      <c r="S893" t="s">
        <v>54</v>
      </c>
      <c r="T893" t="s">
        <v>35</v>
      </c>
      <c r="U893" s="13">
        <f t="shared" si="52"/>
        <v>2024</v>
      </c>
      <c r="V893" s="13">
        <f t="shared" si="53"/>
        <v>8</v>
      </c>
      <c r="W893" s="20" t="str">
        <f t="shared" si="54"/>
        <v>August</v>
      </c>
      <c r="X893">
        <v>0.24</v>
      </c>
      <c r="Y893" s="6">
        <f t="shared" si="55"/>
        <v>17997</v>
      </c>
      <c r="Z893" cm="1">
        <f t="array" aca="1" ref="Z893" ca="1">IF(roud(N893,2)=ROUND(Z893,2),"ok","error")</f>
        <v>0</v>
      </c>
    </row>
    <row r="894" spans="1:26" x14ac:dyDescent="0.3">
      <c r="A894" t="s">
        <v>2107</v>
      </c>
      <c r="B894" s="4">
        <v>45787</v>
      </c>
      <c r="C894" t="s">
        <v>341</v>
      </c>
      <c r="D894" t="s">
        <v>342</v>
      </c>
      <c r="E894" t="s">
        <v>484</v>
      </c>
      <c r="F894" t="s">
        <v>485</v>
      </c>
      <c r="G894" t="s">
        <v>113</v>
      </c>
      <c r="H894" t="s">
        <v>169</v>
      </c>
      <c r="I894" s="6">
        <v>2</v>
      </c>
      <c r="J894" s="6">
        <v>1599</v>
      </c>
      <c r="K894" s="6">
        <v>3198</v>
      </c>
      <c r="L894" s="6">
        <v>0.1</v>
      </c>
      <c r="M894" s="6">
        <v>319.8</v>
      </c>
      <c r="N894" s="6">
        <v>2878.2</v>
      </c>
      <c r="O894" s="6">
        <v>719.55</v>
      </c>
      <c r="P894" t="s">
        <v>158</v>
      </c>
      <c r="Q894" t="s">
        <v>159</v>
      </c>
      <c r="R894" t="s">
        <v>160</v>
      </c>
      <c r="S894" t="s">
        <v>45</v>
      </c>
      <c r="T894" t="s">
        <v>46</v>
      </c>
      <c r="U894" s="13">
        <f t="shared" si="52"/>
        <v>2025</v>
      </c>
      <c r="V894" s="13">
        <f t="shared" si="53"/>
        <v>5</v>
      </c>
      <c r="W894" s="20" t="str">
        <f t="shared" si="54"/>
        <v>May</v>
      </c>
      <c r="X894">
        <v>0.25</v>
      </c>
      <c r="Y894" s="6">
        <f t="shared" si="55"/>
        <v>2558.4</v>
      </c>
      <c r="Z894" cm="1">
        <f t="array" aca="1" ref="Z894" ca="1">IF(roud(N894,2)=ROUND(Z894,2),"ok","error")</f>
        <v>0</v>
      </c>
    </row>
    <row r="895" spans="1:26" x14ac:dyDescent="0.3">
      <c r="A895" t="s">
        <v>2108</v>
      </c>
      <c r="B895" s="4">
        <v>45575</v>
      </c>
      <c r="C895" t="s">
        <v>2012</v>
      </c>
      <c r="D895" t="s">
        <v>2013</v>
      </c>
      <c r="E895" t="s">
        <v>484</v>
      </c>
      <c r="F895" t="s">
        <v>485</v>
      </c>
      <c r="G895" t="s">
        <v>113</v>
      </c>
      <c r="H895" t="s">
        <v>169</v>
      </c>
      <c r="I895" s="6">
        <v>3</v>
      </c>
      <c r="J895" s="6">
        <v>1599</v>
      </c>
      <c r="K895" s="6">
        <v>4797</v>
      </c>
      <c r="L895" s="6">
        <v>0.15</v>
      </c>
      <c r="M895" s="6">
        <v>719.55</v>
      </c>
      <c r="N895" s="6">
        <v>4077.45</v>
      </c>
      <c r="O895" s="6">
        <v>958.2</v>
      </c>
      <c r="P895" t="s">
        <v>191</v>
      </c>
      <c r="Q895" t="s">
        <v>187</v>
      </c>
      <c r="R895" t="s">
        <v>160</v>
      </c>
      <c r="S895" t="s">
        <v>107</v>
      </c>
      <c r="T895" t="s">
        <v>35</v>
      </c>
      <c r="U895" s="13">
        <f t="shared" si="52"/>
        <v>2024</v>
      </c>
      <c r="V895" s="13">
        <f t="shared" si="53"/>
        <v>10</v>
      </c>
      <c r="W895" s="20" t="str">
        <f t="shared" si="54"/>
        <v>October</v>
      </c>
      <c r="X895">
        <v>0.23499999999999999</v>
      </c>
      <c r="Y895" s="6">
        <f t="shared" si="55"/>
        <v>3357.9</v>
      </c>
      <c r="Z895" cm="1">
        <f t="array" aca="1" ref="Z895" ca="1">IF(roud(N895,2)=ROUND(Z895,2),"ok","error")</f>
        <v>0</v>
      </c>
    </row>
    <row r="896" spans="1:26" x14ac:dyDescent="0.3">
      <c r="A896" t="s">
        <v>2109</v>
      </c>
      <c r="B896" s="4">
        <v>45895</v>
      </c>
      <c r="C896" t="s">
        <v>1774</v>
      </c>
      <c r="D896" t="s">
        <v>1775</v>
      </c>
      <c r="E896" t="s">
        <v>167</v>
      </c>
      <c r="F896" t="s">
        <v>168</v>
      </c>
      <c r="G896" t="s">
        <v>113</v>
      </c>
      <c r="H896" t="s">
        <v>169</v>
      </c>
      <c r="I896" s="6">
        <v>1</v>
      </c>
      <c r="J896" s="6">
        <v>899</v>
      </c>
      <c r="K896" s="6">
        <v>899</v>
      </c>
      <c r="L896" s="6">
        <v>0.2</v>
      </c>
      <c r="M896" s="6">
        <v>179.8</v>
      </c>
      <c r="N896" s="6">
        <v>719.2</v>
      </c>
      <c r="O896" s="6">
        <v>158.22</v>
      </c>
      <c r="P896" t="s">
        <v>31</v>
      </c>
      <c r="Q896" t="s">
        <v>32</v>
      </c>
      <c r="R896" t="s">
        <v>33</v>
      </c>
      <c r="S896" t="s">
        <v>107</v>
      </c>
      <c r="T896" t="s">
        <v>35</v>
      </c>
      <c r="U896" s="13">
        <f t="shared" si="52"/>
        <v>2025</v>
      </c>
      <c r="V896" s="13">
        <f t="shared" si="53"/>
        <v>8</v>
      </c>
      <c r="W896" s="20" t="str">
        <f t="shared" si="54"/>
        <v>August</v>
      </c>
      <c r="X896">
        <v>0.22</v>
      </c>
      <c r="Y896" s="6">
        <f t="shared" si="55"/>
        <v>539.4</v>
      </c>
      <c r="Z896" cm="1">
        <f t="array" aca="1" ref="Z896" ca="1">IF(roud(N896,2)=ROUND(Z896,2),"ok","error")</f>
        <v>0</v>
      </c>
    </row>
    <row r="897" spans="1:26" x14ac:dyDescent="0.3">
      <c r="A897" t="s">
        <v>2110</v>
      </c>
      <c r="B897" s="4">
        <v>45829</v>
      </c>
      <c r="C897" t="s">
        <v>1199</v>
      </c>
      <c r="D897" t="s">
        <v>1200</v>
      </c>
      <c r="E897" t="s">
        <v>198</v>
      </c>
      <c r="F897" t="s">
        <v>199</v>
      </c>
      <c r="G897" t="s">
        <v>61</v>
      </c>
      <c r="H897" t="s">
        <v>71</v>
      </c>
      <c r="I897" s="6">
        <v>1</v>
      </c>
      <c r="J897" s="6">
        <v>899</v>
      </c>
      <c r="K897" s="6">
        <v>899</v>
      </c>
      <c r="L897" s="6">
        <v>0.2</v>
      </c>
      <c r="M897" s="6">
        <v>179.8</v>
      </c>
      <c r="N897" s="6">
        <v>719.2</v>
      </c>
      <c r="O897" s="6">
        <v>71.92</v>
      </c>
      <c r="P897" t="s">
        <v>170</v>
      </c>
      <c r="Q897" t="s">
        <v>171</v>
      </c>
      <c r="R897" t="s">
        <v>44</v>
      </c>
      <c r="S897" t="s">
        <v>107</v>
      </c>
      <c r="T897" t="s">
        <v>55</v>
      </c>
      <c r="U897" s="13">
        <f t="shared" si="52"/>
        <v>2025</v>
      </c>
      <c r="V897" s="13">
        <f t="shared" si="53"/>
        <v>6</v>
      </c>
      <c r="W897" s="20" t="str">
        <f t="shared" si="54"/>
        <v>June</v>
      </c>
      <c r="X897">
        <v>0.1</v>
      </c>
      <c r="Y897" s="6">
        <f t="shared" si="55"/>
        <v>539.4</v>
      </c>
      <c r="Z897" cm="1">
        <f t="array" aca="1" ref="Z897" ca="1">IF(roud(N897,2)=ROUND(Z897,2),"ok","error")</f>
        <v>0</v>
      </c>
    </row>
    <row r="898" spans="1:26" x14ac:dyDescent="0.3">
      <c r="A898" t="s">
        <v>2111</v>
      </c>
      <c r="B898" s="4">
        <v>45903</v>
      </c>
      <c r="C898" t="s">
        <v>534</v>
      </c>
      <c r="D898" t="s">
        <v>535</v>
      </c>
      <c r="E898" t="s">
        <v>40</v>
      </c>
      <c r="F898" t="s">
        <v>41</v>
      </c>
      <c r="G898" t="s">
        <v>29</v>
      </c>
      <c r="H898" t="s">
        <v>30</v>
      </c>
      <c r="I898" s="6">
        <v>1</v>
      </c>
      <c r="J898" s="6">
        <v>1199</v>
      </c>
      <c r="K898" s="6">
        <v>1199</v>
      </c>
      <c r="L898" s="6">
        <v>0.15</v>
      </c>
      <c r="M898" s="6">
        <v>179.85</v>
      </c>
      <c r="N898" s="6">
        <v>1019.15</v>
      </c>
      <c r="O898" s="6">
        <v>280.27</v>
      </c>
      <c r="P898" t="s">
        <v>170</v>
      </c>
      <c r="Q898" t="s">
        <v>171</v>
      </c>
      <c r="R898" t="s">
        <v>44</v>
      </c>
      <c r="S898" t="s">
        <v>107</v>
      </c>
      <c r="T898" t="s">
        <v>35</v>
      </c>
      <c r="U898" s="13">
        <f t="shared" si="52"/>
        <v>2025</v>
      </c>
      <c r="V898" s="13">
        <f t="shared" si="53"/>
        <v>9</v>
      </c>
      <c r="W898" s="20" t="str">
        <f t="shared" si="54"/>
        <v>September</v>
      </c>
      <c r="X898">
        <v>0.27500000000000002</v>
      </c>
      <c r="Y898" s="6">
        <f t="shared" si="55"/>
        <v>839.3</v>
      </c>
      <c r="Z898" cm="1">
        <f t="array" aca="1" ref="Z898" ca="1">IF(roud(N898,2)=ROUND(Z898,2),"ok","error")</f>
        <v>0</v>
      </c>
    </row>
    <row r="899" spans="1:26" x14ac:dyDescent="0.3">
      <c r="A899" t="s">
        <v>2112</v>
      </c>
      <c r="B899" s="4">
        <v>45581</v>
      </c>
      <c r="C899" t="s">
        <v>2113</v>
      </c>
      <c r="D899" t="s">
        <v>2114</v>
      </c>
      <c r="E899" t="s">
        <v>323</v>
      </c>
      <c r="F899" t="s">
        <v>324</v>
      </c>
      <c r="G899" t="s">
        <v>29</v>
      </c>
      <c r="H899" t="s">
        <v>304</v>
      </c>
      <c r="I899" s="6">
        <v>1</v>
      </c>
      <c r="J899" s="6">
        <v>799</v>
      </c>
      <c r="K899" s="6">
        <v>799</v>
      </c>
      <c r="L899" s="6">
        <v>0.1</v>
      </c>
      <c r="M899" s="6">
        <v>79.900000000000006</v>
      </c>
      <c r="N899" s="6">
        <v>719.1</v>
      </c>
      <c r="O899" s="6">
        <v>208.54</v>
      </c>
      <c r="P899" t="s">
        <v>63</v>
      </c>
      <c r="Q899" t="s">
        <v>64</v>
      </c>
      <c r="R899" t="s">
        <v>65</v>
      </c>
      <c r="S899" t="s">
        <v>45</v>
      </c>
      <c r="T899" t="s">
        <v>35</v>
      </c>
      <c r="U899" s="13">
        <f t="shared" ref="U899:U962" si="56">YEAR(B899)</f>
        <v>2024</v>
      </c>
      <c r="V899" s="13">
        <f t="shared" ref="V899:V962" si="57">MONTH(B899)</f>
        <v>10</v>
      </c>
      <c r="W899" s="20" t="str">
        <f t="shared" ref="W899:W962" si="58">TEXT(B899,"mmmm")</f>
        <v>October</v>
      </c>
      <c r="X899">
        <v>0.28999999999999998</v>
      </c>
      <c r="Y899" s="6">
        <f t="shared" ref="Y899:Y962" si="59">ROUND(N899-(M899),2)</f>
        <v>639.20000000000005</v>
      </c>
      <c r="Z899" cm="1">
        <f t="array" aca="1" ref="Z899" ca="1">IF(roud(N899,2)=ROUND(Z899,2),"ok","error")</f>
        <v>0</v>
      </c>
    </row>
    <row r="900" spans="1:26" x14ac:dyDescent="0.3">
      <c r="A900" t="s">
        <v>2115</v>
      </c>
      <c r="B900" s="4">
        <v>45394</v>
      </c>
      <c r="C900" t="s">
        <v>636</v>
      </c>
      <c r="D900" t="s">
        <v>637</v>
      </c>
      <c r="E900" t="s">
        <v>69</v>
      </c>
      <c r="F900" t="s">
        <v>70</v>
      </c>
      <c r="G900" t="s">
        <v>61</v>
      </c>
      <c r="H900" t="s">
        <v>71</v>
      </c>
      <c r="I900" s="6">
        <v>1</v>
      </c>
      <c r="J900" s="6">
        <v>1299</v>
      </c>
      <c r="K900" s="6">
        <v>1299</v>
      </c>
      <c r="L900" s="6">
        <v>0.15</v>
      </c>
      <c r="M900" s="6">
        <v>194.85</v>
      </c>
      <c r="N900" s="6">
        <v>1104.1500000000001</v>
      </c>
      <c r="O900" s="6">
        <v>126.98</v>
      </c>
      <c r="P900" t="s">
        <v>94</v>
      </c>
      <c r="Q900" t="s">
        <v>64</v>
      </c>
      <c r="R900" t="s">
        <v>65</v>
      </c>
      <c r="S900" t="s">
        <v>54</v>
      </c>
      <c r="T900" t="s">
        <v>35</v>
      </c>
      <c r="U900" s="13">
        <f t="shared" si="56"/>
        <v>2024</v>
      </c>
      <c r="V900" s="13">
        <f t="shared" si="57"/>
        <v>4</v>
      </c>
      <c r="W900" s="20" t="str">
        <f t="shared" si="58"/>
        <v>April</v>
      </c>
      <c r="X900">
        <v>0.115</v>
      </c>
      <c r="Y900" s="6">
        <f t="shared" si="59"/>
        <v>909.3</v>
      </c>
      <c r="Z900" cm="1">
        <f t="array" aca="1" ref="Z900" ca="1">IF(roud(N900,2)=ROUND(Z900,2),"ok","error")</f>
        <v>0</v>
      </c>
    </row>
    <row r="901" spans="1:26" x14ac:dyDescent="0.3">
      <c r="A901" t="s">
        <v>2116</v>
      </c>
      <c r="B901" s="4">
        <v>45490</v>
      </c>
      <c r="C901" t="s">
        <v>398</v>
      </c>
      <c r="D901" t="s">
        <v>399</v>
      </c>
      <c r="E901" t="s">
        <v>198</v>
      </c>
      <c r="F901" t="s">
        <v>199</v>
      </c>
      <c r="G901" t="s">
        <v>61</v>
      </c>
      <c r="H901" t="s">
        <v>71</v>
      </c>
      <c r="I901" s="6">
        <v>1</v>
      </c>
      <c r="J901" s="6">
        <v>899</v>
      </c>
      <c r="K901" s="6">
        <v>899</v>
      </c>
      <c r="L901" s="6">
        <v>0.1</v>
      </c>
      <c r="M901" s="6">
        <v>89.9</v>
      </c>
      <c r="N901" s="6">
        <v>809.1</v>
      </c>
      <c r="O901" s="6">
        <v>105.18</v>
      </c>
      <c r="P901" t="s">
        <v>158</v>
      </c>
      <c r="Q901" t="s">
        <v>159</v>
      </c>
      <c r="R901" t="s">
        <v>160</v>
      </c>
      <c r="S901" t="s">
        <v>107</v>
      </c>
      <c r="T901" t="s">
        <v>55</v>
      </c>
      <c r="U901" s="13">
        <f t="shared" si="56"/>
        <v>2024</v>
      </c>
      <c r="V901" s="13">
        <f t="shared" si="57"/>
        <v>7</v>
      </c>
      <c r="W901" s="20" t="str">
        <f t="shared" si="58"/>
        <v>July</v>
      </c>
      <c r="X901">
        <v>0.13</v>
      </c>
      <c r="Y901" s="6">
        <f t="shared" si="59"/>
        <v>719.2</v>
      </c>
      <c r="Z901" cm="1">
        <f t="array" aca="1" ref="Z901" ca="1">IF(roud(N901,2)=ROUND(Z901,2),"ok","error")</f>
        <v>0</v>
      </c>
    </row>
    <row r="902" spans="1:26" x14ac:dyDescent="0.3">
      <c r="A902" t="s">
        <v>2117</v>
      </c>
      <c r="B902" s="4">
        <v>45595</v>
      </c>
      <c r="C902" t="s">
        <v>1424</v>
      </c>
      <c r="D902" t="s">
        <v>1425</v>
      </c>
      <c r="E902" t="s">
        <v>181</v>
      </c>
      <c r="F902" t="s">
        <v>182</v>
      </c>
      <c r="G902" t="s">
        <v>113</v>
      </c>
      <c r="H902" t="s">
        <v>114</v>
      </c>
      <c r="I902" s="6">
        <v>1</v>
      </c>
      <c r="J902" s="6">
        <v>2499</v>
      </c>
      <c r="K902" s="6">
        <v>2499</v>
      </c>
      <c r="L902" s="6">
        <v>0.25</v>
      </c>
      <c r="M902" s="6">
        <v>624.75</v>
      </c>
      <c r="N902" s="6">
        <v>1874.25</v>
      </c>
      <c r="O902" s="6">
        <v>384.22</v>
      </c>
      <c r="P902" t="s">
        <v>63</v>
      </c>
      <c r="Q902" t="s">
        <v>64</v>
      </c>
      <c r="R902" t="s">
        <v>65</v>
      </c>
      <c r="S902" t="s">
        <v>98</v>
      </c>
      <c r="T902" t="s">
        <v>35</v>
      </c>
      <c r="U902" s="13">
        <f t="shared" si="56"/>
        <v>2024</v>
      </c>
      <c r="V902" s="13">
        <f t="shared" si="57"/>
        <v>10</v>
      </c>
      <c r="W902" s="20" t="str">
        <f t="shared" si="58"/>
        <v>October</v>
      </c>
      <c r="X902">
        <v>0.20499999999999999</v>
      </c>
      <c r="Y902" s="6">
        <f t="shared" si="59"/>
        <v>1249.5</v>
      </c>
      <c r="Z902" cm="1">
        <f t="array" aca="1" ref="Z902" ca="1">IF(roud(N902,2)=ROUND(Z902,2),"ok","error")</f>
        <v>0</v>
      </c>
    </row>
    <row r="903" spans="1:26" x14ac:dyDescent="0.3">
      <c r="A903" t="s">
        <v>2118</v>
      </c>
      <c r="B903" s="4">
        <v>45524</v>
      </c>
      <c r="C903" t="s">
        <v>2027</v>
      </c>
      <c r="D903" t="s">
        <v>2028</v>
      </c>
      <c r="E903" t="s">
        <v>50</v>
      </c>
      <c r="F903" t="s">
        <v>51</v>
      </c>
      <c r="G903" t="s">
        <v>52</v>
      </c>
      <c r="H903" t="s">
        <v>53</v>
      </c>
      <c r="I903" s="6">
        <v>1</v>
      </c>
      <c r="J903" s="6">
        <v>2999</v>
      </c>
      <c r="K903" s="6">
        <v>2999</v>
      </c>
      <c r="L903" s="6">
        <v>0.25</v>
      </c>
      <c r="M903" s="6">
        <v>749.75</v>
      </c>
      <c r="N903" s="6">
        <v>2249.25</v>
      </c>
      <c r="O903" s="6">
        <v>371.13</v>
      </c>
      <c r="P903" t="s">
        <v>63</v>
      </c>
      <c r="Q903" t="s">
        <v>64</v>
      </c>
      <c r="R903" t="s">
        <v>65</v>
      </c>
      <c r="S903" t="s">
        <v>45</v>
      </c>
      <c r="T903" t="s">
        <v>35</v>
      </c>
      <c r="U903" s="13">
        <f t="shared" si="56"/>
        <v>2024</v>
      </c>
      <c r="V903" s="13">
        <f t="shared" si="57"/>
        <v>8</v>
      </c>
      <c r="W903" s="20" t="str">
        <f t="shared" si="58"/>
        <v>August</v>
      </c>
      <c r="X903">
        <v>0.16500000000000001</v>
      </c>
      <c r="Y903" s="6">
        <f t="shared" si="59"/>
        <v>1499.5</v>
      </c>
      <c r="Z903" cm="1">
        <f t="array" aca="1" ref="Z903" ca="1">IF(roud(N903,2)=ROUND(Z903,2),"ok","error")</f>
        <v>0</v>
      </c>
    </row>
    <row r="904" spans="1:26" x14ac:dyDescent="0.3">
      <c r="A904" t="s">
        <v>2119</v>
      </c>
      <c r="B904" s="4">
        <v>45661</v>
      </c>
      <c r="C904" t="s">
        <v>2120</v>
      </c>
      <c r="D904" t="s">
        <v>2121</v>
      </c>
      <c r="E904" t="s">
        <v>86</v>
      </c>
      <c r="F904" t="s">
        <v>87</v>
      </c>
      <c r="G904" t="s">
        <v>29</v>
      </c>
      <c r="H904" t="s">
        <v>88</v>
      </c>
      <c r="I904" s="6">
        <v>1</v>
      </c>
      <c r="J904" s="6">
        <v>1299</v>
      </c>
      <c r="K904" s="6">
        <v>1299</v>
      </c>
      <c r="L904" s="6">
        <v>0.05</v>
      </c>
      <c r="M904" s="6">
        <v>64.95</v>
      </c>
      <c r="N904" s="6">
        <v>1234.05</v>
      </c>
      <c r="O904" s="6">
        <v>376.39</v>
      </c>
      <c r="P904" t="s">
        <v>158</v>
      </c>
      <c r="Q904" t="s">
        <v>159</v>
      </c>
      <c r="R904" t="s">
        <v>160</v>
      </c>
      <c r="S904" t="s">
        <v>107</v>
      </c>
      <c r="T904" t="s">
        <v>35</v>
      </c>
      <c r="U904" s="13">
        <f t="shared" si="56"/>
        <v>2025</v>
      </c>
      <c r="V904" s="13">
        <f t="shared" si="57"/>
        <v>1</v>
      </c>
      <c r="W904" s="20" t="str">
        <f t="shared" si="58"/>
        <v>January</v>
      </c>
      <c r="X904">
        <v>0.30499999999999999</v>
      </c>
      <c r="Y904" s="6">
        <f t="shared" si="59"/>
        <v>1169.0999999999999</v>
      </c>
      <c r="Z904" cm="1">
        <f t="array" aca="1" ref="Z904" ca="1">IF(roud(N904,2)=ROUND(Z904,2),"ok","error")</f>
        <v>0</v>
      </c>
    </row>
    <row r="905" spans="1:26" x14ac:dyDescent="0.3">
      <c r="A905" t="s">
        <v>2122</v>
      </c>
      <c r="B905" s="4">
        <v>45475</v>
      </c>
      <c r="C905" t="s">
        <v>1003</v>
      </c>
      <c r="D905" t="s">
        <v>1004</v>
      </c>
      <c r="E905" t="s">
        <v>27</v>
      </c>
      <c r="F905" t="s">
        <v>28</v>
      </c>
      <c r="G905" t="s">
        <v>29</v>
      </c>
      <c r="H905" t="s">
        <v>30</v>
      </c>
      <c r="I905" s="6">
        <v>1</v>
      </c>
      <c r="J905" s="6">
        <v>1999</v>
      </c>
      <c r="K905" s="6">
        <v>1999</v>
      </c>
      <c r="L905" s="6">
        <v>0.25</v>
      </c>
      <c r="M905" s="6">
        <v>499.75</v>
      </c>
      <c r="N905" s="6">
        <v>1499.25</v>
      </c>
      <c r="O905" s="6">
        <v>367.32</v>
      </c>
      <c r="P905" t="s">
        <v>170</v>
      </c>
      <c r="Q905" t="s">
        <v>171</v>
      </c>
      <c r="R905" t="s">
        <v>44</v>
      </c>
      <c r="S905" t="s">
        <v>34</v>
      </c>
      <c r="T905" t="s">
        <v>55</v>
      </c>
      <c r="U905" s="13">
        <f t="shared" si="56"/>
        <v>2024</v>
      </c>
      <c r="V905" s="13">
        <f t="shared" si="57"/>
        <v>7</v>
      </c>
      <c r="W905" s="20" t="str">
        <f t="shared" si="58"/>
        <v>July</v>
      </c>
      <c r="X905">
        <v>0.245</v>
      </c>
      <c r="Y905" s="6">
        <f t="shared" si="59"/>
        <v>999.5</v>
      </c>
      <c r="Z905" cm="1">
        <f t="array" aca="1" ref="Z905" ca="1">IF(roud(N905,2)=ROUND(Z905,2),"ok","error")</f>
        <v>0</v>
      </c>
    </row>
    <row r="906" spans="1:26" x14ac:dyDescent="0.3">
      <c r="A906" t="s">
        <v>2123</v>
      </c>
      <c r="B906" s="4">
        <v>45601</v>
      </c>
      <c r="C906" t="s">
        <v>1114</v>
      </c>
      <c r="D906" t="s">
        <v>1115</v>
      </c>
      <c r="E906" t="s">
        <v>75</v>
      </c>
      <c r="F906" t="s">
        <v>76</v>
      </c>
      <c r="G906" t="s">
        <v>61</v>
      </c>
      <c r="H906" t="s">
        <v>71</v>
      </c>
      <c r="I906" s="6">
        <v>1</v>
      </c>
      <c r="J906" s="6">
        <v>1499</v>
      </c>
      <c r="K906" s="6">
        <v>1499</v>
      </c>
      <c r="L906" s="6">
        <v>0.15</v>
      </c>
      <c r="M906" s="6">
        <v>224.85</v>
      </c>
      <c r="N906" s="6">
        <v>1274.1500000000001</v>
      </c>
      <c r="O906" s="6">
        <v>146.53</v>
      </c>
      <c r="P906" t="s">
        <v>105</v>
      </c>
      <c r="Q906" t="s">
        <v>106</v>
      </c>
      <c r="R906" t="s">
        <v>44</v>
      </c>
      <c r="S906" t="s">
        <v>54</v>
      </c>
      <c r="T906" t="s">
        <v>35</v>
      </c>
      <c r="U906" s="13">
        <f t="shared" si="56"/>
        <v>2024</v>
      </c>
      <c r="V906" s="13">
        <f t="shared" si="57"/>
        <v>11</v>
      </c>
      <c r="W906" s="20" t="str">
        <f t="shared" si="58"/>
        <v>November</v>
      </c>
      <c r="X906">
        <v>0.115</v>
      </c>
      <c r="Y906" s="6">
        <f t="shared" si="59"/>
        <v>1049.3</v>
      </c>
      <c r="Z906" cm="1">
        <f t="array" aca="1" ref="Z906" ca="1">IF(roud(N906,2)=ROUND(Z906,2),"ok","error")</f>
        <v>0</v>
      </c>
    </row>
    <row r="907" spans="1:26" x14ac:dyDescent="0.3">
      <c r="A907" t="s">
        <v>2124</v>
      </c>
      <c r="B907" s="4">
        <v>45306</v>
      </c>
      <c r="C907" t="s">
        <v>1505</v>
      </c>
      <c r="D907" t="s">
        <v>1506</v>
      </c>
      <c r="E907" t="s">
        <v>50</v>
      </c>
      <c r="F907" t="s">
        <v>51</v>
      </c>
      <c r="G907" t="s">
        <v>52</v>
      </c>
      <c r="H907" t="s">
        <v>53</v>
      </c>
      <c r="I907" s="6">
        <v>1</v>
      </c>
      <c r="J907" s="6">
        <v>2999</v>
      </c>
      <c r="K907" s="6">
        <v>2999</v>
      </c>
      <c r="L907" s="6">
        <v>0.2</v>
      </c>
      <c r="M907" s="6">
        <v>599.79999999999995</v>
      </c>
      <c r="N907" s="6">
        <v>2399.1999999999998</v>
      </c>
      <c r="O907" s="6">
        <v>431.86</v>
      </c>
      <c r="P907" t="s">
        <v>158</v>
      </c>
      <c r="Q907" t="s">
        <v>159</v>
      </c>
      <c r="R907" t="s">
        <v>160</v>
      </c>
      <c r="S907" t="s">
        <v>54</v>
      </c>
      <c r="T907" t="s">
        <v>35</v>
      </c>
      <c r="U907" s="13">
        <f t="shared" si="56"/>
        <v>2024</v>
      </c>
      <c r="V907" s="13">
        <f t="shared" si="57"/>
        <v>1</v>
      </c>
      <c r="W907" s="20" t="str">
        <f t="shared" si="58"/>
        <v>January</v>
      </c>
      <c r="X907">
        <v>0.18</v>
      </c>
      <c r="Y907" s="6">
        <f t="shared" si="59"/>
        <v>1799.4</v>
      </c>
      <c r="Z907" cm="1">
        <f t="array" aca="1" ref="Z907" ca="1">IF(roud(N907,2)=ROUND(Z907,2),"ok","error")</f>
        <v>0</v>
      </c>
    </row>
    <row r="908" spans="1:26" x14ac:dyDescent="0.3">
      <c r="A908" t="s">
        <v>2125</v>
      </c>
      <c r="B908" s="4">
        <v>46017</v>
      </c>
      <c r="C908" t="s">
        <v>210</v>
      </c>
      <c r="D908" t="s">
        <v>211</v>
      </c>
      <c r="E908" t="s">
        <v>273</v>
      </c>
      <c r="F908" t="s">
        <v>274</v>
      </c>
      <c r="G908" t="s">
        <v>29</v>
      </c>
      <c r="H908" t="s">
        <v>88</v>
      </c>
      <c r="I908" s="6">
        <v>2</v>
      </c>
      <c r="J908" s="6">
        <v>2499</v>
      </c>
      <c r="K908" s="6">
        <v>4998</v>
      </c>
      <c r="L908" s="6">
        <v>0.05</v>
      </c>
      <c r="M908" s="6">
        <v>249.9</v>
      </c>
      <c r="N908" s="6">
        <v>4748.1000000000004</v>
      </c>
      <c r="O908" s="6">
        <v>1448.17</v>
      </c>
      <c r="P908" t="s">
        <v>158</v>
      </c>
      <c r="Q908" t="s">
        <v>159</v>
      </c>
      <c r="R908" t="s">
        <v>160</v>
      </c>
      <c r="S908" t="s">
        <v>98</v>
      </c>
      <c r="T908" t="s">
        <v>55</v>
      </c>
      <c r="U908" s="13">
        <f t="shared" si="56"/>
        <v>2025</v>
      </c>
      <c r="V908" s="13">
        <f t="shared" si="57"/>
        <v>12</v>
      </c>
      <c r="W908" s="20" t="str">
        <f t="shared" si="58"/>
        <v>December</v>
      </c>
      <c r="X908">
        <v>0.30499999999999999</v>
      </c>
      <c r="Y908" s="6">
        <f t="shared" si="59"/>
        <v>4498.2</v>
      </c>
      <c r="Z908" cm="1">
        <f t="array" aca="1" ref="Z908" ca="1">IF(roud(N908,2)=ROUND(Z908,2),"ok","error")</f>
        <v>0</v>
      </c>
    </row>
    <row r="909" spans="1:26" x14ac:dyDescent="0.3">
      <c r="A909" t="s">
        <v>2126</v>
      </c>
      <c r="B909" s="4">
        <v>45838</v>
      </c>
      <c r="C909" t="s">
        <v>297</v>
      </c>
      <c r="D909" t="s">
        <v>298</v>
      </c>
      <c r="E909" t="s">
        <v>86</v>
      </c>
      <c r="F909" t="s">
        <v>87</v>
      </c>
      <c r="G909" t="s">
        <v>29</v>
      </c>
      <c r="H909" t="s">
        <v>88</v>
      </c>
      <c r="I909" s="6">
        <v>5</v>
      </c>
      <c r="J909" s="6">
        <v>1299</v>
      </c>
      <c r="K909" s="6">
        <v>6495</v>
      </c>
      <c r="L909" s="6">
        <v>0.2</v>
      </c>
      <c r="M909" s="6">
        <v>1299</v>
      </c>
      <c r="N909" s="6">
        <v>5196</v>
      </c>
      <c r="O909" s="6">
        <v>1350.96</v>
      </c>
      <c r="P909" t="s">
        <v>89</v>
      </c>
      <c r="Q909" t="s">
        <v>90</v>
      </c>
      <c r="R909" t="s">
        <v>65</v>
      </c>
      <c r="S909" t="s">
        <v>107</v>
      </c>
      <c r="T909" t="s">
        <v>35</v>
      </c>
      <c r="U909" s="13">
        <f t="shared" si="56"/>
        <v>2025</v>
      </c>
      <c r="V909" s="13">
        <f t="shared" si="57"/>
        <v>6</v>
      </c>
      <c r="W909" s="20" t="str">
        <f t="shared" si="58"/>
        <v>June</v>
      </c>
      <c r="X909">
        <v>0.26</v>
      </c>
      <c r="Y909" s="6">
        <f t="shared" si="59"/>
        <v>3897</v>
      </c>
      <c r="Z909" cm="1">
        <f t="array" aca="1" ref="Z909" ca="1">IF(roud(N909,2)=ROUND(Z909,2),"ok","error")</f>
        <v>0</v>
      </c>
    </row>
    <row r="910" spans="1:26" x14ac:dyDescent="0.3">
      <c r="A910" t="s">
        <v>2127</v>
      </c>
      <c r="B910" s="4">
        <v>45421</v>
      </c>
      <c r="C910" t="s">
        <v>1297</v>
      </c>
      <c r="D910" t="s">
        <v>1298</v>
      </c>
      <c r="E910" t="s">
        <v>50</v>
      </c>
      <c r="F910" t="s">
        <v>51</v>
      </c>
      <c r="G910" t="s">
        <v>52</v>
      </c>
      <c r="H910" t="s">
        <v>53</v>
      </c>
      <c r="I910" s="6">
        <v>1</v>
      </c>
      <c r="J910" s="6">
        <v>2999</v>
      </c>
      <c r="K910" s="6">
        <v>2999</v>
      </c>
      <c r="L910" s="6">
        <v>0.05</v>
      </c>
      <c r="M910" s="6">
        <v>149.94999999999999</v>
      </c>
      <c r="N910" s="6">
        <v>2849.05</v>
      </c>
      <c r="O910" s="6">
        <v>641.04</v>
      </c>
      <c r="P910" t="s">
        <v>158</v>
      </c>
      <c r="Q910" t="s">
        <v>159</v>
      </c>
      <c r="R910" t="s">
        <v>160</v>
      </c>
      <c r="S910" t="s">
        <v>107</v>
      </c>
      <c r="T910" t="s">
        <v>35</v>
      </c>
      <c r="U910" s="13">
        <f t="shared" si="56"/>
        <v>2024</v>
      </c>
      <c r="V910" s="13">
        <f t="shared" si="57"/>
        <v>5</v>
      </c>
      <c r="W910" s="20" t="str">
        <f t="shared" si="58"/>
        <v>May</v>
      </c>
      <c r="X910">
        <v>0.22500000000000001</v>
      </c>
      <c r="Y910" s="6">
        <f t="shared" si="59"/>
        <v>2699.1</v>
      </c>
      <c r="Z910" cm="1">
        <f t="array" aca="1" ref="Z910" ca="1">IF(roud(N910,2)=ROUND(Z910,2),"ok","error")</f>
        <v>0</v>
      </c>
    </row>
    <row r="911" spans="1:26" x14ac:dyDescent="0.3">
      <c r="A911" t="s">
        <v>2128</v>
      </c>
      <c r="B911" s="4">
        <v>45572</v>
      </c>
      <c r="C911" t="s">
        <v>1203</v>
      </c>
      <c r="D911" t="s">
        <v>1204</v>
      </c>
      <c r="E911" t="s">
        <v>284</v>
      </c>
      <c r="F911" t="s">
        <v>285</v>
      </c>
      <c r="G911" t="s">
        <v>52</v>
      </c>
      <c r="H911" t="s">
        <v>129</v>
      </c>
      <c r="I911" s="6">
        <v>1</v>
      </c>
      <c r="J911" s="6">
        <v>999</v>
      </c>
      <c r="K911" s="6">
        <v>999</v>
      </c>
      <c r="L911" s="6">
        <v>0.15</v>
      </c>
      <c r="M911" s="6">
        <v>149.85</v>
      </c>
      <c r="N911" s="6">
        <v>849.15</v>
      </c>
      <c r="O911" s="6">
        <v>165.58</v>
      </c>
      <c r="P911" t="s">
        <v>170</v>
      </c>
      <c r="Q911" t="s">
        <v>171</v>
      </c>
      <c r="R911" t="s">
        <v>44</v>
      </c>
      <c r="S911" t="s">
        <v>54</v>
      </c>
      <c r="T911" t="s">
        <v>55</v>
      </c>
      <c r="U911" s="13">
        <f t="shared" si="56"/>
        <v>2024</v>
      </c>
      <c r="V911" s="13">
        <f t="shared" si="57"/>
        <v>10</v>
      </c>
      <c r="W911" s="20" t="str">
        <f t="shared" si="58"/>
        <v>October</v>
      </c>
      <c r="X911">
        <v>0.19500000000000001</v>
      </c>
      <c r="Y911" s="6">
        <f t="shared" si="59"/>
        <v>699.3</v>
      </c>
      <c r="Z911" cm="1">
        <f t="array" aca="1" ref="Z911" ca="1">IF(roud(N911,2)=ROUND(Z911,2),"ok","error")</f>
        <v>0</v>
      </c>
    </row>
    <row r="912" spans="1:26" x14ac:dyDescent="0.3">
      <c r="A912" t="s">
        <v>2129</v>
      </c>
      <c r="B912" s="4">
        <v>45338</v>
      </c>
      <c r="C912" t="s">
        <v>833</v>
      </c>
      <c r="D912" t="s">
        <v>834</v>
      </c>
      <c r="E912" t="s">
        <v>121</v>
      </c>
      <c r="F912" t="s">
        <v>122</v>
      </c>
      <c r="G912" t="s">
        <v>61</v>
      </c>
      <c r="H912" t="s">
        <v>123</v>
      </c>
      <c r="I912" s="6">
        <v>3</v>
      </c>
      <c r="J912" s="6">
        <v>24999</v>
      </c>
      <c r="K912" s="6">
        <v>74997</v>
      </c>
      <c r="L912" s="6">
        <v>0.1</v>
      </c>
      <c r="M912" s="6">
        <v>7499.7</v>
      </c>
      <c r="N912" s="6">
        <v>67497.3</v>
      </c>
      <c r="O912" s="6">
        <v>8774.65</v>
      </c>
      <c r="P912" t="s">
        <v>42</v>
      </c>
      <c r="Q912" t="s">
        <v>43</v>
      </c>
      <c r="R912" t="s">
        <v>44</v>
      </c>
      <c r="S912" t="s">
        <v>45</v>
      </c>
      <c r="T912" t="s">
        <v>55</v>
      </c>
      <c r="U912" s="13">
        <f t="shared" si="56"/>
        <v>2024</v>
      </c>
      <c r="V912" s="13">
        <f t="shared" si="57"/>
        <v>2</v>
      </c>
      <c r="W912" s="20" t="str">
        <f t="shared" si="58"/>
        <v>February</v>
      </c>
      <c r="X912">
        <v>0.13</v>
      </c>
      <c r="Y912" s="6">
        <f t="shared" si="59"/>
        <v>59997.599999999999</v>
      </c>
      <c r="Z912" cm="1">
        <f t="array" aca="1" ref="Z912" ca="1">IF(roud(N912,2)=ROUND(Z912,2),"ok","error")</f>
        <v>0</v>
      </c>
    </row>
    <row r="913" spans="1:26" x14ac:dyDescent="0.3">
      <c r="A913" t="s">
        <v>2130</v>
      </c>
      <c r="B913" s="4">
        <v>45347</v>
      </c>
      <c r="C913" t="s">
        <v>473</v>
      </c>
      <c r="D913" t="s">
        <v>474</v>
      </c>
      <c r="E913" t="s">
        <v>492</v>
      </c>
      <c r="F913" t="s">
        <v>493</v>
      </c>
      <c r="G913" t="s">
        <v>214</v>
      </c>
      <c r="H913" t="s">
        <v>494</v>
      </c>
      <c r="I913" s="6">
        <v>1</v>
      </c>
      <c r="J913" s="6">
        <v>1499</v>
      </c>
      <c r="K913" s="6">
        <v>1499</v>
      </c>
      <c r="L913" s="6">
        <v>0.05</v>
      </c>
      <c r="M913" s="6">
        <v>74.95</v>
      </c>
      <c r="N913" s="6">
        <v>1424.05</v>
      </c>
      <c r="O913" s="6">
        <v>519.78</v>
      </c>
      <c r="P913" t="s">
        <v>94</v>
      </c>
      <c r="Q913" t="s">
        <v>64</v>
      </c>
      <c r="R913" t="s">
        <v>65</v>
      </c>
      <c r="S913" t="s">
        <v>54</v>
      </c>
      <c r="T913" t="s">
        <v>35</v>
      </c>
      <c r="U913" s="13">
        <f t="shared" si="56"/>
        <v>2024</v>
      </c>
      <c r="V913" s="13">
        <f t="shared" si="57"/>
        <v>2</v>
      </c>
      <c r="W913" s="20" t="str">
        <f t="shared" si="58"/>
        <v>February</v>
      </c>
      <c r="X913">
        <v>0.36499999999999999</v>
      </c>
      <c r="Y913" s="6">
        <f t="shared" si="59"/>
        <v>1349.1</v>
      </c>
      <c r="Z913" cm="1">
        <f t="array" aca="1" ref="Z913" ca="1">IF(roud(N913,2)=ROUND(Z913,2),"ok","error")</f>
        <v>0</v>
      </c>
    </row>
    <row r="914" spans="1:26" x14ac:dyDescent="0.3">
      <c r="A914" t="s">
        <v>2131</v>
      </c>
      <c r="B914" s="4">
        <v>45858</v>
      </c>
      <c r="C914" t="s">
        <v>2132</v>
      </c>
      <c r="D914" t="s">
        <v>2133</v>
      </c>
      <c r="E914" t="s">
        <v>258</v>
      </c>
      <c r="F914" t="s">
        <v>259</v>
      </c>
      <c r="G914" t="s">
        <v>214</v>
      </c>
      <c r="H914" t="s">
        <v>260</v>
      </c>
      <c r="I914" s="6">
        <v>1</v>
      </c>
      <c r="J914" s="6">
        <v>399</v>
      </c>
      <c r="K914" s="6">
        <v>399</v>
      </c>
      <c r="L914" s="6">
        <v>0.1</v>
      </c>
      <c r="M914" s="6">
        <v>39.9</v>
      </c>
      <c r="N914" s="6">
        <v>359.1</v>
      </c>
      <c r="O914" s="6">
        <v>125.68</v>
      </c>
      <c r="P914" t="s">
        <v>82</v>
      </c>
      <c r="Q914" t="s">
        <v>82</v>
      </c>
      <c r="R914" t="s">
        <v>65</v>
      </c>
      <c r="S914" t="s">
        <v>34</v>
      </c>
      <c r="T914" t="s">
        <v>35</v>
      </c>
      <c r="U914" s="13">
        <f t="shared" si="56"/>
        <v>2025</v>
      </c>
      <c r="V914" s="13">
        <f t="shared" si="57"/>
        <v>7</v>
      </c>
      <c r="W914" s="20" t="str">
        <f t="shared" si="58"/>
        <v>July</v>
      </c>
      <c r="X914">
        <v>0.35</v>
      </c>
      <c r="Y914" s="6">
        <f t="shared" si="59"/>
        <v>319.2</v>
      </c>
      <c r="Z914" cm="1">
        <f t="array" aca="1" ref="Z914" ca="1">IF(roud(N914,2)=ROUND(Z914,2),"ok","error")</f>
        <v>0</v>
      </c>
    </row>
    <row r="915" spans="1:26" x14ac:dyDescent="0.3">
      <c r="A915" t="s">
        <v>2134</v>
      </c>
      <c r="B915" s="4">
        <v>45591</v>
      </c>
      <c r="C915" t="s">
        <v>546</v>
      </c>
      <c r="D915" t="s">
        <v>547</v>
      </c>
      <c r="E915" t="s">
        <v>40</v>
      </c>
      <c r="F915" t="s">
        <v>41</v>
      </c>
      <c r="G915" t="s">
        <v>29</v>
      </c>
      <c r="H915" t="s">
        <v>30</v>
      </c>
      <c r="I915" s="6">
        <v>1</v>
      </c>
      <c r="J915" s="6">
        <v>1199</v>
      </c>
      <c r="K915" s="6">
        <v>1199</v>
      </c>
      <c r="L915" s="6">
        <v>0.25</v>
      </c>
      <c r="M915" s="6">
        <v>299.75</v>
      </c>
      <c r="N915" s="6">
        <v>899.25</v>
      </c>
      <c r="O915" s="6">
        <v>220.32</v>
      </c>
      <c r="P915" t="s">
        <v>191</v>
      </c>
      <c r="Q915" t="s">
        <v>187</v>
      </c>
      <c r="R915" t="s">
        <v>160</v>
      </c>
      <c r="S915" t="s">
        <v>107</v>
      </c>
      <c r="T915" t="s">
        <v>35</v>
      </c>
      <c r="U915" s="13">
        <f t="shared" si="56"/>
        <v>2024</v>
      </c>
      <c r="V915" s="13">
        <f t="shared" si="57"/>
        <v>10</v>
      </c>
      <c r="W915" s="20" t="str">
        <f t="shared" si="58"/>
        <v>October</v>
      </c>
      <c r="X915">
        <v>0.245</v>
      </c>
      <c r="Y915" s="6">
        <f t="shared" si="59"/>
        <v>599.5</v>
      </c>
      <c r="Z915" cm="1">
        <f t="array" aca="1" ref="Z915" ca="1">IF(roud(N915,2)=ROUND(Z915,2),"ok","error")</f>
        <v>0</v>
      </c>
    </row>
    <row r="916" spans="1:26" x14ac:dyDescent="0.3">
      <c r="A916" t="s">
        <v>2135</v>
      </c>
      <c r="B916" s="4">
        <v>46006</v>
      </c>
      <c r="C916" t="s">
        <v>2136</v>
      </c>
      <c r="D916" t="s">
        <v>2137</v>
      </c>
      <c r="E916" t="s">
        <v>40</v>
      </c>
      <c r="F916" t="s">
        <v>41</v>
      </c>
      <c r="G916" t="s">
        <v>29</v>
      </c>
      <c r="H916" t="s">
        <v>30</v>
      </c>
      <c r="I916" s="6">
        <v>1</v>
      </c>
      <c r="J916" s="6">
        <v>1199</v>
      </c>
      <c r="K916" s="6">
        <v>1199</v>
      </c>
      <c r="L916" s="6">
        <v>0</v>
      </c>
      <c r="M916" s="6">
        <v>0</v>
      </c>
      <c r="N916" s="6">
        <v>1199</v>
      </c>
      <c r="O916" s="6">
        <v>383.68</v>
      </c>
      <c r="P916" t="s">
        <v>89</v>
      </c>
      <c r="Q916" t="s">
        <v>90</v>
      </c>
      <c r="R916" t="s">
        <v>65</v>
      </c>
      <c r="S916" t="s">
        <v>107</v>
      </c>
      <c r="T916" t="s">
        <v>55</v>
      </c>
      <c r="U916" s="13">
        <f t="shared" si="56"/>
        <v>2025</v>
      </c>
      <c r="V916" s="13">
        <f t="shared" si="57"/>
        <v>12</v>
      </c>
      <c r="W916" s="20" t="str">
        <f t="shared" si="58"/>
        <v>December</v>
      </c>
      <c r="X916">
        <v>0.32</v>
      </c>
      <c r="Y916" s="6">
        <f t="shared" si="59"/>
        <v>1199</v>
      </c>
      <c r="Z916" cm="1">
        <f t="array" aca="1" ref="Z916" ca="1">IF(roud(N916,2)=ROUND(Z916,2),"ok","error")</f>
        <v>0</v>
      </c>
    </row>
    <row r="917" spans="1:26" x14ac:dyDescent="0.3">
      <c r="A917" t="s">
        <v>2138</v>
      </c>
      <c r="B917" s="4">
        <v>45421</v>
      </c>
      <c r="C917" t="s">
        <v>2139</v>
      </c>
      <c r="D917" t="s">
        <v>2140</v>
      </c>
      <c r="E917" t="s">
        <v>273</v>
      </c>
      <c r="F917" t="s">
        <v>274</v>
      </c>
      <c r="G917" t="s">
        <v>29</v>
      </c>
      <c r="H917" t="s">
        <v>88</v>
      </c>
      <c r="I917" s="6">
        <v>2</v>
      </c>
      <c r="J917" s="6">
        <v>2499</v>
      </c>
      <c r="K917" s="6">
        <v>4998</v>
      </c>
      <c r="L917" s="6">
        <v>0.05</v>
      </c>
      <c r="M917" s="6">
        <v>249.9</v>
      </c>
      <c r="N917" s="6">
        <v>4748.1000000000004</v>
      </c>
      <c r="O917" s="6">
        <v>1448.17</v>
      </c>
      <c r="P917" t="s">
        <v>144</v>
      </c>
      <c r="Q917" t="s">
        <v>145</v>
      </c>
      <c r="R917" t="s">
        <v>65</v>
      </c>
      <c r="S917" t="s">
        <v>98</v>
      </c>
      <c r="T917" t="s">
        <v>35</v>
      </c>
      <c r="U917" s="13">
        <f t="shared" si="56"/>
        <v>2024</v>
      </c>
      <c r="V917" s="13">
        <f t="shared" si="57"/>
        <v>5</v>
      </c>
      <c r="W917" s="20" t="str">
        <f t="shared" si="58"/>
        <v>May</v>
      </c>
      <c r="X917">
        <v>0.30499999999999999</v>
      </c>
      <c r="Y917" s="6">
        <f t="shared" si="59"/>
        <v>4498.2</v>
      </c>
      <c r="Z917" cm="1">
        <f t="array" aca="1" ref="Z917" ca="1">IF(roud(N917,2)=ROUND(Z917,2),"ok","error")</f>
        <v>0</v>
      </c>
    </row>
    <row r="918" spans="1:26" x14ac:dyDescent="0.3">
      <c r="A918" t="s">
        <v>2141</v>
      </c>
      <c r="B918" s="4">
        <v>45945</v>
      </c>
      <c r="C918" t="s">
        <v>315</v>
      </c>
      <c r="D918" t="s">
        <v>316</v>
      </c>
      <c r="E918" t="s">
        <v>198</v>
      </c>
      <c r="F918" t="s">
        <v>199</v>
      </c>
      <c r="G918" t="s">
        <v>61</v>
      </c>
      <c r="H918" t="s">
        <v>71</v>
      </c>
      <c r="I918" s="6">
        <v>1</v>
      </c>
      <c r="J918" s="6">
        <v>899</v>
      </c>
      <c r="K918" s="6">
        <v>899</v>
      </c>
      <c r="L918" s="6">
        <v>0.1</v>
      </c>
      <c r="M918" s="6">
        <v>89.9</v>
      </c>
      <c r="N918" s="6">
        <v>809.1</v>
      </c>
      <c r="O918" s="6">
        <v>105.18</v>
      </c>
      <c r="P918" t="s">
        <v>31</v>
      </c>
      <c r="Q918" t="s">
        <v>32</v>
      </c>
      <c r="R918" t="s">
        <v>33</v>
      </c>
      <c r="S918" t="s">
        <v>98</v>
      </c>
      <c r="T918" t="s">
        <v>35</v>
      </c>
      <c r="U918" s="13">
        <f t="shared" si="56"/>
        <v>2025</v>
      </c>
      <c r="V918" s="13">
        <f t="shared" si="57"/>
        <v>10</v>
      </c>
      <c r="W918" s="20" t="str">
        <f t="shared" si="58"/>
        <v>October</v>
      </c>
      <c r="X918">
        <v>0.13</v>
      </c>
      <c r="Y918" s="6">
        <f t="shared" si="59"/>
        <v>719.2</v>
      </c>
      <c r="Z918" cm="1">
        <f t="array" aca="1" ref="Z918" ca="1">IF(roud(N918,2)=ROUND(Z918,2),"ok","error")</f>
        <v>0</v>
      </c>
    </row>
    <row r="919" spans="1:26" x14ac:dyDescent="0.3">
      <c r="A919" t="s">
        <v>2142</v>
      </c>
      <c r="B919" s="4">
        <v>45794</v>
      </c>
      <c r="C919" t="s">
        <v>1253</v>
      </c>
      <c r="D919" t="s">
        <v>1254</v>
      </c>
      <c r="E919" t="s">
        <v>133</v>
      </c>
      <c r="F919" t="s">
        <v>134</v>
      </c>
      <c r="G919" t="s">
        <v>61</v>
      </c>
      <c r="H919" t="s">
        <v>123</v>
      </c>
      <c r="I919" s="6">
        <v>3</v>
      </c>
      <c r="J919" s="6">
        <v>2999</v>
      </c>
      <c r="K919" s="6">
        <v>8997</v>
      </c>
      <c r="L919" s="6">
        <v>0.2</v>
      </c>
      <c r="M919" s="6">
        <v>1799.4</v>
      </c>
      <c r="N919" s="6">
        <v>7197.6</v>
      </c>
      <c r="O919" s="6">
        <v>719.76</v>
      </c>
      <c r="P919" t="s">
        <v>94</v>
      </c>
      <c r="Q919" t="s">
        <v>64</v>
      </c>
      <c r="R919" t="s">
        <v>65</v>
      </c>
      <c r="S919" t="s">
        <v>34</v>
      </c>
      <c r="T919" t="s">
        <v>35</v>
      </c>
      <c r="U919" s="13">
        <f t="shared" si="56"/>
        <v>2025</v>
      </c>
      <c r="V919" s="13">
        <f t="shared" si="57"/>
        <v>5</v>
      </c>
      <c r="W919" s="20" t="str">
        <f t="shared" si="58"/>
        <v>May</v>
      </c>
      <c r="X919">
        <v>0.1</v>
      </c>
      <c r="Y919" s="6">
        <f t="shared" si="59"/>
        <v>5398.2</v>
      </c>
      <c r="Z919" cm="1">
        <f t="array" aca="1" ref="Z919" ca="1">IF(roud(N919,2)=ROUND(Z919,2),"ok","error")</f>
        <v>0</v>
      </c>
    </row>
    <row r="920" spans="1:26" x14ac:dyDescent="0.3">
      <c r="A920" t="s">
        <v>2143</v>
      </c>
      <c r="B920" s="4">
        <v>45397</v>
      </c>
      <c r="C920" t="s">
        <v>109</v>
      </c>
      <c r="D920" t="s">
        <v>110</v>
      </c>
      <c r="E920" t="s">
        <v>102</v>
      </c>
      <c r="F920" t="s">
        <v>103</v>
      </c>
      <c r="G920" t="s">
        <v>52</v>
      </c>
      <c r="H920" t="s">
        <v>104</v>
      </c>
      <c r="I920" s="6">
        <v>1</v>
      </c>
      <c r="J920" s="6">
        <v>5999</v>
      </c>
      <c r="K920" s="6">
        <v>5999</v>
      </c>
      <c r="L920" s="6">
        <v>0.15</v>
      </c>
      <c r="M920" s="6">
        <v>899.85</v>
      </c>
      <c r="N920" s="6">
        <v>5099.1499999999996</v>
      </c>
      <c r="O920" s="6">
        <v>994.33</v>
      </c>
      <c r="P920" t="s">
        <v>170</v>
      </c>
      <c r="Q920" t="s">
        <v>171</v>
      </c>
      <c r="R920" t="s">
        <v>44</v>
      </c>
      <c r="S920" t="s">
        <v>54</v>
      </c>
      <c r="T920" t="s">
        <v>55</v>
      </c>
      <c r="U920" s="13">
        <f t="shared" si="56"/>
        <v>2024</v>
      </c>
      <c r="V920" s="13">
        <f t="shared" si="57"/>
        <v>4</v>
      </c>
      <c r="W920" s="20" t="str">
        <f t="shared" si="58"/>
        <v>April</v>
      </c>
      <c r="X920">
        <v>0.19500000000000001</v>
      </c>
      <c r="Y920" s="6">
        <f t="shared" si="59"/>
        <v>4199.3</v>
      </c>
      <c r="Z920" cm="1">
        <f t="array" aca="1" ref="Z920" ca="1">IF(roud(N920,2)=ROUND(Z920,2),"ok","error")</f>
        <v>0</v>
      </c>
    </row>
    <row r="921" spans="1:26" x14ac:dyDescent="0.3">
      <c r="A921" t="s">
        <v>2144</v>
      </c>
      <c r="B921" s="4">
        <v>45304</v>
      </c>
      <c r="C921" t="s">
        <v>2145</v>
      </c>
      <c r="D921" t="s">
        <v>2146</v>
      </c>
      <c r="E921" t="s">
        <v>167</v>
      </c>
      <c r="F921" t="s">
        <v>168</v>
      </c>
      <c r="G921" t="s">
        <v>113</v>
      </c>
      <c r="H921" t="s">
        <v>169</v>
      </c>
      <c r="I921" s="6">
        <v>1</v>
      </c>
      <c r="J921" s="6">
        <v>899</v>
      </c>
      <c r="K921" s="6">
        <v>899</v>
      </c>
      <c r="L921" s="6">
        <v>0.05</v>
      </c>
      <c r="M921" s="6">
        <v>44.95</v>
      </c>
      <c r="N921" s="6">
        <v>854.05</v>
      </c>
      <c r="O921" s="6">
        <v>226.32</v>
      </c>
      <c r="P921" t="s">
        <v>82</v>
      </c>
      <c r="Q921" t="s">
        <v>82</v>
      </c>
      <c r="R921" t="s">
        <v>65</v>
      </c>
      <c r="S921" t="s">
        <v>98</v>
      </c>
      <c r="T921" t="s">
        <v>35</v>
      </c>
      <c r="U921" s="13">
        <f t="shared" si="56"/>
        <v>2024</v>
      </c>
      <c r="V921" s="13">
        <f t="shared" si="57"/>
        <v>1</v>
      </c>
      <c r="W921" s="20" t="str">
        <f t="shared" si="58"/>
        <v>January</v>
      </c>
      <c r="X921">
        <v>0.26500000000000001</v>
      </c>
      <c r="Y921" s="6">
        <f t="shared" si="59"/>
        <v>809.1</v>
      </c>
      <c r="Z921" cm="1">
        <f t="array" aca="1" ref="Z921" ca="1">IF(roud(N921,2)=ROUND(Z921,2),"ok","error")</f>
        <v>0</v>
      </c>
    </row>
    <row r="922" spans="1:26" x14ac:dyDescent="0.3">
      <c r="A922" t="s">
        <v>2147</v>
      </c>
      <c r="B922" s="4">
        <v>45879</v>
      </c>
      <c r="C922" t="s">
        <v>1648</v>
      </c>
      <c r="D922" t="s">
        <v>1649</v>
      </c>
      <c r="E922" t="s">
        <v>302</v>
      </c>
      <c r="F922" t="s">
        <v>303</v>
      </c>
      <c r="G922" t="s">
        <v>29</v>
      </c>
      <c r="H922" t="s">
        <v>304</v>
      </c>
      <c r="I922" s="6">
        <v>1</v>
      </c>
      <c r="J922" s="6">
        <v>1799</v>
      </c>
      <c r="K922" s="6">
        <v>1799</v>
      </c>
      <c r="L922" s="6">
        <v>0.1</v>
      </c>
      <c r="M922" s="6">
        <v>179.9</v>
      </c>
      <c r="N922" s="6">
        <v>1619.1</v>
      </c>
      <c r="O922" s="6">
        <v>469.54</v>
      </c>
      <c r="P922" t="s">
        <v>191</v>
      </c>
      <c r="Q922" t="s">
        <v>187</v>
      </c>
      <c r="R922" t="s">
        <v>160</v>
      </c>
      <c r="S922" t="s">
        <v>34</v>
      </c>
      <c r="T922" t="s">
        <v>46</v>
      </c>
      <c r="U922" s="13">
        <f t="shared" si="56"/>
        <v>2025</v>
      </c>
      <c r="V922" s="13">
        <f t="shared" si="57"/>
        <v>8</v>
      </c>
      <c r="W922" s="20" t="str">
        <f t="shared" si="58"/>
        <v>August</v>
      </c>
      <c r="X922">
        <v>0.28999999999999998</v>
      </c>
      <c r="Y922" s="6">
        <f t="shared" si="59"/>
        <v>1439.2</v>
      </c>
      <c r="Z922" cm="1">
        <f t="array" aca="1" ref="Z922" ca="1">IF(roud(N922,2)=ROUND(Z922,2),"ok","error")</f>
        <v>0</v>
      </c>
    </row>
    <row r="923" spans="1:26" x14ac:dyDescent="0.3">
      <c r="A923" t="s">
        <v>2148</v>
      </c>
      <c r="B923" s="4">
        <v>45583</v>
      </c>
      <c r="C923" t="s">
        <v>1121</v>
      </c>
      <c r="D923" t="s">
        <v>1122</v>
      </c>
      <c r="E923" t="s">
        <v>50</v>
      </c>
      <c r="F923" t="s">
        <v>51</v>
      </c>
      <c r="G923" t="s">
        <v>52</v>
      </c>
      <c r="H923" t="s">
        <v>53</v>
      </c>
      <c r="I923" s="6">
        <v>3</v>
      </c>
      <c r="J923" s="6">
        <v>2999</v>
      </c>
      <c r="K923" s="6">
        <v>8997</v>
      </c>
      <c r="L923" s="6">
        <v>0.15</v>
      </c>
      <c r="M923" s="6">
        <v>1349.55</v>
      </c>
      <c r="N923" s="6">
        <v>7647.45</v>
      </c>
      <c r="O923" s="6">
        <v>1491.25</v>
      </c>
      <c r="P923" t="s">
        <v>89</v>
      </c>
      <c r="Q923" t="s">
        <v>90</v>
      </c>
      <c r="R923" t="s">
        <v>65</v>
      </c>
      <c r="S923" t="s">
        <v>45</v>
      </c>
      <c r="T923" t="s">
        <v>55</v>
      </c>
      <c r="U923" s="13">
        <f t="shared" si="56"/>
        <v>2024</v>
      </c>
      <c r="V923" s="13">
        <f t="shared" si="57"/>
        <v>10</v>
      </c>
      <c r="W923" s="20" t="str">
        <f t="shared" si="58"/>
        <v>October</v>
      </c>
      <c r="X923">
        <v>0.19500000000000001</v>
      </c>
      <c r="Y923" s="6">
        <f t="shared" si="59"/>
        <v>6297.9</v>
      </c>
      <c r="Z923" cm="1">
        <f t="array" aca="1" ref="Z923" ca="1">IF(roud(N923,2)=ROUND(Z923,2),"ok","error")</f>
        <v>0</v>
      </c>
    </row>
    <row r="924" spans="1:26" x14ac:dyDescent="0.3">
      <c r="A924" t="s">
        <v>2149</v>
      </c>
      <c r="B924" s="4">
        <v>45772</v>
      </c>
      <c r="C924" t="s">
        <v>1016</v>
      </c>
      <c r="D924" t="s">
        <v>1017</v>
      </c>
      <c r="E924" t="s">
        <v>302</v>
      </c>
      <c r="F924" t="s">
        <v>303</v>
      </c>
      <c r="G924" t="s">
        <v>29</v>
      </c>
      <c r="H924" t="s">
        <v>304</v>
      </c>
      <c r="I924" s="6">
        <v>4</v>
      </c>
      <c r="J924" s="6">
        <v>1799</v>
      </c>
      <c r="K924" s="6">
        <v>7196</v>
      </c>
      <c r="L924" s="6">
        <v>0.1</v>
      </c>
      <c r="M924" s="6">
        <v>719.6</v>
      </c>
      <c r="N924" s="6">
        <v>6476.4</v>
      </c>
      <c r="O924" s="6">
        <v>1878.16</v>
      </c>
      <c r="P924" t="s">
        <v>186</v>
      </c>
      <c r="Q924" t="s">
        <v>187</v>
      </c>
      <c r="R924" t="s">
        <v>160</v>
      </c>
      <c r="S924" t="s">
        <v>45</v>
      </c>
      <c r="T924" t="s">
        <v>35</v>
      </c>
      <c r="U924" s="13">
        <f t="shared" si="56"/>
        <v>2025</v>
      </c>
      <c r="V924" s="13">
        <f t="shared" si="57"/>
        <v>4</v>
      </c>
      <c r="W924" s="20" t="str">
        <f t="shared" si="58"/>
        <v>April</v>
      </c>
      <c r="X924">
        <v>0.28999999999999998</v>
      </c>
      <c r="Y924" s="6">
        <f t="shared" si="59"/>
        <v>5756.8</v>
      </c>
      <c r="Z924" cm="1">
        <f t="array" aca="1" ref="Z924" ca="1">IF(roud(N924,2)=ROUND(Z924,2),"ok","error")</f>
        <v>0</v>
      </c>
    </row>
    <row r="925" spans="1:26" x14ac:dyDescent="0.3">
      <c r="A925" t="s">
        <v>2150</v>
      </c>
      <c r="B925" s="4">
        <v>45782</v>
      </c>
      <c r="C925" t="s">
        <v>740</v>
      </c>
      <c r="D925" t="s">
        <v>741</v>
      </c>
      <c r="E925" t="s">
        <v>80</v>
      </c>
      <c r="F925" t="s">
        <v>81</v>
      </c>
      <c r="G925" t="s">
        <v>52</v>
      </c>
      <c r="H925" t="s">
        <v>53</v>
      </c>
      <c r="I925" s="6">
        <v>1</v>
      </c>
      <c r="J925" s="6">
        <v>3499</v>
      </c>
      <c r="K925" s="6">
        <v>3499</v>
      </c>
      <c r="L925" s="6">
        <v>0.25</v>
      </c>
      <c r="M925" s="6">
        <v>874.75</v>
      </c>
      <c r="N925" s="6">
        <v>2624.25</v>
      </c>
      <c r="O925" s="6">
        <v>433</v>
      </c>
      <c r="P925" t="s">
        <v>82</v>
      </c>
      <c r="Q925" t="s">
        <v>82</v>
      </c>
      <c r="R925" t="s">
        <v>65</v>
      </c>
      <c r="S925" t="s">
        <v>45</v>
      </c>
      <c r="T925" t="s">
        <v>35</v>
      </c>
      <c r="U925" s="13">
        <f t="shared" si="56"/>
        <v>2025</v>
      </c>
      <c r="V925" s="13">
        <f t="shared" si="57"/>
        <v>5</v>
      </c>
      <c r="W925" s="20" t="str">
        <f t="shared" si="58"/>
        <v>May</v>
      </c>
      <c r="X925">
        <v>0.16500000000000001</v>
      </c>
      <c r="Y925" s="6">
        <f t="shared" si="59"/>
        <v>1749.5</v>
      </c>
      <c r="Z925" cm="1">
        <f t="array" aca="1" ref="Z925" ca="1">IF(roud(N925,2)=ROUND(Z925,2),"ok","error")</f>
        <v>0</v>
      </c>
    </row>
    <row r="926" spans="1:26" x14ac:dyDescent="0.3">
      <c r="A926" t="s">
        <v>2151</v>
      </c>
      <c r="B926" s="4">
        <v>45743</v>
      </c>
      <c r="C926" t="s">
        <v>2152</v>
      </c>
      <c r="D926" t="s">
        <v>2153</v>
      </c>
      <c r="E926" t="s">
        <v>167</v>
      </c>
      <c r="F926" t="s">
        <v>168</v>
      </c>
      <c r="G926" t="s">
        <v>113</v>
      </c>
      <c r="H926" t="s">
        <v>169</v>
      </c>
      <c r="I926" s="6">
        <v>2</v>
      </c>
      <c r="J926" s="6">
        <v>899</v>
      </c>
      <c r="K926" s="6">
        <v>1798</v>
      </c>
      <c r="L926" s="6">
        <v>0.1</v>
      </c>
      <c r="M926" s="6">
        <v>179.8</v>
      </c>
      <c r="N926" s="6">
        <v>1618.2</v>
      </c>
      <c r="O926" s="6">
        <v>404.55</v>
      </c>
      <c r="P926" t="s">
        <v>94</v>
      </c>
      <c r="Q926" t="s">
        <v>64</v>
      </c>
      <c r="R926" t="s">
        <v>65</v>
      </c>
      <c r="S926" t="s">
        <v>98</v>
      </c>
      <c r="T926" t="s">
        <v>46</v>
      </c>
      <c r="U926" s="13">
        <f t="shared" si="56"/>
        <v>2025</v>
      </c>
      <c r="V926" s="13">
        <f t="shared" si="57"/>
        <v>3</v>
      </c>
      <c r="W926" s="20" t="str">
        <f t="shared" si="58"/>
        <v>March</v>
      </c>
      <c r="X926">
        <v>0.25</v>
      </c>
      <c r="Y926" s="6">
        <f t="shared" si="59"/>
        <v>1438.4</v>
      </c>
      <c r="Z926" cm="1">
        <f t="array" aca="1" ref="Z926" ca="1">IF(roud(N926,2)=ROUND(Z926,2),"ok","error")</f>
        <v>0</v>
      </c>
    </row>
    <row r="927" spans="1:26" x14ac:dyDescent="0.3">
      <c r="A927" t="s">
        <v>2154</v>
      </c>
      <c r="B927" s="4">
        <v>45640</v>
      </c>
      <c r="C927" t="s">
        <v>2155</v>
      </c>
      <c r="D927" t="s">
        <v>2156</v>
      </c>
      <c r="E927" t="s">
        <v>40</v>
      </c>
      <c r="F927" t="s">
        <v>41</v>
      </c>
      <c r="G927" t="s">
        <v>29</v>
      </c>
      <c r="H927" t="s">
        <v>30</v>
      </c>
      <c r="I927" s="6">
        <v>1</v>
      </c>
      <c r="J927" s="6">
        <v>1199</v>
      </c>
      <c r="K927" s="6">
        <v>1199</v>
      </c>
      <c r="L927" s="6">
        <v>0.05</v>
      </c>
      <c r="M927" s="6">
        <v>59.95</v>
      </c>
      <c r="N927" s="6">
        <v>1139.05</v>
      </c>
      <c r="O927" s="6">
        <v>347.41</v>
      </c>
      <c r="P927" t="s">
        <v>158</v>
      </c>
      <c r="Q927" t="s">
        <v>159</v>
      </c>
      <c r="R927" t="s">
        <v>160</v>
      </c>
      <c r="S927" t="s">
        <v>34</v>
      </c>
      <c r="T927" t="s">
        <v>35</v>
      </c>
      <c r="U927" s="13">
        <f t="shared" si="56"/>
        <v>2024</v>
      </c>
      <c r="V927" s="13">
        <f t="shared" si="57"/>
        <v>12</v>
      </c>
      <c r="W927" s="20" t="str">
        <f t="shared" si="58"/>
        <v>December</v>
      </c>
      <c r="X927">
        <v>0.30499999999999999</v>
      </c>
      <c r="Y927" s="6">
        <f t="shared" si="59"/>
        <v>1079.0999999999999</v>
      </c>
      <c r="Z927" cm="1">
        <f t="array" aca="1" ref="Z927" ca="1">IF(roud(N927,2)=ROUND(Z927,2),"ok","error")</f>
        <v>0</v>
      </c>
    </row>
    <row r="928" spans="1:26" x14ac:dyDescent="0.3">
      <c r="A928" t="s">
        <v>2157</v>
      </c>
      <c r="B928" s="4">
        <v>45480</v>
      </c>
      <c r="C928" t="s">
        <v>2158</v>
      </c>
      <c r="D928" t="s">
        <v>2159</v>
      </c>
      <c r="E928" t="s">
        <v>102</v>
      </c>
      <c r="F928" t="s">
        <v>103</v>
      </c>
      <c r="G928" t="s">
        <v>52</v>
      </c>
      <c r="H928" t="s">
        <v>104</v>
      </c>
      <c r="I928" s="6">
        <v>1</v>
      </c>
      <c r="J928" s="6">
        <v>5999</v>
      </c>
      <c r="K928" s="6">
        <v>5999</v>
      </c>
      <c r="L928" s="6">
        <v>0.15</v>
      </c>
      <c r="M928" s="6">
        <v>899.85</v>
      </c>
      <c r="N928" s="6">
        <v>5099.1499999999996</v>
      </c>
      <c r="O928" s="6">
        <v>994.33</v>
      </c>
      <c r="P928" t="s">
        <v>31</v>
      </c>
      <c r="Q928" t="s">
        <v>32</v>
      </c>
      <c r="R928" t="s">
        <v>33</v>
      </c>
      <c r="S928" t="s">
        <v>54</v>
      </c>
      <c r="T928" t="s">
        <v>35</v>
      </c>
      <c r="U928" s="13">
        <f t="shared" si="56"/>
        <v>2024</v>
      </c>
      <c r="V928" s="13">
        <f t="shared" si="57"/>
        <v>7</v>
      </c>
      <c r="W928" s="20" t="str">
        <f t="shared" si="58"/>
        <v>July</v>
      </c>
      <c r="X928">
        <v>0.19500000000000001</v>
      </c>
      <c r="Y928" s="6">
        <f t="shared" si="59"/>
        <v>4199.3</v>
      </c>
      <c r="Z928" cm="1">
        <f t="array" aca="1" ref="Z928" ca="1">IF(roud(N928,2)=ROUND(Z928,2),"ok","error")</f>
        <v>0</v>
      </c>
    </row>
    <row r="929" spans="1:26" x14ac:dyDescent="0.3">
      <c r="A929" t="s">
        <v>2160</v>
      </c>
      <c r="B929" s="4">
        <v>45344</v>
      </c>
      <c r="C929" t="s">
        <v>1757</v>
      </c>
      <c r="D929" t="s">
        <v>1758</v>
      </c>
      <c r="E929" t="s">
        <v>484</v>
      </c>
      <c r="F929" t="s">
        <v>485</v>
      </c>
      <c r="G929" t="s">
        <v>113</v>
      </c>
      <c r="H929" t="s">
        <v>169</v>
      </c>
      <c r="I929" s="6">
        <v>1</v>
      </c>
      <c r="J929" s="6">
        <v>1599</v>
      </c>
      <c r="K929" s="6">
        <v>1599</v>
      </c>
      <c r="L929" s="6">
        <v>0.15</v>
      </c>
      <c r="M929" s="6">
        <v>239.85</v>
      </c>
      <c r="N929" s="6">
        <v>1359.15</v>
      </c>
      <c r="O929" s="6">
        <v>319.39999999999998</v>
      </c>
      <c r="P929" t="s">
        <v>105</v>
      </c>
      <c r="Q929" t="s">
        <v>106</v>
      </c>
      <c r="R929" t="s">
        <v>44</v>
      </c>
      <c r="S929" t="s">
        <v>45</v>
      </c>
      <c r="T929" t="s">
        <v>35</v>
      </c>
      <c r="U929" s="13">
        <f t="shared" si="56"/>
        <v>2024</v>
      </c>
      <c r="V929" s="13">
        <f t="shared" si="57"/>
        <v>2</v>
      </c>
      <c r="W929" s="20" t="str">
        <f t="shared" si="58"/>
        <v>February</v>
      </c>
      <c r="X929">
        <v>0.23499999999999999</v>
      </c>
      <c r="Y929" s="6">
        <f t="shared" si="59"/>
        <v>1119.3</v>
      </c>
      <c r="Z929" cm="1">
        <f t="array" aca="1" ref="Z929" ca="1">IF(roud(N929,2)=ROUND(Z929,2),"ok","error")</f>
        <v>0</v>
      </c>
    </row>
    <row r="930" spans="1:26" x14ac:dyDescent="0.3">
      <c r="A930" t="s">
        <v>2161</v>
      </c>
      <c r="B930" s="4">
        <v>45550</v>
      </c>
      <c r="C930" t="s">
        <v>1642</v>
      </c>
      <c r="D930" t="s">
        <v>1643</v>
      </c>
      <c r="E930" t="s">
        <v>80</v>
      </c>
      <c r="F930" t="s">
        <v>81</v>
      </c>
      <c r="G930" t="s">
        <v>52</v>
      </c>
      <c r="H930" t="s">
        <v>53</v>
      </c>
      <c r="I930" s="6">
        <v>1</v>
      </c>
      <c r="J930" s="6">
        <v>3499</v>
      </c>
      <c r="K930" s="6">
        <v>3499</v>
      </c>
      <c r="L930" s="6">
        <v>0.05</v>
      </c>
      <c r="M930" s="6">
        <v>174.95</v>
      </c>
      <c r="N930" s="6">
        <v>3324.05</v>
      </c>
      <c r="O930" s="6">
        <v>747.91</v>
      </c>
      <c r="P930" t="s">
        <v>94</v>
      </c>
      <c r="Q930" t="s">
        <v>64</v>
      </c>
      <c r="R930" t="s">
        <v>65</v>
      </c>
      <c r="S930" t="s">
        <v>45</v>
      </c>
      <c r="T930" t="s">
        <v>46</v>
      </c>
      <c r="U930" s="13">
        <f t="shared" si="56"/>
        <v>2024</v>
      </c>
      <c r="V930" s="13">
        <f t="shared" si="57"/>
        <v>9</v>
      </c>
      <c r="W930" s="20" t="str">
        <f t="shared" si="58"/>
        <v>September</v>
      </c>
      <c r="X930">
        <v>0.22500000000000001</v>
      </c>
      <c r="Y930" s="6">
        <f t="shared" si="59"/>
        <v>3149.1</v>
      </c>
      <c r="Z930" cm="1">
        <f t="array" aca="1" ref="Z930" ca="1">IF(roud(N930,2)=ROUND(Z930,2),"ok","error")</f>
        <v>0</v>
      </c>
    </row>
    <row r="931" spans="1:26" x14ac:dyDescent="0.3">
      <c r="A931" t="s">
        <v>2162</v>
      </c>
      <c r="B931" s="4">
        <v>45781</v>
      </c>
      <c r="C931" t="s">
        <v>2163</v>
      </c>
      <c r="D931" t="s">
        <v>2164</v>
      </c>
      <c r="E931" t="s">
        <v>273</v>
      </c>
      <c r="F931" t="s">
        <v>274</v>
      </c>
      <c r="G931" t="s">
        <v>29</v>
      </c>
      <c r="H931" t="s">
        <v>88</v>
      </c>
      <c r="I931" s="6">
        <v>1</v>
      </c>
      <c r="J931" s="6">
        <v>2499</v>
      </c>
      <c r="K931" s="6">
        <v>2499</v>
      </c>
      <c r="L931" s="6">
        <v>0.3</v>
      </c>
      <c r="M931" s="6">
        <v>749.7</v>
      </c>
      <c r="N931" s="6">
        <v>1749.3</v>
      </c>
      <c r="O931" s="6">
        <v>402.34</v>
      </c>
      <c r="P931" t="s">
        <v>42</v>
      </c>
      <c r="Q931" t="s">
        <v>43</v>
      </c>
      <c r="R931" t="s">
        <v>44</v>
      </c>
      <c r="S931" t="s">
        <v>107</v>
      </c>
      <c r="T931" t="s">
        <v>35</v>
      </c>
      <c r="U931" s="13">
        <f t="shared" si="56"/>
        <v>2025</v>
      </c>
      <c r="V931" s="13">
        <f t="shared" si="57"/>
        <v>5</v>
      </c>
      <c r="W931" s="20" t="str">
        <f t="shared" si="58"/>
        <v>May</v>
      </c>
      <c r="X931">
        <v>0.23</v>
      </c>
      <c r="Y931" s="6">
        <f t="shared" si="59"/>
        <v>999.6</v>
      </c>
      <c r="Z931" cm="1">
        <f t="array" aca="1" ref="Z931" ca="1">IF(roud(N931,2)=ROUND(Z931,2),"ok","error")</f>
        <v>0</v>
      </c>
    </row>
    <row r="932" spans="1:26" x14ac:dyDescent="0.3">
      <c r="A932" t="s">
        <v>2165</v>
      </c>
      <c r="B932" s="4">
        <v>45408</v>
      </c>
      <c r="C932" t="s">
        <v>978</v>
      </c>
      <c r="D932" t="s">
        <v>979</v>
      </c>
      <c r="E932" t="s">
        <v>167</v>
      </c>
      <c r="F932" t="s">
        <v>168</v>
      </c>
      <c r="G932" t="s">
        <v>113</v>
      </c>
      <c r="H932" t="s">
        <v>169</v>
      </c>
      <c r="I932" s="6">
        <v>1</v>
      </c>
      <c r="J932" s="6">
        <v>899</v>
      </c>
      <c r="K932" s="6">
        <v>899</v>
      </c>
      <c r="L932" s="6">
        <v>0.15</v>
      </c>
      <c r="M932" s="6">
        <v>134.85</v>
      </c>
      <c r="N932" s="6">
        <v>764.15</v>
      </c>
      <c r="O932" s="6">
        <v>179.58</v>
      </c>
      <c r="P932" t="s">
        <v>191</v>
      </c>
      <c r="Q932" t="s">
        <v>187</v>
      </c>
      <c r="R932" t="s">
        <v>160</v>
      </c>
      <c r="S932" t="s">
        <v>107</v>
      </c>
      <c r="T932" t="s">
        <v>35</v>
      </c>
      <c r="U932" s="13">
        <f t="shared" si="56"/>
        <v>2024</v>
      </c>
      <c r="V932" s="13">
        <f t="shared" si="57"/>
        <v>4</v>
      </c>
      <c r="W932" s="20" t="str">
        <f t="shared" si="58"/>
        <v>April</v>
      </c>
      <c r="X932">
        <v>0.23499999999999999</v>
      </c>
      <c r="Y932" s="6">
        <f t="shared" si="59"/>
        <v>629.29999999999995</v>
      </c>
      <c r="Z932" cm="1">
        <f t="array" aca="1" ref="Z932" ca="1">IF(roud(N932,2)=ROUND(Z932,2),"ok","error")</f>
        <v>0</v>
      </c>
    </row>
    <row r="933" spans="1:26" x14ac:dyDescent="0.3">
      <c r="A933" t="s">
        <v>2166</v>
      </c>
      <c r="B933" s="4">
        <v>45358</v>
      </c>
      <c r="C933" t="s">
        <v>1514</v>
      </c>
      <c r="D933" t="s">
        <v>1515</v>
      </c>
      <c r="E933" t="s">
        <v>121</v>
      </c>
      <c r="F933" t="s">
        <v>122</v>
      </c>
      <c r="G933" t="s">
        <v>61</v>
      </c>
      <c r="H933" t="s">
        <v>123</v>
      </c>
      <c r="I933" s="6">
        <v>2</v>
      </c>
      <c r="J933" s="6">
        <v>24999</v>
      </c>
      <c r="K933" s="6">
        <v>49998</v>
      </c>
      <c r="L933" s="6">
        <v>0.1</v>
      </c>
      <c r="M933" s="6">
        <v>4999.8</v>
      </c>
      <c r="N933" s="6">
        <v>44998.2</v>
      </c>
      <c r="O933" s="6">
        <v>5849.77</v>
      </c>
      <c r="P933" t="s">
        <v>186</v>
      </c>
      <c r="Q933" t="s">
        <v>187</v>
      </c>
      <c r="R933" t="s">
        <v>160</v>
      </c>
      <c r="S933" t="s">
        <v>107</v>
      </c>
      <c r="T933" t="s">
        <v>35</v>
      </c>
      <c r="U933" s="13">
        <f t="shared" si="56"/>
        <v>2024</v>
      </c>
      <c r="V933" s="13">
        <f t="shared" si="57"/>
        <v>3</v>
      </c>
      <c r="W933" s="20" t="str">
        <f t="shared" si="58"/>
        <v>March</v>
      </c>
      <c r="X933">
        <v>0.13</v>
      </c>
      <c r="Y933" s="6">
        <f t="shared" si="59"/>
        <v>39998.400000000001</v>
      </c>
      <c r="Z933" cm="1">
        <f t="array" aca="1" ref="Z933" ca="1">IF(roud(N933,2)=ROUND(Z933,2),"ok","error")</f>
        <v>0</v>
      </c>
    </row>
    <row r="934" spans="1:26" x14ac:dyDescent="0.3">
      <c r="A934" t="s">
        <v>2167</v>
      </c>
      <c r="B934" s="4">
        <v>45702</v>
      </c>
      <c r="C934" t="s">
        <v>2168</v>
      </c>
      <c r="D934" t="s">
        <v>2169</v>
      </c>
      <c r="E934" t="s">
        <v>492</v>
      </c>
      <c r="F934" t="s">
        <v>493</v>
      </c>
      <c r="G934" t="s">
        <v>214</v>
      </c>
      <c r="H934" t="s">
        <v>494</v>
      </c>
      <c r="I934" s="6">
        <v>1</v>
      </c>
      <c r="J934" s="6">
        <v>1499</v>
      </c>
      <c r="K934" s="6">
        <v>1499</v>
      </c>
      <c r="L934" s="6">
        <v>0</v>
      </c>
      <c r="M934" s="6">
        <v>0</v>
      </c>
      <c r="N934" s="6">
        <v>1499</v>
      </c>
      <c r="O934" s="6">
        <v>569.62</v>
      </c>
      <c r="P934" t="s">
        <v>191</v>
      </c>
      <c r="Q934" t="s">
        <v>187</v>
      </c>
      <c r="R934" t="s">
        <v>160</v>
      </c>
      <c r="S934" t="s">
        <v>107</v>
      </c>
      <c r="T934" t="s">
        <v>46</v>
      </c>
      <c r="U934" s="13">
        <f t="shared" si="56"/>
        <v>2025</v>
      </c>
      <c r="V934" s="13">
        <f t="shared" si="57"/>
        <v>2</v>
      </c>
      <c r="W934" s="20" t="str">
        <f t="shared" si="58"/>
        <v>February</v>
      </c>
      <c r="X934">
        <v>0.38</v>
      </c>
      <c r="Y934" s="6">
        <f t="shared" si="59"/>
        <v>1499</v>
      </c>
      <c r="Z934" cm="1">
        <f t="array" aca="1" ref="Z934" ca="1">IF(roud(N934,2)=ROUND(Z934,2),"ok","error")</f>
        <v>0</v>
      </c>
    </row>
    <row r="935" spans="1:26" x14ac:dyDescent="0.3">
      <c r="A935" t="s">
        <v>2170</v>
      </c>
      <c r="B935" s="4">
        <v>45795</v>
      </c>
      <c r="C935" t="s">
        <v>1413</v>
      </c>
      <c r="D935" t="s">
        <v>1414</v>
      </c>
      <c r="E935" t="s">
        <v>80</v>
      </c>
      <c r="F935" t="s">
        <v>81</v>
      </c>
      <c r="G935" t="s">
        <v>52</v>
      </c>
      <c r="H935" t="s">
        <v>53</v>
      </c>
      <c r="I935" s="6">
        <v>3</v>
      </c>
      <c r="J935" s="6">
        <v>3499</v>
      </c>
      <c r="K935" s="6">
        <v>10497</v>
      </c>
      <c r="L935" s="6">
        <v>0.1</v>
      </c>
      <c r="M935" s="6">
        <v>1049.7</v>
      </c>
      <c r="N935" s="6">
        <v>9447.2999999999993</v>
      </c>
      <c r="O935" s="6">
        <v>1983.93</v>
      </c>
      <c r="P935" t="s">
        <v>158</v>
      </c>
      <c r="Q935" t="s">
        <v>159</v>
      </c>
      <c r="R935" t="s">
        <v>160</v>
      </c>
      <c r="S935" t="s">
        <v>45</v>
      </c>
      <c r="T935" t="s">
        <v>35</v>
      </c>
      <c r="U935" s="13">
        <f t="shared" si="56"/>
        <v>2025</v>
      </c>
      <c r="V935" s="13">
        <f t="shared" si="57"/>
        <v>5</v>
      </c>
      <c r="W935" s="20" t="str">
        <f t="shared" si="58"/>
        <v>May</v>
      </c>
      <c r="X935">
        <v>0.21</v>
      </c>
      <c r="Y935" s="6">
        <f t="shared" si="59"/>
        <v>8397.6</v>
      </c>
      <c r="Z935" cm="1">
        <f t="array" aca="1" ref="Z935" ca="1">IF(roud(N935,2)=ROUND(Z935,2),"ok","error")</f>
        <v>0</v>
      </c>
    </row>
    <row r="936" spans="1:26" x14ac:dyDescent="0.3">
      <c r="A936" t="s">
        <v>2171</v>
      </c>
      <c r="B936" s="4">
        <v>45367</v>
      </c>
      <c r="C936" t="s">
        <v>1487</v>
      </c>
      <c r="D936" t="s">
        <v>1488</v>
      </c>
      <c r="E936" t="s">
        <v>80</v>
      </c>
      <c r="F936" t="s">
        <v>81</v>
      </c>
      <c r="G936" t="s">
        <v>52</v>
      </c>
      <c r="H936" t="s">
        <v>53</v>
      </c>
      <c r="I936" s="6">
        <v>1</v>
      </c>
      <c r="J936" s="6">
        <v>3499</v>
      </c>
      <c r="K936" s="6">
        <v>3499</v>
      </c>
      <c r="L936" s="6">
        <v>0.1</v>
      </c>
      <c r="M936" s="6">
        <v>349.9</v>
      </c>
      <c r="N936" s="6">
        <v>3149.1</v>
      </c>
      <c r="O936" s="6">
        <v>661.31</v>
      </c>
      <c r="P936" t="s">
        <v>94</v>
      </c>
      <c r="Q936" t="s">
        <v>64</v>
      </c>
      <c r="R936" t="s">
        <v>65</v>
      </c>
      <c r="S936" t="s">
        <v>45</v>
      </c>
      <c r="T936" t="s">
        <v>35</v>
      </c>
      <c r="U936" s="13">
        <f t="shared" si="56"/>
        <v>2024</v>
      </c>
      <c r="V936" s="13">
        <f t="shared" si="57"/>
        <v>3</v>
      </c>
      <c r="W936" s="20" t="str">
        <f t="shared" si="58"/>
        <v>March</v>
      </c>
      <c r="X936">
        <v>0.21</v>
      </c>
      <c r="Y936" s="6">
        <f t="shared" si="59"/>
        <v>2799.2</v>
      </c>
      <c r="Z936" cm="1">
        <f t="array" aca="1" ref="Z936" ca="1">IF(roud(N936,2)=ROUND(Z936,2),"ok","error")</f>
        <v>0</v>
      </c>
    </row>
    <row r="937" spans="1:26" x14ac:dyDescent="0.3">
      <c r="A937" t="s">
        <v>2172</v>
      </c>
      <c r="B937" s="4">
        <v>45882</v>
      </c>
      <c r="C937" t="s">
        <v>1089</v>
      </c>
      <c r="D937" t="s">
        <v>1090</v>
      </c>
      <c r="E937" t="s">
        <v>127</v>
      </c>
      <c r="F937" t="s">
        <v>128</v>
      </c>
      <c r="G937" t="s">
        <v>52</v>
      </c>
      <c r="H937" t="s">
        <v>129</v>
      </c>
      <c r="I937" s="6">
        <v>1</v>
      </c>
      <c r="J937" s="6">
        <v>1299</v>
      </c>
      <c r="K937" s="6">
        <v>1299</v>
      </c>
      <c r="L937" s="6">
        <v>0.1</v>
      </c>
      <c r="M937" s="6">
        <v>129.9</v>
      </c>
      <c r="N937" s="6">
        <v>1169.0999999999999</v>
      </c>
      <c r="O937" s="6">
        <v>245.51</v>
      </c>
      <c r="P937" t="s">
        <v>63</v>
      </c>
      <c r="Q937" t="s">
        <v>64</v>
      </c>
      <c r="R937" t="s">
        <v>65</v>
      </c>
      <c r="S937" t="s">
        <v>45</v>
      </c>
      <c r="T937" t="s">
        <v>35</v>
      </c>
      <c r="U937" s="13">
        <f t="shared" si="56"/>
        <v>2025</v>
      </c>
      <c r="V937" s="13">
        <f t="shared" si="57"/>
        <v>8</v>
      </c>
      <c r="W937" s="20" t="str">
        <f t="shared" si="58"/>
        <v>August</v>
      </c>
      <c r="X937">
        <v>0.21</v>
      </c>
      <c r="Y937" s="6">
        <f t="shared" si="59"/>
        <v>1039.2</v>
      </c>
      <c r="Z937" cm="1">
        <f t="array" aca="1" ref="Z937" ca="1">IF(roud(N937,2)=ROUND(Z937,2),"ok","error")</f>
        <v>0</v>
      </c>
    </row>
    <row r="938" spans="1:26" x14ac:dyDescent="0.3">
      <c r="A938" t="s">
        <v>2173</v>
      </c>
      <c r="B938" s="4">
        <v>45936</v>
      </c>
      <c r="C938" t="s">
        <v>395</v>
      </c>
      <c r="D938" t="s">
        <v>396</v>
      </c>
      <c r="E938" t="s">
        <v>181</v>
      </c>
      <c r="F938" t="s">
        <v>182</v>
      </c>
      <c r="G938" t="s">
        <v>113</v>
      </c>
      <c r="H938" t="s">
        <v>114</v>
      </c>
      <c r="I938" s="6">
        <v>1</v>
      </c>
      <c r="J938" s="6">
        <v>2499</v>
      </c>
      <c r="K938" s="6">
        <v>2499</v>
      </c>
      <c r="L938" s="6">
        <v>0.1</v>
      </c>
      <c r="M938" s="6">
        <v>249.9</v>
      </c>
      <c r="N938" s="6">
        <v>2249.1</v>
      </c>
      <c r="O938" s="6">
        <v>562.28</v>
      </c>
      <c r="P938" t="s">
        <v>42</v>
      </c>
      <c r="Q938" t="s">
        <v>43</v>
      </c>
      <c r="R938" t="s">
        <v>44</v>
      </c>
      <c r="S938" t="s">
        <v>107</v>
      </c>
      <c r="T938" t="s">
        <v>35</v>
      </c>
      <c r="U938" s="13">
        <f t="shared" si="56"/>
        <v>2025</v>
      </c>
      <c r="V938" s="13">
        <f t="shared" si="57"/>
        <v>10</v>
      </c>
      <c r="W938" s="20" t="str">
        <f t="shared" si="58"/>
        <v>October</v>
      </c>
      <c r="X938">
        <v>0.25</v>
      </c>
      <c r="Y938" s="6">
        <f t="shared" si="59"/>
        <v>1999.2</v>
      </c>
      <c r="Z938" cm="1">
        <f t="array" aca="1" ref="Z938" ca="1">IF(roud(N938,2)=ROUND(Z938,2),"ok","error")</f>
        <v>0</v>
      </c>
    </row>
    <row r="939" spans="1:26" x14ac:dyDescent="0.3">
      <c r="A939" t="s">
        <v>2174</v>
      </c>
      <c r="B939" s="4">
        <v>45994</v>
      </c>
      <c r="C939" t="s">
        <v>1690</v>
      </c>
      <c r="D939" t="s">
        <v>1691</v>
      </c>
      <c r="E939" t="s">
        <v>212</v>
      </c>
      <c r="F939" t="s">
        <v>213</v>
      </c>
      <c r="G939" t="s">
        <v>214</v>
      </c>
      <c r="H939" t="s">
        <v>215</v>
      </c>
      <c r="I939" s="6">
        <v>1</v>
      </c>
      <c r="J939" s="6">
        <v>599</v>
      </c>
      <c r="K939" s="6">
        <v>599</v>
      </c>
      <c r="L939" s="6">
        <v>0.05</v>
      </c>
      <c r="M939" s="6">
        <v>29.95</v>
      </c>
      <c r="N939" s="6">
        <v>569.04999999999995</v>
      </c>
      <c r="O939" s="6">
        <v>207.7</v>
      </c>
      <c r="P939" t="s">
        <v>31</v>
      </c>
      <c r="Q939" t="s">
        <v>32</v>
      </c>
      <c r="R939" t="s">
        <v>33</v>
      </c>
      <c r="S939" t="s">
        <v>45</v>
      </c>
      <c r="T939" t="s">
        <v>55</v>
      </c>
      <c r="U939" s="13">
        <f t="shared" si="56"/>
        <v>2025</v>
      </c>
      <c r="V939" s="13">
        <f t="shared" si="57"/>
        <v>12</v>
      </c>
      <c r="W939" s="20" t="str">
        <f t="shared" si="58"/>
        <v>December</v>
      </c>
      <c r="X939">
        <v>0.36499999999999999</v>
      </c>
      <c r="Y939" s="6">
        <f t="shared" si="59"/>
        <v>539.1</v>
      </c>
      <c r="Z939" cm="1">
        <f t="array" aca="1" ref="Z939" ca="1">IF(roud(N939,2)=ROUND(Z939,2),"ok","error")</f>
        <v>0</v>
      </c>
    </row>
    <row r="940" spans="1:26" x14ac:dyDescent="0.3">
      <c r="A940" t="s">
        <v>2175</v>
      </c>
      <c r="B940" s="4">
        <v>45346</v>
      </c>
      <c r="C940" t="s">
        <v>2176</v>
      </c>
      <c r="D940" t="s">
        <v>2177</v>
      </c>
      <c r="E940" t="s">
        <v>198</v>
      </c>
      <c r="F940" t="s">
        <v>199</v>
      </c>
      <c r="G940" t="s">
        <v>61</v>
      </c>
      <c r="H940" t="s">
        <v>71</v>
      </c>
      <c r="I940" s="6">
        <v>1</v>
      </c>
      <c r="J940" s="6">
        <v>899</v>
      </c>
      <c r="K940" s="6">
        <v>899</v>
      </c>
      <c r="L940" s="6">
        <v>0.1</v>
      </c>
      <c r="M940" s="6">
        <v>89.9</v>
      </c>
      <c r="N940" s="6">
        <v>809.1</v>
      </c>
      <c r="O940" s="6">
        <v>105.18</v>
      </c>
      <c r="P940" t="s">
        <v>170</v>
      </c>
      <c r="Q940" t="s">
        <v>171</v>
      </c>
      <c r="R940" t="s">
        <v>44</v>
      </c>
      <c r="S940" t="s">
        <v>54</v>
      </c>
      <c r="T940" t="s">
        <v>35</v>
      </c>
      <c r="U940" s="13">
        <f t="shared" si="56"/>
        <v>2024</v>
      </c>
      <c r="V940" s="13">
        <f t="shared" si="57"/>
        <v>2</v>
      </c>
      <c r="W940" s="20" t="str">
        <f t="shared" si="58"/>
        <v>February</v>
      </c>
      <c r="X940">
        <v>0.13</v>
      </c>
      <c r="Y940" s="6">
        <f t="shared" si="59"/>
        <v>719.2</v>
      </c>
      <c r="Z940" cm="1">
        <f t="array" aca="1" ref="Z940" ca="1">IF(roud(N940,2)=ROUND(Z940,2),"ok","error")</f>
        <v>0</v>
      </c>
    </row>
    <row r="941" spans="1:26" x14ac:dyDescent="0.3">
      <c r="A941" t="s">
        <v>2178</v>
      </c>
      <c r="B941" s="4">
        <v>45447</v>
      </c>
      <c r="C941" t="s">
        <v>537</v>
      </c>
      <c r="D941" t="s">
        <v>538</v>
      </c>
      <c r="E941" t="s">
        <v>59</v>
      </c>
      <c r="F941" t="s">
        <v>60</v>
      </c>
      <c r="G941" t="s">
        <v>61</v>
      </c>
      <c r="H941" t="s">
        <v>62</v>
      </c>
      <c r="I941" s="6">
        <v>1</v>
      </c>
      <c r="J941" s="6">
        <v>59999</v>
      </c>
      <c r="K941" s="6">
        <v>59999</v>
      </c>
      <c r="L941" s="6">
        <v>0.1</v>
      </c>
      <c r="M941" s="6">
        <v>5999.9</v>
      </c>
      <c r="N941" s="6">
        <v>53999.1</v>
      </c>
      <c r="O941" s="6">
        <v>7019.88</v>
      </c>
      <c r="P941" t="s">
        <v>89</v>
      </c>
      <c r="Q941" t="s">
        <v>90</v>
      </c>
      <c r="R941" t="s">
        <v>65</v>
      </c>
      <c r="S941" t="s">
        <v>45</v>
      </c>
      <c r="T941" t="s">
        <v>35</v>
      </c>
      <c r="U941" s="13">
        <f t="shared" si="56"/>
        <v>2024</v>
      </c>
      <c r="V941" s="13">
        <f t="shared" si="57"/>
        <v>6</v>
      </c>
      <c r="W941" s="20" t="str">
        <f t="shared" si="58"/>
        <v>June</v>
      </c>
      <c r="X941">
        <v>0.13</v>
      </c>
      <c r="Y941" s="6">
        <f t="shared" si="59"/>
        <v>47999.199999999997</v>
      </c>
      <c r="Z941" cm="1">
        <f t="array" aca="1" ref="Z941" ca="1">IF(roud(N941,2)=ROUND(Z941,2),"ok","error")</f>
        <v>0</v>
      </c>
    </row>
    <row r="942" spans="1:26" x14ac:dyDescent="0.3">
      <c r="A942" t="s">
        <v>2179</v>
      </c>
      <c r="B942" s="4">
        <v>45444</v>
      </c>
      <c r="C942" t="s">
        <v>1922</v>
      </c>
      <c r="D942" t="s">
        <v>1923</v>
      </c>
      <c r="E942" t="s">
        <v>492</v>
      </c>
      <c r="F942" t="s">
        <v>493</v>
      </c>
      <c r="G942" t="s">
        <v>214</v>
      </c>
      <c r="H942" t="s">
        <v>494</v>
      </c>
      <c r="I942" s="6">
        <v>2</v>
      </c>
      <c r="J942" s="6">
        <v>1499</v>
      </c>
      <c r="K942" s="6">
        <v>2998</v>
      </c>
      <c r="L942" s="6">
        <v>0.1</v>
      </c>
      <c r="M942" s="6">
        <v>299.8</v>
      </c>
      <c r="N942" s="6">
        <v>2698.2</v>
      </c>
      <c r="O942" s="6">
        <v>944.37</v>
      </c>
      <c r="P942" t="s">
        <v>31</v>
      </c>
      <c r="Q942" t="s">
        <v>32</v>
      </c>
      <c r="R942" t="s">
        <v>33</v>
      </c>
      <c r="S942" t="s">
        <v>45</v>
      </c>
      <c r="T942" t="s">
        <v>35</v>
      </c>
      <c r="U942" s="13">
        <f t="shared" si="56"/>
        <v>2024</v>
      </c>
      <c r="V942" s="13">
        <f t="shared" si="57"/>
        <v>6</v>
      </c>
      <c r="W942" s="20" t="str">
        <f t="shared" si="58"/>
        <v>June</v>
      </c>
      <c r="X942">
        <v>0.35</v>
      </c>
      <c r="Y942" s="6">
        <f t="shared" si="59"/>
        <v>2398.4</v>
      </c>
      <c r="Z942" cm="1">
        <f t="array" aca="1" ref="Z942" ca="1">IF(roud(N942,2)=ROUND(Z942,2),"ok","error")</f>
        <v>0</v>
      </c>
    </row>
    <row r="943" spans="1:26" x14ac:dyDescent="0.3">
      <c r="A943" t="s">
        <v>2180</v>
      </c>
      <c r="B943" s="4">
        <v>45868</v>
      </c>
      <c r="C943" t="s">
        <v>1121</v>
      </c>
      <c r="D943" t="s">
        <v>1122</v>
      </c>
      <c r="E943" t="s">
        <v>59</v>
      </c>
      <c r="F943" t="s">
        <v>60</v>
      </c>
      <c r="G943" t="s">
        <v>61</v>
      </c>
      <c r="H943" t="s">
        <v>62</v>
      </c>
      <c r="I943" s="6">
        <v>2</v>
      </c>
      <c r="J943" s="6">
        <v>59999</v>
      </c>
      <c r="K943" s="6">
        <v>119998</v>
      </c>
      <c r="L943" s="6">
        <v>0.1</v>
      </c>
      <c r="M943" s="6">
        <v>11999.8</v>
      </c>
      <c r="N943" s="6">
        <v>107998.2</v>
      </c>
      <c r="O943" s="6">
        <v>14039.77</v>
      </c>
      <c r="P943" t="s">
        <v>63</v>
      </c>
      <c r="Q943" t="s">
        <v>64</v>
      </c>
      <c r="R943" t="s">
        <v>65</v>
      </c>
      <c r="S943" t="s">
        <v>107</v>
      </c>
      <c r="T943" t="s">
        <v>35</v>
      </c>
      <c r="U943" s="13">
        <f t="shared" si="56"/>
        <v>2025</v>
      </c>
      <c r="V943" s="13">
        <f t="shared" si="57"/>
        <v>7</v>
      </c>
      <c r="W943" s="20" t="str">
        <f t="shared" si="58"/>
        <v>July</v>
      </c>
      <c r="X943">
        <v>0.13</v>
      </c>
      <c r="Y943" s="6">
        <f t="shared" si="59"/>
        <v>95998.399999999994</v>
      </c>
      <c r="Z943" cm="1">
        <f t="array" aca="1" ref="Z943" ca="1">IF(roud(N943,2)=ROUND(Z943,2),"ok","error")</f>
        <v>0</v>
      </c>
    </row>
    <row r="944" spans="1:26" x14ac:dyDescent="0.3">
      <c r="A944" t="s">
        <v>2181</v>
      </c>
      <c r="B944" s="4">
        <v>45603</v>
      </c>
      <c r="C944" t="s">
        <v>1011</v>
      </c>
      <c r="D944" t="s">
        <v>1012</v>
      </c>
      <c r="E944" t="s">
        <v>133</v>
      </c>
      <c r="F944" t="s">
        <v>134</v>
      </c>
      <c r="G944" t="s">
        <v>61</v>
      </c>
      <c r="H944" t="s">
        <v>123</v>
      </c>
      <c r="I944" s="6">
        <v>1</v>
      </c>
      <c r="J944" s="6">
        <v>2999</v>
      </c>
      <c r="K944" s="6">
        <v>2999</v>
      </c>
      <c r="L944" s="6">
        <v>0.1</v>
      </c>
      <c r="M944" s="6">
        <v>299.89999999999998</v>
      </c>
      <c r="N944" s="6">
        <v>2699.1</v>
      </c>
      <c r="O944" s="6">
        <v>350.88</v>
      </c>
      <c r="P944" t="s">
        <v>94</v>
      </c>
      <c r="Q944" t="s">
        <v>64</v>
      </c>
      <c r="R944" t="s">
        <v>65</v>
      </c>
      <c r="S944" t="s">
        <v>54</v>
      </c>
      <c r="T944" t="s">
        <v>35</v>
      </c>
      <c r="U944" s="13">
        <f t="shared" si="56"/>
        <v>2024</v>
      </c>
      <c r="V944" s="13">
        <f t="shared" si="57"/>
        <v>11</v>
      </c>
      <c r="W944" s="20" t="str">
        <f t="shared" si="58"/>
        <v>November</v>
      </c>
      <c r="X944">
        <v>0.13</v>
      </c>
      <c r="Y944" s="6">
        <f t="shared" si="59"/>
        <v>2399.1999999999998</v>
      </c>
      <c r="Z944" cm="1">
        <f t="array" aca="1" ref="Z944" ca="1">IF(roud(N944,2)=ROUND(Z944,2),"ok","error")</f>
        <v>0</v>
      </c>
    </row>
    <row r="945" spans="1:26" x14ac:dyDescent="0.3">
      <c r="A945" t="s">
        <v>2182</v>
      </c>
      <c r="B945" s="4">
        <v>45379</v>
      </c>
      <c r="C945" t="s">
        <v>1337</v>
      </c>
      <c r="D945" t="s">
        <v>1338</v>
      </c>
      <c r="E945" t="s">
        <v>273</v>
      </c>
      <c r="F945" t="s">
        <v>274</v>
      </c>
      <c r="G945" t="s">
        <v>29</v>
      </c>
      <c r="H945" t="s">
        <v>88</v>
      </c>
      <c r="I945" s="6">
        <v>2</v>
      </c>
      <c r="J945" s="6">
        <v>2499</v>
      </c>
      <c r="K945" s="6">
        <v>4998</v>
      </c>
      <c r="L945" s="6">
        <v>0.15</v>
      </c>
      <c r="M945" s="6">
        <v>749.7</v>
      </c>
      <c r="N945" s="6">
        <v>4248.3</v>
      </c>
      <c r="O945" s="6">
        <v>1168.28</v>
      </c>
      <c r="P945" t="s">
        <v>94</v>
      </c>
      <c r="Q945" t="s">
        <v>64</v>
      </c>
      <c r="R945" t="s">
        <v>65</v>
      </c>
      <c r="S945" t="s">
        <v>45</v>
      </c>
      <c r="T945" t="s">
        <v>35</v>
      </c>
      <c r="U945" s="13">
        <f t="shared" si="56"/>
        <v>2024</v>
      </c>
      <c r="V945" s="13">
        <f t="shared" si="57"/>
        <v>3</v>
      </c>
      <c r="W945" s="20" t="str">
        <f t="shared" si="58"/>
        <v>March</v>
      </c>
      <c r="X945">
        <v>0.27500000000000002</v>
      </c>
      <c r="Y945" s="6">
        <f t="shared" si="59"/>
        <v>3498.6</v>
      </c>
      <c r="Z945" cm="1">
        <f t="array" aca="1" ref="Z945" ca="1">IF(roud(N945,2)=ROUND(Z945,2),"ok","error")</f>
        <v>0</v>
      </c>
    </row>
    <row r="946" spans="1:26" x14ac:dyDescent="0.3">
      <c r="A946" t="s">
        <v>2183</v>
      </c>
      <c r="B946" s="4">
        <v>45546</v>
      </c>
      <c r="C946" t="s">
        <v>627</v>
      </c>
      <c r="D946" t="s">
        <v>628</v>
      </c>
      <c r="E946" t="s">
        <v>40</v>
      </c>
      <c r="F946" t="s">
        <v>41</v>
      </c>
      <c r="G946" t="s">
        <v>29</v>
      </c>
      <c r="H946" t="s">
        <v>30</v>
      </c>
      <c r="I946" s="6">
        <v>3</v>
      </c>
      <c r="J946" s="6">
        <v>1199</v>
      </c>
      <c r="K946" s="6">
        <v>3597</v>
      </c>
      <c r="L946" s="6">
        <v>0</v>
      </c>
      <c r="M946" s="6">
        <v>0</v>
      </c>
      <c r="N946" s="6">
        <v>3597</v>
      </c>
      <c r="O946" s="6">
        <v>1151.04</v>
      </c>
      <c r="P946" t="s">
        <v>63</v>
      </c>
      <c r="Q946" t="s">
        <v>64</v>
      </c>
      <c r="R946" t="s">
        <v>65</v>
      </c>
      <c r="S946" t="s">
        <v>45</v>
      </c>
      <c r="T946" t="s">
        <v>55</v>
      </c>
      <c r="U946" s="13">
        <f t="shared" si="56"/>
        <v>2024</v>
      </c>
      <c r="V946" s="13">
        <f t="shared" si="57"/>
        <v>9</v>
      </c>
      <c r="W946" s="20" t="str">
        <f t="shared" si="58"/>
        <v>September</v>
      </c>
      <c r="X946">
        <v>0.32</v>
      </c>
      <c r="Y946" s="6">
        <f t="shared" si="59"/>
        <v>3597</v>
      </c>
      <c r="Z946" cm="1">
        <f t="array" aca="1" ref="Z946" ca="1">IF(roud(N946,2)=ROUND(Z946,2),"ok","error")</f>
        <v>0</v>
      </c>
    </row>
    <row r="947" spans="1:26" x14ac:dyDescent="0.3">
      <c r="A947" t="s">
        <v>2184</v>
      </c>
      <c r="B947" s="4">
        <v>45413</v>
      </c>
      <c r="C947" t="s">
        <v>1036</v>
      </c>
      <c r="D947" t="s">
        <v>1037</v>
      </c>
      <c r="E947" t="s">
        <v>133</v>
      </c>
      <c r="F947" t="s">
        <v>134</v>
      </c>
      <c r="G947" t="s">
        <v>61</v>
      </c>
      <c r="H947" t="s">
        <v>123</v>
      </c>
      <c r="I947" s="6">
        <v>2</v>
      </c>
      <c r="J947" s="6">
        <v>2999</v>
      </c>
      <c r="K947" s="6">
        <v>5998</v>
      </c>
      <c r="L947" s="6">
        <v>0.05</v>
      </c>
      <c r="M947" s="6">
        <v>299.89999999999998</v>
      </c>
      <c r="N947" s="6">
        <v>5698.1</v>
      </c>
      <c r="O947" s="6">
        <v>826.22</v>
      </c>
      <c r="P947" t="s">
        <v>94</v>
      </c>
      <c r="Q947" t="s">
        <v>64</v>
      </c>
      <c r="R947" t="s">
        <v>65</v>
      </c>
      <c r="S947" t="s">
        <v>54</v>
      </c>
      <c r="T947" t="s">
        <v>35</v>
      </c>
      <c r="U947" s="13">
        <f t="shared" si="56"/>
        <v>2024</v>
      </c>
      <c r="V947" s="13">
        <f t="shared" si="57"/>
        <v>5</v>
      </c>
      <c r="W947" s="20" t="str">
        <f t="shared" si="58"/>
        <v>May</v>
      </c>
      <c r="X947">
        <v>0.14499999999999999</v>
      </c>
      <c r="Y947" s="6">
        <f t="shared" si="59"/>
        <v>5398.2</v>
      </c>
      <c r="Z947" cm="1">
        <f t="array" aca="1" ref="Z947" ca="1">IF(roud(N947,2)=ROUND(Z947,2),"ok","error")</f>
        <v>0</v>
      </c>
    </row>
    <row r="948" spans="1:26" x14ac:dyDescent="0.3">
      <c r="A948" t="s">
        <v>2185</v>
      </c>
      <c r="B948" s="4">
        <v>45863</v>
      </c>
      <c r="C948" t="s">
        <v>1260</v>
      </c>
      <c r="D948" t="s">
        <v>1261</v>
      </c>
      <c r="E948" t="s">
        <v>323</v>
      </c>
      <c r="F948" t="s">
        <v>324</v>
      </c>
      <c r="G948" t="s">
        <v>29</v>
      </c>
      <c r="H948" t="s">
        <v>304</v>
      </c>
      <c r="I948" s="6">
        <v>1</v>
      </c>
      <c r="J948" s="6">
        <v>799</v>
      </c>
      <c r="K948" s="6">
        <v>799</v>
      </c>
      <c r="L948" s="6">
        <v>0.1</v>
      </c>
      <c r="M948" s="6">
        <v>79.900000000000006</v>
      </c>
      <c r="N948" s="6">
        <v>719.1</v>
      </c>
      <c r="O948" s="6">
        <v>208.54</v>
      </c>
      <c r="P948" t="s">
        <v>144</v>
      </c>
      <c r="Q948" t="s">
        <v>145</v>
      </c>
      <c r="R948" t="s">
        <v>65</v>
      </c>
      <c r="S948" t="s">
        <v>54</v>
      </c>
      <c r="T948" t="s">
        <v>35</v>
      </c>
      <c r="U948" s="13">
        <f t="shared" si="56"/>
        <v>2025</v>
      </c>
      <c r="V948" s="13">
        <f t="shared" si="57"/>
        <v>7</v>
      </c>
      <c r="W948" s="20" t="str">
        <f t="shared" si="58"/>
        <v>July</v>
      </c>
      <c r="X948">
        <v>0.28999999999999998</v>
      </c>
      <c r="Y948" s="6">
        <f t="shared" si="59"/>
        <v>639.20000000000005</v>
      </c>
      <c r="Z948" cm="1">
        <f t="array" aca="1" ref="Z948" ca="1">IF(roud(N948,2)=ROUND(Z948,2),"ok","error")</f>
        <v>0</v>
      </c>
    </row>
    <row r="949" spans="1:26" x14ac:dyDescent="0.3">
      <c r="A949" t="s">
        <v>2186</v>
      </c>
      <c r="B949" s="4">
        <v>45718</v>
      </c>
      <c r="C949" t="s">
        <v>1642</v>
      </c>
      <c r="D949" t="s">
        <v>1643</v>
      </c>
      <c r="E949" t="s">
        <v>69</v>
      </c>
      <c r="F949" t="s">
        <v>70</v>
      </c>
      <c r="G949" t="s">
        <v>61</v>
      </c>
      <c r="H949" t="s">
        <v>71</v>
      </c>
      <c r="I949" s="6">
        <v>1</v>
      </c>
      <c r="J949" s="6">
        <v>1299</v>
      </c>
      <c r="K949" s="6">
        <v>1299</v>
      </c>
      <c r="L949" s="6">
        <v>0.2</v>
      </c>
      <c r="M949" s="6">
        <v>259.8</v>
      </c>
      <c r="N949" s="6">
        <v>1039.2</v>
      </c>
      <c r="O949" s="6">
        <v>103.92</v>
      </c>
      <c r="P949" t="s">
        <v>170</v>
      </c>
      <c r="Q949" t="s">
        <v>171</v>
      </c>
      <c r="R949" t="s">
        <v>44</v>
      </c>
      <c r="S949" t="s">
        <v>45</v>
      </c>
      <c r="T949" t="s">
        <v>35</v>
      </c>
      <c r="U949" s="13">
        <f t="shared" si="56"/>
        <v>2025</v>
      </c>
      <c r="V949" s="13">
        <f t="shared" si="57"/>
        <v>3</v>
      </c>
      <c r="W949" s="20" t="str">
        <f t="shared" si="58"/>
        <v>March</v>
      </c>
      <c r="X949">
        <v>0.1</v>
      </c>
      <c r="Y949" s="6">
        <f t="shared" si="59"/>
        <v>779.4</v>
      </c>
      <c r="Z949" cm="1">
        <f t="array" aca="1" ref="Z949" ca="1">IF(roud(N949,2)=ROUND(Z949,2),"ok","error")</f>
        <v>0</v>
      </c>
    </row>
    <row r="950" spans="1:26" x14ac:dyDescent="0.3">
      <c r="A950" t="s">
        <v>2187</v>
      </c>
      <c r="B950" s="4">
        <v>45912</v>
      </c>
      <c r="C950" t="s">
        <v>1471</v>
      </c>
      <c r="D950" t="s">
        <v>1472</v>
      </c>
      <c r="E950" t="s">
        <v>212</v>
      </c>
      <c r="F950" t="s">
        <v>213</v>
      </c>
      <c r="G950" t="s">
        <v>214</v>
      </c>
      <c r="H950" t="s">
        <v>215</v>
      </c>
      <c r="I950" s="6">
        <v>1</v>
      </c>
      <c r="J950" s="6">
        <v>599</v>
      </c>
      <c r="K950" s="6">
        <v>599</v>
      </c>
      <c r="L950" s="6">
        <v>0.1</v>
      </c>
      <c r="M950" s="6">
        <v>59.9</v>
      </c>
      <c r="N950" s="6">
        <v>539.1</v>
      </c>
      <c r="O950" s="6">
        <v>188.68</v>
      </c>
      <c r="P950" t="s">
        <v>105</v>
      </c>
      <c r="Q950" t="s">
        <v>106</v>
      </c>
      <c r="R950" t="s">
        <v>44</v>
      </c>
      <c r="S950" t="s">
        <v>45</v>
      </c>
      <c r="T950" t="s">
        <v>35</v>
      </c>
      <c r="U950" s="13">
        <f t="shared" si="56"/>
        <v>2025</v>
      </c>
      <c r="V950" s="13">
        <f t="shared" si="57"/>
        <v>9</v>
      </c>
      <c r="W950" s="20" t="str">
        <f t="shared" si="58"/>
        <v>September</v>
      </c>
      <c r="X950">
        <v>0.35</v>
      </c>
      <c r="Y950" s="6">
        <f t="shared" si="59"/>
        <v>479.2</v>
      </c>
      <c r="Z950" cm="1">
        <f t="array" aca="1" ref="Z950" ca="1">IF(roud(N950,2)=ROUND(Z950,2),"ok","error")</f>
        <v>0</v>
      </c>
    </row>
    <row r="951" spans="1:26" x14ac:dyDescent="0.3">
      <c r="A951" t="s">
        <v>2188</v>
      </c>
      <c r="B951" s="4">
        <v>45902</v>
      </c>
      <c r="C951" t="s">
        <v>300</v>
      </c>
      <c r="D951" t="s">
        <v>301</v>
      </c>
      <c r="E951" t="s">
        <v>167</v>
      </c>
      <c r="F951" t="s">
        <v>168</v>
      </c>
      <c r="G951" t="s">
        <v>113</v>
      </c>
      <c r="H951" t="s">
        <v>169</v>
      </c>
      <c r="I951" s="6">
        <v>1</v>
      </c>
      <c r="J951" s="6">
        <v>899</v>
      </c>
      <c r="K951" s="6">
        <v>899</v>
      </c>
      <c r="L951" s="6">
        <v>0</v>
      </c>
      <c r="M951" s="6">
        <v>0</v>
      </c>
      <c r="N951" s="6">
        <v>899</v>
      </c>
      <c r="O951" s="6">
        <v>251.72</v>
      </c>
      <c r="P951" t="s">
        <v>63</v>
      </c>
      <c r="Q951" t="s">
        <v>64</v>
      </c>
      <c r="R951" t="s">
        <v>65</v>
      </c>
      <c r="S951" t="s">
        <v>98</v>
      </c>
      <c r="T951" t="s">
        <v>35</v>
      </c>
      <c r="U951" s="13">
        <f t="shared" si="56"/>
        <v>2025</v>
      </c>
      <c r="V951" s="13">
        <f t="shared" si="57"/>
        <v>9</v>
      </c>
      <c r="W951" s="20" t="str">
        <f t="shared" si="58"/>
        <v>September</v>
      </c>
      <c r="X951">
        <v>0.28000000000000003</v>
      </c>
      <c r="Y951" s="6">
        <f t="shared" si="59"/>
        <v>899</v>
      </c>
      <c r="Z951" cm="1">
        <f t="array" aca="1" ref="Z951" ca="1">IF(roud(N951,2)=ROUND(Z951,2),"ok","error")</f>
        <v>0</v>
      </c>
    </row>
    <row r="952" spans="1:26" x14ac:dyDescent="0.3">
      <c r="A952" t="s">
        <v>2189</v>
      </c>
      <c r="B952" s="4">
        <v>45925</v>
      </c>
      <c r="C952" t="s">
        <v>2190</v>
      </c>
      <c r="D952" t="s">
        <v>2191</v>
      </c>
      <c r="E952" t="s">
        <v>284</v>
      </c>
      <c r="F952" t="s">
        <v>285</v>
      </c>
      <c r="G952" t="s">
        <v>52</v>
      </c>
      <c r="H952" t="s">
        <v>129</v>
      </c>
      <c r="I952" s="6">
        <v>1</v>
      </c>
      <c r="J952" s="6">
        <v>999</v>
      </c>
      <c r="K952" s="6">
        <v>999</v>
      </c>
      <c r="L952" s="6">
        <v>0.1</v>
      </c>
      <c r="M952" s="6">
        <v>99.9</v>
      </c>
      <c r="N952" s="6">
        <v>899.1</v>
      </c>
      <c r="O952" s="6">
        <v>188.81</v>
      </c>
      <c r="P952" t="s">
        <v>94</v>
      </c>
      <c r="Q952" t="s">
        <v>64</v>
      </c>
      <c r="R952" t="s">
        <v>65</v>
      </c>
      <c r="S952" t="s">
        <v>45</v>
      </c>
      <c r="T952" t="s">
        <v>35</v>
      </c>
      <c r="U952" s="13">
        <f t="shared" si="56"/>
        <v>2025</v>
      </c>
      <c r="V952" s="13">
        <f t="shared" si="57"/>
        <v>9</v>
      </c>
      <c r="W952" s="20" t="str">
        <f t="shared" si="58"/>
        <v>September</v>
      </c>
      <c r="X952">
        <v>0.21</v>
      </c>
      <c r="Y952" s="6">
        <f t="shared" si="59"/>
        <v>799.2</v>
      </c>
      <c r="Z952" cm="1">
        <f t="array" aca="1" ref="Z952" ca="1">IF(roud(N952,2)=ROUND(Z952,2),"ok","error")</f>
        <v>0</v>
      </c>
    </row>
    <row r="953" spans="1:26" x14ac:dyDescent="0.3">
      <c r="A953" t="s">
        <v>2192</v>
      </c>
      <c r="B953" s="4">
        <v>45523</v>
      </c>
      <c r="C953" t="s">
        <v>1294</v>
      </c>
      <c r="D953" t="s">
        <v>1295</v>
      </c>
      <c r="E953" t="s">
        <v>302</v>
      </c>
      <c r="F953" t="s">
        <v>303</v>
      </c>
      <c r="G953" t="s">
        <v>29</v>
      </c>
      <c r="H953" t="s">
        <v>304</v>
      </c>
      <c r="I953" s="6">
        <v>3</v>
      </c>
      <c r="J953" s="6">
        <v>1799</v>
      </c>
      <c r="K953" s="6">
        <v>5397</v>
      </c>
      <c r="L953" s="6">
        <v>0.15</v>
      </c>
      <c r="M953" s="6">
        <v>809.55</v>
      </c>
      <c r="N953" s="6">
        <v>4587.45</v>
      </c>
      <c r="O953" s="6">
        <v>1261.55</v>
      </c>
      <c r="P953" t="s">
        <v>144</v>
      </c>
      <c r="Q953" t="s">
        <v>145</v>
      </c>
      <c r="R953" t="s">
        <v>65</v>
      </c>
      <c r="S953" t="s">
        <v>45</v>
      </c>
      <c r="T953" t="s">
        <v>35</v>
      </c>
      <c r="U953" s="13">
        <f t="shared" si="56"/>
        <v>2024</v>
      </c>
      <c r="V953" s="13">
        <f t="shared" si="57"/>
        <v>8</v>
      </c>
      <c r="W953" s="20" t="str">
        <f t="shared" si="58"/>
        <v>August</v>
      </c>
      <c r="X953">
        <v>0.27500000000000002</v>
      </c>
      <c r="Y953" s="6">
        <f t="shared" si="59"/>
        <v>3777.9</v>
      </c>
      <c r="Z953" cm="1">
        <f t="array" aca="1" ref="Z953" ca="1">IF(roud(N953,2)=ROUND(Z953,2),"ok","error")</f>
        <v>0</v>
      </c>
    </row>
    <row r="954" spans="1:26" x14ac:dyDescent="0.3">
      <c r="A954" t="s">
        <v>2193</v>
      </c>
      <c r="B954" s="4">
        <v>45827</v>
      </c>
      <c r="C954" t="s">
        <v>2194</v>
      </c>
      <c r="D954" t="s">
        <v>2195</v>
      </c>
      <c r="E954" t="s">
        <v>212</v>
      </c>
      <c r="F954" t="s">
        <v>213</v>
      </c>
      <c r="G954" t="s">
        <v>214</v>
      </c>
      <c r="H954" t="s">
        <v>215</v>
      </c>
      <c r="I954" s="6">
        <v>1</v>
      </c>
      <c r="J954" s="6">
        <v>599</v>
      </c>
      <c r="K954" s="6">
        <v>599</v>
      </c>
      <c r="L954" s="6">
        <v>0</v>
      </c>
      <c r="M954" s="6">
        <v>0</v>
      </c>
      <c r="N954" s="6">
        <v>599</v>
      </c>
      <c r="O954" s="6">
        <v>227.62</v>
      </c>
      <c r="P954" t="s">
        <v>94</v>
      </c>
      <c r="Q954" t="s">
        <v>64</v>
      </c>
      <c r="R954" t="s">
        <v>65</v>
      </c>
      <c r="S954" t="s">
        <v>107</v>
      </c>
      <c r="T954" t="s">
        <v>46</v>
      </c>
      <c r="U954" s="13">
        <f t="shared" si="56"/>
        <v>2025</v>
      </c>
      <c r="V954" s="13">
        <f t="shared" si="57"/>
        <v>6</v>
      </c>
      <c r="W954" s="20" t="str">
        <f t="shared" si="58"/>
        <v>June</v>
      </c>
      <c r="X954">
        <v>0.38</v>
      </c>
      <c r="Y954" s="6">
        <f t="shared" si="59"/>
        <v>599</v>
      </c>
      <c r="Z954" cm="1">
        <f t="array" aca="1" ref="Z954" ca="1">IF(roud(N954,2)=ROUND(Z954,2),"ok","error")</f>
        <v>0</v>
      </c>
    </row>
    <row r="955" spans="1:26" x14ac:dyDescent="0.3">
      <c r="A955" t="s">
        <v>2196</v>
      </c>
      <c r="B955" s="4">
        <v>45681</v>
      </c>
      <c r="C955" t="s">
        <v>419</v>
      </c>
      <c r="D955" t="s">
        <v>420</v>
      </c>
      <c r="E955" t="s">
        <v>167</v>
      </c>
      <c r="F955" t="s">
        <v>168</v>
      </c>
      <c r="G955" t="s">
        <v>113</v>
      </c>
      <c r="H955" t="s">
        <v>169</v>
      </c>
      <c r="I955" s="6">
        <v>2</v>
      </c>
      <c r="J955" s="6">
        <v>899</v>
      </c>
      <c r="K955" s="6">
        <v>1798</v>
      </c>
      <c r="L955" s="6">
        <v>0.1</v>
      </c>
      <c r="M955" s="6">
        <v>179.8</v>
      </c>
      <c r="N955" s="6">
        <v>1618.2</v>
      </c>
      <c r="O955" s="6">
        <v>404.55</v>
      </c>
      <c r="P955" t="s">
        <v>63</v>
      </c>
      <c r="Q955" t="s">
        <v>64</v>
      </c>
      <c r="R955" t="s">
        <v>65</v>
      </c>
      <c r="S955" t="s">
        <v>107</v>
      </c>
      <c r="T955" t="s">
        <v>35</v>
      </c>
      <c r="U955" s="13">
        <f t="shared" si="56"/>
        <v>2025</v>
      </c>
      <c r="V955" s="13">
        <f t="shared" si="57"/>
        <v>1</v>
      </c>
      <c r="W955" s="20" t="str">
        <f t="shared" si="58"/>
        <v>January</v>
      </c>
      <c r="X955">
        <v>0.25</v>
      </c>
      <c r="Y955" s="6">
        <f t="shared" si="59"/>
        <v>1438.4</v>
      </c>
      <c r="Z955" cm="1">
        <f t="array" aca="1" ref="Z955" ca="1">IF(roud(N955,2)=ROUND(Z955,2),"ok","error")</f>
        <v>0</v>
      </c>
    </row>
    <row r="956" spans="1:26" x14ac:dyDescent="0.3">
      <c r="A956" t="s">
        <v>2197</v>
      </c>
      <c r="B956" s="4">
        <v>45753</v>
      </c>
      <c r="C956" t="s">
        <v>2198</v>
      </c>
      <c r="D956" t="s">
        <v>2199</v>
      </c>
      <c r="E956" t="s">
        <v>273</v>
      </c>
      <c r="F956" t="s">
        <v>274</v>
      </c>
      <c r="G956" t="s">
        <v>29</v>
      </c>
      <c r="H956" t="s">
        <v>88</v>
      </c>
      <c r="I956" s="6">
        <v>3</v>
      </c>
      <c r="J956" s="6">
        <v>2499</v>
      </c>
      <c r="K956" s="6">
        <v>7497</v>
      </c>
      <c r="L956" s="6">
        <v>0.2</v>
      </c>
      <c r="M956" s="6">
        <v>1499.4</v>
      </c>
      <c r="N956" s="6">
        <v>5997.6</v>
      </c>
      <c r="O956" s="6">
        <v>1559.38</v>
      </c>
      <c r="P956" t="s">
        <v>191</v>
      </c>
      <c r="Q956" t="s">
        <v>187</v>
      </c>
      <c r="R956" t="s">
        <v>160</v>
      </c>
      <c r="S956" t="s">
        <v>45</v>
      </c>
      <c r="T956" t="s">
        <v>35</v>
      </c>
      <c r="U956" s="13">
        <f t="shared" si="56"/>
        <v>2025</v>
      </c>
      <c r="V956" s="13">
        <f t="shared" si="57"/>
        <v>4</v>
      </c>
      <c r="W956" s="20" t="str">
        <f t="shared" si="58"/>
        <v>April</v>
      </c>
      <c r="X956">
        <v>0.26</v>
      </c>
      <c r="Y956" s="6">
        <f t="shared" si="59"/>
        <v>4498.2</v>
      </c>
      <c r="Z956" cm="1">
        <f t="array" aca="1" ref="Z956" ca="1">IF(roud(N956,2)=ROUND(Z956,2),"ok","error")</f>
        <v>0</v>
      </c>
    </row>
    <row r="957" spans="1:26" x14ac:dyDescent="0.3">
      <c r="A957" t="s">
        <v>2200</v>
      </c>
      <c r="B957" s="4">
        <v>45745</v>
      </c>
      <c r="C957" t="s">
        <v>1902</v>
      </c>
      <c r="D957" t="s">
        <v>1903</v>
      </c>
      <c r="E957" t="s">
        <v>102</v>
      </c>
      <c r="F957" t="s">
        <v>103</v>
      </c>
      <c r="G957" t="s">
        <v>52</v>
      </c>
      <c r="H957" t="s">
        <v>104</v>
      </c>
      <c r="I957" s="6">
        <v>1</v>
      </c>
      <c r="J957" s="6">
        <v>5999</v>
      </c>
      <c r="K957" s="6">
        <v>5999</v>
      </c>
      <c r="L957" s="6">
        <v>0</v>
      </c>
      <c r="M957" s="6">
        <v>0</v>
      </c>
      <c r="N957" s="6">
        <v>5999</v>
      </c>
      <c r="O957" s="6">
        <v>1439.76</v>
      </c>
      <c r="P957" t="s">
        <v>63</v>
      </c>
      <c r="Q957" t="s">
        <v>64</v>
      </c>
      <c r="R957" t="s">
        <v>65</v>
      </c>
      <c r="S957" t="s">
        <v>45</v>
      </c>
      <c r="T957" t="s">
        <v>35</v>
      </c>
      <c r="U957" s="13">
        <f t="shared" si="56"/>
        <v>2025</v>
      </c>
      <c r="V957" s="13">
        <f t="shared" si="57"/>
        <v>3</v>
      </c>
      <c r="W957" s="20" t="str">
        <f t="shared" si="58"/>
        <v>March</v>
      </c>
      <c r="X957">
        <v>0.24</v>
      </c>
      <c r="Y957" s="6">
        <f t="shared" si="59"/>
        <v>5999</v>
      </c>
      <c r="Z957" cm="1">
        <f t="array" aca="1" ref="Z957" ca="1">IF(roud(N957,2)=ROUND(Z957,2),"ok","error")</f>
        <v>0</v>
      </c>
    </row>
    <row r="958" spans="1:26" x14ac:dyDescent="0.3">
      <c r="A958" t="s">
        <v>2201</v>
      </c>
      <c r="B958" s="4">
        <v>45596</v>
      </c>
      <c r="C958" t="s">
        <v>1922</v>
      </c>
      <c r="D958" t="s">
        <v>1923</v>
      </c>
      <c r="E958" t="s">
        <v>75</v>
      </c>
      <c r="F958" t="s">
        <v>76</v>
      </c>
      <c r="G958" t="s">
        <v>61</v>
      </c>
      <c r="H958" t="s">
        <v>71</v>
      </c>
      <c r="I958" s="6">
        <v>4</v>
      </c>
      <c r="J958" s="6">
        <v>1499</v>
      </c>
      <c r="K958" s="6">
        <v>5996</v>
      </c>
      <c r="L958" s="6">
        <v>0.2</v>
      </c>
      <c r="M958" s="6">
        <v>1199.2</v>
      </c>
      <c r="N958" s="6">
        <v>4796.8</v>
      </c>
      <c r="O958" s="6">
        <v>479.68</v>
      </c>
      <c r="P958" t="s">
        <v>105</v>
      </c>
      <c r="Q958" t="s">
        <v>106</v>
      </c>
      <c r="R958" t="s">
        <v>44</v>
      </c>
      <c r="S958" t="s">
        <v>45</v>
      </c>
      <c r="T958" t="s">
        <v>35</v>
      </c>
      <c r="U958" s="13">
        <f t="shared" si="56"/>
        <v>2024</v>
      </c>
      <c r="V958" s="13">
        <f t="shared" si="57"/>
        <v>10</v>
      </c>
      <c r="W958" s="20" t="str">
        <f t="shared" si="58"/>
        <v>October</v>
      </c>
      <c r="X958">
        <v>0.1</v>
      </c>
      <c r="Y958" s="6">
        <f t="shared" si="59"/>
        <v>3597.6</v>
      </c>
      <c r="Z958" cm="1">
        <f t="array" aca="1" ref="Z958" ca="1">IF(roud(N958,2)=ROUND(Z958,2),"ok","error")</f>
        <v>0</v>
      </c>
    </row>
    <row r="959" spans="1:26" x14ac:dyDescent="0.3">
      <c r="A959" t="s">
        <v>2202</v>
      </c>
      <c r="B959" s="4">
        <v>45894</v>
      </c>
      <c r="C959" t="s">
        <v>2203</v>
      </c>
      <c r="D959" t="s">
        <v>2204</v>
      </c>
      <c r="E959" t="s">
        <v>492</v>
      </c>
      <c r="F959" t="s">
        <v>493</v>
      </c>
      <c r="G959" t="s">
        <v>214</v>
      </c>
      <c r="H959" t="s">
        <v>494</v>
      </c>
      <c r="I959" s="6">
        <v>3</v>
      </c>
      <c r="J959" s="6">
        <v>1499</v>
      </c>
      <c r="K959" s="6">
        <v>4497</v>
      </c>
      <c r="L959" s="6">
        <v>0.2</v>
      </c>
      <c r="M959" s="6">
        <v>899.4</v>
      </c>
      <c r="N959" s="6">
        <v>3597.6</v>
      </c>
      <c r="O959" s="6">
        <v>1151.23</v>
      </c>
      <c r="P959" t="s">
        <v>144</v>
      </c>
      <c r="Q959" t="s">
        <v>145</v>
      </c>
      <c r="R959" t="s">
        <v>65</v>
      </c>
      <c r="S959" t="s">
        <v>45</v>
      </c>
      <c r="T959" t="s">
        <v>55</v>
      </c>
      <c r="U959" s="13">
        <f t="shared" si="56"/>
        <v>2025</v>
      </c>
      <c r="V959" s="13">
        <f t="shared" si="57"/>
        <v>8</v>
      </c>
      <c r="W959" s="20" t="str">
        <f t="shared" si="58"/>
        <v>August</v>
      </c>
      <c r="X959">
        <v>0.32</v>
      </c>
      <c r="Y959" s="6">
        <f t="shared" si="59"/>
        <v>2698.2</v>
      </c>
      <c r="Z959" cm="1">
        <f t="array" aca="1" ref="Z959" ca="1">IF(roud(N959,2)=ROUND(Z959,2),"ok","error")</f>
        <v>0</v>
      </c>
    </row>
    <row r="960" spans="1:26" x14ac:dyDescent="0.3">
      <c r="A960" t="s">
        <v>2205</v>
      </c>
      <c r="B960" s="4">
        <v>45731</v>
      </c>
      <c r="C960" t="s">
        <v>795</v>
      </c>
      <c r="D960" t="s">
        <v>796</v>
      </c>
      <c r="E960" t="s">
        <v>323</v>
      </c>
      <c r="F960" t="s">
        <v>324</v>
      </c>
      <c r="G960" t="s">
        <v>29</v>
      </c>
      <c r="H960" t="s">
        <v>304</v>
      </c>
      <c r="I960" s="6">
        <v>1</v>
      </c>
      <c r="J960" s="6">
        <v>799</v>
      </c>
      <c r="K960" s="6">
        <v>799</v>
      </c>
      <c r="L960" s="6">
        <v>0.1</v>
      </c>
      <c r="M960" s="6">
        <v>79.900000000000006</v>
      </c>
      <c r="N960" s="6">
        <v>719.1</v>
      </c>
      <c r="O960" s="6">
        <v>208.54</v>
      </c>
      <c r="P960" t="s">
        <v>170</v>
      </c>
      <c r="Q960" t="s">
        <v>171</v>
      </c>
      <c r="R960" t="s">
        <v>44</v>
      </c>
      <c r="S960" t="s">
        <v>98</v>
      </c>
      <c r="T960" t="s">
        <v>35</v>
      </c>
      <c r="U960" s="13">
        <f t="shared" si="56"/>
        <v>2025</v>
      </c>
      <c r="V960" s="13">
        <f t="shared" si="57"/>
        <v>3</v>
      </c>
      <c r="W960" s="20" t="str">
        <f t="shared" si="58"/>
        <v>March</v>
      </c>
      <c r="X960">
        <v>0.28999999999999998</v>
      </c>
      <c r="Y960" s="6">
        <f t="shared" si="59"/>
        <v>639.20000000000005</v>
      </c>
      <c r="Z960" cm="1">
        <f t="array" aca="1" ref="Z960" ca="1">IF(roud(N960,2)=ROUND(Z960,2),"ok","error")</f>
        <v>0</v>
      </c>
    </row>
    <row r="961" spans="1:26" x14ac:dyDescent="0.3">
      <c r="A961" t="s">
        <v>2206</v>
      </c>
      <c r="B961" s="4">
        <v>45604</v>
      </c>
      <c r="C961" t="s">
        <v>2207</v>
      </c>
      <c r="D961" t="s">
        <v>2208</v>
      </c>
      <c r="E961" t="s">
        <v>59</v>
      </c>
      <c r="F961" t="s">
        <v>60</v>
      </c>
      <c r="G961" t="s">
        <v>61</v>
      </c>
      <c r="H961" t="s">
        <v>62</v>
      </c>
      <c r="I961" s="6">
        <v>1</v>
      </c>
      <c r="J961" s="6">
        <v>59999</v>
      </c>
      <c r="K961" s="6">
        <v>59999</v>
      </c>
      <c r="L961" s="6">
        <v>0.3</v>
      </c>
      <c r="M961" s="6">
        <v>17999.7</v>
      </c>
      <c r="N961" s="6">
        <v>41999.3</v>
      </c>
      <c r="O961" s="6">
        <v>2939.95</v>
      </c>
      <c r="P961" t="s">
        <v>31</v>
      </c>
      <c r="Q961" t="s">
        <v>32</v>
      </c>
      <c r="R961" t="s">
        <v>33</v>
      </c>
      <c r="S961" t="s">
        <v>107</v>
      </c>
      <c r="T961" t="s">
        <v>35</v>
      </c>
      <c r="U961" s="13">
        <f t="shared" si="56"/>
        <v>2024</v>
      </c>
      <c r="V961" s="13">
        <f t="shared" si="57"/>
        <v>11</v>
      </c>
      <c r="W961" s="20" t="str">
        <f t="shared" si="58"/>
        <v>November</v>
      </c>
      <c r="X961">
        <v>7.0000000000000007E-2</v>
      </c>
      <c r="Y961" s="6">
        <f t="shared" si="59"/>
        <v>23999.599999999999</v>
      </c>
      <c r="Z961" cm="1">
        <f t="array" aca="1" ref="Z961" ca="1">IF(roud(N961,2)=ROUND(Z961,2),"ok","error")</f>
        <v>0</v>
      </c>
    </row>
    <row r="962" spans="1:26" x14ac:dyDescent="0.3">
      <c r="A962" t="s">
        <v>2209</v>
      </c>
      <c r="B962" s="4">
        <v>45874</v>
      </c>
      <c r="C962" t="s">
        <v>2210</v>
      </c>
      <c r="D962" t="s">
        <v>2211</v>
      </c>
      <c r="E962" t="s">
        <v>127</v>
      </c>
      <c r="F962" t="s">
        <v>128</v>
      </c>
      <c r="G962" t="s">
        <v>52</v>
      </c>
      <c r="H962" t="s">
        <v>129</v>
      </c>
      <c r="I962" s="6">
        <v>2</v>
      </c>
      <c r="J962" s="6">
        <v>1299</v>
      </c>
      <c r="K962" s="6">
        <v>2598</v>
      </c>
      <c r="L962" s="6">
        <v>0.15</v>
      </c>
      <c r="M962" s="6">
        <v>389.7</v>
      </c>
      <c r="N962" s="6">
        <v>2208.3000000000002</v>
      </c>
      <c r="O962" s="6">
        <v>430.62</v>
      </c>
      <c r="P962" t="s">
        <v>89</v>
      </c>
      <c r="Q962" t="s">
        <v>90</v>
      </c>
      <c r="R962" t="s">
        <v>65</v>
      </c>
      <c r="S962" t="s">
        <v>45</v>
      </c>
      <c r="T962" t="s">
        <v>55</v>
      </c>
      <c r="U962" s="13">
        <f t="shared" si="56"/>
        <v>2025</v>
      </c>
      <c r="V962" s="13">
        <f t="shared" si="57"/>
        <v>8</v>
      </c>
      <c r="W962" s="20" t="str">
        <f t="shared" si="58"/>
        <v>August</v>
      </c>
      <c r="X962">
        <v>0.19500000000000001</v>
      </c>
      <c r="Y962" s="6">
        <f t="shared" si="59"/>
        <v>1818.6</v>
      </c>
      <c r="Z962" cm="1">
        <f t="array" aca="1" ref="Z962" ca="1">IF(roud(N962,2)=ROUND(Z962,2),"ok","error")</f>
        <v>0</v>
      </c>
    </row>
    <row r="963" spans="1:26" x14ac:dyDescent="0.3">
      <c r="A963" t="s">
        <v>2212</v>
      </c>
      <c r="B963" s="4">
        <v>45927</v>
      </c>
      <c r="C963" t="s">
        <v>508</v>
      </c>
      <c r="D963" t="s">
        <v>509</v>
      </c>
      <c r="E963" t="s">
        <v>40</v>
      </c>
      <c r="F963" t="s">
        <v>41</v>
      </c>
      <c r="G963" t="s">
        <v>29</v>
      </c>
      <c r="H963" t="s">
        <v>30</v>
      </c>
      <c r="I963" s="6">
        <v>2</v>
      </c>
      <c r="J963" s="6">
        <v>1199</v>
      </c>
      <c r="K963" s="6">
        <v>2398</v>
      </c>
      <c r="L963" s="6">
        <v>0.15</v>
      </c>
      <c r="M963" s="6">
        <v>359.7</v>
      </c>
      <c r="N963" s="6">
        <v>2038.3</v>
      </c>
      <c r="O963" s="6">
        <v>560.53</v>
      </c>
      <c r="P963" t="s">
        <v>82</v>
      </c>
      <c r="Q963" t="s">
        <v>82</v>
      </c>
      <c r="R963" t="s">
        <v>65</v>
      </c>
      <c r="S963" t="s">
        <v>45</v>
      </c>
      <c r="T963" t="s">
        <v>55</v>
      </c>
      <c r="U963" s="13">
        <f t="shared" ref="U963:U1026" si="60">YEAR(B963)</f>
        <v>2025</v>
      </c>
      <c r="V963" s="13">
        <f t="shared" ref="V963:V1026" si="61">MONTH(B963)</f>
        <v>9</v>
      </c>
      <c r="W963" s="20" t="str">
        <f t="shared" ref="W963:W1026" si="62">TEXT(B963,"mmmm")</f>
        <v>September</v>
      </c>
      <c r="X963">
        <v>0.27500000000000002</v>
      </c>
      <c r="Y963" s="6">
        <f t="shared" ref="Y963:Y1026" si="63">ROUND(N963-(M963),2)</f>
        <v>1678.6</v>
      </c>
      <c r="Z963" cm="1">
        <f t="array" aca="1" ref="Z963" ca="1">IF(roud(N963,2)=ROUND(Z963,2),"ok","error")</f>
        <v>0</v>
      </c>
    </row>
    <row r="964" spans="1:26" x14ac:dyDescent="0.3">
      <c r="A964" t="s">
        <v>2213</v>
      </c>
      <c r="B964" s="4">
        <v>45353</v>
      </c>
      <c r="C964" t="s">
        <v>1185</v>
      </c>
      <c r="D964" t="s">
        <v>1186</v>
      </c>
      <c r="E964" t="s">
        <v>75</v>
      </c>
      <c r="F964" t="s">
        <v>76</v>
      </c>
      <c r="G964" t="s">
        <v>61</v>
      </c>
      <c r="H964" t="s">
        <v>71</v>
      </c>
      <c r="I964" s="6">
        <v>1</v>
      </c>
      <c r="J964" s="6">
        <v>1499</v>
      </c>
      <c r="K964" s="6">
        <v>1499</v>
      </c>
      <c r="L964" s="6">
        <v>0.2</v>
      </c>
      <c r="M964" s="6">
        <v>299.8</v>
      </c>
      <c r="N964" s="6">
        <v>1199.2</v>
      </c>
      <c r="O964" s="6">
        <v>119.92</v>
      </c>
      <c r="P964" t="s">
        <v>82</v>
      </c>
      <c r="Q964" t="s">
        <v>82</v>
      </c>
      <c r="R964" t="s">
        <v>65</v>
      </c>
      <c r="S964" t="s">
        <v>45</v>
      </c>
      <c r="T964" t="s">
        <v>35</v>
      </c>
      <c r="U964" s="13">
        <f t="shared" si="60"/>
        <v>2024</v>
      </c>
      <c r="V964" s="13">
        <f t="shared" si="61"/>
        <v>3</v>
      </c>
      <c r="W964" s="20" t="str">
        <f t="shared" si="62"/>
        <v>March</v>
      </c>
      <c r="X964">
        <v>0.1</v>
      </c>
      <c r="Y964" s="6">
        <f t="shared" si="63"/>
        <v>899.4</v>
      </c>
      <c r="Z964" cm="1">
        <f t="array" aca="1" ref="Z964" ca="1">IF(roud(N964,2)=ROUND(Z964,2),"ok","error")</f>
        <v>0</v>
      </c>
    </row>
    <row r="965" spans="1:26" x14ac:dyDescent="0.3">
      <c r="A965" t="s">
        <v>2214</v>
      </c>
      <c r="B965" s="4">
        <v>45916</v>
      </c>
      <c r="C965" t="s">
        <v>1705</v>
      </c>
      <c r="D965" t="s">
        <v>1706</v>
      </c>
      <c r="E965" t="s">
        <v>181</v>
      </c>
      <c r="F965" t="s">
        <v>182</v>
      </c>
      <c r="G965" t="s">
        <v>113</v>
      </c>
      <c r="H965" t="s">
        <v>114</v>
      </c>
      <c r="I965" s="6">
        <v>1</v>
      </c>
      <c r="J965" s="6">
        <v>2499</v>
      </c>
      <c r="K965" s="6">
        <v>2499</v>
      </c>
      <c r="L965" s="6">
        <v>0.2</v>
      </c>
      <c r="M965" s="6">
        <v>499.8</v>
      </c>
      <c r="N965" s="6">
        <v>1999.2</v>
      </c>
      <c r="O965" s="6">
        <v>439.82</v>
      </c>
      <c r="P965" t="s">
        <v>158</v>
      </c>
      <c r="Q965" t="s">
        <v>159</v>
      </c>
      <c r="R965" t="s">
        <v>160</v>
      </c>
      <c r="S965" t="s">
        <v>54</v>
      </c>
      <c r="T965" t="s">
        <v>55</v>
      </c>
      <c r="U965" s="13">
        <f t="shared" si="60"/>
        <v>2025</v>
      </c>
      <c r="V965" s="13">
        <f t="shared" si="61"/>
        <v>9</v>
      </c>
      <c r="W965" s="20" t="str">
        <f t="shared" si="62"/>
        <v>September</v>
      </c>
      <c r="X965">
        <v>0.22</v>
      </c>
      <c r="Y965" s="6">
        <f t="shared" si="63"/>
        <v>1499.4</v>
      </c>
      <c r="Z965" cm="1">
        <f t="array" aca="1" ref="Z965" ca="1">IF(roud(N965,2)=ROUND(Z965,2),"ok","error")</f>
        <v>0</v>
      </c>
    </row>
    <row r="966" spans="1:26" x14ac:dyDescent="0.3">
      <c r="A966" t="s">
        <v>2215</v>
      </c>
      <c r="B966" s="4">
        <v>45393</v>
      </c>
      <c r="C966" t="s">
        <v>892</v>
      </c>
      <c r="D966" t="s">
        <v>893</v>
      </c>
      <c r="E966" t="s">
        <v>198</v>
      </c>
      <c r="F966" t="s">
        <v>199</v>
      </c>
      <c r="G966" t="s">
        <v>61</v>
      </c>
      <c r="H966" t="s">
        <v>71</v>
      </c>
      <c r="I966" s="6">
        <v>2</v>
      </c>
      <c r="J966" s="6">
        <v>899</v>
      </c>
      <c r="K966" s="6">
        <v>1798</v>
      </c>
      <c r="L966" s="6">
        <v>0.05</v>
      </c>
      <c r="M966" s="6">
        <v>89.9</v>
      </c>
      <c r="N966" s="6">
        <v>1708.1</v>
      </c>
      <c r="O966" s="6">
        <v>247.67</v>
      </c>
      <c r="P966" t="s">
        <v>144</v>
      </c>
      <c r="Q966" t="s">
        <v>145</v>
      </c>
      <c r="R966" t="s">
        <v>65</v>
      </c>
      <c r="S966" t="s">
        <v>107</v>
      </c>
      <c r="T966" t="s">
        <v>35</v>
      </c>
      <c r="U966" s="13">
        <f t="shared" si="60"/>
        <v>2024</v>
      </c>
      <c r="V966" s="13">
        <f t="shared" si="61"/>
        <v>4</v>
      </c>
      <c r="W966" s="20" t="str">
        <f t="shared" si="62"/>
        <v>April</v>
      </c>
      <c r="X966">
        <v>0.14499999999999999</v>
      </c>
      <c r="Y966" s="6">
        <f t="shared" si="63"/>
        <v>1618.2</v>
      </c>
      <c r="Z966" cm="1">
        <f t="array" aca="1" ref="Z966" ca="1">IF(roud(N966,2)=ROUND(Z966,2),"ok","error")</f>
        <v>0</v>
      </c>
    </row>
    <row r="967" spans="1:26" x14ac:dyDescent="0.3">
      <c r="A967" t="s">
        <v>2216</v>
      </c>
      <c r="B967" s="4">
        <v>45504</v>
      </c>
      <c r="C967" t="s">
        <v>1065</v>
      </c>
      <c r="D967" t="s">
        <v>1066</v>
      </c>
      <c r="E967" t="s">
        <v>284</v>
      </c>
      <c r="F967" t="s">
        <v>285</v>
      </c>
      <c r="G967" t="s">
        <v>52</v>
      </c>
      <c r="H967" t="s">
        <v>129</v>
      </c>
      <c r="I967" s="6">
        <v>1</v>
      </c>
      <c r="J967" s="6">
        <v>999</v>
      </c>
      <c r="K967" s="6">
        <v>999</v>
      </c>
      <c r="L967" s="6">
        <v>0.1</v>
      </c>
      <c r="M967" s="6">
        <v>99.9</v>
      </c>
      <c r="N967" s="6">
        <v>899.1</v>
      </c>
      <c r="O967" s="6">
        <v>188.81</v>
      </c>
      <c r="P967" t="s">
        <v>89</v>
      </c>
      <c r="Q967" t="s">
        <v>90</v>
      </c>
      <c r="R967" t="s">
        <v>65</v>
      </c>
      <c r="S967" t="s">
        <v>45</v>
      </c>
      <c r="T967" t="s">
        <v>55</v>
      </c>
      <c r="U967" s="13">
        <f t="shared" si="60"/>
        <v>2024</v>
      </c>
      <c r="V967" s="13">
        <f t="shared" si="61"/>
        <v>7</v>
      </c>
      <c r="W967" s="20" t="str">
        <f t="shared" si="62"/>
        <v>July</v>
      </c>
      <c r="X967">
        <v>0.21</v>
      </c>
      <c r="Y967" s="6">
        <f t="shared" si="63"/>
        <v>799.2</v>
      </c>
      <c r="Z967" cm="1">
        <f t="array" aca="1" ref="Z967" ca="1">IF(roud(N967,2)=ROUND(Z967,2),"ok","error")</f>
        <v>0</v>
      </c>
    </row>
    <row r="968" spans="1:26" x14ac:dyDescent="0.3">
      <c r="A968" t="s">
        <v>2217</v>
      </c>
      <c r="B968" s="4">
        <v>45932</v>
      </c>
      <c r="C968" t="s">
        <v>2218</v>
      </c>
      <c r="D968" t="s">
        <v>2219</v>
      </c>
      <c r="E968" t="s">
        <v>102</v>
      </c>
      <c r="F968" t="s">
        <v>103</v>
      </c>
      <c r="G968" t="s">
        <v>52</v>
      </c>
      <c r="H968" t="s">
        <v>104</v>
      </c>
      <c r="I968" s="6">
        <v>1</v>
      </c>
      <c r="J968" s="6">
        <v>5999</v>
      </c>
      <c r="K968" s="6">
        <v>5999</v>
      </c>
      <c r="L968" s="6">
        <v>0.05</v>
      </c>
      <c r="M968" s="6">
        <v>299.95</v>
      </c>
      <c r="N968" s="6">
        <v>5699.05</v>
      </c>
      <c r="O968" s="6">
        <v>1282.29</v>
      </c>
      <c r="P968" t="s">
        <v>144</v>
      </c>
      <c r="Q968" t="s">
        <v>145</v>
      </c>
      <c r="R968" t="s">
        <v>65</v>
      </c>
      <c r="S968" t="s">
        <v>45</v>
      </c>
      <c r="T968" t="s">
        <v>35</v>
      </c>
      <c r="U968" s="13">
        <f t="shared" si="60"/>
        <v>2025</v>
      </c>
      <c r="V968" s="13">
        <f t="shared" si="61"/>
        <v>10</v>
      </c>
      <c r="W968" s="20" t="str">
        <f t="shared" si="62"/>
        <v>October</v>
      </c>
      <c r="X968">
        <v>0.22500000000000001</v>
      </c>
      <c r="Y968" s="6">
        <f t="shared" si="63"/>
        <v>5399.1</v>
      </c>
      <c r="Z968" cm="1">
        <f t="array" aca="1" ref="Z968" ca="1">IF(roud(N968,2)=ROUND(Z968,2),"ok","error")</f>
        <v>0</v>
      </c>
    </row>
    <row r="969" spans="1:26" x14ac:dyDescent="0.3">
      <c r="A969" t="s">
        <v>2220</v>
      </c>
      <c r="B969" s="4">
        <v>45508</v>
      </c>
      <c r="C969" t="s">
        <v>2221</v>
      </c>
      <c r="D969" t="s">
        <v>2222</v>
      </c>
      <c r="E969" t="s">
        <v>86</v>
      </c>
      <c r="F969" t="s">
        <v>87</v>
      </c>
      <c r="G969" t="s">
        <v>29</v>
      </c>
      <c r="H969" t="s">
        <v>88</v>
      </c>
      <c r="I969" s="6">
        <v>2</v>
      </c>
      <c r="J969" s="6">
        <v>1299</v>
      </c>
      <c r="K969" s="6">
        <v>2598</v>
      </c>
      <c r="L969" s="6">
        <v>0.15</v>
      </c>
      <c r="M969" s="6">
        <v>389.7</v>
      </c>
      <c r="N969" s="6">
        <v>2208.3000000000002</v>
      </c>
      <c r="O969" s="6">
        <v>607.28</v>
      </c>
      <c r="P969" t="s">
        <v>158</v>
      </c>
      <c r="Q969" t="s">
        <v>159</v>
      </c>
      <c r="R969" t="s">
        <v>160</v>
      </c>
      <c r="S969" t="s">
        <v>98</v>
      </c>
      <c r="T969" t="s">
        <v>35</v>
      </c>
      <c r="U969" s="13">
        <f t="shared" si="60"/>
        <v>2024</v>
      </c>
      <c r="V969" s="13">
        <f t="shared" si="61"/>
        <v>8</v>
      </c>
      <c r="W969" s="20" t="str">
        <f t="shared" si="62"/>
        <v>August</v>
      </c>
      <c r="X969">
        <v>0.27500000000000002</v>
      </c>
      <c r="Y969" s="6">
        <f t="shared" si="63"/>
        <v>1818.6</v>
      </c>
      <c r="Z969" cm="1">
        <f t="array" aca="1" ref="Z969" ca="1">IF(roud(N969,2)=ROUND(Z969,2),"ok","error")</f>
        <v>0</v>
      </c>
    </row>
    <row r="970" spans="1:26" x14ac:dyDescent="0.3">
      <c r="A970" t="s">
        <v>2223</v>
      </c>
      <c r="B970" s="4">
        <v>45562</v>
      </c>
      <c r="C970" t="s">
        <v>1990</v>
      </c>
      <c r="D970" t="s">
        <v>1991</v>
      </c>
      <c r="E970" t="s">
        <v>258</v>
      </c>
      <c r="F970" t="s">
        <v>259</v>
      </c>
      <c r="G970" t="s">
        <v>214</v>
      </c>
      <c r="H970" t="s">
        <v>260</v>
      </c>
      <c r="I970" s="6">
        <v>1</v>
      </c>
      <c r="J970" s="6">
        <v>399</v>
      </c>
      <c r="K970" s="6">
        <v>399</v>
      </c>
      <c r="L970" s="6">
        <v>0.15</v>
      </c>
      <c r="M970" s="6">
        <v>59.85</v>
      </c>
      <c r="N970" s="6">
        <v>339.15</v>
      </c>
      <c r="O970" s="6">
        <v>113.62</v>
      </c>
      <c r="P970" t="s">
        <v>158</v>
      </c>
      <c r="Q970" t="s">
        <v>159</v>
      </c>
      <c r="R970" t="s">
        <v>160</v>
      </c>
      <c r="S970" t="s">
        <v>45</v>
      </c>
      <c r="T970" t="s">
        <v>35</v>
      </c>
      <c r="U970" s="13">
        <f t="shared" si="60"/>
        <v>2024</v>
      </c>
      <c r="V970" s="13">
        <f t="shared" si="61"/>
        <v>9</v>
      </c>
      <c r="W970" s="20" t="str">
        <f t="shared" si="62"/>
        <v>September</v>
      </c>
      <c r="X970">
        <v>0.33500000000000002</v>
      </c>
      <c r="Y970" s="6">
        <f t="shared" si="63"/>
        <v>279.3</v>
      </c>
      <c r="Z970" cm="1">
        <f t="array" aca="1" ref="Z970" ca="1">IF(roud(N970,2)=ROUND(Z970,2),"ok","error")</f>
        <v>0</v>
      </c>
    </row>
    <row r="971" spans="1:26" x14ac:dyDescent="0.3">
      <c r="A971" t="s">
        <v>2224</v>
      </c>
      <c r="B971" s="4">
        <v>45968</v>
      </c>
      <c r="C971" t="s">
        <v>2225</v>
      </c>
      <c r="D971" t="s">
        <v>2226</v>
      </c>
      <c r="E971" t="s">
        <v>167</v>
      </c>
      <c r="F971" t="s">
        <v>168</v>
      </c>
      <c r="G971" t="s">
        <v>113</v>
      </c>
      <c r="H971" t="s">
        <v>169</v>
      </c>
      <c r="I971" s="6">
        <v>1</v>
      </c>
      <c r="J971" s="6">
        <v>899</v>
      </c>
      <c r="K971" s="6">
        <v>899</v>
      </c>
      <c r="L971" s="6">
        <v>0.15</v>
      </c>
      <c r="M971" s="6">
        <v>134.85</v>
      </c>
      <c r="N971" s="6">
        <v>764.15</v>
      </c>
      <c r="O971" s="6">
        <v>179.58</v>
      </c>
      <c r="P971" t="s">
        <v>170</v>
      </c>
      <c r="Q971" t="s">
        <v>171</v>
      </c>
      <c r="R971" t="s">
        <v>44</v>
      </c>
      <c r="S971" t="s">
        <v>45</v>
      </c>
      <c r="T971" t="s">
        <v>55</v>
      </c>
      <c r="U971" s="13">
        <f t="shared" si="60"/>
        <v>2025</v>
      </c>
      <c r="V971" s="13">
        <f t="shared" si="61"/>
        <v>11</v>
      </c>
      <c r="W971" s="20" t="str">
        <f t="shared" si="62"/>
        <v>November</v>
      </c>
      <c r="X971">
        <v>0.23499999999999999</v>
      </c>
      <c r="Y971" s="6">
        <f t="shared" si="63"/>
        <v>629.29999999999995</v>
      </c>
      <c r="Z971" cm="1">
        <f t="array" aca="1" ref="Z971" ca="1">IF(roud(N971,2)=ROUND(Z971,2),"ok","error")</f>
        <v>0</v>
      </c>
    </row>
    <row r="972" spans="1:26" x14ac:dyDescent="0.3">
      <c r="A972" t="s">
        <v>2227</v>
      </c>
      <c r="B972" s="4">
        <v>45375</v>
      </c>
      <c r="C972" t="s">
        <v>2228</v>
      </c>
      <c r="D972" t="s">
        <v>2229</v>
      </c>
      <c r="E972" t="s">
        <v>167</v>
      </c>
      <c r="F972" t="s">
        <v>168</v>
      </c>
      <c r="G972" t="s">
        <v>113</v>
      </c>
      <c r="H972" t="s">
        <v>169</v>
      </c>
      <c r="I972" s="6">
        <v>1</v>
      </c>
      <c r="J972" s="6">
        <v>899</v>
      </c>
      <c r="K972" s="6">
        <v>899</v>
      </c>
      <c r="L972" s="6">
        <v>0.15</v>
      </c>
      <c r="M972" s="6">
        <v>134.85</v>
      </c>
      <c r="N972" s="6">
        <v>764.15</v>
      </c>
      <c r="O972" s="6">
        <v>179.58</v>
      </c>
      <c r="P972" t="s">
        <v>31</v>
      </c>
      <c r="Q972" t="s">
        <v>32</v>
      </c>
      <c r="R972" t="s">
        <v>33</v>
      </c>
      <c r="S972" t="s">
        <v>107</v>
      </c>
      <c r="T972" t="s">
        <v>35</v>
      </c>
      <c r="U972" s="13">
        <f t="shared" si="60"/>
        <v>2024</v>
      </c>
      <c r="V972" s="13">
        <f t="shared" si="61"/>
        <v>3</v>
      </c>
      <c r="W972" s="20" t="str">
        <f t="shared" si="62"/>
        <v>March</v>
      </c>
      <c r="X972">
        <v>0.23499999999999999</v>
      </c>
      <c r="Y972" s="6">
        <f t="shared" si="63"/>
        <v>629.29999999999995</v>
      </c>
      <c r="Z972" cm="1">
        <f t="array" aca="1" ref="Z972" ca="1">IF(roud(N972,2)=ROUND(Z972,2),"ok","error")</f>
        <v>0</v>
      </c>
    </row>
    <row r="973" spans="1:26" x14ac:dyDescent="0.3">
      <c r="A973" t="s">
        <v>2230</v>
      </c>
      <c r="B973" s="4">
        <v>45452</v>
      </c>
      <c r="C973" t="s">
        <v>2231</v>
      </c>
      <c r="D973" t="s">
        <v>2232</v>
      </c>
      <c r="E973" t="s">
        <v>69</v>
      </c>
      <c r="F973" t="s">
        <v>70</v>
      </c>
      <c r="G973" t="s">
        <v>61</v>
      </c>
      <c r="H973" t="s">
        <v>71</v>
      </c>
      <c r="I973" s="6">
        <v>1</v>
      </c>
      <c r="J973" s="6">
        <v>1299</v>
      </c>
      <c r="K973" s="6">
        <v>1299</v>
      </c>
      <c r="L973" s="6">
        <v>0.25</v>
      </c>
      <c r="M973" s="6">
        <v>324.75</v>
      </c>
      <c r="N973" s="6">
        <v>974.25</v>
      </c>
      <c r="O973" s="6">
        <v>82.81</v>
      </c>
      <c r="P973" t="s">
        <v>186</v>
      </c>
      <c r="Q973" t="s">
        <v>187</v>
      </c>
      <c r="R973" t="s">
        <v>160</v>
      </c>
      <c r="S973" t="s">
        <v>98</v>
      </c>
      <c r="T973" t="s">
        <v>35</v>
      </c>
      <c r="U973" s="13">
        <f t="shared" si="60"/>
        <v>2024</v>
      </c>
      <c r="V973" s="13">
        <f t="shared" si="61"/>
        <v>6</v>
      </c>
      <c r="W973" s="20" t="str">
        <f t="shared" si="62"/>
        <v>June</v>
      </c>
      <c r="X973">
        <v>8.5000000000000006E-2</v>
      </c>
      <c r="Y973" s="6">
        <f t="shared" si="63"/>
        <v>649.5</v>
      </c>
      <c r="Z973" cm="1">
        <f t="array" aca="1" ref="Z973" ca="1">IF(roud(N973,2)=ROUND(Z973,2),"ok","error")</f>
        <v>0</v>
      </c>
    </row>
    <row r="974" spans="1:26" x14ac:dyDescent="0.3">
      <c r="A974" t="s">
        <v>2233</v>
      </c>
      <c r="B974" s="4">
        <v>45537</v>
      </c>
      <c r="C974" t="s">
        <v>591</v>
      </c>
      <c r="D974" t="s">
        <v>592</v>
      </c>
      <c r="E974" t="s">
        <v>212</v>
      </c>
      <c r="F974" t="s">
        <v>213</v>
      </c>
      <c r="G974" t="s">
        <v>214</v>
      </c>
      <c r="H974" t="s">
        <v>215</v>
      </c>
      <c r="I974" s="6">
        <v>1</v>
      </c>
      <c r="J974" s="6">
        <v>599</v>
      </c>
      <c r="K974" s="6">
        <v>599</v>
      </c>
      <c r="L974" s="6">
        <v>0.1</v>
      </c>
      <c r="M974" s="6">
        <v>59.9</v>
      </c>
      <c r="N974" s="6">
        <v>539.1</v>
      </c>
      <c r="O974" s="6">
        <v>188.68</v>
      </c>
      <c r="P974" t="s">
        <v>144</v>
      </c>
      <c r="Q974" t="s">
        <v>145</v>
      </c>
      <c r="R974" t="s">
        <v>65</v>
      </c>
      <c r="S974" t="s">
        <v>45</v>
      </c>
      <c r="T974" t="s">
        <v>35</v>
      </c>
      <c r="U974" s="13">
        <f t="shared" si="60"/>
        <v>2024</v>
      </c>
      <c r="V974" s="13">
        <f t="shared" si="61"/>
        <v>9</v>
      </c>
      <c r="W974" s="20" t="str">
        <f t="shared" si="62"/>
        <v>September</v>
      </c>
      <c r="X974">
        <v>0.35</v>
      </c>
      <c r="Y974" s="6">
        <f t="shared" si="63"/>
        <v>479.2</v>
      </c>
      <c r="Z974" cm="1">
        <f t="array" aca="1" ref="Z974" ca="1">IF(roud(N974,2)=ROUND(Z974,2),"ok","error")</f>
        <v>0</v>
      </c>
    </row>
    <row r="975" spans="1:26" x14ac:dyDescent="0.3">
      <c r="A975" t="s">
        <v>2234</v>
      </c>
      <c r="B975" s="4">
        <v>45469</v>
      </c>
      <c r="C975" t="s">
        <v>312</v>
      </c>
      <c r="D975" t="s">
        <v>313</v>
      </c>
      <c r="E975" t="s">
        <v>273</v>
      </c>
      <c r="F975" t="s">
        <v>274</v>
      </c>
      <c r="G975" t="s">
        <v>29</v>
      </c>
      <c r="H975" t="s">
        <v>88</v>
      </c>
      <c r="I975" s="6">
        <v>4</v>
      </c>
      <c r="J975" s="6">
        <v>2499</v>
      </c>
      <c r="K975" s="6">
        <v>9996</v>
      </c>
      <c r="L975" s="6">
        <v>0.2</v>
      </c>
      <c r="M975" s="6">
        <v>1999.2</v>
      </c>
      <c r="N975" s="6">
        <v>7996.8</v>
      </c>
      <c r="O975" s="6">
        <v>2079.17</v>
      </c>
      <c r="P975" t="s">
        <v>105</v>
      </c>
      <c r="Q975" t="s">
        <v>106</v>
      </c>
      <c r="R975" t="s">
        <v>44</v>
      </c>
      <c r="S975" t="s">
        <v>54</v>
      </c>
      <c r="T975" t="s">
        <v>55</v>
      </c>
      <c r="U975" s="13">
        <f t="shared" si="60"/>
        <v>2024</v>
      </c>
      <c r="V975" s="13">
        <f t="shared" si="61"/>
        <v>6</v>
      </c>
      <c r="W975" s="20" t="str">
        <f t="shared" si="62"/>
        <v>June</v>
      </c>
      <c r="X975">
        <v>0.26</v>
      </c>
      <c r="Y975" s="6">
        <f t="shared" si="63"/>
        <v>5997.6</v>
      </c>
      <c r="Z975" cm="1">
        <f t="array" aca="1" ref="Z975" ca="1">IF(roud(N975,2)=ROUND(Z975,2),"ok","error")</f>
        <v>0</v>
      </c>
    </row>
    <row r="976" spans="1:26" x14ac:dyDescent="0.3">
      <c r="A976" t="s">
        <v>2235</v>
      </c>
      <c r="B976" s="4">
        <v>45857</v>
      </c>
      <c r="C976" t="s">
        <v>2236</v>
      </c>
      <c r="D976" t="s">
        <v>2237</v>
      </c>
      <c r="E976" t="s">
        <v>323</v>
      </c>
      <c r="F976" t="s">
        <v>324</v>
      </c>
      <c r="G976" t="s">
        <v>29</v>
      </c>
      <c r="H976" t="s">
        <v>304</v>
      </c>
      <c r="I976" s="6">
        <v>1</v>
      </c>
      <c r="J976" s="6">
        <v>799</v>
      </c>
      <c r="K976" s="6">
        <v>799</v>
      </c>
      <c r="L976" s="6">
        <v>0.25</v>
      </c>
      <c r="M976" s="6">
        <v>199.75</v>
      </c>
      <c r="N976" s="6">
        <v>599.25</v>
      </c>
      <c r="O976" s="6">
        <v>146.82</v>
      </c>
      <c r="P976" t="s">
        <v>105</v>
      </c>
      <c r="Q976" t="s">
        <v>106</v>
      </c>
      <c r="R976" t="s">
        <v>44</v>
      </c>
      <c r="S976" t="s">
        <v>98</v>
      </c>
      <c r="T976" t="s">
        <v>46</v>
      </c>
      <c r="U976" s="13">
        <f t="shared" si="60"/>
        <v>2025</v>
      </c>
      <c r="V976" s="13">
        <f t="shared" si="61"/>
        <v>7</v>
      </c>
      <c r="W976" s="20" t="str">
        <f t="shared" si="62"/>
        <v>July</v>
      </c>
      <c r="X976">
        <v>0.245</v>
      </c>
      <c r="Y976" s="6">
        <f t="shared" si="63"/>
        <v>399.5</v>
      </c>
      <c r="Z976" cm="1">
        <f t="array" aca="1" ref="Z976" ca="1">IF(roud(N976,2)=ROUND(Z976,2),"ok","error")</f>
        <v>0</v>
      </c>
    </row>
    <row r="977" spans="1:26" x14ac:dyDescent="0.3">
      <c r="A977" t="s">
        <v>2238</v>
      </c>
      <c r="B977" s="4">
        <v>45368</v>
      </c>
      <c r="C977" t="s">
        <v>645</v>
      </c>
      <c r="D977" t="s">
        <v>646</v>
      </c>
      <c r="E977" t="s">
        <v>212</v>
      </c>
      <c r="F977" t="s">
        <v>213</v>
      </c>
      <c r="G977" t="s">
        <v>214</v>
      </c>
      <c r="H977" t="s">
        <v>215</v>
      </c>
      <c r="I977" s="6">
        <v>1</v>
      </c>
      <c r="J977" s="6">
        <v>599</v>
      </c>
      <c r="K977" s="6">
        <v>599</v>
      </c>
      <c r="L977" s="6">
        <v>0.15</v>
      </c>
      <c r="M977" s="6">
        <v>89.85</v>
      </c>
      <c r="N977" s="6">
        <v>509.15</v>
      </c>
      <c r="O977" s="6">
        <v>170.57</v>
      </c>
      <c r="P977" t="s">
        <v>82</v>
      </c>
      <c r="Q977" t="s">
        <v>82</v>
      </c>
      <c r="R977" t="s">
        <v>65</v>
      </c>
      <c r="S977" t="s">
        <v>34</v>
      </c>
      <c r="T977" t="s">
        <v>35</v>
      </c>
      <c r="U977" s="13">
        <f t="shared" si="60"/>
        <v>2024</v>
      </c>
      <c r="V977" s="13">
        <f t="shared" si="61"/>
        <v>3</v>
      </c>
      <c r="W977" s="20" t="str">
        <f t="shared" si="62"/>
        <v>March</v>
      </c>
      <c r="X977">
        <v>0.33500000000000002</v>
      </c>
      <c r="Y977" s="6">
        <f t="shared" si="63"/>
        <v>419.3</v>
      </c>
      <c r="Z977" cm="1">
        <f t="array" aca="1" ref="Z977" ca="1">IF(roud(N977,2)=ROUND(Z977,2),"ok","error")</f>
        <v>0</v>
      </c>
    </row>
    <row r="978" spans="1:26" x14ac:dyDescent="0.3">
      <c r="A978" t="s">
        <v>2239</v>
      </c>
      <c r="B978" s="4">
        <v>45452</v>
      </c>
      <c r="C978" t="s">
        <v>67</v>
      </c>
      <c r="D978" t="s">
        <v>68</v>
      </c>
      <c r="E978" t="s">
        <v>133</v>
      </c>
      <c r="F978" t="s">
        <v>134</v>
      </c>
      <c r="G978" t="s">
        <v>61</v>
      </c>
      <c r="H978" t="s">
        <v>123</v>
      </c>
      <c r="I978" s="6">
        <v>1</v>
      </c>
      <c r="J978" s="6">
        <v>2999</v>
      </c>
      <c r="K978" s="6">
        <v>2999</v>
      </c>
      <c r="L978" s="6">
        <v>0.1</v>
      </c>
      <c r="M978" s="6">
        <v>299.89999999999998</v>
      </c>
      <c r="N978" s="6">
        <v>2699.1</v>
      </c>
      <c r="O978" s="6">
        <v>350.88</v>
      </c>
      <c r="P978" t="s">
        <v>144</v>
      </c>
      <c r="Q978" t="s">
        <v>145</v>
      </c>
      <c r="R978" t="s">
        <v>65</v>
      </c>
      <c r="S978" t="s">
        <v>34</v>
      </c>
      <c r="T978" t="s">
        <v>35</v>
      </c>
      <c r="U978" s="13">
        <f t="shared" si="60"/>
        <v>2024</v>
      </c>
      <c r="V978" s="13">
        <f t="shared" si="61"/>
        <v>6</v>
      </c>
      <c r="W978" s="20" t="str">
        <f t="shared" si="62"/>
        <v>June</v>
      </c>
      <c r="X978">
        <v>0.13</v>
      </c>
      <c r="Y978" s="6">
        <f t="shared" si="63"/>
        <v>2399.1999999999998</v>
      </c>
      <c r="Z978" cm="1">
        <f t="array" aca="1" ref="Z978" ca="1">IF(roud(N978,2)=ROUND(Z978,2),"ok","error")</f>
        <v>0</v>
      </c>
    </row>
    <row r="979" spans="1:26" x14ac:dyDescent="0.3">
      <c r="A979" t="s">
        <v>2240</v>
      </c>
      <c r="B979" s="4">
        <v>45294</v>
      </c>
      <c r="C979" t="s">
        <v>2241</v>
      </c>
      <c r="D979" t="s">
        <v>2242</v>
      </c>
      <c r="E979" t="s">
        <v>167</v>
      </c>
      <c r="F979" t="s">
        <v>168</v>
      </c>
      <c r="G979" t="s">
        <v>113</v>
      </c>
      <c r="H979" t="s">
        <v>169</v>
      </c>
      <c r="I979" s="6">
        <v>1</v>
      </c>
      <c r="J979" s="6">
        <v>899</v>
      </c>
      <c r="K979" s="6">
        <v>899</v>
      </c>
      <c r="L979" s="6">
        <v>0.2</v>
      </c>
      <c r="M979" s="6">
        <v>179.8</v>
      </c>
      <c r="N979" s="6">
        <v>719.2</v>
      </c>
      <c r="O979" s="6">
        <v>158.22</v>
      </c>
      <c r="P979" t="s">
        <v>94</v>
      </c>
      <c r="Q979" t="s">
        <v>64</v>
      </c>
      <c r="R979" t="s">
        <v>65</v>
      </c>
      <c r="S979" t="s">
        <v>107</v>
      </c>
      <c r="T979" t="s">
        <v>55</v>
      </c>
      <c r="U979" s="13">
        <f t="shared" si="60"/>
        <v>2024</v>
      </c>
      <c r="V979" s="13">
        <f t="shared" si="61"/>
        <v>1</v>
      </c>
      <c r="W979" s="20" t="str">
        <f t="shared" si="62"/>
        <v>January</v>
      </c>
      <c r="X979">
        <v>0.22</v>
      </c>
      <c r="Y979" s="6">
        <f t="shared" si="63"/>
        <v>539.4</v>
      </c>
      <c r="Z979" cm="1">
        <f t="array" aca="1" ref="Z979" ca="1">IF(roud(N979,2)=ROUND(Z979,2),"ok","error")</f>
        <v>0</v>
      </c>
    </row>
    <row r="980" spans="1:26" x14ac:dyDescent="0.3">
      <c r="A980" t="s">
        <v>2243</v>
      </c>
      <c r="B980" s="4">
        <v>45710</v>
      </c>
      <c r="C980" t="s">
        <v>1631</v>
      </c>
      <c r="D980" t="s">
        <v>1632</v>
      </c>
      <c r="E980" t="s">
        <v>50</v>
      </c>
      <c r="F980" t="s">
        <v>51</v>
      </c>
      <c r="G980" t="s">
        <v>52</v>
      </c>
      <c r="H980" t="s">
        <v>53</v>
      </c>
      <c r="I980" s="6">
        <v>1</v>
      </c>
      <c r="J980" s="6">
        <v>2999</v>
      </c>
      <c r="K980" s="6">
        <v>2999</v>
      </c>
      <c r="L980" s="6">
        <v>0.1</v>
      </c>
      <c r="M980" s="6">
        <v>299.89999999999998</v>
      </c>
      <c r="N980" s="6">
        <v>2699.1</v>
      </c>
      <c r="O980" s="6">
        <v>566.80999999999995</v>
      </c>
      <c r="P980" t="s">
        <v>105</v>
      </c>
      <c r="Q980" t="s">
        <v>106</v>
      </c>
      <c r="R980" t="s">
        <v>44</v>
      </c>
      <c r="S980" t="s">
        <v>34</v>
      </c>
      <c r="T980" t="s">
        <v>55</v>
      </c>
      <c r="U980" s="13">
        <f t="shared" si="60"/>
        <v>2025</v>
      </c>
      <c r="V980" s="13">
        <f t="shared" si="61"/>
        <v>2</v>
      </c>
      <c r="W980" s="20" t="str">
        <f t="shared" si="62"/>
        <v>February</v>
      </c>
      <c r="X980">
        <v>0.21</v>
      </c>
      <c r="Y980" s="6">
        <f t="shared" si="63"/>
        <v>2399.1999999999998</v>
      </c>
      <c r="Z980" cm="1">
        <f t="array" aca="1" ref="Z980" ca="1">IF(roud(N980,2)=ROUND(Z980,2),"ok","error")</f>
        <v>0</v>
      </c>
    </row>
    <row r="981" spans="1:26" x14ac:dyDescent="0.3">
      <c r="A981" t="s">
        <v>2244</v>
      </c>
      <c r="B981" s="4">
        <v>45753</v>
      </c>
      <c r="C981" t="s">
        <v>1023</v>
      </c>
      <c r="D981" t="s">
        <v>1024</v>
      </c>
      <c r="E981" t="s">
        <v>167</v>
      </c>
      <c r="F981" t="s">
        <v>168</v>
      </c>
      <c r="G981" t="s">
        <v>113</v>
      </c>
      <c r="H981" t="s">
        <v>169</v>
      </c>
      <c r="I981" s="6">
        <v>1</v>
      </c>
      <c r="J981" s="6">
        <v>899</v>
      </c>
      <c r="K981" s="6">
        <v>899</v>
      </c>
      <c r="L981" s="6">
        <v>0.15</v>
      </c>
      <c r="M981" s="6">
        <v>134.85</v>
      </c>
      <c r="N981" s="6">
        <v>764.15</v>
      </c>
      <c r="O981" s="6">
        <v>179.58</v>
      </c>
      <c r="P981" t="s">
        <v>186</v>
      </c>
      <c r="Q981" t="s">
        <v>187</v>
      </c>
      <c r="R981" t="s">
        <v>160</v>
      </c>
      <c r="S981" t="s">
        <v>45</v>
      </c>
      <c r="T981" t="s">
        <v>55</v>
      </c>
      <c r="U981" s="13">
        <f t="shared" si="60"/>
        <v>2025</v>
      </c>
      <c r="V981" s="13">
        <f t="shared" si="61"/>
        <v>4</v>
      </c>
      <c r="W981" s="20" t="str">
        <f t="shared" si="62"/>
        <v>April</v>
      </c>
      <c r="X981">
        <v>0.23499999999999999</v>
      </c>
      <c r="Y981" s="6">
        <f t="shared" si="63"/>
        <v>629.29999999999995</v>
      </c>
      <c r="Z981" cm="1">
        <f t="array" aca="1" ref="Z981" ca="1">IF(roud(N981,2)=ROUND(Z981,2),"ok","error")</f>
        <v>0</v>
      </c>
    </row>
    <row r="982" spans="1:26" x14ac:dyDescent="0.3">
      <c r="A982" t="s">
        <v>2245</v>
      </c>
      <c r="B982" s="4">
        <v>45997</v>
      </c>
      <c r="C982" t="s">
        <v>1648</v>
      </c>
      <c r="D982" t="s">
        <v>1649</v>
      </c>
      <c r="E982" t="s">
        <v>27</v>
      </c>
      <c r="F982" t="s">
        <v>28</v>
      </c>
      <c r="G982" t="s">
        <v>29</v>
      </c>
      <c r="H982" t="s">
        <v>30</v>
      </c>
      <c r="I982" s="6">
        <v>1</v>
      </c>
      <c r="J982" s="6">
        <v>1999</v>
      </c>
      <c r="K982" s="6">
        <v>1999</v>
      </c>
      <c r="L982" s="6">
        <v>0.05</v>
      </c>
      <c r="M982" s="6">
        <v>99.95</v>
      </c>
      <c r="N982" s="6">
        <v>1899.05</v>
      </c>
      <c r="O982" s="6">
        <v>579.21</v>
      </c>
      <c r="P982" t="s">
        <v>63</v>
      </c>
      <c r="Q982" t="s">
        <v>64</v>
      </c>
      <c r="R982" t="s">
        <v>65</v>
      </c>
      <c r="S982" t="s">
        <v>45</v>
      </c>
      <c r="T982" t="s">
        <v>46</v>
      </c>
      <c r="U982" s="13">
        <f t="shared" si="60"/>
        <v>2025</v>
      </c>
      <c r="V982" s="13">
        <f t="shared" si="61"/>
        <v>12</v>
      </c>
      <c r="W982" s="20" t="str">
        <f t="shared" si="62"/>
        <v>December</v>
      </c>
      <c r="X982">
        <v>0.30499999999999999</v>
      </c>
      <c r="Y982" s="6">
        <f t="shared" si="63"/>
        <v>1799.1</v>
      </c>
      <c r="Z982" cm="1">
        <f t="array" aca="1" ref="Z982" ca="1">IF(roud(N982,2)=ROUND(Z982,2),"ok","error")</f>
        <v>0</v>
      </c>
    </row>
    <row r="983" spans="1:26" x14ac:dyDescent="0.3">
      <c r="A983" t="s">
        <v>2246</v>
      </c>
      <c r="B983" s="4">
        <v>45900</v>
      </c>
      <c r="C983" t="s">
        <v>1975</v>
      </c>
      <c r="D983" t="s">
        <v>1976</v>
      </c>
      <c r="E983" t="s">
        <v>323</v>
      </c>
      <c r="F983" t="s">
        <v>324</v>
      </c>
      <c r="G983" t="s">
        <v>29</v>
      </c>
      <c r="H983" t="s">
        <v>304</v>
      </c>
      <c r="I983" s="6">
        <v>2</v>
      </c>
      <c r="J983" s="6">
        <v>799</v>
      </c>
      <c r="K983" s="6">
        <v>1598</v>
      </c>
      <c r="L983" s="6">
        <v>0.25</v>
      </c>
      <c r="M983" s="6">
        <v>399.5</v>
      </c>
      <c r="N983" s="6">
        <v>1198.5</v>
      </c>
      <c r="O983" s="6">
        <v>293.63</v>
      </c>
      <c r="P983" t="s">
        <v>191</v>
      </c>
      <c r="Q983" t="s">
        <v>187</v>
      </c>
      <c r="R983" t="s">
        <v>160</v>
      </c>
      <c r="S983" t="s">
        <v>54</v>
      </c>
      <c r="T983" t="s">
        <v>35</v>
      </c>
      <c r="U983" s="13">
        <f t="shared" si="60"/>
        <v>2025</v>
      </c>
      <c r="V983" s="13">
        <f t="shared" si="61"/>
        <v>8</v>
      </c>
      <c r="W983" s="20" t="str">
        <f t="shared" si="62"/>
        <v>August</v>
      </c>
      <c r="X983">
        <v>0.245</v>
      </c>
      <c r="Y983" s="6">
        <f t="shared" si="63"/>
        <v>799</v>
      </c>
      <c r="Z983" cm="1">
        <f t="array" aca="1" ref="Z983" ca="1">IF(roud(N983,2)=ROUND(Z983,2),"ok","error")</f>
        <v>0</v>
      </c>
    </row>
    <row r="984" spans="1:26" x14ac:dyDescent="0.3">
      <c r="A984" t="s">
        <v>2247</v>
      </c>
      <c r="B984" s="4">
        <v>45773</v>
      </c>
      <c r="C984" t="s">
        <v>1168</v>
      </c>
      <c r="D984" t="s">
        <v>1169</v>
      </c>
      <c r="E984" t="s">
        <v>69</v>
      </c>
      <c r="F984" t="s">
        <v>70</v>
      </c>
      <c r="G984" t="s">
        <v>61</v>
      </c>
      <c r="H984" t="s">
        <v>71</v>
      </c>
      <c r="I984" s="6">
        <v>2</v>
      </c>
      <c r="J984" s="6">
        <v>1299</v>
      </c>
      <c r="K984" s="6">
        <v>2598</v>
      </c>
      <c r="L984" s="6">
        <v>0</v>
      </c>
      <c r="M984" s="6">
        <v>0</v>
      </c>
      <c r="N984" s="6">
        <v>2598</v>
      </c>
      <c r="O984" s="6">
        <v>415.68</v>
      </c>
      <c r="P984" t="s">
        <v>170</v>
      </c>
      <c r="Q984" t="s">
        <v>171</v>
      </c>
      <c r="R984" t="s">
        <v>44</v>
      </c>
      <c r="S984" t="s">
        <v>107</v>
      </c>
      <c r="T984" t="s">
        <v>46</v>
      </c>
      <c r="U984" s="13">
        <f t="shared" si="60"/>
        <v>2025</v>
      </c>
      <c r="V984" s="13">
        <f t="shared" si="61"/>
        <v>4</v>
      </c>
      <c r="W984" s="20" t="str">
        <f t="shared" si="62"/>
        <v>April</v>
      </c>
      <c r="X984">
        <v>0.16</v>
      </c>
      <c r="Y984" s="6">
        <f t="shared" si="63"/>
        <v>2598</v>
      </c>
      <c r="Z984" cm="1">
        <f t="array" aca="1" ref="Z984" ca="1">IF(roud(N984,2)=ROUND(Z984,2),"ok","error")</f>
        <v>0</v>
      </c>
    </row>
    <row r="985" spans="1:26" x14ac:dyDescent="0.3">
      <c r="A985" t="s">
        <v>2248</v>
      </c>
      <c r="B985" s="4">
        <v>45590</v>
      </c>
      <c r="C985" t="s">
        <v>877</v>
      </c>
      <c r="D985" t="s">
        <v>878</v>
      </c>
      <c r="E985" t="s">
        <v>302</v>
      </c>
      <c r="F985" t="s">
        <v>303</v>
      </c>
      <c r="G985" t="s">
        <v>29</v>
      </c>
      <c r="H985" t="s">
        <v>304</v>
      </c>
      <c r="I985" s="6">
        <v>1</v>
      </c>
      <c r="J985" s="6">
        <v>1799</v>
      </c>
      <c r="K985" s="6">
        <v>1799</v>
      </c>
      <c r="L985" s="6">
        <v>0.05</v>
      </c>
      <c r="M985" s="6">
        <v>89.95</v>
      </c>
      <c r="N985" s="6">
        <v>1709.05</v>
      </c>
      <c r="O985" s="6">
        <v>521.26</v>
      </c>
      <c r="P985" t="s">
        <v>158</v>
      </c>
      <c r="Q985" t="s">
        <v>159</v>
      </c>
      <c r="R985" t="s">
        <v>160</v>
      </c>
      <c r="S985" t="s">
        <v>107</v>
      </c>
      <c r="T985" t="s">
        <v>35</v>
      </c>
      <c r="U985" s="13">
        <f t="shared" si="60"/>
        <v>2024</v>
      </c>
      <c r="V985" s="13">
        <f t="shared" si="61"/>
        <v>10</v>
      </c>
      <c r="W985" s="20" t="str">
        <f t="shared" si="62"/>
        <v>October</v>
      </c>
      <c r="X985">
        <v>0.30499999999999999</v>
      </c>
      <c r="Y985" s="6">
        <f t="shared" si="63"/>
        <v>1619.1</v>
      </c>
      <c r="Z985" cm="1">
        <f t="array" aca="1" ref="Z985" ca="1">IF(roud(N985,2)=ROUND(Z985,2),"ok","error")</f>
        <v>0</v>
      </c>
    </row>
    <row r="986" spans="1:26" x14ac:dyDescent="0.3">
      <c r="A986" t="s">
        <v>2249</v>
      </c>
      <c r="B986" s="4">
        <v>45325</v>
      </c>
      <c r="C986" t="s">
        <v>1131</v>
      </c>
      <c r="D986" t="s">
        <v>1132</v>
      </c>
      <c r="E986" t="s">
        <v>484</v>
      </c>
      <c r="F986" t="s">
        <v>485</v>
      </c>
      <c r="G986" t="s">
        <v>113</v>
      </c>
      <c r="H986" t="s">
        <v>169</v>
      </c>
      <c r="I986" s="6">
        <v>2</v>
      </c>
      <c r="J986" s="6">
        <v>1599</v>
      </c>
      <c r="K986" s="6">
        <v>3198</v>
      </c>
      <c r="L986" s="6">
        <v>0</v>
      </c>
      <c r="M986" s="6">
        <v>0</v>
      </c>
      <c r="N986" s="6">
        <v>3198</v>
      </c>
      <c r="O986" s="6">
        <v>895.44</v>
      </c>
      <c r="P986" t="s">
        <v>158</v>
      </c>
      <c r="Q986" t="s">
        <v>159</v>
      </c>
      <c r="R986" t="s">
        <v>160</v>
      </c>
      <c r="S986" t="s">
        <v>54</v>
      </c>
      <c r="T986" t="s">
        <v>35</v>
      </c>
      <c r="U986" s="13">
        <f t="shared" si="60"/>
        <v>2024</v>
      </c>
      <c r="V986" s="13">
        <f t="shared" si="61"/>
        <v>2</v>
      </c>
      <c r="W986" s="20" t="str">
        <f t="shared" si="62"/>
        <v>February</v>
      </c>
      <c r="X986">
        <v>0.28000000000000003</v>
      </c>
      <c r="Y986" s="6">
        <f t="shared" si="63"/>
        <v>3198</v>
      </c>
      <c r="Z986" cm="1">
        <f t="array" aca="1" ref="Z986" ca="1">IF(roud(N986,2)=ROUND(Z986,2),"ok","error")</f>
        <v>0</v>
      </c>
    </row>
    <row r="987" spans="1:26" x14ac:dyDescent="0.3">
      <c r="A987" t="s">
        <v>2250</v>
      </c>
      <c r="B987" s="4">
        <v>45529</v>
      </c>
      <c r="C987" t="s">
        <v>1436</v>
      </c>
      <c r="D987" t="s">
        <v>1437</v>
      </c>
      <c r="E987" t="s">
        <v>80</v>
      </c>
      <c r="F987" t="s">
        <v>81</v>
      </c>
      <c r="G987" t="s">
        <v>52</v>
      </c>
      <c r="H987" t="s">
        <v>53</v>
      </c>
      <c r="I987" s="6">
        <v>1</v>
      </c>
      <c r="J987" s="6">
        <v>3499</v>
      </c>
      <c r="K987" s="6">
        <v>3499</v>
      </c>
      <c r="L987" s="6">
        <v>0.15</v>
      </c>
      <c r="M987" s="6">
        <v>524.85</v>
      </c>
      <c r="N987" s="6">
        <v>2974.15</v>
      </c>
      <c r="O987" s="6">
        <v>579.96</v>
      </c>
      <c r="P987" t="s">
        <v>105</v>
      </c>
      <c r="Q987" t="s">
        <v>106</v>
      </c>
      <c r="R987" t="s">
        <v>44</v>
      </c>
      <c r="S987" t="s">
        <v>45</v>
      </c>
      <c r="T987" t="s">
        <v>55</v>
      </c>
      <c r="U987" s="13">
        <f t="shared" si="60"/>
        <v>2024</v>
      </c>
      <c r="V987" s="13">
        <f t="shared" si="61"/>
        <v>8</v>
      </c>
      <c r="W987" s="20" t="str">
        <f t="shared" si="62"/>
        <v>August</v>
      </c>
      <c r="X987">
        <v>0.19500000000000001</v>
      </c>
      <c r="Y987" s="6">
        <f t="shared" si="63"/>
        <v>2449.3000000000002</v>
      </c>
      <c r="Z987" cm="1">
        <f t="array" aca="1" ref="Z987" ca="1">IF(roud(N987,2)=ROUND(Z987,2),"ok","error")</f>
        <v>0</v>
      </c>
    </row>
    <row r="988" spans="1:26" x14ac:dyDescent="0.3">
      <c r="A988" t="s">
        <v>2251</v>
      </c>
      <c r="B988" s="4">
        <v>45587</v>
      </c>
      <c r="C988" t="s">
        <v>2041</v>
      </c>
      <c r="D988" t="s">
        <v>2042</v>
      </c>
      <c r="E988" t="s">
        <v>212</v>
      </c>
      <c r="F988" t="s">
        <v>213</v>
      </c>
      <c r="G988" t="s">
        <v>214</v>
      </c>
      <c r="H988" t="s">
        <v>215</v>
      </c>
      <c r="I988" s="6">
        <v>1</v>
      </c>
      <c r="J988" s="6">
        <v>599</v>
      </c>
      <c r="K988" s="6">
        <v>599</v>
      </c>
      <c r="L988" s="6">
        <v>0.2</v>
      </c>
      <c r="M988" s="6">
        <v>119.8</v>
      </c>
      <c r="N988" s="6">
        <v>479.2</v>
      </c>
      <c r="O988" s="6">
        <v>153.34</v>
      </c>
      <c r="P988" t="s">
        <v>170</v>
      </c>
      <c r="Q988" t="s">
        <v>171</v>
      </c>
      <c r="R988" t="s">
        <v>44</v>
      </c>
      <c r="S988" t="s">
        <v>45</v>
      </c>
      <c r="T988" t="s">
        <v>35</v>
      </c>
      <c r="U988" s="13">
        <f t="shared" si="60"/>
        <v>2024</v>
      </c>
      <c r="V988" s="13">
        <f t="shared" si="61"/>
        <v>10</v>
      </c>
      <c r="W988" s="20" t="str">
        <f t="shared" si="62"/>
        <v>October</v>
      </c>
      <c r="X988">
        <v>0.32</v>
      </c>
      <c r="Y988" s="6">
        <f t="shared" si="63"/>
        <v>359.4</v>
      </c>
      <c r="Z988" cm="1">
        <f t="array" aca="1" ref="Z988" ca="1">IF(roud(N988,2)=ROUND(Z988,2),"ok","error")</f>
        <v>0</v>
      </c>
    </row>
    <row r="989" spans="1:26" x14ac:dyDescent="0.3">
      <c r="A989" t="s">
        <v>2252</v>
      </c>
      <c r="B989" s="4">
        <v>46015</v>
      </c>
      <c r="C989" t="s">
        <v>2253</v>
      </c>
      <c r="D989" t="s">
        <v>2254</v>
      </c>
      <c r="E989" t="s">
        <v>59</v>
      </c>
      <c r="F989" t="s">
        <v>60</v>
      </c>
      <c r="G989" t="s">
        <v>61</v>
      </c>
      <c r="H989" t="s">
        <v>62</v>
      </c>
      <c r="I989" s="6">
        <v>1</v>
      </c>
      <c r="J989" s="6">
        <v>59999</v>
      </c>
      <c r="K989" s="6">
        <v>59999</v>
      </c>
      <c r="L989" s="6">
        <v>0</v>
      </c>
      <c r="M989" s="6">
        <v>0</v>
      </c>
      <c r="N989" s="6">
        <v>59999</v>
      </c>
      <c r="O989" s="6">
        <v>9599.84</v>
      </c>
      <c r="P989" t="s">
        <v>63</v>
      </c>
      <c r="Q989" t="s">
        <v>64</v>
      </c>
      <c r="R989" t="s">
        <v>65</v>
      </c>
      <c r="S989" t="s">
        <v>107</v>
      </c>
      <c r="T989" t="s">
        <v>46</v>
      </c>
      <c r="U989" s="13">
        <f t="shared" si="60"/>
        <v>2025</v>
      </c>
      <c r="V989" s="13">
        <f t="shared" si="61"/>
        <v>12</v>
      </c>
      <c r="W989" s="20" t="str">
        <f t="shared" si="62"/>
        <v>December</v>
      </c>
      <c r="X989">
        <v>0.16</v>
      </c>
      <c r="Y989" s="6">
        <f t="shared" si="63"/>
        <v>59999</v>
      </c>
      <c r="Z989" cm="1">
        <f t="array" aca="1" ref="Z989" ca="1">IF(roud(N989,2)=ROUND(Z989,2),"ok","error")</f>
        <v>0</v>
      </c>
    </row>
    <row r="990" spans="1:26" x14ac:dyDescent="0.3">
      <c r="A990" t="s">
        <v>2255</v>
      </c>
      <c r="B990" s="4">
        <v>45581</v>
      </c>
      <c r="C990" t="s">
        <v>795</v>
      </c>
      <c r="D990" t="s">
        <v>796</v>
      </c>
      <c r="E990" t="s">
        <v>27</v>
      </c>
      <c r="F990" t="s">
        <v>28</v>
      </c>
      <c r="G990" t="s">
        <v>29</v>
      </c>
      <c r="H990" t="s">
        <v>30</v>
      </c>
      <c r="I990" s="6">
        <v>3</v>
      </c>
      <c r="J990" s="6">
        <v>1999</v>
      </c>
      <c r="K990" s="6">
        <v>5997</v>
      </c>
      <c r="L990" s="6">
        <v>0.1</v>
      </c>
      <c r="M990" s="6">
        <v>599.70000000000005</v>
      </c>
      <c r="N990" s="6">
        <v>5397.3</v>
      </c>
      <c r="O990" s="6">
        <v>1565.22</v>
      </c>
      <c r="P990" t="s">
        <v>42</v>
      </c>
      <c r="Q990" t="s">
        <v>43</v>
      </c>
      <c r="R990" t="s">
        <v>44</v>
      </c>
      <c r="S990" t="s">
        <v>107</v>
      </c>
      <c r="T990" t="s">
        <v>55</v>
      </c>
      <c r="U990" s="13">
        <f t="shared" si="60"/>
        <v>2024</v>
      </c>
      <c r="V990" s="13">
        <f t="shared" si="61"/>
        <v>10</v>
      </c>
      <c r="W990" s="20" t="str">
        <f t="shared" si="62"/>
        <v>October</v>
      </c>
      <c r="X990">
        <v>0.28999999999999998</v>
      </c>
      <c r="Y990" s="6">
        <f t="shared" si="63"/>
        <v>4797.6000000000004</v>
      </c>
      <c r="Z990" cm="1">
        <f t="array" aca="1" ref="Z990" ca="1">IF(roud(N990,2)=ROUND(Z990,2),"ok","error")</f>
        <v>0</v>
      </c>
    </row>
    <row r="991" spans="1:26" x14ac:dyDescent="0.3">
      <c r="A991" t="s">
        <v>2256</v>
      </c>
      <c r="B991" s="4">
        <v>46011</v>
      </c>
      <c r="C991" t="s">
        <v>826</v>
      </c>
      <c r="D991" t="s">
        <v>827</v>
      </c>
      <c r="E991" t="s">
        <v>80</v>
      </c>
      <c r="F991" t="s">
        <v>81</v>
      </c>
      <c r="G991" t="s">
        <v>52</v>
      </c>
      <c r="H991" t="s">
        <v>53</v>
      </c>
      <c r="I991" s="6">
        <v>1</v>
      </c>
      <c r="J991" s="6">
        <v>3499</v>
      </c>
      <c r="K991" s="6">
        <v>3499</v>
      </c>
      <c r="L991" s="6">
        <v>0.25</v>
      </c>
      <c r="M991" s="6">
        <v>874.75</v>
      </c>
      <c r="N991" s="6">
        <v>2624.25</v>
      </c>
      <c r="O991" s="6">
        <v>433</v>
      </c>
      <c r="P991" t="s">
        <v>63</v>
      </c>
      <c r="Q991" t="s">
        <v>64</v>
      </c>
      <c r="R991" t="s">
        <v>65</v>
      </c>
      <c r="S991" t="s">
        <v>45</v>
      </c>
      <c r="T991" t="s">
        <v>55</v>
      </c>
      <c r="U991" s="13">
        <f t="shared" si="60"/>
        <v>2025</v>
      </c>
      <c r="V991" s="13">
        <f t="shared" si="61"/>
        <v>12</v>
      </c>
      <c r="W991" s="20" t="str">
        <f t="shared" si="62"/>
        <v>December</v>
      </c>
      <c r="X991">
        <v>0.16500000000000001</v>
      </c>
      <c r="Y991" s="6">
        <f t="shared" si="63"/>
        <v>1749.5</v>
      </c>
      <c r="Z991" cm="1">
        <f t="array" aca="1" ref="Z991" ca="1">IF(roud(N991,2)=ROUND(Z991,2),"ok","error")</f>
        <v>0</v>
      </c>
    </row>
    <row r="992" spans="1:26" x14ac:dyDescent="0.3">
      <c r="A992" t="s">
        <v>2257</v>
      </c>
      <c r="B992" s="4">
        <v>45756</v>
      </c>
      <c r="C992" t="s">
        <v>1154</v>
      </c>
      <c r="D992" t="s">
        <v>1155</v>
      </c>
      <c r="E992" t="s">
        <v>86</v>
      </c>
      <c r="F992" t="s">
        <v>87</v>
      </c>
      <c r="G992" t="s">
        <v>29</v>
      </c>
      <c r="H992" t="s">
        <v>88</v>
      </c>
      <c r="I992" s="6">
        <v>4</v>
      </c>
      <c r="J992" s="6">
        <v>1299</v>
      </c>
      <c r="K992" s="6">
        <v>5196</v>
      </c>
      <c r="L992" s="6">
        <v>0.15</v>
      </c>
      <c r="M992" s="6">
        <v>779.4</v>
      </c>
      <c r="N992" s="6">
        <v>4416.6000000000004</v>
      </c>
      <c r="O992" s="6">
        <v>1214.57</v>
      </c>
      <c r="P992" t="s">
        <v>63</v>
      </c>
      <c r="Q992" t="s">
        <v>64</v>
      </c>
      <c r="R992" t="s">
        <v>65</v>
      </c>
      <c r="S992" t="s">
        <v>54</v>
      </c>
      <c r="T992" t="s">
        <v>35</v>
      </c>
      <c r="U992" s="13">
        <f t="shared" si="60"/>
        <v>2025</v>
      </c>
      <c r="V992" s="13">
        <f t="shared" si="61"/>
        <v>4</v>
      </c>
      <c r="W992" s="20" t="str">
        <f t="shared" si="62"/>
        <v>April</v>
      </c>
      <c r="X992">
        <v>0.27500000000000002</v>
      </c>
      <c r="Y992" s="6">
        <f t="shared" si="63"/>
        <v>3637.2</v>
      </c>
      <c r="Z992" cm="1">
        <f t="array" aca="1" ref="Z992" ca="1">IF(roud(N992,2)=ROUND(Z992,2),"ok","error")</f>
        <v>0</v>
      </c>
    </row>
    <row r="993" spans="1:26" x14ac:dyDescent="0.3">
      <c r="A993" t="s">
        <v>2258</v>
      </c>
      <c r="B993" s="4">
        <v>45364</v>
      </c>
      <c r="C993" t="s">
        <v>1623</v>
      </c>
      <c r="D993" t="s">
        <v>1624</v>
      </c>
      <c r="E993" t="s">
        <v>50</v>
      </c>
      <c r="F993" t="s">
        <v>51</v>
      </c>
      <c r="G993" t="s">
        <v>52</v>
      </c>
      <c r="H993" t="s">
        <v>53</v>
      </c>
      <c r="I993" s="6">
        <v>1</v>
      </c>
      <c r="J993" s="6">
        <v>2999</v>
      </c>
      <c r="K993" s="6">
        <v>2999</v>
      </c>
      <c r="L993" s="6">
        <v>0.15</v>
      </c>
      <c r="M993" s="6">
        <v>449.85</v>
      </c>
      <c r="N993" s="6">
        <v>2549.15</v>
      </c>
      <c r="O993" s="6">
        <v>497.08</v>
      </c>
      <c r="P993" t="s">
        <v>170</v>
      </c>
      <c r="Q993" t="s">
        <v>171</v>
      </c>
      <c r="R993" t="s">
        <v>44</v>
      </c>
      <c r="S993" t="s">
        <v>107</v>
      </c>
      <c r="T993" t="s">
        <v>35</v>
      </c>
      <c r="U993" s="13">
        <f t="shared" si="60"/>
        <v>2024</v>
      </c>
      <c r="V993" s="13">
        <f t="shared" si="61"/>
        <v>3</v>
      </c>
      <c r="W993" s="20" t="str">
        <f t="shared" si="62"/>
        <v>March</v>
      </c>
      <c r="X993">
        <v>0.19500000000000001</v>
      </c>
      <c r="Y993" s="6">
        <f t="shared" si="63"/>
        <v>2099.3000000000002</v>
      </c>
      <c r="Z993" cm="1">
        <f t="array" aca="1" ref="Z993" ca="1">IF(roud(N993,2)=ROUND(Z993,2),"ok","error")</f>
        <v>0</v>
      </c>
    </row>
    <row r="994" spans="1:26" x14ac:dyDescent="0.3">
      <c r="A994" t="s">
        <v>2259</v>
      </c>
      <c r="B994" s="4">
        <v>45995</v>
      </c>
      <c r="C994" t="s">
        <v>2006</v>
      </c>
      <c r="D994" t="s">
        <v>2007</v>
      </c>
      <c r="E994" t="s">
        <v>59</v>
      </c>
      <c r="F994" t="s">
        <v>60</v>
      </c>
      <c r="G994" t="s">
        <v>61</v>
      </c>
      <c r="H994" t="s">
        <v>62</v>
      </c>
      <c r="I994" s="6">
        <v>1</v>
      </c>
      <c r="J994" s="6">
        <v>59999</v>
      </c>
      <c r="K994" s="6">
        <v>59999</v>
      </c>
      <c r="L994" s="6">
        <v>0.05</v>
      </c>
      <c r="M994" s="6">
        <v>2999.95</v>
      </c>
      <c r="N994" s="6">
        <v>56999.05</v>
      </c>
      <c r="O994" s="6">
        <v>8264.86</v>
      </c>
      <c r="P994" t="s">
        <v>191</v>
      </c>
      <c r="Q994" t="s">
        <v>187</v>
      </c>
      <c r="R994" t="s">
        <v>160</v>
      </c>
      <c r="S994" t="s">
        <v>45</v>
      </c>
      <c r="T994" t="s">
        <v>46</v>
      </c>
      <c r="U994" s="13">
        <f t="shared" si="60"/>
        <v>2025</v>
      </c>
      <c r="V994" s="13">
        <f t="shared" si="61"/>
        <v>12</v>
      </c>
      <c r="W994" s="20" t="str">
        <f t="shared" si="62"/>
        <v>December</v>
      </c>
      <c r="X994">
        <v>0.14499999999999999</v>
      </c>
      <c r="Y994" s="6">
        <f t="shared" si="63"/>
        <v>53999.1</v>
      </c>
      <c r="Z994" cm="1">
        <f t="array" aca="1" ref="Z994" ca="1">IF(roud(N994,2)=ROUND(Z994,2),"ok","error")</f>
        <v>0</v>
      </c>
    </row>
    <row r="995" spans="1:26" x14ac:dyDescent="0.3">
      <c r="A995" t="s">
        <v>2260</v>
      </c>
      <c r="B995" s="4">
        <v>45531</v>
      </c>
      <c r="C995" t="s">
        <v>2261</v>
      </c>
      <c r="D995" t="s">
        <v>2262</v>
      </c>
      <c r="E995" t="s">
        <v>133</v>
      </c>
      <c r="F995" t="s">
        <v>134</v>
      </c>
      <c r="G995" t="s">
        <v>61</v>
      </c>
      <c r="H995" t="s">
        <v>123</v>
      </c>
      <c r="I995" s="6">
        <v>1</v>
      </c>
      <c r="J995" s="6">
        <v>2999</v>
      </c>
      <c r="K995" s="6">
        <v>2999</v>
      </c>
      <c r="L995" s="6">
        <v>0</v>
      </c>
      <c r="M995" s="6">
        <v>0</v>
      </c>
      <c r="N995" s="6">
        <v>2999</v>
      </c>
      <c r="O995" s="6">
        <v>479.84</v>
      </c>
      <c r="P995" t="s">
        <v>42</v>
      </c>
      <c r="Q995" t="s">
        <v>43</v>
      </c>
      <c r="R995" t="s">
        <v>44</v>
      </c>
      <c r="S995" t="s">
        <v>107</v>
      </c>
      <c r="T995" t="s">
        <v>46</v>
      </c>
      <c r="U995" s="13">
        <f t="shared" si="60"/>
        <v>2024</v>
      </c>
      <c r="V995" s="13">
        <f t="shared" si="61"/>
        <v>8</v>
      </c>
      <c r="W995" s="20" t="str">
        <f t="shared" si="62"/>
        <v>August</v>
      </c>
      <c r="X995">
        <v>0.16</v>
      </c>
      <c r="Y995" s="6">
        <f t="shared" si="63"/>
        <v>2999</v>
      </c>
      <c r="Z995" cm="1">
        <f t="array" aca="1" ref="Z995" ca="1">IF(roud(N995,2)=ROUND(Z995,2),"ok","error")</f>
        <v>0</v>
      </c>
    </row>
    <row r="996" spans="1:26" x14ac:dyDescent="0.3">
      <c r="A996" t="s">
        <v>2263</v>
      </c>
      <c r="B996" s="4">
        <v>45562</v>
      </c>
      <c r="C996" t="s">
        <v>2264</v>
      </c>
      <c r="D996" t="s">
        <v>2265</v>
      </c>
      <c r="E996" t="s">
        <v>59</v>
      </c>
      <c r="F996" t="s">
        <v>60</v>
      </c>
      <c r="G996" t="s">
        <v>61</v>
      </c>
      <c r="H996" t="s">
        <v>62</v>
      </c>
      <c r="I996" s="6">
        <v>2</v>
      </c>
      <c r="J996" s="6">
        <v>59999</v>
      </c>
      <c r="K996" s="6">
        <v>119998</v>
      </c>
      <c r="L996" s="6">
        <v>0</v>
      </c>
      <c r="M996" s="6">
        <v>0</v>
      </c>
      <c r="N996" s="6">
        <v>119998</v>
      </c>
      <c r="O996" s="6">
        <v>19199.68</v>
      </c>
      <c r="P996" t="s">
        <v>31</v>
      </c>
      <c r="Q996" t="s">
        <v>32</v>
      </c>
      <c r="R996" t="s">
        <v>33</v>
      </c>
      <c r="S996" t="s">
        <v>107</v>
      </c>
      <c r="T996" t="s">
        <v>55</v>
      </c>
      <c r="U996" s="13">
        <f t="shared" si="60"/>
        <v>2024</v>
      </c>
      <c r="V996" s="13">
        <f t="shared" si="61"/>
        <v>9</v>
      </c>
      <c r="W996" s="20" t="str">
        <f t="shared" si="62"/>
        <v>September</v>
      </c>
      <c r="X996">
        <v>0.16</v>
      </c>
      <c r="Y996" s="6">
        <f t="shared" si="63"/>
        <v>119998</v>
      </c>
      <c r="Z996" cm="1">
        <f t="array" aca="1" ref="Z996" ca="1">IF(roud(N996,2)=ROUND(Z996,2),"ok","error")</f>
        <v>0</v>
      </c>
    </row>
    <row r="997" spans="1:26" x14ac:dyDescent="0.3">
      <c r="A997" t="s">
        <v>2266</v>
      </c>
      <c r="B997" s="4">
        <v>45932</v>
      </c>
      <c r="C997" t="s">
        <v>2267</v>
      </c>
      <c r="D997" t="s">
        <v>2268</v>
      </c>
      <c r="E997" t="s">
        <v>273</v>
      </c>
      <c r="F997" t="s">
        <v>274</v>
      </c>
      <c r="G997" t="s">
        <v>29</v>
      </c>
      <c r="H997" t="s">
        <v>88</v>
      </c>
      <c r="I997" s="6">
        <v>1</v>
      </c>
      <c r="J997" s="6">
        <v>2499</v>
      </c>
      <c r="K997" s="6">
        <v>2499</v>
      </c>
      <c r="L997" s="6">
        <v>0.3</v>
      </c>
      <c r="M997" s="6">
        <v>749.7</v>
      </c>
      <c r="N997" s="6">
        <v>1749.3</v>
      </c>
      <c r="O997" s="6">
        <v>402.34</v>
      </c>
      <c r="P997" t="s">
        <v>191</v>
      </c>
      <c r="Q997" t="s">
        <v>187</v>
      </c>
      <c r="R997" t="s">
        <v>160</v>
      </c>
      <c r="S997" t="s">
        <v>98</v>
      </c>
      <c r="T997" t="s">
        <v>55</v>
      </c>
      <c r="U997" s="13">
        <f t="shared" si="60"/>
        <v>2025</v>
      </c>
      <c r="V997" s="13">
        <f t="shared" si="61"/>
        <v>10</v>
      </c>
      <c r="W997" s="20" t="str">
        <f t="shared" si="62"/>
        <v>October</v>
      </c>
      <c r="X997">
        <v>0.23</v>
      </c>
      <c r="Y997" s="6">
        <f t="shared" si="63"/>
        <v>999.6</v>
      </c>
      <c r="Z997" cm="1">
        <f t="array" aca="1" ref="Z997" ca="1">IF(roud(N997,2)=ROUND(Z997,2),"ok","error")</f>
        <v>0</v>
      </c>
    </row>
    <row r="998" spans="1:26" x14ac:dyDescent="0.3">
      <c r="A998" t="s">
        <v>2269</v>
      </c>
      <c r="B998" s="4">
        <v>45895</v>
      </c>
      <c r="C998" t="s">
        <v>238</v>
      </c>
      <c r="D998" t="s">
        <v>239</v>
      </c>
      <c r="E998" t="s">
        <v>75</v>
      </c>
      <c r="F998" t="s">
        <v>76</v>
      </c>
      <c r="G998" t="s">
        <v>61</v>
      </c>
      <c r="H998" t="s">
        <v>71</v>
      </c>
      <c r="I998" s="6">
        <v>1</v>
      </c>
      <c r="J998" s="6">
        <v>1499</v>
      </c>
      <c r="K998" s="6">
        <v>1499</v>
      </c>
      <c r="L998" s="6">
        <v>0.15</v>
      </c>
      <c r="M998" s="6">
        <v>224.85</v>
      </c>
      <c r="N998" s="6">
        <v>1274.1500000000001</v>
      </c>
      <c r="O998" s="6">
        <v>146.53</v>
      </c>
      <c r="P998" t="s">
        <v>105</v>
      </c>
      <c r="Q998" t="s">
        <v>106</v>
      </c>
      <c r="R998" t="s">
        <v>44</v>
      </c>
      <c r="S998" t="s">
        <v>45</v>
      </c>
      <c r="T998" t="s">
        <v>35</v>
      </c>
      <c r="U998" s="13">
        <f t="shared" si="60"/>
        <v>2025</v>
      </c>
      <c r="V998" s="13">
        <f t="shared" si="61"/>
        <v>8</v>
      </c>
      <c r="W998" s="20" t="str">
        <f t="shared" si="62"/>
        <v>August</v>
      </c>
      <c r="X998">
        <v>0.115</v>
      </c>
      <c r="Y998" s="6">
        <f t="shared" si="63"/>
        <v>1049.3</v>
      </c>
      <c r="Z998" cm="1">
        <f t="array" aca="1" ref="Z998" ca="1">IF(roud(N998,2)=ROUND(Z998,2),"ok","error")</f>
        <v>0</v>
      </c>
    </row>
    <row r="999" spans="1:26" x14ac:dyDescent="0.3">
      <c r="A999" t="s">
        <v>2270</v>
      </c>
      <c r="B999" s="4">
        <v>45969</v>
      </c>
      <c r="C999" t="s">
        <v>2271</v>
      </c>
      <c r="D999" t="s">
        <v>2272</v>
      </c>
      <c r="E999" t="s">
        <v>121</v>
      </c>
      <c r="F999" t="s">
        <v>122</v>
      </c>
      <c r="G999" t="s">
        <v>61</v>
      </c>
      <c r="H999" t="s">
        <v>123</v>
      </c>
      <c r="I999" s="6">
        <v>1</v>
      </c>
      <c r="J999" s="6">
        <v>24999</v>
      </c>
      <c r="K999" s="6">
        <v>24999</v>
      </c>
      <c r="L999" s="6">
        <v>0</v>
      </c>
      <c r="M999" s="6">
        <v>0</v>
      </c>
      <c r="N999" s="6">
        <v>24999</v>
      </c>
      <c r="O999" s="6">
        <v>3999.84</v>
      </c>
      <c r="P999" t="s">
        <v>186</v>
      </c>
      <c r="Q999" t="s">
        <v>187</v>
      </c>
      <c r="R999" t="s">
        <v>160</v>
      </c>
      <c r="S999" t="s">
        <v>45</v>
      </c>
      <c r="T999" t="s">
        <v>35</v>
      </c>
      <c r="U999" s="13">
        <f t="shared" si="60"/>
        <v>2025</v>
      </c>
      <c r="V999" s="13">
        <f t="shared" si="61"/>
        <v>11</v>
      </c>
      <c r="W999" s="20" t="str">
        <f t="shared" si="62"/>
        <v>November</v>
      </c>
      <c r="X999">
        <v>0.16</v>
      </c>
      <c r="Y999" s="6">
        <f t="shared" si="63"/>
        <v>24999</v>
      </c>
      <c r="Z999" cm="1">
        <f t="array" aca="1" ref="Z999" ca="1">IF(roud(N999,2)=ROUND(Z999,2),"ok","error")</f>
        <v>0</v>
      </c>
    </row>
    <row r="1000" spans="1:26" x14ac:dyDescent="0.3">
      <c r="A1000" t="s">
        <v>2273</v>
      </c>
      <c r="B1000" s="4">
        <v>45494</v>
      </c>
      <c r="C1000" t="s">
        <v>2274</v>
      </c>
      <c r="D1000" t="s">
        <v>2275</v>
      </c>
      <c r="E1000" t="s">
        <v>302</v>
      </c>
      <c r="F1000" t="s">
        <v>303</v>
      </c>
      <c r="G1000" t="s">
        <v>29</v>
      </c>
      <c r="H1000" t="s">
        <v>304</v>
      </c>
      <c r="I1000" s="6">
        <v>4</v>
      </c>
      <c r="J1000" s="6">
        <v>1799</v>
      </c>
      <c r="K1000" s="6">
        <v>7196</v>
      </c>
      <c r="L1000" s="6">
        <v>0.15</v>
      </c>
      <c r="M1000" s="6">
        <v>1079.4000000000001</v>
      </c>
      <c r="N1000" s="6">
        <v>6116.6</v>
      </c>
      <c r="O1000" s="6">
        <v>1682.07</v>
      </c>
      <c r="P1000" t="s">
        <v>63</v>
      </c>
      <c r="Q1000" t="s">
        <v>64</v>
      </c>
      <c r="R1000" t="s">
        <v>65</v>
      </c>
      <c r="S1000" t="s">
        <v>45</v>
      </c>
      <c r="T1000" t="s">
        <v>35</v>
      </c>
      <c r="U1000" s="13">
        <f t="shared" si="60"/>
        <v>2024</v>
      </c>
      <c r="V1000" s="13">
        <f t="shared" si="61"/>
        <v>7</v>
      </c>
      <c r="W1000" s="20" t="str">
        <f t="shared" si="62"/>
        <v>July</v>
      </c>
      <c r="X1000">
        <v>0.27500000000000002</v>
      </c>
      <c r="Y1000" s="6">
        <f t="shared" si="63"/>
        <v>5037.2</v>
      </c>
      <c r="Z1000" cm="1">
        <f t="array" aca="1" ref="Z1000" ca="1">IF(roud(N1000,2)=ROUND(Z1000,2),"ok","error")</f>
        <v>0</v>
      </c>
    </row>
    <row r="1001" spans="1:26" x14ac:dyDescent="0.3">
      <c r="A1001" t="s">
        <v>2276</v>
      </c>
      <c r="B1001" s="4">
        <v>45727</v>
      </c>
      <c r="C1001" t="s">
        <v>669</v>
      </c>
      <c r="D1001" t="s">
        <v>670</v>
      </c>
      <c r="E1001" t="s">
        <v>127</v>
      </c>
      <c r="F1001" t="s">
        <v>128</v>
      </c>
      <c r="G1001" t="s">
        <v>52</v>
      </c>
      <c r="H1001" t="s">
        <v>129</v>
      </c>
      <c r="I1001" s="6">
        <v>1</v>
      </c>
      <c r="J1001" s="6">
        <v>1299</v>
      </c>
      <c r="K1001" s="6">
        <v>1299</v>
      </c>
      <c r="L1001" s="6">
        <v>0.1</v>
      </c>
      <c r="M1001" s="6">
        <v>129.9</v>
      </c>
      <c r="N1001" s="6">
        <v>1169.0999999999999</v>
      </c>
      <c r="O1001" s="6">
        <v>245.51</v>
      </c>
      <c r="P1001" t="s">
        <v>186</v>
      </c>
      <c r="Q1001" t="s">
        <v>187</v>
      </c>
      <c r="R1001" t="s">
        <v>160</v>
      </c>
      <c r="S1001" t="s">
        <v>54</v>
      </c>
      <c r="T1001" t="s">
        <v>35</v>
      </c>
      <c r="U1001" s="13">
        <f t="shared" si="60"/>
        <v>2025</v>
      </c>
      <c r="V1001" s="13">
        <f t="shared" si="61"/>
        <v>3</v>
      </c>
      <c r="W1001" s="20" t="str">
        <f t="shared" si="62"/>
        <v>March</v>
      </c>
      <c r="X1001">
        <v>0.21</v>
      </c>
      <c r="Y1001" s="6">
        <f t="shared" si="63"/>
        <v>1039.2</v>
      </c>
      <c r="Z1001" cm="1">
        <f t="array" aca="1" ref="Z1001" ca="1">IF(roud(N1001,2)=ROUND(Z1001,2),"ok","error")</f>
        <v>0</v>
      </c>
    </row>
    <row r="1002" spans="1:26" x14ac:dyDescent="0.3">
      <c r="A1002" t="s">
        <v>2277</v>
      </c>
      <c r="B1002" s="4">
        <v>45409</v>
      </c>
      <c r="C1002" t="s">
        <v>505</v>
      </c>
      <c r="D1002" t="s">
        <v>506</v>
      </c>
      <c r="E1002" t="s">
        <v>167</v>
      </c>
      <c r="F1002" t="s">
        <v>168</v>
      </c>
      <c r="G1002" t="s">
        <v>113</v>
      </c>
      <c r="H1002" t="s">
        <v>169</v>
      </c>
      <c r="I1002" s="6">
        <v>1</v>
      </c>
      <c r="J1002" s="6">
        <v>899</v>
      </c>
      <c r="K1002" s="6">
        <v>899</v>
      </c>
      <c r="L1002" s="6">
        <v>0.15</v>
      </c>
      <c r="M1002" s="6">
        <v>134.85</v>
      </c>
      <c r="N1002" s="6">
        <v>764.15</v>
      </c>
      <c r="O1002" s="6">
        <v>179.58</v>
      </c>
      <c r="P1002" t="s">
        <v>89</v>
      </c>
      <c r="Q1002" t="s">
        <v>90</v>
      </c>
      <c r="R1002" t="s">
        <v>65</v>
      </c>
      <c r="S1002" t="s">
        <v>54</v>
      </c>
      <c r="T1002" t="s">
        <v>35</v>
      </c>
      <c r="U1002" s="13">
        <f t="shared" si="60"/>
        <v>2024</v>
      </c>
      <c r="V1002" s="13">
        <f t="shared" si="61"/>
        <v>4</v>
      </c>
      <c r="W1002" s="20" t="str">
        <f t="shared" si="62"/>
        <v>April</v>
      </c>
      <c r="X1002">
        <v>0.23499999999999999</v>
      </c>
      <c r="Y1002" s="6">
        <f t="shared" si="63"/>
        <v>629.29999999999995</v>
      </c>
      <c r="Z1002" cm="1">
        <f t="array" aca="1" ref="Z1002" ca="1">IF(roud(N1002,2)=ROUND(Z1002,2),"ok","error")</f>
        <v>0</v>
      </c>
    </row>
    <row r="1003" spans="1:26" x14ac:dyDescent="0.3">
      <c r="A1003" t="s">
        <v>2278</v>
      </c>
      <c r="B1003" s="4">
        <v>45849</v>
      </c>
      <c r="C1003" t="s">
        <v>737</v>
      </c>
      <c r="D1003" t="s">
        <v>738</v>
      </c>
      <c r="E1003" t="s">
        <v>356</v>
      </c>
      <c r="F1003" t="s">
        <v>357</v>
      </c>
      <c r="G1003" t="s">
        <v>214</v>
      </c>
      <c r="H1003" t="s">
        <v>260</v>
      </c>
      <c r="I1003" s="6">
        <v>2</v>
      </c>
      <c r="J1003" s="6">
        <v>699</v>
      </c>
      <c r="K1003" s="6">
        <v>1398</v>
      </c>
      <c r="L1003" s="6">
        <v>0.05</v>
      </c>
      <c r="M1003" s="6">
        <v>69.900000000000006</v>
      </c>
      <c r="N1003" s="6">
        <v>1328.1</v>
      </c>
      <c r="O1003" s="6">
        <v>484.76</v>
      </c>
      <c r="P1003" t="s">
        <v>89</v>
      </c>
      <c r="Q1003" t="s">
        <v>90</v>
      </c>
      <c r="R1003" t="s">
        <v>65</v>
      </c>
      <c r="S1003" t="s">
        <v>45</v>
      </c>
      <c r="T1003" t="s">
        <v>35</v>
      </c>
      <c r="U1003" s="13">
        <f t="shared" si="60"/>
        <v>2025</v>
      </c>
      <c r="V1003" s="13">
        <f t="shared" si="61"/>
        <v>7</v>
      </c>
      <c r="W1003" s="20" t="str">
        <f t="shared" si="62"/>
        <v>July</v>
      </c>
      <c r="X1003">
        <v>0.36499999999999999</v>
      </c>
      <c r="Y1003" s="6">
        <f t="shared" si="63"/>
        <v>1258.2</v>
      </c>
      <c r="Z1003" cm="1">
        <f t="array" aca="1" ref="Z1003" ca="1">IF(roud(N1003,2)=ROUND(Z1003,2),"ok","error")</f>
        <v>0</v>
      </c>
    </row>
    <row r="1004" spans="1:26" x14ac:dyDescent="0.3">
      <c r="A1004" t="s">
        <v>2279</v>
      </c>
      <c r="B1004" s="4">
        <v>45522</v>
      </c>
      <c r="C1004" t="s">
        <v>880</v>
      </c>
      <c r="D1004" t="s">
        <v>881</v>
      </c>
      <c r="E1004" t="s">
        <v>102</v>
      </c>
      <c r="F1004" t="s">
        <v>103</v>
      </c>
      <c r="G1004" t="s">
        <v>52</v>
      </c>
      <c r="H1004" t="s">
        <v>104</v>
      </c>
      <c r="I1004" s="6">
        <v>1</v>
      </c>
      <c r="J1004" s="6">
        <v>5999</v>
      </c>
      <c r="K1004" s="6">
        <v>5999</v>
      </c>
      <c r="L1004" s="6">
        <v>0.25</v>
      </c>
      <c r="M1004" s="6">
        <v>1499.75</v>
      </c>
      <c r="N1004" s="6">
        <v>4499.25</v>
      </c>
      <c r="O1004" s="6">
        <v>742.38</v>
      </c>
      <c r="P1004" t="s">
        <v>31</v>
      </c>
      <c r="Q1004" t="s">
        <v>32</v>
      </c>
      <c r="R1004" t="s">
        <v>33</v>
      </c>
      <c r="S1004" t="s">
        <v>107</v>
      </c>
      <c r="T1004" t="s">
        <v>55</v>
      </c>
      <c r="U1004" s="13">
        <f t="shared" si="60"/>
        <v>2024</v>
      </c>
      <c r="V1004" s="13">
        <f t="shared" si="61"/>
        <v>8</v>
      </c>
      <c r="W1004" s="20" t="str">
        <f t="shared" si="62"/>
        <v>August</v>
      </c>
      <c r="X1004">
        <v>0.16500000000000001</v>
      </c>
      <c r="Y1004" s="6">
        <f t="shared" si="63"/>
        <v>2999.5</v>
      </c>
      <c r="Z1004" cm="1">
        <f t="array" aca="1" ref="Z1004" ca="1">IF(roud(N1004,2)=ROUND(Z1004,2),"ok","error")</f>
        <v>0</v>
      </c>
    </row>
    <row r="1005" spans="1:26" x14ac:dyDescent="0.3">
      <c r="A1005" t="s">
        <v>2280</v>
      </c>
      <c r="B1005" s="4">
        <v>45955</v>
      </c>
      <c r="C1005" t="s">
        <v>2281</v>
      </c>
      <c r="D1005" t="s">
        <v>2282</v>
      </c>
      <c r="E1005" t="s">
        <v>181</v>
      </c>
      <c r="F1005" t="s">
        <v>182</v>
      </c>
      <c r="G1005" t="s">
        <v>113</v>
      </c>
      <c r="H1005" t="s">
        <v>114</v>
      </c>
      <c r="I1005" s="6">
        <v>3</v>
      </c>
      <c r="J1005" s="6">
        <v>2499</v>
      </c>
      <c r="K1005" s="6">
        <v>7497</v>
      </c>
      <c r="L1005" s="6">
        <v>0.2</v>
      </c>
      <c r="M1005" s="6">
        <v>1499.4</v>
      </c>
      <c r="N1005" s="6">
        <v>5997.6</v>
      </c>
      <c r="O1005" s="6">
        <v>1319.47</v>
      </c>
      <c r="P1005" t="s">
        <v>82</v>
      </c>
      <c r="Q1005" t="s">
        <v>82</v>
      </c>
      <c r="R1005" t="s">
        <v>65</v>
      </c>
      <c r="S1005" t="s">
        <v>107</v>
      </c>
      <c r="T1005" t="s">
        <v>35</v>
      </c>
      <c r="U1005" s="13">
        <f t="shared" si="60"/>
        <v>2025</v>
      </c>
      <c r="V1005" s="13">
        <f t="shared" si="61"/>
        <v>10</v>
      </c>
      <c r="W1005" s="20" t="str">
        <f t="shared" si="62"/>
        <v>October</v>
      </c>
      <c r="X1005">
        <v>0.22</v>
      </c>
      <c r="Y1005" s="6">
        <f t="shared" si="63"/>
        <v>4498.2</v>
      </c>
      <c r="Z1005" cm="1">
        <f t="array" aca="1" ref="Z1005" ca="1">IF(roud(N1005,2)=ROUND(Z1005,2),"ok","error")</f>
        <v>0</v>
      </c>
    </row>
    <row r="1006" spans="1:26" x14ac:dyDescent="0.3">
      <c r="A1006" t="s">
        <v>2283</v>
      </c>
      <c r="B1006" s="4">
        <v>45444</v>
      </c>
      <c r="C1006" t="s">
        <v>125</v>
      </c>
      <c r="D1006" t="s">
        <v>126</v>
      </c>
      <c r="E1006" t="s">
        <v>121</v>
      </c>
      <c r="F1006" t="s">
        <v>122</v>
      </c>
      <c r="G1006" t="s">
        <v>61</v>
      </c>
      <c r="H1006" t="s">
        <v>123</v>
      </c>
      <c r="I1006" s="6">
        <v>2</v>
      </c>
      <c r="J1006" s="6">
        <v>24999</v>
      </c>
      <c r="K1006" s="6">
        <v>49998</v>
      </c>
      <c r="L1006" s="6">
        <v>0.15</v>
      </c>
      <c r="M1006" s="6">
        <v>7499.7</v>
      </c>
      <c r="N1006" s="6">
        <v>42498.3</v>
      </c>
      <c r="O1006" s="6">
        <v>4887.3</v>
      </c>
      <c r="P1006" t="s">
        <v>31</v>
      </c>
      <c r="Q1006" t="s">
        <v>32</v>
      </c>
      <c r="R1006" t="s">
        <v>33</v>
      </c>
      <c r="S1006" t="s">
        <v>107</v>
      </c>
      <c r="T1006" t="s">
        <v>55</v>
      </c>
      <c r="U1006" s="13">
        <f t="shared" si="60"/>
        <v>2024</v>
      </c>
      <c r="V1006" s="13">
        <f t="shared" si="61"/>
        <v>6</v>
      </c>
      <c r="W1006" s="20" t="str">
        <f t="shared" si="62"/>
        <v>June</v>
      </c>
      <c r="X1006">
        <v>0.115</v>
      </c>
      <c r="Y1006" s="6">
        <f t="shared" si="63"/>
        <v>34998.6</v>
      </c>
      <c r="Z1006" cm="1">
        <f t="array" aca="1" ref="Z1006" ca="1">IF(roud(N1006,2)=ROUND(Z1006,2),"ok","error")</f>
        <v>0</v>
      </c>
    </row>
    <row r="1007" spans="1:26" x14ac:dyDescent="0.3">
      <c r="A1007" t="s">
        <v>2284</v>
      </c>
      <c r="B1007" s="4">
        <v>45564</v>
      </c>
      <c r="C1007" t="s">
        <v>374</v>
      </c>
      <c r="D1007" t="s">
        <v>375</v>
      </c>
      <c r="E1007" t="s">
        <v>127</v>
      </c>
      <c r="F1007" t="s">
        <v>128</v>
      </c>
      <c r="G1007" t="s">
        <v>52</v>
      </c>
      <c r="H1007" t="s">
        <v>129</v>
      </c>
      <c r="I1007" s="6">
        <v>2</v>
      </c>
      <c r="J1007" s="6">
        <v>1299</v>
      </c>
      <c r="K1007" s="6">
        <v>2598</v>
      </c>
      <c r="L1007" s="6">
        <v>0.15</v>
      </c>
      <c r="M1007" s="6">
        <v>389.7</v>
      </c>
      <c r="N1007" s="6">
        <v>2208.3000000000002</v>
      </c>
      <c r="O1007" s="6">
        <v>430.62</v>
      </c>
      <c r="P1007" t="s">
        <v>31</v>
      </c>
      <c r="Q1007" t="s">
        <v>32</v>
      </c>
      <c r="R1007" t="s">
        <v>33</v>
      </c>
      <c r="S1007" t="s">
        <v>45</v>
      </c>
      <c r="T1007" t="s">
        <v>35</v>
      </c>
      <c r="U1007" s="13">
        <f t="shared" si="60"/>
        <v>2024</v>
      </c>
      <c r="V1007" s="13">
        <f t="shared" si="61"/>
        <v>9</v>
      </c>
      <c r="W1007" s="20" t="str">
        <f t="shared" si="62"/>
        <v>September</v>
      </c>
      <c r="X1007">
        <v>0.19500000000000001</v>
      </c>
      <c r="Y1007" s="6">
        <f t="shared" si="63"/>
        <v>1818.6</v>
      </c>
      <c r="Z1007" cm="1">
        <f t="array" aca="1" ref="Z1007" ca="1">IF(roud(N1007,2)=ROUND(Z1007,2),"ok","error")</f>
        <v>0</v>
      </c>
    </row>
    <row r="1008" spans="1:26" x14ac:dyDescent="0.3">
      <c r="A1008" t="s">
        <v>2285</v>
      </c>
      <c r="B1008" s="4">
        <v>45437</v>
      </c>
      <c r="C1008" t="s">
        <v>2286</v>
      </c>
      <c r="D1008" t="s">
        <v>2287</v>
      </c>
      <c r="E1008" t="s">
        <v>167</v>
      </c>
      <c r="F1008" t="s">
        <v>168</v>
      </c>
      <c r="G1008" t="s">
        <v>113</v>
      </c>
      <c r="H1008" t="s">
        <v>169</v>
      </c>
      <c r="I1008" s="6">
        <v>3</v>
      </c>
      <c r="J1008" s="6">
        <v>899</v>
      </c>
      <c r="K1008" s="6">
        <v>2697</v>
      </c>
      <c r="L1008" s="6">
        <v>0.15</v>
      </c>
      <c r="M1008" s="6">
        <v>404.55</v>
      </c>
      <c r="N1008" s="6">
        <v>2292.4499999999998</v>
      </c>
      <c r="O1008" s="6">
        <v>538.73</v>
      </c>
      <c r="P1008" t="s">
        <v>31</v>
      </c>
      <c r="Q1008" t="s">
        <v>32</v>
      </c>
      <c r="R1008" t="s">
        <v>33</v>
      </c>
      <c r="S1008" t="s">
        <v>54</v>
      </c>
      <c r="T1008" t="s">
        <v>55</v>
      </c>
      <c r="U1008" s="13">
        <f t="shared" si="60"/>
        <v>2024</v>
      </c>
      <c r="V1008" s="13">
        <f t="shared" si="61"/>
        <v>5</v>
      </c>
      <c r="W1008" s="20" t="str">
        <f t="shared" si="62"/>
        <v>May</v>
      </c>
      <c r="X1008">
        <v>0.23499999999999999</v>
      </c>
      <c r="Y1008" s="6">
        <f t="shared" si="63"/>
        <v>1887.9</v>
      </c>
      <c r="Z1008" cm="1">
        <f t="array" aca="1" ref="Z1008" ca="1">IF(roud(N1008,2)=ROUND(Z1008,2),"ok","error")</f>
        <v>0</v>
      </c>
    </row>
    <row r="1009" spans="1:26" x14ac:dyDescent="0.3">
      <c r="A1009" t="s">
        <v>2288</v>
      </c>
      <c r="B1009" s="4">
        <v>45365</v>
      </c>
      <c r="C1009" t="s">
        <v>1844</v>
      </c>
      <c r="D1009" t="s">
        <v>1845</v>
      </c>
      <c r="E1009" t="s">
        <v>127</v>
      </c>
      <c r="F1009" t="s">
        <v>128</v>
      </c>
      <c r="G1009" t="s">
        <v>52</v>
      </c>
      <c r="H1009" t="s">
        <v>129</v>
      </c>
      <c r="I1009" s="6">
        <v>1</v>
      </c>
      <c r="J1009" s="6">
        <v>1299</v>
      </c>
      <c r="K1009" s="6">
        <v>1299</v>
      </c>
      <c r="L1009" s="6">
        <v>0.15</v>
      </c>
      <c r="M1009" s="6">
        <v>194.85</v>
      </c>
      <c r="N1009" s="6">
        <v>1104.1500000000001</v>
      </c>
      <c r="O1009" s="6">
        <v>215.31</v>
      </c>
      <c r="P1009" t="s">
        <v>186</v>
      </c>
      <c r="Q1009" t="s">
        <v>187</v>
      </c>
      <c r="R1009" t="s">
        <v>160</v>
      </c>
      <c r="S1009" t="s">
        <v>98</v>
      </c>
      <c r="T1009" t="s">
        <v>35</v>
      </c>
      <c r="U1009" s="13">
        <f t="shared" si="60"/>
        <v>2024</v>
      </c>
      <c r="V1009" s="13">
        <f t="shared" si="61"/>
        <v>3</v>
      </c>
      <c r="W1009" s="20" t="str">
        <f t="shared" si="62"/>
        <v>March</v>
      </c>
      <c r="X1009">
        <v>0.19500000000000001</v>
      </c>
      <c r="Y1009" s="6">
        <f t="shared" si="63"/>
        <v>909.3</v>
      </c>
      <c r="Z1009" cm="1">
        <f t="array" aca="1" ref="Z1009" ca="1">IF(roud(N1009,2)=ROUND(Z1009,2),"ok","error")</f>
        <v>0</v>
      </c>
    </row>
    <row r="1010" spans="1:26" x14ac:dyDescent="0.3">
      <c r="A1010" t="s">
        <v>2289</v>
      </c>
      <c r="B1010" s="4">
        <v>45353</v>
      </c>
      <c r="C1010" t="s">
        <v>2290</v>
      </c>
      <c r="D1010" t="s">
        <v>2291</v>
      </c>
      <c r="E1010" t="s">
        <v>323</v>
      </c>
      <c r="F1010" t="s">
        <v>324</v>
      </c>
      <c r="G1010" t="s">
        <v>29</v>
      </c>
      <c r="H1010" t="s">
        <v>304</v>
      </c>
      <c r="I1010" s="6">
        <v>3</v>
      </c>
      <c r="J1010" s="6">
        <v>799</v>
      </c>
      <c r="K1010" s="6">
        <v>2397</v>
      </c>
      <c r="L1010" s="6">
        <v>0</v>
      </c>
      <c r="M1010" s="6">
        <v>0</v>
      </c>
      <c r="N1010" s="6">
        <v>2397</v>
      </c>
      <c r="O1010" s="6">
        <v>767.04</v>
      </c>
      <c r="P1010" t="s">
        <v>144</v>
      </c>
      <c r="Q1010" t="s">
        <v>145</v>
      </c>
      <c r="R1010" t="s">
        <v>65</v>
      </c>
      <c r="S1010" t="s">
        <v>98</v>
      </c>
      <c r="T1010" t="s">
        <v>55</v>
      </c>
      <c r="U1010" s="13">
        <f t="shared" si="60"/>
        <v>2024</v>
      </c>
      <c r="V1010" s="13">
        <f t="shared" si="61"/>
        <v>3</v>
      </c>
      <c r="W1010" s="20" t="str">
        <f t="shared" si="62"/>
        <v>March</v>
      </c>
      <c r="X1010">
        <v>0.32</v>
      </c>
      <c r="Y1010" s="6">
        <f t="shared" si="63"/>
        <v>2397</v>
      </c>
      <c r="Z1010" cm="1">
        <f t="array" aca="1" ref="Z1010" ca="1">IF(roud(N1010,2)=ROUND(Z1010,2),"ok","error")</f>
        <v>0</v>
      </c>
    </row>
    <row r="1011" spans="1:26" x14ac:dyDescent="0.3">
      <c r="A1011" t="s">
        <v>2292</v>
      </c>
      <c r="B1011" s="4">
        <v>45461</v>
      </c>
      <c r="C1011" t="s">
        <v>1613</v>
      </c>
      <c r="D1011" t="s">
        <v>1614</v>
      </c>
      <c r="E1011" t="s">
        <v>167</v>
      </c>
      <c r="F1011" t="s">
        <v>168</v>
      </c>
      <c r="G1011" t="s">
        <v>113</v>
      </c>
      <c r="H1011" t="s">
        <v>169</v>
      </c>
      <c r="I1011" s="6">
        <v>1</v>
      </c>
      <c r="J1011" s="6">
        <v>899</v>
      </c>
      <c r="K1011" s="6">
        <v>899</v>
      </c>
      <c r="L1011" s="6">
        <v>0.1</v>
      </c>
      <c r="M1011" s="6">
        <v>89.9</v>
      </c>
      <c r="N1011" s="6">
        <v>809.1</v>
      </c>
      <c r="O1011" s="6">
        <v>202.28</v>
      </c>
      <c r="P1011" t="s">
        <v>186</v>
      </c>
      <c r="Q1011" t="s">
        <v>187</v>
      </c>
      <c r="R1011" t="s">
        <v>160</v>
      </c>
      <c r="S1011" t="s">
        <v>45</v>
      </c>
      <c r="T1011" t="s">
        <v>35</v>
      </c>
      <c r="U1011" s="13">
        <f t="shared" si="60"/>
        <v>2024</v>
      </c>
      <c r="V1011" s="13">
        <f t="shared" si="61"/>
        <v>6</v>
      </c>
      <c r="W1011" s="20" t="str">
        <f t="shared" si="62"/>
        <v>June</v>
      </c>
      <c r="X1011">
        <v>0.25</v>
      </c>
      <c r="Y1011" s="6">
        <f t="shared" si="63"/>
        <v>719.2</v>
      </c>
      <c r="Z1011" cm="1">
        <f t="array" aca="1" ref="Z1011" ca="1">IF(roud(N1011,2)=ROUND(Z1011,2),"ok","error")</f>
        <v>0</v>
      </c>
    </row>
    <row r="1012" spans="1:26" x14ac:dyDescent="0.3">
      <c r="A1012" t="s">
        <v>2293</v>
      </c>
      <c r="B1012" s="4">
        <v>45606</v>
      </c>
      <c r="C1012" t="s">
        <v>675</v>
      </c>
      <c r="D1012" t="s">
        <v>676</v>
      </c>
      <c r="E1012" t="s">
        <v>80</v>
      </c>
      <c r="F1012" t="s">
        <v>81</v>
      </c>
      <c r="G1012" t="s">
        <v>52</v>
      </c>
      <c r="H1012" t="s">
        <v>53</v>
      </c>
      <c r="I1012" s="6">
        <v>2</v>
      </c>
      <c r="J1012" s="6">
        <v>3499</v>
      </c>
      <c r="K1012" s="6">
        <v>6998</v>
      </c>
      <c r="L1012" s="6">
        <v>0.1</v>
      </c>
      <c r="M1012" s="6">
        <v>699.8</v>
      </c>
      <c r="N1012" s="6">
        <v>6298.2</v>
      </c>
      <c r="O1012" s="6">
        <v>1322.62</v>
      </c>
      <c r="P1012" t="s">
        <v>186</v>
      </c>
      <c r="Q1012" t="s">
        <v>187</v>
      </c>
      <c r="R1012" t="s">
        <v>160</v>
      </c>
      <c r="S1012" t="s">
        <v>34</v>
      </c>
      <c r="T1012" t="s">
        <v>55</v>
      </c>
      <c r="U1012" s="13">
        <f t="shared" si="60"/>
        <v>2024</v>
      </c>
      <c r="V1012" s="13">
        <f t="shared" si="61"/>
        <v>11</v>
      </c>
      <c r="W1012" s="20" t="str">
        <f t="shared" si="62"/>
        <v>November</v>
      </c>
      <c r="X1012">
        <v>0.21</v>
      </c>
      <c r="Y1012" s="6">
        <f t="shared" si="63"/>
        <v>5598.4</v>
      </c>
      <c r="Z1012" cm="1">
        <f t="array" aca="1" ref="Z1012" ca="1">IF(roud(N1012,2)=ROUND(Z1012,2),"ok","error")</f>
        <v>0</v>
      </c>
    </row>
    <row r="1013" spans="1:26" x14ac:dyDescent="0.3">
      <c r="A1013" t="s">
        <v>2294</v>
      </c>
      <c r="B1013" s="4">
        <v>45901</v>
      </c>
      <c r="C1013" t="s">
        <v>2295</v>
      </c>
      <c r="D1013" t="s">
        <v>2296</v>
      </c>
      <c r="E1013" t="s">
        <v>133</v>
      </c>
      <c r="F1013" t="s">
        <v>134</v>
      </c>
      <c r="G1013" t="s">
        <v>61</v>
      </c>
      <c r="H1013" t="s">
        <v>123</v>
      </c>
      <c r="I1013" s="6">
        <v>1</v>
      </c>
      <c r="J1013" s="6">
        <v>2999</v>
      </c>
      <c r="K1013" s="6">
        <v>2999</v>
      </c>
      <c r="L1013" s="6">
        <v>0.05</v>
      </c>
      <c r="M1013" s="6">
        <v>149.94999999999999</v>
      </c>
      <c r="N1013" s="6">
        <v>2849.05</v>
      </c>
      <c r="O1013" s="6">
        <v>413.11</v>
      </c>
      <c r="P1013" t="s">
        <v>82</v>
      </c>
      <c r="Q1013" t="s">
        <v>82</v>
      </c>
      <c r="R1013" t="s">
        <v>65</v>
      </c>
      <c r="S1013" t="s">
        <v>54</v>
      </c>
      <c r="T1013" t="s">
        <v>55</v>
      </c>
      <c r="U1013" s="13">
        <f t="shared" si="60"/>
        <v>2025</v>
      </c>
      <c r="V1013" s="13">
        <f t="shared" si="61"/>
        <v>9</v>
      </c>
      <c r="W1013" s="20" t="str">
        <f t="shared" si="62"/>
        <v>September</v>
      </c>
      <c r="X1013">
        <v>0.14499999999999999</v>
      </c>
      <c r="Y1013" s="6">
        <f t="shared" si="63"/>
        <v>2699.1</v>
      </c>
      <c r="Z1013" cm="1">
        <f t="array" aca="1" ref="Z1013" ca="1">IF(roud(N1013,2)=ROUND(Z1013,2),"ok","error")</f>
        <v>0</v>
      </c>
    </row>
    <row r="1014" spans="1:26" x14ac:dyDescent="0.3">
      <c r="A1014" t="s">
        <v>2297</v>
      </c>
      <c r="B1014" s="4">
        <v>45874</v>
      </c>
      <c r="C1014" t="s">
        <v>1502</v>
      </c>
      <c r="D1014" t="s">
        <v>1503</v>
      </c>
      <c r="E1014" t="s">
        <v>75</v>
      </c>
      <c r="F1014" t="s">
        <v>76</v>
      </c>
      <c r="G1014" t="s">
        <v>61</v>
      </c>
      <c r="H1014" t="s">
        <v>71</v>
      </c>
      <c r="I1014" s="6">
        <v>1</v>
      </c>
      <c r="J1014" s="6">
        <v>1499</v>
      </c>
      <c r="K1014" s="6">
        <v>1499</v>
      </c>
      <c r="L1014" s="6">
        <v>0.25</v>
      </c>
      <c r="M1014" s="6">
        <v>374.75</v>
      </c>
      <c r="N1014" s="6">
        <v>1124.25</v>
      </c>
      <c r="O1014" s="6">
        <v>95.56</v>
      </c>
      <c r="P1014" t="s">
        <v>42</v>
      </c>
      <c r="Q1014" t="s">
        <v>43</v>
      </c>
      <c r="R1014" t="s">
        <v>44</v>
      </c>
      <c r="S1014" t="s">
        <v>45</v>
      </c>
      <c r="T1014" t="s">
        <v>55</v>
      </c>
      <c r="U1014" s="13">
        <f t="shared" si="60"/>
        <v>2025</v>
      </c>
      <c r="V1014" s="13">
        <f t="shared" si="61"/>
        <v>8</v>
      </c>
      <c r="W1014" s="20" t="str">
        <f t="shared" si="62"/>
        <v>August</v>
      </c>
      <c r="X1014">
        <v>8.5000000000000006E-2</v>
      </c>
      <c r="Y1014" s="6">
        <f t="shared" si="63"/>
        <v>749.5</v>
      </c>
      <c r="Z1014" cm="1">
        <f t="array" aca="1" ref="Z1014" ca="1">IF(roud(N1014,2)=ROUND(Z1014,2),"ok","error")</f>
        <v>0</v>
      </c>
    </row>
    <row r="1015" spans="1:26" x14ac:dyDescent="0.3">
      <c r="A1015" t="s">
        <v>2298</v>
      </c>
      <c r="B1015" s="4">
        <v>45587</v>
      </c>
      <c r="C1015" t="s">
        <v>2299</v>
      </c>
      <c r="D1015" t="s">
        <v>2300</v>
      </c>
      <c r="E1015" t="s">
        <v>40</v>
      </c>
      <c r="F1015" t="s">
        <v>41</v>
      </c>
      <c r="G1015" t="s">
        <v>29</v>
      </c>
      <c r="H1015" t="s">
        <v>30</v>
      </c>
      <c r="I1015" s="6">
        <v>1</v>
      </c>
      <c r="J1015" s="6">
        <v>1199</v>
      </c>
      <c r="K1015" s="6">
        <v>1199</v>
      </c>
      <c r="L1015" s="6">
        <v>0.25</v>
      </c>
      <c r="M1015" s="6">
        <v>299.75</v>
      </c>
      <c r="N1015" s="6">
        <v>899.25</v>
      </c>
      <c r="O1015" s="6">
        <v>220.32</v>
      </c>
      <c r="P1015" t="s">
        <v>82</v>
      </c>
      <c r="Q1015" t="s">
        <v>82</v>
      </c>
      <c r="R1015" t="s">
        <v>65</v>
      </c>
      <c r="S1015" t="s">
        <v>98</v>
      </c>
      <c r="T1015" t="s">
        <v>55</v>
      </c>
      <c r="U1015" s="13">
        <f t="shared" si="60"/>
        <v>2024</v>
      </c>
      <c r="V1015" s="13">
        <f t="shared" si="61"/>
        <v>10</v>
      </c>
      <c r="W1015" s="20" t="str">
        <f t="shared" si="62"/>
        <v>October</v>
      </c>
      <c r="X1015">
        <v>0.245</v>
      </c>
      <c r="Y1015" s="6">
        <f t="shared" si="63"/>
        <v>599.5</v>
      </c>
      <c r="Z1015" cm="1">
        <f t="array" aca="1" ref="Z1015" ca="1">IF(roud(N1015,2)=ROUND(Z1015,2),"ok","error")</f>
        <v>0</v>
      </c>
    </row>
    <row r="1016" spans="1:26" x14ac:dyDescent="0.3">
      <c r="A1016" t="s">
        <v>2301</v>
      </c>
      <c r="B1016" s="4">
        <v>45741</v>
      </c>
      <c r="C1016" t="s">
        <v>2302</v>
      </c>
      <c r="D1016" t="s">
        <v>2303</v>
      </c>
      <c r="E1016" t="s">
        <v>69</v>
      </c>
      <c r="F1016" t="s">
        <v>70</v>
      </c>
      <c r="G1016" t="s">
        <v>61</v>
      </c>
      <c r="H1016" t="s">
        <v>71</v>
      </c>
      <c r="I1016" s="6">
        <v>1</v>
      </c>
      <c r="J1016" s="6">
        <v>1299</v>
      </c>
      <c r="K1016" s="6">
        <v>1299</v>
      </c>
      <c r="L1016" s="6">
        <v>0.25</v>
      </c>
      <c r="M1016" s="6">
        <v>324.75</v>
      </c>
      <c r="N1016" s="6">
        <v>974.25</v>
      </c>
      <c r="O1016" s="6">
        <v>82.81</v>
      </c>
      <c r="P1016" t="s">
        <v>42</v>
      </c>
      <c r="Q1016" t="s">
        <v>43</v>
      </c>
      <c r="R1016" t="s">
        <v>44</v>
      </c>
      <c r="S1016" t="s">
        <v>98</v>
      </c>
      <c r="T1016" t="s">
        <v>35</v>
      </c>
      <c r="U1016" s="13">
        <f t="shared" si="60"/>
        <v>2025</v>
      </c>
      <c r="V1016" s="13">
        <f t="shared" si="61"/>
        <v>3</v>
      </c>
      <c r="W1016" s="20" t="str">
        <f t="shared" si="62"/>
        <v>March</v>
      </c>
      <c r="X1016">
        <v>8.5000000000000006E-2</v>
      </c>
      <c r="Y1016" s="6">
        <f t="shared" si="63"/>
        <v>649.5</v>
      </c>
      <c r="Z1016" cm="1">
        <f t="array" aca="1" ref="Z1016" ca="1">IF(roud(N1016,2)=ROUND(Z1016,2),"ok","error")</f>
        <v>0</v>
      </c>
    </row>
    <row r="1017" spans="1:26" x14ac:dyDescent="0.3">
      <c r="A1017" t="s">
        <v>2304</v>
      </c>
      <c r="B1017" s="4">
        <v>45419</v>
      </c>
      <c r="C1017" t="s">
        <v>1990</v>
      </c>
      <c r="D1017" t="s">
        <v>1991</v>
      </c>
      <c r="E1017" t="s">
        <v>27</v>
      </c>
      <c r="F1017" t="s">
        <v>28</v>
      </c>
      <c r="G1017" t="s">
        <v>29</v>
      </c>
      <c r="H1017" t="s">
        <v>30</v>
      </c>
      <c r="I1017" s="6">
        <v>5</v>
      </c>
      <c r="J1017" s="6">
        <v>1999</v>
      </c>
      <c r="K1017" s="6">
        <v>9995</v>
      </c>
      <c r="L1017" s="6">
        <v>0.05</v>
      </c>
      <c r="M1017" s="6">
        <v>499.75</v>
      </c>
      <c r="N1017" s="6">
        <v>9495.25</v>
      </c>
      <c r="O1017" s="6">
        <v>2896.05</v>
      </c>
      <c r="P1017" t="s">
        <v>191</v>
      </c>
      <c r="Q1017" t="s">
        <v>187</v>
      </c>
      <c r="R1017" t="s">
        <v>160</v>
      </c>
      <c r="S1017" t="s">
        <v>98</v>
      </c>
      <c r="T1017" t="s">
        <v>55</v>
      </c>
      <c r="U1017" s="13">
        <f t="shared" si="60"/>
        <v>2024</v>
      </c>
      <c r="V1017" s="13">
        <f t="shared" si="61"/>
        <v>5</v>
      </c>
      <c r="W1017" s="20" t="str">
        <f t="shared" si="62"/>
        <v>May</v>
      </c>
      <c r="X1017">
        <v>0.30499999999999999</v>
      </c>
      <c r="Y1017" s="6">
        <f t="shared" si="63"/>
        <v>8995.5</v>
      </c>
      <c r="Z1017" cm="1">
        <f t="array" aca="1" ref="Z1017" ca="1">IF(roud(N1017,2)=ROUND(Z1017,2),"ok","error")</f>
        <v>0</v>
      </c>
    </row>
    <row r="1018" spans="1:26" x14ac:dyDescent="0.3">
      <c r="A1018" t="s">
        <v>2305</v>
      </c>
      <c r="B1018" s="4">
        <v>45771</v>
      </c>
      <c r="C1018" t="s">
        <v>451</v>
      </c>
      <c r="D1018" t="s">
        <v>452</v>
      </c>
      <c r="E1018" t="s">
        <v>492</v>
      </c>
      <c r="F1018" t="s">
        <v>493</v>
      </c>
      <c r="G1018" t="s">
        <v>214</v>
      </c>
      <c r="H1018" t="s">
        <v>494</v>
      </c>
      <c r="I1018" s="6">
        <v>2</v>
      </c>
      <c r="J1018" s="6">
        <v>1499</v>
      </c>
      <c r="K1018" s="6">
        <v>2998</v>
      </c>
      <c r="L1018" s="6">
        <v>0.1</v>
      </c>
      <c r="M1018" s="6">
        <v>299.8</v>
      </c>
      <c r="N1018" s="6">
        <v>2698.2</v>
      </c>
      <c r="O1018" s="6">
        <v>944.37</v>
      </c>
      <c r="P1018" t="s">
        <v>89</v>
      </c>
      <c r="Q1018" t="s">
        <v>90</v>
      </c>
      <c r="R1018" t="s">
        <v>65</v>
      </c>
      <c r="S1018" t="s">
        <v>107</v>
      </c>
      <c r="T1018" t="s">
        <v>35</v>
      </c>
      <c r="U1018" s="13">
        <f t="shared" si="60"/>
        <v>2025</v>
      </c>
      <c r="V1018" s="13">
        <f t="shared" si="61"/>
        <v>4</v>
      </c>
      <c r="W1018" s="20" t="str">
        <f t="shared" si="62"/>
        <v>April</v>
      </c>
      <c r="X1018">
        <v>0.35</v>
      </c>
      <c r="Y1018" s="6">
        <f t="shared" si="63"/>
        <v>2398.4</v>
      </c>
      <c r="Z1018" cm="1">
        <f t="array" aca="1" ref="Z1018" ca="1">IF(roud(N1018,2)=ROUND(Z1018,2),"ok","error")</f>
        <v>0</v>
      </c>
    </row>
    <row r="1019" spans="1:26" x14ac:dyDescent="0.3">
      <c r="A1019" t="s">
        <v>2306</v>
      </c>
      <c r="B1019" s="4">
        <v>45997</v>
      </c>
      <c r="C1019" t="s">
        <v>2307</v>
      </c>
      <c r="D1019" t="s">
        <v>2308</v>
      </c>
      <c r="E1019" t="s">
        <v>198</v>
      </c>
      <c r="F1019" t="s">
        <v>199</v>
      </c>
      <c r="G1019" t="s">
        <v>61</v>
      </c>
      <c r="H1019" t="s">
        <v>71</v>
      </c>
      <c r="I1019" s="6">
        <v>1</v>
      </c>
      <c r="J1019" s="6">
        <v>899</v>
      </c>
      <c r="K1019" s="6">
        <v>899</v>
      </c>
      <c r="L1019" s="6">
        <v>0.1</v>
      </c>
      <c r="M1019" s="6">
        <v>89.9</v>
      </c>
      <c r="N1019" s="6">
        <v>809.1</v>
      </c>
      <c r="O1019" s="6">
        <v>105.18</v>
      </c>
      <c r="P1019" t="s">
        <v>158</v>
      </c>
      <c r="Q1019" t="s">
        <v>159</v>
      </c>
      <c r="R1019" t="s">
        <v>160</v>
      </c>
      <c r="S1019" t="s">
        <v>45</v>
      </c>
      <c r="T1019" t="s">
        <v>35</v>
      </c>
      <c r="U1019" s="13">
        <f t="shared" si="60"/>
        <v>2025</v>
      </c>
      <c r="V1019" s="13">
        <f t="shared" si="61"/>
        <v>12</v>
      </c>
      <c r="W1019" s="20" t="str">
        <f t="shared" si="62"/>
        <v>December</v>
      </c>
      <c r="X1019">
        <v>0.13</v>
      </c>
      <c r="Y1019" s="6">
        <f t="shared" si="63"/>
        <v>719.2</v>
      </c>
      <c r="Z1019" cm="1">
        <f t="array" aca="1" ref="Z1019" ca="1">IF(roud(N1019,2)=ROUND(Z1019,2),"ok","error")</f>
        <v>0</v>
      </c>
    </row>
    <row r="1020" spans="1:26" x14ac:dyDescent="0.3">
      <c r="A1020" t="s">
        <v>2309</v>
      </c>
      <c r="B1020" s="4">
        <v>45603</v>
      </c>
      <c r="C1020" t="s">
        <v>2310</v>
      </c>
      <c r="D1020" t="s">
        <v>2311</v>
      </c>
      <c r="E1020" t="s">
        <v>80</v>
      </c>
      <c r="F1020" t="s">
        <v>81</v>
      </c>
      <c r="G1020" t="s">
        <v>52</v>
      </c>
      <c r="H1020" t="s">
        <v>53</v>
      </c>
      <c r="I1020" s="6">
        <v>3</v>
      </c>
      <c r="J1020" s="6">
        <v>3499</v>
      </c>
      <c r="K1020" s="6">
        <v>10497</v>
      </c>
      <c r="L1020" s="6">
        <v>0.1</v>
      </c>
      <c r="M1020" s="6">
        <v>1049.7</v>
      </c>
      <c r="N1020" s="6">
        <v>9447.2999999999993</v>
      </c>
      <c r="O1020" s="6">
        <v>1983.93</v>
      </c>
      <c r="P1020" t="s">
        <v>105</v>
      </c>
      <c r="Q1020" t="s">
        <v>106</v>
      </c>
      <c r="R1020" t="s">
        <v>44</v>
      </c>
      <c r="S1020" t="s">
        <v>107</v>
      </c>
      <c r="T1020" t="s">
        <v>35</v>
      </c>
      <c r="U1020" s="13">
        <f t="shared" si="60"/>
        <v>2024</v>
      </c>
      <c r="V1020" s="13">
        <f t="shared" si="61"/>
        <v>11</v>
      </c>
      <c r="W1020" s="20" t="str">
        <f t="shared" si="62"/>
        <v>November</v>
      </c>
      <c r="X1020">
        <v>0.21</v>
      </c>
      <c r="Y1020" s="6">
        <f t="shared" si="63"/>
        <v>8397.6</v>
      </c>
      <c r="Z1020" cm="1">
        <f t="array" aca="1" ref="Z1020" ca="1">IF(roud(N1020,2)=ROUND(Z1020,2),"ok","error")</f>
        <v>0</v>
      </c>
    </row>
    <row r="1021" spans="1:26" x14ac:dyDescent="0.3">
      <c r="A1021" t="s">
        <v>2312</v>
      </c>
      <c r="B1021" s="4">
        <v>46008</v>
      </c>
      <c r="C1021" t="s">
        <v>2313</v>
      </c>
      <c r="D1021" t="s">
        <v>2314</v>
      </c>
      <c r="E1021" t="s">
        <v>212</v>
      </c>
      <c r="F1021" t="s">
        <v>213</v>
      </c>
      <c r="G1021" t="s">
        <v>214</v>
      </c>
      <c r="H1021" t="s">
        <v>215</v>
      </c>
      <c r="I1021" s="6">
        <v>4</v>
      </c>
      <c r="J1021" s="6">
        <v>599</v>
      </c>
      <c r="K1021" s="6">
        <v>2396</v>
      </c>
      <c r="L1021" s="6">
        <v>0</v>
      </c>
      <c r="M1021" s="6">
        <v>0</v>
      </c>
      <c r="N1021" s="6">
        <v>2396</v>
      </c>
      <c r="O1021" s="6">
        <v>910.48</v>
      </c>
      <c r="P1021" t="s">
        <v>158</v>
      </c>
      <c r="Q1021" t="s">
        <v>159</v>
      </c>
      <c r="R1021" t="s">
        <v>160</v>
      </c>
      <c r="S1021" t="s">
        <v>34</v>
      </c>
      <c r="T1021" t="s">
        <v>55</v>
      </c>
      <c r="U1021" s="13">
        <f t="shared" si="60"/>
        <v>2025</v>
      </c>
      <c r="V1021" s="13">
        <f t="shared" si="61"/>
        <v>12</v>
      </c>
      <c r="W1021" s="20" t="str">
        <f t="shared" si="62"/>
        <v>December</v>
      </c>
      <c r="X1021">
        <v>0.38</v>
      </c>
      <c r="Y1021" s="6">
        <f t="shared" si="63"/>
        <v>2396</v>
      </c>
      <c r="Z1021" cm="1">
        <f t="array" aca="1" ref="Z1021" ca="1">IF(roud(N1021,2)=ROUND(Z1021,2),"ok","error")</f>
        <v>0</v>
      </c>
    </row>
    <row r="1022" spans="1:26" x14ac:dyDescent="0.3">
      <c r="A1022" t="s">
        <v>2315</v>
      </c>
      <c r="B1022" s="4">
        <v>45704</v>
      </c>
      <c r="C1022" t="s">
        <v>2316</v>
      </c>
      <c r="D1022" t="s">
        <v>2317</v>
      </c>
      <c r="E1022" t="s">
        <v>302</v>
      </c>
      <c r="F1022" t="s">
        <v>303</v>
      </c>
      <c r="G1022" t="s">
        <v>29</v>
      </c>
      <c r="H1022" t="s">
        <v>304</v>
      </c>
      <c r="I1022" s="6">
        <v>1</v>
      </c>
      <c r="J1022" s="6">
        <v>1799</v>
      </c>
      <c r="K1022" s="6">
        <v>1799</v>
      </c>
      <c r="L1022" s="6">
        <v>0.2</v>
      </c>
      <c r="M1022" s="6">
        <v>359.8</v>
      </c>
      <c r="N1022" s="6">
        <v>1439.2</v>
      </c>
      <c r="O1022" s="6">
        <v>374.19</v>
      </c>
      <c r="P1022" t="s">
        <v>186</v>
      </c>
      <c r="Q1022" t="s">
        <v>187</v>
      </c>
      <c r="R1022" t="s">
        <v>160</v>
      </c>
      <c r="S1022" t="s">
        <v>34</v>
      </c>
      <c r="T1022" t="s">
        <v>35</v>
      </c>
      <c r="U1022" s="13">
        <f t="shared" si="60"/>
        <v>2025</v>
      </c>
      <c r="V1022" s="13">
        <f t="shared" si="61"/>
        <v>2</v>
      </c>
      <c r="W1022" s="20" t="str">
        <f t="shared" si="62"/>
        <v>February</v>
      </c>
      <c r="X1022">
        <v>0.26</v>
      </c>
      <c r="Y1022" s="6">
        <f t="shared" si="63"/>
        <v>1079.4000000000001</v>
      </c>
      <c r="Z1022" cm="1">
        <f t="array" aca="1" ref="Z1022" ca="1">IF(roud(N1022,2)=ROUND(Z1022,2),"ok","error")</f>
        <v>0</v>
      </c>
    </row>
    <row r="1023" spans="1:26" x14ac:dyDescent="0.3">
      <c r="A1023" t="s">
        <v>2318</v>
      </c>
      <c r="B1023" s="4">
        <v>45570</v>
      </c>
      <c r="C1023" t="s">
        <v>2319</v>
      </c>
      <c r="D1023" t="s">
        <v>2320</v>
      </c>
      <c r="E1023" t="s">
        <v>40</v>
      </c>
      <c r="F1023" t="s">
        <v>41</v>
      </c>
      <c r="G1023" t="s">
        <v>29</v>
      </c>
      <c r="H1023" t="s">
        <v>30</v>
      </c>
      <c r="I1023" s="6">
        <v>4</v>
      </c>
      <c r="J1023" s="6">
        <v>1199</v>
      </c>
      <c r="K1023" s="6">
        <v>4796</v>
      </c>
      <c r="L1023" s="6">
        <v>0.05</v>
      </c>
      <c r="M1023" s="6">
        <v>239.8</v>
      </c>
      <c r="N1023" s="6">
        <v>4556.2</v>
      </c>
      <c r="O1023" s="6">
        <v>1389.64</v>
      </c>
      <c r="P1023" t="s">
        <v>42</v>
      </c>
      <c r="Q1023" t="s">
        <v>43</v>
      </c>
      <c r="R1023" t="s">
        <v>44</v>
      </c>
      <c r="S1023" t="s">
        <v>45</v>
      </c>
      <c r="T1023" t="s">
        <v>35</v>
      </c>
      <c r="U1023" s="13">
        <f t="shared" si="60"/>
        <v>2024</v>
      </c>
      <c r="V1023" s="13">
        <f t="shared" si="61"/>
        <v>10</v>
      </c>
      <c r="W1023" s="20" t="str">
        <f t="shared" si="62"/>
        <v>October</v>
      </c>
      <c r="X1023">
        <v>0.30499999999999999</v>
      </c>
      <c r="Y1023" s="6">
        <f t="shared" si="63"/>
        <v>4316.3999999999996</v>
      </c>
      <c r="Z1023" cm="1">
        <f t="array" aca="1" ref="Z1023" ca="1">IF(roud(N1023,2)=ROUND(Z1023,2),"ok","error")</f>
        <v>0</v>
      </c>
    </row>
    <row r="1024" spans="1:26" x14ac:dyDescent="0.3">
      <c r="A1024" t="s">
        <v>2321</v>
      </c>
      <c r="B1024" s="4">
        <v>45804</v>
      </c>
      <c r="C1024" t="s">
        <v>1714</v>
      </c>
      <c r="D1024" t="s">
        <v>1715</v>
      </c>
      <c r="E1024" t="s">
        <v>69</v>
      </c>
      <c r="F1024" t="s">
        <v>70</v>
      </c>
      <c r="G1024" t="s">
        <v>61</v>
      </c>
      <c r="H1024" t="s">
        <v>71</v>
      </c>
      <c r="I1024" s="6">
        <v>1</v>
      </c>
      <c r="J1024" s="6">
        <v>1299</v>
      </c>
      <c r="K1024" s="6">
        <v>1299</v>
      </c>
      <c r="L1024" s="6">
        <v>0</v>
      </c>
      <c r="M1024" s="6">
        <v>0</v>
      </c>
      <c r="N1024" s="6">
        <v>1299</v>
      </c>
      <c r="O1024" s="6">
        <v>207.84</v>
      </c>
      <c r="P1024" t="s">
        <v>186</v>
      </c>
      <c r="Q1024" t="s">
        <v>187</v>
      </c>
      <c r="R1024" t="s">
        <v>160</v>
      </c>
      <c r="S1024" t="s">
        <v>107</v>
      </c>
      <c r="T1024" t="s">
        <v>55</v>
      </c>
      <c r="U1024" s="13">
        <f t="shared" si="60"/>
        <v>2025</v>
      </c>
      <c r="V1024" s="13">
        <f t="shared" si="61"/>
        <v>5</v>
      </c>
      <c r="W1024" s="20" t="str">
        <f t="shared" si="62"/>
        <v>May</v>
      </c>
      <c r="X1024">
        <v>0.16</v>
      </c>
      <c r="Y1024" s="6">
        <f t="shared" si="63"/>
        <v>1299</v>
      </c>
      <c r="Z1024" cm="1">
        <f t="array" aca="1" ref="Z1024" ca="1">IF(roud(N1024,2)=ROUND(Z1024,2),"ok","error")</f>
        <v>0</v>
      </c>
    </row>
    <row r="1025" spans="1:26" x14ac:dyDescent="0.3">
      <c r="A1025" t="s">
        <v>2322</v>
      </c>
      <c r="B1025" s="4">
        <v>45844</v>
      </c>
      <c r="C1025" t="s">
        <v>1627</v>
      </c>
      <c r="D1025" t="s">
        <v>1628</v>
      </c>
      <c r="E1025" t="s">
        <v>127</v>
      </c>
      <c r="F1025" t="s">
        <v>128</v>
      </c>
      <c r="G1025" t="s">
        <v>52</v>
      </c>
      <c r="H1025" t="s">
        <v>129</v>
      </c>
      <c r="I1025" s="6">
        <v>1</v>
      </c>
      <c r="J1025" s="6">
        <v>1299</v>
      </c>
      <c r="K1025" s="6">
        <v>1299</v>
      </c>
      <c r="L1025" s="6">
        <v>0.05</v>
      </c>
      <c r="M1025" s="6">
        <v>64.95</v>
      </c>
      <c r="N1025" s="6">
        <v>1234.05</v>
      </c>
      <c r="O1025" s="6">
        <v>277.66000000000003</v>
      </c>
      <c r="P1025" t="s">
        <v>31</v>
      </c>
      <c r="Q1025" t="s">
        <v>32</v>
      </c>
      <c r="R1025" t="s">
        <v>33</v>
      </c>
      <c r="S1025" t="s">
        <v>54</v>
      </c>
      <c r="T1025" t="s">
        <v>55</v>
      </c>
      <c r="U1025" s="13">
        <f t="shared" si="60"/>
        <v>2025</v>
      </c>
      <c r="V1025" s="13">
        <f t="shared" si="61"/>
        <v>7</v>
      </c>
      <c r="W1025" s="20" t="str">
        <f t="shared" si="62"/>
        <v>July</v>
      </c>
      <c r="X1025">
        <v>0.22500000000000001</v>
      </c>
      <c r="Y1025" s="6">
        <f t="shared" si="63"/>
        <v>1169.0999999999999</v>
      </c>
      <c r="Z1025" cm="1">
        <f t="array" aca="1" ref="Z1025" ca="1">IF(roud(N1025,2)=ROUND(Z1025,2),"ok","error")</f>
        <v>0</v>
      </c>
    </row>
    <row r="1026" spans="1:26" x14ac:dyDescent="0.3">
      <c r="A1026" t="s">
        <v>2323</v>
      </c>
      <c r="B1026" s="4">
        <v>45797</v>
      </c>
      <c r="C1026" t="s">
        <v>2168</v>
      </c>
      <c r="D1026" t="s">
        <v>2169</v>
      </c>
      <c r="E1026" t="s">
        <v>127</v>
      </c>
      <c r="F1026" t="s">
        <v>128</v>
      </c>
      <c r="G1026" t="s">
        <v>52</v>
      </c>
      <c r="H1026" t="s">
        <v>129</v>
      </c>
      <c r="I1026" s="6">
        <v>5</v>
      </c>
      <c r="J1026" s="6">
        <v>1299</v>
      </c>
      <c r="K1026" s="6">
        <v>6495</v>
      </c>
      <c r="L1026" s="6">
        <v>0.05</v>
      </c>
      <c r="M1026" s="6">
        <v>324.75</v>
      </c>
      <c r="N1026" s="6">
        <v>6170.25</v>
      </c>
      <c r="O1026" s="6">
        <v>1388.31</v>
      </c>
      <c r="P1026" t="s">
        <v>82</v>
      </c>
      <c r="Q1026" t="s">
        <v>82</v>
      </c>
      <c r="R1026" t="s">
        <v>65</v>
      </c>
      <c r="S1026" t="s">
        <v>45</v>
      </c>
      <c r="T1026" t="s">
        <v>55</v>
      </c>
      <c r="U1026" s="13">
        <f t="shared" si="60"/>
        <v>2025</v>
      </c>
      <c r="V1026" s="13">
        <f t="shared" si="61"/>
        <v>5</v>
      </c>
      <c r="W1026" s="20" t="str">
        <f t="shared" si="62"/>
        <v>May</v>
      </c>
      <c r="X1026">
        <v>0.22500000000000001</v>
      </c>
      <c r="Y1026" s="6">
        <f t="shared" si="63"/>
        <v>5845.5</v>
      </c>
      <c r="Z1026" cm="1">
        <f t="array" aca="1" ref="Z1026" ca="1">IF(roud(N1026,2)=ROUND(Z1026,2),"ok","error")</f>
        <v>0</v>
      </c>
    </row>
    <row r="1027" spans="1:26" x14ac:dyDescent="0.3">
      <c r="A1027" t="s">
        <v>2324</v>
      </c>
      <c r="B1027" s="4">
        <v>45740</v>
      </c>
      <c r="C1027" t="s">
        <v>2325</v>
      </c>
      <c r="D1027" t="s">
        <v>2326</v>
      </c>
      <c r="E1027" t="s">
        <v>323</v>
      </c>
      <c r="F1027" t="s">
        <v>324</v>
      </c>
      <c r="G1027" t="s">
        <v>29</v>
      </c>
      <c r="H1027" t="s">
        <v>304</v>
      </c>
      <c r="I1027" s="6">
        <v>2</v>
      </c>
      <c r="J1027" s="6">
        <v>799</v>
      </c>
      <c r="K1027" s="6">
        <v>1598</v>
      </c>
      <c r="L1027" s="6">
        <v>0</v>
      </c>
      <c r="M1027" s="6">
        <v>0</v>
      </c>
      <c r="N1027" s="6">
        <v>1598</v>
      </c>
      <c r="O1027" s="6">
        <v>511.36</v>
      </c>
      <c r="P1027" t="s">
        <v>89</v>
      </c>
      <c r="Q1027" t="s">
        <v>90</v>
      </c>
      <c r="R1027" t="s">
        <v>65</v>
      </c>
      <c r="S1027" t="s">
        <v>45</v>
      </c>
      <c r="T1027" t="s">
        <v>55</v>
      </c>
      <c r="U1027" s="13">
        <f t="shared" ref="U1027:U1090" si="64">YEAR(B1027)</f>
        <v>2025</v>
      </c>
      <c r="V1027" s="13">
        <f t="shared" ref="V1027:V1090" si="65">MONTH(B1027)</f>
        <v>3</v>
      </c>
      <c r="W1027" s="20" t="str">
        <f t="shared" ref="W1027:W1090" si="66">TEXT(B1027,"mmmm")</f>
        <v>March</v>
      </c>
      <c r="X1027">
        <v>0.32</v>
      </c>
      <c r="Y1027" s="6">
        <f t="shared" ref="Y1027:Y1090" si="67">ROUND(N1027-(M1027),2)</f>
        <v>1598</v>
      </c>
      <c r="Z1027" cm="1">
        <f t="array" aca="1" ref="Z1027" ca="1">IF(roud(N1027,2)=ROUND(Z1027,2),"ok","error")</f>
        <v>0</v>
      </c>
    </row>
    <row r="1028" spans="1:26" x14ac:dyDescent="0.3">
      <c r="A1028" t="s">
        <v>2327</v>
      </c>
      <c r="B1028" s="4">
        <v>45374</v>
      </c>
      <c r="C1028" t="s">
        <v>1807</v>
      </c>
      <c r="D1028" t="s">
        <v>1808</v>
      </c>
      <c r="E1028" t="s">
        <v>127</v>
      </c>
      <c r="F1028" t="s">
        <v>128</v>
      </c>
      <c r="G1028" t="s">
        <v>52</v>
      </c>
      <c r="H1028" t="s">
        <v>129</v>
      </c>
      <c r="I1028" s="6">
        <v>2</v>
      </c>
      <c r="J1028" s="6">
        <v>1299</v>
      </c>
      <c r="K1028" s="6">
        <v>2598</v>
      </c>
      <c r="L1028" s="6">
        <v>0.05</v>
      </c>
      <c r="M1028" s="6">
        <v>129.9</v>
      </c>
      <c r="N1028" s="6">
        <v>2468.1</v>
      </c>
      <c r="O1028" s="6">
        <v>555.32000000000005</v>
      </c>
      <c r="P1028" t="s">
        <v>144</v>
      </c>
      <c r="Q1028" t="s">
        <v>145</v>
      </c>
      <c r="R1028" t="s">
        <v>65</v>
      </c>
      <c r="S1028" t="s">
        <v>107</v>
      </c>
      <c r="T1028" t="s">
        <v>35</v>
      </c>
      <c r="U1028" s="13">
        <f t="shared" si="64"/>
        <v>2024</v>
      </c>
      <c r="V1028" s="13">
        <f t="shared" si="65"/>
        <v>3</v>
      </c>
      <c r="W1028" s="20" t="str">
        <f t="shared" si="66"/>
        <v>March</v>
      </c>
      <c r="X1028">
        <v>0.22500000000000001</v>
      </c>
      <c r="Y1028" s="6">
        <f t="shared" si="67"/>
        <v>2338.1999999999998</v>
      </c>
      <c r="Z1028" cm="1">
        <f t="array" aca="1" ref="Z1028" ca="1">IF(roud(N1028,2)=ROUND(Z1028,2),"ok","error")</f>
        <v>0</v>
      </c>
    </row>
    <row r="1029" spans="1:26" x14ac:dyDescent="0.3">
      <c r="A1029" t="s">
        <v>2328</v>
      </c>
      <c r="B1029" s="4">
        <v>45904</v>
      </c>
      <c r="C1029" t="s">
        <v>892</v>
      </c>
      <c r="D1029" t="s">
        <v>893</v>
      </c>
      <c r="E1029" t="s">
        <v>75</v>
      </c>
      <c r="F1029" t="s">
        <v>76</v>
      </c>
      <c r="G1029" t="s">
        <v>61</v>
      </c>
      <c r="H1029" t="s">
        <v>71</v>
      </c>
      <c r="I1029" s="6">
        <v>1</v>
      </c>
      <c r="J1029" s="6">
        <v>1499</v>
      </c>
      <c r="K1029" s="6">
        <v>1499</v>
      </c>
      <c r="L1029" s="6">
        <v>0.1</v>
      </c>
      <c r="M1029" s="6">
        <v>149.9</v>
      </c>
      <c r="N1029" s="6">
        <v>1349.1</v>
      </c>
      <c r="O1029" s="6">
        <v>175.38</v>
      </c>
      <c r="P1029" t="s">
        <v>158</v>
      </c>
      <c r="Q1029" t="s">
        <v>159</v>
      </c>
      <c r="R1029" t="s">
        <v>160</v>
      </c>
      <c r="S1029" t="s">
        <v>45</v>
      </c>
      <c r="T1029" t="s">
        <v>35</v>
      </c>
      <c r="U1029" s="13">
        <f t="shared" si="64"/>
        <v>2025</v>
      </c>
      <c r="V1029" s="13">
        <f t="shared" si="65"/>
        <v>9</v>
      </c>
      <c r="W1029" s="20" t="str">
        <f t="shared" si="66"/>
        <v>September</v>
      </c>
      <c r="X1029">
        <v>0.13</v>
      </c>
      <c r="Y1029" s="6">
        <f t="shared" si="67"/>
        <v>1199.2</v>
      </c>
      <c r="Z1029" cm="1">
        <f t="array" aca="1" ref="Z1029" ca="1">IF(roud(N1029,2)=ROUND(Z1029,2),"ok","error")</f>
        <v>0</v>
      </c>
    </row>
    <row r="1030" spans="1:26" x14ac:dyDescent="0.3">
      <c r="A1030" t="s">
        <v>2329</v>
      </c>
      <c r="B1030" s="4">
        <v>45332</v>
      </c>
      <c r="C1030" t="s">
        <v>833</v>
      </c>
      <c r="D1030" t="s">
        <v>834</v>
      </c>
      <c r="E1030" t="s">
        <v>27</v>
      </c>
      <c r="F1030" t="s">
        <v>28</v>
      </c>
      <c r="G1030" t="s">
        <v>29</v>
      </c>
      <c r="H1030" t="s">
        <v>30</v>
      </c>
      <c r="I1030" s="6">
        <v>2</v>
      </c>
      <c r="J1030" s="6">
        <v>1999</v>
      </c>
      <c r="K1030" s="6">
        <v>3998</v>
      </c>
      <c r="L1030" s="6">
        <v>0.1</v>
      </c>
      <c r="M1030" s="6">
        <v>399.8</v>
      </c>
      <c r="N1030" s="6">
        <v>3598.2</v>
      </c>
      <c r="O1030" s="6">
        <v>1043.48</v>
      </c>
      <c r="P1030" t="s">
        <v>191</v>
      </c>
      <c r="Q1030" t="s">
        <v>187</v>
      </c>
      <c r="R1030" t="s">
        <v>160</v>
      </c>
      <c r="S1030" t="s">
        <v>45</v>
      </c>
      <c r="T1030" t="s">
        <v>35</v>
      </c>
      <c r="U1030" s="13">
        <f t="shared" si="64"/>
        <v>2024</v>
      </c>
      <c r="V1030" s="13">
        <f t="shared" si="65"/>
        <v>2</v>
      </c>
      <c r="W1030" s="20" t="str">
        <f t="shared" si="66"/>
        <v>February</v>
      </c>
      <c r="X1030">
        <v>0.28999999999999998</v>
      </c>
      <c r="Y1030" s="6">
        <f t="shared" si="67"/>
        <v>3198.4</v>
      </c>
      <c r="Z1030" cm="1">
        <f t="array" aca="1" ref="Z1030" ca="1">IF(roud(N1030,2)=ROUND(Z1030,2),"ok","error")</f>
        <v>0</v>
      </c>
    </row>
    <row r="1031" spans="1:26" x14ac:dyDescent="0.3">
      <c r="A1031" t="s">
        <v>2330</v>
      </c>
      <c r="B1031" s="4">
        <v>45734</v>
      </c>
      <c r="C1031" t="s">
        <v>1089</v>
      </c>
      <c r="D1031" t="s">
        <v>1090</v>
      </c>
      <c r="E1031" t="s">
        <v>102</v>
      </c>
      <c r="F1031" t="s">
        <v>103</v>
      </c>
      <c r="G1031" t="s">
        <v>52</v>
      </c>
      <c r="H1031" t="s">
        <v>104</v>
      </c>
      <c r="I1031" s="6">
        <v>1</v>
      </c>
      <c r="J1031" s="6">
        <v>5999</v>
      </c>
      <c r="K1031" s="6">
        <v>5999</v>
      </c>
      <c r="L1031" s="6">
        <v>0</v>
      </c>
      <c r="M1031" s="6">
        <v>0</v>
      </c>
      <c r="N1031" s="6">
        <v>5999</v>
      </c>
      <c r="O1031" s="6">
        <v>1439.76</v>
      </c>
      <c r="P1031" t="s">
        <v>42</v>
      </c>
      <c r="Q1031" t="s">
        <v>43</v>
      </c>
      <c r="R1031" t="s">
        <v>44</v>
      </c>
      <c r="S1031" t="s">
        <v>98</v>
      </c>
      <c r="T1031" t="s">
        <v>35</v>
      </c>
      <c r="U1031" s="13">
        <f t="shared" si="64"/>
        <v>2025</v>
      </c>
      <c r="V1031" s="13">
        <f t="shared" si="65"/>
        <v>3</v>
      </c>
      <c r="W1031" s="20" t="str">
        <f t="shared" si="66"/>
        <v>March</v>
      </c>
      <c r="X1031">
        <v>0.24</v>
      </c>
      <c r="Y1031" s="6">
        <f t="shared" si="67"/>
        <v>5999</v>
      </c>
      <c r="Z1031" cm="1">
        <f t="array" aca="1" ref="Z1031" ca="1">IF(roud(N1031,2)=ROUND(Z1031,2),"ok","error")</f>
        <v>0</v>
      </c>
    </row>
    <row r="1032" spans="1:26" x14ac:dyDescent="0.3">
      <c r="A1032" t="s">
        <v>2331</v>
      </c>
      <c r="B1032" s="4">
        <v>45622</v>
      </c>
      <c r="C1032" t="s">
        <v>2332</v>
      </c>
      <c r="D1032" t="s">
        <v>2333</v>
      </c>
      <c r="E1032" t="s">
        <v>69</v>
      </c>
      <c r="F1032" t="s">
        <v>70</v>
      </c>
      <c r="G1032" t="s">
        <v>61</v>
      </c>
      <c r="H1032" t="s">
        <v>71</v>
      </c>
      <c r="I1032" s="6">
        <v>2</v>
      </c>
      <c r="J1032" s="6">
        <v>1299</v>
      </c>
      <c r="K1032" s="6">
        <v>2598</v>
      </c>
      <c r="L1032" s="6">
        <v>0.2</v>
      </c>
      <c r="M1032" s="6">
        <v>519.6</v>
      </c>
      <c r="N1032" s="6">
        <v>2078.4</v>
      </c>
      <c r="O1032" s="6">
        <v>207.84</v>
      </c>
      <c r="P1032" t="s">
        <v>158</v>
      </c>
      <c r="Q1032" t="s">
        <v>159</v>
      </c>
      <c r="R1032" t="s">
        <v>160</v>
      </c>
      <c r="S1032" t="s">
        <v>45</v>
      </c>
      <c r="T1032" t="s">
        <v>35</v>
      </c>
      <c r="U1032" s="13">
        <f t="shared" si="64"/>
        <v>2024</v>
      </c>
      <c r="V1032" s="13">
        <f t="shared" si="65"/>
        <v>11</v>
      </c>
      <c r="W1032" s="20" t="str">
        <f t="shared" si="66"/>
        <v>November</v>
      </c>
      <c r="X1032">
        <v>0.1</v>
      </c>
      <c r="Y1032" s="6">
        <f t="shared" si="67"/>
        <v>1558.8</v>
      </c>
      <c r="Z1032" cm="1">
        <f t="array" aca="1" ref="Z1032" ca="1">IF(roud(N1032,2)=ROUND(Z1032,2),"ok","error")</f>
        <v>0</v>
      </c>
    </row>
    <row r="1033" spans="1:26" x14ac:dyDescent="0.3">
      <c r="A1033" t="s">
        <v>2334</v>
      </c>
      <c r="B1033" s="4">
        <v>45910</v>
      </c>
      <c r="C1033" t="s">
        <v>2335</v>
      </c>
      <c r="D1033" t="s">
        <v>2336</v>
      </c>
      <c r="E1033" t="s">
        <v>273</v>
      </c>
      <c r="F1033" t="s">
        <v>274</v>
      </c>
      <c r="G1033" t="s">
        <v>29</v>
      </c>
      <c r="H1033" t="s">
        <v>88</v>
      </c>
      <c r="I1033" s="6">
        <v>1</v>
      </c>
      <c r="J1033" s="6">
        <v>2499</v>
      </c>
      <c r="K1033" s="6">
        <v>2499</v>
      </c>
      <c r="L1033" s="6">
        <v>0</v>
      </c>
      <c r="M1033" s="6">
        <v>0</v>
      </c>
      <c r="N1033" s="6">
        <v>2499</v>
      </c>
      <c r="O1033" s="6">
        <v>799.68</v>
      </c>
      <c r="P1033" t="s">
        <v>82</v>
      </c>
      <c r="Q1033" t="s">
        <v>82</v>
      </c>
      <c r="R1033" t="s">
        <v>65</v>
      </c>
      <c r="S1033" t="s">
        <v>107</v>
      </c>
      <c r="T1033" t="s">
        <v>35</v>
      </c>
      <c r="U1033" s="13">
        <f t="shared" si="64"/>
        <v>2025</v>
      </c>
      <c r="V1033" s="13">
        <f t="shared" si="65"/>
        <v>9</v>
      </c>
      <c r="W1033" s="20" t="str">
        <f t="shared" si="66"/>
        <v>September</v>
      </c>
      <c r="X1033">
        <v>0.32</v>
      </c>
      <c r="Y1033" s="6">
        <f t="shared" si="67"/>
        <v>2499</v>
      </c>
      <c r="Z1033" cm="1">
        <f t="array" aca="1" ref="Z1033" ca="1">IF(roud(N1033,2)=ROUND(Z1033,2),"ok","error")</f>
        <v>0</v>
      </c>
    </row>
    <row r="1034" spans="1:26" x14ac:dyDescent="0.3">
      <c r="A1034" t="s">
        <v>2337</v>
      </c>
      <c r="B1034" s="4">
        <v>45548</v>
      </c>
      <c r="C1034" t="s">
        <v>377</v>
      </c>
      <c r="D1034" t="s">
        <v>378</v>
      </c>
      <c r="E1034" t="s">
        <v>69</v>
      </c>
      <c r="F1034" t="s">
        <v>70</v>
      </c>
      <c r="G1034" t="s">
        <v>61</v>
      </c>
      <c r="H1034" t="s">
        <v>71</v>
      </c>
      <c r="I1034" s="6">
        <v>1</v>
      </c>
      <c r="J1034" s="6">
        <v>1299</v>
      </c>
      <c r="K1034" s="6">
        <v>1299</v>
      </c>
      <c r="L1034" s="6">
        <v>0.05</v>
      </c>
      <c r="M1034" s="6">
        <v>64.95</v>
      </c>
      <c r="N1034" s="6">
        <v>1234.05</v>
      </c>
      <c r="O1034" s="6">
        <v>178.94</v>
      </c>
      <c r="P1034" t="s">
        <v>94</v>
      </c>
      <c r="Q1034" t="s">
        <v>64</v>
      </c>
      <c r="R1034" t="s">
        <v>65</v>
      </c>
      <c r="S1034" t="s">
        <v>54</v>
      </c>
      <c r="T1034" t="s">
        <v>35</v>
      </c>
      <c r="U1034" s="13">
        <f t="shared" si="64"/>
        <v>2024</v>
      </c>
      <c r="V1034" s="13">
        <f t="shared" si="65"/>
        <v>9</v>
      </c>
      <c r="W1034" s="20" t="str">
        <f t="shared" si="66"/>
        <v>September</v>
      </c>
      <c r="X1034">
        <v>0.14499999999999999</v>
      </c>
      <c r="Y1034" s="6">
        <f t="shared" si="67"/>
        <v>1169.0999999999999</v>
      </c>
      <c r="Z1034" cm="1">
        <f t="array" aca="1" ref="Z1034" ca="1">IF(roud(N1034,2)=ROUND(Z1034,2),"ok","error")</f>
        <v>0</v>
      </c>
    </row>
    <row r="1035" spans="1:26" x14ac:dyDescent="0.3">
      <c r="A1035" t="s">
        <v>2338</v>
      </c>
      <c r="B1035" s="4">
        <v>45318</v>
      </c>
      <c r="C1035" t="s">
        <v>38</v>
      </c>
      <c r="D1035" t="s">
        <v>39</v>
      </c>
      <c r="E1035" t="s">
        <v>121</v>
      </c>
      <c r="F1035" t="s">
        <v>122</v>
      </c>
      <c r="G1035" t="s">
        <v>61</v>
      </c>
      <c r="H1035" t="s">
        <v>123</v>
      </c>
      <c r="I1035" s="6">
        <v>2</v>
      </c>
      <c r="J1035" s="6">
        <v>24999</v>
      </c>
      <c r="K1035" s="6">
        <v>49998</v>
      </c>
      <c r="L1035" s="6">
        <v>0</v>
      </c>
      <c r="M1035" s="6">
        <v>0</v>
      </c>
      <c r="N1035" s="6">
        <v>49998</v>
      </c>
      <c r="O1035" s="6">
        <v>7999.68</v>
      </c>
      <c r="P1035" t="s">
        <v>191</v>
      </c>
      <c r="Q1035" t="s">
        <v>187</v>
      </c>
      <c r="R1035" t="s">
        <v>160</v>
      </c>
      <c r="S1035" t="s">
        <v>54</v>
      </c>
      <c r="T1035" t="s">
        <v>35</v>
      </c>
      <c r="U1035" s="13">
        <f t="shared" si="64"/>
        <v>2024</v>
      </c>
      <c r="V1035" s="13">
        <f t="shared" si="65"/>
        <v>1</v>
      </c>
      <c r="W1035" s="20" t="str">
        <f t="shared" si="66"/>
        <v>January</v>
      </c>
      <c r="X1035">
        <v>0.16</v>
      </c>
      <c r="Y1035" s="6">
        <f t="shared" si="67"/>
        <v>49998</v>
      </c>
      <c r="Z1035" cm="1">
        <f t="array" aca="1" ref="Z1035" ca="1">IF(roud(N1035,2)=ROUND(Z1035,2),"ok","error")</f>
        <v>0</v>
      </c>
    </row>
    <row r="1036" spans="1:26" x14ac:dyDescent="0.3">
      <c r="A1036" t="s">
        <v>2339</v>
      </c>
      <c r="B1036" s="4">
        <v>45385</v>
      </c>
      <c r="C1036" t="s">
        <v>949</v>
      </c>
      <c r="D1036" t="s">
        <v>950</v>
      </c>
      <c r="E1036" t="s">
        <v>258</v>
      </c>
      <c r="F1036" t="s">
        <v>259</v>
      </c>
      <c r="G1036" t="s">
        <v>214</v>
      </c>
      <c r="H1036" t="s">
        <v>260</v>
      </c>
      <c r="I1036" s="6">
        <v>1</v>
      </c>
      <c r="J1036" s="6">
        <v>399</v>
      </c>
      <c r="K1036" s="6">
        <v>399</v>
      </c>
      <c r="L1036" s="6">
        <v>0</v>
      </c>
      <c r="M1036" s="6">
        <v>0</v>
      </c>
      <c r="N1036" s="6">
        <v>399</v>
      </c>
      <c r="O1036" s="6">
        <v>151.62</v>
      </c>
      <c r="P1036" t="s">
        <v>170</v>
      </c>
      <c r="Q1036" t="s">
        <v>171</v>
      </c>
      <c r="R1036" t="s">
        <v>44</v>
      </c>
      <c r="S1036" t="s">
        <v>45</v>
      </c>
      <c r="T1036" t="s">
        <v>55</v>
      </c>
      <c r="U1036" s="13">
        <f t="shared" si="64"/>
        <v>2024</v>
      </c>
      <c r="V1036" s="13">
        <f t="shared" si="65"/>
        <v>4</v>
      </c>
      <c r="W1036" s="20" t="str">
        <f t="shared" si="66"/>
        <v>April</v>
      </c>
      <c r="X1036">
        <v>0.38</v>
      </c>
      <c r="Y1036" s="6">
        <f t="shared" si="67"/>
        <v>399</v>
      </c>
      <c r="Z1036" cm="1">
        <f t="array" aca="1" ref="Z1036" ca="1">IF(roud(N1036,2)=ROUND(Z1036,2),"ok","error")</f>
        <v>0</v>
      </c>
    </row>
    <row r="1037" spans="1:26" x14ac:dyDescent="0.3">
      <c r="A1037" t="s">
        <v>2340</v>
      </c>
      <c r="B1037" s="4">
        <v>45526</v>
      </c>
      <c r="C1037" t="s">
        <v>2341</v>
      </c>
      <c r="D1037" t="s">
        <v>2342</v>
      </c>
      <c r="E1037" t="s">
        <v>27</v>
      </c>
      <c r="F1037" t="s">
        <v>28</v>
      </c>
      <c r="G1037" t="s">
        <v>29</v>
      </c>
      <c r="H1037" t="s">
        <v>30</v>
      </c>
      <c r="I1037" s="6">
        <v>2</v>
      </c>
      <c r="J1037" s="6">
        <v>1999</v>
      </c>
      <c r="K1037" s="6">
        <v>3998</v>
      </c>
      <c r="L1037" s="6">
        <v>0.05</v>
      </c>
      <c r="M1037" s="6">
        <v>199.9</v>
      </c>
      <c r="N1037" s="6">
        <v>3798.1</v>
      </c>
      <c r="O1037" s="6">
        <v>1158.42</v>
      </c>
      <c r="P1037" t="s">
        <v>191</v>
      </c>
      <c r="Q1037" t="s">
        <v>187</v>
      </c>
      <c r="R1037" t="s">
        <v>160</v>
      </c>
      <c r="S1037" t="s">
        <v>98</v>
      </c>
      <c r="T1037" t="s">
        <v>35</v>
      </c>
      <c r="U1037" s="13">
        <f t="shared" si="64"/>
        <v>2024</v>
      </c>
      <c r="V1037" s="13">
        <f t="shared" si="65"/>
        <v>8</v>
      </c>
      <c r="W1037" s="20" t="str">
        <f t="shared" si="66"/>
        <v>August</v>
      </c>
      <c r="X1037">
        <v>0.30499999999999999</v>
      </c>
      <c r="Y1037" s="6">
        <f t="shared" si="67"/>
        <v>3598.2</v>
      </c>
      <c r="Z1037" cm="1">
        <f t="array" aca="1" ref="Z1037" ca="1">IF(roud(N1037,2)=ROUND(Z1037,2),"ok","error")</f>
        <v>0</v>
      </c>
    </row>
    <row r="1038" spans="1:26" x14ac:dyDescent="0.3">
      <c r="A1038" t="s">
        <v>2343</v>
      </c>
      <c r="B1038" s="4">
        <v>45982</v>
      </c>
      <c r="C1038" t="s">
        <v>2344</v>
      </c>
      <c r="D1038" t="s">
        <v>2345</v>
      </c>
      <c r="E1038" t="s">
        <v>258</v>
      </c>
      <c r="F1038" t="s">
        <v>259</v>
      </c>
      <c r="G1038" t="s">
        <v>214</v>
      </c>
      <c r="H1038" t="s">
        <v>260</v>
      </c>
      <c r="I1038" s="6">
        <v>1</v>
      </c>
      <c r="J1038" s="6">
        <v>399</v>
      </c>
      <c r="K1038" s="6">
        <v>399</v>
      </c>
      <c r="L1038" s="6">
        <v>0.05</v>
      </c>
      <c r="M1038" s="6">
        <v>19.95</v>
      </c>
      <c r="N1038" s="6">
        <v>379.05</v>
      </c>
      <c r="O1038" s="6">
        <v>138.35</v>
      </c>
      <c r="P1038" t="s">
        <v>31</v>
      </c>
      <c r="Q1038" t="s">
        <v>32</v>
      </c>
      <c r="R1038" t="s">
        <v>33</v>
      </c>
      <c r="S1038" t="s">
        <v>54</v>
      </c>
      <c r="T1038" t="s">
        <v>35</v>
      </c>
      <c r="U1038" s="13">
        <f t="shared" si="64"/>
        <v>2025</v>
      </c>
      <c r="V1038" s="13">
        <f t="shared" si="65"/>
        <v>11</v>
      </c>
      <c r="W1038" s="20" t="str">
        <f t="shared" si="66"/>
        <v>November</v>
      </c>
      <c r="X1038">
        <v>0.36499999999999999</v>
      </c>
      <c r="Y1038" s="6">
        <f t="shared" si="67"/>
        <v>359.1</v>
      </c>
      <c r="Z1038" cm="1">
        <f t="array" aca="1" ref="Z1038" ca="1">IF(roud(N1038,2)=ROUND(Z1038,2),"ok","error")</f>
        <v>0</v>
      </c>
    </row>
    <row r="1039" spans="1:26" x14ac:dyDescent="0.3">
      <c r="A1039" t="s">
        <v>2346</v>
      </c>
      <c r="B1039" s="4">
        <v>45881</v>
      </c>
      <c r="C1039" t="s">
        <v>407</v>
      </c>
      <c r="D1039" t="s">
        <v>408</v>
      </c>
      <c r="E1039" t="s">
        <v>198</v>
      </c>
      <c r="F1039" t="s">
        <v>199</v>
      </c>
      <c r="G1039" t="s">
        <v>61</v>
      </c>
      <c r="H1039" t="s">
        <v>71</v>
      </c>
      <c r="I1039" s="6">
        <v>1</v>
      </c>
      <c r="J1039" s="6">
        <v>899</v>
      </c>
      <c r="K1039" s="6">
        <v>899</v>
      </c>
      <c r="L1039" s="6">
        <v>0.1</v>
      </c>
      <c r="M1039" s="6">
        <v>89.9</v>
      </c>
      <c r="N1039" s="6">
        <v>809.1</v>
      </c>
      <c r="O1039" s="6">
        <v>105.18</v>
      </c>
      <c r="P1039" t="s">
        <v>89</v>
      </c>
      <c r="Q1039" t="s">
        <v>90</v>
      </c>
      <c r="R1039" t="s">
        <v>65</v>
      </c>
      <c r="S1039" t="s">
        <v>45</v>
      </c>
      <c r="T1039" t="s">
        <v>35</v>
      </c>
      <c r="U1039" s="13">
        <f t="shared" si="64"/>
        <v>2025</v>
      </c>
      <c r="V1039" s="13">
        <f t="shared" si="65"/>
        <v>8</v>
      </c>
      <c r="W1039" s="20" t="str">
        <f t="shared" si="66"/>
        <v>August</v>
      </c>
      <c r="X1039">
        <v>0.13</v>
      </c>
      <c r="Y1039" s="6">
        <f t="shared" si="67"/>
        <v>719.2</v>
      </c>
      <c r="Z1039" cm="1">
        <f t="array" aca="1" ref="Z1039" ca="1">IF(roud(N1039,2)=ROUND(Z1039,2),"ok","error")</f>
        <v>0</v>
      </c>
    </row>
    <row r="1040" spans="1:26" x14ac:dyDescent="0.3">
      <c r="A1040" t="s">
        <v>2347</v>
      </c>
      <c r="B1040" s="4">
        <v>45893</v>
      </c>
      <c r="C1040" t="s">
        <v>1765</v>
      </c>
      <c r="D1040" t="s">
        <v>1766</v>
      </c>
      <c r="E1040" t="s">
        <v>484</v>
      </c>
      <c r="F1040" t="s">
        <v>485</v>
      </c>
      <c r="G1040" t="s">
        <v>113</v>
      </c>
      <c r="H1040" t="s">
        <v>169</v>
      </c>
      <c r="I1040" s="6">
        <v>2</v>
      </c>
      <c r="J1040" s="6">
        <v>1599</v>
      </c>
      <c r="K1040" s="6">
        <v>3198</v>
      </c>
      <c r="L1040" s="6">
        <v>0.15</v>
      </c>
      <c r="M1040" s="6">
        <v>479.7</v>
      </c>
      <c r="N1040" s="6">
        <v>2718.3</v>
      </c>
      <c r="O1040" s="6">
        <v>638.79999999999995</v>
      </c>
      <c r="P1040" t="s">
        <v>94</v>
      </c>
      <c r="Q1040" t="s">
        <v>64</v>
      </c>
      <c r="R1040" t="s">
        <v>65</v>
      </c>
      <c r="S1040" t="s">
        <v>107</v>
      </c>
      <c r="T1040" t="s">
        <v>35</v>
      </c>
      <c r="U1040" s="13">
        <f t="shared" si="64"/>
        <v>2025</v>
      </c>
      <c r="V1040" s="13">
        <f t="shared" si="65"/>
        <v>8</v>
      </c>
      <c r="W1040" s="20" t="str">
        <f t="shared" si="66"/>
        <v>August</v>
      </c>
      <c r="X1040">
        <v>0.23499999999999999</v>
      </c>
      <c r="Y1040" s="6">
        <f t="shared" si="67"/>
        <v>2238.6</v>
      </c>
      <c r="Z1040" cm="1">
        <f t="array" aca="1" ref="Z1040" ca="1">IF(roud(N1040,2)=ROUND(Z1040,2),"ok","error")</f>
        <v>0</v>
      </c>
    </row>
    <row r="1041" spans="1:26" x14ac:dyDescent="0.3">
      <c r="A1041" t="s">
        <v>2348</v>
      </c>
      <c r="B1041" s="4">
        <v>45313</v>
      </c>
      <c r="C1041" t="s">
        <v>2349</v>
      </c>
      <c r="D1041" t="s">
        <v>2350</v>
      </c>
      <c r="E1041" t="s">
        <v>302</v>
      </c>
      <c r="F1041" t="s">
        <v>303</v>
      </c>
      <c r="G1041" t="s">
        <v>29</v>
      </c>
      <c r="H1041" t="s">
        <v>304</v>
      </c>
      <c r="I1041" s="6">
        <v>3</v>
      </c>
      <c r="J1041" s="6">
        <v>1799</v>
      </c>
      <c r="K1041" s="6">
        <v>5397</v>
      </c>
      <c r="L1041" s="6">
        <v>0.05</v>
      </c>
      <c r="M1041" s="6">
        <v>269.85000000000002</v>
      </c>
      <c r="N1041" s="6">
        <v>5127.1499999999996</v>
      </c>
      <c r="O1041" s="6">
        <v>1563.78</v>
      </c>
      <c r="P1041" t="s">
        <v>170</v>
      </c>
      <c r="Q1041" t="s">
        <v>171</v>
      </c>
      <c r="R1041" t="s">
        <v>44</v>
      </c>
      <c r="S1041" t="s">
        <v>107</v>
      </c>
      <c r="T1041" t="s">
        <v>35</v>
      </c>
      <c r="U1041" s="13">
        <f t="shared" si="64"/>
        <v>2024</v>
      </c>
      <c r="V1041" s="13">
        <f t="shared" si="65"/>
        <v>1</v>
      </c>
      <c r="W1041" s="20" t="str">
        <f t="shared" si="66"/>
        <v>January</v>
      </c>
      <c r="X1041">
        <v>0.30499999999999999</v>
      </c>
      <c r="Y1041" s="6">
        <f t="shared" si="67"/>
        <v>4857.3</v>
      </c>
      <c r="Z1041" cm="1">
        <f t="array" aca="1" ref="Z1041" ca="1">IF(roud(N1041,2)=ROUND(Z1041,2),"ok","error")</f>
        <v>0</v>
      </c>
    </row>
    <row r="1042" spans="1:26" x14ac:dyDescent="0.3">
      <c r="A1042" t="s">
        <v>2351</v>
      </c>
      <c r="B1042" s="4">
        <v>45980</v>
      </c>
      <c r="C1042" t="s">
        <v>1465</v>
      </c>
      <c r="D1042" t="s">
        <v>1466</v>
      </c>
      <c r="E1042" t="s">
        <v>121</v>
      </c>
      <c r="F1042" t="s">
        <v>122</v>
      </c>
      <c r="G1042" t="s">
        <v>61</v>
      </c>
      <c r="H1042" t="s">
        <v>123</v>
      </c>
      <c r="I1042" s="6">
        <v>1</v>
      </c>
      <c r="J1042" s="6">
        <v>24999</v>
      </c>
      <c r="K1042" s="6">
        <v>24999</v>
      </c>
      <c r="L1042" s="6">
        <v>0.05</v>
      </c>
      <c r="M1042" s="6">
        <v>1249.95</v>
      </c>
      <c r="N1042" s="6">
        <v>23749.05</v>
      </c>
      <c r="O1042" s="6">
        <v>3443.61</v>
      </c>
      <c r="P1042" t="s">
        <v>158</v>
      </c>
      <c r="Q1042" t="s">
        <v>159</v>
      </c>
      <c r="R1042" t="s">
        <v>160</v>
      </c>
      <c r="S1042" t="s">
        <v>45</v>
      </c>
      <c r="T1042" t="s">
        <v>35</v>
      </c>
      <c r="U1042" s="13">
        <f t="shared" si="64"/>
        <v>2025</v>
      </c>
      <c r="V1042" s="13">
        <f t="shared" si="65"/>
        <v>11</v>
      </c>
      <c r="W1042" s="20" t="str">
        <f t="shared" si="66"/>
        <v>November</v>
      </c>
      <c r="X1042">
        <v>0.14499999999999999</v>
      </c>
      <c r="Y1042" s="6">
        <f t="shared" si="67"/>
        <v>22499.1</v>
      </c>
      <c r="Z1042" cm="1">
        <f t="array" aca="1" ref="Z1042" ca="1">IF(roud(N1042,2)=ROUND(Z1042,2),"ok","error")</f>
        <v>0</v>
      </c>
    </row>
    <row r="1043" spans="1:26" x14ac:dyDescent="0.3">
      <c r="A1043" t="s">
        <v>2352</v>
      </c>
      <c r="B1043" s="4">
        <v>45567</v>
      </c>
      <c r="C1043" t="s">
        <v>981</v>
      </c>
      <c r="D1043" t="s">
        <v>982</v>
      </c>
      <c r="E1043" t="s">
        <v>27</v>
      </c>
      <c r="F1043" t="s">
        <v>28</v>
      </c>
      <c r="G1043" t="s">
        <v>29</v>
      </c>
      <c r="H1043" t="s">
        <v>30</v>
      </c>
      <c r="I1043" s="6">
        <v>1</v>
      </c>
      <c r="J1043" s="6">
        <v>1999</v>
      </c>
      <c r="K1043" s="6">
        <v>1999</v>
      </c>
      <c r="L1043" s="6">
        <v>0</v>
      </c>
      <c r="M1043" s="6">
        <v>0</v>
      </c>
      <c r="N1043" s="6">
        <v>1999</v>
      </c>
      <c r="O1043" s="6">
        <v>639.67999999999995</v>
      </c>
      <c r="P1043" t="s">
        <v>105</v>
      </c>
      <c r="Q1043" t="s">
        <v>106</v>
      </c>
      <c r="R1043" t="s">
        <v>44</v>
      </c>
      <c r="S1043" t="s">
        <v>54</v>
      </c>
      <c r="T1043" t="s">
        <v>35</v>
      </c>
      <c r="U1043" s="13">
        <f t="shared" si="64"/>
        <v>2024</v>
      </c>
      <c r="V1043" s="13">
        <f t="shared" si="65"/>
        <v>10</v>
      </c>
      <c r="W1043" s="20" t="str">
        <f t="shared" si="66"/>
        <v>October</v>
      </c>
      <c r="X1043">
        <v>0.32</v>
      </c>
      <c r="Y1043" s="6">
        <f t="shared" si="67"/>
        <v>1999</v>
      </c>
      <c r="Z1043" cm="1">
        <f t="array" aca="1" ref="Z1043" ca="1">IF(roud(N1043,2)=ROUND(Z1043,2),"ok","error")</f>
        <v>0</v>
      </c>
    </row>
    <row r="1044" spans="1:26" x14ac:dyDescent="0.3">
      <c r="A1044" t="s">
        <v>2353</v>
      </c>
      <c r="B1044" s="4">
        <v>45882</v>
      </c>
      <c r="C1044" t="s">
        <v>1711</v>
      </c>
      <c r="D1044" t="s">
        <v>1712</v>
      </c>
      <c r="E1044" t="s">
        <v>59</v>
      </c>
      <c r="F1044" t="s">
        <v>60</v>
      </c>
      <c r="G1044" t="s">
        <v>61</v>
      </c>
      <c r="H1044" t="s">
        <v>62</v>
      </c>
      <c r="I1044" s="6">
        <v>2</v>
      </c>
      <c r="J1044" s="6">
        <v>59999</v>
      </c>
      <c r="K1044" s="6">
        <v>119998</v>
      </c>
      <c r="L1044" s="6">
        <v>0.15</v>
      </c>
      <c r="M1044" s="6">
        <v>17999.7</v>
      </c>
      <c r="N1044" s="6">
        <v>101998.3</v>
      </c>
      <c r="O1044" s="6">
        <v>11729.8</v>
      </c>
      <c r="P1044" t="s">
        <v>191</v>
      </c>
      <c r="Q1044" t="s">
        <v>187</v>
      </c>
      <c r="R1044" t="s">
        <v>160</v>
      </c>
      <c r="S1044" t="s">
        <v>107</v>
      </c>
      <c r="T1044" t="s">
        <v>35</v>
      </c>
      <c r="U1044" s="13">
        <f t="shared" si="64"/>
        <v>2025</v>
      </c>
      <c r="V1044" s="13">
        <f t="shared" si="65"/>
        <v>8</v>
      </c>
      <c r="W1044" s="20" t="str">
        <f t="shared" si="66"/>
        <v>August</v>
      </c>
      <c r="X1044">
        <v>0.115</v>
      </c>
      <c r="Y1044" s="6">
        <f t="shared" si="67"/>
        <v>83998.6</v>
      </c>
      <c r="Z1044" cm="1">
        <f t="array" aca="1" ref="Z1044" ca="1">IF(roud(N1044,2)=ROUND(Z1044,2),"ok","error")</f>
        <v>0</v>
      </c>
    </row>
    <row r="1045" spans="1:26" x14ac:dyDescent="0.3">
      <c r="A1045" t="s">
        <v>2354</v>
      </c>
      <c r="B1045" s="4">
        <v>45333</v>
      </c>
      <c r="C1045" t="s">
        <v>2006</v>
      </c>
      <c r="D1045" t="s">
        <v>2007</v>
      </c>
      <c r="E1045" t="s">
        <v>181</v>
      </c>
      <c r="F1045" t="s">
        <v>182</v>
      </c>
      <c r="G1045" t="s">
        <v>113</v>
      </c>
      <c r="H1045" t="s">
        <v>114</v>
      </c>
      <c r="I1045" s="6">
        <v>1</v>
      </c>
      <c r="J1045" s="6">
        <v>2499</v>
      </c>
      <c r="K1045" s="6">
        <v>2499</v>
      </c>
      <c r="L1045" s="6">
        <v>0.15</v>
      </c>
      <c r="M1045" s="6">
        <v>374.85</v>
      </c>
      <c r="N1045" s="6">
        <v>2124.15</v>
      </c>
      <c r="O1045" s="6">
        <v>499.18</v>
      </c>
      <c r="P1045" t="s">
        <v>170</v>
      </c>
      <c r="Q1045" t="s">
        <v>171</v>
      </c>
      <c r="R1045" t="s">
        <v>44</v>
      </c>
      <c r="S1045" t="s">
        <v>45</v>
      </c>
      <c r="T1045" t="s">
        <v>55</v>
      </c>
      <c r="U1045" s="13">
        <f t="shared" si="64"/>
        <v>2024</v>
      </c>
      <c r="V1045" s="13">
        <f t="shared" si="65"/>
        <v>2</v>
      </c>
      <c r="W1045" s="20" t="str">
        <f t="shared" si="66"/>
        <v>February</v>
      </c>
      <c r="X1045">
        <v>0.23499999999999999</v>
      </c>
      <c r="Y1045" s="6">
        <f t="shared" si="67"/>
        <v>1749.3</v>
      </c>
      <c r="Z1045" cm="1">
        <f t="array" aca="1" ref="Z1045" ca="1">IF(roud(N1045,2)=ROUND(Z1045,2),"ok","error")</f>
        <v>0</v>
      </c>
    </row>
    <row r="1046" spans="1:26" x14ac:dyDescent="0.3">
      <c r="A1046" t="s">
        <v>2355</v>
      </c>
      <c r="B1046" s="4">
        <v>45471</v>
      </c>
      <c r="C1046" t="s">
        <v>335</v>
      </c>
      <c r="D1046" t="s">
        <v>336</v>
      </c>
      <c r="E1046" t="s">
        <v>198</v>
      </c>
      <c r="F1046" t="s">
        <v>199</v>
      </c>
      <c r="G1046" t="s">
        <v>61</v>
      </c>
      <c r="H1046" t="s">
        <v>71</v>
      </c>
      <c r="I1046" s="6">
        <v>1</v>
      </c>
      <c r="J1046" s="6">
        <v>899</v>
      </c>
      <c r="K1046" s="6">
        <v>899</v>
      </c>
      <c r="L1046" s="6">
        <v>0.25</v>
      </c>
      <c r="M1046" s="6">
        <v>224.75</v>
      </c>
      <c r="N1046" s="6">
        <v>674.25</v>
      </c>
      <c r="O1046" s="6">
        <v>57.31</v>
      </c>
      <c r="P1046" t="s">
        <v>170</v>
      </c>
      <c r="Q1046" t="s">
        <v>171</v>
      </c>
      <c r="R1046" t="s">
        <v>44</v>
      </c>
      <c r="S1046" t="s">
        <v>34</v>
      </c>
      <c r="T1046" t="s">
        <v>35</v>
      </c>
      <c r="U1046" s="13">
        <f t="shared" si="64"/>
        <v>2024</v>
      </c>
      <c r="V1046" s="13">
        <f t="shared" si="65"/>
        <v>6</v>
      </c>
      <c r="W1046" s="20" t="str">
        <f t="shared" si="66"/>
        <v>June</v>
      </c>
      <c r="X1046">
        <v>8.5000000000000006E-2</v>
      </c>
      <c r="Y1046" s="6">
        <f t="shared" si="67"/>
        <v>449.5</v>
      </c>
      <c r="Z1046" cm="1">
        <f t="array" aca="1" ref="Z1046" ca="1">IF(roud(N1046,2)=ROUND(Z1046,2),"ok","error")</f>
        <v>0</v>
      </c>
    </row>
    <row r="1047" spans="1:26" x14ac:dyDescent="0.3">
      <c r="A1047" t="s">
        <v>2356</v>
      </c>
      <c r="B1047" s="4">
        <v>45773</v>
      </c>
      <c r="C1047" t="s">
        <v>2032</v>
      </c>
      <c r="D1047" t="s">
        <v>2033</v>
      </c>
      <c r="E1047" t="s">
        <v>86</v>
      </c>
      <c r="F1047" t="s">
        <v>87</v>
      </c>
      <c r="G1047" t="s">
        <v>29</v>
      </c>
      <c r="H1047" t="s">
        <v>88</v>
      </c>
      <c r="I1047" s="6">
        <v>1</v>
      </c>
      <c r="J1047" s="6">
        <v>1299</v>
      </c>
      <c r="K1047" s="6">
        <v>1299</v>
      </c>
      <c r="L1047" s="6">
        <v>0.15</v>
      </c>
      <c r="M1047" s="6">
        <v>194.85</v>
      </c>
      <c r="N1047" s="6">
        <v>1104.1500000000001</v>
      </c>
      <c r="O1047" s="6">
        <v>303.64</v>
      </c>
      <c r="P1047" t="s">
        <v>89</v>
      </c>
      <c r="Q1047" t="s">
        <v>90</v>
      </c>
      <c r="R1047" t="s">
        <v>65</v>
      </c>
      <c r="S1047" t="s">
        <v>45</v>
      </c>
      <c r="T1047" t="s">
        <v>55</v>
      </c>
      <c r="U1047" s="13">
        <f t="shared" si="64"/>
        <v>2025</v>
      </c>
      <c r="V1047" s="13">
        <f t="shared" si="65"/>
        <v>4</v>
      </c>
      <c r="W1047" s="20" t="str">
        <f t="shared" si="66"/>
        <v>April</v>
      </c>
      <c r="X1047">
        <v>0.27500000000000002</v>
      </c>
      <c r="Y1047" s="6">
        <f t="shared" si="67"/>
        <v>909.3</v>
      </c>
      <c r="Z1047" cm="1">
        <f t="array" aca="1" ref="Z1047" ca="1">IF(roud(N1047,2)=ROUND(Z1047,2),"ok","error")</f>
        <v>0</v>
      </c>
    </row>
    <row r="1048" spans="1:26" x14ac:dyDescent="0.3">
      <c r="A1048" t="s">
        <v>2357</v>
      </c>
      <c r="B1048" s="4">
        <v>45823</v>
      </c>
      <c r="C1048" t="s">
        <v>490</v>
      </c>
      <c r="D1048" t="s">
        <v>491</v>
      </c>
      <c r="E1048" t="s">
        <v>102</v>
      </c>
      <c r="F1048" t="s">
        <v>103</v>
      </c>
      <c r="G1048" t="s">
        <v>52</v>
      </c>
      <c r="H1048" t="s">
        <v>104</v>
      </c>
      <c r="I1048" s="6">
        <v>5</v>
      </c>
      <c r="J1048" s="6">
        <v>5999</v>
      </c>
      <c r="K1048" s="6">
        <v>29995</v>
      </c>
      <c r="L1048" s="6">
        <v>0.1</v>
      </c>
      <c r="M1048" s="6">
        <v>2999.5</v>
      </c>
      <c r="N1048" s="6">
        <v>26995.5</v>
      </c>
      <c r="O1048" s="6">
        <v>5669.05</v>
      </c>
      <c r="P1048" t="s">
        <v>158</v>
      </c>
      <c r="Q1048" t="s">
        <v>159</v>
      </c>
      <c r="R1048" t="s">
        <v>160</v>
      </c>
      <c r="S1048" t="s">
        <v>107</v>
      </c>
      <c r="T1048" t="s">
        <v>35</v>
      </c>
      <c r="U1048" s="13">
        <f t="shared" si="64"/>
        <v>2025</v>
      </c>
      <c r="V1048" s="13">
        <f t="shared" si="65"/>
        <v>6</v>
      </c>
      <c r="W1048" s="20" t="str">
        <f t="shared" si="66"/>
        <v>June</v>
      </c>
      <c r="X1048">
        <v>0.21</v>
      </c>
      <c r="Y1048" s="6">
        <f t="shared" si="67"/>
        <v>23996</v>
      </c>
      <c r="Z1048" cm="1">
        <f t="array" aca="1" ref="Z1048" ca="1">IF(roud(N1048,2)=ROUND(Z1048,2),"ok","error")</f>
        <v>0</v>
      </c>
    </row>
    <row r="1049" spans="1:26" x14ac:dyDescent="0.3">
      <c r="A1049" t="s">
        <v>2358</v>
      </c>
      <c r="B1049" s="4">
        <v>45959</v>
      </c>
      <c r="C1049" t="s">
        <v>707</v>
      </c>
      <c r="D1049" t="s">
        <v>708</v>
      </c>
      <c r="E1049" t="s">
        <v>127</v>
      </c>
      <c r="F1049" t="s">
        <v>128</v>
      </c>
      <c r="G1049" t="s">
        <v>52</v>
      </c>
      <c r="H1049" t="s">
        <v>129</v>
      </c>
      <c r="I1049" s="6">
        <v>1</v>
      </c>
      <c r="J1049" s="6">
        <v>1299</v>
      </c>
      <c r="K1049" s="6">
        <v>1299</v>
      </c>
      <c r="L1049" s="6">
        <v>0.05</v>
      </c>
      <c r="M1049" s="6">
        <v>64.95</v>
      </c>
      <c r="N1049" s="6">
        <v>1234.05</v>
      </c>
      <c r="O1049" s="6">
        <v>277.66000000000003</v>
      </c>
      <c r="P1049" t="s">
        <v>105</v>
      </c>
      <c r="Q1049" t="s">
        <v>106</v>
      </c>
      <c r="R1049" t="s">
        <v>44</v>
      </c>
      <c r="S1049" t="s">
        <v>98</v>
      </c>
      <c r="T1049" t="s">
        <v>35</v>
      </c>
      <c r="U1049" s="13">
        <f t="shared" si="64"/>
        <v>2025</v>
      </c>
      <c r="V1049" s="13">
        <f t="shared" si="65"/>
        <v>10</v>
      </c>
      <c r="W1049" s="20" t="str">
        <f t="shared" si="66"/>
        <v>October</v>
      </c>
      <c r="X1049">
        <v>0.22500000000000001</v>
      </c>
      <c r="Y1049" s="6">
        <f t="shared" si="67"/>
        <v>1169.0999999999999</v>
      </c>
      <c r="Z1049" cm="1">
        <f t="array" aca="1" ref="Z1049" ca="1">IF(roud(N1049,2)=ROUND(Z1049,2),"ok","error")</f>
        <v>0</v>
      </c>
    </row>
    <row r="1050" spans="1:26" x14ac:dyDescent="0.3">
      <c r="A1050" t="s">
        <v>2359</v>
      </c>
      <c r="B1050" s="4">
        <v>45744</v>
      </c>
      <c r="C1050" t="s">
        <v>407</v>
      </c>
      <c r="D1050" t="s">
        <v>408</v>
      </c>
      <c r="E1050" t="s">
        <v>75</v>
      </c>
      <c r="F1050" t="s">
        <v>76</v>
      </c>
      <c r="G1050" t="s">
        <v>61</v>
      </c>
      <c r="H1050" t="s">
        <v>71</v>
      </c>
      <c r="I1050" s="6">
        <v>1</v>
      </c>
      <c r="J1050" s="6">
        <v>1499</v>
      </c>
      <c r="K1050" s="6">
        <v>1499</v>
      </c>
      <c r="L1050" s="6">
        <v>0.05</v>
      </c>
      <c r="M1050" s="6">
        <v>74.95</v>
      </c>
      <c r="N1050" s="6">
        <v>1424.05</v>
      </c>
      <c r="O1050" s="6">
        <v>206.49</v>
      </c>
      <c r="P1050" t="s">
        <v>105</v>
      </c>
      <c r="Q1050" t="s">
        <v>106</v>
      </c>
      <c r="R1050" t="s">
        <v>44</v>
      </c>
      <c r="S1050" t="s">
        <v>107</v>
      </c>
      <c r="T1050" t="s">
        <v>35</v>
      </c>
      <c r="U1050" s="13">
        <f t="shared" si="64"/>
        <v>2025</v>
      </c>
      <c r="V1050" s="13">
        <f t="shared" si="65"/>
        <v>3</v>
      </c>
      <c r="W1050" s="20" t="str">
        <f t="shared" si="66"/>
        <v>March</v>
      </c>
      <c r="X1050">
        <v>0.14499999999999999</v>
      </c>
      <c r="Y1050" s="6">
        <f t="shared" si="67"/>
        <v>1349.1</v>
      </c>
      <c r="Z1050" cm="1">
        <f t="array" aca="1" ref="Z1050" ca="1">IF(roud(N1050,2)=ROUND(Z1050,2),"ok","error")</f>
        <v>0</v>
      </c>
    </row>
    <row r="1051" spans="1:26" x14ac:dyDescent="0.3">
      <c r="A1051" t="s">
        <v>2360</v>
      </c>
      <c r="B1051" s="4">
        <v>45576</v>
      </c>
      <c r="C1051" t="s">
        <v>937</v>
      </c>
      <c r="D1051" t="s">
        <v>938</v>
      </c>
      <c r="E1051" t="s">
        <v>69</v>
      </c>
      <c r="F1051" t="s">
        <v>70</v>
      </c>
      <c r="G1051" t="s">
        <v>61</v>
      </c>
      <c r="H1051" t="s">
        <v>71</v>
      </c>
      <c r="I1051" s="6">
        <v>2</v>
      </c>
      <c r="J1051" s="6">
        <v>1299</v>
      </c>
      <c r="K1051" s="6">
        <v>2598</v>
      </c>
      <c r="L1051" s="6">
        <v>0.25</v>
      </c>
      <c r="M1051" s="6">
        <v>649.5</v>
      </c>
      <c r="N1051" s="6">
        <v>1948.5</v>
      </c>
      <c r="O1051" s="6">
        <v>165.62</v>
      </c>
      <c r="P1051" t="s">
        <v>191</v>
      </c>
      <c r="Q1051" t="s">
        <v>187</v>
      </c>
      <c r="R1051" t="s">
        <v>160</v>
      </c>
      <c r="S1051" t="s">
        <v>107</v>
      </c>
      <c r="T1051" t="s">
        <v>55</v>
      </c>
      <c r="U1051" s="13">
        <f t="shared" si="64"/>
        <v>2024</v>
      </c>
      <c r="V1051" s="13">
        <f t="shared" si="65"/>
        <v>10</v>
      </c>
      <c r="W1051" s="20" t="str">
        <f t="shared" si="66"/>
        <v>October</v>
      </c>
      <c r="X1051">
        <v>8.5000000000000006E-2</v>
      </c>
      <c r="Y1051" s="6">
        <f t="shared" si="67"/>
        <v>1299</v>
      </c>
      <c r="Z1051" cm="1">
        <f t="array" aca="1" ref="Z1051" ca="1">IF(roud(N1051,2)=ROUND(Z1051,2),"ok","error")</f>
        <v>0</v>
      </c>
    </row>
    <row r="1052" spans="1:26" x14ac:dyDescent="0.3">
      <c r="A1052" t="s">
        <v>2361</v>
      </c>
      <c r="B1052" s="4">
        <v>45477</v>
      </c>
      <c r="C1052" t="s">
        <v>2362</v>
      </c>
      <c r="D1052" t="s">
        <v>2363</v>
      </c>
      <c r="E1052" t="s">
        <v>323</v>
      </c>
      <c r="F1052" t="s">
        <v>324</v>
      </c>
      <c r="G1052" t="s">
        <v>29</v>
      </c>
      <c r="H1052" t="s">
        <v>304</v>
      </c>
      <c r="I1052" s="6">
        <v>1</v>
      </c>
      <c r="J1052" s="6">
        <v>799</v>
      </c>
      <c r="K1052" s="6">
        <v>799</v>
      </c>
      <c r="L1052" s="6">
        <v>0</v>
      </c>
      <c r="M1052" s="6">
        <v>0</v>
      </c>
      <c r="N1052" s="6">
        <v>799</v>
      </c>
      <c r="O1052" s="6">
        <v>255.68</v>
      </c>
      <c r="P1052" t="s">
        <v>170</v>
      </c>
      <c r="Q1052" t="s">
        <v>171</v>
      </c>
      <c r="R1052" t="s">
        <v>44</v>
      </c>
      <c r="S1052" t="s">
        <v>45</v>
      </c>
      <c r="T1052" t="s">
        <v>35</v>
      </c>
      <c r="U1052" s="13">
        <f t="shared" si="64"/>
        <v>2024</v>
      </c>
      <c r="V1052" s="13">
        <f t="shared" si="65"/>
        <v>7</v>
      </c>
      <c r="W1052" s="20" t="str">
        <f t="shared" si="66"/>
        <v>July</v>
      </c>
      <c r="X1052">
        <v>0.32</v>
      </c>
      <c r="Y1052" s="6">
        <f t="shared" si="67"/>
        <v>799</v>
      </c>
      <c r="Z1052" cm="1">
        <f t="array" aca="1" ref="Z1052" ca="1">IF(roud(N1052,2)=ROUND(Z1052,2),"ok","error")</f>
        <v>0</v>
      </c>
    </row>
    <row r="1053" spans="1:26" x14ac:dyDescent="0.3">
      <c r="A1053" t="s">
        <v>2364</v>
      </c>
      <c r="B1053" s="4">
        <v>45891</v>
      </c>
      <c r="C1053" t="s">
        <v>1144</v>
      </c>
      <c r="D1053" t="s">
        <v>1145</v>
      </c>
      <c r="E1053" t="s">
        <v>69</v>
      </c>
      <c r="F1053" t="s">
        <v>70</v>
      </c>
      <c r="G1053" t="s">
        <v>61</v>
      </c>
      <c r="H1053" t="s">
        <v>71</v>
      </c>
      <c r="I1053" s="6">
        <v>2</v>
      </c>
      <c r="J1053" s="6">
        <v>1299</v>
      </c>
      <c r="K1053" s="6">
        <v>2598</v>
      </c>
      <c r="L1053" s="6">
        <v>0.15</v>
      </c>
      <c r="M1053" s="6">
        <v>389.7</v>
      </c>
      <c r="N1053" s="6">
        <v>2208.3000000000002</v>
      </c>
      <c r="O1053" s="6">
        <v>253.95</v>
      </c>
      <c r="P1053" t="s">
        <v>82</v>
      </c>
      <c r="Q1053" t="s">
        <v>82</v>
      </c>
      <c r="R1053" t="s">
        <v>65</v>
      </c>
      <c r="S1053" t="s">
        <v>45</v>
      </c>
      <c r="T1053" t="s">
        <v>35</v>
      </c>
      <c r="U1053" s="13">
        <f t="shared" si="64"/>
        <v>2025</v>
      </c>
      <c r="V1053" s="13">
        <f t="shared" si="65"/>
        <v>8</v>
      </c>
      <c r="W1053" s="20" t="str">
        <f t="shared" si="66"/>
        <v>August</v>
      </c>
      <c r="X1053">
        <v>0.115</v>
      </c>
      <c r="Y1053" s="6">
        <f t="shared" si="67"/>
        <v>1818.6</v>
      </c>
      <c r="Z1053" cm="1">
        <f t="array" aca="1" ref="Z1053" ca="1">IF(roud(N1053,2)=ROUND(Z1053,2),"ok","error")</f>
        <v>0</v>
      </c>
    </row>
    <row r="1054" spans="1:26" x14ac:dyDescent="0.3">
      <c r="A1054" t="s">
        <v>2365</v>
      </c>
      <c r="B1054" s="4">
        <v>45738</v>
      </c>
      <c r="C1054" t="s">
        <v>1749</v>
      </c>
      <c r="D1054" t="s">
        <v>1750</v>
      </c>
      <c r="E1054" t="s">
        <v>75</v>
      </c>
      <c r="F1054" t="s">
        <v>76</v>
      </c>
      <c r="G1054" t="s">
        <v>61</v>
      </c>
      <c r="H1054" t="s">
        <v>71</v>
      </c>
      <c r="I1054" s="6">
        <v>2</v>
      </c>
      <c r="J1054" s="6">
        <v>1499</v>
      </c>
      <c r="K1054" s="6">
        <v>2998</v>
      </c>
      <c r="L1054" s="6">
        <v>0</v>
      </c>
      <c r="M1054" s="6">
        <v>0</v>
      </c>
      <c r="N1054" s="6">
        <v>2998</v>
      </c>
      <c r="O1054" s="6">
        <v>479.68</v>
      </c>
      <c r="P1054" t="s">
        <v>82</v>
      </c>
      <c r="Q1054" t="s">
        <v>82</v>
      </c>
      <c r="R1054" t="s">
        <v>65</v>
      </c>
      <c r="S1054" t="s">
        <v>45</v>
      </c>
      <c r="T1054" t="s">
        <v>55</v>
      </c>
      <c r="U1054" s="13">
        <f t="shared" si="64"/>
        <v>2025</v>
      </c>
      <c r="V1054" s="13">
        <f t="shared" si="65"/>
        <v>3</v>
      </c>
      <c r="W1054" s="20" t="str">
        <f t="shared" si="66"/>
        <v>March</v>
      </c>
      <c r="X1054">
        <v>0.16</v>
      </c>
      <c r="Y1054" s="6">
        <f t="shared" si="67"/>
        <v>2998</v>
      </c>
      <c r="Z1054" cm="1">
        <f t="array" aca="1" ref="Z1054" ca="1">IF(roud(N1054,2)=ROUND(Z1054,2),"ok","error")</f>
        <v>0</v>
      </c>
    </row>
    <row r="1055" spans="1:26" x14ac:dyDescent="0.3">
      <c r="A1055" t="s">
        <v>2366</v>
      </c>
      <c r="B1055" s="4">
        <v>45942</v>
      </c>
      <c r="C1055" t="s">
        <v>685</v>
      </c>
      <c r="D1055" t="s">
        <v>686</v>
      </c>
      <c r="E1055" t="s">
        <v>111</v>
      </c>
      <c r="F1055" t="s">
        <v>112</v>
      </c>
      <c r="G1055" t="s">
        <v>113</v>
      </c>
      <c r="H1055" t="s">
        <v>114</v>
      </c>
      <c r="I1055" s="6">
        <v>1</v>
      </c>
      <c r="J1055" s="6">
        <v>999</v>
      </c>
      <c r="K1055" s="6">
        <v>999</v>
      </c>
      <c r="L1055" s="6">
        <v>0.1</v>
      </c>
      <c r="M1055" s="6">
        <v>99.9</v>
      </c>
      <c r="N1055" s="6">
        <v>899.1</v>
      </c>
      <c r="O1055" s="6">
        <v>224.78</v>
      </c>
      <c r="P1055" t="s">
        <v>170</v>
      </c>
      <c r="Q1055" t="s">
        <v>171</v>
      </c>
      <c r="R1055" t="s">
        <v>44</v>
      </c>
      <c r="S1055" t="s">
        <v>54</v>
      </c>
      <c r="T1055" t="s">
        <v>46</v>
      </c>
      <c r="U1055" s="13">
        <f t="shared" si="64"/>
        <v>2025</v>
      </c>
      <c r="V1055" s="13">
        <f t="shared" si="65"/>
        <v>10</v>
      </c>
      <c r="W1055" s="20" t="str">
        <f t="shared" si="66"/>
        <v>October</v>
      </c>
      <c r="X1055">
        <v>0.25</v>
      </c>
      <c r="Y1055" s="6">
        <f t="shared" si="67"/>
        <v>799.2</v>
      </c>
      <c r="Z1055" cm="1">
        <f t="array" aca="1" ref="Z1055" ca="1">IF(roud(N1055,2)=ROUND(Z1055,2),"ok","error")</f>
        <v>0</v>
      </c>
    </row>
    <row r="1056" spans="1:26" x14ac:dyDescent="0.3">
      <c r="A1056" t="s">
        <v>2367</v>
      </c>
      <c r="B1056" s="4">
        <v>45795</v>
      </c>
      <c r="C1056" t="s">
        <v>395</v>
      </c>
      <c r="D1056" t="s">
        <v>396</v>
      </c>
      <c r="E1056" t="s">
        <v>356</v>
      </c>
      <c r="F1056" t="s">
        <v>357</v>
      </c>
      <c r="G1056" t="s">
        <v>214</v>
      </c>
      <c r="H1056" t="s">
        <v>260</v>
      </c>
      <c r="I1056" s="6">
        <v>1</v>
      </c>
      <c r="J1056" s="6">
        <v>699</v>
      </c>
      <c r="K1056" s="6">
        <v>699</v>
      </c>
      <c r="L1056" s="6">
        <v>0.1</v>
      </c>
      <c r="M1056" s="6">
        <v>69.900000000000006</v>
      </c>
      <c r="N1056" s="6">
        <v>629.1</v>
      </c>
      <c r="O1056" s="6">
        <v>220.18</v>
      </c>
      <c r="P1056" t="s">
        <v>191</v>
      </c>
      <c r="Q1056" t="s">
        <v>187</v>
      </c>
      <c r="R1056" t="s">
        <v>160</v>
      </c>
      <c r="S1056" t="s">
        <v>107</v>
      </c>
      <c r="T1056" t="s">
        <v>55</v>
      </c>
      <c r="U1056" s="13">
        <f t="shared" si="64"/>
        <v>2025</v>
      </c>
      <c r="V1056" s="13">
        <f t="shared" si="65"/>
        <v>5</v>
      </c>
      <c r="W1056" s="20" t="str">
        <f t="shared" si="66"/>
        <v>May</v>
      </c>
      <c r="X1056">
        <v>0.35</v>
      </c>
      <c r="Y1056" s="6">
        <f t="shared" si="67"/>
        <v>559.20000000000005</v>
      </c>
      <c r="Z1056" cm="1">
        <f t="array" aca="1" ref="Z1056" ca="1">IF(roud(N1056,2)=ROUND(Z1056,2),"ok","error")</f>
        <v>0</v>
      </c>
    </row>
    <row r="1057" spans="1:26" x14ac:dyDescent="0.3">
      <c r="A1057" t="s">
        <v>2368</v>
      </c>
      <c r="B1057" s="4">
        <v>45385</v>
      </c>
      <c r="C1057" t="s">
        <v>2369</v>
      </c>
      <c r="D1057" t="s">
        <v>2370</v>
      </c>
      <c r="E1057" t="s">
        <v>284</v>
      </c>
      <c r="F1057" t="s">
        <v>285</v>
      </c>
      <c r="G1057" t="s">
        <v>52</v>
      </c>
      <c r="H1057" t="s">
        <v>129</v>
      </c>
      <c r="I1057" s="6">
        <v>1</v>
      </c>
      <c r="J1057" s="6">
        <v>999</v>
      </c>
      <c r="K1057" s="6">
        <v>999</v>
      </c>
      <c r="L1057" s="6">
        <v>0.25</v>
      </c>
      <c r="M1057" s="6">
        <v>249.75</v>
      </c>
      <c r="N1057" s="6">
        <v>749.25</v>
      </c>
      <c r="O1057" s="6">
        <v>123.63</v>
      </c>
      <c r="P1057" t="s">
        <v>144</v>
      </c>
      <c r="Q1057" t="s">
        <v>145</v>
      </c>
      <c r="R1057" t="s">
        <v>65</v>
      </c>
      <c r="S1057" t="s">
        <v>98</v>
      </c>
      <c r="T1057" t="s">
        <v>55</v>
      </c>
      <c r="U1057" s="13">
        <f t="shared" si="64"/>
        <v>2024</v>
      </c>
      <c r="V1057" s="13">
        <f t="shared" si="65"/>
        <v>4</v>
      </c>
      <c r="W1057" s="20" t="str">
        <f t="shared" si="66"/>
        <v>April</v>
      </c>
      <c r="X1057">
        <v>0.16500000000000001</v>
      </c>
      <c r="Y1057" s="6">
        <f t="shared" si="67"/>
        <v>499.5</v>
      </c>
      <c r="Z1057" cm="1">
        <f t="array" aca="1" ref="Z1057" ca="1">IF(roud(N1057,2)=ROUND(Z1057,2),"ok","error")</f>
        <v>0</v>
      </c>
    </row>
    <row r="1058" spans="1:26" x14ac:dyDescent="0.3">
      <c r="A1058" t="s">
        <v>2371</v>
      </c>
      <c r="B1058" s="4">
        <v>45773</v>
      </c>
      <c r="C1058" t="s">
        <v>615</v>
      </c>
      <c r="D1058" t="s">
        <v>616</v>
      </c>
      <c r="E1058" t="s">
        <v>69</v>
      </c>
      <c r="F1058" t="s">
        <v>70</v>
      </c>
      <c r="G1058" t="s">
        <v>61</v>
      </c>
      <c r="H1058" t="s">
        <v>71</v>
      </c>
      <c r="I1058" s="6">
        <v>1</v>
      </c>
      <c r="J1058" s="6">
        <v>1299</v>
      </c>
      <c r="K1058" s="6">
        <v>1299</v>
      </c>
      <c r="L1058" s="6">
        <v>0</v>
      </c>
      <c r="M1058" s="6">
        <v>0</v>
      </c>
      <c r="N1058" s="6">
        <v>1299</v>
      </c>
      <c r="O1058" s="6">
        <v>207.84</v>
      </c>
      <c r="P1058" t="s">
        <v>105</v>
      </c>
      <c r="Q1058" t="s">
        <v>106</v>
      </c>
      <c r="R1058" t="s">
        <v>44</v>
      </c>
      <c r="S1058" t="s">
        <v>107</v>
      </c>
      <c r="T1058" t="s">
        <v>55</v>
      </c>
      <c r="U1058" s="13">
        <f t="shared" si="64"/>
        <v>2025</v>
      </c>
      <c r="V1058" s="13">
        <f t="shared" si="65"/>
        <v>4</v>
      </c>
      <c r="W1058" s="20" t="str">
        <f t="shared" si="66"/>
        <v>April</v>
      </c>
      <c r="X1058">
        <v>0.16</v>
      </c>
      <c r="Y1058" s="6">
        <f t="shared" si="67"/>
        <v>1299</v>
      </c>
      <c r="Z1058" cm="1">
        <f t="array" aca="1" ref="Z1058" ca="1">IF(roud(N1058,2)=ROUND(Z1058,2),"ok","error")</f>
        <v>0</v>
      </c>
    </row>
    <row r="1059" spans="1:26" x14ac:dyDescent="0.3">
      <c r="A1059" t="s">
        <v>2372</v>
      </c>
      <c r="B1059" s="4">
        <v>45648</v>
      </c>
      <c r="C1059" t="s">
        <v>1867</v>
      </c>
      <c r="D1059" t="s">
        <v>1868</v>
      </c>
      <c r="E1059" t="s">
        <v>484</v>
      </c>
      <c r="F1059" t="s">
        <v>485</v>
      </c>
      <c r="G1059" t="s">
        <v>113</v>
      </c>
      <c r="H1059" t="s">
        <v>169</v>
      </c>
      <c r="I1059" s="6">
        <v>2</v>
      </c>
      <c r="J1059" s="6">
        <v>1599</v>
      </c>
      <c r="K1059" s="6">
        <v>3198</v>
      </c>
      <c r="L1059" s="6">
        <v>0.1</v>
      </c>
      <c r="M1059" s="6">
        <v>319.8</v>
      </c>
      <c r="N1059" s="6">
        <v>2878.2</v>
      </c>
      <c r="O1059" s="6">
        <v>719.55</v>
      </c>
      <c r="P1059" t="s">
        <v>105</v>
      </c>
      <c r="Q1059" t="s">
        <v>106</v>
      </c>
      <c r="R1059" t="s">
        <v>44</v>
      </c>
      <c r="S1059" t="s">
        <v>45</v>
      </c>
      <c r="T1059" t="s">
        <v>35</v>
      </c>
      <c r="U1059" s="13">
        <f t="shared" si="64"/>
        <v>2024</v>
      </c>
      <c r="V1059" s="13">
        <f t="shared" si="65"/>
        <v>12</v>
      </c>
      <c r="W1059" s="20" t="str">
        <f t="shared" si="66"/>
        <v>December</v>
      </c>
      <c r="X1059">
        <v>0.25</v>
      </c>
      <c r="Y1059" s="6">
        <f t="shared" si="67"/>
        <v>2558.4</v>
      </c>
      <c r="Z1059" cm="1">
        <f t="array" aca="1" ref="Z1059" ca="1">IF(roud(N1059,2)=ROUND(Z1059,2),"ok","error")</f>
        <v>0</v>
      </c>
    </row>
    <row r="1060" spans="1:26" x14ac:dyDescent="0.3">
      <c r="A1060" t="s">
        <v>2373</v>
      </c>
      <c r="B1060" s="4">
        <v>45710</v>
      </c>
      <c r="C1060" t="s">
        <v>723</v>
      </c>
      <c r="D1060" t="s">
        <v>724</v>
      </c>
      <c r="E1060" t="s">
        <v>111</v>
      </c>
      <c r="F1060" t="s">
        <v>112</v>
      </c>
      <c r="G1060" t="s">
        <v>113</v>
      </c>
      <c r="H1060" t="s">
        <v>114</v>
      </c>
      <c r="I1060" s="6">
        <v>1</v>
      </c>
      <c r="J1060" s="6">
        <v>999</v>
      </c>
      <c r="K1060" s="6">
        <v>999</v>
      </c>
      <c r="L1060" s="6">
        <v>0.05</v>
      </c>
      <c r="M1060" s="6">
        <v>49.95</v>
      </c>
      <c r="N1060" s="6">
        <v>949.05</v>
      </c>
      <c r="O1060" s="6">
        <v>251.5</v>
      </c>
      <c r="P1060" t="s">
        <v>89</v>
      </c>
      <c r="Q1060" t="s">
        <v>90</v>
      </c>
      <c r="R1060" t="s">
        <v>65</v>
      </c>
      <c r="S1060" t="s">
        <v>45</v>
      </c>
      <c r="T1060" t="s">
        <v>55</v>
      </c>
      <c r="U1060" s="13">
        <f t="shared" si="64"/>
        <v>2025</v>
      </c>
      <c r="V1060" s="13">
        <f t="shared" si="65"/>
        <v>2</v>
      </c>
      <c r="W1060" s="20" t="str">
        <f t="shared" si="66"/>
        <v>February</v>
      </c>
      <c r="X1060">
        <v>0.26500000000000001</v>
      </c>
      <c r="Y1060" s="6">
        <f t="shared" si="67"/>
        <v>899.1</v>
      </c>
      <c r="Z1060" cm="1">
        <f t="array" aca="1" ref="Z1060" ca="1">IF(roud(N1060,2)=ROUND(Z1060,2),"ok","error")</f>
        <v>0</v>
      </c>
    </row>
    <row r="1061" spans="1:26" x14ac:dyDescent="0.3">
      <c r="A1061" t="s">
        <v>2374</v>
      </c>
      <c r="B1061" s="4">
        <v>45633</v>
      </c>
      <c r="C1061" t="s">
        <v>685</v>
      </c>
      <c r="D1061" t="s">
        <v>686</v>
      </c>
      <c r="E1061" t="s">
        <v>492</v>
      </c>
      <c r="F1061" t="s">
        <v>493</v>
      </c>
      <c r="G1061" t="s">
        <v>214</v>
      </c>
      <c r="H1061" t="s">
        <v>494</v>
      </c>
      <c r="I1061" s="6">
        <v>3</v>
      </c>
      <c r="J1061" s="6">
        <v>1499</v>
      </c>
      <c r="K1061" s="6">
        <v>4497</v>
      </c>
      <c r="L1061" s="6">
        <v>0.1</v>
      </c>
      <c r="M1061" s="6">
        <v>449.7</v>
      </c>
      <c r="N1061" s="6">
        <v>4047.3</v>
      </c>
      <c r="O1061" s="6">
        <v>1416.56</v>
      </c>
      <c r="P1061" t="s">
        <v>170</v>
      </c>
      <c r="Q1061" t="s">
        <v>171</v>
      </c>
      <c r="R1061" t="s">
        <v>44</v>
      </c>
      <c r="S1061" t="s">
        <v>45</v>
      </c>
      <c r="T1061" t="s">
        <v>55</v>
      </c>
      <c r="U1061" s="13">
        <f t="shared" si="64"/>
        <v>2024</v>
      </c>
      <c r="V1061" s="13">
        <f t="shared" si="65"/>
        <v>12</v>
      </c>
      <c r="W1061" s="20" t="str">
        <f t="shared" si="66"/>
        <v>December</v>
      </c>
      <c r="X1061">
        <v>0.35</v>
      </c>
      <c r="Y1061" s="6">
        <f t="shared" si="67"/>
        <v>3597.6</v>
      </c>
      <c r="Z1061" cm="1">
        <f t="array" aca="1" ref="Z1061" ca="1">IF(roud(N1061,2)=ROUND(Z1061,2),"ok","error")</f>
        <v>0</v>
      </c>
    </row>
    <row r="1062" spans="1:26" x14ac:dyDescent="0.3">
      <c r="A1062" t="s">
        <v>2375</v>
      </c>
      <c r="B1062" s="4">
        <v>45620</v>
      </c>
      <c r="C1062" t="s">
        <v>2376</v>
      </c>
      <c r="D1062" t="s">
        <v>2377</v>
      </c>
      <c r="E1062" t="s">
        <v>59</v>
      </c>
      <c r="F1062" t="s">
        <v>60</v>
      </c>
      <c r="G1062" t="s">
        <v>61</v>
      </c>
      <c r="H1062" t="s">
        <v>62</v>
      </c>
      <c r="I1062" s="6">
        <v>1</v>
      </c>
      <c r="J1062" s="6">
        <v>59999</v>
      </c>
      <c r="K1062" s="6">
        <v>59999</v>
      </c>
      <c r="L1062" s="6">
        <v>0</v>
      </c>
      <c r="M1062" s="6">
        <v>0</v>
      </c>
      <c r="N1062" s="6">
        <v>59999</v>
      </c>
      <c r="O1062" s="6">
        <v>9599.84</v>
      </c>
      <c r="P1062" t="s">
        <v>105</v>
      </c>
      <c r="Q1062" t="s">
        <v>106</v>
      </c>
      <c r="R1062" t="s">
        <v>44</v>
      </c>
      <c r="S1062" t="s">
        <v>107</v>
      </c>
      <c r="T1062" t="s">
        <v>55</v>
      </c>
      <c r="U1062" s="13">
        <f t="shared" si="64"/>
        <v>2024</v>
      </c>
      <c r="V1062" s="13">
        <f t="shared" si="65"/>
        <v>11</v>
      </c>
      <c r="W1062" s="20" t="str">
        <f t="shared" si="66"/>
        <v>November</v>
      </c>
      <c r="X1062">
        <v>0.16</v>
      </c>
      <c r="Y1062" s="6">
        <f t="shared" si="67"/>
        <v>59999</v>
      </c>
      <c r="Z1062" cm="1">
        <f t="array" aca="1" ref="Z1062" ca="1">IF(roud(N1062,2)=ROUND(Z1062,2),"ok","error")</f>
        <v>0</v>
      </c>
    </row>
    <row r="1063" spans="1:26" x14ac:dyDescent="0.3">
      <c r="A1063" t="s">
        <v>2378</v>
      </c>
      <c r="B1063" s="4">
        <v>45978</v>
      </c>
      <c r="C1063" t="s">
        <v>1724</v>
      </c>
      <c r="D1063" t="s">
        <v>1725</v>
      </c>
      <c r="E1063" t="s">
        <v>302</v>
      </c>
      <c r="F1063" t="s">
        <v>303</v>
      </c>
      <c r="G1063" t="s">
        <v>29</v>
      </c>
      <c r="H1063" t="s">
        <v>304</v>
      </c>
      <c r="I1063" s="6">
        <v>1</v>
      </c>
      <c r="J1063" s="6">
        <v>1799</v>
      </c>
      <c r="K1063" s="6">
        <v>1799</v>
      </c>
      <c r="L1063" s="6">
        <v>0.15</v>
      </c>
      <c r="M1063" s="6">
        <v>269.85000000000002</v>
      </c>
      <c r="N1063" s="6">
        <v>1529.15</v>
      </c>
      <c r="O1063" s="6">
        <v>420.52</v>
      </c>
      <c r="P1063" t="s">
        <v>158</v>
      </c>
      <c r="Q1063" t="s">
        <v>159</v>
      </c>
      <c r="R1063" t="s">
        <v>160</v>
      </c>
      <c r="S1063" t="s">
        <v>45</v>
      </c>
      <c r="T1063" t="s">
        <v>35</v>
      </c>
      <c r="U1063" s="13">
        <f t="shared" si="64"/>
        <v>2025</v>
      </c>
      <c r="V1063" s="13">
        <f t="shared" si="65"/>
        <v>11</v>
      </c>
      <c r="W1063" s="20" t="str">
        <f t="shared" si="66"/>
        <v>November</v>
      </c>
      <c r="X1063">
        <v>0.27500000000000002</v>
      </c>
      <c r="Y1063" s="6">
        <f t="shared" si="67"/>
        <v>1259.3</v>
      </c>
      <c r="Z1063" cm="1">
        <f t="array" aca="1" ref="Z1063" ca="1">IF(roud(N1063,2)=ROUND(Z1063,2),"ok","error")</f>
        <v>0</v>
      </c>
    </row>
    <row r="1064" spans="1:26" x14ac:dyDescent="0.3">
      <c r="A1064" t="s">
        <v>2379</v>
      </c>
      <c r="B1064" s="4">
        <v>45399</v>
      </c>
      <c r="C1064" t="s">
        <v>1223</v>
      </c>
      <c r="D1064" t="s">
        <v>1224</v>
      </c>
      <c r="E1064" t="s">
        <v>40</v>
      </c>
      <c r="F1064" t="s">
        <v>41</v>
      </c>
      <c r="G1064" t="s">
        <v>29</v>
      </c>
      <c r="H1064" t="s">
        <v>30</v>
      </c>
      <c r="I1064" s="6">
        <v>3</v>
      </c>
      <c r="J1064" s="6">
        <v>1199</v>
      </c>
      <c r="K1064" s="6">
        <v>3597</v>
      </c>
      <c r="L1064" s="6">
        <v>0</v>
      </c>
      <c r="M1064" s="6">
        <v>0</v>
      </c>
      <c r="N1064" s="6">
        <v>3597</v>
      </c>
      <c r="O1064" s="6">
        <v>1151.04</v>
      </c>
      <c r="P1064" t="s">
        <v>144</v>
      </c>
      <c r="Q1064" t="s">
        <v>145</v>
      </c>
      <c r="R1064" t="s">
        <v>65</v>
      </c>
      <c r="S1064" t="s">
        <v>45</v>
      </c>
      <c r="T1064" t="s">
        <v>35</v>
      </c>
      <c r="U1064" s="13">
        <f t="shared" si="64"/>
        <v>2024</v>
      </c>
      <c r="V1064" s="13">
        <f t="shared" si="65"/>
        <v>4</v>
      </c>
      <c r="W1064" s="20" t="str">
        <f t="shared" si="66"/>
        <v>April</v>
      </c>
      <c r="X1064">
        <v>0.32</v>
      </c>
      <c r="Y1064" s="6">
        <f t="shared" si="67"/>
        <v>3597</v>
      </c>
      <c r="Z1064" cm="1">
        <f t="array" aca="1" ref="Z1064" ca="1">IF(roud(N1064,2)=ROUND(Z1064,2),"ok","error")</f>
        <v>0</v>
      </c>
    </row>
    <row r="1065" spans="1:26" x14ac:dyDescent="0.3">
      <c r="A1065" t="s">
        <v>2380</v>
      </c>
      <c r="B1065" s="4">
        <v>45456</v>
      </c>
      <c r="C1065" t="s">
        <v>2381</v>
      </c>
      <c r="D1065" t="s">
        <v>2382</v>
      </c>
      <c r="E1065" t="s">
        <v>59</v>
      </c>
      <c r="F1065" t="s">
        <v>60</v>
      </c>
      <c r="G1065" t="s">
        <v>61</v>
      </c>
      <c r="H1065" t="s">
        <v>62</v>
      </c>
      <c r="I1065" s="6">
        <v>2</v>
      </c>
      <c r="J1065" s="6">
        <v>59999</v>
      </c>
      <c r="K1065" s="6">
        <v>119998</v>
      </c>
      <c r="L1065" s="6">
        <v>0.1</v>
      </c>
      <c r="M1065" s="6">
        <v>11999.8</v>
      </c>
      <c r="N1065" s="6">
        <v>107998.2</v>
      </c>
      <c r="O1065" s="6">
        <v>14039.77</v>
      </c>
      <c r="P1065" t="s">
        <v>170</v>
      </c>
      <c r="Q1065" t="s">
        <v>171</v>
      </c>
      <c r="R1065" t="s">
        <v>44</v>
      </c>
      <c r="S1065" t="s">
        <v>45</v>
      </c>
      <c r="T1065" t="s">
        <v>35</v>
      </c>
      <c r="U1065" s="13">
        <f t="shared" si="64"/>
        <v>2024</v>
      </c>
      <c r="V1065" s="13">
        <f t="shared" si="65"/>
        <v>6</v>
      </c>
      <c r="W1065" s="20" t="str">
        <f t="shared" si="66"/>
        <v>June</v>
      </c>
      <c r="X1065">
        <v>0.13</v>
      </c>
      <c r="Y1065" s="6">
        <f t="shared" si="67"/>
        <v>95998.399999999994</v>
      </c>
      <c r="Z1065" cm="1">
        <f t="array" aca="1" ref="Z1065" ca="1">IF(roud(N1065,2)=ROUND(Z1065,2),"ok","error")</f>
        <v>0</v>
      </c>
    </row>
    <row r="1066" spans="1:26" x14ac:dyDescent="0.3">
      <c r="A1066" t="s">
        <v>2383</v>
      </c>
      <c r="B1066" s="4">
        <v>45629</v>
      </c>
      <c r="C1066" t="s">
        <v>600</v>
      </c>
      <c r="D1066" t="s">
        <v>601</v>
      </c>
      <c r="E1066" t="s">
        <v>86</v>
      </c>
      <c r="F1066" t="s">
        <v>87</v>
      </c>
      <c r="G1066" t="s">
        <v>29</v>
      </c>
      <c r="H1066" t="s">
        <v>88</v>
      </c>
      <c r="I1066" s="6">
        <v>1</v>
      </c>
      <c r="J1066" s="6">
        <v>1299</v>
      </c>
      <c r="K1066" s="6">
        <v>1299</v>
      </c>
      <c r="L1066" s="6">
        <v>0.1</v>
      </c>
      <c r="M1066" s="6">
        <v>129.9</v>
      </c>
      <c r="N1066" s="6">
        <v>1169.0999999999999</v>
      </c>
      <c r="O1066" s="6">
        <v>339.04</v>
      </c>
      <c r="P1066" t="s">
        <v>42</v>
      </c>
      <c r="Q1066" t="s">
        <v>43</v>
      </c>
      <c r="R1066" t="s">
        <v>44</v>
      </c>
      <c r="S1066" t="s">
        <v>45</v>
      </c>
      <c r="T1066" t="s">
        <v>55</v>
      </c>
      <c r="U1066" s="13">
        <f t="shared" si="64"/>
        <v>2024</v>
      </c>
      <c r="V1066" s="13">
        <f t="shared" si="65"/>
        <v>12</v>
      </c>
      <c r="W1066" s="20" t="str">
        <f t="shared" si="66"/>
        <v>December</v>
      </c>
      <c r="X1066">
        <v>0.28999999999999998</v>
      </c>
      <c r="Y1066" s="6">
        <f t="shared" si="67"/>
        <v>1039.2</v>
      </c>
      <c r="Z1066" cm="1">
        <f t="array" aca="1" ref="Z1066" ca="1">IF(roud(N1066,2)=ROUND(Z1066,2),"ok","error")</f>
        <v>0</v>
      </c>
    </row>
    <row r="1067" spans="1:26" x14ac:dyDescent="0.3">
      <c r="A1067" t="s">
        <v>2384</v>
      </c>
      <c r="B1067" s="4">
        <v>45713</v>
      </c>
      <c r="C1067" t="s">
        <v>2385</v>
      </c>
      <c r="D1067" t="s">
        <v>2386</v>
      </c>
      <c r="E1067" t="s">
        <v>69</v>
      </c>
      <c r="F1067" t="s">
        <v>70</v>
      </c>
      <c r="G1067" t="s">
        <v>61</v>
      </c>
      <c r="H1067" t="s">
        <v>71</v>
      </c>
      <c r="I1067" s="6">
        <v>1</v>
      </c>
      <c r="J1067" s="6">
        <v>1299</v>
      </c>
      <c r="K1067" s="6">
        <v>1299</v>
      </c>
      <c r="L1067" s="6">
        <v>0.05</v>
      </c>
      <c r="M1067" s="6">
        <v>64.95</v>
      </c>
      <c r="N1067" s="6">
        <v>1234.05</v>
      </c>
      <c r="O1067" s="6">
        <v>178.94</v>
      </c>
      <c r="P1067" t="s">
        <v>82</v>
      </c>
      <c r="Q1067" t="s">
        <v>82</v>
      </c>
      <c r="R1067" t="s">
        <v>65</v>
      </c>
      <c r="S1067" t="s">
        <v>45</v>
      </c>
      <c r="T1067" t="s">
        <v>35</v>
      </c>
      <c r="U1067" s="13">
        <f t="shared" si="64"/>
        <v>2025</v>
      </c>
      <c r="V1067" s="13">
        <f t="shared" si="65"/>
        <v>2</v>
      </c>
      <c r="W1067" s="20" t="str">
        <f t="shared" si="66"/>
        <v>February</v>
      </c>
      <c r="X1067">
        <v>0.14499999999999999</v>
      </c>
      <c r="Y1067" s="6">
        <f t="shared" si="67"/>
        <v>1169.0999999999999</v>
      </c>
      <c r="Z1067" cm="1">
        <f t="array" aca="1" ref="Z1067" ca="1">IF(roud(N1067,2)=ROUND(Z1067,2),"ok","error")</f>
        <v>0</v>
      </c>
    </row>
    <row r="1068" spans="1:26" x14ac:dyDescent="0.3">
      <c r="A1068" t="s">
        <v>2387</v>
      </c>
      <c r="B1068" s="4">
        <v>46002</v>
      </c>
      <c r="C1068" t="s">
        <v>1196</v>
      </c>
      <c r="D1068" t="s">
        <v>1197</v>
      </c>
      <c r="E1068" t="s">
        <v>284</v>
      </c>
      <c r="F1068" t="s">
        <v>285</v>
      </c>
      <c r="G1068" t="s">
        <v>52</v>
      </c>
      <c r="H1068" t="s">
        <v>129</v>
      </c>
      <c r="I1068" s="6">
        <v>3</v>
      </c>
      <c r="J1068" s="6">
        <v>999</v>
      </c>
      <c r="K1068" s="6">
        <v>2997</v>
      </c>
      <c r="L1068" s="6">
        <v>0</v>
      </c>
      <c r="M1068" s="6">
        <v>0</v>
      </c>
      <c r="N1068" s="6">
        <v>2997</v>
      </c>
      <c r="O1068" s="6">
        <v>719.28</v>
      </c>
      <c r="P1068" t="s">
        <v>42</v>
      </c>
      <c r="Q1068" t="s">
        <v>43</v>
      </c>
      <c r="R1068" t="s">
        <v>44</v>
      </c>
      <c r="S1068" t="s">
        <v>45</v>
      </c>
      <c r="T1068" t="s">
        <v>35</v>
      </c>
      <c r="U1068" s="13">
        <f t="shared" si="64"/>
        <v>2025</v>
      </c>
      <c r="V1068" s="13">
        <f t="shared" si="65"/>
        <v>12</v>
      </c>
      <c r="W1068" s="20" t="str">
        <f t="shared" si="66"/>
        <v>December</v>
      </c>
      <c r="X1068">
        <v>0.24</v>
      </c>
      <c r="Y1068" s="6">
        <f t="shared" si="67"/>
        <v>2997</v>
      </c>
      <c r="Z1068" cm="1">
        <f t="array" aca="1" ref="Z1068" ca="1">IF(roud(N1068,2)=ROUND(Z1068,2),"ok","error")</f>
        <v>0</v>
      </c>
    </row>
    <row r="1069" spans="1:26" x14ac:dyDescent="0.3">
      <c r="A1069" t="s">
        <v>2388</v>
      </c>
      <c r="B1069" s="4">
        <v>45799</v>
      </c>
      <c r="C1069" t="s">
        <v>1245</v>
      </c>
      <c r="D1069" t="s">
        <v>1246</v>
      </c>
      <c r="E1069" t="s">
        <v>273</v>
      </c>
      <c r="F1069" t="s">
        <v>274</v>
      </c>
      <c r="G1069" t="s">
        <v>29</v>
      </c>
      <c r="H1069" t="s">
        <v>88</v>
      </c>
      <c r="I1069" s="6">
        <v>3</v>
      </c>
      <c r="J1069" s="6">
        <v>2499</v>
      </c>
      <c r="K1069" s="6">
        <v>7497</v>
      </c>
      <c r="L1069" s="6">
        <v>0.15</v>
      </c>
      <c r="M1069" s="6">
        <v>1124.55</v>
      </c>
      <c r="N1069" s="6">
        <v>6372.45</v>
      </c>
      <c r="O1069" s="6">
        <v>1752.42</v>
      </c>
      <c r="P1069" t="s">
        <v>31</v>
      </c>
      <c r="Q1069" t="s">
        <v>32</v>
      </c>
      <c r="R1069" t="s">
        <v>33</v>
      </c>
      <c r="S1069" t="s">
        <v>107</v>
      </c>
      <c r="T1069" t="s">
        <v>55</v>
      </c>
      <c r="U1069" s="13">
        <f t="shared" si="64"/>
        <v>2025</v>
      </c>
      <c r="V1069" s="13">
        <f t="shared" si="65"/>
        <v>5</v>
      </c>
      <c r="W1069" s="20" t="str">
        <f t="shared" si="66"/>
        <v>May</v>
      </c>
      <c r="X1069">
        <v>0.27500000000000002</v>
      </c>
      <c r="Y1069" s="6">
        <f t="shared" si="67"/>
        <v>5247.9</v>
      </c>
      <c r="Z1069" cm="1">
        <f t="array" aca="1" ref="Z1069" ca="1">IF(roud(N1069,2)=ROUND(Z1069,2),"ok","error")</f>
        <v>0</v>
      </c>
    </row>
    <row r="1070" spans="1:26" x14ac:dyDescent="0.3">
      <c r="A1070" t="s">
        <v>2389</v>
      </c>
      <c r="B1070" s="4">
        <v>45587</v>
      </c>
      <c r="C1070" t="s">
        <v>220</v>
      </c>
      <c r="D1070" t="s">
        <v>221</v>
      </c>
      <c r="E1070" t="s">
        <v>356</v>
      </c>
      <c r="F1070" t="s">
        <v>357</v>
      </c>
      <c r="G1070" t="s">
        <v>214</v>
      </c>
      <c r="H1070" t="s">
        <v>260</v>
      </c>
      <c r="I1070" s="6">
        <v>2</v>
      </c>
      <c r="J1070" s="6">
        <v>699</v>
      </c>
      <c r="K1070" s="6">
        <v>1398</v>
      </c>
      <c r="L1070" s="6">
        <v>0.2</v>
      </c>
      <c r="M1070" s="6">
        <v>279.60000000000002</v>
      </c>
      <c r="N1070" s="6">
        <v>1118.4000000000001</v>
      </c>
      <c r="O1070" s="6">
        <v>357.89</v>
      </c>
      <c r="P1070" t="s">
        <v>191</v>
      </c>
      <c r="Q1070" t="s">
        <v>187</v>
      </c>
      <c r="R1070" t="s">
        <v>160</v>
      </c>
      <c r="S1070" t="s">
        <v>45</v>
      </c>
      <c r="T1070" t="s">
        <v>46</v>
      </c>
      <c r="U1070" s="13">
        <f t="shared" si="64"/>
        <v>2024</v>
      </c>
      <c r="V1070" s="13">
        <f t="shared" si="65"/>
        <v>10</v>
      </c>
      <c r="W1070" s="20" t="str">
        <f t="shared" si="66"/>
        <v>October</v>
      </c>
      <c r="X1070">
        <v>0.32</v>
      </c>
      <c r="Y1070" s="6">
        <f t="shared" si="67"/>
        <v>838.8</v>
      </c>
      <c r="Z1070" cm="1">
        <f t="array" aca="1" ref="Z1070" ca="1">IF(roud(N1070,2)=ROUND(Z1070,2),"ok","error")</f>
        <v>0</v>
      </c>
    </row>
    <row r="1071" spans="1:26" x14ac:dyDescent="0.3">
      <c r="A1071" t="s">
        <v>2390</v>
      </c>
      <c r="B1071" s="4">
        <v>45970</v>
      </c>
      <c r="C1071" t="s">
        <v>2391</v>
      </c>
      <c r="D1071" t="s">
        <v>2392</v>
      </c>
      <c r="E1071" t="s">
        <v>284</v>
      </c>
      <c r="F1071" t="s">
        <v>285</v>
      </c>
      <c r="G1071" t="s">
        <v>52</v>
      </c>
      <c r="H1071" t="s">
        <v>129</v>
      </c>
      <c r="I1071" s="6">
        <v>1</v>
      </c>
      <c r="J1071" s="6">
        <v>999</v>
      </c>
      <c r="K1071" s="6">
        <v>999</v>
      </c>
      <c r="L1071" s="6">
        <v>0.2</v>
      </c>
      <c r="M1071" s="6">
        <v>199.8</v>
      </c>
      <c r="N1071" s="6">
        <v>799.2</v>
      </c>
      <c r="O1071" s="6">
        <v>143.86000000000001</v>
      </c>
      <c r="P1071" t="s">
        <v>170</v>
      </c>
      <c r="Q1071" t="s">
        <v>171</v>
      </c>
      <c r="R1071" t="s">
        <v>44</v>
      </c>
      <c r="S1071" t="s">
        <v>45</v>
      </c>
      <c r="T1071" t="s">
        <v>35</v>
      </c>
      <c r="U1071" s="13">
        <f t="shared" si="64"/>
        <v>2025</v>
      </c>
      <c r="V1071" s="13">
        <f t="shared" si="65"/>
        <v>11</v>
      </c>
      <c r="W1071" s="20" t="str">
        <f t="shared" si="66"/>
        <v>November</v>
      </c>
      <c r="X1071">
        <v>0.18</v>
      </c>
      <c r="Y1071" s="6">
        <f t="shared" si="67"/>
        <v>599.4</v>
      </c>
      <c r="Z1071" cm="1">
        <f t="array" aca="1" ref="Z1071" ca="1">IF(roud(N1071,2)=ROUND(Z1071,2),"ok","error")</f>
        <v>0</v>
      </c>
    </row>
    <row r="1072" spans="1:26" x14ac:dyDescent="0.3">
      <c r="A1072" t="s">
        <v>2393</v>
      </c>
      <c r="B1072" s="4">
        <v>45702</v>
      </c>
      <c r="C1072" t="s">
        <v>1168</v>
      </c>
      <c r="D1072" t="s">
        <v>1169</v>
      </c>
      <c r="E1072" t="s">
        <v>59</v>
      </c>
      <c r="F1072" t="s">
        <v>60</v>
      </c>
      <c r="G1072" t="s">
        <v>61</v>
      </c>
      <c r="H1072" t="s">
        <v>62</v>
      </c>
      <c r="I1072" s="6">
        <v>2</v>
      </c>
      <c r="J1072" s="6">
        <v>59999</v>
      </c>
      <c r="K1072" s="6">
        <v>119998</v>
      </c>
      <c r="L1072" s="6">
        <v>0.1</v>
      </c>
      <c r="M1072" s="6">
        <v>11999.8</v>
      </c>
      <c r="N1072" s="6">
        <v>107998.2</v>
      </c>
      <c r="O1072" s="6">
        <v>14039.77</v>
      </c>
      <c r="P1072" t="s">
        <v>31</v>
      </c>
      <c r="Q1072" t="s">
        <v>32</v>
      </c>
      <c r="R1072" t="s">
        <v>33</v>
      </c>
      <c r="S1072" t="s">
        <v>45</v>
      </c>
      <c r="T1072" t="s">
        <v>35</v>
      </c>
      <c r="U1072" s="13">
        <f t="shared" si="64"/>
        <v>2025</v>
      </c>
      <c r="V1072" s="13">
        <f t="shared" si="65"/>
        <v>2</v>
      </c>
      <c r="W1072" s="20" t="str">
        <f t="shared" si="66"/>
        <v>February</v>
      </c>
      <c r="X1072">
        <v>0.13</v>
      </c>
      <c r="Y1072" s="6">
        <f t="shared" si="67"/>
        <v>95998.399999999994</v>
      </c>
      <c r="Z1072" cm="1">
        <f t="array" aca="1" ref="Z1072" ca="1">IF(roud(N1072,2)=ROUND(Z1072,2),"ok","error")</f>
        <v>0</v>
      </c>
    </row>
    <row r="1073" spans="1:26" x14ac:dyDescent="0.3">
      <c r="A1073" t="s">
        <v>2394</v>
      </c>
      <c r="B1073" s="4">
        <v>45855</v>
      </c>
      <c r="C1073" t="s">
        <v>1223</v>
      </c>
      <c r="D1073" t="s">
        <v>1224</v>
      </c>
      <c r="E1073" t="s">
        <v>302</v>
      </c>
      <c r="F1073" t="s">
        <v>303</v>
      </c>
      <c r="G1073" t="s">
        <v>29</v>
      </c>
      <c r="H1073" t="s">
        <v>304</v>
      </c>
      <c r="I1073" s="6">
        <v>1</v>
      </c>
      <c r="J1073" s="6">
        <v>1799</v>
      </c>
      <c r="K1073" s="6">
        <v>1799</v>
      </c>
      <c r="L1073" s="6">
        <v>0.25</v>
      </c>
      <c r="M1073" s="6">
        <v>449.75</v>
      </c>
      <c r="N1073" s="6">
        <v>1349.25</v>
      </c>
      <c r="O1073" s="6">
        <v>330.57</v>
      </c>
      <c r="P1073" t="s">
        <v>144</v>
      </c>
      <c r="Q1073" t="s">
        <v>145</v>
      </c>
      <c r="R1073" t="s">
        <v>65</v>
      </c>
      <c r="S1073" t="s">
        <v>45</v>
      </c>
      <c r="T1073" t="s">
        <v>55</v>
      </c>
      <c r="U1073" s="13">
        <f t="shared" si="64"/>
        <v>2025</v>
      </c>
      <c r="V1073" s="13">
        <f t="shared" si="65"/>
        <v>7</v>
      </c>
      <c r="W1073" s="20" t="str">
        <f t="shared" si="66"/>
        <v>July</v>
      </c>
      <c r="X1073">
        <v>0.245</v>
      </c>
      <c r="Y1073" s="6">
        <f t="shared" si="67"/>
        <v>899.5</v>
      </c>
      <c r="Z1073" cm="1">
        <f t="array" aca="1" ref="Z1073" ca="1">IF(roud(N1073,2)=ROUND(Z1073,2),"ok","error")</f>
        <v>0</v>
      </c>
    </row>
    <row r="1074" spans="1:26" x14ac:dyDescent="0.3">
      <c r="A1074" t="s">
        <v>2395</v>
      </c>
      <c r="B1074" s="4">
        <v>45329</v>
      </c>
      <c r="C1074" t="s">
        <v>1771</v>
      </c>
      <c r="D1074" t="s">
        <v>1772</v>
      </c>
      <c r="E1074" t="s">
        <v>86</v>
      </c>
      <c r="F1074" t="s">
        <v>87</v>
      </c>
      <c r="G1074" t="s">
        <v>29</v>
      </c>
      <c r="H1074" t="s">
        <v>88</v>
      </c>
      <c r="I1074" s="6">
        <v>3</v>
      </c>
      <c r="J1074" s="6">
        <v>1299</v>
      </c>
      <c r="K1074" s="6">
        <v>3897</v>
      </c>
      <c r="L1074" s="6">
        <v>0.2</v>
      </c>
      <c r="M1074" s="6">
        <v>779.4</v>
      </c>
      <c r="N1074" s="6">
        <v>3117.6</v>
      </c>
      <c r="O1074" s="6">
        <v>810.58</v>
      </c>
      <c r="P1074" t="s">
        <v>31</v>
      </c>
      <c r="Q1074" t="s">
        <v>32</v>
      </c>
      <c r="R1074" t="s">
        <v>33</v>
      </c>
      <c r="S1074" t="s">
        <v>54</v>
      </c>
      <c r="T1074" t="s">
        <v>55</v>
      </c>
      <c r="U1074" s="13">
        <f t="shared" si="64"/>
        <v>2024</v>
      </c>
      <c r="V1074" s="13">
        <f t="shared" si="65"/>
        <v>2</v>
      </c>
      <c r="W1074" s="20" t="str">
        <f t="shared" si="66"/>
        <v>February</v>
      </c>
      <c r="X1074">
        <v>0.26</v>
      </c>
      <c r="Y1074" s="6">
        <f t="shared" si="67"/>
        <v>2338.1999999999998</v>
      </c>
      <c r="Z1074" cm="1">
        <f t="array" aca="1" ref="Z1074" ca="1">IF(roud(N1074,2)=ROUND(Z1074,2),"ok","error")</f>
        <v>0</v>
      </c>
    </row>
    <row r="1075" spans="1:26" x14ac:dyDescent="0.3">
      <c r="A1075" t="s">
        <v>2396</v>
      </c>
      <c r="B1075" s="4">
        <v>45757</v>
      </c>
      <c r="C1075" t="s">
        <v>2397</v>
      </c>
      <c r="D1075" t="s">
        <v>2398</v>
      </c>
      <c r="E1075" t="s">
        <v>284</v>
      </c>
      <c r="F1075" t="s">
        <v>285</v>
      </c>
      <c r="G1075" t="s">
        <v>52</v>
      </c>
      <c r="H1075" t="s">
        <v>129</v>
      </c>
      <c r="I1075" s="6">
        <v>1</v>
      </c>
      <c r="J1075" s="6">
        <v>999</v>
      </c>
      <c r="K1075" s="6">
        <v>999</v>
      </c>
      <c r="L1075" s="6">
        <v>0.25</v>
      </c>
      <c r="M1075" s="6">
        <v>249.75</v>
      </c>
      <c r="N1075" s="6">
        <v>749.25</v>
      </c>
      <c r="O1075" s="6">
        <v>123.63</v>
      </c>
      <c r="P1075" t="s">
        <v>144</v>
      </c>
      <c r="Q1075" t="s">
        <v>145</v>
      </c>
      <c r="R1075" t="s">
        <v>65</v>
      </c>
      <c r="S1075" t="s">
        <v>107</v>
      </c>
      <c r="T1075" t="s">
        <v>35</v>
      </c>
      <c r="U1075" s="13">
        <f t="shared" si="64"/>
        <v>2025</v>
      </c>
      <c r="V1075" s="13">
        <f t="shared" si="65"/>
        <v>4</v>
      </c>
      <c r="W1075" s="20" t="str">
        <f t="shared" si="66"/>
        <v>April</v>
      </c>
      <c r="X1075">
        <v>0.16500000000000001</v>
      </c>
      <c r="Y1075" s="6">
        <f t="shared" si="67"/>
        <v>499.5</v>
      </c>
      <c r="Z1075" cm="1">
        <f t="array" aca="1" ref="Z1075" ca="1">IF(roud(N1075,2)=ROUND(Z1075,2),"ok","error")</f>
        <v>0</v>
      </c>
    </row>
    <row r="1076" spans="1:26" x14ac:dyDescent="0.3">
      <c r="A1076" t="s">
        <v>2399</v>
      </c>
      <c r="B1076" s="4">
        <v>45382</v>
      </c>
      <c r="C1076" t="s">
        <v>2168</v>
      </c>
      <c r="D1076" t="s">
        <v>2169</v>
      </c>
      <c r="E1076" t="s">
        <v>75</v>
      </c>
      <c r="F1076" t="s">
        <v>76</v>
      </c>
      <c r="G1076" t="s">
        <v>61</v>
      </c>
      <c r="H1076" t="s">
        <v>71</v>
      </c>
      <c r="I1076" s="6">
        <v>1</v>
      </c>
      <c r="J1076" s="6">
        <v>1499</v>
      </c>
      <c r="K1076" s="6">
        <v>1499</v>
      </c>
      <c r="L1076" s="6">
        <v>0.15</v>
      </c>
      <c r="M1076" s="6">
        <v>224.85</v>
      </c>
      <c r="N1076" s="6">
        <v>1274.1500000000001</v>
      </c>
      <c r="O1076" s="6">
        <v>146.53</v>
      </c>
      <c r="P1076" t="s">
        <v>170</v>
      </c>
      <c r="Q1076" t="s">
        <v>171</v>
      </c>
      <c r="R1076" t="s">
        <v>44</v>
      </c>
      <c r="S1076" t="s">
        <v>45</v>
      </c>
      <c r="T1076" t="s">
        <v>55</v>
      </c>
      <c r="U1076" s="13">
        <f t="shared" si="64"/>
        <v>2024</v>
      </c>
      <c r="V1076" s="13">
        <f t="shared" si="65"/>
        <v>3</v>
      </c>
      <c r="W1076" s="20" t="str">
        <f t="shared" si="66"/>
        <v>March</v>
      </c>
      <c r="X1076">
        <v>0.115</v>
      </c>
      <c r="Y1076" s="6">
        <f t="shared" si="67"/>
        <v>1049.3</v>
      </c>
      <c r="Z1076" cm="1">
        <f t="array" aca="1" ref="Z1076" ca="1">IF(roud(N1076,2)=ROUND(Z1076,2),"ok","error")</f>
        <v>0</v>
      </c>
    </row>
    <row r="1077" spans="1:26" x14ac:dyDescent="0.3">
      <c r="A1077" t="s">
        <v>2400</v>
      </c>
      <c r="B1077" s="4">
        <v>45614</v>
      </c>
      <c r="C1077" t="s">
        <v>2401</v>
      </c>
      <c r="D1077" t="s">
        <v>2402</v>
      </c>
      <c r="E1077" t="s">
        <v>102</v>
      </c>
      <c r="F1077" t="s">
        <v>103</v>
      </c>
      <c r="G1077" t="s">
        <v>52</v>
      </c>
      <c r="H1077" t="s">
        <v>104</v>
      </c>
      <c r="I1077" s="6">
        <v>2</v>
      </c>
      <c r="J1077" s="6">
        <v>5999</v>
      </c>
      <c r="K1077" s="6">
        <v>11998</v>
      </c>
      <c r="L1077" s="6">
        <v>0</v>
      </c>
      <c r="M1077" s="6">
        <v>0</v>
      </c>
      <c r="N1077" s="6">
        <v>11998</v>
      </c>
      <c r="O1077" s="6">
        <v>2879.52</v>
      </c>
      <c r="P1077" t="s">
        <v>186</v>
      </c>
      <c r="Q1077" t="s">
        <v>187</v>
      </c>
      <c r="R1077" t="s">
        <v>160</v>
      </c>
      <c r="S1077" t="s">
        <v>98</v>
      </c>
      <c r="T1077" t="s">
        <v>55</v>
      </c>
      <c r="U1077" s="13">
        <f t="shared" si="64"/>
        <v>2024</v>
      </c>
      <c r="V1077" s="13">
        <f t="shared" si="65"/>
        <v>11</v>
      </c>
      <c r="W1077" s="20" t="str">
        <f t="shared" si="66"/>
        <v>November</v>
      </c>
      <c r="X1077">
        <v>0.24</v>
      </c>
      <c r="Y1077" s="6">
        <f t="shared" si="67"/>
        <v>11998</v>
      </c>
      <c r="Z1077" cm="1">
        <f t="array" aca="1" ref="Z1077" ca="1">IF(roud(N1077,2)=ROUND(Z1077,2),"ok","error")</f>
        <v>0</v>
      </c>
    </row>
    <row r="1078" spans="1:26" x14ac:dyDescent="0.3">
      <c r="A1078" t="s">
        <v>2403</v>
      </c>
      <c r="B1078" s="4">
        <v>45550</v>
      </c>
      <c r="C1078" t="s">
        <v>833</v>
      </c>
      <c r="D1078" t="s">
        <v>834</v>
      </c>
      <c r="E1078" t="s">
        <v>181</v>
      </c>
      <c r="F1078" t="s">
        <v>182</v>
      </c>
      <c r="G1078" t="s">
        <v>113</v>
      </c>
      <c r="H1078" t="s">
        <v>114</v>
      </c>
      <c r="I1078" s="6">
        <v>1</v>
      </c>
      <c r="J1078" s="6">
        <v>2499</v>
      </c>
      <c r="K1078" s="6">
        <v>2499</v>
      </c>
      <c r="L1078" s="6">
        <v>0.05</v>
      </c>
      <c r="M1078" s="6">
        <v>124.95</v>
      </c>
      <c r="N1078" s="6">
        <v>2374.0500000000002</v>
      </c>
      <c r="O1078" s="6">
        <v>629.12</v>
      </c>
      <c r="P1078" t="s">
        <v>42</v>
      </c>
      <c r="Q1078" t="s">
        <v>43</v>
      </c>
      <c r="R1078" t="s">
        <v>44</v>
      </c>
      <c r="S1078" t="s">
        <v>45</v>
      </c>
      <c r="T1078" t="s">
        <v>35</v>
      </c>
      <c r="U1078" s="13">
        <f t="shared" si="64"/>
        <v>2024</v>
      </c>
      <c r="V1078" s="13">
        <f t="shared" si="65"/>
        <v>9</v>
      </c>
      <c r="W1078" s="20" t="str">
        <f t="shared" si="66"/>
        <v>September</v>
      </c>
      <c r="X1078">
        <v>0.26500000000000001</v>
      </c>
      <c r="Y1078" s="6">
        <f t="shared" si="67"/>
        <v>2249.1</v>
      </c>
      <c r="Z1078" cm="1">
        <f t="array" aca="1" ref="Z1078" ca="1">IF(roud(N1078,2)=ROUND(Z1078,2),"ok","error")</f>
        <v>0</v>
      </c>
    </row>
    <row r="1079" spans="1:26" x14ac:dyDescent="0.3">
      <c r="A1079" t="s">
        <v>2404</v>
      </c>
      <c r="B1079" s="4">
        <v>45623</v>
      </c>
      <c r="C1079" t="s">
        <v>2405</v>
      </c>
      <c r="D1079" t="s">
        <v>2406</v>
      </c>
      <c r="E1079" t="s">
        <v>27</v>
      </c>
      <c r="F1079" t="s">
        <v>28</v>
      </c>
      <c r="G1079" t="s">
        <v>29</v>
      </c>
      <c r="H1079" t="s">
        <v>30</v>
      </c>
      <c r="I1079" s="6">
        <v>3</v>
      </c>
      <c r="J1079" s="6">
        <v>1999</v>
      </c>
      <c r="K1079" s="6">
        <v>5997</v>
      </c>
      <c r="L1079" s="6">
        <v>0.1</v>
      </c>
      <c r="M1079" s="6">
        <v>599.70000000000005</v>
      </c>
      <c r="N1079" s="6">
        <v>5397.3</v>
      </c>
      <c r="O1079" s="6">
        <v>1565.22</v>
      </c>
      <c r="P1079" t="s">
        <v>42</v>
      </c>
      <c r="Q1079" t="s">
        <v>43</v>
      </c>
      <c r="R1079" t="s">
        <v>44</v>
      </c>
      <c r="S1079" t="s">
        <v>107</v>
      </c>
      <c r="T1079" t="s">
        <v>35</v>
      </c>
      <c r="U1079" s="13">
        <f t="shared" si="64"/>
        <v>2024</v>
      </c>
      <c r="V1079" s="13">
        <f t="shared" si="65"/>
        <v>11</v>
      </c>
      <c r="W1079" s="20" t="str">
        <f t="shared" si="66"/>
        <v>November</v>
      </c>
      <c r="X1079">
        <v>0.28999999999999998</v>
      </c>
      <c r="Y1079" s="6">
        <f t="shared" si="67"/>
        <v>4797.6000000000004</v>
      </c>
      <c r="Z1079" cm="1">
        <f t="array" aca="1" ref="Z1079" ca="1">IF(roud(N1079,2)=ROUND(Z1079,2),"ok","error")</f>
        <v>0</v>
      </c>
    </row>
    <row r="1080" spans="1:26" x14ac:dyDescent="0.3">
      <c r="A1080" t="s">
        <v>2408</v>
      </c>
      <c r="B1080" s="4">
        <v>45410</v>
      </c>
      <c r="C1080" t="s">
        <v>2409</v>
      </c>
      <c r="D1080" t="s">
        <v>2410</v>
      </c>
      <c r="E1080" t="s">
        <v>102</v>
      </c>
      <c r="F1080" t="s">
        <v>103</v>
      </c>
      <c r="G1080" t="s">
        <v>52</v>
      </c>
      <c r="H1080" t="s">
        <v>104</v>
      </c>
      <c r="I1080" s="6">
        <v>1</v>
      </c>
      <c r="J1080" s="6">
        <v>5999</v>
      </c>
      <c r="K1080" s="6">
        <v>5999</v>
      </c>
      <c r="L1080" s="6">
        <v>0.05</v>
      </c>
      <c r="M1080" s="6">
        <v>299.95</v>
      </c>
      <c r="N1080" s="6">
        <v>5699.05</v>
      </c>
      <c r="O1080" s="6">
        <v>1282.29</v>
      </c>
      <c r="P1080" t="s">
        <v>105</v>
      </c>
      <c r="Q1080" t="s">
        <v>106</v>
      </c>
      <c r="R1080" t="s">
        <v>44</v>
      </c>
      <c r="S1080" t="s">
        <v>45</v>
      </c>
      <c r="T1080" t="s">
        <v>46</v>
      </c>
      <c r="U1080" s="13">
        <f t="shared" si="64"/>
        <v>2024</v>
      </c>
      <c r="V1080" s="13">
        <f t="shared" si="65"/>
        <v>4</v>
      </c>
      <c r="W1080" s="20" t="str">
        <f t="shared" si="66"/>
        <v>April</v>
      </c>
      <c r="X1080">
        <v>0.22500000000000001</v>
      </c>
      <c r="Y1080" s="6">
        <f t="shared" si="67"/>
        <v>5399.1</v>
      </c>
      <c r="Z1080" cm="1">
        <f t="array" aca="1" ref="Z1080" ca="1">IF(roud(N1080,2)=ROUND(Z1080,2),"ok","error")</f>
        <v>0</v>
      </c>
    </row>
    <row r="1081" spans="1:26" x14ac:dyDescent="0.3">
      <c r="A1081" t="s">
        <v>2411</v>
      </c>
      <c r="B1081" s="4">
        <v>45705</v>
      </c>
      <c r="C1081" t="s">
        <v>1127</v>
      </c>
      <c r="D1081" t="s">
        <v>1128</v>
      </c>
      <c r="E1081" t="s">
        <v>302</v>
      </c>
      <c r="F1081" t="s">
        <v>303</v>
      </c>
      <c r="G1081" t="s">
        <v>29</v>
      </c>
      <c r="H1081" t="s">
        <v>304</v>
      </c>
      <c r="I1081" s="6">
        <v>2</v>
      </c>
      <c r="J1081" s="6">
        <v>1799</v>
      </c>
      <c r="K1081" s="6">
        <v>3598</v>
      </c>
      <c r="L1081" s="6">
        <v>0.05</v>
      </c>
      <c r="M1081" s="6">
        <v>179.9</v>
      </c>
      <c r="N1081" s="6">
        <v>3418.1</v>
      </c>
      <c r="O1081" s="6">
        <v>1042.52</v>
      </c>
      <c r="P1081" t="s">
        <v>158</v>
      </c>
      <c r="Q1081" t="s">
        <v>159</v>
      </c>
      <c r="R1081" t="s">
        <v>160</v>
      </c>
      <c r="S1081" t="s">
        <v>34</v>
      </c>
      <c r="T1081" t="s">
        <v>35</v>
      </c>
      <c r="U1081" s="13">
        <f t="shared" si="64"/>
        <v>2025</v>
      </c>
      <c r="V1081" s="13">
        <f t="shared" si="65"/>
        <v>2</v>
      </c>
      <c r="W1081" s="20" t="str">
        <f t="shared" si="66"/>
        <v>February</v>
      </c>
      <c r="X1081">
        <v>0.30499999999999999</v>
      </c>
      <c r="Y1081" s="6">
        <f t="shared" si="67"/>
        <v>3238.2</v>
      </c>
      <c r="Z1081" cm="1">
        <f t="array" aca="1" ref="Z1081" ca="1">IF(roud(N1081,2)=ROUND(Z1081,2),"ok","error")</f>
        <v>0</v>
      </c>
    </row>
    <row r="1082" spans="1:26" x14ac:dyDescent="0.3">
      <c r="A1082" t="s">
        <v>2412</v>
      </c>
      <c r="B1082" s="4">
        <v>45818</v>
      </c>
      <c r="C1082" t="s">
        <v>1080</v>
      </c>
      <c r="D1082" t="s">
        <v>1081</v>
      </c>
      <c r="E1082" t="s">
        <v>27</v>
      </c>
      <c r="F1082" t="s">
        <v>28</v>
      </c>
      <c r="G1082" t="s">
        <v>29</v>
      </c>
      <c r="H1082" t="s">
        <v>30</v>
      </c>
      <c r="I1082" s="6">
        <v>3</v>
      </c>
      <c r="J1082" s="6">
        <v>1999</v>
      </c>
      <c r="K1082" s="6">
        <v>5997</v>
      </c>
      <c r="L1082" s="6">
        <v>0</v>
      </c>
      <c r="M1082" s="6">
        <v>0</v>
      </c>
      <c r="N1082" s="6">
        <v>5997</v>
      </c>
      <c r="O1082" s="6">
        <v>1919.04</v>
      </c>
      <c r="P1082" t="s">
        <v>186</v>
      </c>
      <c r="Q1082" t="s">
        <v>187</v>
      </c>
      <c r="R1082" t="s">
        <v>160</v>
      </c>
      <c r="S1082" t="s">
        <v>45</v>
      </c>
      <c r="T1082" t="s">
        <v>55</v>
      </c>
      <c r="U1082" s="13">
        <f t="shared" si="64"/>
        <v>2025</v>
      </c>
      <c r="V1082" s="13">
        <f t="shared" si="65"/>
        <v>6</v>
      </c>
      <c r="W1082" s="20" t="str">
        <f t="shared" si="66"/>
        <v>June</v>
      </c>
      <c r="X1082">
        <v>0.32</v>
      </c>
      <c r="Y1082" s="6">
        <f t="shared" si="67"/>
        <v>5997</v>
      </c>
      <c r="Z1082" cm="1">
        <f t="array" aca="1" ref="Z1082" ca="1">IF(roud(N1082,2)=ROUND(Z1082,2),"ok","error")</f>
        <v>0</v>
      </c>
    </row>
    <row r="1083" spans="1:26" x14ac:dyDescent="0.3">
      <c r="A1083" t="s">
        <v>2413</v>
      </c>
      <c r="B1083" s="4">
        <v>45293</v>
      </c>
      <c r="C1083" t="s">
        <v>2414</v>
      </c>
      <c r="D1083" t="s">
        <v>2415</v>
      </c>
      <c r="E1083" t="s">
        <v>121</v>
      </c>
      <c r="F1083" t="s">
        <v>122</v>
      </c>
      <c r="G1083" t="s">
        <v>61</v>
      </c>
      <c r="H1083" t="s">
        <v>123</v>
      </c>
      <c r="I1083" s="6">
        <v>1</v>
      </c>
      <c r="J1083" s="6">
        <v>24999</v>
      </c>
      <c r="K1083" s="6">
        <v>24999</v>
      </c>
      <c r="L1083" s="6">
        <v>0.05</v>
      </c>
      <c r="M1083" s="6">
        <v>1249.95</v>
      </c>
      <c r="N1083" s="6">
        <v>23749.05</v>
      </c>
      <c r="O1083" s="6">
        <v>3443.61</v>
      </c>
      <c r="P1083" t="s">
        <v>31</v>
      </c>
      <c r="Q1083" t="s">
        <v>32</v>
      </c>
      <c r="R1083" t="s">
        <v>33</v>
      </c>
      <c r="S1083" t="s">
        <v>98</v>
      </c>
      <c r="T1083" t="s">
        <v>35</v>
      </c>
      <c r="U1083" s="13">
        <f t="shared" si="64"/>
        <v>2024</v>
      </c>
      <c r="V1083" s="13">
        <f t="shared" si="65"/>
        <v>1</v>
      </c>
      <c r="W1083" s="20" t="str">
        <f t="shared" si="66"/>
        <v>January</v>
      </c>
      <c r="X1083">
        <v>0.14499999999999999</v>
      </c>
      <c r="Y1083" s="6">
        <f t="shared" si="67"/>
        <v>22499.1</v>
      </c>
      <c r="Z1083" cm="1">
        <f t="array" aca="1" ref="Z1083" ca="1">IF(roud(N1083,2)=ROUND(Z1083,2),"ok","error")</f>
        <v>0</v>
      </c>
    </row>
    <row r="1084" spans="1:26" x14ac:dyDescent="0.3">
      <c r="A1084" t="s">
        <v>2416</v>
      </c>
      <c r="B1084" s="4">
        <v>45965</v>
      </c>
      <c r="C1084" t="s">
        <v>723</v>
      </c>
      <c r="D1084" t="s">
        <v>724</v>
      </c>
      <c r="E1084" t="s">
        <v>27</v>
      </c>
      <c r="F1084" t="s">
        <v>28</v>
      </c>
      <c r="G1084" t="s">
        <v>29</v>
      </c>
      <c r="H1084" t="s">
        <v>30</v>
      </c>
      <c r="I1084" s="6">
        <v>1</v>
      </c>
      <c r="J1084" s="6">
        <v>1999</v>
      </c>
      <c r="K1084" s="6">
        <v>1999</v>
      </c>
      <c r="L1084" s="6">
        <v>0.3</v>
      </c>
      <c r="M1084" s="6">
        <v>599.70000000000005</v>
      </c>
      <c r="N1084" s="6">
        <v>1399.3</v>
      </c>
      <c r="O1084" s="6">
        <v>321.83999999999997</v>
      </c>
      <c r="P1084" t="s">
        <v>191</v>
      </c>
      <c r="Q1084" t="s">
        <v>187</v>
      </c>
      <c r="R1084" t="s">
        <v>160</v>
      </c>
      <c r="S1084" t="s">
        <v>45</v>
      </c>
      <c r="T1084" t="s">
        <v>55</v>
      </c>
      <c r="U1084" s="13">
        <f t="shared" si="64"/>
        <v>2025</v>
      </c>
      <c r="V1084" s="13">
        <f t="shared" si="65"/>
        <v>11</v>
      </c>
      <c r="W1084" s="20" t="str">
        <f t="shared" si="66"/>
        <v>November</v>
      </c>
      <c r="X1084">
        <v>0.23</v>
      </c>
      <c r="Y1084" s="6">
        <f t="shared" si="67"/>
        <v>799.6</v>
      </c>
      <c r="Z1084" cm="1">
        <f t="array" aca="1" ref="Z1084" ca="1">IF(roud(N1084,2)=ROUND(Z1084,2),"ok","error")</f>
        <v>0</v>
      </c>
    </row>
    <row r="1085" spans="1:26" x14ac:dyDescent="0.3">
      <c r="A1085" t="s">
        <v>2417</v>
      </c>
      <c r="B1085" s="4">
        <v>45847</v>
      </c>
      <c r="C1085" t="s">
        <v>1484</v>
      </c>
      <c r="D1085" t="s">
        <v>1485</v>
      </c>
      <c r="E1085" t="s">
        <v>80</v>
      </c>
      <c r="F1085" t="s">
        <v>81</v>
      </c>
      <c r="G1085" t="s">
        <v>52</v>
      </c>
      <c r="H1085" t="s">
        <v>53</v>
      </c>
      <c r="I1085" s="6">
        <v>4</v>
      </c>
      <c r="J1085" s="6">
        <v>3499</v>
      </c>
      <c r="K1085" s="6">
        <v>13996</v>
      </c>
      <c r="L1085" s="6">
        <v>0.15</v>
      </c>
      <c r="M1085" s="6">
        <v>2099.4</v>
      </c>
      <c r="N1085" s="6">
        <v>11896.6</v>
      </c>
      <c r="O1085" s="6">
        <v>2319.84</v>
      </c>
      <c r="P1085" t="s">
        <v>105</v>
      </c>
      <c r="Q1085" t="s">
        <v>106</v>
      </c>
      <c r="R1085" t="s">
        <v>44</v>
      </c>
      <c r="S1085" t="s">
        <v>107</v>
      </c>
      <c r="T1085" t="s">
        <v>35</v>
      </c>
      <c r="U1085" s="13">
        <f t="shared" si="64"/>
        <v>2025</v>
      </c>
      <c r="V1085" s="13">
        <f t="shared" si="65"/>
        <v>7</v>
      </c>
      <c r="W1085" s="20" t="str">
        <f t="shared" si="66"/>
        <v>July</v>
      </c>
      <c r="X1085">
        <v>0.19500000000000001</v>
      </c>
      <c r="Y1085" s="6">
        <f t="shared" si="67"/>
        <v>9797.2000000000007</v>
      </c>
      <c r="Z1085" cm="1">
        <f t="array" aca="1" ref="Z1085" ca="1">IF(roud(N1085,2)=ROUND(Z1085,2),"ok","error")</f>
        <v>0</v>
      </c>
    </row>
    <row r="1086" spans="1:26" x14ac:dyDescent="0.3">
      <c r="A1086" t="s">
        <v>2418</v>
      </c>
      <c r="B1086" s="4">
        <v>45765</v>
      </c>
      <c r="C1086" t="s">
        <v>2419</v>
      </c>
      <c r="D1086" t="s">
        <v>2420</v>
      </c>
      <c r="E1086" t="s">
        <v>27</v>
      </c>
      <c r="F1086" t="s">
        <v>28</v>
      </c>
      <c r="G1086" t="s">
        <v>29</v>
      </c>
      <c r="H1086" t="s">
        <v>30</v>
      </c>
      <c r="I1086" s="6">
        <v>1</v>
      </c>
      <c r="J1086" s="6">
        <v>1999</v>
      </c>
      <c r="K1086" s="6">
        <v>1999</v>
      </c>
      <c r="L1086" s="6">
        <v>0.25</v>
      </c>
      <c r="M1086" s="6">
        <v>499.75</v>
      </c>
      <c r="N1086" s="6">
        <v>1499.25</v>
      </c>
      <c r="O1086" s="6">
        <v>367.32</v>
      </c>
      <c r="P1086" t="s">
        <v>191</v>
      </c>
      <c r="Q1086" t="s">
        <v>187</v>
      </c>
      <c r="R1086" t="s">
        <v>160</v>
      </c>
      <c r="S1086" t="s">
        <v>45</v>
      </c>
      <c r="T1086" t="s">
        <v>35</v>
      </c>
      <c r="U1086" s="13">
        <f t="shared" si="64"/>
        <v>2025</v>
      </c>
      <c r="V1086" s="13">
        <f t="shared" si="65"/>
        <v>4</v>
      </c>
      <c r="W1086" s="20" t="str">
        <f t="shared" si="66"/>
        <v>April</v>
      </c>
      <c r="X1086">
        <v>0.245</v>
      </c>
      <c r="Y1086" s="6">
        <f t="shared" si="67"/>
        <v>999.5</v>
      </c>
      <c r="Z1086" cm="1">
        <f t="array" aca="1" ref="Z1086" ca="1">IF(roud(N1086,2)=ROUND(Z1086,2),"ok","error")</f>
        <v>0</v>
      </c>
    </row>
    <row r="1087" spans="1:26" x14ac:dyDescent="0.3">
      <c r="A1087" t="s">
        <v>2421</v>
      </c>
      <c r="B1087" s="4">
        <v>45715</v>
      </c>
      <c r="C1087" t="s">
        <v>48</v>
      </c>
      <c r="D1087" t="s">
        <v>49</v>
      </c>
      <c r="E1087" t="s">
        <v>86</v>
      </c>
      <c r="F1087" t="s">
        <v>87</v>
      </c>
      <c r="G1087" t="s">
        <v>29</v>
      </c>
      <c r="H1087" t="s">
        <v>88</v>
      </c>
      <c r="I1087" s="6">
        <v>2</v>
      </c>
      <c r="J1087" s="6">
        <v>1299</v>
      </c>
      <c r="K1087" s="6">
        <v>2598</v>
      </c>
      <c r="L1087" s="6">
        <v>0.1</v>
      </c>
      <c r="M1087" s="6">
        <v>259.8</v>
      </c>
      <c r="N1087" s="6">
        <v>2338.1999999999998</v>
      </c>
      <c r="O1087" s="6">
        <v>678.08</v>
      </c>
      <c r="P1087" t="s">
        <v>63</v>
      </c>
      <c r="Q1087" t="s">
        <v>64</v>
      </c>
      <c r="R1087" t="s">
        <v>65</v>
      </c>
      <c r="S1087" t="s">
        <v>107</v>
      </c>
      <c r="T1087" t="s">
        <v>55</v>
      </c>
      <c r="U1087" s="13">
        <f t="shared" si="64"/>
        <v>2025</v>
      </c>
      <c r="V1087" s="13">
        <f t="shared" si="65"/>
        <v>2</v>
      </c>
      <c r="W1087" s="20" t="str">
        <f t="shared" si="66"/>
        <v>February</v>
      </c>
      <c r="X1087">
        <v>0.28999999999999998</v>
      </c>
      <c r="Y1087" s="6">
        <f t="shared" si="67"/>
        <v>2078.4</v>
      </c>
      <c r="Z1087" cm="1">
        <f t="array" aca="1" ref="Z1087" ca="1">IF(roud(N1087,2)=ROUND(Z1087,2),"ok","error")</f>
        <v>0</v>
      </c>
    </row>
    <row r="1088" spans="1:26" x14ac:dyDescent="0.3">
      <c r="A1088" t="s">
        <v>2422</v>
      </c>
      <c r="B1088" s="4">
        <v>45347</v>
      </c>
      <c r="C1088" t="s">
        <v>2103</v>
      </c>
      <c r="D1088" t="s">
        <v>2104</v>
      </c>
      <c r="E1088" t="s">
        <v>75</v>
      </c>
      <c r="F1088" t="s">
        <v>76</v>
      </c>
      <c r="G1088" t="s">
        <v>61</v>
      </c>
      <c r="H1088" t="s">
        <v>71</v>
      </c>
      <c r="I1088" s="6">
        <v>2</v>
      </c>
      <c r="J1088" s="6">
        <v>1499</v>
      </c>
      <c r="K1088" s="6">
        <v>2998</v>
      </c>
      <c r="L1088" s="6">
        <v>0.1</v>
      </c>
      <c r="M1088" s="6">
        <v>299.8</v>
      </c>
      <c r="N1088" s="6">
        <v>2698.2</v>
      </c>
      <c r="O1088" s="6">
        <v>350.77</v>
      </c>
      <c r="P1088" t="s">
        <v>170</v>
      </c>
      <c r="Q1088" t="s">
        <v>171</v>
      </c>
      <c r="R1088" t="s">
        <v>44</v>
      </c>
      <c r="S1088" t="s">
        <v>54</v>
      </c>
      <c r="T1088" t="s">
        <v>55</v>
      </c>
      <c r="U1088" s="13">
        <f t="shared" si="64"/>
        <v>2024</v>
      </c>
      <c r="V1088" s="13">
        <f t="shared" si="65"/>
        <v>2</v>
      </c>
      <c r="W1088" s="20" t="str">
        <f t="shared" si="66"/>
        <v>February</v>
      </c>
      <c r="X1088">
        <v>0.13</v>
      </c>
      <c r="Y1088" s="6">
        <f t="shared" si="67"/>
        <v>2398.4</v>
      </c>
      <c r="Z1088" cm="1">
        <f t="array" aca="1" ref="Z1088" ca="1">IF(roud(N1088,2)=ROUND(Z1088,2),"ok","error")</f>
        <v>0</v>
      </c>
    </row>
    <row r="1089" spans="1:26" x14ac:dyDescent="0.3">
      <c r="A1089" t="s">
        <v>2423</v>
      </c>
      <c r="B1089" s="4">
        <v>45484</v>
      </c>
      <c r="C1089" t="s">
        <v>1265</v>
      </c>
      <c r="D1089" t="s">
        <v>1266</v>
      </c>
      <c r="E1089" t="s">
        <v>50</v>
      </c>
      <c r="F1089" t="s">
        <v>51</v>
      </c>
      <c r="G1089" t="s">
        <v>52</v>
      </c>
      <c r="H1089" t="s">
        <v>53</v>
      </c>
      <c r="I1089" s="6">
        <v>1</v>
      </c>
      <c r="J1089" s="6">
        <v>2999</v>
      </c>
      <c r="K1089" s="6">
        <v>2999</v>
      </c>
      <c r="L1089" s="6">
        <v>0.15</v>
      </c>
      <c r="M1089" s="6">
        <v>449.85</v>
      </c>
      <c r="N1089" s="6">
        <v>2549.15</v>
      </c>
      <c r="O1089" s="6">
        <v>497.08</v>
      </c>
      <c r="P1089" t="s">
        <v>170</v>
      </c>
      <c r="Q1089" t="s">
        <v>171</v>
      </c>
      <c r="R1089" t="s">
        <v>44</v>
      </c>
      <c r="S1089" t="s">
        <v>45</v>
      </c>
      <c r="T1089" t="s">
        <v>55</v>
      </c>
      <c r="U1089" s="13">
        <f t="shared" si="64"/>
        <v>2024</v>
      </c>
      <c r="V1089" s="13">
        <f t="shared" si="65"/>
        <v>7</v>
      </c>
      <c r="W1089" s="20" t="str">
        <f t="shared" si="66"/>
        <v>July</v>
      </c>
      <c r="X1089">
        <v>0.19500000000000001</v>
      </c>
      <c r="Y1089" s="6">
        <f t="shared" si="67"/>
        <v>2099.3000000000002</v>
      </c>
      <c r="Z1089" cm="1">
        <f t="array" aca="1" ref="Z1089" ca="1">IF(roud(N1089,2)=ROUND(Z1089,2),"ok","error")</f>
        <v>0</v>
      </c>
    </row>
    <row r="1090" spans="1:26" x14ac:dyDescent="0.3">
      <c r="A1090" t="s">
        <v>2424</v>
      </c>
      <c r="B1090" s="4">
        <v>45822</v>
      </c>
      <c r="C1090" t="s">
        <v>1860</v>
      </c>
      <c r="D1090" t="s">
        <v>1861</v>
      </c>
      <c r="E1090" t="s">
        <v>50</v>
      </c>
      <c r="F1090" t="s">
        <v>51</v>
      </c>
      <c r="G1090" t="s">
        <v>52</v>
      </c>
      <c r="H1090" t="s">
        <v>53</v>
      </c>
      <c r="I1090" s="6">
        <v>1</v>
      </c>
      <c r="J1090" s="6">
        <v>2999</v>
      </c>
      <c r="K1090" s="6">
        <v>2999</v>
      </c>
      <c r="L1090" s="6">
        <v>0.1</v>
      </c>
      <c r="M1090" s="6">
        <v>299.89999999999998</v>
      </c>
      <c r="N1090" s="6">
        <v>2699.1</v>
      </c>
      <c r="O1090" s="6">
        <v>566.80999999999995</v>
      </c>
      <c r="P1090" t="s">
        <v>158</v>
      </c>
      <c r="Q1090" t="s">
        <v>159</v>
      </c>
      <c r="R1090" t="s">
        <v>160</v>
      </c>
      <c r="S1090" t="s">
        <v>45</v>
      </c>
      <c r="T1090" t="s">
        <v>46</v>
      </c>
      <c r="U1090" s="13">
        <f t="shared" si="64"/>
        <v>2025</v>
      </c>
      <c r="V1090" s="13">
        <f t="shared" si="65"/>
        <v>6</v>
      </c>
      <c r="W1090" s="20" t="str">
        <f t="shared" si="66"/>
        <v>June</v>
      </c>
      <c r="X1090">
        <v>0.21</v>
      </c>
      <c r="Y1090" s="6">
        <f t="shared" si="67"/>
        <v>2399.1999999999998</v>
      </c>
      <c r="Z1090" cm="1">
        <f t="array" aca="1" ref="Z1090" ca="1">IF(roud(N1090,2)=ROUND(Z1090,2),"ok","error")</f>
        <v>0</v>
      </c>
    </row>
    <row r="1091" spans="1:26" x14ac:dyDescent="0.3">
      <c r="A1091" t="s">
        <v>2425</v>
      </c>
      <c r="B1091" s="4">
        <v>45662</v>
      </c>
      <c r="C1091" t="s">
        <v>531</v>
      </c>
      <c r="D1091" t="s">
        <v>532</v>
      </c>
      <c r="E1091" t="s">
        <v>356</v>
      </c>
      <c r="F1091" t="s">
        <v>357</v>
      </c>
      <c r="G1091" t="s">
        <v>214</v>
      </c>
      <c r="H1091" t="s">
        <v>260</v>
      </c>
      <c r="I1091" s="6">
        <v>1</v>
      </c>
      <c r="J1091" s="6">
        <v>699</v>
      </c>
      <c r="K1091" s="6">
        <v>699</v>
      </c>
      <c r="L1091" s="6">
        <v>0.2</v>
      </c>
      <c r="M1091" s="6">
        <v>139.80000000000001</v>
      </c>
      <c r="N1091" s="6">
        <v>559.20000000000005</v>
      </c>
      <c r="O1091" s="6">
        <v>178.94</v>
      </c>
      <c r="P1091" t="s">
        <v>42</v>
      </c>
      <c r="Q1091" t="s">
        <v>43</v>
      </c>
      <c r="R1091" t="s">
        <v>44</v>
      </c>
      <c r="S1091" t="s">
        <v>54</v>
      </c>
      <c r="T1091" t="s">
        <v>55</v>
      </c>
      <c r="U1091" s="13">
        <f t="shared" ref="U1091:U1154" si="68">YEAR(B1091)</f>
        <v>2025</v>
      </c>
      <c r="V1091" s="13">
        <f t="shared" ref="V1091:V1154" si="69">MONTH(B1091)</f>
        <v>1</v>
      </c>
      <c r="W1091" s="20" t="str">
        <f t="shared" ref="W1091:W1154" si="70">TEXT(B1091,"mmmm")</f>
        <v>January</v>
      </c>
      <c r="X1091">
        <v>0.32</v>
      </c>
      <c r="Y1091" s="6">
        <f t="shared" ref="Y1091:Y1154" si="71">ROUND(N1091-(M1091),2)</f>
        <v>419.4</v>
      </c>
      <c r="Z1091" cm="1">
        <f t="array" aca="1" ref="Z1091" ca="1">IF(roud(N1091,2)=ROUND(Z1091,2),"ok","error")</f>
        <v>0</v>
      </c>
    </row>
    <row r="1092" spans="1:26" x14ac:dyDescent="0.3">
      <c r="A1092" t="s">
        <v>2426</v>
      </c>
      <c r="B1092" s="4">
        <v>45929</v>
      </c>
      <c r="C1092" t="s">
        <v>1268</v>
      </c>
      <c r="D1092" t="s">
        <v>1269</v>
      </c>
      <c r="E1092" t="s">
        <v>133</v>
      </c>
      <c r="F1092" t="s">
        <v>134</v>
      </c>
      <c r="G1092" t="s">
        <v>61</v>
      </c>
      <c r="H1092" t="s">
        <v>123</v>
      </c>
      <c r="I1092" s="6">
        <v>1</v>
      </c>
      <c r="J1092" s="6">
        <v>2999</v>
      </c>
      <c r="K1092" s="6">
        <v>2999</v>
      </c>
      <c r="L1092" s="6">
        <v>0.15</v>
      </c>
      <c r="M1092" s="6">
        <v>449.85</v>
      </c>
      <c r="N1092" s="6">
        <v>2549.15</v>
      </c>
      <c r="O1092" s="6">
        <v>293.14999999999998</v>
      </c>
      <c r="P1092" t="s">
        <v>158</v>
      </c>
      <c r="Q1092" t="s">
        <v>159</v>
      </c>
      <c r="R1092" t="s">
        <v>160</v>
      </c>
      <c r="S1092" t="s">
        <v>107</v>
      </c>
      <c r="T1092" t="s">
        <v>46</v>
      </c>
      <c r="U1092" s="13">
        <f t="shared" si="68"/>
        <v>2025</v>
      </c>
      <c r="V1092" s="13">
        <f t="shared" si="69"/>
        <v>9</v>
      </c>
      <c r="W1092" s="20" t="str">
        <f t="shared" si="70"/>
        <v>September</v>
      </c>
      <c r="X1092">
        <v>0.115</v>
      </c>
      <c r="Y1092" s="6">
        <f t="shared" si="71"/>
        <v>2099.3000000000002</v>
      </c>
      <c r="Z1092" cm="1">
        <f t="array" aca="1" ref="Z1092" ca="1">IF(roud(N1092,2)=ROUND(Z1092,2),"ok","error")</f>
        <v>0</v>
      </c>
    </row>
    <row r="1093" spans="1:26" x14ac:dyDescent="0.3">
      <c r="A1093" t="s">
        <v>2427</v>
      </c>
      <c r="B1093" s="4">
        <v>45802</v>
      </c>
      <c r="C1093" t="s">
        <v>769</v>
      </c>
      <c r="D1093" t="s">
        <v>770</v>
      </c>
      <c r="E1093" t="s">
        <v>86</v>
      </c>
      <c r="F1093" t="s">
        <v>87</v>
      </c>
      <c r="G1093" t="s">
        <v>29</v>
      </c>
      <c r="H1093" t="s">
        <v>88</v>
      </c>
      <c r="I1093" s="6">
        <v>1</v>
      </c>
      <c r="J1093" s="6">
        <v>1299</v>
      </c>
      <c r="K1093" s="6">
        <v>1299</v>
      </c>
      <c r="L1093" s="6">
        <v>0.1</v>
      </c>
      <c r="M1093" s="6">
        <v>129.9</v>
      </c>
      <c r="N1093" s="6">
        <v>1169.0999999999999</v>
      </c>
      <c r="O1093" s="6">
        <v>339.04</v>
      </c>
      <c r="P1093" t="s">
        <v>105</v>
      </c>
      <c r="Q1093" t="s">
        <v>106</v>
      </c>
      <c r="R1093" t="s">
        <v>44</v>
      </c>
      <c r="S1093" t="s">
        <v>45</v>
      </c>
      <c r="T1093" t="s">
        <v>35</v>
      </c>
      <c r="U1093" s="13">
        <f t="shared" si="68"/>
        <v>2025</v>
      </c>
      <c r="V1093" s="13">
        <f t="shared" si="69"/>
        <v>5</v>
      </c>
      <c r="W1093" s="20" t="str">
        <f t="shared" si="70"/>
        <v>May</v>
      </c>
      <c r="X1093">
        <v>0.28999999999999998</v>
      </c>
      <c r="Y1093" s="6">
        <f t="shared" si="71"/>
        <v>1039.2</v>
      </c>
      <c r="Z1093" cm="1">
        <f t="array" aca="1" ref="Z1093" ca="1">IF(roud(N1093,2)=ROUND(Z1093,2),"ok","error")</f>
        <v>0</v>
      </c>
    </row>
    <row r="1094" spans="1:26" x14ac:dyDescent="0.3">
      <c r="A1094" t="s">
        <v>2428</v>
      </c>
      <c r="B1094" s="4">
        <v>45932</v>
      </c>
      <c r="C1094" t="s">
        <v>109</v>
      </c>
      <c r="D1094" t="s">
        <v>110</v>
      </c>
      <c r="E1094" t="s">
        <v>75</v>
      </c>
      <c r="F1094" t="s">
        <v>76</v>
      </c>
      <c r="G1094" t="s">
        <v>61</v>
      </c>
      <c r="H1094" t="s">
        <v>71</v>
      </c>
      <c r="I1094" s="6">
        <v>2</v>
      </c>
      <c r="J1094" s="6">
        <v>1499</v>
      </c>
      <c r="K1094" s="6">
        <v>2998</v>
      </c>
      <c r="L1094" s="6">
        <v>0.25</v>
      </c>
      <c r="M1094" s="6">
        <v>749.5</v>
      </c>
      <c r="N1094" s="6">
        <v>2248.5</v>
      </c>
      <c r="O1094" s="6">
        <v>191.12</v>
      </c>
      <c r="P1094" t="s">
        <v>170</v>
      </c>
      <c r="Q1094" t="s">
        <v>171</v>
      </c>
      <c r="R1094" t="s">
        <v>44</v>
      </c>
      <c r="S1094" t="s">
        <v>98</v>
      </c>
      <c r="T1094" t="s">
        <v>46</v>
      </c>
      <c r="U1094" s="13">
        <f t="shared" si="68"/>
        <v>2025</v>
      </c>
      <c r="V1094" s="13">
        <f t="shared" si="69"/>
        <v>10</v>
      </c>
      <c r="W1094" s="20" t="str">
        <f t="shared" si="70"/>
        <v>October</v>
      </c>
      <c r="X1094">
        <v>8.5000000000000006E-2</v>
      </c>
      <c r="Y1094" s="6">
        <f t="shared" si="71"/>
        <v>1499</v>
      </c>
      <c r="Z1094" cm="1">
        <f t="array" aca="1" ref="Z1094" ca="1">IF(roud(N1094,2)=ROUND(Z1094,2),"ok","error")</f>
        <v>0</v>
      </c>
    </row>
    <row r="1095" spans="1:26" x14ac:dyDescent="0.3">
      <c r="A1095" t="s">
        <v>2429</v>
      </c>
      <c r="B1095" s="4">
        <v>45744</v>
      </c>
      <c r="C1095" t="s">
        <v>848</v>
      </c>
      <c r="D1095" t="s">
        <v>849</v>
      </c>
      <c r="E1095" t="s">
        <v>284</v>
      </c>
      <c r="F1095" t="s">
        <v>285</v>
      </c>
      <c r="G1095" t="s">
        <v>52</v>
      </c>
      <c r="H1095" t="s">
        <v>129</v>
      </c>
      <c r="I1095" s="6">
        <v>2</v>
      </c>
      <c r="J1095" s="6">
        <v>999</v>
      </c>
      <c r="K1095" s="6">
        <v>1998</v>
      </c>
      <c r="L1095" s="6">
        <v>0.15</v>
      </c>
      <c r="M1095" s="6">
        <v>299.7</v>
      </c>
      <c r="N1095" s="6">
        <v>1698.3</v>
      </c>
      <c r="O1095" s="6">
        <v>331.17</v>
      </c>
      <c r="P1095" t="s">
        <v>105</v>
      </c>
      <c r="Q1095" t="s">
        <v>106</v>
      </c>
      <c r="R1095" t="s">
        <v>44</v>
      </c>
      <c r="S1095" t="s">
        <v>98</v>
      </c>
      <c r="T1095" t="s">
        <v>46</v>
      </c>
      <c r="U1095" s="13">
        <f t="shared" si="68"/>
        <v>2025</v>
      </c>
      <c r="V1095" s="13">
        <f t="shared" si="69"/>
        <v>3</v>
      </c>
      <c r="W1095" s="20" t="str">
        <f t="shared" si="70"/>
        <v>March</v>
      </c>
      <c r="X1095">
        <v>0.19500000000000001</v>
      </c>
      <c r="Y1095" s="6">
        <f t="shared" si="71"/>
        <v>1398.6</v>
      </c>
      <c r="Z1095" cm="1">
        <f t="array" aca="1" ref="Z1095" ca="1">IF(roud(N1095,2)=ROUND(Z1095,2),"ok","error")</f>
        <v>0</v>
      </c>
    </row>
    <row r="1096" spans="1:26" x14ac:dyDescent="0.3">
      <c r="A1096" t="s">
        <v>2430</v>
      </c>
      <c r="B1096" s="4">
        <v>45344</v>
      </c>
      <c r="C1096" t="s">
        <v>588</v>
      </c>
      <c r="D1096" t="s">
        <v>589</v>
      </c>
      <c r="E1096" t="s">
        <v>181</v>
      </c>
      <c r="F1096" t="s">
        <v>182</v>
      </c>
      <c r="G1096" t="s">
        <v>113</v>
      </c>
      <c r="H1096" t="s">
        <v>114</v>
      </c>
      <c r="I1096" s="6">
        <v>1</v>
      </c>
      <c r="J1096" s="6">
        <v>2499</v>
      </c>
      <c r="K1096" s="6">
        <v>2499</v>
      </c>
      <c r="L1096" s="6">
        <v>0.1</v>
      </c>
      <c r="M1096" s="6">
        <v>249.9</v>
      </c>
      <c r="N1096" s="6">
        <v>2249.1</v>
      </c>
      <c r="O1096" s="6">
        <v>562.28</v>
      </c>
      <c r="P1096" t="s">
        <v>94</v>
      </c>
      <c r="Q1096" t="s">
        <v>64</v>
      </c>
      <c r="R1096" t="s">
        <v>65</v>
      </c>
      <c r="S1096" t="s">
        <v>107</v>
      </c>
      <c r="T1096" t="s">
        <v>55</v>
      </c>
      <c r="U1096" s="13">
        <f t="shared" si="68"/>
        <v>2024</v>
      </c>
      <c r="V1096" s="13">
        <f t="shared" si="69"/>
        <v>2</v>
      </c>
      <c r="W1096" s="20" t="str">
        <f t="shared" si="70"/>
        <v>February</v>
      </c>
      <c r="X1096">
        <v>0.25</v>
      </c>
      <c r="Y1096" s="6">
        <f t="shared" si="71"/>
        <v>1999.2</v>
      </c>
      <c r="Z1096" cm="1">
        <f t="array" aca="1" ref="Z1096" ca="1">IF(roud(N1096,2)=ROUND(Z1096,2),"ok","error")</f>
        <v>0</v>
      </c>
    </row>
    <row r="1097" spans="1:26" x14ac:dyDescent="0.3">
      <c r="A1097" t="s">
        <v>2431</v>
      </c>
      <c r="B1097" s="4">
        <v>45500</v>
      </c>
      <c r="C1097" t="s">
        <v>309</v>
      </c>
      <c r="D1097" t="s">
        <v>310</v>
      </c>
      <c r="E1097" t="s">
        <v>59</v>
      </c>
      <c r="F1097" t="s">
        <v>60</v>
      </c>
      <c r="G1097" t="s">
        <v>61</v>
      </c>
      <c r="H1097" t="s">
        <v>62</v>
      </c>
      <c r="I1097" s="6">
        <v>1</v>
      </c>
      <c r="J1097" s="6">
        <v>59999</v>
      </c>
      <c r="K1097" s="6">
        <v>59999</v>
      </c>
      <c r="L1097" s="6">
        <v>0.2</v>
      </c>
      <c r="M1097" s="6">
        <v>11999.8</v>
      </c>
      <c r="N1097" s="6">
        <v>47999.199999999997</v>
      </c>
      <c r="O1097" s="6">
        <v>4799.92</v>
      </c>
      <c r="P1097" t="s">
        <v>94</v>
      </c>
      <c r="Q1097" t="s">
        <v>64</v>
      </c>
      <c r="R1097" t="s">
        <v>65</v>
      </c>
      <c r="S1097" t="s">
        <v>45</v>
      </c>
      <c r="T1097" t="s">
        <v>35</v>
      </c>
      <c r="U1097" s="13">
        <f t="shared" si="68"/>
        <v>2024</v>
      </c>
      <c r="V1097" s="13">
        <f t="shared" si="69"/>
        <v>7</v>
      </c>
      <c r="W1097" s="20" t="str">
        <f t="shared" si="70"/>
        <v>July</v>
      </c>
      <c r="X1097">
        <v>0.1</v>
      </c>
      <c r="Y1097" s="6">
        <f t="shared" si="71"/>
        <v>35999.4</v>
      </c>
      <c r="Z1097" cm="1">
        <f t="array" aca="1" ref="Z1097" ca="1">IF(roud(N1097,2)=ROUND(Z1097,2),"ok","error")</f>
        <v>0</v>
      </c>
    </row>
    <row r="1098" spans="1:26" x14ac:dyDescent="0.3">
      <c r="A1098" t="s">
        <v>2432</v>
      </c>
      <c r="B1098" s="4">
        <v>45565</v>
      </c>
      <c r="C1098" t="s">
        <v>265</v>
      </c>
      <c r="D1098" t="s">
        <v>266</v>
      </c>
      <c r="E1098" t="s">
        <v>40</v>
      </c>
      <c r="F1098" t="s">
        <v>41</v>
      </c>
      <c r="G1098" t="s">
        <v>29</v>
      </c>
      <c r="H1098" t="s">
        <v>30</v>
      </c>
      <c r="I1098" s="6">
        <v>1</v>
      </c>
      <c r="J1098" s="6">
        <v>1199</v>
      </c>
      <c r="K1098" s="6">
        <v>1199</v>
      </c>
      <c r="L1098" s="6">
        <v>0.15</v>
      </c>
      <c r="M1098" s="6">
        <v>179.85</v>
      </c>
      <c r="N1098" s="6">
        <v>1019.15</v>
      </c>
      <c r="O1098" s="6">
        <v>280.27</v>
      </c>
      <c r="P1098" t="s">
        <v>191</v>
      </c>
      <c r="Q1098" t="s">
        <v>187</v>
      </c>
      <c r="R1098" t="s">
        <v>160</v>
      </c>
      <c r="S1098" t="s">
        <v>98</v>
      </c>
      <c r="T1098" t="s">
        <v>55</v>
      </c>
      <c r="U1098" s="13">
        <f t="shared" si="68"/>
        <v>2024</v>
      </c>
      <c r="V1098" s="13">
        <f t="shared" si="69"/>
        <v>9</v>
      </c>
      <c r="W1098" s="20" t="str">
        <f t="shared" si="70"/>
        <v>September</v>
      </c>
      <c r="X1098">
        <v>0.27500000000000002</v>
      </c>
      <c r="Y1098" s="6">
        <f t="shared" si="71"/>
        <v>839.3</v>
      </c>
      <c r="Z1098" cm="1">
        <f t="array" aca="1" ref="Z1098" ca="1">IF(roud(N1098,2)=ROUND(Z1098,2),"ok","error")</f>
        <v>0</v>
      </c>
    </row>
    <row r="1099" spans="1:26" x14ac:dyDescent="0.3">
      <c r="A1099" t="s">
        <v>2433</v>
      </c>
      <c r="B1099" s="4">
        <v>45854</v>
      </c>
      <c r="C1099" t="s">
        <v>1606</v>
      </c>
      <c r="D1099" t="s">
        <v>1607</v>
      </c>
      <c r="E1099" t="s">
        <v>273</v>
      </c>
      <c r="F1099" t="s">
        <v>274</v>
      </c>
      <c r="G1099" t="s">
        <v>29</v>
      </c>
      <c r="H1099" t="s">
        <v>88</v>
      </c>
      <c r="I1099" s="6">
        <v>2</v>
      </c>
      <c r="J1099" s="6">
        <v>2499</v>
      </c>
      <c r="K1099" s="6">
        <v>4998</v>
      </c>
      <c r="L1099" s="6">
        <v>0.15</v>
      </c>
      <c r="M1099" s="6">
        <v>749.7</v>
      </c>
      <c r="N1099" s="6">
        <v>4248.3</v>
      </c>
      <c r="O1099" s="6">
        <v>1168.28</v>
      </c>
      <c r="P1099" t="s">
        <v>94</v>
      </c>
      <c r="Q1099" t="s">
        <v>64</v>
      </c>
      <c r="R1099" t="s">
        <v>65</v>
      </c>
      <c r="S1099" t="s">
        <v>45</v>
      </c>
      <c r="T1099" t="s">
        <v>35</v>
      </c>
      <c r="U1099" s="13">
        <f t="shared" si="68"/>
        <v>2025</v>
      </c>
      <c r="V1099" s="13">
        <f t="shared" si="69"/>
        <v>7</v>
      </c>
      <c r="W1099" s="20" t="str">
        <f t="shared" si="70"/>
        <v>July</v>
      </c>
      <c r="X1099">
        <v>0.27500000000000002</v>
      </c>
      <c r="Y1099" s="6">
        <f t="shared" si="71"/>
        <v>3498.6</v>
      </c>
      <c r="Z1099" cm="1">
        <f t="array" aca="1" ref="Z1099" ca="1">IF(roud(N1099,2)=ROUND(Z1099,2),"ok","error")</f>
        <v>0</v>
      </c>
    </row>
    <row r="1100" spans="1:26" x14ac:dyDescent="0.3">
      <c r="A1100" t="s">
        <v>2434</v>
      </c>
      <c r="B1100" s="4">
        <v>45426</v>
      </c>
      <c r="C1100" t="s">
        <v>1288</v>
      </c>
      <c r="D1100" t="s">
        <v>1289</v>
      </c>
      <c r="E1100" t="s">
        <v>121</v>
      </c>
      <c r="F1100" t="s">
        <v>122</v>
      </c>
      <c r="G1100" t="s">
        <v>61</v>
      </c>
      <c r="H1100" t="s">
        <v>123</v>
      </c>
      <c r="I1100" s="6">
        <v>1</v>
      </c>
      <c r="J1100" s="6">
        <v>24999</v>
      </c>
      <c r="K1100" s="6">
        <v>24999</v>
      </c>
      <c r="L1100" s="6">
        <v>0.15</v>
      </c>
      <c r="M1100" s="6">
        <v>3749.85</v>
      </c>
      <c r="N1100" s="6">
        <v>21249.15</v>
      </c>
      <c r="O1100" s="6">
        <v>2443.65</v>
      </c>
      <c r="P1100" t="s">
        <v>144</v>
      </c>
      <c r="Q1100" t="s">
        <v>145</v>
      </c>
      <c r="R1100" t="s">
        <v>65</v>
      </c>
      <c r="S1100" t="s">
        <v>45</v>
      </c>
      <c r="T1100" t="s">
        <v>55</v>
      </c>
      <c r="U1100" s="13">
        <f t="shared" si="68"/>
        <v>2024</v>
      </c>
      <c r="V1100" s="13">
        <f t="shared" si="69"/>
        <v>5</v>
      </c>
      <c r="W1100" s="20" t="str">
        <f t="shared" si="70"/>
        <v>May</v>
      </c>
      <c r="X1100">
        <v>0.115</v>
      </c>
      <c r="Y1100" s="6">
        <f t="shared" si="71"/>
        <v>17499.3</v>
      </c>
      <c r="Z1100" cm="1">
        <f t="array" aca="1" ref="Z1100" ca="1">IF(roud(N1100,2)=ROUND(Z1100,2),"ok","error")</f>
        <v>0</v>
      </c>
    </row>
    <row r="1101" spans="1:26" x14ac:dyDescent="0.3">
      <c r="A1101" t="s">
        <v>2435</v>
      </c>
      <c r="B1101" s="4">
        <v>45586</v>
      </c>
      <c r="C1101" t="s">
        <v>874</v>
      </c>
      <c r="D1101" t="s">
        <v>875</v>
      </c>
      <c r="E1101" t="s">
        <v>80</v>
      </c>
      <c r="F1101" t="s">
        <v>81</v>
      </c>
      <c r="G1101" t="s">
        <v>52</v>
      </c>
      <c r="H1101" t="s">
        <v>53</v>
      </c>
      <c r="I1101" s="6">
        <v>1</v>
      </c>
      <c r="J1101" s="6">
        <v>3499</v>
      </c>
      <c r="K1101" s="6">
        <v>3499</v>
      </c>
      <c r="L1101" s="6">
        <v>0.15</v>
      </c>
      <c r="M1101" s="6">
        <v>524.85</v>
      </c>
      <c r="N1101" s="6">
        <v>2974.15</v>
      </c>
      <c r="O1101" s="6">
        <v>579.96</v>
      </c>
      <c r="P1101" t="s">
        <v>170</v>
      </c>
      <c r="Q1101" t="s">
        <v>171</v>
      </c>
      <c r="R1101" t="s">
        <v>44</v>
      </c>
      <c r="S1101" t="s">
        <v>107</v>
      </c>
      <c r="T1101" t="s">
        <v>35</v>
      </c>
      <c r="U1101" s="13">
        <f t="shared" si="68"/>
        <v>2024</v>
      </c>
      <c r="V1101" s="13">
        <f t="shared" si="69"/>
        <v>10</v>
      </c>
      <c r="W1101" s="20" t="str">
        <f t="shared" si="70"/>
        <v>October</v>
      </c>
      <c r="X1101">
        <v>0.19500000000000001</v>
      </c>
      <c r="Y1101" s="6">
        <f t="shared" si="71"/>
        <v>2449.3000000000002</v>
      </c>
      <c r="Z1101" cm="1">
        <f t="array" aca="1" ref="Z1101" ca="1">IF(roud(N1101,2)=ROUND(Z1101,2),"ok","error")</f>
        <v>0</v>
      </c>
    </row>
    <row r="1102" spans="1:26" x14ac:dyDescent="0.3">
      <c r="A1102" t="s">
        <v>2436</v>
      </c>
      <c r="B1102" s="4">
        <v>45740</v>
      </c>
      <c r="C1102" t="s">
        <v>1798</v>
      </c>
      <c r="D1102" t="s">
        <v>1799</v>
      </c>
      <c r="E1102" t="s">
        <v>80</v>
      </c>
      <c r="F1102" t="s">
        <v>81</v>
      </c>
      <c r="G1102" t="s">
        <v>52</v>
      </c>
      <c r="H1102" t="s">
        <v>53</v>
      </c>
      <c r="I1102" s="6">
        <v>1</v>
      </c>
      <c r="J1102" s="6">
        <v>3499</v>
      </c>
      <c r="K1102" s="6">
        <v>3499</v>
      </c>
      <c r="L1102" s="6">
        <v>0.2</v>
      </c>
      <c r="M1102" s="6">
        <v>699.8</v>
      </c>
      <c r="N1102" s="6">
        <v>2799.2</v>
      </c>
      <c r="O1102" s="6">
        <v>503.86</v>
      </c>
      <c r="P1102" t="s">
        <v>158</v>
      </c>
      <c r="Q1102" t="s">
        <v>159</v>
      </c>
      <c r="R1102" t="s">
        <v>160</v>
      </c>
      <c r="S1102" t="s">
        <v>45</v>
      </c>
      <c r="T1102" t="s">
        <v>35</v>
      </c>
      <c r="U1102" s="13">
        <f t="shared" si="68"/>
        <v>2025</v>
      </c>
      <c r="V1102" s="13">
        <f t="shared" si="69"/>
        <v>3</v>
      </c>
      <c r="W1102" s="20" t="str">
        <f t="shared" si="70"/>
        <v>March</v>
      </c>
      <c r="X1102">
        <v>0.18</v>
      </c>
      <c r="Y1102" s="6">
        <f t="shared" si="71"/>
        <v>2099.4</v>
      </c>
      <c r="Z1102" cm="1">
        <f t="array" aca="1" ref="Z1102" ca="1">IF(roud(N1102,2)=ROUND(Z1102,2),"ok","error")</f>
        <v>0</v>
      </c>
    </row>
    <row r="1103" spans="1:26" x14ac:dyDescent="0.3">
      <c r="A1103" t="s">
        <v>2437</v>
      </c>
      <c r="B1103" s="4">
        <v>46007</v>
      </c>
      <c r="C1103" t="s">
        <v>2438</v>
      </c>
      <c r="D1103" t="s">
        <v>2439</v>
      </c>
      <c r="E1103" t="s">
        <v>302</v>
      </c>
      <c r="F1103" t="s">
        <v>303</v>
      </c>
      <c r="G1103" t="s">
        <v>29</v>
      </c>
      <c r="H1103" t="s">
        <v>304</v>
      </c>
      <c r="I1103" s="6">
        <v>1</v>
      </c>
      <c r="J1103" s="6">
        <v>1799</v>
      </c>
      <c r="K1103" s="6">
        <v>1799</v>
      </c>
      <c r="L1103" s="6">
        <v>0.1</v>
      </c>
      <c r="M1103" s="6">
        <v>179.9</v>
      </c>
      <c r="N1103" s="6">
        <v>1619.1</v>
      </c>
      <c r="O1103" s="6">
        <v>469.54</v>
      </c>
      <c r="P1103" t="s">
        <v>105</v>
      </c>
      <c r="Q1103" t="s">
        <v>106</v>
      </c>
      <c r="R1103" t="s">
        <v>44</v>
      </c>
      <c r="S1103" t="s">
        <v>98</v>
      </c>
      <c r="T1103" t="s">
        <v>35</v>
      </c>
      <c r="U1103" s="13">
        <f t="shared" si="68"/>
        <v>2025</v>
      </c>
      <c r="V1103" s="13">
        <f t="shared" si="69"/>
        <v>12</v>
      </c>
      <c r="W1103" s="20" t="str">
        <f t="shared" si="70"/>
        <v>December</v>
      </c>
      <c r="X1103">
        <v>0.28999999999999998</v>
      </c>
      <c r="Y1103" s="6">
        <f t="shared" si="71"/>
        <v>1439.2</v>
      </c>
      <c r="Z1103" cm="1">
        <f t="array" aca="1" ref="Z1103" ca="1">IF(roud(N1103,2)=ROUND(Z1103,2),"ok","error")</f>
        <v>0</v>
      </c>
    </row>
    <row r="1104" spans="1:26" x14ac:dyDescent="0.3">
      <c r="A1104" t="s">
        <v>2440</v>
      </c>
      <c r="B1104" s="4">
        <v>45788</v>
      </c>
      <c r="C1104" t="s">
        <v>1902</v>
      </c>
      <c r="D1104" t="s">
        <v>1903</v>
      </c>
      <c r="E1104" t="s">
        <v>102</v>
      </c>
      <c r="F1104" t="s">
        <v>103</v>
      </c>
      <c r="G1104" t="s">
        <v>52</v>
      </c>
      <c r="H1104" t="s">
        <v>104</v>
      </c>
      <c r="I1104" s="6">
        <v>2</v>
      </c>
      <c r="J1104" s="6">
        <v>5999</v>
      </c>
      <c r="K1104" s="6">
        <v>11998</v>
      </c>
      <c r="L1104" s="6">
        <v>0.15</v>
      </c>
      <c r="M1104" s="6">
        <v>1799.7</v>
      </c>
      <c r="N1104" s="6">
        <v>10198.299999999999</v>
      </c>
      <c r="O1104" s="6">
        <v>1988.67</v>
      </c>
      <c r="P1104" t="s">
        <v>82</v>
      </c>
      <c r="Q1104" t="s">
        <v>82</v>
      </c>
      <c r="R1104" t="s">
        <v>65</v>
      </c>
      <c r="S1104" t="s">
        <v>107</v>
      </c>
      <c r="T1104" t="s">
        <v>35</v>
      </c>
      <c r="U1104" s="13">
        <f t="shared" si="68"/>
        <v>2025</v>
      </c>
      <c r="V1104" s="13">
        <f t="shared" si="69"/>
        <v>5</v>
      </c>
      <c r="W1104" s="20" t="str">
        <f t="shared" si="70"/>
        <v>May</v>
      </c>
      <c r="X1104">
        <v>0.19500000000000001</v>
      </c>
      <c r="Y1104" s="6">
        <f t="shared" si="71"/>
        <v>8398.6</v>
      </c>
      <c r="Z1104" cm="1">
        <f t="array" aca="1" ref="Z1104" ca="1">IF(roud(N1104,2)=ROUND(Z1104,2),"ok","error")</f>
        <v>0</v>
      </c>
    </row>
    <row r="1105" spans="1:26" x14ac:dyDescent="0.3">
      <c r="A1105" t="s">
        <v>2441</v>
      </c>
      <c r="B1105" s="4">
        <v>45416</v>
      </c>
      <c r="C1105" t="s">
        <v>2442</v>
      </c>
      <c r="D1105" t="s">
        <v>2443</v>
      </c>
      <c r="E1105" t="s">
        <v>302</v>
      </c>
      <c r="F1105" t="s">
        <v>303</v>
      </c>
      <c r="G1105" t="s">
        <v>29</v>
      </c>
      <c r="H1105" t="s">
        <v>304</v>
      </c>
      <c r="I1105" s="6">
        <v>2</v>
      </c>
      <c r="J1105" s="6">
        <v>1799</v>
      </c>
      <c r="K1105" s="6">
        <v>3598</v>
      </c>
      <c r="L1105" s="6">
        <v>0.15</v>
      </c>
      <c r="M1105" s="6">
        <v>539.70000000000005</v>
      </c>
      <c r="N1105" s="6">
        <v>3058.3</v>
      </c>
      <c r="O1105" s="6">
        <v>841.03</v>
      </c>
      <c r="P1105" t="s">
        <v>105</v>
      </c>
      <c r="Q1105" t="s">
        <v>106</v>
      </c>
      <c r="R1105" t="s">
        <v>44</v>
      </c>
      <c r="S1105" t="s">
        <v>107</v>
      </c>
      <c r="T1105" t="s">
        <v>46</v>
      </c>
      <c r="U1105" s="13">
        <f t="shared" si="68"/>
        <v>2024</v>
      </c>
      <c r="V1105" s="13">
        <f t="shared" si="69"/>
        <v>5</v>
      </c>
      <c r="W1105" s="20" t="str">
        <f t="shared" si="70"/>
        <v>May</v>
      </c>
      <c r="X1105">
        <v>0.27500000000000002</v>
      </c>
      <c r="Y1105" s="6">
        <f t="shared" si="71"/>
        <v>2518.6</v>
      </c>
      <c r="Z1105" cm="1">
        <f t="array" aca="1" ref="Z1105" ca="1">IF(roud(N1105,2)=ROUND(Z1105,2),"ok","error")</f>
        <v>0</v>
      </c>
    </row>
    <row r="1106" spans="1:26" x14ac:dyDescent="0.3">
      <c r="A1106" t="s">
        <v>2444</v>
      </c>
      <c r="B1106" s="4">
        <v>45321</v>
      </c>
      <c r="C1106" t="s">
        <v>733</v>
      </c>
      <c r="D1106" t="s">
        <v>734</v>
      </c>
      <c r="E1106" t="s">
        <v>133</v>
      </c>
      <c r="F1106" t="s">
        <v>134</v>
      </c>
      <c r="G1106" t="s">
        <v>61</v>
      </c>
      <c r="H1106" t="s">
        <v>123</v>
      </c>
      <c r="I1106" s="6">
        <v>1</v>
      </c>
      <c r="J1106" s="6">
        <v>2999</v>
      </c>
      <c r="K1106" s="6">
        <v>2999</v>
      </c>
      <c r="L1106" s="6">
        <v>0.15</v>
      </c>
      <c r="M1106" s="6">
        <v>449.85</v>
      </c>
      <c r="N1106" s="6">
        <v>2549.15</v>
      </c>
      <c r="O1106" s="6">
        <v>293.14999999999998</v>
      </c>
      <c r="P1106" t="s">
        <v>170</v>
      </c>
      <c r="Q1106" t="s">
        <v>171</v>
      </c>
      <c r="R1106" t="s">
        <v>44</v>
      </c>
      <c r="S1106" t="s">
        <v>107</v>
      </c>
      <c r="T1106" t="s">
        <v>35</v>
      </c>
      <c r="U1106" s="13">
        <f t="shared" si="68"/>
        <v>2024</v>
      </c>
      <c r="V1106" s="13">
        <f t="shared" si="69"/>
        <v>1</v>
      </c>
      <c r="W1106" s="20" t="str">
        <f t="shared" si="70"/>
        <v>January</v>
      </c>
      <c r="X1106">
        <v>0.115</v>
      </c>
      <c r="Y1106" s="6">
        <f t="shared" si="71"/>
        <v>2099.3000000000002</v>
      </c>
      <c r="Z1106" cm="1">
        <f t="array" aca="1" ref="Z1106" ca="1">IF(roud(N1106,2)=ROUND(Z1106,2),"ok","error")</f>
        <v>0</v>
      </c>
    </row>
    <row r="1107" spans="1:26" x14ac:dyDescent="0.3">
      <c r="A1107" t="s">
        <v>2445</v>
      </c>
      <c r="B1107" s="4">
        <v>45937</v>
      </c>
      <c r="C1107" t="s">
        <v>805</v>
      </c>
      <c r="D1107" t="s">
        <v>806</v>
      </c>
      <c r="E1107" t="s">
        <v>121</v>
      </c>
      <c r="F1107" t="s">
        <v>122</v>
      </c>
      <c r="G1107" t="s">
        <v>61</v>
      </c>
      <c r="H1107" t="s">
        <v>123</v>
      </c>
      <c r="I1107" s="6">
        <v>1</v>
      </c>
      <c r="J1107" s="6">
        <v>24999</v>
      </c>
      <c r="K1107" s="6">
        <v>24999</v>
      </c>
      <c r="L1107" s="6">
        <v>0.1</v>
      </c>
      <c r="M1107" s="6">
        <v>2499.9</v>
      </c>
      <c r="N1107" s="6">
        <v>22499.1</v>
      </c>
      <c r="O1107" s="6">
        <v>2924.88</v>
      </c>
      <c r="P1107" t="s">
        <v>191</v>
      </c>
      <c r="Q1107" t="s">
        <v>187</v>
      </c>
      <c r="R1107" t="s">
        <v>160</v>
      </c>
      <c r="S1107" t="s">
        <v>45</v>
      </c>
      <c r="T1107" t="s">
        <v>35</v>
      </c>
      <c r="U1107" s="13">
        <f t="shared" si="68"/>
        <v>2025</v>
      </c>
      <c r="V1107" s="13">
        <f t="shared" si="69"/>
        <v>10</v>
      </c>
      <c r="W1107" s="20" t="str">
        <f t="shared" si="70"/>
        <v>October</v>
      </c>
      <c r="X1107">
        <v>0.13</v>
      </c>
      <c r="Y1107" s="6">
        <f t="shared" si="71"/>
        <v>19999.2</v>
      </c>
      <c r="Z1107" cm="1">
        <f t="array" aca="1" ref="Z1107" ca="1">IF(roud(N1107,2)=ROUND(Z1107,2),"ok","error")</f>
        <v>0</v>
      </c>
    </row>
    <row r="1108" spans="1:26" x14ac:dyDescent="0.3">
      <c r="A1108" t="s">
        <v>2446</v>
      </c>
      <c r="B1108" s="4">
        <v>45915</v>
      </c>
      <c r="C1108" t="s">
        <v>2168</v>
      </c>
      <c r="D1108" t="s">
        <v>2169</v>
      </c>
      <c r="E1108" t="s">
        <v>86</v>
      </c>
      <c r="F1108" t="s">
        <v>87</v>
      </c>
      <c r="G1108" t="s">
        <v>29</v>
      </c>
      <c r="H1108" t="s">
        <v>88</v>
      </c>
      <c r="I1108" s="6">
        <v>1</v>
      </c>
      <c r="J1108" s="6">
        <v>1299</v>
      </c>
      <c r="K1108" s="6">
        <v>1299</v>
      </c>
      <c r="L1108" s="6">
        <v>0.05</v>
      </c>
      <c r="M1108" s="6">
        <v>64.95</v>
      </c>
      <c r="N1108" s="6">
        <v>1234.05</v>
      </c>
      <c r="O1108" s="6">
        <v>376.39</v>
      </c>
      <c r="P1108" t="s">
        <v>191</v>
      </c>
      <c r="Q1108" t="s">
        <v>187</v>
      </c>
      <c r="R1108" t="s">
        <v>160</v>
      </c>
      <c r="S1108" t="s">
        <v>34</v>
      </c>
      <c r="T1108" t="s">
        <v>35</v>
      </c>
      <c r="U1108" s="13">
        <f t="shared" si="68"/>
        <v>2025</v>
      </c>
      <c r="V1108" s="13">
        <f t="shared" si="69"/>
        <v>9</v>
      </c>
      <c r="W1108" s="20" t="str">
        <f t="shared" si="70"/>
        <v>September</v>
      </c>
      <c r="X1108">
        <v>0.30499999999999999</v>
      </c>
      <c r="Y1108" s="6">
        <f t="shared" si="71"/>
        <v>1169.0999999999999</v>
      </c>
      <c r="Z1108" cm="1">
        <f t="array" aca="1" ref="Z1108" ca="1">IF(roud(N1108,2)=ROUND(Z1108,2),"ok","error")</f>
        <v>0</v>
      </c>
    </row>
    <row r="1109" spans="1:26" x14ac:dyDescent="0.3">
      <c r="A1109" t="s">
        <v>2447</v>
      </c>
      <c r="B1109" s="4">
        <v>45537</v>
      </c>
      <c r="C1109" t="s">
        <v>854</v>
      </c>
      <c r="D1109" t="s">
        <v>855</v>
      </c>
      <c r="E1109" t="s">
        <v>302</v>
      </c>
      <c r="F1109" t="s">
        <v>303</v>
      </c>
      <c r="G1109" t="s">
        <v>29</v>
      </c>
      <c r="H1109" t="s">
        <v>304</v>
      </c>
      <c r="I1109" s="6">
        <v>4</v>
      </c>
      <c r="J1109" s="6">
        <v>1799</v>
      </c>
      <c r="K1109" s="6">
        <v>7196</v>
      </c>
      <c r="L1109" s="6">
        <v>0.1</v>
      </c>
      <c r="M1109" s="6">
        <v>719.6</v>
      </c>
      <c r="N1109" s="6">
        <v>6476.4</v>
      </c>
      <c r="O1109" s="6">
        <v>1878.16</v>
      </c>
      <c r="P1109" t="s">
        <v>191</v>
      </c>
      <c r="Q1109" t="s">
        <v>187</v>
      </c>
      <c r="R1109" t="s">
        <v>160</v>
      </c>
      <c r="S1109" t="s">
        <v>54</v>
      </c>
      <c r="T1109" t="s">
        <v>35</v>
      </c>
      <c r="U1109" s="13">
        <f t="shared" si="68"/>
        <v>2024</v>
      </c>
      <c r="V1109" s="13">
        <f t="shared" si="69"/>
        <v>9</v>
      </c>
      <c r="W1109" s="20" t="str">
        <f t="shared" si="70"/>
        <v>September</v>
      </c>
      <c r="X1109">
        <v>0.28999999999999998</v>
      </c>
      <c r="Y1109" s="6">
        <f t="shared" si="71"/>
        <v>5756.8</v>
      </c>
      <c r="Z1109" cm="1">
        <f t="array" aca="1" ref="Z1109" ca="1">IF(roud(N1109,2)=ROUND(Z1109,2),"ok","error")</f>
        <v>0</v>
      </c>
    </row>
    <row r="1110" spans="1:26" x14ac:dyDescent="0.3">
      <c r="A1110" t="s">
        <v>2448</v>
      </c>
      <c r="B1110" s="4">
        <v>46018</v>
      </c>
      <c r="C1110" t="s">
        <v>2449</v>
      </c>
      <c r="D1110" t="s">
        <v>2450</v>
      </c>
      <c r="E1110" t="s">
        <v>80</v>
      </c>
      <c r="F1110" t="s">
        <v>81</v>
      </c>
      <c r="G1110" t="s">
        <v>52</v>
      </c>
      <c r="H1110" t="s">
        <v>53</v>
      </c>
      <c r="I1110" s="6">
        <v>1</v>
      </c>
      <c r="J1110" s="6">
        <v>3499</v>
      </c>
      <c r="K1110" s="6">
        <v>3499</v>
      </c>
      <c r="L1110" s="6">
        <v>0.1</v>
      </c>
      <c r="M1110" s="6">
        <v>349.9</v>
      </c>
      <c r="N1110" s="6">
        <v>3149.1</v>
      </c>
      <c r="O1110" s="6">
        <v>661.31</v>
      </c>
      <c r="P1110" t="s">
        <v>186</v>
      </c>
      <c r="Q1110" t="s">
        <v>187</v>
      </c>
      <c r="R1110" t="s">
        <v>160</v>
      </c>
      <c r="S1110" t="s">
        <v>45</v>
      </c>
      <c r="T1110" t="s">
        <v>35</v>
      </c>
      <c r="U1110" s="13">
        <f t="shared" si="68"/>
        <v>2025</v>
      </c>
      <c r="V1110" s="13">
        <f t="shared" si="69"/>
        <v>12</v>
      </c>
      <c r="W1110" s="20" t="str">
        <f t="shared" si="70"/>
        <v>December</v>
      </c>
      <c r="X1110">
        <v>0.21</v>
      </c>
      <c r="Y1110" s="6">
        <f t="shared" si="71"/>
        <v>2799.2</v>
      </c>
      <c r="Z1110" cm="1">
        <f t="array" aca="1" ref="Z1110" ca="1">IF(roud(N1110,2)=ROUND(Z1110,2),"ok","error")</f>
        <v>0</v>
      </c>
    </row>
    <row r="1111" spans="1:26" x14ac:dyDescent="0.3">
      <c r="A1111" t="s">
        <v>2451</v>
      </c>
      <c r="B1111" s="4">
        <v>45454</v>
      </c>
      <c r="C1111" t="s">
        <v>755</v>
      </c>
      <c r="D1111" t="s">
        <v>756</v>
      </c>
      <c r="E1111" t="s">
        <v>492</v>
      </c>
      <c r="F1111" t="s">
        <v>493</v>
      </c>
      <c r="G1111" t="s">
        <v>214</v>
      </c>
      <c r="H1111" t="s">
        <v>494</v>
      </c>
      <c r="I1111" s="6">
        <v>2</v>
      </c>
      <c r="J1111" s="6">
        <v>1499</v>
      </c>
      <c r="K1111" s="6">
        <v>2998</v>
      </c>
      <c r="L1111" s="6">
        <v>0.25</v>
      </c>
      <c r="M1111" s="6">
        <v>749.5</v>
      </c>
      <c r="N1111" s="6">
        <v>2248.5</v>
      </c>
      <c r="O1111" s="6">
        <v>685.79</v>
      </c>
      <c r="P1111" t="s">
        <v>31</v>
      </c>
      <c r="Q1111" t="s">
        <v>32</v>
      </c>
      <c r="R1111" t="s">
        <v>33</v>
      </c>
      <c r="S1111" t="s">
        <v>45</v>
      </c>
      <c r="T1111" t="s">
        <v>35</v>
      </c>
      <c r="U1111" s="13">
        <f t="shared" si="68"/>
        <v>2024</v>
      </c>
      <c r="V1111" s="13">
        <f t="shared" si="69"/>
        <v>6</v>
      </c>
      <c r="W1111" s="20" t="str">
        <f t="shared" si="70"/>
        <v>June</v>
      </c>
      <c r="X1111">
        <v>0.30499999999999999</v>
      </c>
      <c r="Y1111" s="6">
        <f t="shared" si="71"/>
        <v>1499</v>
      </c>
      <c r="Z1111" cm="1">
        <f t="array" aca="1" ref="Z1111" ca="1">IF(roud(N1111,2)=ROUND(Z1111,2),"ok","error")</f>
        <v>0</v>
      </c>
    </row>
    <row r="1112" spans="1:26" x14ac:dyDescent="0.3">
      <c r="A1112" t="s">
        <v>2452</v>
      </c>
      <c r="B1112" s="4">
        <v>45610</v>
      </c>
      <c r="C1112" t="s">
        <v>1860</v>
      </c>
      <c r="D1112" t="s">
        <v>1861</v>
      </c>
      <c r="E1112" t="s">
        <v>302</v>
      </c>
      <c r="F1112" t="s">
        <v>303</v>
      </c>
      <c r="G1112" t="s">
        <v>29</v>
      </c>
      <c r="H1112" t="s">
        <v>304</v>
      </c>
      <c r="I1112" s="6">
        <v>1</v>
      </c>
      <c r="J1112" s="6">
        <v>1799</v>
      </c>
      <c r="K1112" s="6">
        <v>1799</v>
      </c>
      <c r="L1112" s="6">
        <v>0.1</v>
      </c>
      <c r="M1112" s="6">
        <v>179.9</v>
      </c>
      <c r="N1112" s="6">
        <v>1619.1</v>
      </c>
      <c r="O1112" s="6">
        <v>469.54</v>
      </c>
      <c r="P1112" t="s">
        <v>31</v>
      </c>
      <c r="Q1112" t="s">
        <v>32</v>
      </c>
      <c r="R1112" t="s">
        <v>33</v>
      </c>
      <c r="S1112" t="s">
        <v>54</v>
      </c>
      <c r="T1112" t="s">
        <v>35</v>
      </c>
      <c r="U1112" s="13">
        <f t="shared" si="68"/>
        <v>2024</v>
      </c>
      <c r="V1112" s="13">
        <f t="shared" si="69"/>
        <v>11</v>
      </c>
      <c r="W1112" s="20" t="str">
        <f t="shared" si="70"/>
        <v>November</v>
      </c>
      <c r="X1112">
        <v>0.28999999999999998</v>
      </c>
      <c r="Y1112" s="6">
        <f t="shared" si="71"/>
        <v>1439.2</v>
      </c>
      <c r="Z1112" cm="1">
        <f t="array" aca="1" ref="Z1112" ca="1">IF(roud(N1112,2)=ROUND(Z1112,2),"ok","error")</f>
        <v>0</v>
      </c>
    </row>
    <row r="1113" spans="1:26" x14ac:dyDescent="0.3">
      <c r="A1113" t="s">
        <v>2453</v>
      </c>
      <c r="B1113" s="4">
        <v>45856</v>
      </c>
      <c r="C1113" t="s">
        <v>522</v>
      </c>
      <c r="D1113" t="s">
        <v>523</v>
      </c>
      <c r="E1113" t="s">
        <v>69</v>
      </c>
      <c r="F1113" t="s">
        <v>70</v>
      </c>
      <c r="G1113" t="s">
        <v>61</v>
      </c>
      <c r="H1113" t="s">
        <v>71</v>
      </c>
      <c r="I1113" s="6">
        <v>1</v>
      </c>
      <c r="J1113" s="6">
        <v>1299</v>
      </c>
      <c r="K1113" s="6">
        <v>1299</v>
      </c>
      <c r="L1113" s="6">
        <v>0.05</v>
      </c>
      <c r="M1113" s="6">
        <v>64.95</v>
      </c>
      <c r="N1113" s="6">
        <v>1234.05</v>
      </c>
      <c r="O1113" s="6">
        <v>178.94</v>
      </c>
      <c r="P1113" t="s">
        <v>42</v>
      </c>
      <c r="Q1113" t="s">
        <v>43</v>
      </c>
      <c r="R1113" t="s">
        <v>44</v>
      </c>
      <c r="S1113" t="s">
        <v>107</v>
      </c>
      <c r="T1113" t="s">
        <v>46</v>
      </c>
      <c r="U1113" s="13">
        <f t="shared" si="68"/>
        <v>2025</v>
      </c>
      <c r="V1113" s="13">
        <f t="shared" si="69"/>
        <v>7</v>
      </c>
      <c r="W1113" s="20" t="str">
        <f t="shared" si="70"/>
        <v>July</v>
      </c>
      <c r="X1113">
        <v>0.14499999999999999</v>
      </c>
      <c r="Y1113" s="6">
        <f t="shared" si="71"/>
        <v>1169.0999999999999</v>
      </c>
      <c r="Z1113" cm="1">
        <f t="array" aca="1" ref="Z1113" ca="1">IF(roud(N1113,2)=ROUND(Z1113,2),"ok","error")</f>
        <v>0</v>
      </c>
    </row>
    <row r="1114" spans="1:26" x14ac:dyDescent="0.3">
      <c r="A1114" t="s">
        <v>2454</v>
      </c>
      <c r="B1114" s="4">
        <v>45306</v>
      </c>
      <c r="C1114" t="s">
        <v>528</v>
      </c>
      <c r="D1114" t="s">
        <v>529</v>
      </c>
      <c r="E1114" t="s">
        <v>133</v>
      </c>
      <c r="F1114" t="s">
        <v>134</v>
      </c>
      <c r="G1114" t="s">
        <v>61</v>
      </c>
      <c r="H1114" t="s">
        <v>123</v>
      </c>
      <c r="I1114" s="6">
        <v>3</v>
      </c>
      <c r="J1114" s="6">
        <v>2999</v>
      </c>
      <c r="K1114" s="6">
        <v>8997</v>
      </c>
      <c r="L1114" s="6">
        <v>0.15</v>
      </c>
      <c r="M1114" s="6">
        <v>1349.55</v>
      </c>
      <c r="N1114" s="6">
        <v>7647.45</v>
      </c>
      <c r="O1114" s="6">
        <v>879.46</v>
      </c>
      <c r="P1114" t="s">
        <v>42</v>
      </c>
      <c r="Q1114" t="s">
        <v>43</v>
      </c>
      <c r="R1114" t="s">
        <v>44</v>
      </c>
      <c r="S1114" t="s">
        <v>107</v>
      </c>
      <c r="T1114" t="s">
        <v>35</v>
      </c>
      <c r="U1114" s="13">
        <f t="shared" si="68"/>
        <v>2024</v>
      </c>
      <c r="V1114" s="13">
        <f t="shared" si="69"/>
        <v>1</v>
      </c>
      <c r="W1114" s="20" t="str">
        <f t="shared" si="70"/>
        <v>January</v>
      </c>
      <c r="X1114">
        <v>0.115</v>
      </c>
      <c r="Y1114" s="6">
        <f t="shared" si="71"/>
        <v>6297.9</v>
      </c>
      <c r="Z1114" cm="1">
        <f t="array" aca="1" ref="Z1114" ca="1">IF(roud(N1114,2)=ROUND(Z1114,2),"ok","error")</f>
        <v>0</v>
      </c>
    </row>
    <row r="1115" spans="1:26" x14ac:dyDescent="0.3">
      <c r="A1115" t="s">
        <v>2455</v>
      </c>
      <c r="B1115" s="4">
        <v>45857</v>
      </c>
      <c r="C1115" t="s">
        <v>1684</v>
      </c>
      <c r="D1115" t="s">
        <v>1685</v>
      </c>
      <c r="E1115" t="s">
        <v>167</v>
      </c>
      <c r="F1115" t="s">
        <v>168</v>
      </c>
      <c r="G1115" t="s">
        <v>113</v>
      </c>
      <c r="H1115" t="s">
        <v>169</v>
      </c>
      <c r="I1115" s="6">
        <v>1</v>
      </c>
      <c r="J1115" s="6">
        <v>899</v>
      </c>
      <c r="K1115" s="6">
        <v>899</v>
      </c>
      <c r="L1115" s="6">
        <v>0</v>
      </c>
      <c r="M1115" s="6">
        <v>0</v>
      </c>
      <c r="N1115" s="6">
        <v>899</v>
      </c>
      <c r="O1115" s="6">
        <v>251.72</v>
      </c>
      <c r="P1115" t="s">
        <v>42</v>
      </c>
      <c r="Q1115" t="s">
        <v>43</v>
      </c>
      <c r="R1115" t="s">
        <v>44</v>
      </c>
      <c r="S1115" t="s">
        <v>45</v>
      </c>
      <c r="T1115" t="s">
        <v>35</v>
      </c>
      <c r="U1115" s="13">
        <f t="shared" si="68"/>
        <v>2025</v>
      </c>
      <c r="V1115" s="13">
        <f t="shared" si="69"/>
        <v>7</v>
      </c>
      <c r="W1115" s="20" t="str">
        <f t="shared" si="70"/>
        <v>July</v>
      </c>
      <c r="X1115">
        <v>0.28000000000000003</v>
      </c>
      <c r="Y1115" s="6">
        <f t="shared" si="71"/>
        <v>899</v>
      </c>
      <c r="Z1115" cm="1">
        <f t="array" aca="1" ref="Z1115" ca="1">IF(roud(N1115,2)=ROUND(Z1115,2),"ok","error")</f>
        <v>0</v>
      </c>
    </row>
    <row r="1116" spans="1:26" x14ac:dyDescent="0.3">
      <c r="A1116" t="s">
        <v>2456</v>
      </c>
      <c r="B1116" s="4">
        <v>45709</v>
      </c>
      <c r="C1116" t="s">
        <v>567</v>
      </c>
      <c r="D1116" t="s">
        <v>568</v>
      </c>
      <c r="E1116" t="s">
        <v>356</v>
      </c>
      <c r="F1116" t="s">
        <v>357</v>
      </c>
      <c r="G1116" t="s">
        <v>214</v>
      </c>
      <c r="H1116" t="s">
        <v>260</v>
      </c>
      <c r="I1116" s="6">
        <v>1</v>
      </c>
      <c r="J1116" s="6">
        <v>699</v>
      </c>
      <c r="K1116" s="6">
        <v>699</v>
      </c>
      <c r="L1116" s="6">
        <v>0.05</v>
      </c>
      <c r="M1116" s="6">
        <v>34.950000000000003</v>
      </c>
      <c r="N1116" s="6">
        <v>664.05</v>
      </c>
      <c r="O1116" s="6">
        <v>242.38</v>
      </c>
      <c r="P1116" t="s">
        <v>63</v>
      </c>
      <c r="Q1116" t="s">
        <v>64</v>
      </c>
      <c r="R1116" t="s">
        <v>65</v>
      </c>
      <c r="S1116" t="s">
        <v>107</v>
      </c>
      <c r="T1116" t="s">
        <v>35</v>
      </c>
      <c r="U1116" s="13">
        <f t="shared" si="68"/>
        <v>2025</v>
      </c>
      <c r="V1116" s="13">
        <f t="shared" si="69"/>
        <v>2</v>
      </c>
      <c r="W1116" s="20" t="str">
        <f t="shared" si="70"/>
        <v>February</v>
      </c>
      <c r="X1116">
        <v>0.36499999999999999</v>
      </c>
      <c r="Y1116" s="6">
        <f t="shared" si="71"/>
        <v>629.1</v>
      </c>
      <c r="Z1116" cm="1">
        <f t="array" aca="1" ref="Z1116" ca="1">IF(roud(N1116,2)=ROUND(Z1116,2),"ok","error")</f>
        <v>0</v>
      </c>
    </row>
    <row r="1117" spans="1:26" x14ac:dyDescent="0.3">
      <c r="A1117" t="s">
        <v>2457</v>
      </c>
      <c r="B1117" s="4">
        <v>45387</v>
      </c>
      <c r="C1117" t="s">
        <v>38</v>
      </c>
      <c r="D1117" t="s">
        <v>39</v>
      </c>
      <c r="E1117" t="s">
        <v>258</v>
      </c>
      <c r="F1117" t="s">
        <v>259</v>
      </c>
      <c r="G1117" t="s">
        <v>214</v>
      </c>
      <c r="H1117" t="s">
        <v>260</v>
      </c>
      <c r="I1117" s="6">
        <v>1</v>
      </c>
      <c r="J1117" s="6">
        <v>399</v>
      </c>
      <c r="K1117" s="6">
        <v>399</v>
      </c>
      <c r="L1117" s="6">
        <v>0.15</v>
      </c>
      <c r="M1117" s="6">
        <v>59.85</v>
      </c>
      <c r="N1117" s="6">
        <v>339.15</v>
      </c>
      <c r="O1117" s="6">
        <v>113.62</v>
      </c>
      <c r="P1117" t="s">
        <v>63</v>
      </c>
      <c r="Q1117" t="s">
        <v>64</v>
      </c>
      <c r="R1117" t="s">
        <v>65</v>
      </c>
      <c r="S1117" t="s">
        <v>45</v>
      </c>
      <c r="T1117" t="s">
        <v>46</v>
      </c>
      <c r="U1117" s="13">
        <f t="shared" si="68"/>
        <v>2024</v>
      </c>
      <c r="V1117" s="13">
        <f t="shared" si="69"/>
        <v>4</v>
      </c>
      <c r="W1117" s="20" t="str">
        <f t="shared" si="70"/>
        <v>April</v>
      </c>
      <c r="X1117">
        <v>0.33500000000000002</v>
      </c>
      <c r="Y1117" s="6">
        <f t="shared" si="71"/>
        <v>279.3</v>
      </c>
      <c r="Z1117" cm="1">
        <f t="array" aca="1" ref="Z1117" ca="1">IF(roud(N1117,2)=ROUND(Z1117,2),"ok","error")</f>
        <v>0</v>
      </c>
    </row>
    <row r="1118" spans="1:26" x14ac:dyDescent="0.3">
      <c r="A1118" t="s">
        <v>2458</v>
      </c>
      <c r="B1118" s="4">
        <v>45522</v>
      </c>
      <c r="C1118" t="s">
        <v>2198</v>
      </c>
      <c r="D1118" t="s">
        <v>2199</v>
      </c>
      <c r="E1118" t="s">
        <v>75</v>
      </c>
      <c r="F1118" t="s">
        <v>76</v>
      </c>
      <c r="G1118" t="s">
        <v>61</v>
      </c>
      <c r="H1118" t="s">
        <v>71</v>
      </c>
      <c r="I1118" s="6">
        <v>1</v>
      </c>
      <c r="J1118" s="6">
        <v>1499</v>
      </c>
      <c r="K1118" s="6">
        <v>1499</v>
      </c>
      <c r="L1118" s="6">
        <v>0</v>
      </c>
      <c r="M1118" s="6">
        <v>0</v>
      </c>
      <c r="N1118" s="6">
        <v>1499</v>
      </c>
      <c r="O1118" s="6">
        <v>239.84</v>
      </c>
      <c r="P1118" t="s">
        <v>105</v>
      </c>
      <c r="Q1118" t="s">
        <v>106</v>
      </c>
      <c r="R1118" t="s">
        <v>44</v>
      </c>
      <c r="S1118" t="s">
        <v>45</v>
      </c>
      <c r="T1118" t="s">
        <v>35</v>
      </c>
      <c r="U1118" s="13">
        <f t="shared" si="68"/>
        <v>2024</v>
      </c>
      <c r="V1118" s="13">
        <f t="shared" si="69"/>
        <v>8</v>
      </c>
      <c r="W1118" s="20" t="str">
        <f t="shared" si="70"/>
        <v>August</v>
      </c>
      <c r="X1118">
        <v>0.16</v>
      </c>
      <c r="Y1118" s="6">
        <f t="shared" si="71"/>
        <v>1499</v>
      </c>
      <c r="Z1118" cm="1">
        <f t="array" aca="1" ref="Z1118" ca="1">IF(roud(N1118,2)=ROUND(Z1118,2),"ok","error")</f>
        <v>0</v>
      </c>
    </row>
    <row r="1119" spans="1:26" x14ac:dyDescent="0.3">
      <c r="A1119" t="s">
        <v>2459</v>
      </c>
      <c r="B1119" s="4">
        <v>45408</v>
      </c>
      <c r="C1119" t="s">
        <v>2460</v>
      </c>
      <c r="D1119" t="s">
        <v>2461</v>
      </c>
      <c r="E1119" t="s">
        <v>302</v>
      </c>
      <c r="F1119" t="s">
        <v>303</v>
      </c>
      <c r="G1119" t="s">
        <v>29</v>
      </c>
      <c r="H1119" t="s">
        <v>304</v>
      </c>
      <c r="I1119" s="6">
        <v>1</v>
      </c>
      <c r="J1119" s="6">
        <v>1799</v>
      </c>
      <c r="K1119" s="6">
        <v>1799</v>
      </c>
      <c r="L1119" s="6">
        <v>0</v>
      </c>
      <c r="M1119" s="6">
        <v>0</v>
      </c>
      <c r="N1119" s="6">
        <v>1799</v>
      </c>
      <c r="O1119" s="6">
        <v>575.67999999999995</v>
      </c>
      <c r="P1119" t="s">
        <v>158</v>
      </c>
      <c r="Q1119" t="s">
        <v>159</v>
      </c>
      <c r="R1119" t="s">
        <v>160</v>
      </c>
      <c r="S1119" t="s">
        <v>45</v>
      </c>
      <c r="T1119" t="s">
        <v>55</v>
      </c>
      <c r="U1119" s="13">
        <f t="shared" si="68"/>
        <v>2024</v>
      </c>
      <c r="V1119" s="13">
        <f t="shared" si="69"/>
        <v>4</v>
      </c>
      <c r="W1119" s="20" t="str">
        <f t="shared" si="70"/>
        <v>April</v>
      </c>
      <c r="X1119">
        <v>0.32</v>
      </c>
      <c r="Y1119" s="6">
        <f t="shared" si="71"/>
        <v>1799</v>
      </c>
      <c r="Z1119" cm="1">
        <f t="array" aca="1" ref="Z1119" ca="1">IF(roud(N1119,2)=ROUND(Z1119,2),"ok","error")</f>
        <v>0</v>
      </c>
    </row>
    <row r="1120" spans="1:26" x14ac:dyDescent="0.3">
      <c r="A1120" t="s">
        <v>2462</v>
      </c>
      <c r="B1120" s="4">
        <v>45764</v>
      </c>
      <c r="C1120" t="s">
        <v>73</v>
      </c>
      <c r="D1120" t="s">
        <v>74</v>
      </c>
      <c r="E1120" t="s">
        <v>27</v>
      </c>
      <c r="F1120" t="s">
        <v>28</v>
      </c>
      <c r="G1120" t="s">
        <v>29</v>
      </c>
      <c r="H1120" t="s">
        <v>30</v>
      </c>
      <c r="I1120" s="6">
        <v>2</v>
      </c>
      <c r="J1120" s="6">
        <v>1999</v>
      </c>
      <c r="K1120" s="6">
        <v>3998</v>
      </c>
      <c r="L1120" s="6">
        <v>0.1</v>
      </c>
      <c r="M1120" s="6">
        <v>399.8</v>
      </c>
      <c r="N1120" s="6">
        <v>3598.2</v>
      </c>
      <c r="O1120" s="6">
        <v>1043.48</v>
      </c>
      <c r="P1120" t="s">
        <v>89</v>
      </c>
      <c r="Q1120" t="s">
        <v>90</v>
      </c>
      <c r="R1120" t="s">
        <v>65</v>
      </c>
      <c r="S1120" t="s">
        <v>107</v>
      </c>
      <c r="T1120" t="s">
        <v>35</v>
      </c>
      <c r="U1120" s="13">
        <f t="shared" si="68"/>
        <v>2025</v>
      </c>
      <c r="V1120" s="13">
        <f t="shared" si="69"/>
        <v>4</v>
      </c>
      <c r="W1120" s="20" t="str">
        <f t="shared" si="70"/>
        <v>April</v>
      </c>
      <c r="X1120">
        <v>0.28999999999999998</v>
      </c>
      <c r="Y1120" s="6">
        <f t="shared" si="71"/>
        <v>3198.4</v>
      </c>
      <c r="Z1120" cm="1">
        <f t="array" aca="1" ref="Z1120" ca="1">IF(roud(N1120,2)=ROUND(Z1120,2),"ok","error")</f>
        <v>0</v>
      </c>
    </row>
    <row r="1121" spans="1:26" x14ac:dyDescent="0.3">
      <c r="A1121" t="s">
        <v>2463</v>
      </c>
      <c r="B1121" s="4">
        <v>45412</v>
      </c>
      <c r="C1121" t="s">
        <v>672</v>
      </c>
      <c r="D1121" t="s">
        <v>673</v>
      </c>
      <c r="E1121" t="s">
        <v>212</v>
      </c>
      <c r="F1121" t="s">
        <v>213</v>
      </c>
      <c r="G1121" t="s">
        <v>214</v>
      </c>
      <c r="H1121" t="s">
        <v>215</v>
      </c>
      <c r="I1121" s="6">
        <v>1</v>
      </c>
      <c r="J1121" s="6">
        <v>599</v>
      </c>
      <c r="K1121" s="6">
        <v>599</v>
      </c>
      <c r="L1121" s="6">
        <v>0.05</v>
      </c>
      <c r="M1121" s="6">
        <v>29.95</v>
      </c>
      <c r="N1121" s="6">
        <v>569.04999999999995</v>
      </c>
      <c r="O1121" s="6">
        <v>207.7</v>
      </c>
      <c r="P1121" t="s">
        <v>63</v>
      </c>
      <c r="Q1121" t="s">
        <v>64</v>
      </c>
      <c r="R1121" t="s">
        <v>65</v>
      </c>
      <c r="S1121" t="s">
        <v>45</v>
      </c>
      <c r="T1121" t="s">
        <v>35</v>
      </c>
      <c r="U1121" s="13">
        <f t="shared" si="68"/>
        <v>2024</v>
      </c>
      <c r="V1121" s="13">
        <f t="shared" si="69"/>
        <v>4</v>
      </c>
      <c r="W1121" s="20" t="str">
        <f t="shared" si="70"/>
        <v>April</v>
      </c>
      <c r="X1121">
        <v>0.36499999999999999</v>
      </c>
      <c r="Y1121" s="6">
        <f t="shared" si="71"/>
        <v>539.1</v>
      </c>
      <c r="Z1121" cm="1">
        <f t="array" aca="1" ref="Z1121" ca="1">IF(roud(N1121,2)=ROUND(Z1121,2),"ok","error")</f>
        <v>0</v>
      </c>
    </row>
    <row r="1122" spans="1:26" x14ac:dyDescent="0.3">
      <c r="A1122" t="s">
        <v>2464</v>
      </c>
      <c r="B1122" s="4">
        <v>45955</v>
      </c>
      <c r="C1122" t="s">
        <v>2465</v>
      </c>
      <c r="D1122" t="s">
        <v>2466</v>
      </c>
      <c r="E1122" t="s">
        <v>50</v>
      </c>
      <c r="F1122" t="s">
        <v>51</v>
      </c>
      <c r="G1122" t="s">
        <v>52</v>
      </c>
      <c r="H1122" t="s">
        <v>53</v>
      </c>
      <c r="I1122" s="6">
        <v>1</v>
      </c>
      <c r="J1122" s="6">
        <v>2999</v>
      </c>
      <c r="K1122" s="6">
        <v>2999</v>
      </c>
      <c r="L1122" s="6">
        <v>0.2</v>
      </c>
      <c r="M1122" s="6">
        <v>599.79999999999995</v>
      </c>
      <c r="N1122" s="6">
        <v>2399.1999999999998</v>
      </c>
      <c r="O1122" s="6">
        <v>431.86</v>
      </c>
      <c r="P1122" t="s">
        <v>144</v>
      </c>
      <c r="Q1122" t="s">
        <v>145</v>
      </c>
      <c r="R1122" t="s">
        <v>65</v>
      </c>
      <c r="S1122" t="s">
        <v>107</v>
      </c>
      <c r="T1122" t="s">
        <v>35</v>
      </c>
      <c r="U1122" s="13">
        <f t="shared" si="68"/>
        <v>2025</v>
      </c>
      <c r="V1122" s="13">
        <f t="shared" si="69"/>
        <v>10</v>
      </c>
      <c r="W1122" s="20" t="str">
        <f t="shared" si="70"/>
        <v>October</v>
      </c>
      <c r="X1122">
        <v>0.18</v>
      </c>
      <c r="Y1122" s="6">
        <f t="shared" si="71"/>
        <v>1799.4</v>
      </c>
      <c r="Z1122" cm="1">
        <f t="array" aca="1" ref="Z1122" ca="1">IF(roud(N1122,2)=ROUND(Z1122,2),"ok","error")</f>
        <v>0</v>
      </c>
    </row>
    <row r="1123" spans="1:26" x14ac:dyDescent="0.3">
      <c r="A1123" t="s">
        <v>2467</v>
      </c>
      <c r="B1123" s="4">
        <v>45449</v>
      </c>
      <c r="C1123" t="s">
        <v>1026</v>
      </c>
      <c r="D1123" t="s">
        <v>1027</v>
      </c>
      <c r="E1123" t="s">
        <v>133</v>
      </c>
      <c r="F1123" t="s">
        <v>134</v>
      </c>
      <c r="G1123" t="s">
        <v>61</v>
      </c>
      <c r="H1123" t="s">
        <v>123</v>
      </c>
      <c r="I1123" s="6">
        <v>1</v>
      </c>
      <c r="J1123" s="6">
        <v>2999</v>
      </c>
      <c r="K1123" s="6">
        <v>2999</v>
      </c>
      <c r="L1123" s="6">
        <v>0.25</v>
      </c>
      <c r="M1123" s="6">
        <v>749.75</v>
      </c>
      <c r="N1123" s="6">
        <v>2249.25</v>
      </c>
      <c r="O1123" s="6">
        <v>191.19</v>
      </c>
      <c r="P1123" t="s">
        <v>82</v>
      </c>
      <c r="Q1123" t="s">
        <v>82</v>
      </c>
      <c r="R1123" t="s">
        <v>65</v>
      </c>
      <c r="S1123" t="s">
        <v>54</v>
      </c>
      <c r="T1123" t="s">
        <v>35</v>
      </c>
      <c r="U1123" s="13">
        <f t="shared" si="68"/>
        <v>2024</v>
      </c>
      <c r="V1123" s="13">
        <f t="shared" si="69"/>
        <v>6</v>
      </c>
      <c r="W1123" s="20" t="str">
        <f t="shared" si="70"/>
        <v>June</v>
      </c>
      <c r="X1123">
        <v>8.5000000000000006E-2</v>
      </c>
      <c r="Y1123" s="6">
        <f t="shared" si="71"/>
        <v>1499.5</v>
      </c>
      <c r="Z1123" cm="1">
        <f t="array" aca="1" ref="Z1123" ca="1">IF(roud(N1123,2)=ROUND(Z1123,2),"ok","error")</f>
        <v>0</v>
      </c>
    </row>
    <row r="1124" spans="1:26" x14ac:dyDescent="0.3">
      <c r="A1124" t="s">
        <v>2468</v>
      </c>
      <c r="B1124" s="4">
        <v>45802</v>
      </c>
      <c r="C1124" t="s">
        <v>895</v>
      </c>
      <c r="D1124" t="s">
        <v>896</v>
      </c>
      <c r="E1124" t="s">
        <v>59</v>
      </c>
      <c r="F1124" t="s">
        <v>60</v>
      </c>
      <c r="G1124" t="s">
        <v>61</v>
      </c>
      <c r="H1124" t="s">
        <v>62</v>
      </c>
      <c r="I1124" s="6">
        <v>1</v>
      </c>
      <c r="J1124" s="6">
        <v>59999</v>
      </c>
      <c r="K1124" s="6">
        <v>59999</v>
      </c>
      <c r="L1124" s="6">
        <v>0.15</v>
      </c>
      <c r="M1124" s="6">
        <v>8999.85</v>
      </c>
      <c r="N1124" s="6">
        <v>50999.15</v>
      </c>
      <c r="O1124" s="6">
        <v>5864.9</v>
      </c>
      <c r="P1124" t="s">
        <v>186</v>
      </c>
      <c r="Q1124" t="s">
        <v>187</v>
      </c>
      <c r="R1124" t="s">
        <v>160</v>
      </c>
      <c r="S1124" t="s">
        <v>45</v>
      </c>
      <c r="T1124" t="s">
        <v>55</v>
      </c>
      <c r="U1124" s="13">
        <f t="shared" si="68"/>
        <v>2025</v>
      </c>
      <c r="V1124" s="13">
        <f t="shared" si="69"/>
        <v>5</v>
      </c>
      <c r="W1124" s="20" t="str">
        <f t="shared" si="70"/>
        <v>May</v>
      </c>
      <c r="X1124">
        <v>0.115</v>
      </c>
      <c r="Y1124" s="6">
        <f t="shared" si="71"/>
        <v>41999.3</v>
      </c>
      <c r="Z1124" cm="1">
        <f t="array" aca="1" ref="Z1124" ca="1">IF(roud(N1124,2)=ROUND(Z1124,2),"ok","error")</f>
        <v>0</v>
      </c>
    </row>
    <row r="1125" spans="1:26" x14ac:dyDescent="0.3">
      <c r="A1125" t="s">
        <v>2469</v>
      </c>
      <c r="B1125" s="4">
        <v>45590</v>
      </c>
      <c r="C1125" t="s">
        <v>2090</v>
      </c>
      <c r="D1125" t="s">
        <v>2091</v>
      </c>
      <c r="E1125" t="s">
        <v>27</v>
      </c>
      <c r="F1125" t="s">
        <v>28</v>
      </c>
      <c r="G1125" t="s">
        <v>29</v>
      </c>
      <c r="H1125" t="s">
        <v>30</v>
      </c>
      <c r="I1125" s="6">
        <v>2</v>
      </c>
      <c r="J1125" s="6">
        <v>1999</v>
      </c>
      <c r="K1125" s="6">
        <v>3998</v>
      </c>
      <c r="L1125" s="6">
        <v>0.3</v>
      </c>
      <c r="M1125" s="6">
        <v>1199.4000000000001</v>
      </c>
      <c r="N1125" s="6">
        <v>2798.6</v>
      </c>
      <c r="O1125" s="6">
        <v>643.67999999999995</v>
      </c>
      <c r="P1125" t="s">
        <v>63</v>
      </c>
      <c r="Q1125" t="s">
        <v>64</v>
      </c>
      <c r="R1125" t="s">
        <v>65</v>
      </c>
      <c r="S1125" t="s">
        <v>45</v>
      </c>
      <c r="T1125" t="s">
        <v>55</v>
      </c>
      <c r="U1125" s="13">
        <f t="shared" si="68"/>
        <v>2024</v>
      </c>
      <c r="V1125" s="13">
        <f t="shared" si="69"/>
        <v>10</v>
      </c>
      <c r="W1125" s="20" t="str">
        <f t="shared" si="70"/>
        <v>October</v>
      </c>
      <c r="X1125">
        <v>0.23</v>
      </c>
      <c r="Y1125" s="6">
        <f t="shared" si="71"/>
        <v>1599.2</v>
      </c>
      <c r="Z1125" cm="1">
        <f t="array" aca="1" ref="Z1125" ca="1">IF(roud(N1125,2)=ROUND(Z1125,2),"ok","error")</f>
        <v>0</v>
      </c>
    </row>
    <row r="1126" spans="1:26" x14ac:dyDescent="0.3">
      <c r="A1126" t="s">
        <v>2470</v>
      </c>
      <c r="B1126" s="4">
        <v>45813</v>
      </c>
      <c r="C1126" t="s">
        <v>1844</v>
      </c>
      <c r="D1126" t="s">
        <v>1845</v>
      </c>
      <c r="E1126" t="s">
        <v>167</v>
      </c>
      <c r="F1126" t="s">
        <v>168</v>
      </c>
      <c r="G1126" t="s">
        <v>113</v>
      </c>
      <c r="H1126" t="s">
        <v>169</v>
      </c>
      <c r="I1126" s="6">
        <v>2</v>
      </c>
      <c r="J1126" s="6">
        <v>899</v>
      </c>
      <c r="K1126" s="6">
        <v>1798</v>
      </c>
      <c r="L1126" s="6">
        <v>0.05</v>
      </c>
      <c r="M1126" s="6">
        <v>89.9</v>
      </c>
      <c r="N1126" s="6">
        <v>1708.1</v>
      </c>
      <c r="O1126" s="6">
        <v>452.65</v>
      </c>
      <c r="P1126" t="s">
        <v>186</v>
      </c>
      <c r="Q1126" t="s">
        <v>187</v>
      </c>
      <c r="R1126" t="s">
        <v>160</v>
      </c>
      <c r="S1126" t="s">
        <v>98</v>
      </c>
      <c r="T1126" t="s">
        <v>35</v>
      </c>
      <c r="U1126" s="13">
        <f t="shared" si="68"/>
        <v>2025</v>
      </c>
      <c r="V1126" s="13">
        <f t="shared" si="69"/>
        <v>6</v>
      </c>
      <c r="W1126" s="20" t="str">
        <f t="shared" si="70"/>
        <v>June</v>
      </c>
      <c r="X1126">
        <v>0.26500000000000001</v>
      </c>
      <c r="Y1126" s="6">
        <f t="shared" si="71"/>
        <v>1618.2</v>
      </c>
      <c r="Z1126" cm="1">
        <f t="array" aca="1" ref="Z1126" ca="1">IF(roud(N1126,2)=ROUND(Z1126,2),"ok","error")</f>
        <v>0</v>
      </c>
    </row>
    <row r="1127" spans="1:26" x14ac:dyDescent="0.3">
      <c r="A1127" t="s">
        <v>2471</v>
      </c>
      <c r="B1127" s="4">
        <v>46014</v>
      </c>
      <c r="C1127" t="s">
        <v>1832</v>
      </c>
      <c r="D1127" t="s">
        <v>1833</v>
      </c>
      <c r="E1127" t="s">
        <v>302</v>
      </c>
      <c r="F1127" t="s">
        <v>303</v>
      </c>
      <c r="G1127" t="s">
        <v>29</v>
      </c>
      <c r="H1127" t="s">
        <v>304</v>
      </c>
      <c r="I1127" s="6">
        <v>1</v>
      </c>
      <c r="J1127" s="6">
        <v>1799</v>
      </c>
      <c r="K1127" s="6">
        <v>1799</v>
      </c>
      <c r="L1127" s="6">
        <v>0</v>
      </c>
      <c r="M1127" s="6">
        <v>0</v>
      </c>
      <c r="N1127" s="6">
        <v>1799</v>
      </c>
      <c r="O1127" s="6">
        <v>575.67999999999995</v>
      </c>
      <c r="P1127" t="s">
        <v>170</v>
      </c>
      <c r="Q1127" t="s">
        <v>171</v>
      </c>
      <c r="R1127" t="s">
        <v>44</v>
      </c>
      <c r="S1127" t="s">
        <v>45</v>
      </c>
      <c r="T1127" t="s">
        <v>35</v>
      </c>
      <c r="U1127" s="13">
        <f t="shared" si="68"/>
        <v>2025</v>
      </c>
      <c r="V1127" s="13">
        <f t="shared" si="69"/>
        <v>12</v>
      </c>
      <c r="W1127" s="20" t="str">
        <f t="shared" si="70"/>
        <v>December</v>
      </c>
      <c r="X1127">
        <v>0.32</v>
      </c>
      <c r="Y1127" s="6">
        <f t="shared" si="71"/>
        <v>1799</v>
      </c>
      <c r="Z1127" cm="1">
        <f t="array" aca="1" ref="Z1127" ca="1">IF(roud(N1127,2)=ROUND(Z1127,2),"ok","error")</f>
        <v>0</v>
      </c>
    </row>
    <row r="1128" spans="1:26" x14ac:dyDescent="0.3">
      <c r="A1128" t="s">
        <v>2472</v>
      </c>
      <c r="B1128" s="4">
        <v>45571</v>
      </c>
      <c r="C1128" t="s">
        <v>2041</v>
      </c>
      <c r="D1128" t="s">
        <v>2042</v>
      </c>
      <c r="E1128" t="s">
        <v>127</v>
      </c>
      <c r="F1128" t="s">
        <v>128</v>
      </c>
      <c r="G1128" t="s">
        <v>52</v>
      </c>
      <c r="H1128" t="s">
        <v>129</v>
      </c>
      <c r="I1128" s="6">
        <v>1</v>
      </c>
      <c r="J1128" s="6">
        <v>1299</v>
      </c>
      <c r="K1128" s="6">
        <v>1299</v>
      </c>
      <c r="L1128" s="6">
        <v>0.1</v>
      </c>
      <c r="M1128" s="6">
        <v>129.9</v>
      </c>
      <c r="N1128" s="6">
        <v>1169.0999999999999</v>
      </c>
      <c r="O1128" s="6">
        <v>245.51</v>
      </c>
      <c r="P1128" t="s">
        <v>89</v>
      </c>
      <c r="Q1128" t="s">
        <v>90</v>
      </c>
      <c r="R1128" t="s">
        <v>65</v>
      </c>
      <c r="S1128" t="s">
        <v>54</v>
      </c>
      <c r="T1128" t="s">
        <v>35</v>
      </c>
      <c r="U1128" s="13">
        <f t="shared" si="68"/>
        <v>2024</v>
      </c>
      <c r="V1128" s="13">
        <f t="shared" si="69"/>
        <v>10</v>
      </c>
      <c r="W1128" s="20" t="str">
        <f t="shared" si="70"/>
        <v>October</v>
      </c>
      <c r="X1128">
        <v>0.21</v>
      </c>
      <c r="Y1128" s="6">
        <f t="shared" si="71"/>
        <v>1039.2</v>
      </c>
      <c r="Z1128" cm="1">
        <f t="array" aca="1" ref="Z1128" ca="1">IF(roud(N1128,2)=ROUND(Z1128,2),"ok","error")</f>
        <v>0</v>
      </c>
    </row>
    <row r="1129" spans="1:26" x14ac:dyDescent="0.3">
      <c r="A1129" t="s">
        <v>2473</v>
      </c>
      <c r="B1129" s="4">
        <v>45717</v>
      </c>
      <c r="C1129" t="s">
        <v>848</v>
      </c>
      <c r="D1129" t="s">
        <v>849</v>
      </c>
      <c r="E1129" t="s">
        <v>273</v>
      </c>
      <c r="F1129" t="s">
        <v>274</v>
      </c>
      <c r="G1129" t="s">
        <v>29</v>
      </c>
      <c r="H1129" t="s">
        <v>88</v>
      </c>
      <c r="I1129" s="6">
        <v>4</v>
      </c>
      <c r="J1129" s="6">
        <v>2499</v>
      </c>
      <c r="K1129" s="6">
        <v>9996</v>
      </c>
      <c r="L1129" s="6">
        <v>0.2</v>
      </c>
      <c r="M1129" s="6">
        <v>1999.2</v>
      </c>
      <c r="N1129" s="6">
        <v>7996.8</v>
      </c>
      <c r="O1129" s="6">
        <v>2079.17</v>
      </c>
      <c r="P1129" t="s">
        <v>105</v>
      </c>
      <c r="Q1129" t="s">
        <v>106</v>
      </c>
      <c r="R1129" t="s">
        <v>44</v>
      </c>
      <c r="S1129" t="s">
        <v>54</v>
      </c>
      <c r="T1129" t="s">
        <v>35</v>
      </c>
      <c r="U1129" s="13">
        <f t="shared" si="68"/>
        <v>2025</v>
      </c>
      <c r="V1129" s="13">
        <f t="shared" si="69"/>
        <v>3</v>
      </c>
      <c r="W1129" s="20" t="str">
        <f t="shared" si="70"/>
        <v>March</v>
      </c>
      <c r="X1129">
        <v>0.26</v>
      </c>
      <c r="Y1129" s="6">
        <f t="shared" si="71"/>
        <v>5997.6</v>
      </c>
      <c r="Z1129" cm="1">
        <f t="array" aca="1" ref="Z1129" ca="1">IF(roud(N1129,2)=ROUND(Z1129,2),"ok","error")</f>
        <v>0</v>
      </c>
    </row>
    <row r="1130" spans="1:26" x14ac:dyDescent="0.3">
      <c r="A1130" t="s">
        <v>2474</v>
      </c>
      <c r="B1130" s="4">
        <v>45786</v>
      </c>
      <c r="C1130" t="s">
        <v>1089</v>
      </c>
      <c r="D1130" t="s">
        <v>1090</v>
      </c>
      <c r="E1130" t="s">
        <v>133</v>
      </c>
      <c r="F1130" t="s">
        <v>134</v>
      </c>
      <c r="G1130" t="s">
        <v>61</v>
      </c>
      <c r="H1130" t="s">
        <v>123</v>
      </c>
      <c r="I1130" s="6">
        <v>2</v>
      </c>
      <c r="J1130" s="6">
        <v>2999</v>
      </c>
      <c r="K1130" s="6">
        <v>5998</v>
      </c>
      <c r="L1130" s="6">
        <v>0.05</v>
      </c>
      <c r="M1130" s="6">
        <v>299.89999999999998</v>
      </c>
      <c r="N1130" s="6">
        <v>5698.1</v>
      </c>
      <c r="O1130" s="6">
        <v>826.22</v>
      </c>
      <c r="P1130" t="s">
        <v>63</v>
      </c>
      <c r="Q1130" t="s">
        <v>64</v>
      </c>
      <c r="R1130" t="s">
        <v>65</v>
      </c>
      <c r="S1130" t="s">
        <v>34</v>
      </c>
      <c r="T1130" t="s">
        <v>35</v>
      </c>
      <c r="U1130" s="13">
        <f t="shared" si="68"/>
        <v>2025</v>
      </c>
      <c r="V1130" s="13">
        <f t="shared" si="69"/>
        <v>5</v>
      </c>
      <c r="W1130" s="20" t="str">
        <f t="shared" si="70"/>
        <v>May</v>
      </c>
      <c r="X1130">
        <v>0.14499999999999999</v>
      </c>
      <c r="Y1130" s="6">
        <f t="shared" si="71"/>
        <v>5398.2</v>
      </c>
      <c r="Z1130" cm="1">
        <f t="array" aca="1" ref="Z1130" ca="1">IF(roud(N1130,2)=ROUND(Z1130,2),"ok","error")</f>
        <v>0</v>
      </c>
    </row>
    <row r="1131" spans="1:26" x14ac:dyDescent="0.3">
      <c r="A1131" t="s">
        <v>2475</v>
      </c>
      <c r="B1131" s="4">
        <v>45775</v>
      </c>
      <c r="C1131" t="s">
        <v>2476</v>
      </c>
      <c r="D1131" t="s">
        <v>2477</v>
      </c>
      <c r="E1131" t="s">
        <v>212</v>
      </c>
      <c r="F1131" t="s">
        <v>213</v>
      </c>
      <c r="G1131" t="s">
        <v>214</v>
      </c>
      <c r="H1131" t="s">
        <v>215</v>
      </c>
      <c r="I1131" s="6">
        <v>1</v>
      </c>
      <c r="J1131" s="6">
        <v>599</v>
      </c>
      <c r="K1131" s="6">
        <v>599</v>
      </c>
      <c r="L1131" s="6">
        <v>0.15</v>
      </c>
      <c r="M1131" s="6">
        <v>89.85</v>
      </c>
      <c r="N1131" s="6">
        <v>509.15</v>
      </c>
      <c r="O1131" s="6">
        <v>170.57</v>
      </c>
      <c r="P1131" t="s">
        <v>63</v>
      </c>
      <c r="Q1131" t="s">
        <v>64</v>
      </c>
      <c r="R1131" t="s">
        <v>65</v>
      </c>
      <c r="S1131" t="s">
        <v>45</v>
      </c>
      <c r="T1131" t="s">
        <v>35</v>
      </c>
      <c r="U1131" s="13">
        <f t="shared" si="68"/>
        <v>2025</v>
      </c>
      <c r="V1131" s="13">
        <f t="shared" si="69"/>
        <v>4</v>
      </c>
      <c r="W1131" s="20" t="str">
        <f t="shared" si="70"/>
        <v>April</v>
      </c>
      <c r="X1131">
        <v>0.33500000000000002</v>
      </c>
      <c r="Y1131" s="6">
        <f t="shared" si="71"/>
        <v>419.3</v>
      </c>
      <c r="Z1131" cm="1">
        <f t="array" aca="1" ref="Z1131" ca="1">IF(roud(N1131,2)=ROUND(Z1131,2),"ok","error")</f>
        <v>0</v>
      </c>
    </row>
    <row r="1132" spans="1:26" x14ac:dyDescent="0.3">
      <c r="A1132" t="s">
        <v>2478</v>
      </c>
      <c r="B1132" s="4">
        <v>45541</v>
      </c>
      <c r="C1132" t="s">
        <v>1465</v>
      </c>
      <c r="D1132" t="s">
        <v>1466</v>
      </c>
      <c r="E1132" t="s">
        <v>40</v>
      </c>
      <c r="F1132" t="s">
        <v>41</v>
      </c>
      <c r="G1132" t="s">
        <v>29</v>
      </c>
      <c r="H1132" t="s">
        <v>30</v>
      </c>
      <c r="I1132" s="6">
        <v>3</v>
      </c>
      <c r="J1132" s="6">
        <v>1199</v>
      </c>
      <c r="K1132" s="6">
        <v>3597</v>
      </c>
      <c r="L1132" s="6">
        <v>0.1</v>
      </c>
      <c r="M1132" s="6">
        <v>359.7</v>
      </c>
      <c r="N1132" s="6">
        <v>3237.3</v>
      </c>
      <c r="O1132" s="6">
        <v>938.82</v>
      </c>
      <c r="P1132" t="s">
        <v>82</v>
      </c>
      <c r="Q1132" t="s">
        <v>82</v>
      </c>
      <c r="R1132" t="s">
        <v>65</v>
      </c>
      <c r="S1132" t="s">
        <v>34</v>
      </c>
      <c r="T1132" t="s">
        <v>35</v>
      </c>
      <c r="U1132" s="13">
        <f t="shared" si="68"/>
        <v>2024</v>
      </c>
      <c r="V1132" s="13">
        <f t="shared" si="69"/>
        <v>9</v>
      </c>
      <c r="W1132" s="20" t="str">
        <f t="shared" si="70"/>
        <v>September</v>
      </c>
      <c r="X1132">
        <v>0.28999999999999998</v>
      </c>
      <c r="Y1132" s="6">
        <f t="shared" si="71"/>
        <v>2877.6</v>
      </c>
      <c r="Z1132" cm="1">
        <f t="array" aca="1" ref="Z1132" ca="1">IF(roud(N1132,2)=ROUND(Z1132,2),"ok","error")</f>
        <v>0</v>
      </c>
    </row>
    <row r="1133" spans="1:26" x14ac:dyDescent="0.3">
      <c r="A1133" t="s">
        <v>2479</v>
      </c>
      <c r="B1133" s="4">
        <v>45759</v>
      </c>
      <c r="C1133" t="s">
        <v>1375</v>
      </c>
      <c r="D1133" t="s">
        <v>1376</v>
      </c>
      <c r="E1133" t="s">
        <v>484</v>
      </c>
      <c r="F1133" t="s">
        <v>485</v>
      </c>
      <c r="G1133" t="s">
        <v>113</v>
      </c>
      <c r="H1133" t="s">
        <v>169</v>
      </c>
      <c r="I1133" s="6">
        <v>1</v>
      </c>
      <c r="J1133" s="6">
        <v>1599</v>
      </c>
      <c r="K1133" s="6">
        <v>1599</v>
      </c>
      <c r="L1133" s="6">
        <v>0.1</v>
      </c>
      <c r="M1133" s="6">
        <v>159.9</v>
      </c>
      <c r="N1133" s="6">
        <v>1439.1</v>
      </c>
      <c r="O1133" s="6">
        <v>359.78</v>
      </c>
      <c r="P1133" t="s">
        <v>31</v>
      </c>
      <c r="Q1133" t="s">
        <v>32</v>
      </c>
      <c r="R1133" t="s">
        <v>33</v>
      </c>
      <c r="S1133" t="s">
        <v>54</v>
      </c>
      <c r="T1133" t="s">
        <v>55</v>
      </c>
      <c r="U1133" s="13">
        <f t="shared" si="68"/>
        <v>2025</v>
      </c>
      <c r="V1133" s="13">
        <f t="shared" si="69"/>
        <v>4</v>
      </c>
      <c r="W1133" s="20" t="str">
        <f t="shared" si="70"/>
        <v>April</v>
      </c>
      <c r="X1133">
        <v>0.25</v>
      </c>
      <c r="Y1133" s="6">
        <f t="shared" si="71"/>
        <v>1279.2</v>
      </c>
      <c r="Z1133" cm="1">
        <f t="array" aca="1" ref="Z1133" ca="1">IF(roud(N1133,2)=ROUND(Z1133,2),"ok","error")</f>
        <v>0</v>
      </c>
    </row>
    <row r="1134" spans="1:26" x14ac:dyDescent="0.3">
      <c r="A1134" t="s">
        <v>2480</v>
      </c>
      <c r="B1134" s="4">
        <v>45856</v>
      </c>
      <c r="C1134" t="s">
        <v>808</v>
      </c>
      <c r="D1134" t="s">
        <v>809</v>
      </c>
      <c r="E1134" t="s">
        <v>86</v>
      </c>
      <c r="F1134" t="s">
        <v>87</v>
      </c>
      <c r="G1134" t="s">
        <v>29</v>
      </c>
      <c r="H1134" t="s">
        <v>88</v>
      </c>
      <c r="I1134" s="6">
        <v>2</v>
      </c>
      <c r="J1134" s="6">
        <v>1299</v>
      </c>
      <c r="K1134" s="6">
        <v>2598</v>
      </c>
      <c r="L1134" s="6">
        <v>0.05</v>
      </c>
      <c r="M1134" s="6">
        <v>129.9</v>
      </c>
      <c r="N1134" s="6">
        <v>2468.1</v>
      </c>
      <c r="O1134" s="6">
        <v>752.77</v>
      </c>
      <c r="P1134" t="s">
        <v>170</v>
      </c>
      <c r="Q1134" t="s">
        <v>171</v>
      </c>
      <c r="R1134" t="s">
        <v>44</v>
      </c>
      <c r="S1134" t="s">
        <v>34</v>
      </c>
      <c r="T1134" t="s">
        <v>55</v>
      </c>
      <c r="U1134" s="13">
        <f t="shared" si="68"/>
        <v>2025</v>
      </c>
      <c r="V1134" s="13">
        <f t="shared" si="69"/>
        <v>7</v>
      </c>
      <c r="W1134" s="20" t="str">
        <f t="shared" si="70"/>
        <v>July</v>
      </c>
      <c r="X1134">
        <v>0.30499999999999999</v>
      </c>
      <c r="Y1134" s="6">
        <f t="shared" si="71"/>
        <v>2338.1999999999998</v>
      </c>
      <c r="Z1134" cm="1">
        <f t="array" aca="1" ref="Z1134" ca="1">IF(roud(N1134,2)=ROUND(Z1134,2),"ok","error")</f>
        <v>0</v>
      </c>
    </row>
    <row r="1135" spans="1:26" x14ac:dyDescent="0.3">
      <c r="A1135" t="s">
        <v>2481</v>
      </c>
      <c r="B1135" s="4">
        <v>45440</v>
      </c>
      <c r="C1135" t="s">
        <v>150</v>
      </c>
      <c r="D1135" t="s">
        <v>151</v>
      </c>
      <c r="E1135" t="s">
        <v>27</v>
      </c>
      <c r="F1135" t="s">
        <v>28</v>
      </c>
      <c r="G1135" t="s">
        <v>29</v>
      </c>
      <c r="H1135" t="s">
        <v>30</v>
      </c>
      <c r="I1135" s="6">
        <v>2</v>
      </c>
      <c r="J1135" s="6">
        <v>1999</v>
      </c>
      <c r="K1135" s="6">
        <v>3998</v>
      </c>
      <c r="L1135" s="6">
        <v>0.3</v>
      </c>
      <c r="M1135" s="6">
        <v>1199.4000000000001</v>
      </c>
      <c r="N1135" s="6">
        <v>2798.6</v>
      </c>
      <c r="O1135" s="6">
        <v>643.67999999999995</v>
      </c>
      <c r="P1135" t="s">
        <v>89</v>
      </c>
      <c r="Q1135" t="s">
        <v>90</v>
      </c>
      <c r="R1135" t="s">
        <v>65</v>
      </c>
      <c r="S1135" t="s">
        <v>107</v>
      </c>
      <c r="T1135" t="s">
        <v>55</v>
      </c>
      <c r="U1135" s="13">
        <f t="shared" si="68"/>
        <v>2024</v>
      </c>
      <c r="V1135" s="13">
        <f t="shared" si="69"/>
        <v>5</v>
      </c>
      <c r="W1135" s="20" t="str">
        <f t="shared" si="70"/>
        <v>May</v>
      </c>
      <c r="X1135">
        <v>0.23</v>
      </c>
      <c r="Y1135" s="6">
        <f t="shared" si="71"/>
        <v>1599.2</v>
      </c>
      <c r="Z1135" cm="1">
        <f t="array" aca="1" ref="Z1135" ca="1">IF(roud(N1135,2)=ROUND(Z1135,2),"ok","error")</f>
        <v>0</v>
      </c>
    </row>
    <row r="1136" spans="1:26" x14ac:dyDescent="0.3">
      <c r="A1136" t="s">
        <v>2482</v>
      </c>
      <c r="B1136" s="4">
        <v>45684</v>
      </c>
      <c r="C1136" t="s">
        <v>2316</v>
      </c>
      <c r="D1136" t="s">
        <v>2317</v>
      </c>
      <c r="E1136" t="s">
        <v>75</v>
      </c>
      <c r="F1136" t="s">
        <v>76</v>
      </c>
      <c r="G1136" t="s">
        <v>61</v>
      </c>
      <c r="H1136" t="s">
        <v>71</v>
      </c>
      <c r="I1136" s="6">
        <v>2</v>
      </c>
      <c r="J1136" s="6">
        <v>1499</v>
      </c>
      <c r="K1136" s="6">
        <v>2998</v>
      </c>
      <c r="L1136" s="6">
        <v>0</v>
      </c>
      <c r="M1136" s="6">
        <v>0</v>
      </c>
      <c r="N1136" s="6">
        <v>2998</v>
      </c>
      <c r="O1136" s="6">
        <v>479.68</v>
      </c>
      <c r="P1136" t="s">
        <v>42</v>
      </c>
      <c r="Q1136" t="s">
        <v>43</v>
      </c>
      <c r="R1136" t="s">
        <v>44</v>
      </c>
      <c r="S1136" t="s">
        <v>45</v>
      </c>
      <c r="T1136" t="s">
        <v>35</v>
      </c>
      <c r="U1136" s="13">
        <f t="shared" si="68"/>
        <v>2025</v>
      </c>
      <c r="V1136" s="13">
        <f t="shared" si="69"/>
        <v>1</v>
      </c>
      <c r="W1136" s="20" t="str">
        <f t="shared" si="70"/>
        <v>January</v>
      </c>
      <c r="X1136">
        <v>0.16</v>
      </c>
      <c r="Y1136" s="6">
        <f t="shared" si="71"/>
        <v>2998</v>
      </c>
      <c r="Z1136" cm="1">
        <f t="array" aca="1" ref="Z1136" ca="1">IF(roud(N1136,2)=ROUND(Z1136,2),"ok","error")</f>
        <v>0</v>
      </c>
    </row>
    <row r="1137" spans="1:26" x14ac:dyDescent="0.3">
      <c r="A1137" t="s">
        <v>2483</v>
      </c>
      <c r="B1137" s="4">
        <v>45487</v>
      </c>
      <c r="C1137" t="s">
        <v>1749</v>
      </c>
      <c r="D1137" t="s">
        <v>1750</v>
      </c>
      <c r="E1137" t="s">
        <v>111</v>
      </c>
      <c r="F1137" t="s">
        <v>112</v>
      </c>
      <c r="G1137" t="s">
        <v>113</v>
      </c>
      <c r="H1137" t="s">
        <v>114</v>
      </c>
      <c r="I1137" s="6">
        <v>1</v>
      </c>
      <c r="J1137" s="6">
        <v>999</v>
      </c>
      <c r="K1137" s="6">
        <v>999</v>
      </c>
      <c r="L1137" s="6">
        <v>0.1</v>
      </c>
      <c r="M1137" s="6">
        <v>99.9</v>
      </c>
      <c r="N1137" s="6">
        <v>899.1</v>
      </c>
      <c r="O1137" s="6">
        <v>224.78</v>
      </c>
      <c r="P1137" t="s">
        <v>186</v>
      </c>
      <c r="Q1137" t="s">
        <v>187</v>
      </c>
      <c r="R1137" t="s">
        <v>160</v>
      </c>
      <c r="S1137" t="s">
        <v>34</v>
      </c>
      <c r="T1137" t="s">
        <v>55</v>
      </c>
      <c r="U1137" s="13">
        <f t="shared" si="68"/>
        <v>2024</v>
      </c>
      <c r="V1137" s="13">
        <f t="shared" si="69"/>
        <v>7</v>
      </c>
      <c r="W1137" s="20" t="str">
        <f t="shared" si="70"/>
        <v>July</v>
      </c>
      <c r="X1137">
        <v>0.25</v>
      </c>
      <c r="Y1137" s="6">
        <f t="shared" si="71"/>
        <v>799.2</v>
      </c>
      <c r="Z1137" cm="1">
        <f t="array" aca="1" ref="Z1137" ca="1">IF(roud(N1137,2)=ROUND(Z1137,2),"ok","error")</f>
        <v>0</v>
      </c>
    </row>
    <row r="1138" spans="1:26" x14ac:dyDescent="0.3">
      <c r="A1138" t="s">
        <v>2484</v>
      </c>
      <c r="B1138" s="4">
        <v>45905</v>
      </c>
      <c r="C1138" t="s">
        <v>508</v>
      </c>
      <c r="D1138" t="s">
        <v>509</v>
      </c>
      <c r="E1138" t="s">
        <v>133</v>
      </c>
      <c r="F1138" t="s">
        <v>134</v>
      </c>
      <c r="G1138" t="s">
        <v>61</v>
      </c>
      <c r="H1138" t="s">
        <v>123</v>
      </c>
      <c r="I1138" s="6">
        <v>2</v>
      </c>
      <c r="J1138" s="6">
        <v>2999</v>
      </c>
      <c r="K1138" s="6">
        <v>5998</v>
      </c>
      <c r="L1138" s="6">
        <v>0.15</v>
      </c>
      <c r="M1138" s="6">
        <v>899.7</v>
      </c>
      <c r="N1138" s="6">
        <v>5098.3</v>
      </c>
      <c r="O1138" s="6">
        <v>586.29999999999995</v>
      </c>
      <c r="P1138" t="s">
        <v>63</v>
      </c>
      <c r="Q1138" t="s">
        <v>64</v>
      </c>
      <c r="R1138" t="s">
        <v>65</v>
      </c>
      <c r="S1138" t="s">
        <v>45</v>
      </c>
      <c r="T1138" t="s">
        <v>35</v>
      </c>
      <c r="U1138" s="13">
        <f t="shared" si="68"/>
        <v>2025</v>
      </c>
      <c r="V1138" s="13">
        <f t="shared" si="69"/>
        <v>9</v>
      </c>
      <c r="W1138" s="20" t="str">
        <f t="shared" si="70"/>
        <v>September</v>
      </c>
      <c r="X1138">
        <v>0.115</v>
      </c>
      <c r="Y1138" s="6">
        <f t="shared" si="71"/>
        <v>4198.6000000000004</v>
      </c>
      <c r="Z1138" cm="1">
        <f t="array" aca="1" ref="Z1138" ca="1">IF(roud(N1138,2)=ROUND(Z1138,2),"ok","error")</f>
        <v>0</v>
      </c>
    </row>
    <row r="1139" spans="1:26" x14ac:dyDescent="0.3">
      <c r="A1139" t="s">
        <v>2485</v>
      </c>
      <c r="B1139" s="4">
        <v>45812</v>
      </c>
      <c r="C1139" t="s">
        <v>769</v>
      </c>
      <c r="D1139" t="s">
        <v>770</v>
      </c>
      <c r="E1139" t="s">
        <v>356</v>
      </c>
      <c r="F1139" t="s">
        <v>357</v>
      </c>
      <c r="G1139" t="s">
        <v>214</v>
      </c>
      <c r="H1139" t="s">
        <v>260</v>
      </c>
      <c r="I1139" s="6">
        <v>1</v>
      </c>
      <c r="J1139" s="6">
        <v>699</v>
      </c>
      <c r="K1139" s="6">
        <v>699</v>
      </c>
      <c r="L1139" s="6">
        <v>0.25</v>
      </c>
      <c r="M1139" s="6">
        <v>174.75</v>
      </c>
      <c r="N1139" s="6">
        <v>524.25</v>
      </c>
      <c r="O1139" s="6">
        <v>159.9</v>
      </c>
      <c r="P1139" t="s">
        <v>186</v>
      </c>
      <c r="Q1139" t="s">
        <v>187</v>
      </c>
      <c r="R1139" t="s">
        <v>160</v>
      </c>
      <c r="S1139" t="s">
        <v>54</v>
      </c>
      <c r="T1139" t="s">
        <v>55</v>
      </c>
      <c r="U1139" s="13">
        <f t="shared" si="68"/>
        <v>2025</v>
      </c>
      <c r="V1139" s="13">
        <f t="shared" si="69"/>
        <v>6</v>
      </c>
      <c r="W1139" s="20" t="str">
        <f t="shared" si="70"/>
        <v>June</v>
      </c>
      <c r="X1139">
        <v>0.30499999999999999</v>
      </c>
      <c r="Y1139" s="6">
        <f t="shared" si="71"/>
        <v>349.5</v>
      </c>
      <c r="Z1139" cm="1">
        <f t="array" aca="1" ref="Z1139" ca="1">IF(roud(N1139,2)=ROUND(Z1139,2),"ok","error")</f>
        <v>0</v>
      </c>
    </row>
    <row r="1140" spans="1:26" x14ac:dyDescent="0.3">
      <c r="A1140" t="s">
        <v>2486</v>
      </c>
      <c r="B1140" s="4">
        <v>45431</v>
      </c>
      <c r="C1140" t="s">
        <v>895</v>
      </c>
      <c r="D1140" t="s">
        <v>896</v>
      </c>
      <c r="E1140" t="s">
        <v>356</v>
      </c>
      <c r="F1140" t="s">
        <v>357</v>
      </c>
      <c r="G1140" t="s">
        <v>214</v>
      </c>
      <c r="H1140" t="s">
        <v>260</v>
      </c>
      <c r="I1140" s="6">
        <v>2</v>
      </c>
      <c r="J1140" s="6">
        <v>699</v>
      </c>
      <c r="K1140" s="6">
        <v>1398</v>
      </c>
      <c r="L1140" s="6">
        <v>0.15</v>
      </c>
      <c r="M1140" s="6">
        <v>209.7</v>
      </c>
      <c r="N1140" s="6">
        <v>1188.3</v>
      </c>
      <c r="O1140" s="6">
        <v>398.08</v>
      </c>
      <c r="P1140" t="s">
        <v>158</v>
      </c>
      <c r="Q1140" t="s">
        <v>159</v>
      </c>
      <c r="R1140" t="s">
        <v>160</v>
      </c>
      <c r="S1140" t="s">
        <v>54</v>
      </c>
      <c r="T1140" t="s">
        <v>35</v>
      </c>
      <c r="U1140" s="13">
        <f t="shared" si="68"/>
        <v>2024</v>
      </c>
      <c r="V1140" s="13">
        <f t="shared" si="69"/>
        <v>5</v>
      </c>
      <c r="W1140" s="20" t="str">
        <f t="shared" si="70"/>
        <v>May</v>
      </c>
      <c r="X1140">
        <v>0.33500000000000002</v>
      </c>
      <c r="Y1140" s="6">
        <f t="shared" si="71"/>
        <v>978.6</v>
      </c>
      <c r="Z1140" cm="1">
        <f t="array" aca="1" ref="Z1140" ca="1">IF(roud(N1140,2)=ROUND(Z1140,2),"ok","error")</f>
        <v>0</v>
      </c>
    </row>
    <row r="1141" spans="1:26" x14ac:dyDescent="0.3">
      <c r="A1141" t="s">
        <v>2487</v>
      </c>
      <c r="B1141" s="4">
        <v>45363</v>
      </c>
      <c r="C1141" t="s">
        <v>2488</v>
      </c>
      <c r="D1141" t="s">
        <v>2489</v>
      </c>
      <c r="E1141" t="s">
        <v>50</v>
      </c>
      <c r="F1141" t="s">
        <v>51</v>
      </c>
      <c r="G1141" t="s">
        <v>52</v>
      </c>
      <c r="H1141" t="s">
        <v>53</v>
      </c>
      <c r="I1141" s="6">
        <v>1</v>
      </c>
      <c r="J1141" s="6">
        <v>2999</v>
      </c>
      <c r="K1141" s="6">
        <v>2999</v>
      </c>
      <c r="L1141" s="6">
        <v>0.2</v>
      </c>
      <c r="M1141" s="6">
        <v>599.79999999999995</v>
      </c>
      <c r="N1141" s="6">
        <v>2399.1999999999998</v>
      </c>
      <c r="O1141" s="6">
        <v>431.86</v>
      </c>
      <c r="P1141" t="s">
        <v>31</v>
      </c>
      <c r="Q1141" t="s">
        <v>32</v>
      </c>
      <c r="R1141" t="s">
        <v>33</v>
      </c>
      <c r="S1141" t="s">
        <v>107</v>
      </c>
      <c r="T1141" t="s">
        <v>35</v>
      </c>
      <c r="U1141" s="13">
        <f t="shared" si="68"/>
        <v>2024</v>
      </c>
      <c r="V1141" s="13">
        <f t="shared" si="69"/>
        <v>3</v>
      </c>
      <c r="W1141" s="20" t="str">
        <f t="shared" si="70"/>
        <v>March</v>
      </c>
      <c r="X1141">
        <v>0.18</v>
      </c>
      <c r="Y1141" s="6">
        <f t="shared" si="71"/>
        <v>1799.4</v>
      </c>
      <c r="Z1141" cm="1">
        <f t="array" aca="1" ref="Z1141" ca="1">IF(roud(N1141,2)=ROUND(Z1141,2),"ok","error")</f>
        <v>0</v>
      </c>
    </row>
    <row r="1142" spans="1:26" x14ac:dyDescent="0.3">
      <c r="A1142" t="s">
        <v>2490</v>
      </c>
      <c r="B1142" s="4">
        <v>45574</v>
      </c>
      <c r="C1142" t="s">
        <v>814</v>
      </c>
      <c r="D1142" t="s">
        <v>815</v>
      </c>
      <c r="E1142" t="s">
        <v>75</v>
      </c>
      <c r="F1142" t="s">
        <v>76</v>
      </c>
      <c r="G1142" t="s">
        <v>61</v>
      </c>
      <c r="H1142" t="s">
        <v>71</v>
      </c>
      <c r="I1142" s="6">
        <v>2</v>
      </c>
      <c r="J1142" s="6">
        <v>1499</v>
      </c>
      <c r="K1142" s="6">
        <v>2998</v>
      </c>
      <c r="L1142" s="6">
        <v>0.2</v>
      </c>
      <c r="M1142" s="6">
        <v>599.6</v>
      </c>
      <c r="N1142" s="6">
        <v>2398.4</v>
      </c>
      <c r="O1142" s="6">
        <v>239.84</v>
      </c>
      <c r="P1142" t="s">
        <v>191</v>
      </c>
      <c r="Q1142" t="s">
        <v>187</v>
      </c>
      <c r="R1142" t="s">
        <v>160</v>
      </c>
      <c r="S1142" t="s">
        <v>34</v>
      </c>
      <c r="T1142" t="s">
        <v>35</v>
      </c>
      <c r="U1142" s="13">
        <f t="shared" si="68"/>
        <v>2024</v>
      </c>
      <c r="V1142" s="13">
        <f t="shared" si="69"/>
        <v>10</v>
      </c>
      <c r="W1142" s="20" t="str">
        <f t="shared" si="70"/>
        <v>October</v>
      </c>
      <c r="X1142">
        <v>0.1</v>
      </c>
      <c r="Y1142" s="6">
        <f t="shared" si="71"/>
        <v>1798.8</v>
      </c>
      <c r="Z1142" cm="1">
        <f t="array" aca="1" ref="Z1142" ca="1">IF(roud(N1142,2)=ROUND(Z1142,2),"ok","error")</f>
        <v>0</v>
      </c>
    </row>
    <row r="1143" spans="1:26" x14ac:dyDescent="0.3">
      <c r="A1143" t="s">
        <v>2491</v>
      </c>
      <c r="B1143" s="4">
        <v>45716</v>
      </c>
      <c r="C1143" t="s">
        <v>1124</v>
      </c>
      <c r="D1143" t="s">
        <v>1125</v>
      </c>
      <c r="E1143" t="s">
        <v>133</v>
      </c>
      <c r="F1143" t="s">
        <v>134</v>
      </c>
      <c r="G1143" t="s">
        <v>61</v>
      </c>
      <c r="H1143" t="s">
        <v>123</v>
      </c>
      <c r="I1143" s="6">
        <v>3</v>
      </c>
      <c r="J1143" s="6">
        <v>2999</v>
      </c>
      <c r="K1143" s="6">
        <v>8997</v>
      </c>
      <c r="L1143" s="6">
        <v>0.2</v>
      </c>
      <c r="M1143" s="6">
        <v>1799.4</v>
      </c>
      <c r="N1143" s="6">
        <v>7197.6</v>
      </c>
      <c r="O1143" s="6">
        <v>719.76</v>
      </c>
      <c r="P1143" t="s">
        <v>170</v>
      </c>
      <c r="Q1143" t="s">
        <v>171</v>
      </c>
      <c r="R1143" t="s">
        <v>44</v>
      </c>
      <c r="S1143" t="s">
        <v>34</v>
      </c>
      <c r="T1143" t="s">
        <v>35</v>
      </c>
      <c r="U1143" s="13">
        <f t="shared" si="68"/>
        <v>2025</v>
      </c>
      <c r="V1143" s="13">
        <f t="shared" si="69"/>
        <v>2</v>
      </c>
      <c r="W1143" s="20" t="str">
        <f t="shared" si="70"/>
        <v>February</v>
      </c>
      <c r="X1143">
        <v>0.1</v>
      </c>
      <c r="Y1143" s="6">
        <f t="shared" si="71"/>
        <v>5398.2</v>
      </c>
      <c r="Z1143" cm="1">
        <f t="array" aca="1" ref="Z1143" ca="1">IF(roud(N1143,2)=ROUND(Z1143,2),"ok","error")</f>
        <v>0</v>
      </c>
    </row>
    <row r="1144" spans="1:26" x14ac:dyDescent="0.3">
      <c r="A1144" t="s">
        <v>2492</v>
      </c>
      <c r="B1144" s="4">
        <v>45640</v>
      </c>
      <c r="C1144" t="s">
        <v>1657</v>
      </c>
      <c r="D1144" t="s">
        <v>1658</v>
      </c>
      <c r="E1144" t="s">
        <v>356</v>
      </c>
      <c r="F1144" t="s">
        <v>357</v>
      </c>
      <c r="G1144" t="s">
        <v>214</v>
      </c>
      <c r="H1144" t="s">
        <v>260</v>
      </c>
      <c r="I1144" s="6">
        <v>1</v>
      </c>
      <c r="J1144" s="6">
        <v>699</v>
      </c>
      <c r="K1144" s="6">
        <v>699</v>
      </c>
      <c r="L1144" s="6">
        <v>0.05</v>
      </c>
      <c r="M1144" s="6">
        <v>34.950000000000003</v>
      </c>
      <c r="N1144" s="6">
        <v>664.05</v>
      </c>
      <c r="O1144" s="6">
        <v>242.38</v>
      </c>
      <c r="P1144" t="s">
        <v>191</v>
      </c>
      <c r="Q1144" t="s">
        <v>187</v>
      </c>
      <c r="R1144" t="s">
        <v>160</v>
      </c>
      <c r="S1144" t="s">
        <v>54</v>
      </c>
      <c r="T1144" t="s">
        <v>35</v>
      </c>
      <c r="U1144" s="13">
        <f t="shared" si="68"/>
        <v>2024</v>
      </c>
      <c r="V1144" s="13">
        <f t="shared" si="69"/>
        <v>12</v>
      </c>
      <c r="W1144" s="20" t="str">
        <f t="shared" si="70"/>
        <v>December</v>
      </c>
      <c r="X1144">
        <v>0.36499999999999999</v>
      </c>
      <c r="Y1144" s="6">
        <f t="shared" si="71"/>
        <v>629.1</v>
      </c>
      <c r="Z1144" cm="1">
        <f t="array" aca="1" ref="Z1144" ca="1">IF(roud(N1144,2)=ROUND(Z1144,2),"ok","error")</f>
        <v>0</v>
      </c>
    </row>
    <row r="1145" spans="1:26" x14ac:dyDescent="0.3">
      <c r="A1145" t="s">
        <v>2493</v>
      </c>
      <c r="B1145" s="4">
        <v>45811</v>
      </c>
      <c r="C1145" t="s">
        <v>2494</v>
      </c>
      <c r="D1145" t="s">
        <v>2495</v>
      </c>
      <c r="E1145" t="s">
        <v>80</v>
      </c>
      <c r="F1145" t="s">
        <v>81</v>
      </c>
      <c r="G1145" t="s">
        <v>52</v>
      </c>
      <c r="H1145" t="s">
        <v>53</v>
      </c>
      <c r="I1145" s="6">
        <v>1</v>
      </c>
      <c r="J1145" s="6">
        <v>3499</v>
      </c>
      <c r="K1145" s="6">
        <v>3499</v>
      </c>
      <c r="L1145" s="6">
        <v>0.25</v>
      </c>
      <c r="M1145" s="6">
        <v>874.75</v>
      </c>
      <c r="N1145" s="6">
        <v>2624.25</v>
      </c>
      <c r="O1145" s="6">
        <v>433</v>
      </c>
      <c r="P1145" t="s">
        <v>94</v>
      </c>
      <c r="Q1145" t="s">
        <v>64</v>
      </c>
      <c r="R1145" t="s">
        <v>65</v>
      </c>
      <c r="S1145" t="s">
        <v>45</v>
      </c>
      <c r="T1145" t="s">
        <v>55</v>
      </c>
      <c r="U1145" s="13">
        <f t="shared" si="68"/>
        <v>2025</v>
      </c>
      <c r="V1145" s="13">
        <f t="shared" si="69"/>
        <v>6</v>
      </c>
      <c r="W1145" s="20" t="str">
        <f t="shared" si="70"/>
        <v>June</v>
      </c>
      <c r="X1145">
        <v>0.16500000000000001</v>
      </c>
      <c r="Y1145" s="6">
        <f t="shared" si="71"/>
        <v>1749.5</v>
      </c>
      <c r="Z1145" cm="1">
        <f t="array" aca="1" ref="Z1145" ca="1">IF(roud(N1145,2)=ROUND(Z1145,2),"ok","error")</f>
        <v>0</v>
      </c>
    </row>
    <row r="1146" spans="1:26" x14ac:dyDescent="0.3">
      <c r="A1146" t="s">
        <v>2496</v>
      </c>
      <c r="B1146" s="4">
        <v>45565</v>
      </c>
      <c r="C1146" t="s">
        <v>2095</v>
      </c>
      <c r="D1146" t="s">
        <v>2096</v>
      </c>
      <c r="E1146" t="s">
        <v>59</v>
      </c>
      <c r="F1146" t="s">
        <v>60</v>
      </c>
      <c r="G1146" t="s">
        <v>61</v>
      </c>
      <c r="H1146" t="s">
        <v>62</v>
      </c>
      <c r="I1146" s="6">
        <v>2</v>
      </c>
      <c r="J1146" s="6">
        <v>59999</v>
      </c>
      <c r="K1146" s="6">
        <v>119998</v>
      </c>
      <c r="L1146" s="6">
        <v>0.15</v>
      </c>
      <c r="M1146" s="6">
        <v>17999.7</v>
      </c>
      <c r="N1146" s="6">
        <v>101998.3</v>
      </c>
      <c r="O1146" s="6">
        <v>11729.8</v>
      </c>
      <c r="P1146" t="s">
        <v>144</v>
      </c>
      <c r="Q1146" t="s">
        <v>145</v>
      </c>
      <c r="R1146" t="s">
        <v>65</v>
      </c>
      <c r="S1146" t="s">
        <v>45</v>
      </c>
      <c r="T1146" t="s">
        <v>35</v>
      </c>
      <c r="U1146" s="13">
        <f t="shared" si="68"/>
        <v>2024</v>
      </c>
      <c r="V1146" s="13">
        <f t="shared" si="69"/>
        <v>9</v>
      </c>
      <c r="W1146" s="20" t="str">
        <f t="shared" si="70"/>
        <v>September</v>
      </c>
      <c r="X1146">
        <v>0.115</v>
      </c>
      <c r="Y1146" s="6">
        <f t="shared" si="71"/>
        <v>83998.6</v>
      </c>
      <c r="Z1146" cm="1">
        <f t="array" aca="1" ref="Z1146" ca="1">IF(roud(N1146,2)=ROUND(Z1146,2),"ok","error")</f>
        <v>0</v>
      </c>
    </row>
    <row r="1147" spans="1:26" x14ac:dyDescent="0.3">
      <c r="A1147" t="s">
        <v>2497</v>
      </c>
      <c r="B1147" s="4">
        <v>45294</v>
      </c>
      <c r="C1147" t="s">
        <v>957</v>
      </c>
      <c r="D1147" t="s">
        <v>958</v>
      </c>
      <c r="E1147" t="s">
        <v>86</v>
      </c>
      <c r="F1147" t="s">
        <v>87</v>
      </c>
      <c r="G1147" t="s">
        <v>29</v>
      </c>
      <c r="H1147" t="s">
        <v>88</v>
      </c>
      <c r="I1147" s="6">
        <v>2</v>
      </c>
      <c r="J1147" s="6">
        <v>1299</v>
      </c>
      <c r="K1147" s="6">
        <v>2598</v>
      </c>
      <c r="L1147" s="6">
        <v>0.3</v>
      </c>
      <c r="M1147" s="6">
        <v>779.4</v>
      </c>
      <c r="N1147" s="6">
        <v>1818.6</v>
      </c>
      <c r="O1147" s="6">
        <v>418.28</v>
      </c>
      <c r="P1147" t="s">
        <v>186</v>
      </c>
      <c r="Q1147" t="s">
        <v>187</v>
      </c>
      <c r="R1147" t="s">
        <v>160</v>
      </c>
      <c r="S1147" t="s">
        <v>98</v>
      </c>
      <c r="T1147" t="s">
        <v>35</v>
      </c>
      <c r="U1147" s="13">
        <f t="shared" si="68"/>
        <v>2024</v>
      </c>
      <c r="V1147" s="13">
        <f t="shared" si="69"/>
        <v>1</v>
      </c>
      <c r="W1147" s="20" t="str">
        <f t="shared" si="70"/>
        <v>January</v>
      </c>
      <c r="X1147">
        <v>0.23</v>
      </c>
      <c r="Y1147" s="6">
        <f t="shared" si="71"/>
        <v>1039.2</v>
      </c>
      <c r="Z1147" cm="1">
        <f t="array" aca="1" ref="Z1147" ca="1">IF(roud(N1147,2)=ROUND(Z1147,2),"ok","error")</f>
        <v>0</v>
      </c>
    </row>
    <row r="1148" spans="1:26" x14ac:dyDescent="0.3">
      <c r="A1148" t="s">
        <v>2498</v>
      </c>
      <c r="B1148" s="4">
        <v>45581</v>
      </c>
      <c r="C1148" t="s">
        <v>2499</v>
      </c>
      <c r="D1148" t="s">
        <v>2500</v>
      </c>
      <c r="E1148" t="s">
        <v>133</v>
      </c>
      <c r="F1148" t="s">
        <v>134</v>
      </c>
      <c r="G1148" t="s">
        <v>61</v>
      </c>
      <c r="H1148" t="s">
        <v>123</v>
      </c>
      <c r="I1148" s="6">
        <v>1</v>
      </c>
      <c r="J1148" s="6">
        <v>2999</v>
      </c>
      <c r="K1148" s="6">
        <v>2999</v>
      </c>
      <c r="L1148" s="6">
        <v>0.1</v>
      </c>
      <c r="M1148" s="6">
        <v>299.89999999999998</v>
      </c>
      <c r="N1148" s="6">
        <v>2699.1</v>
      </c>
      <c r="O1148" s="6">
        <v>350.88</v>
      </c>
      <c r="P1148" t="s">
        <v>144</v>
      </c>
      <c r="Q1148" t="s">
        <v>145</v>
      </c>
      <c r="R1148" t="s">
        <v>65</v>
      </c>
      <c r="S1148" t="s">
        <v>34</v>
      </c>
      <c r="T1148" t="s">
        <v>35</v>
      </c>
      <c r="U1148" s="13">
        <f t="shared" si="68"/>
        <v>2024</v>
      </c>
      <c r="V1148" s="13">
        <f t="shared" si="69"/>
        <v>10</v>
      </c>
      <c r="W1148" s="20" t="str">
        <f t="shared" si="70"/>
        <v>October</v>
      </c>
      <c r="X1148">
        <v>0.13</v>
      </c>
      <c r="Y1148" s="6">
        <f t="shared" si="71"/>
        <v>2399.1999999999998</v>
      </c>
      <c r="Z1148" cm="1">
        <f t="array" aca="1" ref="Z1148" ca="1">IF(roud(N1148,2)=ROUND(Z1148,2),"ok","error")</f>
        <v>0</v>
      </c>
    </row>
    <row r="1149" spans="1:26" x14ac:dyDescent="0.3">
      <c r="A1149" t="s">
        <v>2501</v>
      </c>
      <c r="B1149" s="4">
        <v>45597</v>
      </c>
      <c r="C1149" t="s">
        <v>1321</v>
      </c>
      <c r="D1149" t="s">
        <v>1322</v>
      </c>
      <c r="E1149" t="s">
        <v>80</v>
      </c>
      <c r="F1149" t="s">
        <v>81</v>
      </c>
      <c r="G1149" t="s">
        <v>52</v>
      </c>
      <c r="H1149" t="s">
        <v>53</v>
      </c>
      <c r="I1149" s="6">
        <v>1</v>
      </c>
      <c r="J1149" s="6">
        <v>3499</v>
      </c>
      <c r="K1149" s="6">
        <v>3499</v>
      </c>
      <c r="L1149" s="6">
        <v>0.2</v>
      </c>
      <c r="M1149" s="6">
        <v>699.8</v>
      </c>
      <c r="N1149" s="6">
        <v>2799.2</v>
      </c>
      <c r="O1149" s="6">
        <v>503.86</v>
      </c>
      <c r="P1149" t="s">
        <v>186</v>
      </c>
      <c r="Q1149" t="s">
        <v>187</v>
      </c>
      <c r="R1149" t="s">
        <v>160</v>
      </c>
      <c r="S1149" t="s">
        <v>54</v>
      </c>
      <c r="T1149" t="s">
        <v>35</v>
      </c>
      <c r="U1149" s="13">
        <f t="shared" si="68"/>
        <v>2024</v>
      </c>
      <c r="V1149" s="13">
        <f t="shared" si="69"/>
        <v>11</v>
      </c>
      <c r="W1149" s="20" t="str">
        <f t="shared" si="70"/>
        <v>November</v>
      </c>
      <c r="X1149">
        <v>0.18</v>
      </c>
      <c r="Y1149" s="6">
        <f t="shared" si="71"/>
        <v>2099.4</v>
      </c>
      <c r="Z1149" cm="1">
        <f t="array" aca="1" ref="Z1149" ca="1">IF(roud(N1149,2)=ROUND(Z1149,2),"ok","error")</f>
        <v>0</v>
      </c>
    </row>
    <row r="1150" spans="1:26" x14ac:dyDescent="0.3">
      <c r="A1150" t="s">
        <v>2502</v>
      </c>
      <c r="B1150" s="4">
        <v>45893</v>
      </c>
      <c r="C1150" t="s">
        <v>1410</v>
      </c>
      <c r="D1150" t="s">
        <v>1411</v>
      </c>
      <c r="E1150" t="s">
        <v>111</v>
      </c>
      <c r="F1150" t="s">
        <v>112</v>
      </c>
      <c r="G1150" t="s">
        <v>113</v>
      </c>
      <c r="H1150" t="s">
        <v>114</v>
      </c>
      <c r="I1150" s="6">
        <v>1</v>
      </c>
      <c r="J1150" s="6">
        <v>999</v>
      </c>
      <c r="K1150" s="6">
        <v>999</v>
      </c>
      <c r="L1150" s="6">
        <v>0.05</v>
      </c>
      <c r="M1150" s="6">
        <v>49.95</v>
      </c>
      <c r="N1150" s="6">
        <v>949.05</v>
      </c>
      <c r="O1150" s="6">
        <v>251.5</v>
      </c>
      <c r="P1150" t="s">
        <v>158</v>
      </c>
      <c r="Q1150" t="s">
        <v>159</v>
      </c>
      <c r="R1150" t="s">
        <v>160</v>
      </c>
      <c r="S1150" t="s">
        <v>45</v>
      </c>
      <c r="T1150" t="s">
        <v>46</v>
      </c>
      <c r="U1150" s="13">
        <f t="shared" si="68"/>
        <v>2025</v>
      </c>
      <c r="V1150" s="13">
        <f t="shared" si="69"/>
        <v>8</v>
      </c>
      <c r="W1150" s="20" t="str">
        <f t="shared" si="70"/>
        <v>August</v>
      </c>
      <c r="X1150">
        <v>0.26500000000000001</v>
      </c>
      <c r="Y1150" s="6">
        <f t="shared" si="71"/>
        <v>899.1</v>
      </c>
      <c r="Z1150" cm="1">
        <f t="array" aca="1" ref="Z1150" ca="1">IF(roud(N1150,2)=ROUND(Z1150,2),"ok","error")</f>
        <v>0</v>
      </c>
    </row>
    <row r="1151" spans="1:26" x14ac:dyDescent="0.3">
      <c r="A1151" t="s">
        <v>2503</v>
      </c>
      <c r="B1151" s="4">
        <v>45885</v>
      </c>
      <c r="C1151" t="s">
        <v>2442</v>
      </c>
      <c r="D1151" t="s">
        <v>2443</v>
      </c>
      <c r="E1151" t="s">
        <v>121</v>
      </c>
      <c r="F1151" t="s">
        <v>122</v>
      </c>
      <c r="G1151" t="s">
        <v>61</v>
      </c>
      <c r="H1151" t="s">
        <v>123</v>
      </c>
      <c r="I1151" s="6">
        <v>1</v>
      </c>
      <c r="J1151" s="6">
        <v>24999</v>
      </c>
      <c r="K1151" s="6">
        <v>24999</v>
      </c>
      <c r="L1151" s="6">
        <v>0.05</v>
      </c>
      <c r="M1151" s="6">
        <v>1249.95</v>
      </c>
      <c r="N1151" s="6">
        <v>23749.05</v>
      </c>
      <c r="O1151" s="6">
        <v>3443.61</v>
      </c>
      <c r="P1151" t="s">
        <v>89</v>
      </c>
      <c r="Q1151" t="s">
        <v>90</v>
      </c>
      <c r="R1151" t="s">
        <v>65</v>
      </c>
      <c r="S1151" t="s">
        <v>107</v>
      </c>
      <c r="T1151" t="s">
        <v>35</v>
      </c>
      <c r="U1151" s="13">
        <f t="shared" si="68"/>
        <v>2025</v>
      </c>
      <c r="V1151" s="13">
        <f t="shared" si="69"/>
        <v>8</v>
      </c>
      <c r="W1151" s="20" t="str">
        <f t="shared" si="70"/>
        <v>August</v>
      </c>
      <c r="X1151">
        <v>0.14499999999999999</v>
      </c>
      <c r="Y1151" s="6">
        <f t="shared" si="71"/>
        <v>22499.1</v>
      </c>
      <c r="Z1151" cm="1">
        <f t="array" aca="1" ref="Z1151" ca="1">IF(roud(N1151,2)=ROUND(Z1151,2),"ok","error")</f>
        <v>0</v>
      </c>
    </row>
    <row r="1152" spans="1:26" x14ac:dyDescent="0.3">
      <c r="A1152" t="s">
        <v>2504</v>
      </c>
      <c r="B1152" s="4">
        <v>45967</v>
      </c>
      <c r="C1152" t="s">
        <v>1279</v>
      </c>
      <c r="D1152" t="s">
        <v>1280</v>
      </c>
      <c r="E1152" t="s">
        <v>86</v>
      </c>
      <c r="F1152" t="s">
        <v>87</v>
      </c>
      <c r="G1152" t="s">
        <v>29</v>
      </c>
      <c r="H1152" t="s">
        <v>88</v>
      </c>
      <c r="I1152" s="6">
        <v>1</v>
      </c>
      <c r="J1152" s="6">
        <v>1299</v>
      </c>
      <c r="K1152" s="6">
        <v>1299</v>
      </c>
      <c r="L1152" s="6">
        <v>0.15</v>
      </c>
      <c r="M1152" s="6">
        <v>194.85</v>
      </c>
      <c r="N1152" s="6">
        <v>1104.1500000000001</v>
      </c>
      <c r="O1152" s="6">
        <v>303.64</v>
      </c>
      <c r="P1152" t="s">
        <v>144</v>
      </c>
      <c r="Q1152" t="s">
        <v>145</v>
      </c>
      <c r="R1152" t="s">
        <v>65</v>
      </c>
      <c r="S1152" t="s">
        <v>45</v>
      </c>
      <c r="T1152" t="s">
        <v>46</v>
      </c>
      <c r="U1152" s="13">
        <f t="shared" si="68"/>
        <v>2025</v>
      </c>
      <c r="V1152" s="13">
        <f t="shared" si="69"/>
        <v>11</v>
      </c>
      <c r="W1152" s="20" t="str">
        <f t="shared" si="70"/>
        <v>November</v>
      </c>
      <c r="X1152">
        <v>0.27500000000000002</v>
      </c>
      <c r="Y1152" s="6">
        <f t="shared" si="71"/>
        <v>909.3</v>
      </c>
      <c r="Z1152" cm="1">
        <f t="array" aca="1" ref="Z1152" ca="1">IF(roud(N1152,2)=ROUND(Z1152,2),"ok","error")</f>
        <v>0</v>
      </c>
    </row>
    <row r="1153" spans="1:26" x14ac:dyDescent="0.3">
      <c r="A1153" t="s">
        <v>2505</v>
      </c>
      <c r="B1153" s="4">
        <v>45793</v>
      </c>
      <c r="C1153" t="s">
        <v>2506</v>
      </c>
      <c r="D1153" t="s">
        <v>2507</v>
      </c>
      <c r="E1153" t="s">
        <v>484</v>
      </c>
      <c r="F1153" t="s">
        <v>485</v>
      </c>
      <c r="G1153" t="s">
        <v>113</v>
      </c>
      <c r="H1153" t="s">
        <v>169</v>
      </c>
      <c r="I1153" s="6">
        <v>1</v>
      </c>
      <c r="J1153" s="6">
        <v>1599</v>
      </c>
      <c r="K1153" s="6">
        <v>1599</v>
      </c>
      <c r="L1153" s="6">
        <v>0.15</v>
      </c>
      <c r="M1153" s="6">
        <v>239.85</v>
      </c>
      <c r="N1153" s="6">
        <v>1359.15</v>
      </c>
      <c r="O1153" s="6">
        <v>319.39999999999998</v>
      </c>
      <c r="P1153" t="s">
        <v>144</v>
      </c>
      <c r="Q1153" t="s">
        <v>145</v>
      </c>
      <c r="R1153" t="s">
        <v>65</v>
      </c>
      <c r="S1153" t="s">
        <v>54</v>
      </c>
      <c r="T1153" t="s">
        <v>35</v>
      </c>
      <c r="U1153" s="13">
        <f t="shared" si="68"/>
        <v>2025</v>
      </c>
      <c r="V1153" s="13">
        <f t="shared" si="69"/>
        <v>5</v>
      </c>
      <c r="W1153" s="20" t="str">
        <f t="shared" si="70"/>
        <v>May</v>
      </c>
      <c r="X1153">
        <v>0.23499999999999999</v>
      </c>
      <c r="Y1153" s="6">
        <f t="shared" si="71"/>
        <v>1119.3</v>
      </c>
      <c r="Z1153" cm="1">
        <f t="array" aca="1" ref="Z1153" ca="1">IF(roud(N1153,2)=ROUND(Z1153,2),"ok","error")</f>
        <v>0</v>
      </c>
    </row>
    <row r="1154" spans="1:26" x14ac:dyDescent="0.3">
      <c r="A1154" t="s">
        <v>2508</v>
      </c>
      <c r="B1154" s="4">
        <v>45444</v>
      </c>
      <c r="C1154" t="s">
        <v>1771</v>
      </c>
      <c r="D1154" t="s">
        <v>1772</v>
      </c>
      <c r="E1154" t="s">
        <v>198</v>
      </c>
      <c r="F1154" t="s">
        <v>199</v>
      </c>
      <c r="G1154" t="s">
        <v>61</v>
      </c>
      <c r="H1154" t="s">
        <v>71</v>
      </c>
      <c r="I1154" s="6">
        <v>2</v>
      </c>
      <c r="J1154" s="6">
        <v>899</v>
      </c>
      <c r="K1154" s="6">
        <v>1798</v>
      </c>
      <c r="L1154" s="6">
        <v>0.15</v>
      </c>
      <c r="M1154" s="6">
        <v>269.7</v>
      </c>
      <c r="N1154" s="6">
        <v>1528.3</v>
      </c>
      <c r="O1154" s="6">
        <v>175.75</v>
      </c>
      <c r="P1154" t="s">
        <v>144</v>
      </c>
      <c r="Q1154" t="s">
        <v>145</v>
      </c>
      <c r="R1154" t="s">
        <v>65</v>
      </c>
      <c r="S1154" t="s">
        <v>45</v>
      </c>
      <c r="T1154" t="s">
        <v>35</v>
      </c>
      <c r="U1154" s="13">
        <f t="shared" si="68"/>
        <v>2024</v>
      </c>
      <c r="V1154" s="13">
        <f t="shared" si="69"/>
        <v>6</v>
      </c>
      <c r="W1154" s="20" t="str">
        <f t="shared" si="70"/>
        <v>June</v>
      </c>
      <c r="X1154">
        <v>0.115</v>
      </c>
      <c r="Y1154" s="6">
        <f t="shared" si="71"/>
        <v>1258.5999999999999</v>
      </c>
      <c r="Z1154" cm="1">
        <f t="array" aca="1" ref="Z1154" ca="1">IF(roud(N1154,2)=ROUND(Z1154,2),"ok","error")</f>
        <v>0</v>
      </c>
    </row>
    <row r="1155" spans="1:26" x14ac:dyDescent="0.3">
      <c r="A1155" t="s">
        <v>2509</v>
      </c>
      <c r="B1155" s="4">
        <v>45749</v>
      </c>
      <c r="C1155" t="s">
        <v>131</v>
      </c>
      <c r="D1155" t="s">
        <v>132</v>
      </c>
      <c r="E1155" t="s">
        <v>121</v>
      </c>
      <c r="F1155" t="s">
        <v>122</v>
      </c>
      <c r="G1155" t="s">
        <v>61</v>
      </c>
      <c r="H1155" t="s">
        <v>123</v>
      </c>
      <c r="I1155" s="6">
        <v>3</v>
      </c>
      <c r="J1155" s="6">
        <v>24999</v>
      </c>
      <c r="K1155" s="6">
        <v>74997</v>
      </c>
      <c r="L1155" s="6">
        <v>0.1</v>
      </c>
      <c r="M1155" s="6">
        <v>7499.7</v>
      </c>
      <c r="N1155" s="6">
        <v>67497.3</v>
      </c>
      <c r="O1155" s="6">
        <v>8774.65</v>
      </c>
      <c r="P1155" t="s">
        <v>144</v>
      </c>
      <c r="Q1155" t="s">
        <v>145</v>
      </c>
      <c r="R1155" t="s">
        <v>65</v>
      </c>
      <c r="S1155" t="s">
        <v>45</v>
      </c>
      <c r="T1155" t="s">
        <v>35</v>
      </c>
      <c r="U1155" s="13">
        <f t="shared" ref="U1155:U1218" si="72">YEAR(B1155)</f>
        <v>2025</v>
      </c>
      <c r="V1155" s="13">
        <f t="shared" ref="V1155:V1218" si="73">MONTH(B1155)</f>
        <v>4</v>
      </c>
      <c r="W1155" s="20" t="str">
        <f t="shared" ref="W1155:W1218" si="74">TEXT(B1155,"mmmm")</f>
        <v>April</v>
      </c>
      <c r="X1155">
        <v>0.13</v>
      </c>
      <c r="Y1155" s="6">
        <f t="shared" ref="Y1155:Y1218" si="75">ROUND(N1155-(M1155),2)</f>
        <v>59997.599999999999</v>
      </c>
      <c r="Z1155" cm="1">
        <f t="array" aca="1" ref="Z1155" ca="1">IF(roud(N1155,2)=ROUND(Z1155,2),"ok","error")</f>
        <v>0</v>
      </c>
    </row>
    <row r="1156" spans="1:26" x14ac:dyDescent="0.3">
      <c r="A1156" t="s">
        <v>2510</v>
      </c>
      <c r="B1156" s="4">
        <v>45843</v>
      </c>
      <c r="C1156" t="s">
        <v>773</v>
      </c>
      <c r="D1156" t="s">
        <v>774</v>
      </c>
      <c r="E1156" t="s">
        <v>258</v>
      </c>
      <c r="F1156" t="s">
        <v>259</v>
      </c>
      <c r="G1156" t="s">
        <v>214</v>
      </c>
      <c r="H1156" t="s">
        <v>260</v>
      </c>
      <c r="I1156" s="6">
        <v>3</v>
      </c>
      <c r="J1156" s="6">
        <v>399</v>
      </c>
      <c r="K1156" s="6">
        <v>1197</v>
      </c>
      <c r="L1156" s="6">
        <v>0.1</v>
      </c>
      <c r="M1156" s="6">
        <v>119.7</v>
      </c>
      <c r="N1156" s="6">
        <v>1077.3</v>
      </c>
      <c r="O1156" s="6">
        <v>377.05</v>
      </c>
      <c r="P1156" t="s">
        <v>82</v>
      </c>
      <c r="Q1156" t="s">
        <v>82</v>
      </c>
      <c r="R1156" t="s">
        <v>65</v>
      </c>
      <c r="S1156" t="s">
        <v>45</v>
      </c>
      <c r="T1156" t="s">
        <v>35</v>
      </c>
      <c r="U1156" s="13">
        <f t="shared" si="72"/>
        <v>2025</v>
      </c>
      <c r="V1156" s="13">
        <f t="shared" si="73"/>
        <v>7</v>
      </c>
      <c r="W1156" s="20" t="str">
        <f t="shared" si="74"/>
        <v>July</v>
      </c>
      <c r="X1156">
        <v>0.35</v>
      </c>
      <c r="Y1156" s="6">
        <f t="shared" si="75"/>
        <v>957.6</v>
      </c>
      <c r="Z1156" cm="1">
        <f t="array" aca="1" ref="Z1156" ca="1">IF(roud(N1156,2)=ROUND(Z1156,2),"ok","error")</f>
        <v>0</v>
      </c>
    </row>
    <row r="1157" spans="1:26" x14ac:dyDescent="0.3">
      <c r="A1157" t="s">
        <v>2511</v>
      </c>
      <c r="B1157" s="4">
        <v>45787</v>
      </c>
      <c r="C1157" t="s">
        <v>2241</v>
      </c>
      <c r="D1157" t="s">
        <v>2242</v>
      </c>
      <c r="E1157" t="s">
        <v>212</v>
      </c>
      <c r="F1157" t="s">
        <v>213</v>
      </c>
      <c r="G1157" t="s">
        <v>214</v>
      </c>
      <c r="H1157" t="s">
        <v>215</v>
      </c>
      <c r="I1157" s="6">
        <v>4</v>
      </c>
      <c r="J1157" s="6">
        <v>599</v>
      </c>
      <c r="K1157" s="6">
        <v>2396</v>
      </c>
      <c r="L1157" s="6">
        <v>0.15</v>
      </c>
      <c r="M1157" s="6">
        <v>359.4</v>
      </c>
      <c r="N1157" s="6">
        <v>2036.6</v>
      </c>
      <c r="O1157" s="6">
        <v>682.26</v>
      </c>
      <c r="P1157" t="s">
        <v>82</v>
      </c>
      <c r="Q1157" t="s">
        <v>82</v>
      </c>
      <c r="R1157" t="s">
        <v>65</v>
      </c>
      <c r="S1157" t="s">
        <v>54</v>
      </c>
      <c r="T1157" t="s">
        <v>35</v>
      </c>
      <c r="U1157" s="13">
        <f t="shared" si="72"/>
        <v>2025</v>
      </c>
      <c r="V1157" s="13">
        <f t="shared" si="73"/>
        <v>5</v>
      </c>
      <c r="W1157" s="20" t="str">
        <f t="shared" si="74"/>
        <v>May</v>
      </c>
      <c r="X1157">
        <v>0.33500000000000002</v>
      </c>
      <c r="Y1157" s="6">
        <f t="shared" si="75"/>
        <v>1677.2</v>
      </c>
      <c r="Z1157" cm="1">
        <f t="array" aca="1" ref="Z1157" ca="1">IF(roud(N1157,2)=ROUND(Z1157,2),"ok","error")</f>
        <v>0</v>
      </c>
    </row>
    <row r="1158" spans="1:26" x14ac:dyDescent="0.3">
      <c r="A1158" t="s">
        <v>2512</v>
      </c>
      <c r="B1158" s="4">
        <v>45645</v>
      </c>
      <c r="C1158" t="s">
        <v>1008</v>
      </c>
      <c r="D1158" t="s">
        <v>1009</v>
      </c>
      <c r="E1158" t="s">
        <v>59</v>
      </c>
      <c r="F1158" t="s">
        <v>60</v>
      </c>
      <c r="G1158" t="s">
        <v>61</v>
      </c>
      <c r="H1158" t="s">
        <v>62</v>
      </c>
      <c r="I1158" s="6">
        <v>2</v>
      </c>
      <c r="J1158" s="6">
        <v>59999</v>
      </c>
      <c r="K1158" s="6">
        <v>119998</v>
      </c>
      <c r="L1158" s="6">
        <v>0.15</v>
      </c>
      <c r="M1158" s="6">
        <v>17999.7</v>
      </c>
      <c r="N1158" s="6">
        <v>101998.3</v>
      </c>
      <c r="O1158" s="6">
        <v>11729.8</v>
      </c>
      <c r="P1158" t="s">
        <v>144</v>
      </c>
      <c r="Q1158" t="s">
        <v>145</v>
      </c>
      <c r="R1158" t="s">
        <v>65</v>
      </c>
      <c r="S1158" t="s">
        <v>45</v>
      </c>
      <c r="T1158" t="s">
        <v>35</v>
      </c>
      <c r="U1158" s="13">
        <f t="shared" si="72"/>
        <v>2024</v>
      </c>
      <c r="V1158" s="13">
        <f t="shared" si="73"/>
        <v>12</v>
      </c>
      <c r="W1158" s="20" t="str">
        <f t="shared" si="74"/>
        <v>December</v>
      </c>
      <c r="X1158">
        <v>0.115</v>
      </c>
      <c r="Y1158" s="6">
        <f t="shared" si="75"/>
        <v>83998.6</v>
      </c>
      <c r="Z1158" cm="1">
        <f t="array" aca="1" ref="Z1158" ca="1">IF(roud(N1158,2)=ROUND(Z1158,2),"ok","error")</f>
        <v>0</v>
      </c>
    </row>
    <row r="1159" spans="1:26" x14ac:dyDescent="0.3">
      <c r="A1159" t="s">
        <v>2513</v>
      </c>
      <c r="B1159" s="4">
        <v>45632</v>
      </c>
      <c r="C1159" t="s">
        <v>153</v>
      </c>
      <c r="D1159" t="s">
        <v>154</v>
      </c>
      <c r="E1159" t="s">
        <v>284</v>
      </c>
      <c r="F1159" t="s">
        <v>285</v>
      </c>
      <c r="G1159" t="s">
        <v>52</v>
      </c>
      <c r="H1159" t="s">
        <v>129</v>
      </c>
      <c r="I1159" s="6">
        <v>1</v>
      </c>
      <c r="J1159" s="6">
        <v>999</v>
      </c>
      <c r="K1159" s="6">
        <v>999</v>
      </c>
      <c r="L1159" s="6">
        <v>0.1</v>
      </c>
      <c r="M1159" s="6">
        <v>99.9</v>
      </c>
      <c r="N1159" s="6">
        <v>899.1</v>
      </c>
      <c r="O1159" s="6">
        <v>188.81</v>
      </c>
      <c r="P1159" t="s">
        <v>89</v>
      </c>
      <c r="Q1159" t="s">
        <v>90</v>
      </c>
      <c r="R1159" t="s">
        <v>65</v>
      </c>
      <c r="S1159" t="s">
        <v>34</v>
      </c>
      <c r="T1159" t="s">
        <v>35</v>
      </c>
      <c r="U1159" s="13">
        <f t="shared" si="72"/>
        <v>2024</v>
      </c>
      <c r="V1159" s="13">
        <f t="shared" si="73"/>
        <v>12</v>
      </c>
      <c r="W1159" s="20" t="str">
        <f t="shared" si="74"/>
        <v>December</v>
      </c>
      <c r="X1159">
        <v>0.21</v>
      </c>
      <c r="Y1159" s="6">
        <f t="shared" si="75"/>
        <v>799.2</v>
      </c>
      <c r="Z1159" cm="1">
        <f t="array" aca="1" ref="Z1159" ca="1">IF(roud(N1159,2)=ROUND(Z1159,2),"ok","error")</f>
        <v>0</v>
      </c>
    </row>
    <row r="1160" spans="1:26" x14ac:dyDescent="0.3">
      <c r="A1160" t="s">
        <v>2514</v>
      </c>
      <c r="B1160" s="4">
        <v>45857</v>
      </c>
      <c r="C1160" t="s">
        <v>2515</v>
      </c>
      <c r="D1160" t="s">
        <v>2516</v>
      </c>
      <c r="E1160" t="s">
        <v>273</v>
      </c>
      <c r="F1160" t="s">
        <v>274</v>
      </c>
      <c r="G1160" t="s">
        <v>29</v>
      </c>
      <c r="H1160" t="s">
        <v>88</v>
      </c>
      <c r="I1160" s="6">
        <v>1</v>
      </c>
      <c r="J1160" s="6">
        <v>2499</v>
      </c>
      <c r="K1160" s="6">
        <v>2499</v>
      </c>
      <c r="L1160" s="6">
        <v>0.2</v>
      </c>
      <c r="M1160" s="6">
        <v>499.8</v>
      </c>
      <c r="N1160" s="6">
        <v>1999.2</v>
      </c>
      <c r="O1160" s="6">
        <v>519.79</v>
      </c>
      <c r="P1160" t="s">
        <v>94</v>
      </c>
      <c r="Q1160" t="s">
        <v>64</v>
      </c>
      <c r="R1160" t="s">
        <v>65</v>
      </c>
      <c r="S1160" t="s">
        <v>107</v>
      </c>
      <c r="T1160" t="s">
        <v>35</v>
      </c>
      <c r="U1160" s="13">
        <f t="shared" si="72"/>
        <v>2025</v>
      </c>
      <c r="V1160" s="13">
        <f t="shared" si="73"/>
        <v>7</v>
      </c>
      <c r="W1160" s="20" t="str">
        <f t="shared" si="74"/>
        <v>July</v>
      </c>
      <c r="X1160">
        <v>0.26</v>
      </c>
      <c r="Y1160" s="6">
        <f t="shared" si="75"/>
        <v>1499.4</v>
      </c>
      <c r="Z1160" cm="1">
        <f t="array" aca="1" ref="Z1160" ca="1">IF(roud(N1160,2)=ROUND(Z1160,2),"ok","error")</f>
        <v>0</v>
      </c>
    </row>
    <row r="1161" spans="1:26" x14ac:dyDescent="0.3">
      <c r="A1161" t="s">
        <v>2517</v>
      </c>
      <c r="B1161" s="4">
        <v>45848</v>
      </c>
      <c r="C1161" t="s">
        <v>1955</v>
      </c>
      <c r="D1161" t="s">
        <v>1956</v>
      </c>
      <c r="E1161" t="s">
        <v>80</v>
      </c>
      <c r="F1161" t="s">
        <v>81</v>
      </c>
      <c r="G1161" t="s">
        <v>52</v>
      </c>
      <c r="H1161" t="s">
        <v>53</v>
      </c>
      <c r="I1161" s="6">
        <v>2</v>
      </c>
      <c r="J1161" s="6">
        <v>3499</v>
      </c>
      <c r="K1161" s="6">
        <v>6998</v>
      </c>
      <c r="L1161" s="6">
        <v>0.2</v>
      </c>
      <c r="M1161" s="6">
        <v>1399.6</v>
      </c>
      <c r="N1161" s="6">
        <v>5598.4</v>
      </c>
      <c r="O1161" s="6">
        <v>1007.71</v>
      </c>
      <c r="P1161" t="s">
        <v>170</v>
      </c>
      <c r="Q1161" t="s">
        <v>171</v>
      </c>
      <c r="R1161" t="s">
        <v>44</v>
      </c>
      <c r="S1161" t="s">
        <v>34</v>
      </c>
      <c r="T1161" t="s">
        <v>46</v>
      </c>
      <c r="U1161" s="13">
        <f t="shared" si="72"/>
        <v>2025</v>
      </c>
      <c r="V1161" s="13">
        <f t="shared" si="73"/>
        <v>7</v>
      </c>
      <c r="W1161" s="20" t="str">
        <f t="shared" si="74"/>
        <v>July</v>
      </c>
      <c r="X1161">
        <v>0.18</v>
      </c>
      <c r="Y1161" s="6">
        <f t="shared" si="75"/>
        <v>4198.8</v>
      </c>
      <c r="Z1161" cm="1">
        <f t="array" aca="1" ref="Z1161" ca="1">IF(roud(N1161,2)=ROUND(Z1161,2),"ok","error")</f>
        <v>0</v>
      </c>
    </row>
    <row r="1162" spans="1:26" x14ac:dyDescent="0.3">
      <c r="A1162" t="s">
        <v>2518</v>
      </c>
      <c r="B1162" s="4">
        <v>45678</v>
      </c>
      <c r="C1162" t="s">
        <v>1714</v>
      </c>
      <c r="D1162" t="s">
        <v>1715</v>
      </c>
      <c r="E1162" t="s">
        <v>284</v>
      </c>
      <c r="F1162" t="s">
        <v>285</v>
      </c>
      <c r="G1162" t="s">
        <v>52</v>
      </c>
      <c r="H1162" t="s">
        <v>129</v>
      </c>
      <c r="I1162" s="6">
        <v>1</v>
      </c>
      <c r="J1162" s="6">
        <v>999</v>
      </c>
      <c r="K1162" s="6">
        <v>999</v>
      </c>
      <c r="L1162" s="6">
        <v>0.15</v>
      </c>
      <c r="M1162" s="6">
        <v>149.85</v>
      </c>
      <c r="N1162" s="6">
        <v>849.15</v>
      </c>
      <c r="O1162" s="6">
        <v>165.58</v>
      </c>
      <c r="P1162" t="s">
        <v>170</v>
      </c>
      <c r="Q1162" t="s">
        <v>171</v>
      </c>
      <c r="R1162" t="s">
        <v>44</v>
      </c>
      <c r="S1162" t="s">
        <v>107</v>
      </c>
      <c r="T1162" t="s">
        <v>35</v>
      </c>
      <c r="U1162" s="13">
        <f t="shared" si="72"/>
        <v>2025</v>
      </c>
      <c r="V1162" s="13">
        <f t="shared" si="73"/>
        <v>1</v>
      </c>
      <c r="W1162" s="20" t="str">
        <f t="shared" si="74"/>
        <v>January</v>
      </c>
      <c r="X1162">
        <v>0.19500000000000001</v>
      </c>
      <c r="Y1162" s="6">
        <f t="shared" si="75"/>
        <v>699.3</v>
      </c>
      <c r="Z1162" cm="1">
        <f t="array" aca="1" ref="Z1162" ca="1">IF(roud(N1162,2)=ROUND(Z1162,2),"ok","error")</f>
        <v>0</v>
      </c>
    </row>
    <row r="1163" spans="1:26" x14ac:dyDescent="0.3">
      <c r="A1163" t="s">
        <v>2519</v>
      </c>
      <c r="B1163" s="4">
        <v>45758</v>
      </c>
      <c r="C1163" t="s">
        <v>1096</v>
      </c>
      <c r="D1163" t="s">
        <v>1097</v>
      </c>
      <c r="E1163" t="s">
        <v>273</v>
      </c>
      <c r="F1163" t="s">
        <v>274</v>
      </c>
      <c r="G1163" t="s">
        <v>29</v>
      </c>
      <c r="H1163" t="s">
        <v>88</v>
      </c>
      <c r="I1163" s="6">
        <v>1</v>
      </c>
      <c r="J1163" s="6">
        <v>2499</v>
      </c>
      <c r="K1163" s="6">
        <v>2499</v>
      </c>
      <c r="L1163" s="6">
        <v>0</v>
      </c>
      <c r="M1163" s="6">
        <v>0</v>
      </c>
      <c r="N1163" s="6">
        <v>2499</v>
      </c>
      <c r="O1163" s="6">
        <v>799.68</v>
      </c>
      <c r="P1163" t="s">
        <v>144</v>
      </c>
      <c r="Q1163" t="s">
        <v>145</v>
      </c>
      <c r="R1163" t="s">
        <v>65</v>
      </c>
      <c r="S1163" t="s">
        <v>54</v>
      </c>
      <c r="T1163" t="s">
        <v>46</v>
      </c>
      <c r="U1163" s="13">
        <f t="shared" si="72"/>
        <v>2025</v>
      </c>
      <c r="V1163" s="13">
        <f t="shared" si="73"/>
        <v>4</v>
      </c>
      <c r="W1163" s="20" t="str">
        <f t="shared" si="74"/>
        <v>April</v>
      </c>
      <c r="X1163">
        <v>0.32</v>
      </c>
      <c r="Y1163" s="6">
        <f t="shared" si="75"/>
        <v>2499</v>
      </c>
      <c r="Z1163" cm="1">
        <f t="array" aca="1" ref="Z1163" ca="1">IF(roud(N1163,2)=ROUND(Z1163,2),"ok","error")</f>
        <v>0</v>
      </c>
    </row>
    <row r="1164" spans="1:26" x14ac:dyDescent="0.3">
      <c r="A1164" t="s">
        <v>2520</v>
      </c>
      <c r="B1164" s="4">
        <v>45621</v>
      </c>
      <c r="C1164" t="s">
        <v>371</v>
      </c>
      <c r="D1164" t="s">
        <v>372</v>
      </c>
      <c r="E1164" t="s">
        <v>59</v>
      </c>
      <c r="F1164" t="s">
        <v>60</v>
      </c>
      <c r="G1164" t="s">
        <v>61</v>
      </c>
      <c r="H1164" t="s">
        <v>62</v>
      </c>
      <c r="I1164" s="6">
        <v>2</v>
      </c>
      <c r="J1164" s="6">
        <v>59999</v>
      </c>
      <c r="K1164" s="6">
        <v>119998</v>
      </c>
      <c r="L1164" s="6">
        <v>0.1</v>
      </c>
      <c r="M1164" s="6">
        <v>11999.8</v>
      </c>
      <c r="N1164" s="6">
        <v>107998.2</v>
      </c>
      <c r="O1164" s="6">
        <v>14039.77</v>
      </c>
      <c r="P1164" t="s">
        <v>82</v>
      </c>
      <c r="Q1164" t="s">
        <v>82</v>
      </c>
      <c r="R1164" t="s">
        <v>65</v>
      </c>
      <c r="S1164" t="s">
        <v>45</v>
      </c>
      <c r="T1164" t="s">
        <v>55</v>
      </c>
      <c r="U1164" s="13">
        <f t="shared" si="72"/>
        <v>2024</v>
      </c>
      <c r="V1164" s="13">
        <f t="shared" si="73"/>
        <v>11</v>
      </c>
      <c r="W1164" s="20" t="str">
        <f t="shared" si="74"/>
        <v>November</v>
      </c>
      <c r="X1164">
        <v>0.13</v>
      </c>
      <c r="Y1164" s="6">
        <f t="shared" si="75"/>
        <v>95998.399999999994</v>
      </c>
      <c r="Z1164" cm="1">
        <f t="array" aca="1" ref="Z1164" ca="1">IF(roud(N1164,2)=ROUND(Z1164,2),"ok","error")</f>
        <v>0</v>
      </c>
    </row>
    <row r="1165" spans="1:26" x14ac:dyDescent="0.3">
      <c r="A1165" t="s">
        <v>2521</v>
      </c>
      <c r="B1165" s="4">
        <v>45485</v>
      </c>
      <c r="C1165" t="s">
        <v>142</v>
      </c>
      <c r="D1165" t="s">
        <v>143</v>
      </c>
      <c r="E1165" t="s">
        <v>111</v>
      </c>
      <c r="F1165" t="s">
        <v>112</v>
      </c>
      <c r="G1165" t="s">
        <v>113</v>
      </c>
      <c r="H1165" t="s">
        <v>114</v>
      </c>
      <c r="I1165" s="6">
        <v>1</v>
      </c>
      <c r="J1165" s="6">
        <v>999</v>
      </c>
      <c r="K1165" s="6">
        <v>999</v>
      </c>
      <c r="L1165" s="6">
        <v>0.2</v>
      </c>
      <c r="M1165" s="6">
        <v>199.8</v>
      </c>
      <c r="N1165" s="6">
        <v>799.2</v>
      </c>
      <c r="O1165" s="6">
        <v>175.82</v>
      </c>
      <c r="P1165" t="s">
        <v>31</v>
      </c>
      <c r="Q1165" t="s">
        <v>32</v>
      </c>
      <c r="R1165" t="s">
        <v>33</v>
      </c>
      <c r="S1165" t="s">
        <v>107</v>
      </c>
      <c r="T1165" t="s">
        <v>35</v>
      </c>
      <c r="U1165" s="13">
        <f t="shared" si="72"/>
        <v>2024</v>
      </c>
      <c r="V1165" s="13">
        <f t="shared" si="73"/>
        <v>7</v>
      </c>
      <c r="W1165" s="20" t="str">
        <f t="shared" si="74"/>
        <v>July</v>
      </c>
      <c r="X1165">
        <v>0.22</v>
      </c>
      <c r="Y1165" s="6">
        <f t="shared" si="75"/>
        <v>599.4</v>
      </c>
      <c r="Z1165" cm="1">
        <f t="array" aca="1" ref="Z1165" ca="1">IF(roud(N1165,2)=ROUND(Z1165,2),"ok","error")</f>
        <v>0</v>
      </c>
    </row>
    <row r="1166" spans="1:26" x14ac:dyDescent="0.3">
      <c r="A1166" t="s">
        <v>2522</v>
      </c>
      <c r="B1166" s="4">
        <v>46006</v>
      </c>
      <c r="C1166" t="s">
        <v>645</v>
      </c>
      <c r="D1166" t="s">
        <v>646</v>
      </c>
      <c r="E1166" t="s">
        <v>258</v>
      </c>
      <c r="F1166" t="s">
        <v>259</v>
      </c>
      <c r="G1166" t="s">
        <v>214</v>
      </c>
      <c r="H1166" t="s">
        <v>260</v>
      </c>
      <c r="I1166" s="6">
        <v>1</v>
      </c>
      <c r="J1166" s="6">
        <v>399</v>
      </c>
      <c r="K1166" s="6">
        <v>399</v>
      </c>
      <c r="L1166" s="6">
        <v>0.2</v>
      </c>
      <c r="M1166" s="6">
        <v>79.8</v>
      </c>
      <c r="N1166" s="6">
        <v>319.2</v>
      </c>
      <c r="O1166" s="6">
        <v>102.14</v>
      </c>
      <c r="P1166" t="s">
        <v>89</v>
      </c>
      <c r="Q1166" t="s">
        <v>90</v>
      </c>
      <c r="R1166" t="s">
        <v>65</v>
      </c>
      <c r="S1166" t="s">
        <v>107</v>
      </c>
      <c r="T1166" t="s">
        <v>55</v>
      </c>
      <c r="U1166" s="13">
        <f t="shared" si="72"/>
        <v>2025</v>
      </c>
      <c r="V1166" s="13">
        <f t="shared" si="73"/>
        <v>12</v>
      </c>
      <c r="W1166" s="20" t="str">
        <f t="shared" si="74"/>
        <v>December</v>
      </c>
      <c r="X1166">
        <v>0.32</v>
      </c>
      <c r="Y1166" s="6">
        <f t="shared" si="75"/>
        <v>239.4</v>
      </c>
      <c r="Z1166" cm="1">
        <f t="array" aca="1" ref="Z1166" ca="1">IF(roud(N1166,2)=ROUND(Z1166,2),"ok","error")</f>
        <v>0</v>
      </c>
    </row>
    <row r="1167" spans="1:26" x14ac:dyDescent="0.3">
      <c r="A1167" t="s">
        <v>2523</v>
      </c>
      <c r="B1167" s="4">
        <v>45536</v>
      </c>
      <c r="C1167" t="s">
        <v>2524</v>
      </c>
      <c r="D1167" t="s">
        <v>2525</v>
      </c>
      <c r="E1167" t="s">
        <v>75</v>
      </c>
      <c r="F1167" t="s">
        <v>76</v>
      </c>
      <c r="G1167" t="s">
        <v>61</v>
      </c>
      <c r="H1167" t="s">
        <v>71</v>
      </c>
      <c r="I1167" s="6">
        <v>1</v>
      </c>
      <c r="J1167" s="6">
        <v>1499</v>
      </c>
      <c r="K1167" s="6">
        <v>1499</v>
      </c>
      <c r="L1167" s="6">
        <v>0.1</v>
      </c>
      <c r="M1167" s="6">
        <v>149.9</v>
      </c>
      <c r="N1167" s="6">
        <v>1349.1</v>
      </c>
      <c r="O1167" s="6">
        <v>175.38</v>
      </c>
      <c r="P1167" t="s">
        <v>94</v>
      </c>
      <c r="Q1167" t="s">
        <v>64</v>
      </c>
      <c r="R1167" t="s">
        <v>65</v>
      </c>
      <c r="S1167" t="s">
        <v>98</v>
      </c>
      <c r="T1167" t="s">
        <v>35</v>
      </c>
      <c r="U1167" s="13">
        <f t="shared" si="72"/>
        <v>2024</v>
      </c>
      <c r="V1167" s="13">
        <f t="shared" si="73"/>
        <v>9</v>
      </c>
      <c r="W1167" s="20" t="str">
        <f t="shared" si="74"/>
        <v>September</v>
      </c>
      <c r="X1167">
        <v>0.13</v>
      </c>
      <c r="Y1167" s="6">
        <f t="shared" si="75"/>
        <v>1199.2</v>
      </c>
      <c r="Z1167" cm="1">
        <f t="array" aca="1" ref="Z1167" ca="1">IF(roud(N1167,2)=ROUND(Z1167,2),"ok","error")</f>
        <v>0</v>
      </c>
    </row>
    <row r="1168" spans="1:26" x14ac:dyDescent="0.3">
      <c r="A1168" t="s">
        <v>2526</v>
      </c>
      <c r="B1168" s="4">
        <v>45877</v>
      </c>
      <c r="C1168" t="s">
        <v>2113</v>
      </c>
      <c r="D1168" t="s">
        <v>2114</v>
      </c>
      <c r="E1168" t="s">
        <v>273</v>
      </c>
      <c r="F1168" t="s">
        <v>274</v>
      </c>
      <c r="G1168" t="s">
        <v>29</v>
      </c>
      <c r="H1168" t="s">
        <v>88</v>
      </c>
      <c r="I1168" s="6">
        <v>2</v>
      </c>
      <c r="J1168" s="6">
        <v>2499</v>
      </c>
      <c r="K1168" s="6">
        <v>4998</v>
      </c>
      <c r="L1168" s="6">
        <v>0.25</v>
      </c>
      <c r="M1168" s="6">
        <v>1249.5</v>
      </c>
      <c r="N1168" s="6">
        <v>3748.5</v>
      </c>
      <c r="O1168" s="6">
        <v>918.38</v>
      </c>
      <c r="P1168" t="s">
        <v>89</v>
      </c>
      <c r="Q1168" t="s">
        <v>90</v>
      </c>
      <c r="R1168" t="s">
        <v>65</v>
      </c>
      <c r="S1168" t="s">
        <v>98</v>
      </c>
      <c r="T1168" t="s">
        <v>35</v>
      </c>
      <c r="U1168" s="13">
        <f t="shared" si="72"/>
        <v>2025</v>
      </c>
      <c r="V1168" s="13">
        <f t="shared" si="73"/>
        <v>8</v>
      </c>
      <c r="W1168" s="20" t="str">
        <f t="shared" si="74"/>
        <v>August</v>
      </c>
      <c r="X1168">
        <v>0.245</v>
      </c>
      <c r="Y1168" s="6">
        <f t="shared" si="75"/>
        <v>2499</v>
      </c>
      <c r="Z1168" cm="1">
        <f t="array" aca="1" ref="Z1168" ca="1">IF(roud(N1168,2)=ROUND(Z1168,2),"ok","error")</f>
        <v>0</v>
      </c>
    </row>
    <row r="1169" spans="1:26" x14ac:dyDescent="0.3">
      <c r="A1169" t="s">
        <v>2527</v>
      </c>
      <c r="B1169" s="4">
        <v>45684</v>
      </c>
      <c r="C1169" t="s">
        <v>525</v>
      </c>
      <c r="D1169" t="s">
        <v>526</v>
      </c>
      <c r="E1169" t="s">
        <v>75</v>
      </c>
      <c r="F1169" t="s">
        <v>76</v>
      </c>
      <c r="G1169" t="s">
        <v>61</v>
      </c>
      <c r="H1169" t="s">
        <v>71</v>
      </c>
      <c r="I1169" s="6">
        <v>1</v>
      </c>
      <c r="J1169" s="6">
        <v>1499</v>
      </c>
      <c r="K1169" s="6">
        <v>1499</v>
      </c>
      <c r="L1169" s="6">
        <v>0.1</v>
      </c>
      <c r="M1169" s="6">
        <v>149.9</v>
      </c>
      <c r="N1169" s="6">
        <v>1349.1</v>
      </c>
      <c r="O1169" s="6">
        <v>175.38</v>
      </c>
      <c r="P1169" t="s">
        <v>170</v>
      </c>
      <c r="Q1169" t="s">
        <v>171</v>
      </c>
      <c r="R1169" t="s">
        <v>44</v>
      </c>
      <c r="S1169" t="s">
        <v>107</v>
      </c>
      <c r="T1169" t="s">
        <v>35</v>
      </c>
      <c r="U1169" s="13">
        <f t="shared" si="72"/>
        <v>2025</v>
      </c>
      <c r="V1169" s="13">
        <f t="shared" si="73"/>
        <v>1</v>
      </c>
      <c r="W1169" s="20" t="str">
        <f t="shared" si="74"/>
        <v>January</v>
      </c>
      <c r="X1169">
        <v>0.13</v>
      </c>
      <c r="Y1169" s="6">
        <f t="shared" si="75"/>
        <v>1199.2</v>
      </c>
      <c r="Z1169" cm="1">
        <f t="array" aca="1" ref="Z1169" ca="1">IF(roud(N1169,2)=ROUND(Z1169,2),"ok","error")</f>
        <v>0</v>
      </c>
    </row>
    <row r="1170" spans="1:26" x14ac:dyDescent="0.3">
      <c r="A1170" t="s">
        <v>2528</v>
      </c>
      <c r="B1170" s="4">
        <v>45531</v>
      </c>
      <c r="C1170" t="s">
        <v>253</v>
      </c>
      <c r="D1170" t="s">
        <v>254</v>
      </c>
      <c r="E1170" t="s">
        <v>212</v>
      </c>
      <c r="F1170" t="s">
        <v>213</v>
      </c>
      <c r="G1170" t="s">
        <v>214</v>
      </c>
      <c r="H1170" t="s">
        <v>215</v>
      </c>
      <c r="I1170" s="6">
        <v>1</v>
      </c>
      <c r="J1170" s="6">
        <v>599</v>
      </c>
      <c r="K1170" s="6">
        <v>599</v>
      </c>
      <c r="L1170" s="6">
        <v>0.15</v>
      </c>
      <c r="M1170" s="6">
        <v>89.85</v>
      </c>
      <c r="N1170" s="6">
        <v>509.15</v>
      </c>
      <c r="O1170" s="6">
        <v>170.57</v>
      </c>
      <c r="P1170" t="s">
        <v>144</v>
      </c>
      <c r="Q1170" t="s">
        <v>145</v>
      </c>
      <c r="R1170" t="s">
        <v>65</v>
      </c>
      <c r="S1170" t="s">
        <v>45</v>
      </c>
      <c r="T1170" t="s">
        <v>35</v>
      </c>
      <c r="U1170" s="13">
        <f t="shared" si="72"/>
        <v>2024</v>
      </c>
      <c r="V1170" s="13">
        <f t="shared" si="73"/>
        <v>8</v>
      </c>
      <c r="W1170" s="20" t="str">
        <f t="shared" si="74"/>
        <v>August</v>
      </c>
      <c r="X1170">
        <v>0.33500000000000002</v>
      </c>
      <c r="Y1170" s="6">
        <f t="shared" si="75"/>
        <v>419.3</v>
      </c>
      <c r="Z1170" cm="1">
        <f t="array" aca="1" ref="Z1170" ca="1">IF(roud(N1170,2)=ROUND(Z1170,2),"ok","error")</f>
        <v>0</v>
      </c>
    </row>
    <row r="1171" spans="1:26" x14ac:dyDescent="0.3">
      <c r="A1171" t="s">
        <v>2529</v>
      </c>
      <c r="B1171" s="4">
        <v>45712</v>
      </c>
      <c r="C1171" t="s">
        <v>2530</v>
      </c>
      <c r="D1171" t="s">
        <v>2531</v>
      </c>
      <c r="E1171" t="s">
        <v>59</v>
      </c>
      <c r="F1171" t="s">
        <v>60</v>
      </c>
      <c r="G1171" t="s">
        <v>61</v>
      </c>
      <c r="H1171" t="s">
        <v>62</v>
      </c>
      <c r="I1171" s="6">
        <v>1</v>
      </c>
      <c r="J1171" s="6">
        <v>59999</v>
      </c>
      <c r="K1171" s="6">
        <v>59999</v>
      </c>
      <c r="L1171" s="6">
        <v>0.2</v>
      </c>
      <c r="M1171" s="6">
        <v>11999.8</v>
      </c>
      <c r="N1171" s="6">
        <v>47999.199999999997</v>
      </c>
      <c r="O1171" s="6">
        <v>4799.92</v>
      </c>
      <c r="P1171" t="s">
        <v>31</v>
      </c>
      <c r="Q1171" t="s">
        <v>32</v>
      </c>
      <c r="R1171" t="s">
        <v>33</v>
      </c>
      <c r="S1171" t="s">
        <v>107</v>
      </c>
      <c r="T1171" t="s">
        <v>35</v>
      </c>
      <c r="U1171" s="13">
        <f t="shared" si="72"/>
        <v>2025</v>
      </c>
      <c r="V1171" s="13">
        <f t="shared" si="73"/>
        <v>2</v>
      </c>
      <c r="W1171" s="20" t="str">
        <f t="shared" si="74"/>
        <v>February</v>
      </c>
      <c r="X1171">
        <v>0.1</v>
      </c>
      <c r="Y1171" s="6">
        <f t="shared" si="75"/>
        <v>35999.4</v>
      </c>
      <c r="Z1171" cm="1">
        <f t="array" aca="1" ref="Z1171" ca="1">IF(roud(N1171,2)=ROUND(Z1171,2),"ok","error")</f>
        <v>0</v>
      </c>
    </row>
    <row r="1172" spans="1:26" x14ac:dyDescent="0.3">
      <c r="A1172" t="s">
        <v>2532</v>
      </c>
      <c r="B1172" s="4">
        <v>45336</v>
      </c>
      <c r="C1172" t="s">
        <v>48</v>
      </c>
      <c r="D1172" t="s">
        <v>49</v>
      </c>
      <c r="E1172" t="s">
        <v>181</v>
      </c>
      <c r="F1172" t="s">
        <v>182</v>
      </c>
      <c r="G1172" t="s">
        <v>113</v>
      </c>
      <c r="H1172" t="s">
        <v>114</v>
      </c>
      <c r="I1172" s="6">
        <v>1</v>
      </c>
      <c r="J1172" s="6">
        <v>2499</v>
      </c>
      <c r="K1172" s="6">
        <v>2499</v>
      </c>
      <c r="L1172" s="6">
        <v>0.3</v>
      </c>
      <c r="M1172" s="6">
        <v>749.7</v>
      </c>
      <c r="N1172" s="6">
        <v>1749.3</v>
      </c>
      <c r="O1172" s="6">
        <v>332.37</v>
      </c>
      <c r="P1172" t="s">
        <v>170</v>
      </c>
      <c r="Q1172" t="s">
        <v>171</v>
      </c>
      <c r="R1172" t="s">
        <v>44</v>
      </c>
      <c r="S1172" t="s">
        <v>45</v>
      </c>
      <c r="T1172" t="s">
        <v>35</v>
      </c>
      <c r="U1172" s="13">
        <f t="shared" si="72"/>
        <v>2024</v>
      </c>
      <c r="V1172" s="13">
        <f t="shared" si="73"/>
        <v>2</v>
      </c>
      <c r="W1172" s="20" t="str">
        <f t="shared" si="74"/>
        <v>February</v>
      </c>
      <c r="X1172">
        <v>0.19</v>
      </c>
      <c r="Y1172" s="6">
        <f t="shared" si="75"/>
        <v>999.6</v>
      </c>
      <c r="Z1172" cm="1">
        <f t="array" aca="1" ref="Z1172" ca="1">IF(roud(N1172,2)=ROUND(Z1172,2),"ok","error")</f>
        <v>0</v>
      </c>
    </row>
    <row r="1173" spans="1:26" x14ac:dyDescent="0.3">
      <c r="A1173" t="s">
        <v>2533</v>
      </c>
      <c r="B1173" s="4">
        <v>45617</v>
      </c>
      <c r="C1173" t="s">
        <v>109</v>
      </c>
      <c r="D1173" t="s">
        <v>110</v>
      </c>
      <c r="E1173" t="s">
        <v>323</v>
      </c>
      <c r="F1173" t="s">
        <v>324</v>
      </c>
      <c r="G1173" t="s">
        <v>29</v>
      </c>
      <c r="H1173" t="s">
        <v>304</v>
      </c>
      <c r="I1173" s="6">
        <v>2</v>
      </c>
      <c r="J1173" s="6">
        <v>799</v>
      </c>
      <c r="K1173" s="6">
        <v>1598</v>
      </c>
      <c r="L1173" s="6">
        <v>0.15</v>
      </c>
      <c r="M1173" s="6">
        <v>239.7</v>
      </c>
      <c r="N1173" s="6">
        <v>1358.3</v>
      </c>
      <c r="O1173" s="6">
        <v>373.53</v>
      </c>
      <c r="P1173" t="s">
        <v>63</v>
      </c>
      <c r="Q1173" t="s">
        <v>64</v>
      </c>
      <c r="R1173" t="s">
        <v>65</v>
      </c>
      <c r="S1173" t="s">
        <v>107</v>
      </c>
      <c r="T1173" t="s">
        <v>35</v>
      </c>
      <c r="U1173" s="13">
        <f t="shared" si="72"/>
        <v>2024</v>
      </c>
      <c r="V1173" s="13">
        <f t="shared" si="73"/>
        <v>11</v>
      </c>
      <c r="W1173" s="20" t="str">
        <f t="shared" si="74"/>
        <v>November</v>
      </c>
      <c r="X1173">
        <v>0.27500000000000002</v>
      </c>
      <c r="Y1173" s="6">
        <f t="shared" si="75"/>
        <v>1118.5999999999999</v>
      </c>
      <c r="Z1173" cm="1">
        <f t="array" aca="1" ref="Z1173" ca="1">IF(roud(N1173,2)=ROUND(Z1173,2),"ok","error")</f>
        <v>0</v>
      </c>
    </row>
    <row r="1174" spans="1:26" x14ac:dyDescent="0.3">
      <c r="A1174" t="s">
        <v>2534</v>
      </c>
      <c r="B1174" s="4">
        <v>45776</v>
      </c>
      <c r="C1174" t="s">
        <v>473</v>
      </c>
      <c r="D1174" t="s">
        <v>474</v>
      </c>
      <c r="E1174" t="s">
        <v>69</v>
      </c>
      <c r="F1174" t="s">
        <v>70</v>
      </c>
      <c r="G1174" t="s">
        <v>61</v>
      </c>
      <c r="H1174" t="s">
        <v>71</v>
      </c>
      <c r="I1174" s="6">
        <v>1</v>
      </c>
      <c r="J1174" s="6">
        <v>1299</v>
      </c>
      <c r="K1174" s="6">
        <v>1299</v>
      </c>
      <c r="L1174" s="6">
        <v>0.1</v>
      </c>
      <c r="M1174" s="6">
        <v>129.9</v>
      </c>
      <c r="N1174" s="6">
        <v>1169.0999999999999</v>
      </c>
      <c r="O1174" s="6">
        <v>151.97999999999999</v>
      </c>
      <c r="P1174" t="s">
        <v>42</v>
      </c>
      <c r="Q1174" t="s">
        <v>43</v>
      </c>
      <c r="R1174" t="s">
        <v>44</v>
      </c>
      <c r="S1174" t="s">
        <v>54</v>
      </c>
      <c r="T1174" t="s">
        <v>35</v>
      </c>
      <c r="U1174" s="13">
        <f t="shared" si="72"/>
        <v>2025</v>
      </c>
      <c r="V1174" s="13">
        <f t="shared" si="73"/>
        <v>4</v>
      </c>
      <c r="W1174" s="20" t="str">
        <f t="shared" si="74"/>
        <v>April</v>
      </c>
      <c r="X1174">
        <v>0.13</v>
      </c>
      <c r="Y1174" s="6">
        <f t="shared" si="75"/>
        <v>1039.2</v>
      </c>
      <c r="Z1174" cm="1">
        <f t="array" aca="1" ref="Z1174" ca="1">IF(roud(N1174,2)=ROUND(Z1174,2),"ok","error")</f>
        <v>0</v>
      </c>
    </row>
    <row r="1175" spans="1:26" x14ac:dyDescent="0.3">
      <c r="A1175" t="s">
        <v>2535</v>
      </c>
      <c r="B1175" s="4">
        <v>46014</v>
      </c>
      <c r="C1175" t="s">
        <v>2536</v>
      </c>
      <c r="D1175" t="s">
        <v>2537</v>
      </c>
      <c r="E1175" t="s">
        <v>111</v>
      </c>
      <c r="F1175" t="s">
        <v>112</v>
      </c>
      <c r="G1175" t="s">
        <v>113</v>
      </c>
      <c r="H1175" t="s">
        <v>114</v>
      </c>
      <c r="I1175" s="6">
        <v>1</v>
      </c>
      <c r="J1175" s="6">
        <v>999</v>
      </c>
      <c r="K1175" s="6">
        <v>999</v>
      </c>
      <c r="L1175" s="6">
        <v>0.05</v>
      </c>
      <c r="M1175" s="6">
        <v>49.95</v>
      </c>
      <c r="N1175" s="6">
        <v>949.05</v>
      </c>
      <c r="O1175" s="6">
        <v>251.5</v>
      </c>
      <c r="P1175" t="s">
        <v>31</v>
      </c>
      <c r="Q1175" t="s">
        <v>32</v>
      </c>
      <c r="R1175" t="s">
        <v>33</v>
      </c>
      <c r="S1175" t="s">
        <v>54</v>
      </c>
      <c r="T1175" t="s">
        <v>35</v>
      </c>
      <c r="U1175" s="13">
        <f t="shared" si="72"/>
        <v>2025</v>
      </c>
      <c r="V1175" s="13">
        <f t="shared" si="73"/>
        <v>12</v>
      </c>
      <c r="W1175" s="20" t="str">
        <f t="shared" si="74"/>
        <v>December</v>
      </c>
      <c r="X1175">
        <v>0.26500000000000001</v>
      </c>
      <c r="Y1175" s="6">
        <f t="shared" si="75"/>
        <v>899.1</v>
      </c>
      <c r="Z1175" cm="1">
        <f t="array" aca="1" ref="Z1175" ca="1">IF(roud(N1175,2)=ROUND(Z1175,2),"ok","error")</f>
        <v>0</v>
      </c>
    </row>
    <row r="1176" spans="1:26" x14ac:dyDescent="0.3">
      <c r="A1176" t="s">
        <v>2538</v>
      </c>
      <c r="B1176" s="4">
        <v>45682</v>
      </c>
      <c r="C1176" t="s">
        <v>238</v>
      </c>
      <c r="D1176" t="s">
        <v>239</v>
      </c>
      <c r="E1176" t="s">
        <v>356</v>
      </c>
      <c r="F1176" t="s">
        <v>357</v>
      </c>
      <c r="G1176" t="s">
        <v>214</v>
      </c>
      <c r="H1176" t="s">
        <v>260</v>
      </c>
      <c r="I1176" s="6">
        <v>1</v>
      </c>
      <c r="J1176" s="6">
        <v>699</v>
      </c>
      <c r="K1176" s="6">
        <v>699</v>
      </c>
      <c r="L1176" s="6">
        <v>0.05</v>
      </c>
      <c r="M1176" s="6">
        <v>34.950000000000003</v>
      </c>
      <c r="N1176" s="6">
        <v>664.05</v>
      </c>
      <c r="O1176" s="6">
        <v>242.38</v>
      </c>
      <c r="P1176" t="s">
        <v>82</v>
      </c>
      <c r="Q1176" t="s">
        <v>82</v>
      </c>
      <c r="R1176" t="s">
        <v>65</v>
      </c>
      <c r="S1176" t="s">
        <v>107</v>
      </c>
      <c r="T1176" t="s">
        <v>35</v>
      </c>
      <c r="U1176" s="13">
        <f t="shared" si="72"/>
        <v>2025</v>
      </c>
      <c r="V1176" s="13">
        <f t="shared" si="73"/>
        <v>1</v>
      </c>
      <c r="W1176" s="20" t="str">
        <f t="shared" si="74"/>
        <v>January</v>
      </c>
      <c r="X1176">
        <v>0.36499999999999999</v>
      </c>
      <c r="Y1176" s="6">
        <f t="shared" si="75"/>
        <v>629.1</v>
      </c>
      <c r="Z1176" cm="1">
        <f t="array" aca="1" ref="Z1176" ca="1">IF(roud(N1176,2)=ROUND(Z1176,2),"ok","error")</f>
        <v>0</v>
      </c>
    </row>
    <row r="1177" spans="1:26" x14ac:dyDescent="0.3">
      <c r="A1177" t="s">
        <v>2539</v>
      </c>
      <c r="B1177" s="4">
        <v>45687</v>
      </c>
      <c r="C1177" t="s">
        <v>2012</v>
      </c>
      <c r="D1177" t="s">
        <v>2013</v>
      </c>
      <c r="E1177" t="s">
        <v>121</v>
      </c>
      <c r="F1177" t="s">
        <v>122</v>
      </c>
      <c r="G1177" t="s">
        <v>61</v>
      </c>
      <c r="H1177" t="s">
        <v>123</v>
      </c>
      <c r="I1177" s="6">
        <v>1</v>
      </c>
      <c r="J1177" s="6">
        <v>24999</v>
      </c>
      <c r="K1177" s="6">
        <v>24999</v>
      </c>
      <c r="L1177" s="6">
        <v>0.1</v>
      </c>
      <c r="M1177" s="6">
        <v>2499.9</v>
      </c>
      <c r="N1177" s="6">
        <v>22499.1</v>
      </c>
      <c r="O1177" s="6">
        <v>2924.88</v>
      </c>
      <c r="P1177" t="s">
        <v>63</v>
      </c>
      <c r="Q1177" t="s">
        <v>64</v>
      </c>
      <c r="R1177" t="s">
        <v>65</v>
      </c>
      <c r="S1177" t="s">
        <v>34</v>
      </c>
      <c r="T1177" t="s">
        <v>35</v>
      </c>
      <c r="U1177" s="13">
        <f t="shared" si="72"/>
        <v>2025</v>
      </c>
      <c r="V1177" s="13">
        <f t="shared" si="73"/>
        <v>1</v>
      </c>
      <c r="W1177" s="20" t="str">
        <f t="shared" si="74"/>
        <v>January</v>
      </c>
      <c r="X1177">
        <v>0.13</v>
      </c>
      <c r="Y1177" s="6">
        <f t="shared" si="75"/>
        <v>19999.2</v>
      </c>
      <c r="Z1177" cm="1">
        <f t="array" aca="1" ref="Z1177" ca="1">IF(roud(N1177,2)=ROUND(Z1177,2),"ok","error")</f>
        <v>0</v>
      </c>
    </row>
    <row r="1178" spans="1:26" x14ac:dyDescent="0.3">
      <c r="A1178" t="s">
        <v>2540</v>
      </c>
      <c r="B1178" s="4">
        <v>45971</v>
      </c>
      <c r="C1178" t="s">
        <v>265</v>
      </c>
      <c r="D1178" t="s">
        <v>266</v>
      </c>
      <c r="E1178" t="s">
        <v>133</v>
      </c>
      <c r="F1178" t="s">
        <v>134</v>
      </c>
      <c r="G1178" t="s">
        <v>61</v>
      </c>
      <c r="H1178" t="s">
        <v>123</v>
      </c>
      <c r="I1178" s="6">
        <v>1</v>
      </c>
      <c r="J1178" s="6">
        <v>2999</v>
      </c>
      <c r="K1178" s="6">
        <v>2999</v>
      </c>
      <c r="L1178" s="6">
        <v>0.2</v>
      </c>
      <c r="M1178" s="6">
        <v>599.79999999999995</v>
      </c>
      <c r="N1178" s="6">
        <v>2399.1999999999998</v>
      </c>
      <c r="O1178" s="6">
        <v>239.92</v>
      </c>
      <c r="P1178" t="s">
        <v>94</v>
      </c>
      <c r="Q1178" t="s">
        <v>64</v>
      </c>
      <c r="R1178" t="s">
        <v>65</v>
      </c>
      <c r="S1178" t="s">
        <v>45</v>
      </c>
      <c r="T1178" t="s">
        <v>55</v>
      </c>
      <c r="U1178" s="13">
        <f t="shared" si="72"/>
        <v>2025</v>
      </c>
      <c r="V1178" s="13">
        <f t="shared" si="73"/>
        <v>11</v>
      </c>
      <c r="W1178" s="20" t="str">
        <f t="shared" si="74"/>
        <v>November</v>
      </c>
      <c r="X1178">
        <v>0.1</v>
      </c>
      <c r="Y1178" s="6">
        <f t="shared" si="75"/>
        <v>1799.4</v>
      </c>
      <c r="Z1178" cm="1">
        <f t="array" aca="1" ref="Z1178" ca="1">IF(roud(N1178,2)=ROUND(Z1178,2),"ok","error")</f>
        <v>0</v>
      </c>
    </row>
    <row r="1179" spans="1:26" x14ac:dyDescent="0.3">
      <c r="A1179" t="s">
        <v>2541</v>
      </c>
      <c r="B1179" s="4">
        <v>45959</v>
      </c>
      <c r="C1179" t="s">
        <v>798</v>
      </c>
      <c r="D1179" t="s">
        <v>799</v>
      </c>
      <c r="E1179" t="s">
        <v>75</v>
      </c>
      <c r="F1179" t="s">
        <v>76</v>
      </c>
      <c r="G1179" t="s">
        <v>61</v>
      </c>
      <c r="H1179" t="s">
        <v>71</v>
      </c>
      <c r="I1179" s="6">
        <v>1</v>
      </c>
      <c r="J1179" s="6">
        <v>1499</v>
      </c>
      <c r="K1179" s="6">
        <v>1499</v>
      </c>
      <c r="L1179" s="6">
        <v>0.2</v>
      </c>
      <c r="M1179" s="6">
        <v>299.8</v>
      </c>
      <c r="N1179" s="6">
        <v>1199.2</v>
      </c>
      <c r="O1179" s="6">
        <v>119.92</v>
      </c>
      <c r="P1179" t="s">
        <v>63</v>
      </c>
      <c r="Q1179" t="s">
        <v>64</v>
      </c>
      <c r="R1179" t="s">
        <v>65</v>
      </c>
      <c r="S1179" t="s">
        <v>45</v>
      </c>
      <c r="T1179" t="s">
        <v>55</v>
      </c>
      <c r="U1179" s="13">
        <f t="shared" si="72"/>
        <v>2025</v>
      </c>
      <c r="V1179" s="13">
        <f t="shared" si="73"/>
        <v>10</v>
      </c>
      <c r="W1179" s="20" t="str">
        <f t="shared" si="74"/>
        <v>October</v>
      </c>
      <c r="X1179">
        <v>0.1</v>
      </c>
      <c r="Y1179" s="6">
        <f t="shared" si="75"/>
        <v>899.4</v>
      </c>
      <c r="Z1179" cm="1">
        <f t="array" aca="1" ref="Z1179" ca="1">IF(roud(N1179,2)=ROUND(Z1179,2),"ok","error")</f>
        <v>0</v>
      </c>
    </row>
    <row r="1180" spans="1:26" x14ac:dyDescent="0.3">
      <c r="A1180" t="s">
        <v>2542</v>
      </c>
      <c r="B1180" s="4">
        <v>45447</v>
      </c>
      <c r="C1180" t="s">
        <v>1874</v>
      </c>
      <c r="D1180" t="s">
        <v>1875</v>
      </c>
      <c r="E1180" t="s">
        <v>284</v>
      </c>
      <c r="F1180" t="s">
        <v>285</v>
      </c>
      <c r="G1180" t="s">
        <v>52</v>
      </c>
      <c r="H1180" t="s">
        <v>129</v>
      </c>
      <c r="I1180" s="6">
        <v>1</v>
      </c>
      <c r="J1180" s="6">
        <v>999</v>
      </c>
      <c r="K1180" s="6">
        <v>999</v>
      </c>
      <c r="L1180" s="6">
        <v>0.15</v>
      </c>
      <c r="M1180" s="6">
        <v>149.85</v>
      </c>
      <c r="N1180" s="6">
        <v>849.15</v>
      </c>
      <c r="O1180" s="6">
        <v>165.58</v>
      </c>
      <c r="P1180" t="s">
        <v>89</v>
      </c>
      <c r="Q1180" t="s">
        <v>90</v>
      </c>
      <c r="R1180" t="s">
        <v>65</v>
      </c>
      <c r="S1180" t="s">
        <v>107</v>
      </c>
      <c r="T1180" t="s">
        <v>55</v>
      </c>
      <c r="U1180" s="13">
        <f t="shared" si="72"/>
        <v>2024</v>
      </c>
      <c r="V1180" s="13">
        <f t="shared" si="73"/>
        <v>6</v>
      </c>
      <c r="W1180" s="20" t="str">
        <f t="shared" si="74"/>
        <v>June</v>
      </c>
      <c r="X1180">
        <v>0.19500000000000001</v>
      </c>
      <c r="Y1180" s="6">
        <f t="shared" si="75"/>
        <v>699.3</v>
      </c>
      <c r="Z1180" cm="1">
        <f t="array" aca="1" ref="Z1180" ca="1">IF(roud(N1180,2)=ROUND(Z1180,2),"ok","error")</f>
        <v>0</v>
      </c>
    </row>
    <row r="1181" spans="1:26" x14ac:dyDescent="0.3">
      <c r="A1181" t="s">
        <v>2543</v>
      </c>
      <c r="B1181" s="4">
        <v>45799</v>
      </c>
      <c r="C1181" t="s">
        <v>1902</v>
      </c>
      <c r="D1181" t="s">
        <v>1903</v>
      </c>
      <c r="E1181" t="s">
        <v>133</v>
      </c>
      <c r="F1181" t="s">
        <v>134</v>
      </c>
      <c r="G1181" t="s">
        <v>61</v>
      </c>
      <c r="H1181" t="s">
        <v>123</v>
      </c>
      <c r="I1181" s="6">
        <v>1</v>
      </c>
      <c r="J1181" s="6">
        <v>2999</v>
      </c>
      <c r="K1181" s="6">
        <v>2999</v>
      </c>
      <c r="L1181" s="6">
        <v>0.3</v>
      </c>
      <c r="M1181" s="6">
        <v>899.7</v>
      </c>
      <c r="N1181" s="6">
        <v>2099.3000000000002</v>
      </c>
      <c r="O1181" s="6">
        <v>146.94999999999999</v>
      </c>
      <c r="P1181" t="s">
        <v>144</v>
      </c>
      <c r="Q1181" t="s">
        <v>145</v>
      </c>
      <c r="R1181" t="s">
        <v>65</v>
      </c>
      <c r="S1181" t="s">
        <v>45</v>
      </c>
      <c r="T1181" t="s">
        <v>55</v>
      </c>
      <c r="U1181" s="13">
        <f t="shared" si="72"/>
        <v>2025</v>
      </c>
      <c r="V1181" s="13">
        <f t="shared" si="73"/>
        <v>5</v>
      </c>
      <c r="W1181" s="20" t="str">
        <f t="shared" si="74"/>
        <v>May</v>
      </c>
      <c r="X1181">
        <v>7.0000000000000007E-2</v>
      </c>
      <c r="Y1181" s="6">
        <f t="shared" si="75"/>
        <v>1199.5999999999999</v>
      </c>
      <c r="Z1181" cm="1">
        <f t="array" aca="1" ref="Z1181" ca="1">IF(roud(N1181,2)=ROUND(Z1181,2),"ok","error")</f>
        <v>0</v>
      </c>
    </row>
    <row r="1182" spans="1:26" x14ac:dyDescent="0.3">
      <c r="A1182" t="s">
        <v>2544</v>
      </c>
      <c r="B1182" s="4">
        <v>45329</v>
      </c>
      <c r="C1182" t="s">
        <v>1234</v>
      </c>
      <c r="D1182" t="s">
        <v>1235</v>
      </c>
      <c r="E1182" t="s">
        <v>102</v>
      </c>
      <c r="F1182" t="s">
        <v>103</v>
      </c>
      <c r="G1182" t="s">
        <v>52</v>
      </c>
      <c r="H1182" t="s">
        <v>104</v>
      </c>
      <c r="I1182" s="6">
        <v>4</v>
      </c>
      <c r="J1182" s="6">
        <v>5999</v>
      </c>
      <c r="K1182" s="6">
        <v>23996</v>
      </c>
      <c r="L1182" s="6">
        <v>0</v>
      </c>
      <c r="M1182" s="6">
        <v>0</v>
      </c>
      <c r="N1182" s="6">
        <v>23996</v>
      </c>
      <c r="O1182" s="6">
        <v>5759.04</v>
      </c>
      <c r="P1182" t="s">
        <v>63</v>
      </c>
      <c r="Q1182" t="s">
        <v>64</v>
      </c>
      <c r="R1182" t="s">
        <v>65</v>
      </c>
      <c r="S1182" t="s">
        <v>45</v>
      </c>
      <c r="T1182" t="s">
        <v>55</v>
      </c>
      <c r="U1182" s="13">
        <f t="shared" si="72"/>
        <v>2024</v>
      </c>
      <c r="V1182" s="13">
        <f t="shared" si="73"/>
        <v>2</v>
      </c>
      <c r="W1182" s="20" t="str">
        <f t="shared" si="74"/>
        <v>February</v>
      </c>
      <c r="X1182">
        <v>0.24</v>
      </c>
      <c r="Y1182" s="6">
        <f t="shared" si="75"/>
        <v>23996</v>
      </c>
      <c r="Z1182" cm="1">
        <f t="array" aca="1" ref="Z1182" ca="1">IF(roud(N1182,2)=ROUND(Z1182,2),"ok","error")</f>
        <v>0</v>
      </c>
    </row>
    <row r="1183" spans="1:26" x14ac:dyDescent="0.3">
      <c r="A1183" t="s">
        <v>2545</v>
      </c>
      <c r="B1183" s="4">
        <v>45421</v>
      </c>
      <c r="C1183" t="s">
        <v>2546</v>
      </c>
      <c r="D1183" t="s">
        <v>2547</v>
      </c>
      <c r="E1183" t="s">
        <v>302</v>
      </c>
      <c r="F1183" t="s">
        <v>303</v>
      </c>
      <c r="G1183" t="s">
        <v>29</v>
      </c>
      <c r="H1183" t="s">
        <v>304</v>
      </c>
      <c r="I1183" s="6">
        <v>3</v>
      </c>
      <c r="J1183" s="6">
        <v>1799</v>
      </c>
      <c r="K1183" s="6">
        <v>5397</v>
      </c>
      <c r="L1183" s="6">
        <v>0.2</v>
      </c>
      <c r="M1183" s="6">
        <v>1079.4000000000001</v>
      </c>
      <c r="N1183" s="6">
        <v>4317.6000000000004</v>
      </c>
      <c r="O1183" s="6">
        <v>1122.58</v>
      </c>
      <c r="P1183" t="s">
        <v>82</v>
      </c>
      <c r="Q1183" t="s">
        <v>82</v>
      </c>
      <c r="R1183" t="s">
        <v>65</v>
      </c>
      <c r="S1183" t="s">
        <v>45</v>
      </c>
      <c r="T1183" t="s">
        <v>55</v>
      </c>
      <c r="U1183" s="13">
        <f t="shared" si="72"/>
        <v>2024</v>
      </c>
      <c r="V1183" s="13">
        <f t="shared" si="73"/>
        <v>5</v>
      </c>
      <c r="W1183" s="20" t="str">
        <f t="shared" si="74"/>
        <v>May</v>
      </c>
      <c r="X1183">
        <v>0.26</v>
      </c>
      <c r="Y1183" s="6">
        <f t="shared" si="75"/>
        <v>3238.2</v>
      </c>
      <c r="Z1183" cm="1">
        <f t="array" aca="1" ref="Z1183" ca="1">IF(roud(N1183,2)=ROUND(Z1183,2),"ok","error")</f>
        <v>0</v>
      </c>
    </row>
    <row r="1184" spans="1:26" x14ac:dyDescent="0.3">
      <c r="A1184" t="s">
        <v>2548</v>
      </c>
      <c r="B1184" s="4">
        <v>45806</v>
      </c>
      <c r="C1184" t="s">
        <v>792</v>
      </c>
      <c r="D1184" t="s">
        <v>793</v>
      </c>
      <c r="E1184" t="s">
        <v>59</v>
      </c>
      <c r="F1184" t="s">
        <v>60</v>
      </c>
      <c r="G1184" t="s">
        <v>61</v>
      </c>
      <c r="H1184" t="s">
        <v>62</v>
      </c>
      <c r="I1184" s="6">
        <v>1</v>
      </c>
      <c r="J1184" s="6">
        <v>59999</v>
      </c>
      <c r="K1184" s="6">
        <v>59999</v>
      </c>
      <c r="L1184" s="6">
        <v>0.15</v>
      </c>
      <c r="M1184" s="6">
        <v>8999.85</v>
      </c>
      <c r="N1184" s="6">
        <v>50999.15</v>
      </c>
      <c r="O1184" s="6">
        <v>5864.9</v>
      </c>
      <c r="P1184" t="s">
        <v>144</v>
      </c>
      <c r="Q1184" t="s">
        <v>145</v>
      </c>
      <c r="R1184" t="s">
        <v>65</v>
      </c>
      <c r="S1184" t="s">
        <v>45</v>
      </c>
      <c r="T1184" t="s">
        <v>35</v>
      </c>
      <c r="U1184" s="13">
        <f t="shared" si="72"/>
        <v>2025</v>
      </c>
      <c r="V1184" s="13">
        <f t="shared" si="73"/>
        <v>5</v>
      </c>
      <c r="W1184" s="20" t="str">
        <f t="shared" si="74"/>
        <v>May</v>
      </c>
      <c r="X1184">
        <v>0.115</v>
      </c>
      <c r="Y1184" s="6">
        <f t="shared" si="75"/>
        <v>41999.3</v>
      </c>
      <c r="Z1184" cm="1">
        <f t="array" aca="1" ref="Z1184" ca="1">IF(roud(N1184,2)=ROUND(Z1184,2),"ok","error")</f>
        <v>0</v>
      </c>
    </row>
    <row r="1185" spans="1:26" x14ac:dyDescent="0.3">
      <c r="A1185" t="s">
        <v>2549</v>
      </c>
      <c r="B1185" s="4">
        <v>45896</v>
      </c>
      <c r="C1185" t="s">
        <v>2550</v>
      </c>
      <c r="D1185" t="s">
        <v>2551</v>
      </c>
      <c r="E1185" t="s">
        <v>212</v>
      </c>
      <c r="F1185" t="s">
        <v>213</v>
      </c>
      <c r="G1185" t="s">
        <v>214</v>
      </c>
      <c r="H1185" t="s">
        <v>215</v>
      </c>
      <c r="I1185" s="6">
        <v>1</v>
      </c>
      <c r="J1185" s="6">
        <v>599</v>
      </c>
      <c r="K1185" s="6">
        <v>599</v>
      </c>
      <c r="L1185" s="6">
        <v>0.2</v>
      </c>
      <c r="M1185" s="6">
        <v>119.8</v>
      </c>
      <c r="N1185" s="6">
        <v>479.2</v>
      </c>
      <c r="O1185" s="6">
        <v>153.34</v>
      </c>
      <c r="P1185" t="s">
        <v>144</v>
      </c>
      <c r="Q1185" t="s">
        <v>145</v>
      </c>
      <c r="R1185" t="s">
        <v>65</v>
      </c>
      <c r="S1185" t="s">
        <v>54</v>
      </c>
      <c r="T1185" t="s">
        <v>35</v>
      </c>
      <c r="U1185" s="13">
        <f t="shared" si="72"/>
        <v>2025</v>
      </c>
      <c r="V1185" s="13">
        <f t="shared" si="73"/>
        <v>8</v>
      </c>
      <c r="W1185" s="20" t="str">
        <f t="shared" si="74"/>
        <v>August</v>
      </c>
      <c r="X1185">
        <v>0.32</v>
      </c>
      <c r="Y1185" s="6">
        <f t="shared" si="75"/>
        <v>359.4</v>
      </c>
      <c r="Z1185" cm="1">
        <f t="array" aca="1" ref="Z1185" ca="1">IF(roud(N1185,2)=ROUND(Z1185,2),"ok","error")</f>
        <v>0</v>
      </c>
    </row>
    <row r="1186" spans="1:26" x14ac:dyDescent="0.3">
      <c r="A1186" t="s">
        <v>2552</v>
      </c>
      <c r="B1186" s="4">
        <v>45631</v>
      </c>
      <c r="C1186" t="s">
        <v>1788</v>
      </c>
      <c r="D1186" t="s">
        <v>1789</v>
      </c>
      <c r="E1186" t="s">
        <v>133</v>
      </c>
      <c r="F1186" t="s">
        <v>134</v>
      </c>
      <c r="G1186" t="s">
        <v>61</v>
      </c>
      <c r="H1186" t="s">
        <v>123</v>
      </c>
      <c r="I1186" s="6">
        <v>1</v>
      </c>
      <c r="J1186" s="6">
        <v>2999</v>
      </c>
      <c r="K1186" s="6">
        <v>2999</v>
      </c>
      <c r="L1186" s="6">
        <v>0.05</v>
      </c>
      <c r="M1186" s="6">
        <v>149.94999999999999</v>
      </c>
      <c r="N1186" s="6">
        <v>2849.05</v>
      </c>
      <c r="O1186" s="6">
        <v>413.11</v>
      </c>
      <c r="P1186" t="s">
        <v>186</v>
      </c>
      <c r="Q1186" t="s">
        <v>187</v>
      </c>
      <c r="R1186" t="s">
        <v>160</v>
      </c>
      <c r="S1186" t="s">
        <v>54</v>
      </c>
      <c r="T1186" t="s">
        <v>55</v>
      </c>
      <c r="U1186" s="13">
        <f t="shared" si="72"/>
        <v>2024</v>
      </c>
      <c r="V1186" s="13">
        <f t="shared" si="73"/>
        <v>12</v>
      </c>
      <c r="W1186" s="20" t="str">
        <f t="shared" si="74"/>
        <v>December</v>
      </c>
      <c r="X1186">
        <v>0.14499999999999999</v>
      </c>
      <c r="Y1186" s="6">
        <f t="shared" si="75"/>
        <v>2699.1</v>
      </c>
      <c r="Z1186" cm="1">
        <f t="array" aca="1" ref="Z1186" ca="1">IF(roud(N1186,2)=ROUND(Z1186,2),"ok","error")</f>
        <v>0</v>
      </c>
    </row>
    <row r="1187" spans="1:26" x14ac:dyDescent="0.3">
      <c r="A1187" t="s">
        <v>2553</v>
      </c>
      <c r="B1187" s="4">
        <v>45394</v>
      </c>
      <c r="C1187" t="s">
        <v>1394</v>
      </c>
      <c r="D1187" t="s">
        <v>1395</v>
      </c>
      <c r="E1187" t="s">
        <v>492</v>
      </c>
      <c r="F1187" t="s">
        <v>493</v>
      </c>
      <c r="G1187" t="s">
        <v>214</v>
      </c>
      <c r="H1187" t="s">
        <v>494</v>
      </c>
      <c r="I1187" s="6">
        <v>2</v>
      </c>
      <c r="J1187" s="6">
        <v>1499</v>
      </c>
      <c r="K1187" s="6">
        <v>2998</v>
      </c>
      <c r="L1187" s="6">
        <v>0.2</v>
      </c>
      <c r="M1187" s="6">
        <v>599.6</v>
      </c>
      <c r="N1187" s="6">
        <v>2398.4</v>
      </c>
      <c r="O1187" s="6">
        <v>767.49</v>
      </c>
      <c r="P1187" t="s">
        <v>191</v>
      </c>
      <c r="Q1187" t="s">
        <v>187</v>
      </c>
      <c r="R1187" t="s">
        <v>160</v>
      </c>
      <c r="S1187" t="s">
        <v>45</v>
      </c>
      <c r="T1187" t="s">
        <v>55</v>
      </c>
      <c r="U1187" s="13">
        <f t="shared" si="72"/>
        <v>2024</v>
      </c>
      <c r="V1187" s="13">
        <f t="shared" si="73"/>
        <v>4</v>
      </c>
      <c r="W1187" s="20" t="str">
        <f t="shared" si="74"/>
        <v>April</v>
      </c>
      <c r="X1187">
        <v>0.32</v>
      </c>
      <c r="Y1187" s="6">
        <f t="shared" si="75"/>
        <v>1798.8</v>
      </c>
      <c r="Z1187" cm="1">
        <f t="array" aca="1" ref="Z1187" ca="1">IF(roud(N1187,2)=ROUND(Z1187,2),"ok","error")</f>
        <v>0</v>
      </c>
    </row>
    <row r="1188" spans="1:26" x14ac:dyDescent="0.3">
      <c r="A1188" t="s">
        <v>2554</v>
      </c>
      <c r="B1188" s="4">
        <v>45742</v>
      </c>
      <c r="C1188" t="s">
        <v>2555</v>
      </c>
      <c r="D1188" t="s">
        <v>2556</v>
      </c>
      <c r="E1188" t="s">
        <v>167</v>
      </c>
      <c r="F1188" t="s">
        <v>168</v>
      </c>
      <c r="G1188" t="s">
        <v>113</v>
      </c>
      <c r="H1188" t="s">
        <v>169</v>
      </c>
      <c r="I1188" s="6">
        <v>1</v>
      </c>
      <c r="J1188" s="6">
        <v>899</v>
      </c>
      <c r="K1188" s="6">
        <v>899</v>
      </c>
      <c r="L1188" s="6">
        <v>0.05</v>
      </c>
      <c r="M1188" s="6">
        <v>44.95</v>
      </c>
      <c r="N1188" s="6">
        <v>854.05</v>
      </c>
      <c r="O1188" s="6">
        <v>226.32</v>
      </c>
      <c r="P1188" t="s">
        <v>89</v>
      </c>
      <c r="Q1188" t="s">
        <v>90</v>
      </c>
      <c r="R1188" t="s">
        <v>65</v>
      </c>
      <c r="S1188" t="s">
        <v>98</v>
      </c>
      <c r="T1188" t="s">
        <v>35</v>
      </c>
      <c r="U1188" s="13">
        <f t="shared" si="72"/>
        <v>2025</v>
      </c>
      <c r="V1188" s="13">
        <f t="shared" si="73"/>
        <v>3</v>
      </c>
      <c r="W1188" s="20" t="str">
        <f t="shared" si="74"/>
        <v>March</v>
      </c>
      <c r="X1188">
        <v>0.26500000000000001</v>
      </c>
      <c r="Y1188" s="6">
        <f t="shared" si="75"/>
        <v>809.1</v>
      </c>
      <c r="Z1188" cm="1">
        <f t="array" aca="1" ref="Z1188" ca="1">IF(roud(N1188,2)=ROUND(Z1188,2),"ok","error")</f>
        <v>0</v>
      </c>
    </row>
    <row r="1189" spans="1:26" x14ac:dyDescent="0.3">
      <c r="A1189" t="s">
        <v>2557</v>
      </c>
      <c r="B1189" s="4">
        <v>45394</v>
      </c>
      <c r="C1189" t="s">
        <v>482</v>
      </c>
      <c r="D1189" t="s">
        <v>483</v>
      </c>
      <c r="E1189" t="s">
        <v>258</v>
      </c>
      <c r="F1189" t="s">
        <v>259</v>
      </c>
      <c r="G1189" t="s">
        <v>214</v>
      </c>
      <c r="H1189" t="s">
        <v>260</v>
      </c>
      <c r="I1189" s="6">
        <v>1</v>
      </c>
      <c r="J1189" s="6">
        <v>399</v>
      </c>
      <c r="K1189" s="6">
        <v>399</v>
      </c>
      <c r="L1189" s="6">
        <v>0.1</v>
      </c>
      <c r="M1189" s="6">
        <v>39.9</v>
      </c>
      <c r="N1189" s="6">
        <v>359.1</v>
      </c>
      <c r="O1189" s="6">
        <v>125.68</v>
      </c>
      <c r="P1189" t="s">
        <v>144</v>
      </c>
      <c r="Q1189" t="s">
        <v>145</v>
      </c>
      <c r="R1189" t="s">
        <v>65</v>
      </c>
      <c r="S1189" t="s">
        <v>107</v>
      </c>
      <c r="T1189" t="s">
        <v>46</v>
      </c>
      <c r="U1189" s="13">
        <f t="shared" si="72"/>
        <v>2024</v>
      </c>
      <c r="V1189" s="13">
        <f t="shared" si="73"/>
        <v>4</v>
      </c>
      <c r="W1189" s="20" t="str">
        <f t="shared" si="74"/>
        <v>April</v>
      </c>
      <c r="X1189">
        <v>0.35</v>
      </c>
      <c r="Y1189" s="6">
        <f t="shared" si="75"/>
        <v>319.2</v>
      </c>
      <c r="Z1189" cm="1">
        <f t="array" aca="1" ref="Z1189" ca="1">IF(roud(N1189,2)=ROUND(Z1189,2),"ok","error")</f>
        <v>0</v>
      </c>
    </row>
    <row r="1190" spans="1:26" x14ac:dyDescent="0.3">
      <c r="A1190" t="s">
        <v>2558</v>
      </c>
      <c r="B1190" s="4">
        <v>45830</v>
      </c>
      <c r="C1190" t="s">
        <v>2145</v>
      </c>
      <c r="D1190" t="s">
        <v>2146</v>
      </c>
      <c r="E1190" t="s">
        <v>198</v>
      </c>
      <c r="F1190" t="s">
        <v>199</v>
      </c>
      <c r="G1190" t="s">
        <v>61</v>
      </c>
      <c r="H1190" t="s">
        <v>71</v>
      </c>
      <c r="I1190" s="6">
        <v>1</v>
      </c>
      <c r="J1190" s="6">
        <v>899</v>
      </c>
      <c r="K1190" s="6">
        <v>899</v>
      </c>
      <c r="L1190" s="6">
        <v>0.05</v>
      </c>
      <c r="M1190" s="6">
        <v>44.95</v>
      </c>
      <c r="N1190" s="6">
        <v>854.05</v>
      </c>
      <c r="O1190" s="6">
        <v>123.84</v>
      </c>
      <c r="P1190" t="s">
        <v>158</v>
      </c>
      <c r="Q1190" t="s">
        <v>159</v>
      </c>
      <c r="R1190" t="s">
        <v>160</v>
      </c>
      <c r="S1190" t="s">
        <v>54</v>
      </c>
      <c r="T1190" t="s">
        <v>55</v>
      </c>
      <c r="U1190" s="13">
        <f t="shared" si="72"/>
        <v>2025</v>
      </c>
      <c r="V1190" s="13">
        <f t="shared" si="73"/>
        <v>6</v>
      </c>
      <c r="W1190" s="20" t="str">
        <f t="shared" si="74"/>
        <v>June</v>
      </c>
      <c r="X1190">
        <v>0.14499999999999999</v>
      </c>
      <c r="Y1190" s="6">
        <f t="shared" si="75"/>
        <v>809.1</v>
      </c>
      <c r="Z1190" cm="1">
        <f t="array" aca="1" ref="Z1190" ca="1">IF(roud(N1190,2)=ROUND(Z1190,2),"ok","error")</f>
        <v>0</v>
      </c>
    </row>
    <row r="1191" spans="1:26" x14ac:dyDescent="0.3">
      <c r="A1191" t="s">
        <v>2559</v>
      </c>
      <c r="B1191" s="4">
        <v>45759</v>
      </c>
      <c r="C1191" t="s">
        <v>2560</v>
      </c>
      <c r="D1191" t="s">
        <v>2561</v>
      </c>
      <c r="E1191" t="s">
        <v>302</v>
      </c>
      <c r="F1191" t="s">
        <v>303</v>
      </c>
      <c r="G1191" t="s">
        <v>29</v>
      </c>
      <c r="H1191" t="s">
        <v>304</v>
      </c>
      <c r="I1191" s="6">
        <v>3</v>
      </c>
      <c r="J1191" s="6">
        <v>1799</v>
      </c>
      <c r="K1191" s="6">
        <v>5397</v>
      </c>
      <c r="L1191" s="6">
        <v>0.3</v>
      </c>
      <c r="M1191" s="6">
        <v>1619.1</v>
      </c>
      <c r="N1191" s="6">
        <v>3777.9</v>
      </c>
      <c r="O1191" s="6">
        <v>868.92</v>
      </c>
      <c r="P1191" t="s">
        <v>94</v>
      </c>
      <c r="Q1191" t="s">
        <v>64</v>
      </c>
      <c r="R1191" t="s">
        <v>65</v>
      </c>
      <c r="S1191" t="s">
        <v>45</v>
      </c>
      <c r="T1191" t="s">
        <v>55</v>
      </c>
      <c r="U1191" s="13">
        <f t="shared" si="72"/>
        <v>2025</v>
      </c>
      <c r="V1191" s="13">
        <f t="shared" si="73"/>
        <v>4</v>
      </c>
      <c r="W1191" s="20" t="str">
        <f t="shared" si="74"/>
        <v>April</v>
      </c>
      <c r="X1191">
        <v>0.23</v>
      </c>
      <c r="Y1191" s="6">
        <f t="shared" si="75"/>
        <v>2158.8000000000002</v>
      </c>
      <c r="Z1191" cm="1">
        <f t="array" aca="1" ref="Z1191" ca="1">IF(roud(N1191,2)=ROUND(Z1191,2),"ok","error")</f>
        <v>0</v>
      </c>
    </row>
    <row r="1192" spans="1:26" x14ac:dyDescent="0.3">
      <c r="A1192" t="s">
        <v>2562</v>
      </c>
      <c r="B1192" s="4">
        <v>45307</v>
      </c>
      <c r="C1192" t="s">
        <v>1857</v>
      </c>
      <c r="D1192" t="s">
        <v>1858</v>
      </c>
      <c r="E1192" t="s">
        <v>102</v>
      </c>
      <c r="F1192" t="s">
        <v>103</v>
      </c>
      <c r="G1192" t="s">
        <v>52</v>
      </c>
      <c r="H1192" t="s">
        <v>104</v>
      </c>
      <c r="I1192" s="6">
        <v>2</v>
      </c>
      <c r="J1192" s="6">
        <v>5999</v>
      </c>
      <c r="K1192" s="6">
        <v>11998</v>
      </c>
      <c r="L1192" s="6">
        <v>0.2</v>
      </c>
      <c r="M1192" s="6">
        <v>2399.6</v>
      </c>
      <c r="N1192" s="6">
        <v>9598.4</v>
      </c>
      <c r="O1192" s="6">
        <v>1727.71</v>
      </c>
      <c r="P1192" t="s">
        <v>144</v>
      </c>
      <c r="Q1192" t="s">
        <v>145</v>
      </c>
      <c r="R1192" t="s">
        <v>65</v>
      </c>
      <c r="S1192" t="s">
        <v>98</v>
      </c>
      <c r="T1192" t="s">
        <v>55</v>
      </c>
      <c r="U1192" s="13">
        <f t="shared" si="72"/>
        <v>2024</v>
      </c>
      <c r="V1192" s="13">
        <f t="shared" si="73"/>
        <v>1</v>
      </c>
      <c r="W1192" s="20" t="str">
        <f t="shared" si="74"/>
        <v>January</v>
      </c>
      <c r="X1192">
        <v>0.18</v>
      </c>
      <c r="Y1192" s="6">
        <f t="shared" si="75"/>
        <v>7198.8</v>
      </c>
      <c r="Z1192" cm="1">
        <f t="array" aca="1" ref="Z1192" ca="1">IF(roud(N1192,2)=ROUND(Z1192,2),"ok","error")</f>
        <v>0</v>
      </c>
    </row>
    <row r="1193" spans="1:26" x14ac:dyDescent="0.3">
      <c r="A1193" t="s">
        <v>2563</v>
      </c>
      <c r="B1193" s="4">
        <v>45439</v>
      </c>
      <c r="C1193" t="s">
        <v>2385</v>
      </c>
      <c r="D1193" t="s">
        <v>2386</v>
      </c>
      <c r="E1193" t="s">
        <v>102</v>
      </c>
      <c r="F1193" t="s">
        <v>103</v>
      </c>
      <c r="G1193" t="s">
        <v>52</v>
      </c>
      <c r="H1193" t="s">
        <v>104</v>
      </c>
      <c r="I1193" s="6">
        <v>2</v>
      </c>
      <c r="J1193" s="6">
        <v>5999</v>
      </c>
      <c r="K1193" s="6">
        <v>11998</v>
      </c>
      <c r="L1193" s="6">
        <v>0.2</v>
      </c>
      <c r="M1193" s="6">
        <v>2399.6</v>
      </c>
      <c r="N1193" s="6">
        <v>9598.4</v>
      </c>
      <c r="O1193" s="6">
        <v>1727.71</v>
      </c>
      <c r="P1193" t="s">
        <v>82</v>
      </c>
      <c r="Q1193" t="s">
        <v>82</v>
      </c>
      <c r="R1193" t="s">
        <v>65</v>
      </c>
      <c r="S1193" t="s">
        <v>54</v>
      </c>
      <c r="T1193" t="s">
        <v>35</v>
      </c>
      <c r="U1193" s="13">
        <f t="shared" si="72"/>
        <v>2024</v>
      </c>
      <c r="V1193" s="13">
        <f t="shared" si="73"/>
        <v>5</v>
      </c>
      <c r="W1193" s="20" t="str">
        <f t="shared" si="74"/>
        <v>May</v>
      </c>
      <c r="X1193">
        <v>0.18</v>
      </c>
      <c r="Y1193" s="6">
        <f t="shared" si="75"/>
        <v>7198.8</v>
      </c>
      <c r="Z1193" cm="1">
        <f t="array" aca="1" ref="Z1193" ca="1">IF(roud(N1193,2)=ROUND(Z1193,2),"ok","error")</f>
        <v>0</v>
      </c>
    </row>
    <row r="1194" spans="1:26" x14ac:dyDescent="0.3">
      <c r="A1194" t="s">
        <v>2564</v>
      </c>
      <c r="B1194" s="4">
        <v>45711</v>
      </c>
      <c r="C1194" t="s">
        <v>306</v>
      </c>
      <c r="D1194" t="s">
        <v>307</v>
      </c>
      <c r="E1194" t="s">
        <v>258</v>
      </c>
      <c r="F1194" t="s">
        <v>259</v>
      </c>
      <c r="G1194" t="s">
        <v>214</v>
      </c>
      <c r="H1194" t="s">
        <v>260</v>
      </c>
      <c r="I1194" s="6">
        <v>2</v>
      </c>
      <c r="J1194" s="6">
        <v>399</v>
      </c>
      <c r="K1194" s="6">
        <v>798</v>
      </c>
      <c r="L1194" s="6">
        <v>0.2</v>
      </c>
      <c r="M1194" s="6">
        <v>159.6</v>
      </c>
      <c r="N1194" s="6">
        <v>638.4</v>
      </c>
      <c r="O1194" s="6">
        <v>204.29</v>
      </c>
      <c r="P1194" t="s">
        <v>31</v>
      </c>
      <c r="Q1194" t="s">
        <v>32</v>
      </c>
      <c r="R1194" t="s">
        <v>33</v>
      </c>
      <c r="S1194" t="s">
        <v>107</v>
      </c>
      <c r="T1194" t="s">
        <v>35</v>
      </c>
      <c r="U1194" s="13">
        <f t="shared" si="72"/>
        <v>2025</v>
      </c>
      <c r="V1194" s="13">
        <f t="shared" si="73"/>
        <v>2</v>
      </c>
      <c r="W1194" s="20" t="str">
        <f t="shared" si="74"/>
        <v>February</v>
      </c>
      <c r="X1194">
        <v>0.32</v>
      </c>
      <c r="Y1194" s="6">
        <f t="shared" si="75"/>
        <v>478.8</v>
      </c>
      <c r="Z1194" cm="1">
        <f t="array" aca="1" ref="Z1194" ca="1">IF(roud(N1194,2)=ROUND(Z1194,2),"ok","error")</f>
        <v>0</v>
      </c>
    </row>
    <row r="1195" spans="1:26" x14ac:dyDescent="0.3">
      <c r="A1195" t="s">
        <v>2565</v>
      </c>
      <c r="B1195" s="4">
        <v>45962</v>
      </c>
      <c r="C1195" t="s">
        <v>1141</v>
      </c>
      <c r="D1195" t="s">
        <v>1142</v>
      </c>
      <c r="E1195" t="s">
        <v>50</v>
      </c>
      <c r="F1195" t="s">
        <v>51</v>
      </c>
      <c r="G1195" t="s">
        <v>52</v>
      </c>
      <c r="H1195" t="s">
        <v>53</v>
      </c>
      <c r="I1195" s="6">
        <v>1</v>
      </c>
      <c r="J1195" s="6">
        <v>2999</v>
      </c>
      <c r="K1195" s="6">
        <v>2999</v>
      </c>
      <c r="L1195" s="6">
        <v>0.05</v>
      </c>
      <c r="M1195" s="6">
        <v>149.94999999999999</v>
      </c>
      <c r="N1195" s="6">
        <v>2849.05</v>
      </c>
      <c r="O1195" s="6">
        <v>641.04</v>
      </c>
      <c r="P1195" t="s">
        <v>63</v>
      </c>
      <c r="Q1195" t="s">
        <v>64</v>
      </c>
      <c r="R1195" t="s">
        <v>65</v>
      </c>
      <c r="S1195" t="s">
        <v>107</v>
      </c>
      <c r="T1195" t="s">
        <v>35</v>
      </c>
      <c r="U1195" s="13">
        <f t="shared" si="72"/>
        <v>2025</v>
      </c>
      <c r="V1195" s="13">
        <f t="shared" si="73"/>
        <v>11</v>
      </c>
      <c r="W1195" s="20" t="str">
        <f t="shared" si="74"/>
        <v>November</v>
      </c>
      <c r="X1195">
        <v>0.22500000000000001</v>
      </c>
      <c r="Y1195" s="6">
        <f t="shared" si="75"/>
        <v>2699.1</v>
      </c>
      <c r="Z1195" cm="1">
        <f t="array" aca="1" ref="Z1195" ca="1">IF(roud(N1195,2)=ROUND(Z1195,2),"ok","error")</f>
        <v>0</v>
      </c>
    </row>
    <row r="1196" spans="1:26" x14ac:dyDescent="0.3">
      <c r="A1196" t="s">
        <v>2566</v>
      </c>
      <c r="B1196" s="4">
        <v>45450</v>
      </c>
      <c r="C1196" t="s">
        <v>2053</v>
      </c>
      <c r="D1196" t="s">
        <v>2054</v>
      </c>
      <c r="E1196" t="s">
        <v>69</v>
      </c>
      <c r="F1196" t="s">
        <v>70</v>
      </c>
      <c r="G1196" t="s">
        <v>61</v>
      </c>
      <c r="H1196" t="s">
        <v>71</v>
      </c>
      <c r="I1196" s="6">
        <v>1</v>
      </c>
      <c r="J1196" s="6">
        <v>1299</v>
      </c>
      <c r="K1196" s="6">
        <v>1299</v>
      </c>
      <c r="L1196" s="6">
        <v>0.15</v>
      </c>
      <c r="M1196" s="6">
        <v>194.85</v>
      </c>
      <c r="N1196" s="6">
        <v>1104.1500000000001</v>
      </c>
      <c r="O1196" s="6">
        <v>126.98</v>
      </c>
      <c r="P1196" t="s">
        <v>82</v>
      </c>
      <c r="Q1196" t="s">
        <v>82</v>
      </c>
      <c r="R1196" t="s">
        <v>65</v>
      </c>
      <c r="S1196" t="s">
        <v>45</v>
      </c>
      <c r="T1196" t="s">
        <v>55</v>
      </c>
      <c r="U1196" s="13">
        <f t="shared" si="72"/>
        <v>2024</v>
      </c>
      <c r="V1196" s="13">
        <f t="shared" si="73"/>
        <v>6</v>
      </c>
      <c r="W1196" s="20" t="str">
        <f t="shared" si="74"/>
        <v>June</v>
      </c>
      <c r="X1196">
        <v>0.115</v>
      </c>
      <c r="Y1196" s="6">
        <f t="shared" si="75"/>
        <v>909.3</v>
      </c>
      <c r="Z1196" cm="1">
        <f t="array" aca="1" ref="Z1196" ca="1">IF(roud(N1196,2)=ROUND(Z1196,2),"ok","error")</f>
        <v>0</v>
      </c>
    </row>
    <row r="1197" spans="1:26" x14ac:dyDescent="0.3">
      <c r="A1197" t="s">
        <v>2567</v>
      </c>
      <c r="B1197" s="4">
        <v>45368</v>
      </c>
      <c r="C1197" t="s">
        <v>2476</v>
      </c>
      <c r="D1197" t="s">
        <v>2477</v>
      </c>
      <c r="E1197" t="s">
        <v>86</v>
      </c>
      <c r="F1197" t="s">
        <v>87</v>
      </c>
      <c r="G1197" t="s">
        <v>29</v>
      </c>
      <c r="H1197" t="s">
        <v>88</v>
      </c>
      <c r="I1197" s="6">
        <v>3</v>
      </c>
      <c r="J1197" s="6">
        <v>1299</v>
      </c>
      <c r="K1197" s="6">
        <v>3897</v>
      </c>
      <c r="L1197" s="6">
        <v>0.1</v>
      </c>
      <c r="M1197" s="6">
        <v>389.7</v>
      </c>
      <c r="N1197" s="6">
        <v>3507.3</v>
      </c>
      <c r="O1197" s="6">
        <v>1017.12</v>
      </c>
      <c r="P1197" t="s">
        <v>94</v>
      </c>
      <c r="Q1197" t="s">
        <v>64</v>
      </c>
      <c r="R1197" t="s">
        <v>65</v>
      </c>
      <c r="S1197" t="s">
        <v>45</v>
      </c>
      <c r="T1197" t="s">
        <v>35</v>
      </c>
      <c r="U1197" s="13">
        <f t="shared" si="72"/>
        <v>2024</v>
      </c>
      <c r="V1197" s="13">
        <f t="shared" si="73"/>
        <v>3</v>
      </c>
      <c r="W1197" s="20" t="str">
        <f t="shared" si="74"/>
        <v>March</v>
      </c>
      <c r="X1197">
        <v>0.28999999999999998</v>
      </c>
      <c r="Y1197" s="6">
        <f t="shared" si="75"/>
        <v>3117.6</v>
      </c>
      <c r="Z1197" cm="1">
        <f t="array" aca="1" ref="Z1197" ca="1">IF(roud(N1197,2)=ROUND(Z1197,2),"ok","error")</f>
        <v>0</v>
      </c>
    </row>
    <row r="1198" spans="1:26" x14ac:dyDescent="0.3">
      <c r="A1198" t="s">
        <v>2568</v>
      </c>
      <c r="B1198" s="4">
        <v>45772</v>
      </c>
      <c r="C1198" t="s">
        <v>2569</v>
      </c>
      <c r="D1198" t="s">
        <v>2570</v>
      </c>
      <c r="E1198" t="s">
        <v>258</v>
      </c>
      <c r="F1198" t="s">
        <v>259</v>
      </c>
      <c r="G1198" t="s">
        <v>214</v>
      </c>
      <c r="H1198" t="s">
        <v>260</v>
      </c>
      <c r="I1198" s="6">
        <v>1</v>
      </c>
      <c r="J1198" s="6">
        <v>399</v>
      </c>
      <c r="K1198" s="6">
        <v>399</v>
      </c>
      <c r="L1198" s="6">
        <v>0</v>
      </c>
      <c r="M1198" s="6">
        <v>0</v>
      </c>
      <c r="N1198" s="6">
        <v>399</v>
      </c>
      <c r="O1198" s="6">
        <v>151.62</v>
      </c>
      <c r="P1198" t="s">
        <v>170</v>
      </c>
      <c r="Q1198" t="s">
        <v>171</v>
      </c>
      <c r="R1198" t="s">
        <v>44</v>
      </c>
      <c r="S1198" t="s">
        <v>107</v>
      </c>
      <c r="T1198" t="s">
        <v>35</v>
      </c>
      <c r="U1198" s="13">
        <f t="shared" si="72"/>
        <v>2025</v>
      </c>
      <c r="V1198" s="13">
        <f t="shared" si="73"/>
        <v>4</v>
      </c>
      <c r="W1198" s="20" t="str">
        <f t="shared" si="74"/>
        <v>April</v>
      </c>
      <c r="X1198">
        <v>0.38</v>
      </c>
      <c r="Y1198" s="6">
        <f t="shared" si="75"/>
        <v>399</v>
      </c>
      <c r="Z1198" cm="1">
        <f t="array" aca="1" ref="Z1198" ca="1">IF(roud(N1198,2)=ROUND(Z1198,2),"ok","error")</f>
        <v>0</v>
      </c>
    </row>
    <row r="1199" spans="1:26" x14ac:dyDescent="0.3">
      <c r="A1199" t="s">
        <v>2571</v>
      </c>
      <c r="B1199" s="4">
        <v>45563</v>
      </c>
      <c r="C1199" t="s">
        <v>612</v>
      </c>
      <c r="D1199" t="s">
        <v>613</v>
      </c>
      <c r="E1199" t="s">
        <v>121</v>
      </c>
      <c r="F1199" t="s">
        <v>122</v>
      </c>
      <c r="G1199" t="s">
        <v>61</v>
      </c>
      <c r="H1199" t="s">
        <v>123</v>
      </c>
      <c r="I1199" s="6">
        <v>1</v>
      </c>
      <c r="J1199" s="6">
        <v>24999</v>
      </c>
      <c r="K1199" s="6">
        <v>24999</v>
      </c>
      <c r="L1199" s="6">
        <v>0.05</v>
      </c>
      <c r="M1199" s="6">
        <v>1249.95</v>
      </c>
      <c r="N1199" s="6">
        <v>23749.05</v>
      </c>
      <c r="O1199" s="6">
        <v>3443.61</v>
      </c>
      <c r="P1199" t="s">
        <v>89</v>
      </c>
      <c r="Q1199" t="s">
        <v>90</v>
      </c>
      <c r="R1199" t="s">
        <v>65</v>
      </c>
      <c r="S1199" t="s">
        <v>45</v>
      </c>
      <c r="T1199" t="s">
        <v>35</v>
      </c>
      <c r="U1199" s="13">
        <f t="shared" si="72"/>
        <v>2024</v>
      </c>
      <c r="V1199" s="13">
        <f t="shared" si="73"/>
        <v>9</v>
      </c>
      <c r="W1199" s="20" t="str">
        <f t="shared" si="74"/>
        <v>September</v>
      </c>
      <c r="X1199">
        <v>0.14499999999999999</v>
      </c>
      <c r="Y1199" s="6">
        <f t="shared" si="75"/>
        <v>22499.1</v>
      </c>
      <c r="Z1199" cm="1">
        <f t="array" aca="1" ref="Z1199" ca="1">IF(roud(N1199,2)=ROUND(Z1199,2),"ok","error")</f>
        <v>0</v>
      </c>
    </row>
    <row r="1200" spans="1:26" x14ac:dyDescent="0.3">
      <c r="A1200" t="s">
        <v>2572</v>
      </c>
      <c r="B1200" s="4">
        <v>45638</v>
      </c>
      <c r="C1200" t="s">
        <v>2573</v>
      </c>
      <c r="D1200" t="s">
        <v>2574</v>
      </c>
      <c r="E1200" t="s">
        <v>302</v>
      </c>
      <c r="F1200" t="s">
        <v>303</v>
      </c>
      <c r="G1200" t="s">
        <v>29</v>
      </c>
      <c r="H1200" t="s">
        <v>304</v>
      </c>
      <c r="I1200" s="6">
        <v>1</v>
      </c>
      <c r="J1200" s="6">
        <v>1799</v>
      </c>
      <c r="K1200" s="6">
        <v>1799</v>
      </c>
      <c r="L1200" s="6">
        <v>0.2</v>
      </c>
      <c r="M1200" s="6">
        <v>359.8</v>
      </c>
      <c r="N1200" s="6">
        <v>1439.2</v>
      </c>
      <c r="O1200" s="6">
        <v>374.19</v>
      </c>
      <c r="P1200" t="s">
        <v>94</v>
      </c>
      <c r="Q1200" t="s">
        <v>64</v>
      </c>
      <c r="R1200" t="s">
        <v>65</v>
      </c>
      <c r="S1200" t="s">
        <v>34</v>
      </c>
      <c r="T1200" t="s">
        <v>35</v>
      </c>
      <c r="U1200" s="13">
        <f t="shared" si="72"/>
        <v>2024</v>
      </c>
      <c r="V1200" s="13">
        <f t="shared" si="73"/>
        <v>12</v>
      </c>
      <c r="W1200" s="20" t="str">
        <f t="shared" si="74"/>
        <v>December</v>
      </c>
      <c r="X1200">
        <v>0.26</v>
      </c>
      <c r="Y1200" s="6">
        <f t="shared" si="75"/>
        <v>1079.4000000000001</v>
      </c>
      <c r="Z1200" cm="1">
        <f t="array" aca="1" ref="Z1200" ca="1">IF(roud(N1200,2)=ROUND(Z1200,2),"ok","error")</f>
        <v>0</v>
      </c>
    </row>
    <row r="1201" spans="1:26" x14ac:dyDescent="0.3">
      <c r="A1201" t="s">
        <v>2575</v>
      </c>
      <c r="B1201" s="4">
        <v>45930</v>
      </c>
      <c r="C1201" t="s">
        <v>2405</v>
      </c>
      <c r="D1201" t="s">
        <v>2406</v>
      </c>
      <c r="E1201" t="s">
        <v>69</v>
      </c>
      <c r="F1201" t="s">
        <v>70</v>
      </c>
      <c r="G1201" t="s">
        <v>61</v>
      </c>
      <c r="H1201" t="s">
        <v>71</v>
      </c>
      <c r="I1201" s="6">
        <v>1</v>
      </c>
      <c r="J1201" s="6">
        <v>1299</v>
      </c>
      <c r="K1201" s="6">
        <v>1299</v>
      </c>
      <c r="L1201" s="6">
        <v>0.15</v>
      </c>
      <c r="M1201" s="6">
        <v>194.85</v>
      </c>
      <c r="N1201" s="6">
        <v>1104.1500000000001</v>
      </c>
      <c r="O1201" s="6">
        <v>126.98</v>
      </c>
      <c r="P1201" t="s">
        <v>158</v>
      </c>
      <c r="Q1201" t="s">
        <v>159</v>
      </c>
      <c r="R1201" t="s">
        <v>160</v>
      </c>
      <c r="S1201" t="s">
        <v>54</v>
      </c>
      <c r="T1201" t="s">
        <v>55</v>
      </c>
      <c r="U1201" s="13">
        <f t="shared" si="72"/>
        <v>2025</v>
      </c>
      <c r="V1201" s="13">
        <f t="shared" si="73"/>
        <v>9</v>
      </c>
      <c r="W1201" s="20" t="str">
        <f t="shared" si="74"/>
        <v>September</v>
      </c>
      <c r="X1201">
        <v>0.115</v>
      </c>
      <c r="Y1201" s="6">
        <f t="shared" si="75"/>
        <v>909.3</v>
      </c>
      <c r="Z1201" cm="1">
        <f t="array" aca="1" ref="Z1201" ca="1">IF(roud(N1201,2)=ROUND(Z1201,2),"ok","error")</f>
        <v>0</v>
      </c>
    </row>
    <row r="1202" spans="1:26" x14ac:dyDescent="0.3">
      <c r="A1202" t="s">
        <v>2576</v>
      </c>
      <c r="B1202" s="4">
        <v>46001</v>
      </c>
      <c r="C1202" t="s">
        <v>1421</v>
      </c>
      <c r="D1202" t="s">
        <v>1422</v>
      </c>
      <c r="E1202" t="s">
        <v>323</v>
      </c>
      <c r="F1202" t="s">
        <v>324</v>
      </c>
      <c r="G1202" t="s">
        <v>29</v>
      </c>
      <c r="H1202" t="s">
        <v>304</v>
      </c>
      <c r="I1202" s="6">
        <v>1</v>
      </c>
      <c r="J1202" s="6">
        <v>799</v>
      </c>
      <c r="K1202" s="6">
        <v>799</v>
      </c>
      <c r="L1202" s="6">
        <v>0.05</v>
      </c>
      <c r="M1202" s="6">
        <v>39.950000000000003</v>
      </c>
      <c r="N1202" s="6">
        <v>759.05</v>
      </c>
      <c r="O1202" s="6">
        <v>231.51</v>
      </c>
      <c r="P1202" t="s">
        <v>158</v>
      </c>
      <c r="Q1202" t="s">
        <v>159</v>
      </c>
      <c r="R1202" t="s">
        <v>160</v>
      </c>
      <c r="S1202" t="s">
        <v>54</v>
      </c>
      <c r="T1202" t="s">
        <v>35</v>
      </c>
      <c r="U1202" s="13">
        <f t="shared" si="72"/>
        <v>2025</v>
      </c>
      <c r="V1202" s="13">
        <f t="shared" si="73"/>
        <v>12</v>
      </c>
      <c r="W1202" s="20" t="str">
        <f t="shared" si="74"/>
        <v>December</v>
      </c>
      <c r="X1202">
        <v>0.30499999999999999</v>
      </c>
      <c r="Y1202" s="6">
        <f t="shared" si="75"/>
        <v>719.1</v>
      </c>
      <c r="Z1202" cm="1">
        <f t="array" aca="1" ref="Z1202" ca="1">IF(roud(N1202,2)=ROUND(Z1202,2),"ok","error")</f>
        <v>0</v>
      </c>
    </row>
    <row r="1203" spans="1:26" x14ac:dyDescent="0.3">
      <c r="A1203" t="s">
        <v>2577</v>
      </c>
      <c r="B1203" s="4">
        <v>45699</v>
      </c>
      <c r="C1203" t="s">
        <v>2086</v>
      </c>
      <c r="D1203" t="s">
        <v>2087</v>
      </c>
      <c r="E1203" t="s">
        <v>198</v>
      </c>
      <c r="F1203" t="s">
        <v>199</v>
      </c>
      <c r="G1203" t="s">
        <v>61</v>
      </c>
      <c r="H1203" t="s">
        <v>71</v>
      </c>
      <c r="I1203" s="6">
        <v>2</v>
      </c>
      <c r="J1203" s="6">
        <v>899</v>
      </c>
      <c r="K1203" s="6">
        <v>1798</v>
      </c>
      <c r="L1203" s="6">
        <v>0.1</v>
      </c>
      <c r="M1203" s="6">
        <v>179.8</v>
      </c>
      <c r="N1203" s="6">
        <v>1618.2</v>
      </c>
      <c r="O1203" s="6">
        <v>210.37</v>
      </c>
      <c r="P1203" t="s">
        <v>31</v>
      </c>
      <c r="Q1203" t="s">
        <v>32</v>
      </c>
      <c r="R1203" t="s">
        <v>33</v>
      </c>
      <c r="S1203" t="s">
        <v>45</v>
      </c>
      <c r="T1203" t="s">
        <v>35</v>
      </c>
      <c r="U1203" s="13">
        <f t="shared" si="72"/>
        <v>2025</v>
      </c>
      <c r="V1203" s="13">
        <f t="shared" si="73"/>
        <v>2</v>
      </c>
      <c r="W1203" s="20" t="str">
        <f t="shared" si="74"/>
        <v>February</v>
      </c>
      <c r="X1203">
        <v>0.13</v>
      </c>
      <c r="Y1203" s="6">
        <f t="shared" si="75"/>
        <v>1438.4</v>
      </c>
      <c r="Z1203" cm="1">
        <f t="array" aca="1" ref="Z1203" ca="1">IF(roud(N1203,2)=ROUND(Z1203,2),"ok","error")</f>
        <v>0</v>
      </c>
    </row>
    <row r="1204" spans="1:26" x14ac:dyDescent="0.3">
      <c r="A1204" t="s">
        <v>2578</v>
      </c>
      <c r="B1204" s="4">
        <v>45957</v>
      </c>
      <c r="C1204" t="s">
        <v>512</v>
      </c>
      <c r="D1204" t="s">
        <v>513</v>
      </c>
      <c r="E1204" t="s">
        <v>102</v>
      </c>
      <c r="F1204" t="s">
        <v>103</v>
      </c>
      <c r="G1204" t="s">
        <v>52</v>
      </c>
      <c r="H1204" t="s">
        <v>104</v>
      </c>
      <c r="I1204" s="6">
        <v>2</v>
      </c>
      <c r="J1204" s="6">
        <v>5999</v>
      </c>
      <c r="K1204" s="6">
        <v>11998</v>
      </c>
      <c r="L1204" s="6">
        <v>0.2</v>
      </c>
      <c r="M1204" s="6">
        <v>2399.6</v>
      </c>
      <c r="N1204" s="6">
        <v>9598.4</v>
      </c>
      <c r="O1204" s="6">
        <v>1727.71</v>
      </c>
      <c r="P1204" t="s">
        <v>186</v>
      </c>
      <c r="Q1204" t="s">
        <v>187</v>
      </c>
      <c r="R1204" t="s">
        <v>160</v>
      </c>
      <c r="S1204" t="s">
        <v>45</v>
      </c>
      <c r="T1204" t="s">
        <v>35</v>
      </c>
      <c r="U1204" s="13">
        <f t="shared" si="72"/>
        <v>2025</v>
      </c>
      <c r="V1204" s="13">
        <f t="shared" si="73"/>
        <v>10</v>
      </c>
      <c r="W1204" s="20" t="str">
        <f t="shared" si="74"/>
        <v>October</v>
      </c>
      <c r="X1204">
        <v>0.18</v>
      </c>
      <c r="Y1204" s="6">
        <f t="shared" si="75"/>
        <v>7198.8</v>
      </c>
      <c r="Z1204" cm="1">
        <f t="array" aca="1" ref="Z1204" ca="1">IF(roud(N1204,2)=ROUND(Z1204,2),"ok","error")</f>
        <v>0</v>
      </c>
    </row>
    <row r="1205" spans="1:26" x14ac:dyDescent="0.3">
      <c r="A1205" t="s">
        <v>2579</v>
      </c>
      <c r="B1205" s="4">
        <v>45374</v>
      </c>
      <c r="C1205" t="s">
        <v>2580</v>
      </c>
      <c r="D1205" t="s">
        <v>2581</v>
      </c>
      <c r="E1205" t="s">
        <v>302</v>
      </c>
      <c r="F1205" t="s">
        <v>303</v>
      </c>
      <c r="G1205" t="s">
        <v>29</v>
      </c>
      <c r="H1205" t="s">
        <v>304</v>
      </c>
      <c r="I1205" s="6">
        <v>2</v>
      </c>
      <c r="J1205" s="6">
        <v>1799</v>
      </c>
      <c r="K1205" s="6">
        <v>3598</v>
      </c>
      <c r="L1205" s="6">
        <v>0.1</v>
      </c>
      <c r="M1205" s="6">
        <v>359.8</v>
      </c>
      <c r="N1205" s="6">
        <v>3238.2</v>
      </c>
      <c r="O1205" s="6">
        <v>939.08</v>
      </c>
      <c r="P1205" t="s">
        <v>89</v>
      </c>
      <c r="Q1205" t="s">
        <v>90</v>
      </c>
      <c r="R1205" t="s">
        <v>65</v>
      </c>
      <c r="S1205" t="s">
        <v>54</v>
      </c>
      <c r="T1205" t="s">
        <v>35</v>
      </c>
      <c r="U1205" s="13">
        <f t="shared" si="72"/>
        <v>2024</v>
      </c>
      <c r="V1205" s="13">
        <f t="shared" si="73"/>
        <v>3</v>
      </c>
      <c r="W1205" s="20" t="str">
        <f t="shared" si="74"/>
        <v>March</v>
      </c>
      <c r="X1205">
        <v>0.28999999999999998</v>
      </c>
      <c r="Y1205" s="6">
        <f t="shared" si="75"/>
        <v>2878.4</v>
      </c>
      <c r="Z1205" cm="1">
        <f t="array" aca="1" ref="Z1205" ca="1">IF(roud(N1205,2)=ROUND(Z1205,2),"ok","error")</f>
        <v>0</v>
      </c>
    </row>
    <row r="1206" spans="1:26" x14ac:dyDescent="0.3">
      <c r="A1206" t="s">
        <v>2582</v>
      </c>
      <c r="B1206" s="4">
        <v>45628</v>
      </c>
      <c r="C1206" t="s">
        <v>1603</v>
      </c>
      <c r="D1206" t="s">
        <v>1604</v>
      </c>
      <c r="E1206" t="s">
        <v>284</v>
      </c>
      <c r="F1206" t="s">
        <v>285</v>
      </c>
      <c r="G1206" t="s">
        <v>52</v>
      </c>
      <c r="H1206" t="s">
        <v>129</v>
      </c>
      <c r="I1206" s="6">
        <v>2</v>
      </c>
      <c r="J1206" s="6">
        <v>999</v>
      </c>
      <c r="K1206" s="6">
        <v>1998</v>
      </c>
      <c r="L1206" s="6">
        <v>0.15</v>
      </c>
      <c r="M1206" s="6">
        <v>299.7</v>
      </c>
      <c r="N1206" s="6">
        <v>1698.3</v>
      </c>
      <c r="O1206" s="6">
        <v>331.17</v>
      </c>
      <c r="P1206" t="s">
        <v>82</v>
      </c>
      <c r="Q1206" t="s">
        <v>82</v>
      </c>
      <c r="R1206" t="s">
        <v>65</v>
      </c>
      <c r="S1206" t="s">
        <v>45</v>
      </c>
      <c r="T1206" t="s">
        <v>35</v>
      </c>
      <c r="U1206" s="13">
        <f t="shared" si="72"/>
        <v>2024</v>
      </c>
      <c r="V1206" s="13">
        <f t="shared" si="73"/>
        <v>12</v>
      </c>
      <c r="W1206" s="20" t="str">
        <f t="shared" si="74"/>
        <v>December</v>
      </c>
      <c r="X1206">
        <v>0.19500000000000001</v>
      </c>
      <c r="Y1206" s="6">
        <f t="shared" si="75"/>
        <v>1398.6</v>
      </c>
      <c r="Z1206" cm="1">
        <f t="array" aca="1" ref="Z1206" ca="1">IF(roud(N1206,2)=ROUND(Z1206,2),"ok","error")</f>
        <v>0</v>
      </c>
    </row>
    <row r="1207" spans="1:26" x14ac:dyDescent="0.3">
      <c r="A1207" t="s">
        <v>2583</v>
      </c>
      <c r="B1207" s="4">
        <v>45982</v>
      </c>
      <c r="C1207" t="s">
        <v>703</v>
      </c>
      <c r="D1207" t="s">
        <v>704</v>
      </c>
      <c r="E1207" t="s">
        <v>50</v>
      </c>
      <c r="F1207" t="s">
        <v>51</v>
      </c>
      <c r="G1207" t="s">
        <v>52</v>
      </c>
      <c r="H1207" t="s">
        <v>53</v>
      </c>
      <c r="I1207" s="6">
        <v>5</v>
      </c>
      <c r="J1207" s="6">
        <v>2999</v>
      </c>
      <c r="K1207" s="6">
        <v>14995</v>
      </c>
      <c r="L1207" s="6">
        <v>0.1</v>
      </c>
      <c r="M1207" s="6">
        <v>1499.5</v>
      </c>
      <c r="N1207" s="6">
        <v>13495.5</v>
      </c>
      <c r="O1207" s="6">
        <v>2834.06</v>
      </c>
      <c r="P1207" t="s">
        <v>158</v>
      </c>
      <c r="Q1207" t="s">
        <v>159</v>
      </c>
      <c r="R1207" t="s">
        <v>160</v>
      </c>
      <c r="S1207" t="s">
        <v>45</v>
      </c>
      <c r="T1207" t="s">
        <v>55</v>
      </c>
      <c r="U1207" s="13">
        <f t="shared" si="72"/>
        <v>2025</v>
      </c>
      <c r="V1207" s="13">
        <f t="shared" si="73"/>
        <v>11</v>
      </c>
      <c r="W1207" s="20" t="str">
        <f t="shared" si="74"/>
        <v>November</v>
      </c>
      <c r="X1207">
        <v>0.21</v>
      </c>
      <c r="Y1207" s="6">
        <f t="shared" si="75"/>
        <v>11996</v>
      </c>
      <c r="Z1207" cm="1">
        <f t="array" aca="1" ref="Z1207" ca="1">IF(roud(N1207,2)=ROUND(Z1207,2),"ok","error")</f>
        <v>0</v>
      </c>
    </row>
    <row r="1208" spans="1:26" x14ac:dyDescent="0.3">
      <c r="A1208" t="s">
        <v>2584</v>
      </c>
      <c r="B1208" s="4">
        <v>45838</v>
      </c>
      <c r="C1208" t="s">
        <v>2585</v>
      </c>
      <c r="D1208" t="s">
        <v>2586</v>
      </c>
      <c r="E1208" t="s">
        <v>356</v>
      </c>
      <c r="F1208" t="s">
        <v>357</v>
      </c>
      <c r="G1208" t="s">
        <v>214</v>
      </c>
      <c r="H1208" t="s">
        <v>260</v>
      </c>
      <c r="I1208" s="6">
        <v>1</v>
      </c>
      <c r="J1208" s="6">
        <v>699</v>
      </c>
      <c r="K1208" s="6">
        <v>699</v>
      </c>
      <c r="L1208" s="6">
        <v>0.05</v>
      </c>
      <c r="M1208" s="6">
        <v>34.950000000000003</v>
      </c>
      <c r="N1208" s="6">
        <v>664.05</v>
      </c>
      <c r="O1208" s="6">
        <v>242.38</v>
      </c>
      <c r="P1208" t="s">
        <v>170</v>
      </c>
      <c r="Q1208" t="s">
        <v>171</v>
      </c>
      <c r="R1208" t="s">
        <v>44</v>
      </c>
      <c r="S1208" t="s">
        <v>107</v>
      </c>
      <c r="T1208" t="s">
        <v>55</v>
      </c>
      <c r="U1208" s="13">
        <f t="shared" si="72"/>
        <v>2025</v>
      </c>
      <c r="V1208" s="13">
        <f t="shared" si="73"/>
        <v>6</v>
      </c>
      <c r="W1208" s="20" t="str">
        <f t="shared" si="74"/>
        <v>June</v>
      </c>
      <c r="X1208">
        <v>0.36499999999999999</v>
      </c>
      <c r="Y1208" s="6">
        <f t="shared" si="75"/>
        <v>629.1</v>
      </c>
      <c r="Z1208" cm="1">
        <f t="array" aca="1" ref="Z1208" ca="1">IF(roud(N1208,2)=ROUND(Z1208,2),"ok","error")</f>
        <v>0</v>
      </c>
    </row>
    <row r="1209" spans="1:26" x14ac:dyDescent="0.3">
      <c r="A1209" t="s">
        <v>2587</v>
      </c>
      <c r="B1209" s="4">
        <v>45681</v>
      </c>
      <c r="C1209" t="s">
        <v>1785</v>
      </c>
      <c r="D1209" t="s">
        <v>1786</v>
      </c>
      <c r="E1209" t="s">
        <v>284</v>
      </c>
      <c r="F1209" t="s">
        <v>285</v>
      </c>
      <c r="G1209" t="s">
        <v>52</v>
      </c>
      <c r="H1209" t="s">
        <v>129</v>
      </c>
      <c r="I1209" s="6">
        <v>1</v>
      </c>
      <c r="J1209" s="6">
        <v>999</v>
      </c>
      <c r="K1209" s="6">
        <v>999</v>
      </c>
      <c r="L1209" s="6">
        <v>0.15</v>
      </c>
      <c r="M1209" s="6">
        <v>149.85</v>
      </c>
      <c r="N1209" s="6">
        <v>849.15</v>
      </c>
      <c r="O1209" s="6">
        <v>165.58</v>
      </c>
      <c r="P1209" t="s">
        <v>94</v>
      </c>
      <c r="Q1209" t="s">
        <v>64</v>
      </c>
      <c r="R1209" t="s">
        <v>65</v>
      </c>
      <c r="S1209" t="s">
        <v>107</v>
      </c>
      <c r="T1209" t="s">
        <v>55</v>
      </c>
      <c r="U1209" s="13">
        <f t="shared" si="72"/>
        <v>2025</v>
      </c>
      <c r="V1209" s="13">
        <f t="shared" si="73"/>
        <v>1</v>
      </c>
      <c r="W1209" s="20" t="str">
        <f t="shared" si="74"/>
        <v>January</v>
      </c>
      <c r="X1209">
        <v>0.19500000000000001</v>
      </c>
      <c r="Y1209" s="6">
        <f t="shared" si="75"/>
        <v>699.3</v>
      </c>
      <c r="Z1209" cm="1">
        <f t="array" aca="1" ref="Z1209" ca="1">IF(roud(N1209,2)=ROUND(Z1209,2),"ok","error")</f>
        <v>0</v>
      </c>
    </row>
    <row r="1210" spans="1:26" x14ac:dyDescent="0.3">
      <c r="A1210" t="s">
        <v>2588</v>
      </c>
      <c r="B1210" s="4">
        <v>45616</v>
      </c>
      <c r="C1210" t="s">
        <v>627</v>
      </c>
      <c r="D1210" t="s">
        <v>628</v>
      </c>
      <c r="E1210" t="s">
        <v>127</v>
      </c>
      <c r="F1210" t="s">
        <v>128</v>
      </c>
      <c r="G1210" t="s">
        <v>52</v>
      </c>
      <c r="H1210" t="s">
        <v>129</v>
      </c>
      <c r="I1210" s="6">
        <v>2</v>
      </c>
      <c r="J1210" s="6">
        <v>1299</v>
      </c>
      <c r="K1210" s="6">
        <v>2598</v>
      </c>
      <c r="L1210" s="6">
        <v>0.1</v>
      </c>
      <c r="M1210" s="6">
        <v>259.8</v>
      </c>
      <c r="N1210" s="6">
        <v>2338.1999999999998</v>
      </c>
      <c r="O1210" s="6">
        <v>491.02</v>
      </c>
      <c r="P1210" t="s">
        <v>94</v>
      </c>
      <c r="Q1210" t="s">
        <v>64</v>
      </c>
      <c r="R1210" t="s">
        <v>65</v>
      </c>
      <c r="S1210" t="s">
        <v>45</v>
      </c>
      <c r="T1210" t="s">
        <v>35</v>
      </c>
      <c r="U1210" s="13">
        <f t="shared" si="72"/>
        <v>2024</v>
      </c>
      <c r="V1210" s="13">
        <f t="shared" si="73"/>
        <v>11</v>
      </c>
      <c r="W1210" s="20" t="str">
        <f t="shared" si="74"/>
        <v>November</v>
      </c>
      <c r="X1210">
        <v>0.21</v>
      </c>
      <c r="Y1210" s="6">
        <f t="shared" si="75"/>
        <v>2078.4</v>
      </c>
      <c r="Z1210" cm="1">
        <f t="array" aca="1" ref="Z1210" ca="1">IF(roud(N1210,2)=ROUND(Z1210,2),"ok","error")</f>
        <v>0</v>
      </c>
    </row>
    <row r="1211" spans="1:26" x14ac:dyDescent="0.3">
      <c r="A1211" t="s">
        <v>2589</v>
      </c>
      <c r="B1211" s="4">
        <v>45933</v>
      </c>
      <c r="C1211" t="s">
        <v>1657</v>
      </c>
      <c r="D1211" t="s">
        <v>1658</v>
      </c>
      <c r="E1211" t="s">
        <v>86</v>
      </c>
      <c r="F1211" t="s">
        <v>87</v>
      </c>
      <c r="G1211" t="s">
        <v>29</v>
      </c>
      <c r="H1211" t="s">
        <v>88</v>
      </c>
      <c r="I1211" s="6">
        <v>1</v>
      </c>
      <c r="J1211" s="6">
        <v>1299</v>
      </c>
      <c r="K1211" s="6">
        <v>1299</v>
      </c>
      <c r="L1211" s="6">
        <v>0.05</v>
      </c>
      <c r="M1211" s="6">
        <v>64.95</v>
      </c>
      <c r="N1211" s="6">
        <v>1234.05</v>
      </c>
      <c r="O1211" s="6">
        <v>376.39</v>
      </c>
      <c r="P1211" t="s">
        <v>82</v>
      </c>
      <c r="Q1211" t="s">
        <v>82</v>
      </c>
      <c r="R1211" t="s">
        <v>65</v>
      </c>
      <c r="S1211" t="s">
        <v>107</v>
      </c>
      <c r="T1211" t="s">
        <v>46</v>
      </c>
      <c r="U1211" s="13">
        <f t="shared" si="72"/>
        <v>2025</v>
      </c>
      <c r="V1211" s="13">
        <f t="shared" si="73"/>
        <v>10</v>
      </c>
      <c r="W1211" s="20" t="str">
        <f t="shared" si="74"/>
        <v>October</v>
      </c>
      <c r="X1211">
        <v>0.30499999999999999</v>
      </c>
      <c r="Y1211" s="6">
        <f t="shared" si="75"/>
        <v>1169.0999999999999</v>
      </c>
      <c r="Z1211" cm="1">
        <f t="array" aca="1" ref="Z1211" ca="1">IF(roud(N1211,2)=ROUND(Z1211,2),"ok","error")</f>
        <v>0</v>
      </c>
    </row>
    <row r="1212" spans="1:26" x14ac:dyDescent="0.3">
      <c r="A1212" t="s">
        <v>2590</v>
      </c>
      <c r="B1212" s="4">
        <v>45791</v>
      </c>
      <c r="C1212" t="s">
        <v>2591</v>
      </c>
      <c r="D1212" t="s">
        <v>2592</v>
      </c>
      <c r="E1212" t="s">
        <v>284</v>
      </c>
      <c r="F1212" t="s">
        <v>285</v>
      </c>
      <c r="G1212" t="s">
        <v>52</v>
      </c>
      <c r="H1212" t="s">
        <v>129</v>
      </c>
      <c r="I1212" s="6">
        <v>1</v>
      </c>
      <c r="J1212" s="6">
        <v>999</v>
      </c>
      <c r="K1212" s="6">
        <v>999</v>
      </c>
      <c r="L1212" s="6">
        <v>0.1</v>
      </c>
      <c r="M1212" s="6">
        <v>99.9</v>
      </c>
      <c r="N1212" s="6">
        <v>899.1</v>
      </c>
      <c r="O1212" s="6">
        <v>188.81</v>
      </c>
      <c r="P1212" t="s">
        <v>42</v>
      </c>
      <c r="Q1212" t="s">
        <v>43</v>
      </c>
      <c r="R1212" t="s">
        <v>44</v>
      </c>
      <c r="S1212" t="s">
        <v>45</v>
      </c>
      <c r="T1212" t="s">
        <v>55</v>
      </c>
      <c r="U1212" s="13">
        <f t="shared" si="72"/>
        <v>2025</v>
      </c>
      <c r="V1212" s="13">
        <f t="shared" si="73"/>
        <v>5</v>
      </c>
      <c r="W1212" s="20" t="str">
        <f t="shared" si="74"/>
        <v>May</v>
      </c>
      <c r="X1212">
        <v>0.21</v>
      </c>
      <c r="Y1212" s="6">
        <f t="shared" si="75"/>
        <v>799.2</v>
      </c>
      <c r="Z1212" cm="1">
        <f t="array" aca="1" ref="Z1212" ca="1">IF(roud(N1212,2)=ROUND(Z1212,2),"ok","error")</f>
        <v>0</v>
      </c>
    </row>
    <row r="1213" spans="1:26" x14ac:dyDescent="0.3">
      <c r="A1213" t="s">
        <v>2593</v>
      </c>
      <c r="B1213" s="4">
        <v>45846</v>
      </c>
      <c r="C1213" t="s">
        <v>1765</v>
      </c>
      <c r="D1213" t="s">
        <v>1766</v>
      </c>
      <c r="E1213" t="s">
        <v>323</v>
      </c>
      <c r="F1213" t="s">
        <v>324</v>
      </c>
      <c r="G1213" t="s">
        <v>29</v>
      </c>
      <c r="H1213" t="s">
        <v>304</v>
      </c>
      <c r="I1213" s="6">
        <v>1</v>
      </c>
      <c r="J1213" s="6">
        <v>799</v>
      </c>
      <c r="K1213" s="6">
        <v>799</v>
      </c>
      <c r="L1213" s="6">
        <v>0.15</v>
      </c>
      <c r="M1213" s="6">
        <v>119.85</v>
      </c>
      <c r="N1213" s="6">
        <v>679.15</v>
      </c>
      <c r="O1213" s="6">
        <v>186.77</v>
      </c>
      <c r="P1213" t="s">
        <v>31</v>
      </c>
      <c r="Q1213" t="s">
        <v>32</v>
      </c>
      <c r="R1213" t="s">
        <v>33</v>
      </c>
      <c r="S1213" t="s">
        <v>107</v>
      </c>
      <c r="T1213" t="s">
        <v>35</v>
      </c>
      <c r="U1213" s="13">
        <f t="shared" si="72"/>
        <v>2025</v>
      </c>
      <c r="V1213" s="13">
        <f t="shared" si="73"/>
        <v>7</v>
      </c>
      <c r="W1213" s="20" t="str">
        <f t="shared" si="74"/>
        <v>July</v>
      </c>
      <c r="X1213">
        <v>0.27500000000000002</v>
      </c>
      <c r="Y1213" s="6">
        <f t="shared" si="75"/>
        <v>559.29999999999995</v>
      </c>
      <c r="Z1213" cm="1">
        <f t="array" aca="1" ref="Z1213" ca="1">IF(roud(N1213,2)=ROUND(Z1213,2),"ok","error")</f>
        <v>0</v>
      </c>
    </row>
    <row r="1214" spans="1:26" x14ac:dyDescent="0.3">
      <c r="A1214" t="s">
        <v>2594</v>
      </c>
      <c r="B1214" s="4">
        <v>45328</v>
      </c>
      <c r="C1214" t="s">
        <v>499</v>
      </c>
      <c r="D1214" t="s">
        <v>500</v>
      </c>
      <c r="E1214" t="s">
        <v>40</v>
      </c>
      <c r="F1214" t="s">
        <v>41</v>
      </c>
      <c r="G1214" t="s">
        <v>29</v>
      </c>
      <c r="H1214" t="s">
        <v>30</v>
      </c>
      <c r="I1214" s="6">
        <v>3</v>
      </c>
      <c r="J1214" s="6">
        <v>1199</v>
      </c>
      <c r="K1214" s="6">
        <v>3597</v>
      </c>
      <c r="L1214" s="6">
        <v>0.05</v>
      </c>
      <c r="M1214" s="6">
        <v>179.85</v>
      </c>
      <c r="N1214" s="6">
        <v>3417.15</v>
      </c>
      <c r="O1214" s="6">
        <v>1042.23</v>
      </c>
      <c r="P1214" t="s">
        <v>144</v>
      </c>
      <c r="Q1214" t="s">
        <v>145</v>
      </c>
      <c r="R1214" t="s">
        <v>65</v>
      </c>
      <c r="S1214" t="s">
        <v>34</v>
      </c>
      <c r="T1214" t="s">
        <v>35</v>
      </c>
      <c r="U1214" s="13">
        <f t="shared" si="72"/>
        <v>2024</v>
      </c>
      <c r="V1214" s="13">
        <f t="shared" si="73"/>
        <v>2</v>
      </c>
      <c r="W1214" s="20" t="str">
        <f t="shared" si="74"/>
        <v>February</v>
      </c>
      <c r="X1214">
        <v>0.30499999999999999</v>
      </c>
      <c r="Y1214" s="6">
        <f t="shared" si="75"/>
        <v>3237.3</v>
      </c>
      <c r="Z1214" cm="1">
        <f t="array" aca="1" ref="Z1214" ca="1">IF(roud(N1214,2)=ROUND(Z1214,2),"ok","error")</f>
        <v>0</v>
      </c>
    </row>
    <row r="1215" spans="1:26" x14ac:dyDescent="0.3">
      <c r="A1215" t="s">
        <v>2595</v>
      </c>
      <c r="B1215" s="4">
        <v>45924</v>
      </c>
      <c r="C1215" t="s">
        <v>826</v>
      </c>
      <c r="D1215" t="s">
        <v>827</v>
      </c>
      <c r="E1215" t="s">
        <v>302</v>
      </c>
      <c r="F1215" t="s">
        <v>303</v>
      </c>
      <c r="G1215" t="s">
        <v>29</v>
      </c>
      <c r="H1215" t="s">
        <v>304</v>
      </c>
      <c r="I1215" s="6">
        <v>1</v>
      </c>
      <c r="J1215" s="6">
        <v>1799</v>
      </c>
      <c r="K1215" s="6">
        <v>1799</v>
      </c>
      <c r="L1215" s="6">
        <v>0.1</v>
      </c>
      <c r="M1215" s="6">
        <v>179.9</v>
      </c>
      <c r="N1215" s="6">
        <v>1619.1</v>
      </c>
      <c r="O1215" s="6">
        <v>469.54</v>
      </c>
      <c r="P1215" t="s">
        <v>42</v>
      </c>
      <c r="Q1215" t="s">
        <v>43</v>
      </c>
      <c r="R1215" t="s">
        <v>44</v>
      </c>
      <c r="S1215" t="s">
        <v>45</v>
      </c>
      <c r="T1215" t="s">
        <v>55</v>
      </c>
      <c r="U1215" s="13">
        <f t="shared" si="72"/>
        <v>2025</v>
      </c>
      <c r="V1215" s="13">
        <f t="shared" si="73"/>
        <v>9</v>
      </c>
      <c r="W1215" s="20" t="str">
        <f t="shared" si="74"/>
        <v>September</v>
      </c>
      <c r="X1215">
        <v>0.28999999999999998</v>
      </c>
      <c r="Y1215" s="6">
        <f t="shared" si="75"/>
        <v>1439.2</v>
      </c>
      <c r="Z1215" cm="1">
        <f t="array" aca="1" ref="Z1215" ca="1">IF(roud(N1215,2)=ROUND(Z1215,2),"ok","error")</f>
        <v>0</v>
      </c>
    </row>
    <row r="1216" spans="1:26" x14ac:dyDescent="0.3">
      <c r="A1216" t="s">
        <v>2596</v>
      </c>
      <c r="B1216" s="4">
        <v>45362</v>
      </c>
      <c r="C1216" t="s">
        <v>425</v>
      </c>
      <c r="D1216" t="s">
        <v>426</v>
      </c>
      <c r="E1216" t="s">
        <v>40</v>
      </c>
      <c r="F1216" t="s">
        <v>41</v>
      </c>
      <c r="G1216" t="s">
        <v>29</v>
      </c>
      <c r="H1216" t="s">
        <v>30</v>
      </c>
      <c r="I1216" s="6">
        <v>2</v>
      </c>
      <c r="J1216" s="6">
        <v>1199</v>
      </c>
      <c r="K1216" s="6">
        <v>2398</v>
      </c>
      <c r="L1216" s="6">
        <v>0.1</v>
      </c>
      <c r="M1216" s="6">
        <v>239.8</v>
      </c>
      <c r="N1216" s="6">
        <v>2158.1999999999998</v>
      </c>
      <c r="O1216" s="6">
        <v>625.88</v>
      </c>
      <c r="P1216" t="s">
        <v>82</v>
      </c>
      <c r="Q1216" t="s">
        <v>82</v>
      </c>
      <c r="R1216" t="s">
        <v>65</v>
      </c>
      <c r="S1216" t="s">
        <v>45</v>
      </c>
      <c r="T1216" t="s">
        <v>35</v>
      </c>
      <c r="U1216" s="13">
        <f t="shared" si="72"/>
        <v>2024</v>
      </c>
      <c r="V1216" s="13">
        <f t="shared" si="73"/>
        <v>3</v>
      </c>
      <c r="W1216" s="20" t="str">
        <f t="shared" si="74"/>
        <v>March</v>
      </c>
      <c r="X1216">
        <v>0.28999999999999998</v>
      </c>
      <c r="Y1216" s="6">
        <f t="shared" si="75"/>
        <v>1918.4</v>
      </c>
      <c r="Z1216" cm="1">
        <f t="array" aca="1" ref="Z1216" ca="1">IF(roud(N1216,2)=ROUND(Z1216,2),"ok","error")</f>
        <v>0</v>
      </c>
    </row>
    <row r="1217" spans="1:26" x14ac:dyDescent="0.3">
      <c r="A1217" t="s">
        <v>2597</v>
      </c>
      <c r="B1217" s="4">
        <v>45532</v>
      </c>
      <c r="C1217" t="s">
        <v>2598</v>
      </c>
      <c r="D1217" t="s">
        <v>2599</v>
      </c>
      <c r="E1217" t="s">
        <v>323</v>
      </c>
      <c r="F1217" t="s">
        <v>324</v>
      </c>
      <c r="G1217" t="s">
        <v>29</v>
      </c>
      <c r="H1217" t="s">
        <v>304</v>
      </c>
      <c r="I1217" s="6">
        <v>2</v>
      </c>
      <c r="J1217" s="6">
        <v>799</v>
      </c>
      <c r="K1217" s="6">
        <v>1598</v>
      </c>
      <c r="L1217" s="6">
        <v>0.1</v>
      </c>
      <c r="M1217" s="6">
        <v>159.80000000000001</v>
      </c>
      <c r="N1217" s="6">
        <v>1438.2</v>
      </c>
      <c r="O1217" s="6">
        <v>417.08</v>
      </c>
      <c r="P1217" t="s">
        <v>31</v>
      </c>
      <c r="Q1217" t="s">
        <v>32</v>
      </c>
      <c r="R1217" t="s">
        <v>33</v>
      </c>
      <c r="S1217" t="s">
        <v>107</v>
      </c>
      <c r="T1217" t="s">
        <v>55</v>
      </c>
      <c r="U1217" s="13">
        <f t="shared" si="72"/>
        <v>2024</v>
      </c>
      <c r="V1217" s="13">
        <f t="shared" si="73"/>
        <v>8</v>
      </c>
      <c r="W1217" s="20" t="str">
        <f t="shared" si="74"/>
        <v>August</v>
      </c>
      <c r="X1217">
        <v>0.28999999999999998</v>
      </c>
      <c r="Y1217" s="6">
        <f t="shared" si="75"/>
        <v>1278.4000000000001</v>
      </c>
      <c r="Z1217" cm="1">
        <f t="array" aca="1" ref="Z1217" ca="1">IF(roud(N1217,2)=ROUND(Z1217,2),"ok","error")</f>
        <v>0</v>
      </c>
    </row>
    <row r="1218" spans="1:26" x14ac:dyDescent="0.3">
      <c r="A1218" t="s">
        <v>2600</v>
      </c>
      <c r="B1218" s="4">
        <v>45938</v>
      </c>
      <c r="C1218" t="s">
        <v>454</v>
      </c>
      <c r="D1218" t="s">
        <v>455</v>
      </c>
      <c r="E1218" t="s">
        <v>258</v>
      </c>
      <c r="F1218" t="s">
        <v>259</v>
      </c>
      <c r="G1218" t="s">
        <v>214</v>
      </c>
      <c r="H1218" t="s">
        <v>260</v>
      </c>
      <c r="I1218" s="6">
        <v>2</v>
      </c>
      <c r="J1218" s="6">
        <v>399</v>
      </c>
      <c r="K1218" s="6">
        <v>798</v>
      </c>
      <c r="L1218" s="6">
        <v>0.1</v>
      </c>
      <c r="M1218" s="6">
        <v>79.8</v>
      </c>
      <c r="N1218" s="6">
        <v>718.2</v>
      </c>
      <c r="O1218" s="6">
        <v>251.37</v>
      </c>
      <c r="P1218" t="s">
        <v>82</v>
      </c>
      <c r="Q1218" t="s">
        <v>82</v>
      </c>
      <c r="R1218" t="s">
        <v>65</v>
      </c>
      <c r="S1218" t="s">
        <v>107</v>
      </c>
      <c r="T1218" t="s">
        <v>35</v>
      </c>
      <c r="U1218" s="13">
        <f t="shared" si="72"/>
        <v>2025</v>
      </c>
      <c r="V1218" s="13">
        <f t="shared" si="73"/>
        <v>10</v>
      </c>
      <c r="W1218" s="20" t="str">
        <f t="shared" si="74"/>
        <v>October</v>
      </c>
      <c r="X1218">
        <v>0.35</v>
      </c>
      <c r="Y1218" s="6">
        <f t="shared" si="75"/>
        <v>638.4</v>
      </c>
      <c r="Z1218" cm="1">
        <f t="array" aca="1" ref="Z1218" ca="1">IF(roud(N1218,2)=ROUND(Z1218,2),"ok","error")</f>
        <v>0</v>
      </c>
    </row>
    <row r="1219" spans="1:26" x14ac:dyDescent="0.3">
      <c r="A1219" t="s">
        <v>2601</v>
      </c>
      <c r="B1219" s="4">
        <v>45992</v>
      </c>
      <c r="C1219" t="s">
        <v>525</v>
      </c>
      <c r="D1219" t="s">
        <v>526</v>
      </c>
      <c r="E1219" t="s">
        <v>273</v>
      </c>
      <c r="F1219" t="s">
        <v>274</v>
      </c>
      <c r="G1219" t="s">
        <v>29</v>
      </c>
      <c r="H1219" t="s">
        <v>88</v>
      </c>
      <c r="I1219" s="6">
        <v>2</v>
      </c>
      <c r="J1219" s="6">
        <v>2499</v>
      </c>
      <c r="K1219" s="6">
        <v>4998</v>
      </c>
      <c r="L1219" s="6">
        <v>0.15</v>
      </c>
      <c r="M1219" s="6">
        <v>749.7</v>
      </c>
      <c r="N1219" s="6">
        <v>4248.3</v>
      </c>
      <c r="O1219" s="6">
        <v>1168.28</v>
      </c>
      <c r="P1219" t="s">
        <v>31</v>
      </c>
      <c r="Q1219" t="s">
        <v>32</v>
      </c>
      <c r="R1219" t="s">
        <v>33</v>
      </c>
      <c r="S1219" t="s">
        <v>45</v>
      </c>
      <c r="T1219" t="s">
        <v>46</v>
      </c>
      <c r="U1219" s="13">
        <f t="shared" ref="U1219:U1282" si="76">YEAR(B1219)</f>
        <v>2025</v>
      </c>
      <c r="V1219" s="13">
        <f t="shared" ref="V1219:V1282" si="77">MONTH(B1219)</f>
        <v>12</v>
      </c>
      <c r="W1219" s="20" t="str">
        <f t="shared" ref="W1219:W1282" si="78">TEXT(B1219,"mmmm")</f>
        <v>December</v>
      </c>
      <c r="X1219">
        <v>0.27500000000000002</v>
      </c>
      <c r="Y1219" s="6">
        <f t="shared" ref="Y1219:Y1282" si="79">ROUND(N1219-(M1219),2)</f>
        <v>3498.6</v>
      </c>
      <c r="Z1219" cm="1">
        <f t="array" aca="1" ref="Z1219" ca="1">IF(roud(N1219,2)=ROUND(Z1219,2),"ok","error")</f>
        <v>0</v>
      </c>
    </row>
    <row r="1220" spans="1:26" x14ac:dyDescent="0.3">
      <c r="A1220" t="s">
        <v>2602</v>
      </c>
      <c r="B1220" s="4">
        <v>45586</v>
      </c>
      <c r="C1220" t="s">
        <v>1711</v>
      </c>
      <c r="D1220" t="s">
        <v>1712</v>
      </c>
      <c r="E1220" t="s">
        <v>40</v>
      </c>
      <c r="F1220" t="s">
        <v>41</v>
      </c>
      <c r="G1220" t="s">
        <v>29</v>
      </c>
      <c r="H1220" t="s">
        <v>30</v>
      </c>
      <c r="I1220" s="6">
        <v>2</v>
      </c>
      <c r="J1220" s="6">
        <v>1199</v>
      </c>
      <c r="K1220" s="6">
        <v>2398</v>
      </c>
      <c r="L1220" s="6">
        <v>0.1</v>
      </c>
      <c r="M1220" s="6">
        <v>239.8</v>
      </c>
      <c r="N1220" s="6">
        <v>2158.1999999999998</v>
      </c>
      <c r="O1220" s="6">
        <v>625.88</v>
      </c>
      <c r="P1220" t="s">
        <v>191</v>
      </c>
      <c r="Q1220" t="s">
        <v>187</v>
      </c>
      <c r="R1220" t="s">
        <v>160</v>
      </c>
      <c r="S1220" t="s">
        <v>98</v>
      </c>
      <c r="T1220" t="s">
        <v>35</v>
      </c>
      <c r="U1220" s="13">
        <f t="shared" si="76"/>
        <v>2024</v>
      </c>
      <c r="V1220" s="13">
        <f t="shared" si="77"/>
        <v>10</v>
      </c>
      <c r="W1220" s="20" t="str">
        <f t="shared" si="78"/>
        <v>October</v>
      </c>
      <c r="X1220">
        <v>0.28999999999999998</v>
      </c>
      <c r="Y1220" s="6">
        <f t="shared" si="79"/>
        <v>1918.4</v>
      </c>
      <c r="Z1220" cm="1">
        <f t="array" aca="1" ref="Z1220" ca="1">IF(roud(N1220,2)=ROUND(Z1220,2),"ok","error")</f>
        <v>0</v>
      </c>
    </row>
    <row r="1221" spans="1:26" x14ac:dyDescent="0.3">
      <c r="A1221" t="s">
        <v>2603</v>
      </c>
      <c r="B1221" s="4">
        <v>45524</v>
      </c>
      <c r="C1221" t="s">
        <v>2604</v>
      </c>
      <c r="D1221" t="s">
        <v>2605</v>
      </c>
      <c r="E1221" t="s">
        <v>484</v>
      </c>
      <c r="F1221" t="s">
        <v>485</v>
      </c>
      <c r="G1221" t="s">
        <v>113</v>
      </c>
      <c r="H1221" t="s">
        <v>169</v>
      </c>
      <c r="I1221" s="6">
        <v>1</v>
      </c>
      <c r="J1221" s="6">
        <v>1599</v>
      </c>
      <c r="K1221" s="6">
        <v>1599</v>
      </c>
      <c r="L1221" s="6">
        <v>0.1</v>
      </c>
      <c r="M1221" s="6">
        <v>159.9</v>
      </c>
      <c r="N1221" s="6">
        <v>1439.1</v>
      </c>
      <c r="O1221" s="6">
        <v>359.78</v>
      </c>
      <c r="P1221" t="s">
        <v>82</v>
      </c>
      <c r="Q1221" t="s">
        <v>82</v>
      </c>
      <c r="R1221" t="s">
        <v>65</v>
      </c>
      <c r="S1221" t="s">
        <v>45</v>
      </c>
      <c r="T1221" t="s">
        <v>46</v>
      </c>
      <c r="U1221" s="13">
        <f t="shared" si="76"/>
        <v>2024</v>
      </c>
      <c r="V1221" s="13">
        <f t="shared" si="77"/>
        <v>8</v>
      </c>
      <c r="W1221" s="20" t="str">
        <f t="shared" si="78"/>
        <v>August</v>
      </c>
      <c r="X1221">
        <v>0.25</v>
      </c>
      <c r="Y1221" s="6">
        <f t="shared" si="79"/>
        <v>1279.2</v>
      </c>
      <c r="Z1221" cm="1">
        <f t="array" aca="1" ref="Z1221" ca="1">IF(roud(N1221,2)=ROUND(Z1221,2),"ok","error")</f>
        <v>0</v>
      </c>
    </row>
    <row r="1222" spans="1:26" x14ac:dyDescent="0.3">
      <c r="A1222" t="s">
        <v>2606</v>
      </c>
      <c r="B1222" s="4">
        <v>45384</v>
      </c>
      <c r="C1222" t="s">
        <v>1765</v>
      </c>
      <c r="D1222" t="s">
        <v>1766</v>
      </c>
      <c r="E1222" t="s">
        <v>492</v>
      </c>
      <c r="F1222" t="s">
        <v>493</v>
      </c>
      <c r="G1222" t="s">
        <v>214</v>
      </c>
      <c r="H1222" t="s">
        <v>494</v>
      </c>
      <c r="I1222" s="6">
        <v>2</v>
      </c>
      <c r="J1222" s="6">
        <v>1499</v>
      </c>
      <c r="K1222" s="6">
        <v>2998</v>
      </c>
      <c r="L1222" s="6">
        <v>0.15</v>
      </c>
      <c r="M1222" s="6">
        <v>449.7</v>
      </c>
      <c r="N1222" s="6">
        <v>2548.3000000000002</v>
      </c>
      <c r="O1222" s="6">
        <v>853.68</v>
      </c>
      <c r="P1222" t="s">
        <v>158</v>
      </c>
      <c r="Q1222" t="s">
        <v>159</v>
      </c>
      <c r="R1222" t="s">
        <v>160</v>
      </c>
      <c r="S1222" t="s">
        <v>34</v>
      </c>
      <c r="T1222" t="s">
        <v>55</v>
      </c>
      <c r="U1222" s="13">
        <f t="shared" si="76"/>
        <v>2024</v>
      </c>
      <c r="V1222" s="13">
        <f t="shared" si="77"/>
        <v>4</v>
      </c>
      <c r="W1222" s="20" t="str">
        <f t="shared" si="78"/>
        <v>April</v>
      </c>
      <c r="X1222">
        <v>0.33500000000000002</v>
      </c>
      <c r="Y1222" s="6">
        <f t="shared" si="79"/>
        <v>2098.6</v>
      </c>
      <c r="Z1222" cm="1">
        <f t="array" aca="1" ref="Z1222" ca="1">IF(roud(N1222,2)=ROUND(Z1222,2),"ok","error")</f>
        <v>0</v>
      </c>
    </row>
    <row r="1223" spans="1:26" x14ac:dyDescent="0.3">
      <c r="A1223" t="s">
        <v>2607</v>
      </c>
      <c r="B1223" s="4">
        <v>45736</v>
      </c>
      <c r="C1223" t="s">
        <v>2608</v>
      </c>
      <c r="D1223" t="s">
        <v>2609</v>
      </c>
      <c r="E1223" t="s">
        <v>133</v>
      </c>
      <c r="F1223" t="s">
        <v>134</v>
      </c>
      <c r="G1223" t="s">
        <v>61</v>
      </c>
      <c r="H1223" t="s">
        <v>123</v>
      </c>
      <c r="I1223" s="6">
        <v>1</v>
      </c>
      <c r="J1223" s="6">
        <v>2999</v>
      </c>
      <c r="K1223" s="6">
        <v>2999</v>
      </c>
      <c r="L1223" s="6">
        <v>0.1</v>
      </c>
      <c r="M1223" s="6">
        <v>299.89999999999998</v>
      </c>
      <c r="N1223" s="6">
        <v>2699.1</v>
      </c>
      <c r="O1223" s="6">
        <v>350.88</v>
      </c>
      <c r="P1223" t="s">
        <v>105</v>
      </c>
      <c r="Q1223" t="s">
        <v>106</v>
      </c>
      <c r="R1223" t="s">
        <v>44</v>
      </c>
      <c r="S1223" t="s">
        <v>54</v>
      </c>
      <c r="T1223" t="s">
        <v>55</v>
      </c>
      <c r="U1223" s="13">
        <f t="shared" si="76"/>
        <v>2025</v>
      </c>
      <c r="V1223" s="13">
        <f t="shared" si="77"/>
        <v>3</v>
      </c>
      <c r="W1223" s="20" t="str">
        <f t="shared" si="78"/>
        <v>March</v>
      </c>
      <c r="X1223">
        <v>0.13</v>
      </c>
      <c r="Y1223" s="6">
        <f t="shared" si="79"/>
        <v>2399.1999999999998</v>
      </c>
      <c r="Z1223" cm="1">
        <f t="array" aca="1" ref="Z1223" ca="1">IF(roud(N1223,2)=ROUND(Z1223,2),"ok","error")</f>
        <v>0</v>
      </c>
    </row>
    <row r="1224" spans="1:26" x14ac:dyDescent="0.3">
      <c r="A1224" t="s">
        <v>2610</v>
      </c>
      <c r="B1224" s="4">
        <v>45392</v>
      </c>
      <c r="C1224" t="s">
        <v>2611</v>
      </c>
      <c r="D1224" t="s">
        <v>2612</v>
      </c>
      <c r="E1224" t="s">
        <v>284</v>
      </c>
      <c r="F1224" t="s">
        <v>285</v>
      </c>
      <c r="G1224" t="s">
        <v>52</v>
      </c>
      <c r="H1224" t="s">
        <v>129</v>
      </c>
      <c r="I1224" s="6">
        <v>1</v>
      </c>
      <c r="J1224" s="6">
        <v>999</v>
      </c>
      <c r="K1224" s="6">
        <v>999</v>
      </c>
      <c r="L1224" s="6">
        <v>0</v>
      </c>
      <c r="M1224" s="6">
        <v>0</v>
      </c>
      <c r="N1224" s="6">
        <v>999</v>
      </c>
      <c r="O1224" s="6">
        <v>239.76</v>
      </c>
      <c r="P1224" t="s">
        <v>186</v>
      </c>
      <c r="Q1224" t="s">
        <v>187</v>
      </c>
      <c r="R1224" t="s">
        <v>160</v>
      </c>
      <c r="S1224" t="s">
        <v>45</v>
      </c>
      <c r="T1224" t="s">
        <v>35</v>
      </c>
      <c r="U1224" s="13">
        <f t="shared" si="76"/>
        <v>2024</v>
      </c>
      <c r="V1224" s="13">
        <f t="shared" si="77"/>
        <v>4</v>
      </c>
      <c r="W1224" s="20" t="str">
        <f t="shared" si="78"/>
        <v>April</v>
      </c>
      <c r="X1224">
        <v>0.24</v>
      </c>
      <c r="Y1224" s="6">
        <f t="shared" si="79"/>
        <v>999</v>
      </c>
      <c r="Z1224" cm="1">
        <f t="array" aca="1" ref="Z1224" ca="1">IF(roud(N1224,2)=ROUND(Z1224,2),"ok","error")</f>
        <v>0</v>
      </c>
    </row>
    <row r="1225" spans="1:26" x14ac:dyDescent="0.3">
      <c r="A1225" t="s">
        <v>2613</v>
      </c>
      <c r="B1225" s="4">
        <v>45940</v>
      </c>
      <c r="C1225" t="s">
        <v>1757</v>
      </c>
      <c r="D1225" t="s">
        <v>1758</v>
      </c>
      <c r="E1225" t="s">
        <v>111</v>
      </c>
      <c r="F1225" t="s">
        <v>112</v>
      </c>
      <c r="G1225" t="s">
        <v>113</v>
      </c>
      <c r="H1225" t="s">
        <v>114</v>
      </c>
      <c r="I1225" s="6">
        <v>3</v>
      </c>
      <c r="J1225" s="6">
        <v>999</v>
      </c>
      <c r="K1225" s="6">
        <v>2997</v>
      </c>
      <c r="L1225" s="6">
        <v>0.25</v>
      </c>
      <c r="M1225" s="6">
        <v>749.25</v>
      </c>
      <c r="N1225" s="6">
        <v>2247.75</v>
      </c>
      <c r="O1225" s="6">
        <v>460.79</v>
      </c>
      <c r="P1225" t="s">
        <v>31</v>
      </c>
      <c r="Q1225" t="s">
        <v>32</v>
      </c>
      <c r="R1225" t="s">
        <v>33</v>
      </c>
      <c r="S1225" t="s">
        <v>45</v>
      </c>
      <c r="T1225" t="s">
        <v>35</v>
      </c>
      <c r="U1225" s="13">
        <f t="shared" si="76"/>
        <v>2025</v>
      </c>
      <c r="V1225" s="13">
        <f t="shared" si="77"/>
        <v>10</v>
      </c>
      <c r="W1225" s="20" t="str">
        <f t="shared" si="78"/>
        <v>October</v>
      </c>
      <c r="X1225">
        <v>0.20499999999999999</v>
      </c>
      <c r="Y1225" s="6">
        <f t="shared" si="79"/>
        <v>1498.5</v>
      </c>
      <c r="Z1225" cm="1">
        <f t="array" aca="1" ref="Z1225" ca="1">IF(roud(N1225,2)=ROUND(Z1225,2),"ok","error")</f>
        <v>0</v>
      </c>
    </row>
    <row r="1226" spans="1:26" x14ac:dyDescent="0.3">
      <c r="A1226" t="s">
        <v>2614</v>
      </c>
      <c r="B1226" s="4">
        <v>46012</v>
      </c>
      <c r="C1226" t="s">
        <v>570</v>
      </c>
      <c r="D1226" t="s">
        <v>571</v>
      </c>
      <c r="E1226" t="s">
        <v>167</v>
      </c>
      <c r="F1226" t="s">
        <v>168</v>
      </c>
      <c r="G1226" t="s">
        <v>113</v>
      </c>
      <c r="H1226" t="s">
        <v>169</v>
      </c>
      <c r="I1226" s="6">
        <v>1</v>
      </c>
      <c r="J1226" s="6">
        <v>899</v>
      </c>
      <c r="K1226" s="6">
        <v>899</v>
      </c>
      <c r="L1226" s="6">
        <v>0.1</v>
      </c>
      <c r="M1226" s="6">
        <v>89.9</v>
      </c>
      <c r="N1226" s="6">
        <v>809.1</v>
      </c>
      <c r="O1226" s="6">
        <v>202.28</v>
      </c>
      <c r="P1226" t="s">
        <v>42</v>
      </c>
      <c r="Q1226" t="s">
        <v>43</v>
      </c>
      <c r="R1226" t="s">
        <v>44</v>
      </c>
      <c r="S1226" t="s">
        <v>107</v>
      </c>
      <c r="T1226" t="s">
        <v>35</v>
      </c>
      <c r="U1226" s="13">
        <f t="shared" si="76"/>
        <v>2025</v>
      </c>
      <c r="V1226" s="13">
        <f t="shared" si="77"/>
        <v>12</v>
      </c>
      <c r="W1226" s="20" t="str">
        <f t="shared" si="78"/>
        <v>December</v>
      </c>
      <c r="X1226">
        <v>0.25</v>
      </c>
      <c r="Y1226" s="6">
        <f t="shared" si="79"/>
        <v>719.2</v>
      </c>
      <c r="Z1226" cm="1">
        <f t="array" aca="1" ref="Z1226" ca="1">IF(roud(N1226,2)=ROUND(Z1226,2),"ok","error")</f>
        <v>0</v>
      </c>
    </row>
    <row r="1227" spans="1:26" x14ac:dyDescent="0.3">
      <c r="A1227" t="s">
        <v>2615</v>
      </c>
      <c r="B1227" s="4">
        <v>45394</v>
      </c>
      <c r="C1227" t="s">
        <v>998</v>
      </c>
      <c r="D1227" t="s">
        <v>999</v>
      </c>
      <c r="E1227" t="s">
        <v>198</v>
      </c>
      <c r="F1227" t="s">
        <v>199</v>
      </c>
      <c r="G1227" t="s">
        <v>61</v>
      </c>
      <c r="H1227" t="s">
        <v>71</v>
      </c>
      <c r="I1227" s="6">
        <v>2</v>
      </c>
      <c r="J1227" s="6">
        <v>899</v>
      </c>
      <c r="K1227" s="6">
        <v>1798</v>
      </c>
      <c r="L1227" s="6">
        <v>0.1</v>
      </c>
      <c r="M1227" s="6">
        <v>179.8</v>
      </c>
      <c r="N1227" s="6">
        <v>1618.2</v>
      </c>
      <c r="O1227" s="6">
        <v>210.37</v>
      </c>
      <c r="P1227" t="s">
        <v>94</v>
      </c>
      <c r="Q1227" t="s">
        <v>64</v>
      </c>
      <c r="R1227" t="s">
        <v>65</v>
      </c>
      <c r="S1227" t="s">
        <v>45</v>
      </c>
      <c r="T1227" t="s">
        <v>35</v>
      </c>
      <c r="U1227" s="13">
        <f t="shared" si="76"/>
        <v>2024</v>
      </c>
      <c r="V1227" s="13">
        <f t="shared" si="77"/>
        <v>4</v>
      </c>
      <c r="W1227" s="20" t="str">
        <f t="shared" si="78"/>
        <v>April</v>
      </c>
      <c r="X1227">
        <v>0.13</v>
      </c>
      <c r="Y1227" s="6">
        <f t="shared" si="79"/>
        <v>1438.4</v>
      </c>
      <c r="Z1227" cm="1">
        <f t="array" aca="1" ref="Z1227" ca="1">IF(roud(N1227,2)=ROUND(Z1227,2),"ok","error")</f>
        <v>0</v>
      </c>
    </row>
    <row r="1228" spans="1:26" x14ac:dyDescent="0.3">
      <c r="A1228" t="s">
        <v>2616</v>
      </c>
      <c r="B1228" s="4">
        <v>45746</v>
      </c>
      <c r="C1228" t="s">
        <v>2488</v>
      </c>
      <c r="D1228" t="s">
        <v>2489</v>
      </c>
      <c r="E1228" t="s">
        <v>198</v>
      </c>
      <c r="F1228" t="s">
        <v>199</v>
      </c>
      <c r="G1228" t="s">
        <v>61</v>
      </c>
      <c r="H1228" t="s">
        <v>71</v>
      </c>
      <c r="I1228" s="6">
        <v>3</v>
      </c>
      <c r="J1228" s="6">
        <v>899</v>
      </c>
      <c r="K1228" s="6">
        <v>2697</v>
      </c>
      <c r="L1228" s="6">
        <v>0.3</v>
      </c>
      <c r="M1228" s="6">
        <v>809.1</v>
      </c>
      <c r="N1228" s="6">
        <v>1887.9</v>
      </c>
      <c r="O1228" s="6">
        <v>132.15</v>
      </c>
      <c r="P1228" t="s">
        <v>63</v>
      </c>
      <c r="Q1228" t="s">
        <v>64</v>
      </c>
      <c r="R1228" t="s">
        <v>65</v>
      </c>
      <c r="S1228" t="s">
        <v>54</v>
      </c>
      <c r="T1228" t="s">
        <v>55</v>
      </c>
      <c r="U1228" s="13">
        <f t="shared" si="76"/>
        <v>2025</v>
      </c>
      <c r="V1228" s="13">
        <f t="shared" si="77"/>
        <v>3</v>
      </c>
      <c r="W1228" s="20" t="str">
        <f t="shared" si="78"/>
        <v>March</v>
      </c>
      <c r="X1228">
        <v>7.0000000000000007E-2</v>
      </c>
      <c r="Y1228" s="6">
        <f t="shared" si="79"/>
        <v>1078.8</v>
      </c>
      <c r="Z1228" cm="1">
        <f t="array" aca="1" ref="Z1228" ca="1">IF(roud(N1228,2)=ROUND(Z1228,2),"ok","error")</f>
        <v>0</v>
      </c>
    </row>
    <row r="1229" spans="1:26" x14ac:dyDescent="0.3">
      <c r="A1229" t="s">
        <v>2617</v>
      </c>
      <c r="B1229" s="4">
        <v>45462</v>
      </c>
      <c r="C1229" t="s">
        <v>2316</v>
      </c>
      <c r="D1229" t="s">
        <v>2317</v>
      </c>
      <c r="E1229" t="s">
        <v>75</v>
      </c>
      <c r="F1229" t="s">
        <v>76</v>
      </c>
      <c r="G1229" t="s">
        <v>61</v>
      </c>
      <c r="H1229" t="s">
        <v>71</v>
      </c>
      <c r="I1229" s="6">
        <v>1</v>
      </c>
      <c r="J1229" s="6">
        <v>1499</v>
      </c>
      <c r="K1229" s="6">
        <v>1499</v>
      </c>
      <c r="L1229" s="6">
        <v>0.15</v>
      </c>
      <c r="M1229" s="6">
        <v>224.85</v>
      </c>
      <c r="N1229" s="6">
        <v>1274.1500000000001</v>
      </c>
      <c r="O1229" s="6">
        <v>146.53</v>
      </c>
      <c r="P1229" t="s">
        <v>82</v>
      </c>
      <c r="Q1229" t="s">
        <v>82</v>
      </c>
      <c r="R1229" t="s">
        <v>65</v>
      </c>
      <c r="S1229" t="s">
        <v>54</v>
      </c>
      <c r="T1229" t="s">
        <v>55</v>
      </c>
      <c r="U1229" s="13">
        <f t="shared" si="76"/>
        <v>2024</v>
      </c>
      <c r="V1229" s="13">
        <f t="shared" si="77"/>
        <v>6</v>
      </c>
      <c r="W1229" s="20" t="str">
        <f t="shared" si="78"/>
        <v>June</v>
      </c>
      <c r="X1229">
        <v>0.115</v>
      </c>
      <c r="Y1229" s="6">
        <f t="shared" si="79"/>
        <v>1049.3</v>
      </c>
      <c r="Z1229" cm="1">
        <f t="array" aca="1" ref="Z1229" ca="1">IF(roud(N1229,2)=ROUND(Z1229,2),"ok","error")</f>
        <v>0</v>
      </c>
    </row>
    <row r="1230" spans="1:26" x14ac:dyDescent="0.3">
      <c r="A1230" t="s">
        <v>2618</v>
      </c>
      <c r="B1230" s="4">
        <v>46002</v>
      </c>
      <c r="C1230" t="s">
        <v>1231</v>
      </c>
      <c r="D1230" t="s">
        <v>1232</v>
      </c>
      <c r="E1230" t="s">
        <v>212</v>
      </c>
      <c r="F1230" t="s">
        <v>213</v>
      </c>
      <c r="G1230" t="s">
        <v>214</v>
      </c>
      <c r="H1230" t="s">
        <v>215</v>
      </c>
      <c r="I1230" s="6">
        <v>1</v>
      </c>
      <c r="J1230" s="6">
        <v>599</v>
      </c>
      <c r="K1230" s="6">
        <v>599</v>
      </c>
      <c r="L1230" s="6">
        <v>0</v>
      </c>
      <c r="M1230" s="6">
        <v>0</v>
      </c>
      <c r="N1230" s="6">
        <v>599</v>
      </c>
      <c r="O1230" s="6">
        <v>227.62</v>
      </c>
      <c r="P1230" t="s">
        <v>89</v>
      </c>
      <c r="Q1230" t="s">
        <v>90</v>
      </c>
      <c r="R1230" t="s">
        <v>65</v>
      </c>
      <c r="S1230" t="s">
        <v>107</v>
      </c>
      <c r="T1230" t="s">
        <v>55</v>
      </c>
      <c r="U1230" s="13">
        <f t="shared" si="76"/>
        <v>2025</v>
      </c>
      <c r="V1230" s="13">
        <f t="shared" si="77"/>
        <v>12</v>
      </c>
      <c r="W1230" s="20" t="str">
        <f t="shared" si="78"/>
        <v>December</v>
      </c>
      <c r="X1230">
        <v>0.38</v>
      </c>
      <c r="Y1230" s="6">
        <f t="shared" si="79"/>
        <v>599</v>
      </c>
      <c r="Z1230" cm="1">
        <f t="array" aca="1" ref="Z1230" ca="1">IF(roud(N1230,2)=ROUND(Z1230,2),"ok","error")</f>
        <v>0</v>
      </c>
    </row>
    <row r="1231" spans="1:26" x14ac:dyDescent="0.3">
      <c r="A1231" t="s">
        <v>2619</v>
      </c>
      <c r="B1231" s="4">
        <v>45598</v>
      </c>
      <c r="C1231" t="s">
        <v>247</v>
      </c>
      <c r="D1231" t="s">
        <v>248</v>
      </c>
      <c r="E1231" t="s">
        <v>198</v>
      </c>
      <c r="F1231" t="s">
        <v>199</v>
      </c>
      <c r="G1231" t="s">
        <v>61</v>
      </c>
      <c r="H1231" t="s">
        <v>71</v>
      </c>
      <c r="I1231" s="6">
        <v>1</v>
      </c>
      <c r="J1231" s="6">
        <v>899</v>
      </c>
      <c r="K1231" s="6">
        <v>899</v>
      </c>
      <c r="L1231" s="6">
        <v>0.1</v>
      </c>
      <c r="M1231" s="6">
        <v>89.9</v>
      </c>
      <c r="N1231" s="6">
        <v>809.1</v>
      </c>
      <c r="O1231" s="6">
        <v>105.18</v>
      </c>
      <c r="P1231" t="s">
        <v>94</v>
      </c>
      <c r="Q1231" t="s">
        <v>64</v>
      </c>
      <c r="R1231" t="s">
        <v>65</v>
      </c>
      <c r="S1231" t="s">
        <v>107</v>
      </c>
      <c r="T1231" t="s">
        <v>35</v>
      </c>
      <c r="U1231" s="13">
        <f t="shared" si="76"/>
        <v>2024</v>
      </c>
      <c r="V1231" s="13">
        <f t="shared" si="77"/>
        <v>11</v>
      </c>
      <c r="W1231" s="20" t="str">
        <f t="shared" si="78"/>
        <v>November</v>
      </c>
      <c r="X1231">
        <v>0.13</v>
      </c>
      <c r="Y1231" s="6">
        <f t="shared" si="79"/>
        <v>719.2</v>
      </c>
      <c r="Z1231" cm="1">
        <f t="array" aca="1" ref="Z1231" ca="1">IF(roud(N1231,2)=ROUND(Z1231,2),"ok","error")</f>
        <v>0</v>
      </c>
    </row>
    <row r="1232" spans="1:26" x14ac:dyDescent="0.3">
      <c r="A1232" t="s">
        <v>2620</v>
      </c>
      <c r="B1232" s="4">
        <v>45321</v>
      </c>
      <c r="C1232" t="s">
        <v>2621</v>
      </c>
      <c r="D1232" t="s">
        <v>2622</v>
      </c>
      <c r="E1232" t="s">
        <v>212</v>
      </c>
      <c r="F1232" t="s">
        <v>213</v>
      </c>
      <c r="G1232" t="s">
        <v>214</v>
      </c>
      <c r="H1232" t="s">
        <v>215</v>
      </c>
      <c r="I1232" s="6">
        <v>1</v>
      </c>
      <c r="J1232" s="6">
        <v>599</v>
      </c>
      <c r="K1232" s="6">
        <v>599</v>
      </c>
      <c r="L1232" s="6">
        <v>0.05</v>
      </c>
      <c r="M1232" s="6">
        <v>29.95</v>
      </c>
      <c r="N1232" s="6">
        <v>569.04999999999995</v>
      </c>
      <c r="O1232" s="6">
        <v>207.7</v>
      </c>
      <c r="P1232" t="s">
        <v>31</v>
      </c>
      <c r="Q1232" t="s">
        <v>32</v>
      </c>
      <c r="R1232" t="s">
        <v>33</v>
      </c>
      <c r="S1232" t="s">
        <v>45</v>
      </c>
      <c r="T1232" t="s">
        <v>35</v>
      </c>
      <c r="U1232" s="13">
        <f t="shared" si="76"/>
        <v>2024</v>
      </c>
      <c r="V1232" s="13">
        <f t="shared" si="77"/>
        <v>1</v>
      </c>
      <c r="W1232" s="20" t="str">
        <f t="shared" si="78"/>
        <v>January</v>
      </c>
      <c r="X1232">
        <v>0.36499999999999999</v>
      </c>
      <c r="Y1232" s="6">
        <f t="shared" si="79"/>
        <v>539.1</v>
      </c>
      <c r="Z1232" cm="1">
        <f t="array" aca="1" ref="Z1232" ca="1">IF(roud(N1232,2)=ROUND(Z1232,2),"ok","error")</f>
        <v>0</v>
      </c>
    </row>
    <row r="1233" spans="1:26" x14ac:dyDescent="0.3">
      <c r="A1233" t="s">
        <v>2623</v>
      </c>
      <c r="B1233" s="4">
        <v>45339</v>
      </c>
      <c r="C1233" t="s">
        <v>119</v>
      </c>
      <c r="D1233" t="s">
        <v>120</v>
      </c>
      <c r="E1233" t="s">
        <v>284</v>
      </c>
      <c r="F1233" t="s">
        <v>285</v>
      </c>
      <c r="G1233" t="s">
        <v>52</v>
      </c>
      <c r="H1233" t="s">
        <v>129</v>
      </c>
      <c r="I1233" s="6">
        <v>2</v>
      </c>
      <c r="J1233" s="6">
        <v>999</v>
      </c>
      <c r="K1233" s="6">
        <v>1998</v>
      </c>
      <c r="L1233" s="6">
        <v>0.15</v>
      </c>
      <c r="M1233" s="6">
        <v>299.7</v>
      </c>
      <c r="N1233" s="6">
        <v>1698.3</v>
      </c>
      <c r="O1233" s="6">
        <v>331.17</v>
      </c>
      <c r="P1233" t="s">
        <v>63</v>
      </c>
      <c r="Q1233" t="s">
        <v>64</v>
      </c>
      <c r="R1233" t="s">
        <v>65</v>
      </c>
      <c r="S1233" t="s">
        <v>107</v>
      </c>
      <c r="T1233" t="s">
        <v>46</v>
      </c>
      <c r="U1233" s="13">
        <f t="shared" si="76"/>
        <v>2024</v>
      </c>
      <c r="V1233" s="13">
        <f t="shared" si="77"/>
        <v>2</v>
      </c>
      <c r="W1233" s="20" t="str">
        <f t="shared" si="78"/>
        <v>February</v>
      </c>
      <c r="X1233">
        <v>0.19500000000000001</v>
      </c>
      <c r="Y1233" s="6">
        <f t="shared" si="79"/>
        <v>1398.6</v>
      </c>
      <c r="Z1233" cm="1">
        <f t="array" aca="1" ref="Z1233" ca="1">IF(roud(N1233,2)=ROUND(Z1233,2),"ok","error")</f>
        <v>0</v>
      </c>
    </row>
    <row r="1234" spans="1:26" x14ac:dyDescent="0.3">
      <c r="A1234" t="s">
        <v>2624</v>
      </c>
      <c r="B1234" s="4">
        <v>45624</v>
      </c>
      <c r="C1234" t="s">
        <v>1253</v>
      </c>
      <c r="D1234" t="s">
        <v>1254</v>
      </c>
      <c r="E1234" t="s">
        <v>40</v>
      </c>
      <c r="F1234" t="s">
        <v>41</v>
      </c>
      <c r="G1234" t="s">
        <v>29</v>
      </c>
      <c r="H1234" t="s">
        <v>30</v>
      </c>
      <c r="I1234" s="6">
        <v>1</v>
      </c>
      <c r="J1234" s="6">
        <v>1199</v>
      </c>
      <c r="K1234" s="6">
        <v>1199</v>
      </c>
      <c r="L1234" s="6">
        <v>0.15</v>
      </c>
      <c r="M1234" s="6">
        <v>179.85</v>
      </c>
      <c r="N1234" s="6">
        <v>1019.15</v>
      </c>
      <c r="O1234" s="6">
        <v>280.27</v>
      </c>
      <c r="P1234" t="s">
        <v>94</v>
      </c>
      <c r="Q1234" t="s">
        <v>64</v>
      </c>
      <c r="R1234" t="s">
        <v>65</v>
      </c>
      <c r="S1234" t="s">
        <v>107</v>
      </c>
      <c r="T1234" t="s">
        <v>35</v>
      </c>
      <c r="U1234" s="13">
        <f t="shared" si="76"/>
        <v>2024</v>
      </c>
      <c r="V1234" s="13">
        <f t="shared" si="77"/>
        <v>11</v>
      </c>
      <c r="W1234" s="20" t="str">
        <f t="shared" si="78"/>
        <v>November</v>
      </c>
      <c r="X1234">
        <v>0.27500000000000002</v>
      </c>
      <c r="Y1234" s="6">
        <f t="shared" si="79"/>
        <v>839.3</v>
      </c>
      <c r="Z1234" cm="1">
        <f t="array" aca="1" ref="Z1234" ca="1">IF(roud(N1234,2)=ROUND(Z1234,2),"ok","error")</f>
        <v>0</v>
      </c>
    </row>
    <row r="1235" spans="1:26" x14ac:dyDescent="0.3">
      <c r="A1235" t="s">
        <v>2625</v>
      </c>
      <c r="B1235" s="4">
        <v>45349</v>
      </c>
      <c r="C1235" t="s">
        <v>2409</v>
      </c>
      <c r="D1235" t="s">
        <v>2410</v>
      </c>
      <c r="E1235" t="s">
        <v>302</v>
      </c>
      <c r="F1235" t="s">
        <v>303</v>
      </c>
      <c r="G1235" t="s">
        <v>29</v>
      </c>
      <c r="H1235" t="s">
        <v>304</v>
      </c>
      <c r="I1235" s="6">
        <v>1</v>
      </c>
      <c r="J1235" s="6">
        <v>1799</v>
      </c>
      <c r="K1235" s="6">
        <v>1799</v>
      </c>
      <c r="L1235" s="6">
        <v>0</v>
      </c>
      <c r="M1235" s="6">
        <v>0</v>
      </c>
      <c r="N1235" s="6">
        <v>1799</v>
      </c>
      <c r="O1235" s="6">
        <v>575.67999999999995</v>
      </c>
      <c r="P1235" t="s">
        <v>170</v>
      </c>
      <c r="Q1235" t="s">
        <v>171</v>
      </c>
      <c r="R1235" t="s">
        <v>44</v>
      </c>
      <c r="S1235" t="s">
        <v>107</v>
      </c>
      <c r="T1235" t="s">
        <v>35</v>
      </c>
      <c r="U1235" s="13">
        <f t="shared" si="76"/>
        <v>2024</v>
      </c>
      <c r="V1235" s="13">
        <f t="shared" si="77"/>
        <v>2</v>
      </c>
      <c r="W1235" s="20" t="str">
        <f t="shared" si="78"/>
        <v>February</v>
      </c>
      <c r="X1235">
        <v>0.32</v>
      </c>
      <c r="Y1235" s="6">
        <f t="shared" si="79"/>
        <v>1799</v>
      </c>
      <c r="Z1235" cm="1">
        <f t="array" aca="1" ref="Z1235" ca="1">IF(roud(N1235,2)=ROUND(Z1235,2),"ok","error")</f>
        <v>0</v>
      </c>
    </row>
    <row r="1236" spans="1:26" x14ac:dyDescent="0.3">
      <c r="A1236" t="s">
        <v>2626</v>
      </c>
      <c r="B1236" s="4">
        <v>45592</v>
      </c>
      <c r="C1236" t="s">
        <v>2627</v>
      </c>
      <c r="D1236" t="s">
        <v>2628</v>
      </c>
      <c r="E1236" t="s">
        <v>86</v>
      </c>
      <c r="F1236" t="s">
        <v>87</v>
      </c>
      <c r="G1236" t="s">
        <v>29</v>
      </c>
      <c r="H1236" t="s">
        <v>88</v>
      </c>
      <c r="I1236" s="6">
        <v>3</v>
      </c>
      <c r="J1236" s="6">
        <v>1299</v>
      </c>
      <c r="K1236" s="6">
        <v>3897</v>
      </c>
      <c r="L1236" s="6">
        <v>0.1</v>
      </c>
      <c r="M1236" s="6">
        <v>389.7</v>
      </c>
      <c r="N1236" s="6">
        <v>3507.3</v>
      </c>
      <c r="O1236" s="6">
        <v>1017.12</v>
      </c>
      <c r="P1236" t="s">
        <v>82</v>
      </c>
      <c r="Q1236" t="s">
        <v>82</v>
      </c>
      <c r="R1236" t="s">
        <v>65</v>
      </c>
      <c r="S1236" t="s">
        <v>45</v>
      </c>
      <c r="T1236" t="s">
        <v>35</v>
      </c>
      <c r="U1236" s="13">
        <f t="shared" si="76"/>
        <v>2024</v>
      </c>
      <c r="V1236" s="13">
        <f t="shared" si="77"/>
        <v>10</v>
      </c>
      <c r="W1236" s="20" t="str">
        <f t="shared" si="78"/>
        <v>October</v>
      </c>
      <c r="X1236">
        <v>0.28999999999999998</v>
      </c>
      <c r="Y1236" s="6">
        <f t="shared" si="79"/>
        <v>3117.6</v>
      </c>
      <c r="Z1236" cm="1">
        <f t="array" aca="1" ref="Z1236" ca="1">IF(roud(N1236,2)=ROUND(Z1236,2),"ok","error")</f>
        <v>0</v>
      </c>
    </row>
    <row r="1237" spans="1:26" x14ac:dyDescent="0.3">
      <c r="A1237" t="s">
        <v>2629</v>
      </c>
      <c r="B1237" s="4">
        <v>45659</v>
      </c>
      <c r="C1237" t="s">
        <v>2630</v>
      </c>
      <c r="D1237" t="s">
        <v>2631</v>
      </c>
      <c r="E1237" t="s">
        <v>69</v>
      </c>
      <c r="F1237" t="s">
        <v>70</v>
      </c>
      <c r="G1237" t="s">
        <v>61</v>
      </c>
      <c r="H1237" t="s">
        <v>71</v>
      </c>
      <c r="I1237" s="6">
        <v>1</v>
      </c>
      <c r="J1237" s="6">
        <v>1299</v>
      </c>
      <c r="K1237" s="6">
        <v>1299</v>
      </c>
      <c r="L1237" s="6">
        <v>0.05</v>
      </c>
      <c r="M1237" s="6">
        <v>64.95</v>
      </c>
      <c r="N1237" s="6">
        <v>1234.05</v>
      </c>
      <c r="O1237" s="6">
        <v>178.94</v>
      </c>
      <c r="P1237" t="s">
        <v>186</v>
      </c>
      <c r="Q1237" t="s">
        <v>187</v>
      </c>
      <c r="R1237" t="s">
        <v>160</v>
      </c>
      <c r="S1237" t="s">
        <v>107</v>
      </c>
      <c r="T1237" t="s">
        <v>35</v>
      </c>
      <c r="U1237" s="13">
        <f t="shared" si="76"/>
        <v>2025</v>
      </c>
      <c r="V1237" s="13">
        <f t="shared" si="77"/>
        <v>1</v>
      </c>
      <c r="W1237" s="20" t="str">
        <f t="shared" si="78"/>
        <v>January</v>
      </c>
      <c r="X1237">
        <v>0.14499999999999999</v>
      </c>
      <c r="Y1237" s="6">
        <f t="shared" si="79"/>
        <v>1169.0999999999999</v>
      </c>
      <c r="Z1237" cm="1">
        <f t="array" aca="1" ref="Z1237" ca="1">IF(roud(N1237,2)=ROUND(Z1237,2),"ok","error")</f>
        <v>0</v>
      </c>
    </row>
    <row r="1238" spans="1:26" x14ac:dyDescent="0.3">
      <c r="A1238" t="s">
        <v>2632</v>
      </c>
      <c r="B1238" s="4">
        <v>45675</v>
      </c>
      <c r="C1238" t="s">
        <v>555</v>
      </c>
      <c r="D1238" t="s">
        <v>556</v>
      </c>
      <c r="E1238" t="s">
        <v>69</v>
      </c>
      <c r="F1238" t="s">
        <v>70</v>
      </c>
      <c r="G1238" t="s">
        <v>61</v>
      </c>
      <c r="H1238" t="s">
        <v>71</v>
      </c>
      <c r="I1238" s="6">
        <v>2</v>
      </c>
      <c r="J1238" s="6">
        <v>1299</v>
      </c>
      <c r="K1238" s="6">
        <v>2598</v>
      </c>
      <c r="L1238" s="6">
        <v>0.1</v>
      </c>
      <c r="M1238" s="6">
        <v>259.8</v>
      </c>
      <c r="N1238" s="6">
        <v>2338.1999999999998</v>
      </c>
      <c r="O1238" s="6">
        <v>303.97000000000003</v>
      </c>
      <c r="P1238" t="s">
        <v>89</v>
      </c>
      <c r="Q1238" t="s">
        <v>90</v>
      </c>
      <c r="R1238" t="s">
        <v>65</v>
      </c>
      <c r="S1238" t="s">
        <v>54</v>
      </c>
      <c r="T1238" t="s">
        <v>55</v>
      </c>
      <c r="U1238" s="13">
        <f t="shared" si="76"/>
        <v>2025</v>
      </c>
      <c r="V1238" s="13">
        <f t="shared" si="77"/>
        <v>1</v>
      </c>
      <c r="W1238" s="20" t="str">
        <f t="shared" si="78"/>
        <v>January</v>
      </c>
      <c r="X1238">
        <v>0.13</v>
      </c>
      <c r="Y1238" s="6">
        <f t="shared" si="79"/>
        <v>2078.4</v>
      </c>
      <c r="Z1238" cm="1">
        <f t="array" aca="1" ref="Z1238" ca="1">IF(roud(N1238,2)=ROUND(Z1238,2),"ok","error")</f>
        <v>0</v>
      </c>
    </row>
    <row r="1239" spans="1:26" x14ac:dyDescent="0.3">
      <c r="A1239" t="s">
        <v>2633</v>
      </c>
      <c r="B1239" s="4">
        <v>45733</v>
      </c>
      <c r="C1239" t="s">
        <v>2634</v>
      </c>
      <c r="D1239" t="s">
        <v>2635</v>
      </c>
      <c r="E1239" t="s">
        <v>133</v>
      </c>
      <c r="F1239" t="s">
        <v>134</v>
      </c>
      <c r="G1239" t="s">
        <v>61</v>
      </c>
      <c r="H1239" t="s">
        <v>123</v>
      </c>
      <c r="I1239" s="6">
        <v>1</v>
      </c>
      <c r="J1239" s="6">
        <v>2999</v>
      </c>
      <c r="K1239" s="6">
        <v>2999</v>
      </c>
      <c r="L1239" s="6">
        <v>0.3</v>
      </c>
      <c r="M1239" s="6">
        <v>899.7</v>
      </c>
      <c r="N1239" s="6">
        <v>2099.3000000000002</v>
      </c>
      <c r="O1239" s="6">
        <v>146.94999999999999</v>
      </c>
      <c r="P1239" t="s">
        <v>31</v>
      </c>
      <c r="Q1239" t="s">
        <v>32</v>
      </c>
      <c r="R1239" t="s">
        <v>33</v>
      </c>
      <c r="S1239" t="s">
        <v>107</v>
      </c>
      <c r="T1239" t="s">
        <v>35</v>
      </c>
      <c r="U1239" s="13">
        <f t="shared" si="76"/>
        <v>2025</v>
      </c>
      <c r="V1239" s="13">
        <f t="shared" si="77"/>
        <v>3</v>
      </c>
      <c r="W1239" s="20" t="str">
        <f t="shared" si="78"/>
        <v>March</v>
      </c>
      <c r="X1239">
        <v>7.0000000000000007E-2</v>
      </c>
      <c r="Y1239" s="6">
        <f t="shared" si="79"/>
        <v>1199.5999999999999</v>
      </c>
      <c r="Z1239" cm="1">
        <f t="array" aca="1" ref="Z1239" ca="1">IF(roud(N1239,2)=ROUND(Z1239,2),"ok","error")</f>
        <v>0</v>
      </c>
    </row>
    <row r="1240" spans="1:26" x14ac:dyDescent="0.3">
      <c r="A1240" t="s">
        <v>2636</v>
      </c>
      <c r="B1240" s="4">
        <v>45441</v>
      </c>
      <c r="C1240" t="s">
        <v>2637</v>
      </c>
      <c r="D1240" t="s">
        <v>2638</v>
      </c>
      <c r="E1240" t="s">
        <v>127</v>
      </c>
      <c r="F1240" t="s">
        <v>128</v>
      </c>
      <c r="G1240" t="s">
        <v>52</v>
      </c>
      <c r="H1240" t="s">
        <v>129</v>
      </c>
      <c r="I1240" s="6">
        <v>1</v>
      </c>
      <c r="J1240" s="6">
        <v>1299</v>
      </c>
      <c r="K1240" s="6">
        <v>1299</v>
      </c>
      <c r="L1240" s="6">
        <v>0.15</v>
      </c>
      <c r="M1240" s="6">
        <v>194.85</v>
      </c>
      <c r="N1240" s="6">
        <v>1104.1500000000001</v>
      </c>
      <c r="O1240" s="6">
        <v>215.31</v>
      </c>
      <c r="P1240" t="s">
        <v>94</v>
      </c>
      <c r="Q1240" t="s">
        <v>64</v>
      </c>
      <c r="R1240" t="s">
        <v>65</v>
      </c>
      <c r="S1240" t="s">
        <v>54</v>
      </c>
      <c r="T1240" t="s">
        <v>55</v>
      </c>
      <c r="U1240" s="13">
        <f t="shared" si="76"/>
        <v>2024</v>
      </c>
      <c r="V1240" s="13">
        <f t="shared" si="77"/>
        <v>5</v>
      </c>
      <c r="W1240" s="20" t="str">
        <f t="shared" si="78"/>
        <v>May</v>
      </c>
      <c r="X1240">
        <v>0.19500000000000001</v>
      </c>
      <c r="Y1240" s="6">
        <f t="shared" si="79"/>
        <v>909.3</v>
      </c>
      <c r="Z1240" cm="1">
        <f t="array" aca="1" ref="Z1240" ca="1">IF(roud(N1240,2)=ROUND(Z1240,2),"ok","error")</f>
        <v>0</v>
      </c>
    </row>
    <row r="1241" spans="1:26" x14ac:dyDescent="0.3">
      <c r="A1241" t="s">
        <v>2639</v>
      </c>
      <c r="B1241" s="4">
        <v>45542</v>
      </c>
      <c r="C1241" t="s">
        <v>2640</v>
      </c>
      <c r="D1241" t="s">
        <v>2641</v>
      </c>
      <c r="E1241" t="s">
        <v>121</v>
      </c>
      <c r="F1241" t="s">
        <v>122</v>
      </c>
      <c r="G1241" t="s">
        <v>61</v>
      </c>
      <c r="H1241" t="s">
        <v>123</v>
      </c>
      <c r="I1241" s="6">
        <v>1</v>
      </c>
      <c r="J1241" s="6">
        <v>24999</v>
      </c>
      <c r="K1241" s="6">
        <v>24999</v>
      </c>
      <c r="L1241" s="6">
        <v>0.1</v>
      </c>
      <c r="M1241" s="6">
        <v>2499.9</v>
      </c>
      <c r="N1241" s="6">
        <v>22499.1</v>
      </c>
      <c r="O1241" s="6">
        <v>2924.88</v>
      </c>
      <c r="P1241" t="s">
        <v>31</v>
      </c>
      <c r="Q1241" t="s">
        <v>32</v>
      </c>
      <c r="R1241" t="s">
        <v>33</v>
      </c>
      <c r="S1241" t="s">
        <v>54</v>
      </c>
      <c r="T1241" t="s">
        <v>35</v>
      </c>
      <c r="U1241" s="13">
        <f t="shared" si="76"/>
        <v>2024</v>
      </c>
      <c r="V1241" s="13">
        <f t="shared" si="77"/>
        <v>9</v>
      </c>
      <c r="W1241" s="20" t="str">
        <f t="shared" si="78"/>
        <v>September</v>
      </c>
      <c r="X1241">
        <v>0.13</v>
      </c>
      <c r="Y1241" s="6">
        <f t="shared" si="79"/>
        <v>19999.2</v>
      </c>
      <c r="Z1241" cm="1">
        <f t="array" aca="1" ref="Z1241" ca="1">IF(roud(N1241,2)=ROUND(Z1241,2),"ok","error")</f>
        <v>0</v>
      </c>
    </row>
    <row r="1242" spans="1:26" x14ac:dyDescent="0.3">
      <c r="A1242" t="s">
        <v>2642</v>
      </c>
      <c r="B1242" s="4">
        <v>45835</v>
      </c>
      <c r="C1242" t="s">
        <v>2643</v>
      </c>
      <c r="D1242" t="s">
        <v>2644</v>
      </c>
      <c r="E1242" t="s">
        <v>69</v>
      </c>
      <c r="F1242" t="s">
        <v>70</v>
      </c>
      <c r="G1242" t="s">
        <v>61</v>
      </c>
      <c r="H1242" t="s">
        <v>71</v>
      </c>
      <c r="I1242" s="6">
        <v>1</v>
      </c>
      <c r="J1242" s="6">
        <v>1299</v>
      </c>
      <c r="K1242" s="6">
        <v>1299</v>
      </c>
      <c r="L1242" s="6">
        <v>0</v>
      </c>
      <c r="M1242" s="6">
        <v>0</v>
      </c>
      <c r="N1242" s="6">
        <v>1299</v>
      </c>
      <c r="O1242" s="6">
        <v>207.84</v>
      </c>
      <c r="P1242" t="s">
        <v>144</v>
      </c>
      <c r="Q1242" t="s">
        <v>145</v>
      </c>
      <c r="R1242" t="s">
        <v>65</v>
      </c>
      <c r="S1242" t="s">
        <v>98</v>
      </c>
      <c r="T1242" t="s">
        <v>46</v>
      </c>
      <c r="U1242" s="13">
        <f t="shared" si="76"/>
        <v>2025</v>
      </c>
      <c r="V1242" s="13">
        <f t="shared" si="77"/>
        <v>6</v>
      </c>
      <c r="W1242" s="20" t="str">
        <f t="shared" si="78"/>
        <v>June</v>
      </c>
      <c r="X1242">
        <v>0.16</v>
      </c>
      <c r="Y1242" s="6">
        <f t="shared" si="79"/>
        <v>1299</v>
      </c>
      <c r="Z1242" cm="1">
        <f t="array" aca="1" ref="Z1242" ca="1">IF(roud(N1242,2)=ROUND(Z1242,2),"ok","error")</f>
        <v>0</v>
      </c>
    </row>
    <row r="1243" spans="1:26" x14ac:dyDescent="0.3">
      <c r="A1243" t="s">
        <v>2645</v>
      </c>
      <c r="B1243" s="4">
        <v>45713</v>
      </c>
      <c r="C1243" t="s">
        <v>437</v>
      </c>
      <c r="D1243" t="s">
        <v>438</v>
      </c>
      <c r="E1243" t="s">
        <v>69</v>
      </c>
      <c r="F1243" t="s">
        <v>70</v>
      </c>
      <c r="G1243" t="s">
        <v>61</v>
      </c>
      <c r="H1243" t="s">
        <v>71</v>
      </c>
      <c r="I1243" s="6">
        <v>4</v>
      </c>
      <c r="J1243" s="6">
        <v>1299</v>
      </c>
      <c r="K1243" s="6">
        <v>5196</v>
      </c>
      <c r="L1243" s="6">
        <v>0.1</v>
      </c>
      <c r="M1243" s="6">
        <v>519.6</v>
      </c>
      <c r="N1243" s="6">
        <v>4676.3999999999996</v>
      </c>
      <c r="O1243" s="6">
        <v>607.92999999999995</v>
      </c>
      <c r="P1243" t="s">
        <v>144</v>
      </c>
      <c r="Q1243" t="s">
        <v>145</v>
      </c>
      <c r="R1243" t="s">
        <v>65</v>
      </c>
      <c r="S1243" t="s">
        <v>45</v>
      </c>
      <c r="T1243" t="s">
        <v>35</v>
      </c>
      <c r="U1243" s="13">
        <f t="shared" si="76"/>
        <v>2025</v>
      </c>
      <c r="V1243" s="13">
        <f t="shared" si="77"/>
        <v>2</v>
      </c>
      <c r="W1243" s="20" t="str">
        <f t="shared" si="78"/>
        <v>February</v>
      </c>
      <c r="X1243">
        <v>0.13</v>
      </c>
      <c r="Y1243" s="6">
        <f t="shared" si="79"/>
        <v>4156.8</v>
      </c>
      <c r="Z1243" cm="1">
        <f t="array" aca="1" ref="Z1243" ca="1">IF(roud(N1243,2)=ROUND(Z1243,2),"ok","error")</f>
        <v>0</v>
      </c>
    </row>
    <row r="1244" spans="1:26" x14ac:dyDescent="0.3">
      <c r="A1244" t="s">
        <v>2646</v>
      </c>
      <c r="B1244" s="4">
        <v>45871</v>
      </c>
      <c r="C1244" t="s">
        <v>2647</v>
      </c>
      <c r="D1244" t="s">
        <v>2648</v>
      </c>
      <c r="E1244" t="s">
        <v>27</v>
      </c>
      <c r="F1244" t="s">
        <v>28</v>
      </c>
      <c r="G1244" t="s">
        <v>29</v>
      </c>
      <c r="H1244" t="s">
        <v>30</v>
      </c>
      <c r="I1244" s="6">
        <v>1</v>
      </c>
      <c r="J1244" s="6">
        <v>1999</v>
      </c>
      <c r="K1244" s="6">
        <v>1999</v>
      </c>
      <c r="L1244" s="6">
        <v>0.25</v>
      </c>
      <c r="M1244" s="6">
        <v>499.75</v>
      </c>
      <c r="N1244" s="6">
        <v>1499.25</v>
      </c>
      <c r="O1244" s="6">
        <v>367.32</v>
      </c>
      <c r="P1244" t="s">
        <v>42</v>
      </c>
      <c r="Q1244" t="s">
        <v>43</v>
      </c>
      <c r="R1244" t="s">
        <v>44</v>
      </c>
      <c r="S1244" t="s">
        <v>107</v>
      </c>
      <c r="T1244" t="s">
        <v>55</v>
      </c>
      <c r="U1244" s="13">
        <f t="shared" si="76"/>
        <v>2025</v>
      </c>
      <c r="V1244" s="13">
        <f t="shared" si="77"/>
        <v>8</v>
      </c>
      <c r="W1244" s="20" t="str">
        <f t="shared" si="78"/>
        <v>August</v>
      </c>
      <c r="X1244">
        <v>0.245</v>
      </c>
      <c r="Y1244" s="6">
        <f t="shared" si="79"/>
        <v>999.5</v>
      </c>
      <c r="Z1244" cm="1">
        <f t="array" aca="1" ref="Z1244" ca="1">IF(roud(N1244,2)=ROUND(Z1244,2),"ok","error")</f>
        <v>0</v>
      </c>
    </row>
    <row r="1245" spans="1:26" x14ac:dyDescent="0.3">
      <c r="A1245" t="s">
        <v>2649</v>
      </c>
      <c r="B1245" s="4">
        <v>45990</v>
      </c>
      <c r="C1245" t="s">
        <v>1039</v>
      </c>
      <c r="D1245" t="s">
        <v>1040</v>
      </c>
      <c r="E1245" t="s">
        <v>198</v>
      </c>
      <c r="F1245" t="s">
        <v>199</v>
      </c>
      <c r="G1245" t="s">
        <v>61</v>
      </c>
      <c r="H1245" t="s">
        <v>71</v>
      </c>
      <c r="I1245" s="6">
        <v>3</v>
      </c>
      <c r="J1245" s="6">
        <v>899</v>
      </c>
      <c r="K1245" s="6">
        <v>2697</v>
      </c>
      <c r="L1245" s="6">
        <v>0.15</v>
      </c>
      <c r="M1245" s="6">
        <v>404.55</v>
      </c>
      <c r="N1245" s="6">
        <v>2292.4499999999998</v>
      </c>
      <c r="O1245" s="6">
        <v>263.63</v>
      </c>
      <c r="P1245" t="s">
        <v>170</v>
      </c>
      <c r="Q1245" t="s">
        <v>171</v>
      </c>
      <c r="R1245" t="s">
        <v>44</v>
      </c>
      <c r="S1245" t="s">
        <v>34</v>
      </c>
      <c r="T1245" t="s">
        <v>35</v>
      </c>
      <c r="U1245" s="13">
        <f t="shared" si="76"/>
        <v>2025</v>
      </c>
      <c r="V1245" s="13">
        <f t="shared" si="77"/>
        <v>11</v>
      </c>
      <c r="W1245" s="20" t="str">
        <f t="shared" si="78"/>
        <v>November</v>
      </c>
      <c r="X1245">
        <v>0.115</v>
      </c>
      <c r="Y1245" s="6">
        <f t="shared" si="79"/>
        <v>1887.9</v>
      </c>
      <c r="Z1245" cm="1">
        <f t="array" aca="1" ref="Z1245" ca="1">IF(roud(N1245,2)=ROUND(Z1245,2),"ok","error")</f>
        <v>0</v>
      </c>
    </row>
    <row r="1246" spans="1:26" x14ac:dyDescent="0.3">
      <c r="A1246" t="s">
        <v>2650</v>
      </c>
      <c r="B1246" s="4">
        <v>45476</v>
      </c>
      <c r="C1246" t="s">
        <v>2651</v>
      </c>
      <c r="D1246" t="s">
        <v>2652</v>
      </c>
      <c r="E1246" t="s">
        <v>492</v>
      </c>
      <c r="F1246" t="s">
        <v>493</v>
      </c>
      <c r="G1246" t="s">
        <v>214</v>
      </c>
      <c r="H1246" t="s">
        <v>494</v>
      </c>
      <c r="I1246" s="6">
        <v>1</v>
      </c>
      <c r="J1246" s="6">
        <v>1499</v>
      </c>
      <c r="K1246" s="6">
        <v>1499</v>
      </c>
      <c r="L1246" s="6">
        <v>0</v>
      </c>
      <c r="M1246" s="6">
        <v>0</v>
      </c>
      <c r="N1246" s="6">
        <v>1499</v>
      </c>
      <c r="O1246" s="6">
        <v>569.62</v>
      </c>
      <c r="P1246" t="s">
        <v>144</v>
      </c>
      <c r="Q1246" t="s">
        <v>145</v>
      </c>
      <c r="R1246" t="s">
        <v>65</v>
      </c>
      <c r="S1246" t="s">
        <v>107</v>
      </c>
      <c r="T1246" t="s">
        <v>35</v>
      </c>
      <c r="U1246" s="13">
        <f t="shared" si="76"/>
        <v>2024</v>
      </c>
      <c r="V1246" s="13">
        <f t="shared" si="77"/>
        <v>7</v>
      </c>
      <c r="W1246" s="20" t="str">
        <f t="shared" si="78"/>
        <v>July</v>
      </c>
      <c r="X1246">
        <v>0.38</v>
      </c>
      <c r="Y1246" s="6">
        <f t="shared" si="79"/>
        <v>1499</v>
      </c>
      <c r="Z1246" cm="1">
        <f t="array" aca="1" ref="Z1246" ca="1">IF(roud(N1246,2)=ROUND(Z1246,2),"ok","error")</f>
        <v>0</v>
      </c>
    </row>
    <row r="1247" spans="1:26" x14ac:dyDescent="0.3">
      <c r="A1247" t="s">
        <v>2653</v>
      </c>
      <c r="B1247" s="4">
        <v>45466</v>
      </c>
      <c r="C1247" t="s">
        <v>2654</v>
      </c>
      <c r="D1247" t="s">
        <v>2655</v>
      </c>
      <c r="E1247" t="s">
        <v>198</v>
      </c>
      <c r="F1247" t="s">
        <v>199</v>
      </c>
      <c r="G1247" t="s">
        <v>61</v>
      </c>
      <c r="H1247" t="s">
        <v>71</v>
      </c>
      <c r="I1247" s="6">
        <v>1</v>
      </c>
      <c r="J1247" s="6">
        <v>899</v>
      </c>
      <c r="K1247" s="6">
        <v>899</v>
      </c>
      <c r="L1247" s="6">
        <v>0.2</v>
      </c>
      <c r="M1247" s="6">
        <v>179.8</v>
      </c>
      <c r="N1247" s="6">
        <v>719.2</v>
      </c>
      <c r="O1247" s="6">
        <v>71.92</v>
      </c>
      <c r="P1247" t="s">
        <v>105</v>
      </c>
      <c r="Q1247" t="s">
        <v>106</v>
      </c>
      <c r="R1247" t="s">
        <v>44</v>
      </c>
      <c r="S1247" t="s">
        <v>107</v>
      </c>
      <c r="T1247" t="s">
        <v>35</v>
      </c>
      <c r="U1247" s="13">
        <f t="shared" si="76"/>
        <v>2024</v>
      </c>
      <c r="V1247" s="13">
        <f t="shared" si="77"/>
        <v>6</v>
      </c>
      <c r="W1247" s="20" t="str">
        <f t="shared" si="78"/>
        <v>June</v>
      </c>
      <c r="X1247">
        <v>0.1</v>
      </c>
      <c r="Y1247" s="6">
        <f t="shared" si="79"/>
        <v>539.4</v>
      </c>
      <c r="Z1247" cm="1">
        <f t="array" aca="1" ref="Z1247" ca="1">IF(roud(N1247,2)=ROUND(Z1247,2),"ok","error")</f>
        <v>0</v>
      </c>
    </row>
    <row r="1248" spans="1:26" x14ac:dyDescent="0.3">
      <c r="A1248" t="s">
        <v>2656</v>
      </c>
      <c r="B1248" s="4">
        <v>45471</v>
      </c>
      <c r="C1248" t="s">
        <v>1593</v>
      </c>
      <c r="D1248" t="s">
        <v>1594</v>
      </c>
      <c r="E1248" t="s">
        <v>198</v>
      </c>
      <c r="F1248" t="s">
        <v>199</v>
      </c>
      <c r="G1248" t="s">
        <v>61</v>
      </c>
      <c r="H1248" t="s">
        <v>71</v>
      </c>
      <c r="I1248" s="6">
        <v>4</v>
      </c>
      <c r="J1248" s="6">
        <v>899</v>
      </c>
      <c r="K1248" s="6">
        <v>3596</v>
      </c>
      <c r="L1248" s="6">
        <v>0.3</v>
      </c>
      <c r="M1248" s="6">
        <v>1078.8</v>
      </c>
      <c r="N1248" s="6">
        <v>2517.1999999999998</v>
      </c>
      <c r="O1248" s="6">
        <v>176.2</v>
      </c>
      <c r="P1248" t="s">
        <v>105</v>
      </c>
      <c r="Q1248" t="s">
        <v>106</v>
      </c>
      <c r="R1248" t="s">
        <v>44</v>
      </c>
      <c r="S1248" t="s">
        <v>107</v>
      </c>
      <c r="T1248" t="s">
        <v>35</v>
      </c>
      <c r="U1248" s="13">
        <f t="shared" si="76"/>
        <v>2024</v>
      </c>
      <c r="V1248" s="13">
        <f t="shared" si="77"/>
        <v>6</v>
      </c>
      <c r="W1248" s="20" t="str">
        <f t="shared" si="78"/>
        <v>June</v>
      </c>
      <c r="X1248">
        <v>7.0000000000000007E-2</v>
      </c>
      <c r="Y1248" s="6">
        <f t="shared" si="79"/>
        <v>1438.4</v>
      </c>
      <c r="Z1248" cm="1">
        <f t="array" aca="1" ref="Z1248" ca="1">IF(roud(N1248,2)=ROUND(Z1248,2),"ok","error")</f>
        <v>0</v>
      </c>
    </row>
    <row r="1249" spans="1:26" x14ac:dyDescent="0.3">
      <c r="A1249" t="s">
        <v>2657</v>
      </c>
      <c r="B1249" s="4">
        <v>45372</v>
      </c>
      <c r="C1249" t="s">
        <v>1807</v>
      </c>
      <c r="D1249" t="s">
        <v>1808</v>
      </c>
      <c r="E1249" t="s">
        <v>27</v>
      </c>
      <c r="F1249" t="s">
        <v>28</v>
      </c>
      <c r="G1249" t="s">
        <v>29</v>
      </c>
      <c r="H1249" t="s">
        <v>30</v>
      </c>
      <c r="I1249" s="6">
        <v>1</v>
      </c>
      <c r="J1249" s="6">
        <v>1999</v>
      </c>
      <c r="K1249" s="6">
        <v>1999</v>
      </c>
      <c r="L1249" s="6">
        <v>0.25</v>
      </c>
      <c r="M1249" s="6">
        <v>499.75</v>
      </c>
      <c r="N1249" s="6">
        <v>1499.25</v>
      </c>
      <c r="O1249" s="6">
        <v>367.32</v>
      </c>
      <c r="P1249" t="s">
        <v>82</v>
      </c>
      <c r="Q1249" t="s">
        <v>82</v>
      </c>
      <c r="R1249" t="s">
        <v>65</v>
      </c>
      <c r="S1249" t="s">
        <v>98</v>
      </c>
      <c r="T1249" t="s">
        <v>55</v>
      </c>
      <c r="U1249" s="13">
        <f t="shared" si="76"/>
        <v>2024</v>
      </c>
      <c r="V1249" s="13">
        <f t="shared" si="77"/>
        <v>3</v>
      </c>
      <c r="W1249" s="20" t="str">
        <f t="shared" si="78"/>
        <v>March</v>
      </c>
      <c r="X1249">
        <v>0.245</v>
      </c>
      <c r="Y1249" s="6">
        <f t="shared" si="79"/>
        <v>999.5</v>
      </c>
      <c r="Z1249" cm="1">
        <f t="array" aca="1" ref="Z1249" ca="1">IF(roud(N1249,2)=ROUND(Z1249,2),"ok","error")</f>
        <v>0</v>
      </c>
    </row>
    <row r="1250" spans="1:26" x14ac:dyDescent="0.3">
      <c r="A1250" t="s">
        <v>2658</v>
      </c>
      <c r="B1250" s="4">
        <v>45916</v>
      </c>
      <c r="C1250" t="s">
        <v>1669</v>
      </c>
      <c r="D1250" t="s">
        <v>1670</v>
      </c>
      <c r="E1250" t="s">
        <v>50</v>
      </c>
      <c r="F1250" t="s">
        <v>51</v>
      </c>
      <c r="G1250" t="s">
        <v>52</v>
      </c>
      <c r="H1250" t="s">
        <v>53</v>
      </c>
      <c r="I1250" s="6">
        <v>2</v>
      </c>
      <c r="J1250" s="6">
        <v>2999</v>
      </c>
      <c r="K1250" s="6">
        <v>5998</v>
      </c>
      <c r="L1250" s="6">
        <v>0.15</v>
      </c>
      <c r="M1250" s="6">
        <v>899.7</v>
      </c>
      <c r="N1250" s="6">
        <v>5098.3</v>
      </c>
      <c r="O1250" s="6">
        <v>994.17</v>
      </c>
      <c r="P1250" t="s">
        <v>82</v>
      </c>
      <c r="Q1250" t="s">
        <v>82</v>
      </c>
      <c r="R1250" t="s">
        <v>65</v>
      </c>
      <c r="S1250" t="s">
        <v>45</v>
      </c>
      <c r="T1250" t="s">
        <v>55</v>
      </c>
      <c r="U1250" s="13">
        <f t="shared" si="76"/>
        <v>2025</v>
      </c>
      <c r="V1250" s="13">
        <f t="shared" si="77"/>
        <v>9</v>
      </c>
      <c r="W1250" s="20" t="str">
        <f t="shared" si="78"/>
        <v>September</v>
      </c>
      <c r="X1250">
        <v>0.19500000000000001</v>
      </c>
      <c r="Y1250" s="6">
        <f t="shared" si="79"/>
        <v>4198.6000000000004</v>
      </c>
      <c r="Z1250" cm="1">
        <f t="array" aca="1" ref="Z1250" ca="1">IF(roud(N1250,2)=ROUND(Z1250,2),"ok","error")</f>
        <v>0</v>
      </c>
    </row>
    <row r="1251" spans="1:26" x14ac:dyDescent="0.3">
      <c r="A1251" t="s">
        <v>2659</v>
      </c>
      <c r="B1251" s="4">
        <v>45683</v>
      </c>
      <c r="C1251" t="s">
        <v>383</v>
      </c>
      <c r="D1251" t="s">
        <v>384</v>
      </c>
      <c r="E1251" t="s">
        <v>59</v>
      </c>
      <c r="F1251" t="s">
        <v>60</v>
      </c>
      <c r="G1251" t="s">
        <v>61</v>
      </c>
      <c r="H1251" t="s">
        <v>62</v>
      </c>
      <c r="I1251" s="6">
        <v>5</v>
      </c>
      <c r="J1251" s="6">
        <v>59999</v>
      </c>
      <c r="K1251" s="6">
        <v>299995</v>
      </c>
      <c r="L1251" s="6">
        <v>0.05</v>
      </c>
      <c r="M1251" s="6">
        <v>14999.75</v>
      </c>
      <c r="N1251" s="6">
        <v>284995.25</v>
      </c>
      <c r="O1251" s="6">
        <v>41324.31</v>
      </c>
      <c r="P1251" t="s">
        <v>63</v>
      </c>
      <c r="Q1251" t="s">
        <v>64</v>
      </c>
      <c r="R1251" t="s">
        <v>65</v>
      </c>
      <c r="S1251" t="s">
        <v>107</v>
      </c>
      <c r="T1251" t="s">
        <v>35</v>
      </c>
      <c r="U1251" s="13">
        <f t="shared" si="76"/>
        <v>2025</v>
      </c>
      <c r="V1251" s="13">
        <f t="shared" si="77"/>
        <v>1</v>
      </c>
      <c r="W1251" s="20" t="str">
        <f t="shared" si="78"/>
        <v>January</v>
      </c>
      <c r="X1251">
        <v>0.14499999999999999</v>
      </c>
      <c r="Y1251" s="6">
        <f t="shared" si="79"/>
        <v>269995.5</v>
      </c>
      <c r="Z1251" cm="1">
        <f t="array" aca="1" ref="Z1251" ca="1">IF(roud(N1251,2)=ROUND(Z1251,2),"ok","error")</f>
        <v>0</v>
      </c>
    </row>
    <row r="1252" spans="1:26" x14ac:dyDescent="0.3">
      <c r="A1252" t="s">
        <v>2660</v>
      </c>
      <c r="B1252" s="4">
        <v>45926</v>
      </c>
      <c r="C1252" t="s">
        <v>755</v>
      </c>
      <c r="D1252" t="s">
        <v>756</v>
      </c>
      <c r="E1252" t="s">
        <v>302</v>
      </c>
      <c r="F1252" t="s">
        <v>303</v>
      </c>
      <c r="G1252" t="s">
        <v>29</v>
      </c>
      <c r="H1252" t="s">
        <v>304</v>
      </c>
      <c r="I1252" s="6">
        <v>1</v>
      </c>
      <c r="J1252" s="6">
        <v>1799</v>
      </c>
      <c r="K1252" s="6">
        <v>1799</v>
      </c>
      <c r="L1252" s="6">
        <v>0.2</v>
      </c>
      <c r="M1252" s="6">
        <v>359.8</v>
      </c>
      <c r="N1252" s="6">
        <v>1439.2</v>
      </c>
      <c r="O1252" s="6">
        <v>374.19</v>
      </c>
      <c r="P1252" t="s">
        <v>89</v>
      </c>
      <c r="Q1252" t="s">
        <v>90</v>
      </c>
      <c r="R1252" t="s">
        <v>65</v>
      </c>
      <c r="S1252" t="s">
        <v>34</v>
      </c>
      <c r="T1252" t="s">
        <v>35</v>
      </c>
      <c r="U1252" s="13">
        <f t="shared" si="76"/>
        <v>2025</v>
      </c>
      <c r="V1252" s="13">
        <f t="shared" si="77"/>
        <v>9</v>
      </c>
      <c r="W1252" s="20" t="str">
        <f t="shared" si="78"/>
        <v>September</v>
      </c>
      <c r="X1252">
        <v>0.26</v>
      </c>
      <c r="Y1252" s="6">
        <f t="shared" si="79"/>
        <v>1079.4000000000001</v>
      </c>
      <c r="Z1252" cm="1">
        <f t="array" aca="1" ref="Z1252" ca="1">IF(roud(N1252,2)=ROUND(Z1252,2),"ok","error")</f>
        <v>0</v>
      </c>
    </row>
    <row r="1253" spans="1:26" x14ac:dyDescent="0.3">
      <c r="A1253" t="s">
        <v>2661</v>
      </c>
      <c r="B1253" s="4">
        <v>45991</v>
      </c>
      <c r="C1253" t="s">
        <v>2662</v>
      </c>
      <c r="D1253" t="s">
        <v>2663</v>
      </c>
      <c r="E1253" t="s">
        <v>302</v>
      </c>
      <c r="F1253" t="s">
        <v>303</v>
      </c>
      <c r="G1253" t="s">
        <v>29</v>
      </c>
      <c r="H1253" t="s">
        <v>304</v>
      </c>
      <c r="I1253" s="6">
        <v>2</v>
      </c>
      <c r="J1253" s="6">
        <v>1799</v>
      </c>
      <c r="K1253" s="6">
        <v>3598</v>
      </c>
      <c r="L1253" s="6">
        <v>0.3</v>
      </c>
      <c r="M1253" s="6">
        <v>1079.4000000000001</v>
      </c>
      <c r="N1253" s="6">
        <v>2518.6</v>
      </c>
      <c r="O1253" s="6">
        <v>579.28</v>
      </c>
      <c r="P1253" t="s">
        <v>63</v>
      </c>
      <c r="Q1253" t="s">
        <v>64</v>
      </c>
      <c r="R1253" t="s">
        <v>65</v>
      </c>
      <c r="S1253" t="s">
        <v>34</v>
      </c>
      <c r="T1253" t="s">
        <v>35</v>
      </c>
      <c r="U1253" s="13">
        <f t="shared" si="76"/>
        <v>2025</v>
      </c>
      <c r="V1253" s="13">
        <f t="shared" si="77"/>
        <v>11</v>
      </c>
      <c r="W1253" s="20" t="str">
        <f t="shared" si="78"/>
        <v>November</v>
      </c>
      <c r="X1253">
        <v>0.23</v>
      </c>
      <c r="Y1253" s="6">
        <f t="shared" si="79"/>
        <v>1439.2</v>
      </c>
      <c r="Z1253" cm="1">
        <f t="array" aca="1" ref="Z1253" ca="1">IF(roud(N1253,2)=ROUND(Z1253,2),"ok","error")</f>
        <v>0</v>
      </c>
    </row>
    <row r="1254" spans="1:26" x14ac:dyDescent="0.3">
      <c r="A1254" t="s">
        <v>2664</v>
      </c>
      <c r="B1254" s="4">
        <v>45538</v>
      </c>
      <c r="C1254" t="s">
        <v>2665</v>
      </c>
      <c r="D1254" t="s">
        <v>2666</v>
      </c>
      <c r="E1254" t="s">
        <v>302</v>
      </c>
      <c r="F1254" t="s">
        <v>303</v>
      </c>
      <c r="G1254" t="s">
        <v>29</v>
      </c>
      <c r="H1254" t="s">
        <v>304</v>
      </c>
      <c r="I1254" s="6">
        <v>2</v>
      </c>
      <c r="J1254" s="6">
        <v>1799</v>
      </c>
      <c r="K1254" s="6">
        <v>3598</v>
      </c>
      <c r="L1254" s="6">
        <v>0.05</v>
      </c>
      <c r="M1254" s="6">
        <v>179.9</v>
      </c>
      <c r="N1254" s="6">
        <v>3418.1</v>
      </c>
      <c r="O1254" s="6">
        <v>1042.52</v>
      </c>
      <c r="P1254" t="s">
        <v>89</v>
      </c>
      <c r="Q1254" t="s">
        <v>90</v>
      </c>
      <c r="R1254" t="s">
        <v>65</v>
      </c>
      <c r="S1254" t="s">
        <v>45</v>
      </c>
      <c r="T1254" t="s">
        <v>35</v>
      </c>
      <c r="U1254" s="13">
        <f t="shared" si="76"/>
        <v>2024</v>
      </c>
      <c r="V1254" s="13">
        <f t="shared" si="77"/>
        <v>9</v>
      </c>
      <c r="W1254" s="20" t="str">
        <f t="shared" si="78"/>
        <v>September</v>
      </c>
      <c r="X1254">
        <v>0.30499999999999999</v>
      </c>
      <c r="Y1254" s="6">
        <f t="shared" si="79"/>
        <v>3238.2</v>
      </c>
      <c r="Z1254" cm="1">
        <f t="array" aca="1" ref="Z1254" ca="1">IF(roud(N1254,2)=ROUND(Z1254,2),"ok","error")</f>
        <v>0</v>
      </c>
    </row>
    <row r="1255" spans="1:26" x14ac:dyDescent="0.3">
      <c r="A1255" t="s">
        <v>2667</v>
      </c>
      <c r="B1255" s="4">
        <v>45801</v>
      </c>
      <c r="C1255" t="s">
        <v>1721</v>
      </c>
      <c r="D1255" t="s">
        <v>1722</v>
      </c>
      <c r="E1255" t="s">
        <v>356</v>
      </c>
      <c r="F1255" t="s">
        <v>357</v>
      </c>
      <c r="G1255" t="s">
        <v>214</v>
      </c>
      <c r="H1255" t="s">
        <v>260</v>
      </c>
      <c r="I1255" s="6">
        <v>2</v>
      </c>
      <c r="J1255" s="6">
        <v>699</v>
      </c>
      <c r="K1255" s="6">
        <v>1398</v>
      </c>
      <c r="L1255" s="6">
        <v>0.2</v>
      </c>
      <c r="M1255" s="6">
        <v>279.60000000000002</v>
      </c>
      <c r="N1255" s="6">
        <v>1118.4000000000001</v>
      </c>
      <c r="O1255" s="6">
        <v>357.89</v>
      </c>
      <c r="P1255" t="s">
        <v>105</v>
      </c>
      <c r="Q1255" t="s">
        <v>106</v>
      </c>
      <c r="R1255" t="s">
        <v>44</v>
      </c>
      <c r="S1255" t="s">
        <v>98</v>
      </c>
      <c r="T1255" t="s">
        <v>35</v>
      </c>
      <c r="U1255" s="13">
        <f t="shared" si="76"/>
        <v>2025</v>
      </c>
      <c r="V1255" s="13">
        <f t="shared" si="77"/>
        <v>5</v>
      </c>
      <c r="W1255" s="20" t="str">
        <f t="shared" si="78"/>
        <v>May</v>
      </c>
      <c r="X1255">
        <v>0.32</v>
      </c>
      <c r="Y1255" s="6">
        <f t="shared" si="79"/>
        <v>838.8</v>
      </c>
      <c r="Z1255" cm="1">
        <f t="array" aca="1" ref="Z1255" ca="1">IF(roud(N1255,2)=ROUND(Z1255,2),"ok","error")</f>
        <v>0</v>
      </c>
    </row>
    <row r="1256" spans="1:26" x14ac:dyDescent="0.3">
      <c r="A1256" t="s">
        <v>2668</v>
      </c>
      <c r="B1256" s="4">
        <v>45889</v>
      </c>
      <c r="C1256" t="s">
        <v>2669</v>
      </c>
      <c r="D1256" t="s">
        <v>2670</v>
      </c>
      <c r="E1256" t="s">
        <v>133</v>
      </c>
      <c r="F1256" t="s">
        <v>134</v>
      </c>
      <c r="G1256" t="s">
        <v>61</v>
      </c>
      <c r="H1256" t="s">
        <v>123</v>
      </c>
      <c r="I1256" s="6">
        <v>5</v>
      </c>
      <c r="J1256" s="6">
        <v>2999</v>
      </c>
      <c r="K1256" s="6">
        <v>14995</v>
      </c>
      <c r="L1256" s="6">
        <v>0.1</v>
      </c>
      <c r="M1256" s="6">
        <v>1499.5</v>
      </c>
      <c r="N1256" s="6">
        <v>13495.5</v>
      </c>
      <c r="O1256" s="6">
        <v>1754.42</v>
      </c>
      <c r="P1256" t="s">
        <v>42</v>
      </c>
      <c r="Q1256" t="s">
        <v>43</v>
      </c>
      <c r="R1256" t="s">
        <v>44</v>
      </c>
      <c r="S1256" t="s">
        <v>107</v>
      </c>
      <c r="T1256" t="s">
        <v>35</v>
      </c>
      <c r="U1256" s="13">
        <f t="shared" si="76"/>
        <v>2025</v>
      </c>
      <c r="V1256" s="13">
        <f t="shared" si="77"/>
        <v>8</v>
      </c>
      <c r="W1256" s="20" t="str">
        <f t="shared" si="78"/>
        <v>August</v>
      </c>
      <c r="X1256">
        <v>0.13</v>
      </c>
      <c r="Y1256" s="6">
        <f t="shared" si="79"/>
        <v>11996</v>
      </c>
      <c r="Z1256" cm="1">
        <f t="array" aca="1" ref="Z1256" ca="1">IF(roud(N1256,2)=ROUND(Z1256,2),"ok","error")</f>
        <v>0</v>
      </c>
    </row>
    <row r="1257" spans="1:26" x14ac:dyDescent="0.3">
      <c r="A1257" t="s">
        <v>2671</v>
      </c>
      <c r="B1257" s="4">
        <v>45438</v>
      </c>
      <c r="C1257" t="s">
        <v>2672</v>
      </c>
      <c r="D1257" t="s">
        <v>2673</v>
      </c>
      <c r="E1257" t="s">
        <v>258</v>
      </c>
      <c r="F1257" t="s">
        <v>259</v>
      </c>
      <c r="G1257" t="s">
        <v>214</v>
      </c>
      <c r="H1257" t="s">
        <v>260</v>
      </c>
      <c r="I1257" s="6">
        <v>1</v>
      </c>
      <c r="J1257" s="6">
        <v>399</v>
      </c>
      <c r="K1257" s="6">
        <v>399</v>
      </c>
      <c r="L1257" s="6">
        <v>0.05</v>
      </c>
      <c r="M1257" s="6">
        <v>19.95</v>
      </c>
      <c r="N1257" s="6">
        <v>379.05</v>
      </c>
      <c r="O1257" s="6">
        <v>138.35</v>
      </c>
      <c r="P1257" t="s">
        <v>94</v>
      </c>
      <c r="Q1257" t="s">
        <v>64</v>
      </c>
      <c r="R1257" t="s">
        <v>65</v>
      </c>
      <c r="S1257" t="s">
        <v>34</v>
      </c>
      <c r="T1257" t="s">
        <v>35</v>
      </c>
      <c r="U1257" s="13">
        <f t="shared" si="76"/>
        <v>2024</v>
      </c>
      <c r="V1257" s="13">
        <f t="shared" si="77"/>
        <v>5</v>
      </c>
      <c r="W1257" s="20" t="str">
        <f t="shared" si="78"/>
        <v>May</v>
      </c>
      <c r="X1257">
        <v>0.36499999999999999</v>
      </c>
      <c r="Y1257" s="6">
        <f t="shared" si="79"/>
        <v>359.1</v>
      </c>
      <c r="Z1257" cm="1">
        <f t="array" aca="1" ref="Z1257" ca="1">IF(roud(N1257,2)=ROUND(Z1257,2),"ok","error")</f>
        <v>0</v>
      </c>
    </row>
    <row r="1258" spans="1:26" x14ac:dyDescent="0.3">
      <c r="A1258" t="s">
        <v>2674</v>
      </c>
      <c r="B1258" s="4">
        <v>45529</v>
      </c>
      <c r="C1258" t="s">
        <v>2675</v>
      </c>
      <c r="D1258" t="s">
        <v>2676</v>
      </c>
      <c r="E1258" t="s">
        <v>50</v>
      </c>
      <c r="F1258" t="s">
        <v>51</v>
      </c>
      <c r="G1258" t="s">
        <v>52</v>
      </c>
      <c r="H1258" t="s">
        <v>53</v>
      </c>
      <c r="I1258" s="6">
        <v>1</v>
      </c>
      <c r="J1258" s="6">
        <v>2999</v>
      </c>
      <c r="K1258" s="6">
        <v>2999</v>
      </c>
      <c r="L1258" s="6">
        <v>0.15</v>
      </c>
      <c r="M1258" s="6">
        <v>449.85</v>
      </c>
      <c r="N1258" s="6">
        <v>2549.15</v>
      </c>
      <c r="O1258" s="6">
        <v>497.08</v>
      </c>
      <c r="P1258" t="s">
        <v>144</v>
      </c>
      <c r="Q1258" t="s">
        <v>145</v>
      </c>
      <c r="R1258" t="s">
        <v>65</v>
      </c>
      <c r="S1258" t="s">
        <v>34</v>
      </c>
      <c r="T1258" t="s">
        <v>35</v>
      </c>
      <c r="U1258" s="13">
        <f t="shared" si="76"/>
        <v>2024</v>
      </c>
      <c r="V1258" s="13">
        <f t="shared" si="77"/>
        <v>8</v>
      </c>
      <c r="W1258" s="20" t="str">
        <f t="shared" si="78"/>
        <v>August</v>
      </c>
      <c r="X1258">
        <v>0.19500000000000001</v>
      </c>
      <c r="Y1258" s="6">
        <f t="shared" si="79"/>
        <v>2099.3000000000002</v>
      </c>
      <c r="Z1258" cm="1">
        <f t="array" aca="1" ref="Z1258" ca="1">IF(roud(N1258,2)=ROUND(Z1258,2),"ok","error")</f>
        <v>0</v>
      </c>
    </row>
    <row r="1259" spans="1:26" x14ac:dyDescent="0.3">
      <c r="A1259" t="s">
        <v>2677</v>
      </c>
      <c r="B1259" s="4">
        <v>45764</v>
      </c>
      <c r="C1259" t="s">
        <v>652</v>
      </c>
      <c r="D1259" t="s">
        <v>653</v>
      </c>
      <c r="E1259" t="s">
        <v>86</v>
      </c>
      <c r="F1259" t="s">
        <v>87</v>
      </c>
      <c r="G1259" t="s">
        <v>29</v>
      </c>
      <c r="H1259" t="s">
        <v>88</v>
      </c>
      <c r="I1259" s="6">
        <v>1</v>
      </c>
      <c r="J1259" s="6">
        <v>1299</v>
      </c>
      <c r="K1259" s="6">
        <v>1299</v>
      </c>
      <c r="L1259" s="6">
        <v>0.15</v>
      </c>
      <c r="M1259" s="6">
        <v>194.85</v>
      </c>
      <c r="N1259" s="6">
        <v>1104.1500000000001</v>
      </c>
      <c r="O1259" s="6">
        <v>303.64</v>
      </c>
      <c r="P1259" t="s">
        <v>186</v>
      </c>
      <c r="Q1259" t="s">
        <v>187</v>
      </c>
      <c r="R1259" t="s">
        <v>160</v>
      </c>
      <c r="S1259" t="s">
        <v>107</v>
      </c>
      <c r="T1259" t="s">
        <v>35</v>
      </c>
      <c r="U1259" s="13">
        <f t="shared" si="76"/>
        <v>2025</v>
      </c>
      <c r="V1259" s="13">
        <f t="shared" si="77"/>
        <v>4</v>
      </c>
      <c r="W1259" s="20" t="str">
        <f t="shared" si="78"/>
        <v>April</v>
      </c>
      <c r="X1259">
        <v>0.27500000000000002</v>
      </c>
      <c r="Y1259" s="6">
        <f t="shared" si="79"/>
        <v>909.3</v>
      </c>
      <c r="Z1259" cm="1">
        <f t="array" aca="1" ref="Z1259" ca="1">IF(roud(N1259,2)=ROUND(Z1259,2),"ok","error")</f>
        <v>0</v>
      </c>
    </row>
    <row r="1260" spans="1:26" x14ac:dyDescent="0.3">
      <c r="A1260" t="s">
        <v>2678</v>
      </c>
      <c r="B1260" s="4">
        <v>45945</v>
      </c>
      <c r="C1260" t="s">
        <v>139</v>
      </c>
      <c r="D1260" t="s">
        <v>140</v>
      </c>
      <c r="E1260" t="s">
        <v>181</v>
      </c>
      <c r="F1260" t="s">
        <v>182</v>
      </c>
      <c r="G1260" t="s">
        <v>113</v>
      </c>
      <c r="H1260" t="s">
        <v>114</v>
      </c>
      <c r="I1260" s="6">
        <v>1</v>
      </c>
      <c r="J1260" s="6">
        <v>2499</v>
      </c>
      <c r="K1260" s="6">
        <v>2499</v>
      </c>
      <c r="L1260" s="6">
        <v>0.1</v>
      </c>
      <c r="M1260" s="6">
        <v>249.9</v>
      </c>
      <c r="N1260" s="6">
        <v>2249.1</v>
      </c>
      <c r="O1260" s="6">
        <v>562.28</v>
      </c>
      <c r="P1260" t="s">
        <v>42</v>
      </c>
      <c r="Q1260" t="s">
        <v>43</v>
      </c>
      <c r="R1260" t="s">
        <v>44</v>
      </c>
      <c r="S1260" t="s">
        <v>107</v>
      </c>
      <c r="T1260" t="s">
        <v>35</v>
      </c>
      <c r="U1260" s="13">
        <f t="shared" si="76"/>
        <v>2025</v>
      </c>
      <c r="V1260" s="13">
        <f t="shared" si="77"/>
        <v>10</v>
      </c>
      <c r="W1260" s="20" t="str">
        <f t="shared" si="78"/>
        <v>October</v>
      </c>
      <c r="X1260">
        <v>0.25</v>
      </c>
      <c r="Y1260" s="6">
        <f t="shared" si="79"/>
        <v>1999.2</v>
      </c>
      <c r="Z1260" cm="1">
        <f t="array" aca="1" ref="Z1260" ca="1">IF(roud(N1260,2)=ROUND(Z1260,2),"ok","error")</f>
        <v>0</v>
      </c>
    </row>
    <row r="1261" spans="1:26" x14ac:dyDescent="0.3">
      <c r="A1261" t="s">
        <v>2679</v>
      </c>
      <c r="B1261" s="4">
        <v>45552</v>
      </c>
      <c r="C1261" t="s">
        <v>2680</v>
      </c>
      <c r="D1261" t="s">
        <v>2681</v>
      </c>
      <c r="E1261" t="s">
        <v>40</v>
      </c>
      <c r="F1261" t="s">
        <v>41</v>
      </c>
      <c r="G1261" t="s">
        <v>29</v>
      </c>
      <c r="H1261" t="s">
        <v>30</v>
      </c>
      <c r="I1261" s="6">
        <v>1</v>
      </c>
      <c r="J1261" s="6">
        <v>1199</v>
      </c>
      <c r="K1261" s="6">
        <v>1199</v>
      </c>
      <c r="L1261" s="6">
        <v>0.15</v>
      </c>
      <c r="M1261" s="6">
        <v>179.85</v>
      </c>
      <c r="N1261" s="6">
        <v>1019.15</v>
      </c>
      <c r="O1261" s="6">
        <v>280.27</v>
      </c>
      <c r="P1261" t="s">
        <v>105</v>
      </c>
      <c r="Q1261" t="s">
        <v>106</v>
      </c>
      <c r="R1261" t="s">
        <v>44</v>
      </c>
      <c r="S1261" t="s">
        <v>54</v>
      </c>
      <c r="T1261" t="s">
        <v>35</v>
      </c>
      <c r="U1261" s="13">
        <f t="shared" si="76"/>
        <v>2024</v>
      </c>
      <c r="V1261" s="13">
        <f t="shared" si="77"/>
        <v>9</v>
      </c>
      <c r="W1261" s="20" t="str">
        <f t="shared" si="78"/>
        <v>September</v>
      </c>
      <c r="X1261">
        <v>0.27500000000000002</v>
      </c>
      <c r="Y1261" s="6">
        <f t="shared" si="79"/>
        <v>839.3</v>
      </c>
      <c r="Z1261" cm="1">
        <f t="array" aca="1" ref="Z1261" ca="1">IF(roud(N1261,2)=ROUND(Z1261,2),"ok","error")</f>
        <v>0</v>
      </c>
    </row>
    <row r="1262" spans="1:26" x14ac:dyDescent="0.3">
      <c r="A1262" t="s">
        <v>2682</v>
      </c>
      <c r="B1262" s="4">
        <v>45762</v>
      </c>
      <c r="C1262" t="s">
        <v>162</v>
      </c>
      <c r="D1262" t="s">
        <v>163</v>
      </c>
      <c r="E1262" t="s">
        <v>167</v>
      </c>
      <c r="F1262" t="s">
        <v>168</v>
      </c>
      <c r="G1262" t="s">
        <v>113</v>
      </c>
      <c r="H1262" t="s">
        <v>169</v>
      </c>
      <c r="I1262" s="6">
        <v>2</v>
      </c>
      <c r="J1262" s="6">
        <v>899</v>
      </c>
      <c r="K1262" s="6">
        <v>1798</v>
      </c>
      <c r="L1262" s="6">
        <v>0.3</v>
      </c>
      <c r="M1262" s="6">
        <v>539.4</v>
      </c>
      <c r="N1262" s="6">
        <v>1258.5999999999999</v>
      </c>
      <c r="O1262" s="6">
        <v>239.13</v>
      </c>
      <c r="P1262" t="s">
        <v>191</v>
      </c>
      <c r="Q1262" t="s">
        <v>187</v>
      </c>
      <c r="R1262" t="s">
        <v>160</v>
      </c>
      <c r="S1262" t="s">
        <v>45</v>
      </c>
      <c r="T1262" t="s">
        <v>35</v>
      </c>
      <c r="U1262" s="13">
        <f t="shared" si="76"/>
        <v>2025</v>
      </c>
      <c r="V1262" s="13">
        <f t="shared" si="77"/>
        <v>4</v>
      </c>
      <c r="W1262" s="20" t="str">
        <f t="shared" si="78"/>
        <v>April</v>
      </c>
      <c r="X1262">
        <v>0.19</v>
      </c>
      <c r="Y1262" s="6">
        <f t="shared" si="79"/>
        <v>719.2</v>
      </c>
      <c r="Z1262" cm="1">
        <f t="array" aca="1" ref="Z1262" ca="1">IF(roud(N1262,2)=ROUND(Z1262,2),"ok","error")</f>
        <v>0</v>
      </c>
    </row>
    <row r="1263" spans="1:26" x14ac:dyDescent="0.3">
      <c r="A1263" t="s">
        <v>2683</v>
      </c>
      <c r="B1263" s="4">
        <v>45553</v>
      </c>
      <c r="C1263" t="s">
        <v>1026</v>
      </c>
      <c r="D1263" t="s">
        <v>1027</v>
      </c>
      <c r="E1263" t="s">
        <v>198</v>
      </c>
      <c r="F1263" t="s">
        <v>199</v>
      </c>
      <c r="G1263" t="s">
        <v>61</v>
      </c>
      <c r="H1263" t="s">
        <v>71</v>
      </c>
      <c r="I1263" s="6">
        <v>1</v>
      </c>
      <c r="J1263" s="6">
        <v>899</v>
      </c>
      <c r="K1263" s="6">
        <v>899</v>
      </c>
      <c r="L1263" s="6">
        <v>0.05</v>
      </c>
      <c r="M1263" s="6">
        <v>44.95</v>
      </c>
      <c r="N1263" s="6">
        <v>854.05</v>
      </c>
      <c r="O1263" s="6">
        <v>123.84</v>
      </c>
      <c r="P1263" t="s">
        <v>186</v>
      </c>
      <c r="Q1263" t="s">
        <v>187</v>
      </c>
      <c r="R1263" t="s">
        <v>160</v>
      </c>
      <c r="S1263" t="s">
        <v>107</v>
      </c>
      <c r="T1263" t="s">
        <v>35</v>
      </c>
      <c r="U1263" s="13">
        <f t="shared" si="76"/>
        <v>2024</v>
      </c>
      <c r="V1263" s="13">
        <f t="shared" si="77"/>
        <v>9</v>
      </c>
      <c r="W1263" s="20" t="str">
        <f t="shared" si="78"/>
        <v>September</v>
      </c>
      <c r="X1263">
        <v>0.14499999999999999</v>
      </c>
      <c r="Y1263" s="6">
        <f t="shared" si="79"/>
        <v>809.1</v>
      </c>
      <c r="Z1263" cm="1">
        <f t="array" aca="1" ref="Z1263" ca="1">IF(roud(N1263,2)=ROUND(Z1263,2),"ok","error")</f>
        <v>0</v>
      </c>
    </row>
    <row r="1264" spans="1:26" x14ac:dyDescent="0.3">
      <c r="A1264" t="s">
        <v>2684</v>
      </c>
      <c r="B1264" s="4">
        <v>45974</v>
      </c>
      <c r="C1264" t="s">
        <v>2627</v>
      </c>
      <c r="D1264" t="s">
        <v>2628</v>
      </c>
      <c r="E1264" t="s">
        <v>50</v>
      </c>
      <c r="F1264" t="s">
        <v>51</v>
      </c>
      <c r="G1264" t="s">
        <v>52</v>
      </c>
      <c r="H1264" t="s">
        <v>53</v>
      </c>
      <c r="I1264" s="6">
        <v>1</v>
      </c>
      <c r="J1264" s="6">
        <v>2999</v>
      </c>
      <c r="K1264" s="6">
        <v>2999</v>
      </c>
      <c r="L1264" s="6">
        <v>0.1</v>
      </c>
      <c r="M1264" s="6">
        <v>299.89999999999998</v>
      </c>
      <c r="N1264" s="6">
        <v>2699.1</v>
      </c>
      <c r="O1264" s="6">
        <v>566.80999999999995</v>
      </c>
      <c r="P1264" t="s">
        <v>144</v>
      </c>
      <c r="Q1264" t="s">
        <v>145</v>
      </c>
      <c r="R1264" t="s">
        <v>65</v>
      </c>
      <c r="S1264" t="s">
        <v>107</v>
      </c>
      <c r="T1264" t="s">
        <v>46</v>
      </c>
      <c r="U1264" s="13">
        <f t="shared" si="76"/>
        <v>2025</v>
      </c>
      <c r="V1264" s="13">
        <f t="shared" si="77"/>
        <v>11</v>
      </c>
      <c r="W1264" s="20" t="str">
        <f t="shared" si="78"/>
        <v>November</v>
      </c>
      <c r="X1264">
        <v>0.21</v>
      </c>
      <c r="Y1264" s="6">
        <f t="shared" si="79"/>
        <v>2399.1999999999998</v>
      </c>
      <c r="Z1264" cm="1">
        <f t="array" aca="1" ref="Z1264" ca="1">IF(roud(N1264,2)=ROUND(Z1264,2),"ok","error")</f>
        <v>0</v>
      </c>
    </row>
    <row r="1265" spans="1:26" x14ac:dyDescent="0.3">
      <c r="A1265" t="s">
        <v>2685</v>
      </c>
      <c r="B1265" s="4">
        <v>45301</v>
      </c>
      <c r="C1265" t="s">
        <v>2120</v>
      </c>
      <c r="D1265" t="s">
        <v>2121</v>
      </c>
      <c r="E1265" t="s">
        <v>484</v>
      </c>
      <c r="F1265" t="s">
        <v>485</v>
      </c>
      <c r="G1265" t="s">
        <v>113</v>
      </c>
      <c r="H1265" t="s">
        <v>169</v>
      </c>
      <c r="I1265" s="6">
        <v>1</v>
      </c>
      <c r="J1265" s="6">
        <v>1599</v>
      </c>
      <c r="K1265" s="6">
        <v>1599</v>
      </c>
      <c r="L1265" s="6">
        <v>0.05</v>
      </c>
      <c r="M1265" s="6">
        <v>79.95</v>
      </c>
      <c r="N1265" s="6">
        <v>1519.05</v>
      </c>
      <c r="O1265" s="6">
        <v>402.55</v>
      </c>
      <c r="P1265" t="s">
        <v>42</v>
      </c>
      <c r="Q1265" t="s">
        <v>43</v>
      </c>
      <c r="R1265" t="s">
        <v>44</v>
      </c>
      <c r="S1265" t="s">
        <v>45</v>
      </c>
      <c r="T1265" t="s">
        <v>35</v>
      </c>
      <c r="U1265" s="13">
        <f t="shared" si="76"/>
        <v>2024</v>
      </c>
      <c r="V1265" s="13">
        <f t="shared" si="77"/>
        <v>1</v>
      </c>
      <c r="W1265" s="20" t="str">
        <f t="shared" si="78"/>
        <v>January</v>
      </c>
      <c r="X1265">
        <v>0.26500000000000001</v>
      </c>
      <c r="Y1265" s="6">
        <f t="shared" si="79"/>
        <v>1439.1</v>
      </c>
      <c r="Z1265" cm="1">
        <f t="array" aca="1" ref="Z1265" ca="1">IF(roud(N1265,2)=ROUND(Z1265,2),"ok","error")</f>
        <v>0</v>
      </c>
    </row>
    <row r="1266" spans="1:26" x14ac:dyDescent="0.3">
      <c r="A1266" t="s">
        <v>2686</v>
      </c>
      <c r="B1266" s="4">
        <v>45768</v>
      </c>
      <c r="C1266" t="s">
        <v>1618</v>
      </c>
      <c r="D1266" t="s">
        <v>1619</v>
      </c>
      <c r="E1266" t="s">
        <v>59</v>
      </c>
      <c r="F1266" t="s">
        <v>60</v>
      </c>
      <c r="G1266" t="s">
        <v>61</v>
      </c>
      <c r="H1266" t="s">
        <v>62</v>
      </c>
      <c r="I1266" s="6">
        <v>1</v>
      </c>
      <c r="J1266" s="6">
        <v>59999</v>
      </c>
      <c r="K1266" s="6">
        <v>59999</v>
      </c>
      <c r="L1266" s="6">
        <v>0</v>
      </c>
      <c r="M1266" s="6">
        <v>0</v>
      </c>
      <c r="N1266" s="6">
        <v>59999</v>
      </c>
      <c r="O1266" s="6">
        <v>9599.84</v>
      </c>
      <c r="P1266" t="s">
        <v>63</v>
      </c>
      <c r="Q1266" t="s">
        <v>64</v>
      </c>
      <c r="R1266" t="s">
        <v>65</v>
      </c>
      <c r="S1266" t="s">
        <v>107</v>
      </c>
      <c r="T1266" t="s">
        <v>55</v>
      </c>
      <c r="U1266" s="13">
        <f t="shared" si="76"/>
        <v>2025</v>
      </c>
      <c r="V1266" s="13">
        <f t="shared" si="77"/>
        <v>4</v>
      </c>
      <c r="W1266" s="20" t="str">
        <f t="shared" si="78"/>
        <v>April</v>
      </c>
      <c r="X1266">
        <v>0.16</v>
      </c>
      <c r="Y1266" s="6">
        <f t="shared" si="79"/>
        <v>59999</v>
      </c>
      <c r="Z1266" cm="1">
        <f t="array" aca="1" ref="Z1266" ca="1">IF(roud(N1266,2)=ROUND(Z1266,2),"ok","error")</f>
        <v>0</v>
      </c>
    </row>
    <row r="1267" spans="1:26" x14ac:dyDescent="0.3">
      <c r="A1267" t="s">
        <v>2687</v>
      </c>
      <c r="B1267" s="4">
        <v>45586</v>
      </c>
      <c r="C1267" t="s">
        <v>2550</v>
      </c>
      <c r="D1267" t="s">
        <v>2551</v>
      </c>
      <c r="E1267" t="s">
        <v>50</v>
      </c>
      <c r="F1267" t="s">
        <v>51</v>
      </c>
      <c r="G1267" t="s">
        <v>52</v>
      </c>
      <c r="H1267" t="s">
        <v>53</v>
      </c>
      <c r="I1267" s="6">
        <v>3</v>
      </c>
      <c r="J1267" s="6">
        <v>2999</v>
      </c>
      <c r="K1267" s="6">
        <v>8997</v>
      </c>
      <c r="L1267" s="6">
        <v>0.15</v>
      </c>
      <c r="M1267" s="6">
        <v>1349.55</v>
      </c>
      <c r="N1267" s="6">
        <v>7647.45</v>
      </c>
      <c r="O1267" s="6">
        <v>1491.25</v>
      </c>
      <c r="P1267" t="s">
        <v>63</v>
      </c>
      <c r="Q1267" t="s">
        <v>64</v>
      </c>
      <c r="R1267" t="s">
        <v>65</v>
      </c>
      <c r="S1267" t="s">
        <v>98</v>
      </c>
      <c r="T1267" t="s">
        <v>35</v>
      </c>
      <c r="U1267" s="13">
        <f t="shared" si="76"/>
        <v>2024</v>
      </c>
      <c r="V1267" s="13">
        <f t="shared" si="77"/>
        <v>10</v>
      </c>
      <c r="W1267" s="20" t="str">
        <f t="shared" si="78"/>
        <v>October</v>
      </c>
      <c r="X1267">
        <v>0.19500000000000001</v>
      </c>
      <c r="Y1267" s="6">
        <f t="shared" si="79"/>
        <v>6297.9</v>
      </c>
      <c r="Z1267" cm="1">
        <f t="array" aca="1" ref="Z1267" ca="1">IF(roud(N1267,2)=ROUND(Z1267,2),"ok","error")</f>
        <v>0</v>
      </c>
    </row>
    <row r="1268" spans="1:26" x14ac:dyDescent="0.3">
      <c r="A1268" t="s">
        <v>2688</v>
      </c>
      <c r="B1268" s="4">
        <v>45985</v>
      </c>
      <c r="C1268" t="s">
        <v>1397</v>
      </c>
      <c r="D1268" t="s">
        <v>1398</v>
      </c>
      <c r="E1268" t="s">
        <v>50</v>
      </c>
      <c r="F1268" t="s">
        <v>51</v>
      </c>
      <c r="G1268" t="s">
        <v>52</v>
      </c>
      <c r="H1268" t="s">
        <v>53</v>
      </c>
      <c r="I1268" s="6">
        <v>1</v>
      </c>
      <c r="J1268" s="6">
        <v>2999</v>
      </c>
      <c r="K1268" s="6">
        <v>2999</v>
      </c>
      <c r="L1268" s="6">
        <v>0.25</v>
      </c>
      <c r="M1268" s="6">
        <v>749.75</v>
      </c>
      <c r="N1268" s="6">
        <v>2249.25</v>
      </c>
      <c r="O1268" s="6">
        <v>371.13</v>
      </c>
      <c r="P1268" t="s">
        <v>144</v>
      </c>
      <c r="Q1268" t="s">
        <v>145</v>
      </c>
      <c r="R1268" t="s">
        <v>65</v>
      </c>
      <c r="S1268" t="s">
        <v>45</v>
      </c>
      <c r="T1268" t="s">
        <v>35</v>
      </c>
      <c r="U1268" s="13">
        <f t="shared" si="76"/>
        <v>2025</v>
      </c>
      <c r="V1268" s="13">
        <f t="shared" si="77"/>
        <v>11</v>
      </c>
      <c r="W1268" s="20" t="str">
        <f t="shared" si="78"/>
        <v>November</v>
      </c>
      <c r="X1268">
        <v>0.16500000000000001</v>
      </c>
      <c r="Y1268" s="6">
        <f t="shared" si="79"/>
        <v>1499.5</v>
      </c>
      <c r="Z1268" cm="1">
        <f t="array" aca="1" ref="Z1268" ca="1">IF(roud(N1268,2)=ROUND(Z1268,2),"ok","error")</f>
        <v>0</v>
      </c>
    </row>
    <row r="1269" spans="1:26" x14ac:dyDescent="0.3">
      <c r="A1269" t="s">
        <v>2689</v>
      </c>
      <c r="B1269" s="4">
        <v>45851</v>
      </c>
      <c r="C1269" t="s">
        <v>2690</v>
      </c>
      <c r="D1269" t="s">
        <v>2691</v>
      </c>
      <c r="E1269" t="s">
        <v>258</v>
      </c>
      <c r="F1269" t="s">
        <v>259</v>
      </c>
      <c r="G1269" t="s">
        <v>214</v>
      </c>
      <c r="H1269" t="s">
        <v>260</v>
      </c>
      <c r="I1269" s="6">
        <v>2</v>
      </c>
      <c r="J1269" s="6">
        <v>399</v>
      </c>
      <c r="K1269" s="6">
        <v>798</v>
      </c>
      <c r="L1269" s="6">
        <v>0.15</v>
      </c>
      <c r="M1269" s="6">
        <v>119.7</v>
      </c>
      <c r="N1269" s="6">
        <v>678.3</v>
      </c>
      <c r="O1269" s="6">
        <v>227.23</v>
      </c>
      <c r="P1269" t="s">
        <v>170</v>
      </c>
      <c r="Q1269" t="s">
        <v>171</v>
      </c>
      <c r="R1269" t="s">
        <v>44</v>
      </c>
      <c r="S1269" t="s">
        <v>54</v>
      </c>
      <c r="T1269" t="s">
        <v>35</v>
      </c>
      <c r="U1269" s="13">
        <f t="shared" si="76"/>
        <v>2025</v>
      </c>
      <c r="V1269" s="13">
        <f t="shared" si="77"/>
        <v>7</v>
      </c>
      <c r="W1269" s="20" t="str">
        <f t="shared" si="78"/>
        <v>July</v>
      </c>
      <c r="X1269">
        <v>0.33500000000000002</v>
      </c>
      <c r="Y1269" s="6">
        <f t="shared" si="79"/>
        <v>558.6</v>
      </c>
      <c r="Z1269" cm="1">
        <f t="array" aca="1" ref="Z1269" ca="1">IF(roud(N1269,2)=ROUND(Z1269,2),"ok","error")</f>
        <v>0</v>
      </c>
    </row>
    <row r="1270" spans="1:26" x14ac:dyDescent="0.3">
      <c r="A1270" t="s">
        <v>2692</v>
      </c>
      <c r="B1270" s="4">
        <v>45453</v>
      </c>
      <c r="C1270" t="s">
        <v>2155</v>
      </c>
      <c r="D1270" t="s">
        <v>2156</v>
      </c>
      <c r="E1270" t="s">
        <v>181</v>
      </c>
      <c r="F1270" t="s">
        <v>182</v>
      </c>
      <c r="G1270" t="s">
        <v>113</v>
      </c>
      <c r="H1270" t="s">
        <v>114</v>
      </c>
      <c r="I1270" s="6">
        <v>5</v>
      </c>
      <c r="J1270" s="6">
        <v>2499</v>
      </c>
      <c r="K1270" s="6">
        <v>12495</v>
      </c>
      <c r="L1270" s="6">
        <v>0.15</v>
      </c>
      <c r="M1270" s="6">
        <v>1874.25</v>
      </c>
      <c r="N1270" s="6">
        <v>10620.75</v>
      </c>
      <c r="O1270" s="6">
        <v>2495.88</v>
      </c>
      <c r="P1270" t="s">
        <v>63</v>
      </c>
      <c r="Q1270" t="s">
        <v>64</v>
      </c>
      <c r="R1270" t="s">
        <v>65</v>
      </c>
      <c r="S1270" t="s">
        <v>98</v>
      </c>
      <c r="T1270" t="s">
        <v>35</v>
      </c>
      <c r="U1270" s="13">
        <f t="shared" si="76"/>
        <v>2024</v>
      </c>
      <c r="V1270" s="13">
        <f t="shared" si="77"/>
        <v>6</v>
      </c>
      <c r="W1270" s="20" t="str">
        <f t="shared" si="78"/>
        <v>June</v>
      </c>
      <c r="X1270">
        <v>0.23499999999999999</v>
      </c>
      <c r="Y1270" s="6">
        <f t="shared" si="79"/>
        <v>8746.5</v>
      </c>
      <c r="Z1270" cm="1">
        <f t="array" aca="1" ref="Z1270" ca="1">IF(roud(N1270,2)=ROUND(Z1270,2),"ok","error")</f>
        <v>0</v>
      </c>
    </row>
    <row r="1271" spans="1:26" x14ac:dyDescent="0.3">
      <c r="A1271" t="s">
        <v>2693</v>
      </c>
      <c r="B1271" s="4">
        <v>45367</v>
      </c>
      <c r="C1271" t="s">
        <v>1407</v>
      </c>
      <c r="D1271" t="s">
        <v>1408</v>
      </c>
      <c r="E1271" t="s">
        <v>102</v>
      </c>
      <c r="F1271" t="s">
        <v>103</v>
      </c>
      <c r="G1271" t="s">
        <v>52</v>
      </c>
      <c r="H1271" t="s">
        <v>104</v>
      </c>
      <c r="I1271" s="6">
        <v>1</v>
      </c>
      <c r="J1271" s="6">
        <v>5999</v>
      </c>
      <c r="K1271" s="6">
        <v>5999</v>
      </c>
      <c r="L1271" s="6">
        <v>0</v>
      </c>
      <c r="M1271" s="6">
        <v>0</v>
      </c>
      <c r="N1271" s="6">
        <v>5999</v>
      </c>
      <c r="O1271" s="6">
        <v>1439.76</v>
      </c>
      <c r="P1271" t="s">
        <v>144</v>
      </c>
      <c r="Q1271" t="s">
        <v>145</v>
      </c>
      <c r="R1271" t="s">
        <v>65</v>
      </c>
      <c r="S1271" t="s">
        <v>107</v>
      </c>
      <c r="T1271" t="s">
        <v>55</v>
      </c>
      <c r="U1271" s="13">
        <f t="shared" si="76"/>
        <v>2024</v>
      </c>
      <c r="V1271" s="13">
        <f t="shared" si="77"/>
        <v>3</v>
      </c>
      <c r="W1271" s="20" t="str">
        <f t="shared" si="78"/>
        <v>March</v>
      </c>
      <c r="X1271">
        <v>0.24</v>
      </c>
      <c r="Y1271" s="6">
        <f t="shared" si="79"/>
        <v>5999</v>
      </c>
      <c r="Z1271" cm="1">
        <f t="array" aca="1" ref="Z1271" ca="1">IF(roud(N1271,2)=ROUND(Z1271,2),"ok","error")</f>
        <v>0</v>
      </c>
    </row>
    <row r="1272" spans="1:26" x14ac:dyDescent="0.3">
      <c r="A1272" t="s">
        <v>2694</v>
      </c>
      <c r="B1272" s="4">
        <v>45744</v>
      </c>
      <c r="C1272" t="s">
        <v>681</v>
      </c>
      <c r="D1272" t="s">
        <v>682</v>
      </c>
      <c r="E1272" t="s">
        <v>323</v>
      </c>
      <c r="F1272" t="s">
        <v>324</v>
      </c>
      <c r="G1272" t="s">
        <v>29</v>
      </c>
      <c r="H1272" t="s">
        <v>304</v>
      </c>
      <c r="I1272" s="6">
        <v>1</v>
      </c>
      <c r="J1272" s="6">
        <v>799</v>
      </c>
      <c r="K1272" s="6">
        <v>799</v>
      </c>
      <c r="L1272" s="6">
        <v>0.05</v>
      </c>
      <c r="M1272" s="6">
        <v>39.950000000000003</v>
      </c>
      <c r="N1272" s="6">
        <v>759.05</v>
      </c>
      <c r="O1272" s="6">
        <v>231.51</v>
      </c>
      <c r="P1272" t="s">
        <v>89</v>
      </c>
      <c r="Q1272" t="s">
        <v>90</v>
      </c>
      <c r="R1272" t="s">
        <v>65</v>
      </c>
      <c r="S1272" t="s">
        <v>107</v>
      </c>
      <c r="T1272" t="s">
        <v>46</v>
      </c>
      <c r="U1272" s="13">
        <f t="shared" si="76"/>
        <v>2025</v>
      </c>
      <c r="V1272" s="13">
        <f t="shared" si="77"/>
        <v>3</v>
      </c>
      <c r="W1272" s="20" t="str">
        <f t="shared" si="78"/>
        <v>March</v>
      </c>
      <c r="X1272">
        <v>0.30499999999999999</v>
      </c>
      <c r="Y1272" s="6">
        <f t="shared" si="79"/>
        <v>719.1</v>
      </c>
      <c r="Z1272" cm="1">
        <f t="array" aca="1" ref="Z1272" ca="1">IF(roud(N1272,2)=ROUND(Z1272,2),"ok","error")</f>
        <v>0</v>
      </c>
    </row>
    <row r="1273" spans="1:26" x14ac:dyDescent="0.3">
      <c r="A1273" t="s">
        <v>2695</v>
      </c>
      <c r="B1273" s="4">
        <v>45645</v>
      </c>
      <c r="C1273" t="s">
        <v>2465</v>
      </c>
      <c r="D1273" t="s">
        <v>2466</v>
      </c>
      <c r="E1273" t="s">
        <v>198</v>
      </c>
      <c r="F1273" t="s">
        <v>199</v>
      </c>
      <c r="G1273" t="s">
        <v>61</v>
      </c>
      <c r="H1273" t="s">
        <v>71</v>
      </c>
      <c r="I1273" s="6">
        <v>1</v>
      </c>
      <c r="J1273" s="6">
        <v>899</v>
      </c>
      <c r="K1273" s="6">
        <v>899</v>
      </c>
      <c r="L1273" s="6">
        <v>0.05</v>
      </c>
      <c r="M1273" s="6">
        <v>44.95</v>
      </c>
      <c r="N1273" s="6">
        <v>854.05</v>
      </c>
      <c r="O1273" s="6">
        <v>123.84</v>
      </c>
      <c r="P1273" t="s">
        <v>94</v>
      </c>
      <c r="Q1273" t="s">
        <v>64</v>
      </c>
      <c r="R1273" t="s">
        <v>65</v>
      </c>
      <c r="S1273" t="s">
        <v>45</v>
      </c>
      <c r="T1273" t="s">
        <v>35</v>
      </c>
      <c r="U1273" s="13">
        <f t="shared" si="76"/>
        <v>2024</v>
      </c>
      <c r="V1273" s="13">
        <f t="shared" si="77"/>
        <v>12</v>
      </c>
      <c r="W1273" s="20" t="str">
        <f t="shared" si="78"/>
        <v>December</v>
      </c>
      <c r="X1273">
        <v>0.14499999999999999</v>
      </c>
      <c r="Y1273" s="6">
        <f t="shared" si="79"/>
        <v>809.1</v>
      </c>
      <c r="Z1273" cm="1">
        <f t="array" aca="1" ref="Z1273" ca="1">IF(roud(N1273,2)=ROUND(Z1273,2),"ok","error")</f>
        <v>0</v>
      </c>
    </row>
    <row r="1274" spans="1:26" x14ac:dyDescent="0.3">
      <c r="A1274" t="s">
        <v>2696</v>
      </c>
      <c r="B1274" s="4">
        <v>45893</v>
      </c>
      <c r="C1274" t="s">
        <v>1721</v>
      </c>
      <c r="D1274" t="s">
        <v>1722</v>
      </c>
      <c r="E1274" t="s">
        <v>121</v>
      </c>
      <c r="F1274" t="s">
        <v>122</v>
      </c>
      <c r="G1274" t="s">
        <v>61</v>
      </c>
      <c r="H1274" t="s">
        <v>123</v>
      </c>
      <c r="I1274" s="6">
        <v>2</v>
      </c>
      <c r="J1274" s="6">
        <v>24999</v>
      </c>
      <c r="K1274" s="6">
        <v>49998</v>
      </c>
      <c r="L1274" s="6">
        <v>0.05</v>
      </c>
      <c r="M1274" s="6">
        <v>2499.9</v>
      </c>
      <c r="N1274" s="6">
        <v>47498.1</v>
      </c>
      <c r="O1274" s="6">
        <v>6887.22</v>
      </c>
      <c r="P1274" t="s">
        <v>89</v>
      </c>
      <c r="Q1274" t="s">
        <v>90</v>
      </c>
      <c r="R1274" t="s">
        <v>65</v>
      </c>
      <c r="S1274" t="s">
        <v>107</v>
      </c>
      <c r="T1274" t="s">
        <v>35</v>
      </c>
      <c r="U1274" s="13">
        <f t="shared" si="76"/>
        <v>2025</v>
      </c>
      <c r="V1274" s="13">
        <f t="shared" si="77"/>
        <v>8</v>
      </c>
      <c r="W1274" s="20" t="str">
        <f t="shared" si="78"/>
        <v>August</v>
      </c>
      <c r="X1274">
        <v>0.14499999999999999</v>
      </c>
      <c r="Y1274" s="6">
        <f t="shared" si="79"/>
        <v>44998.2</v>
      </c>
      <c r="Z1274" cm="1">
        <f t="array" aca="1" ref="Z1274" ca="1">IF(roud(N1274,2)=ROUND(Z1274,2),"ok","error")</f>
        <v>0</v>
      </c>
    </row>
    <row r="1275" spans="1:26" x14ac:dyDescent="0.3">
      <c r="A1275" t="s">
        <v>2697</v>
      </c>
      <c r="B1275" s="4">
        <v>45598</v>
      </c>
      <c r="C1275" t="s">
        <v>603</v>
      </c>
      <c r="D1275" t="s">
        <v>604</v>
      </c>
      <c r="E1275" t="s">
        <v>69</v>
      </c>
      <c r="F1275" t="s">
        <v>70</v>
      </c>
      <c r="G1275" t="s">
        <v>61</v>
      </c>
      <c r="H1275" t="s">
        <v>71</v>
      </c>
      <c r="I1275" s="6">
        <v>3</v>
      </c>
      <c r="J1275" s="6">
        <v>1299</v>
      </c>
      <c r="K1275" s="6">
        <v>3897</v>
      </c>
      <c r="L1275" s="6">
        <v>0.2</v>
      </c>
      <c r="M1275" s="6">
        <v>779.4</v>
      </c>
      <c r="N1275" s="6">
        <v>3117.6</v>
      </c>
      <c r="O1275" s="6">
        <v>311.76</v>
      </c>
      <c r="P1275" t="s">
        <v>89</v>
      </c>
      <c r="Q1275" t="s">
        <v>90</v>
      </c>
      <c r="R1275" t="s">
        <v>65</v>
      </c>
      <c r="S1275" t="s">
        <v>54</v>
      </c>
      <c r="T1275" t="s">
        <v>55</v>
      </c>
      <c r="U1275" s="13">
        <f t="shared" si="76"/>
        <v>2024</v>
      </c>
      <c r="V1275" s="13">
        <f t="shared" si="77"/>
        <v>11</v>
      </c>
      <c r="W1275" s="20" t="str">
        <f t="shared" si="78"/>
        <v>November</v>
      </c>
      <c r="X1275">
        <v>0.1</v>
      </c>
      <c r="Y1275" s="6">
        <f t="shared" si="79"/>
        <v>2338.1999999999998</v>
      </c>
      <c r="Z1275" cm="1">
        <f t="array" aca="1" ref="Z1275" ca="1">IF(roud(N1275,2)=ROUND(Z1275,2),"ok","error")</f>
        <v>0</v>
      </c>
    </row>
    <row r="1276" spans="1:26" x14ac:dyDescent="0.3">
      <c r="A1276" t="s">
        <v>2698</v>
      </c>
      <c r="B1276" s="4">
        <v>45946</v>
      </c>
      <c r="C1276" t="s">
        <v>2699</v>
      </c>
      <c r="D1276" t="s">
        <v>2700</v>
      </c>
      <c r="E1276" t="s">
        <v>127</v>
      </c>
      <c r="F1276" t="s">
        <v>128</v>
      </c>
      <c r="G1276" t="s">
        <v>52</v>
      </c>
      <c r="H1276" t="s">
        <v>129</v>
      </c>
      <c r="I1276" s="6">
        <v>1</v>
      </c>
      <c r="J1276" s="6">
        <v>1299</v>
      </c>
      <c r="K1276" s="6">
        <v>1299</v>
      </c>
      <c r="L1276" s="6">
        <v>0.15</v>
      </c>
      <c r="M1276" s="6">
        <v>194.85</v>
      </c>
      <c r="N1276" s="6">
        <v>1104.1500000000001</v>
      </c>
      <c r="O1276" s="6">
        <v>215.31</v>
      </c>
      <c r="P1276" t="s">
        <v>186</v>
      </c>
      <c r="Q1276" t="s">
        <v>187</v>
      </c>
      <c r="R1276" t="s">
        <v>160</v>
      </c>
      <c r="S1276" t="s">
        <v>98</v>
      </c>
      <c r="T1276" t="s">
        <v>35</v>
      </c>
      <c r="U1276" s="13">
        <f t="shared" si="76"/>
        <v>2025</v>
      </c>
      <c r="V1276" s="13">
        <f t="shared" si="77"/>
        <v>10</v>
      </c>
      <c r="W1276" s="20" t="str">
        <f t="shared" si="78"/>
        <v>October</v>
      </c>
      <c r="X1276">
        <v>0.19500000000000001</v>
      </c>
      <c r="Y1276" s="6">
        <f t="shared" si="79"/>
        <v>909.3</v>
      </c>
      <c r="Z1276" cm="1">
        <f t="array" aca="1" ref="Z1276" ca="1">IF(roud(N1276,2)=ROUND(Z1276,2),"ok","error")</f>
        <v>0</v>
      </c>
    </row>
    <row r="1277" spans="1:26" x14ac:dyDescent="0.3">
      <c r="A1277" t="s">
        <v>2701</v>
      </c>
      <c r="B1277" s="4">
        <v>45726</v>
      </c>
      <c r="C1277" t="s">
        <v>2702</v>
      </c>
      <c r="D1277" t="s">
        <v>2703</v>
      </c>
      <c r="E1277" t="s">
        <v>27</v>
      </c>
      <c r="F1277" t="s">
        <v>28</v>
      </c>
      <c r="G1277" t="s">
        <v>29</v>
      </c>
      <c r="H1277" t="s">
        <v>30</v>
      </c>
      <c r="I1277" s="6">
        <v>2</v>
      </c>
      <c r="J1277" s="6">
        <v>1999</v>
      </c>
      <c r="K1277" s="6">
        <v>3998</v>
      </c>
      <c r="L1277" s="6">
        <v>0</v>
      </c>
      <c r="M1277" s="6">
        <v>0</v>
      </c>
      <c r="N1277" s="6">
        <v>3998</v>
      </c>
      <c r="O1277" s="6">
        <v>1279.3599999999999</v>
      </c>
      <c r="P1277" t="s">
        <v>105</v>
      </c>
      <c r="Q1277" t="s">
        <v>106</v>
      </c>
      <c r="R1277" t="s">
        <v>44</v>
      </c>
      <c r="S1277" t="s">
        <v>98</v>
      </c>
      <c r="T1277" t="s">
        <v>55</v>
      </c>
      <c r="U1277" s="13">
        <f t="shared" si="76"/>
        <v>2025</v>
      </c>
      <c r="V1277" s="13">
        <f t="shared" si="77"/>
        <v>3</v>
      </c>
      <c r="W1277" s="20" t="str">
        <f t="shared" si="78"/>
        <v>March</v>
      </c>
      <c r="X1277">
        <v>0.32</v>
      </c>
      <c r="Y1277" s="6">
        <f t="shared" si="79"/>
        <v>3998</v>
      </c>
      <c r="Z1277" cm="1">
        <f t="array" aca="1" ref="Z1277" ca="1">IF(roud(N1277,2)=ROUND(Z1277,2),"ok","error")</f>
        <v>0</v>
      </c>
    </row>
    <row r="1278" spans="1:26" x14ac:dyDescent="0.3">
      <c r="A1278" t="s">
        <v>2704</v>
      </c>
      <c r="B1278" s="4">
        <v>45998</v>
      </c>
      <c r="C1278" t="s">
        <v>2705</v>
      </c>
      <c r="D1278" t="s">
        <v>2706</v>
      </c>
      <c r="E1278" t="s">
        <v>356</v>
      </c>
      <c r="F1278" t="s">
        <v>357</v>
      </c>
      <c r="G1278" t="s">
        <v>214</v>
      </c>
      <c r="H1278" t="s">
        <v>260</v>
      </c>
      <c r="I1278" s="6">
        <v>1</v>
      </c>
      <c r="J1278" s="6">
        <v>699</v>
      </c>
      <c r="K1278" s="6">
        <v>699</v>
      </c>
      <c r="L1278" s="6">
        <v>0</v>
      </c>
      <c r="M1278" s="6">
        <v>0</v>
      </c>
      <c r="N1278" s="6">
        <v>699</v>
      </c>
      <c r="O1278" s="6">
        <v>265.62</v>
      </c>
      <c r="P1278" t="s">
        <v>42</v>
      </c>
      <c r="Q1278" t="s">
        <v>43</v>
      </c>
      <c r="R1278" t="s">
        <v>44</v>
      </c>
      <c r="S1278" t="s">
        <v>34</v>
      </c>
      <c r="T1278" t="s">
        <v>55</v>
      </c>
      <c r="U1278" s="13">
        <f t="shared" si="76"/>
        <v>2025</v>
      </c>
      <c r="V1278" s="13">
        <f t="shared" si="77"/>
        <v>12</v>
      </c>
      <c r="W1278" s="20" t="str">
        <f t="shared" si="78"/>
        <v>December</v>
      </c>
      <c r="X1278">
        <v>0.38</v>
      </c>
      <c r="Y1278" s="6">
        <f t="shared" si="79"/>
        <v>699</v>
      </c>
      <c r="Z1278" cm="1">
        <f t="array" aca="1" ref="Z1278" ca="1">IF(roud(N1278,2)=ROUND(Z1278,2),"ok","error")</f>
        <v>0</v>
      </c>
    </row>
    <row r="1279" spans="1:26" x14ac:dyDescent="0.3">
      <c r="A1279" t="s">
        <v>2707</v>
      </c>
      <c r="B1279" s="4">
        <v>45548</v>
      </c>
      <c r="C1279" t="s">
        <v>460</v>
      </c>
      <c r="D1279" t="s">
        <v>461</v>
      </c>
      <c r="E1279" t="s">
        <v>484</v>
      </c>
      <c r="F1279" t="s">
        <v>485</v>
      </c>
      <c r="G1279" t="s">
        <v>113</v>
      </c>
      <c r="H1279" t="s">
        <v>169</v>
      </c>
      <c r="I1279" s="6">
        <v>4</v>
      </c>
      <c r="J1279" s="6">
        <v>1599</v>
      </c>
      <c r="K1279" s="6">
        <v>6396</v>
      </c>
      <c r="L1279" s="6">
        <v>0.05</v>
      </c>
      <c r="M1279" s="6">
        <v>319.8</v>
      </c>
      <c r="N1279" s="6">
        <v>6076.2</v>
      </c>
      <c r="O1279" s="6">
        <v>1610.19</v>
      </c>
      <c r="P1279" t="s">
        <v>170</v>
      </c>
      <c r="Q1279" t="s">
        <v>171</v>
      </c>
      <c r="R1279" t="s">
        <v>44</v>
      </c>
      <c r="S1279" t="s">
        <v>54</v>
      </c>
      <c r="T1279" t="s">
        <v>35</v>
      </c>
      <c r="U1279" s="13">
        <f t="shared" si="76"/>
        <v>2024</v>
      </c>
      <c r="V1279" s="13">
        <f t="shared" si="77"/>
        <v>9</v>
      </c>
      <c r="W1279" s="20" t="str">
        <f t="shared" si="78"/>
        <v>September</v>
      </c>
      <c r="X1279">
        <v>0.26500000000000001</v>
      </c>
      <c r="Y1279" s="6">
        <f t="shared" si="79"/>
        <v>5756.4</v>
      </c>
      <c r="Z1279" cm="1">
        <f t="array" aca="1" ref="Z1279" ca="1">IF(roud(N1279,2)=ROUND(Z1279,2),"ok","error")</f>
        <v>0</v>
      </c>
    </row>
    <row r="1280" spans="1:26" x14ac:dyDescent="0.3">
      <c r="A1280" t="s">
        <v>2708</v>
      </c>
      <c r="B1280" s="4">
        <v>45759</v>
      </c>
      <c r="C1280" t="s">
        <v>2709</v>
      </c>
      <c r="D1280" t="s">
        <v>2710</v>
      </c>
      <c r="E1280" t="s">
        <v>86</v>
      </c>
      <c r="F1280" t="s">
        <v>87</v>
      </c>
      <c r="G1280" t="s">
        <v>29</v>
      </c>
      <c r="H1280" t="s">
        <v>88</v>
      </c>
      <c r="I1280" s="6">
        <v>1</v>
      </c>
      <c r="J1280" s="6">
        <v>1299</v>
      </c>
      <c r="K1280" s="6">
        <v>1299</v>
      </c>
      <c r="L1280" s="6">
        <v>0.05</v>
      </c>
      <c r="M1280" s="6">
        <v>64.95</v>
      </c>
      <c r="N1280" s="6">
        <v>1234.05</v>
      </c>
      <c r="O1280" s="6">
        <v>376.39</v>
      </c>
      <c r="P1280" t="s">
        <v>191</v>
      </c>
      <c r="Q1280" t="s">
        <v>187</v>
      </c>
      <c r="R1280" t="s">
        <v>160</v>
      </c>
      <c r="S1280" t="s">
        <v>45</v>
      </c>
      <c r="T1280" t="s">
        <v>35</v>
      </c>
      <c r="U1280" s="13">
        <f t="shared" si="76"/>
        <v>2025</v>
      </c>
      <c r="V1280" s="13">
        <f t="shared" si="77"/>
        <v>4</v>
      </c>
      <c r="W1280" s="20" t="str">
        <f t="shared" si="78"/>
        <v>April</v>
      </c>
      <c r="X1280">
        <v>0.30499999999999999</v>
      </c>
      <c r="Y1280" s="6">
        <f t="shared" si="79"/>
        <v>1169.0999999999999</v>
      </c>
      <c r="Z1280" cm="1">
        <f t="array" aca="1" ref="Z1280" ca="1">IF(roud(N1280,2)=ROUND(Z1280,2),"ok","error")</f>
        <v>0</v>
      </c>
    </row>
    <row r="1281" spans="1:26" x14ac:dyDescent="0.3">
      <c r="A1281" t="s">
        <v>2711</v>
      </c>
      <c r="B1281" s="4">
        <v>45601</v>
      </c>
      <c r="C1281" t="s">
        <v>1375</v>
      </c>
      <c r="D1281" t="s">
        <v>1376</v>
      </c>
      <c r="E1281" t="s">
        <v>323</v>
      </c>
      <c r="F1281" t="s">
        <v>324</v>
      </c>
      <c r="G1281" t="s">
        <v>29</v>
      </c>
      <c r="H1281" t="s">
        <v>304</v>
      </c>
      <c r="I1281" s="6">
        <v>1</v>
      </c>
      <c r="J1281" s="6">
        <v>799</v>
      </c>
      <c r="K1281" s="6">
        <v>799</v>
      </c>
      <c r="L1281" s="6">
        <v>0.05</v>
      </c>
      <c r="M1281" s="6">
        <v>39.950000000000003</v>
      </c>
      <c r="N1281" s="6">
        <v>759.05</v>
      </c>
      <c r="O1281" s="6">
        <v>231.51</v>
      </c>
      <c r="P1281" t="s">
        <v>89</v>
      </c>
      <c r="Q1281" t="s">
        <v>90</v>
      </c>
      <c r="R1281" t="s">
        <v>65</v>
      </c>
      <c r="S1281" t="s">
        <v>107</v>
      </c>
      <c r="T1281" t="s">
        <v>35</v>
      </c>
      <c r="U1281" s="13">
        <f t="shared" si="76"/>
        <v>2024</v>
      </c>
      <c r="V1281" s="13">
        <f t="shared" si="77"/>
        <v>11</v>
      </c>
      <c r="W1281" s="20" t="str">
        <f t="shared" si="78"/>
        <v>November</v>
      </c>
      <c r="X1281">
        <v>0.30499999999999999</v>
      </c>
      <c r="Y1281" s="6">
        <f t="shared" si="79"/>
        <v>719.1</v>
      </c>
      <c r="Z1281" cm="1">
        <f t="array" aca="1" ref="Z1281" ca="1">IF(roud(N1281,2)=ROUND(Z1281,2),"ok","error")</f>
        <v>0</v>
      </c>
    </row>
    <row r="1282" spans="1:26" x14ac:dyDescent="0.3">
      <c r="A1282" t="s">
        <v>2712</v>
      </c>
      <c r="B1282" s="4">
        <v>45495</v>
      </c>
      <c r="C1282" t="s">
        <v>942</v>
      </c>
      <c r="D1282" t="s">
        <v>943</v>
      </c>
      <c r="E1282" t="s">
        <v>133</v>
      </c>
      <c r="F1282" t="s">
        <v>134</v>
      </c>
      <c r="G1282" t="s">
        <v>61</v>
      </c>
      <c r="H1282" t="s">
        <v>123</v>
      </c>
      <c r="I1282" s="6">
        <v>1</v>
      </c>
      <c r="J1282" s="6">
        <v>2999</v>
      </c>
      <c r="K1282" s="6">
        <v>2999</v>
      </c>
      <c r="L1282" s="6">
        <v>0.1</v>
      </c>
      <c r="M1282" s="6">
        <v>299.89999999999998</v>
      </c>
      <c r="N1282" s="6">
        <v>2699.1</v>
      </c>
      <c r="O1282" s="6">
        <v>350.88</v>
      </c>
      <c r="P1282" t="s">
        <v>42</v>
      </c>
      <c r="Q1282" t="s">
        <v>43</v>
      </c>
      <c r="R1282" t="s">
        <v>44</v>
      </c>
      <c r="S1282" t="s">
        <v>45</v>
      </c>
      <c r="T1282" t="s">
        <v>35</v>
      </c>
      <c r="U1282" s="13">
        <f t="shared" si="76"/>
        <v>2024</v>
      </c>
      <c r="V1282" s="13">
        <f t="shared" si="77"/>
        <v>7</v>
      </c>
      <c r="W1282" s="20" t="str">
        <f t="shared" si="78"/>
        <v>July</v>
      </c>
      <c r="X1282">
        <v>0.13</v>
      </c>
      <c r="Y1282" s="6">
        <f t="shared" si="79"/>
        <v>2399.1999999999998</v>
      </c>
      <c r="Z1282" cm="1">
        <f t="array" aca="1" ref="Z1282" ca="1">IF(roud(N1282,2)=ROUND(Z1282,2),"ok","error")</f>
        <v>0</v>
      </c>
    </row>
    <row r="1283" spans="1:26" x14ac:dyDescent="0.3">
      <c r="A1283" t="s">
        <v>2713</v>
      </c>
      <c r="B1283" s="4">
        <v>45685</v>
      </c>
      <c r="C1283" t="s">
        <v>150</v>
      </c>
      <c r="D1283" t="s">
        <v>151</v>
      </c>
      <c r="E1283" t="s">
        <v>80</v>
      </c>
      <c r="F1283" t="s">
        <v>81</v>
      </c>
      <c r="G1283" t="s">
        <v>52</v>
      </c>
      <c r="H1283" t="s">
        <v>53</v>
      </c>
      <c r="I1283" s="6">
        <v>1</v>
      </c>
      <c r="J1283" s="6">
        <v>3499</v>
      </c>
      <c r="K1283" s="6">
        <v>3499</v>
      </c>
      <c r="L1283" s="6">
        <v>0.1</v>
      </c>
      <c r="M1283" s="6">
        <v>349.9</v>
      </c>
      <c r="N1283" s="6">
        <v>3149.1</v>
      </c>
      <c r="O1283" s="6">
        <v>661.31</v>
      </c>
      <c r="P1283" t="s">
        <v>144</v>
      </c>
      <c r="Q1283" t="s">
        <v>145</v>
      </c>
      <c r="R1283" t="s">
        <v>65</v>
      </c>
      <c r="S1283" t="s">
        <v>45</v>
      </c>
      <c r="T1283" t="s">
        <v>55</v>
      </c>
      <c r="U1283" s="13">
        <f t="shared" ref="U1283:U1346" si="80">YEAR(B1283)</f>
        <v>2025</v>
      </c>
      <c r="V1283" s="13">
        <f t="shared" ref="V1283:V1346" si="81">MONTH(B1283)</f>
        <v>1</v>
      </c>
      <c r="W1283" s="20" t="str">
        <f t="shared" ref="W1283:W1346" si="82">TEXT(B1283,"mmmm")</f>
        <v>January</v>
      </c>
      <c r="X1283">
        <v>0.21</v>
      </c>
      <c r="Y1283" s="6">
        <f t="shared" ref="Y1283:Y1346" si="83">ROUND(N1283-(M1283),2)</f>
        <v>2799.2</v>
      </c>
      <c r="Z1283" cm="1">
        <f t="array" aca="1" ref="Z1283" ca="1">IF(roud(N1283,2)=ROUND(Z1283,2),"ok","error")</f>
        <v>0</v>
      </c>
    </row>
    <row r="1284" spans="1:26" x14ac:dyDescent="0.3">
      <c r="A1284" t="s">
        <v>2714</v>
      </c>
      <c r="B1284" s="4">
        <v>45786</v>
      </c>
      <c r="C1284" t="s">
        <v>2715</v>
      </c>
      <c r="D1284" t="s">
        <v>2716</v>
      </c>
      <c r="E1284" t="s">
        <v>86</v>
      </c>
      <c r="F1284" t="s">
        <v>87</v>
      </c>
      <c r="G1284" t="s">
        <v>29</v>
      </c>
      <c r="H1284" t="s">
        <v>88</v>
      </c>
      <c r="I1284" s="6">
        <v>2</v>
      </c>
      <c r="J1284" s="6">
        <v>1299</v>
      </c>
      <c r="K1284" s="6">
        <v>2598</v>
      </c>
      <c r="L1284" s="6">
        <v>0.05</v>
      </c>
      <c r="M1284" s="6">
        <v>129.9</v>
      </c>
      <c r="N1284" s="6">
        <v>2468.1</v>
      </c>
      <c r="O1284" s="6">
        <v>752.77</v>
      </c>
      <c r="P1284" t="s">
        <v>144</v>
      </c>
      <c r="Q1284" t="s">
        <v>145</v>
      </c>
      <c r="R1284" t="s">
        <v>65</v>
      </c>
      <c r="S1284" t="s">
        <v>98</v>
      </c>
      <c r="T1284" t="s">
        <v>55</v>
      </c>
      <c r="U1284" s="13">
        <f t="shared" si="80"/>
        <v>2025</v>
      </c>
      <c r="V1284" s="13">
        <f t="shared" si="81"/>
        <v>5</v>
      </c>
      <c r="W1284" s="20" t="str">
        <f t="shared" si="82"/>
        <v>May</v>
      </c>
      <c r="X1284">
        <v>0.30499999999999999</v>
      </c>
      <c r="Y1284" s="6">
        <f t="shared" si="83"/>
        <v>2338.1999999999998</v>
      </c>
      <c r="Z1284" cm="1">
        <f t="array" aca="1" ref="Z1284" ca="1">IF(roud(N1284,2)=ROUND(Z1284,2),"ok","error")</f>
        <v>0</v>
      </c>
    </row>
    <row r="1285" spans="1:26" x14ac:dyDescent="0.3">
      <c r="A1285" t="s">
        <v>2717</v>
      </c>
      <c r="B1285" s="4">
        <v>45401</v>
      </c>
      <c r="C1285" t="s">
        <v>217</v>
      </c>
      <c r="D1285" t="s">
        <v>218</v>
      </c>
      <c r="E1285" t="s">
        <v>273</v>
      </c>
      <c r="F1285" t="s">
        <v>274</v>
      </c>
      <c r="G1285" t="s">
        <v>29</v>
      </c>
      <c r="H1285" t="s">
        <v>88</v>
      </c>
      <c r="I1285" s="6">
        <v>1</v>
      </c>
      <c r="J1285" s="6">
        <v>2499</v>
      </c>
      <c r="K1285" s="6">
        <v>2499</v>
      </c>
      <c r="L1285" s="6">
        <v>0.15</v>
      </c>
      <c r="M1285" s="6">
        <v>374.85</v>
      </c>
      <c r="N1285" s="6">
        <v>2124.15</v>
      </c>
      <c r="O1285" s="6">
        <v>584.14</v>
      </c>
      <c r="P1285" t="s">
        <v>89</v>
      </c>
      <c r="Q1285" t="s">
        <v>90</v>
      </c>
      <c r="R1285" t="s">
        <v>65</v>
      </c>
      <c r="S1285" t="s">
        <v>45</v>
      </c>
      <c r="T1285" t="s">
        <v>35</v>
      </c>
      <c r="U1285" s="13">
        <f t="shared" si="80"/>
        <v>2024</v>
      </c>
      <c r="V1285" s="13">
        <f t="shared" si="81"/>
        <v>4</v>
      </c>
      <c r="W1285" s="20" t="str">
        <f t="shared" si="82"/>
        <v>April</v>
      </c>
      <c r="X1285">
        <v>0.27500000000000002</v>
      </c>
      <c r="Y1285" s="6">
        <f t="shared" si="83"/>
        <v>1749.3</v>
      </c>
      <c r="Z1285" cm="1">
        <f t="array" aca="1" ref="Z1285" ca="1">IF(roud(N1285,2)=ROUND(Z1285,2),"ok","error")</f>
        <v>0</v>
      </c>
    </row>
    <row r="1286" spans="1:26" x14ac:dyDescent="0.3">
      <c r="A1286" t="s">
        <v>2718</v>
      </c>
      <c r="B1286" s="4">
        <v>45534</v>
      </c>
      <c r="C1286" t="s">
        <v>1108</v>
      </c>
      <c r="D1286" t="s">
        <v>1109</v>
      </c>
      <c r="E1286" t="s">
        <v>133</v>
      </c>
      <c r="F1286" t="s">
        <v>134</v>
      </c>
      <c r="G1286" t="s">
        <v>61</v>
      </c>
      <c r="H1286" t="s">
        <v>123</v>
      </c>
      <c r="I1286" s="6">
        <v>1</v>
      </c>
      <c r="J1286" s="6">
        <v>2999</v>
      </c>
      <c r="K1286" s="6">
        <v>2999</v>
      </c>
      <c r="L1286" s="6">
        <v>0.2</v>
      </c>
      <c r="M1286" s="6">
        <v>599.79999999999995</v>
      </c>
      <c r="N1286" s="6">
        <v>2399.1999999999998</v>
      </c>
      <c r="O1286" s="6">
        <v>239.92</v>
      </c>
      <c r="P1286" t="s">
        <v>42</v>
      </c>
      <c r="Q1286" t="s">
        <v>43</v>
      </c>
      <c r="R1286" t="s">
        <v>44</v>
      </c>
      <c r="S1286" t="s">
        <v>45</v>
      </c>
      <c r="T1286" t="s">
        <v>55</v>
      </c>
      <c r="U1286" s="13">
        <f t="shared" si="80"/>
        <v>2024</v>
      </c>
      <c r="V1286" s="13">
        <f t="shared" si="81"/>
        <v>8</v>
      </c>
      <c r="W1286" s="20" t="str">
        <f t="shared" si="82"/>
        <v>August</v>
      </c>
      <c r="X1286">
        <v>0.1</v>
      </c>
      <c r="Y1286" s="6">
        <f t="shared" si="83"/>
        <v>1799.4</v>
      </c>
      <c r="Z1286" cm="1">
        <f t="array" aca="1" ref="Z1286" ca="1">IF(roud(N1286,2)=ROUND(Z1286,2),"ok","error")</f>
        <v>0</v>
      </c>
    </row>
    <row r="1287" spans="1:26" x14ac:dyDescent="0.3">
      <c r="A1287" t="s">
        <v>2719</v>
      </c>
      <c r="B1287" s="4">
        <v>45682</v>
      </c>
      <c r="C1287" t="s">
        <v>1514</v>
      </c>
      <c r="D1287" t="s">
        <v>1515</v>
      </c>
      <c r="E1287" t="s">
        <v>69</v>
      </c>
      <c r="F1287" t="s">
        <v>70</v>
      </c>
      <c r="G1287" t="s">
        <v>61</v>
      </c>
      <c r="H1287" t="s">
        <v>71</v>
      </c>
      <c r="I1287" s="6">
        <v>2</v>
      </c>
      <c r="J1287" s="6">
        <v>1299</v>
      </c>
      <c r="K1287" s="6">
        <v>2598</v>
      </c>
      <c r="L1287" s="6">
        <v>0.3</v>
      </c>
      <c r="M1287" s="6">
        <v>779.4</v>
      </c>
      <c r="N1287" s="6">
        <v>1818.6</v>
      </c>
      <c r="O1287" s="6">
        <v>127.3</v>
      </c>
      <c r="P1287" t="s">
        <v>191</v>
      </c>
      <c r="Q1287" t="s">
        <v>187</v>
      </c>
      <c r="R1287" t="s">
        <v>160</v>
      </c>
      <c r="S1287" t="s">
        <v>107</v>
      </c>
      <c r="T1287" t="s">
        <v>55</v>
      </c>
      <c r="U1287" s="13">
        <f t="shared" si="80"/>
        <v>2025</v>
      </c>
      <c r="V1287" s="13">
        <f t="shared" si="81"/>
        <v>1</v>
      </c>
      <c r="W1287" s="20" t="str">
        <f t="shared" si="82"/>
        <v>January</v>
      </c>
      <c r="X1287">
        <v>7.0000000000000007E-2</v>
      </c>
      <c r="Y1287" s="6">
        <f t="shared" si="83"/>
        <v>1039.2</v>
      </c>
      <c r="Z1287" cm="1">
        <f t="array" aca="1" ref="Z1287" ca="1">IF(roud(N1287,2)=ROUND(Z1287,2),"ok","error")</f>
        <v>0</v>
      </c>
    </row>
    <row r="1288" spans="1:26" x14ac:dyDescent="0.3">
      <c r="A1288" t="s">
        <v>2720</v>
      </c>
      <c r="B1288" s="4">
        <v>45877</v>
      </c>
      <c r="C1288" t="s">
        <v>226</v>
      </c>
      <c r="D1288" t="s">
        <v>227</v>
      </c>
      <c r="E1288" t="s">
        <v>80</v>
      </c>
      <c r="F1288" t="s">
        <v>81</v>
      </c>
      <c r="G1288" t="s">
        <v>52</v>
      </c>
      <c r="H1288" t="s">
        <v>53</v>
      </c>
      <c r="I1288" s="6">
        <v>1</v>
      </c>
      <c r="J1288" s="6">
        <v>3499</v>
      </c>
      <c r="K1288" s="6">
        <v>3499</v>
      </c>
      <c r="L1288" s="6">
        <v>0.1</v>
      </c>
      <c r="M1288" s="6">
        <v>349.9</v>
      </c>
      <c r="N1288" s="6">
        <v>3149.1</v>
      </c>
      <c r="O1288" s="6">
        <v>661.31</v>
      </c>
      <c r="P1288" t="s">
        <v>186</v>
      </c>
      <c r="Q1288" t="s">
        <v>187</v>
      </c>
      <c r="R1288" t="s">
        <v>160</v>
      </c>
      <c r="S1288" t="s">
        <v>107</v>
      </c>
      <c r="T1288" t="s">
        <v>55</v>
      </c>
      <c r="U1288" s="13">
        <f t="shared" si="80"/>
        <v>2025</v>
      </c>
      <c r="V1288" s="13">
        <f t="shared" si="81"/>
        <v>8</v>
      </c>
      <c r="W1288" s="20" t="str">
        <f t="shared" si="82"/>
        <v>August</v>
      </c>
      <c r="X1288">
        <v>0.21</v>
      </c>
      <c r="Y1288" s="6">
        <f t="shared" si="83"/>
        <v>2799.2</v>
      </c>
      <c r="Z1288" cm="1">
        <f t="array" aca="1" ref="Z1288" ca="1">IF(roud(N1288,2)=ROUND(Z1288,2),"ok","error")</f>
        <v>0</v>
      </c>
    </row>
    <row r="1289" spans="1:26" x14ac:dyDescent="0.3">
      <c r="A1289" t="s">
        <v>2721</v>
      </c>
      <c r="B1289" s="4">
        <v>45659</v>
      </c>
      <c r="C1289" t="s">
        <v>1651</v>
      </c>
      <c r="D1289" t="s">
        <v>1652</v>
      </c>
      <c r="E1289" t="s">
        <v>59</v>
      </c>
      <c r="F1289" t="s">
        <v>60</v>
      </c>
      <c r="G1289" t="s">
        <v>61</v>
      </c>
      <c r="H1289" t="s">
        <v>62</v>
      </c>
      <c r="I1289" s="6">
        <v>1</v>
      </c>
      <c r="J1289" s="6">
        <v>59999</v>
      </c>
      <c r="K1289" s="6">
        <v>59999</v>
      </c>
      <c r="L1289" s="6">
        <v>0.15</v>
      </c>
      <c r="M1289" s="6">
        <v>8999.85</v>
      </c>
      <c r="N1289" s="6">
        <v>50999.15</v>
      </c>
      <c r="O1289" s="6">
        <v>5864.9</v>
      </c>
      <c r="P1289" t="s">
        <v>170</v>
      </c>
      <c r="Q1289" t="s">
        <v>171</v>
      </c>
      <c r="R1289" t="s">
        <v>44</v>
      </c>
      <c r="S1289" t="s">
        <v>54</v>
      </c>
      <c r="T1289" t="s">
        <v>35</v>
      </c>
      <c r="U1289" s="13">
        <f t="shared" si="80"/>
        <v>2025</v>
      </c>
      <c r="V1289" s="13">
        <f t="shared" si="81"/>
        <v>1</v>
      </c>
      <c r="W1289" s="20" t="str">
        <f t="shared" si="82"/>
        <v>January</v>
      </c>
      <c r="X1289">
        <v>0.115</v>
      </c>
      <c r="Y1289" s="6">
        <f t="shared" si="83"/>
        <v>41999.3</v>
      </c>
      <c r="Z1289" cm="1">
        <f t="array" aca="1" ref="Z1289" ca="1">IF(roud(N1289,2)=ROUND(Z1289,2),"ok","error")</f>
        <v>0</v>
      </c>
    </row>
    <row r="1290" spans="1:26" x14ac:dyDescent="0.3">
      <c r="A1290" t="s">
        <v>2722</v>
      </c>
      <c r="B1290" s="4">
        <v>45880</v>
      </c>
      <c r="C1290" t="s">
        <v>2723</v>
      </c>
      <c r="D1290" t="s">
        <v>2724</v>
      </c>
      <c r="E1290" t="s">
        <v>198</v>
      </c>
      <c r="F1290" t="s">
        <v>199</v>
      </c>
      <c r="G1290" t="s">
        <v>61</v>
      </c>
      <c r="H1290" t="s">
        <v>71</v>
      </c>
      <c r="I1290" s="6">
        <v>3</v>
      </c>
      <c r="J1290" s="6">
        <v>899</v>
      </c>
      <c r="K1290" s="6">
        <v>2697</v>
      </c>
      <c r="L1290" s="6">
        <v>0.05</v>
      </c>
      <c r="M1290" s="6">
        <v>134.85</v>
      </c>
      <c r="N1290" s="6">
        <v>2562.15</v>
      </c>
      <c r="O1290" s="6">
        <v>371.51</v>
      </c>
      <c r="P1290" t="s">
        <v>144</v>
      </c>
      <c r="Q1290" t="s">
        <v>145</v>
      </c>
      <c r="R1290" t="s">
        <v>65</v>
      </c>
      <c r="S1290" t="s">
        <v>34</v>
      </c>
      <c r="T1290" t="s">
        <v>55</v>
      </c>
      <c r="U1290" s="13">
        <f t="shared" si="80"/>
        <v>2025</v>
      </c>
      <c r="V1290" s="13">
        <f t="shared" si="81"/>
        <v>8</v>
      </c>
      <c r="W1290" s="20" t="str">
        <f t="shared" si="82"/>
        <v>August</v>
      </c>
      <c r="X1290">
        <v>0.14499999999999999</v>
      </c>
      <c r="Y1290" s="6">
        <f t="shared" si="83"/>
        <v>2427.3000000000002</v>
      </c>
      <c r="Z1290" cm="1">
        <f t="array" aca="1" ref="Z1290" ca="1">IF(roud(N1290,2)=ROUND(Z1290,2),"ok","error")</f>
        <v>0</v>
      </c>
    </row>
    <row r="1291" spans="1:26" x14ac:dyDescent="0.3">
      <c r="A1291" t="s">
        <v>2725</v>
      </c>
      <c r="B1291" s="4">
        <v>45594</v>
      </c>
      <c r="C1291" t="s">
        <v>1474</v>
      </c>
      <c r="D1291" t="s">
        <v>1475</v>
      </c>
      <c r="E1291" t="s">
        <v>356</v>
      </c>
      <c r="F1291" t="s">
        <v>357</v>
      </c>
      <c r="G1291" t="s">
        <v>214</v>
      </c>
      <c r="H1291" t="s">
        <v>260</v>
      </c>
      <c r="I1291" s="6">
        <v>2</v>
      </c>
      <c r="J1291" s="6">
        <v>699</v>
      </c>
      <c r="K1291" s="6">
        <v>1398</v>
      </c>
      <c r="L1291" s="6">
        <v>0.1</v>
      </c>
      <c r="M1291" s="6">
        <v>139.80000000000001</v>
      </c>
      <c r="N1291" s="6">
        <v>1258.2</v>
      </c>
      <c r="O1291" s="6">
        <v>440.37</v>
      </c>
      <c r="P1291" t="s">
        <v>63</v>
      </c>
      <c r="Q1291" t="s">
        <v>64</v>
      </c>
      <c r="R1291" t="s">
        <v>65</v>
      </c>
      <c r="S1291" t="s">
        <v>45</v>
      </c>
      <c r="T1291" t="s">
        <v>35</v>
      </c>
      <c r="U1291" s="13">
        <f t="shared" si="80"/>
        <v>2024</v>
      </c>
      <c r="V1291" s="13">
        <f t="shared" si="81"/>
        <v>10</v>
      </c>
      <c r="W1291" s="20" t="str">
        <f t="shared" si="82"/>
        <v>October</v>
      </c>
      <c r="X1291">
        <v>0.35</v>
      </c>
      <c r="Y1291" s="6">
        <f t="shared" si="83"/>
        <v>1118.4000000000001</v>
      </c>
      <c r="Z1291" cm="1">
        <f t="array" aca="1" ref="Z1291" ca="1">IF(roud(N1291,2)=ROUND(Z1291,2),"ok","error")</f>
        <v>0</v>
      </c>
    </row>
    <row r="1292" spans="1:26" x14ac:dyDescent="0.3">
      <c r="A1292" t="s">
        <v>2726</v>
      </c>
      <c r="B1292" s="4">
        <v>46008</v>
      </c>
      <c r="C1292" t="s">
        <v>2727</v>
      </c>
      <c r="D1292" t="s">
        <v>2728</v>
      </c>
      <c r="E1292" t="s">
        <v>27</v>
      </c>
      <c r="F1292" t="s">
        <v>28</v>
      </c>
      <c r="G1292" t="s">
        <v>29</v>
      </c>
      <c r="H1292" t="s">
        <v>30</v>
      </c>
      <c r="I1292" s="6">
        <v>1</v>
      </c>
      <c r="J1292" s="6">
        <v>1999</v>
      </c>
      <c r="K1292" s="6">
        <v>1999</v>
      </c>
      <c r="L1292" s="6">
        <v>0.1</v>
      </c>
      <c r="M1292" s="6">
        <v>199.9</v>
      </c>
      <c r="N1292" s="6">
        <v>1799.1</v>
      </c>
      <c r="O1292" s="6">
        <v>521.74</v>
      </c>
      <c r="P1292" t="s">
        <v>82</v>
      </c>
      <c r="Q1292" t="s">
        <v>82</v>
      </c>
      <c r="R1292" t="s">
        <v>65</v>
      </c>
      <c r="S1292" t="s">
        <v>107</v>
      </c>
      <c r="T1292" t="s">
        <v>46</v>
      </c>
      <c r="U1292" s="13">
        <f t="shared" si="80"/>
        <v>2025</v>
      </c>
      <c r="V1292" s="13">
        <f t="shared" si="81"/>
        <v>12</v>
      </c>
      <c r="W1292" s="20" t="str">
        <f t="shared" si="82"/>
        <v>December</v>
      </c>
      <c r="X1292">
        <v>0.28999999999999998</v>
      </c>
      <c r="Y1292" s="6">
        <f t="shared" si="83"/>
        <v>1599.2</v>
      </c>
      <c r="Z1292" cm="1">
        <f t="array" aca="1" ref="Z1292" ca="1">IF(roud(N1292,2)=ROUND(Z1292,2),"ok","error")</f>
        <v>0</v>
      </c>
    </row>
    <row r="1293" spans="1:26" x14ac:dyDescent="0.3">
      <c r="A1293" t="s">
        <v>2730</v>
      </c>
      <c r="B1293" s="4">
        <v>45594</v>
      </c>
      <c r="C1293" t="s">
        <v>871</v>
      </c>
      <c r="D1293" t="s">
        <v>872</v>
      </c>
      <c r="E1293" t="s">
        <v>484</v>
      </c>
      <c r="F1293" t="s">
        <v>485</v>
      </c>
      <c r="G1293" t="s">
        <v>113</v>
      </c>
      <c r="H1293" t="s">
        <v>169</v>
      </c>
      <c r="I1293" s="6">
        <v>2</v>
      </c>
      <c r="J1293" s="6">
        <v>1599</v>
      </c>
      <c r="K1293" s="6">
        <v>3198</v>
      </c>
      <c r="L1293" s="6">
        <v>0.2</v>
      </c>
      <c r="M1293" s="6">
        <v>639.6</v>
      </c>
      <c r="N1293" s="6">
        <v>2558.4</v>
      </c>
      <c r="O1293" s="6">
        <v>562.85</v>
      </c>
      <c r="P1293" t="s">
        <v>63</v>
      </c>
      <c r="Q1293" t="s">
        <v>64</v>
      </c>
      <c r="R1293" t="s">
        <v>65</v>
      </c>
      <c r="S1293" t="s">
        <v>98</v>
      </c>
      <c r="T1293" t="s">
        <v>55</v>
      </c>
      <c r="U1293" s="13">
        <f t="shared" si="80"/>
        <v>2024</v>
      </c>
      <c r="V1293" s="13">
        <f t="shared" si="81"/>
        <v>10</v>
      </c>
      <c r="W1293" s="20" t="str">
        <f t="shared" si="82"/>
        <v>October</v>
      </c>
      <c r="X1293">
        <v>0.22</v>
      </c>
      <c r="Y1293" s="6">
        <f t="shared" si="83"/>
        <v>1918.8</v>
      </c>
      <c r="Z1293" cm="1">
        <f t="array" aca="1" ref="Z1293" ca="1">IF(roud(N1293,2)=ROUND(Z1293,2),"ok","error")</f>
        <v>0</v>
      </c>
    </row>
    <row r="1294" spans="1:26" x14ac:dyDescent="0.3">
      <c r="A1294" t="s">
        <v>2731</v>
      </c>
      <c r="B1294" s="4">
        <v>45314</v>
      </c>
      <c r="C1294" t="s">
        <v>1407</v>
      </c>
      <c r="D1294" t="s">
        <v>1408</v>
      </c>
      <c r="E1294" t="s">
        <v>27</v>
      </c>
      <c r="F1294" t="s">
        <v>28</v>
      </c>
      <c r="G1294" t="s">
        <v>29</v>
      </c>
      <c r="H1294" t="s">
        <v>30</v>
      </c>
      <c r="I1294" s="6">
        <v>1</v>
      </c>
      <c r="J1294" s="6">
        <v>1999</v>
      </c>
      <c r="K1294" s="6">
        <v>1999</v>
      </c>
      <c r="L1294" s="6">
        <v>0.2</v>
      </c>
      <c r="M1294" s="6">
        <v>399.8</v>
      </c>
      <c r="N1294" s="6">
        <v>1599.2</v>
      </c>
      <c r="O1294" s="6">
        <v>415.79</v>
      </c>
      <c r="P1294" t="s">
        <v>144</v>
      </c>
      <c r="Q1294" t="s">
        <v>145</v>
      </c>
      <c r="R1294" t="s">
        <v>65</v>
      </c>
      <c r="S1294" t="s">
        <v>45</v>
      </c>
      <c r="T1294" t="s">
        <v>35</v>
      </c>
      <c r="U1294" s="13">
        <f t="shared" si="80"/>
        <v>2024</v>
      </c>
      <c r="V1294" s="13">
        <f t="shared" si="81"/>
        <v>1</v>
      </c>
      <c r="W1294" s="20" t="str">
        <f t="shared" si="82"/>
        <v>January</v>
      </c>
      <c r="X1294">
        <v>0.26</v>
      </c>
      <c r="Y1294" s="6">
        <f t="shared" si="83"/>
        <v>1199.4000000000001</v>
      </c>
      <c r="Z1294" cm="1">
        <f t="array" aca="1" ref="Z1294" ca="1">IF(roud(N1294,2)=ROUND(Z1294,2),"ok","error")</f>
        <v>0</v>
      </c>
    </row>
    <row r="1295" spans="1:26" x14ac:dyDescent="0.3">
      <c r="A1295" t="s">
        <v>2732</v>
      </c>
      <c r="B1295" s="4">
        <v>45966</v>
      </c>
      <c r="C1295" t="s">
        <v>2733</v>
      </c>
      <c r="D1295" t="s">
        <v>2734</v>
      </c>
      <c r="E1295" t="s">
        <v>133</v>
      </c>
      <c r="F1295" t="s">
        <v>134</v>
      </c>
      <c r="G1295" t="s">
        <v>61</v>
      </c>
      <c r="H1295" t="s">
        <v>123</v>
      </c>
      <c r="I1295" s="6">
        <v>2</v>
      </c>
      <c r="J1295" s="6">
        <v>2999</v>
      </c>
      <c r="K1295" s="6">
        <v>5998</v>
      </c>
      <c r="L1295" s="6">
        <v>0.1</v>
      </c>
      <c r="M1295" s="6">
        <v>599.79999999999995</v>
      </c>
      <c r="N1295" s="6">
        <v>5398.2</v>
      </c>
      <c r="O1295" s="6">
        <v>701.77</v>
      </c>
      <c r="P1295" t="s">
        <v>158</v>
      </c>
      <c r="Q1295" t="s">
        <v>159</v>
      </c>
      <c r="R1295" t="s">
        <v>160</v>
      </c>
      <c r="S1295" t="s">
        <v>54</v>
      </c>
      <c r="T1295" t="s">
        <v>55</v>
      </c>
      <c r="U1295" s="13">
        <f t="shared" si="80"/>
        <v>2025</v>
      </c>
      <c r="V1295" s="13">
        <f t="shared" si="81"/>
        <v>11</v>
      </c>
      <c r="W1295" s="20" t="str">
        <f t="shared" si="82"/>
        <v>November</v>
      </c>
      <c r="X1295">
        <v>0.13</v>
      </c>
      <c r="Y1295" s="6">
        <f t="shared" si="83"/>
        <v>4798.3999999999996</v>
      </c>
      <c r="Z1295" cm="1">
        <f t="array" aca="1" ref="Z1295" ca="1">IF(roud(N1295,2)=ROUND(Z1295,2),"ok","error")</f>
        <v>0</v>
      </c>
    </row>
    <row r="1296" spans="1:26" x14ac:dyDescent="0.3">
      <c r="A1296" t="s">
        <v>2735</v>
      </c>
      <c r="B1296" s="4">
        <v>45697</v>
      </c>
      <c r="C1296" t="s">
        <v>1026</v>
      </c>
      <c r="D1296" t="s">
        <v>1027</v>
      </c>
      <c r="E1296" t="s">
        <v>75</v>
      </c>
      <c r="F1296" t="s">
        <v>76</v>
      </c>
      <c r="G1296" t="s">
        <v>61</v>
      </c>
      <c r="H1296" t="s">
        <v>71</v>
      </c>
      <c r="I1296" s="6">
        <v>1</v>
      </c>
      <c r="J1296" s="6">
        <v>1499</v>
      </c>
      <c r="K1296" s="6">
        <v>1499</v>
      </c>
      <c r="L1296" s="6">
        <v>0.15</v>
      </c>
      <c r="M1296" s="6">
        <v>224.85</v>
      </c>
      <c r="N1296" s="6">
        <v>1274.1500000000001</v>
      </c>
      <c r="O1296" s="6">
        <v>146.53</v>
      </c>
      <c r="P1296" t="s">
        <v>144</v>
      </c>
      <c r="Q1296" t="s">
        <v>145</v>
      </c>
      <c r="R1296" t="s">
        <v>65</v>
      </c>
      <c r="S1296" t="s">
        <v>54</v>
      </c>
      <c r="T1296" t="s">
        <v>35</v>
      </c>
      <c r="U1296" s="13">
        <f t="shared" si="80"/>
        <v>2025</v>
      </c>
      <c r="V1296" s="13">
        <f t="shared" si="81"/>
        <v>2</v>
      </c>
      <c r="W1296" s="20" t="str">
        <f t="shared" si="82"/>
        <v>February</v>
      </c>
      <c r="X1296">
        <v>0.115</v>
      </c>
      <c r="Y1296" s="6">
        <f t="shared" si="83"/>
        <v>1049.3</v>
      </c>
      <c r="Z1296" cm="1">
        <f t="array" aca="1" ref="Z1296" ca="1">IF(roud(N1296,2)=ROUND(Z1296,2),"ok","error")</f>
        <v>0</v>
      </c>
    </row>
    <row r="1297" spans="1:26" x14ac:dyDescent="0.3">
      <c r="A1297" t="s">
        <v>2736</v>
      </c>
      <c r="B1297" s="4">
        <v>45573</v>
      </c>
      <c r="C1297" t="s">
        <v>1114</v>
      </c>
      <c r="D1297" t="s">
        <v>1115</v>
      </c>
      <c r="E1297" t="s">
        <v>69</v>
      </c>
      <c r="F1297" t="s">
        <v>70</v>
      </c>
      <c r="G1297" t="s">
        <v>61</v>
      </c>
      <c r="H1297" t="s">
        <v>71</v>
      </c>
      <c r="I1297" s="6">
        <v>1</v>
      </c>
      <c r="J1297" s="6">
        <v>1299</v>
      </c>
      <c r="K1297" s="6">
        <v>1299</v>
      </c>
      <c r="L1297" s="6">
        <v>0.1</v>
      </c>
      <c r="M1297" s="6">
        <v>129.9</v>
      </c>
      <c r="N1297" s="6">
        <v>1169.0999999999999</v>
      </c>
      <c r="O1297" s="6">
        <v>151.97999999999999</v>
      </c>
      <c r="P1297" t="s">
        <v>170</v>
      </c>
      <c r="Q1297" t="s">
        <v>171</v>
      </c>
      <c r="R1297" t="s">
        <v>44</v>
      </c>
      <c r="S1297" t="s">
        <v>45</v>
      </c>
      <c r="T1297" t="s">
        <v>55</v>
      </c>
      <c r="U1297" s="13">
        <f t="shared" si="80"/>
        <v>2024</v>
      </c>
      <c r="V1297" s="13">
        <f t="shared" si="81"/>
        <v>10</v>
      </c>
      <c r="W1297" s="20" t="str">
        <f t="shared" si="82"/>
        <v>October</v>
      </c>
      <c r="X1297">
        <v>0.13</v>
      </c>
      <c r="Y1297" s="6">
        <f t="shared" si="83"/>
        <v>1039.2</v>
      </c>
      <c r="Z1297" cm="1">
        <f t="array" aca="1" ref="Z1297" ca="1">IF(roud(N1297,2)=ROUND(Z1297,2),"ok","error")</f>
        <v>0</v>
      </c>
    </row>
    <row r="1298" spans="1:26" x14ac:dyDescent="0.3">
      <c r="A1298" t="s">
        <v>2737</v>
      </c>
      <c r="B1298" s="4">
        <v>45300</v>
      </c>
      <c r="C1298" t="s">
        <v>588</v>
      </c>
      <c r="D1298" t="s">
        <v>589</v>
      </c>
      <c r="E1298" t="s">
        <v>323</v>
      </c>
      <c r="F1298" t="s">
        <v>324</v>
      </c>
      <c r="G1298" t="s">
        <v>29</v>
      </c>
      <c r="H1298" t="s">
        <v>304</v>
      </c>
      <c r="I1298" s="6">
        <v>1</v>
      </c>
      <c r="J1298" s="6">
        <v>799</v>
      </c>
      <c r="K1298" s="6">
        <v>799</v>
      </c>
      <c r="L1298" s="6">
        <v>0.05</v>
      </c>
      <c r="M1298" s="6">
        <v>39.950000000000003</v>
      </c>
      <c r="N1298" s="6">
        <v>759.05</v>
      </c>
      <c r="O1298" s="6">
        <v>231.51</v>
      </c>
      <c r="P1298" t="s">
        <v>89</v>
      </c>
      <c r="Q1298" t="s">
        <v>90</v>
      </c>
      <c r="R1298" t="s">
        <v>65</v>
      </c>
      <c r="S1298" t="s">
        <v>54</v>
      </c>
      <c r="T1298" t="s">
        <v>55</v>
      </c>
      <c r="U1298" s="13">
        <f t="shared" si="80"/>
        <v>2024</v>
      </c>
      <c r="V1298" s="13">
        <f t="shared" si="81"/>
        <v>1</v>
      </c>
      <c r="W1298" s="20" t="str">
        <f t="shared" si="82"/>
        <v>January</v>
      </c>
      <c r="X1298">
        <v>0.30499999999999999</v>
      </c>
      <c r="Y1298" s="6">
        <f t="shared" si="83"/>
        <v>719.1</v>
      </c>
      <c r="Z1298" cm="1">
        <f t="array" aca="1" ref="Z1298" ca="1">IF(roud(N1298,2)=ROUND(Z1298,2),"ok","error")</f>
        <v>0</v>
      </c>
    </row>
    <row r="1299" spans="1:26" x14ac:dyDescent="0.3">
      <c r="A1299" t="s">
        <v>2738</v>
      </c>
      <c r="B1299" s="4">
        <v>45871</v>
      </c>
      <c r="C1299" t="s">
        <v>2739</v>
      </c>
      <c r="D1299" t="s">
        <v>2740</v>
      </c>
      <c r="E1299" t="s">
        <v>284</v>
      </c>
      <c r="F1299" t="s">
        <v>285</v>
      </c>
      <c r="G1299" t="s">
        <v>52</v>
      </c>
      <c r="H1299" t="s">
        <v>129</v>
      </c>
      <c r="I1299" s="6">
        <v>2</v>
      </c>
      <c r="J1299" s="6">
        <v>999</v>
      </c>
      <c r="K1299" s="6">
        <v>1998</v>
      </c>
      <c r="L1299" s="6">
        <v>0.1</v>
      </c>
      <c r="M1299" s="6">
        <v>199.8</v>
      </c>
      <c r="N1299" s="6">
        <v>1798.2</v>
      </c>
      <c r="O1299" s="6">
        <v>377.62</v>
      </c>
      <c r="P1299" t="s">
        <v>31</v>
      </c>
      <c r="Q1299" t="s">
        <v>32</v>
      </c>
      <c r="R1299" t="s">
        <v>33</v>
      </c>
      <c r="S1299" t="s">
        <v>107</v>
      </c>
      <c r="T1299" t="s">
        <v>35</v>
      </c>
      <c r="U1299" s="13">
        <f t="shared" si="80"/>
        <v>2025</v>
      </c>
      <c r="V1299" s="13">
        <f t="shared" si="81"/>
        <v>8</v>
      </c>
      <c r="W1299" s="20" t="str">
        <f t="shared" si="82"/>
        <v>August</v>
      </c>
      <c r="X1299">
        <v>0.21</v>
      </c>
      <c r="Y1299" s="6">
        <f t="shared" si="83"/>
        <v>1598.4</v>
      </c>
      <c r="Z1299" cm="1">
        <f t="array" aca="1" ref="Z1299" ca="1">IF(roud(N1299,2)=ROUND(Z1299,2),"ok","error")</f>
        <v>0</v>
      </c>
    </row>
    <row r="1300" spans="1:26" x14ac:dyDescent="0.3">
      <c r="A1300" t="s">
        <v>2741</v>
      </c>
      <c r="B1300" s="4">
        <v>45994</v>
      </c>
      <c r="C1300" t="s">
        <v>460</v>
      </c>
      <c r="D1300" t="s">
        <v>461</v>
      </c>
      <c r="E1300" t="s">
        <v>69</v>
      </c>
      <c r="F1300" t="s">
        <v>70</v>
      </c>
      <c r="G1300" t="s">
        <v>61</v>
      </c>
      <c r="H1300" t="s">
        <v>71</v>
      </c>
      <c r="I1300" s="6">
        <v>1</v>
      </c>
      <c r="J1300" s="6">
        <v>1299</v>
      </c>
      <c r="K1300" s="6">
        <v>1299</v>
      </c>
      <c r="L1300" s="6">
        <v>0.15</v>
      </c>
      <c r="M1300" s="6">
        <v>194.85</v>
      </c>
      <c r="N1300" s="6">
        <v>1104.1500000000001</v>
      </c>
      <c r="O1300" s="6">
        <v>126.98</v>
      </c>
      <c r="P1300" t="s">
        <v>89</v>
      </c>
      <c r="Q1300" t="s">
        <v>90</v>
      </c>
      <c r="R1300" t="s">
        <v>65</v>
      </c>
      <c r="S1300" t="s">
        <v>98</v>
      </c>
      <c r="T1300" t="s">
        <v>55</v>
      </c>
      <c r="U1300" s="13">
        <f t="shared" si="80"/>
        <v>2025</v>
      </c>
      <c r="V1300" s="13">
        <f t="shared" si="81"/>
        <v>12</v>
      </c>
      <c r="W1300" s="20" t="str">
        <f t="shared" si="82"/>
        <v>December</v>
      </c>
      <c r="X1300">
        <v>0.115</v>
      </c>
      <c r="Y1300" s="6">
        <f t="shared" si="83"/>
        <v>909.3</v>
      </c>
      <c r="Z1300" cm="1">
        <f t="array" aca="1" ref="Z1300" ca="1">IF(roud(N1300,2)=ROUND(Z1300,2),"ok","error")</f>
        <v>0</v>
      </c>
    </row>
    <row r="1301" spans="1:26" x14ac:dyDescent="0.3">
      <c r="A1301" t="s">
        <v>2742</v>
      </c>
      <c r="B1301" s="4">
        <v>45342</v>
      </c>
      <c r="C1301" t="s">
        <v>1089</v>
      </c>
      <c r="D1301" t="s">
        <v>1090</v>
      </c>
      <c r="E1301" t="s">
        <v>27</v>
      </c>
      <c r="F1301" t="s">
        <v>28</v>
      </c>
      <c r="G1301" t="s">
        <v>29</v>
      </c>
      <c r="H1301" t="s">
        <v>30</v>
      </c>
      <c r="I1301" s="6">
        <v>1</v>
      </c>
      <c r="J1301" s="6">
        <v>1999</v>
      </c>
      <c r="K1301" s="6">
        <v>1999</v>
      </c>
      <c r="L1301" s="6">
        <v>0.15</v>
      </c>
      <c r="M1301" s="6">
        <v>299.85000000000002</v>
      </c>
      <c r="N1301" s="6">
        <v>1699.15</v>
      </c>
      <c r="O1301" s="6">
        <v>467.27</v>
      </c>
      <c r="P1301" t="s">
        <v>144</v>
      </c>
      <c r="Q1301" t="s">
        <v>145</v>
      </c>
      <c r="R1301" t="s">
        <v>65</v>
      </c>
      <c r="S1301" t="s">
        <v>98</v>
      </c>
      <c r="T1301" t="s">
        <v>35</v>
      </c>
      <c r="U1301" s="13">
        <f t="shared" si="80"/>
        <v>2024</v>
      </c>
      <c r="V1301" s="13">
        <f t="shared" si="81"/>
        <v>2</v>
      </c>
      <c r="W1301" s="20" t="str">
        <f t="shared" si="82"/>
        <v>February</v>
      </c>
      <c r="X1301">
        <v>0.27500000000000002</v>
      </c>
      <c r="Y1301" s="6">
        <f t="shared" si="83"/>
        <v>1399.3</v>
      </c>
      <c r="Z1301" cm="1">
        <f t="array" aca="1" ref="Z1301" ca="1">IF(roud(N1301,2)=ROUND(Z1301,2),"ok","error")</f>
        <v>0</v>
      </c>
    </row>
    <row r="1302" spans="1:26" x14ac:dyDescent="0.3">
      <c r="A1302" t="s">
        <v>2743</v>
      </c>
      <c r="B1302" s="4">
        <v>45912</v>
      </c>
      <c r="C1302" t="s">
        <v>1410</v>
      </c>
      <c r="D1302" t="s">
        <v>1411</v>
      </c>
      <c r="E1302" t="s">
        <v>198</v>
      </c>
      <c r="F1302" t="s">
        <v>199</v>
      </c>
      <c r="G1302" t="s">
        <v>61</v>
      </c>
      <c r="H1302" t="s">
        <v>71</v>
      </c>
      <c r="I1302" s="6">
        <v>1</v>
      </c>
      <c r="J1302" s="6">
        <v>899</v>
      </c>
      <c r="K1302" s="6">
        <v>899</v>
      </c>
      <c r="L1302" s="6">
        <v>0</v>
      </c>
      <c r="M1302" s="6">
        <v>0</v>
      </c>
      <c r="N1302" s="6">
        <v>899</v>
      </c>
      <c r="O1302" s="6">
        <v>143.84</v>
      </c>
      <c r="P1302" t="s">
        <v>82</v>
      </c>
      <c r="Q1302" t="s">
        <v>82</v>
      </c>
      <c r="R1302" t="s">
        <v>65</v>
      </c>
      <c r="S1302" t="s">
        <v>45</v>
      </c>
      <c r="T1302" t="s">
        <v>46</v>
      </c>
      <c r="U1302" s="13">
        <f t="shared" si="80"/>
        <v>2025</v>
      </c>
      <c r="V1302" s="13">
        <f t="shared" si="81"/>
        <v>9</v>
      </c>
      <c r="W1302" s="20" t="str">
        <f t="shared" si="82"/>
        <v>September</v>
      </c>
      <c r="X1302">
        <v>0.16</v>
      </c>
      <c r="Y1302" s="6">
        <f t="shared" si="83"/>
        <v>899</v>
      </c>
      <c r="Z1302" cm="1">
        <f t="array" aca="1" ref="Z1302" ca="1">IF(roud(N1302,2)=ROUND(Z1302,2),"ok","error")</f>
        <v>0</v>
      </c>
    </row>
    <row r="1303" spans="1:26" x14ac:dyDescent="0.3">
      <c r="A1303" t="s">
        <v>2744</v>
      </c>
      <c r="B1303" s="4">
        <v>45800</v>
      </c>
      <c r="C1303" t="s">
        <v>919</v>
      </c>
      <c r="D1303" t="s">
        <v>920</v>
      </c>
      <c r="E1303" t="s">
        <v>75</v>
      </c>
      <c r="F1303" t="s">
        <v>76</v>
      </c>
      <c r="G1303" t="s">
        <v>61</v>
      </c>
      <c r="H1303" t="s">
        <v>71</v>
      </c>
      <c r="I1303" s="6">
        <v>1</v>
      </c>
      <c r="J1303" s="6">
        <v>1499</v>
      </c>
      <c r="K1303" s="6">
        <v>1499</v>
      </c>
      <c r="L1303" s="6">
        <v>0.05</v>
      </c>
      <c r="M1303" s="6">
        <v>74.95</v>
      </c>
      <c r="N1303" s="6">
        <v>1424.05</v>
      </c>
      <c r="O1303" s="6">
        <v>206.49</v>
      </c>
      <c r="P1303" t="s">
        <v>42</v>
      </c>
      <c r="Q1303" t="s">
        <v>43</v>
      </c>
      <c r="R1303" t="s">
        <v>44</v>
      </c>
      <c r="S1303" t="s">
        <v>45</v>
      </c>
      <c r="T1303" t="s">
        <v>46</v>
      </c>
      <c r="U1303" s="13">
        <f t="shared" si="80"/>
        <v>2025</v>
      </c>
      <c r="V1303" s="13">
        <f t="shared" si="81"/>
        <v>5</v>
      </c>
      <c r="W1303" s="20" t="str">
        <f t="shared" si="82"/>
        <v>May</v>
      </c>
      <c r="X1303">
        <v>0.14499999999999999</v>
      </c>
      <c r="Y1303" s="6">
        <f t="shared" si="83"/>
        <v>1349.1</v>
      </c>
      <c r="Z1303" cm="1">
        <f t="array" aca="1" ref="Z1303" ca="1">IF(roud(N1303,2)=ROUND(Z1303,2),"ok","error")</f>
        <v>0</v>
      </c>
    </row>
    <row r="1304" spans="1:26" x14ac:dyDescent="0.3">
      <c r="A1304" t="s">
        <v>2745</v>
      </c>
      <c r="B1304" s="4">
        <v>45585</v>
      </c>
      <c r="C1304" t="s">
        <v>1190</v>
      </c>
      <c r="D1304" t="s">
        <v>1191</v>
      </c>
      <c r="E1304" t="s">
        <v>59</v>
      </c>
      <c r="F1304" t="s">
        <v>60</v>
      </c>
      <c r="G1304" t="s">
        <v>61</v>
      </c>
      <c r="H1304" t="s">
        <v>62</v>
      </c>
      <c r="I1304" s="6">
        <v>1</v>
      </c>
      <c r="J1304" s="6">
        <v>59999</v>
      </c>
      <c r="K1304" s="6">
        <v>59999</v>
      </c>
      <c r="L1304" s="6">
        <v>0</v>
      </c>
      <c r="M1304" s="6">
        <v>0</v>
      </c>
      <c r="N1304" s="6">
        <v>59999</v>
      </c>
      <c r="O1304" s="6">
        <v>9599.84</v>
      </c>
      <c r="P1304" t="s">
        <v>158</v>
      </c>
      <c r="Q1304" t="s">
        <v>159</v>
      </c>
      <c r="R1304" t="s">
        <v>160</v>
      </c>
      <c r="S1304" t="s">
        <v>98</v>
      </c>
      <c r="T1304" t="s">
        <v>35</v>
      </c>
      <c r="U1304" s="13">
        <f t="shared" si="80"/>
        <v>2024</v>
      </c>
      <c r="V1304" s="13">
        <f t="shared" si="81"/>
        <v>10</v>
      </c>
      <c r="W1304" s="20" t="str">
        <f t="shared" si="82"/>
        <v>October</v>
      </c>
      <c r="X1304">
        <v>0.16</v>
      </c>
      <c r="Y1304" s="6">
        <f t="shared" si="83"/>
        <v>59999</v>
      </c>
      <c r="Z1304" cm="1">
        <f t="array" aca="1" ref="Z1304" ca="1">IF(roud(N1304,2)=ROUND(Z1304,2),"ok","error")</f>
        <v>0</v>
      </c>
    </row>
    <row r="1305" spans="1:26" x14ac:dyDescent="0.3">
      <c r="A1305" t="s">
        <v>2746</v>
      </c>
      <c r="B1305" s="4">
        <v>45527</v>
      </c>
      <c r="C1305" t="s">
        <v>2385</v>
      </c>
      <c r="D1305" t="s">
        <v>2386</v>
      </c>
      <c r="E1305" t="s">
        <v>167</v>
      </c>
      <c r="F1305" t="s">
        <v>168</v>
      </c>
      <c r="G1305" t="s">
        <v>113</v>
      </c>
      <c r="H1305" t="s">
        <v>169</v>
      </c>
      <c r="I1305" s="6">
        <v>1</v>
      </c>
      <c r="J1305" s="6">
        <v>899</v>
      </c>
      <c r="K1305" s="6">
        <v>899</v>
      </c>
      <c r="L1305" s="6">
        <v>0.15</v>
      </c>
      <c r="M1305" s="6">
        <v>134.85</v>
      </c>
      <c r="N1305" s="6">
        <v>764.15</v>
      </c>
      <c r="O1305" s="6">
        <v>179.58</v>
      </c>
      <c r="P1305" t="s">
        <v>186</v>
      </c>
      <c r="Q1305" t="s">
        <v>187</v>
      </c>
      <c r="R1305" t="s">
        <v>160</v>
      </c>
      <c r="S1305" t="s">
        <v>107</v>
      </c>
      <c r="T1305" t="s">
        <v>35</v>
      </c>
      <c r="U1305" s="13">
        <f t="shared" si="80"/>
        <v>2024</v>
      </c>
      <c r="V1305" s="13">
        <f t="shared" si="81"/>
        <v>8</v>
      </c>
      <c r="W1305" s="20" t="str">
        <f t="shared" si="82"/>
        <v>August</v>
      </c>
      <c r="X1305">
        <v>0.23499999999999999</v>
      </c>
      <c r="Y1305" s="6">
        <f t="shared" si="83"/>
        <v>629.29999999999995</v>
      </c>
      <c r="Z1305" cm="1">
        <f t="array" aca="1" ref="Z1305" ca="1">IF(roud(N1305,2)=ROUND(Z1305,2),"ok","error")</f>
        <v>0</v>
      </c>
    </row>
    <row r="1306" spans="1:26" x14ac:dyDescent="0.3">
      <c r="A1306" t="s">
        <v>2747</v>
      </c>
      <c r="B1306" s="4">
        <v>45913</v>
      </c>
      <c r="C1306" t="s">
        <v>1144</v>
      </c>
      <c r="D1306" t="s">
        <v>1145</v>
      </c>
      <c r="E1306" t="s">
        <v>75</v>
      </c>
      <c r="F1306" t="s">
        <v>76</v>
      </c>
      <c r="G1306" t="s">
        <v>61</v>
      </c>
      <c r="H1306" t="s">
        <v>71</v>
      </c>
      <c r="I1306" s="6">
        <v>3</v>
      </c>
      <c r="J1306" s="6">
        <v>1499</v>
      </c>
      <c r="K1306" s="6">
        <v>4497</v>
      </c>
      <c r="L1306" s="6">
        <v>0.1</v>
      </c>
      <c r="M1306" s="6">
        <v>449.7</v>
      </c>
      <c r="N1306" s="6">
        <v>4047.3</v>
      </c>
      <c r="O1306" s="6">
        <v>526.15</v>
      </c>
      <c r="P1306" t="s">
        <v>191</v>
      </c>
      <c r="Q1306" t="s">
        <v>187</v>
      </c>
      <c r="R1306" t="s">
        <v>160</v>
      </c>
      <c r="S1306" t="s">
        <v>45</v>
      </c>
      <c r="T1306" t="s">
        <v>55</v>
      </c>
      <c r="U1306" s="13">
        <f t="shared" si="80"/>
        <v>2025</v>
      </c>
      <c r="V1306" s="13">
        <f t="shared" si="81"/>
        <v>9</v>
      </c>
      <c r="W1306" s="20" t="str">
        <f t="shared" si="82"/>
        <v>September</v>
      </c>
      <c r="X1306">
        <v>0.13</v>
      </c>
      <c r="Y1306" s="6">
        <f t="shared" si="83"/>
        <v>3597.6</v>
      </c>
      <c r="Z1306" cm="1">
        <f t="array" aca="1" ref="Z1306" ca="1">IF(roud(N1306,2)=ROUND(Z1306,2),"ok","error")</f>
        <v>0</v>
      </c>
    </row>
    <row r="1307" spans="1:26" x14ac:dyDescent="0.3">
      <c r="A1307" t="s">
        <v>2748</v>
      </c>
      <c r="B1307" s="4">
        <v>45652</v>
      </c>
      <c r="C1307" t="s">
        <v>2749</v>
      </c>
      <c r="D1307" t="s">
        <v>2750</v>
      </c>
      <c r="E1307" t="s">
        <v>198</v>
      </c>
      <c r="F1307" t="s">
        <v>199</v>
      </c>
      <c r="G1307" t="s">
        <v>61</v>
      </c>
      <c r="H1307" t="s">
        <v>71</v>
      </c>
      <c r="I1307" s="6">
        <v>3</v>
      </c>
      <c r="J1307" s="6">
        <v>899</v>
      </c>
      <c r="K1307" s="6">
        <v>2697</v>
      </c>
      <c r="L1307" s="6">
        <v>0.2</v>
      </c>
      <c r="M1307" s="6">
        <v>539.4</v>
      </c>
      <c r="N1307" s="6">
        <v>2157.6</v>
      </c>
      <c r="O1307" s="6">
        <v>215.76</v>
      </c>
      <c r="P1307" t="s">
        <v>170</v>
      </c>
      <c r="Q1307" t="s">
        <v>171</v>
      </c>
      <c r="R1307" t="s">
        <v>44</v>
      </c>
      <c r="S1307" t="s">
        <v>107</v>
      </c>
      <c r="T1307" t="s">
        <v>35</v>
      </c>
      <c r="U1307" s="13">
        <f t="shared" si="80"/>
        <v>2024</v>
      </c>
      <c r="V1307" s="13">
        <f t="shared" si="81"/>
        <v>12</v>
      </c>
      <c r="W1307" s="20" t="str">
        <f t="shared" si="82"/>
        <v>December</v>
      </c>
      <c r="X1307">
        <v>0.1</v>
      </c>
      <c r="Y1307" s="6">
        <f t="shared" si="83"/>
        <v>1618.2</v>
      </c>
      <c r="Z1307" cm="1">
        <f t="array" aca="1" ref="Z1307" ca="1">IF(roud(N1307,2)=ROUND(Z1307,2),"ok","error")</f>
        <v>0</v>
      </c>
    </row>
    <row r="1308" spans="1:26" x14ac:dyDescent="0.3">
      <c r="A1308" t="s">
        <v>2751</v>
      </c>
      <c r="B1308" s="4">
        <v>45516</v>
      </c>
      <c r="C1308" t="s">
        <v>1913</v>
      </c>
      <c r="D1308" t="s">
        <v>1914</v>
      </c>
      <c r="E1308" t="s">
        <v>284</v>
      </c>
      <c r="F1308" t="s">
        <v>285</v>
      </c>
      <c r="G1308" t="s">
        <v>52</v>
      </c>
      <c r="H1308" t="s">
        <v>129</v>
      </c>
      <c r="I1308" s="6">
        <v>2</v>
      </c>
      <c r="J1308" s="6">
        <v>999</v>
      </c>
      <c r="K1308" s="6">
        <v>1998</v>
      </c>
      <c r="L1308" s="6">
        <v>0.1</v>
      </c>
      <c r="M1308" s="6">
        <v>199.8</v>
      </c>
      <c r="N1308" s="6">
        <v>1798.2</v>
      </c>
      <c r="O1308" s="6">
        <v>377.62</v>
      </c>
      <c r="P1308" t="s">
        <v>105</v>
      </c>
      <c r="Q1308" t="s">
        <v>106</v>
      </c>
      <c r="R1308" t="s">
        <v>44</v>
      </c>
      <c r="S1308" t="s">
        <v>45</v>
      </c>
      <c r="T1308" t="s">
        <v>35</v>
      </c>
      <c r="U1308" s="13">
        <f t="shared" si="80"/>
        <v>2024</v>
      </c>
      <c r="V1308" s="13">
        <f t="shared" si="81"/>
        <v>8</v>
      </c>
      <c r="W1308" s="20" t="str">
        <f t="shared" si="82"/>
        <v>August</v>
      </c>
      <c r="X1308">
        <v>0.21</v>
      </c>
      <c r="Y1308" s="6">
        <f t="shared" si="83"/>
        <v>1598.4</v>
      </c>
      <c r="Z1308" cm="1">
        <f t="array" aca="1" ref="Z1308" ca="1">IF(roud(N1308,2)=ROUND(Z1308,2),"ok","error")</f>
        <v>0</v>
      </c>
    </row>
    <row r="1309" spans="1:26" x14ac:dyDescent="0.3">
      <c r="A1309" t="s">
        <v>2752</v>
      </c>
      <c r="B1309" s="4">
        <v>45943</v>
      </c>
      <c r="C1309" t="s">
        <v>1285</v>
      </c>
      <c r="D1309" t="s">
        <v>1286</v>
      </c>
      <c r="E1309" t="s">
        <v>27</v>
      </c>
      <c r="F1309" t="s">
        <v>28</v>
      </c>
      <c r="G1309" t="s">
        <v>29</v>
      </c>
      <c r="H1309" t="s">
        <v>30</v>
      </c>
      <c r="I1309" s="6">
        <v>2</v>
      </c>
      <c r="J1309" s="6">
        <v>1999</v>
      </c>
      <c r="K1309" s="6">
        <v>3998</v>
      </c>
      <c r="L1309" s="6">
        <v>0.1</v>
      </c>
      <c r="M1309" s="6">
        <v>399.8</v>
      </c>
      <c r="N1309" s="6">
        <v>3598.2</v>
      </c>
      <c r="O1309" s="6">
        <v>1043.48</v>
      </c>
      <c r="P1309" t="s">
        <v>63</v>
      </c>
      <c r="Q1309" t="s">
        <v>64</v>
      </c>
      <c r="R1309" t="s">
        <v>65</v>
      </c>
      <c r="S1309" t="s">
        <v>45</v>
      </c>
      <c r="T1309" t="s">
        <v>35</v>
      </c>
      <c r="U1309" s="13">
        <f t="shared" si="80"/>
        <v>2025</v>
      </c>
      <c r="V1309" s="13">
        <f t="shared" si="81"/>
        <v>10</v>
      </c>
      <c r="W1309" s="20" t="str">
        <f t="shared" si="82"/>
        <v>October</v>
      </c>
      <c r="X1309">
        <v>0.28999999999999998</v>
      </c>
      <c r="Y1309" s="6">
        <f t="shared" si="83"/>
        <v>3198.4</v>
      </c>
      <c r="Z1309" cm="1">
        <f t="array" aca="1" ref="Z1309" ca="1">IF(roud(N1309,2)=ROUND(Z1309,2),"ok","error")</f>
        <v>0</v>
      </c>
    </row>
    <row r="1310" spans="1:26" x14ac:dyDescent="0.3">
      <c r="A1310" t="s">
        <v>2753</v>
      </c>
      <c r="B1310" s="4">
        <v>45486</v>
      </c>
      <c r="C1310" t="s">
        <v>1502</v>
      </c>
      <c r="D1310" t="s">
        <v>1503</v>
      </c>
      <c r="E1310" t="s">
        <v>167</v>
      </c>
      <c r="F1310" t="s">
        <v>168</v>
      </c>
      <c r="G1310" t="s">
        <v>113</v>
      </c>
      <c r="H1310" t="s">
        <v>169</v>
      </c>
      <c r="I1310" s="6">
        <v>1</v>
      </c>
      <c r="J1310" s="6">
        <v>899</v>
      </c>
      <c r="K1310" s="6">
        <v>899</v>
      </c>
      <c r="L1310" s="6">
        <v>0.15</v>
      </c>
      <c r="M1310" s="6">
        <v>134.85</v>
      </c>
      <c r="N1310" s="6">
        <v>764.15</v>
      </c>
      <c r="O1310" s="6">
        <v>179.58</v>
      </c>
      <c r="P1310" t="s">
        <v>186</v>
      </c>
      <c r="Q1310" t="s">
        <v>187</v>
      </c>
      <c r="R1310" t="s">
        <v>160</v>
      </c>
      <c r="S1310" t="s">
        <v>107</v>
      </c>
      <c r="T1310" t="s">
        <v>55</v>
      </c>
      <c r="U1310" s="13">
        <f t="shared" si="80"/>
        <v>2024</v>
      </c>
      <c r="V1310" s="13">
        <f t="shared" si="81"/>
        <v>7</v>
      </c>
      <c r="W1310" s="20" t="str">
        <f t="shared" si="82"/>
        <v>July</v>
      </c>
      <c r="X1310">
        <v>0.23499999999999999</v>
      </c>
      <c r="Y1310" s="6">
        <f t="shared" si="83"/>
        <v>629.29999999999995</v>
      </c>
      <c r="Z1310" cm="1">
        <f t="array" aca="1" ref="Z1310" ca="1">IF(roud(N1310,2)=ROUND(Z1310,2),"ok","error")</f>
        <v>0</v>
      </c>
    </row>
    <row r="1311" spans="1:26" x14ac:dyDescent="0.3">
      <c r="A1311" t="s">
        <v>2754</v>
      </c>
      <c r="B1311" s="4">
        <v>45927</v>
      </c>
      <c r="C1311" t="s">
        <v>2349</v>
      </c>
      <c r="D1311" t="s">
        <v>2350</v>
      </c>
      <c r="E1311" t="s">
        <v>258</v>
      </c>
      <c r="F1311" t="s">
        <v>259</v>
      </c>
      <c r="G1311" t="s">
        <v>214</v>
      </c>
      <c r="H1311" t="s">
        <v>260</v>
      </c>
      <c r="I1311" s="6">
        <v>1</v>
      </c>
      <c r="J1311" s="6">
        <v>399</v>
      </c>
      <c r="K1311" s="6">
        <v>399</v>
      </c>
      <c r="L1311" s="6">
        <v>0.15</v>
      </c>
      <c r="M1311" s="6">
        <v>59.85</v>
      </c>
      <c r="N1311" s="6">
        <v>339.15</v>
      </c>
      <c r="O1311" s="6">
        <v>113.62</v>
      </c>
      <c r="P1311" t="s">
        <v>105</v>
      </c>
      <c r="Q1311" t="s">
        <v>106</v>
      </c>
      <c r="R1311" t="s">
        <v>44</v>
      </c>
      <c r="S1311" t="s">
        <v>54</v>
      </c>
      <c r="T1311" t="s">
        <v>55</v>
      </c>
      <c r="U1311" s="13">
        <f t="shared" si="80"/>
        <v>2025</v>
      </c>
      <c r="V1311" s="13">
        <f t="shared" si="81"/>
        <v>9</v>
      </c>
      <c r="W1311" s="20" t="str">
        <f t="shared" si="82"/>
        <v>September</v>
      </c>
      <c r="X1311">
        <v>0.33500000000000002</v>
      </c>
      <c r="Y1311" s="6">
        <f t="shared" si="83"/>
        <v>279.3</v>
      </c>
      <c r="Z1311" cm="1">
        <f t="array" aca="1" ref="Z1311" ca="1">IF(roud(N1311,2)=ROUND(Z1311,2),"ok","error")</f>
        <v>0</v>
      </c>
    </row>
    <row r="1312" spans="1:26" x14ac:dyDescent="0.3">
      <c r="A1312" t="s">
        <v>2755</v>
      </c>
      <c r="B1312" s="4">
        <v>45548</v>
      </c>
      <c r="C1312" t="s">
        <v>2705</v>
      </c>
      <c r="D1312" t="s">
        <v>2706</v>
      </c>
      <c r="E1312" t="s">
        <v>167</v>
      </c>
      <c r="F1312" t="s">
        <v>168</v>
      </c>
      <c r="G1312" t="s">
        <v>113</v>
      </c>
      <c r="H1312" t="s">
        <v>169</v>
      </c>
      <c r="I1312" s="6">
        <v>1</v>
      </c>
      <c r="J1312" s="6">
        <v>899</v>
      </c>
      <c r="K1312" s="6">
        <v>899</v>
      </c>
      <c r="L1312" s="6">
        <v>0.05</v>
      </c>
      <c r="M1312" s="6">
        <v>44.95</v>
      </c>
      <c r="N1312" s="6">
        <v>854.05</v>
      </c>
      <c r="O1312" s="6">
        <v>226.32</v>
      </c>
      <c r="P1312" t="s">
        <v>186</v>
      </c>
      <c r="Q1312" t="s">
        <v>187</v>
      </c>
      <c r="R1312" t="s">
        <v>160</v>
      </c>
      <c r="S1312" t="s">
        <v>45</v>
      </c>
      <c r="T1312" t="s">
        <v>35</v>
      </c>
      <c r="U1312" s="13">
        <f t="shared" si="80"/>
        <v>2024</v>
      </c>
      <c r="V1312" s="13">
        <f t="shared" si="81"/>
        <v>9</v>
      </c>
      <c r="W1312" s="20" t="str">
        <f t="shared" si="82"/>
        <v>September</v>
      </c>
      <c r="X1312">
        <v>0.26500000000000001</v>
      </c>
      <c r="Y1312" s="6">
        <f t="shared" si="83"/>
        <v>809.1</v>
      </c>
      <c r="Z1312" cm="1">
        <f t="array" aca="1" ref="Z1312" ca="1">IF(roud(N1312,2)=ROUND(Z1312,2),"ok","error")</f>
        <v>0</v>
      </c>
    </row>
    <row r="1313" spans="1:26" x14ac:dyDescent="0.3">
      <c r="A1313" t="s">
        <v>2756</v>
      </c>
      <c r="B1313" s="4">
        <v>45986</v>
      </c>
      <c r="C1313" t="s">
        <v>851</v>
      </c>
      <c r="D1313" t="s">
        <v>852</v>
      </c>
      <c r="E1313" t="s">
        <v>80</v>
      </c>
      <c r="F1313" t="s">
        <v>81</v>
      </c>
      <c r="G1313" t="s">
        <v>52</v>
      </c>
      <c r="H1313" t="s">
        <v>53</v>
      </c>
      <c r="I1313" s="6">
        <v>1</v>
      </c>
      <c r="J1313" s="6">
        <v>3499</v>
      </c>
      <c r="K1313" s="6">
        <v>3499</v>
      </c>
      <c r="L1313" s="6">
        <v>0</v>
      </c>
      <c r="M1313" s="6">
        <v>0</v>
      </c>
      <c r="N1313" s="6">
        <v>3499</v>
      </c>
      <c r="O1313" s="6">
        <v>839.76</v>
      </c>
      <c r="P1313" t="s">
        <v>63</v>
      </c>
      <c r="Q1313" t="s">
        <v>64</v>
      </c>
      <c r="R1313" t="s">
        <v>65</v>
      </c>
      <c r="S1313" t="s">
        <v>107</v>
      </c>
      <c r="T1313" t="s">
        <v>55</v>
      </c>
      <c r="U1313" s="13">
        <f t="shared" si="80"/>
        <v>2025</v>
      </c>
      <c r="V1313" s="13">
        <f t="shared" si="81"/>
        <v>11</v>
      </c>
      <c r="W1313" s="20" t="str">
        <f t="shared" si="82"/>
        <v>November</v>
      </c>
      <c r="X1313">
        <v>0.24</v>
      </c>
      <c r="Y1313" s="6">
        <f t="shared" si="83"/>
        <v>3499</v>
      </c>
      <c r="Z1313" cm="1">
        <f t="array" aca="1" ref="Z1313" ca="1">IF(roud(N1313,2)=ROUND(Z1313,2),"ok","error")</f>
        <v>0</v>
      </c>
    </row>
    <row r="1314" spans="1:26" x14ac:dyDescent="0.3">
      <c r="A1314" t="s">
        <v>2757</v>
      </c>
      <c r="B1314" s="4">
        <v>45967</v>
      </c>
      <c r="C1314" t="s">
        <v>2758</v>
      </c>
      <c r="D1314" t="s">
        <v>2759</v>
      </c>
      <c r="E1314" t="s">
        <v>127</v>
      </c>
      <c r="F1314" t="s">
        <v>128</v>
      </c>
      <c r="G1314" t="s">
        <v>52</v>
      </c>
      <c r="H1314" t="s">
        <v>129</v>
      </c>
      <c r="I1314" s="6">
        <v>3</v>
      </c>
      <c r="J1314" s="6">
        <v>1299</v>
      </c>
      <c r="K1314" s="6">
        <v>3897</v>
      </c>
      <c r="L1314" s="6">
        <v>0.15</v>
      </c>
      <c r="M1314" s="6">
        <v>584.54999999999995</v>
      </c>
      <c r="N1314" s="6">
        <v>3312.45</v>
      </c>
      <c r="O1314" s="6">
        <v>645.92999999999995</v>
      </c>
      <c r="P1314" t="s">
        <v>42</v>
      </c>
      <c r="Q1314" t="s">
        <v>43</v>
      </c>
      <c r="R1314" t="s">
        <v>44</v>
      </c>
      <c r="S1314" t="s">
        <v>107</v>
      </c>
      <c r="T1314" t="s">
        <v>35</v>
      </c>
      <c r="U1314" s="13">
        <f t="shared" si="80"/>
        <v>2025</v>
      </c>
      <c r="V1314" s="13">
        <f t="shared" si="81"/>
        <v>11</v>
      </c>
      <c r="W1314" s="20" t="str">
        <f t="shared" si="82"/>
        <v>November</v>
      </c>
      <c r="X1314">
        <v>0.19500000000000001</v>
      </c>
      <c r="Y1314" s="6">
        <f t="shared" si="83"/>
        <v>2727.9</v>
      </c>
      <c r="Z1314" cm="1">
        <f t="array" aca="1" ref="Z1314" ca="1">IF(roud(N1314,2)=ROUND(Z1314,2),"ok","error")</f>
        <v>0</v>
      </c>
    </row>
    <row r="1315" spans="1:26" x14ac:dyDescent="0.3">
      <c r="A1315" t="s">
        <v>2760</v>
      </c>
      <c r="B1315" s="4">
        <v>45989</v>
      </c>
      <c r="C1315" t="s">
        <v>1008</v>
      </c>
      <c r="D1315" t="s">
        <v>1009</v>
      </c>
      <c r="E1315" t="s">
        <v>75</v>
      </c>
      <c r="F1315" t="s">
        <v>76</v>
      </c>
      <c r="G1315" t="s">
        <v>61</v>
      </c>
      <c r="H1315" t="s">
        <v>71</v>
      </c>
      <c r="I1315" s="6">
        <v>3</v>
      </c>
      <c r="J1315" s="6">
        <v>1499</v>
      </c>
      <c r="K1315" s="6">
        <v>4497</v>
      </c>
      <c r="L1315" s="6">
        <v>0.1</v>
      </c>
      <c r="M1315" s="6">
        <v>449.7</v>
      </c>
      <c r="N1315" s="6">
        <v>4047.3</v>
      </c>
      <c r="O1315" s="6">
        <v>526.15</v>
      </c>
      <c r="P1315" t="s">
        <v>186</v>
      </c>
      <c r="Q1315" t="s">
        <v>187</v>
      </c>
      <c r="R1315" t="s">
        <v>160</v>
      </c>
      <c r="S1315" t="s">
        <v>54</v>
      </c>
      <c r="T1315" t="s">
        <v>35</v>
      </c>
      <c r="U1315" s="13">
        <f t="shared" si="80"/>
        <v>2025</v>
      </c>
      <c r="V1315" s="13">
        <f t="shared" si="81"/>
        <v>11</v>
      </c>
      <c r="W1315" s="20" t="str">
        <f t="shared" si="82"/>
        <v>November</v>
      </c>
      <c r="X1315">
        <v>0.13</v>
      </c>
      <c r="Y1315" s="6">
        <f t="shared" si="83"/>
        <v>3597.6</v>
      </c>
      <c r="Z1315" cm="1">
        <f t="array" aca="1" ref="Z1315" ca="1">IF(roud(N1315,2)=ROUND(Z1315,2),"ok","error")</f>
        <v>0</v>
      </c>
    </row>
    <row r="1316" spans="1:26" x14ac:dyDescent="0.3">
      <c r="A1316" t="s">
        <v>2761</v>
      </c>
      <c r="B1316" s="4">
        <v>45432</v>
      </c>
      <c r="C1316" t="s">
        <v>2662</v>
      </c>
      <c r="D1316" t="s">
        <v>2663</v>
      </c>
      <c r="E1316" t="s">
        <v>121</v>
      </c>
      <c r="F1316" t="s">
        <v>122</v>
      </c>
      <c r="G1316" t="s">
        <v>61</v>
      </c>
      <c r="H1316" t="s">
        <v>123</v>
      </c>
      <c r="I1316" s="6">
        <v>1</v>
      </c>
      <c r="J1316" s="6">
        <v>24999</v>
      </c>
      <c r="K1316" s="6">
        <v>24999</v>
      </c>
      <c r="L1316" s="6">
        <v>0.05</v>
      </c>
      <c r="M1316" s="6">
        <v>1249.95</v>
      </c>
      <c r="N1316" s="6">
        <v>23749.05</v>
      </c>
      <c r="O1316" s="6">
        <v>3443.61</v>
      </c>
      <c r="P1316" t="s">
        <v>31</v>
      </c>
      <c r="Q1316" t="s">
        <v>32</v>
      </c>
      <c r="R1316" t="s">
        <v>33</v>
      </c>
      <c r="S1316" t="s">
        <v>98</v>
      </c>
      <c r="T1316" t="s">
        <v>35</v>
      </c>
      <c r="U1316" s="13">
        <f t="shared" si="80"/>
        <v>2024</v>
      </c>
      <c r="V1316" s="13">
        <f t="shared" si="81"/>
        <v>5</v>
      </c>
      <c r="W1316" s="20" t="str">
        <f t="shared" si="82"/>
        <v>May</v>
      </c>
      <c r="X1316">
        <v>0.14499999999999999</v>
      </c>
      <c r="Y1316" s="6">
        <f t="shared" si="83"/>
        <v>22499.1</v>
      </c>
      <c r="Z1316" cm="1">
        <f t="array" aca="1" ref="Z1316" ca="1">IF(roud(N1316,2)=ROUND(Z1316,2),"ok","error")</f>
        <v>0</v>
      </c>
    </row>
    <row r="1317" spans="1:26" x14ac:dyDescent="0.3">
      <c r="A1317" t="s">
        <v>2762</v>
      </c>
      <c r="B1317" s="4">
        <v>45935</v>
      </c>
      <c r="C1317" t="s">
        <v>1674</v>
      </c>
      <c r="D1317" t="s">
        <v>1675</v>
      </c>
      <c r="E1317" t="s">
        <v>86</v>
      </c>
      <c r="F1317" t="s">
        <v>87</v>
      </c>
      <c r="G1317" t="s">
        <v>29</v>
      </c>
      <c r="H1317" t="s">
        <v>88</v>
      </c>
      <c r="I1317" s="6">
        <v>4</v>
      </c>
      <c r="J1317" s="6">
        <v>1299</v>
      </c>
      <c r="K1317" s="6">
        <v>5196</v>
      </c>
      <c r="L1317" s="6">
        <v>0.25</v>
      </c>
      <c r="M1317" s="6">
        <v>1299</v>
      </c>
      <c r="N1317" s="6">
        <v>3897</v>
      </c>
      <c r="O1317" s="6">
        <v>954.76</v>
      </c>
      <c r="P1317" t="s">
        <v>31</v>
      </c>
      <c r="Q1317" t="s">
        <v>32</v>
      </c>
      <c r="R1317" t="s">
        <v>33</v>
      </c>
      <c r="S1317" t="s">
        <v>45</v>
      </c>
      <c r="T1317" t="s">
        <v>35</v>
      </c>
      <c r="U1317" s="13">
        <f t="shared" si="80"/>
        <v>2025</v>
      </c>
      <c r="V1317" s="13">
        <f t="shared" si="81"/>
        <v>10</v>
      </c>
      <c r="W1317" s="20" t="str">
        <f t="shared" si="82"/>
        <v>October</v>
      </c>
      <c r="X1317">
        <v>0.245</v>
      </c>
      <c r="Y1317" s="6">
        <f t="shared" si="83"/>
        <v>2598</v>
      </c>
      <c r="Z1317" cm="1">
        <f t="array" aca="1" ref="Z1317" ca="1">IF(roud(N1317,2)=ROUND(Z1317,2),"ok","error")</f>
        <v>0</v>
      </c>
    </row>
    <row r="1318" spans="1:26" x14ac:dyDescent="0.3">
      <c r="A1318" t="s">
        <v>2763</v>
      </c>
      <c r="B1318" s="4">
        <v>45391</v>
      </c>
      <c r="C1318" t="s">
        <v>136</v>
      </c>
      <c r="D1318" t="s">
        <v>137</v>
      </c>
      <c r="E1318" t="s">
        <v>273</v>
      </c>
      <c r="F1318" t="s">
        <v>274</v>
      </c>
      <c r="G1318" t="s">
        <v>29</v>
      </c>
      <c r="H1318" t="s">
        <v>88</v>
      </c>
      <c r="I1318" s="6">
        <v>2</v>
      </c>
      <c r="J1318" s="6">
        <v>2499</v>
      </c>
      <c r="K1318" s="6">
        <v>4998</v>
      </c>
      <c r="L1318" s="6">
        <v>0</v>
      </c>
      <c r="M1318" s="6">
        <v>0</v>
      </c>
      <c r="N1318" s="6">
        <v>4998</v>
      </c>
      <c r="O1318" s="6">
        <v>1599.36</v>
      </c>
      <c r="P1318" t="s">
        <v>94</v>
      </c>
      <c r="Q1318" t="s">
        <v>64</v>
      </c>
      <c r="R1318" t="s">
        <v>65</v>
      </c>
      <c r="S1318" t="s">
        <v>107</v>
      </c>
      <c r="T1318" t="s">
        <v>55</v>
      </c>
      <c r="U1318" s="13">
        <f t="shared" si="80"/>
        <v>2024</v>
      </c>
      <c r="V1318" s="13">
        <f t="shared" si="81"/>
        <v>4</v>
      </c>
      <c r="W1318" s="20" t="str">
        <f t="shared" si="82"/>
        <v>April</v>
      </c>
      <c r="X1318">
        <v>0.32</v>
      </c>
      <c r="Y1318" s="6">
        <f t="shared" si="83"/>
        <v>4998</v>
      </c>
      <c r="Z1318" cm="1">
        <f t="array" aca="1" ref="Z1318" ca="1">IF(roud(N1318,2)=ROUND(Z1318,2),"ok","error")</f>
        <v>0</v>
      </c>
    </row>
    <row r="1319" spans="1:26" x14ac:dyDescent="0.3">
      <c r="A1319" t="s">
        <v>2764</v>
      </c>
      <c r="B1319" s="4">
        <v>45934</v>
      </c>
      <c r="C1319" t="s">
        <v>2765</v>
      </c>
      <c r="D1319" t="s">
        <v>2766</v>
      </c>
      <c r="E1319" t="s">
        <v>198</v>
      </c>
      <c r="F1319" t="s">
        <v>199</v>
      </c>
      <c r="G1319" t="s">
        <v>61</v>
      </c>
      <c r="H1319" t="s">
        <v>71</v>
      </c>
      <c r="I1319" s="6">
        <v>1</v>
      </c>
      <c r="J1319" s="6">
        <v>899</v>
      </c>
      <c r="K1319" s="6">
        <v>899</v>
      </c>
      <c r="L1319" s="6">
        <v>0.25</v>
      </c>
      <c r="M1319" s="6">
        <v>224.75</v>
      </c>
      <c r="N1319" s="6">
        <v>674.25</v>
      </c>
      <c r="O1319" s="6">
        <v>57.31</v>
      </c>
      <c r="P1319" t="s">
        <v>94</v>
      </c>
      <c r="Q1319" t="s">
        <v>64</v>
      </c>
      <c r="R1319" t="s">
        <v>65</v>
      </c>
      <c r="S1319" t="s">
        <v>98</v>
      </c>
      <c r="T1319" t="s">
        <v>35</v>
      </c>
      <c r="U1319" s="13">
        <f t="shared" si="80"/>
        <v>2025</v>
      </c>
      <c r="V1319" s="13">
        <f t="shared" si="81"/>
        <v>10</v>
      </c>
      <c r="W1319" s="20" t="str">
        <f t="shared" si="82"/>
        <v>October</v>
      </c>
      <c r="X1319">
        <v>8.5000000000000006E-2</v>
      </c>
      <c r="Y1319" s="6">
        <f t="shared" si="83"/>
        <v>449.5</v>
      </c>
      <c r="Z1319" cm="1">
        <f t="array" aca="1" ref="Z1319" ca="1">IF(roud(N1319,2)=ROUND(Z1319,2),"ok","error")</f>
        <v>0</v>
      </c>
    </row>
    <row r="1320" spans="1:26" x14ac:dyDescent="0.3">
      <c r="A1320" t="s">
        <v>2767</v>
      </c>
      <c r="B1320" s="4">
        <v>45953</v>
      </c>
      <c r="C1320" t="s">
        <v>1127</v>
      </c>
      <c r="D1320" t="s">
        <v>1128</v>
      </c>
      <c r="E1320" t="s">
        <v>27</v>
      </c>
      <c r="F1320" t="s">
        <v>28</v>
      </c>
      <c r="G1320" t="s">
        <v>29</v>
      </c>
      <c r="H1320" t="s">
        <v>30</v>
      </c>
      <c r="I1320" s="6">
        <v>3</v>
      </c>
      <c r="J1320" s="6">
        <v>1999</v>
      </c>
      <c r="K1320" s="6">
        <v>5997</v>
      </c>
      <c r="L1320" s="6">
        <v>0.3</v>
      </c>
      <c r="M1320" s="6">
        <v>1799.1</v>
      </c>
      <c r="N1320" s="6">
        <v>4197.8999999999996</v>
      </c>
      <c r="O1320" s="6">
        <v>965.52</v>
      </c>
      <c r="P1320" t="s">
        <v>94</v>
      </c>
      <c r="Q1320" t="s">
        <v>64</v>
      </c>
      <c r="R1320" t="s">
        <v>65</v>
      </c>
      <c r="S1320" t="s">
        <v>45</v>
      </c>
      <c r="T1320" t="s">
        <v>55</v>
      </c>
      <c r="U1320" s="13">
        <f t="shared" si="80"/>
        <v>2025</v>
      </c>
      <c r="V1320" s="13">
        <f t="shared" si="81"/>
        <v>10</v>
      </c>
      <c r="W1320" s="20" t="str">
        <f t="shared" si="82"/>
        <v>October</v>
      </c>
      <c r="X1320">
        <v>0.23</v>
      </c>
      <c r="Y1320" s="6">
        <f t="shared" si="83"/>
        <v>2398.8000000000002</v>
      </c>
      <c r="Z1320" cm="1">
        <f t="array" aca="1" ref="Z1320" ca="1">IF(roud(N1320,2)=ROUND(Z1320,2),"ok","error")</f>
        <v>0</v>
      </c>
    </row>
    <row r="1321" spans="1:26" x14ac:dyDescent="0.3">
      <c r="A1321" t="s">
        <v>2768</v>
      </c>
      <c r="B1321" s="4">
        <v>45332</v>
      </c>
      <c r="C1321" t="s">
        <v>165</v>
      </c>
      <c r="D1321" t="s">
        <v>166</v>
      </c>
      <c r="E1321" t="s">
        <v>86</v>
      </c>
      <c r="F1321" t="s">
        <v>87</v>
      </c>
      <c r="G1321" t="s">
        <v>29</v>
      </c>
      <c r="H1321" t="s">
        <v>88</v>
      </c>
      <c r="I1321" s="6">
        <v>1</v>
      </c>
      <c r="J1321" s="6">
        <v>1299</v>
      </c>
      <c r="K1321" s="6">
        <v>1299</v>
      </c>
      <c r="L1321" s="6">
        <v>0.1</v>
      </c>
      <c r="M1321" s="6">
        <v>129.9</v>
      </c>
      <c r="N1321" s="6">
        <v>1169.0999999999999</v>
      </c>
      <c r="O1321" s="6">
        <v>339.04</v>
      </c>
      <c r="P1321" t="s">
        <v>191</v>
      </c>
      <c r="Q1321" t="s">
        <v>187</v>
      </c>
      <c r="R1321" t="s">
        <v>160</v>
      </c>
      <c r="S1321" t="s">
        <v>54</v>
      </c>
      <c r="T1321" t="s">
        <v>35</v>
      </c>
      <c r="U1321" s="13">
        <f t="shared" si="80"/>
        <v>2024</v>
      </c>
      <c r="V1321" s="13">
        <f t="shared" si="81"/>
        <v>2</v>
      </c>
      <c r="W1321" s="20" t="str">
        <f t="shared" si="82"/>
        <v>February</v>
      </c>
      <c r="X1321">
        <v>0.28999999999999998</v>
      </c>
      <c r="Y1321" s="6">
        <f t="shared" si="83"/>
        <v>1039.2</v>
      </c>
      <c r="Z1321" cm="1">
        <f t="array" aca="1" ref="Z1321" ca="1">IF(roud(N1321,2)=ROUND(Z1321,2),"ok","error")</f>
        <v>0</v>
      </c>
    </row>
    <row r="1322" spans="1:26" x14ac:dyDescent="0.3">
      <c r="A1322" t="s">
        <v>2769</v>
      </c>
      <c r="B1322" s="4">
        <v>45608</v>
      </c>
      <c r="C1322" t="s">
        <v>928</v>
      </c>
      <c r="D1322" t="s">
        <v>929</v>
      </c>
      <c r="E1322" t="s">
        <v>75</v>
      </c>
      <c r="F1322" t="s">
        <v>76</v>
      </c>
      <c r="G1322" t="s">
        <v>61</v>
      </c>
      <c r="H1322" t="s">
        <v>71</v>
      </c>
      <c r="I1322" s="6">
        <v>1</v>
      </c>
      <c r="J1322" s="6">
        <v>1499</v>
      </c>
      <c r="K1322" s="6">
        <v>1499</v>
      </c>
      <c r="L1322" s="6">
        <v>0.05</v>
      </c>
      <c r="M1322" s="6">
        <v>74.95</v>
      </c>
      <c r="N1322" s="6">
        <v>1424.05</v>
      </c>
      <c r="O1322" s="6">
        <v>206.49</v>
      </c>
      <c r="P1322" t="s">
        <v>158</v>
      </c>
      <c r="Q1322" t="s">
        <v>159</v>
      </c>
      <c r="R1322" t="s">
        <v>160</v>
      </c>
      <c r="S1322" t="s">
        <v>45</v>
      </c>
      <c r="T1322" t="s">
        <v>35</v>
      </c>
      <c r="U1322" s="13">
        <f t="shared" si="80"/>
        <v>2024</v>
      </c>
      <c r="V1322" s="13">
        <f t="shared" si="81"/>
        <v>11</v>
      </c>
      <c r="W1322" s="20" t="str">
        <f t="shared" si="82"/>
        <v>November</v>
      </c>
      <c r="X1322">
        <v>0.14499999999999999</v>
      </c>
      <c r="Y1322" s="6">
        <f t="shared" si="83"/>
        <v>1349.1</v>
      </c>
      <c r="Z1322" cm="1">
        <f t="array" aca="1" ref="Z1322" ca="1">IF(roud(N1322,2)=ROUND(Z1322,2),"ok","error")</f>
        <v>0</v>
      </c>
    </row>
    <row r="1323" spans="1:26" x14ac:dyDescent="0.3">
      <c r="A1323" t="s">
        <v>2770</v>
      </c>
      <c r="B1323" s="4">
        <v>45743</v>
      </c>
      <c r="C1323" t="s">
        <v>1260</v>
      </c>
      <c r="D1323" t="s">
        <v>1261</v>
      </c>
      <c r="E1323" t="s">
        <v>181</v>
      </c>
      <c r="F1323" t="s">
        <v>182</v>
      </c>
      <c r="G1323" t="s">
        <v>113</v>
      </c>
      <c r="H1323" t="s">
        <v>114</v>
      </c>
      <c r="I1323" s="6">
        <v>1</v>
      </c>
      <c r="J1323" s="6">
        <v>2499</v>
      </c>
      <c r="K1323" s="6">
        <v>2499</v>
      </c>
      <c r="L1323" s="6">
        <v>0</v>
      </c>
      <c r="M1323" s="6">
        <v>0</v>
      </c>
      <c r="N1323" s="6">
        <v>2499</v>
      </c>
      <c r="O1323" s="6">
        <v>699.72</v>
      </c>
      <c r="P1323" t="s">
        <v>158</v>
      </c>
      <c r="Q1323" t="s">
        <v>159</v>
      </c>
      <c r="R1323" t="s">
        <v>160</v>
      </c>
      <c r="S1323" t="s">
        <v>98</v>
      </c>
      <c r="T1323" t="s">
        <v>35</v>
      </c>
      <c r="U1323" s="13">
        <f t="shared" si="80"/>
        <v>2025</v>
      </c>
      <c r="V1323" s="13">
        <f t="shared" si="81"/>
        <v>3</v>
      </c>
      <c r="W1323" s="20" t="str">
        <f t="shared" si="82"/>
        <v>March</v>
      </c>
      <c r="X1323">
        <v>0.28000000000000003</v>
      </c>
      <c r="Y1323" s="6">
        <f t="shared" si="83"/>
        <v>2499</v>
      </c>
      <c r="Z1323" cm="1">
        <f t="array" aca="1" ref="Z1323" ca="1">IF(roud(N1323,2)=ROUND(Z1323,2),"ok","error")</f>
        <v>0</v>
      </c>
    </row>
    <row r="1324" spans="1:26" x14ac:dyDescent="0.3">
      <c r="A1324" t="s">
        <v>2771</v>
      </c>
      <c r="B1324" s="4">
        <v>45326</v>
      </c>
      <c r="C1324" t="s">
        <v>505</v>
      </c>
      <c r="D1324" t="s">
        <v>506</v>
      </c>
      <c r="E1324" t="s">
        <v>302</v>
      </c>
      <c r="F1324" t="s">
        <v>303</v>
      </c>
      <c r="G1324" t="s">
        <v>29</v>
      </c>
      <c r="H1324" t="s">
        <v>304</v>
      </c>
      <c r="I1324" s="6">
        <v>3</v>
      </c>
      <c r="J1324" s="6">
        <v>1799</v>
      </c>
      <c r="K1324" s="6">
        <v>5397</v>
      </c>
      <c r="L1324" s="6">
        <v>0.05</v>
      </c>
      <c r="M1324" s="6">
        <v>269.85000000000002</v>
      </c>
      <c r="N1324" s="6">
        <v>5127.1499999999996</v>
      </c>
      <c r="O1324" s="6">
        <v>1563.78</v>
      </c>
      <c r="P1324" t="s">
        <v>94</v>
      </c>
      <c r="Q1324" t="s">
        <v>64</v>
      </c>
      <c r="R1324" t="s">
        <v>65</v>
      </c>
      <c r="S1324" t="s">
        <v>45</v>
      </c>
      <c r="T1324" t="s">
        <v>35</v>
      </c>
      <c r="U1324" s="13">
        <f t="shared" si="80"/>
        <v>2024</v>
      </c>
      <c r="V1324" s="13">
        <f t="shared" si="81"/>
        <v>2</v>
      </c>
      <c r="W1324" s="20" t="str">
        <f t="shared" si="82"/>
        <v>February</v>
      </c>
      <c r="X1324">
        <v>0.30499999999999999</v>
      </c>
      <c r="Y1324" s="6">
        <f t="shared" si="83"/>
        <v>4857.3</v>
      </c>
      <c r="Z1324" cm="1">
        <f t="array" aca="1" ref="Z1324" ca="1">IF(roud(N1324,2)=ROUND(Z1324,2),"ok","error")</f>
        <v>0</v>
      </c>
    </row>
    <row r="1325" spans="1:26" x14ac:dyDescent="0.3">
      <c r="A1325" t="s">
        <v>2772</v>
      </c>
      <c r="B1325" s="4">
        <v>45885</v>
      </c>
      <c r="C1325" t="s">
        <v>2264</v>
      </c>
      <c r="D1325" t="s">
        <v>2265</v>
      </c>
      <c r="E1325" t="s">
        <v>121</v>
      </c>
      <c r="F1325" t="s">
        <v>122</v>
      </c>
      <c r="G1325" t="s">
        <v>61</v>
      </c>
      <c r="H1325" t="s">
        <v>123</v>
      </c>
      <c r="I1325" s="6">
        <v>1</v>
      </c>
      <c r="J1325" s="6">
        <v>24999</v>
      </c>
      <c r="K1325" s="6">
        <v>24999</v>
      </c>
      <c r="L1325" s="6">
        <v>0.1</v>
      </c>
      <c r="M1325" s="6">
        <v>2499.9</v>
      </c>
      <c r="N1325" s="6">
        <v>22499.1</v>
      </c>
      <c r="O1325" s="6">
        <v>2924.88</v>
      </c>
      <c r="P1325" t="s">
        <v>105</v>
      </c>
      <c r="Q1325" t="s">
        <v>106</v>
      </c>
      <c r="R1325" t="s">
        <v>44</v>
      </c>
      <c r="S1325" t="s">
        <v>54</v>
      </c>
      <c r="T1325" t="s">
        <v>55</v>
      </c>
      <c r="U1325" s="13">
        <f t="shared" si="80"/>
        <v>2025</v>
      </c>
      <c r="V1325" s="13">
        <f t="shared" si="81"/>
        <v>8</v>
      </c>
      <c r="W1325" s="20" t="str">
        <f t="shared" si="82"/>
        <v>August</v>
      </c>
      <c r="X1325">
        <v>0.13</v>
      </c>
      <c r="Y1325" s="6">
        <f t="shared" si="83"/>
        <v>19999.2</v>
      </c>
      <c r="Z1325" cm="1">
        <f t="array" aca="1" ref="Z1325" ca="1">IF(roud(N1325,2)=ROUND(Z1325,2),"ok","error")</f>
        <v>0</v>
      </c>
    </row>
    <row r="1326" spans="1:26" x14ac:dyDescent="0.3">
      <c r="A1326" t="s">
        <v>2773</v>
      </c>
      <c r="B1326" s="4">
        <v>45665</v>
      </c>
      <c r="C1326" t="s">
        <v>1807</v>
      </c>
      <c r="D1326" t="s">
        <v>1808</v>
      </c>
      <c r="E1326" t="s">
        <v>198</v>
      </c>
      <c r="F1326" t="s">
        <v>199</v>
      </c>
      <c r="G1326" t="s">
        <v>61</v>
      </c>
      <c r="H1326" t="s">
        <v>71</v>
      </c>
      <c r="I1326" s="6">
        <v>4</v>
      </c>
      <c r="J1326" s="6">
        <v>899</v>
      </c>
      <c r="K1326" s="6">
        <v>3596</v>
      </c>
      <c r="L1326" s="6">
        <v>0.1</v>
      </c>
      <c r="M1326" s="6">
        <v>359.6</v>
      </c>
      <c r="N1326" s="6">
        <v>3236.4</v>
      </c>
      <c r="O1326" s="6">
        <v>420.73</v>
      </c>
      <c r="P1326" t="s">
        <v>94</v>
      </c>
      <c r="Q1326" t="s">
        <v>64</v>
      </c>
      <c r="R1326" t="s">
        <v>65</v>
      </c>
      <c r="S1326" t="s">
        <v>54</v>
      </c>
      <c r="T1326" t="s">
        <v>35</v>
      </c>
      <c r="U1326" s="13">
        <f t="shared" si="80"/>
        <v>2025</v>
      </c>
      <c r="V1326" s="13">
        <f t="shared" si="81"/>
        <v>1</v>
      </c>
      <c r="W1326" s="20" t="str">
        <f t="shared" si="82"/>
        <v>January</v>
      </c>
      <c r="X1326">
        <v>0.13</v>
      </c>
      <c r="Y1326" s="6">
        <f t="shared" si="83"/>
        <v>2876.8</v>
      </c>
      <c r="Z1326" cm="1">
        <f t="array" aca="1" ref="Z1326" ca="1">IF(roud(N1326,2)=ROUND(Z1326,2),"ok","error")</f>
        <v>0</v>
      </c>
    </row>
    <row r="1327" spans="1:26" x14ac:dyDescent="0.3">
      <c r="A1327" t="s">
        <v>2774</v>
      </c>
      <c r="B1327" s="4">
        <v>45426</v>
      </c>
      <c r="C1327" t="s">
        <v>1442</v>
      </c>
      <c r="D1327" t="s">
        <v>1443</v>
      </c>
      <c r="E1327" t="s">
        <v>212</v>
      </c>
      <c r="F1327" t="s">
        <v>213</v>
      </c>
      <c r="G1327" t="s">
        <v>214</v>
      </c>
      <c r="H1327" t="s">
        <v>215</v>
      </c>
      <c r="I1327" s="6">
        <v>2</v>
      </c>
      <c r="J1327" s="6">
        <v>599</v>
      </c>
      <c r="K1327" s="6">
        <v>1198</v>
      </c>
      <c r="L1327" s="6">
        <v>0.15</v>
      </c>
      <c r="M1327" s="6">
        <v>179.7</v>
      </c>
      <c r="N1327" s="6">
        <v>1018.3</v>
      </c>
      <c r="O1327" s="6">
        <v>341.13</v>
      </c>
      <c r="P1327" t="s">
        <v>82</v>
      </c>
      <c r="Q1327" t="s">
        <v>82</v>
      </c>
      <c r="R1327" t="s">
        <v>65</v>
      </c>
      <c r="S1327" t="s">
        <v>45</v>
      </c>
      <c r="T1327" t="s">
        <v>35</v>
      </c>
      <c r="U1327" s="13">
        <f t="shared" si="80"/>
        <v>2024</v>
      </c>
      <c r="V1327" s="13">
        <f t="shared" si="81"/>
        <v>5</v>
      </c>
      <c r="W1327" s="20" t="str">
        <f t="shared" si="82"/>
        <v>May</v>
      </c>
      <c r="X1327">
        <v>0.33500000000000002</v>
      </c>
      <c r="Y1327" s="6">
        <f t="shared" si="83"/>
        <v>838.6</v>
      </c>
      <c r="Z1327" cm="1">
        <f t="array" aca="1" ref="Z1327" ca="1">IF(roud(N1327,2)=ROUND(Z1327,2),"ok","error")</f>
        <v>0</v>
      </c>
    </row>
    <row r="1328" spans="1:26" x14ac:dyDescent="0.3">
      <c r="A1328" t="s">
        <v>2775</v>
      </c>
      <c r="B1328" s="4">
        <v>45384</v>
      </c>
      <c r="C1328" t="s">
        <v>2669</v>
      </c>
      <c r="D1328" t="s">
        <v>2670</v>
      </c>
      <c r="E1328" t="s">
        <v>133</v>
      </c>
      <c r="F1328" t="s">
        <v>134</v>
      </c>
      <c r="G1328" t="s">
        <v>61</v>
      </c>
      <c r="H1328" t="s">
        <v>123</v>
      </c>
      <c r="I1328" s="6">
        <v>2</v>
      </c>
      <c r="J1328" s="6">
        <v>2999</v>
      </c>
      <c r="K1328" s="6">
        <v>5998</v>
      </c>
      <c r="L1328" s="6">
        <v>0.1</v>
      </c>
      <c r="M1328" s="6">
        <v>599.79999999999995</v>
      </c>
      <c r="N1328" s="6">
        <v>5398.2</v>
      </c>
      <c r="O1328" s="6">
        <v>701.77</v>
      </c>
      <c r="P1328" t="s">
        <v>94</v>
      </c>
      <c r="Q1328" t="s">
        <v>64</v>
      </c>
      <c r="R1328" t="s">
        <v>65</v>
      </c>
      <c r="S1328" t="s">
        <v>54</v>
      </c>
      <c r="T1328" t="s">
        <v>55</v>
      </c>
      <c r="U1328" s="13">
        <f t="shared" si="80"/>
        <v>2024</v>
      </c>
      <c r="V1328" s="13">
        <f t="shared" si="81"/>
        <v>4</v>
      </c>
      <c r="W1328" s="20" t="str">
        <f t="shared" si="82"/>
        <v>April</v>
      </c>
      <c r="X1328">
        <v>0.13</v>
      </c>
      <c r="Y1328" s="6">
        <f t="shared" si="83"/>
        <v>4798.3999999999996</v>
      </c>
      <c r="Z1328" cm="1">
        <f t="array" aca="1" ref="Z1328" ca="1">IF(roud(N1328,2)=ROUND(Z1328,2),"ok","error")</f>
        <v>0</v>
      </c>
    </row>
    <row r="1329" spans="1:26" x14ac:dyDescent="0.3">
      <c r="A1329" t="s">
        <v>2776</v>
      </c>
      <c r="B1329" s="4">
        <v>45594</v>
      </c>
      <c r="C1329" t="s">
        <v>621</v>
      </c>
      <c r="D1329" t="s">
        <v>622</v>
      </c>
      <c r="E1329" t="s">
        <v>69</v>
      </c>
      <c r="F1329" t="s">
        <v>70</v>
      </c>
      <c r="G1329" t="s">
        <v>61</v>
      </c>
      <c r="H1329" t="s">
        <v>71</v>
      </c>
      <c r="I1329" s="6">
        <v>1</v>
      </c>
      <c r="J1329" s="6">
        <v>1299</v>
      </c>
      <c r="K1329" s="6">
        <v>1299</v>
      </c>
      <c r="L1329" s="6">
        <v>0.05</v>
      </c>
      <c r="M1329" s="6">
        <v>64.95</v>
      </c>
      <c r="N1329" s="6">
        <v>1234.05</v>
      </c>
      <c r="O1329" s="6">
        <v>178.94</v>
      </c>
      <c r="P1329" t="s">
        <v>170</v>
      </c>
      <c r="Q1329" t="s">
        <v>171</v>
      </c>
      <c r="R1329" t="s">
        <v>44</v>
      </c>
      <c r="S1329" t="s">
        <v>107</v>
      </c>
      <c r="T1329" t="s">
        <v>55</v>
      </c>
      <c r="U1329" s="13">
        <f t="shared" si="80"/>
        <v>2024</v>
      </c>
      <c r="V1329" s="13">
        <f t="shared" si="81"/>
        <v>10</v>
      </c>
      <c r="W1329" s="20" t="str">
        <f t="shared" si="82"/>
        <v>October</v>
      </c>
      <c r="X1329">
        <v>0.14499999999999999</v>
      </c>
      <c r="Y1329" s="6">
        <f t="shared" si="83"/>
        <v>1169.0999999999999</v>
      </c>
      <c r="Z1329" cm="1">
        <f t="array" aca="1" ref="Z1329" ca="1">IF(roud(N1329,2)=ROUND(Z1329,2),"ok","error")</f>
        <v>0</v>
      </c>
    </row>
    <row r="1330" spans="1:26" x14ac:dyDescent="0.3">
      <c r="A1330" t="s">
        <v>2777</v>
      </c>
      <c r="B1330" s="4">
        <v>45626</v>
      </c>
      <c r="C1330" t="s">
        <v>1890</v>
      </c>
      <c r="D1330" t="s">
        <v>1891</v>
      </c>
      <c r="E1330" t="s">
        <v>284</v>
      </c>
      <c r="F1330" t="s">
        <v>285</v>
      </c>
      <c r="G1330" t="s">
        <v>52</v>
      </c>
      <c r="H1330" t="s">
        <v>129</v>
      </c>
      <c r="I1330" s="6">
        <v>1</v>
      </c>
      <c r="J1330" s="6">
        <v>999</v>
      </c>
      <c r="K1330" s="6">
        <v>999</v>
      </c>
      <c r="L1330" s="6">
        <v>0.2</v>
      </c>
      <c r="M1330" s="6">
        <v>199.8</v>
      </c>
      <c r="N1330" s="6">
        <v>799.2</v>
      </c>
      <c r="O1330" s="6">
        <v>143.86000000000001</v>
      </c>
      <c r="P1330" t="s">
        <v>94</v>
      </c>
      <c r="Q1330" t="s">
        <v>64</v>
      </c>
      <c r="R1330" t="s">
        <v>65</v>
      </c>
      <c r="S1330" t="s">
        <v>54</v>
      </c>
      <c r="T1330" t="s">
        <v>35</v>
      </c>
      <c r="U1330" s="13">
        <f t="shared" si="80"/>
        <v>2024</v>
      </c>
      <c r="V1330" s="13">
        <f t="shared" si="81"/>
        <v>11</v>
      </c>
      <c r="W1330" s="20" t="str">
        <f t="shared" si="82"/>
        <v>November</v>
      </c>
      <c r="X1330">
        <v>0.18</v>
      </c>
      <c r="Y1330" s="6">
        <f t="shared" si="83"/>
        <v>599.4</v>
      </c>
      <c r="Z1330" cm="1">
        <f t="array" aca="1" ref="Z1330" ca="1">IF(roud(N1330,2)=ROUND(Z1330,2),"ok","error")</f>
        <v>0</v>
      </c>
    </row>
    <row r="1331" spans="1:26" x14ac:dyDescent="0.3">
      <c r="A1331" t="s">
        <v>2778</v>
      </c>
      <c r="B1331" s="4">
        <v>45717</v>
      </c>
      <c r="C1331" t="s">
        <v>2032</v>
      </c>
      <c r="D1331" t="s">
        <v>2033</v>
      </c>
      <c r="E1331" t="s">
        <v>284</v>
      </c>
      <c r="F1331" t="s">
        <v>285</v>
      </c>
      <c r="G1331" t="s">
        <v>52</v>
      </c>
      <c r="H1331" t="s">
        <v>129</v>
      </c>
      <c r="I1331" s="6">
        <v>1</v>
      </c>
      <c r="J1331" s="6">
        <v>999</v>
      </c>
      <c r="K1331" s="6">
        <v>999</v>
      </c>
      <c r="L1331" s="6">
        <v>0.1</v>
      </c>
      <c r="M1331" s="6">
        <v>99.9</v>
      </c>
      <c r="N1331" s="6">
        <v>899.1</v>
      </c>
      <c r="O1331" s="6">
        <v>188.81</v>
      </c>
      <c r="P1331" t="s">
        <v>158</v>
      </c>
      <c r="Q1331" t="s">
        <v>159</v>
      </c>
      <c r="R1331" t="s">
        <v>160</v>
      </c>
      <c r="S1331" t="s">
        <v>98</v>
      </c>
      <c r="T1331" t="s">
        <v>35</v>
      </c>
      <c r="U1331" s="13">
        <f t="shared" si="80"/>
        <v>2025</v>
      </c>
      <c r="V1331" s="13">
        <f t="shared" si="81"/>
        <v>3</v>
      </c>
      <c r="W1331" s="20" t="str">
        <f t="shared" si="82"/>
        <v>March</v>
      </c>
      <c r="X1331">
        <v>0.21</v>
      </c>
      <c r="Y1331" s="6">
        <f t="shared" si="83"/>
        <v>799.2</v>
      </c>
      <c r="Z1331" cm="1">
        <f t="array" aca="1" ref="Z1331" ca="1">IF(roud(N1331,2)=ROUND(Z1331,2),"ok","error")</f>
        <v>0</v>
      </c>
    </row>
    <row r="1332" spans="1:26" x14ac:dyDescent="0.3">
      <c r="A1332" t="s">
        <v>2779</v>
      </c>
      <c r="B1332" s="4">
        <v>45471</v>
      </c>
      <c r="C1332" t="s">
        <v>1754</v>
      </c>
      <c r="D1332" t="s">
        <v>1755</v>
      </c>
      <c r="E1332" t="s">
        <v>80</v>
      </c>
      <c r="F1332" t="s">
        <v>81</v>
      </c>
      <c r="G1332" t="s">
        <v>52</v>
      </c>
      <c r="H1332" t="s">
        <v>53</v>
      </c>
      <c r="I1332" s="6">
        <v>1</v>
      </c>
      <c r="J1332" s="6">
        <v>3499</v>
      </c>
      <c r="K1332" s="6">
        <v>3499</v>
      </c>
      <c r="L1332" s="6">
        <v>0.15</v>
      </c>
      <c r="M1332" s="6">
        <v>524.85</v>
      </c>
      <c r="N1332" s="6">
        <v>2974.15</v>
      </c>
      <c r="O1332" s="6">
        <v>579.96</v>
      </c>
      <c r="P1332" t="s">
        <v>94</v>
      </c>
      <c r="Q1332" t="s">
        <v>64</v>
      </c>
      <c r="R1332" t="s">
        <v>65</v>
      </c>
      <c r="S1332" t="s">
        <v>98</v>
      </c>
      <c r="T1332" t="s">
        <v>35</v>
      </c>
      <c r="U1332" s="13">
        <f t="shared" si="80"/>
        <v>2024</v>
      </c>
      <c r="V1332" s="13">
        <f t="shared" si="81"/>
        <v>6</v>
      </c>
      <c r="W1332" s="20" t="str">
        <f t="shared" si="82"/>
        <v>June</v>
      </c>
      <c r="X1332">
        <v>0.19500000000000001</v>
      </c>
      <c r="Y1332" s="6">
        <f t="shared" si="83"/>
        <v>2449.3000000000002</v>
      </c>
      <c r="Z1332" cm="1">
        <f t="array" aca="1" ref="Z1332" ca="1">IF(roud(N1332,2)=ROUND(Z1332,2),"ok","error")</f>
        <v>0</v>
      </c>
    </row>
    <row r="1333" spans="1:26" x14ac:dyDescent="0.3">
      <c r="A1333" t="s">
        <v>2780</v>
      </c>
      <c r="B1333" s="4">
        <v>45497</v>
      </c>
      <c r="C1333" t="s">
        <v>1231</v>
      </c>
      <c r="D1333" t="s">
        <v>1232</v>
      </c>
      <c r="E1333" t="s">
        <v>111</v>
      </c>
      <c r="F1333" t="s">
        <v>112</v>
      </c>
      <c r="G1333" t="s">
        <v>113</v>
      </c>
      <c r="H1333" t="s">
        <v>114</v>
      </c>
      <c r="I1333" s="6">
        <v>1</v>
      </c>
      <c r="J1333" s="6">
        <v>999</v>
      </c>
      <c r="K1333" s="6">
        <v>999</v>
      </c>
      <c r="L1333" s="6">
        <v>0.2</v>
      </c>
      <c r="M1333" s="6">
        <v>199.8</v>
      </c>
      <c r="N1333" s="6">
        <v>799.2</v>
      </c>
      <c r="O1333" s="6">
        <v>175.82</v>
      </c>
      <c r="P1333" t="s">
        <v>186</v>
      </c>
      <c r="Q1333" t="s">
        <v>187</v>
      </c>
      <c r="R1333" t="s">
        <v>160</v>
      </c>
      <c r="S1333" t="s">
        <v>98</v>
      </c>
      <c r="T1333" t="s">
        <v>35</v>
      </c>
      <c r="U1333" s="13">
        <f t="shared" si="80"/>
        <v>2024</v>
      </c>
      <c r="V1333" s="13">
        <f t="shared" si="81"/>
        <v>7</v>
      </c>
      <c r="W1333" s="20" t="str">
        <f t="shared" si="82"/>
        <v>July</v>
      </c>
      <c r="X1333">
        <v>0.22</v>
      </c>
      <c r="Y1333" s="6">
        <f t="shared" si="83"/>
        <v>599.4</v>
      </c>
      <c r="Z1333" cm="1">
        <f t="array" aca="1" ref="Z1333" ca="1">IF(roud(N1333,2)=ROUND(Z1333,2),"ok","error")</f>
        <v>0</v>
      </c>
    </row>
    <row r="1334" spans="1:26" x14ac:dyDescent="0.3">
      <c r="A1334" t="s">
        <v>2781</v>
      </c>
      <c r="B1334" s="4">
        <v>45427</v>
      </c>
      <c r="C1334" t="s">
        <v>1835</v>
      </c>
      <c r="D1334" t="s">
        <v>1836</v>
      </c>
      <c r="E1334" t="s">
        <v>484</v>
      </c>
      <c r="F1334" t="s">
        <v>485</v>
      </c>
      <c r="G1334" t="s">
        <v>113</v>
      </c>
      <c r="H1334" t="s">
        <v>169</v>
      </c>
      <c r="I1334" s="6">
        <v>3</v>
      </c>
      <c r="J1334" s="6">
        <v>1599</v>
      </c>
      <c r="K1334" s="6">
        <v>4797</v>
      </c>
      <c r="L1334" s="6">
        <v>0.1</v>
      </c>
      <c r="M1334" s="6">
        <v>479.7</v>
      </c>
      <c r="N1334" s="6">
        <v>4317.3</v>
      </c>
      <c r="O1334" s="6">
        <v>1079.32</v>
      </c>
      <c r="P1334" t="s">
        <v>191</v>
      </c>
      <c r="Q1334" t="s">
        <v>187</v>
      </c>
      <c r="R1334" t="s">
        <v>160</v>
      </c>
      <c r="S1334" t="s">
        <v>107</v>
      </c>
      <c r="T1334" t="s">
        <v>35</v>
      </c>
      <c r="U1334" s="13">
        <f t="shared" si="80"/>
        <v>2024</v>
      </c>
      <c r="V1334" s="13">
        <f t="shared" si="81"/>
        <v>5</v>
      </c>
      <c r="W1334" s="20" t="str">
        <f t="shared" si="82"/>
        <v>May</v>
      </c>
      <c r="X1334">
        <v>0.25</v>
      </c>
      <c r="Y1334" s="6">
        <f t="shared" si="83"/>
        <v>3837.6</v>
      </c>
      <c r="Z1334" cm="1">
        <f t="array" aca="1" ref="Z1334" ca="1">IF(roud(N1334,2)=ROUND(Z1334,2),"ok","error")</f>
        <v>0</v>
      </c>
    </row>
    <row r="1335" spans="1:26" x14ac:dyDescent="0.3">
      <c r="A1335" t="s">
        <v>2782</v>
      </c>
      <c r="B1335" s="4">
        <v>45844</v>
      </c>
      <c r="C1335" t="s">
        <v>1065</v>
      </c>
      <c r="D1335" t="s">
        <v>1066</v>
      </c>
      <c r="E1335" t="s">
        <v>80</v>
      </c>
      <c r="F1335" t="s">
        <v>81</v>
      </c>
      <c r="G1335" t="s">
        <v>52</v>
      </c>
      <c r="H1335" t="s">
        <v>53</v>
      </c>
      <c r="I1335" s="6">
        <v>2</v>
      </c>
      <c r="J1335" s="6">
        <v>3499</v>
      </c>
      <c r="K1335" s="6">
        <v>6998</v>
      </c>
      <c r="L1335" s="6">
        <v>0</v>
      </c>
      <c r="M1335" s="6">
        <v>0</v>
      </c>
      <c r="N1335" s="6">
        <v>6998</v>
      </c>
      <c r="O1335" s="6">
        <v>1679.52</v>
      </c>
      <c r="P1335" t="s">
        <v>158</v>
      </c>
      <c r="Q1335" t="s">
        <v>159</v>
      </c>
      <c r="R1335" t="s">
        <v>160</v>
      </c>
      <c r="S1335" t="s">
        <v>98</v>
      </c>
      <c r="T1335" t="s">
        <v>46</v>
      </c>
      <c r="U1335" s="13">
        <f t="shared" si="80"/>
        <v>2025</v>
      </c>
      <c r="V1335" s="13">
        <f t="shared" si="81"/>
        <v>7</v>
      </c>
      <c r="W1335" s="20" t="str">
        <f t="shared" si="82"/>
        <v>July</v>
      </c>
      <c r="X1335">
        <v>0.24</v>
      </c>
      <c r="Y1335" s="6">
        <f t="shared" si="83"/>
        <v>6998</v>
      </c>
      <c r="Z1335" cm="1">
        <f t="array" aca="1" ref="Z1335" ca="1">IF(roud(N1335,2)=ROUND(Z1335,2),"ok","error")</f>
        <v>0</v>
      </c>
    </row>
    <row r="1336" spans="1:26" x14ac:dyDescent="0.3">
      <c r="A1336" t="s">
        <v>2783</v>
      </c>
      <c r="B1336" s="4">
        <v>45666</v>
      </c>
      <c r="C1336" t="s">
        <v>2784</v>
      </c>
      <c r="D1336" t="s">
        <v>2785</v>
      </c>
      <c r="E1336" t="s">
        <v>323</v>
      </c>
      <c r="F1336" t="s">
        <v>324</v>
      </c>
      <c r="G1336" t="s">
        <v>29</v>
      </c>
      <c r="H1336" t="s">
        <v>304</v>
      </c>
      <c r="I1336" s="6">
        <v>2</v>
      </c>
      <c r="J1336" s="6">
        <v>799</v>
      </c>
      <c r="K1336" s="6">
        <v>1598</v>
      </c>
      <c r="L1336" s="6">
        <v>0.15</v>
      </c>
      <c r="M1336" s="6">
        <v>239.7</v>
      </c>
      <c r="N1336" s="6">
        <v>1358.3</v>
      </c>
      <c r="O1336" s="6">
        <v>373.53</v>
      </c>
      <c r="P1336" t="s">
        <v>94</v>
      </c>
      <c r="Q1336" t="s">
        <v>64</v>
      </c>
      <c r="R1336" t="s">
        <v>65</v>
      </c>
      <c r="S1336" t="s">
        <v>34</v>
      </c>
      <c r="T1336" t="s">
        <v>55</v>
      </c>
      <c r="U1336" s="13">
        <f t="shared" si="80"/>
        <v>2025</v>
      </c>
      <c r="V1336" s="13">
        <f t="shared" si="81"/>
        <v>1</v>
      </c>
      <c r="W1336" s="20" t="str">
        <f t="shared" si="82"/>
        <v>January</v>
      </c>
      <c r="X1336">
        <v>0.27500000000000002</v>
      </c>
      <c r="Y1336" s="6">
        <f t="shared" si="83"/>
        <v>1118.5999999999999</v>
      </c>
      <c r="Z1336" cm="1">
        <f t="array" aca="1" ref="Z1336" ca="1">IF(roud(N1336,2)=ROUND(Z1336,2),"ok","error")</f>
        <v>0</v>
      </c>
    </row>
    <row r="1337" spans="1:26" x14ac:dyDescent="0.3">
      <c r="A1337" t="s">
        <v>2786</v>
      </c>
      <c r="B1337" s="4">
        <v>45835</v>
      </c>
      <c r="C1337" t="s">
        <v>960</v>
      </c>
      <c r="D1337" t="s">
        <v>961</v>
      </c>
      <c r="E1337" t="s">
        <v>59</v>
      </c>
      <c r="F1337" t="s">
        <v>60</v>
      </c>
      <c r="G1337" t="s">
        <v>61</v>
      </c>
      <c r="H1337" t="s">
        <v>62</v>
      </c>
      <c r="I1337" s="6">
        <v>1</v>
      </c>
      <c r="J1337" s="6">
        <v>59999</v>
      </c>
      <c r="K1337" s="6">
        <v>59999</v>
      </c>
      <c r="L1337" s="6">
        <v>0.15</v>
      </c>
      <c r="M1337" s="6">
        <v>8999.85</v>
      </c>
      <c r="N1337" s="6">
        <v>50999.15</v>
      </c>
      <c r="O1337" s="6">
        <v>5864.9</v>
      </c>
      <c r="P1337" t="s">
        <v>42</v>
      </c>
      <c r="Q1337" t="s">
        <v>43</v>
      </c>
      <c r="R1337" t="s">
        <v>44</v>
      </c>
      <c r="S1337" t="s">
        <v>45</v>
      </c>
      <c r="T1337" t="s">
        <v>35</v>
      </c>
      <c r="U1337" s="13">
        <f t="shared" si="80"/>
        <v>2025</v>
      </c>
      <c r="V1337" s="13">
        <f t="shared" si="81"/>
        <v>6</v>
      </c>
      <c r="W1337" s="20" t="str">
        <f t="shared" si="82"/>
        <v>June</v>
      </c>
      <c r="X1337">
        <v>0.115</v>
      </c>
      <c r="Y1337" s="6">
        <f t="shared" si="83"/>
        <v>41999.3</v>
      </c>
      <c r="Z1337" cm="1">
        <f t="array" aca="1" ref="Z1337" ca="1">IF(roud(N1337,2)=ROUND(Z1337,2),"ok","error")</f>
        <v>0</v>
      </c>
    </row>
    <row r="1338" spans="1:26" x14ac:dyDescent="0.3">
      <c r="A1338" t="s">
        <v>2787</v>
      </c>
      <c r="B1338" s="4">
        <v>45805</v>
      </c>
      <c r="C1338" t="s">
        <v>92</v>
      </c>
      <c r="D1338" t="s">
        <v>93</v>
      </c>
      <c r="E1338" t="s">
        <v>167</v>
      </c>
      <c r="F1338" t="s">
        <v>168</v>
      </c>
      <c r="G1338" t="s">
        <v>113</v>
      </c>
      <c r="H1338" t="s">
        <v>169</v>
      </c>
      <c r="I1338" s="6">
        <v>4</v>
      </c>
      <c r="J1338" s="6">
        <v>899</v>
      </c>
      <c r="K1338" s="6">
        <v>3596</v>
      </c>
      <c r="L1338" s="6">
        <v>0.15</v>
      </c>
      <c r="M1338" s="6">
        <v>539.4</v>
      </c>
      <c r="N1338" s="6">
        <v>3056.6</v>
      </c>
      <c r="O1338" s="6">
        <v>718.3</v>
      </c>
      <c r="P1338" t="s">
        <v>63</v>
      </c>
      <c r="Q1338" t="s">
        <v>64</v>
      </c>
      <c r="R1338" t="s">
        <v>65</v>
      </c>
      <c r="S1338" t="s">
        <v>45</v>
      </c>
      <c r="T1338" t="s">
        <v>55</v>
      </c>
      <c r="U1338" s="13">
        <f t="shared" si="80"/>
        <v>2025</v>
      </c>
      <c r="V1338" s="13">
        <f t="shared" si="81"/>
        <v>5</v>
      </c>
      <c r="W1338" s="20" t="str">
        <f t="shared" si="82"/>
        <v>May</v>
      </c>
      <c r="X1338">
        <v>0.23499999999999999</v>
      </c>
      <c r="Y1338" s="6">
        <f t="shared" si="83"/>
        <v>2517.1999999999998</v>
      </c>
      <c r="Z1338" cm="1">
        <f t="array" aca="1" ref="Z1338" ca="1">IF(roud(N1338,2)=ROUND(Z1338,2),"ok","error")</f>
        <v>0</v>
      </c>
    </row>
    <row r="1339" spans="1:26" x14ac:dyDescent="0.3">
      <c r="A1339" t="s">
        <v>2788</v>
      </c>
      <c r="B1339" s="4">
        <v>45571</v>
      </c>
      <c r="C1339" t="s">
        <v>2789</v>
      </c>
      <c r="D1339" t="s">
        <v>2790</v>
      </c>
      <c r="E1339" t="s">
        <v>75</v>
      </c>
      <c r="F1339" t="s">
        <v>76</v>
      </c>
      <c r="G1339" t="s">
        <v>61</v>
      </c>
      <c r="H1339" t="s">
        <v>71</v>
      </c>
      <c r="I1339" s="6">
        <v>1</v>
      </c>
      <c r="J1339" s="6">
        <v>1499</v>
      </c>
      <c r="K1339" s="6">
        <v>1499</v>
      </c>
      <c r="L1339" s="6">
        <v>0.05</v>
      </c>
      <c r="M1339" s="6">
        <v>74.95</v>
      </c>
      <c r="N1339" s="6">
        <v>1424.05</v>
      </c>
      <c r="O1339" s="6">
        <v>206.49</v>
      </c>
      <c r="P1339" t="s">
        <v>94</v>
      </c>
      <c r="Q1339" t="s">
        <v>64</v>
      </c>
      <c r="R1339" t="s">
        <v>65</v>
      </c>
      <c r="S1339" t="s">
        <v>98</v>
      </c>
      <c r="T1339" t="s">
        <v>55</v>
      </c>
      <c r="U1339" s="13">
        <f t="shared" si="80"/>
        <v>2024</v>
      </c>
      <c r="V1339" s="13">
        <f t="shared" si="81"/>
        <v>10</v>
      </c>
      <c r="W1339" s="20" t="str">
        <f t="shared" si="82"/>
        <v>October</v>
      </c>
      <c r="X1339">
        <v>0.14499999999999999</v>
      </c>
      <c r="Y1339" s="6">
        <f t="shared" si="83"/>
        <v>1349.1</v>
      </c>
      <c r="Z1339" cm="1">
        <f t="array" aca="1" ref="Z1339" ca="1">IF(roud(N1339,2)=ROUND(Z1339,2),"ok","error")</f>
        <v>0</v>
      </c>
    </row>
    <row r="1340" spans="1:26" x14ac:dyDescent="0.3">
      <c r="A1340" t="s">
        <v>2791</v>
      </c>
      <c r="B1340" s="4">
        <v>45460</v>
      </c>
      <c r="C1340" t="s">
        <v>1206</v>
      </c>
      <c r="D1340" t="s">
        <v>1207</v>
      </c>
      <c r="E1340" t="s">
        <v>27</v>
      </c>
      <c r="F1340" t="s">
        <v>28</v>
      </c>
      <c r="G1340" t="s">
        <v>29</v>
      </c>
      <c r="H1340" t="s">
        <v>30</v>
      </c>
      <c r="I1340" s="6">
        <v>3</v>
      </c>
      <c r="J1340" s="6">
        <v>1999</v>
      </c>
      <c r="K1340" s="6">
        <v>5997</v>
      </c>
      <c r="L1340" s="6">
        <v>0.1</v>
      </c>
      <c r="M1340" s="6">
        <v>599.70000000000005</v>
      </c>
      <c r="N1340" s="6">
        <v>5397.3</v>
      </c>
      <c r="O1340" s="6">
        <v>1565.22</v>
      </c>
      <c r="P1340" t="s">
        <v>42</v>
      </c>
      <c r="Q1340" t="s">
        <v>43</v>
      </c>
      <c r="R1340" t="s">
        <v>44</v>
      </c>
      <c r="S1340" t="s">
        <v>54</v>
      </c>
      <c r="T1340" t="s">
        <v>35</v>
      </c>
      <c r="U1340" s="13">
        <f t="shared" si="80"/>
        <v>2024</v>
      </c>
      <c r="V1340" s="13">
        <f t="shared" si="81"/>
        <v>6</v>
      </c>
      <c r="W1340" s="20" t="str">
        <f t="shared" si="82"/>
        <v>June</v>
      </c>
      <c r="X1340">
        <v>0.28999999999999998</v>
      </c>
      <c r="Y1340" s="6">
        <f t="shared" si="83"/>
        <v>4797.6000000000004</v>
      </c>
      <c r="Z1340" cm="1">
        <f t="array" aca="1" ref="Z1340" ca="1">IF(roud(N1340,2)=ROUND(Z1340,2),"ok","error")</f>
        <v>0</v>
      </c>
    </row>
    <row r="1341" spans="1:26" x14ac:dyDescent="0.3">
      <c r="A1341" t="s">
        <v>2792</v>
      </c>
      <c r="B1341" s="4">
        <v>45555</v>
      </c>
      <c r="C1341" t="s">
        <v>1341</v>
      </c>
      <c r="D1341" t="s">
        <v>1342</v>
      </c>
      <c r="E1341" t="s">
        <v>80</v>
      </c>
      <c r="F1341" t="s">
        <v>81</v>
      </c>
      <c r="G1341" t="s">
        <v>52</v>
      </c>
      <c r="H1341" t="s">
        <v>53</v>
      </c>
      <c r="I1341" s="6">
        <v>1</v>
      </c>
      <c r="J1341" s="6">
        <v>3499</v>
      </c>
      <c r="K1341" s="6">
        <v>3499</v>
      </c>
      <c r="L1341" s="6">
        <v>0.1</v>
      </c>
      <c r="M1341" s="6">
        <v>349.9</v>
      </c>
      <c r="N1341" s="6">
        <v>3149.1</v>
      </c>
      <c r="O1341" s="6">
        <v>661.31</v>
      </c>
      <c r="P1341" t="s">
        <v>144</v>
      </c>
      <c r="Q1341" t="s">
        <v>145</v>
      </c>
      <c r="R1341" t="s">
        <v>65</v>
      </c>
      <c r="S1341" t="s">
        <v>45</v>
      </c>
      <c r="T1341" t="s">
        <v>35</v>
      </c>
      <c r="U1341" s="13">
        <f t="shared" si="80"/>
        <v>2024</v>
      </c>
      <c r="V1341" s="13">
        <f t="shared" si="81"/>
        <v>9</v>
      </c>
      <c r="W1341" s="20" t="str">
        <f t="shared" si="82"/>
        <v>September</v>
      </c>
      <c r="X1341">
        <v>0.21</v>
      </c>
      <c r="Y1341" s="6">
        <f t="shared" si="83"/>
        <v>2799.2</v>
      </c>
      <c r="Z1341" cm="1">
        <f t="array" aca="1" ref="Z1341" ca="1">IF(roud(N1341,2)=ROUND(Z1341,2),"ok","error")</f>
        <v>0</v>
      </c>
    </row>
    <row r="1342" spans="1:26" x14ac:dyDescent="0.3">
      <c r="A1342" t="s">
        <v>2793</v>
      </c>
      <c r="B1342" s="4">
        <v>45785</v>
      </c>
      <c r="C1342" t="s">
        <v>726</v>
      </c>
      <c r="D1342" t="s">
        <v>727</v>
      </c>
      <c r="E1342" t="s">
        <v>284</v>
      </c>
      <c r="F1342" t="s">
        <v>285</v>
      </c>
      <c r="G1342" t="s">
        <v>52</v>
      </c>
      <c r="H1342" t="s">
        <v>129</v>
      </c>
      <c r="I1342" s="6">
        <v>2</v>
      </c>
      <c r="J1342" s="6">
        <v>999</v>
      </c>
      <c r="K1342" s="6">
        <v>1998</v>
      </c>
      <c r="L1342" s="6">
        <v>0.1</v>
      </c>
      <c r="M1342" s="6">
        <v>199.8</v>
      </c>
      <c r="N1342" s="6">
        <v>1798.2</v>
      </c>
      <c r="O1342" s="6">
        <v>377.62</v>
      </c>
      <c r="P1342" t="s">
        <v>158</v>
      </c>
      <c r="Q1342" t="s">
        <v>159</v>
      </c>
      <c r="R1342" t="s">
        <v>160</v>
      </c>
      <c r="S1342" t="s">
        <v>54</v>
      </c>
      <c r="T1342" t="s">
        <v>35</v>
      </c>
      <c r="U1342" s="13">
        <f t="shared" si="80"/>
        <v>2025</v>
      </c>
      <c r="V1342" s="13">
        <f t="shared" si="81"/>
        <v>5</v>
      </c>
      <c r="W1342" s="20" t="str">
        <f t="shared" si="82"/>
        <v>May</v>
      </c>
      <c r="X1342">
        <v>0.21</v>
      </c>
      <c r="Y1342" s="6">
        <f t="shared" si="83"/>
        <v>1598.4</v>
      </c>
      <c r="Z1342" cm="1">
        <f t="array" aca="1" ref="Z1342" ca="1">IF(roud(N1342,2)=ROUND(Z1342,2),"ok","error")</f>
        <v>0</v>
      </c>
    </row>
    <row r="1343" spans="1:26" x14ac:dyDescent="0.3">
      <c r="A1343" t="s">
        <v>2794</v>
      </c>
      <c r="B1343" s="4">
        <v>45594</v>
      </c>
      <c r="C1343" t="s">
        <v>1491</v>
      </c>
      <c r="D1343" t="s">
        <v>1492</v>
      </c>
      <c r="E1343" t="s">
        <v>302</v>
      </c>
      <c r="F1343" t="s">
        <v>303</v>
      </c>
      <c r="G1343" t="s">
        <v>29</v>
      </c>
      <c r="H1343" t="s">
        <v>304</v>
      </c>
      <c r="I1343" s="6">
        <v>1</v>
      </c>
      <c r="J1343" s="6">
        <v>1799</v>
      </c>
      <c r="K1343" s="6">
        <v>1799</v>
      </c>
      <c r="L1343" s="6">
        <v>0.25</v>
      </c>
      <c r="M1343" s="6">
        <v>449.75</v>
      </c>
      <c r="N1343" s="6">
        <v>1349.25</v>
      </c>
      <c r="O1343" s="6">
        <v>330.57</v>
      </c>
      <c r="P1343" t="s">
        <v>94</v>
      </c>
      <c r="Q1343" t="s">
        <v>64</v>
      </c>
      <c r="R1343" t="s">
        <v>65</v>
      </c>
      <c r="S1343" t="s">
        <v>45</v>
      </c>
      <c r="T1343" t="s">
        <v>35</v>
      </c>
      <c r="U1343" s="13">
        <f t="shared" si="80"/>
        <v>2024</v>
      </c>
      <c r="V1343" s="13">
        <f t="shared" si="81"/>
        <v>10</v>
      </c>
      <c r="W1343" s="20" t="str">
        <f t="shared" si="82"/>
        <v>October</v>
      </c>
      <c r="X1343">
        <v>0.245</v>
      </c>
      <c r="Y1343" s="6">
        <f t="shared" si="83"/>
        <v>899.5</v>
      </c>
      <c r="Z1343" cm="1">
        <f t="array" aca="1" ref="Z1343" ca="1">IF(roud(N1343,2)=ROUND(Z1343,2),"ok","error")</f>
        <v>0</v>
      </c>
    </row>
    <row r="1344" spans="1:26" x14ac:dyDescent="0.3">
      <c r="A1344" t="s">
        <v>2795</v>
      </c>
      <c r="B1344" s="4">
        <v>45638</v>
      </c>
      <c r="C1344" t="s">
        <v>2796</v>
      </c>
      <c r="D1344" t="s">
        <v>2797</v>
      </c>
      <c r="E1344" t="s">
        <v>273</v>
      </c>
      <c r="F1344" t="s">
        <v>274</v>
      </c>
      <c r="G1344" t="s">
        <v>29</v>
      </c>
      <c r="H1344" t="s">
        <v>88</v>
      </c>
      <c r="I1344" s="6">
        <v>1</v>
      </c>
      <c r="J1344" s="6">
        <v>2499</v>
      </c>
      <c r="K1344" s="6">
        <v>2499</v>
      </c>
      <c r="L1344" s="6">
        <v>0.1</v>
      </c>
      <c r="M1344" s="6">
        <v>249.9</v>
      </c>
      <c r="N1344" s="6">
        <v>2249.1</v>
      </c>
      <c r="O1344" s="6">
        <v>652.24</v>
      </c>
      <c r="P1344" t="s">
        <v>191</v>
      </c>
      <c r="Q1344" t="s">
        <v>187</v>
      </c>
      <c r="R1344" t="s">
        <v>160</v>
      </c>
      <c r="S1344" t="s">
        <v>45</v>
      </c>
      <c r="T1344" t="s">
        <v>35</v>
      </c>
      <c r="U1344" s="13">
        <f t="shared" si="80"/>
        <v>2024</v>
      </c>
      <c r="V1344" s="13">
        <f t="shared" si="81"/>
        <v>12</v>
      </c>
      <c r="W1344" s="20" t="str">
        <f t="shared" si="82"/>
        <v>December</v>
      </c>
      <c r="X1344">
        <v>0.28999999999999998</v>
      </c>
      <c r="Y1344" s="6">
        <f t="shared" si="83"/>
        <v>1999.2</v>
      </c>
      <c r="Z1344" cm="1">
        <f t="array" aca="1" ref="Z1344" ca="1">IF(roud(N1344,2)=ROUND(Z1344,2),"ok","error")</f>
        <v>0</v>
      </c>
    </row>
    <row r="1345" spans="1:26" x14ac:dyDescent="0.3">
      <c r="A1345" t="s">
        <v>2798</v>
      </c>
      <c r="B1345" s="4">
        <v>45409</v>
      </c>
      <c r="C1345" t="s">
        <v>2608</v>
      </c>
      <c r="D1345" t="s">
        <v>2609</v>
      </c>
      <c r="E1345" t="s">
        <v>40</v>
      </c>
      <c r="F1345" t="s">
        <v>41</v>
      </c>
      <c r="G1345" t="s">
        <v>29</v>
      </c>
      <c r="H1345" t="s">
        <v>30</v>
      </c>
      <c r="I1345" s="6">
        <v>2</v>
      </c>
      <c r="J1345" s="6">
        <v>1199</v>
      </c>
      <c r="K1345" s="6">
        <v>2398</v>
      </c>
      <c r="L1345" s="6">
        <v>0.15</v>
      </c>
      <c r="M1345" s="6">
        <v>359.7</v>
      </c>
      <c r="N1345" s="6">
        <v>2038.3</v>
      </c>
      <c r="O1345" s="6">
        <v>560.53</v>
      </c>
      <c r="P1345" t="s">
        <v>144</v>
      </c>
      <c r="Q1345" t="s">
        <v>145</v>
      </c>
      <c r="R1345" t="s">
        <v>65</v>
      </c>
      <c r="S1345" t="s">
        <v>45</v>
      </c>
      <c r="T1345" t="s">
        <v>55</v>
      </c>
      <c r="U1345" s="13">
        <f t="shared" si="80"/>
        <v>2024</v>
      </c>
      <c r="V1345" s="13">
        <f t="shared" si="81"/>
        <v>4</v>
      </c>
      <c r="W1345" s="20" t="str">
        <f t="shared" si="82"/>
        <v>April</v>
      </c>
      <c r="X1345">
        <v>0.27500000000000002</v>
      </c>
      <c r="Y1345" s="6">
        <f t="shared" si="83"/>
        <v>1678.6</v>
      </c>
      <c r="Z1345" cm="1">
        <f t="array" aca="1" ref="Z1345" ca="1">IF(roud(N1345,2)=ROUND(Z1345,2),"ok","error")</f>
        <v>0</v>
      </c>
    </row>
    <row r="1346" spans="1:26" x14ac:dyDescent="0.3">
      <c r="A1346" t="s">
        <v>2799</v>
      </c>
      <c r="B1346" s="4">
        <v>45771</v>
      </c>
      <c r="C1346" t="s">
        <v>1427</v>
      </c>
      <c r="D1346" t="s">
        <v>1428</v>
      </c>
      <c r="E1346" t="s">
        <v>133</v>
      </c>
      <c r="F1346" t="s">
        <v>134</v>
      </c>
      <c r="G1346" t="s">
        <v>61</v>
      </c>
      <c r="H1346" t="s">
        <v>123</v>
      </c>
      <c r="I1346" s="6">
        <v>1</v>
      </c>
      <c r="J1346" s="6">
        <v>2999</v>
      </c>
      <c r="K1346" s="6">
        <v>2999</v>
      </c>
      <c r="L1346" s="6">
        <v>0.05</v>
      </c>
      <c r="M1346" s="6">
        <v>149.94999999999999</v>
      </c>
      <c r="N1346" s="6">
        <v>2849.05</v>
      </c>
      <c r="O1346" s="6">
        <v>413.11</v>
      </c>
      <c r="P1346" t="s">
        <v>63</v>
      </c>
      <c r="Q1346" t="s">
        <v>64</v>
      </c>
      <c r="R1346" t="s">
        <v>65</v>
      </c>
      <c r="S1346" t="s">
        <v>98</v>
      </c>
      <c r="T1346" t="s">
        <v>35</v>
      </c>
      <c r="U1346" s="13">
        <f t="shared" si="80"/>
        <v>2025</v>
      </c>
      <c r="V1346" s="13">
        <f t="shared" si="81"/>
        <v>4</v>
      </c>
      <c r="W1346" s="20" t="str">
        <f t="shared" si="82"/>
        <v>April</v>
      </c>
      <c r="X1346">
        <v>0.14499999999999999</v>
      </c>
      <c r="Y1346" s="6">
        <f t="shared" si="83"/>
        <v>2699.1</v>
      </c>
      <c r="Z1346" cm="1">
        <f t="array" aca="1" ref="Z1346" ca="1">IF(roud(N1346,2)=ROUND(Z1346,2),"ok","error")</f>
        <v>0</v>
      </c>
    </row>
    <row r="1347" spans="1:26" x14ac:dyDescent="0.3">
      <c r="A1347" t="s">
        <v>2800</v>
      </c>
      <c r="B1347" s="4">
        <v>45369</v>
      </c>
      <c r="C1347" t="s">
        <v>470</v>
      </c>
      <c r="D1347" t="s">
        <v>471</v>
      </c>
      <c r="E1347" t="s">
        <v>167</v>
      </c>
      <c r="F1347" t="s">
        <v>168</v>
      </c>
      <c r="G1347" t="s">
        <v>113</v>
      </c>
      <c r="H1347" t="s">
        <v>169</v>
      </c>
      <c r="I1347" s="6">
        <v>1</v>
      </c>
      <c r="J1347" s="6">
        <v>899</v>
      </c>
      <c r="K1347" s="6">
        <v>899</v>
      </c>
      <c r="L1347" s="6">
        <v>0.15</v>
      </c>
      <c r="M1347" s="6">
        <v>134.85</v>
      </c>
      <c r="N1347" s="6">
        <v>764.15</v>
      </c>
      <c r="O1347" s="6">
        <v>179.58</v>
      </c>
      <c r="P1347" t="s">
        <v>82</v>
      </c>
      <c r="Q1347" t="s">
        <v>82</v>
      </c>
      <c r="R1347" t="s">
        <v>65</v>
      </c>
      <c r="S1347" t="s">
        <v>54</v>
      </c>
      <c r="T1347" t="s">
        <v>35</v>
      </c>
      <c r="U1347" s="13">
        <f t="shared" ref="U1347:U1410" si="84">YEAR(B1347)</f>
        <v>2024</v>
      </c>
      <c r="V1347" s="13">
        <f t="shared" ref="V1347:V1410" si="85">MONTH(B1347)</f>
        <v>3</v>
      </c>
      <c r="W1347" s="20" t="str">
        <f t="shared" ref="W1347:W1410" si="86">TEXT(B1347,"mmmm")</f>
        <v>March</v>
      </c>
      <c r="X1347">
        <v>0.23499999999999999</v>
      </c>
      <c r="Y1347" s="6">
        <f t="shared" ref="Y1347:Y1410" si="87">ROUND(N1347-(M1347),2)</f>
        <v>629.29999999999995</v>
      </c>
      <c r="Z1347" cm="1">
        <f t="array" aca="1" ref="Z1347" ca="1">IF(roud(N1347,2)=ROUND(Z1347,2),"ok","error")</f>
        <v>0</v>
      </c>
    </row>
    <row r="1348" spans="1:26" x14ac:dyDescent="0.3">
      <c r="A1348" t="s">
        <v>2801</v>
      </c>
      <c r="B1348" s="4">
        <v>45436</v>
      </c>
      <c r="C1348" t="s">
        <v>1171</v>
      </c>
      <c r="D1348" t="s">
        <v>1172</v>
      </c>
      <c r="E1348" t="s">
        <v>258</v>
      </c>
      <c r="F1348" t="s">
        <v>259</v>
      </c>
      <c r="G1348" t="s">
        <v>214</v>
      </c>
      <c r="H1348" t="s">
        <v>260</v>
      </c>
      <c r="I1348" s="6">
        <v>3</v>
      </c>
      <c r="J1348" s="6">
        <v>399</v>
      </c>
      <c r="K1348" s="6">
        <v>1197</v>
      </c>
      <c r="L1348" s="6">
        <v>0.1</v>
      </c>
      <c r="M1348" s="6">
        <v>119.7</v>
      </c>
      <c r="N1348" s="6">
        <v>1077.3</v>
      </c>
      <c r="O1348" s="6">
        <v>377.05</v>
      </c>
      <c r="P1348" t="s">
        <v>94</v>
      </c>
      <c r="Q1348" t="s">
        <v>64</v>
      </c>
      <c r="R1348" t="s">
        <v>65</v>
      </c>
      <c r="S1348" t="s">
        <v>54</v>
      </c>
      <c r="T1348" t="s">
        <v>55</v>
      </c>
      <c r="U1348" s="13">
        <f t="shared" si="84"/>
        <v>2024</v>
      </c>
      <c r="V1348" s="13">
        <f t="shared" si="85"/>
        <v>5</v>
      </c>
      <c r="W1348" s="20" t="str">
        <f t="shared" si="86"/>
        <v>May</v>
      </c>
      <c r="X1348">
        <v>0.35</v>
      </c>
      <c r="Y1348" s="6">
        <f t="shared" si="87"/>
        <v>957.6</v>
      </c>
      <c r="Z1348" cm="1">
        <f t="array" aca="1" ref="Z1348" ca="1">IF(roud(N1348,2)=ROUND(Z1348,2),"ok","error")</f>
        <v>0</v>
      </c>
    </row>
    <row r="1349" spans="1:26" x14ac:dyDescent="0.3">
      <c r="A1349" t="s">
        <v>2802</v>
      </c>
      <c r="B1349" s="4">
        <v>45523</v>
      </c>
      <c r="C1349" t="s">
        <v>2803</v>
      </c>
      <c r="D1349" t="s">
        <v>2804</v>
      </c>
      <c r="E1349" t="s">
        <v>50</v>
      </c>
      <c r="F1349" t="s">
        <v>51</v>
      </c>
      <c r="G1349" t="s">
        <v>52</v>
      </c>
      <c r="H1349" t="s">
        <v>53</v>
      </c>
      <c r="I1349" s="6">
        <v>1</v>
      </c>
      <c r="J1349" s="6">
        <v>2999</v>
      </c>
      <c r="K1349" s="6">
        <v>2999</v>
      </c>
      <c r="L1349" s="6">
        <v>0.2</v>
      </c>
      <c r="M1349" s="6">
        <v>599.79999999999995</v>
      </c>
      <c r="N1349" s="6">
        <v>2399.1999999999998</v>
      </c>
      <c r="O1349" s="6">
        <v>431.86</v>
      </c>
      <c r="P1349" t="s">
        <v>82</v>
      </c>
      <c r="Q1349" t="s">
        <v>82</v>
      </c>
      <c r="R1349" t="s">
        <v>65</v>
      </c>
      <c r="S1349" t="s">
        <v>107</v>
      </c>
      <c r="T1349" t="s">
        <v>35</v>
      </c>
      <c r="U1349" s="13">
        <f t="shared" si="84"/>
        <v>2024</v>
      </c>
      <c r="V1349" s="13">
        <f t="shared" si="85"/>
        <v>8</v>
      </c>
      <c r="W1349" s="20" t="str">
        <f t="shared" si="86"/>
        <v>August</v>
      </c>
      <c r="X1349">
        <v>0.18</v>
      </c>
      <c r="Y1349" s="6">
        <f t="shared" si="87"/>
        <v>1799.4</v>
      </c>
      <c r="Z1349" cm="1">
        <f t="array" aca="1" ref="Z1349" ca="1">IF(roud(N1349,2)=ROUND(Z1349,2),"ok","error")</f>
        <v>0</v>
      </c>
    </row>
    <row r="1350" spans="1:26" x14ac:dyDescent="0.3">
      <c r="A1350" t="s">
        <v>2805</v>
      </c>
      <c r="B1350" s="4">
        <v>45984</v>
      </c>
      <c r="C1350" t="s">
        <v>1124</v>
      </c>
      <c r="D1350" t="s">
        <v>1125</v>
      </c>
      <c r="E1350" t="s">
        <v>111</v>
      </c>
      <c r="F1350" t="s">
        <v>112</v>
      </c>
      <c r="G1350" t="s">
        <v>113</v>
      </c>
      <c r="H1350" t="s">
        <v>114</v>
      </c>
      <c r="I1350" s="6">
        <v>1</v>
      </c>
      <c r="J1350" s="6">
        <v>999</v>
      </c>
      <c r="K1350" s="6">
        <v>999</v>
      </c>
      <c r="L1350" s="6">
        <v>0.2</v>
      </c>
      <c r="M1350" s="6">
        <v>199.8</v>
      </c>
      <c r="N1350" s="6">
        <v>799.2</v>
      </c>
      <c r="O1350" s="6">
        <v>175.82</v>
      </c>
      <c r="P1350" t="s">
        <v>105</v>
      </c>
      <c r="Q1350" t="s">
        <v>106</v>
      </c>
      <c r="R1350" t="s">
        <v>44</v>
      </c>
      <c r="S1350" t="s">
        <v>34</v>
      </c>
      <c r="T1350" t="s">
        <v>55</v>
      </c>
      <c r="U1350" s="13">
        <f t="shared" si="84"/>
        <v>2025</v>
      </c>
      <c r="V1350" s="13">
        <f t="shared" si="85"/>
        <v>11</v>
      </c>
      <c r="W1350" s="20" t="str">
        <f t="shared" si="86"/>
        <v>November</v>
      </c>
      <c r="X1350">
        <v>0.22</v>
      </c>
      <c r="Y1350" s="6">
        <f t="shared" si="87"/>
        <v>599.4</v>
      </c>
      <c r="Z1350" cm="1">
        <f t="array" aca="1" ref="Z1350" ca="1">IF(roud(N1350,2)=ROUND(Z1350,2),"ok","error")</f>
        <v>0</v>
      </c>
    </row>
    <row r="1351" spans="1:26" x14ac:dyDescent="0.3">
      <c r="A1351" t="s">
        <v>2806</v>
      </c>
      <c r="B1351" s="4">
        <v>45982</v>
      </c>
      <c r="C1351" t="s">
        <v>2709</v>
      </c>
      <c r="D1351" t="s">
        <v>2710</v>
      </c>
      <c r="E1351" t="s">
        <v>273</v>
      </c>
      <c r="F1351" t="s">
        <v>274</v>
      </c>
      <c r="G1351" t="s">
        <v>29</v>
      </c>
      <c r="H1351" t="s">
        <v>88</v>
      </c>
      <c r="I1351" s="6">
        <v>2</v>
      </c>
      <c r="J1351" s="6">
        <v>2499</v>
      </c>
      <c r="K1351" s="6">
        <v>4998</v>
      </c>
      <c r="L1351" s="6">
        <v>0.2</v>
      </c>
      <c r="M1351" s="6">
        <v>999.6</v>
      </c>
      <c r="N1351" s="6">
        <v>3998.4</v>
      </c>
      <c r="O1351" s="6">
        <v>1039.58</v>
      </c>
      <c r="P1351" t="s">
        <v>42</v>
      </c>
      <c r="Q1351" t="s">
        <v>43</v>
      </c>
      <c r="R1351" t="s">
        <v>44</v>
      </c>
      <c r="S1351" t="s">
        <v>54</v>
      </c>
      <c r="T1351" t="s">
        <v>35</v>
      </c>
      <c r="U1351" s="13">
        <f t="shared" si="84"/>
        <v>2025</v>
      </c>
      <c r="V1351" s="13">
        <f t="shared" si="85"/>
        <v>11</v>
      </c>
      <c r="W1351" s="20" t="str">
        <f t="shared" si="86"/>
        <v>November</v>
      </c>
      <c r="X1351">
        <v>0.26</v>
      </c>
      <c r="Y1351" s="6">
        <f t="shared" si="87"/>
        <v>2998.8</v>
      </c>
      <c r="Z1351" cm="1">
        <f t="array" aca="1" ref="Z1351" ca="1">IF(roud(N1351,2)=ROUND(Z1351,2),"ok","error")</f>
        <v>0</v>
      </c>
    </row>
    <row r="1352" spans="1:26" x14ac:dyDescent="0.3">
      <c r="A1352" t="s">
        <v>2807</v>
      </c>
      <c r="B1352" s="4">
        <v>45698</v>
      </c>
      <c r="C1352" t="s">
        <v>1944</v>
      </c>
      <c r="D1352" t="s">
        <v>1945</v>
      </c>
      <c r="E1352" t="s">
        <v>133</v>
      </c>
      <c r="F1352" t="s">
        <v>134</v>
      </c>
      <c r="G1352" t="s">
        <v>61</v>
      </c>
      <c r="H1352" t="s">
        <v>123</v>
      </c>
      <c r="I1352" s="6">
        <v>1</v>
      </c>
      <c r="J1352" s="6">
        <v>2999</v>
      </c>
      <c r="K1352" s="6">
        <v>2999</v>
      </c>
      <c r="L1352" s="6">
        <v>0.15</v>
      </c>
      <c r="M1352" s="6">
        <v>449.85</v>
      </c>
      <c r="N1352" s="6">
        <v>2549.15</v>
      </c>
      <c r="O1352" s="6">
        <v>293.14999999999998</v>
      </c>
      <c r="P1352" t="s">
        <v>158</v>
      </c>
      <c r="Q1352" t="s">
        <v>159</v>
      </c>
      <c r="R1352" t="s">
        <v>160</v>
      </c>
      <c r="S1352" t="s">
        <v>34</v>
      </c>
      <c r="T1352" t="s">
        <v>35</v>
      </c>
      <c r="U1352" s="13">
        <f t="shared" si="84"/>
        <v>2025</v>
      </c>
      <c r="V1352" s="13">
        <f t="shared" si="85"/>
        <v>2</v>
      </c>
      <c r="W1352" s="20" t="str">
        <f t="shared" si="86"/>
        <v>February</v>
      </c>
      <c r="X1352">
        <v>0.115</v>
      </c>
      <c r="Y1352" s="6">
        <f t="shared" si="87"/>
        <v>2099.3000000000002</v>
      </c>
      <c r="Z1352" cm="1">
        <f t="array" aca="1" ref="Z1352" ca="1">IF(roud(N1352,2)=ROUND(Z1352,2),"ok","error")</f>
        <v>0</v>
      </c>
    </row>
    <row r="1353" spans="1:26" x14ac:dyDescent="0.3">
      <c r="A1353" t="s">
        <v>2808</v>
      </c>
      <c r="B1353" s="4">
        <v>45862</v>
      </c>
      <c r="C1353" t="s">
        <v>2809</v>
      </c>
      <c r="D1353" t="s">
        <v>2810</v>
      </c>
      <c r="E1353" t="s">
        <v>133</v>
      </c>
      <c r="F1353" t="s">
        <v>134</v>
      </c>
      <c r="G1353" t="s">
        <v>61</v>
      </c>
      <c r="H1353" t="s">
        <v>123</v>
      </c>
      <c r="I1353" s="6">
        <v>3</v>
      </c>
      <c r="J1353" s="6">
        <v>2999</v>
      </c>
      <c r="K1353" s="6">
        <v>8997</v>
      </c>
      <c r="L1353" s="6">
        <v>0</v>
      </c>
      <c r="M1353" s="6">
        <v>0</v>
      </c>
      <c r="N1353" s="6">
        <v>8997</v>
      </c>
      <c r="O1353" s="6">
        <v>1439.52</v>
      </c>
      <c r="P1353" t="s">
        <v>170</v>
      </c>
      <c r="Q1353" t="s">
        <v>171</v>
      </c>
      <c r="R1353" t="s">
        <v>44</v>
      </c>
      <c r="S1353" t="s">
        <v>45</v>
      </c>
      <c r="T1353" t="s">
        <v>35</v>
      </c>
      <c r="U1353" s="13">
        <f t="shared" si="84"/>
        <v>2025</v>
      </c>
      <c r="V1353" s="13">
        <f t="shared" si="85"/>
        <v>7</v>
      </c>
      <c r="W1353" s="20" t="str">
        <f t="shared" si="86"/>
        <v>July</v>
      </c>
      <c r="X1353">
        <v>0.16</v>
      </c>
      <c r="Y1353" s="6">
        <f t="shared" si="87"/>
        <v>8997</v>
      </c>
      <c r="Z1353" cm="1">
        <f t="array" aca="1" ref="Z1353" ca="1">IF(roud(N1353,2)=ROUND(Z1353,2),"ok","error")</f>
        <v>0</v>
      </c>
    </row>
    <row r="1354" spans="1:26" x14ac:dyDescent="0.3">
      <c r="A1354" t="s">
        <v>2811</v>
      </c>
      <c r="B1354" s="4">
        <v>45666</v>
      </c>
      <c r="C1354" t="s">
        <v>1714</v>
      </c>
      <c r="D1354" t="s">
        <v>1715</v>
      </c>
      <c r="E1354" t="s">
        <v>273</v>
      </c>
      <c r="F1354" t="s">
        <v>274</v>
      </c>
      <c r="G1354" t="s">
        <v>29</v>
      </c>
      <c r="H1354" t="s">
        <v>88</v>
      </c>
      <c r="I1354" s="6">
        <v>2</v>
      </c>
      <c r="J1354" s="6">
        <v>2499</v>
      </c>
      <c r="K1354" s="6">
        <v>4998</v>
      </c>
      <c r="L1354" s="6">
        <v>0.1</v>
      </c>
      <c r="M1354" s="6">
        <v>499.8</v>
      </c>
      <c r="N1354" s="6">
        <v>4498.2</v>
      </c>
      <c r="O1354" s="6">
        <v>1304.48</v>
      </c>
      <c r="P1354" t="s">
        <v>31</v>
      </c>
      <c r="Q1354" t="s">
        <v>32</v>
      </c>
      <c r="R1354" t="s">
        <v>33</v>
      </c>
      <c r="S1354" t="s">
        <v>107</v>
      </c>
      <c r="T1354" t="s">
        <v>35</v>
      </c>
      <c r="U1354" s="13">
        <f t="shared" si="84"/>
        <v>2025</v>
      </c>
      <c r="V1354" s="13">
        <f t="shared" si="85"/>
        <v>1</v>
      </c>
      <c r="W1354" s="20" t="str">
        <f t="shared" si="86"/>
        <v>January</v>
      </c>
      <c r="X1354">
        <v>0.28999999999999998</v>
      </c>
      <c r="Y1354" s="6">
        <f t="shared" si="87"/>
        <v>3998.4</v>
      </c>
      <c r="Z1354" cm="1">
        <f t="array" aca="1" ref="Z1354" ca="1">IF(roud(N1354,2)=ROUND(Z1354,2),"ok","error")</f>
        <v>0</v>
      </c>
    </row>
    <row r="1355" spans="1:26" x14ac:dyDescent="0.3">
      <c r="A1355" t="s">
        <v>2812</v>
      </c>
      <c r="B1355" s="4">
        <v>45384</v>
      </c>
      <c r="C1355" t="s">
        <v>2281</v>
      </c>
      <c r="D1355" t="s">
        <v>2282</v>
      </c>
      <c r="E1355" t="s">
        <v>102</v>
      </c>
      <c r="F1355" t="s">
        <v>103</v>
      </c>
      <c r="G1355" t="s">
        <v>52</v>
      </c>
      <c r="H1355" t="s">
        <v>104</v>
      </c>
      <c r="I1355" s="6">
        <v>3</v>
      </c>
      <c r="J1355" s="6">
        <v>5999</v>
      </c>
      <c r="K1355" s="6">
        <v>17997</v>
      </c>
      <c r="L1355" s="6">
        <v>0.15</v>
      </c>
      <c r="M1355" s="6">
        <v>2699.55</v>
      </c>
      <c r="N1355" s="6">
        <v>15297.45</v>
      </c>
      <c r="O1355" s="6">
        <v>2983</v>
      </c>
      <c r="P1355" t="s">
        <v>170</v>
      </c>
      <c r="Q1355" t="s">
        <v>171</v>
      </c>
      <c r="R1355" t="s">
        <v>44</v>
      </c>
      <c r="S1355" t="s">
        <v>34</v>
      </c>
      <c r="T1355" t="s">
        <v>46</v>
      </c>
      <c r="U1355" s="13">
        <f t="shared" si="84"/>
        <v>2024</v>
      </c>
      <c r="V1355" s="13">
        <f t="shared" si="85"/>
        <v>4</v>
      </c>
      <c r="W1355" s="20" t="str">
        <f t="shared" si="86"/>
        <v>April</v>
      </c>
      <c r="X1355">
        <v>0.19500000000000001</v>
      </c>
      <c r="Y1355" s="6">
        <f t="shared" si="87"/>
        <v>12597.9</v>
      </c>
      <c r="Z1355" cm="1">
        <f t="array" aca="1" ref="Z1355" ca="1">IF(roud(N1355,2)=ROUND(Z1355,2),"ok","error")</f>
        <v>0</v>
      </c>
    </row>
    <row r="1356" spans="1:26" x14ac:dyDescent="0.3">
      <c r="A1356" t="s">
        <v>2813</v>
      </c>
      <c r="B1356" s="4">
        <v>45696</v>
      </c>
      <c r="C1356" t="s">
        <v>1378</v>
      </c>
      <c r="D1356" t="s">
        <v>1379</v>
      </c>
      <c r="E1356" t="s">
        <v>167</v>
      </c>
      <c r="F1356" t="s">
        <v>168</v>
      </c>
      <c r="G1356" t="s">
        <v>113</v>
      </c>
      <c r="H1356" t="s">
        <v>169</v>
      </c>
      <c r="I1356" s="6">
        <v>1</v>
      </c>
      <c r="J1356" s="6">
        <v>899</v>
      </c>
      <c r="K1356" s="6">
        <v>899</v>
      </c>
      <c r="L1356" s="6">
        <v>0.1</v>
      </c>
      <c r="M1356" s="6">
        <v>89.9</v>
      </c>
      <c r="N1356" s="6">
        <v>809.1</v>
      </c>
      <c r="O1356" s="6">
        <v>202.28</v>
      </c>
      <c r="P1356" t="s">
        <v>186</v>
      </c>
      <c r="Q1356" t="s">
        <v>187</v>
      </c>
      <c r="R1356" t="s">
        <v>160</v>
      </c>
      <c r="S1356" t="s">
        <v>34</v>
      </c>
      <c r="T1356" t="s">
        <v>35</v>
      </c>
      <c r="U1356" s="13">
        <f t="shared" si="84"/>
        <v>2025</v>
      </c>
      <c r="V1356" s="13">
        <f t="shared" si="85"/>
        <v>2</v>
      </c>
      <c r="W1356" s="20" t="str">
        <f t="shared" si="86"/>
        <v>February</v>
      </c>
      <c r="X1356">
        <v>0.25</v>
      </c>
      <c r="Y1356" s="6">
        <f t="shared" si="87"/>
        <v>719.2</v>
      </c>
      <c r="Z1356" cm="1">
        <f t="array" aca="1" ref="Z1356" ca="1">IF(roud(N1356,2)=ROUND(Z1356,2),"ok","error")</f>
        <v>0</v>
      </c>
    </row>
    <row r="1357" spans="1:26" x14ac:dyDescent="0.3">
      <c r="A1357" t="s">
        <v>2814</v>
      </c>
      <c r="B1357" s="4">
        <v>45306</v>
      </c>
      <c r="C1357" t="s">
        <v>2680</v>
      </c>
      <c r="D1357" t="s">
        <v>2681</v>
      </c>
      <c r="E1357" t="s">
        <v>27</v>
      </c>
      <c r="F1357" t="s">
        <v>28</v>
      </c>
      <c r="G1357" t="s">
        <v>29</v>
      </c>
      <c r="H1357" t="s">
        <v>30</v>
      </c>
      <c r="I1357" s="6">
        <v>1</v>
      </c>
      <c r="J1357" s="6">
        <v>1999</v>
      </c>
      <c r="K1357" s="6">
        <v>1999</v>
      </c>
      <c r="L1357" s="6">
        <v>0.2</v>
      </c>
      <c r="M1357" s="6">
        <v>399.8</v>
      </c>
      <c r="N1357" s="6">
        <v>1599.2</v>
      </c>
      <c r="O1357" s="6">
        <v>415.79</v>
      </c>
      <c r="P1357" t="s">
        <v>63</v>
      </c>
      <c r="Q1357" t="s">
        <v>64</v>
      </c>
      <c r="R1357" t="s">
        <v>65</v>
      </c>
      <c r="S1357" t="s">
        <v>45</v>
      </c>
      <c r="T1357" t="s">
        <v>55</v>
      </c>
      <c r="U1357" s="13">
        <f t="shared" si="84"/>
        <v>2024</v>
      </c>
      <c r="V1357" s="13">
        <f t="shared" si="85"/>
        <v>1</v>
      </c>
      <c r="W1357" s="20" t="str">
        <f t="shared" si="86"/>
        <v>January</v>
      </c>
      <c r="X1357">
        <v>0.26</v>
      </c>
      <c r="Y1357" s="6">
        <f t="shared" si="87"/>
        <v>1199.4000000000001</v>
      </c>
      <c r="Z1357" cm="1">
        <f t="array" aca="1" ref="Z1357" ca="1">IF(roud(N1357,2)=ROUND(Z1357,2),"ok","error")</f>
        <v>0</v>
      </c>
    </row>
    <row r="1358" spans="1:26" x14ac:dyDescent="0.3">
      <c r="A1358" t="s">
        <v>2815</v>
      </c>
      <c r="B1358" s="4">
        <v>45562</v>
      </c>
      <c r="C1358" t="s">
        <v>57</v>
      </c>
      <c r="D1358" t="s">
        <v>58</v>
      </c>
      <c r="E1358" t="s">
        <v>492</v>
      </c>
      <c r="F1358" t="s">
        <v>493</v>
      </c>
      <c r="G1358" t="s">
        <v>214</v>
      </c>
      <c r="H1358" t="s">
        <v>494</v>
      </c>
      <c r="I1358" s="6">
        <v>1</v>
      </c>
      <c r="J1358" s="6">
        <v>1499</v>
      </c>
      <c r="K1358" s="6">
        <v>1499</v>
      </c>
      <c r="L1358" s="6">
        <v>0</v>
      </c>
      <c r="M1358" s="6">
        <v>0</v>
      </c>
      <c r="N1358" s="6">
        <v>1499</v>
      </c>
      <c r="O1358" s="6">
        <v>569.62</v>
      </c>
      <c r="P1358" t="s">
        <v>144</v>
      </c>
      <c r="Q1358" t="s">
        <v>145</v>
      </c>
      <c r="R1358" t="s">
        <v>65</v>
      </c>
      <c r="S1358" t="s">
        <v>45</v>
      </c>
      <c r="T1358" t="s">
        <v>35</v>
      </c>
      <c r="U1358" s="13">
        <f t="shared" si="84"/>
        <v>2024</v>
      </c>
      <c r="V1358" s="13">
        <f t="shared" si="85"/>
        <v>9</v>
      </c>
      <c r="W1358" s="20" t="str">
        <f t="shared" si="86"/>
        <v>September</v>
      </c>
      <c r="X1358">
        <v>0.38</v>
      </c>
      <c r="Y1358" s="6">
        <f t="shared" si="87"/>
        <v>1499</v>
      </c>
      <c r="Z1358" cm="1">
        <f t="array" aca="1" ref="Z1358" ca="1">IF(roud(N1358,2)=ROUND(Z1358,2),"ok","error")</f>
        <v>0</v>
      </c>
    </row>
    <row r="1359" spans="1:26" x14ac:dyDescent="0.3">
      <c r="A1359" t="s">
        <v>2816</v>
      </c>
      <c r="B1359" s="4">
        <v>45841</v>
      </c>
      <c r="C1359" t="s">
        <v>335</v>
      </c>
      <c r="D1359" t="s">
        <v>336</v>
      </c>
      <c r="E1359" t="s">
        <v>127</v>
      </c>
      <c r="F1359" t="s">
        <v>128</v>
      </c>
      <c r="G1359" t="s">
        <v>52</v>
      </c>
      <c r="H1359" t="s">
        <v>129</v>
      </c>
      <c r="I1359" s="6">
        <v>2</v>
      </c>
      <c r="J1359" s="6">
        <v>1299</v>
      </c>
      <c r="K1359" s="6">
        <v>2598</v>
      </c>
      <c r="L1359" s="6">
        <v>0.15</v>
      </c>
      <c r="M1359" s="6">
        <v>389.7</v>
      </c>
      <c r="N1359" s="6">
        <v>2208.3000000000002</v>
      </c>
      <c r="O1359" s="6">
        <v>430.62</v>
      </c>
      <c r="P1359" t="s">
        <v>105</v>
      </c>
      <c r="Q1359" t="s">
        <v>106</v>
      </c>
      <c r="R1359" t="s">
        <v>44</v>
      </c>
      <c r="S1359" t="s">
        <v>45</v>
      </c>
      <c r="T1359" t="s">
        <v>35</v>
      </c>
      <c r="U1359" s="13">
        <f t="shared" si="84"/>
        <v>2025</v>
      </c>
      <c r="V1359" s="13">
        <f t="shared" si="85"/>
        <v>7</v>
      </c>
      <c r="W1359" s="20" t="str">
        <f t="shared" si="86"/>
        <v>July</v>
      </c>
      <c r="X1359">
        <v>0.19500000000000001</v>
      </c>
      <c r="Y1359" s="6">
        <f t="shared" si="87"/>
        <v>1818.6</v>
      </c>
      <c r="Z1359" cm="1">
        <f t="array" aca="1" ref="Z1359" ca="1">IF(roud(N1359,2)=ROUND(Z1359,2),"ok","error")</f>
        <v>0</v>
      </c>
    </row>
    <row r="1360" spans="1:26" x14ac:dyDescent="0.3">
      <c r="A1360" t="s">
        <v>2817</v>
      </c>
      <c r="B1360" s="4">
        <v>45418</v>
      </c>
      <c r="C1360" t="s">
        <v>1902</v>
      </c>
      <c r="D1360" t="s">
        <v>1903</v>
      </c>
      <c r="E1360" t="s">
        <v>75</v>
      </c>
      <c r="F1360" t="s">
        <v>76</v>
      </c>
      <c r="G1360" t="s">
        <v>61</v>
      </c>
      <c r="H1360" t="s">
        <v>71</v>
      </c>
      <c r="I1360" s="6">
        <v>2</v>
      </c>
      <c r="J1360" s="6">
        <v>1499</v>
      </c>
      <c r="K1360" s="6">
        <v>2998</v>
      </c>
      <c r="L1360" s="6">
        <v>0.1</v>
      </c>
      <c r="M1360" s="6">
        <v>299.8</v>
      </c>
      <c r="N1360" s="6">
        <v>2698.2</v>
      </c>
      <c r="O1360" s="6">
        <v>350.77</v>
      </c>
      <c r="P1360" t="s">
        <v>158</v>
      </c>
      <c r="Q1360" t="s">
        <v>159</v>
      </c>
      <c r="R1360" t="s">
        <v>160</v>
      </c>
      <c r="S1360" t="s">
        <v>98</v>
      </c>
      <c r="T1360" t="s">
        <v>35</v>
      </c>
      <c r="U1360" s="13">
        <f t="shared" si="84"/>
        <v>2024</v>
      </c>
      <c r="V1360" s="13">
        <f t="shared" si="85"/>
        <v>5</v>
      </c>
      <c r="W1360" s="20" t="str">
        <f t="shared" si="86"/>
        <v>May</v>
      </c>
      <c r="X1360">
        <v>0.13</v>
      </c>
      <c r="Y1360" s="6">
        <f t="shared" si="87"/>
        <v>2398.4</v>
      </c>
      <c r="Z1360" cm="1">
        <f t="array" aca="1" ref="Z1360" ca="1">IF(roud(N1360,2)=ROUND(Z1360,2),"ok","error")</f>
        <v>0</v>
      </c>
    </row>
    <row r="1361" spans="1:26" x14ac:dyDescent="0.3">
      <c r="A1361" t="s">
        <v>2818</v>
      </c>
      <c r="B1361" s="4">
        <v>45757</v>
      </c>
      <c r="C1361" t="s">
        <v>1118</v>
      </c>
      <c r="D1361" t="s">
        <v>1119</v>
      </c>
      <c r="E1361" t="s">
        <v>198</v>
      </c>
      <c r="F1361" t="s">
        <v>199</v>
      </c>
      <c r="G1361" t="s">
        <v>61</v>
      </c>
      <c r="H1361" t="s">
        <v>71</v>
      </c>
      <c r="I1361" s="6">
        <v>1</v>
      </c>
      <c r="J1361" s="6">
        <v>899</v>
      </c>
      <c r="K1361" s="6">
        <v>899</v>
      </c>
      <c r="L1361" s="6">
        <v>0.05</v>
      </c>
      <c r="M1361" s="6">
        <v>44.95</v>
      </c>
      <c r="N1361" s="6">
        <v>854.05</v>
      </c>
      <c r="O1361" s="6">
        <v>123.84</v>
      </c>
      <c r="P1361" t="s">
        <v>158</v>
      </c>
      <c r="Q1361" t="s">
        <v>159</v>
      </c>
      <c r="R1361" t="s">
        <v>160</v>
      </c>
      <c r="S1361" t="s">
        <v>107</v>
      </c>
      <c r="T1361" t="s">
        <v>35</v>
      </c>
      <c r="U1361" s="13">
        <f t="shared" si="84"/>
        <v>2025</v>
      </c>
      <c r="V1361" s="13">
        <f t="shared" si="85"/>
        <v>4</v>
      </c>
      <c r="W1361" s="20" t="str">
        <f t="shared" si="86"/>
        <v>April</v>
      </c>
      <c r="X1361">
        <v>0.14499999999999999</v>
      </c>
      <c r="Y1361" s="6">
        <f t="shared" si="87"/>
        <v>809.1</v>
      </c>
      <c r="Z1361" cm="1">
        <f t="array" aca="1" ref="Z1361" ca="1">IF(roud(N1361,2)=ROUND(Z1361,2),"ok","error")</f>
        <v>0</v>
      </c>
    </row>
    <row r="1362" spans="1:26" x14ac:dyDescent="0.3">
      <c r="A1362" t="s">
        <v>2819</v>
      </c>
      <c r="B1362" s="4">
        <v>45669</v>
      </c>
      <c r="C1362" t="s">
        <v>854</v>
      </c>
      <c r="D1362" t="s">
        <v>855</v>
      </c>
      <c r="E1362" t="s">
        <v>127</v>
      </c>
      <c r="F1362" t="s">
        <v>128</v>
      </c>
      <c r="G1362" t="s">
        <v>52</v>
      </c>
      <c r="H1362" t="s">
        <v>129</v>
      </c>
      <c r="I1362" s="6">
        <v>1</v>
      </c>
      <c r="J1362" s="6">
        <v>1299</v>
      </c>
      <c r="K1362" s="6">
        <v>1299</v>
      </c>
      <c r="L1362" s="6">
        <v>0.1</v>
      </c>
      <c r="M1362" s="6">
        <v>129.9</v>
      </c>
      <c r="N1362" s="6">
        <v>1169.0999999999999</v>
      </c>
      <c r="O1362" s="6">
        <v>245.51</v>
      </c>
      <c r="P1362" t="s">
        <v>82</v>
      </c>
      <c r="Q1362" t="s">
        <v>82</v>
      </c>
      <c r="R1362" t="s">
        <v>65</v>
      </c>
      <c r="S1362" t="s">
        <v>98</v>
      </c>
      <c r="T1362" t="s">
        <v>35</v>
      </c>
      <c r="U1362" s="13">
        <f t="shared" si="84"/>
        <v>2025</v>
      </c>
      <c r="V1362" s="13">
        <f t="shared" si="85"/>
        <v>1</v>
      </c>
      <c r="W1362" s="20" t="str">
        <f t="shared" si="86"/>
        <v>January</v>
      </c>
      <c r="X1362">
        <v>0.21</v>
      </c>
      <c r="Y1362" s="6">
        <f t="shared" si="87"/>
        <v>1039.2</v>
      </c>
      <c r="Z1362" cm="1">
        <f t="array" aca="1" ref="Z1362" ca="1">IF(roud(N1362,2)=ROUND(Z1362,2),"ok","error")</f>
        <v>0</v>
      </c>
    </row>
    <row r="1363" spans="1:26" x14ac:dyDescent="0.3">
      <c r="A1363" t="s">
        <v>2820</v>
      </c>
      <c r="B1363" s="4">
        <v>45980</v>
      </c>
      <c r="C1363" t="s">
        <v>766</v>
      </c>
      <c r="D1363" t="s">
        <v>767</v>
      </c>
      <c r="E1363" t="s">
        <v>40</v>
      </c>
      <c r="F1363" t="s">
        <v>41</v>
      </c>
      <c r="G1363" t="s">
        <v>29</v>
      </c>
      <c r="H1363" t="s">
        <v>30</v>
      </c>
      <c r="I1363" s="6">
        <v>2</v>
      </c>
      <c r="J1363" s="6">
        <v>1199</v>
      </c>
      <c r="K1363" s="6">
        <v>2398</v>
      </c>
      <c r="L1363" s="6">
        <v>0</v>
      </c>
      <c r="M1363" s="6">
        <v>0</v>
      </c>
      <c r="N1363" s="6">
        <v>2398</v>
      </c>
      <c r="O1363" s="6">
        <v>767.36</v>
      </c>
      <c r="P1363" t="s">
        <v>89</v>
      </c>
      <c r="Q1363" t="s">
        <v>90</v>
      </c>
      <c r="R1363" t="s">
        <v>65</v>
      </c>
      <c r="S1363" t="s">
        <v>34</v>
      </c>
      <c r="T1363" t="s">
        <v>35</v>
      </c>
      <c r="U1363" s="13">
        <f t="shared" si="84"/>
        <v>2025</v>
      </c>
      <c r="V1363" s="13">
        <f t="shared" si="85"/>
        <v>11</v>
      </c>
      <c r="W1363" s="20" t="str">
        <f t="shared" si="86"/>
        <v>November</v>
      </c>
      <c r="X1363">
        <v>0.32</v>
      </c>
      <c r="Y1363" s="6">
        <f t="shared" si="87"/>
        <v>2398</v>
      </c>
      <c r="Z1363" cm="1">
        <f t="array" aca="1" ref="Z1363" ca="1">IF(roud(N1363,2)=ROUND(Z1363,2),"ok","error")</f>
        <v>0</v>
      </c>
    </row>
    <row r="1364" spans="1:26" x14ac:dyDescent="0.3">
      <c r="A1364" t="s">
        <v>2821</v>
      </c>
      <c r="B1364" s="4">
        <v>45980</v>
      </c>
      <c r="C1364" t="s">
        <v>1968</v>
      </c>
      <c r="D1364" t="s">
        <v>1969</v>
      </c>
      <c r="E1364" t="s">
        <v>167</v>
      </c>
      <c r="F1364" t="s">
        <v>168</v>
      </c>
      <c r="G1364" t="s">
        <v>113</v>
      </c>
      <c r="H1364" t="s">
        <v>169</v>
      </c>
      <c r="I1364" s="6">
        <v>3</v>
      </c>
      <c r="J1364" s="6">
        <v>899</v>
      </c>
      <c r="K1364" s="6">
        <v>2697</v>
      </c>
      <c r="L1364" s="6">
        <v>0.1</v>
      </c>
      <c r="M1364" s="6">
        <v>269.7</v>
      </c>
      <c r="N1364" s="6">
        <v>2427.3000000000002</v>
      </c>
      <c r="O1364" s="6">
        <v>606.83000000000004</v>
      </c>
      <c r="P1364" t="s">
        <v>144</v>
      </c>
      <c r="Q1364" t="s">
        <v>145</v>
      </c>
      <c r="R1364" t="s">
        <v>65</v>
      </c>
      <c r="S1364" t="s">
        <v>107</v>
      </c>
      <c r="T1364" t="s">
        <v>55</v>
      </c>
      <c r="U1364" s="13">
        <f t="shared" si="84"/>
        <v>2025</v>
      </c>
      <c r="V1364" s="13">
        <f t="shared" si="85"/>
        <v>11</v>
      </c>
      <c r="W1364" s="20" t="str">
        <f t="shared" si="86"/>
        <v>November</v>
      </c>
      <c r="X1364">
        <v>0.25</v>
      </c>
      <c r="Y1364" s="6">
        <f t="shared" si="87"/>
        <v>2157.6</v>
      </c>
      <c r="Z1364" cm="1">
        <f t="array" aca="1" ref="Z1364" ca="1">IF(roud(N1364,2)=ROUND(Z1364,2),"ok","error")</f>
        <v>0</v>
      </c>
    </row>
    <row r="1365" spans="1:26" x14ac:dyDescent="0.3">
      <c r="A1365" t="s">
        <v>2822</v>
      </c>
      <c r="B1365" s="4">
        <v>45560</v>
      </c>
      <c r="C1365" t="s">
        <v>1171</v>
      </c>
      <c r="D1365" t="s">
        <v>1172</v>
      </c>
      <c r="E1365" t="s">
        <v>127</v>
      </c>
      <c r="F1365" t="s">
        <v>128</v>
      </c>
      <c r="G1365" t="s">
        <v>52</v>
      </c>
      <c r="H1365" t="s">
        <v>129</v>
      </c>
      <c r="I1365" s="6">
        <v>3</v>
      </c>
      <c r="J1365" s="6">
        <v>1299</v>
      </c>
      <c r="K1365" s="6">
        <v>3897</v>
      </c>
      <c r="L1365" s="6">
        <v>0</v>
      </c>
      <c r="M1365" s="6">
        <v>0</v>
      </c>
      <c r="N1365" s="6">
        <v>3897</v>
      </c>
      <c r="O1365" s="6">
        <v>935.28</v>
      </c>
      <c r="P1365" t="s">
        <v>170</v>
      </c>
      <c r="Q1365" t="s">
        <v>171</v>
      </c>
      <c r="R1365" t="s">
        <v>44</v>
      </c>
      <c r="S1365" t="s">
        <v>54</v>
      </c>
      <c r="T1365" t="s">
        <v>35</v>
      </c>
      <c r="U1365" s="13">
        <f t="shared" si="84"/>
        <v>2024</v>
      </c>
      <c r="V1365" s="13">
        <f t="shared" si="85"/>
        <v>9</v>
      </c>
      <c r="W1365" s="20" t="str">
        <f t="shared" si="86"/>
        <v>September</v>
      </c>
      <c r="X1365">
        <v>0.24</v>
      </c>
      <c r="Y1365" s="6">
        <f t="shared" si="87"/>
        <v>3897</v>
      </c>
      <c r="Z1365" cm="1">
        <f t="array" aca="1" ref="Z1365" ca="1">IF(roud(N1365,2)=ROUND(Z1365,2),"ok","error")</f>
        <v>0</v>
      </c>
    </row>
    <row r="1366" spans="1:26" x14ac:dyDescent="0.3">
      <c r="A1366" t="s">
        <v>2823</v>
      </c>
      <c r="B1366" s="4">
        <v>45890</v>
      </c>
      <c r="C1366" t="s">
        <v>860</v>
      </c>
      <c r="D1366" t="s">
        <v>861</v>
      </c>
      <c r="E1366" t="s">
        <v>121</v>
      </c>
      <c r="F1366" t="s">
        <v>122</v>
      </c>
      <c r="G1366" t="s">
        <v>61</v>
      </c>
      <c r="H1366" t="s">
        <v>123</v>
      </c>
      <c r="I1366" s="6">
        <v>3</v>
      </c>
      <c r="J1366" s="6">
        <v>24999</v>
      </c>
      <c r="K1366" s="6">
        <v>74997</v>
      </c>
      <c r="L1366" s="6">
        <v>0.15</v>
      </c>
      <c r="M1366" s="6">
        <v>11249.55</v>
      </c>
      <c r="N1366" s="6">
        <v>63747.45</v>
      </c>
      <c r="O1366" s="6">
        <v>7330.96</v>
      </c>
      <c r="P1366" t="s">
        <v>63</v>
      </c>
      <c r="Q1366" t="s">
        <v>64</v>
      </c>
      <c r="R1366" t="s">
        <v>65</v>
      </c>
      <c r="S1366" t="s">
        <v>98</v>
      </c>
      <c r="T1366" t="s">
        <v>46</v>
      </c>
      <c r="U1366" s="13">
        <f t="shared" si="84"/>
        <v>2025</v>
      </c>
      <c r="V1366" s="13">
        <f t="shared" si="85"/>
        <v>8</v>
      </c>
      <c r="W1366" s="20" t="str">
        <f t="shared" si="86"/>
        <v>August</v>
      </c>
      <c r="X1366">
        <v>0.115</v>
      </c>
      <c r="Y1366" s="6">
        <f t="shared" si="87"/>
        <v>52497.9</v>
      </c>
      <c r="Z1366" cm="1">
        <f t="array" aca="1" ref="Z1366" ca="1">IF(roud(N1366,2)=ROUND(Z1366,2),"ok","error")</f>
        <v>0</v>
      </c>
    </row>
    <row r="1367" spans="1:26" x14ac:dyDescent="0.3">
      <c r="A1367" t="s">
        <v>2824</v>
      </c>
      <c r="B1367" s="4">
        <v>45682</v>
      </c>
      <c r="C1367" t="s">
        <v>2569</v>
      </c>
      <c r="D1367" t="s">
        <v>2570</v>
      </c>
      <c r="E1367" t="s">
        <v>40</v>
      </c>
      <c r="F1367" t="s">
        <v>41</v>
      </c>
      <c r="G1367" t="s">
        <v>29</v>
      </c>
      <c r="H1367" t="s">
        <v>30</v>
      </c>
      <c r="I1367" s="6">
        <v>1</v>
      </c>
      <c r="J1367" s="6">
        <v>1199</v>
      </c>
      <c r="K1367" s="6">
        <v>1199</v>
      </c>
      <c r="L1367" s="6">
        <v>0.05</v>
      </c>
      <c r="M1367" s="6">
        <v>59.95</v>
      </c>
      <c r="N1367" s="6">
        <v>1139.05</v>
      </c>
      <c r="O1367" s="6">
        <v>347.41</v>
      </c>
      <c r="P1367" t="s">
        <v>105</v>
      </c>
      <c r="Q1367" t="s">
        <v>106</v>
      </c>
      <c r="R1367" t="s">
        <v>44</v>
      </c>
      <c r="S1367" t="s">
        <v>45</v>
      </c>
      <c r="T1367" t="s">
        <v>35</v>
      </c>
      <c r="U1367" s="13">
        <f t="shared" si="84"/>
        <v>2025</v>
      </c>
      <c r="V1367" s="13">
        <f t="shared" si="85"/>
        <v>1</v>
      </c>
      <c r="W1367" s="20" t="str">
        <f t="shared" si="86"/>
        <v>January</v>
      </c>
      <c r="X1367">
        <v>0.30499999999999999</v>
      </c>
      <c r="Y1367" s="6">
        <f t="shared" si="87"/>
        <v>1079.0999999999999</v>
      </c>
      <c r="Z1367" cm="1">
        <f t="array" aca="1" ref="Z1367" ca="1">IF(roud(N1367,2)=ROUND(Z1367,2),"ok","error")</f>
        <v>0</v>
      </c>
    </row>
    <row r="1368" spans="1:26" x14ac:dyDescent="0.3">
      <c r="A1368" t="s">
        <v>2825</v>
      </c>
      <c r="B1368" s="4">
        <v>45945</v>
      </c>
      <c r="C1368" t="s">
        <v>848</v>
      </c>
      <c r="D1368" t="s">
        <v>849</v>
      </c>
      <c r="E1368" t="s">
        <v>80</v>
      </c>
      <c r="F1368" t="s">
        <v>81</v>
      </c>
      <c r="G1368" t="s">
        <v>52</v>
      </c>
      <c r="H1368" t="s">
        <v>53</v>
      </c>
      <c r="I1368" s="6">
        <v>2</v>
      </c>
      <c r="J1368" s="6">
        <v>3499</v>
      </c>
      <c r="K1368" s="6">
        <v>6998</v>
      </c>
      <c r="L1368" s="6">
        <v>0.25</v>
      </c>
      <c r="M1368" s="6">
        <v>1749.5</v>
      </c>
      <c r="N1368" s="6">
        <v>5248.5</v>
      </c>
      <c r="O1368" s="6">
        <v>866</v>
      </c>
      <c r="P1368" t="s">
        <v>191</v>
      </c>
      <c r="Q1368" t="s">
        <v>187</v>
      </c>
      <c r="R1368" t="s">
        <v>160</v>
      </c>
      <c r="S1368" t="s">
        <v>107</v>
      </c>
      <c r="T1368" t="s">
        <v>55</v>
      </c>
      <c r="U1368" s="13">
        <f t="shared" si="84"/>
        <v>2025</v>
      </c>
      <c r="V1368" s="13">
        <f t="shared" si="85"/>
        <v>10</v>
      </c>
      <c r="W1368" s="20" t="str">
        <f t="shared" si="86"/>
        <v>October</v>
      </c>
      <c r="X1368">
        <v>0.16500000000000001</v>
      </c>
      <c r="Y1368" s="6">
        <f t="shared" si="87"/>
        <v>3499</v>
      </c>
      <c r="Z1368" cm="1">
        <f t="array" aca="1" ref="Z1368" ca="1">IF(roud(N1368,2)=ROUND(Z1368,2),"ok","error")</f>
        <v>0</v>
      </c>
    </row>
    <row r="1369" spans="1:26" x14ac:dyDescent="0.3">
      <c r="A1369" t="s">
        <v>2826</v>
      </c>
      <c r="B1369" s="4">
        <v>45672</v>
      </c>
      <c r="C1369" t="s">
        <v>998</v>
      </c>
      <c r="D1369" t="s">
        <v>999</v>
      </c>
      <c r="E1369" t="s">
        <v>50</v>
      </c>
      <c r="F1369" t="s">
        <v>51</v>
      </c>
      <c r="G1369" t="s">
        <v>52</v>
      </c>
      <c r="H1369" t="s">
        <v>53</v>
      </c>
      <c r="I1369" s="6">
        <v>1</v>
      </c>
      <c r="J1369" s="6">
        <v>2999</v>
      </c>
      <c r="K1369" s="6">
        <v>2999</v>
      </c>
      <c r="L1369" s="6">
        <v>0.2</v>
      </c>
      <c r="M1369" s="6">
        <v>599.79999999999995</v>
      </c>
      <c r="N1369" s="6">
        <v>2399.1999999999998</v>
      </c>
      <c r="O1369" s="6">
        <v>431.86</v>
      </c>
      <c r="P1369" t="s">
        <v>89</v>
      </c>
      <c r="Q1369" t="s">
        <v>90</v>
      </c>
      <c r="R1369" t="s">
        <v>65</v>
      </c>
      <c r="S1369" t="s">
        <v>98</v>
      </c>
      <c r="T1369" t="s">
        <v>46</v>
      </c>
      <c r="U1369" s="13">
        <f t="shared" si="84"/>
        <v>2025</v>
      </c>
      <c r="V1369" s="13">
        <f t="shared" si="85"/>
        <v>1</v>
      </c>
      <c r="W1369" s="20" t="str">
        <f t="shared" si="86"/>
        <v>January</v>
      </c>
      <c r="X1369">
        <v>0.18</v>
      </c>
      <c r="Y1369" s="6">
        <f t="shared" si="87"/>
        <v>1799.4</v>
      </c>
      <c r="Z1369" cm="1">
        <f t="array" aca="1" ref="Z1369" ca="1">IF(roud(N1369,2)=ROUND(Z1369,2),"ok","error")</f>
        <v>0</v>
      </c>
    </row>
    <row r="1370" spans="1:26" x14ac:dyDescent="0.3">
      <c r="A1370" t="s">
        <v>2827</v>
      </c>
      <c r="B1370" s="4">
        <v>45402</v>
      </c>
      <c r="C1370" t="s">
        <v>937</v>
      </c>
      <c r="D1370" t="s">
        <v>938</v>
      </c>
      <c r="E1370" t="s">
        <v>167</v>
      </c>
      <c r="F1370" t="s">
        <v>168</v>
      </c>
      <c r="G1370" t="s">
        <v>113</v>
      </c>
      <c r="H1370" t="s">
        <v>169</v>
      </c>
      <c r="I1370" s="6">
        <v>1</v>
      </c>
      <c r="J1370" s="6">
        <v>899</v>
      </c>
      <c r="K1370" s="6">
        <v>899</v>
      </c>
      <c r="L1370" s="6">
        <v>0.1</v>
      </c>
      <c r="M1370" s="6">
        <v>89.9</v>
      </c>
      <c r="N1370" s="6">
        <v>809.1</v>
      </c>
      <c r="O1370" s="6">
        <v>202.28</v>
      </c>
      <c r="P1370" t="s">
        <v>144</v>
      </c>
      <c r="Q1370" t="s">
        <v>145</v>
      </c>
      <c r="R1370" t="s">
        <v>65</v>
      </c>
      <c r="S1370" t="s">
        <v>54</v>
      </c>
      <c r="T1370" t="s">
        <v>55</v>
      </c>
      <c r="U1370" s="13">
        <f t="shared" si="84"/>
        <v>2024</v>
      </c>
      <c r="V1370" s="13">
        <f t="shared" si="85"/>
        <v>4</v>
      </c>
      <c r="W1370" s="20" t="str">
        <f t="shared" si="86"/>
        <v>April</v>
      </c>
      <c r="X1370">
        <v>0.25</v>
      </c>
      <c r="Y1370" s="6">
        <f t="shared" si="87"/>
        <v>719.2</v>
      </c>
      <c r="Z1370" cm="1">
        <f t="array" aca="1" ref="Z1370" ca="1">IF(roud(N1370,2)=ROUND(Z1370,2),"ok","error")</f>
        <v>0</v>
      </c>
    </row>
    <row r="1371" spans="1:26" x14ac:dyDescent="0.3">
      <c r="A1371" t="s">
        <v>2828</v>
      </c>
      <c r="B1371" s="4">
        <v>45983</v>
      </c>
      <c r="C1371" t="s">
        <v>2749</v>
      </c>
      <c r="D1371" t="s">
        <v>2750</v>
      </c>
      <c r="E1371" t="s">
        <v>69</v>
      </c>
      <c r="F1371" t="s">
        <v>70</v>
      </c>
      <c r="G1371" t="s">
        <v>61</v>
      </c>
      <c r="H1371" t="s">
        <v>71</v>
      </c>
      <c r="I1371" s="6">
        <v>1</v>
      </c>
      <c r="J1371" s="6">
        <v>1299</v>
      </c>
      <c r="K1371" s="6">
        <v>1299</v>
      </c>
      <c r="L1371" s="6">
        <v>0.05</v>
      </c>
      <c r="M1371" s="6">
        <v>64.95</v>
      </c>
      <c r="N1371" s="6">
        <v>1234.05</v>
      </c>
      <c r="O1371" s="6">
        <v>178.94</v>
      </c>
      <c r="P1371" t="s">
        <v>186</v>
      </c>
      <c r="Q1371" t="s">
        <v>187</v>
      </c>
      <c r="R1371" t="s">
        <v>160</v>
      </c>
      <c r="S1371" t="s">
        <v>107</v>
      </c>
      <c r="T1371" t="s">
        <v>55</v>
      </c>
      <c r="U1371" s="13">
        <f t="shared" si="84"/>
        <v>2025</v>
      </c>
      <c r="V1371" s="13">
        <f t="shared" si="85"/>
        <v>11</v>
      </c>
      <c r="W1371" s="20" t="str">
        <f t="shared" si="86"/>
        <v>November</v>
      </c>
      <c r="X1371">
        <v>0.14499999999999999</v>
      </c>
      <c r="Y1371" s="6">
        <f t="shared" si="87"/>
        <v>1169.0999999999999</v>
      </c>
      <c r="Z1371" cm="1">
        <f t="array" aca="1" ref="Z1371" ca="1">IF(roud(N1371,2)=ROUND(Z1371,2),"ok","error")</f>
        <v>0</v>
      </c>
    </row>
    <row r="1372" spans="1:26" x14ac:dyDescent="0.3">
      <c r="A1372" t="s">
        <v>2829</v>
      </c>
      <c r="B1372" s="4">
        <v>45531</v>
      </c>
      <c r="C1372" t="s">
        <v>1297</v>
      </c>
      <c r="D1372" t="s">
        <v>1298</v>
      </c>
      <c r="E1372" t="s">
        <v>492</v>
      </c>
      <c r="F1372" t="s">
        <v>493</v>
      </c>
      <c r="G1372" t="s">
        <v>214</v>
      </c>
      <c r="H1372" t="s">
        <v>494</v>
      </c>
      <c r="I1372" s="6">
        <v>2</v>
      </c>
      <c r="J1372" s="6">
        <v>1499</v>
      </c>
      <c r="K1372" s="6">
        <v>2998</v>
      </c>
      <c r="L1372" s="6">
        <v>0.05</v>
      </c>
      <c r="M1372" s="6">
        <v>149.9</v>
      </c>
      <c r="N1372" s="6">
        <v>2848.1</v>
      </c>
      <c r="O1372" s="6">
        <v>1039.56</v>
      </c>
      <c r="P1372" t="s">
        <v>82</v>
      </c>
      <c r="Q1372" t="s">
        <v>82</v>
      </c>
      <c r="R1372" t="s">
        <v>65</v>
      </c>
      <c r="S1372" t="s">
        <v>34</v>
      </c>
      <c r="T1372" t="s">
        <v>35</v>
      </c>
      <c r="U1372" s="13">
        <f t="shared" si="84"/>
        <v>2024</v>
      </c>
      <c r="V1372" s="13">
        <f t="shared" si="85"/>
        <v>8</v>
      </c>
      <c r="W1372" s="20" t="str">
        <f t="shared" si="86"/>
        <v>August</v>
      </c>
      <c r="X1372">
        <v>0.36499999999999999</v>
      </c>
      <c r="Y1372" s="6">
        <f t="shared" si="87"/>
        <v>2698.2</v>
      </c>
      <c r="Z1372" cm="1">
        <f t="array" aca="1" ref="Z1372" ca="1">IF(roud(N1372,2)=ROUND(Z1372,2),"ok","error")</f>
        <v>0</v>
      </c>
    </row>
    <row r="1373" spans="1:26" x14ac:dyDescent="0.3">
      <c r="A1373" t="s">
        <v>2830</v>
      </c>
      <c r="B1373" s="4">
        <v>45774</v>
      </c>
      <c r="C1373" t="s">
        <v>934</v>
      </c>
      <c r="D1373" t="s">
        <v>935</v>
      </c>
      <c r="E1373" t="s">
        <v>75</v>
      </c>
      <c r="F1373" t="s">
        <v>76</v>
      </c>
      <c r="G1373" t="s">
        <v>61</v>
      </c>
      <c r="H1373" t="s">
        <v>71</v>
      </c>
      <c r="I1373" s="6">
        <v>2</v>
      </c>
      <c r="J1373" s="6">
        <v>1499</v>
      </c>
      <c r="K1373" s="6">
        <v>2998</v>
      </c>
      <c r="L1373" s="6">
        <v>0.1</v>
      </c>
      <c r="M1373" s="6">
        <v>299.8</v>
      </c>
      <c r="N1373" s="6">
        <v>2698.2</v>
      </c>
      <c r="O1373" s="6">
        <v>350.77</v>
      </c>
      <c r="P1373" t="s">
        <v>191</v>
      </c>
      <c r="Q1373" t="s">
        <v>187</v>
      </c>
      <c r="R1373" t="s">
        <v>160</v>
      </c>
      <c r="S1373" t="s">
        <v>98</v>
      </c>
      <c r="T1373" t="s">
        <v>46</v>
      </c>
      <c r="U1373" s="13">
        <f t="shared" si="84"/>
        <v>2025</v>
      </c>
      <c r="V1373" s="13">
        <f t="shared" si="85"/>
        <v>4</v>
      </c>
      <c r="W1373" s="20" t="str">
        <f t="shared" si="86"/>
        <v>April</v>
      </c>
      <c r="X1373">
        <v>0.13</v>
      </c>
      <c r="Y1373" s="6">
        <f t="shared" si="87"/>
        <v>2398.4</v>
      </c>
      <c r="Z1373" cm="1">
        <f t="array" aca="1" ref="Z1373" ca="1">IF(roud(N1373,2)=ROUND(Z1373,2),"ok","error")</f>
        <v>0</v>
      </c>
    </row>
    <row r="1374" spans="1:26" x14ac:dyDescent="0.3">
      <c r="A1374" t="s">
        <v>2831</v>
      </c>
      <c r="B1374" s="4">
        <v>45317</v>
      </c>
      <c r="C1374" t="s">
        <v>1925</v>
      </c>
      <c r="D1374" t="s">
        <v>1926</v>
      </c>
      <c r="E1374" t="s">
        <v>86</v>
      </c>
      <c r="F1374" t="s">
        <v>87</v>
      </c>
      <c r="G1374" t="s">
        <v>29</v>
      </c>
      <c r="H1374" t="s">
        <v>88</v>
      </c>
      <c r="I1374" s="6">
        <v>1</v>
      </c>
      <c r="J1374" s="6">
        <v>1299</v>
      </c>
      <c r="K1374" s="6">
        <v>1299</v>
      </c>
      <c r="L1374" s="6">
        <v>0.25</v>
      </c>
      <c r="M1374" s="6">
        <v>324.75</v>
      </c>
      <c r="N1374" s="6">
        <v>974.25</v>
      </c>
      <c r="O1374" s="6">
        <v>238.69</v>
      </c>
      <c r="P1374" t="s">
        <v>186</v>
      </c>
      <c r="Q1374" t="s">
        <v>187</v>
      </c>
      <c r="R1374" t="s">
        <v>160</v>
      </c>
      <c r="S1374" t="s">
        <v>107</v>
      </c>
      <c r="T1374" t="s">
        <v>35</v>
      </c>
      <c r="U1374" s="13">
        <f t="shared" si="84"/>
        <v>2024</v>
      </c>
      <c r="V1374" s="13">
        <f t="shared" si="85"/>
        <v>1</v>
      </c>
      <c r="W1374" s="20" t="str">
        <f t="shared" si="86"/>
        <v>January</v>
      </c>
      <c r="X1374">
        <v>0.245</v>
      </c>
      <c r="Y1374" s="6">
        <f t="shared" si="87"/>
        <v>649.5</v>
      </c>
      <c r="Z1374" cm="1">
        <f t="array" aca="1" ref="Z1374" ca="1">IF(roud(N1374,2)=ROUND(Z1374,2),"ok","error")</f>
        <v>0</v>
      </c>
    </row>
    <row r="1375" spans="1:26" x14ac:dyDescent="0.3">
      <c r="A1375" t="s">
        <v>2832</v>
      </c>
      <c r="B1375" s="4">
        <v>45926</v>
      </c>
      <c r="C1375" t="s">
        <v>1530</v>
      </c>
      <c r="D1375" t="s">
        <v>1531</v>
      </c>
      <c r="E1375" t="s">
        <v>69</v>
      </c>
      <c r="F1375" t="s">
        <v>70</v>
      </c>
      <c r="G1375" t="s">
        <v>61</v>
      </c>
      <c r="H1375" t="s">
        <v>71</v>
      </c>
      <c r="I1375" s="6">
        <v>3</v>
      </c>
      <c r="J1375" s="6">
        <v>1299</v>
      </c>
      <c r="K1375" s="6">
        <v>3897</v>
      </c>
      <c r="L1375" s="6">
        <v>0.05</v>
      </c>
      <c r="M1375" s="6">
        <v>194.85</v>
      </c>
      <c r="N1375" s="6">
        <v>3702.15</v>
      </c>
      <c r="O1375" s="6">
        <v>536.80999999999995</v>
      </c>
      <c r="P1375" t="s">
        <v>158</v>
      </c>
      <c r="Q1375" t="s">
        <v>159</v>
      </c>
      <c r="R1375" t="s">
        <v>160</v>
      </c>
      <c r="S1375" t="s">
        <v>45</v>
      </c>
      <c r="T1375" t="s">
        <v>55</v>
      </c>
      <c r="U1375" s="13">
        <f t="shared" si="84"/>
        <v>2025</v>
      </c>
      <c r="V1375" s="13">
        <f t="shared" si="85"/>
        <v>9</v>
      </c>
      <c r="W1375" s="20" t="str">
        <f t="shared" si="86"/>
        <v>September</v>
      </c>
      <c r="X1375">
        <v>0.14499999999999999</v>
      </c>
      <c r="Y1375" s="6">
        <f t="shared" si="87"/>
        <v>3507.3</v>
      </c>
      <c r="Z1375" cm="1">
        <f t="array" aca="1" ref="Z1375" ca="1">IF(roud(N1375,2)=ROUND(Z1375,2),"ok","error")</f>
        <v>0</v>
      </c>
    </row>
    <row r="1376" spans="1:26" x14ac:dyDescent="0.3">
      <c r="A1376" t="s">
        <v>2833</v>
      </c>
      <c r="B1376" s="4">
        <v>45866</v>
      </c>
      <c r="C1376" t="s">
        <v>428</v>
      </c>
      <c r="D1376" t="s">
        <v>429</v>
      </c>
      <c r="E1376" t="s">
        <v>302</v>
      </c>
      <c r="F1376" t="s">
        <v>303</v>
      </c>
      <c r="G1376" t="s">
        <v>29</v>
      </c>
      <c r="H1376" t="s">
        <v>304</v>
      </c>
      <c r="I1376" s="6">
        <v>1</v>
      </c>
      <c r="J1376" s="6">
        <v>1799</v>
      </c>
      <c r="K1376" s="6">
        <v>1799</v>
      </c>
      <c r="L1376" s="6">
        <v>0.05</v>
      </c>
      <c r="M1376" s="6">
        <v>89.95</v>
      </c>
      <c r="N1376" s="6">
        <v>1709.05</v>
      </c>
      <c r="O1376" s="6">
        <v>521.26</v>
      </c>
      <c r="P1376" t="s">
        <v>170</v>
      </c>
      <c r="Q1376" t="s">
        <v>171</v>
      </c>
      <c r="R1376" t="s">
        <v>44</v>
      </c>
      <c r="S1376" t="s">
        <v>107</v>
      </c>
      <c r="T1376" t="s">
        <v>55</v>
      </c>
      <c r="U1376" s="13">
        <f t="shared" si="84"/>
        <v>2025</v>
      </c>
      <c r="V1376" s="13">
        <f t="shared" si="85"/>
        <v>7</v>
      </c>
      <c r="W1376" s="20" t="str">
        <f t="shared" si="86"/>
        <v>July</v>
      </c>
      <c r="X1376">
        <v>0.30499999999999999</v>
      </c>
      <c r="Y1376" s="6">
        <f t="shared" si="87"/>
        <v>1619.1</v>
      </c>
      <c r="Z1376" cm="1">
        <f t="array" aca="1" ref="Z1376" ca="1">IF(roud(N1376,2)=ROUND(Z1376,2),"ok","error")</f>
        <v>0</v>
      </c>
    </row>
    <row r="1377" spans="1:26" x14ac:dyDescent="0.3">
      <c r="A1377" t="s">
        <v>2834</v>
      </c>
      <c r="B1377" s="4">
        <v>45627</v>
      </c>
      <c r="C1377" t="s">
        <v>2835</v>
      </c>
      <c r="D1377" t="s">
        <v>2836</v>
      </c>
      <c r="E1377" t="s">
        <v>258</v>
      </c>
      <c r="F1377" t="s">
        <v>259</v>
      </c>
      <c r="G1377" t="s">
        <v>214</v>
      </c>
      <c r="H1377" t="s">
        <v>260</v>
      </c>
      <c r="I1377" s="6">
        <v>1</v>
      </c>
      <c r="J1377" s="6">
        <v>399</v>
      </c>
      <c r="K1377" s="6">
        <v>399</v>
      </c>
      <c r="L1377" s="6">
        <v>0.15</v>
      </c>
      <c r="M1377" s="6">
        <v>59.85</v>
      </c>
      <c r="N1377" s="6">
        <v>339.15</v>
      </c>
      <c r="O1377" s="6">
        <v>113.62</v>
      </c>
      <c r="P1377" t="s">
        <v>82</v>
      </c>
      <c r="Q1377" t="s">
        <v>82</v>
      </c>
      <c r="R1377" t="s">
        <v>65</v>
      </c>
      <c r="S1377" t="s">
        <v>107</v>
      </c>
      <c r="T1377" t="s">
        <v>35</v>
      </c>
      <c r="U1377" s="13">
        <f t="shared" si="84"/>
        <v>2024</v>
      </c>
      <c r="V1377" s="13">
        <f t="shared" si="85"/>
        <v>12</v>
      </c>
      <c r="W1377" s="20" t="str">
        <f t="shared" si="86"/>
        <v>December</v>
      </c>
      <c r="X1377">
        <v>0.33500000000000002</v>
      </c>
      <c r="Y1377" s="6">
        <f t="shared" si="87"/>
        <v>279.3</v>
      </c>
      <c r="Z1377" cm="1">
        <f t="array" aca="1" ref="Z1377" ca="1">IF(roud(N1377,2)=ROUND(Z1377,2),"ok","error")</f>
        <v>0</v>
      </c>
    </row>
    <row r="1378" spans="1:26" x14ac:dyDescent="0.3">
      <c r="A1378" t="s">
        <v>2837</v>
      </c>
      <c r="B1378" s="4">
        <v>45916</v>
      </c>
      <c r="C1378" t="s">
        <v>2838</v>
      </c>
      <c r="D1378" t="s">
        <v>2839</v>
      </c>
      <c r="E1378" t="s">
        <v>284</v>
      </c>
      <c r="F1378" t="s">
        <v>285</v>
      </c>
      <c r="G1378" t="s">
        <v>52</v>
      </c>
      <c r="H1378" t="s">
        <v>129</v>
      </c>
      <c r="I1378" s="6">
        <v>4</v>
      </c>
      <c r="J1378" s="6">
        <v>999</v>
      </c>
      <c r="K1378" s="6">
        <v>3996</v>
      </c>
      <c r="L1378" s="6">
        <v>0.1</v>
      </c>
      <c r="M1378" s="6">
        <v>399.6</v>
      </c>
      <c r="N1378" s="6">
        <v>3596.4</v>
      </c>
      <c r="O1378" s="6">
        <v>755.24</v>
      </c>
      <c r="P1378" t="s">
        <v>94</v>
      </c>
      <c r="Q1378" t="s">
        <v>64</v>
      </c>
      <c r="R1378" t="s">
        <v>65</v>
      </c>
      <c r="S1378" t="s">
        <v>107</v>
      </c>
      <c r="T1378" t="s">
        <v>35</v>
      </c>
      <c r="U1378" s="13">
        <f t="shared" si="84"/>
        <v>2025</v>
      </c>
      <c r="V1378" s="13">
        <f t="shared" si="85"/>
        <v>9</v>
      </c>
      <c r="W1378" s="20" t="str">
        <f t="shared" si="86"/>
        <v>September</v>
      </c>
      <c r="X1378">
        <v>0.21</v>
      </c>
      <c r="Y1378" s="6">
        <f t="shared" si="87"/>
        <v>3196.8</v>
      </c>
      <c r="Z1378" cm="1">
        <f t="array" aca="1" ref="Z1378" ca="1">IF(roud(N1378,2)=ROUND(Z1378,2),"ok","error")</f>
        <v>0</v>
      </c>
    </row>
    <row r="1379" spans="1:26" x14ac:dyDescent="0.3">
      <c r="A1379" t="s">
        <v>2840</v>
      </c>
      <c r="B1379" s="4">
        <v>45518</v>
      </c>
      <c r="C1379" t="s">
        <v>685</v>
      </c>
      <c r="D1379" t="s">
        <v>686</v>
      </c>
      <c r="E1379" t="s">
        <v>86</v>
      </c>
      <c r="F1379" t="s">
        <v>87</v>
      </c>
      <c r="G1379" t="s">
        <v>29</v>
      </c>
      <c r="H1379" t="s">
        <v>88</v>
      </c>
      <c r="I1379" s="6">
        <v>1</v>
      </c>
      <c r="J1379" s="6">
        <v>1299</v>
      </c>
      <c r="K1379" s="6">
        <v>1299</v>
      </c>
      <c r="L1379" s="6">
        <v>0.15</v>
      </c>
      <c r="M1379" s="6">
        <v>194.85</v>
      </c>
      <c r="N1379" s="6">
        <v>1104.1500000000001</v>
      </c>
      <c r="O1379" s="6">
        <v>303.64</v>
      </c>
      <c r="P1379" t="s">
        <v>144</v>
      </c>
      <c r="Q1379" t="s">
        <v>145</v>
      </c>
      <c r="R1379" t="s">
        <v>65</v>
      </c>
      <c r="S1379" t="s">
        <v>34</v>
      </c>
      <c r="T1379" t="s">
        <v>35</v>
      </c>
      <c r="U1379" s="13">
        <f t="shared" si="84"/>
        <v>2024</v>
      </c>
      <c r="V1379" s="13">
        <f t="shared" si="85"/>
        <v>8</v>
      </c>
      <c r="W1379" s="20" t="str">
        <f t="shared" si="86"/>
        <v>August</v>
      </c>
      <c r="X1379">
        <v>0.27500000000000002</v>
      </c>
      <c r="Y1379" s="6">
        <f t="shared" si="87"/>
        <v>909.3</v>
      </c>
      <c r="Z1379" cm="1">
        <f t="array" aca="1" ref="Z1379" ca="1">IF(roud(N1379,2)=ROUND(Z1379,2),"ok","error")</f>
        <v>0</v>
      </c>
    </row>
    <row r="1380" spans="1:26" x14ac:dyDescent="0.3">
      <c r="A1380" t="s">
        <v>2841</v>
      </c>
      <c r="B1380" s="4">
        <v>45955</v>
      </c>
      <c r="C1380" t="s">
        <v>908</v>
      </c>
      <c r="D1380" t="s">
        <v>909</v>
      </c>
      <c r="E1380" t="s">
        <v>75</v>
      </c>
      <c r="F1380" t="s">
        <v>76</v>
      </c>
      <c r="G1380" t="s">
        <v>61</v>
      </c>
      <c r="H1380" t="s">
        <v>71</v>
      </c>
      <c r="I1380" s="6">
        <v>2</v>
      </c>
      <c r="J1380" s="6">
        <v>1499</v>
      </c>
      <c r="K1380" s="6">
        <v>2998</v>
      </c>
      <c r="L1380" s="6">
        <v>0.05</v>
      </c>
      <c r="M1380" s="6">
        <v>149.9</v>
      </c>
      <c r="N1380" s="6">
        <v>2848.1</v>
      </c>
      <c r="O1380" s="6">
        <v>412.97</v>
      </c>
      <c r="P1380" t="s">
        <v>94</v>
      </c>
      <c r="Q1380" t="s">
        <v>64</v>
      </c>
      <c r="R1380" t="s">
        <v>65</v>
      </c>
      <c r="S1380" t="s">
        <v>54</v>
      </c>
      <c r="T1380" t="s">
        <v>35</v>
      </c>
      <c r="U1380" s="13">
        <f t="shared" si="84"/>
        <v>2025</v>
      </c>
      <c r="V1380" s="13">
        <f t="shared" si="85"/>
        <v>10</v>
      </c>
      <c r="W1380" s="20" t="str">
        <f t="shared" si="86"/>
        <v>October</v>
      </c>
      <c r="X1380">
        <v>0.14499999999999999</v>
      </c>
      <c r="Y1380" s="6">
        <f t="shared" si="87"/>
        <v>2698.2</v>
      </c>
      <c r="Z1380" cm="1">
        <f t="array" aca="1" ref="Z1380" ca="1">IF(roud(N1380,2)=ROUND(Z1380,2),"ok","error")</f>
        <v>0</v>
      </c>
    </row>
    <row r="1381" spans="1:26" x14ac:dyDescent="0.3">
      <c r="A1381" t="s">
        <v>2842</v>
      </c>
      <c r="B1381" s="4">
        <v>45356</v>
      </c>
      <c r="C1381" t="s">
        <v>1762</v>
      </c>
      <c r="D1381" t="s">
        <v>1763</v>
      </c>
      <c r="E1381" t="s">
        <v>40</v>
      </c>
      <c r="F1381" t="s">
        <v>41</v>
      </c>
      <c r="G1381" t="s">
        <v>29</v>
      </c>
      <c r="H1381" t="s">
        <v>30</v>
      </c>
      <c r="I1381" s="6">
        <v>1</v>
      </c>
      <c r="J1381" s="6">
        <v>1199</v>
      </c>
      <c r="K1381" s="6">
        <v>1199</v>
      </c>
      <c r="L1381" s="6">
        <v>0.05</v>
      </c>
      <c r="M1381" s="6">
        <v>59.95</v>
      </c>
      <c r="N1381" s="6">
        <v>1139.05</v>
      </c>
      <c r="O1381" s="6">
        <v>347.41</v>
      </c>
      <c r="P1381" t="s">
        <v>42</v>
      </c>
      <c r="Q1381" t="s">
        <v>43</v>
      </c>
      <c r="R1381" t="s">
        <v>44</v>
      </c>
      <c r="S1381" t="s">
        <v>98</v>
      </c>
      <c r="T1381" t="s">
        <v>35</v>
      </c>
      <c r="U1381" s="13">
        <f t="shared" si="84"/>
        <v>2024</v>
      </c>
      <c r="V1381" s="13">
        <f t="shared" si="85"/>
        <v>3</v>
      </c>
      <c r="W1381" s="20" t="str">
        <f t="shared" si="86"/>
        <v>March</v>
      </c>
      <c r="X1381">
        <v>0.30499999999999999</v>
      </c>
      <c r="Y1381" s="6">
        <f t="shared" si="87"/>
        <v>1079.0999999999999</v>
      </c>
      <c r="Z1381" cm="1">
        <f t="array" aca="1" ref="Z1381" ca="1">IF(roud(N1381,2)=ROUND(Z1381,2),"ok","error")</f>
        <v>0</v>
      </c>
    </row>
    <row r="1382" spans="1:26" x14ac:dyDescent="0.3">
      <c r="A1382" t="s">
        <v>2843</v>
      </c>
      <c r="B1382" s="4">
        <v>45942</v>
      </c>
      <c r="C1382" t="s">
        <v>1077</v>
      </c>
      <c r="D1382" t="s">
        <v>1078</v>
      </c>
      <c r="E1382" t="s">
        <v>111</v>
      </c>
      <c r="F1382" t="s">
        <v>112</v>
      </c>
      <c r="G1382" t="s">
        <v>113</v>
      </c>
      <c r="H1382" t="s">
        <v>114</v>
      </c>
      <c r="I1382" s="6">
        <v>2</v>
      </c>
      <c r="J1382" s="6">
        <v>999</v>
      </c>
      <c r="K1382" s="6">
        <v>1998</v>
      </c>
      <c r="L1382" s="6">
        <v>0.15</v>
      </c>
      <c r="M1382" s="6">
        <v>299.7</v>
      </c>
      <c r="N1382" s="6">
        <v>1698.3</v>
      </c>
      <c r="O1382" s="6">
        <v>399.1</v>
      </c>
      <c r="P1382" t="s">
        <v>42</v>
      </c>
      <c r="Q1382" t="s">
        <v>43</v>
      </c>
      <c r="R1382" t="s">
        <v>44</v>
      </c>
      <c r="S1382" t="s">
        <v>45</v>
      </c>
      <c r="T1382" t="s">
        <v>46</v>
      </c>
      <c r="U1382" s="13">
        <f t="shared" si="84"/>
        <v>2025</v>
      </c>
      <c r="V1382" s="13">
        <f t="shared" si="85"/>
        <v>10</v>
      </c>
      <c r="W1382" s="20" t="str">
        <f t="shared" si="86"/>
        <v>October</v>
      </c>
      <c r="X1382">
        <v>0.23499999999999999</v>
      </c>
      <c r="Y1382" s="6">
        <f t="shared" si="87"/>
        <v>1398.6</v>
      </c>
      <c r="Z1382" cm="1">
        <f t="array" aca="1" ref="Z1382" ca="1">IF(roud(N1382,2)=ROUND(Z1382,2),"ok","error")</f>
        <v>0</v>
      </c>
    </row>
    <row r="1383" spans="1:26" x14ac:dyDescent="0.3">
      <c r="A1383" t="s">
        <v>2844</v>
      </c>
      <c r="B1383" s="4">
        <v>45767</v>
      </c>
      <c r="C1383" t="s">
        <v>2158</v>
      </c>
      <c r="D1383" t="s">
        <v>2159</v>
      </c>
      <c r="E1383" t="s">
        <v>69</v>
      </c>
      <c r="F1383" t="s">
        <v>70</v>
      </c>
      <c r="G1383" t="s">
        <v>61</v>
      </c>
      <c r="H1383" t="s">
        <v>71</v>
      </c>
      <c r="I1383" s="6">
        <v>1</v>
      </c>
      <c r="J1383" s="6">
        <v>1299</v>
      </c>
      <c r="K1383" s="6">
        <v>1299</v>
      </c>
      <c r="L1383" s="6">
        <v>0.15</v>
      </c>
      <c r="M1383" s="6">
        <v>194.85</v>
      </c>
      <c r="N1383" s="6">
        <v>1104.1500000000001</v>
      </c>
      <c r="O1383" s="6">
        <v>126.98</v>
      </c>
      <c r="P1383" t="s">
        <v>144</v>
      </c>
      <c r="Q1383" t="s">
        <v>145</v>
      </c>
      <c r="R1383" t="s">
        <v>65</v>
      </c>
      <c r="S1383" t="s">
        <v>107</v>
      </c>
      <c r="T1383" t="s">
        <v>35</v>
      </c>
      <c r="U1383" s="13">
        <f t="shared" si="84"/>
        <v>2025</v>
      </c>
      <c r="V1383" s="13">
        <f t="shared" si="85"/>
        <v>4</v>
      </c>
      <c r="W1383" s="20" t="str">
        <f t="shared" si="86"/>
        <v>April</v>
      </c>
      <c r="X1383">
        <v>0.115</v>
      </c>
      <c r="Y1383" s="6">
        <f t="shared" si="87"/>
        <v>909.3</v>
      </c>
      <c r="Z1383" cm="1">
        <f t="array" aca="1" ref="Z1383" ca="1">IF(roud(N1383,2)=ROUND(Z1383,2),"ok","error")</f>
        <v>0</v>
      </c>
    </row>
    <row r="1384" spans="1:26" x14ac:dyDescent="0.3">
      <c r="A1384" t="s">
        <v>2845</v>
      </c>
      <c r="B1384" s="4">
        <v>46009</v>
      </c>
      <c r="C1384" t="s">
        <v>1127</v>
      </c>
      <c r="D1384" t="s">
        <v>1128</v>
      </c>
      <c r="E1384" t="s">
        <v>302</v>
      </c>
      <c r="F1384" t="s">
        <v>303</v>
      </c>
      <c r="G1384" t="s">
        <v>29</v>
      </c>
      <c r="H1384" t="s">
        <v>304</v>
      </c>
      <c r="I1384" s="6">
        <v>4</v>
      </c>
      <c r="J1384" s="6">
        <v>1799</v>
      </c>
      <c r="K1384" s="6">
        <v>7196</v>
      </c>
      <c r="L1384" s="6">
        <v>0.15</v>
      </c>
      <c r="M1384" s="6">
        <v>1079.4000000000001</v>
      </c>
      <c r="N1384" s="6">
        <v>6116.6</v>
      </c>
      <c r="O1384" s="6">
        <v>1682.07</v>
      </c>
      <c r="P1384" t="s">
        <v>170</v>
      </c>
      <c r="Q1384" t="s">
        <v>171</v>
      </c>
      <c r="R1384" t="s">
        <v>44</v>
      </c>
      <c r="S1384" t="s">
        <v>54</v>
      </c>
      <c r="T1384" t="s">
        <v>35</v>
      </c>
      <c r="U1384" s="13">
        <f t="shared" si="84"/>
        <v>2025</v>
      </c>
      <c r="V1384" s="13">
        <f t="shared" si="85"/>
        <v>12</v>
      </c>
      <c r="W1384" s="20" t="str">
        <f t="shared" si="86"/>
        <v>December</v>
      </c>
      <c r="X1384">
        <v>0.27500000000000002</v>
      </c>
      <c r="Y1384" s="6">
        <f t="shared" si="87"/>
        <v>5037.2</v>
      </c>
      <c r="Z1384" cm="1">
        <f t="array" aca="1" ref="Z1384" ca="1">IF(roud(N1384,2)=ROUND(Z1384,2),"ok","error")</f>
        <v>0</v>
      </c>
    </row>
    <row r="1385" spans="1:26" x14ac:dyDescent="0.3">
      <c r="A1385" t="s">
        <v>2846</v>
      </c>
      <c r="B1385" s="4">
        <v>45601</v>
      </c>
      <c r="C1385" t="s">
        <v>238</v>
      </c>
      <c r="D1385" t="s">
        <v>239</v>
      </c>
      <c r="E1385" t="s">
        <v>284</v>
      </c>
      <c r="F1385" t="s">
        <v>285</v>
      </c>
      <c r="G1385" t="s">
        <v>52</v>
      </c>
      <c r="H1385" t="s">
        <v>129</v>
      </c>
      <c r="I1385" s="6">
        <v>1</v>
      </c>
      <c r="J1385" s="6">
        <v>999</v>
      </c>
      <c r="K1385" s="6">
        <v>999</v>
      </c>
      <c r="L1385" s="6">
        <v>0.2</v>
      </c>
      <c r="M1385" s="6">
        <v>199.8</v>
      </c>
      <c r="N1385" s="6">
        <v>799.2</v>
      </c>
      <c r="O1385" s="6">
        <v>143.86000000000001</v>
      </c>
      <c r="P1385" t="s">
        <v>105</v>
      </c>
      <c r="Q1385" t="s">
        <v>106</v>
      </c>
      <c r="R1385" t="s">
        <v>44</v>
      </c>
      <c r="S1385" t="s">
        <v>107</v>
      </c>
      <c r="T1385" t="s">
        <v>35</v>
      </c>
      <c r="U1385" s="13">
        <f t="shared" si="84"/>
        <v>2024</v>
      </c>
      <c r="V1385" s="13">
        <f t="shared" si="85"/>
        <v>11</v>
      </c>
      <c r="W1385" s="20" t="str">
        <f t="shared" si="86"/>
        <v>November</v>
      </c>
      <c r="X1385">
        <v>0.18</v>
      </c>
      <c r="Y1385" s="6">
        <f t="shared" si="87"/>
        <v>599.4</v>
      </c>
      <c r="Z1385" cm="1">
        <f t="array" aca="1" ref="Z1385" ca="1">IF(roud(N1385,2)=ROUND(Z1385,2),"ok","error")</f>
        <v>0</v>
      </c>
    </row>
    <row r="1386" spans="1:26" x14ac:dyDescent="0.3">
      <c r="A1386" t="s">
        <v>2847</v>
      </c>
      <c r="B1386" s="4">
        <v>45956</v>
      </c>
      <c r="C1386" t="s">
        <v>1494</v>
      </c>
      <c r="D1386" t="s">
        <v>1495</v>
      </c>
      <c r="E1386" t="s">
        <v>273</v>
      </c>
      <c r="F1386" t="s">
        <v>274</v>
      </c>
      <c r="G1386" t="s">
        <v>29</v>
      </c>
      <c r="H1386" t="s">
        <v>88</v>
      </c>
      <c r="I1386" s="6">
        <v>2</v>
      </c>
      <c r="J1386" s="6">
        <v>2499</v>
      </c>
      <c r="K1386" s="6">
        <v>4998</v>
      </c>
      <c r="L1386" s="6">
        <v>0.1</v>
      </c>
      <c r="M1386" s="6">
        <v>499.8</v>
      </c>
      <c r="N1386" s="6">
        <v>4498.2</v>
      </c>
      <c r="O1386" s="6">
        <v>1304.48</v>
      </c>
      <c r="P1386" t="s">
        <v>170</v>
      </c>
      <c r="Q1386" t="s">
        <v>171</v>
      </c>
      <c r="R1386" t="s">
        <v>44</v>
      </c>
      <c r="S1386" t="s">
        <v>45</v>
      </c>
      <c r="T1386" t="s">
        <v>55</v>
      </c>
      <c r="U1386" s="13">
        <f t="shared" si="84"/>
        <v>2025</v>
      </c>
      <c r="V1386" s="13">
        <f t="shared" si="85"/>
        <v>10</v>
      </c>
      <c r="W1386" s="20" t="str">
        <f t="shared" si="86"/>
        <v>October</v>
      </c>
      <c r="X1386">
        <v>0.28999999999999998</v>
      </c>
      <c r="Y1386" s="6">
        <f t="shared" si="87"/>
        <v>3998.4</v>
      </c>
      <c r="Z1386" cm="1">
        <f t="array" aca="1" ref="Z1386" ca="1">IF(roud(N1386,2)=ROUND(Z1386,2),"ok","error")</f>
        <v>0</v>
      </c>
    </row>
    <row r="1387" spans="1:26" x14ac:dyDescent="0.3">
      <c r="A1387" t="s">
        <v>2848</v>
      </c>
      <c r="B1387" s="4">
        <v>45710</v>
      </c>
      <c r="C1387" t="s">
        <v>2849</v>
      </c>
      <c r="D1387" t="s">
        <v>2850</v>
      </c>
      <c r="E1387" t="s">
        <v>80</v>
      </c>
      <c r="F1387" t="s">
        <v>81</v>
      </c>
      <c r="G1387" t="s">
        <v>52</v>
      </c>
      <c r="H1387" t="s">
        <v>53</v>
      </c>
      <c r="I1387" s="6">
        <v>1</v>
      </c>
      <c r="J1387" s="6">
        <v>3499</v>
      </c>
      <c r="K1387" s="6">
        <v>3499</v>
      </c>
      <c r="L1387" s="6">
        <v>0</v>
      </c>
      <c r="M1387" s="6">
        <v>0</v>
      </c>
      <c r="N1387" s="6">
        <v>3499</v>
      </c>
      <c r="O1387" s="6">
        <v>839.76</v>
      </c>
      <c r="P1387" t="s">
        <v>89</v>
      </c>
      <c r="Q1387" t="s">
        <v>90</v>
      </c>
      <c r="R1387" t="s">
        <v>65</v>
      </c>
      <c r="S1387" t="s">
        <v>107</v>
      </c>
      <c r="T1387" t="s">
        <v>35</v>
      </c>
      <c r="U1387" s="13">
        <f t="shared" si="84"/>
        <v>2025</v>
      </c>
      <c r="V1387" s="13">
        <f t="shared" si="85"/>
        <v>2</v>
      </c>
      <c r="W1387" s="20" t="str">
        <f t="shared" si="86"/>
        <v>February</v>
      </c>
      <c r="X1387">
        <v>0.24</v>
      </c>
      <c r="Y1387" s="6">
        <f t="shared" si="87"/>
        <v>3499</v>
      </c>
      <c r="Z1387" cm="1">
        <f t="array" aca="1" ref="Z1387" ca="1">IF(roud(N1387,2)=ROUND(Z1387,2),"ok","error")</f>
        <v>0</v>
      </c>
    </row>
    <row r="1388" spans="1:26" x14ac:dyDescent="0.3">
      <c r="A1388" t="s">
        <v>2851</v>
      </c>
      <c r="B1388" s="4">
        <v>45411</v>
      </c>
      <c r="C1388" t="s">
        <v>2709</v>
      </c>
      <c r="D1388" t="s">
        <v>2710</v>
      </c>
      <c r="E1388" t="s">
        <v>127</v>
      </c>
      <c r="F1388" t="s">
        <v>128</v>
      </c>
      <c r="G1388" t="s">
        <v>52</v>
      </c>
      <c r="H1388" t="s">
        <v>129</v>
      </c>
      <c r="I1388" s="6">
        <v>1</v>
      </c>
      <c r="J1388" s="6">
        <v>1299</v>
      </c>
      <c r="K1388" s="6">
        <v>1299</v>
      </c>
      <c r="L1388" s="6">
        <v>0.15</v>
      </c>
      <c r="M1388" s="6">
        <v>194.85</v>
      </c>
      <c r="N1388" s="6">
        <v>1104.1500000000001</v>
      </c>
      <c r="O1388" s="6">
        <v>215.31</v>
      </c>
      <c r="P1388" t="s">
        <v>158</v>
      </c>
      <c r="Q1388" t="s">
        <v>159</v>
      </c>
      <c r="R1388" t="s">
        <v>160</v>
      </c>
      <c r="S1388" t="s">
        <v>45</v>
      </c>
      <c r="T1388" t="s">
        <v>55</v>
      </c>
      <c r="U1388" s="13">
        <f t="shared" si="84"/>
        <v>2024</v>
      </c>
      <c r="V1388" s="13">
        <f t="shared" si="85"/>
        <v>4</v>
      </c>
      <c r="W1388" s="20" t="str">
        <f t="shared" si="86"/>
        <v>April</v>
      </c>
      <c r="X1388">
        <v>0.19500000000000001</v>
      </c>
      <c r="Y1388" s="6">
        <f t="shared" si="87"/>
        <v>909.3</v>
      </c>
      <c r="Z1388" cm="1">
        <f t="array" aca="1" ref="Z1388" ca="1">IF(roud(N1388,2)=ROUND(Z1388,2),"ok","error")</f>
        <v>0</v>
      </c>
    </row>
    <row r="1389" spans="1:26" x14ac:dyDescent="0.3">
      <c r="A1389" t="s">
        <v>2852</v>
      </c>
      <c r="B1389" s="4">
        <v>45435</v>
      </c>
      <c r="C1389" t="s">
        <v>2853</v>
      </c>
      <c r="D1389" t="s">
        <v>2854</v>
      </c>
      <c r="E1389" t="s">
        <v>80</v>
      </c>
      <c r="F1389" t="s">
        <v>81</v>
      </c>
      <c r="G1389" t="s">
        <v>52</v>
      </c>
      <c r="H1389" t="s">
        <v>53</v>
      </c>
      <c r="I1389" s="6">
        <v>1</v>
      </c>
      <c r="J1389" s="6">
        <v>3499</v>
      </c>
      <c r="K1389" s="6">
        <v>3499</v>
      </c>
      <c r="L1389" s="6">
        <v>0.1</v>
      </c>
      <c r="M1389" s="6">
        <v>349.9</v>
      </c>
      <c r="N1389" s="6">
        <v>3149.1</v>
      </c>
      <c r="O1389" s="6">
        <v>661.31</v>
      </c>
      <c r="P1389" t="s">
        <v>31</v>
      </c>
      <c r="Q1389" t="s">
        <v>32</v>
      </c>
      <c r="R1389" t="s">
        <v>33</v>
      </c>
      <c r="S1389" t="s">
        <v>45</v>
      </c>
      <c r="T1389" t="s">
        <v>35</v>
      </c>
      <c r="U1389" s="13">
        <f t="shared" si="84"/>
        <v>2024</v>
      </c>
      <c r="V1389" s="13">
        <f t="shared" si="85"/>
        <v>5</v>
      </c>
      <c r="W1389" s="20" t="str">
        <f t="shared" si="86"/>
        <v>May</v>
      </c>
      <c r="X1389">
        <v>0.21</v>
      </c>
      <c r="Y1389" s="6">
        <f t="shared" si="87"/>
        <v>2799.2</v>
      </c>
      <c r="Z1389" cm="1">
        <f t="array" aca="1" ref="Z1389" ca="1">IF(roud(N1389,2)=ROUND(Z1389,2),"ok","error")</f>
        <v>0</v>
      </c>
    </row>
    <row r="1390" spans="1:26" x14ac:dyDescent="0.3">
      <c r="A1390" t="s">
        <v>2855</v>
      </c>
      <c r="B1390" s="4">
        <v>45338</v>
      </c>
      <c r="C1390" t="s">
        <v>1566</v>
      </c>
      <c r="D1390" t="s">
        <v>1567</v>
      </c>
      <c r="E1390" t="s">
        <v>86</v>
      </c>
      <c r="F1390" t="s">
        <v>87</v>
      </c>
      <c r="G1390" t="s">
        <v>29</v>
      </c>
      <c r="H1390" t="s">
        <v>88</v>
      </c>
      <c r="I1390" s="6">
        <v>1</v>
      </c>
      <c r="J1390" s="6">
        <v>1299</v>
      </c>
      <c r="K1390" s="6">
        <v>1299</v>
      </c>
      <c r="L1390" s="6">
        <v>0.1</v>
      </c>
      <c r="M1390" s="6">
        <v>129.9</v>
      </c>
      <c r="N1390" s="6">
        <v>1169.0999999999999</v>
      </c>
      <c r="O1390" s="6">
        <v>339.04</v>
      </c>
      <c r="P1390" t="s">
        <v>31</v>
      </c>
      <c r="Q1390" t="s">
        <v>32</v>
      </c>
      <c r="R1390" t="s">
        <v>33</v>
      </c>
      <c r="S1390" t="s">
        <v>45</v>
      </c>
      <c r="T1390" t="s">
        <v>55</v>
      </c>
      <c r="U1390" s="13">
        <f t="shared" si="84"/>
        <v>2024</v>
      </c>
      <c r="V1390" s="13">
        <f t="shared" si="85"/>
        <v>2</v>
      </c>
      <c r="W1390" s="20" t="str">
        <f t="shared" si="86"/>
        <v>February</v>
      </c>
      <c r="X1390">
        <v>0.28999999999999998</v>
      </c>
      <c r="Y1390" s="6">
        <f t="shared" si="87"/>
        <v>1039.2</v>
      </c>
      <c r="Z1390" cm="1">
        <f t="array" aca="1" ref="Z1390" ca="1">IF(roud(N1390,2)=ROUND(Z1390,2),"ok","error")</f>
        <v>0</v>
      </c>
    </row>
    <row r="1391" spans="1:26" x14ac:dyDescent="0.3">
      <c r="A1391" t="s">
        <v>2856</v>
      </c>
      <c r="B1391" s="4">
        <v>45330</v>
      </c>
      <c r="C1391" t="s">
        <v>1648</v>
      </c>
      <c r="D1391" t="s">
        <v>1649</v>
      </c>
      <c r="E1391" t="s">
        <v>40</v>
      </c>
      <c r="F1391" t="s">
        <v>41</v>
      </c>
      <c r="G1391" t="s">
        <v>29</v>
      </c>
      <c r="H1391" t="s">
        <v>30</v>
      </c>
      <c r="I1391" s="6">
        <v>5</v>
      </c>
      <c r="J1391" s="6">
        <v>1199</v>
      </c>
      <c r="K1391" s="6">
        <v>5995</v>
      </c>
      <c r="L1391" s="6">
        <v>0.1</v>
      </c>
      <c r="M1391" s="6">
        <v>599.5</v>
      </c>
      <c r="N1391" s="6">
        <v>5395.5</v>
      </c>
      <c r="O1391" s="6">
        <v>1564.7</v>
      </c>
      <c r="P1391" t="s">
        <v>170</v>
      </c>
      <c r="Q1391" t="s">
        <v>171</v>
      </c>
      <c r="R1391" t="s">
        <v>44</v>
      </c>
      <c r="S1391" t="s">
        <v>107</v>
      </c>
      <c r="T1391" t="s">
        <v>35</v>
      </c>
      <c r="U1391" s="13">
        <f t="shared" si="84"/>
        <v>2024</v>
      </c>
      <c r="V1391" s="13">
        <f t="shared" si="85"/>
        <v>2</v>
      </c>
      <c r="W1391" s="20" t="str">
        <f t="shared" si="86"/>
        <v>February</v>
      </c>
      <c r="X1391">
        <v>0.28999999999999998</v>
      </c>
      <c r="Y1391" s="6">
        <f t="shared" si="87"/>
        <v>4796</v>
      </c>
      <c r="Z1391" cm="1">
        <f t="array" aca="1" ref="Z1391" ca="1">IF(roud(N1391,2)=ROUND(Z1391,2),"ok","error")</f>
        <v>0</v>
      </c>
    </row>
    <row r="1392" spans="1:26" x14ac:dyDescent="0.3">
      <c r="A1392" t="s">
        <v>2857</v>
      </c>
      <c r="B1392" s="4">
        <v>45603</v>
      </c>
      <c r="C1392" t="s">
        <v>1394</v>
      </c>
      <c r="D1392" t="s">
        <v>1395</v>
      </c>
      <c r="E1392" t="s">
        <v>484</v>
      </c>
      <c r="F1392" t="s">
        <v>485</v>
      </c>
      <c r="G1392" t="s">
        <v>113</v>
      </c>
      <c r="H1392" t="s">
        <v>169</v>
      </c>
      <c r="I1392" s="6">
        <v>1</v>
      </c>
      <c r="J1392" s="6">
        <v>1599</v>
      </c>
      <c r="K1392" s="6">
        <v>1599</v>
      </c>
      <c r="L1392" s="6">
        <v>0.2</v>
      </c>
      <c r="M1392" s="6">
        <v>319.8</v>
      </c>
      <c r="N1392" s="6">
        <v>1279.2</v>
      </c>
      <c r="O1392" s="6">
        <v>281.42</v>
      </c>
      <c r="P1392" t="s">
        <v>89</v>
      </c>
      <c r="Q1392" t="s">
        <v>90</v>
      </c>
      <c r="R1392" t="s">
        <v>65</v>
      </c>
      <c r="S1392" t="s">
        <v>107</v>
      </c>
      <c r="T1392" t="s">
        <v>35</v>
      </c>
      <c r="U1392" s="13">
        <f t="shared" si="84"/>
        <v>2024</v>
      </c>
      <c r="V1392" s="13">
        <f t="shared" si="85"/>
        <v>11</v>
      </c>
      <c r="W1392" s="20" t="str">
        <f t="shared" si="86"/>
        <v>November</v>
      </c>
      <c r="X1392">
        <v>0.22</v>
      </c>
      <c r="Y1392" s="6">
        <f t="shared" si="87"/>
        <v>959.4</v>
      </c>
      <c r="Z1392" cm="1">
        <f t="array" aca="1" ref="Z1392" ca="1">IF(roud(N1392,2)=ROUND(Z1392,2),"ok","error")</f>
        <v>0</v>
      </c>
    </row>
    <row r="1393" spans="1:26" x14ac:dyDescent="0.3">
      <c r="A1393" t="s">
        <v>2858</v>
      </c>
      <c r="B1393" s="4">
        <v>45796</v>
      </c>
      <c r="C1393" t="s">
        <v>1016</v>
      </c>
      <c r="D1393" t="s">
        <v>1017</v>
      </c>
      <c r="E1393" t="s">
        <v>302</v>
      </c>
      <c r="F1393" t="s">
        <v>303</v>
      </c>
      <c r="G1393" t="s">
        <v>29</v>
      </c>
      <c r="H1393" t="s">
        <v>304</v>
      </c>
      <c r="I1393" s="6">
        <v>1</v>
      </c>
      <c r="J1393" s="6">
        <v>1799</v>
      </c>
      <c r="K1393" s="6">
        <v>1799</v>
      </c>
      <c r="L1393" s="6">
        <v>0.2</v>
      </c>
      <c r="M1393" s="6">
        <v>359.8</v>
      </c>
      <c r="N1393" s="6">
        <v>1439.2</v>
      </c>
      <c r="O1393" s="6">
        <v>374.19</v>
      </c>
      <c r="P1393" t="s">
        <v>191</v>
      </c>
      <c r="Q1393" t="s">
        <v>187</v>
      </c>
      <c r="R1393" t="s">
        <v>160</v>
      </c>
      <c r="S1393" t="s">
        <v>45</v>
      </c>
      <c r="T1393" t="s">
        <v>35</v>
      </c>
      <c r="U1393" s="13">
        <f t="shared" si="84"/>
        <v>2025</v>
      </c>
      <c r="V1393" s="13">
        <f t="shared" si="85"/>
        <v>5</v>
      </c>
      <c r="W1393" s="20" t="str">
        <f t="shared" si="86"/>
        <v>May</v>
      </c>
      <c r="X1393">
        <v>0.26</v>
      </c>
      <c r="Y1393" s="6">
        <f t="shared" si="87"/>
        <v>1079.4000000000001</v>
      </c>
      <c r="Z1393" cm="1">
        <f t="array" aca="1" ref="Z1393" ca="1">IF(roud(N1393,2)=ROUND(Z1393,2),"ok","error")</f>
        <v>0</v>
      </c>
    </row>
    <row r="1394" spans="1:26" x14ac:dyDescent="0.3">
      <c r="A1394" t="s">
        <v>2859</v>
      </c>
      <c r="B1394" s="4">
        <v>45410</v>
      </c>
      <c r="C1394" t="s">
        <v>207</v>
      </c>
      <c r="D1394" t="s">
        <v>208</v>
      </c>
      <c r="E1394" t="s">
        <v>273</v>
      </c>
      <c r="F1394" t="s">
        <v>274</v>
      </c>
      <c r="G1394" t="s">
        <v>29</v>
      </c>
      <c r="H1394" t="s">
        <v>88</v>
      </c>
      <c r="I1394" s="6">
        <v>1</v>
      </c>
      <c r="J1394" s="6">
        <v>2499</v>
      </c>
      <c r="K1394" s="6">
        <v>2499</v>
      </c>
      <c r="L1394" s="6">
        <v>0.1</v>
      </c>
      <c r="M1394" s="6">
        <v>249.9</v>
      </c>
      <c r="N1394" s="6">
        <v>2249.1</v>
      </c>
      <c r="O1394" s="6">
        <v>652.24</v>
      </c>
      <c r="P1394" t="s">
        <v>105</v>
      </c>
      <c r="Q1394" t="s">
        <v>106</v>
      </c>
      <c r="R1394" t="s">
        <v>44</v>
      </c>
      <c r="S1394" t="s">
        <v>34</v>
      </c>
      <c r="T1394" t="s">
        <v>35</v>
      </c>
      <c r="U1394" s="13">
        <f t="shared" si="84"/>
        <v>2024</v>
      </c>
      <c r="V1394" s="13">
        <f t="shared" si="85"/>
        <v>4</v>
      </c>
      <c r="W1394" s="20" t="str">
        <f t="shared" si="86"/>
        <v>April</v>
      </c>
      <c r="X1394">
        <v>0.28999999999999998</v>
      </c>
      <c r="Y1394" s="6">
        <f t="shared" si="87"/>
        <v>1999.2</v>
      </c>
      <c r="Z1394" cm="1">
        <f t="array" aca="1" ref="Z1394" ca="1">IF(roud(N1394,2)=ROUND(Z1394,2),"ok","error")</f>
        <v>0</v>
      </c>
    </row>
    <row r="1395" spans="1:26" x14ac:dyDescent="0.3">
      <c r="A1395" t="s">
        <v>2860</v>
      </c>
      <c r="B1395" s="4">
        <v>45391</v>
      </c>
      <c r="C1395" t="s">
        <v>1321</v>
      </c>
      <c r="D1395" t="s">
        <v>1322</v>
      </c>
      <c r="E1395" t="s">
        <v>127</v>
      </c>
      <c r="F1395" t="s">
        <v>128</v>
      </c>
      <c r="G1395" t="s">
        <v>52</v>
      </c>
      <c r="H1395" t="s">
        <v>129</v>
      </c>
      <c r="I1395" s="6">
        <v>1</v>
      </c>
      <c r="J1395" s="6">
        <v>1299</v>
      </c>
      <c r="K1395" s="6">
        <v>1299</v>
      </c>
      <c r="L1395" s="6">
        <v>0.2</v>
      </c>
      <c r="M1395" s="6">
        <v>259.8</v>
      </c>
      <c r="N1395" s="6">
        <v>1039.2</v>
      </c>
      <c r="O1395" s="6">
        <v>187.06</v>
      </c>
      <c r="P1395" t="s">
        <v>89</v>
      </c>
      <c r="Q1395" t="s">
        <v>90</v>
      </c>
      <c r="R1395" t="s">
        <v>65</v>
      </c>
      <c r="S1395" t="s">
        <v>45</v>
      </c>
      <c r="T1395" t="s">
        <v>35</v>
      </c>
      <c r="U1395" s="13">
        <f t="shared" si="84"/>
        <v>2024</v>
      </c>
      <c r="V1395" s="13">
        <f t="shared" si="85"/>
        <v>4</v>
      </c>
      <c r="W1395" s="20" t="str">
        <f t="shared" si="86"/>
        <v>April</v>
      </c>
      <c r="X1395">
        <v>0.18</v>
      </c>
      <c r="Y1395" s="6">
        <f t="shared" si="87"/>
        <v>779.4</v>
      </c>
      <c r="Z1395" cm="1">
        <f t="array" aca="1" ref="Z1395" ca="1">IF(roud(N1395,2)=ROUND(Z1395,2),"ok","error")</f>
        <v>0</v>
      </c>
    </row>
    <row r="1396" spans="1:26" x14ac:dyDescent="0.3">
      <c r="A1396" t="s">
        <v>2861</v>
      </c>
      <c r="B1396" s="4">
        <v>45532</v>
      </c>
      <c r="C1396" t="s">
        <v>1826</v>
      </c>
      <c r="D1396" t="s">
        <v>1827</v>
      </c>
      <c r="E1396" t="s">
        <v>198</v>
      </c>
      <c r="F1396" t="s">
        <v>199</v>
      </c>
      <c r="G1396" t="s">
        <v>61</v>
      </c>
      <c r="H1396" t="s">
        <v>71</v>
      </c>
      <c r="I1396" s="6">
        <v>3</v>
      </c>
      <c r="J1396" s="6">
        <v>899</v>
      </c>
      <c r="K1396" s="6">
        <v>2697</v>
      </c>
      <c r="L1396" s="6">
        <v>0.15</v>
      </c>
      <c r="M1396" s="6">
        <v>404.55</v>
      </c>
      <c r="N1396" s="6">
        <v>2292.4499999999998</v>
      </c>
      <c r="O1396" s="6">
        <v>263.63</v>
      </c>
      <c r="P1396" t="s">
        <v>191</v>
      </c>
      <c r="Q1396" t="s">
        <v>187</v>
      </c>
      <c r="R1396" t="s">
        <v>160</v>
      </c>
      <c r="S1396" t="s">
        <v>45</v>
      </c>
      <c r="T1396" t="s">
        <v>35</v>
      </c>
      <c r="U1396" s="13">
        <f t="shared" si="84"/>
        <v>2024</v>
      </c>
      <c r="V1396" s="13">
        <f t="shared" si="85"/>
        <v>8</v>
      </c>
      <c r="W1396" s="20" t="str">
        <f t="shared" si="86"/>
        <v>August</v>
      </c>
      <c r="X1396">
        <v>0.115</v>
      </c>
      <c r="Y1396" s="6">
        <f t="shared" si="87"/>
        <v>1887.9</v>
      </c>
      <c r="Z1396" cm="1">
        <f t="array" aca="1" ref="Z1396" ca="1">IF(roud(N1396,2)=ROUND(Z1396,2),"ok","error")</f>
        <v>0</v>
      </c>
    </row>
    <row r="1397" spans="1:26" x14ac:dyDescent="0.3">
      <c r="A1397" t="s">
        <v>2862</v>
      </c>
      <c r="B1397" s="4">
        <v>45842</v>
      </c>
      <c r="C1397" t="s">
        <v>2000</v>
      </c>
      <c r="D1397" t="s">
        <v>2001</v>
      </c>
      <c r="E1397" t="s">
        <v>356</v>
      </c>
      <c r="F1397" t="s">
        <v>357</v>
      </c>
      <c r="G1397" t="s">
        <v>214</v>
      </c>
      <c r="H1397" t="s">
        <v>260</v>
      </c>
      <c r="I1397" s="6">
        <v>1</v>
      </c>
      <c r="J1397" s="6">
        <v>699</v>
      </c>
      <c r="K1397" s="6">
        <v>699</v>
      </c>
      <c r="L1397" s="6">
        <v>0.15</v>
      </c>
      <c r="M1397" s="6">
        <v>104.85</v>
      </c>
      <c r="N1397" s="6">
        <v>594.15</v>
      </c>
      <c r="O1397" s="6">
        <v>199.04</v>
      </c>
      <c r="P1397" t="s">
        <v>191</v>
      </c>
      <c r="Q1397" t="s">
        <v>187</v>
      </c>
      <c r="R1397" t="s">
        <v>160</v>
      </c>
      <c r="S1397" t="s">
        <v>45</v>
      </c>
      <c r="T1397" t="s">
        <v>35</v>
      </c>
      <c r="U1397" s="13">
        <f t="shared" si="84"/>
        <v>2025</v>
      </c>
      <c r="V1397" s="13">
        <f t="shared" si="85"/>
        <v>7</v>
      </c>
      <c r="W1397" s="20" t="str">
        <f t="shared" si="86"/>
        <v>July</v>
      </c>
      <c r="X1397">
        <v>0.33500000000000002</v>
      </c>
      <c r="Y1397" s="6">
        <f t="shared" si="87"/>
        <v>489.3</v>
      </c>
      <c r="Z1397" cm="1">
        <f t="array" aca="1" ref="Z1397" ca="1">IF(roud(N1397,2)=ROUND(Z1397,2),"ok","error")</f>
        <v>0</v>
      </c>
    </row>
    <row r="1398" spans="1:26" x14ac:dyDescent="0.3">
      <c r="A1398" t="s">
        <v>2863</v>
      </c>
      <c r="B1398" s="4">
        <v>45430</v>
      </c>
      <c r="C1398" t="s">
        <v>217</v>
      </c>
      <c r="D1398" t="s">
        <v>218</v>
      </c>
      <c r="E1398" t="s">
        <v>198</v>
      </c>
      <c r="F1398" t="s">
        <v>199</v>
      </c>
      <c r="G1398" t="s">
        <v>61</v>
      </c>
      <c r="H1398" t="s">
        <v>71</v>
      </c>
      <c r="I1398" s="6">
        <v>1</v>
      </c>
      <c r="J1398" s="6">
        <v>899</v>
      </c>
      <c r="K1398" s="6">
        <v>899</v>
      </c>
      <c r="L1398" s="6">
        <v>0.25</v>
      </c>
      <c r="M1398" s="6">
        <v>224.75</v>
      </c>
      <c r="N1398" s="6">
        <v>674.25</v>
      </c>
      <c r="O1398" s="6">
        <v>57.31</v>
      </c>
      <c r="P1398" t="s">
        <v>89</v>
      </c>
      <c r="Q1398" t="s">
        <v>90</v>
      </c>
      <c r="R1398" t="s">
        <v>65</v>
      </c>
      <c r="S1398" t="s">
        <v>45</v>
      </c>
      <c r="T1398" t="s">
        <v>35</v>
      </c>
      <c r="U1398" s="13">
        <f t="shared" si="84"/>
        <v>2024</v>
      </c>
      <c r="V1398" s="13">
        <f t="shared" si="85"/>
        <v>5</v>
      </c>
      <c r="W1398" s="20" t="str">
        <f t="shared" si="86"/>
        <v>May</v>
      </c>
      <c r="X1398">
        <v>8.5000000000000006E-2</v>
      </c>
      <c r="Y1398" s="6">
        <f t="shared" si="87"/>
        <v>449.5</v>
      </c>
      <c r="Z1398" cm="1">
        <f t="array" aca="1" ref="Z1398" ca="1">IF(roud(N1398,2)=ROUND(Z1398,2),"ok","error")</f>
        <v>0</v>
      </c>
    </row>
    <row r="1399" spans="1:26" x14ac:dyDescent="0.3">
      <c r="A1399" t="s">
        <v>2864</v>
      </c>
      <c r="B1399" s="4">
        <v>45689</v>
      </c>
      <c r="C1399" t="s">
        <v>1368</v>
      </c>
      <c r="D1399" t="s">
        <v>1369</v>
      </c>
      <c r="E1399" t="s">
        <v>133</v>
      </c>
      <c r="F1399" t="s">
        <v>134</v>
      </c>
      <c r="G1399" t="s">
        <v>61</v>
      </c>
      <c r="H1399" t="s">
        <v>123</v>
      </c>
      <c r="I1399" s="6">
        <v>3</v>
      </c>
      <c r="J1399" s="6">
        <v>2999</v>
      </c>
      <c r="K1399" s="6">
        <v>8997</v>
      </c>
      <c r="L1399" s="6">
        <v>0.25</v>
      </c>
      <c r="M1399" s="6">
        <v>2249.25</v>
      </c>
      <c r="N1399" s="6">
        <v>6747.75</v>
      </c>
      <c r="O1399" s="6">
        <v>573.55999999999995</v>
      </c>
      <c r="P1399" t="s">
        <v>170</v>
      </c>
      <c r="Q1399" t="s">
        <v>171</v>
      </c>
      <c r="R1399" t="s">
        <v>44</v>
      </c>
      <c r="S1399" t="s">
        <v>98</v>
      </c>
      <c r="T1399" t="s">
        <v>35</v>
      </c>
      <c r="U1399" s="13">
        <f t="shared" si="84"/>
        <v>2025</v>
      </c>
      <c r="V1399" s="13">
        <f t="shared" si="85"/>
        <v>2</v>
      </c>
      <c r="W1399" s="20" t="str">
        <f t="shared" si="86"/>
        <v>February</v>
      </c>
      <c r="X1399">
        <v>8.5000000000000006E-2</v>
      </c>
      <c r="Y1399" s="6">
        <f t="shared" si="87"/>
        <v>4498.5</v>
      </c>
      <c r="Z1399" cm="1">
        <f t="array" aca="1" ref="Z1399" ca="1">IF(roud(N1399,2)=ROUND(Z1399,2),"ok","error")</f>
        <v>0</v>
      </c>
    </row>
    <row r="1400" spans="1:26" x14ac:dyDescent="0.3">
      <c r="A1400" t="s">
        <v>2865</v>
      </c>
      <c r="B1400" s="4">
        <v>45756</v>
      </c>
      <c r="C1400" t="s">
        <v>189</v>
      </c>
      <c r="D1400" t="s">
        <v>190</v>
      </c>
      <c r="E1400" t="s">
        <v>69</v>
      </c>
      <c r="F1400" t="s">
        <v>70</v>
      </c>
      <c r="G1400" t="s">
        <v>61</v>
      </c>
      <c r="H1400" t="s">
        <v>71</v>
      </c>
      <c r="I1400" s="6">
        <v>1</v>
      </c>
      <c r="J1400" s="6">
        <v>1299</v>
      </c>
      <c r="K1400" s="6">
        <v>1299</v>
      </c>
      <c r="L1400" s="6">
        <v>0.2</v>
      </c>
      <c r="M1400" s="6">
        <v>259.8</v>
      </c>
      <c r="N1400" s="6">
        <v>1039.2</v>
      </c>
      <c r="O1400" s="6">
        <v>103.92</v>
      </c>
      <c r="P1400" t="s">
        <v>186</v>
      </c>
      <c r="Q1400" t="s">
        <v>187</v>
      </c>
      <c r="R1400" t="s">
        <v>160</v>
      </c>
      <c r="S1400" t="s">
        <v>98</v>
      </c>
      <c r="T1400" t="s">
        <v>35</v>
      </c>
      <c r="U1400" s="13">
        <f t="shared" si="84"/>
        <v>2025</v>
      </c>
      <c r="V1400" s="13">
        <f t="shared" si="85"/>
        <v>4</v>
      </c>
      <c r="W1400" s="20" t="str">
        <f t="shared" si="86"/>
        <v>April</v>
      </c>
      <c r="X1400">
        <v>0.1</v>
      </c>
      <c r="Y1400" s="6">
        <f t="shared" si="87"/>
        <v>779.4</v>
      </c>
      <c r="Z1400" cm="1">
        <f t="array" aca="1" ref="Z1400" ca="1">IF(roud(N1400,2)=ROUND(Z1400,2),"ok","error")</f>
        <v>0</v>
      </c>
    </row>
    <row r="1401" spans="1:26" x14ac:dyDescent="0.3">
      <c r="A1401" t="s">
        <v>2866</v>
      </c>
      <c r="B1401" s="4">
        <v>45671</v>
      </c>
      <c r="C1401" t="s">
        <v>1694</v>
      </c>
      <c r="D1401" t="s">
        <v>1695</v>
      </c>
      <c r="E1401" t="s">
        <v>50</v>
      </c>
      <c r="F1401" t="s">
        <v>51</v>
      </c>
      <c r="G1401" t="s">
        <v>52</v>
      </c>
      <c r="H1401" t="s">
        <v>53</v>
      </c>
      <c r="I1401" s="6">
        <v>1</v>
      </c>
      <c r="J1401" s="6">
        <v>2999</v>
      </c>
      <c r="K1401" s="6">
        <v>2999</v>
      </c>
      <c r="L1401" s="6">
        <v>0.15</v>
      </c>
      <c r="M1401" s="6">
        <v>449.85</v>
      </c>
      <c r="N1401" s="6">
        <v>2549.15</v>
      </c>
      <c r="O1401" s="6">
        <v>497.08</v>
      </c>
      <c r="P1401" t="s">
        <v>105</v>
      </c>
      <c r="Q1401" t="s">
        <v>106</v>
      </c>
      <c r="R1401" t="s">
        <v>44</v>
      </c>
      <c r="S1401" t="s">
        <v>107</v>
      </c>
      <c r="T1401" t="s">
        <v>46</v>
      </c>
      <c r="U1401" s="13">
        <f t="shared" si="84"/>
        <v>2025</v>
      </c>
      <c r="V1401" s="13">
        <f t="shared" si="85"/>
        <v>1</v>
      </c>
      <c r="W1401" s="20" t="str">
        <f t="shared" si="86"/>
        <v>January</v>
      </c>
      <c r="X1401">
        <v>0.19500000000000001</v>
      </c>
      <c r="Y1401" s="6">
        <f t="shared" si="87"/>
        <v>2099.3000000000002</v>
      </c>
      <c r="Z1401" cm="1">
        <f t="array" aca="1" ref="Z1401" ca="1">IF(roud(N1401,2)=ROUND(Z1401,2),"ok","error")</f>
        <v>0</v>
      </c>
    </row>
    <row r="1402" spans="1:26" x14ac:dyDescent="0.3">
      <c r="A1402" t="s">
        <v>2867</v>
      </c>
      <c r="B1402" s="4">
        <v>45978</v>
      </c>
      <c r="C1402" t="s">
        <v>1168</v>
      </c>
      <c r="D1402" t="s">
        <v>1169</v>
      </c>
      <c r="E1402" t="s">
        <v>302</v>
      </c>
      <c r="F1402" t="s">
        <v>303</v>
      </c>
      <c r="G1402" t="s">
        <v>29</v>
      </c>
      <c r="H1402" t="s">
        <v>304</v>
      </c>
      <c r="I1402" s="6">
        <v>1</v>
      </c>
      <c r="J1402" s="6">
        <v>1799</v>
      </c>
      <c r="K1402" s="6">
        <v>1799</v>
      </c>
      <c r="L1402" s="6">
        <v>0.1</v>
      </c>
      <c r="M1402" s="6">
        <v>179.9</v>
      </c>
      <c r="N1402" s="6">
        <v>1619.1</v>
      </c>
      <c r="O1402" s="6">
        <v>469.54</v>
      </c>
      <c r="P1402" t="s">
        <v>105</v>
      </c>
      <c r="Q1402" t="s">
        <v>106</v>
      </c>
      <c r="R1402" t="s">
        <v>44</v>
      </c>
      <c r="S1402" t="s">
        <v>45</v>
      </c>
      <c r="T1402" t="s">
        <v>35</v>
      </c>
      <c r="U1402" s="13">
        <f t="shared" si="84"/>
        <v>2025</v>
      </c>
      <c r="V1402" s="13">
        <f t="shared" si="85"/>
        <v>11</v>
      </c>
      <c r="W1402" s="20" t="str">
        <f t="shared" si="86"/>
        <v>November</v>
      </c>
      <c r="X1402">
        <v>0.28999999999999998</v>
      </c>
      <c r="Y1402" s="6">
        <f t="shared" si="87"/>
        <v>1439.2</v>
      </c>
      <c r="Z1402" cm="1">
        <f t="array" aca="1" ref="Z1402" ca="1">IF(roud(N1402,2)=ROUND(Z1402,2),"ok","error")</f>
        <v>0</v>
      </c>
    </row>
    <row r="1403" spans="1:26" x14ac:dyDescent="0.3">
      <c r="A1403" t="s">
        <v>2868</v>
      </c>
      <c r="B1403" s="4">
        <v>46005</v>
      </c>
      <c r="C1403" t="s">
        <v>2869</v>
      </c>
      <c r="D1403" t="s">
        <v>2870</v>
      </c>
      <c r="E1403" t="s">
        <v>121</v>
      </c>
      <c r="F1403" t="s">
        <v>122</v>
      </c>
      <c r="G1403" t="s">
        <v>61</v>
      </c>
      <c r="H1403" t="s">
        <v>123</v>
      </c>
      <c r="I1403" s="6">
        <v>1</v>
      </c>
      <c r="J1403" s="6">
        <v>24999</v>
      </c>
      <c r="K1403" s="6">
        <v>24999</v>
      </c>
      <c r="L1403" s="6">
        <v>0</v>
      </c>
      <c r="M1403" s="6">
        <v>0</v>
      </c>
      <c r="N1403" s="6">
        <v>24999</v>
      </c>
      <c r="O1403" s="6">
        <v>3999.84</v>
      </c>
      <c r="P1403" t="s">
        <v>191</v>
      </c>
      <c r="Q1403" t="s">
        <v>187</v>
      </c>
      <c r="R1403" t="s">
        <v>160</v>
      </c>
      <c r="S1403" t="s">
        <v>107</v>
      </c>
      <c r="T1403" t="s">
        <v>46</v>
      </c>
      <c r="U1403" s="13">
        <f t="shared" si="84"/>
        <v>2025</v>
      </c>
      <c r="V1403" s="13">
        <f t="shared" si="85"/>
        <v>12</v>
      </c>
      <c r="W1403" s="20" t="str">
        <f t="shared" si="86"/>
        <v>December</v>
      </c>
      <c r="X1403">
        <v>0.16</v>
      </c>
      <c r="Y1403" s="6">
        <f t="shared" si="87"/>
        <v>24999</v>
      </c>
      <c r="Z1403" cm="1">
        <f t="array" aca="1" ref="Z1403" ca="1">IF(roud(N1403,2)=ROUND(Z1403,2),"ok","error")</f>
        <v>0</v>
      </c>
    </row>
    <row r="1404" spans="1:26" x14ac:dyDescent="0.3">
      <c r="A1404" t="s">
        <v>2871</v>
      </c>
      <c r="B1404" s="4">
        <v>45845</v>
      </c>
      <c r="C1404" t="s">
        <v>1306</v>
      </c>
      <c r="D1404" t="s">
        <v>1307</v>
      </c>
      <c r="E1404" t="s">
        <v>102</v>
      </c>
      <c r="F1404" t="s">
        <v>103</v>
      </c>
      <c r="G1404" t="s">
        <v>52</v>
      </c>
      <c r="H1404" t="s">
        <v>104</v>
      </c>
      <c r="I1404" s="6">
        <v>1</v>
      </c>
      <c r="J1404" s="6">
        <v>5999</v>
      </c>
      <c r="K1404" s="6">
        <v>5999</v>
      </c>
      <c r="L1404" s="6">
        <v>0.1</v>
      </c>
      <c r="M1404" s="6">
        <v>599.9</v>
      </c>
      <c r="N1404" s="6">
        <v>5399.1</v>
      </c>
      <c r="O1404" s="6">
        <v>1133.81</v>
      </c>
      <c r="P1404" t="s">
        <v>42</v>
      </c>
      <c r="Q1404" t="s">
        <v>43</v>
      </c>
      <c r="R1404" t="s">
        <v>44</v>
      </c>
      <c r="S1404" t="s">
        <v>45</v>
      </c>
      <c r="T1404" t="s">
        <v>46</v>
      </c>
      <c r="U1404" s="13">
        <f t="shared" si="84"/>
        <v>2025</v>
      </c>
      <c r="V1404" s="13">
        <f t="shared" si="85"/>
        <v>7</v>
      </c>
      <c r="W1404" s="20" t="str">
        <f t="shared" si="86"/>
        <v>July</v>
      </c>
      <c r="X1404">
        <v>0.21</v>
      </c>
      <c r="Y1404" s="6">
        <f t="shared" si="87"/>
        <v>4799.2</v>
      </c>
      <c r="Z1404" cm="1">
        <f t="array" aca="1" ref="Z1404" ca="1">IF(roud(N1404,2)=ROUND(Z1404,2),"ok","error")</f>
        <v>0</v>
      </c>
    </row>
    <row r="1405" spans="1:26" x14ac:dyDescent="0.3">
      <c r="A1405" t="s">
        <v>2872</v>
      </c>
      <c r="B1405" s="4">
        <v>45721</v>
      </c>
      <c r="C1405" t="s">
        <v>1089</v>
      </c>
      <c r="D1405" t="s">
        <v>1090</v>
      </c>
      <c r="E1405" t="s">
        <v>181</v>
      </c>
      <c r="F1405" t="s">
        <v>182</v>
      </c>
      <c r="G1405" t="s">
        <v>113</v>
      </c>
      <c r="H1405" t="s">
        <v>114</v>
      </c>
      <c r="I1405" s="6">
        <v>3</v>
      </c>
      <c r="J1405" s="6">
        <v>2499</v>
      </c>
      <c r="K1405" s="6">
        <v>7497</v>
      </c>
      <c r="L1405" s="6">
        <v>0.15</v>
      </c>
      <c r="M1405" s="6">
        <v>1124.55</v>
      </c>
      <c r="N1405" s="6">
        <v>6372.45</v>
      </c>
      <c r="O1405" s="6">
        <v>1497.53</v>
      </c>
      <c r="P1405" t="s">
        <v>186</v>
      </c>
      <c r="Q1405" t="s">
        <v>187</v>
      </c>
      <c r="R1405" t="s">
        <v>160</v>
      </c>
      <c r="S1405" t="s">
        <v>98</v>
      </c>
      <c r="T1405" t="s">
        <v>55</v>
      </c>
      <c r="U1405" s="13">
        <f t="shared" si="84"/>
        <v>2025</v>
      </c>
      <c r="V1405" s="13">
        <f t="shared" si="85"/>
        <v>3</v>
      </c>
      <c r="W1405" s="20" t="str">
        <f t="shared" si="86"/>
        <v>March</v>
      </c>
      <c r="X1405">
        <v>0.23499999999999999</v>
      </c>
      <c r="Y1405" s="6">
        <f t="shared" si="87"/>
        <v>5247.9</v>
      </c>
      <c r="Z1405" cm="1">
        <f t="array" aca="1" ref="Z1405" ca="1">IF(roud(N1405,2)=ROUND(Z1405,2),"ok","error")</f>
        <v>0</v>
      </c>
    </row>
    <row r="1406" spans="1:26" x14ac:dyDescent="0.3">
      <c r="A1406" t="s">
        <v>2873</v>
      </c>
      <c r="B1406" s="4">
        <v>45893</v>
      </c>
      <c r="C1406" t="s">
        <v>2874</v>
      </c>
      <c r="D1406" t="s">
        <v>2875</v>
      </c>
      <c r="E1406" t="s">
        <v>356</v>
      </c>
      <c r="F1406" t="s">
        <v>357</v>
      </c>
      <c r="G1406" t="s">
        <v>214</v>
      </c>
      <c r="H1406" t="s">
        <v>260</v>
      </c>
      <c r="I1406" s="6">
        <v>1</v>
      </c>
      <c r="J1406" s="6">
        <v>699</v>
      </c>
      <c r="K1406" s="6">
        <v>699</v>
      </c>
      <c r="L1406" s="6">
        <v>0.15</v>
      </c>
      <c r="M1406" s="6">
        <v>104.85</v>
      </c>
      <c r="N1406" s="6">
        <v>594.15</v>
      </c>
      <c r="O1406" s="6">
        <v>199.04</v>
      </c>
      <c r="P1406" t="s">
        <v>191</v>
      </c>
      <c r="Q1406" t="s">
        <v>187</v>
      </c>
      <c r="R1406" t="s">
        <v>160</v>
      </c>
      <c r="S1406" t="s">
        <v>45</v>
      </c>
      <c r="T1406" t="s">
        <v>46</v>
      </c>
      <c r="U1406" s="13">
        <f t="shared" si="84"/>
        <v>2025</v>
      </c>
      <c r="V1406" s="13">
        <f t="shared" si="85"/>
        <v>8</v>
      </c>
      <c r="W1406" s="20" t="str">
        <f t="shared" si="86"/>
        <v>August</v>
      </c>
      <c r="X1406">
        <v>0.33500000000000002</v>
      </c>
      <c r="Y1406" s="6">
        <f t="shared" si="87"/>
        <v>489.3</v>
      </c>
      <c r="Z1406" cm="1">
        <f t="array" aca="1" ref="Z1406" ca="1">IF(roud(N1406,2)=ROUND(Z1406,2),"ok","error")</f>
        <v>0</v>
      </c>
    </row>
    <row r="1407" spans="1:26" x14ac:dyDescent="0.3">
      <c r="A1407" t="s">
        <v>2876</v>
      </c>
      <c r="B1407" s="4">
        <v>45450</v>
      </c>
      <c r="C1407" t="s">
        <v>226</v>
      </c>
      <c r="D1407" t="s">
        <v>227</v>
      </c>
      <c r="E1407" t="s">
        <v>86</v>
      </c>
      <c r="F1407" t="s">
        <v>87</v>
      </c>
      <c r="G1407" t="s">
        <v>29</v>
      </c>
      <c r="H1407" t="s">
        <v>88</v>
      </c>
      <c r="I1407" s="6">
        <v>2</v>
      </c>
      <c r="J1407" s="6">
        <v>1299</v>
      </c>
      <c r="K1407" s="6">
        <v>2598</v>
      </c>
      <c r="L1407" s="6">
        <v>0</v>
      </c>
      <c r="M1407" s="6">
        <v>0</v>
      </c>
      <c r="N1407" s="6">
        <v>2598</v>
      </c>
      <c r="O1407" s="6">
        <v>831.36</v>
      </c>
      <c r="P1407" t="s">
        <v>144</v>
      </c>
      <c r="Q1407" t="s">
        <v>145</v>
      </c>
      <c r="R1407" t="s">
        <v>65</v>
      </c>
      <c r="S1407" t="s">
        <v>107</v>
      </c>
      <c r="T1407" t="s">
        <v>55</v>
      </c>
      <c r="U1407" s="13">
        <f t="shared" si="84"/>
        <v>2024</v>
      </c>
      <c r="V1407" s="13">
        <f t="shared" si="85"/>
        <v>6</v>
      </c>
      <c r="W1407" s="20" t="str">
        <f t="shared" si="86"/>
        <v>June</v>
      </c>
      <c r="X1407">
        <v>0.32</v>
      </c>
      <c r="Y1407" s="6">
        <f t="shared" si="87"/>
        <v>2598</v>
      </c>
      <c r="Z1407" cm="1">
        <f t="array" aca="1" ref="Z1407" ca="1">IF(roud(N1407,2)=ROUND(Z1407,2),"ok","error")</f>
        <v>0</v>
      </c>
    </row>
    <row r="1408" spans="1:26" x14ac:dyDescent="0.3">
      <c r="A1408" t="s">
        <v>2877</v>
      </c>
      <c r="B1408" s="4">
        <v>45716</v>
      </c>
      <c r="C1408" t="s">
        <v>2515</v>
      </c>
      <c r="D1408" t="s">
        <v>2516</v>
      </c>
      <c r="E1408" t="s">
        <v>198</v>
      </c>
      <c r="F1408" t="s">
        <v>199</v>
      </c>
      <c r="G1408" t="s">
        <v>61</v>
      </c>
      <c r="H1408" t="s">
        <v>71</v>
      </c>
      <c r="I1408" s="6">
        <v>5</v>
      </c>
      <c r="J1408" s="6">
        <v>899</v>
      </c>
      <c r="K1408" s="6">
        <v>4495</v>
      </c>
      <c r="L1408" s="6">
        <v>0</v>
      </c>
      <c r="M1408" s="6">
        <v>0</v>
      </c>
      <c r="N1408" s="6">
        <v>4495</v>
      </c>
      <c r="O1408" s="6">
        <v>719.2</v>
      </c>
      <c r="P1408" t="s">
        <v>186</v>
      </c>
      <c r="Q1408" t="s">
        <v>187</v>
      </c>
      <c r="R1408" t="s">
        <v>160</v>
      </c>
      <c r="S1408" t="s">
        <v>98</v>
      </c>
      <c r="T1408" t="s">
        <v>46</v>
      </c>
      <c r="U1408" s="13">
        <f t="shared" si="84"/>
        <v>2025</v>
      </c>
      <c r="V1408" s="13">
        <f t="shared" si="85"/>
        <v>2</v>
      </c>
      <c r="W1408" s="20" t="str">
        <f t="shared" si="86"/>
        <v>February</v>
      </c>
      <c r="X1408">
        <v>0.16</v>
      </c>
      <c r="Y1408" s="6">
        <f t="shared" si="87"/>
        <v>4495</v>
      </c>
      <c r="Z1408" cm="1">
        <f t="array" aca="1" ref="Z1408" ca="1">IF(roud(N1408,2)=ROUND(Z1408,2),"ok","error")</f>
        <v>0</v>
      </c>
    </row>
    <row r="1409" spans="1:26" x14ac:dyDescent="0.3">
      <c r="A1409" t="s">
        <v>2878</v>
      </c>
      <c r="B1409" s="4">
        <v>45962</v>
      </c>
      <c r="C1409" t="s">
        <v>1481</v>
      </c>
      <c r="D1409" t="s">
        <v>1482</v>
      </c>
      <c r="E1409" t="s">
        <v>484</v>
      </c>
      <c r="F1409" t="s">
        <v>485</v>
      </c>
      <c r="G1409" t="s">
        <v>113</v>
      </c>
      <c r="H1409" t="s">
        <v>169</v>
      </c>
      <c r="I1409" s="6">
        <v>1</v>
      </c>
      <c r="J1409" s="6">
        <v>1599</v>
      </c>
      <c r="K1409" s="6">
        <v>1599</v>
      </c>
      <c r="L1409" s="6">
        <v>0.1</v>
      </c>
      <c r="M1409" s="6">
        <v>159.9</v>
      </c>
      <c r="N1409" s="6">
        <v>1439.1</v>
      </c>
      <c r="O1409" s="6">
        <v>359.78</v>
      </c>
      <c r="P1409" t="s">
        <v>42</v>
      </c>
      <c r="Q1409" t="s">
        <v>43</v>
      </c>
      <c r="R1409" t="s">
        <v>44</v>
      </c>
      <c r="S1409" t="s">
        <v>45</v>
      </c>
      <c r="T1409" t="s">
        <v>35</v>
      </c>
      <c r="U1409" s="13">
        <f t="shared" si="84"/>
        <v>2025</v>
      </c>
      <c r="V1409" s="13">
        <f t="shared" si="85"/>
        <v>11</v>
      </c>
      <c r="W1409" s="20" t="str">
        <f t="shared" si="86"/>
        <v>November</v>
      </c>
      <c r="X1409">
        <v>0.25</v>
      </c>
      <c r="Y1409" s="6">
        <f t="shared" si="87"/>
        <v>1279.2</v>
      </c>
      <c r="Z1409" cm="1">
        <f t="array" aca="1" ref="Z1409" ca="1">IF(roud(N1409,2)=ROUND(Z1409,2),"ok","error")</f>
        <v>0</v>
      </c>
    </row>
    <row r="1410" spans="1:26" x14ac:dyDescent="0.3">
      <c r="A1410" t="s">
        <v>2879</v>
      </c>
      <c r="B1410" s="4">
        <v>45393</v>
      </c>
      <c r="C1410" t="s">
        <v>1401</v>
      </c>
      <c r="D1410" t="s">
        <v>1402</v>
      </c>
      <c r="E1410" t="s">
        <v>356</v>
      </c>
      <c r="F1410" t="s">
        <v>357</v>
      </c>
      <c r="G1410" t="s">
        <v>214</v>
      </c>
      <c r="H1410" t="s">
        <v>260</v>
      </c>
      <c r="I1410" s="6">
        <v>2</v>
      </c>
      <c r="J1410" s="6">
        <v>699</v>
      </c>
      <c r="K1410" s="6">
        <v>1398</v>
      </c>
      <c r="L1410" s="6">
        <v>0.1</v>
      </c>
      <c r="M1410" s="6">
        <v>139.80000000000001</v>
      </c>
      <c r="N1410" s="6">
        <v>1258.2</v>
      </c>
      <c r="O1410" s="6">
        <v>440.37</v>
      </c>
      <c r="P1410" t="s">
        <v>158</v>
      </c>
      <c r="Q1410" t="s">
        <v>159</v>
      </c>
      <c r="R1410" t="s">
        <v>160</v>
      </c>
      <c r="S1410" t="s">
        <v>45</v>
      </c>
      <c r="T1410" t="s">
        <v>55</v>
      </c>
      <c r="U1410" s="13">
        <f t="shared" si="84"/>
        <v>2024</v>
      </c>
      <c r="V1410" s="13">
        <f t="shared" si="85"/>
        <v>4</v>
      </c>
      <c r="W1410" s="20" t="str">
        <f t="shared" si="86"/>
        <v>April</v>
      </c>
      <c r="X1410">
        <v>0.35</v>
      </c>
      <c r="Y1410" s="6">
        <f t="shared" si="87"/>
        <v>1118.4000000000001</v>
      </c>
      <c r="Z1410" cm="1">
        <f t="array" aca="1" ref="Z1410" ca="1">IF(roud(N1410,2)=ROUND(Z1410,2),"ok","error")</f>
        <v>0</v>
      </c>
    </row>
    <row r="1411" spans="1:26" x14ac:dyDescent="0.3">
      <c r="A1411" t="s">
        <v>2880</v>
      </c>
      <c r="B1411" s="4">
        <v>45793</v>
      </c>
      <c r="C1411" t="s">
        <v>1407</v>
      </c>
      <c r="D1411" t="s">
        <v>1408</v>
      </c>
      <c r="E1411" t="s">
        <v>284</v>
      </c>
      <c r="F1411" t="s">
        <v>285</v>
      </c>
      <c r="G1411" t="s">
        <v>52</v>
      </c>
      <c r="H1411" t="s">
        <v>129</v>
      </c>
      <c r="I1411" s="6">
        <v>3</v>
      </c>
      <c r="J1411" s="6">
        <v>999</v>
      </c>
      <c r="K1411" s="6">
        <v>2997</v>
      </c>
      <c r="L1411" s="6">
        <v>0.05</v>
      </c>
      <c r="M1411" s="6">
        <v>149.85</v>
      </c>
      <c r="N1411" s="6">
        <v>2847.15</v>
      </c>
      <c r="O1411" s="6">
        <v>640.61</v>
      </c>
      <c r="P1411" t="s">
        <v>170</v>
      </c>
      <c r="Q1411" t="s">
        <v>171</v>
      </c>
      <c r="R1411" t="s">
        <v>44</v>
      </c>
      <c r="S1411" t="s">
        <v>54</v>
      </c>
      <c r="T1411" t="s">
        <v>35</v>
      </c>
      <c r="U1411" s="13">
        <f t="shared" ref="U1411:U1474" si="88">YEAR(B1411)</f>
        <v>2025</v>
      </c>
      <c r="V1411" s="13">
        <f t="shared" ref="V1411:V1474" si="89">MONTH(B1411)</f>
        <v>5</v>
      </c>
      <c r="W1411" s="20" t="str">
        <f t="shared" ref="W1411:W1474" si="90">TEXT(B1411,"mmmm")</f>
        <v>May</v>
      </c>
      <c r="X1411">
        <v>0.22500000000000001</v>
      </c>
      <c r="Y1411" s="6">
        <f t="shared" ref="Y1411:Y1474" si="91">ROUND(N1411-(M1411),2)</f>
        <v>2697.3</v>
      </c>
      <c r="Z1411" cm="1">
        <f t="array" aca="1" ref="Z1411" ca="1">IF(roud(N1411,2)=ROUND(Z1411,2),"ok","error")</f>
        <v>0</v>
      </c>
    </row>
    <row r="1412" spans="1:26" x14ac:dyDescent="0.3">
      <c r="A1412" t="s">
        <v>2881</v>
      </c>
      <c r="B1412" s="4">
        <v>45922</v>
      </c>
      <c r="C1412" t="s">
        <v>2627</v>
      </c>
      <c r="D1412" t="s">
        <v>2628</v>
      </c>
      <c r="E1412" t="s">
        <v>258</v>
      </c>
      <c r="F1412" t="s">
        <v>259</v>
      </c>
      <c r="G1412" t="s">
        <v>214</v>
      </c>
      <c r="H1412" t="s">
        <v>260</v>
      </c>
      <c r="I1412" s="6">
        <v>1</v>
      </c>
      <c r="J1412" s="6">
        <v>399</v>
      </c>
      <c r="K1412" s="6">
        <v>399</v>
      </c>
      <c r="L1412" s="6">
        <v>0.2</v>
      </c>
      <c r="M1412" s="6">
        <v>79.8</v>
      </c>
      <c r="N1412" s="6">
        <v>319.2</v>
      </c>
      <c r="O1412" s="6">
        <v>102.14</v>
      </c>
      <c r="P1412" t="s">
        <v>63</v>
      </c>
      <c r="Q1412" t="s">
        <v>64</v>
      </c>
      <c r="R1412" t="s">
        <v>65</v>
      </c>
      <c r="S1412" t="s">
        <v>98</v>
      </c>
      <c r="T1412" t="s">
        <v>35</v>
      </c>
      <c r="U1412" s="13">
        <f t="shared" si="88"/>
        <v>2025</v>
      </c>
      <c r="V1412" s="13">
        <f t="shared" si="89"/>
        <v>9</v>
      </c>
      <c r="W1412" s="20" t="str">
        <f t="shared" si="90"/>
        <v>September</v>
      </c>
      <c r="X1412">
        <v>0.32</v>
      </c>
      <c r="Y1412" s="6">
        <f t="shared" si="91"/>
        <v>239.4</v>
      </c>
      <c r="Z1412" cm="1">
        <f t="array" aca="1" ref="Z1412" ca="1">IF(roud(N1412,2)=ROUND(Z1412,2),"ok","error")</f>
        <v>0</v>
      </c>
    </row>
    <row r="1413" spans="1:26" x14ac:dyDescent="0.3">
      <c r="A1413" t="s">
        <v>2882</v>
      </c>
      <c r="B1413" s="4">
        <v>45709</v>
      </c>
      <c r="C1413" t="s">
        <v>229</v>
      </c>
      <c r="D1413" t="s">
        <v>230</v>
      </c>
      <c r="E1413" t="s">
        <v>284</v>
      </c>
      <c r="F1413" t="s">
        <v>285</v>
      </c>
      <c r="G1413" t="s">
        <v>52</v>
      </c>
      <c r="H1413" t="s">
        <v>129</v>
      </c>
      <c r="I1413" s="6">
        <v>2</v>
      </c>
      <c r="J1413" s="6">
        <v>999</v>
      </c>
      <c r="K1413" s="6">
        <v>1998</v>
      </c>
      <c r="L1413" s="6">
        <v>0.15</v>
      </c>
      <c r="M1413" s="6">
        <v>299.7</v>
      </c>
      <c r="N1413" s="6">
        <v>1698.3</v>
      </c>
      <c r="O1413" s="6">
        <v>331.17</v>
      </c>
      <c r="P1413" t="s">
        <v>63</v>
      </c>
      <c r="Q1413" t="s">
        <v>64</v>
      </c>
      <c r="R1413" t="s">
        <v>65</v>
      </c>
      <c r="S1413" t="s">
        <v>54</v>
      </c>
      <c r="T1413" t="s">
        <v>46</v>
      </c>
      <c r="U1413" s="13">
        <f t="shared" si="88"/>
        <v>2025</v>
      </c>
      <c r="V1413" s="13">
        <f t="shared" si="89"/>
        <v>2</v>
      </c>
      <c r="W1413" s="20" t="str">
        <f t="shared" si="90"/>
        <v>February</v>
      </c>
      <c r="X1413">
        <v>0.19500000000000001</v>
      </c>
      <c r="Y1413" s="6">
        <f t="shared" si="91"/>
        <v>1398.6</v>
      </c>
      <c r="Z1413" cm="1">
        <f t="array" aca="1" ref="Z1413" ca="1">IF(roud(N1413,2)=ROUND(Z1413,2),"ok","error")</f>
        <v>0</v>
      </c>
    </row>
    <row r="1414" spans="1:26" x14ac:dyDescent="0.3">
      <c r="A1414" t="s">
        <v>2883</v>
      </c>
      <c r="B1414" s="4">
        <v>45578</v>
      </c>
      <c r="C1414" t="s">
        <v>1061</v>
      </c>
      <c r="D1414" t="s">
        <v>1062</v>
      </c>
      <c r="E1414" t="s">
        <v>69</v>
      </c>
      <c r="F1414" t="s">
        <v>70</v>
      </c>
      <c r="G1414" t="s">
        <v>61</v>
      </c>
      <c r="H1414" t="s">
        <v>71</v>
      </c>
      <c r="I1414" s="6">
        <v>2</v>
      </c>
      <c r="J1414" s="6">
        <v>1299</v>
      </c>
      <c r="K1414" s="6">
        <v>2598</v>
      </c>
      <c r="L1414" s="6">
        <v>0</v>
      </c>
      <c r="M1414" s="6">
        <v>0</v>
      </c>
      <c r="N1414" s="6">
        <v>2598</v>
      </c>
      <c r="O1414" s="6">
        <v>415.68</v>
      </c>
      <c r="P1414" t="s">
        <v>144</v>
      </c>
      <c r="Q1414" t="s">
        <v>145</v>
      </c>
      <c r="R1414" t="s">
        <v>65</v>
      </c>
      <c r="S1414" t="s">
        <v>34</v>
      </c>
      <c r="T1414" t="s">
        <v>55</v>
      </c>
      <c r="U1414" s="13">
        <f t="shared" si="88"/>
        <v>2024</v>
      </c>
      <c r="V1414" s="13">
        <f t="shared" si="89"/>
        <v>10</v>
      </c>
      <c r="W1414" s="20" t="str">
        <f t="shared" si="90"/>
        <v>October</v>
      </c>
      <c r="X1414">
        <v>0.16</v>
      </c>
      <c r="Y1414" s="6">
        <f t="shared" si="91"/>
        <v>2598</v>
      </c>
      <c r="Z1414" cm="1">
        <f t="array" aca="1" ref="Z1414" ca="1">IF(roud(N1414,2)=ROUND(Z1414,2),"ok","error")</f>
        <v>0</v>
      </c>
    </row>
    <row r="1415" spans="1:26" x14ac:dyDescent="0.3">
      <c r="A1415" t="s">
        <v>2884</v>
      </c>
      <c r="B1415" s="4">
        <v>45325</v>
      </c>
      <c r="C1415" t="s">
        <v>287</v>
      </c>
      <c r="D1415" t="s">
        <v>288</v>
      </c>
      <c r="E1415" t="s">
        <v>80</v>
      </c>
      <c r="F1415" t="s">
        <v>81</v>
      </c>
      <c r="G1415" t="s">
        <v>52</v>
      </c>
      <c r="H1415" t="s">
        <v>53</v>
      </c>
      <c r="I1415" s="6">
        <v>3</v>
      </c>
      <c r="J1415" s="6">
        <v>3499</v>
      </c>
      <c r="K1415" s="6">
        <v>10497</v>
      </c>
      <c r="L1415" s="6">
        <v>0.1</v>
      </c>
      <c r="M1415" s="6">
        <v>1049.7</v>
      </c>
      <c r="N1415" s="6">
        <v>9447.2999999999993</v>
      </c>
      <c r="O1415" s="6">
        <v>1983.93</v>
      </c>
      <c r="P1415" t="s">
        <v>144</v>
      </c>
      <c r="Q1415" t="s">
        <v>145</v>
      </c>
      <c r="R1415" t="s">
        <v>65</v>
      </c>
      <c r="S1415" t="s">
        <v>98</v>
      </c>
      <c r="T1415" t="s">
        <v>35</v>
      </c>
      <c r="U1415" s="13">
        <f t="shared" si="88"/>
        <v>2024</v>
      </c>
      <c r="V1415" s="13">
        <f t="shared" si="89"/>
        <v>2</v>
      </c>
      <c r="W1415" s="20" t="str">
        <f t="shared" si="90"/>
        <v>February</v>
      </c>
      <c r="X1415">
        <v>0.21</v>
      </c>
      <c r="Y1415" s="6">
        <f t="shared" si="91"/>
        <v>8397.6</v>
      </c>
      <c r="Z1415" cm="1">
        <f t="array" aca="1" ref="Z1415" ca="1">IF(roud(N1415,2)=ROUND(Z1415,2),"ok","error")</f>
        <v>0</v>
      </c>
    </row>
    <row r="1416" spans="1:26" x14ac:dyDescent="0.3">
      <c r="A1416" t="s">
        <v>2885</v>
      </c>
      <c r="B1416" s="4">
        <v>45998</v>
      </c>
      <c r="C1416" t="s">
        <v>1309</v>
      </c>
      <c r="D1416" t="s">
        <v>1310</v>
      </c>
      <c r="E1416" t="s">
        <v>121</v>
      </c>
      <c r="F1416" t="s">
        <v>122</v>
      </c>
      <c r="G1416" t="s">
        <v>61</v>
      </c>
      <c r="H1416" t="s">
        <v>123</v>
      </c>
      <c r="I1416" s="6">
        <v>1</v>
      </c>
      <c r="J1416" s="6">
        <v>24999</v>
      </c>
      <c r="K1416" s="6">
        <v>24999</v>
      </c>
      <c r="L1416" s="6">
        <v>0</v>
      </c>
      <c r="M1416" s="6">
        <v>0</v>
      </c>
      <c r="N1416" s="6">
        <v>24999</v>
      </c>
      <c r="O1416" s="6">
        <v>3999.84</v>
      </c>
      <c r="P1416" t="s">
        <v>191</v>
      </c>
      <c r="Q1416" t="s">
        <v>187</v>
      </c>
      <c r="R1416" t="s">
        <v>160</v>
      </c>
      <c r="S1416" t="s">
        <v>98</v>
      </c>
      <c r="T1416" t="s">
        <v>35</v>
      </c>
      <c r="U1416" s="13">
        <f t="shared" si="88"/>
        <v>2025</v>
      </c>
      <c r="V1416" s="13">
        <f t="shared" si="89"/>
        <v>12</v>
      </c>
      <c r="W1416" s="20" t="str">
        <f t="shared" si="90"/>
        <v>December</v>
      </c>
      <c r="X1416">
        <v>0.16</v>
      </c>
      <c r="Y1416" s="6">
        <f t="shared" si="91"/>
        <v>24999</v>
      </c>
      <c r="Z1416" cm="1">
        <f t="array" aca="1" ref="Z1416" ca="1">IF(roud(N1416,2)=ROUND(Z1416,2),"ok","error")</f>
        <v>0</v>
      </c>
    </row>
    <row r="1417" spans="1:26" x14ac:dyDescent="0.3">
      <c r="A1417" t="s">
        <v>2886</v>
      </c>
      <c r="B1417" s="4">
        <v>45671</v>
      </c>
      <c r="C1417" t="s">
        <v>2874</v>
      </c>
      <c r="D1417" t="s">
        <v>2875</v>
      </c>
      <c r="E1417" t="s">
        <v>302</v>
      </c>
      <c r="F1417" t="s">
        <v>303</v>
      </c>
      <c r="G1417" t="s">
        <v>29</v>
      </c>
      <c r="H1417" t="s">
        <v>304</v>
      </c>
      <c r="I1417" s="6">
        <v>1</v>
      </c>
      <c r="J1417" s="6">
        <v>1799</v>
      </c>
      <c r="K1417" s="6">
        <v>1799</v>
      </c>
      <c r="L1417" s="6">
        <v>0</v>
      </c>
      <c r="M1417" s="6">
        <v>0</v>
      </c>
      <c r="N1417" s="6">
        <v>1799</v>
      </c>
      <c r="O1417" s="6">
        <v>575.67999999999995</v>
      </c>
      <c r="P1417" t="s">
        <v>158</v>
      </c>
      <c r="Q1417" t="s">
        <v>159</v>
      </c>
      <c r="R1417" t="s">
        <v>160</v>
      </c>
      <c r="S1417" t="s">
        <v>107</v>
      </c>
      <c r="T1417" t="s">
        <v>35</v>
      </c>
      <c r="U1417" s="13">
        <f t="shared" si="88"/>
        <v>2025</v>
      </c>
      <c r="V1417" s="13">
        <f t="shared" si="89"/>
        <v>1</v>
      </c>
      <c r="W1417" s="20" t="str">
        <f t="shared" si="90"/>
        <v>January</v>
      </c>
      <c r="X1417">
        <v>0.32</v>
      </c>
      <c r="Y1417" s="6">
        <f t="shared" si="91"/>
        <v>1799</v>
      </c>
      <c r="Z1417" cm="1">
        <f t="array" aca="1" ref="Z1417" ca="1">IF(roud(N1417,2)=ROUND(Z1417,2),"ok","error")</f>
        <v>0</v>
      </c>
    </row>
    <row r="1418" spans="1:26" x14ac:dyDescent="0.3">
      <c r="A1418" t="s">
        <v>2887</v>
      </c>
      <c r="B1418" s="4">
        <v>45514</v>
      </c>
      <c r="C1418" t="s">
        <v>624</v>
      </c>
      <c r="D1418" t="s">
        <v>625</v>
      </c>
      <c r="E1418" t="s">
        <v>133</v>
      </c>
      <c r="F1418" t="s">
        <v>134</v>
      </c>
      <c r="G1418" t="s">
        <v>61</v>
      </c>
      <c r="H1418" t="s">
        <v>123</v>
      </c>
      <c r="I1418" s="6">
        <v>1</v>
      </c>
      <c r="J1418" s="6">
        <v>2999</v>
      </c>
      <c r="K1418" s="6">
        <v>2999</v>
      </c>
      <c r="L1418" s="6">
        <v>0.15</v>
      </c>
      <c r="M1418" s="6">
        <v>449.85</v>
      </c>
      <c r="N1418" s="6">
        <v>2549.15</v>
      </c>
      <c r="O1418" s="6">
        <v>293.14999999999998</v>
      </c>
      <c r="P1418" t="s">
        <v>94</v>
      </c>
      <c r="Q1418" t="s">
        <v>64</v>
      </c>
      <c r="R1418" t="s">
        <v>65</v>
      </c>
      <c r="S1418" t="s">
        <v>45</v>
      </c>
      <c r="T1418" t="s">
        <v>35</v>
      </c>
      <c r="U1418" s="13">
        <f t="shared" si="88"/>
        <v>2024</v>
      </c>
      <c r="V1418" s="13">
        <f t="shared" si="89"/>
        <v>8</v>
      </c>
      <c r="W1418" s="20" t="str">
        <f t="shared" si="90"/>
        <v>August</v>
      </c>
      <c r="X1418">
        <v>0.115</v>
      </c>
      <c r="Y1418" s="6">
        <f t="shared" si="91"/>
        <v>2099.3000000000002</v>
      </c>
      <c r="Z1418" cm="1">
        <f t="array" aca="1" ref="Z1418" ca="1">IF(roud(N1418,2)=ROUND(Z1418,2),"ok","error")</f>
        <v>0</v>
      </c>
    </row>
    <row r="1419" spans="1:26" x14ac:dyDescent="0.3">
      <c r="A1419" t="s">
        <v>2888</v>
      </c>
      <c r="B1419" s="4">
        <v>45746</v>
      </c>
      <c r="C1419" t="s">
        <v>2889</v>
      </c>
      <c r="D1419" t="s">
        <v>2890</v>
      </c>
      <c r="E1419" t="s">
        <v>75</v>
      </c>
      <c r="F1419" t="s">
        <v>76</v>
      </c>
      <c r="G1419" t="s">
        <v>61</v>
      </c>
      <c r="H1419" t="s">
        <v>71</v>
      </c>
      <c r="I1419" s="6">
        <v>2</v>
      </c>
      <c r="J1419" s="6">
        <v>1499</v>
      </c>
      <c r="K1419" s="6">
        <v>2998</v>
      </c>
      <c r="L1419" s="6">
        <v>0.1</v>
      </c>
      <c r="M1419" s="6">
        <v>299.8</v>
      </c>
      <c r="N1419" s="6">
        <v>2698.2</v>
      </c>
      <c r="O1419" s="6">
        <v>350.77</v>
      </c>
      <c r="P1419" t="s">
        <v>170</v>
      </c>
      <c r="Q1419" t="s">
        <v>171</v>
      </c>
      <c r="R1419" t="s">
        <v>44</v>
      </c>
      <c r="S1419" t="s">
        <v>54</v>
      </c>
      <c r="T1419" t="s">
        <v>35</v>
      </c>
      <c r="U1419" s="13">
        <f t="shared" si="88"/>
        <v>2025</v>
      </c>
      <c r="V1419" s="13">
        <f t="shared" si="89"/>
        <v>3</v>
      </c>
      <c r="W1419" s="20" t="str">
        <f t="shared" si="90"/>
        <v>March</v>
      </c>
      <c r="X1419">
        <v>0.13</v>
      </c>
      <c r="Y1419" s="6">
        <f t="shared" si="91"/>
        <v>2398.4</v>
      </c>
      <c r="Z1419" cm="1">
        <f t="array" aca="1" ref="Z1419" ca="1">IF(roud(N1419,2)=ROUND(Z1419,2),"ok","error")</f>
        <v>0</v>
      </c>
    </row>
    <row r="1420" spans="1:26" x14ac:dyDescent="0.3">
      <c r="A1420" t="s">
        <v>2891</v>
      </c>
      <c r="B1420" s="4">
        <v>45747</v>
      </c>
      <c r="C1420" t="s">
        <v>570</v>
      </c>
      <c r="D1420" t="s">
        <v>571</v>
      </c>
      <c r="E1420" t="s">
        <v>27</v>
      </c>
      <c r="F1420" t="s">
        <v>28</v>
      </c>
      <c r="G1420" t="s">
        <v>29</v>
      </c>
      <c r="H1420" t="s">
        <v>30</v>
      </c>
      <c r="I1420" s="6">
        <v>2</v>
      </c>
      <c r="J1420" s="6">
        <v>1999</v>
      </c>
      <c r="K1420" s="6">
        <v>3998</v>
      </c>
      <c r="L1420" s="6">
        <v>0.1</v>
      </c>
      <c r="M1420" s="6">
        <v>399.8</v>
      </c>
      <c r="N1420" s="6">
        <v>3598.2</v>
      </c>
      <c r="O1420" s="6">
        <v>1043.48</v>
      </c>
      <c r="P1420" t="s">
        <v>94</v>
      </c>
      <c r="Q1420" t="s">
        <v>64</v>
      </c>
      <c r="R1420" t="s">
        <v>65</v>
      </c>
      <c r="S1420" t="s">
        <v>98</v>
      </c>
      <c r="T1420" t="s">
        <v>55</v>
      </c>
      <c r="U1420" s="13">
        <f t="shared" si="88"/>
        <v>2025</v>
      </c>
      <c r="V1420" s="13">
        <f t="shared" si="89"/>
        <v>3</v>
      </c>
      <c r="W1420" s="20" t="str">
        <f t="shared" si="90"/>
        <v>March</v>
      </c>
      <c r="X1420">
        <v>0.28999999999999998</v>
      </c>
      <c r="Y1420" s="6">
        <f t="shared" si="91"/>
        <v>3198.4</v>
      </c>
      <c r="Z1420" cm="1">
        <f t="array" aca="1" ref="Z1420" ca="1">IF(roud(N1420,2)=ROUND(Z1420,2),"ok","error")</f>
        <v>0</v>
      </c>
    </row>
    <row r="1421" spans="1:26" x14ac:dyDescent="0.3">
      <c r="A1421" t="s">
        <v>2892</v>
      </c>
      <c r="B1421" s="4">
        <v>45533</v>
      </c>
      <c r="C1421" t="s">
        <v>2893</v>
      </c>
      <c r="D1421" t="s">
        <v>2894</v>
      </c>
      <c r="E1421" t="s">
        <v>212</v>
      </c>
      <c r="F1421" t="s">
        <v>213</v>
      </c>
      <c r="G1421" t="s">
        <v>214</v>
      </c>
      <c r="H1421" t="s">
        <v>215</v>
      </c>
      <c r="I1421" s="6">
        <v>1</v>
      </c>
      <c r="J1421" s="6">
        <v>599</v>
      </c>
      <c r="K1421" s="6">
        <v>599</v>
      </c>
      <c r="L1421" s="6">
        <v>0.1</v>
      </c>
      <c r="M1421" s="6">
        <v>59.9</v>
      </c>
      <c r="N1421" s="6">
        <v>539.1</v>
      </c>
      <c r="O1421" s="6">
        <v>188.68</v>
      </c>
      <c r="P1421" t="s">
        <v>105</v>
      </c>
      <c r="Q1421" t="s">
        <v>106</v>
      </c>
      <c r="R1421" t="s">
        <v>44</v>
      </c>
      <c r="S1421" t="s">
        <v>45</v>
      </c>
      <c r="T1421" t="s">
        <v>35</v>
      </c>
      <c r="U1421" s="13">
        <f t="shared" si="88"/>
        <v>2024</v>
      </c>
      <c r="V1421" s="13">
        <f t="shared" si="89"/>
        <v>8</v>
      </c>
      <c r="W1421" s="20" t="str">
        <f t="shared" si="90"/>
        <v>August</v>
      </c>
      <c r="X1421">
        <v>0.35</v>
      </c>
      <c r="Y1421" s="6">
        <f t="shared" si="91"/>
        <v>479.2</v>
      </c>
      <c r="Z1421" cm="1">
        <f t="array" aca="1" ref="Z1421" ca="1">IF(roud(N1421,2)=ROUND(Z1421,2),"ok","error")</f>
        <v>0</v>
      </c>
    </row>
    <row r="1422" spans="1:26" x14ac:dyDescent="0.3">
      <c r="A1422" t="s">
        <v>2895</v>
      </c>
      <c r="B1422" s="4">
        <v>45663</v>
      </c>
      <c r="C1422" t="s">
        <v>2896</v>
      </c>
      <c r="D1422" t="s">
        <v>2897</v>
      </c>
      <c r="E1422" t="s">
        <v>50</v>
      </c>
      <c r="F1422" t="s">
        <v>51</v>
      </c>
      <c r="G1422" t="s">
        <v>52</v>
      </c>
      <c r="H1422" t="s">
        <v>53</v>
      </c>
      <c r="I1422" s="6">
        <v>2</v>
      </c>
      <c r="J1422" s="6">
        <v>2999</v>
      </c>
      <c r="K1422" s="6">
        <v>5998</v>
      </c>
      <c r="L1422" s="6">
        <v>0.05</v>
      </c>
      <c r="M1422" s="6">
        <v>299.89999999999998</v>
      </c>
      <c r="N1422" s="6">
        <v>5698.1</v>
      </c>
      <c r="O1422" s="6">
        <v>1282.07</v>
      </c>
      <c r="P1422" t="s">
        <v>186</v>
      </c>
      <c r="Q1422" t="s">
        <v>187</v>
      </c>
      <c r="R1422" t="s">
        <v>160</v>
      </c>
      <c r="S1422" t="s">
        <v>107</v>
      </c>
      <c r="T1422" t="s">
        <v>35</v>
      </c>
      <c r="U1422" s="13">
        <f t="shared" si="88"/>
        <v>2025</v>
      </c>
      <c r="V1422" s="13">
        <f t="shared" si="89"/>
        <v>1</v>
      </c>
      <c r="W1422" s="20" t="str">
        <f t="shared" si="90"/>
        <v>January</v>
      </c>
      <c r="X1422">
        <v>0.22500000000000001</v>
      </c>
      <c r="Y1422" s="6">
        <f t="shared" si="91"/>
        <v>5398.2</v>
      </c>
      <c r="Z1422" cm="1">
        <f t="array" aca="1" ref="Z1422" ca="1">IF(roud(N1422,2)=ROUND(Z1422,2),"ok","error")</f>
        <v>0</v>
      </c>
    </row>
    <row r="1423" spans="1:26" x14ac:dyDescent="0.3">
      <c r="A1423" t="s">
        <v>2898</v>
      </c>
      <c r="B1423" s="4">
        <v>45393</v>
      </c>
      <c r="C1423" t="s">
        <v>864</v>
      </c>
      <c r="D1423" t="s">
        <v>865</v>
      </c>
      <c r="E1423" t="s">
        <v>27</v>
      </c>
      <c r="F1423" t="s">
        <v>28</v>
      </c>
      <c r="G1423" t="s">
        <v>29</v>
      </c>
      <c r="H1423" t="s">
        <v>30</v>
      </c>
      <c r="I1423" s="6">
        <v>2</v>
      </c>
      <c r="J1423" s="6">
        <v>1999</v>
      </c>
      <c r="K1423" s="6">
        <v>3998</v>
      </c>
      <c r="L1423" s="6">
        <v>0.1</v>
      </c>
      <c r="M1423" s="6">
        <v>399.8</v>
      </c>
      <c r="N1423" s="6">
        <v>3598.2</v>
      </c>
      <c r="O1423" s="6">
        <v>1043.48</v>
      </c>
      <c r="P1423" t="s">
        <v>31</v>
      </c>
      <c r="Q1423" t="s">
        <v>32</v>
      </c>
      <c r="R1423" t="s">
        <v>33</v>
      </c>
      <c r="S1423" t="s">
        <v>45</v>
      </c>
      <c r="T1423" t="s">
        <v>35</v>
      </c>
      <c r="U1423" s="13">
        <f t="shared" si="88"/>
        <v>2024</v>
      </c>
      <c r="V1423" s="13">
        <f t="shared" si="89"/>
        <v>4</v>
      </c>
      <c r="W1423" s="20" t="str">
        <f t="shared" si="90"/>
        <v>April</v>
      </c>
      <c r="X1423">
        <v>0.28999999999999998</v>
      </c>
      <c r="Y1423" s="6">
        <f t="shared" si="91"/>
        <v>3198.4</v>
      </c>
      <c r="Z1423" cm="1">
        <f t="array" aca="1" ref="Z1423" ca="1">IF(roud(N1423,2)=ROUND(Z1423,2),"ok","error")</f>
        <v>0</v>
      </c>
    </row>
    <row r="1424" spans="1:26" x14ac:dyDescent="0.3">
      <c r="A1424" t="s">
        <v>2899</v>
      </c>
      <c r="B1424" s="4">
        <v>45994</v>
      </c>
      <c r="C1424" t="s">
        <v>2253</v>
      </c>
      <c r="D1424" t="s">
        <v>2254</v>
      </c>
      <c r="E1424" t="s">
        <v>127</v>
      </c>
      <c r="F1424" t="s">
        <v>128</v>
      </c>
      <c r="G1424" t="s">
        <v>52</v>
      </c>
      <c r="H1424" t="s">
        <v>129</v>
      </c>
      <c r="I1424" s="6">
        <v>4</v>
      </c>
      <c r="J1424" s="6">
        <v>1299</v>
      </c>
      <c r="K1424" s="6">
        <v>5196</v>
      </c>
      <c r="L1424" s="6">
        <v>0.1</v>
      </c>
      <c r="M1424" s="6">
        <v>519.6</v>
      </c>
      <c r="N1424" s="6">
        <v>4676.3999999999996</v>
      </c>
      <c r="O1424" s="6">
        <v>982.04</v>
      </c>
      <c r="P1424" t="s">
        <v>191</v>
      </c>
      <c r="Q1424" t="s">
        <v>187</v>
      </c>
      <c r="R1424" t="s">
        <v>160</v>
      </c>
      <c r="S1424" t="s">
        <v>54</v>
      </c>
      <c r="T1424" t="s">
        <v>46</v>
      </c>
      <c r="U1424" s="13">
        <f t="shared" si="88"/>
        <v>2025</v>
      </c>
      <c r="V1424" s="13">
        <f t="shared" si="89"/>
        <v>12</v>
      </c>
      <c r="W1424" s="20" t="str">
        <f t="shared" si="90"/>
        <v>December</v>
      </c>
      <c r="X1424">
        <v>0.21</v>
      </c>
      <c r="Y1424" s="6">
        <f t="shared" si="91"/>
        <v>4156.8</v>
      </c>
      <c r="Z1424" cm="1">
        <f t="array" aca="1" ref="Z1424" ca="1">IF(roud(N1424,2)=ROUND(Z1424,2),"ok","error")</f>
        <v>0</v>
      </c>
    </row>
    <row r="1425" spans="1:26" x14ac:dyDescent="0.3">
      <c r="A1425" t="s">
        <v>2900</v>
      </c>
      <c r="B1425" s="4">
        <v>45668</v>
      </c>
      <c r="C1425" t="s">
        <v>1558</v>
      </c>
      <c r="D1425" t="s">
        <v>1559</v>
      </c>
      <c r="E1425" t="s">
        <v>75</v>
      </c>
      <c r="F1425" t="s">
        <v>76</v>
      </c>
      <c r="G1425" t="s">
        <v>61</v>
      </c>
      <c r="H1425" t="s">
        <v>71</v>
      </c>
      <c r="I1425" s="6">
        <v>2</v>
      </c>
      <c r="J1425" s="6">
        <v>1499</v>
      </c>
      <c r="K1425" s="6">
        <v>2998</v>
      </c>
      <c r="L1425" s="6">
        <v>0.1</v>
      </c>
      <c r="M1425" s="6">
        <v>299.8</v>
      </c>
      <c r="N1425" s="6">
        <v>2698.2</v>
      </c>
      <c r="O1425" s="6">
        <v>350.77</v>
      </c>
      <c r="P1425" t="s">
        <v>170</v>
      </c>
      <c r="Q1425" t="s">
        <v>171</v>
      </c>
      <c r="R1425" t="s">
        <v>44</v>
      </c>
      <c r="S1425" t="s">
        <v>107</v>
      </c>
      <c r="T1425" t="s">
        <v>35</v>
      </c>
      <c r="U1425" s="13">
        <f t="shared" si="88"/>
        <v>2025</v>
      </c>
      <c r="V1425" s="13">
        <f t="shared" si="89"/>
        <v>1</v>
      </c>
      <c r="W1425" s="20" t="str">
        <f t="shared" si="90"/>
        <v>January</v>
      </c>
      <c r="X1425">
        <v>0.13</v>
      </c>
      <c r="Y1425" s="6">
        <f t="shared" si="91"/>
        <v>2398.4</v>
      </c>
      <c r="Z1425" cm="1">
        <f t="array" aca="1" ref="Z1425" ca="1">IF(roud(N1425,2)=ROUND(Z1425,2),"ok","error")</f>
        <v>0</v>
      </c>
    </row>
    <row r="1426" spans="1:26" x14ac:dyDescent="0.3">
      <c r="A1426" t="s">
        <v>2901</v>
      </c>
      <c r="B1426" s="4">
        <v>45849</v>
      </c>
      <c r="C1426" t="s">
        <v>743</v>
      </c>
      <c r="D1426" t="s">
        <v>744</v>
      </c>
      <c r="E1426" t="s">
        <v>75</v>
      </c>
      <c r="F1426" t="s">
        <v>76</v>
      </c>
      <c r="G1426" t="s">
        <v>61</v>
      </c>
      <c r="H1426" t="s">
        <v>71</v>
      </c>
      <c r="I1426" s="6">
        <v>1</v>
      </c>
      <c r="J1426" s="6">
        <v>1499</v>
      </c>
      <c r="K1426" s="6">
        <v>1499</v>
      </c>
      <c r="L1426" s="6">
        <v>0.05</v>
      </c>
      <c r="M1426" s="6">
        <v>74.95</v>
      </c>
      <c r="N1426" s="6">
        <v>1424.05</v>
      </c>
      <c r="O1426" s="6">
        <v>206.49</v>
      </c>
      <c r="P1426" t="s">
        <v>186</v>
      </c>
      <c r="Q1426" t="s">
        <v>187</v>
      </c>
      <c r="R1426" t="s">
        <v>160</v>
      </c>
      <c r="S1426" t="s">
        <v>107</v>
      </c>
      <c r="T1426" t="s">
        <v>35</v>
      </c>
      <c r="U1426" s="13">
        <f t="shared" si="88"/>
        <v>2025</v>
      </c>
      <c r="V1426" s="13">
        <f t="shared" si="89"/>
        <v>7</v>
      </c>
      <c r="W1426" s="20" t="str">
        <f t="shared" si="90"/>
        <v>July</v>
      </c>
      <c r="X1426">
        <v>0.14499999999999999</v>
      </c>
      <c r="Y1426" s="6">
        <f t="shared" si="91"/>
        <v>1349.1</v>
      </c>
      <c r="Z1426" cm="1">
        <f t="array" aca="1" ref="Z1426" ca="1">IF(roud(N1426,2)=ROUND(Z1426,2),"ok","error")</f>
        <v>0</v>
      </c>
    </row>
    <row r="1427" spans="1:26" x14ac:dyDescent="0.3">
      <c r="A1427" t="s">
        <v>2902</v>
      </c>
      <c r="B1427" s="4">
        <v>45952</v>
      </c>
      <c r="C1427" t="s">
        <v>555</v>
      </c>
      <c r="D1427" t="s">
        <v>556</v>
      </c>
      <c r="E1427" t="s">
        <v>133</v>
      </c>
      <c r="F1427" t="s">
        <v>134</v>
      </c>
      <c r="G1427" t="s">
        <v>61</v>
      </c>
      <c r="H1427" t="s">
        <v>123</v>
      </c>
      <c r="I1427" s="6">
        <v>1</v>
      </c>
      <c r="J1427" s="6">
        <v>2999</v>
      </c>
      <c r="K1427" s="6">
        <v>2999</v>
      </c>
      <c r="L1427" s="6">
        <v>0.1</v>
      </c>
      <c r="M1427" s="6">
        <v>299.89999999999998</v>
      </c>
      <c r="N1427" s="6">
        <v>2699.1</v>
      </c>
      <c r="O1427" s="6">
        <v>350.88</v>
      </c>
      <c r="P1427" t="s">
        <v>63</v>
      </c>
      <c r="Q1427" t="s">
        <v>64</v>
      </c>
      <c r="R1427" t="s">
        <v>65</v>
      </c>
      <c r="S1427" t="s">
        <v>107</v>
      </c>
      <c r="T1427" t="s">
        <v>55</v>
      </c>
      <c r="U1427" s="13">
        <f t="shared" si="88"/>
        <v>2025</v>
      </c>
      <c r="V1427" s="13">
        <f t="shared" si="89"/>
        <v>10</v>
      </c>
      <c r="W1427" s="20" t="str">
        <f t="shared" si="90"/>
        <v>October</v>
      </c>
      <c r="X1427">
        <v>0.13</v>
      </c>
      <c r="Y1427" s="6">
        <f t="shared" si="91"/>
        <v>2399.1999999999998</v>
      </c>
      <c r="Z1427" cm="1">
        <f t="array" aca="1" ref="Z1427" ca="1">IF(roud(N1427,2)=ROUND(Z1427,2),"ok","error")</f>
        <v>0</v>
      </c>
    </row>
    <row r="1428" spans="1:26" x14ac:dyDescent="0.3">
      <c r="A1428" t="s">
        <v>2903</v>
      </c>
      <c r="B1428" s="4">
        <v>45659</v>
      </c>
      <c r="C1428" t="s">
        <v>1851</v>
      </c>
      <c r="D1428" t="s">
        <v>1852</v>
      </c>
      <c r="E1428" t="s">
        <v>80</v>
      </c>
      <c r="F1428" t="s">
        <v>81</v>
      </c>
      <c r="G1428" t="s">
        <v>52</v>
      </c>
      <c r="H1428" t="s">
        <v>53</v>
      </c>
      <c r="I1428" s="6">
        <v>2</v>
      </c>
      <c r="J1428" s="6">
        <v>3499</v>
      </c>
      <c r="K1428" s="6">
        <v>6998</v>
      </c>
      <c r="L1428" s="6">
        <v>0.15</v>
      </c>
      <c r="M1428" s="6">
        <v>1049.7</v>
      </c>
      <c r="N1428" s="6">
        <v>5948.3</v>
      </c>
      <c r="O1428" s="6">
        <v>1159.92</v>
      </c>
      <c r="P1428" t="s">
        <v>89</v>
      </c>
      <c r="Q1428" t="s">
        <v>90</v>
      </c>
      <c r="R1428" t="s">
        <v>65</v>
      </c>
      <c r="S1428" t="s">
        <v>107</v>
      </c>
      <c r="T1428" t="s">
        <v>55</v>
      </c>
      <c r="U1428" s="13">
        <f t="shared" si="88"/>
        <v>2025</v>
      </c>
      <c r="V1428" s="13">
        <f t="shared" si="89"/>
        <v>1</v>
      </c>
      <c r="W1428" s="20" t="str">
        <f t="shared" si="90"/>
        <v>January</v>
      </c>
      <c r="X1428">
        <v>0.19500000000000001</v>
      </c>
      <c r="Y1428" s="6">
        <f t="shared" si="91"/>
        <v>4898.6000000000004</v>
      </c>
      <c r="Z1428" cm="1">
        <f t="array" aca="1" ref="Z1428" ca="1">IF(roud(N1428,2)=ROUND(Z1428,2),"ok","error")</f>
        <v>0</v>
      </c>
    </row>
    <row r="1429" spans="1:26" x14ac:dyDescent="0.3">
      <c r="A1429" t="s">
        <v>2904</v>
      </c>
      <c r="B1429" s="4">
        <v>45354</v>
      </c>
      <c r="C1429" t="s">
        <v>207</v>
      </c>
      <c r="D1429" t="s">
        <v>208</v>
      </c>
      <c r="E1429" t="s">
        <v>323</v>
      </c>
      <c r="F1429" t="s">
        <v>324</v>
      </c>
      <c r="G1429" t="s">
        <v>29</v>
      </c>
      <c r="H1429" t="s">
        <v>304</v>
      </c>
      <c r="I1429" s="6">
        <v>1</v>
      </c>
      <c r="J1429" s="6">
        <v>799</v>
      </c>
      <c r="K1429" s="6">
        <v>799</v>
      </c>
      <c r="L1429" s="6">
        <v>0.25</v>
      </c>
      <c r="M1429" s="6">
        <v>199.75</v>
      </c>
      <c r="N1429" s="6">
        <v>599.25</v>
      </c>
      <c r="O1429" s="6">
        <v>146.82</v>
      </c>
      <c r="P1429" t="s">
        <v>82</v>
      </c>
      <c r="Q1429" t="s">
        <v>82</v>
      </c>
      <c r="R1429" t="s">
        <v>65</v>
      </c>
      <c r="S1429" t="s">
        <v>45</v>
      </c>
      <c r="T1429" t="s">
        <v>46</v>
      </c>
      <c r="U1429" s="13">
        <f t="shared" si="88"/>
        <v>2024</v>
      </c>
      <c r="V1429" s="13">
        <f t="shared" si="89"/>
        <v>3</v>
      </c>
      <c r="W1429" s="20" t="str">
        <f t="shared" si="90"/>
        <v>March</v>
      </c>
      <c r="X1429">
        <v>0.245</v>
      </c>
      <c r="Y1429" s="6">
        <f t="shared" si="91"/>
        <v>399.5</v>
      </c>
      <c r="Z1429" cm="1">
        <f t="array" aca="1" ref="Z1429" ca="1">IF(roud(N1429,2)=ROUND(Z1429,2),"ok","error")</f>
        <v>0</v>
      </c>
    </row>
    <row r="1430" spans="1:26" x14ac:dyDescent="0.3">
      <c r="A1430" t="s">
        <v>2905</v>
      </c>
      <c r="B1430" s="4">
        <v>45699</v>
      </c>
      <c r="C1430" t="s">
        <v>1867</v>
      </c>
      <c r="D1430" t="s">
        <v>1868</v>
      </c>
      <c r="E1430" t="s">
        <v>40</v>
      </c>
      <c r="F1430" t="s">
        <v>41</v>
      </c>
      <c r="G1430" t="s">
        <v>29</v>
      </c>
      <c r="H1430" t="s">
        <v>30</v>
      </c>
      <c r="I1430" s="6">
        <v>3</v>
      </c>
      <c r="J1430" s="6">
        <v>1199</v>
      </c>
      <c r="K1430" s="6">
        <v>3597</v>
      </c>
      <c r="L1430" s="6">
        <v>0.05</v>
      </c>
      <c r="M1430" s="6">
        <v>179.85</v>
      </c>
      <c r="N1430" s="6">
        <v>3417.15</v>
      </c>
      <c r="O1430" s="6">
        <v>1042.23</v>
      </c>
      <c r="P1430" t="s">
        <v>158</v>
      </c>
      <c r="Q1430" t="s">
        <v>159</v>
      </c>
      <c r="R1430" t="s">
        <v>160</v>
      </c>
      <c r="S1430" t="s">
        <v>34</v>
      </c>
      <c r="T1430" t="s">
        <v>55</v>
      </c>
      <c r="U1430" s="13">
        <f t="shared" si="88"/>
        <v>2025</v>
      </c>
      <c r="V1430" s="13">
        <f t="shared" si="89"/>
        <v>2</v>
      </c>
      <c r="W1430" s="20" t="str">
        <f t="shared" si="90"/>
        <v>February</v>
      </c>
      <c r="X1430">
        <v>0.30499999999999999</v>
      </c>
      <c r="Y1430" s="6">
        <f t="shared" si="91"/>
        <v>3237.3</v>
      </c>
      <c r="Z1430" cm="1">
        <f t="array" aca="1" ref="Z1430" ca="1">IF(roud(N1430,2)=ROUND(Z1430,2),"ok","error")</f>
        <v>0</v>
      </c>
    </row>
    <row r="1431" spans="1:26" x14ac:dyDescent="0.3">
      <c r="A1431" t="s">
        <v>2906</v>
      </c>
      <c r="B1431" s="4">
        <v>45574</v>
      </c>
      <c r="C1431" t="s">
        <v>2907</v>
      </c>
      <c r="D1431" t="s">
        <v>2908</v>
      </c>
      <c r="E1431" t="s">
        <v>127</v>
      </c>
      <c r="F1431" t="s">
        <v>128</v>
      </c>
      <c r="G1431" t="s">
        <v>52</v>
      </c>
      <c r="H1431" t="s">
        <v>129</v>
      </c>
      <c r="I1431" s="6">
        <v>1</v>
      </c>
      <c r="J1431" s="6">
        <v>1299</v>
      </c>
      <c r="K1431" s="6">
        <v>1299</v>
      </c>
      <c r="L1431" s="6">
        <v>0.1</v>
      </c>
      <c r="M1431" s="6">
        <v>129.9</v>
      </c>
      <c r="N1431" s="6">
        <v>1169.0999999999999</v>
      </c>
      <c r="O1431" s="6">
        <v>245.51</v>
      </c>
      <c r="P1431" t="s">
        <v>191</v>
      </c>
      <c r="Q1431" t="s">
        <v>187</v>
      </c>
      <c r="R1431" t="s">
        <v>160</v>
      </c>
      <c r="S1431" t="s">
        <v>45</v>
      </c>
      <c r="T1431" t="s">
        <v>35</v>
      </c>
      <c r="U1431" s="13">
        <f t="shared" si="88"/>
        <v>2024</v>
      </c>
      <c r="V1431" s="13">
        <f t="shared" si="89"/>
        <v>10</v>
      </c>
      <c r="W1431" s="20" t="str">
        <f t="shared" si="90"/>
        <v>October</v>
      </c>
      <c r="X1431">
        <v>0.21</v>
      </c>
      <c r="Y1431" s="6">
        <f t="shared" si="91"/>
        <v>1039.2</v>
      </c>
      <c r="Z1431" cm="1">
        <f t="array" aca="1" ref="Z1431" ca="1">IF(roud(N1431,2)=ROUND(Z1431,2),"ok","error")</f>
        <v>0</v>
      </c>
    </row>
    <row r="1432" spans="1:26" x14ac:dyDescent="0.3">
      <c r="A1432" t="s">
        <v>2909</v>
      </c>
      <c r="B1432" s="4">
        <v>45486</v>
      </c>
      <c r="C1432" t="s">
        <v>923</v>
      </c>
      <c r="D1432" t="s">
        <v>924</v>
      </c>
      <c r="E1432" t="s">
        <v>27</v>
      </c>
      <c r="F1432" t="s">
        <v>28</v>
      </c>
      <c r="G1432" t="s">
        <v>29</v>
      </c>
      <c r="H1432" t="s">
        <v>30</v>
      </c>
      <c r="I1432" s="6">
        <v>1</v>
      </c>
      <c r="J1432" s="6">
        <v>1999</v>
      </c>
      <c r="K1432" s="6">
        <v>1999</v>
      </c>
      <c r="L1432" s="6">
        <v>0.1</v>
      </c>
      <c r="M1432" s="6">
        <v>199.9</v>
      </c>
      <c r="N1432" s="6">
        <v>1799.1</v>
      </c>
      <c r="O1432" s="6">
        <v>521.74</v>
      </c>
      <c r="P1432" t="s">
        <v>42</v>
      </c>
      <c r="Q1432" t="s">
        <v>43</v>
      </c>
      <c r="R1432" t="s">
        <v>44</v>
      </c>
      <c r="S1432" t="s">
        <v>98</v>
      </c>
      <c r="T1432" t="s">
        <v>35</v>
      </c>
      <c r="U1432" s="13">
        <f t="shared" si="88"/>
        <v>2024</v>
      </c>
      <c r="V1432" s="13">
        <f t="shared" si="89"/>
        <v>7</v>
      </c>
      <c r="W1432" s="20" t="str">
        <f t="shared" si="90"/>
        <v>July</v>
      </c>
      <c r="X1432">
        <v>0.28999999999999998</v>
      </c>
      <c r="Y1432" s="6">
        <f t="shared" si="91"/>
        <v>1599.2</v>
      </c>
      <c r="Z1432" cm="1">
        <f t="array" aca="1" ref="Z1432" ca="1">IF(roud(N1432,2)=ROUND(Z1432,2),"ok","error")</f>
        <v>0</v>
      </c>
    </row>
    <row r="1433" spans="1:26" x14ac:dyDescent="0.3">
      <c r="A1433" t="s">
        <v>2910</v>
      </c>
      <c r="B1433" s="4">
        <v>45417</v>
      </c>
      <c r="C1433" t="s">
        <v>100</v>
      </c>
      <c r="D1433" t="s">
        <v>101</v>
      </c>
      <c r="E1433" t="s">
        <v>302</v>
      </c>
      <c r="F1433" t="s">
        <v>303</v>
      </c>
      <c r="G1433" t="s">
        <v>29</v>
      </c>
      <c r="H1433" t="s">
        <v>304</v>
      </c>
      <c r="I1433" s="6">
        <v>1</v>
      </c>
      <c r="J1433" s="6">
        <v>1799</v>
      </c>
      <c r="K1433" s="6">
        <v>1799</v>
      </c>
      <c r="L1433" s="6">
        <v>0.05</v>
      </c>
      <c r="M1433" s="6">
        <v>89.95</v>
      </c>
      <c r="N1433" s="6">
        <v>1709.05</v>
      </c>
      <c r="O1433" s="6">
        <v>521.26</v>
      </c>
      <c r="P1433" t="s">
        <v>186</v>
      </c>
      <c r="Q1433" t="s">
        <v>187</v>
      </c>
      <c r="R1433" t="s">
        <v>160</v>
      </c>
      <c r="S1433" t="s">
        <v>107</v>
      </c>
      <c r="T1433" t="s">
        <v>35</v>
      </c>
      <c r="U1433" s="13">
        <f t="shared" si="88"/>
        <v>2024</v>
      </c>
      <c r="V1433" s="13">
        <f t="shared" si="89"/>
        <v>5</v>
      </c>
      <c r="W1433" s="20" t="str">
        <f t="shared" si="90"/>
        <v>May</v>
      </c>
      <c r="X1433">
        <v>0.30499999999999999</v>
      </c>
      <c r="Y1433" s="6">
        <f t="shared" si="91"/>
        <v>1619.1</v>
      </c>
      <c r="Z1433" cm="1">
        <f t="array" aca="1" ref="Z1433" ca="1">IF(roud(N1433,2)=ROUND(Z1433,2),"ok","error")</f>
        <v>0</v>
      </c>
    </row>
    <row r="1434" spans="1:26" x14ac:dyDescent="0.3">
      <c r="A1434" t="s">
        <v>2911</v>
      </c>
      <c r="B1434" s="4">
        <v>45757</v>
      </c>
      <c r="C1434" t="s">
        <v>795</v>
      </c>
      <c r="D1434" t="s">
        <v>796</v>
      </c>
      <c r="E1434" t="s">
        <v>133</v>
      </c>
      <c r="F1434" t="s">
        <v>134</v>
      </c>
      <c r="G1434" t="s">
        <v>61</v>
      </c>
      <c r="H1434" t="s">
        <v>123</v>
      </c>
      <c r="I1434" s="6">
        <v>1</v>
      </c>
      <c r="J1434" s="6">
        <v>2999</v>
      </c>
      <c r="K1434" s="6">
        <v>2999</v>
      </c>
      <c r="L1434" s="6">
        <v>0.1</v>
      </c>
      <c r="M1434" s="6">
        <v>299.89999999999998</v>
      </c>
      <c r="N1434" s="6">
        <v>2699.1</v>
      </c>
      <c r="O1434" s="6">
        <v>350.88</v>
      </c>
      <c r="P1434" t="s">
        <v>158</v>
      </c>
      <c r="Q1434" t="s">
        <v>159</v>
      </c>
      <c r="R1434" t="s">
        <v>160</v>
      </c>
      <c r="S1434" t="s">
        <v>45</v>
      </c>
      <c r="T1434" t="s">
        <v>35</v>
      </c>
      <c r="U1434" s="13">
        <f t="shared" si="88"/>
        <v>2025</v>
      </c>
      <c r="V1434" s="13">
        <f t="shared" si="89"/>
        <v>4</v>
      </c>
      <c r="W1434" s="20" t="str">
        <f t="shared" si="90"/>
        <v>April</v>
      </c>
      <c r="X1434">
        <v>0.13</v>
      </c>
      <c r="Y1434" s="6">
        <f t="shared" si="91"/>
        <v>2399.1999999999998</v>
      </c>
      <c r="Z1434" cm="1">
        <f t="array" aca="1" ref="Z1434" ca="1">IF(roud(N1434,2)=ROUND(Z1434,2),"ok","error")</f>
        <v>0</v>
      </c>
    </row>
    <row r="1435" spans="1:26" x14ac:dyDescent="0.3">
      <c r="A1435" t="s">
        <v>2912</v>
      </c>
      <c r="B1435" s="4">
        <v>45385</v>
      </c>
      <c r="C1435" t="s">
        <v>1511</v>
      </c>
      <c r="D1435" t="s">
        <v>1512</v>
      </c>
      <c r="E1435" t="s">
        <v>121</v>
      </c>
      <c r="F1435" t="s">
        <v>122</v>
      </c>
      <c r="G1435" t="s">
        <v>61</v>
      </c>
      <c r="H1435" t="s">
        <v>123</v>
      </c>
      <c r="I1435" s="6">
        <v>2</v>
      </c>
      <c r="J1435" s="6">
        <v>24999</v>
      </c>
      <c r="K1435" s="6">
        <v>49998</v>
      </c>
      <c r="L1435" s="6">
        <v>0</v>
      </c>
      <c r="M1435" s="6">
        <v>0</v>
      </c>
      <c r="N1435" s="6">
        <v>49998</v>
      </c>
      <c r="O1435" s="6">
        <v>7999.68</v>
      </c>
      <c r="P1435" t="s">
        <v>158</v>
      </c>
      <c r="Q1435" t="s">
        <v>159</v>
      </c>
      <c r="R1435" t="s">
        <v>160</v>
      </c>
      <c r="S1435" t="s">
        <v>45</v>
      </c>
      <c r="T1435" t="s">
        <v>35</v>
      </c>
      <c r="U1435" s="13">
        <f t="shared" si="88"/>
        <v>2024</v>
      </c>
      <c r="V1435" s="13">
        <f t="shared" si="89"/>
        <v>4</v>
      </c>
      <c r="W1435" s="20" t="str">
        <f t="shared" si="90"/>
        <v>April</v>
      </c>
      <c r="X1435">
        <v>0.16</v>
      </c>
      <c r="Y1435" s="6">
        <f t="shared" si="91"/>
        <v>49998</v>
      </c>
      <c r="Z1435" cm="1">
        <f t="array" aca="1" ref="Z1435" ca="1">IF(roud(N1435,2)=ROUND(Z1435,2),"ok","error")</f>
        <v>0</v>
      </c>
    </row>
    <row r="1436" spans="1:26" x14ac:dyDescent="0.3">
      <c r="A1436" t="s">
        <v>2913</v>
      </c>
      <c r="B1436" s="4">
        <v>45970</v>
      </c>
      <c r="C1436" t="s">
        <v>348</v>
      </c>
      <c r="D1436" t="s">
        <v>349</v>
      </c>
      <c r="E1436" t="s">
        <v>284</v>
      </c>
      <c r="F1436" t="s">
        <v>285</v>
      </c>
      <c r="G1436" t="s">
        <v>52</v>
      </c>
      <c r="H1436" t="s">
        <v>129</v>
      </c>
      <c r="I1436" s="6">
        <v>1</v>
      </c>
      <c r="J1436" s="6">
        <v>999</v>
      </c>
      <c r="K1436" s="6">
        <v>999</v>
      </c>
      <c r="L1436" s="6">
        <v>0.15</v>
      </c>
      <c r="M1436" s="6">
        <v>149.85</v>
      </c>
      <c r="N1436" s="6">
        <v>849.15</v>
      </c>
      <c r="O1436" s="6">
        <v>165.58</v>
      </c>
      <c r="P1436" t="s">
        <v>158</v>
      </c>
      <c r="Q1436" t="s">
        <v>159</v>
      </c>
      <c r="R1436" t="s">
        <v>160</v>
      </c>
      <c r="S1436" t="s">
        <v>107</v>
      </c>
      <c r="T1436" t="s">
        <v>55</v>
      </c>
      <c r="U1436" s="13">
        <f t="shared" si="88"/>
        <v>2025</v>
      </c>
      <c r="V1436" s="13">
        <f t="shared" si="89"/>
        <v>11</v>
      </c>
      <c r="W1436" s="20" t="str">
        <f t="shared" si="90"/>
        <v>November</v>
      </c>
      <c r="X1436">
        <v>0.19500000000000001</v>
      </c>
      <c r="Y1436" s="6">
        <f t="shared" si="91"/>
        <v>699.3</v>
      </c>
      <c r="Z1436" cm="1">
        <f t="array" aca="1" ref="Z1436" ca="1">IF(roud(N1436,2)=ROUND(Z1436,2),"ok","error")</f>
        <v>0</v>
      </c>
    </row>
    <row r="1437" spans="1:26" x14ac:dyDescent="0.3">
      <c r="A1437" t="s">
        <v>2914</v>
      </c>
      <c r="B1437" s="4">
        <v>45509</v>
      </c>
      <c r="C1437" t="s">
        <v>515</v>
      </c>
      <c r="D1437" t="s">
        <v>516</v>
      </c>
      <c r="E1437" t="s">
        <v>258</v>
      </c>
      <c r="F1437" t="s">
        <v>259</v>
      </c>
      <c r="G1437" t="s">
        <v>214</v>
      </c>
      <c r="H1437" t="s">
        <v>260</v>
      </c>
      <c r="I1437" s="6">
        <v>2</v>
      </c>
      <c r="J1437" s="6">
        <v>399</v>
      </c>
      <c r="K1437" s="6">
        <v>798</v>
      </c>
      <c r="L1437" s="6">
        <v>0.1</v>
      </c>
      <c r="M1437" s="6">
        <v>79.8</v>
      </c>
      <c r="N1437" s="6">
        <v>718.2</v>
      </c>
      <c r="O1437" s="6">
        <v>251.37</v>
      </c>
      <c r="P1437" t="s">
        <v>82</v>
      </c>
      <c r="Q1437" t="s">
        <v>82</v>
      </c>
      <c r="R1437" t="s">
        <v>65</v>
      </c>
      <c r="S1437" t="s">
        <v>107</v>
      </c>
      <c r="T1437" t="s">
        <v>35</v>
      </c>
      <c r="U1437" s="13">
        <f t="shared" si="88"/>
        <v>2024</v>
      </c>
      <c r="V1437" s="13">
        <f t="shared" si="89"/>
        <v>8</v>
      </c>
      <c r="W1437" s="20" t="str">
        <f t="shared" si="90"/>
        <v>August</v>
      </c>
      <c r="X1437">
        <v>0.35</v>
      </c>
      <c r="Y1437" s="6">
        <f t="shared" si="91"/>
        <v>638.4</v>
      </c>
      <c r="Z1437" cm="1">
        <f t="array" aca="1" ref="Z1437" ca="1">IF(roud(N1437,2)=ROUND(Z1437,2),"ok","error")</f>
        <v>0</v>
      </c>
    </row>
    <row r="1438" spans="1:26" x14ac:dyDescent="0.3">
      <c r="A1438" t="s">
        <v>2915</v>
      </c>
      <c r="B1438" s="4">
        <v>45949</v>
      </c>
      <c r="C1438" t="s">
        <v>1108</v>
      </c>
      <c r="D1438" t="s">
        <v>1109</v>
      </c>
      <c r="E1438" t="s">
        <v>167</v>
      </c>
      <c r="F1438" t="s">
        <v>168</v>
      </c>
      <c r="G1438" t="s">
        <v>113</v>
      </c>
      <c r="H1438" t="s">
        <v>169</v>
      </c>
      <c r="I1438" s="6">
        <v>3</v>
      </c>
      <c r="J1438" s="6">
        <v>899</v>
      </c>
      <c r="K1438" s="6">
        <v>2697</v>
      </c>
      <c r="L1438" s="6">
        <v>0</v>
      </c>
      <c r="M1438" s="6">
        <v>0</v>
      </c>
      <c r="N1438" s="6">
        <v>2697</v>
      </c>
      <c r="O1438" s="6">
        <v>755.16</v>
      </c>
      <c r="P1438" t="s">
        <v>82</v>
      </c>
      <c r="Q1438" t="s">
        <v>82</v>
      </c>
      <c r="R1438" t="s">
        <v>65</v>
      </c>
      <c r="S1438" t="s">
        <v>54</v>
      </c>
      <c r="T1438" t="s">
        <v>55</v>
      </c>
      <c r="U1438" s="13">
        <f t="shared" si="88"/>
        <v>2025</v>
      </c>
      <c r="V1438" s="13">
        <f t="shared" si="89"/>
        <v>10</v>
      </c>
      <c r="W1438" s="20" t="str">
        <f t="shared" si="90"/>
        <v>October</v>
      </c>
      <c r="X1438">
        <v>0.28000000000000003</v>
      </c>
      <c r="Y1438" s="6">
        <f t="shared" si="91"/>
        <v>2697</v>
      </c>
      <c r="Z1438" cm="1">
        <f t="array" aca="1" ref="Z1438" ca="1">IF(roud(N1438,2)=ROUND(Z1438,2),"ok","error")</f>
        <v>0</v>
      </c>
    </row>
    <row r="1439" spans="1:26" x14ac:dyDescent="0.3">
      <c r="A1439" t="s">
        <v>2916</v>
      </c>
      <c r="B1439" s="4">
        <v>45946</v>
      </c>
      <c r="C1439" t="s">
        <v>294</v>
      </c>
      <c r="D1439" t="s">
        <v>295</v>
      </c>
      <c r="E1439" t="s">
        <v>75</v>
      </c>
      <c r="F1439" t="s">
        <v>76</v>
      </c>
      <c r="G1439" t="s">
        <v>61</v>
      </c>
      <c r="H1439" t="s">
        <v>71</v>
      </c>
      <c r="I1439" s="6">
        <v>2</v>
      </c>
      <c r="J1439" s="6">
        <v>1499</v>
      </c>
      <c r="K1439" s="6">
        <v>2998</v>
      </c>
      <c r="L1439" s="6">
        <v>0.1</v>
      </c>
      <c r="M1439" s="6">
        <v>299.8</v>
      </c>
      <c r="N1439" s="6">
        <v>2698.2</v>
      </c>
      <c r="O1439" s="6">
        <v>350.77</v>
      </c>
      <c r="P1439" t="s">
        <v>82</v>
      </c>
      <c r="Q1439" t="s">
        <v>82</v>
      </c>
      <c r="R1439" t="s">
        <v>65</v>
      </c>
      <c r="S1439" t="s">
        <v>107</v>
      </c>
      <c r="T1439" t="s">
        <v>35</v>
      </c>
      <c r="U1439" s="13">
        <f t="shared" si="88"/>
        <v>2025</v>
      </c>
      <c r="V1439" s="13">
        <f t="shared" si="89"/>
        <v>10</v>
      </c>
      <c r="W1439" s="20" t="str">
        <f t="shared" si="90"/>
        <v>October</v>
      </c>
      <c r="X1439">
        <v>0.13</v>
      </c>
      <c r="Y1439" s="6">
        <f t="shared" si="91"/>
        <v>2398.4</v>
      </c>
      <c r="Z1439" cm="1">
        <f t="array" aca="1" ref="Z1439" ca="1">IF(roud(N1439,2)=ROUND(Z1439,2),"ok","error")</f>
        <v>0</v>
      </c>
    </row>
    <row r="1440" spans="1:26" x14ac:dyDescent="0.3">
      <c r="A1440" t="s">
        <v>2917</v>
      </c>
      <c r="B1440" s="4">
        <v>45903</v>
      </c>
      <c r="C1440" t="s">
        <v>749</v>
      </c>
      <c r="D1440" t="s">
        <v>750</v>
      </c>
      <c r="E1440" t="s">
        <v>40</v>
      </c>
      <c r="F1440" t="s">
        <v>41</v>
      </c>
      <c r="G1440" t="s">
        <v>29</v>
      </c>
      <c r="H1440" t="s">
        <v>30</v>
      </c>
      <c r="I1440" s="6">
        <v>1</v>
      </c>
      <c r="J1440" s="6">
        <v>1199</v>
      </c>
      <c r="K1440" s="6">
        <v>1199</v>
      </c>
      <c r="L1440" s="6">
        <v>0.15</v>
      </c>
      <c r="M1440" s="6">
        <v>179.85</v>
      </c>
      <c r="N1440" s="6">
        <v>1019.15</v>
      </c>
      <c r="O1440" s="6">
        <v>280.27</v>
      </c>
      <c r="P1440" t="s">
        <v>94</v>
      </c>
      <c r="Q1440" t="s">
        <v>64</v>
      </c>
      <c r="R1440" t="s">
        <v>65</v>
      </c>
      <c r="S1440" t="s">
        <v>45</v>
      </c>
      <c r="T1440" t="s">
        <v>35</v>
      </c>
      <c r="U1440" s="13">
        <f t="shared" si="88"/>
        <v>2025</v>
      </c>
      <c r="V1440" s="13">
        <f t="shared" si="89"/>
        <v>9</v>
      </c>
      <c r="W1440" s="20" t="str">
        <f t="shared" si="90"/>
        <v>September</v>
      </c>
      <c r="X1440">
        <v>0.27500000000000002</v>
      </c>
      <c r="Y1440" s="6">
        <f t="shared" si="91"/>
        <v>839.3</v>
      </c>
      <c r="Z1440" cm="1">
        <f t="array" aca="1" ref="Z1440" ca="1">IF(roud(N1440,2)=ROUND(Z1440,2),"ok","error")</f>
        <v>0</v>
      </c>
    </row>
    <row r="1441" spans="1:26" x14ac:dyDescent="0.3">
      <c r="A1441" t="s">
        <v>2918</v>
      </c>
      <c r="B1441" s="4">
        <v>45313</v>
      </c>
      <c r="C1441" t="s">
        <v>1058</v>
      </c>
      <c r="D1441" t="s">
        <v>1059</v>
      </c>
      <c r="E1441" t="s">
        <v>181</v>
      </c>
      <c r="F1441" t="s">
        <v>182</v>
      </c>
      <c r="G1441" t="s">
        <v>113</v>
      </c>
      <c r="H1441" t="s">
        <v>114</v>
      </c>
      <c r="I1441" s="6">
        <v>2</v>
      </c>
      <c r="J1441" s="6">
        <v>2499</v>
      </c>
      <c r="K1441" s="6">
        <v>4998</v>
      </c>
      <c r="L1441" s="6">
        <v>0</v>
      </c>
      <c r="M1441" s="6">
        <v>0</v>
      </c>
      <c r="N1441" s="6">
        <v>4998</v>
      </c>
      <c r="O1441" s="6">
        <v>1399.44</v>
      </c>
      <c r="P1441" t="s">
        <v>186</v>
      </c>
      <c r="Q1441" t="s">
        <v>187</v>
      </c>
      <c r="R1441" t="s">
        <v>160</v>
      </c>
      <c r="S1441" t="s">
        <v>45</v>
      </c>
      <c r="T1441" t="s">
        <v>55</v>
      </c>
      <c r="U1441" s="13">
        <f t="shared" si="88"/>
        <v>2024</v>
      </c>
      <c r="V1441" s="13">
        <f t="shared" si="89"/>
        <v>1</v>
      </c>
      <c r="W1441" s="20" t="str">
        <f t="shared" si="90"/>
        <v>January</v>
      </c>
      <c r="X1441">
        <v>0.28000000000000003</v>
      </c>
      <c r="Y1441" s="6">
        <f t="shared" si="91"/>
        <v>4998</v>
      </c>
      <c r="Z1441" cm="1">
        <f t="array" aca="1" ref="Z1441" ca="1">IF(roud(N1441,2)=ROUND(Z1441,2),"ok","error")</f>
        <v>0</v>
      </c>
    </row>
    <row r="1442" spans="1:26" x14ac:dyDescent="0.3">
      <c r="A1442" t="s">
        <v>2919</v>
      </c>
      <c r="B1442" s="4">
        <v>45343</v>
      </c>
      <c r="C1442" t="s">
        <v>1077</v>
      </c>
      <c r="D1442" t="s">
        <v>1078</v>
      </c>
      <c r="E1442" t="s">
        <v>284</v>
      </c>
      <c r="F1442" t="s">
        <v>285</v>
      </c>
      <c r="G1442" t="s">
        <v>52</v>
      </c>
      <c r="H1442" t="s">
        <v>129</v>
      </c>
      <c r="I1442" s="6">
        <v>1</v>
      </c>
      <c r="J1442" s="6">
        <v>999</v>
      </c>
      <c r="K1442" s="6">
        <v>999</v>
      </c>
      <c r="L1442" s="6">
        <v>0.2</v>
      </c>
      <c r="M1442" s="6">
        <v>199.8</v>
      </c>
      <c r="N1442" s="6">
        <v>799.2</v>
      </c>
      <c r="O1442" s="6">
        <v>143.86000000000001</v>
      </c>
      <c r="P1442" t="s">
        <v>89</v>
      </c>
      <c r="Q1442" t="s">
        <v>90</v>
      </c>
      <c r="R1442" t="s">
        <v>65</v>
      </c>
      <c r="S1442" t="s">
        <v>45</v>
      </c>
      <c r="T1442" t="s">
        <v>35</v>
      </c>
      <c r="U1442" s="13">
        <f t="shared" si="88"/>
        <v>2024</v>
      </c>
      <c r="V1442" s="13">
        <f t="shared" si="89"/>
        <v>2</v>
      </c>
      <c r="W1442" s="20" t="str">
        <f t="shared" si="90"/>
        <v>February</v>
      </c>
      <c r="X1442">
        <v>0.18</v>
      </c>
      <c r="Y1442" s="6">
        <f t="shared" si="91"/>
        <v>599.4</v>
      </c>
      <c r="Z1442" cm="1">
        <f t="array" aca="1" ref="Z1442" ca="1">IF(roud(N1442,2)=ROUND(Z1442,2),"ok","error")</f>
        <v>0</v>
      </c>
    </row>
    <row r="1443" spans="1:26" x14ac:dyDescent="0.3">
      <c r="A1443" t="s">
        <v>2920</v>
      </c>
      <c r="B1443" s="4">
        <v>45633</v>
      </c>
      <c r="C1443" t="s">
        <v>2476</v>
      </c>
      <c r="D1443" t="s">
        <v>2477</v>
      </c>
      <c r="E1443" t="s">
        <v>127</v>
      </c>
      <c r="F1443" t="s">
        <v>128</v>
      </c>
      <c r="G1443" t="s">
        <v>52</v>
      </c>
      <c r="H1443" t="s">
        <v>129</v>
      </c>
      <c r="I1443" s="6">
        <v>2</v>
      </c>
      <c r="J1443" s="6">
        <v>1299</v>
      </c>
      <c r="K1443" s="6">
        <v>2598</v>
      </c>
      <c r="L1443" s="6">
        <v>0</v>
      </c>
      <c r="M1443" s="6">
        <v>0</v>
      </c>
      <c r="N1443" s="6">
        <v>2598</v>
      </c>
      <c r="O1443" s="6">
        <v>623.52</v>
      </c>
      <c r="P1443" t="s">
        <v>63</v>
      </c>
      <c r="Q1443" t="s">
        <v>64</v>
      </c>
      <c r="R1443" t="s">
        <v>65</v>
      </c>
      <c r="S1443" t="s">
        <v>45</v>
      </c>
      <c r="T1443" t="s">
        <v>35</v>
      </c>
      <c r="U1443" s="13">
        <f t="shared" si="88"/>
        <v>2024</v>
      </c>
      <c r="V1443" s="13">
        <f t="shared" si="89"/>
        <v>12</v>
      </c>
      <c r="W1443" s="20" t="str">
        <f t="shared" si="90"/>
        <v>December</v>
      </c>
      <c r="X1443">
        <v>0.24</v>
      </c>
      <c r="Y1443" s="6">
        <f t="shared" si="91"/>
        <v>2598</v>
      </c>
      <c r="Z1443" cm="1">
        <f t="array" aca="1" ref="Z1443" ca="1">IF(roud(N1443,2)=ROUND(Z1443,2),"ok","error")</f>
        <v>0</v>
      </c>
    </row>
    <row r="1444" spans="1:26" x14ac:dyDescent="0.3">
      <c r="A1444" t="s">
        <v>2921</v>
      </c>
      <c r="B1444" s="4">
        <v>45541</v>
      </c>
      <c r="C1444" t="s">
        <v>2585</v>
      </c>
      <c r="D1444" t="s">
        <v>2586</v>
      </c>
      <c r="E1444" t="s">
        <v>484</v>
      </c>
      <c r="F1444" t="s">
        <v>485</v>
      </c>
      <c r="G1444" t="s">
        <v>113</v>
      </c>
      <c r="H1444" t="s">
        <v>169</v>
      </c>
      <c r="I1444" s="6">
        <v>1</v>
      </c>
      <c r="J1444" s="6">
        <v>1599</v>
      </c>
      <c r="K1444" s="6">
        <v>1599</v>
      </c>
      <c r="L1444" s="6">
        <v>0.1</v>
      </c>
      <c r="M1444" s="6">
        <v>159.9</v>
      </c>
      <c r="N1444" s="6">
        <v>1439.1</v>
      </c>
      <c r="O1444" s="6">
        <v>359.78</v>
      </c>
      <c r="P1444" t="s">
        <v>158</v>
      </c>
      <c r="Q1444" t="s">
        <v>159</v>
      </c>
      <c r="R1444" t="s">
        <v>160</v>
      </c>
      <c r="S1444" t="s">
        <v>34</v>
      </c>
      <c r="T1444" t="s">
        <v>35</v>
      </c>
      <c r="U1444" s="13">
        <f t="shared" si="88"/>
        <v>2024</v>
      </c>
      <c r="V1444" s="13">
        <f t="shared" si="89"/>
        <v>9</v>
      </c>
      <c r="W1444" s="20" t="str">
        <f t="shared" si="90"/>
        <v>September</v>
      </c>
      <c r="X1444">
        <v>0.25</v>
      </c>
      <c r="Y1444" s="6">
        <f t="shared" si="91"/>
        <v>1279.2</v>
      </c>
      <c r="Z1444" cm="1">
        <f t="array" aca="1" ref="Z1444" ca="1">IF(roud(N1444,2)=ROUND(Z1444,2),"ok","error")</f>
        <v>0</v>
      </c>
    </row>
    <row r="1445" spans="1:26" x14ac:dyDescent="0.3">
      <c r="A1445" t="s">
        <v>2922</v>
      </c>
      <c r="B1445" s="4">
        <v>45420</v>
      </c>
      <c r="C1445" t="s">
        <v>597</v>
      </c>
      <c r="D1445" t="s">
        <v>598</v>
      </c>
      <c r="E1445" t="s">
        <v>69</v>
      </c>
      <c r="F1445" t="s">
        <v>70</v>
      </c>
      <c r="G1445" t="s">
        <v>61</v>
      </c>
      <c r="H1445" t="s">
        <v>71</v>
      </c>
      <c r="I1445" s="6">
        <v>1</v>
      </c>
      <c r="J1445" s="6">
        <v>1299</v>
      </c>
      <c r="K1445" s="6">
        <v>1299</v>
      </c>
      <c r="L1445" s="6">
        <v>0.05</v>
      </c>
      <c r="M1445" s="6">
        <v>64.95</v>
      </c>
      <c r="N1445" s="6">
        <v>1234.05</v>
      </c>
      <c r="O1445" s="6">
        <v>178.94</v>
      </c>
      <c r="P1445" t="s">
        <v>82</v>
      </c>
      <c r="Q1445" t="s">
        <v>82</v>
      </c>
      <c r="R1445" t="s">
        <v>65</v>
      </c>
      <c r="S1445" t="s">
        <v>45</v>
      </c>
      <c r="T1445" t="s">
        <v>55</v>
      </c>
      <c r="U1445" s="13">
        <f t="shared" si="88"/>
        <v>2024</v>
      </c>
      <c r="V1445" s="13">
        <f t="shared" si="89"/>
        <v>5</v>
      </c>
      <c r="W1445" s="20" t="str">
        <f t="shared" si="90"/>
        <v>May</v>
      </c>
      <c r="X1445">
        <v>0.14499999999999999</v>
      </c>
      <c r="Y1445" s="6">
        <f t="shared" si="91"/>
        <v>1169.0999999999999</v>
      </c>
      <c r="Z1445" cm="1">
        <f t="array" aca="1" ref="Z1445" ca="1">IF(roud(N1445,2)=ROUND(Z1445,2),"ok","error")</f>
        <v>0</v>
      </c>
    </row>
    <row r="1446" spans="1:26" x14ac:dyDescent="0.3">
      <c r="A1446" t="s">
        <v>2923</v>
      </c>
      <c r="B1446" s="4">
        <v>45870</v>
      </c>
      <c r="C1446" t="s">
        <v>912</v>
      </c>
      <c r="D1446" t="s">
        <v>913</v>
      </c>
      <c r="E1446" t="s">
        <v>492</v>
      </c>
      <c r="F1446" t="s">
        <v>493</v>
      </c>
      <c r="G1446" t="s">
        <v>214</v>
      </c>
      <c r="H1446" t="s">
        <v>494</v>
      </c>
      <c r="I1446" s="6">
        <v>1</v>
      </c>
      <c r="J1446" s="6">
        <v>1499</v>
      </c>
      <c r="K1446" s="6">
        <v>1499</v>
      </c>
      <c r="L1446" s="6">
        <v>0.1</v>
      </c>
      <c r="M1446" s="6">
        <v>149.9</v>
      </c>
      <c r="N1446" s="6">
        <v>1349.1</v>
      </c>
      <c r="O1446" s="6">
        <v>472.18</v>
      </c>
      <c r="P1446" t="s">
        <v>170</v>
      </c>
      <c r="Q1446" t="s">
        <v>171</v>
      </c>
      <c r="R1446" t="s">
        <v>44</v>
      </c>
      <c r="S1446" t="s">
        <v>54</v>
      </c>
      <c r="T1446" t="s">
        <v>46</v>
      </c>
      <c r="U1446" s="13">
        <f t="shared" si="88"/>
        <v>2025</v>
      </c>
      <c r="V1446" s="13">
        <f t="shared" si="89"/>
        <v>8</v>
      </c>
      <c r="W1446" s="20" t="str">
        <f t="shared" si="90"/>
        <v>August</v>
      </c>
      <c r="X1446">
        <v>0.35</v>
      </c>
      <c r="Y1446" s="6">
        <f t="shared" si="91"/>
        <v>1199.2</v>
      </c>
      <c r="Z1446" cm="1">
        <f t="array" aca="1" ref="Z1446" ca="1">IF(roud(N1446,2)=ROUND(Z1446,2),"ok","error")</f>
        <v>0</v>
      </c>
    </row>
    <row r="1447" spans="1:26" x14ac:dyDescent="0.3">
      <c r="A1447" t="s">
        <v>2924</v>
      </c>
      <c r="B1447" s="4">
        <v>45502</v>
      </c>
      <c r="C1447" t="s">
        <v>2155</v>
      </c>
      <c r="D1447" t="s">
        <v>2156</v>
      </c>
      <c r="E1447" t="s">
        <v>40</v>
      </c>
      <c r="F1447" t="s">
        <v>41</v>
      </c>
      <c r="G1447" t="s">
        <v>29</v>
      </c>
      <c r="H1447" t="s">
        <v>30</v>
      </c>
      <c r="I1447" s="6">
        <v>2</v>
      </c>
      <c r="J1447" s="6">
        <v>1199</v>
      </c>
      <c r="K1447" s="6">
        <v>2398</v>
      </c>
      <c r="L1447" s="6">
        <v>0</v>
      </c>
      <c r="M1447" s="6">
        <v>0</v>
      </c>
      <c r="N1447" s="6">
        <v>2398</v>
      </c>
      <c r="O1447" s="6">
        <v>767.36</v>
      </c>
      <c r="P1447" t="s">
        <v>170</v>
      </c>
      <c r="Q1447" t="s">
        <v>171</v>
      </c>
      <c r="R1447" t="s">
        <v>44</v>
      </c>
      <c r="S1447" t="s">
        <v>45</v>
      </c>
      <c r="T1447" t="s">
        <v>55</v>
      </c>
      <c r="U1447" s="13">
        <f t="shared" si="88"/>
        <v>2024</v>
      </c>
      <c r="V1447" s="13">
        <f t="shared" si="89"/>
        <v>7</v>
      </c>
      <c r="W1447" s="20" t="str">
        <f t="shared" si="90"/>
        <v>July</v>
      </c>
      <c r="X1447">
        <v>0.32</v>
      </c>
      <c r="Y1447" s="6">
        <f t="shared" si="91"/>
        <v>2398</v>
      </c>
      <c r="Z1447" cm="1">
        <f t="array" aca="1" ref="Z1447" ca="1">IF(roud(N1447,2)=ROUND(Z1447,2),"ok","error")</f>
        <v>0</v>
      </c>
    </row>
    <row r="1448" spans="1:26" x14ac:dyDescent="0.3">
      <c r="A1448" t="s">
        <v>2925</v>
      </c>
      <c r="B1448" s="4">
        <v>45362</v>
      </c>
      <c r="C1448" t="s">
        <v>864</v>
      </c>
      <c r="D1448" t="s">
        <v>865</v>
      </c>
      <c r="E1448" t="s">
        <v>27</v>
      </c>
      <c r="F1448" t="s">
        <v>28</v>
      </c>
      <c r="G1448" t="s">
        <v>29</v>
      </c>
      <c r="H1448" t="s">
        <v>30</v>
      </c>
      <c r="I1448" s="6">
        <v>1</v>
      </c>
      <c r="J1448" s="6">
        <v>1999</v>
      </c>
      <c r="K1448" s="6">
        <v>1999</v>
      </c>
      <c r="L1448" s="6">
        <v>0</v>
      </c>
      <c r="M1448" s="6">
        <v>0</v>
      </c>
      <c r="N1448" s="6">
        <v>1999</v>
      </c>
      <c r="O1448" s="6">
        <v>639.67999999999995</v>
      </c>
      <c r="P1448" t="s">
        <v>42</v>
      </c>
      <c r="Q1448" t="s">
        <v>43</v>
      </c>
      <c r="R1448" t="s">
        <v>44</v>
      </c>
      <c r="S1448" t="s">
        <v>45</v>
      </c>
      <c r="T1448" t="s">
        <v>55</v>
      </c>
      <c r="U1448" s="13">
        <f t="shared" si="88"/>
        <v>2024</v>
      </c>
      <c r="V1448" s="13">
        <f t="shared" si="89"/>
        <v>3</v>
      </c>
      <c r="W1448" s="20" t="str">
        <f t="shared" si="90"/>
        <v>March</v>
      </c>
      <c r="X1448">
        <v>0.32</v>
      </c>
      <c r="Y1448" s="6">
        <f t="shared" si="91"/>
        <v>1999</v>
      </c>
      <c r="Z1448" cm="1">
        <f t="array" aca="1" ref="Z1448" ca="1">IF(roud(N1448,2)=ROUND(Z1448,2),"ok","error")</f>
        <v>0</v>
      </c>
    </row>
    <row r="1449" spans="1:26" x14ac:dyDescent="0.3">
      <c r="A1449" t="s">
        <v>2926</v>
      </c>
      <c r="B1449" s="4">
        <v>45859</v>
      </c>
      <c r="C1449" t="s">
        <v>2095</v>
      </c>
      <c r="D1449" t="s">
        <v>2096</v>
      </c>
      <c r="E1449" t="s">
        <v>492</v>
      </c>
      <c r="F1449" t="s">
        <v>493</v>
      </c>
      <c r="G1449" t="s">
        <v>214</v>
      </c>
      <c r="H1449" t="s">
        <v>494</v>
      </c>
      <c r="I1449" s="6">
        <v>2</v>
      </c>
      <c r="J1449" s="6">
        <v>1499</v>
      </c>
      <c r="K1449" s="6">
        <v>2998</v>
      </c>
      <c r="L1449" s="6">
        <v>0.15</v>
      </c>
      <c r="M1449" s="6">
        <v>449.7</v>
      </c>
      <c r="N1449" s="6">
        <v>2548.3000000000002</v>
      </c>
      <c r="O1449" s="6">
        <v>853.68</v>
      </c>
      <c r="P1449" t="s">
        <v>89</v>
      </c>
      <c r="Q1449" t="s">
        <v>90</v>
      </c>
      <c r="R1449" t="s">
        <v>65</v>
      </c>
      <c r="S1449" t="s">
        <v>54</v>
      </c>
      <c r="T1449" t="s">
        <v>35</v>
      </c>
      <c r="U1449" s="13">
        <f t="shared" si="88"/>
        <v>2025</v>
      </c>
      <c r="V1449" s="13">
        <f t="shared" si="89"/>
        <v>7</v>
      </c>
      <c r="W1449" s="20" t="str">
        <f t="shared" si="90"/>
        <v>July</v>
      </c>
      <c r="X1449">
        <v>0.33500000000000002</v>
      </c>
      <c r="Y1449" s="6">
        <f t="shared" si="91"/>
        <v>2098.6</v>
      </c>
      <c r="Z1449" cm="1">
        <f t="array" aca="1" ref="Z1449" ca="1">IF(roud(N1449,2)=ROUND(Z1449,2),"ok","error")</f>
        <v>0</v>
      </c>
    </row>
    <row r="1450" spans="1:26" x14ac:dyDescent="0.3">
      <c r="A1450" t="s">
        <v>2927</v>
      </c>
      <c r="B1450" s="4">
        <v>45504</v>
      </c>
      <c r="C1450" t="s">
        <v>2928</v>
      </c>
      <c r="D1450" t="s">
        <v>2929</v>
      </c>
      <c r="E1450" t="s">
        <v>80</v>
      </c>
      <c r="F1450" t="s">
        <v>81</v>
      </c>
      <c r="G1450" t="s">
        <v>52</v>
      </c>
      <c r="H1450" t="s">
        <v>53</v>
      </c>
      <c r="I1450" s="6">
        <v>3</v>
      </c>
      <c r="J1450" s="6">
        <v>3499</v>
      </c>
      <c r="K1450" s="6">
        <v>10497</v>
      </c>
      <c r="L1450" s="6">
        <v>0.2</v>
      </c>
      <c r="M1450" s="6">
        <v>2099.4</v>
      </c>
      <c r="N1450" s="6">
        <v>8397.6</v>
      </c>
      <c r="O1450" s="6">
        <v>1511.57</v>
      </c>
      <c r="P1450" t="s">
        <v>191</v>
      </c>
      <c r="Q1450" t="s">
        <v>187</v>
      </c>
      <c r="R1450" t="s">
        <v>160</v>
      </c>
      <c r="S1450" t="s">
        <v>107</v>
      </c>
      <c r="T1450" t="s">
        <v>35</v>
      </c>
      <c r="U1450" s="13">
        <f t="shared" si="88"/>
        <v>2024</v>
      </c>
      <c r="V1450" s="13">
        <f t="shared" si="89"/>
        <v>7</v>
      </c>
      <c r="W1450" s="20" t="str">
        <f t="shared" si="90"/>
        <v>July</v>
      </c>
      <c r="X1450">
        <v>0.18</v>
      </c>
      <c r="Y1450" s="6">
        <f t="shared" si="91"/>
        <v>6298.2</v>
      </c>
      <c r="Z1450" cm="1">
        <f t="array" aca="1" ref="Z1450" ca="1">IF(roud(N1450,2)=ROUND(Z1450,2),"ok","error")</f>
        <v>0</v>
      </c>
    </row>
    <row r="1451" spans="1:26" x14ac:dyDescent="0.3">
      <c r="A1451" t="s">
        <v>2930</v>
      </c>
      <c r="B1451" s="4">
        <v>45892</v>
      </c>
      <c r="C1451" t="s">
        <v>612</v>
      </c>
      <c r="D1451" t="s">
        <v>613</v>
      </c>
      <c r="E1451" t="s">
        <v>198</v>
      </c>
      <c r="F1451" t="s">
        <v>199</v>
      </c>
      <c r="G1451" t="s">
        <v>61</v>
      </c>
      <c r="H1451" t="s">
        <v>71</v>
      </c>
      <c r="I1451" s="6">
        <v>1</v>
      </c>
      <c r="J1451" s="6">
        <v>899</v>
      </c>
      <c r="K1451" s="6">
        <v>899</v>
      </c>
      <c r="L1451" s="6">
        <v>0.1</v>
      </c>
      <c r="M1451" s="6">
        <v>89.9</v>
      </c>
      <c r="N1451" s="6">
        <v>809.1</v>
      </c>
      <c r="O1451" s="6">
        <v>105.18</v>
      </c>
      <c r="P1451" t="s">
        <v>31</v>
      </c>
      <c r="Q1451" t="s">
        <v>32</v>
      </c>
      <c r="R1451" t="s">
        <v>33</v>
      </c>
      <c r="S1451" t="s">
        <v>107</v>
      </c>
      <c r="T1451" t="s">
        <v>55</v>
      </c>
      <c r="U1451" s="13">
        <f t="shared" si="88"/>
        <v>2025</v>
      </c>
      <c r="V1451" s="13">
        <f t="shared" si="89"/>
        <v>8</v>
      </c>
      <c r="W1451" s="20" t="str">
        <f t="shared" si="90"/>
        <v>August</v>
      </c>
      <c r="X1451">
        <v>0.13</v>
      </c>
      <c r="Y1451" s="6">
        <f t="shared" si="91"/>
        <v>719.2</v>
      </c>
      <c r="Z1451" cm="1">
        <f t="array" aca="1" ref="Z1451" ca="1">IF(roud(N1451,2)=ROUND(Z1451,2),"ok","error")</f>
        <v>0</v>
      </c>
    </row>
    <row r="1452" spans="1:26" x14ac:dyDescent="0.3">
      <c r="A1452" t="s">
        <v>2931</v>
      </c>
      <c r="B1452" s="4">
        <v>45513</v>
      </c>
      <c r="C1452" t="s">
        <v>440</v>
      </c>
      <c r="D1452" t="s">
        <v>441</v>
      </c>
      <c r="E1452" t="s">
        <v>86</v>
      </c>
      <c r="F1452" t="s">
        <v>87</v>
      </c>
      <c r="G1452" t="s">
        <v>29</v>
      </c>
      <c r="H1452" t="s">
        <v>88</v>
      </c>
      <c r="I1452" s="6">
        <v>1</v>
      </c>
      <c r="J1452" s="6">
        <v>1299</v>
      </c>
      <c r="K1452" s="6">
        <v>1299</v>
      </c>
      <c r="L1452" s="6">
        <v>0</v>
      </c>
      <c r="M1452" s="6">
        <v>0</v>
      </c>
      <c r="N1452" s="6">
        <v>1299</v>
      </c>
      <c r="O1452" s="6">
        <v>415.68</v>
      </c>
      <c r="P1452" t="s">
        <v>191</v>
      </c>
      <c r="Q1452" t="s">
        <v>187</v>
      </c>
      <c r="R1452" t="s">
        <v>160</v>
      </c>
      <c r="S1452" t="s">
        <v>107</v>
      </c>
      <c r="T1452" t="s">
        <v>35</v>
      </c>
      <c r="U1452" s="13">
        <f t="shared" si="88"/>
        <v>2024</v>
      </c>
      <c r="V1452" s="13">
        <f t="shared" si="89"/>
        <v>8</v>
      </c>
      <c r="W1452" s="20" t="str">
        <f t="shared" si="90"/>
        <v>August</v>
      </c>
      <c r="X1452">
        <v>0.32</v>
      </c>
      <c r="Y1452" s="6">
        <f t="shared" si="91"/>
        <v>1299</v>
      </c>
      <c r="Z1452" cm="1">
        <f t="array" aca="1" ref="Z1452" ca="1">IF(roud(N1452,2)=ROUND(Z1452,2),"ok","error")</f>
        <v>0</v>
      </c>
    </row>
    <row r="1453" spans="1:26" x14ac:dyDescent="0.3">
      <c r="A1453" t="s">
        <v>2932</v>
      </c>
      <c r="B1453" s="4">
        <v>45530</v>
      </c>
      <c r="C1453" t="s">
        <v>2313</v>
      </c>
      <c r="D1453" t="s">
        <v>2314</v>
      </c>
      <c r="E1453" t="s">
        <v>484</v>
      </c>
      <c r="F1453" t="s">
        <v>485</v>
      </c>
      <c r="G1453" t="s">
        <v>113</v>
      </c>
      <c r="H1453" t="s">
        <v>169</v>
      </c>
      <c r="I1453" s="6">
        <v>1</v>
      </c>
      <c r="J1453" s="6">
        <v>1599</v>
      </c>
      <c r="K1453" s="6">
        <v>1599</v>
      </c>
      <c r="L1453" s="6">
        <v>0.15</v>
      </c>
      <c r="M1453" s="6">
        <v>239.85</v>
      </c>
      <c r="N1453" s="6">
        <v>1359.15</v>
      </c>
      <c r="O1453" s="6">
        <v>319.39999999999998</v>
      </c>
      <c r="P1453" t="s">
        <v>94</v>
      </c>
      <c r="Q1453" t="s">
        <v>64</v>
      </c>
      <c r="R1453" t="s">
        <v>65</v>
      </c>
      <c r="S1453" t="s">
        <v>54</v>
      </c>
      <c r="T1453" t="s">
        <v>35</v>
      </c>
      <c r="U1453" s="13">
        <f t="shared" si="88"/>
        <v>2024</v>
      </c>
      <c r="V1453" s="13">
        <f t="shared" si="89"/>
        <v>8</v>
      </c>
      <c r="W1453" s="20" t="str">
        <f t="shared" si="90"/>
        <v>August</v>
      </c>
      <c r="X1453">
        <v>0.23499999999999999</v>
      </c>
      <c r="Y1453" s="6">
        <f t="shared" si="91"/>
        <v>1119.3</v>
      </c>
      <c r="Z1453" cm="1">
        <f t="array" aca="1" ref="Z1453" ca="1">IF(roud(N1453,2)=ROUND(Z1453,2),"ok","error")</f>
        <v>0</v>
      </c>
    </row>
    <row r="1454" spans="1:26" x14ac:dyDescent="0.3">
      <c r="A1454" t="s">
        <v>2933</v>
      </c>
      <c r="B1454" s="4">
        <v>45628</v>
      </c>
      <c r="C1454" t="s">
        <v>2369</v>
      </c>
      <c r="D1454" t="s">
        <v>2370</v>
      </c>
      <c r="E1454" t="s">
        <v>133</v>
      </c>
      <c r="F1454" t="s">
        <v>134</v>
      </c>
      <c r="G1454" t="s">
        <v>61</v>
      </c>
      <c r="H1454" t="s">
        <v>123</v>
      </c>
      <c r="I1454" s="6">
        <v>1</v>
      </c>
      <c r="J1454" s="6">
        <v>2999</v>
      </c>
      <c r="K1454" s="6">
        <v>2999</v>
      </c>
      <c r="L1454" s="6">
        <v>0</v>
      </c>
      <c r="M1454" s="6">
        <v>0</v>
      </c>
      <c r="N1454" s="6">
        <v>2999</v>
      </c>
      <c r="O1454" s="6">
        <v>479.84</v>
      </c>
      <c r="P1454" t="s">
        <v>63</v>
      </c>
      <c r="Q1454" t="s">
        <v>64</v>
      </c>
      <c r="R1454" t="s">
        <v>65</v>
      </c>
      <c r="S1454" t="s">
        <v>98</v>
      </c>
      <c r="T1454" t="s">
        <v>35</v>
      </c>
      <c r="U1454" s="13">
        <f t="shared" si="88"/>
        <v>2024</v>
      </c>
      <c r="V1454" s="13">
        <f t="shared" si="89"/>
        <v>12</v>
      </c>
      <c r="W1454" s="20" t="str">
        <f t="shared" si="90"/>
        <v>December</v>
      </c>
      <c r="X1454">
        <v>0.16</v>
      </c>
      <c r="Y1454" s="6">
        <f t="shared" si="91"/>
        <v>2999</v>
      </c>
      <c r="Z1454" cm="1">
        <f t="array" aca="1" ref="Z1454" ca="1">IF(roud(N1454,2)=ROUND(Z1454,2),"ok","error")</f>
        <v>0</v>
      </c>
    </row>
    <row r="1455" spans="1:26" x14ac:dyDescent="0.3">
      <c r="A1455" t="s">
        <v>2934</v>
      </c>
      <c r="B1455" s="4">
        <v>45443</v>
      </c>
      <c r="C1455" t="s">
        <v>1260</v>
      </c>
      <c r="D1455" t="s">
        <v>1261</v>
      </c>
      <c r="E1455" t="s">
        <v>40</v>
      </c>
      <c r="F1455" t="s">
        <v>41</v>
      </c>
      <c r="G1455" t="s">
        <v>29</v>
      </c>
      <c r="H1455" t="s">
        <v>30</v>
      </c>
      <c r="I1455" s="6">
        <v>3</v>
      </c>
      <c r="J1455" s="6">
        <v>1199</v>
      </c>
      <c r="K1455" s="6">
        <v>3597</v>
      </c>
      <c r="L1455" s="6">
        <v>0.2</v>
      </c>
      <c r="M1455" s="6">
        <v>719.4</v>
      </c>
      <c r="N1455" s="6">
        <v>2877.6</v>
      </c>
      <c r="O1455" s="6">
        <v>748.18</v>
      </c>
      <c r="P1455" t="s">
        <v>186</v>
      </c>
      <c r="Q1455" t="s">
        <v>187</v>
      </c>
      <c r="R1455" t="s">
        <v>160</v>
      </c>
      <c r="S1455" t="s">
        <v>107</v>
      </c>
      <c r="T1455" t="s">
        <v>55</v>
      </c>
      <c r="U1455" s="13">
        <f t="shared" si="88"/>
        <v>2024</v>
      </c>
      <c r="V1455" s="13">
        <f t="shared" si="89"/>
        <v>5</v>
      </c>
      <c r="W1455" s="20" t="str">
        <f t="shared" si="90"/>
        <v>May</v>
      </c>
      <c r="X1455">
        <v>0.26</v>
      </c>
      <c r="Y1455" s="6">
        <f t="shared" si="91"/>
        <v>2158.1999999999998</v>
      </c>
      <c r="Z1455" cm="1">
        <f t="array" aca="1" ref="Z1455" ca="1">IF(roud(N1455,2)=ROUND(Z1455,2),"ok","error")</f>
        <v>0</v>
      </c>
    </row>
    <row r="1456" spans="1:26" x14ac:dyDescent="0.3">
      <c r="A1456" t="s">
        <v>2935</v>
      </c>
      <c r="B1456" s="4">
        <v>45902</v>
      </c>
      <c r="C1456" t="s">
        <v>2349</v>
      </c>
      <c r="D1456" t="s">
        <v>2350</v>
      </c>
      <c r="E1456" t="s">
        <v>121</v>
      </c>
      <c r="F1456" t="s">
        <v>122</v>
      </c>
      <c r="G1456" t="s">
        <v>61</v>
      </c>
      <c r="H1456" t="s">
        <v>123</v>
      </c>
      <c r="I1456" s="6">
        <v>2</v>
      </c>
      <c r="J1456" s="6">
        <v>24999</v>
      </c>
      <c r="K1456" s="6">
        <v>49998</v>
      </c>
      <c r="L1456" s="6">
        <v>0</v>
      </c>
      <c r="M1456" s="6">
        <v>0</v>
      </c>
      <c r="N1456" s="6">
        <v>49998</v>
      </c>
      <c r="O1456" s="6">
        <v>7999.68</v>
      </c>
      <c r="P1456" t="s">
        <v>144</v>
      </c>
      <c r="Q1456" t="s">
        <v>145</v>
      </c>
      <c r="R1456" t="s">
        <v>65</v>
      </c>
      <c r="S1456" t="s">
        <v>45</v>
      </c>
      <c r="T1456" t="s">
        <v>46</v>
      </c>
      <c r="U1456" s="13">
        <f t="shared" si="88"/>
        <v>2025</v>
      </c>
      <c r="V1456" s="13">
        <f t="shared" si="89"/>
        <v>9</v>
      </c>
      <c r="W1456" s="20" t="str">
        <f t="shared" si="90"/>
        <v>September</v>
      </c>
      <c r="X1456">
        <v>0.16</v>
      </c>
      <c r="Y1456" s="6">
        <f t="shared" si="91"/>
        <v>49998</v>
      </c>
      <c r="Z1456" cm="1">
        <f t="array" aca="1" ref="Z1456" ca="1">IF(roud(N1456,2)=ROUND(Z1456,2),"ok","error")</f>
        <v>0</v>
      </c>
    </row>
    <row r="1457" spans="1:26" x14ac:dyDescent="0.3">
      <c r="A1457" t="s">
        <v>2936</v>
      </c>
      <c r="B1457" s="4">
        <v>45294</v>
      </c>
      <c r="C1457" t="s">
        <v>1096</v>
      </c>
      <c r="D1457" t="s">
        <v>1097</v>
      </c>
      <c r="E1457" t="s">
        <v>484</v>
      </c>
      <c r="F1457" t="s">
        <v>485</v>
      </c>
      <c r="G1457" t="s">
        <v>113</v>
      </c>
      <c r="H1457" t="s">
        <v>169</v>
      </c>
      <c r="I1457" s="6">
        <v>1</v>
      </c>
      <c r="J1457" s="6">
        <v>1599</v>
      </c>
      <c r="K1457" s="6">
        <v>1599</v>
      </c>
      <c r="L1457" s="6">
        <v>0</v>
      </c>
      <c r="M1457" s="6">
        <v>0</v>
      </c>
      <c r="N1457" s="6">
        <v>1599</v>
      </c>
      <c r="O1457" s="6">
        <v>447.72</v>
      </c>
      <c r="P1457" t="s">
        <v>105</v>
      </c>
      <c r="Q1457" t="s">
        <v>106</v>
      </c>
      <c r="R1457" t="s">
        <v>44</v>
      </c>
      <c r="S1457" t="s">
        <v>107</v>
      </c>
      <c r="T1457" t="s">
        <v>35</v>
      </c>
      <c r="U1457" s="13">
        <f t="shared" si="88"/>
        <v>2024</v>
      </c>
      <c r="V1457" s="13">
        <f t="shared" si="89"/>
        <v>1</v>
      </c>
      <c r="W1457" s="20" t="str">
        <f t="shared" si="90"/>
        <v>January</v>
      </c>
      <c r="X1457">
        <v>0.28000000000000003</v>
      </c>
      <c r="Y1457" s="6">
        <f t="shared" si="91"/>
        <v>1599</v>
      </c>
      <c r="Z1457" cm="1">
        <f t="array" aca="1" ref="Z1457" ca="1">IF(roud(N1457,2)=ROUND(Z1457,2),"ok","error")</f>
        <v>0</v>
      </c>
    </row>
    <row r="1458" spans="1:26" x14ac:dyDescent="0.3">
      <c r="A1458" t="s">
        <v>2937</v>
      </c>
      <c r="B1458" s="4">
        <v>45575</v>
      </c>
      <c r="C1458" t="s">
        <v>2938</v>
      </c>
      <c r="D1458" t="s">
        <v>2939</v>
      </c>
      <c r="E1458" t="s">
        <v>59</v>
      </c>
      <c r="F1458" t="s">
        <v>60</v>
      </c>
      <c r="G1458" t="s">
        <v>61</v>
      </c>
      <c r="H1458" t="s">
        <v>62</v>
      </c>
      <c r="I1458" s="6">
        <v>1</v>
      </c>
      <c r="J1458" s="6">
        <v>59999</v>
      </c>
      <c r="K1458" s="6">
        <v>59999</v>
      </c>
      <c r="L1458" s="6">
        <v>0.25</v>
      </c>
      <c r="M1458" s="6">
        <v>14999.75</v>
      </c>
      <c r="N1458" s="6">
        <v>44999.25</v>
      </c>
      <c r="O1458" s="6">
        <v>3824.94</v>
      </c>
      <c r="P1458" t="s">
        <v>82</v>
      </c>
      <c r="Q1458" t="s">
        <v>82</v>
      </c>
      <c r="R1458" t="s">
        <v>65</v>
      </c>
      <c r="S1458" t="s">
        <v>45</v>
      </c>
      <c r="T1458" t="s">
        <v>35</v>
      </c>
      <c r="U1458" s="13">
        <f t="shared" si="88"/>
        <v>2024</v>
      </c>
      <c r="V1458" s="13">
        <f t="shared" si="89"/>
        <v>10</v>
      </c>
      <c r="W1458" s="20" t="str">
        <f t="shared" si="90"/>
        <v>October</v>
      </c>
      <c r="X1458">
        <v>8.5000000000000006E-2</v>
      </c>
      <c r="Y1458" s="6">
        <f t="shared" si="91"/>
        <v>29999.5</v>
      </c>
      <c r="Z1458" cm="1">
        <f t="array" aca="1" ref="Z1458" ca="1">IF(roud(N1458,2)=ROUND(Z1458,2),"ok","error")</f>
        <v>0</v>
      </c>
    </row>
    <row r="1459" spans="1:26" x14ac:dyDescent="0.3">
      <c r="A1459" t="s">
        <v>2940</v>
      </c>
      <c r="B1459" s="4">
        <v>45440</v>
      </c>
      <c r="C1459" t="s">
        <v>2941</v>
      </c>
      <c r="D1459" t="s">
        <v>2942</v>
      </c>
      <c r="E1459" t="s">
        <v>198</v>
      </c>
      <c r="F1459" t="s">
        <v>199</v>
      </c>
      <c r="G1459" t="s">
        <v>61</v>
      </c>
      <c r="H1459" t="s">
        <v>71</v>
      </c>
      <c r="I1459" s="6">
        <v>1</v>
      </c>
      <c r="J1459" s="6">
        <v>899</v>
      </c>
      <c r="K1459" s="6">
        <v>899</v>
      </c>
      <c r="L1459" s="6">
        <v>0.15</v>
      </c>
      <c r="M1459" s="6">
        <v>134.85</v>
      </c>
      <c r="N1459" s="6">
        <v>764.15</v>
      </c>
      <c r="O1459" s="6">
        <v>87.88</v>
      </c>
      <c r="P1459" t="s">
        <v>170</v>
      </c>
      <c r="Q1459" t="s">
        <v>171</v>
      </c>
      <c r="R1459" t="s">
        <v>44</v>
      </c>
      <c r="S1459" t="s">
        <v>107</v>
      </c>
      <c r="T1459" t="s">
        <v>35</v>
      </c>
      <c r="U1459" s="13">
        <f t="shared" si="88"/>
        <v>2024</v>
      </c>
      <c r="V1459" s="13">
        <f t="shared" si="89"/>
        <v>5</v>
      </c>
      <c r="W1459" s="20" t="str">
        <f t="shared" si="90"/>
        <v>May</v>
      </c>
      <c r="X1459">
        <v>0.115</v>
      </c>
      <c r="Y1459" s="6">
        <f t="shared" si="91"/>
        <v>629.29999999999995</v>
      </c>
      <c r="Z1459" cm="1">
        <f t="array" aca="1" ref="Z1459" ca="1">IF(roud(N1459,2)=ROUND(Z1459,2),"ok","error")</f>
        <v>0</v>
      </c>
    </row>
    <row r="1460" spans="1:26" x14ac:dyDescent="0.3">
      <c r="A1460" t="s">
        <v>2943</v>
      </c>
      <c r="B1460" s="4">
        <v>45425</v>
      </c>
      <c r="C1460" t="s">
        <v>1171</v>
      </c>
      <c r="D1460" t="s">
        <v>1172</v>
      </c>
      <c r="E1460" t="s">
        <v>111</v>
      </c>
      <c r="F1460" t="s">
        <v>112</v>
      </c>
      <c r="G1460" t="s">
        <v>113</v>
      </c>
      <c r="H1460" t="s">
        <v>114</v>
      </c>
      <c r="I1460" s="6">
        <v>2</v>
      </c>
      <c r="J1460" s="6">
        <v>999</v>
      </c>
      <c r="K1460" s="6">
        <v>1998</v>
      </c>
      <c r="L1460" s="6">
        <v>0.2</v>
      </c>
      <c r="M1460" s="6">
        <v>399.6</v>
      </c>
      <c r="N1460" s="6">
        <v>1598.4</v>
      </c>
      <c r="O1460" s="6">
        <v>351.65</v>
      </c>
      <c r="P1460" t="s">
        <v>191</v>
      </c>
      <c r="Q1460" t="s">
        <v>187</v>
      </c>
      <c r="R1460" t="s">
        <v>160</v>
      </c>
      <c r="S1460" t="s">
        <v>98</v>
      </c>
      <c r="T1460" t="s">
        <v>35</v>
      </c>
      <c r="U1460" s="13">
        <f t="shared" si="88"/>
        <v>2024</v>
      </c>
      <c r="V1460" s="13">
        <f t="shared" si="89"/>
        <v>5</v>
      </c>
      <c r="W1460" s="20" t="str">
        <f t="shared" si="90"/>
        <v>May</v>
      </c>
      <c r="X1460">
        <v>0.22</v>
      </c>
      <c r="Y1460" s="6">
        <f t="shared" si="91"/>
        <v>1198.8</v>
      </c>
      <c r="Z1460" cm="1">
        <f t="array" aca="1" ref="Z1460" ca="1">IF(roud(N1460,2)=ROUND(Z1460,2),"ok","error")</f>
        <v>0</v>
      </c>
    </row>
    <row r="1461" spans="1:26" x14ac:dyDescent="0.3">
      <c r="A1461" t="s">
        <v>2944</v>
      </c>
      <c r="B1461" s="4">
        <v>45845</v>
      </c>
      <c r="C1461" t="s">
        <v>184</v>
      </c>
      <c r="D1461" t="s">
        <v>185</v>
      </c>
      <c r="E1461" t="s">
        <v>167</v>
      </c>
      <c r="F1461" t="s">
        <v>168</v>
      </c>
      <c r="G1461" t="s">
        <v>113</v>
      </c>
      <c r="H1461" t="s">
        <v>169</v>
      </c>
      <c r="I1461" s="6">
        <v>1</v>
      </c>
      <c r="J1461" s="6">
        <v>899</v>
      </c>
      <c r="K1461" s="6">
        <v>899</v>
      </c>
      <c r="L1461" s="6">
        <v>0</v>
      </c>
      <c r="M1461" s="6">
        <v>0</v>
      </c>
      <c r="N1461" s="6">
        <v>899</v>
      </c>
      <c r="O1461" s="6">
        <v>251.72</v>
      </c>
      <c r="P1461" t="s">
        <v>94</v>
      </c>
      <c r="Q1461" t="s">
        <v>64</v>
      </c>
      <c r="R1461" t="s">
        <v>65</v>
      </c>
      <c r="S1461" t="s">
        <v>54</v>
      </c>
      <c r="T1461" t="s">
        <v>35</v>
      </c>
      <c r="U1461" s="13">
        <f t="shared" si="88"/>
        <v>2025</v>
      </c>
      <c r="V1461" s="13">
        <f t="shared" si="89"/>
        <v>7</v>
      </c>
      <c r="W1461" s="20" t="str">
        <f t="shared" si="90"/>
        <v>July</v>
      </c>
      <c r="X1461">
        <v>0.28000000000000003</v>
      </c>
      <c r="Y1461" s="6">
        <f t="shared" si="91"/>
        <v>899</v>
      </c>
      <c r="Z1461" cm="1">
        <f t="array" aca="1" ref="Z1461" ca="1">IF(roud(N1461,2)=ROUND(Z1461,2),"ok","error")</f>
        <v>0</v>
      </c>
    </row>
    <row r="1462" spans="1:26" x14ac:dyDescent="0.3">
      <c r="A1462" t="s">
        <v>2945</v>
      </c>
      <c r="B1462" s="4">
        <v>45548</v>
      </c>
      <c r="C1462" t="s">
        <v>2335</v>
      </c>
      <c r="D1462" t="s">
        <v>2336</v>
      </c>
      <c r="E1462" t="s">
        <v>102</v>
      </c>
      <c r="F1462" t="s">
        <v>103</v>
      </c>
      <c r="G1462" t="s">
        <v>52</v>
      </c>
      <c r="H1462" t="s">
        <v>104</v>
      </c>
      <c r="I1462" s="6">
        <v>1</v>
      </c>
      <c r="J1462" s="6">
        <v>5999</v>
      </c>
      <c r="K1462" s="6">
        <v>5999</v>
      </c>
      <c r="L1462" s="6">
        <v>0.15</v>
      </c>
      <c r="M1462" s="6">
        <v>899.85</v>
      </c>
      <c r="N1462" s="6">
        <v>5099.1499999999996</v>
      </c>
      <c r="O1462" s="6">
        <v>994.33</v>
      </c>
      <c r="P1462" t="s">
        <v>186</v>
      </c>
      <c r="Q1462" t="s">
        <v>187</v>
      </c>
      <c r="R1462" t="s">
        <v>160</v>
      </c>
      <c r="S1462" t="s">
        <v>98</v>
      </c>
      <c r="T1462" t="s">
        <v>35</v>
      </c>
      <c r="U1462" s="13">
        <f t="shared" si="88"/>
        <v>2024</v>
      </c>
      <c r="V1462" s="13">
        <f t="shared" si="89"/>
        <v>9</v>
      </c>
      <c r="W1462" s="20" t="str">
        <f t="shared" si="90"/>
        <v>September</v>
      </c>
      <c r="X1462">
        <v>0.19500000000000001</v>
      </c>
      <c r="Y1462" s="6">
        <f t="shared" si="91"/>
        <v>4199.3</v>
      </c>
      <c r="Z1462" cm="1">
        <f t="array" aca="1" ref="Z1462" ca="1">IF(roud(N1462,2)=ROUND(Z1462,2),"ok","error")</f>
        <v>0</v>
      </c>
    </row>
    <row r="1463" spans="1:26" x14ac:dyDescent="0.3">
      <c r="A1463" t="s">
        <v>2946</v>
      </c>
      <c r="B1463" s="4">
        <v>45470</v>
      </c>
      <c r="C1463" t="s">
        <v>1666</v>
      </c>
      <c r="D1463" t="s">
        <v>1667</v>
      </c>
      <c r="E1463" t="s">
        <v>492</v>
      </c>
      <c r="F1463" t="s">
        <v>493</v>
      </c>
      <c r="G1463" t="s">
        <v>214</v>
      </c>
      <c r="H1463" t="s">
        <v>494</v>
      </c>
      <c r="I1463" s="6">
        <v>1</v>
      </c>
      <c r="J1463" s="6">
        <v>1499</v>
      </c>
      <c r="K1463" s="6">
        <v>1499</v>
      </c>
      <c r="L1463" s="6">
        <v>0.1</v>
      </c>
      <c r="M1463" s="6">
        <v>149.9</v>
      </c>
      <c r="N1463" s="6">
        <v>1349.1</v>
      </c>
      <c r="O1463" s="6">
        <v>472.18</v>
      </c>
      <c r="P1463" t="s">
        <v>191</v>
      </c>
      <c r="Q1463" t="s">
        <v>187</v>
      </c>
      <c r="R1463" t="s">
        <v>160</v>
      </c>
      <c r="S1463" t="s">
        <v>54</v>
      </c>
      <c r="T1463" t="s">
        <v>35</v>
      </c>
      <c r="U1463" s="13">
        <f t="shared" si="88"/>
        <v>2024</v>
      </c>
      <c r="V1463" s="13">
        <f t="shared" si="89"/>
        <v>6</v>
      </c>
      <c r="W1463" s="20" t="str">
        <f t="shared" si="90"/>
        <v>June</v>
      </c>
      <c r="X1463">
        <v>0.35</v>
      </c>
      <c r="Y1463" s="6">
        <f t="shared" si="91"/>
        <v>1199.2</v>
      </c>
      <c r="Z1463" cm="1">
        <f t="array" aca="1" ref="Z1463" ca="1">IF(roud(N1463,2)=ROUND(Z1463,2),"ok","error")</f>
        <v>0</v>
      </c>
    </row>
    <row r="1464" spans="1:26" x14ac:dyDescent="0.3">
      <c r="A1464" t="s">
        <v>2947</v>
      </c>
      <c r="B1464" s="4">
        <v>45404</v>
      </c>
      <c r="C1464" t="s">
        <v>2948</v>
      </c>
      <c r="D1464" t="s">
        <v>2949</v>
      </c>
      <c r="E1464" t="s">
        <v>181</v>
      </c>
      <c r="F1464" t="s">
        <v>182</v>
      </c>
      <c r="G1464" t="s">
        <v>113</v>
      </c>
      <c r="H1464" t="s">
        <v>114</v>
      </c>
      <c r="I1464" s="6">
        <v>2</v>
      </c>
      <c r="J1464" s="6">
        <v>2499</v>
      </c>
      <c r="K1464" s="6">
        <v>4998</v>
      </c>
      <c r="L1464" s="6">
        <v>0.05</v>
      </c>
      <c r="M1464" s="6">
        <v>249.9</v>
      </c>
      <c r="N1464" s="6">
        <v>4748.1000000000004</v>
      </c>
      <c r="O1464" s="6">
        <v>1258.25</v>
      </c>
      <c r="P1464" t="s">
        <v>158</v>
      </c>
      <c r="Q1464" t="s">
        <v>159</v>
      </c>
      <c r="R1464" t="s">
        <v>160</v>
      </c>
      <c r="S1464" t="s">
        <v>98</v>
      </c>
      <c r="T1464" t="s">
        <v>35</v>
      </c>
      <c r="U1464" s="13">
        <f t="shared" si="88"/>
        <v>2024</v>
      </c>
      <c r="V1464" s="13">
        <f t="shared" si="89"/>
        <v>4</v>
      </c>
      <c r="W1464" s="20" t="str">
        <f t="shared" si="90"/>
        <v>April</v>
      </c>
      <c r="X1464">
        <v>0.26500000000000001</v>
      </c>
      <c r="Y1464" s="6">
        <f t="shared" si="91"/>
        <v>4498.2</v>
      </c>
      <c r="Z1464" cm="1">
        <f t="array" aca="1" ref="Z1464" ca="1">IF(roud(N1464,2)=ROUND(Z1464,2),"ok","error")</f>
        <v>0</v>
      </c>
    </row>
    <row r="1465" spans="1:26" x14ac:dyDescent="0.3">
      <c r="A1465" t="s">
        <v>2950</v>
      </c>
      <c r="B1465" s="4">
        <v>45968</v>
      </c>
      <c r="C1465" t="s">
        <v>2951</v>
      </c>
      <c r="D1465" t="s">
        <v>2952</v>
      </c>
      <c r="E1465" t="s">
        <v>80</v>
      </c>
      <c r="F1465" t="s">
        <v>81</v>
      </c>
      <c r="G1465" t="s">
        <v>52</v>
      </c>
      <c r="H1465" t="s">
        <v>53</v>
      </c>
      <c r="I1465" s="6">
        <v>1</v>
      </c>
      <c r="J1465" s="6">
        <v>3499</v>
      </c>
      <c r="K1465" s="6">
        <v>3499</v>
      </c>
      <c r="L1465" s="6">
        <v>0.1</v>
      </c>
      <c r="M1465" s="6">
        <v>349.9</v>
      </c>
      <c r="N1465" s="6">
        <v>3149.1</v>
      </c>
      <c r="O1465" s="6">
        <v>661.31</v>
      </c>
      <c r="P1465" t="s">
        <v>42</v>
      </c>
      <c r="Q1465" t="s">
        <v>43</v>
      </c>
      <c r="R1465" t="s">
        <v>44</v>
      </c>
      <c r="S1465" t="s">
        <v>54</v>
      </c>
      <c r="T1465" t="s">
        <v>35</v>
      </c>
      <c r="U1465" s="13">
        <f t="shared" si="88"/>
        <v>2025</v>
      </c>
      <c r="V1465" s="13">
        <f t="shared" si="89"/>
        <v>11</v>
      </c>
      <c r="W1465" s="20" t="str">
        <f t="shared" si="90"/>
        <v>November</v>
      </c>
      <c r="X1465">
        <v>0.21</v>
      </c>
      <c r="Y1465" s="6">
        <f t="shared" si="91"/>
        <v>2799.2</v>
      </c>
      <c r="Z1465" cm="1">
        <f t="array" aca="1" ref="Z1465" ca="1">IF(roud(N1465,2)=ROUND(Z1465,2),"ok","error")</f>
        <v>0</v>
      </c>
    </row>
    <row r="1466" spans="1:26" x14ac:dyDescent="0.3">
      <c r="A1466" t="s">
        <v>2953</v>
      </c>
      <c r="B1466" s="4">
        <v>45318</v>
      </c>
      <c r="C1466" t="s">
        <v>1502</v>
      </c>
      <c r="D1466" t="s">
        <v>1503</v>
      </c>
      <c r="E1466" t="s">
        <v>127</v>
      </c>
      <c r="F1466" t="s">
        <v>128</v>
      </c>
      <c r="G1466" t="s">
        <v>52</v>
      </c>
      <c r="H1466" t="s">
        <v>129</v>
      </c>
      <c r="I1466" s="6">
        <v>1</v>
      </c>
      <c r="J1466" s="6">
        <v>1299</v>
      </c>
      <c r="K1466" s="6">
        <v>1299</v>
      </c>
      <c r="L1466" s="6">
        <v>0.1</v>
      </c>
      <c r="M1466" s="6">
        <v>129.9</v>
      </c>
      <c r="N1466" s="6">
        <v>1169.0999999999999</v>
      </c>
      <c r="O1466" s="6">
        <v>245.51</v>
      </c>
      <c r="P1466" t="s">
        <v>89</v>
      </c>
      <c r="Q1466" t="s">
        <v>90</v>
      </c>
      <c r="R1466" t="s">
        <v>65</v>
      </c>
      <c r="S1466" t="s">
        <v>98</v>
      </c>
      <c r="T1466" t="s">
        <v>35</v>
      </c>
      <c r="U1466" s="13">
        <f t="shared" si="88"/>
        <v>2024</v>
      </c>
      <c r="V1466" s="13">
        <f t="shared" si="89"/>
        <v>1</v>
      </c>
      <c r="W1466" s="20" t="str">
        <f t="shared" si="90"/>
        <v>January</v>
      </c>
      <c r="X1466">
        <v>0.21</v>
      </c>
      <c r="Y1466" s="6">
        <f t="shared" si="91"/>
        <v>1039.2</v>
      </c>
      <c r="Z1466" cm="1">
        <f t="array" aca="1" ref="Z1466" ca="1">IF(roud(N1466,2)=ROUND(Z1466,2),"ok","error")</f>
        <v>0</v>
      </c>
    </row>
    <row r="1467" spans="1:26" x14ac:dyDescent="0.3">
      <c r="A1467" t="s">
        <v>2954</v>
      </c>
      <c r="B1467" s="4">
        <v>45426</v>
      </c>
      <c r="C1467" t="s">
        <v>1487</v>
      </c>
      <c r="D1467" t="s">
        <v>1488</v>
      </c>
      <c r="E1467" t="s">
        <v>323</v>
      </c>
      <c r="F1467" t="s">
        <v>324</v>
      </c>
      <c r="G1467" t="s">
        <v>29</v>
      </c>
      <c r="H1467" t="s">
        <v>304</v>
      </c>
      <c r="I1467" s="6">
        <v>1</v>
      </c>
      <c r="J1467" s="6">
        <v>799</v>
      </c>
      <c r="K1467" s="6">
        <v>799</v>
      </c>
      <c r="L1467" s="6">
        <v>0.05</v>
      </c>
      <c r="M1467" s="6">
        <v>39.950000000000003</v>
      </c>
      <c r="N1467" s="6">
        <v>759.05</v>
      </c>
      <c r="O1467" s="6">
        <v>231.51</v>
      </c>
      <c r="P1467" t="s">
        <v>105</v>
      </c>
      <c r="Q1467" t="s">
        <v>106</v>
      </c>
      <c r="R1467" t="s">
        <v>44</v>
      </c>
      <c r="S1467" t="s">
        <v>98</v>
      </c>
      <c r="T1467" t="s">
        <v>35</v>
      </c>
      <c r="U1467" s="13">
        <f t="shared" si="88"/>
        <v>2024</v>
      </c>
      <c r="V1467" s="13">
        <f t="shared" si="89"/>
        <v>5</v>
      </c>
      <c r="W1467" s="20" t="str">
        <f t="shared" si="90"/>
        <v>May</v>
      </c>
      <c r="X1467">
        <v>0.30499999999999999</v>
      </c>
      <c r="Y1467" s="6">
        <f t="shared" si="91"/>
        <v>719.1</v>
      </c>
      <c r="Z1467" cm="1">
        <f t="array" aca="1" ref="Z1467" ca="1">IF(roud(N1467,2)=ROUND(Z1467,2),"ok","error")</f>
        <v>0</v>
      </c>
    </row>
    <row r="1468" spans="1:26" x14ac:dyDescent="0.3">
      <c r="A1468" t="s">
        <v>2955</v>
      </c>
      <c r="B1468" s="4">
        <v>45307</v>
      </c>
      <c r="C1468" t="s">
        <v>2651</v>
      </c>
      <c r="D1468" t="s">
        <v>2652</v>
      </c>
      <c r="E1468" t="s">
        <v>111</v>
      </c>
      <c r="F1468" t="s">
        <v>112</v>
      </c>
      <c r="G1468" t="s">
        <v>113</v>
      </c>
      <c r="H1468" t="s">
        <v>114</v>
      </c>
      <c r="I1468" s="6">
        <v>1</v>
      </c>
      <c r="J1468" s="6">
        <v>999</v>
      </c>
      <c r="K1468" s="6">
        <v>999</v>
      </c>
      <c r="L1468" s="6">
        <v>0.05</v>
      </c>
      <c r="M1468" s="6">
        <v>49.95</v>
      </c>
      <c r="N1468" s="6">
        <v>949.05</v>
      </c>
      <c r="O1468" s="6">
        <v>251.5</v>
      </c>
      <c r="P1468" t="s">
        <v>31</v>
      </c>
      <c r="Q1468" t="s">
        <v>32</v>
      </c>
      <c r="R1468" t="s">
        <v>33</v>
      </c>
      <c r="S1468" t="s">
        <v>45</v>
      </c>
      <c r="T1468" t="s">
        <v>35</v>
      </c>
      <c r="U1468" s="13">
        <f t="shared" si="88"/>
        <v>2024</v>
      </c>
      <c r="V1468" s="13">
        <f t="shared" si="89"/>
        <v>1</v>
      </c>
      <c r="W1468" s="20" t="str">
        <f t="shared" si="90"/>
        <v>January</v>
      </c>
      <c r="X1468">
        <v>0.26500000000000001</v>
      </c>
      <c r="Y1468" s="6">
        <f t="shared" si="91"/>
        <v>899.1</v>
      </c>
      <c r="Z1468" cm="1">
        <f t="array" aca="1" ref="Z1468" ca="1">IF(roud(N1468,2)=ROUND(Z1468,2),"ok","error")</f>
        <v>0</v>
      </c>
    </row>
    <row r="1469" spans="1:26" x14ac:dyDescent="0.3">
      <c r="A1469" t="s">
        <v>2956</v>
      </c>
      <c r="B1469" s="4">
        <v>45658</v>
      </c>
      <c r="C1469" t="s">
        <v>826</v>
      </c>
      <c r="D1469" t="s">
        <v>827</v>
      </c>
      <c r="E1469" t="s">
        <v>302</v>
      </c>
      <c r="F1469" t="s">
        <v>303</v>
      </c>
      <c r="G1469" t="s">
        <v>29</v>
      </c>
      <c r="H1469" t="s">
        <v>304</v>
      </c>
      <c r="I1469" s="6">
        <v>3</v>
      </c>
      <c r="J1469" s="6">
        <v>1799</v>
      </c>
      <c r="K1469" s="6">
        <v>5397</v>
      </c>
      <c r="L1469" s="6">
        <v>0.25</v>
      </c>
      <c r="M1469" s="6">
        <v>1349.25</v>
      </c>
      <c r="N1469" s="6">
        <v>4047.75</v>
      </c>
      <c r="O1469" s="6">
        <v>991.7</v>
      </c>
      <c r="P1469" t="s">
        <v>89</v>
      </c>
      <c r="Q1469" t="s">
        <v>90</v>
      </c>
      <c r="R1469" t="s">
        <v>65</v>
      </c>
      <c r="S1469" t="s">
        <v>98</v>
      </c>
      <c r="T1469" t="s">
        <v>35</v>
      </c>
      <c r="U1469" s="13">
        <f t="shared" si="88"/>
        <v>2025</v>
      </c>
      <c r="V1469" s="13">
        <f t="shared" si="89"/>
        <v>1</v>
      </c>
      <c r="W1469" s="20" t="str">
        <f t="shared" si="90"/>
        <v>January</v>
      </c>
      <c r="X1469">
        <v>0.245</v>
      </c>
      <c r="Y1469" s="6">
        <f t="shared" si="91"/>
        <v>2698.5</v>
      </c>
      <c r="Z1469" cm="1">
        <f t="array" aca="1" ref="Z1469" ca="1">IF(roud(N1469,2)=ROUND(Z1469,2),"ok","error")</f>
        <v>0</v>
      </c>
    </row>
    <row r="1470" spans="1:26" x14ac:dyDescent="0.3">
      <c r="A1470" t="s">
        <v>2957</v>
      </c>
      <c r="B1470" s="4">
        <v>45535</v>
      </c>
      <c r="C1470" t="s">
        <v>1804</v>
      </c>
      <c r="D1470" t="s">
        <v>1805</v>
      </c>
      <c r="E1470" t="s">
        <v>27</v>
      </c>
      <c r="F1470" t="s">
        <v>28</v>
      </c>
      <c r="G1470" t="s">
        <v>29</v>
      </c>
      <c r="H1470" t="s">
        <v>30</v>
      </c>
      <c r="I1470" s="6">
        <v>3</v>
      </c>
      <c r="J1470" s="6">
        <v>1999</v>
      </c>
      <c r="K1470" s="6">
        <v>5997</v>
      </c>
      <c r="L1470" s="6">
        <v>0.15</v>
      </c>
      <c r="M1470" s="6">
        <v>899.55</v>
      </c>
      <c r="N1470" s="6">
        <v>5097.45</v>
      </c>
      <c r="O1470" s="6">
        <v>1401.8</v>
      </c>
      <c r="P1470" t="s">
        <v>31</v>
      </c>
      <c r="Q1470" t="s">
        <v>32</v>
      </c>
      <c r="R1470" t="s">
        <v>33</v>
      </c>
      <c r="S1470" t="s">
        <v>98</v>
      </c>
      <c r="T1470" t="s">
        <v>46</v>
      </c>
      <c r="U1470" s="13">
        <f t="shared" si="88"/>
        <v>2024</v>
      </c>
      <c r="V1470" s="13">
        <f t="shared" si="89"/>
        <v>8</v>
      </c>
      <c r="W1470" s="20" t="str">
        <f t="shared" si="90"/>
        <v>August</v>
      </c>
      <c r="X1470">
        <v>0.27500000000000002</v>
      </c>
      <c r="Y1470" s="6">
        <f t="shared" si="91"/>
        <v>4197.8999999999996</v>
      </c>
      <c r="Z1470" cm="1">
        <f t="array" aca="1" ref="Z1470" ca="1">IF(roud(N1470,2)=ROUND(Z1470,2),"ok","error")</f>
        <v>0</v>
      </c>
    </row>
    <row r="1471" spans="1:26" x14ac:dyDescent="0.3">
      <c r="A1471" t="s">
        <v>2958</v>
      </c>
      <c r="B1471" s="4">
        <v>45894</v>
      </c>
      <c r="C1471" t="s">
        <v>2959</v>
      </c>
      <c r="D1471" t="s">
        <v>2960</v>
      </c>
      <c r="E1471" t="s">
        <v>133</v>
      </c>
      <c r="F1471" t="s">
        <v>134</v>
      </c>
      <c r="G1471" t="s">
        <v>61</v>
      </c>
      <c r="H1471" t="s">
        <v>123</v>
      </c>
      <c r="I1471" s="6">
        <v>1</v>
      </c>
      <c r="J1471" s="6">
        <v>2999</v>
      </c>
      <c r="K1471" s="6">
        <v>2999</v>
      </c>
      <c r="L1471" s="6">
        <v>0.25</v>
      </c>
      <c r="M1471" s="6">
        <v>749.75</v>
      </c>
      <c r="N1471" s="6">
        <v>2249.25</v>
      </c>
      <c r="O1471" s="6">
        <v>191.19</v>
      </c>
      <c r="P1471" t="s">
        <v>63</v>
      </c>
      <c r="Q1471" t="s">
        <v>64</v>
      </c>
      <c r="R1471" t="s">
        <v>65</v>
      </c>
      <c r="S1471" t="s">
        <v>45</v>
      </c>
      <c r="T1471" t="s">
        <v>35</v>
      </c>
      <c r="U1471" s="13">
        <f t="shared" si="88"/>
        <v>2025</v>
      </c>
      <c r="V1471" s="13">
        <f t="shared" si="89"/>
        <v>8</v>
      </c>
      <c r="W1471" s="20" t="str">
        <f t="shared" si="90"/>
        <v>August</v>
      </c>
      <c r="X1471">
        <v>8.5000000000000006E-2</v>
      </c>
      <c r="Y1471" s="6">
        <f t="shared" si="91"/>
        <v>1499.5</v>
      </c>
      <c r="Z1471" cm="1">
        <f t="array" aca="1" ref="Z1471" ca="1">IF(roud(N1471,2)=ROUND(Z1471,2),"ok","error")</f>
        <v>0</v>
      </c>
    </row>
    <row r="1472" spans="1:26" x14ac:dyDescent="0.3">
      <c r="A1472" t="s">
        <v>2961</v>
      </c>
      <c r="B1472" s="4">
        <v>45623</v>
      </c>
      <c r="C1472" t="s">
        <v>67</v>
      </c>
      <c r="D1472" t="s">
        <v>68</v>
      </c>
      <c r="E1472" t="s">
        <v>167</v>
      </c>
      <c r="F1472" t="s">
        <v>168</v>
      </c>
      <c r="G1472" t="s">
        <v>113</v>
      </c>
      <c r="H1472" t="s">
        <v>169</v>
      </c>
      <c r="I1472" s="6">
        <v>2</v>
      </c>
      <c r="J1472" s="6">
        <v>899</v>
      </c>
      <c r="K1472" s="6">
        <v>1798</v>
      </c>
      <c r="L1472" s="6">
        <v>0</v>
      </c>
      <c r="M1472" s="6">
        <v>0</v>
      </c>
      <c r="N1472" s="6">
        <v>1798</v>
      </c>
      <c r="O1472" s="6">
        <v>503.44</v>
      </c>
      <c r="P1472" t="s">
        <v>82</v>
      </c>
      <c r="Q1472" t="s">
        <v>82</v>
      </c>
      <c r="R1472" t="s">
        <v>65</v>
      </c>
      <c r="S1472" t="s">
        <v>54</v>
      </c>
      <c r="T1472" t="s">
        <v>46</v>
      </c>
      <c r="U1472" s="13">
        <f t="shared" si="88"/>
        <v>2024</v>
      </c>
      <c r="V1472" s="13">
        <f t="shared" si="89"/>
        <v>11</v>
      </c>
      <c r="W1472" s="20" t="str">
        <f t="shared" si="90"/>
        <v>November</v>
      </c>
      <c r="X1472">
        <v>0.28000000000000003</v>
      </c>
      <c r="Y1472" s="6">
        <f t="shared" si="91"/>
        <v>1798</v>
      </c>
      <c r="Z1472" cm="1">
        <f t="array" aca="1" ref="Z1472" ca="1">IF(roud(N1472,2)=ROUND(Z1472,2),"ok","error")</f>
        <v>0</v>
      </c>
    </row>
    <row r="1473" spans="1:26" x14ac:dyDescent="0.3">
      <c r="A1473" t="s">
        <v>2962</v>
      </c>
      <c r="B1473" s="4">
        <v>45308</v>
      </c>
      <c r="C1473" t="s">
        <v>1777</v>
      </c>
      <c r="D1473" t="s">
        <v>1778</v>
      </c>
      <c r="E1473" t="s">
        <v>102</v>
      </c>
      <c r="F1473" t="s">
        <v>103</v>
      </c>
      <c r="G1473" t="s">
        <v>52</v>
      </c>
      <c r="H1473" t="s">
        <v>104</v>
      </c>
      <c r="I1473" s="6">
        <v>5</v>
      </c>
      <c r="J1473" s="6">
        <v>5999</v>
      </c>
      <c r="K1473" s="6">
        <v>29995</v>
      </c>
      <c r="L1473" s="6">
        <v>0</v>
      </c>
      <c r="M1473" s="6">
        <v>0</v>
      </c>
      <c r="N1473" s="6">
        <v>29995</v>
      </c>
      <c r="O1473" s="6">
        <v>7198.8</v>
      </c>
      <c r="P1473" t="s">
        <v>89</v>
      </c>
      <c r="Q1473" t="s">
        <v>90</v>
      </c>
      <c r="R1473" t="s">
        <v>65</v>
      </c>
      <c r="S1473" t="s">
        <v>107</v>
      </c>
      <c r="T1473" t="s">
        <v>46</v>
      </c>
      <c r="U1473" s="13">
        <f t="shared" si="88"/>
        <v>2024</v>
      </c>
      <c r="V1473" s="13">
        <f t="shared" si="89"/>
        <v>1</v>
      </c>
      <c r="W1473" s="20" t="str">
        <f t="shared" si="90"/>
        <v>January</v>
      </c>
      <c r="X1473">
        <v>0.24</v>
      </c>
      <c r="Y1473" s="6">
        <f t="shared" si="91"/>
        <v>29995</v>
      </c>
      <c r="Z1473" cm="1">
        <f t="array" aca="1" ref="Z1473" ca="1">IF(roud(N1473,2)=ROUND(Z1473,2),"ok","error")</f>
        <v>0</v>
      </c>
    </row>
    <row r="1474" spans="1:26" x14ac:dyDescent="0.3">
      <c r="A1474" t="s">
        <v>2963</v>
      </c>
      <c r="B1474" s="4">
        <v>45470</v>
      </c>
      <c r="C1474" t="s">
        <v>579</v>
      </c>
      <c r="D1474" t="s">
        <v>580</v>
      </c>
      <c r="E1474" t="s">
        <v>212</v>
      </c>
      <c r="F1474" t="s">
        <v>213</v>
      </c>
      <c r="G1474" t="s">
        <v>214</v>
      </c>
      <c r="H1474" t="s">
        <v>215</v>
      </c>
      <c r="I1474" s="6">
        <v>1</v>
      </c>
      <c r="J1474" s="6">
        <v>599</v>
      </c>
      <c r="K1474" s="6">
        <v>599</v>
      </c>
      <c r="L1474" s="6">
        <v>0.05</v>
      </c>
      <c r="M1474" s="6">
        <v>29.95</v>
      </c>
      <c r="N1474" s="6">
        <v>569.04999999999995</v>
      </c>
      <c r="O1474" s="6">
        <v>207.7</v>
      </c>
      <c r="P1474" t="s">
        <v>186</v>
      </c>
      <c r="Q1474" t="s">
        <v>187</v>
      </c>
      <c r="R1474" t="s">
        <v>160</v>
      </c>
      <c r="S1474" t="s">
        <v>107</v>
      </c>
      <c r="T1474" t="s">
        <v>35</v>
      </c>
      <c r="U1474" s="13">
        <f t="shared" si="88"/>
        <v>2024</v>
      </c>
      <c r="V1474" s="13">
        <f t="shared" si="89"/>
        <v>6</v>
      </c>
      <c r="W1474" s="20" t="str">
        <f t="shared" si="90"/>
        <v>June</v>
      </c>
      <c r="X1474">
        <v>0.36499999999999999</v>
      </c>
      <c r="Y1474" s="6">
        <f t="shared" si="91"/>
        <v>539.1</v>
      </c>
      <c r="Z1474" cm="1">
        <f t="array" aca="1" ref="Z1474" ca="1">IF(roud(N1474,2)=ROUND(Z1474,2),"ok","error")</f>
        <v>0</v>
      </c>
    </row>
    <row r="1475" spans="1:26" x14ac:dyDescent="0.3">
      <c r="A1475" t="s">
        <v>2964</v>
      </c>
      <c r="B1475" s="4">
        <v>45563</v>
      </c>
      <c r="C1475" t="s">
        <v>2555</v>
      </c>
      <c r="D1475" t="s">
        <v>2556</v>
      </c>
      <c r="E1475" t="s">
        <v>27</v>
      </c>
      <c r="F1475" t="s">
        <v>28</v>
      </c>
      <c r="G1475" t="s">
        <v>29</v>
      </c>
      <c r="H1475" t="s">
        <v>30</v>
      </c>
      <c r="I1475" s="6">
        <v>2</v>
      </c>
      <c r="J1475" s="6">
        <v>1999</v>
      </c>
      <c r="K1475" s="6">
        <v>3998</v>
      </c>
      <c r="L1475" s="6">
        <v>0.1</v>
      </c>
      <c r="M1475" s="6">
        <v>399.8</v>
      </c>
      <c r="N1475" s="6">
        <v>3598.2</v>
      </c>
      <c r="O1475" s="6">
        <v>1043.48</v>
      </c>
      <c r="P1475" t="s">
        <v>82</v>
      </c>
      <c r="Q1475" t="s">
        <v>82</v>
      </c>
      <c r="R1475" t="s">
        <v>65</v>
      </c>
      <c r="S1475" t="s">
        <v>107</v>
      </c>
      <c r="T1475" t="s">
        <v>35</v>
      </c>
      <c r="U1475" s="13">
        <f t="shared" ref="U1475:U1538" si="92">YEAR(B1475)</f>
        <v>2024</v>
      </c>
      <c r="V1475" s="13">
        <f t="shared" ref="V1475:V1538" si="93">MONTH(B1475)</f>
        <v>9</v>
      </c>
      <c r="W1475" s="20" t="str">
        <f t="shared" ref="W1475:W1538" si="94">TEXT(B1475,"mmmm")</f>
        <v>September</v>
      </c>
      <c r="X1475">
        <v>0.28999999999999998</v>
      </c>
      <c r="Y1475" s="6">
        <f t="shared" ref="Y1475:Y1538" si="95">ROUND(N1475-(M1475),2)</f>
        <v>3198.4</v>
      </c>
      <c r="Z1475" cm="1">
        <f t="array" aca="1" ref="Z1475" ca="1">IF(roud(N1475,2)=ROUND(Z1475,2),"ok","error")</f>
        <v>0</v>
      </c>
    </row>
    <row r="1476" spans="1:26" x14ac:dyDescent="0.3">
      <c r="A1476" t="s">
        <v>2965</v>
      </c>
      <c r="B1476" s="4">
        <v>45345</v>
      </c>
      <c r="C1476" t="s">
        <v>2966</v>
      </c>
      <c r="D1476" t="s">
        <v>2967</v>
      </c>
      <c r="E1476" t="s">
        <v>59</v>
      </c>
      <c r="F1476" t="s">
        <v>60</v>
      </c>
      <c r="G1476" t="s">
        <v>61</v>
      </c>
      <c r="H1476" t="s">
        <v>62</v>
      </c>
      <c r="I1476" s="6">
        <v>2</v>
      </c>
      <c r="J1476" s="6">
        <v>59999</v>
      </c>
      <c r="K1476" s="6">
        <v>119998</v>
      </c>
      <c r="L1476" s="6">
        <v>0.25</v>
      </c>
      <c r="M1476" s="6">
        <v>29999.5</v>
      </c>
      <c r="N1476" s="6">
        <v>89998.5</v>
      </c>
      <c r="O1476" s="6">
        <v>7649.87</v>
      </c>
      <c r="P1476" t="s">
        <v>89</v>
      </c>
      <c r="Q1476" t="s">
        <v>90</v>
      </c>
      <c r="R1476" t="s">
        <v>65</v>
      </c>
      <c r="S1476" t="s">
        <v>45</v>
      </c>
      <c r="T1476" t="s">
        <v>35</v>
      </c>
      <c r="U1476" s="13">
        <f t="shared" si="92"/>
        <v>2024</v>
      </c>
      <c r="V1476" s="13">
        <f t="shared" si="93"/>
        <v>2</v>
      </c>
      <c r="W1476" s="20" t="str">
        <f t="shared" si="94"/>
        <v>February</v>
      </c>
      <c r="X1476">
        <v>8.5000000000000006E-2</v>
      </c>
      <c r="Y1476" s="6">
        <f t="shared" si="95"/>
        <v>59999</v>
      </c>
      <c r="Z1476" cm="1">
        <f t="array" aca="1" ref="Z1476" ca="1">IF(roud(N1476,2)=ROUND(Z1476,2),"ok","error")</f>
        <v>0</v>
      </c>
    </row>
    <row r="1477" spans="1:26" x14ac:dyDescent="0.3">
      <c r="A1477" t="s">
        <v>2968</v>
      </c>
      <c r="B1477" s="4">
        <v>45421</v>
      </c>
      <c r="C1477" t="s">
        <v>2969</v>
      </c>
      <c r="D1477" t="s">
        <v>2970</v>
      </c>
      <c r="E1477" t="s">
        <v>121</v>
      </c>
      <c r="F1477" t="s">
        <v>122</v>
      </c>
      <c r="G1477" t="s">
        <v>61</v>
      </c>
      <c r="H1477" t="s">
        <v>123</v>
      </c>
      <c r="I1477" s="6">
        <v>1</v>
      </c>
      <c r="J1477" s="6">
        <v>24999</v>
      </c>
      <c r="K1477" s="6">
        <v>24999</v>
      </c>
      <c r="L1477" s="6">
        <v>0.05</v>
      </c>
      <c r="M1477" s="6">
        <v>1249.95</v>
      </c>
      <c r="N1477" s="6">
        <v>23749.05</v>
      </c>
      <c r="O1477" s="6">
        <v>3443.61</v>
      </c>
      <c r="P1477" t="s">
        <v>144</v>
      </c>
      <c r="Q1477" t="s">
        <v>145</v>
      </c>
      <c r="R1477" t="s">
        <v>65</v>
      </c>
      <c r="S1477" t="s">
        <v>54</v>
      </c>
      <c r="T1477" t="s">
        <v>46</v>
      </c>
      <c r="U1477" s="13">
        <f t="shared" si="92"/>
        <v>2024</v>
      </c>
      <c r="V1477" s="13">
        <f t="shared" si="93"/>
        <v>5</v>
      </c>
      <c r="W1477" s="20" t="str">
        <f t="shared" si="94"/>
        <v>May</v>
      </c>
      <c r="X1477">
        <v>0.14499999999999999</v>
      </c>
      <c r="Y1477" s="6">
        <f t="shared" si="95"/>
        <v>22499.1</v>
      </c>
      <c r="Z1477" cm="1">
        <f t="array" aca="1" ref="Z1477" ca="1">IF(roud(N1477,2)=ROUND(Z1477,2),"ok","error")</f>
        <v>0</v>
      </c>
    </row>
    <row r="1478" spans="1:26" x14ac:dyDescent="0.3">
      <c r="A1478" t="s">
        <v>2971</v>
      </c>
      <c r="B1478" s="4">
        <v>45723</v>
      </c>
      <c r="C1478" t="s">
        <v>2948</v>
      </c>
      <c r="D1478" t="s">
        <v>2949</v>
      </c>
      <c r="E1478" t="s">
        <v>121</v>
      </c>
      <c r="F1478" t="s">
        <v>122</v>
      </c>
      <c r="G1478" t="s">
        <v>61</v>
      </c>
      <c r="H1478" t="s">
        <v>123</v>
      </c>
      <c r="I1478" s="6">
        <v>1</v>
      </c>
      <c r="J1478" s="6">
        <v>24999</v>
      </c>
      <c r="K1478" s="6">
        <v>24999</v>
      </c>
      <c r="L1478" s="6">
        <v>0.3</v>
      </c>
      <c r="M1478" s="6">
        <v>7499.7</v>
      </c>
      <c r="N1478" s="6">
        <v>17499.3</v>
      </c>
      <c r="O1478" s="6">
        <v>1224.95</v>
      </c>
      <c r="P1478" t="s">
        <v>105</v>
      </c>
      <c r="Q1478" t="s">
        <v>106</v>
      </c>
      <c r="R1478" t="s">
        <v>44</v>
      </c>
      <c r="S1478" t="s">
        <v>45</v>
      </c>
      <c r="T1478" t="s">
        <v>55</v>
      </c>
      <c r="U1478" s="13">
        <f t="shared" si="92"/>
        <v>2025</v>
      </c>
      <c r="V1478" s="13">
        <f t="shared" si="93"/>
        <v>3</v>
      </c>
      <c r="W1478" s="20" t="str">
        <f t="shared" si="94"/>
        <v>March</v>
      </c>
      <c r="X1478">
        <v>7.0000000000000007E-2</v>
      </c>
      <c r="Y1478" s="6">
        <f t="shared" si="95"/>
        <v>9999.6</v>
      </c>
      <c r="Z1478" cm="1">
        <f t="array" aca="1" ref="Z1478" ca="1">IF(roud(N1478,2)=ROUND(Z1478,2),"ok","error")</f>
        <v>0</v>
      </c>
    </row>
    <row r="1479" spans="1:26" x14ac:dyDescent="0.3">
      <c r="A1479" t="s">
        <v>2972</v>
      </c>
      <c r="B1479" s="4">
        <v>45830</v>
      </c>
      <c r="C1479" t="s">
        <v>2973</v>
      </c>
      <c r="D1479" t="s">
        <v>2974</v>
      </c>
      <c r="E1479" t="s">
        <v>59</v>
      </c>
      <c r="F1479" t="s">
        <v>60</v>
      </c>
      <c r="G1479" t="s">
        <v>61</v>
      </c>
      <c r="H1479" t="s">
        <v>62</v>
      </c>
      <c r="I1479" s="6">
        <v>1</v>
      </c>
      <c r="J1479" s="6">
        <v>59999</v>
      </c>
      <c r="K1479" s="6">
        <v>59999</v>
      </c>
      <c r="L1479" s="6">
        <v>0.15</v>
      </c>
      <c r="M1479" s="6">
        <v>8999.85</v>
      </c>
      <c r="N1479" s="6">
        <v>50999.15</v>
      </c>
      <c r="O1479" s="6">
        <v>5864.9</v>
      </c>
      <c r="P1479" t="s">
        <v>158</v>
      </c>
      <c r="Q1479" t="s">
        <v>159</v>
      </c>
      <c r="R1479" t="s">
        <v>160</v>
      </c>
      <c r="S1479" t="s">
        <v>45</v>
      </c>
      <c r="T1479" t="s">
        <v>55</v>
      </c>
      <c r="U1479" s="13">
        <f t="shared" si="92"/>
        <v>2025</v>
      </c>
      <c r="V1479" s="13">
        <f t="shared" si="93"/>
        <v>6</v>
      </c>
      <c r="W1479" s="20" t="str">
        <f t="shared" si="94"/>
        <v>June</v>
      </c>
      <c r="X1479">
        <v>0.115</v>
      </c>
      <c r="Y1479" s="6">
        <f t="shared" si="95"/>
        <v>41999.3</v>
      </c>
      <c r="Z1479" cm="1">
        <f t="array" aca="1" ref="Z1479" ca="1">IF(roud(N1479,2)=ROUND(Z1479,2),"ok","error")</f>
        <v>0</v>
      </c>
    </row>
    <row r="1480" spans="1:26" x14ac:dyDescent="0.3">
      <c r="A1480" t="s">
        <v>2975</v>
      </c>
      <c r="B1480" s="4">
        <v>45408</v>
      </c>
      <c r="C1480" t="s">
        <v>582</v>
      </c>
      <c r="D1480" t="s">
        <v>583</v>
      </c>
      <c r="E1480" t="s">
        <v>273</v>
      </c>
      <c r="F1480" t="s">
        <v>274</v>
      </c>
      <c r="G1480" t="s">
        <v>29</v>
      </c>
      <c r="H1480" t="s">
        <v>88</v>
      </c>
      <c r="I1480" s="6">
        <v>1</v>
      </c>
      <c r="J1480" s="6">
        <v>2499</v>
      </c>
      <c r="K1480" s="6">
        <v>2499</v>
      </c>
      <c r="L1480" s="6">
        <v>0.2</v>
      </c>
      <c r="M1480" s="6">
        <v>499.8</v>
      </c>
      <c r="N1480" s="6">
        <v>1999.2</v>
      </c>
      <c r="O1480" s="6">
        <v>519.79</v>
      </c>
      <c r="P1480" t="s">
        <v>94</v>
      </c>
      <c r="Q1480" t="s">
        <v>64</v>
      </c>
      <c r="R1480" t="s">
        <v>65</v>
      </c>
      <c r="S1480" t="s">
        <v>34</v>
      </c>
      <c r="T1480" t="s">
        <v>46</v>
      </c>
      <c r="U1480" s="13">
        <f t="shared" si="92"/>
        <v>2024</v>
      </c>
      <c r="V1480" s="13">
        <f t="shared" si="93"/>
        <v>4</v>
      </c>
      <c r="W1480" s="20" t="str">
        <f t="shared" si="94"/>
        <v>April</v>
      </c>
      <c r="X1480">
        <v>0.26</v>
      </c>
      <c r="Y1480" s="6">
        <f t="shared" si="95"/>
        <v>1499.4</v>
      </c>
      <c r="Z1480" cm="1">
        <f t="array" aca="1" ref="Z1480" ca="1">IF(roud(N1480,2)=ROUND(Z1480,2),"ok","error")</f>
        <v>0</v>
      </c>
    </row>
    <row r="1481" spans="1:26" x14ac:dyDescent="0.3">
      <c r="A1481" t="s">
        <v>2976</v>
      </c>
      <c r="B1481" s="4">
        <v>45357</v>
      </c>
      <c r="C1481" t="s">
        <v>1871</v>
      </c>
      <c r="D1481" t="s">
        <v>1872</v>
      </c>
      <c r="E1481" t="s">
        <v>284</v>
      </c>
      <c r="F1481" t="s">
        <v>285</v>
      </c>
      <c r="G1481" t="s">
        <v>52</v>
      </c>
      <c r="H1481" t="s">
        <v>129</v>
      </c>
      <c r="I1481" s="6">
        <v>2</v>
      </c>
      <c r="J1481" s="6">
        <v>999</v>
      </c>
      <c r="K1481" s="6">
        <v>1998</v>
      </c>
      <c r="L1481" s="6">
        <v>0.1</v>
      </c>
      <c r="M1481" s="6">
        <v>199.8</v>
      </c>
      <c r="N1481" s="6">
        <v>1798.2</v>
      </c>
      <c r="O1481" s="6">
        <v>377.62</v>
      </c>
      <c r="P1481" t="s">
        <v>63</v>
      </c>
      <c r="Q1481" t="s">
        <v>64</v>
      </c>
      <c r="R1481" t="s">
        <v>65</v>
      </c>
      <c r="S1481" t="s">
        <v>107</v>
      </c>
      <c r="T1481" t="s">
        <v>35</v>
      </c>
      <c r="U1481" s="13">
        <f t="shared" si="92"/>
        <v>2024</v>
      </c>
      <c r="V1481" s="13">
        <f t="shared" si="93"/>
        <v>3</v>
      </c>
      <c r="W1481" s="20" t="str">
        <f t="shared" si="94"/>
        <v>March</v>
      </c>
      <c r="X1481">
        <v>0.21</v>
      </c>
      <c r="Y1481" s="6">
        <f t="shared" si="95"/>
        <v>1598.4</v>
      </c>
      <c r="Z1481" cm="1">
        <f t="array" aca="1" ref="Z1481" ca="1">IF(roud(N1481,2)=ROUND(Z1481,2),"ok","error")</f>
        <v>0</v>
      </c>
    </row>
    <row r="1482" spans="1:26" x14ac:dyDescent="0.3">
      <c r="A1482" t="s">
        <v>2977</v>
      </c>
      <c r="B1482" s="4">
        <v>45779</v>
      </c>
      <c r="C1482" t="s">
        <v>2978</v>
      </c>
      <c r="D1482" t="s">
        <v>2979</v>
      </c>
      <c r="E1482" t="s">
        <v>50</v>
      </c>
      <c r="F1482" t="s">
        <v>51</v>
      </c>
      <c r="G1482" t="s">
        <v>52</v>
      </c>
      <c r="H1482" t="s">
        <v>53</v>
      </c>
      <c r="I1482" s="6">
        <v>4</v>
      </c>
      <c r="J1482" s="6">
        <v>2999</v>
      </c>
      <c r="K1482" s="6">
        <v>11996</v>
      </c>
      <c r="L1482" s="6">
        <v>0.05</v>
      </c>
      <c r="M1482" s="6">
        <v>599.79999999999995</v>
      </c>
      <c r="N1482" s="6">
        <v>11396.2</v>
      </c>
      <c r="O1482" s="6">
        <v>2564.14</v>
      </c>
      <c r="P1482" t="s">
        <v>63</v>
      </c>
      <c r="Q1482" t="s">
        <v>64</v>
      </c>
      <c r="R1482" t="s">
        <v>65</v>
      </c>
      <c r="S1482" t="s">
        <v>107</v>
      </c>
      <c r="T1482" t="s">
        <v>35</v>
      </c>
      <c r="U1482" s="13">
        <f t="shared" si="92"/>
        <v>2025</v>
      </c>
      <c r="V1482" s="13">
        <f t="shared" si="93"/>
        <v>5</v>
      </c>
      <c r="W1482" s="20" t="str">
        <f t="shared" si="94"/>
        <v>May</v>
      </c>
      <c r="X1482">
        <v>0.22500000000000001</v>
      </c>
      <c r="Y1482" s="6">
        <f t="shared" si="95"/>
        <v>10796.4</v>
      </c>
      <c r="Z1482" cm="1">
        <f t="array" aca="1" ref="Z1482" ca="1">IF(roud(N1482,2)=ROUND(Z1482,2),"ok","error")</f>
        <v>0</v>
      </c>
    </row>
    <row r="1483" spans="1:26" x14ac:dyDescent="0.3">
      <c r="A1483" t="s">
        <v>2980</v>
      </c>
      <c r="B1483" s="4">
        <v>45751</v>
      </c>
      <c r="C1483" t="s">
        <v>2981</v>
      </c>
      <c r="D1483" t="s">
        <v>2982</v>
      </c>
      <c r="E1483" t="s">
        <v>302</v>
      </c>
      <c r="F1483" t="s">
        <v>303</v>
      </c>
      <c r="G1483" t="s">
        <v>29</v>
      </c>
      <c r="H1483" t="s">
        <v>304</v>
      </c>
      <c r="I1483" s="6">
        <v>1</v>
      </c>
      <c r="J1483" s="6">
        <v>1799</v>
      </c>
      <c r="K1483" s="6">
        <v>1799</v>
      </c>
      <c r="L1483" s="6">
        <v>0.1</v>
      </c>
      <c r="M1483" s="6">
        <v>179.9</v>
      </c>
      <c r="N1483" s="6">
        <v>1619.1</v>
      </c>
      <c r="O1483" s="6">
        <v>469.54</v>
      </c>
      <c r="P1483" t="s">
        <v>89</v>
      </c>
      <c r="Q1483" t="s">
        <v>90</v>
      </c>
      <c r="R1483" t="s">
        <v>65</v>
      </c>
      <c r="S1483" t="s">
        <v>107</v>
      </c>
      <c r="T1483" t="s">
        <v>55</v>
      </c>
      <c r="U1483" s="13">
        <f t="shared" si="92"/>
        <v>2025</v>
      </c>
      <c r="V1483" s="13">
        <f t="shared" si="93"/>
        <v>4</v>
      </c>
      <c r="W1483" s="20" t="str">
        <f t="shared" si="94"/>
        <v>April</v>
      </c>
      <c r="X1483">
        <v>0.28999999999999998</v>
      </c>
      <c r="Y1483" s="6">
        <f t="shared" si="95"/>
        <v>1439.2</v>
      </c>
      <c r="Z1483" cm="1">
        <f t="array" aca="1" ref="Z1483" ca="1">IF(roud(N1483,2)=ROUND(Z1483,2),"ok","error")</f>
        <v>0</v>
      </c>
    </row>
    <row r="1484" spans="1:26" x14ac:dyDescent="0.3">
      <c r="A1484" t="s">
        <v>2983</v>
      </c>
      <c r="B1484" s="4">
        <v>45662</v>
      </c>
      <c r="C1484" t="s">
        <v>67</v>
      </c>
      <c r="D1484" t="s">
        <v>68</v>
      </c>
      <c r="E1484" t="s">
        <v>111</v>
      </c>
      <c r="F1484" t="s">
        <v>112</v>
      </c>
      <c r="G1484" t="s">
        <v>113</v>
      </c>
      <c r="H1484" t="s">
        <v>114</v>
      </c>
      <c r="I1484" s="6">
        <v>3</v>
      </c>
      <c r="J1484" s="6">
        <v>999</v>
      </c>
      <c r="K1484" s="6">
        <v>2997</v>
      </c>
      <c r="L1484" s="6">
        <v>0.2</v>
      </c>
      <c r="M1484" s="6">
        <v>599.4</v>
      </c>
      <c r="N1484" s="6">
        <v>2397.6</v>
      </c>
      <c r="O1484" s="6">
        <v>527.47</v>
      </c>
      <c r="P1484" t="s">
        <v>42</v>
      </c>
      <c r="Q1484" t="s">
        <v>43</v>
      </c>
      <c r="R1484" t="s">
        <v>44</v>
      </c>
      <c r="S1484" t="s">
        <v>54</v>
      </c>
      <c r="T1484" t="s">
        <v>46</v>
      </c>
      <c r="U1484" s="13">
        <f t="shared" si="92"/>
        <v>2025</v>
      </c>
      <c r="V1484" s="13">
        <f t="shared" si="93"/>
        <v>1</v>
      </c>
      <c r="W1484" s="20" t="str">
        <f t="shared" si="94"/>
        <v>January</v>
      </c>
      <c r="X1484">
        <v>0.22</v>
      </c>
      <c r="Y1484" s="6">
        <f t="shared" si="95"/>
        <v>1798.2</v>
      </c>
      <c r="Z1484" cm="1">
        <f t="array" aca="1" ref="Z1484" ca="1">IF(roud(N1484,2)=ROUND(Z1484,2),"ok","error")</f>
        <v>0</v>
      </c>
    </row>
    <row r="1485" spans="1:26" x14ac:dyDescent="0.3">
      <c r="A1485" t="s">
        <v>2984</v>
      </c>
      <c r="B1485" s="4">
        <v>45817</v>
      </c>
      <c r="C1485" t="s">
        <v>923</v>
      </c>
      <c r="D1485" t="s">
        <v>924</v>
      </c>
      <c r="E1485" t="s">
        <v>284</v>
      </c>
      <c r="F1485" t="s">
        <v>285</v>
      </c>
      <c r="G1485" t="s">
        <v>52</v>
      </c>
      <c r="H1485" t="s">
        <v>129</v>
      </c>
      <c r="I1485" s="6">
        <v>1</v>
      </c>
      <c r="J1485" s="6">
        <v>999</v>
      </c>
      <c r="K1485" s="6">
        <v>999</v>
      </c>
      <c r="L1485" s="6">
        <v>0.1</v>
      </c>
      <c r="M1485" s="6">
        <v>99.9</v>
      </c>
      <c r="N1485" s="6">
        <v>899.1</v>
      </c>
      <c r="O1485" s="6">
        <v>188.81</v>
      </c>
      <c r="P1485" t="s">
        <v>186</v>
      </c>
      <c r="Q1485" t="s">
        <v>187</v>
      </c>
      <c r="R1485" t="s">
        <v>160</v>
      </c>
      <c r="S1485" t="s">
        <v>98</v>
      </c>
      <c r="T1485" t="s">
        <v>55</v>
      </c>
      <c r="U1485" s="13">
        <f t="shared" si="92"/>
        <v>2025</v>
      </c>
      <c r="V1485" s="13">
        <f t="shared" si="93"/>
        <v>6</v>
      </c>
      <c r="W1485" s="20" t="str">
        <f t="shared" si="94"/>
        <v>June</v>
      </c>
      <c r="X1485">
        <v>0.21</v>
      </c>
      <c r="Y1485" s="6">
        <f t="shared" si="95"/>
        <v>799.2</v>
      </c>
      <c r="Z1485" cm="1">
        <f t="array" aca="1" ref="Z1485" ca="1">IF(roud(N1485,2)=ROUND(Z1485,2),"ok","error")</f>
        <v>0</v>
      </c>
    </row>
    <row r="1486" spans="1:26" x14ac:dyDescent="0.3">
      <c r="A1486" t="s">
        <v>2985</v>
      </c>
      <c r="B1486" s="4">
        <v>45899</v>
      </c>
      <c r="C1486" t="s">
        <v>2027</v>
      </c>
      <c r="D1486" t="s">
        <v>2028</v>
      </c>
      <c r="E1486" t="s">
        <v>121</v>
      </c>
      <c r="F1486" t="s">
        <v>122</v>
      </c>
      <c r="G1486" t="s">
        <v>61</v>
      </c>
      <c r="H1486" t="s">
        <v>123</v>
      </c>
      <c r="I1486" s="6">
        <v>1</v>
      </c>
      <c r="J1486" s="6">
        <v>24999</v>
      </c>
      <c r="K1486" s="6">
        <v>24999</v>
      </c>
      <c r="L1486" s="6">
        <v>0.3</v>
      </c>
      <c r="M1486" s="6">
        <v>7499.7</v>
      </c>
      <c r="N1486" s="6">
        <v>17499.3</v>
      </c>
      <c r="O1486" s="6">
        <v>1224.95</v>
      </c>
      <c r="P1486" t="s">
        <v>191</v>
      </c>
      <c r="Q1486" t="s">
        <v>187</v>
      </c>
      <c r="R1486" t="s">
        <v>160</v>
      </c>
      <c r="S1486" t="s">
        <v>107</v>
      </c>
      <c r="T1486" t="s">
        <v>35</v>
      </c>
      <c r="U1486" s="13">
        <f t="shared" si="92"/>
        <v>2025</v>
      </c>
      <c r="V1486" s="13">
        <f t="shared" si="93"/>
        <v>8</v>
      </c>
      <c r="W1486" s="20" t="str">
        <f t="shared" si="94"/>
        <v>August</v>
      </c>
      <c r="X1486">
        <v>7.0000000000000007E-2</v>
      </c>
      <c r="Y1486" s="6">
        <f t="shared" si="95"/>
        <v>9999.6</v>
      </c>
      <c r="Z1486" cm="1">
        <f t="array" aca="1" ref="Z1486" ca="1">IF(roud(N1486,2)=ROUND(Z1486,2),"ok","error")</f>
        <v>0</v>
      </c>
    </row>
    <row r="1487" spans="1:26" x14ac:dyDescent="0.3">
      <c r="A1487" t="s">
        <v>2986</v>
      </c>
      <c r="B1487" s="4">
        <v>45403</v>
      </c>
      <c r="C1487" t="s">
        <v>669</v>
      </c>
      <c r="D1487" t="s">
        <v>670</v>
      </c>
      <c r="E1487" t="s">
        <v>27</v>
      </c>
      <c r="F1487" t="s">
        <v>28</v>
      </c>
      <c r="G1487" t="s">
        <v>29</v>
      </c>
      <c r="H1487" t="s">
        <v>30</v>
      </c>
      <c r="I1487" s="6">
        <v>1</v>
      </c>
      <c r="J1487" s="6">
        <v>1999</v>
      </c>
      <c r="K1487" s="6">
        <v>1999</v>
      </c>
      <c r="L1487" s="6">
        <v>0.1</v>
      </c>
      <c r="M1487" s="6">
        <v>199.9</v>
      </c>
      <c r="N1487" s="6">
        <v>1799.1</v>
      </c>
      <c r="O1487" s="6">
        <v>521.74</v>
      </c>
      <c r="P1487" t="s">
        <v>42</v>
      </c>
      <c r="Q1487" t="s">
        <v>43</v>
      </c>
      <c r="R1487" t="s">
        <v>44</v>
      </c>
      <c r="S1487" t="s">
        <v>107</v>
      </c>
      <c r="T1487" t="s">
        <v>35</v>
      </c>
      <c r="U1487" s="13">
        <f t="shared" si="92"/>
        <v>2024</v>
      </c>
      <c r="V1487" s="13">
        <f t="shared" si="93"/>
        <v>4</v>
      </c>
      <c r="W1487" s="20" t="str">
        <f t="shared" si="94"/>
        <v>April</v>
      </c>
      <c r="X1487">
        <v>0.28999999999999998</v>
      </c>
      <c r="Y1487" s="6">
        <f t="shared" si="95"/>
        <v>1599.2</v>
      </c>
      <c r="Z1487" cm="1">
        <f t="array" aca="1" ref="Z1487" ca="1">IF(roud(N1487,2)=ROUND(Z1487,2),"ok","error")</f>
        <v>0</v>
      </c>
    </row>
    <row r="1488" spans="1:26" x14ac:dyDescent="0.3">
      <c r="A1488" t="s">
        <v>2987</v>
      </c>
      <c r="B1488" s="4">
        <v>45754</v>
      </c>
      <c r="C1488" t="s">
        <v>139</v>
      </c>
      <c r="D1488" t="s">
        <v>140</v>
      </c>
      <c r="E1488" t="s">
        <v>75</v>
      </c>
      <c r="F1488" t="s">
        <v>76</v>
      </c>
      <c r="G1488" t="s">
        <v>61</v>
      </c>
      <c r="H1488" t="s">
        <v>71</v>
      </c>
      <c r="I1488" s="6">
        <v>1</v>
      </c>
      <c r="J1488" s="6">
        <v>1499</v>
      </c>
      <c r="K1488" s="6">
        <v>1499</v>
      </c>
      <c r="L1488" s="6">
        <v>0</v>
      </c>
      <c r="M1488" s="6">
        <v>0</v>
      </c>
      <c r="N1488" s="6">
        <v>1499</v>
      </c>
      <c r="O1488" s="6">
        <v>239.84</v>
      </c>
      <c r="P1488" t="s">
        <v>94</v>
      </c>
      <c r="Q1488" t="s">
        <v>64</v>
      </c>
      <c r="R1488" t="s">
        <v>65</v>
      </c>
      <c r="S1488" t="s">
        <v>98</v>
      </c>
      <c r="T1488" t="s">
        <v>35</v>
      </c>
      <c r="U1488" s="13">
        <f t="shared" si="92"/>
        <v>2025</v>
      </c>
      <c r="V1488" s="13">
        <f t="shared" si="93"/>
        <v>4</v>
      </c>
      <c r="W1488" s="20" t="str">
        <f t="shared" si="94"/>
        <v>April</v>
      </c>
      <c r="X1488">
        <v>0.16</v>
      </c>
      <c r="Y1488" s="6">
        <f t="shared" si="95"/>
        <v>1499</v>
      </c>
      <c r="Z1488" cm="1">
        <f t="array" aca="1" ref="Z1488" ca="1">IF(roud(N1488,2)=ROUND(Z1488,2),"ok","error")</f>
        <v>0</v>
      </c>
    </row>
    <row r="1489" spans="1:26" x14ac:dyDescent="0.3">
      <c r="A1489" t="s">
        <v>2988</v>
      </c>
      <c r="B1489" s="4">
        <v>45807</v>
      </c>
      <c r="C1489" t="s">
        <v>404</v>
      </c>
      <c r="D1489" t="s">
        <v>405</v>
      </c>
      <c r="E1489" t="s">
        <v>212</v>
      </c>
      <c r="F1489" t="s">
        <v>213</v>
      </c>
      <c r="G1489" t="s">
        <v>214</v>
      </c>
      <c r="H1489" t="s">
        <v>215</v>
      </c>
      <c r="I1489" s="6">
        <v>2</v>
      </c>
      <c r="J1489" s="6">
        <v>599</v>
      </c>
      <c r="K1489" s="6">
        <v>1198</v>
      </c>
      <c r="L1489" s="6">
        <v>0.25</v>
      </c>
      <c r="M1489" s="6">
        <v>299.5</v>
      </c>
      <c r="N1489" s="6">
        <v>898.5</v>
      </c>
      <c r="O1489" s="6">
        <v>274.04000000000002</v>
      </c>
      <c r="P1489" t="s">
        <v>94</v>
      </c>
      <c r="Q1489" t="s">
        <v>64</v>
      </c>
      <c r="R1489" t="s">
        <v>65</v>
      </c>
      <c r="S1489" t="s">
        <v>98</v>
      </c>
      <c r="T1489" t="s">
        <v>35</v>
      </c>
      <c r="U1489" s="13">
        <f t="shared" si="92"/>
        <v>2025</v>
      </c>
      <c r="V1489" s="13">
        <f t="shared" si="93"/>
        <v>5</v>
      </c>
      <c r="W1489" s="20" t="str">
        <f t="shared" si="94"/>
        <v>May</v>
      </c>
      <c r="X1489">
        <v>0.30499999999999999</v>
      </c>
      <c r="Y1489" s="6">
        <f t="shared" si="95"/>
        <v>599</v>
      </c>
      <c r="Z1489" cm="1">
        <f t="array" aca="1" ref="Z1489" ca="1">IF(roud(N1489,2)=ROUND(Z1489,2),"ok","error")</f>
        <v>0</v>
      </c>
    </row>
    <row r="1490" spans="1:26" x14ac:dyDescent="0.3">
      <c r="A1490" t="s">
        <v>2989</v>
      </c>
      <c r="B1490" s="4">
        <v>45518</v>
      </c>
      <c r="C1490" t="s">
        <v>1996</v>
      </c>
      <c r="D1490" t="s">
        <v>1997</v>
      </c>
      <c r="E1490" t="s">
        <v>273</v>
      </c>
      <c r="F1490" t="s">
        <v>274</v>
      </c>
      <c r="G1490" t="s">
        <v>29</v>
      </c>
      <c r="H1490" t="s">
        <v>88</v>
      </c>
      <c r="I1490" s="6">
        <v>2</v>
      </c>
      <c r="J1490" s="6">
        <v>2499</v>
      </c>
      <c r="K1490" s="6">
        <v>4998</v>
      </c>
      <c r="L1490" s="6">
        <v>0.05</v>
      </c>
      <c r="M1490" s="6">
        <v>249.9</v>
      </c>
      <c r="N1490" s="6">
        <v>4748.1000000000004</v>
      </c>
      <c r="O1490" s="6">
        <v>1448.17</v>
      </c>
      <c r="P1490" t="s">
        <v>186</v>
      </c>
      <c r="Q1490" t="s">
        <v>187</v>
      </c>
      <c r="R1490" t="s">
        <v>160</v>
      </c>
      <c r="S1490" t="s">
        <v>45</v>
      </c>
      <c r="T1490" t="s">
        <v>35</v>
      </c>
      <c r="U1490" s="13">
        <f t="shared" si="92"/>
        <v>2024</v>
      </c>
      <c r="V1490" s="13">
        <f t="shared" si="93"/>
        <v>8</v>
      </c>
      <c r="W1490" s="20" t="str">
        <f t="shared" si="94"/>
        <v>August</v>
      </c>
      <c r="X1490">
        <v>0.30499999999999999</v>
      </c>
      <c r="Y1490" s="6">
        <f t="shared" si="95"/>
        <v>4498.2</v>
      </c>
      <c r="Z1490" cm="1">
        <f t="array" aca="1" ref="Z1490" ca="1">IF(roud(N1490,2)=ROUND(Z1490,2),"ok","error")</f>
        <v>0</v>
      </c>
    </row>
    <row r="1491" spans="1:26" x14ac:dyDescent="0.3">
      <c r="A1491" t="s">
        <v>2990</v>
      </c>
      <c r="B1491" s="4">
        <v>45921</v>
      </c>
      <c r="C1491" t="s">
        <v>1886</v>
      </c>
      <c r="D1491" t="s">
        <v>1887</v>
      </c>
      <c r="E1491" t="s">
        <v>102</v>
      </c>
      <c r="F1491" t="s">
        <v>103</v>
      </c>
      <c r="G1491" t="s">
        <v>52</v>
      </c>
      <c r="H1491" t="s">
        <v>104</v>
      </c>
      <c r="I1491" s="6">
        <v>2</v>
      </c>
      <c r="J1491" s="6">
        <v>5999</v>
      </c>
      <c r="K1491" s="6">
        <v>11998</v>
      </c>
      <c r="L1491" s="6">
        <v>0.25</v>
      </c>
      <c r="M1491" s="6">
        <v>2999.5</v>
      </c>
      <c r="N1491" s="6">
        <v>8998.5</v>
      </c>
      <c r="O1491" s="6">
        <v>1484.75</v>
      </c>
      <c r="P1491" t="s">
        <v>42</v>
      </c>
      <c r="Q1491" t="s">
        <v>43</v>
      </c>
      <c r="R1491" t="s">
        <v>44</v>
      </c>
      <c r="S1491" t="s">
        <v>107</v>
      </c>
      <c r="T1491" t="s">
        <v>46</v>
      </c>
      <c r="U1491" s="13">
        <f t="shared" si="92"/>
        <v>2025</v>
      </c>
      <c r="V1491" s="13">
        <f t="shared" si="93"/>
        <v>9</v>
      </c>
      <c r="W1491" s="20" t="str">
        <f t="shared" si="94"/>
        <v>September</v>
      </c>
      <c r="X1491">
        <v>0.16500000000000001</v>
      </c>
      <c r="Y1491" s="6">
        <f t="shared" si="95"/>
        <v>5999</v>
      </c>
      <c r="Z1491" cm="1">
        <f t="array" aca="1" ref="Z1491" ca="1">IF(roud(N1491,2)=ROUND(Z1491,2),"ok","error")</f>
        <v>0</v>
      </c>
    </row>
    <row r="1492" spans="1:26" x14ac:dyDescent="0.3">
      <c r="A1492" t="s">
        <v>2991</v>
      </c>
      <c r="B1492" s="4">
        <v>45336</v>
      </c>
      <c r="C1492" t="s">
        <v>2992</v>
      </c>
      <c r="D1492" t="s">
        <v>2993</v>
      </c>
      <c r="E1492" t="s">
        <v>69</v>
      </c>
      <c r="F1492" t="s">
        <v>70</v>
      </c>
      <c r="G1492" t="s">
        <v>61</v>
      </c>
      <c r="H1492" t="s">
        <v>71</v>
      </c>
      <c r="I1492" s="6">
        <v>1</v>
      </c>
      <c r="J1492" s="6">
        <v>1299</v>
      </c>
      <c r="K1492" s="6">
        <v>1299</v>
      </c>
      <c r="L1492" s="6">
        <v>0.1</v>
      </c>
      <c r="M1492" s="6">
        <v>129.9</v>
      </c>
      <c r="N1492" s="6">
        <v>1169.0999999999999</v>
      </c>
      <c r="O1492" s="6">
        <v>151.97999999999999</v>
      </c>
      <c r="P1492" t="s">
        <v>82</v>
      </c>
      <c r="Q1492" t="s">
        <v>82</v>
      </c>
      <c r="R1492" t="s">
        <v>65</v>
      </c>
      <c r="S1492" t="s">
        <v>98</v>
      </c>
      <c r="T1492" t="s">
        <v>35</v>
      </c>
      <c r="U1492" s="13">
        <f t="shared" si="92"/>
        <v>2024</v>
      </c>
      <c r="V1492" s="13">
        <f t="shared" si="93"/>
        <v>2</v>
      </c>
      <c r="W1492" s="20" t="str">
        <f t="shared" si="94"/>
        <v>February</v>
      </c>
      <c r="X1492">
        <v>0.13</v>
      </c>
      <c r="Y1492" s="6">
        <f t="shared" si="95"/>
        <v>1039.2</v>
      </c>
      <c r="Z1492" cm="1">
        <f t="array" aca="1" ref="Z1492" ca="1">IF(roud(N1492,2)=ROUND(Z1492,2),"ok","error")</f>
        <v>0</v>
      </c>
    </row>
    <row r="1493" spans="1:26" x14ac:dyDescent="0.3">
      <c r="A1493" t="s">
        <v>2994</v>
      </c>
      <c r="B1493" s="4">
        <v>45966</v>
      </c>
      <c r="C1493" t="s">
        <v>2995</v>
      </c>
      <c r="D1493" t="s">
        <v>2996</v>
      </c>
      <c r="E1493" t="s">
        <v>198</v>
      </c>
      <c r="F1493" t="s">
        <v>199</v>
      </c>
      <c r="G1493" t="s">
        <v>61</v>
      </c>
      <c r="H1493" t="s">
        <v>71</v>
      </c>
      <c r="I1493" s="6">
        <v>3</v>
      </c>
      <c r="J1493" s="6">
        <v>899</v>
      </c>
      <c r="K1493" s="6">
        <v>2697</v>
      </c>
      <c r="L1493" s="6">
        <v>0.1</v>
      </c>
      <c r="M1493" s="6">
        <v>269.7</v>
      </c>
      <c r="N1493" s="6">
        <v>2427.3000000000002</v>
      </c>
      <c r="O1493" s="6">
        <v>315.55</v>
      </c>
      <c r="P1493" t="s">
        <v>186</v>
      </c>
      <c r="Q1493" t="s">
        <v>187</v>
      </c>
      <c r="R1493" t="s">
        <v>160</v>
      </c>
      <c r="S1493" t="s">
        <v>45</v>
      </c>
      <c r="T1493" t="s">
        <v>35</v>
      </c>
      <c r="U1493" s="13">
        <f t="shared" si="92"/>
        <v>2025</v>
      </c>
      <c r="V1493" s="13">
        <f t="shared" si="93"/>
        <v>11</v>
      </c>
      <c r="W1493" s="20" t="str">
        <f t="shared" si="94"/>
        <v>November</v>
      </c>
      <c r="X1493">
        <v>0.13</v>
      </c>
      <c r="Y1493" s="6">
        <f t="shared" si="95"/>
        <v>2157.6</v>
      </c>
      <c r="Z1493" cm="1">
        <f t="array" aca="1" ref="Z1493" ca="1">IF(roud(N1493,2)=ROUND(Z1493,2),"ok","error")</f>
        <v>0</v>
      </c>
    </row>
    <row r="1494" spans="1:26" x14ac:dyDescent="0.3">
      <c r="A1494" t="s">
        <v>2997</v>
      </c>
      <c r="B1494" s="4">
        <v>45825</v>
      </c>
      <c r="C1494" t="s">
        <v>1634</v>
      </c>
      <c r="D1494" t="s">
        <v>1635</v>
      </c>
      <c r="E1494" t="s">
        <v>121</v>
      </c>
      <c r="F1494" t="s">
        <v>122</v>
      </c>
      <c r="G1494" t="s">
        <v>61</v>
      </c>
      <c r="H1494" t="s">
        <v>123</v>
      </c>
      <c r="I1494" s="6">
        <v>1</v>
      </c>
      <c r="J1494" s="6">
        <v>24999</v>
      </c>
      <c r="K1494" s="6">
        <v>24999</v>
      </c>
      <c r="L1494" s="6">
        <v>0.05</v>
      </c>
      <c r="M1494" s="6">
        <v>1249.95</v>
      </c>
      <c r="N1494" s="6">
        <v>23749.05</v>
      </c>
      <c r="O1494" s="6">
        <v>3443.61</v>
      </c>
      <c r="P1494" t="s">
        <v>191</v>
      </c>
      <c r="Q1494" t="s">
        <v>187</v>
      </c>
      <c r="R1494" t="s">
        <v>160</v>
      </c>
      <c r="S1494" t="s">
        <v>107</v>
      </c>
      <c r="T1494" t="s">
        <v>35</v>
      </c>
      <c r="U1494" s="13">
        <f t="shared" si="92"/>
        <v>2025</v>
      </c>
      <c r="V1494" s="13">
        <f t="shared" si="93"/>
        <v>6</v>
      </c>
      <c r="W1494" s="20" t="str">
        <f t="shared" si="94"/>
        <v>June</v>
      </c>
      <c r="X1494">
        <v>0.14499999999999999</v>
      </c>
      <c r="Y1494" s="6">
        <f t="shared" si="95"/>
        <v>22499.1</v>
      </c>
      <c r="Z1494" cm="1">
        <f t="array" aca="1" ref="Z1494" ca="1">IF(roud(N1494,2)=ROUND(Z1494,2),"ok","error")</f>
        <v>0</v>
      </c>
    </row>
    <row r="1495" spans="1:26" x14ac:dyDescent="0.3">
      <c r="A1495" t="s">
        <v>2998</v>
      </c>
      <c r="B1495" s="4">
        <v>45600</v>
      </c>
      <c r="C1495" t="s">
        <v>1609</v>
      </c>
      <c r="D1495" t="s">
        <v>1610</v>
      </c>
      <c r="E1495" t="s">
        <v>356</v>
      </c>
      <c r="F1495" t="s">
        <v>357</v>
      </c>
      <c r="G1495" t="s">
        <v>214</v>
      </c>
      <c r="H1495" t="s">
        <v>260</v>
      </c>
      <c r="I1495" s="6">
        <v>1</v>
      </c>
      <c r="J1495" s="6">
        <v>699</v>
      </c>
      <c r="K1495" s="6">
        <v>699</v>
      </c>
      <c r="L1495" s="6">
        <v>0.1</v>
      </c>
      <c r="M1495" s="6">
        <v>69.900000000000006</v>
      </c>
      <c r="N1495" s="6">
        <v>629.1</v>
      </c>
      <c r="O1495" s="6">
        <v>220.18</v>
      </c>
      <c r="P1495" t="s">
        <v>63</v>
      </c>
      <c r="Q1495" t="s">
        <v>64</v>
      </c>
      <c r="R1495" t="s">
        <v>65</v>
      </c>
      <c r="S1495" t="s">
        <v>54</v>
      </c>
      <c r="T1495" t="s">
        <v>35</v>
      </c>
      <c r="U1495" s="13">
        <f t="shared" si="92"/>
        <v>2024</v>
      </c>
      <c r="V1495" s="13">
        <f t="shared" si="93"/>
        <v>11</v>
      </c>
      <c r="W1495" s="20" t="str">
        <f t="shared" si="94"/>
        <v>November</v>
      </c>
      <c r="X1495">
        <v>0.35</v>
      </c>
      <c r="Y1495" s="6">
        <f t="shared" si="95"/>
        <v>559.20000000000005</v>
      </c>
      <c r="Z1495" cm="1">
        <f t="array" aca="1" ref="Z1495" ca="1">IF(roud(N1495,2)=ROUND(Z1495,2),"ok","error")</f>
        <v>0</v>
      </c>
    </row>
    <row r="1496" spans="1:26" x14ac:dyDescent="0.3">
      <c r="A1496" t="s">
        <v>2999</v>
      </c>
      <c r="B1496" s="4">
        <v>45761</v>
      </c>
      <c r="C1496" t="s">
        <v>2690</v>
      </c>
      <c r="D1496" t="s">
        <v>2691</v>
      </c>
      <c r="E1496" t="s">
        <v>181</v>
      </c>
      <c r="F1496" t="s">
        <v>182</v>
      </c>
      <c r="G1496" t="s">
        <v>113</v>
      </c>
      <c r="H1496" t="s">
        <v>114</v>
      </c>
      <c r="I1496" s="6">
        <v>2</v>
      </c>
      <c r="J1496" s="6">
        <v>2499</v>
      </c>
      <c r="K1496" s="6">
        <v>4998</v>
      </c>
      <c r="L1496" s="6">
        <v>0.1</v>
      </c>
      <c r="M1496" s="6">
        <v>499.8</v>
      </c>
      <c r="N1496" s="6">
        <v>4498.2</v>
      </c>
      <c r="O1496" s="6">
        <v>1124.55</v>
      </c>
      <c r="P1496" t="s">
        <v>42</v>
      </c>
      <c r="Q1496" t="s">
        <v>43</v>
      </c>
      <c r="R1496" t="s">
        <v>44</v>
      </c>
      <c r="S1496" t="s">
        <v>98</v>
      </c>
      <c r="T1496" t="s">
        <v>35</v>
      </c>
      <c r="U1496" s="13">
        <f t="shared" si="92"/>
        <v>2025</v>
      </c>
      <c r="V1496" s="13">
        <f t="shared" si="93"/>
        <v>4</v>
      </c>
      <c r="W1496" s="20" t="str">
        <f t="shared" si="94"/>
        <v>April</v>
      </c>
      <c r="X1496">
        <v>0.25</v>
      </c>
      <c r="Y1496" s="6">
        <f t="shared" si="95"/>
        <v>3998.4</v>
      </c>
      <c r="Z1496" cm="1">
        <f t="array" aca="1" ref="Z1496" ca="1">IF(roud(N1496,2)=ROUND(Z1496,2),"ok","error")</f>
        <v>0</v>
      </c>
    </row>
    <row r="1497" spans="1:26" x14ac:dyDescent="0.3">
      <c r="A1497" t="s">
        <v>3000</v>
      </c>
      <c r="B1497" s="4">
        <v>45950</v>
      </c>
      <c r="C1497" t="s">
        <v>3001</v>
      </c>
      <c r="D1497" t="s">
        <v>3002</v>
      </c>
      <c r="E1497" t="s">
        <v>273</v>
      </c>
      <c r="F1497" t="s">
        <v>274</v>
      </c>
      <c r="G1497" t="s">
        <v>29</v>
      </c>
      <c r="H1497" t="s">
        <v>88</v>
      </c>
      <c r="I1497" s="6">
        <v>1</v>
      </c>
      <c r="J1497" s="6">
        <v>2499</v>
      </c>
      <c r="K1497" s="6">
        <v>2499</v>
      </c>
      <c r="L1497" s="6">
        <v>0.2</v>
      </c>
      <c r="M1497" s="6">
        <v>499.8</v>
      </c>
      <c r="N1497" s="6">
        <v>1999.2</v>
      </c>
      <c r="O1497" s="6">
        <v>519.79</v>
      </c>
      <c r="P1497" t="s">
        <v>191</v>
      </c>
      <c r="Q1497" t="s">
        <v>187</v>
      </c>
      <c r="R1497" t="s">
        <v>160</v>
      </c>
      <c r="S1497" t="s">
        <v>54</v>
      </c>
      <c r="T1497" t="s">
        <v>35</v>
      </c>
      <c r="U1497" s="13">
        <f t="shared" si="92"/>
        <v>2025</v>
      </c>
      <c r="V1497" s="13">
        <f t="shared" si="93"/>
        <v>10</v>
      </c>
      <c r="W1497" s="20" t="str">
        <f t="shared" si="94"/>
        <v>October</v>
      </c>
      <c r="X1497">
        <v>0.26</v>
      </c>
      <c r="Y1497" s="6">
        <f t="shared" si="95"/>
        <v>1499.4</v>
      </c>
      <c r="Z1497" cm="1">
        <f t="array" aca="1" ref="Z1497" ca="1">IF(roud(N1497,2)=ROUND(Z1497,2),"ok","error")</f>
        <v>0</v>
      </c>
    </row>
    <row r="1498" spans="1:26" x14ac:dyDescent="0.3">
      <c r="A1498" t="s">
        <v>3003</v>
      </c>
      <c r="B1498" s="4">
        <v>45323</v>
      </c>
      <c r="C1498" t="s">
        <v>3004</v>
      </c>
      <c r="D1498" t="s">
        <v>3005</v>
      </c>
      <c r="E1498" t="s">
        <v>356</v>
      </c>
      <c r="F1498" t="s">
        <v>357</v>
      </c>
      <c r="G1498" t="s">
        <v>214</v>
      </c>
      <c r="H1498" t="s">
        <v>260</v>
      </c>
      <c r="I1498" s="6">
        <v>1</v>
      </c>
      <c r="J1498" s="6">
        <v>699</v>
      </c>
      <c r="K1498" s="6">
        <v>699</v>
      </c>
      <c r="L1498" s="6">
        <v>0</v>
      </c>
      <c r="M1498" s="6">
        <v>0</v>
      </c>
      <c r="N1498" s="6">
        <v>699</v>
      </c>
      <c r="O1498" s="6">
        <v>265.62</v>
      </c>
      <c r="P1498" t="s">
        <v>186</v>
      </c>
      <c r="Q1498" t="s">
        <v>187</v>
      </c>
      <c r="R1498" t="s">
        <v>160</v>
      </c>
      <c r="S1498" t="s">
        <v>54</v>
      </c>
      <c r="T1498" t="s">
        <v>35</v>
      </c>
      <c r="U1498" s="13">
        <f t="shared" si="92"/>
        <v>2024</v>
      </c>
      <c r="V1498" s="13">
        <f t="shared" si="93"/>
        <v>2</v>
      </c>
      <c r="W1498" s="20" t="str">
        <f t="shared" si="94"/>
        <v>February</v>
      </c>
      <c r="X1498">
        <v>0.38</v>
      </c>
      <c r="Y1498" s="6">
        <f t="shared" si="95"/>
        <v>699</v>
      </c>
      <c r="Z1498" cm="1">
        <f t="array" aca="1" ref="Z1498" ca="1">IF(roud(N1498,2)=ROUND(Z1498,2),"ok","error")</f>
        <v>0</v>
      </c>
    </row>
    <row r="1499" spans="1:26" x14ac:dyDescent="0.3">
      <c r="A1499" t="s">
        <v>3006</v>
      </c>
      <c r="B1499" s="4">
        <v>45354</v>
      </c>
      <c r="C1499" t="s">
        <v>2319</v>
      </c>
      <c r="D1499" t="s">
        <v>2320</v>
      </c>
      <c r="E1499" t="s">
        <v>27</v>
      </c>
      <c r="F1499" t="s">
        <v>28</v>
      </c>
      <c r="G1499" t="s">
        <v>29</v>
      </c>
      <c r="H1499" t="s">
        <v>30</v>
      </c>
      <c r="I1499" s="6">
        <v>2</v>
      </c>
      <c r="J1499" s="6">
        <v>1999</v>
      </c>
      <c r="K1499" s="6">
        <v>3998</v>
      </c>
      <c r="L1499" s="6">
        <v>0.15</v>
      </c>
      <c r="M1499" s="6">
        <v>599.70000000000005</v>
      </c>
      <c r="N1499" s="6">
        <v>3398.3</v>
      </c>
      <c r="O1499" s="6">
        <v>934.53</v>
      </c>
      <c r="P1499" t="s">
        <v>94</v>
      </c>
      <c r="Q1499" t="s">
        <v>64</v>
      </c>
      <c r="R1499" t="s">
        <v>65</v>
      </c>
      <c r="S1499" t="s">
        <v>54</v>
      </c>
      <c r="T1499" t="s">
        <v>46</v>
      </c>
      <c r="U1499" s="13">
        <f t="shared" si="92"/>
        <v>2024</v>
      </c>
      <c r="V1499" s="13">
        <f t="shared" si="93"/>
        <v>3</v>
      </c>
      <c r="W1499" s="20" t="str">
        <f t="shared" si="94"/>
        <v>March</v>
      </c>
      <c r="X1499">
        <v>0.27500000000000002</v>
      </c>
      <c r="Y1499" s="6">
        <f t="shared" si="95"/>
        <v>2798.6</v>
      </c>
      <c r="Z1499" cm="1">
        <f t="array" aca="1" ref="Z1499" ca="1">IF(roud(N1499,2)=ROUND(Z1499,2),"ok","error")</f>
        <v>0</v>
      </c>
    </row>
    <row r="1500" spans="1:26" x14ac:dyDescent="0.3">
      <c r="A1500" t="s">
        <v>3007</v>
      </c>
      <c r="B1500" s="4">
        <v>45782</v>
      </c>
      <c r="C1500" t="s">
        <v>1534</v>
      </c>
      <c r="D1500" t="s">
        <v>1535</v>
      </c>
      <c r="E1500" t="s">
        <v>102</v>
      </c>
      <c r="F1500" t="s">
        <v>103</v>
      </c>
      <c r="G1500" t="s">
        <v>52</v>
      </c>
      <c r="H1500" t="s">
        <v>104</v>
      </c>
      <c r="I1500" s="6">
        <v>1</v>
      </c>
      <c r="J1500" s="6">
        <v>5999</v>
      </c>
      <c r="K1500" s="6">
        <v>5999</v>
      </c>
      <c r="L1500" s="6">
        <v>0.15</v>
      </c>
      <c r="M1500" s="6">
        <v>899.85</v>
      </c>
      <c r="N1500" s="6">
        <v>5099.1499999999996</v>
      </c>
      <c r="O1500" s="6">
        <v>994.33</v>
      </c>
      <c r="P1500" t="s">
        <v>105</v>
      </c>
      <c r="Q1500" t="s">
        <v>106</v>
      </c>
      <c r="R1500" t="s">
        <v>44</v>
      </c>
      <c r="S1500" t="s">
        <v>107</v>
      </c>
      <c r="T1500" t="s">
        <v>55</v>
      </c>
      <c r="U1500" s="13">
        <f t="shared" si="92"/>
        <v>2025</v>
      </c>
      <c r="V1500" s="13">
        <f t="shared" si="93"/>
        <v>5</v>
      </c>
      <c r="W1500" s="20" t="str">
        <f t="shared" si="94"/>
        <v>May</v>
      </c>
      <c r="X1500">
        <v>0.19500000000000001</v>
      </c>
      <c r="Y1500" s="6">
        <f t="shared" si="95"/>
        <v>4199.3</v>
      </c>
      <c r="Z1500" cm="1">
        <f t="array" aca="1" ref="Z1500" ca="1">IF(roud(N1500,2)=ROUND(Z1500,2),"ok","error")</f>
        <v>0</v>
      </c>
    </row>
    <row r="1501" spans="1:26" x14ac:dyDescent="0.3">
      <c r="A1501" t="s">
        <v>3008</v>
      </c>
      <c r="B1501" s="4">
        <v>45703</v>
      </c>
      <c r="C1501" t="s">
        <v>1151</v>
      </c>
      <c r="D1501" t="s">
        <v>1152</v>
      </c>
      <c r="E1501" t="s">
        <v>27</v>
      </c>
      <c r="F1501" t="s">
        <v>28</v>
      </c>
      <c r="G1501" t="s">
        <v>29</v>
      </c>
      <c r="H1501" t="s">
        <v>30</v>
      </c>
      <c r="I1501" s="6">
        <v>1</v>
      </c>
      <c r="J1501" s="6">
        <v>1999</v>
      </c>
      <c r="K1501" s="6">
        <v>1999</v>
      </c>
      <c r="L1501" s="6">
        <v>0.1</v>
      </c>
      <c r="M1501" s="6">
        <v>199.9</v>
      </c>
      <c r="N1501" s="6">
        <v>1799.1</v>
      </c>
      <c r="O1501" s="6">
        <v>521.74</v>
      </c>
      <c r="P1501" t="s">
        <v>170</v>
      </c>
      <c r="Q1501" t="s">
        <v>171</v>
      </c>
      <c r="R1501" t="s">
        <v>44</v>
      </c>
      <c r="S1501" t="s">
        <v>34</v>
      </c>
      <c r="T1501" t="s">
        <v>35</v>
      </c>
      <c r="U1501" s="13">
        <f t="shared" si="92"/>
        <v>2025</v>
      </c>
      <c r="V1501" s="13">
        <f t="shared" si="93"/>
        <v>2</v>
      </c>
      <c r="W1501" s="20" t="str">
        <f t="shared" si="94"/>
        <v>February</v>
      </c>
      <c r="X1501">
        <v>0.28999999999999998</v>
      </c>
      <c r="Y1501" s="6">
        <f t="shared" si="95"/>
        <v>1599.2</v>
      </c>
      <c r="Z1501" cm="1">
        <f t="array" aca="1" ref="Z1501" ca="1">IF(roud(N1501,2)=ROUND(Z1501,2),"ok","error")</f>
        <v>0</v>
      </c>
    </row>
    <row r="1502" spans="1:26" x14ac:dyDescent="0.3">
      <c r="A1502" t="s">
        <v>3009</v>
      </c>
      <c r="B1502" s="4">
        <v>45728</v>
      </c>
      <c r="C1502" t="s">
        <v>805</v>
      </c>
      <c r="D1502" t="s">
        <v>806</v>
      </c>
      <c r="E1502" t="s">
        <v>356</v>
      </c>
      <c r="F1502" t="s">
        <v>357</v>
      </c>
      <c r="G1502" t="s">
        <v>214</v>
      </c>
      <c r="H1502" t="s">
        <v>260</v>
      </c>
      <c r="I1502" s="6">
        <v>2</v>
      </c>
      <c r="J1502" s="6">
        <v>699</v>
      </c>
      <c r="K1502" s="6">
        <v>1398</v>
      </c>
      <c r="L1502" s="6">
        <v>0.05</v>
      </c>
      <c r="M1502" s="6">
        <v>69.900000000000006</v>
      </c>
      <c r="N1502" s="6">
        <v>1328.1</v>
      </c>
      <c r="O1502" s="6">
        <v>484.76</v>
      </c>
      <c r="P1502" t="s">
        <v>94</v>
      </c>
      <c r="Q1502" t="s">
        <v>64</v>
      </c>
      <c r="R1502" t="s">
        <v>65</v>
      </c>
      <c r="S1502" t="s">
        <v>45</v>
      </c>
      <c r="T1502" t="s">
        <v>35</v>
      </c>
      <c r="U1502" s="13">
        <f t="shared" si="92"/>
        <v>2025</v>
      </c>
      <c r="V1502" s="13">
        <f t="shared" si="93"/>
        <v>3</v>
      </c>
      <c r="W1502" s="20" t="str">
        <f t="shared" si="94"/>
        <v>March</v>
      </c>
      <c r="X1502">
        <v>0.36499999999999999</v>
      </c>
      <c r="Y1502" s="6">
        <f t="shared" si="95"/>
        <v>1258.2</v>
      </c>
      <c r="Z1502" cm="1">
        <f t="array" aca="1" ref="Z1502" ca="1">IF(roud(N1502,2)=ROUND(Z1502,2),"ok","error")</f>
        <v>0</v>
      </c>
    </row>
    <row r="1503" spans="1:26" x14ac:dyDescent="0.3">
      <c r="A1503" t="s">
        <v>3010</v>
      </c>
      <c r="B1503" s="4">
        <v>45994</v>
      </c>
      <c r="C1503" t="s">
        <v>2136</v>
      </c>
      <c r="D1503" t="s">
        <v>2137</v>
      </c>
      <c r="E1503" t="s">
        <v>323</v>
      </c>
      <c r="F1503" t="s">
        <v>324</v>
      </c>
      <c r="G1503" t="s">
        <v>29</v>
      </c>
      <c r="H1503" t="s">
        <v>304</v>
      </c>
      <c r="I1503" s="6">
        <v>1</v>
      </c>
      <c r="J1503" s="6">
        <v>799</v>
      </c>
      <c r="K1503" s="6">
        <v>799</v>
      </c>
      <c r="L1503" s="6">
        <v>0.1</v>
      </c>
      <c r="M1503" s="6">
        <v>79.900000000000006</v>
      </c>
      <c r="N1503" s="6">
        <v>719.1</v>
      </c>
      <c r="O1503" s="6">
        <v>208.54</v>
      </c>
      <c r="P1503" t="s">
        <v>105</v>
      </c>
      <c r="Q1503" t="s">
        <v>106</v>
      </c>
      <c r="R1503" t="s">
        <v>44</v>
      </c>
      <c r="S1503" t="s">
        <v>107</v>
      </c>
      <c r="T1503" t="s">
        <v>55</v>
      </c>
      <c r="U1503" s="13">
        <f t="shared" si="92"/>
        <v>2025</v>
      </c>
      <c r="V1503" s="13">
        <f t="shared" si="93"/>
        <v>12</v>
      </c>
      <c r="W1503" s="20" t="str">
        <f t="shared" si="94"/>
        <v>December</v>
      </c>
      <c r="X1503">
        <v>0.28999999999999998</v>
      </c>
      <c r="Y1503" s="6">
        <f t="shared" si="95"/>
        <v>639.20000000000005</v>
      </c>
      <c r="Z1503" cm="1">
        <f t="array" aca="1" ref="Z1503" ca="1">IF(roud(N1503,2)=ROUND(Z1503,2),"ok","error")</f>
        <v>0</v>
      </c>
    </row>
    <row r="1504" spans="1:26" x14ac:dyDescent="0.3">
      <c r="A1504" t="s">
        <v>3011</v>
      </c>
      <c r="B1504" s="4">
        <v>45402</v>
      </c>
      <c r="C1504" t="s">
        <v>877</v>
      </c>
      <c r="D1504" t="s">
        <v>878</v>
      </c>
      <c r="E1504" t="s">
        <v>212</v>
      </c>
      <c r="F1504" t="s">
        <v>213</v>
      </c>
      <c r="G1504" t="s">
        <v>214</v>
      </c>
      <c r="H1504" t="s">
        <v>215</v>
      </c>
      <c r="I1504" s="6">
        <v>2</v>
      </c>
      <c r="J1504" s="6">
        <v>599</v>
      </c>
      <c r="K1504" s="6">
        <v>1198</v>
      </c>
      <c r="L1504" s="6">
        <v>0.25</v>
      </c>
      <c r="M1504" s="6">
        <v>299.5</v>
      </c>
      <c r="N1504" s="6">
        <v>898.5</v>
      </c>
      <c r="O1504" s="6">
        <v>274.04000000000002</v>
      </c>
      <c r="P1504" t="s">
        <v>82</v>
      </c>
      <c r="Q1504" t="s">
        <v>82</v>
      </c>
      <c r="R1504" t="s">
        <v>65</v>
      </c>
      <c r="S1504" t="s">
        <v>107</v>
      </c>
      <c r="T1504" t="s">
        <v>35</v>
      </c>
      <c r="U1504" s="13">
        <f t="shared" si="92"/>
        <v>2024</v>
      </c>
      <c r="V1504" s="13">
        <f t="shared" si="93"/>
        <v>4</v>
      </c>
      <c r="W1504" s="20" t="str">
        <f t="shared" si="94"/>
        <v>April</v>
      </c>
      <c r="X1504">
        <v>0.30499999999999999</v>
      </c>
      <c r="Y1504" s="6">
        <f t="shared" si="95"/>
        <v>599</v>
      </c>
      <c r="Z1504" cm="1">
        <f t="array" aca="1" ref="Z1504" ca="1">IF(roud(N1504,2)=ROUND(Z1504,2),"ok","error")</f>
        <v>0</v>
      </c>
    </row>
    <row r="1505" spans="1:26" x14ac:dyDescent="0.3">
      <c r="A1505" t="s">
        <v>3012</v>
      </c>
      <c r="B1505" s="4">
        <v>45794</v>
      </c>
      <c r="C1505" t="s">
        <v>749</v>
      </c>
      <c r="D1505" t="s">
        <v>750</v>
      </c>
      <c r="E1505" t="s">
        <v>302</v>
      </c>
      <c r="F1505" t="s">
        <v>303</v>
      </c>
      <c r="G1505" t="s">
        <v>29</v>
      </c>
      <c r="H1505" t="s">
        <v>304</v>
      </c>
      <c r="I1505" s="6">
        <v>2</v>
      </c>
      <c r="J1505" s="6">
        <v>1799</v>
      </c>
      <c r="K1505" s="6">
        <v>3598</v>
      </c>
      <c r="L1505" s="6">
        <v>0.05</v>
      </c>
      <c r="M1505" s="6">
        <v>179.9</v>
      </c>
      <c r="N1505" s="6">
        <v>3418.1</v>
      </c>
      <c r="O1505" s="6">
        <v>1042.52</v>
      </c>
      <c r="P1505" t="s">
        <v>63</v>
      </c>
      <c r="Q1505" t="s">
        <v>64</v>
      </c>
      <c r="R1505" t="s">
        <v>65</v>
      </c>
      <c r="S1505" t="s">
        <v>107</v>
      </c>
      <c r="T1505" t="s">
        <v>46</v>
      </c>
      <c r="U1505" s="13">
        <f t="shared" si="92"/>
        <v>2025</v>
      </c>
      <c r="V1505" s="13">
        <f t="shared" si="93"/>
        <v>5</v>
      </c>
      <c r="W1505" s="20" t="str">
        <f t="shared" si="94"/>
        <v>May</v>
      </c>
      <c r="X1505">
        <v>0.30499999999999999</v>
      </c>
      <c r="Y1505" s="6">
        <f t="shared" si="95"/>
        <v>3238.2</v>
      </c>
      <c r="Z1505" cm="1">
        <f t="array" aca="1" ref="Z1505" ca="1">IF(roud(N1505,2)=ROUND(Z1505,2),"ok","error")</f>
        <v>0</v>
      </c>
    </row>
    <row r="1506" spans="1:26" x14ac:dyDescent="0.3">
      <c r="A1506" t="s">
        <v>3013</v>
      </c>
      <c r="B1506" s="4">
        <v>46021</v>
      </c>
      <c r="C1506" t="s">
        <v>1436</v>
      </c>
      <c r="D1506" t="s">
        <v>1437</v>
      </c>
      <c r="E1506" t="s">
        <v>492</v>
      </c>
      <c r="F1506" t="s">
        <v>493</v>
      </c>
      <c r="G1506" t="s">
        <v>214</v>
      </c>
      <c r="H1506" t="s">
        <v>494</v>
      </c>
      <c r="I1506" s="6">
        <v>1</v>
      </c>
      <c r="J1506" s="6">
        <v>1499</v>
      </c>
      <c r="K1506" s="6">
        <v>1499</v>
      </c>
      <c r="L1506" s="6">
        <v>0.1</v>
      </c>
      <c r="M1506" s="6">
        <v>149.9</v>
      </c>
      <c r="N1506" s="6">
        <v>1349.1</v>
      </c>
      <c r="O1506" s="6">
        <v>472.18</v>
      </c>
      <c r="P1506" t="s">
        <v>31</v>
      </c>
      <c r="Q1506" t="s">
        <v>32</v>
      </c>
      <c r="R1506" t="s">
        <v>33</v>
      </c>
      <c r="S1506" t="s">
        <v>45</v>
      </c>
      <c r="T1506" t="s">
        <v>46</v>
      </c>
      <c r="U1506" s="13">
        <f t="shared" si="92"/>
        <v>2025</v>
      </c>
      <c r="V1506" s="13">
        <f t="shared" si="93"/>
        <v>12</v>
      </c>
      <c r="W1506" s="20" t="str">
        <f t="shared" si="94"/>
        <v>December</v>
      </c>
      <c r="X1506">
        <v>0.35</v>
      </c>
      <c r="Y1506" s="6">
        <f t="shared" si="95"/>
        <v>1199.2</v>
      </c>
      <c r="Z1506" cm="1">
        <f t="array" aca="1" ref="Z1506" ca="1">IF(roud(N1506,2)=ROUND(Z1506,2),"ok","error")</f>
        <v>0</v>
      </c>
    </row>
    <row r="1507" spans="1:26" x14ac:dyDescent="0.3">
      <c r="A1507" t="s">
        <v>3014</v>
      </c>
      <c r="B1507" s="4">
        <v>45746</v>
      </c>
      <c r="C1507" t="s">
        <v>1502</v>
      </c>
      <c r="D1507" t="s">
        <v>1503</v>
      </c>
      <c r="E1507" t="s">
        <v>167</v>
      </c>
      <c r="F1507" t="s">
        <v>168</v>
      </c>
      <c r="G1507" t="s">
        <v>113</v>
      </c>
      <c r="H1507" t="s">
        <v>169</v>
      </c>
      <c r="I1507" s="6">
        <v>1</v>
      </c>
      <c r="J1507" s="6">
        <v>899</v>
      </c>
      <c r="K1507" s="6">
        <v>899</v>
      </c>
      <c r="L1507" s="6">
        <v>0.15</v>
      </c>
      <c r="M1507" s="6">
        <v>134.85</v>
      </c>
      <c r="N1507" s="6">
        <v>764.15</v>
      </c>
      <c r="O1507" s="6">
        <v>179.58</v>
      </c>
      <c r="P1507" t="s">
        <v>191</v>
      </c>
      <c r="Q1507" t="s">
        <v>187</v>
      </c>
      <c r="R1507" t="s">
        <v>160</v>
      </c>
      <c r="S1507" t="s">
        <v>45</v>
      </c>
      <c r="T1507" t="s">
        <v>55</v>
      </c>
      <c r="U1507" s="13">
        <f t="shared" si="92"/>
        <v>2025</v>
      </c>
      <c r="V1507" s="13">
        <f t="shared" si="93"/>
        <v>3</v>
      </c>
      <c r="W1507" s="20" t="str">
        <f t="shared" si="94"/>
        <v>March</v>
      </c>
      <c r="X1507">
        <v>0.23499999999999999</v>
      </c>
      <c r="Y1507" s="6">
        <f t="shared" si="95"/>
        <v>629.29999999999995</v>
      </c>
      <c r="Z1507" cm="1">
        <f t="array" aca="1" ref="Z1507" ca="1">IF(roud(N1507,2)=ROUND(Z1507,2),"ok","error")</f>
        <v>0</v>
      </c>
    </row>
    <row r="1508" spans="1:26" x14ac:dyDescent="0.3">
      <c r="A1508" t="s">
        <v>3015</v>
      </c>
      <c r="B1508" s="4">
        <v>45367</v>
      </c>
      <c r="C1508" t="s">
        <v>2709</v>
      </c>
      <c r="D1508" t="s">
        <v>2710</v>
      </c>
      <c r="E1508" t="s">
        <v>50</v>
      </c>
      <c r="F1508" t="s">
        <v>51</v>
      </c>
      <c r="G1508" t="s">
        <v>52</v>
      </c>
      <c r="H1508" t="s">
        <v>53</v>
      </c>
      <c r="I1508" s="6">
        <v>3</v>
      </c>
      <c r="J1508" s="6">
        <v>2999</v>
      </c>
      <c r="K1508" s="6">
        <v>8997</v>
      </c>
      <c r="L1508" s="6">
        <v>0.1</v>
      </c>
      <c r="M1508" s="6">
        <v>899.7</v>
      </c>
      <c r="N1508" s="6">
        <v>8097.3</v>
      </c>
      <c r="O1508" s="6">
        <v>1700.43</v>
      </c>
      <c r="P1508" t="s">
        <v>94</v>
      </c>
      <c r="Q1508" t="s">
        <v>64</v>
      </c>
      <c r="R1508" t="s">
        <v>65</v>
      </c>
      <c r="S1508" t="s">
        <v>98</v>
      </c>
      <c r="T1508" t="s">
        <v>55</v>
      </c>
      <c r="U1508" s="13">
        <f t="shared" si="92"/>
        <v>2024</v>
      </c>
      <c r="V1508" s="13">
        <f t="shared" si="93"/>
        <v>3</v>
      </c>
      <c r="W1508" s="20" t="str">
        <f t="shared" si="94"/>
        <v>March</v>
      </c>
      <c r="X1508">
        <v>0.21</v>
      </c>
      <c r="Y1508" s="6">
        <f t="shared" si="95"/>
        <v>7197.6</v>
      </c>
      <c r="Z1508" cm="1">
        <f t="array" aca="1" ref="Z1508" ca="1">IF(roud(N1508,2)=ROUND(Z1508,2),"ok","error")</f>
        <v>0</v>
      </c>
    </row>
    <row r="1509" spans="1:26" x14ac:dyDescent="0.3">
      <c r="A1509" t="s">
        <v>3016</v>
      </c>
      <c r="B1509" s="4">
        <v>45374</v>
      </c>
      <c r="C1509" t="s">
        <v>1111</v>
      </c>
      <c r="D1509" t="s">
        <v>1112</v>
      </c>
      <c r="E1509" t="s">
        <v>133</v>
      </c>
      <c r="F1509" t="s">
        <v>134</v>
      </c>
      <c r="G1509" t="s">
        <v>61</v>
      </c>
      <c r="H1509" t="s">
        <v>123</v>
      </c>
      <c r="I1509" s="6">
        <v>2</v>
      </c>
      <c r="J1509" s="6">
        <v>2999</v>
      </c>
      <c r="K1509" s="6">
        <v>5998</v>
      </c>
      <c r="L1509" s="6">
        <v>0.3</v>
      </c>
      <c r="M1509" s="6">
        <v>1799.4</v>
      </c>
      <c r="N1509" s="6">
        <v>4198.6000000000004</v>
      </c>
      <c r="O1509" s="6">
        <v>293.89999999999998</v>
      </c>
      <c r="P1509" t="s">
        <v>63</v>
      </c>
      <c r="Q1509" t="s">
        <v>64</v>
      </c>
      <c r="R1509" t="s">
        <v>65</v>
      </c>
      <c r="S1509" t="s">
        <v>107</v>
      </c>
      <c r="T1509" t="s">
        <v>46</v>
      </c>
      <c r="U1509" s="13">
        <f t="shared" si="92"/>
        <v>2024</v>
      </c>
      <c r="V1509" s="13">
        <f t="shared" si="93"/>
        <v>3</v>
      </c>
      <c r="W1509" s="20" t="str">
        <f t="shared" si="94"/>
        <v>March</v>
      </c>
      <c r="X1509">
        <v>7.0000000000000007E-2</v>
      </c>
      <c r="Y1509" s="6">
        <f t="shared" si="95"/>
        <v>2399.1999999999998</v>
      </c>
      <c r="Z1509" cm="1">
        <f t="array" aca="1" ref="Z1509" ca="1">IF(roud(N1509,2)=ROUND(Z1509,2),"ok","error")</f>
        <v>0</v>
      </c>
    </row>
    <row r="1510" spans="1:26" x14ac:dyDescent="0.3">
      <c r="A1510" t="s">
        <v>3017</v>
      </c>
      <c r="B1510" s="4">
        <v>45621</v>
      </c>
      <c r="C1510" t="s">
        <v>2385</v>
      </c>
      <c r="D1510" t="s">
        <v>2386</v>
      </c>
      <c r="E1510" t="s">
        <v>127</v>
      </c>
      <c r="F1510" t="s">
        <v>128</v>
      </c>
      <c r="G1510" t="s">
        <v>52</v>
      </c>
      <c r="H1510" t="s">
        <v>129</v>
      </c>
      <c r="I1510" s="6">
        <v>2</v>
      </c>
      <c r="J1510" s="6">
        <v>1299</v>
      </c>
      <c r="K1510" s="6">
        <v>2598</v>
      </c>
      <c r="L1510" s="6">
        <v>0.3</v>
      </c>
      <c r="M1510" s="6">
        <v>779.4</v>
      </c>
      <c r="N1510" s="6">
        <v>1818.6</v>
      </c>
      <c r="O1510" s="6">
        <v>272.79000000000002</v>
      </c>
      <c r="P1510" t="s">
        <v>63</v>
      </c>
      <c r="Q1510" t="s">
        <v>64</v>
      </c>
      <c r="R1510" t="s">
        <v>65</v>
      </c>
      <c r="S1510" t="s">
        <v>45</v>
      </c>
      <c r="T1510" t="s">
        <v>35</v>
      </c>
      <c r="U1510" s="13">
        <f t="shared" si="92"/>
        <v>2024</v>
      </c>
      <c r="V1510" s="13">
        <f t="shared" si="93"/>
        <v>11</v>
      </c>
      <c r="W1510" s="20" t="str">
        <f t="shared" si="94"/>
        <v>November</v>
      </c>
      <c r="X1510">
        <v>0.15</v>
      </c>
      <c r="Y1510" s="6">
        <f t="shared" si="95"/>
        <v>1039.2</v>
      </c>
      <c r="Z1510" cm="1">
        <f t="array" aca="1" ref="Z1510" ca="1">IF(roud(N1510,2)=ROUND(Z1510,2),"ok","error")</f>
        <v>0</v>
      </c>
    </row>
    <row r="1511" spans="1:26" x14ac:dyDescent="0.3">
      <c r="A1511" t="s">
        <v>3018</v>
      </c>
      <c r="B1511" s="4">
        <v>45914</v>
      </c>
      <c r="C1511" t="s">
        <v>1337</v>
      </c>
      <c r="D1511" t="s">
        <v>1338</v>
      </c>
      <c r="E1511" t="s">
        <v>80</v>
      </c>
      <c r="F1511" t="s">
        <v>81</v>
      </c>
      <c r="G1511" t="s">
        <v>52</v>
      </c>
      <c r="H1511" t="s">
        <v>53</v>
      </c>
      <c r="I1511" s="6">
        <v>1</v>
      </c>
      <c r="J1511" s="6">
        <v>3499</v>
      </c>
      <c r="K1511" s="6">
        <v>3499</v>
      </c>
      <c r="L1511" s="6">
        <v>0.05</v>
      </c>
      <c r="M1511" s="6">
        <v>174.95</v>
      </c>
      <c r="N1511" s="6">
        <v>3324.05</v>
      </c>
      <c r="O1511" s="6">
        <v>747.91</v>
      </c>
      <c r="P1511" t="s">
        <v>63</v>
      </c>
      <c r="Q1511" t="s">
        <v>64</v>
      </c>
      <c r="R1511" t="s">
        <v>65</v>
      </c>
      <c r="S1511" t="s">
        <v>107</v>
      </c>
      <c r="T1511" t="s">
        <v>55</v>
      </c>
      <c r="U1511" s="13">
        <f t="shared" si="92"/>
        <v>2025</v>
      </c>
      <c r="V1511" s="13">
        <f t="shared" si="93"/>
        <v>9</v>
      </c>
      <c r="W1511" s="20" t="str">
        <f t="shared" si="94"/>
        <v>September</v>
      </c>
      <c r="X1511">
        <v>0.22500000000000001</v>
      </c>
      <c r="Y1511" s="6">
        <f t="shared" si="95"/>
        <v>3149.1</v>
      </c>
      <c r="Z1511" cm="1">
        <f t="array" aca="1" ref="Z1511" ca="1">IF(roud(N1511,2)=ROUND(Z1511,2),"ok","error")</f>
        <v>0</v>
      </c>
    </row>
    <row r="1512" spans="1:26" x14ac:dyDescent="0.3">
      <c r="A1512" t="s">
        <v>3019</v>
      </c>
      <c r="B1512" s="4">
        <v>45443</v>
      </c>
      <c r="C1512" t="s">
        <v>2310</v>
      </c>
      <c r="D1512" t="s">
        <v>2311</v>
      </c>
      <c r="E1512" t="s">
        <v>121</v>
      </c>
      <c r="F1512" t="s">
        <v>122</v>
      </c>
      <c r="G1512" t="s">
        <v>61</v>
      </c>
      <c r="H1512" t="s">
        <v>123</v>
      </c>
      <c r="I1512" s="6">
        <v>1</v>
      </c>
      <c r="J1512" s="6">
        <v>24999</v>
      </c>
      <c r="K1512" s="6">
        <v>24999</v>
      </c>
      <c r="L1512" s="6">
        <v>0.05</v>
      </c>
      <c r="M1512" s="6">
        <v>1249.95</v>
      </c>
      <c r="N1512" s="6">
        <v>23749.05</v>
      </c>
      <c r="O1512" s="6">
        <v>3443.61</v>
      </c>
      <c r="P1512" t="s">
        <v>42</v>
      </c>
      <c r="Q1512" t="s">
        <v>43</v>
      </c>
      <c r="R1512" t="s">
        <v>44</v>
      </c>
      <c r="S1512" t="s">
        <v>107</v>
      </c>
      <c r="T1512" t="s">
        <v>35</v>
      </c>
      <c r="U1512" s="13">
        <f t="shared" si="92"/>
        <v>2024</v>
      </c>
      <c r="V1512" s="13">
        <f t="shared" si="93"/>
        <v>5</v>
      </c>
      <c r="W1512" s="20" t="str">
        <f t="shared" si="94"/>
        <v>May</v>
      </c>
      <c r="X1512">
        <v>0.14499999999999999</v>
      </c>
      <c r="Y1512" s="6">
        <f t="shared" si="95"/>
        <v>22499.1</v>
      </c>
      <c r="Z1512" cm="1">
        <f t="array" aca="1" ref="Z1512" ca="1">IF(roud(N1512,2)=ROUND(Z1512,2),"ok","error")</f>
        <v>0</v>
      </c>
    </row>
    <row r="1513" spans="1:26" x14ac:dyDescent="0.3">
      <c r="A1513" t="s">
        <v>3020</v>
      </c>
      <c r="B1513" s="4">
        <v>45359</v>
      </c>
      <c r="C1513" t="s">
        <v>3021</v>
      </c>
      <c r="D1513" t="s">
        <v>3022</v>
      </c>
      <c r="E1513" t="s">
        <v>80</v>
      </c>
      <c r="F1513" t="s">
        <v>81</v>
      </c>
      <c r="G1513" t="s">
        <v>52</v>
      </c>
      <c r="H1513" t="s">
        <v>53</v>
      </c>
      <c r="I1513" s="6">
        <v>3</v>
      </c>
      <c r="J1513" s="6">
        <v>3499</v>
      </c>
      <c r="K1513" s="6">
        <v>10497</v>
      </c>
      <c r="L1513" s="6">
        <v>0.15</v>
      </c>
      <c r="M1513" s="6">
        <v>1574.55</v>
      </c>
      <c r="N1513" s="6">
        <v>8922.4500000000007</v>
      </c>
      <c r="O1513" s="6">
        <v>1739.88</v>
      </c>
      <c r="P1513" t="s">
        <v>186</v>
      </c>
      <c r="Q1513" t="s">
        <v>187</v>
      </c>
      <c r="R1513" t="s">
        <v>160</v>
      </c>
      <c r="S1513" t="s">
        <v>107</v>
      </c>
      <c r="T1513" t="s">
        <v>35</v>
      </c>
      <c r="U1513" s="13">
        <f t="shared" si="92"/>
        <v>2024</v>
      </c>
      <c r="V1513" s="13">
        <f t="shared" si="93"/>
        <v>3</v>
      </c>
      <c r="W1513" s="20" t="str">
        <f t="shared" si="94"/>
        <v>March</v>
      </c>
      <c r="X1513">
        <v>0.19500000000000001</v>
      </c>
      <c r="Y1513" s="6">
        <f t="shared" si="95"/>
        <v>7347.9</v>
      </c>
      <c r="Z1513" cm="1">
        <f t="array" aca="1" ref="Z1513" ca="1">IF(roud(N1513,2)=ROUND(Z1513,2),"ok","error")</f>
        <v>0</v>
      </c>
    </row>
    <row r="1514" spans="1:26" x14ac:dyDescent="0.3">
      <c r="A1514" t="s">
        <v>3023</v>
      </c>
      <c r="B1514" s="4">
        <v>45421</v>
      </c>
      <c r="C1514" t="s">
        <v>1245</v>
      </c>
      <c r="D1514" t="s">
        <v>1246</v>
      </c>
      <c r="E1514" t="s">
        <v>27</v>
      </c>
      <c r="F1514" t="s">
        <v>28</v>
      </c>
      <c r="G1514" t="s">
        <v>29</v>
      </c>
      <c r="H1514" t="s">
        <v>30</v>
      </c>
      <c r="I1514" s="6">
        <v>1</v>
      </c>
      <c r="J1514" s="6">
        <v>1999</v>
      </c>
      <c r="K1514" s="6">
        <v>1999</v>
      </c>
      <c r="L1514" s="6">
        <v>0.15</v>
      </c>
      <c r="M1514" s="6">
        <v>299.85000000000002</v>
      </c>
      <c r="N1514" s="6">
        <v>1699.15</v>
      </c>
      <c r="O1514" s="6">
        <v>467.27</v>
      </c>
      <c r="P1514" t="s">
        <v>144</v>
      </c>
      <c r="Q1514" t="s">
        <v>145</v>
      </c>
      <c r="R1514" t="s">
        <v>65</v>
      </c>
      <c r="S1514" t="s">
        <v>98</v>
      </c>
      <c r="T1514" t="s">
        <v>35</v>
      </c>
      <c r="U1514" s="13">
        <f t="shared" si="92"/>
        <v>2024</v>
      </c>
      <c r="V1514" s="13">
        <f t="shared" si="93"/>
        <v>5</v>
      </c>
      <c r="W1514" s="20" t="str">
        <f t="shared" si="94"/>
        <v>May</v>
      </c>
      <c r="X1514">
        <v>0.27500000000000002</v>
      </c>
      <c r="Y1514" s="6">
        <f t="shared" si="95"/>
        <v>1399.3</v>
      </c>
      <c r="Z1514" cm="1">
        <f t="array" aca="1" ref="Z1514" ca="1">IF(roud(N1514,2)=ROUND(Z1514,2),"ok","error")</f>
        <v>0</v>
      </c>
    </row>
    <row r="1515" spans="1:26" x14ac:dyDescent="0.3">
      <c r="A1515" t="s">
        <v>3025</v>
      </c>
      <c r="B1515" s="4">
        <v>45573</v>
      </c>
      <c r="C1515" t="s">
        <v>1260</v>
      </c>
      <c r="D1515" t="s">
        <v>1261</v>
      </c>
      <c r="E1515" t="s">
        <v>127</v>
      </c>
      <c r="F1515" t="s">
        <v>128</v>
      </c>
      <c r="G1515" t="s">
        <v>52</v>
      </c>
      <c r="H1515" t="s">
        <v>129</v>
      </c>
      <c r="I1515" s="6">
        <v>1</v>
      </c>
      <c r="J1515" s="6">
        <v>1299</v>
      </c>
      <c r="K1515" s="6">
        <v>1299</v>
      </c>
      <c r="L1515" s="6">
        <v>0.15</v>
      </c>
      <c r="M1515" s="6">
        <v>194.85</v>
      </c>
      <c r="N1515" s="6">
        <v>1104.1500000000001</v>
      </c>
      <c r="O1515" s="6">
        <v>215.31</v>
      </c>
      <c r="P1515" t="s">
        <v>170</v>
      </c>
      <c r="Q1515" t="s">
        <v>171</v>
      </c>
      <c r="R1515" t="s">
        <v>44</v>
      </c>
      <c r="S1515" t="s">
        <v>54</v>
      </c>
      <c r="T1515" t="s">
        <v>55</v>
      </c>
      <c r="U1515" s="13">
        <f t="shared" si="92"/>
        <v>2024</v>
      </c>
      <c r="V1515" s="13">
        <f t="shared" si="93"/>
        <v>10</v>
      </c>
      <c r="W1515" s="20" t="str">
        <f t="shared" si="94"/>
        <v>October</v>
      </c>
      <c r="X1515">
        <v>0.19500000000000001</v>
      </c>
      <c r="Y1515" s="6">
        <f t="shared" si="95"/>
        <v>909.3</v>
      </c>
      <c r="Z1515" cm="1">
        <f t="array" aca="1" ref="Z1515" ca="1">IF(roud(N1515,2)=ROUND(Z1515,2),"ok","error")</f>
        <v>0</v>
      </c>
    </row>
    <row r="1516" spans="1:26" x14ac:dyDescent="0.3">
      <c r="A1516" t="s">
        <v>3026</v>
      </c>
      <c r="B1516" s="4">
        <v>45931</v>
      </c>
      <c r="C1516" t="s">
        <v>3027</v>
      </c>
      <c r="D1516" t="s">
        <v>3028</v>
      </c>
      <c r="E1516" t="s">
        <v>86</v>
      </c>
      <c r="F1516" t="s">
        <v>87</v>
      </c>
      <c r="G1516" t="s">
        <v>29</v>
      </c>
      <c r="H1516" t="s">
        <v>88</v>
      </c>
      <c r="I1516" s="6">
        <v>2</v>
      </c>
      <c r="J1516" s="6">
        <v>1299</v>
      </c>
      <c r="K1516" s="6">
        <v>2598</v>
      </c>
      <c r="L1516" s="6">
        <v>0.3</v>
      </c>
      <c r="M1516" s="6">
        <v>779.4</v>
      </c>
      <c r="N1516" s="6">
        <v>1818.6</v>
      </c>
      <c r="O1516" s="6">
        <v>418.28</v>
      </c>
      <c r="P1516" t="s">
        <v>82</v>
      </c>
      <c r="Q1516" t="s">
        <v>82</v>
      </c>
      <c r="R1516" t="s">
        <v>65</v>
      </c>
      <c r="S1516" t="s">
        <v>98</v>
      </c>
      <c r="T1516" t="s">
        <v>35</v>
      </c>
      <c r="U1516" s="13">
        <f t="shared" si="92"/>
        <v>2025</v>
      </c>
      <c r="V1516" s="13">
        <f t="shared" si="93"/>
        <v>10</v>
      </c>
      <c r="W1516" s="20" t="str">
        <f t="shared" si="94"/>
        <v>October</v>
      </c>
      <c r="X1516">
        <v>0.23</v>
      </c>
      <c r="Y1516" s="6">
        <f t="shared" si="95"/>
        <v>1039.2</v>
      </c>
      <c r="Z1516" cm="1">
        <f t="array" aca="1" ref="Z1516" ca="1">IF(roud(N1516,2)=ROUND(Z1516,2),"ok","error")</f>
        <v>0</v>
      </c>
    </row>
    <row r="1517" spans="1:26" x14ac:dyDescent="0.3">
      <c r="A1517" t="s">
        <v>3029</v>
      </c>
      <c r="B1517" s="4">
        <v>45940</v>
      </c>
      <c r="C1517" t="s">
        <v>1134</v>
      </c>
      <c r="D1517" t="s">
        <v>1135</v>
      </c>
      <c r="E1517" t="s">
        <v>59</v>
      </c>
      <c r="F1517" t="s">
        <v>60</v>
      </c>
      <c r="G1517" t="s">
        <v>61</v>
      </c>
      <c r="H1517" t="s">
        <v>62</v>
      </c>
      <c r="I1517" s="6">
        <v>1</v>
      </c>
      <c r="J1517" s="6">
        <v>59999</v>
      </c>
      <c r="K1517" s="6">
        <v>59999</v>
      </c>
      <c r="L1517" s="6">
        <v>0.25</v>
      </c>
      <c r="M1517" s="6">
        <v>14999.75</v>
      </c>
      <c r="N1517" s="6">
        <v>44999.25</v>
      </c>
      <c r="O1517" s="6">
        <v>3824.94</v>
      </c>
      <c r="P1517" t="s">
        <v>89</v>
      </c>
      <c r="Q1517" t="s">
        <v>90</v>
      </c>
      <c r="R1517" t="s">
        <v>65</v>
      </c>
      <c r="S1517" t="s">
        <v>45</v>
      </c>
      <c r="T1517" t="s">
        <v>35</v>
      </c>
      <c r="U1517" s="13">
        <f t="shared" si="92"/>
        <v>2025</v>
      </c>
      <c r="V1517" s="13">
        <f t="shared" si="93"/>
        <v>10</v>
      </c>
      <c r="W1517" s="20" t="str">
        <f t="shared" si="94"/>
        <v>October</v>
      </c>
      <c r="X1517">
        <v>8.5000000000000006E-2</v>
      </c>
      <c r="Y1517" s="6">
        <f t="shared" si="95"/>
        <v>29999.5</v>
      </c>
      <c r="Z1517" cm="1">
        <f t="array" aca="1" ref="Z1517" ca="1">IF(roud(N1517,2)=ROUND(Z1517,2),"ok","error")</f>
        <v>0</v>
      </c>
    </row>
    <row r="1518" spans="1:26" x14ac:dyDescent="0.3">
      <c r="A1518" t="s">
        <v>3030</v>
      </c>
      <c r="B1518" s="4">
        <v>45891</v>
      </c>
      <c r="C1518" t="s">
        <v>398</v>
      </c>
      <c r="D1518" t="s">
        <v>399</v>
      </c>
      <c r="E1518" t="s">
        <v>198</v>
      </c>
      <c r="F1518" t="s">
        <v>199</v>
      </c>
      <c r="G1518" t="s">
        <v>61</v>
      </c>
      <c r="H1518" t="s">
        <v>71</v>
      </c>
      <c r="I1518" s="6">
        <v>2</v>
      </c>
      <c r="J1518" s="6">
        <v>899</v>
      </c>
      <c r="K1518" s="6">
        <v>1798</v>
      </c>
      <c r="L1518" s="6">
        <v>0.2</v>
      </c>
      <c r="M1518" s="6">
        <v>359.6</v>
      </c>
      <c r="N1518" s="6">
        <v>1438.4</v>
      </c>
      <c r="O1518" s="6">
        <v>143.84</v>
      </c>
      <c r="P1518" t="s">
        <v>89</v>
      </c>
      <c r="Q1518" t="s">
        <v>90</v>
      </c>
      <c r="R1518" t="s">
        <v>65</v>
      </c>
      <c r="S1518" t="s">
        <v>107</v>
      </c>
      <c r="T1518" t="s">
        <v>35</v>
      </c>
      <c r="U1518" s="13">
        <f t="shared" si="92"/>
        <v>2025</v>
      </c>
      <c r="V1518" s="13">
        <f t="shared" si="93"/>
        <v>8</v>
      </c>
      <c r="W1518" s="20" t="str">
        <f t="shared" si="94"/>
        <v>August</v>
      </c>
      <c r="X1518">
        <v>0.1</v>
      </c>
      <c r="Y1518" s="6">
        <f t="shared" si="95"/>
        <v>1078.8</v>
      </c>
      <c r="Z1518" cm="1">
        <f t="array" aca="1" ref="Z1518" ca="1">IF(roud(N1518,2)=ROUND(Z1518,2),"ok","error")</f>
        <v>0</v>
      </c>
    </row>
    <row r="1519" spans="1:26" x14ac:dyDescent="0.3">
      <c r="A1519" t="s">
        <v>3031</v>
      </c>
      <c r="B1519" s="4">
        <v>45853</v>
      </c>
      <c r="C1519" t="s">
        <v>3032</v>
      </c>
      <c r="D1519" t="s">
        <v>3033</v>
      </c>
      <c r="E1519" t="s">
        <v>302</v>
      </c>
      <c r="F1519" t="s">
        <v>303</v>
      </c>
      <c r="G1519" t="s">
        <v>29</v>
      </c>
      <c r="H1519" t="s">
        <v>304</v>
      </c>
      <c r="I1519" s="6">
        <v>2</v>
      </c>
      <c r="J1519" s="6">
        <v>1799</v>
      </c>
      <c r="K1519" s="6">
        <v>3598</v>
      </c>
      <c r="L1519" s="6">
        <v>0.1</v>
      </c>
      <c r="M1519" s="6">
        <v>359.8</v>
      </c>
      <c r="N1519" s="6">
        <v>3238.2</v>
      </c>
      <c r="O1519" s="6">
        <v>939.08</v>
      </c>
      <c r="P1519" t="s">
        <v>170</v>
      </c>
      <c r="Q1519" t="s">
        <v>171</v>
      </c>
      <c r="R1519" t="s">
        <v>44</v>
      </c>
      <c r="S1519" t="s">
        <v>45</v>
      </c>
      <c r="T1519" t="s">
        <v>35</v>
      </c>
      <c r="U1519" s="13">
        <f t="shared" si="92"/>
        <v>2025</v>
      </c>
      <c r="V1519" s="13">
        <f t="shared" si="93"/>
        <v>7</v>
      </c>
      <c r="W1519" s="20" t="str">
        <f t="shared" si="94"/>
        <v>July</v>
      </c>
      <c r="X1519">
        <v>0.28999999999999998</v>
      </c>
      <c r="Y1519" s="6">
        <f t="shared" si="95"/>
        <v>2878.4</v>
      </c>
      <c r="Z1519" cm="1">
        <f t="array" aca="1" ref="Z1519" ca="1">IF(roud(N1519,2)=ROUND(Z1519,2),"ok","error")</f>
        <v>0</v>
      </c>
    </row>
    <row r="1520" spans="1:26" x14ac:dyDescent="0.3">
      <c r="A1520" t="s">
        <v>3034</v>
      </c>
      <c r="B1520" s="4">
        <v>46021</v>
      </c>
      <c r="C1520" t="s">
        <v>368</v>
      </c>
      <c r="D1520" t="s">
        <v>369</v>
      </c>
      <c r="E1520" t="s">
        <v>27</v>
      </c>
      <c r="F1520" t="s">
        <v>28</v>
      </c>
      <c r="G1520" t="s">
        <v>29</v>
      </c>
      <c r="H1520" t="s">
        <v>30</v>
      </c>
      <c r="I1520" s="6">
        <v>2</v>
      </c>
      <c r="J1520" s="6">
        <v>1999</v>
      </c>
      <c r="K1520" s="6">
        <v>3998</v>
      </c>
      <c r="L1520" s="6">
        <v>0.2</v>
      </c>
      <c r="M1520" s="6">
        <v>799.6</v>
      </c>
      <c r="N1520" s="6">
        <v>3198.4</v>
      </c>
      <c r="O1520" s="6">
        <v>831.58</v>
      </c>
      <c r="P1520" t="s">
        <v>82</v>
      </c>
      <c r="Q1520" t="s">
        <v>82</v>
      </c>
      <c r="R1520" t="s">
        <v>65</v>
      </c>
      <c r="S1520" t="s">
        <v>107</v>
      </c>
      <c r="T1520" t="s">
        <v>55</v>
      </c>
      <c r="U1520" s="13">
        <f t="shared" si="92"/>
        <v>2025</v>
      </c>
      <c r="V1520" s="13">
        <f t="shared" si="93"/>
        <v>12</v>
      </c>
      <c r="W1520" s="20" t="str">
        <f t="shared" si="94"/>
        <v>December</v>
      </c>
      <c r="X1520">
        <v>0.26</v>
      </c>
      <c r="Y1520" s="6">
        <f t="shared" si="95"/>
        <v>2398.8000000000002</v>
      </c>
      <c r="Z1520" cm="1">
        <f t="array" aca="1" ref="Z1520" ca="1">IF(roud(N1520,2)=ROUND(Z1520,2),"ok","error")</f>
        <v>0</v>
      </c>
    </row>
    <row r="1521" spans="1:26" x14ac:dyDescent="0.3">
      <c r="A1521" t="s">
        <v>3035</v>
      </c>
      <c r="B1521" s="4">
        <v>45624</v>
      </c>
      <c r="C1521" t="s">
        <v>752</v>
      </c>
      <c r="D1521" t="s">
        <v>753</v>
      </c>
      <c r="E1521" t="s">
        <v>40</v>
      </c>
      <c r="F1521" t="s">
        <v>41</v>
      </c>
      <c r="G1521" t="s">
        <v>29</v>
      </c>
      <c r="H1521" t="s">
        <v>30</v>
      </c>
      <c r="I1521" s="6">
        <v>2</v>
      </c>
      <c r="J1521" s="6">
        <v>1199</v>
      </c>
      <c r="K1521" s="6">
        <v>2398</v>
      </c>
      <c r="L1521" s="6">
        <v>0.2</v>
      </c>
      <c r="M1521" s="6">
        <v>479.6</v>
      </c>
      <c r="N1521" s="6">
        <v>1918.4</v>
      </c>
      <c r="O1521" s="6">
        <v>498.78</v>
      </c>
      <c r="P1521" t="s">
        <v>158</v>
      </c>
      <c r="Q1521" t="s">
        <v>159</v>
      </c>
      <c r="R1521" t="s">
        <v>160</v>
      </c>
      <c r="S1521" t="s">
        <v>45</v>
      </c>
      <c r="T1521" t="s">
        <v>55</v>
      </c>
      <c r="U1521" s="13">
        <f t="shared" si="92"/>
        <v>2024</v>
      </c>
      <c r="V1521" s="13">
        <f t="shared" si="93"/>
        <v>11</v>
      </c>
      <c r="W1521" s="20" t="str">
        <f t="shared" si="94"/>
        <v>November</v>
      </c>
      <c r="X1521">
        <v>0.26</v>
      </c>
      <c r="Y1521" s="6">
        <f t="shared" si="95"/>
        <v>1438.8</v>
      </c>
      <c r="Z1521" cm="1">
        <f t="array" aca="1" ref="Z1521" ca="1">IF(roud(N1521,2)=ROUND(Z1521,2),"ok","error")</f>
        <v>0</v>
      </c>
    </row>
    <row r="1522" spans="1:26" x14ac:dyDescent="0.3">
      <c r="A1522" t="s">
        <v>3036</v>
      </c>
      <c r="B1522" s="4">
        <v>45682</v>
      </c>
      <c r="C1522" t="s">
        <v>1424</v>
      </c>
      <c r="D1522" t="s">
        <v>1425</v>
      </c>
      <c r="E1522" t="s">
        <v>121</v>
      </c>
      <c r="F1522" t="s">
        <v>122</v>
      </c>
      <c r="G1522" t="s">
        <v>61</v>
      </c>
      <c r="H1522" t="s">
        <v>123</v>
      </c>
      <c r="I1522" s="6">
        <v>3</v>
      </c>
      <c r="J1522" s="6">
        <v>24999</v>
      </c>
      <c r="K1522" s="6">
        <v>74997</v>
      </c>
      <c r="L1522" s="6">
        <v>0.15</v>
      </c>
      <c r="M1522" s="6">
        <v>11249.55</v>
      </c>
      <c r="N1522" s="6">
        <v>63747.45</v>
      </c>
      <c r="O1522" s="6">
        <v>7330.96</v>
      </c>
      <c r="P1522" t="s">
        <v>191</v>
      </c>
      <c r="Q1522" t="s">
        <v>187</v>
      </c>
      <c r="R1522" t="s">
        <v>160</v>
      </c>
      <c r="S1522" t="s">
        <v>54</v>
      </c>
      <c r="T1522" t="s">
        <v>35</v>
      </c>
      <c r="U1522" s="13">
        <f t="shared" si="92"/>
        <v>2025</v>
      </c>
      <c r="V1522" s="13">
        <f t="shared" si="93"/>
        <v>1</v>
      </c>
      <c r="W1522" s="20" t="str">
        <f t="shared" si="94"/>
        <v>January</v>
      </c>
      <c r="X1522">
        <v>0.115</v>
      </c>
      <c r="Y1522" s="6">
        <f t="shared" si="95"/>
        <v>52497.9</v>
      </c>
      <c r="Z1522" cm="1">
        <f t="array" aca="1" ref="Z1522" ca="1">IF(roud(N1522,2)=ROUND(Z1522,2),"ok","error")</f>
        <v>0</v>
      </c>
    </row>
    <row r="1523" spans="1:26" x14ac:dyDescent="0.3">
      <c r="A1523" t="s">
        <v>3037</v>
      </c>
      <c r="B1523" s="4">
        <v>45903</v>
      </c>
      <c r="C1523" t="s">
        <v>431</v>
      </c>
      <c r="D1523" t="s">
        <v>432</v>
      </c>
      <c r="E1523" t="s">
        <v>484</v>
      </c>
      <c r="F1523" t="s">
        <v>485</v>
      </c>
      <c r="G1523" t="s">
        <v>113</v>
      </c>
      <c r="H1523" t="s">
        <v>169</v>
      </c>
      <c r="I1523" s="6">
        <v>2</v>
      </c>
      <c r="J1523" s="6">
        <v>1599</v>
      </c>
      <c r="K1523" s="6">
        <v>3198</v>
      </c>
      <c r="L1523" s="6">
        <v>0.05</v>
      </c>
      <c r="M1523" s="6">
        <v>159.9</v>
      </c>
      <c r="N1523" s="6">
        <v>3038.1</v>
      </c>
      <c r="O1523" s="6">
        <v>805.1</v>
      </c>
      <c r="P1523" t="s">
        <v>186</v>
      </c>
      <c r="Q1523" t="s">
        <v>187</v>
      </c>
      <c r="R1523" t="s">
        <v>160</v>
      </c>
      <c r="S1523" t="s">
        <v>107</v>
      </c>
      <c r="T1523" t="s">
        <v>35</v>
      </c>
      <c r="U1523" s="13">
        <f t="shared" si="92"/>
        <v>2025</v>
      </c>
      <c r="V1523" s="13">
        <f t="shared" si="93"/>
        <v>9</v>
      </c>
      <c r="W1523" s="20" t="str">
        <f t="shared" si="94"/>
        <v>September</v>
      </c>
      <c r="X1523">
        <v>0.26500000000000001</v>
      </c>
      <c r="Y1523" s="6">
        <f t="shared" si="95"/>
        <v>2878.2</v>
      </c>
      <c r="Z1523" cm="1">
        <f t="array" aca="1" ref="Z1523" ca="1">IF(roud(N1523,2)=ROUND(Z1523,2),"ok","error")</f>
        <v>0</v>
      </c>
    </row>
    <row r="1524" spans="1:26" x14ac:dyDescent="0.3">
      <c r="A1524" t="s">
        <v>3038</v>
      </c>
      <c r="B1524" s="4">
        <v>45835</v>
      </c>
      <c r="C1524" t="s">
        <v>3001</v>
      </c>
      <c r="D1524" t="s">
        <v>3002</v>
      </c>
      <c r="E1524" t="s">
        <v>59</v>
      </c>
      <c r="F1524" t="s">
        <v>60</v>
      </c>
      <c r="G1524" t="s">
        <v>61</v>
      </c>
      <c r="H1524" t="s">
        <v>62</v>
      </c>
      <c r="I1524" s="6">
        <v>2</v>
      </c>
      <c r="J1524" s="6">
        <v>59999</v>
      </c>
      <c r="K1524" s="6">
        <v>119998</v>
      </c>
      <c r="L1524" s="6">
        <v>0.2</v>
      </c>
      <c r="M1524" s="6">
        <v>23999.599999999999</v>
      </c>
      <c r="N1524" s="6">
        <v>95998.399999999994</v>
      </c>
      <c r="O1524" s="6">
        <v>9599.84</v>
      </c>
      <c r="P1524" t="s">
        <v>31</v>
      </c>
      <c r="Q1524" t="s">
        <v>32</v>
      </c>
      <c r="R1524" t="s">
        <v>33</v>
      </c>
      <c r="S1524" t="s">
        <v>54</v>
      </c>
      <c r="T1524" t="s">
        <v>55</v>
      </c>
      <c r="U1524" s="13">
        <f t="shared" si="92"/>
        <v>2025</v>
      </c>
      <c r="V1524" s="13">
        <f t="shared" si="93"/>
        <v>6</v>
      </c>
      <c r="W1524" s="20" t="str">
        <f t="shared" si="94"/>
        <v>June</v>
      </c>
      <c r="X1524">
        <v>0.1</v>
      </c>
      <c r="Y1524" s="6">
        <f t="shared" si="95"/>
        <v>71998.8</v>
      </c>
      <c r="Z1524" cm="1">
        <f t="array" aca="1" ref="Z1524" ca="1">IF(roud(N1524,2)=ROUND(Z1524,2),"ok","error")</f>
        <v>0</v>
      </c>
    </row>
    <row r="1525" spans="1:26" x14ac:dyDescent="0.3">
      <c r="A1525" t="s">
        <v>3039</v>
      </c>
      <c r="B1525" s="4">
        <v>45593</v>
      </c>
      <c r="C1525" t="s">
        <v>410</v>
      </c>
      <c r="D1525" t="s">
        <v>411</v>
      </c>
      <c r="E1525" t="s">
        <v>80</v>
      </c>
      <c r="F1525" t="s">
        <v>81</v>
      </c>
      <c r="G1525" t="s">
        <v>52</v>
      </c>
      <c r="H1525" t="s">
        <v>53</v>
      </c>
      <c r="I1525" s="6">
        <v>1</v>
      </c>
      <c r="J1525" s="6">
        <v>3499</v>
      </c>
      <c r="K1525" s="6">
        <v>3499</v>
      </c>
      <c r="L1525" s="6">
        <v>0.15</v>
      </c>
      <c r="M1525" s="6">
        <v>524.85</v>
      </c>
      <c r="N1525" s="6">
        <v>2974.15</v>
      </c>
      <c r="O1525" s="6">
        <v>579.96</v>
      </c>
      <c r="P1525" t="s">
        <v>158</v>
      </c>
      <c r="Q1525" t="s">
        <v>159</v>
      </c>
      <c r="R1525" t="s">
        <v>160</v>
      </c>
      <c r="S1525" t="s">
        <v>54</v>
      </c>
      <c r="T1525" t="s">
        <v>55</v>
      </c>
      <c r="U1525" s="13">
        <f t="shared" si="92"/>
        <v>2024</v>
      </c>
      <c r="V1525" s="13">
        <f t="shared" si="93"/>
        <v>10</v>
      </c>
      <c r="W1525" s="20" t="str">
        <f t="shared" si="94"/>
        <v>October</v>
      </c>
      <c r="X1525">
        <v>0.19500000000000001</v>
      </c>
      <c r="Y1525" s="6">
        <f t="shared" si="95"/>
        <v>2449.3000000000002</v>
      </c>
      <c r="Z1525" cm="1">
        <f t="array" aca="1" ref="Z1525" ca="1">IF(roud(N1525,2)=ROUND(Z1525,2),"ok","error")</f>
        <v>0</v>
      </c>
    </row>
    <row r="1526" spans="1:26" x14ac:dyDescent="0.3">
      <c r="A1526" t="s">
        <v>3040</v>
      </c>
      <c r="B1526" s="4">
        <v>45756</v>
      </c>
      <c r="C1526" t="s">
        <v>567</v>
      </c>
      <c r="D1526" t="s">
        <v>568</v>
      </c>
      <c r="E1526" t="s">
        <v>284</v>
      </c>
      <c r="F1526" t="s">
        <v>285</v>
      </c>
      <c r="G1526" t="s">
        <v>52</v>
      </c>
      <c r="H1526" t="s">
        <v>129</v>
      </c>
      <c r="I1526" s="6">
        <v>2</v>
      </c>
      <c r="J1526" s="6">
        <v>999</v>
      </c>
      <c r="K1526" s="6">
        <v>1998</v>
      </c>
      <c r="L1526" s="6">
        <v>0.1</v>
      </c>
      <c r="M1526" s="6">
        <v>199.8</v>
      </c>
      <c r="N1526" s="6">
        <v>1798.2</v>
      </c>
      <c r="O1526" s="6">
        <v>377.62</v>
      </c>
      <c r="P1526" t="s">
        <v>191</v>
      </c>
      <c r="Q1526" t="s">
        <v>187</v>
      </c>
      <c r="R1526" t="s">
        <v>160</v>
      </c>
      <c r="S1526" t="s">
        <v>107</v>
      </c>
      <c r="T1526" t="s">
        <v>55</v>
      </c>
      <c r="U1526" s="13">
        <f t="shared" si="92"/>
        <v>2025</v>
      </c>
      <c r="V1526" s="13">
        <f t="shared" si="93"/>
        <v>4</v>
      </c>
      <c r="W1526" s="20" t="str">
        <f t="shared" si="94"/>
        <v>April</v>
      </c>
      <c r="X1526">
        <v>0.21</v>
      </c>
      <c r="Y1526" s="6">
        <f t="shared" si="95"/>
        <v>1598.4</v>
      </c>
      <c r="Z1526" cm="1">
        <f t="array" aca="1" ref="Z1526" ca="1">IF(roud(N1526,2)=ROUND(Z1526,2),"ok","error")</f>
        <v>0</v>
      </c>
    </row>
    <row r="1527" spans="1:26" x14ac:dyDescent="0.3">
      <c r="A1527" t="s">
        <v>3041</v>
      </c>
      <c r="B1527" s="4">
        <v>45809</v>
      </c>
      <c r="C1527" t="s">
        <v>262</v>
      </c>
      <c r="D1527" t="s">
        <v>263</v>
      </c>
      <c r="E1527" t="s">
        <v>86</v>
      </c>
      <c r="F1527" t="s">
        <v>87</v>
      </c>
      <c r="G1527" t="s">
        <v>29</v>
      </c>
      <c r="H1527" t="s">
        <v>88</v>
      </c>
      <c r="I1527" s="6">
        <v>1</v>
      </c>
      <c r="J1527" s="6">
        <v>1299</v>
      </c>
      <c r="K1527" s="6">
        <v>1299</v>
      </c>
      <c r="L1527" s="6">
        <v>0.25</v>
      </c>
      <c r="M1527" s="6">
        <v>324.75</v>
      </c>
      <c r="N1527" s="6">
        <v>974.25</v>
      </c>
      <c r="O1527" s="6">
        <v>238.69</v>
      </c>
      <c r="P1527" t="s">
        <v>158</v>
      </c>
      <c r="Q1527" t="s">
        <v>159</v>
      </c>
      <c r="R1527" t="s">
        <v>160</v>
      </c>
      <c r="S1527" t="s">
        <v>45</v>
      </c>
      <c r="T1527" t="s">
        <v>35</v>
      </c>
      <c r="U1527" s="13">
        <f t="shared" si="92"/>
        <v>2025</v>
      </c>
      <c r="V1527" s="13">
        <f t="shared" si="93"/>
        <v>6</v>
      </c>
      <c r="W1527" s="20" t="str">
        <f t="shared" si="94"/>
        <v>June</v>
      </c>
      <c r="X1527">
        <v>0.245</v>
      </c>
      <c r="Y1527" s="6">
        <f t="shared" si="95"/>
        <v>649.5</v>
      </c>
      <c r="Z1527" cm="1">
        <f t="array" aca="1" ref="Z1527" ca="1">IF(roud(N1527,2)=ROUND(Z1527,2),"ok","error")</f>
        <v>0</v>
      </c>
    </row>
    <row r="1528" spans="1:26" x14ac:dyDescent="0.3">
      <c r="A1528" t="s">
        <v>3042</v>
      </c>
      <c r="B1528" s="4">
        <v>45911</v>
      </c>
      <c r="C1528" t="s">
        <v>2299</v>
      </c>
      <c r="D1528" t="s">
        <v>2300</v>
      </c>
      <c r="E1528" t="s">
        <v>127</v>
      </c>
      <c r="F1528" t="s">
        <v>128</v>
      </c>
      <c r="G1528" t="s">
        <v>52</v>
      </c>
      <c r="H1528" t="s">
        <v>129</v>
      </c>
      <c r="I1528" s="6">
        <v>4</v>
      </c>
      <c r="J1528" s="6">
        <v>1299</v>
      </c>
      <c r="K1528" s="6">
        <v>5196</v>
      </c>
      <c r="L1528" s="6">
        <v>0.15</v>
      </c>
      <c r="M1528" s="6">
        <v>779.4</v>
      </c>
      <c r="N1528" s="6">
        <v>4416.6000000000004</v>
      </c>
      <c r="O1528" s="6">
        <v>861.24</v>
      </c>
      <c r="P1528" t="s">
        <v>144</v>
      </c>
      <c r="Q1528" t="s">
        <v>145</v>
      </c>
      <c r="R1528" t="s">
        <v>65</v>
      </c>
      <c r="S1528" t="s">
        <v>45</v>
      </c>
      <c r="T1528" t="s">
        <v>35</v>
      </c>
      <c r="U1528" s="13">
        <f t="shared" si="92"/>
        <v>2025</v>
      </c>
      <c r="V1528" s="13">
        <f t="shared" si="93"/>
        <v>9</v>
      </c>
      <c r="W1528" s="20" t="str">
        <f t="shared" si="94"/>
        <v>September</v>
      </c>
      <c r="X1528">
        <v>0.19500000000000001</v>
      </c>
      <c r="Y1528" s="6">
        <f t="shared" si="95"/>
        <v>3637.2</v>
      </c>
      <c r="Z1528" cm="1">
        <f t="array" aca="1" ref="Z1528" ca="1">IF(roud(N1528,2)=ROUND(Z1528,2),"ok","error")</f>
        <v>0</v>
      </c>
    </row>
    <row r="1529" spans="1:26" x14ac:dyDescent="0.3">
      <c r="A1529" t="s">
        <v>3043</v>
      </c>
      <c r="B1529" s="4">
        <v>45732</v>
      </c>
      <c r="C1529" t="s">
        <v>1890</v>
      </c>
      <c r="D1529" t="s">
        <v>1891</v>
      </c>
      <c r="E1529" t="s">
        <v>133</v>
      </c>
      <c r="F1529" t="s">
        <v>134</v>
      </c>
      <c r="G1529" t="s">
        <v>61</v>
      </c>
      <c r="H1529" t="s">
        <v>123</v>
      </c>
      <c r="I1529" s="6">
        <v>3</v>
      </c>
      <c r="J1529" s="6">
        <v>2999</v>
      </c>
      <c r="K1529" s="6">
        <v>8997</v>
      </c>
      <c r="L1529" s="6">
        <v>0</v>
      </c>
      <c r="M1529" s="6">
        <v>0</v>
      </c>
      <c r="N1529" s="6">
        <v>8997</v>
      </c>
      <c r="O1529" s="6">
        <v>1439.52</v>
      </c>
      <c r="P1529" t="s">
        <v>94</v>
      </c>
      <c r="Q1529" t="s">
        <v>64</v>
      </c>
      <c r="R1529" t="s">
        <v>65</v>
      </c>
      <c r="S1529" t="s">
        <v>98</v>
      </c>
      <c r="T1529" t="s">
        <v>35</v>
      </c>
      <c r="U1529" s="13">
        <f t="shared" si="92"/>
        <v>2025</v>
      </c>
      <c r="V1529" s="13">
        <f t="shared" si="93"/>
        <v>3</v>
      </c>
      <c r="W1529" s="20" t="str">
        <f t="shared" si="94"/>
        <v>March</v>
      </c>
      <c r="X1529">
        <v>0.16</v>
      </c>
      <c r="Y1529" s="6">
        <f t="shared" si="95"/>
        <v>8997</v>
      </c>
      <c r="Z1529" cm="1">
        <f t="array" aca="1" ref="Z1529" ca="1">IF(roud(N1529,2)=ROUND(Z1529,2),"ok","error")</f>
        <v>0</v>
      </c>
    </row>
    <row r="1530" spans="1:26" x14ac:dyDescent="0.3">
      <c r="A1530" t="s">
        <v>3044</v>
      </c>
      <c r="B1530" s="4">
        <v>45393</v>
      </c>
      <c r="C1530" t="s">
        <v>558</v>
      </c>
      <c r="D1530" t="s">
        <v>559</v>
      </c>
      <c r="E1530" t="s">
        <v>102</v>
      </c>
      <c r="F1530" t="s">
        <v>103</v>
      </c>
      <c r="G1530" t="s">
        <v>52</v>
      </c>
      <c r="H1530" t="s">
        <v>104</v>
      </c>
      <c r="I1530" s="6">
        <v>1</v>
      </c>
      <c r="J1530" s="6">
        <v>5999</v>
      </c>
      <c r="K1530" s="6">
        <v>5999</v>
      </c>
      <c r="L1530" s="6">
        <v>0.1</v>
      </c>
      <c r="M1530" s="6">
        <v>599.9</v>
      </c>
      <c r="N1530" s="6">
        <v>5399.1</v>
      </c>
      <c r="O1530" s="6">
        <v>1133.81</v>
      </c>
      <c r="P1530" t="s">
        <v>191</v>
      </c>
      <c r="Q1530" t="s">
        <v>187</v>
      </c>
      <c r="R1530" t="s">
        <v>160</v>
      </c>
      <c r="S1530" t="s">
        <v>45</v>
      </c>
      <c r="T1530" t="s">
        <v>35</v>
      </c>
      <c r="U1530" s="13">
        <f t="shared" si="92"/>
        <v>2024</v>
      </c>
      <c r="V1530" s="13">
        <f t="shared" si="93"/>
        <v>4</v>
      </c>
      <c r="W1530" s="20" t="str">
        <f t="shared" si="94"/>
        <v>April</v>
      </c>
      <c r="X1530">
        <v>0.21</v>
      </c>
      <c r="Y1530" s="6">
        <f t="shared" si="95"/>
        <v>4799.2</v>
      </c>
      <c r="Z1530" cm="1">
        <f t="array" aca="1" ref="Z1530" ca="1">IF(roud(N1530,2)=ROUND(Z1530,2),"ok","error")</f>
        <v>0</v>
      </c>
    </row>
    <row r="1531" spans="1:26" x14ac:dyDescent="0.3">
      <c r="A1531" t="s">
        <v>3045</v>
      </c>
      <c r="B1531" s="4">
        <v>46010</v>
      </c>
      <c r="C1531" t="s">
        <v>2319</v>
      </c>
      <c r="D1531" t="s">
        <v>2320</v>
      </c>
      <c r="E1531" t="s">
        <v>273</v>
      </c>
      <c r="F1531" t="s">
        <v>274</v>
      </c>
      <c r="G1531" t="s">
        <v>29</v>
      </c>
      <c r="H1531" t="s">
        <v>88</v>
      </c>
      <c r="I1531" s="6">
        <v>2</v>
      </c>
      <c r="J1531" s="6">
        <v>2499</v>
      </c>
      <c r="K1531" s="6">
        <v>4998</v>
      </c>
      <c r="L1531" s="6">
        <v>0.05</v>
      </c>
      <c r="M1531" s="6">
        <v>249.9</v>
      </c>
      <c r="N1531" s="6">
        <v>4748.1000000000004</v>
      </c>
      <c r="O1531" s="6">
        <v>1448.17</v>
      </c>
      <c r="P1531" t="s">
        <v>186</v>
      </c>
      <c r="Q1531" t="s">
        <v>187</v>
      </c>
      <c r="R1531" t="s">
        <v>160</v>
      </c>
      <c r="S1531" t="s">
        <v>98</v>
      </c>
      <c r="T1531" t="s">
        <v>35</v>
      </c>
      <c r="U1531" s="13">
        <f t="shared" si="92"/>
        <v>2025</v>
      </c>
      <c r="V1531" s="13">
        <f t="shared" si="93"/>
        <v>12</v>
      </c>
      <c r="W1531" s="20" t="str">
        <f t="shared" si="94"/>
        <v>December</v>
      </c>
      <c r="X1531">
        <v>0.30499999999999999</v>
      </c>
      <c r="Y1531" s="6">
        <f t="shared" si="95"/>
        <v>4498.2</v>
      </c>
      <c r="Z1531" cm="1">
        <f t="array" aca="1" ref="Z1531" ca="1">IF(roud(N1531,2)=ROUND(Z1531,2),"ok","error")</f>
        <v>0</v>
      </c>
    </row>
    <row r="1532" spans="1:26" x14ac:dyDescent="0.3">
      <c r="A1532" t="s">
        <v>3046</v>
      </c>
      <c r="B1532" s="4">
        <v>45409</v>
      </c>
      <c r="C1532" t="s">
        <v>1285</v>
      </c>
      <c r="D1532" t="s">
        <v>1286</v>
      </c>
      <c r="E1532" t="s">
        <v>273</v>
      </c>
      <c r="F1532" t="s">
        <v>274</v>
      </c>
      <c r="G1532" t="s">
        <v>29</v>
      </c>
      <c r="H1532" t="s">
        <v>88</v>
      </c>
      <c r="I1532" s="6">
        <v>5</v>
      </c>
      <c r="J1532" s="6">
        <v>2499</v>
      </c>
      <c r="K1532" s="6">
        <v>12495</v>
      </c>
      <c r="L1532" s="6">
        <v>0.25</v>
      </c>
      <c r="M1532" s="6">
        <v>3123.75</v>
      </c>
      <c r="N1532" s="6">
        <v>9371.25</v>
      </c>
      <c r="O1532" s="6">
        <v>2295.96</v>
      </c>
      <c r="P1532" t="s">
        <v>89</v>
      </c>
      <c r="Q1532" t="s">
        <v>90</v>
      </c>
      <c r="R1532" t="s">
        <v>65</v>
      </c>
      <c r="S1532" t="s">
        <v>107</v>
      </c>
      <c r="T1532" t="s">
        <v>35</v>
      </c>
      <c r="U1532" s="13">
        <f t="shared" si="92"/>
        <v>2024</v>
      </c>
      <c r="V1532" s="13">
        <f t="shared" si="93"/>
        <v>4</v>
      </c>
      <c r="W1532" s="20" t="str">
        <f t="shared" si="94"/>
        <v>April</v>
      </c>
      <c r="X1532">
        <v>0.245</v>
      </c>
      <c r="Y1532" s="6">
        <f t="shared" si="95"/>
        <v>6247.5</v>
      </c>
      <c r="Z1532" cm="1">
        <f t="array" aca="1" ref="Z1532" ca="1">IF(roud(N1532,2)=ROUND(Z1532,2),"ok","error")</f>
        <v>0</v>
      </c>
    </row>
    <row r="1533" spans="1:26" x14ac:dyDescent="0.3">
      <c r="A1533" t="s">
        <v>3047</v>
      </c>
      <c r="B1533" s="4">
        <v>45962</v>
      </c>
      <c r="C1533" t="s">
        <v>573</v>
      </c>
      <c r="D1533" t="s">
        <v>574</v>
      </c>
      <c r="E1533" t="s">
        <v>40</v>
      </c>
      <c r="F1533" t="s">
        <v>41</v>
      </c>
      <c r="G1533" t="s">
        <v>29</v>
      </c>
      <c r="H1533" t="s">
        <v>30</v>
      </c>
      <c r="I1533" s="6">
        <v>3</v>
      </c>
      <c r="J1533" s="6">
        <v>1199</v>
      </c>
      <c r="K1533" s="6">
        <v>3597</v>
      </c>
      <c r="L1533" s="6">
        <v>0.05</v>
      </c>
      <c r="M1533" s="6">
        <v>179.85</v>
      </c>
      <c r="N1533" s="6">
        <v>3417.15</v>
      </c>
      <c r="O1533" s="6">
        <v>1042.23</v>
      </c>
      <c r="P1533" t="s">
        <v>31</v>
      </c>
      <c r="Q1533" t="s">
        <v>32</v>
      </c>
      <c r="R1533" t="s">
        <v>33</v>
      </c>
      <c r="S1533" t="s">
        <v>107</v>
      </c>
      <c r="T1533" t="s">
        <v>55</v>
      </c>
      <c r="U1533" s="13">
        <f t="shared" si="92"/>
        <v>2025</v>
      </c>
      <c r="V1533" s="13">
        <f t="shared" si="93"/>
        <v>11</v>
      </c>
      <c r="W1533" s="20" t="str">
        <f t="shared" si="94"/>
        <v>November</v>
      </c>
      <c r="X1533">
        <v>0.30499999999999999</v>
      </c>
      <c r="Y1533" s="6">
        <f t="shared" si="95"/>
        <v>3237.3</v>
      </c>
      <c r="Z1533" cm="1">
        <f t="array" aca="1" ref="Z1533" ca="1">IF(roud(N1533,2)=ROUND(Z1533,2),"ok","error")</f>
        <v>0</v>
      </c>
    </row>
    <row r="1534" spans="1:26" x14ac:dyDescent="0.3">
      <c r="A1534" t="s">
        <v>3048</v>
      </c>
      <c r="B1534" s="4">
        <v>45958</v>
      </c>
      <c r="C1534" t="s">
        <v>2221</v>
      </c>
      <c r="D1534" t="s">
        <v>2222</v>
      </c>
      <c r="E1534" t="s">
        <v>181</v>
      </c>
      <c r="F1534" t="s">
        <v>182</v>
      </c>
      <c r="G1534" t="s">
        <v>113</v>
      </c>
      <c r="H1534" t="s">
        <v>114</v>
      </c>
      <c r="I1534" s="6">
        <v>2</v>
      </c>
      <c r="J1534" s="6">
        <v>2499</v>
      </c>
      <c r="K1534" s="6">
        <v>4998</v>
      </c>
      <c r="L1534" s="6">
        <v>0.1</v>
      </c>
      <c r="M1534" s="6">
        <v>499.8</v>
      </c>
      <c r="N1534" s="6">
        <v>4498.2</v>
      </c>
      <c r="O1534" s="6">
        <v>1124.55</v>
      </c>
      <c r="P1534" t="s">
        <v>89</v>
      </c>
      <c r="Q1534" t="s">
        <v>90</v>
      </c>
      <c r="R1534" t="s">
        <v>65</v>
      </c>
      <c r="S1534" t="s">
        <v>98</v>
      </c>
      <c r="T1534" t="s">
        <v>55</v>
      </c>
      <c r="U1534" s="13">
        <f t="shared" si="92"/>
        <v>2025</v>
      </c>
      <c r="V1534" s="13">
        <f t="shared" si="93"/>
        <v>10</v>
      </c>
      <c r="W1534" s="20" t="str">
        <f t="shared" si="94"/>
        <v>October</v>
      </c>
      <c r="X1534">
        <v>0.25</v>
      </c>
      <c r="Y1534" s="6">
        <f t="shared" si="95"/>
        <v>3998.4</v>
      </c>
      <c r="Z1534" cm="1">
        <f t="array" aca="1" ref="Z1534" ca="1">IF(roud(N1534,2)=ROUND(Z1534,2),"ok","error")</f>
        <v>0</v>
      </c>
    </row>
    <row r="1535" spans="1:26" x14ac:dyDescent="0.3">
      <c r="A1535" t="s">
        <v>3049</v>
      </c>
      <c r="B1535" s="4">
        <v>45856</v>
      </c>
      <c r="C1535" t="s">
        <v>1433</v>
      </c>
      <c r="D1535" t="s">
        <v>1434</v>
      </c>
      <c r="E1535" t="s">
        <v>181</v>
      </c>
      <c r="F1535" t="s">
        <v>182</v>
      </c>
      <c r="G1535" t="s">
        <v>113</v>
      </c>
      <c r="H1535" t="s">
        <v>114</v>
      </c>
      <c r="I1535" s="6">
        <v>3</v>
      </c>
      <c r="J1535" s="6">
        <v>2499</v>
      </c>
      <c r="K1535" s="6">
        <v>7497</v>
      </c>
      <c r="L1535" s="6">
        <v>0.1</v>
      </c>
      <c r="M1535" s="6">
        <v>749.7</v>
      </c>
      <c r="N1535" s="6">
        <v>6747.3</v>
      </c>
      <c r="O1535" s="6">
        <v>1686.82</v>
      </c>
      <c r="P1535" t="s">
        <v>82</v>
      </c>
      <c r="Q1535" t="s">
        <v>82</v>
      </c>
      <c r="R1535" t="s">
        <v>65</v>
      </c>
      <c r="S1535" t="s">
        <v>45</v>
      </c>
      <c r="T1535" t="s">
        <v>35</v>
      </c>
      <c r="U1535" s="13">
        <f t="shared" si="92"/>
        <v>2025</v>
      </c>
      <c r="V1535" s="13">
        <f t="shared" si="93"/>
        <v>7</v>
      </c>
      <c r="W1535" s="20" t="str">
        <f t="shared" si="94"/>
        <v>July</v>
      </c>
      <c r="X1535">
        <v>0.25</v>
      </c>
      <c r="Y1535" s="6">
        <f t="shared" si="95"/>
        <v>5997.6</v>
      </c>
      <c r="Z1535" cm="1">
        <f t="array" aca="1" ref="Z1535" ca="1">IF(roud(N1535,2)=ROUND(Z1535,2),"ok","error")</f>
        <v>0</v>
      </c>
    </row>
    <row r="1536" spans="1:26" x14ac:dyDescent="0.3">
      <c r="A1536" t="s">
        <v>3050</v>
      </c>
      <c r="B1536" s="4">
        <v>45512</v>
      </c>
      <c r="C1536" t="s">
        <v>2630</v>
      </c>
      <c r="D1536" t="s">
        <v>2631</v>
      </c>
      <c r="E1536" t="s">
        <v>75</v>
      </c>
      <c r="F1536" t="s">
        <v>76</v>
      </c>
      <c r="G1536" t="s">
        <v>61</v>
      </c>
      <c r="H1536" t="s">
        <v>71</v>
      </c>
      <c r="I1536" s="6">
        <v>1</v>
      </c>
      <c r="J1536" s="6">
        <v>1499</v>
      </c>
      <c r="K1536" s="6">
        <v>1499</v>
      </c>
      <c r="L1536" s="6">
        <v>0.25</v>
      </c>
      <c r="M1536" s="6">
        <v>374.75</v>
      </c>
      <c r="N1536" s="6">
        <v>1124.25</v>
      </c>
      <c r="O1536" s="6">
        <v>95.56</v>
      </c>
      <c r="P1536" t="s">
        <v>89</v>
      </c>
      <c r="Q1536" t="s">
        <v>90</v>
      </c>
      <c r="R1536" t="s">
        <v>65</v>
      </c>
      <c r="S1536" t="s">
        <v>45</v>
      </c>
      <c r="T1536" t="s">
        <v>35</v>
      </c>
      <c r="U1536" s="13">
        <f t="shared" si="92"/>
        <v>2024</v>
      </c>
      <c r="V1536" s="13">
        <f t="shared" si="93"/>
        <v>8</v>
      </c>
      <c r="W1536" s="20" t="str">
        <f t="shared" si="94"/>
        <v>August</v>
      </c>
      <c r="X1536">
        <v>8.5000000000000006E-2</v>
      </c>
      <c r="Y1536" s="6">
        <f t="shared" si="95"/>
        <v>749.5</v>
      </c>
      <c r="Z1536" cm="1">
        <f t="array" aca="1" ref="Z1536" ca="1">IF(roud(N1536,2)=ROUND(Z1536,2),"ok","error")</f>
        <v>0</v>
      </c>
    </row>
    <row r="1537" spans="1:26" x14ac:dyDescent="0.3">
      <c r="A1537" t="s">
        <v>3051</v>
      </c>
      <c r="B1537" s="4">
        <v>45732</v>
      </c>
      <c r="C1537" t="s">
        <v>1762</v>
      </c>
      <c r="D1537" t="s">
        <v>1763</v>
      </c>
      <c r="E1537" t="s">
        <v>484</v>
      </c>
      <c r="F1537" t="s">
        <v>485</v>
      </c>
      <c r="G1537" t="s">
        <v>113</v>
      </c>
      <c r="H1537" t="s">
        <v>169</v>
      </c>
      <c r="I1537" s="6">
        <v>1</v>
      </c>
      <c r="J1537" s="6">
        <v>1599</v>
      </c>
      <c r="K1537" s="6">
        <v>1599</v>
      </c>
      <c r="L1537" s="6">
        <v>0.15</v>
      </c>
      <c r="M1537" s="6">
        <v>239.85</v>
      </c>
      <c r="N1537" s="6">
        <v>1359.15</v>
      </c>
      <c r="O1537" s="6">
        <v>319.39999999999998</v>
      </c>
      <c r="P1537" t="s">
        <v>170</v>
      </c>
      <c r="Q1537" t="s">
        <v>171</v>
      </c>
      <c r="R1537" t="s">
        <v>44</v>
      </c>
      <c r="S1537" t="s">
        <v>45</v>
      </c>
      <c r="T1537" t="s">
        <v>35</v>
      </c>
      <c r="U1537" s="13">
        <f t="shared" si="92"/>
        <v>2025</v>
      </c>
      <c r="V1537" s="13">
        <f t="shared" si="93"/>
        <v>3</v>
      </c>
      <c r="W1537" s="20" t="str">
        <f t="shared" si="94"/>
        <v>March</v>
      </c>
      <c r="X1537">
        <v>0.23499999999999999</v>
      </c>
      <c r="Y1537" s="6">
        <f t="shared" si="95"/>
        <v>1119.3</v>
      </c>
      <c r="Z1537" cm="1">
        <f t="array" aca="1" ref="Z1537" ca="1">IF(roud(N1537,2)=ROUND(Z1537,2),"ok","error")</f>
        <v>0</v>
      </c>
    </row>
    <row r="1538" spans="1:26" x14ac:dyDescent="0.3">
      <c r="A1538" t="s">
        <v>3052</v>
      </c>
      <c r="B1538" s="4">
        <v>45754</v>
      </c>
      <c r="C1538" t="s">
        <v>1871</v>
      </c>
      <c r="D1538" t="s">
        <v>1872</v>
      </c>
      <c r="E1538" t="s">
        <v>284</v>
      </c>
      <c r="F1538" t="s">
        <v>285</v>
      </c>
      <c r="G1538" t="s">
        <v>52</v>
      </c>
      <c r="H1538" t="s">
        <v>129</v>
      </c>
      <c r="I1538" s="6">
        <v>3</v>
      </c>
      <c r="J1538" s="6">
        <v>999</v>
      </c>
      <c r="K1538" s="6">
        <v>2997</v>
      </c>
      <c r="L1538" s="6">
        <v>0.05</v>
      </c>
      <c r="M1538" s="6">
        <v>149.85</v>
      </c>
      <c r="N1538" s="6">
        <v>2847.15</v>
      </c>
      <c r="O1538" s="6">
        <v>640.61</v>
      </c>
      <c r="P1538" t="s">
        <v>191</v>
      </c>
      <c r="Q1538" t="s">
        <v>187</v>
      </c>
      <c r="R1538" t="s">
        <v>160</v>
      </c>
      <c r="S1538" t="s">
        <v>54</v>
      </c>
      <c r="T1538" t="s">
        <v>35</v>
      </c>
      <c r="U1538" s="13">
        <f t="shared" si="92"/>
        <v>2025</v>
      </c>
      <c r="V1538" s="13">
        <f t="shared" si="93"/>
        <v>4</v>
      </c>
      <c r="W1538" s="20" t="str">
        <f t="shared" si="94"/>
        <v>April</v>
      </c>
      <c r="X1538">
        <v>0.22500000000000001</v>
      </c>
      <c r="Y1538" s="6">
        <f t="shared" si="95"/>
        <v>2697.3</v>
      </c>
      <c r="Z1538" cm="1">
        <f t="array" aca="1" ref="Z1538" ca="1">IF(roud(N1538,2)=ROUND(Z1538,2),"ok","error")</f>
        <v>0</v>
      </c>
    </row>
    <row r="1539" spans="1:26" x14ac:dyDescent="0.3">
      <c r="A1539" t="s">
        <v>3053</v>
      </c>
      <c r="B1539" s="4">
        <v>45525</v>
      </c>
      <c r="C1539" t="s">
        <v>814</v>
      </c>
      <c r="D1539" t="s">
        <v>815</v>
      </c>
      <c r="E1539" t="s">
        <v>69</v>
      </c>
      <c r="F1539" t="s">
        <v>70</v>
      </c>
      <c r="G1539" t="s">
        <v>61</v>
      </c>
      <c r="H1539" t="s">
        <v>71</v>
      </c>
      <c r="I1539" s="6">
        <v>1</v>
      </c>
      <c r="J1539" s="6">
        <v>1299</v>
      </c>
      <c r="K1539" s="6">
        <v>1299</v>
      </c>
      <c r="L1539" s="6">
        <v>0.15</v>
      </c>
      <c r="M1539" s="6">
        <v>194.85</v>
      </c>
      <c r="N1539" s="6">
        <v>1104.1500000000001</v>
      </c>
      <c r="O1539" s="6">
        <v>126.98</v>
      </c>
      <c r="P1539" t="s">
        <v>94</v>
      </c>
      <c r="Q1539" t="s">
        <v>64</v>
      </c>
      <c r="R1539" t="s">
        <v>65</v>
      </c>
      <c r="S1539" t="s">
        <v>107</v>
      </c>
      <c r="T1539" t="s">
        <v>35</v>
      </c>
      <c r="U1539" s="13">
        <f t="shared" ref="U1539:U1602" si="96">YEAR(B1539)</f>
        <v>2024</v>
      </c>
      <c r="V1539" s="13">
        <f t="shared" ref="V1539:V1602" si="97">MONTH(B1539)</f>
        <v>8</v>
      </c>
      <c r="W1539" s="20" t="str">
        <f t="shared" ref="W1539:W1602" si="98">TEXT(B1539,"mmmm")</f>
        <v>August</v>
      </c>
      <c r="X1539">
        <v>0.115</v>
      </c>
      <c r="Y1539" s="6">
        <f t="shared" ref="Y1539:Y1602" si="99">ROUND(N1539-(M1539),2)</f>
        <v>909.3</v>
      </c>
      <c r="Z1539" cm="1">
        <f t="array" aca="1" ref="Z1539" ca="1">IF(roud(N1539,2)=ROUND(Z1539,2),"ok","error")</f>
        <v>0</v>
      </c>
    </row>
    <row r="1540" spans="1:26" x14ac:dyDescent="0.3">
      <c r="A1540" t="s">
        <v>3054</v>
      </c>
      <c r="B1540" s="4">
        <v>45715</v>
      </c>
      <c r="C1540" t="s">
        <v>437</v>
      </c>
      <c r="D1540" t="s">
        <v>438</v>
      </c>
      <c r="E1540" t="s">
        <v>86</v>
      </c>
      <c r="F1540" t="s">
        <v>87</v>
      </c>
      <c r="G1540" t="s">
        <v>29</v>
      </c>
      <c r="H1540" t="s">
        <v>88</v>
      </c>
      <c r="I1540" s="6">
        <v>1</v>
      </c>
      <c r="J1540" s="6">
        <v>1299</v>
      </c>
      <c r="K1540" s="6">
        <v>1299</v>
      </c>
      <c r="L1540" s="6">
        <v>0.1</v>
      </c>
      <c r="M1540" s="6">
        <v>129.9</v>
      </c>
      <c r="N1540" s="6">
        <v>1169.0999999999999</v>
      </c>
      <c r="O1540" s="6">
        <v>339.04</v>
      </c>
      <c r="P1540" t="s">
        <v>89</v>
      </c>
      <c r="Q1540" t="s">
        <v>90</v>
      </c>
      <c r="R1540" t="s">
        <v>65</v>
      </c>
      <c r="S1540" t="s">
        <v>107</v>
      </c>
      <c r="T1540" t="s">
        <v>35</v>
      </c>
      <c r="U1540" s="13">
        <f t="shared" si="96"/>
        <v>2025</v>
      </c>
      <c r="V1540" s="13">
        <f t="shared" si="97"/>
        <v>2</v>
      </c>
      <c r="W1540" s="20" t="str">
        <f t="shared" si="98"/>
        <v>February</v>
      </c>
      <c r="X1540">
        <v>0.28999999999999998</v>
      </c>
      <c r="Y1540" s="6">
        <f t="shared" si="99"/>
        <v>1039.2</v>
      </c>
      <c r="Z1540" cm="1">
        <f t="array" aca="1" ref="Z1540" ca="1">IF(roud(N1540,2)=ROUND(Z1540,2),"ok","error")</f>
        <v>0</v>
      </c>
    </row>
    <row r="1541" spans="1:26" x14ac:dyDescent="0.3">
      <c r="A1541" t="s">
        <v>3055</v>
      </c>
      <c r="B1541" s="4">
        <v>45639</v>
      </c>
      <c r="C1541" t="s">
        <v>256</v>
      </c>
      <c r="D1541" t="s">
        <v>257</v>
      </c>
      <c r="E1541" t="s">
        <v>181</v>
      </c>
      <c r="F1541" t="s">
        <v>182</v>
      </c>
      <c r="G1541" t="s">
        <v>113</v>
      </c>
      <c r="H1541" t="s">
        <v>114</v>
      </c>
      <c r="I1541" s="6">
        <v>2</v>
      </c>
      <c r="J1541" s="6">
        <v>2499</v>
      </c>
      <c r="K1541" s="6">
        <v>4998</v>
      </c>
      <c r="L1541" s="6">
        <v>0.1</v>
      </c>
      <c r="M1541" s="6">
        <v>499.8</v>
      </c>
      <c r="N1541" s="6">
        <v>4498.2</v>
      </c>
      <c r="O1541" s="6">
        <v>1124.55</v>
      </c>
      <c r="P1541" t="s">
        <v>94</v>
      </c>
      <c r="Q1541" t="s">
        <v>64</v>
      </c>
      <c r="R1541" t="s">
        <v>65</v>
      </c>
      <c r="S1541" t="s">
        <v>107</v>
      </c>
      <c r="T1541" t="s">
        <v>55</v>
      </c>
      <c r="U1541" s="13">
        <f t="shared" si="96"/>
        <v>2024</v>
      </c>
      <c r="V1541" s="13">
        <f t="shared" si="97"/>
        <v>12</v>
      </c>
      <c r="W1541" s="20" t="str">
        <f t="shared" si="98"/>
        <v>December</v>
      </c>
      <c r="X1541">
        <v>0.25</v>
      </c>
      <c r="Y1541" s="6">
        <f t="shared" si="99"/>
        <v>3998.4</v>
      </c>
      <c r="Z1541" cm="1">
        <f t="array" aca="1" ref="Z1541" ca="1">IF(roud(N1541,2)=ROUND(Z1541,2),"ok","error")</f>
        <v>0</v>
      </c>
    </row>
    <row r="1542" spans="1:26" x14ac:dyDescent="0.3">
      <c r="A1542" t="s">
        <v>3056</v>
      </c>
      <c r="B1542" s="4">
        <v>45756</v>
      </c>
      <c r="C1542" t="s">
        <v>1913</v>
      </c>
      <c r="D1542" t="s">
        <v>1914</v>
      </c>
      <c r="E1542" t="s">
        <v>27</v>
      </c>
      <c r="F1542" t="s">
        <v>28</v>
      </c>
      <c r="G1542" t="s">
        <v>29</v>
      </c>
      <c r="H1542" t="s">
        <v>30</v>
      </c>
      <c r="I1542" s="6">
        <v>1</v>
      </c>
      <c r="J1542" s="6">
        <v>1999</v>
      </c>
      <c r="K1542" s="6">
        <v>1999</v>
      </c>
      <c r="L1542" s="6">
        <v>0.3</v>
      </c>
      <c r="M1542" s="6">
        <v>599.70000000000005</v>
      </c>
      <c r="N1542" s="6">
        <v>1399.3</v>
      </c>
      <c r="O1542" s="6">
        <v>321.83999999999997</v>
      </c>
      <c r="P1542" t="s">
        <v>63</v>
      </c>
      <c r="Q1542" t="s">
        <v>64</v>
      </c>
      <c r="R1542" t="s">
        <v>65</v>
      </c>
      <c r="S1542" t="s">
        <v>45</v>
      </c>
      <c r="T1542" t="s">
        <v>35</v>
      </c>
      <c r="U1542" s="13">
        <f t="shared" si="96"/>
        <v>2025</v>
      </c>
      <c r="V1542" s="13">
        <f t="shared" si="97"/>
        <v>4</v>
      </c>
      <c r="W1542" s="20" t="str">
        <f t="shared" si="98"/>
        <v>April</v>
      </c>
      <c r="X1542">
        <v>0.23</v>
      </c>
      <c r="Y1542" s="6">
        <f t="shared" si="99"/>
        <v>799.6</v>
      </c>
      <c r="Z1542" cm="1">
        <f t="array" aca="1" ref="Z1542" ca="1">IF(roud(N1542,2)=ROUND(Z1542,2),"ok","error")</f>
        <v>0</v>
      </c>
    </row>
    <row r="1543" spans="1:26" x14ac:dyDescent="0.3">
      <c r="A1543" t="s">
        <v>3057</v>
      </c>
      <c r="B1543" s="4">
        <v>45700</v>
      </c>
      <c r="C1543" t="s">
        <v>1321</v>
      </c>
      <c r="D1543" t="s">
        <v>1322</v>
      </c>
      <c r="E1543" t="s">
        <v>80</v>
      </c>
      <c r="F1543" t="s">
        <v>81</v>
      </c>
      <c r="G1543" t="s">
        <v>52</v>
      </c>
      <c r="H1543" t="s">
        <v>53</v>
      </c>
      <c r="I1543" s="6">
        <v>3</v>
      </c>
      <c r="J1543" s="6">
        <v>3499</v>
      </c>
      <c r="K1543" s="6">
        <v>10497</v>
      </c>
      <c r="L1543" s="6">
        <v>0.1</v>
      </c>
      <c r="M1543" s="6">
        <v>1049.7</v>
      </c>
      <c r="N1543" s="6">
        <v>9447.2999999999993</v>
      </c>
      <c r="O1543" s="6">
        <v>1983.93</v>
      </c>
      <c r="P1543" t="s">
        <v>105</v>
      </c>
      <c r="Q1543" t="s">
        <v>106</v>
      </c>
      <c r="R1543" t="s">
        <v>44</v>
      </c>
      <c r="S1543" t="s">
        <v>54</v>
      </c>
      <c r="T1543" t="s">
        <v>55</v>
      </c>
      <c r="U1543" s="13">
        <f t="shared" si="96"/>
        <v>2025</v>
      </c>
      <c r="V1543" s="13">
        <f t="shared" si="97"/>
        <v>2</v>
      </c>
      <c r="W1543" s="20" t="str">
        <f t="shared" si="98"/>
        <v>February</v>
      </c>
      <c r="X1543">
        <v>0.21</v>
      </c>
      <c r="Y1543" s="6">
        <f t="shared" si="99"/>
        <v>8397.6</v>
      </c>
      <c r="Z1543" cm="1">
        <f t="array" aca="1" ref="Z1543" ca="1">IF(roud(N1543,2)=ROUND(Z1543,2),"ok","error")</f>
        <v>0</v>
      </c>
    </row>
    <row r="1544" spans="1:26" x14ac:dyDescent="0.3">
      <c r="A1544" t="s">
        <v>3058</v>
      </c>
      <c r="B1544" s="4">
        <v>45717</v>
      </c>
      <c r="C1544" t="s">
        <v>2077</v>
      </c>
      <c r="D1544" t="s">
        <v>2078</v>
      </c>
      <c r="E1544" t="s">
        <v>198</v>
      </c>
      <c r="F1544" t="s">
        <v>199</v>
      </c>
      <c r="G1544" t="s">
        <v>61</v>
      </c>
      <c r="H1544" t="s">
        <v>71</v>
      </c>
      <c r="I1544" s="6">
        <v>3</v>
      </c>
      <c r="J1544" s="6">
        <v>899</v>
      </c>
      <c r="K1544" s="6">
        <v>2697</v>
      </c>
      <c r="L1544" s="6">
        <v>0.05</v>
      </c>
      <c r="M1544" s="6">
        <v>134.85</v>
      </c>
      <c r="N1544" s="6">
        <v>2562.15</v>
      </c>
      <c r="O1544" s="6">
        <v>371.51</v>
      </c>
      <c r="P1544" t="s">
        <v>89</v>
      </c>
      <c r="Q1544" t="s">
        <v>90</v>
      </c>
      <c r="R1544" t="s">
        <v>65</v>
      </c>
      <c r="S1544" t="s">
        <v>34</v>
      </c>
      <c r="T1544" t="s">
        <v>35</v>
      </c>
      <c r="U1544" s="13">
        <f t="shared" si="96"/>
        <v>2025</v>
      </c>
      <c r="V1544" s="13">
        <f t="shared" si="97"/>
        <v>3</v>
      </c>
      <c r="W1544" s="20" t="str">
        <f t="shared" si="98"/>
        <v>March</v>
      </c>
      <c r="X1544">
        <v>0.14499999999999999</v>
      </c>
      <c r="Y1544" s="6">
        <f t="shared" si="99"/>
        <v>2427.3000000000002</v>
      </c>
      <c r="Z1544" cm="1">
        <f t="array" aca="1" ref="Z1544" ca="1">IF(roud(N1544,2)=ROUND(Z1544,2),"ok","error")</f>
        <v>0</v>
      </c>
    </row>
    <row r="1545" spans="1:26" x14ac:dyDescent="0.3">
      <c r="A1545" t="s">
        <v>3059</v>
      </c>
      <c r="B1545" s="4">
        <v>45389</v>
      </c>
      <c r="C1545" t="s">
        <v>1061</v>
      </c>
      <c r="D1545" t="s">
        <v>1062</v>
      </c>
      <c r="E1545" t="s">
        <v>59</v>
      </c>
      <c r="F1545" t="s">
        <v>60</v>
      </c>
      <c r="G1545" t="s">
        <v>61</v>
      </c>
      <c r="H1545" t="s">
        <v>62</v>
      </c>
      <c r="I1545" s="6">
        <v>1</v>
      </c>
      <c r="J1545" s="6">
        <v>59999</v>
      </c>
      <c r="K1545" s="6">
        <v>59999</v>
      </c>
      <c r="L1545" s="6">
        <v>0.1</v>
      </c>
      <c r="M1545" s="6">
        <v>5999.9</v>
      </c>
      <c r="N1545" s="6">
        <v>53999.1</v>
      </c>
      <c r="O1545" s="6">
        <v>7019.88</v>
      </c>
      <c r="P1545" t="s">
        <v>105</v>
      </c>
      <c r="Q1545" t="s">
        <v>106</v>
      </c>
      <c r="R1545" t="s">
        <v>44</v>
      </c>
      <c r="S1545" t="s">
        <v>107</v>
      </c>
      <c r="T1545" t="s">
        <v>35</v>
      </c>
      <c r="U1545" s="13">
        <f t="shared" si="96"/>
        <v>2024</v>
      </c>
      <c r="V1545" s="13">
        <f t="shared" si="97"/>
        <v>4</v>
      </c>
      <c r="W1545" s="20" t="str">
        <f t="shared" si="98"/>
        <v>April</v>
      </c>
      <c r="X1545">
        <v>0.13</v>
      </c>
      <c r="Y1545" s="6">
        <f t="shared" si="99"/>
        <v>47999.199999999997</v>
      </c>
      <c r="Z1545" cm="1">
        <f t="array" aca="1" ref="Z1545" ca="1">IF(roud(N1545,2)=ROUND(Z1545,2),"ok","error")</f>
        <v>0</v>
      </c>
    </row>
    <row r="1546" spans="1:26" x14ac:dyDescent="0.3">
      <c r="A1546" t="s">
        <v>3060</v>
      </c>
      <c r="B1546" s="4">
        <v>45612</v>
      </c>
      <c r="C1546" t="s">
        <v>908</v>
      </c>
      <c r="D1546" t="s">
        <v>909</v>
      </c>
      <c r="E1546" t="s">
        <v>102</v>
      </c>
      <c r="F1546" t="s">
        <v>103</v>
      </c>
      <c r="G1546" t="s">
        <v>52</v>
      </c>
      <c r="H1546" t="s">
        <v>104</v>
      </c>
      <c r="I1546" s="6">
        <v>5</v>
      </c>
      <c r="J1546" s="6">
        <v>5999</v>
      </c>
      <c r="K1546" s="6">
        <v>29995</v>
      </c>
      <c r="L1546" s="6">
        <v>0.05</v>
      </c>
      <c r="M1546" s="6">
        <v>1499.75</v>
      </c>
      <c r="N1546" s="6">
        <v>28495.25</v>
      </c>
      <c r="O1546" s="6">
        <v>6411.43</v>
      </c>
      <c r="P1546" t="s">
        <v>31</v>
      </c>
      <c r="Q1546" t="s">
        <v>32</v>
      </c>
      <c r="R1546" t="s">
        <v>33</v>
      </c>
      <c r="S1546" t="s">
        <v>45</v>
      </c>
      <c r="T1546" t="s">
        <v>55</v>
      </c>
      <c r="U1546" s="13">
        <f t="shared" si="96"/>
        <v>2024</v>
      </c>
      <c r="V1546" s="13">
        <f t="shared" si="97"/>
        <v>11</v>
      </c>
      <c r="W1546" s="20" t="str">
        <f t="shared" si="98"/>
        <v>November</v>
      </c>
      <c r="X1546">
        <v>0.22500000000000001</v>
      </c>
      <c r="Y1546" s="6">
        <f t="shared" si="99"/>
        <v>26995.5</v>
      </c>
      <c r="Z1546" cm="1">
        <f t="array" aca="1" ref="Z1546" ca="1">IF(roud(N1546,2)=ROUND(Z1546,2),"ok","error")</f>
        <v>0</v>
      </c>
    </row>
    <row r="1547" spans="1:26" x14ac:dyDescent="0.3">
      <c r="A1547" t="s">
        <v>3061</v>
      </c>
      <c r="B1547" s="4">
        <v>45729</v>
      </c>
      <c r="C1547" t="s">
        <v>3062</v>
      </c>
      <c r="D1547" t="s">
        <v>3063</v>
      </c>
      <c r="E1547" t="s">
        <v>284</v>
      </c>
      <c r="F1547" t="s">
        <v>285</v>
      </c>
      <c r="G1547" t="s">
        <v>52</v>
      </c>
      <c r="H1547" t="s">
        <v>129</v>
      </c>
      <c r="I1547" s="6">
        <v>1</v>
      </c>
      <c r="J1547" s="6">
        <v>999</v>
      </c>
      <c r="K1547" s="6">
        <v>999</v>
      </c>
      <c r="L1547" s="6">
        <v>0.2</v>
      </c>
      <c r="M1547" s="6">
        <v>199.8</v>
      </c>
      <c r="N1547" s="6">
        <v>799.2</v>
      </c>
      <c r="O1547" s="6">
        <v>143.86000000000001</v>
      </c>
      <c r="P1547" t="s">
        <v>191</v>
      </c>
      <c r="Q1547" t="s">
        <v>187</v>
      </c>
      <c r="R1547" t="s">
        <v>160</v>
      </c>
      <c r="S1547" t="s">
        <v>45</v>
      </c>
      <c r="T1547" t="s">
        <v>35</v>
      </c>
      <c r="U1547" s="13">
        <f t="shared" si="96"/>
        <v>2025</v>
      </c>
      <c r="V1547" s="13">
        <f t="shared" si="97"/>
        <v>3</v>
      </c>
      <c r="W1547" s="20" t="str">
        <f t="shared" si="98"/>
        <v>March</v>
      </c>
      <c r="X1547">
        <v>0.18</v>
      </c>
      <c r="Y1547" s="6">
        <f t="shared" si="99"/>
        <v>599.4</v>
      </c>
      <c r="Z1547" cm="1">
        <f t="array" aca="1" ref="Z1547" ca="1">IF(roud(N1547,2)=ROUND(Z1547,2),"ok","error")</f>
        <v>0</v>
      </c>
    </row>
    <row r="1548" spans="1:26" x14ac:dyDescent="0.3">
      <c r="A1548" t="s">
        <v>3064</v>
      </c>
      <c r="B1548" s="4">
        <v>45612</v>
      </c>
      <c r="C1548" t="s">
        <v>1086</v>
      </c>
      <c r="D1548" t="s">
        <v>1087</v>
      </c>
      <c r="E1548" t="s">
        <v>258</v>
      </c>
      <c r="F1548" t="s">
        <v>259</v>
      </c>
      <c r="G1548" t="s">
        <v>214</v>
      </c>
      <c r="H1548" t="s">
        <v>260</v>
      </c>
      <c r="I1548" s="6">
        <v>1</v>
      </c>
      <c r="J1548" s="6">
        <v>399</v>
      </c>
      <c r="K1548" s="6">
        <v>399</v>
      </c>
      <c r="L1548" s="6">
        <v>0.15</v>
      </c>
      <c r="M1548" s="6">
        <v>59.85</v>
      </c>
      <c r="N1548" s="6">
        <v>339.15</v>
      </c>
      <c r="O1548" s="6">
        <v>113.62</v>
      </c>
      <c r="P1548" t="s">
        <v>82</v>
      </c>
      <c r="Q1548" t="s">
        <v>82</v>
      </c>
      <c r="R1548" t="s">
        <v>65</v>
      </c>
      <c r="S1548" t="s">
        <v>107</v>
      </c>
      <c r="T1548" t="s">
        <v>55</v>
      </c>
      <c r="U1548" s="13">
        <f t="shared" si="96"/>
        <v>2024</v>
      </c>
      <c r="V1548" s="13">
        <f t="shared" si="97"/>
        <v>11</v>
      </c>
      <c r="W1548" s="20" t="str">
        <f t="shared" si="98"/>
        <v>November</v>
      </c>
      <c r="X1548">
        <v>0.33500000000000002</v>
      </c>
      <c r="Y1548" s="6">
        <f t="shared" si="99"/>
        <v>279.3</v>
      </c>
      <c r="Z1548" cm="1">
        <f t="array" aca="1" ref="Z1548" ca="1">IF(roud(N1548,2)=ROUND(Z1548,2),"ok","error")</f>
        <v>0</v>
      </c>
    </row>
    <row r="1549" spans="1:26" x14ac:dyDescent="0.3">
      <c r="A1549" t="s">
        <v>3065</v>
      </c>
      <c r="B1549" s="4">
        <v>45973</v>
      </c>
      <c r="C1549" t="s">
        <v>142</v>
      </c>
      <c r="D1549" t="s">
        <v>143</v>
      </c>
      <c r="E1549" t="s">
        <v>102</v>
      </c>
      <c r="F1549" t="s">
        <v>103</v>
      </c>
      <c r="G1549" t="s">
        <v>52</v>
      </c>
      <c r="H1549" t="s">
        <v>104</v>
      </c>
      <c r="I1549" s="6">
        <v>1</v>
      </c>
      <c r="J1549" s="6">
        <v>5999</v>
      </c>
      <c r="K1549" s="6">
        <v>5999</v>
      </c>
      <c r="L1549" s="6">
        <v>0.25</v>
      </c>
      <c r="M1549" s="6">
        <v>1499.75</v>
      </c>
      <c r="N1549" s="6">
        <v>4499.25</v>
      </c>
      <c r="O1549" s="6">
        <v>742.38</v>
      </c>
      <c r="P1549" t="s">
        <v>105</v>
      </c>
      <c r="Q1549" t="s">
        <v>106</v>
      </c>
      <c r="R1549" t="s">
        <v>44</v>
      </c>
      <c r="S1549" t="s">
        <v>54</v>
      </c>
      <c r="T1549" t="s">
        <v>35</v>
      </c>
      <c r="U1549" s="13">
        <f t="shared" si="96"/>
        <v>2025</v>
      </c>
      <c r="V1549" s="13">
        <f t="shared" si="97"/>
        <v>11</v>
      </c>
      <c r="W1549" s="20" t="str">
        <f t="shared" si="98"/>
        <v>November</v>
      </c>
      <c r="X1549">
        <v>0.16500000000000001</v>
      </c>
      <c r="Y1549" s="6">
        <f t="shared" si="99"/>
        <v>2999.5</v>
      </c>
      <c r="Z1549" cm="1">
        <f t="array" aca="1" ref="Z1549" ca="1">IF(roud(N1549,2)=ROUND(Z1549,2),"ok","error")</f>
        <v>0</v>
      </c>
    </row>
    <row r="1550" spans="1:26" x14ac:dyDescent="0.3">
      <c r="A1550" t="s">
        <v>3066</v>
      </c>
      <c r="B1550" s="4">
        <v>45553</v>
      </c>
      <c r="C1550" t="s">
        <v>1491</v>
      </c>
      <c r="D1550" t="s">
        <v>1492</v>
      </c>
      <c r="E1550" t="s">
        <v>302</v>
      </c>
      <c r="F1550" t="s">
        <v>303</v>
      </c>
      <c r="G1550" t="s">
        <v>29</v>
      </c>
      <c r="H1550" t="s">
        <v>304</v>
      </c>
      <c r="I1550" s="6">
        <v>3</v>
      </c>
      <c r="J1550" s="6">
        <v>1799</v>
      </c>
      <c r="K1550" s="6">
        <v>5397</v>
      </c>
      <c r="L1550" s="6">
        <v>0.1</v>
      </c>
      <c r="M1550" s="6">
        <v>539.70000000000005</v>
      </c>
      <c r="N1550" s="6">
        <v>4857.3</v>
      </c>
      <c r="O1550" s="6">
        <v>1408.62</v>
      </c>
      <c r="P1550" t="s">
        <v>63</v>
      </c>
      <c r="Q1550" t="s">
        <v>64</v>
      </c>
      <c r="R1550" t="s">
        <v>65</v>
      </c>
      <c r="S1550" t="s">
        <v>54</v>
      </c>
      <c r="T1550" t="s">
        <v>55</v>
      </c>
      <c r="U1550" s="13">
        <f t="shared" si="96"/>
        <v>2024</v>
      </c>
      <c r="V1550" s="13">
        <f t="shared" si="97"/>
        <v>9</v>
      </c>
      <c r="W1550" s="20" t="str">
        <f t="shared" si="98"/>
        <v>September</v>
      </c>
      <c r="X1550">
        <v>0.28999999999999998</v>
      </c>
      <c r="Y1550" s="6">
        <f t="shared" si="99"/>
        <v>4317.6000000000004</v>
      </c>
      <c r="Z1550" cm="1">
        <f t="array" aca="1" ref="Z1550" ca="1">IF(roud(N1550,2)=ROUND(Z1550,2),"ok","error")</f>
        <v>0</v>
      </c>
    </row>
    <row r="1551" spans="1:26" x14ac:dyDescent="0.3">
      <c r="A1551" t="s">
        <v>3067</v>
      </c>
      <c r="B1551" s="4">
        <v>45675</v>
      </c>
      <c r="C1551" t="s">
        <v>3068</v>
      </c>
      <c r="D1551" t="s">
        <v>3069</v>
      </c>
      <c r="E1551" t="s">
        <v>273</v>
      </c>
      <c r="F1551" t="s">
        <v>274</v>
      </c>
      <c r="G1551" t="s">
        <v>29</v>
      </c>
      <c r="H1551" t="s">
        <v>88</v>
      </c>
      <c r="I1551" s="6">
        <v>2</v>
      </c>
      <c r="J1551" s="6">
        <v>2499</v>
      </c>
      <c r="K1551" s="6">
        <v>4998</v>
      </c>
      <c r="L1551" s="6">
        <v>0</v>
      </c>
      <c r="M1551" s="6">
        <v>0</v>
      </c>
      <c r="N1551" s="6">
        <v>4998</v>
      </c>
      <c r="O1551" s="6">
        <v>1599.36</v>
      </c>
      <c r="P1551" t="s">
        <v>89</v>
      </c>
      <c r="Q1551" t="s">
        <v>90</v>
      </c>
      <c r="R1551" t="s">
        <v>65</v>
      </c>
      <c r="S1551" t="s">
        <v>45</v>
      </c>
      <c r="T1551" t="s">
        <v>35</v>
      </c>
      <c r="U1551" s="13">
        <f t="shared" si="96"/>
        <v>2025</v>
      </c>
      <c r="V1551" s="13">
        <f t="shared" si="97"/>
        <v>1</v>
      </c>
      <c r="W1551" s="20" t="str">
        <f t="shared" si="98"/>
        <v>January</v>
      </c>
      <c r="X1551">
        <v>0.32</v>
      </c>
      <c r="Y1551" s="6">
        <f t="shared" si="99"/>
        <v>4998</v>
      </c>
      <c r="Z1551" cm="1">
        <f t="array" aca="1" ref="Z1551" ca="1">IF(roud(N1551,2)=ROUND(Z1551,2),"ok","error")</f>
        <v>0</v>
      </c>
    </row>
    <row r="1552" spans="1:26" x14ac:dyDescent="0.3">
      <c r="A1552" t="s">
        <v>3070</v>
      </c>
      <c r="B1552" s="4">
        <v>45448</v>
      </c>
      <c r="C1552" t="s">
        <v>1442</v>
      </c>
      <c r="D1552" t="s">
        <v>1443</v>
      </c>
      <c r="E1552" t="s">
        <v>127</v>
      </c>
      <c r="F1552" t="s">
        <v>128</v>
      </c>
      <c r="G1552" t="s">
        <v>52</v>
      </c>
      <c r="H1552" t="s">
        <v>129</v>
      </c>
      <c r="I1552" s="6">
        <v>1</v>
      </c>
      <c r="J1552" s="6">
        <v>1299</v>
      </c>
      <c r="K1552" s="6">
        <v>1299</v>
      </c>
      <c r="L1552" s="6">
        <v>0.25</v>
      </c>
      <c r="M1552" s="6">
        <v>324.75</v>
      </c>
      <c r="N1552" s="6">
        <v>974.25</v>
      </c>
      <c r="O1552" s="6">
        <v>160.75</v>
      </c>
      <c r="P1552" t="s">
        <v>94</v>
      </c>
      <c r="Q1552" t="s">
        <v>64</v>
      </c>
      <c r="R1552" t="s">
        <v>65</v>
      </c>
      <c r="S1552" t="s">
        <v>107</v>
      </c>
      <c r="T1552" t="s">
        <v>55</v>
      </c>
      <c r="U1552" s="13">
        <f t="shared" si="96"/>
        <v>2024</v>
      </c>
      <c r="V1552" s="13">
        <f t="shared" si="97"/>
        <v>6</v>
      </c>
      <c r="W1552" s="20" t="str">
        <f t="shared" si="98"/>
        <v>June</v>
      </c>
      <c r="X1552">
        <v>0.16500000000000001</v>
      </c>
      <c r="Y1552" s="6">
        <f t="shared" si="99"/>
        <v>649.5</v>
      </c>
      <c r="Z1552" cm="1">
        <f t="array" aca="1" ref="Z1552" ca="1">IF(roud(N1552,2)=ROUND(Z1552,2),"ok","error")</f>
        <v>0</v>
      </c>
    </row>
    <row r="1553" spans="1:26" x14ac:dyDescent="0.3">
      <c r="A1553" t="s">
        <v>3071</v>
      </c>
      <c r="B1553" s="4">
        <v>45995</v>
      </c>
      <c r="C1553" t="s">
        <v>1185</v>
      </c>
      <c r="D1553" t="s">
        <v>1186</v>
      </c>
      <c r="E1553" t="s">
        <v>273</v>
      </c>
      <c r="F1553" t="s">
        <v>274</v>
      </c>
      <c r="G1553" t="s">
        <v>29</v>
      </c>
      <c r="H1553" t="s">
        <v>88</v>
      </c>
      <c r="I1553" s="6">
        <v>2</v>
      </c>
      <c r="J1553" s="6">
        <v>2499</v>
      </c>
      <c r="K1553" s="6">
        <v>4998</v>
      </c>
      <c r="L1553" s="6">
        <v>0.05</v>
      </c>
      <c r="M1553" s="6">
        <v>249.9</v>
      </c>
      <c r="N1553" s="6">
        <v>4748.1000000000004</v>
      </c>
      <c r="O1553" s="6">
        <v>1448.17</v>
      </c>
      <c r="P1553" t="s">
        <v>186</v>
      </c>
      <c r="Q1553" t="s">
        <v>187</v>
      </c>
      <c r="R1553" t="s">
        <v>160</v>
      </c>
      <c r="S1553" t="s">
        <v>107</v>
      </c>
      <c r="T1553" t="s">
        <v>35</v>
      </c>
      <c r="U1553" s="13">
        <f t="shared" si="96"/>
        <v>2025</v>
      </c>
      <c r="V1553" s="13">
        <f t="shared" si="97"/>
        <v>12</v>
      </c>
      <c r="W1553" s="20" t="str">
        <f t="shared" si="98"/>
        <v>December</v>
      </c>
      <c r="X1553">
        <v>0.30499999999999999</v>
      </c>
      <c r="Y1553" s="6">
        <f t="shared" si="99"/>
        <v>4498.2</v>
      </c>
      <c r="Z1553" cm="1">
        <f t="array" aca="1" ref="Z1553" ca="1">IF(roud(N1553,2)=ROUND(Z1553,2),"ok","error")</f>
        <v>0</v>
      </c>
    </row>
    <row r="1554" spans="1:26" x14ac:dyDescent="0.3">
      <c r="A1554" t="s">
        <v>3072</v>
      </c>
      <c r="B1554" s="4">
        <v>45777</v>
      </c>
      <c r="C1554" t="s">
        <v>2640</v>
      </c>
      <c r="D1554" t="s">
        <v>2641</v>
      </c>
      <c r="E1554" t="s">
        <v>133</v>
      </c>
      <c r="F1554" t="s">
        <v>134</v>
      </c>
      <c r="G1554" t="s">
        <v>61</v>
      </c>
      <c r="H1554" t="s">
        <v>123</v>
      </c>
      <c r="I1554" s="6">
        <v>3</v>
      </c>
      <c r="J1554" s="6">
        <v>2999</v>
      </c>
      <c r="K1554" s="6">
        <v>8997</v>
      </c>
      <c r="L1554" s="6">
        <v>0</v>
      </c>
      <c r="M1554" s="6">
        <v>0</v>
      </c>
      <c r="N1554" s="6">
        <v>8997</v>
      </c>
      <c r="O1554" s="6">
        <v>1439.52</v>
      </c>
      <c r="P1554" t="s">
        <v>158</v>
      </c>
      <c r="Q1554" t="s">
        <v>159</v>
      </c>
      <c r="R1554" t="s">
        <v>160</v>
      </c>
      <c r="S1554" t="s">
        <v>45</v>
      </c>
      <c r="T1554" t="s">
        <v>46</v>
      </c>
      <c r="U1554" s="13">
        <f t="shared" si="96"/>
        <v>2025</v>
      </c>
      <c r="V1554" s="13">
        <f t="shared" si="97"/>
        <v>4</v>
      </c>
      <c r="W1554" s="20" t="str">
        <f t="shared" si="98"/>
        <v>April</v>
      </c>
      <c r="X1554">
        <v>0.16</v>
      </c>
      <c r="Y1554" s="6">
        <f t="shared" si="99"/>
        <v>8997</v>
      </c>
      <c r="Z1554" cm="1">
        <f t="array" aca="1" ref="Z1554" ca="1">IF(roud(N1554,2)=ROUND(Z1554,2),"ok","error")</f>
        <v>0</v>
      </c>
    </row>
    <row r="1555" spans="1:26" x14ac:dyDescent="0.3">
      <c r="A1555" t="s">
        <v>3073</v>
      </c>
      <c r="B1555" s="4">
        <v>45360</v>
      </c>
      <c r="C1555" t="s">
        <v>2295</v>
      </c>
      <c r="D1555" t="s">
        <v>2296</v>
      </c>
      <c r="E1555" t="s">
        <v>302</v>
      </c>
      <c r="F1555" t="s">
        <v>303</v>
      </c>
      <c r="G1555" t="s">
        <v>29</v>
      </c>
      <c r="H1555" t="s">
        <v>304</v>
      </c>
      <c r="I1555" s="6">
        <v>2</v>
      </c>
      <c r="J1555" s="6">
        <v>1799</v>
      </c>
      <c r="K1555" s="6">
        <v>3598</v>
      </c>
      <c r="L1555" s="6">
        <v>0.1</v>
      </c>
      <c r="M1555" s="6">
        <v>359.8</v>
      </c>
      <c r="N1555" s="6">
        <v>3238.2</v>
      </c>
      <c r="O1555" s="6">
        <v>939.08</v>
      </c>
      <c r="P1555" t="s">
        <v>186</v>
      </c>
      <c r="Q1555" t="s">
        <v>187</v>
      </c>
      <c r="R1555" t="s">
        <v>160</v>
      </c>
      <c r="S1555" t="s">
        <v>45</v>
      </c>
      <c r="T1555" t="s">
        <v>35</v>
      </c>
      <c r="U1555" s="13">
        <f t="shared" si="96"/>
        <v>2024</v>
      </c>
      <c r="V1555" s="13">
        <f t="shared" si="97"/>
        <v>3</v>
      </c>
      <c r="W1555" s="20" t="str">
        <f t="shared" si="98"/>
        <v>March</v>
      </c>
      <c r="X1555">
        <v>0.28999999999999998</v>
      </c>
      <c r="Y1555" s="6">
        <f t="shared" si="99"/>
        <v>2878.4</v>
      </c>
      <c r="Z1555" cm="1">
        <f t="array" aca="1" ref="Z1555" ca="1">IF(roud(N1555,2)=ROUND(Z1555,2),"ok","error")</f>
        <v>0</v>
      </c>
    </row>
    <row r="1556" spans="1:26" x14ac:dyDescent="0.3">
      <c r="A1556" t="s">
        <v>3074</v>
      </c>
      <c r="B1556" s="4">
        <v>45385</v>
      </c>
      <c r="C1556" t="s">
        <v>2506</v>
      </c>
      <c r="D1556" t="s">
        <v>2507</v>
      </c>
      <c r="E1556" t="s">
        <v>198</v>
      </c>
      <c r="F1556" t="s">
        <v>199</v>
      </c>
      <c r="G1556" t="s">
        <v>61</v>
      </c>
      <c r="H1556" t="s">
        <v>71</v>
      </c>
      <c r="I1556" s="6">
        <v>1</v>
      </c>
      <c r="J1556" s="6">
        <v>899</v>
      </c>
      <c r="K1556" s="6">
        <v>899</v>
      </c>
      <c r="L1556" s="6">
        <v>0.1</v>
      </c>
      <c r="M1556" s="6">
        <v>89.9</v>
      </c>
      <c r="N1556" s="6">
        <v>809.1</v>
      </c>
      <c r="O1556" s="6">
        <v>105.18</v>
      </c>
      <c r="P1556" t="s">
        <v>31</v>
      </c>
      <c r="Q1556" t="s">
        <v>32</v>
      </c>
      <c r="R1556" t="s">
        <v>33</v>
      </c>
      <c r="S1556" t="s">
        <v>107</v>
      </c>
      <c r="T1556" t="s">
        <v>35</v>
      </c>
      <c r="U1556" s="13">
        <f t="shared" si="96"/>
        <v>2024</v>
      </c>
      <c r="V1556" s="13">
        <f t="shared" si="97"/>
        <v>4</v>
      </c>
      <c r="W1556" s="20" t="str">
        <f t="shared" si="98"/>
        <v>April</v>
      </c>
      <c r="X1556">
        <v>0.13</v>
      </c>
      <c r="Y1556" s="6">
        <f t="shared" si="99"/>
        <v>719.2</v>
      </c>
      <c r="Z1556" cm="1">
        <f t="array" aca="1" ref="Z1556" ca="1">IF(roud(N1556,2)=ROUND(Z1556,2),"ok","error")</f>
        <v>0</v>
      </c>
    </row>
    <row r="1557" spans="1:26" x14ac:dyDescent="0.3">
      <c r="A1557" t="s">
        <v>3075</v>
      </c>
      <c r="B1557" s="4">
        <v>45379</v>
      </c>
      <c r="C1557" t="s">
        <v>2316</v>
      </c>
      <c r="D1557" t="s">
        <v>2317</v>
      </c>
      <c r="E1557" t="s">
        <v>273</v>
      </c>
      <c r="F1557" t="s">
        <v>274</v>
      </c>
      <c r="G1557" t="s">
        <v>29</v>
      </c>
      <c r="H1557" t="s">
        <v>88</v>
      </c>
      <c r="I1557" s="6">
        <v>1</v>
      </c>
      <c r="J1557" s="6">
        <v>2499</v>
      </c>
      <c r="K1557" s="6">
        <v>2499</v>
      </c>
      <c r="L1557" s="6">
        <v>0</v>
      </c>
      <c r="M1557" s="6">
        <v>0</v>
      </c>
      <c r="N1557" s="6">
        <v>2499</v>
      </c>
      <c r="O1557" s="6">
        <v>799.68</v>
      </c>
      <c r="P1557" t="s">
        <v>158</v>
      </c>
      <c r="Q1557" t="s">
        <v>159</v>
      </c>
      <c r="R1557" t="s">
        <v>160</v>
      </c>
      <c r="S1557" t="s">
        <v>45</v>
      </c>
      <c r="T1557" t="s">
        <v>55</v>
      </c>
      <c r="U1557" s="13">
        <f t="shared" si="96"/>
        <v>2024</v>
      </c>
      <c r="V1557" s="13">
        <f t="shared" si="97"/>
        <v>3</v>
      </c>
      <c r="W1557" s="20" t="str">
        <f t="shared" si="98"/>
        <v>March</v>
      </c>
      <c r="X1557">
        <v>0.32</v>
      </c>
      <c r="Y1557" s="6">
        <f t="shared" si="99"/>
        <v>2499</v>
      </c>
      <c r="Z1557" cm="1">
        <f t="array" aca="1" ref="Z1557" ca="1">IF(roud(N1557,2)=ROUND(Z1557,2),"ok","error")</f>
        <v>0</v>
      </c>
    </row>
    <row r="1558" spans="1:26" x14ac:dyDescent="0.3">
      <c r="A1558" t="s">
        <v>3076</v>
      </c>
      <c r="B1558" s="4">
        <v>45387</v>
      </c>
      <c r="C1558" t="s">
        <v>1955</v>
      </c>
      <c r="D1558" t="s">
        <v>1956</v>
      </c>
      <c r="E1558" t="s">
        <v>198</v>
      </c>
      <c r="F1558" t="s">
        <v>199</v>
      </c>
      <c r="G1558" t="s">
        <v>61</v>
      </c>
      <c r="H1558" t="s">
        <v>71</v>
      </c>
      <c r="I1558" s="6">
        <v>1</v>
      </c>
      <c r="J1558" s="6">
        <v>899</v>
      </c>
      <c r="K1558" s="6">
        <v>899</v>
      </c>
      <c r="L1558" s="6">
        <v>0.1</v>
      </c>
      <c r="M1558" s="6">
        <v>89.9</v>
      </c>
      <c r="N1558" s="6">
        <v>809.1</v>
      </c>
      <c r="O1558" s="6">
        <v>105.18</v>
      </c>
      <c r="P1558" t="s">
        <v>105</v>
      </c>
      <c r="Q1558" t="s">
        <v>106</v>
      </c>
      <c r="R1558" t="s">
        <v>44</v>
      </c>
      <c r="S1558" t="s">
        <v>34</v>
      </c>
      <c r="T1558" t="s">
        <v>35</v>
      </c>
      <c r="U1558" s="13">
        <f t="shared" si="96"/>
        <v>2024</v>
      </c>
      <c r="V1558" s="13">
        <f t="shared" si="97"/>
        <v>4</v>
      </c>
      <c r="W1558" s="20" t="str">
        <f t="shared" si="98"/>
        <v>April</v>
      </c>
      <c r="X1558">
        <v>0.13</v>
      </c>
      <c r="Y1558" s="6">
        <f t="shared" si="99"/>
        <v>719.2</v>
      </c>
      <c r="Z1558" cm="1">
        <f t="array" aca="1" ref="Z1558" ca="1">IF(roud(N1558,2)=ROUND(Z1558,2),"ok","error")</f>
        <v>0</v>
      </c>
    </row>
    <row r="1559" spans="1:26" x14ac:dyDescent="0.3">
      <c r="A1559" t="s">
        <v>3077</v>
      </c>
      <c r="B1559" s="4">
        <v>45734</v>
      </c>
      <c r="C1559" t="s">
        <v>2228</v>
      </c>
      <c r="D1559" t="s">
        <v>2229</v>
      </c>
      <c r="E1559" t="s">
        <v>121</v>
      </c>
      <c r="F1559" t="s">
        <v>122</v>
      </c>
      <c r="G1559" t="s">
        <v>61</v>
      </c>
      <c r="H1559" t="s">
        <v>123</v>
      </c>
      <c r="I1559" s="6">
        <v>1</v>
      </c>
      <c r="J1559" s="6">
        <v>24999</v>
      </c>
      <c r="K1559" s="6">
        <v>24999</v>
      </c>
      <c r="L1559" s="6">
        <v>0.1</v>
      </c>
      <c r="M1559" s="6">
        <v>2499.9</v>
      </c>
      <c r="N1559" s="6">
        <v>22499.1</v>
      </c>
      <c r="O1559" s="6">
        <v>2924.88</v>
      </c>
      <c r="P1559" t="s">
        <v>31</v>
      </c>
      <c r="Q1559" t="s">
        <v>32</v>
      </c>
      <c r="R1559" t="s">
        <v>33</v>
      </c>
      <c r="S1559" t="s">
        <v>107</v>
      </c>
      <c r="T1559" t="s">
        <v>35</v>
      </c>
      <c r="U1559" s="13">
        <f t="shared" si="96"/>
        <v>2025</v>
      </c>
      <c r="V1559" s="13">
        <f t="shared" si="97"/>
        <v>3</v>
      </c>
      <c r="W1559" s="20" t="str">
        <f t="shared" si="98"/>
        <v>March</v>
      </c>
      <c r="X1559">
        <v>0.13</v>
      </c>
      <c r="Y1559" s="6">
        <f t="shared" si="99"/>
        <v>19999.2</v>
      </c>
      <c r="Z1559" cm="1">
        <f t="array" aca="1" ref="Z1559" ca="1">IF(roud(N1559,2)=ROUND(Z1559,2),"ok","error")</f>
        <v>0</v>
      </c>
    </row>
    <row r="1560" spans="1:26" x14ac:dyDescent="0.3">
      <c r="A1560" t="s">
        <v>3078</v>
      </c>
      <c r="B1560" s="4">
        <v>45390</v>
      </c>
      <c r="C1560" t="s">
        <v>1854</v>
      </c>
      <c r="D1560" t="s">
        <v>1855</v>
      </c>
      <c r="E1560" t="s">
        <v>40</v>
      </c>
      <c r="F1560" t="s">
        <v>41</v>
      </c>
      <c r="G1560" t="s">
        <v>29</v>
      </c>
      <c r="H1560" t="s">
        <v>30</v>
      </c>
      <c r="I1560" s="6">
        <v>2</v>
      </c>
      <c r="J1560" s="6">
        <v>1199</v>
      </c>
      <c r="K1560" s="6">
        <v>2398</v>
      </c>
      <c r="L1560" s="6">
        <v>0.05</v>
      </c>
      <c r="M1560" s="6">
        <v>119.9</v>
      </c>
      <c r="N1560" s="6">
        <v>2278.1</v>
      </c>
      <c r="O1560" s="6">
        <v>694.82</v>
      </c>
      <c r="P1560" t="s">
        <v>82</v>
      </c>
      <c r="Q1560" t="s">
        <v>82</v>
      </c>
      <c r="R1560" t="s">
        <v>65</v>
      </c>
      <c r="S1560" t="s">
        <v>34</v>
      </c>
      <c r="T1560" t="s">
        <v>35</v>
      </c>
      <c r="U1560" s="13">
        <f t="shared" si="96"/>
        <v>2024</v>
      </c>
      <c r="V1560" s="13">
        <f t="shared" si="97"/>
        <v>4</v>
      </c>
      <c r="W1560" s="20" t="str">
        <f t="shared" si="98"/>
        <v>April</v>
      </c>
      <c r="X1560">
        <v>0.30499999999999999</v>
      </c>
      <c r="Y1560" s="6">
        <f t="shared" si="99"/>
        <v>2158.1999999999998</v>
      </c>
      <c r="Z1560" cm="1">
        <f t="array" aca="1" ref="Z1560" ca="1">IF(roud(N1560,2)=ROUND(Z1560,2),"ok","error")</f>
        <v>0</v>
      </c>
    </row>
    <row r="1561" spans="1:26" x14ac:dyDescent="0.3">
      <c r="A1561" t="s">
        <v>3079</v>
      </c>
      <c r="B1561" s="4">
        <v>45673</v>
      </c>
      <c r="C1561" t="s">
        <v>2313</v>
      </c>
      <c r="D1561" t="s">
        <v>2314</v>
      </c>
      <c r="E1561" t="s">
        <v>323</v>
      </c>
      <c r="F1561" t="s">
        <v>324</v>
      </c>
      <c r="G1561" t="s">
        <v>29</v>
      </c>
      <c r="H1561" t="s">
        <v>304</v>
      </c>
      <c r="I1561" s="6">
        <v>2</v>
      </c>
      <c r="J1561" s="6">
        <v>799</v>
      </c>
      <c r="K1561" s="6">
        <v>1598</v>
      </c>
      <c r="L1561" s="6">
        <v>0.15</v>
      </c>
      <c r="M1561" s="6">
        <v>239.7</v>
      </c>
      <c r="N1561" s="6">
        <v>1358.3</v>
      </c>
      <c r="O1561" s="6">
        <v>373.53</v>
      </c>
      <c r="P1561" t="s">
        <v>31</v>
      </c>
      <c r="Q1561" t="s">
        <v>32</v>
      </c>
      <c r="R1561" t="s">
        <v>33</v>
      </c>
      <c r="S1561" t="s">
        <v>34</v>
      </c>
      <c r="T1561" t="s">
        <v>35</v>
      </c>
      <c r="U1561" s="13">
        <f t="shared" si="96"/>
        <v>2025</v>
      </c>
      <c r="V1561" s="13">
        <f t="shared" si="97"/>
        <v>1</v>
      </c>
      <c r="W1561" s="20" t="str">
        <f t="shared" si="98"/>
        <v>January</v>
      </c>
      <c r="X1561">
        <v>0.27500000000000002</v>
      </c>
      <c r="Y1561" s="6">
        <f t="shared" si="99"/>
        <v>1118.5999999999999</v>
      </c>
      <c r="Z1561" cm="1">
        <f t="array" aca="1" ref="Z1561" ca="1">IF(roud(N1561,2)=ROUND(Z1561,2),"ok","error")</f>
        <v>0</v>
      </c>
    </row>
    <row r="1562" spans="1:26" x14ac:dyDescent="0.3">
      <c r="A1562" t="s">
        <v>3080</v>
      </c>
      <c r="B1562" s="4">
        <v>45425</v>
      </c>
      <c r="C1562" t="s">
        <v>2060</v>
      </c>
      <c r="D1562" t="s">
        <v>2061</v>
      </c>
      <c r="E1562" t="s">
        <v>198</v>
      </c>
      <c r="F1562" t="s">
        <v>199</v>
      </c>
      <c r="G1562" t="s">
        <v>61</v>
      </c>
      <c r="H1562" t="s">
        <v>71</v>
      </c>
      <c r="I1562" s="6">
        <v>4</v>
      </c>
      <c r="J1562" s="6">
        <v>899</v>
      </c>
      <c r="K1562" s="6">
        <v>3596</v>
      </c>
      <c r="L1562" s="6">
        <v>0.05</v>
      </c>
      <c r="M1562" s="6">
        <v>179.8</v>
      </c>
      <c r="N1562" s="6">
        <v>3416.2</v>
      </c>
      <c r="O1562" s="6">
        <v>495.35</v>
      </c>
      <c r="P1562" t="s">
        <v>42</v>
      </c>
      <c r="Q1562" t="s">
        <v>43</v>
      </c>
      <c r="R1562" t="s">
        <v>44</v>
      </c>
      <c r="S1562" t="s">
        <v>45</v>
      </c>
      <c r="T1562" t="s">
        <v>35</v>
      </c>
      <c r="U1562" s="13">
        <f t="shared" si="96"/>
        <v>2024</v>
      </c>
      <c r="V1562" s="13">
        <f t="shared" si="97"/>
        <v>5</v>
      </c>
      <c r="W1562" s="20" t="str">
        <f t="shared" si="98"/>
        <v>May</v>
      </c>
      <c r="X1562">
        <v>0.14499999999999999</v>
      </c>
      <c r="Y1562" s="6">
        <f t="shared" si="99"/>
        <v>3236.4</v>
      </c>
      <c r="Z1562" cm="1">
        <f t="array" aca="1" ref="Z1562" ca="1">IF(roud(N1562,2)=ROUND(Z1562,2),"ok","error")</f>
        <v>0</v>
      </c>
    </row>
    <row r="1563" spans="1:26" x14ac:dyDescent="0.3">
      <c r="A1563" t="s">
        <v>3081</v>
      </c>
      <c r="B1563" s="4">
        <v>45861</v>
      </c>
      <c r="C1563" t="s">
        <v>1811</v>
      </c>
      <c r="D1563" t="s">
        <v>1812</v>
      </c>
      <c r="E1563" t="s">
        <v>492</v>
      </c>
      <c r="F1563" t="s">
        <v>493</v>
      </c>
      <c r="G1563" t="s">
        <v>214</v>
      </c>
      <c r="H1563" t="s">
        <v>494</v>
      </c>
      <c r="I1563" s="6">
        <v>1</v>
      </c>
      <c r="J1563" s="6">
        <v>1499</v>
      </c>
      <c r="K1563" s="6">
        <v>1499</v>
      </c>
      <c r="L1563" s="6">
        <v>0.1</v>
      </c>
      <c r="M1563" s="6">
        <v>149.9</v>
      </c>
      <c r="N1563" s="6">
        <v>1349.1</v>
      </c>
      <c r="O1563" s="6">
        <v>472.18</v>
      </c>
      <c r="P1563" t="s">
        <v>42</v>
      </c>
      <c r="Q1563" t="s">
        <v>43</v>
      </c>
      <c r="R1563" t="s">
        <v>44</v>
      </c>
      <c r="S1563" t="s">
        <v>45</v>
      </c>
      <c r="T1563" t="s">
        <v>55</v>
      </c>
      <c r="U1563" s="13">
        <f t="shared" si="96"/>
        <v>2025</v>
      </c>
      <c r="V1563" s="13">
        <f t="shared" si="97"/>
        <v>7</v>
      </c>
      <c r="W1563" s="20" t="str">
        <f t="shared" si="98"/>
        <v>July</v>
      </c>
      <c r="X1563">
        <v>0.35</v>
      </c>
      <c r="Y1563" s="6">
        <f t="shared" si="99"/>
        <v>1199.2</v>
      </c>
      <c r="Z1563" cm="1">
        <f t="array" aca="1" ref="Z1563" ca="1">IF(roud(N1563,2)=ROUND(Z1563,2),"ok","error")</f>
        <v>0</v>
      </c>
    </row>
    <row r="1564" spans="1:26" x14ac:dyDescent="0.3">
      <c r="A1564" t="s">
        <v>3082</v>
      </c>
      <c r="B1564" s="4">
        <v>45353</v>
      </c>
      <c r="C1564" t="s">
        <v>362</v>
      </c>
      <c r="D1564" t="s">
        <v>363</v>
      </c>
      <c r="E1564" t="s">
        <v>75</v>
      </c>
      <c r="F1564" t="s">
        <v>76</v>
      </c>
      <c r="G1564" t="s">
        <v>61</v>
      </c>
      <c r="H1564" t="s">
        <v>71</v>
      </c>
      <c r="I1564" s="6">
        <v>2</v>
      </c>
      <c r="J1564" s="6">
        <v>1499</v>
      </c>
      <c r="K1564" s="6">
        <v>2998</v>
      </c>
      <c r="L1564" s="6">
        <v>0.15</v>
      </c>
      <c r="M1564" s="6">
        <v>449.7</v>
      </c>
      <c r="N1564" s="6">
        <v>2548.3000000000002</v>
      </c>
      <c r="O1564" s="6">
        <v>293.05</v>
      </c>
      <c r="P1564" t="s">
        <v>158</v>
      </c>
      <c r="Q1564" t="s">
        <v>159</v>
      </c>
      <c r="R1564" t="s">
        <v>160</v>
      </c>
      <c r="S1564" t="s">
        <v>45</v>
      </c>
      <c r="T1564" t="s">
        <v>35</v>
      </c>
      <c r="U1564" s="13">
        <f t="shared" si="96"/>
        <v>2024</v>
      </c>
      <c r="V1564" s="13">
        <f t="shared" si="97"/>
        <v>3</v>
      </c>
      <c r="W1564" s="20" t="str">
        <f t="shared" si="98"/>
        <v>March</v>
      </c>
      <c r="X1564">
        <v>0.115</v>
      </c>
      <c r="Y1564" s="6">
        <f t="shared" si="99"/>
        <v>2098.6</v>
      </c>
      <c r="Z1564" cm="1">
        <f t="array" aca="1" ref="Z1564" ca="1">IF(roud(N1564,2)=ROUND(Z1564,2),"ok","error")</f>
        <v>0</v>
      </c>
    </row>
    <row r="1565" spans="1:26" x14ac:dyDescent="0.3">
      <c r="A1565" t="s">
        <v>3083</v>
      </c>
      <c r="B1565" s="4">
        <v>45892</v>
      </c>
      <c r="C1565" t="s">
        <v>1144</v>
      </c>
      <c r="D1565" t="s">
        <v>1145</v>
      </c>
      <c r="E1565" t="s">
        <v>323</v>
      </c>
      <c r="F1565" t="s">
        <v>324</v>
      </c>
      <c r="G1565" t="s">
        <v>29</v>
      </c>
      <c r="H1565" t="s">
        <v>304</v>
      </c>
      <c r="I1565" s="6">
        <v>1</v>
      </c>
      <c r="J1565" s="6">
        <v>799</v>
      </c>
      <c r="K1565" s="6">
        <v>799</v>
      </c>
      <c r="L1565" s="6">
        <v>0.25</v>
      </c>
      <c r="M1565" s="6">
        <v>199.75</v>
      </c>
      <c r="N1565" s="6">
        <v>599.25</v>
      </c>
      <c r="O1565" s="6">
        <v>146.82</v>
      </c>
      <c r="P1565" t="s">
        <v>105</v>
      </c>
      <c r="Q1565" t="s">
        <v>106</v>
      </c>
      <c r="R1565" t="s">
        <v>44</v>
      </c>
      <c r="S1565" t="s">
        <v>45</v>
      </c>
      <c r="T1565" t="s">
        <v>35</v>
      </c>
      <c r="U1565" s="13">
        <f t="shared" si="96"/>
        <v>2025</v>
      </c>
      <c r="V1565" s="13">
        <f t="shared" si="97"/>
        <v>8</v>
      </c>
      <c r="W1565" s="20" t="str">
        <f t="shared" si="98"/>
        <v>August</v>
      </c>
      <c r="X1565">
        <v>0.245</v>
      </c>
      <c r="Y1565" s="6">
        <f t="shared" si="99"/>
        <v>399.5</v>
      </c>
      <c r="Z1565" cm="1">
        <f t="array" aca="1" ref="Z1565" ca="1">IF(roud(N1565,2)=ROUND(Z1565,2),"ok","error")</f>
        <v>0</v>
      </c>
    </row>
    <row r="1566" spans="1:26" x14ac:dyDescent="0.3">
      <c r="A1566" t="s">
        <v>3084</v>
      </c>
      <c r="B1566" s="4">
        <v>45867</v>
      </c>
      <c r="C1566" t="s">
        <v>1241</v>
      </c>
      <c r="D1566" t="s">
        <v>1242</v>
      </c>
      <c r="E1566" t="s">
        <v>284</v>
      </c>
      <c r="F1566" t="s">
        <v>285</v>
      </c>
      <c r="G1566" t="s">
        <v>52</v>
      </c>
      <c r="H1566" t="s">
        <v>129</v>
      </c>
      <c r="I1566" s="6">
        <v>3</v>
      </c>
      <c r="J1566" s="6">
        <v>999</v>
      </c>
      <c r="K1566" s="6">
        <v>2997</v>
      </c>
      <c r="L1566" s="6">
        <v>0.05</v>
      </c>
      <c r="M1566" s="6">
        <v>149.85</v>
      </c>
      <c r="N1566" s="6">
        <v>2847.15</v>
      </c>
      <c r="O1566" s="6">
        <v>640.61</v>
      </c>
      <c r="P1566" t="s">
        <v>158</v>
      </c>
      <c r="Q1566" t="s">
        <v>159</v>
      </c>
      <c r="R1566" t="s">
        <v>160</v>
      </c>
      <c r="S1566" t="s">
        <v>45</v>
      </c>
      <c r="T1566" t="s">
        <v>35</v>
      </c>
      <c r="U1566" s="13">
        <f t="shared" si="96"/>
        <v>2025</v>
      </c>
      <c r="V1566" s="13">
        <f t="shared" si="97"/>
        <v>7</v>
      </c>
      <c r="W1566" s="20" t="str">
        <f t="shared" si="98"/>
        <v>July</v>
      </c>
      <c r="X1566">
        <v>0.22500000000000001</v>
      </c>
      <c r="Y1566" s="6">
        <f t="shared" si="99"/>
        <v>2697.3</v>
      </c>
      <c r="Z1566" cm="1">
        <f t="array" aca="1" ref="Z1566" ca="1">IF(roud(N1566,2)=ROUND(Z1566,2),"ok","error")</f>
        <v>0</v>
      </c>
    </row>
    <row r="1567" spans="1:26" x14ac:dyDescent="0.3">
      <c r="A1567" t="s">
        <v>3085</v>
      </c>
      <c r="B1567" s="4">
        <v>45867</v>
      </c>
      <c r="C1567" t="s">
        <v>57</v>
      </c>
      <c r="D1567" t="s">
        <v>58</v>
      </c>
      <c r="E1567" t="s">
        <v>69</v>
      </c>
      <c r="F1567" t="s">
        <v>70</v>
      </c>
      <c r="G1567" t="s">
        <v>61</v>
      </c>
      <c r="H1567" t="s">
        <v>71</v>
      </c>
      <c r="I1567" s="6">
        <v>2</v>
      </c>
      <c r="J1567" s="6">
        <v>1299</v>
      </c>
      <c r="K1567" s="6">
        <v>2598</v>
      </c>
      <c r="L1567" s="6">
        <v>0.25</v>
      </c>
      <c r="M1567" s="6">
        <v>649.5</v>
      </c>
      <c r="N1567" s="6">
        <v>1948.5</v>
      </c>
      <c r="O1567" s="6">
        <v>165.62</v>
      </c>
      <c r="P1567" t="s">
        <v>158</v>
      </c>
      <c r="Q1567" t="s">
        <v>159</v>
      </c>
      <c r="R1567" t="s">
        <v>160</v>
      </c>
      <c r="S1567" t="s">
        <v>107</v>
      </c>
      <c r="T1567" t="s">
        <v>55</v>
      </c>
      <c r="U1567" s="13">
        <f t="shared" si="96"/>
        <v>2025</v>
      </c>
      <c r="V1567" s="13">
        <f t="shared" si="97"/>
        <v>7</v>
      </c>
      <c r="W1567" s="20" t="str">
        <f t="shared" si="98"/>
        <v>July</v>
      </c>
      <c r="X1567">
        <v>8.5000000000000006E-2</v>
      </c>
      <c r="Y1567" s="6">
        <f t="shared" si="99"/>
        <v>1299</v>
      </c>
      <c r="Z1567" cm="1">
        <f t="array" aca="1" ref="Z1567" ca="1">IF(roud(N1567,2)=ROUND(Z1567,2),"ok","error")</f>
        <v>0</v>
      </c>
    </row>
    <row r="1568" spans="1:26" x14ac:dyDescent="0.3">
      <c r="A1568" t="s">
        <v>3086</v>
      </c>
      <c r="B1568" s="4">
        <v>45629</v>
      </c>
      <c r="C1568" t="s">
        <v>688</v>
      </c>
      <c r="D1568" t="s">
        <v>689</v>
      </c>
      <c r="E1568" t="s">
        <v>133</v>
      </c>
      <c r="F1568" t="s">
        <v>134</v>
      </c>
      <c r="G1568" t="s">
        <v>61</v>
      </c>
      <c r="H1568" t="s">
        <v>123</v>
      </c>
      <c r="I1568" s="6">
        <v>1</v>
      </c>
      <c r="J1568" s="6">
        <v>2999</v>
      </c>
      <c r="K1568" s="6">
        <v>2999</v>
      </c>
      <c r="L1568" s="6">
        <v>0</v>
      </c>
      <c r="M1568" s="6">
        <v>0</v>
      </c>
      <c r="N1568" s="6">
        <v>2999</v>
      </c>
      <c r="O1568" s="6">
        <v>479.84</v>
      </c>
      <c r="P1568" t="s">
        <v>82</v>
      </c>
      <c r="Q1568" t="s">
        <v>82</v>
      </c>
      <c r="R1568" t="s">
        <v>65</v>
      </c>
      <c r="S1568" t="s">
        <v>107</v>
      </c>
      <c r="T1568" t="s">
        <v>46</v>
      </c>
      <c r="U1568" s="13">
        <f t="shared" si="96"/>
        <v>2024</v>
      </c>
      <c r="V1568" s="13">
        <f t="shared" si="97"/>
        <v>12</v>
      </c>
      <c r="W1568" s="20" t="str">
        <f t="shared" si="98"/>
        <v>December</v>
      </c>
      <c r="X1568">
        <v>0.16</v>
      </c>
      <c r="Y1568" s="6">
        <f t="shared" si="99"/>
        <v>2999</v>
      </c>
      <c r="Z1568" cm="1">
        <f t="array" aca="1" ref="Z1568" ca="1">IF(roud(N1568,2)=ROUND(Z1568,2),"ok","error")</f>
        <v>0</v>
      </c>
    </row>
    <row r="1569" spans="1:26" x14ac:dyDescent="0.3">
      <c r="A1569" t="s">
        <v>3087</v>
      </c>
      <c r="B1569" s="4">
        <v>45978</v>
      </c>
      <c r="C1569" t="s">
        <v>374</v>
      </c>
      <c r="D1569" t="s">
        <v>375</v>
      </c>
      <c r="E1569" t="s">
        <v>111</v>
      </c>
      <c r="F1569" t="s">
        <v>112</v>
      </c>
      <c r="G1569" t="s">
        <v>113</v>
      </c>
      <c r="H1569" t="s">
        <v>114</v>
      </c>
      <c r="I1569" s="6">
        <v>1</v>
      </c>
      <c r="J1569" s="6">
        <v>999</v>
      </c>
      <c r="K1569" s="6">
        <v>999</v>
      </c>
      <c r="L1569" s="6">
        <v>0.2</v>
      </c>
      <c r="M1569" s="6">
        <v>199.8</v>
      </c>
      <c r="N1569" s="6">
        <v>799.2</v>
      </c>
      <c r="O1569" s="6">
        <v>175.82</v>
      </c>
      <c r="P1569" t="s">
        <v>63</v>
      </c>
      <c r="Q1569" t="s">
        <v>64</v>
      </c>
      <c r="R1569" t="s">
        <v>65</v>
      </c>
      <c r="S1569" t="s">
        <v>107</v>
      </c>
      <c r="T1569" t="s">
        <v>35</v>
      </c>
      <c r="U1569" s="13">
        <f t="shared" si="96"/>
        <v>2025</v>
      </c>
      <c r="V1569" s="13">
        <f t="shared" si="97"/>
        <v>11</v>
      </c>
      <c r="W1569" s="20" t="str">
        <f t="shared" si="98"/>
        <v>November</v>
      </c>
      <c r="X1569">
        <v>0.22</v>
      </c>
      <c r="Y1569" s="6">
        <f t="shared" si="99"/>
        <v>599.4</v>
      </c>
      <c r="Z1569" cm="1">
        <f t="array" aca="1" ref="Z1569" ca="1">IF(roud(N1569,2)=ROUND(Z1569,2),"ok","error")</f>
        <v>0</v>
      </c>
    </row>
    <row r="1570" spans="1:26" x14ac:dyDescent="0.3">
      <c r="A1570" t="s">
        <v>3088</v>
      </c>
      <c r="B1570" s="4">
        <v>45417</v>
      </c>
      <c r="C1570" t="s">
        <v>1231</v>
      </c>
      <c r="D1570" t="s">
        <v>1232</v>
      </c>
      <c r="E1570" t="s">
        <v>181</v>
      </c>
      <c r="F1570" t="s">
        <v>182</v>
      </c>
      <c r="G1570" t="s">
        <v>113</v>
      </c>
      <c r="H1570" t="s">
        <v>114</v>
      </c>
      <c r="I1570" s="6">
        <v>2</v>
      </c>
      <c r="J1570" s="6">
        <v>2499</v>
      </c>
      <c r="K1570" s="6">
        <v>4998</v>
      </c>
      <c r="L1570" s="6">
        <v>0.05</v>
      </c>
      <c r="M1570" s="6">
        <v>249.9</v>
      </c>
      <c r="N1570" s="6">
        <v>4748.1000000000004</v>
      </c>
      <c r="O1570" s="6">
        <v>1258.25</v>
      </c>
      <c r="P1570" t="s">
        <v>191</v>
      </c>
      <c r="Q1570" t="s">
        <v>187</v>
      </c>
      <c r="R1570" t="s">
        <v>160</v>
      </c>
      <c r="S1570" t="s">
        <v>98</v>
      </c>
      <c r="T1570" t="s">
        <v>35</v>
      </c>
      <c r="U1570" s="13">
        <f t="shared" si="96"/>
        <v>2024</v>
      </c>
      <c r="V1570" s="13">
        <f t="shared" si="97"/>
        <v>5</v>
      </c>
      <c r="W1570" s="20" t="str">
        <f t="shared" si="98"/>
        <v>May</v>
      </c>
      <c r="X1570">
        <v>0.26500000000000001</v>
      </c>
      <c r="Y1570" s="6">
        <f t="shared" si="99"/>
        <v>4498.2</v>
      </c>
      <c r="Z1570" cm="1">
        <f t="array" aca="1" ref="Z1570" ca="1">IF(roud(N1570,2)=ROUND(Z1570,2),"ok","error")</f>
        <v>0</v>
      </c>
    </row>
    <row r="1571" spans="1:26" x14ac:dyDescent="0.3">
      <c r="A1571" t="s">
        <v>3089</v>
      </c>
      <c r="B1571" s="4">
        <v>45712</v>
      </c>
      <c r="C1571" t="s">
        <v>3062</v>
      </c>
      <c r="D1571" t="s">
        <v>3063</v>
      </c>
      <c r="E1571" t="s">
        <v>302</v>
      </c>
      <c r="F1571" t="s">
        <v>303</v>
      </c>
      <c r="G1571" t="s">
        <v>29</v>
      </c>
      <c r="H1571" t="s">
        <v>304</v>
      </c>
      <c r="I1571" s="6">
        <v>1</v>
      </c>
      <c r="J1571" s="6">
        <v>1799</v>
      </c>
      <c r="K1571" s="6">
        <v>1799</v>
      </c>
      <c r="L1571" s="6">
        <v>0</v>
      </c>
      <c r="M1571" s="6">
        <v>0</v>
      </c>
      <c r="N1571" s="6">
        <v>1799</v>
      </c>
      <c r="O1571" s="6">
        <v>575.67999999999995</v>
      </c>
      <c r="P1571" t="s">
        <v>144</v>
      </c>
      <c r="Q1571" t="s">
        <v>145</v>
      </c>
      <c r="R1571" t="s">
        <v>65</v>
      </c>
      <c r="S1571" t="s">
        <v>98</v>
      </c>
      <c r="T1571" t="s">
        <v>46</v>
      </c>
      <c r="U1571" s="13">
        <f t="shared" si="96"/>
        <v>2025</v>
      </c>
      <c r="V1571" s="13">
        <f t="shared" si="97"/>
        <v>2</v>
      </c>
      <c r="W1571" s="20" t="str">
        <f t="shared" si="98"/>
        <v>February</v>
      </c>
      <c r="X1571">
        <v>0.32</v>
      </c>
      <c r="Y1571" s="6">
        <f t="shared" si="99"/>
        <v>1799</v>
      </c>
      <c r="Z1571" cm="1">
        <f t="array" aca="1" ref="Z1571" ca="1">IF(roud(N1571,2)=ROUND(Z1571,2),"ok","error")</f>
        <v>0</v>
      </c>
    </row>
    <row r="1572" spans="1:26" x14ac:dyDescent="0.3">
      <c r="A1572" t="s">
        <v>3090</v>
      </c>
      <c r="B1572" s="4">
        <v>45654</v>
      </c>
      <c r="C1572" t="s">
        <v>954</v>
      </c>
      <c r="D1572" t="s">
        <v>955</v>
      </c>
      <c r="E1572" t="s">
        <v>86</v>
      </c>
      <c r="F1572" t="s">
        <v>87</v>
      </c>
      <c r="G1572" t="s">
        <v>29</v>
      </c>
      <c r="H1572" t="s">
        <v>88</v>
      </c>
      <c r="I1572" s="6">
        <v>3</v>
      </c>
      <c r="J1572" s="6">
        <v>1299</v>
      </c>
      <c r="K1572" s="6">
        <v>3897</v>
      </c>
      <c r="L1572" s="6">
        <v>0.25</v>
      </c>
      <c r="M1572" s="6">
        <v>974.25</v>
      </c>
      <c r="N1572" s="6">
        <v>2922.75</v>
      </c>
      <c r="O1572" s="6">
        <v>716.07</v>
      </c>
      <c r="P1572" t="s">
        <v>144</v>
      </c>
      <c r="Q1572" t="s">
        <v>145</v>
      </c>
      <c r="R1572" t="s">
        <v>65</v>
      </c>
      <c r="S1572" t="s">
        <v>98</v>
      </c>
      <c r="T1572" t="s">
        <v>35</v>
      </c>
      <c r="U1572" s="13">
        <f t="shared" si="96"/>
        <v>2024</v>
      </c>
      <c r="V1572" s="13">
        <f t="shared" si="97"/>
        <v>12</v>
      </c>
      <c r="W1572" s="20" t="str">
        <f t="shared" si="98"/>
        <v>December</v>
      </c>
      <c r="X1572">
        <v>0.245</v>
      </c>
      <c r="Y1572" s="6">
        <f t="shared" si="99"/>
        <v>1948.5</v>
      </c>
      <c r="Z1572" cm="1">
        <f t="array" aca="1" ref="Z1572" ca="1">IF(roud(N1572,2)=ROUND(Z1572,2),"ok","error")</f>
        <v>0</v>
      </c>
    </row>
    <row r="1573" spans="1:26" x14ac:dyDescent="0.3">
      <c r="A1573" t="s">
        <v>3091</v>
      </c>
      <c r="B1573" s="4">
        <v>45973</v>
      </c>
      <c r="C1573" t="s">
        <v>1474</v>
      </c>
      <c r="D1573" t="s">
        <v>1475</v>
      </c>
      <c r="E1573" t="s">
        <v>75</v>
      </c>
      <c r="F1573" t="s">
        <v>76</v>
      </c>
      <c r="G1573" t="s">
        <v>61</v>
      </c>
      <c r="H1573" t="s">
        <v>71</v>
      </c>
      <c r="I1573" s="6">
        <v>1</v>
      </c>
      <c r="J1573" s="6">
        <v>1499</v>
      </c>
      <c r="K1573" s="6">
        <v>1499</v>
      </c>
      <c r="L1573" s="6">
        <v>0</v>
      </c>
      <c r="M1573" s="6">
        <v>0</v>
      </c>
      <c r="N1573" s="6">
        <v>1499</v>
      </c>
      <c r="O1573" s="6">
        <v>239.84</v>
      </c>
      <c r="P1573" t="s">
        <v>94</v>
      </c>
      <c r="Q1573" t="s">
        <v>64</v>
      </c>
      <c r="R1573" t="s">
        <v>65</v>
      </c>
      <c r="S1573" t="s">
        <v>98</v>
      </c>
      <c r="T1573" t="s">
        <v>46</v>
      </c>
      <c r="U1573" s="13">
        <f t="shared" si="96"/>
        <v>2025</v>
      </c>
      <c r="V1573" s="13">
        <f t="shared" si="97"/>
        <v>11</v>
      </c>
      <c r="W1573" s="20" t="str">
        <f t="shared" si="98"/>
        <v>November</v>
      </c>
      <c r="X1573">
        <v>0.16</v>
      </c>
      <c r="Y1573" s="6">
        <f t="shared" si="99"/>
        <v>1499</v>
      </c>
      <c r="Z1573" cm="1">
        <f t="array" aca="1" ref="Z1573" ca="1">IF(roud(N1573,2)=ROUND(Z1573,2),"ok","error")</f>
        <v>0</v>
      </c>
    </row>
    <row r="1574" spans="1:26" x14ac:dyDescent="0.3">
      <c r="A1574" t="s">
        <v>3092</v>
      </c>
      <c r="B1574" s="4">
        <v>45725</v>
      </c>
      <c r="C1574" t="s">
        <v>1279</v>
      </c>
      <c r="D1574" t="s">
        <v>1280</v>
      </c>
      <c r="E1574" t="s">
        <v>212</v>
      </c>
      <c r="F1574" t="s">
        <v>213</v>
      </c>
      <c r="G1574" t="s">
        <v>214</v>
      </c>
      <c r="H1574" t="s">
        <v>215</v>
      </c>
      <c r="I1574" s="6">
        <v>2</v>
      </c>
      <c r="J1574" s="6">
        <v>599</v>
      </c>
      <c r="K1574" s="6">
        <v>1198</v>
      </c>
      <c r="L1574" s="6">
        <v>0.05</v>
      </c>
      <c r="M1574" s="6">
        <v>59.9</v>
      </c>
      <c r="N1574" s="6">
        <v>1138.0999999999999</v>
      </c>
      <c r="O1574" s="6">
        <v>415.41</v>
      </c>
      <c r="P1574" t="s">
        <v>42</v>
      </c>
      <c r="Q1574" t="s">
        <v>43</v>
      </c>
      <c r="R1574" t="s">
        <v>44</v>
      </c>
      <c r="S1574" t="s">
        <v>54</v>
      </c>
      <c r="T1574" t="s">
        <v>35</v>
      </c>
      <c r="U1574" s="13">
        <f t="shared" si="96"/>
        <v>2025</v>
      </c>
      <c r="V1574" s="13">
        <f t="shared" si="97"/>
        <v>3</v>
      </c>
      <c r="W1574" s="20" t="str">
        <f t="shared" si="98"/>
        <v>March</v>
      </c>
      <c r="X1574">
        <v>0.36499999999999999</v>
      </c>
      <c r="Y1574" s="6">
        <f t="shared" si="99"/>
        <v>1078.2</v>
      </c>
      <c r="Z1574" cm="1">
        <f t="array" aca="1" ref="Z1574" ca="1">IF(roud(N1574,2)=ROUND(Z1574,2),"ok","error")</f>
        <v>0</v>
      </c>
    </row>
    <row r="1575" spans="1:26" x14ac:dyDescent="0.3">
      <c r="A1575" t="s">
        <v>3093</v>
      </c>
      <c r="B1575" s="4">
        <v>45344</v>
      </c>
      <c r="C1575" t="s">
        <v>874</v>
      </c>
      <c r="D1575" t="s">
        <v>875</v>
      </c>
      <c r="E1575" t="s">
        <v>258</v>
      </c>
      <c r="F1575" t="s">
        <v>259</v>
      </c>
      <c r="G1575" t="s">
        <v>214</v>
      </c>
      <c r="H1575" t="s">
        <v>260</v>
      </c>
      <c r="I1575" s="6">
        <v>1</v>
      </c>
      <c r="J1575" s="6">
        <v>399</v>
      </c>
      <c r="K1575" s="6">
        <v>399</v>
      </c>
      <c r="L1575" s="6">
        <v>0.15</v>
      </c>
      <c r="M1575" s="6">
        <v>59.85</v>
      </c>
      <c r="N1575" s="6">
        <v>339.15</v>
      </c>
      <c r="O1575" s="6">
        <v>113.62</v>
      </c>
      <c r="P1575" t="s">
        <v>144</v>
      </c>
      <c r="Q1575" t="s">
        <v>145</v>
      </c>
      <c r="R1575" t="s">
        <v>65</v>
      </c>
      <c r="S1575" t="s">
        <v>107</v>
      </c>
      <c r="T1575" t="s">
        <v>35</v>
      </c>
      <c r="U1575" s="13">
        <f t="shared" si="96"/>
        <v>2024</v>
      </c>
      <c r="V1575" s="13">
        <f t="shared" si="97"/>
        <v>2</v>
      </c>
      <c r="W1575" s="20" t="str">
        <f t="shared" si="98"/>
        <v>February</v>
      </c>
      <c r="X1575">
        <v>0.33500000000000002</v>
      </c>
      <c r="Y1575" s="6">
        <f t="shared" si="99"/>
        <v>279.3</v>
      </c>
      <c r="Z1575" cm="1">
        <f t="array" aca="1" ref="Z1575" ca="1">IF(roud(N1575,2)=ROUND(Z1575,2),"ok","error")</f>
        <v>0</v>
      </c>
    </row>
    <row r="1576" spans="1:26" x14ac:dyDescent="0.3">
      <c r="A1576" t="s">
        <v>3094</v>
      </c>
      <c r="B1576" s="4">
        <v>45586</v>
      </c>
      <c r="C1576" t="s">
        <v>487</v>
      </c>
      <c r="D1576" t="s">
        <v>488</v>
      </c>
      <c r="E1576" t="s">
        <v>27</v>
      </c>
      <c r="F1576" t="s">
        <v>28</v>
      </c>
      <c r="G1576" t="s">
        <v>29</v>
      </c>
      <c r="H1576" t="s">
        <v>30</v>
      </c>
      <c r="I1576" s="6">
        <v>1</v>
      </c>
      <c r="J1576" s="6">
        <v>1999</v>
      </c>
      <c r="K1576" s="6">
        <v>1999</v>
      </c>
      <c r="L1576" s="6">
        <v>0.25</v>
      </c>
      <c r="M1576" s="6">
        <v>499.75</v>
      </c>
      <c r="N1576" s="6">
        <v>1499.25</v>
      </c>
      <c r="O1576" s="6">
        <v>367.32</v>
      </c>
      <c r="P1576" t="s">
        <v>191</v>
      </c>
      <c r="Q1576" t="s">
        <v>187</v>
      </c>
      <c r="R1576" t="s">
        <v>160</v>
      </c>
      <c r="S1576" t="s">
        <v>45</v>
      </c>
      <c r="T1576" t="s">
        <v>55</v>
      </c>
      <c r="U1576" s="13">
        <f t="shared" si="96"/>
        <v>2024</v>
      </c>
      <c r="V1576" s="13">
        <f t="shared" si="97"/>
        <v>10</v>
      </c>
      <c r="W1576" s="20" t="str">
        <f t="shared" si="98"/>
        <v>October</v>
      </c>
      <c r="X1576">
        <v>0.245</v>
      </c>
      <c r="Y1576" s="6">
        <f t="shared" si="99"/>
        <v>999.5</v>
      </c>
      <c r="Z1576" cm="1">
        <f t="array" aca="1" ref="Z1576" ca="1">IF(roud(N1576,2)=ROUND(Z1576,2),"ok","error")</f>
        <v>0</v>
      </c>
    </row>
    <row r="1577" spans="1:26" x14ac:dyDescent="0.3">
      <c r="A1577" t="s">
        <v>3095</v>
      </c>
      <c r="B1577" s="4">
        <v>45906</v>
      </c>
      <c r="C1577" t="s">
        <v>398</v>
      </c>
      <c r="D1577" t="s">
        <v>399</v>
      </c>
      <c r="E1577" t="s">
        <v>75</v>
      </c>
      <c r="F1577" t="s">
        <v>76</v>
      </c>
      <c r="G1577" t="s">
        <v>61</v>
      </c>
      <c r="H1577" t="s">
        <v>71</v>
      </c>
      <c r="I1577" s="6">
        <v>1</v>
      </c>
      <c r="J1577" s="6">
        <v>1499</v>
      </c>
      <c r="K1577" s="6">
        <v>1499</v>
      </c>
      <c r="L1577" s="6">
        <v>0.1</v>
      </c>
      <c r="M1577" s="6">
        <v>149.9</v>
      </c>
      <c r="N1577" s="6">
        <v>1349.1</v>
      </c>
      <c r="O1577" s="6">
        <v>175.38</v>
      </c>
      <c r="P1577" t="s">
        <v>94</v>
      </c>
      <c r="Q1577" t="s">
        <v>64</v>
      </c>
      <c r="R1577" t="s">
        <v>65</v>
      </c>
      <c r="S1577" t="s">
        <v>45</v>
      </c>
      <c r="T1577" t="s">
        <v>55</v>
      </c>
      <c r="U1577" s="13">
        <f t="shared" si="96"/>
        <v>2025</v>
      </c>
      <c r="V1577" s="13">
        <f t="shared" si="97"/>
        <v>9</v>
      </c>
      <c r="W1577" s="20" t="str">
        <f t="shared" si="98"/>
        <v>September</v>
      </c>
      <c r="X1577">
        <v>0.13</v>
      </c>
      <c r="Y1577" s="6">
        <f t="shared" si="99"/>
        <v>1199.2</v>
      </c>
      <c r="Z1577" cm="1">
        <f t="array" aca="1" ref="Z1577" ca="1">IF(roud(N1577,2)=ROUND(Z1577,2),"ok","error")</f>
        <v>0</v>
      </c>
    </row>
    <row r="1578" spans="1:26" x14ac:dyDescent="0.3">
      <c r="A1578" t="s">
        <v>3096</v>
      </c>
      <c r="B1578" s="4">
        <v>45611</v>
      </c>
      <c r="C1578" t="s">
        <v>515</v>
      </c>
      <c r="D1578" t="s">
        <v>516</v>
      </c>
      <c r="E1578" t="s">
        <v>258</v>
      </c>
      <c r="F1578" t="s">
        <v>259</v>
      </c>
      <c r="G1578" t="s">
        <v>214</v>
      </c>
      <c r="H1578" t="s">
        <v>260</v>
      </c>
      <c r="I1578" s="6">
        <v>1</v>
      </c>
      <c r="J1578" s="6">
        <v>399</v>
      </c>
      <c r="K1578" s="6">
        <v>399</v>
      </c>
      <c r="L1578" s="6">
        <v>0.05</v>
      </c>
      <c r="M1578" s="6">
        <v>19.95</v>
      </c>
      <c r="N1578" s="6">
        <v>379.05</v>
      </c>
      <c r="O1578" s="6">
        <v>138.35</v>
      </c>
      <c r="P1578" t="s">
        <v>89</v>
      </c>
      <c r="Q1578" t="s">
        <v>90</v>
      </c>
      <c r="R1578" t="s">
        <v>65</v>
      </c>
      <c r="S1578" t="s">
        <v>45</v>
      </c>
      <c r="T1578" t="s">
        <v>35</v>
      </c>
      <c r="U1578" s="13">
        <f t="shared" si="96"/>
        <v>2024</v>
      </c>
      <c r="V1578" s="13">
        <f t="shared" si="97"/>
        <v>11</v>
      </c>
      <c r="W1578" s="20" t="str">
        <f t="shared" si="98"/>
        <v>November</v>
      </c>
      <c r="X1578">
        <v>0.36499999999999999</v>
      </c>
      <c r="Y1578" s="6">
        <f t="shared" si="99"/>
        <v>359.1</v>
      </c>
      <c r="Z1578" cm="1">
        <f t="array" aca="1" ref="Z1578" ca="1">IF(roud(N1578,2)=ROUND(Z1578,2),"ok","error")</f>
        <v>0</v>
      </c>
    </row>
    <row r="1579" spans="1:26" x14ac:dyDescent="0.3">
      <c r="A1579" t="s">
        <v>3097</v>
      </c>
      <c r="B1579" s="4">
        <v>45652</v>
      </c>
      <c r="C1579" t="s">
        <v>1331</v>
      </c>
      <c r="D1579" t="s">
        <v>1332</v>
      </c>
      <c r="E1579" t="s">
        <v>127</v>
      </c>
      <c r="F1579" t="s">
        <v>128</v>
      </c>
      <c r="G1579" t="s">
        <v>52</v>
      </c>
      <c r="H1579" t="s">
        <v>129</v>
      </c>
      <c r="I1579" s="6">
        <v>3</v>
      </c>
      <c r="J1579" s="6">
        <v>1299</v>
      </c>
      <c r="K1579" s="6">
        <v>3897</v>
      </c>
      <c r="L1579" s="6">
        <v>0</v>
      </c>
      <c r="M1579" s="6">
        <v>0</v>
      </c>
      <c r="N1579" s="6">
        <v>3897</v>
      </c>
      <c r="O1579" s="6">
        <v>935.28</v>
      </c>
      <c r="P1579" t="s">
        <v>105</v>
      </c>
      <c r="Q1579" t="s">
        <v>106</v>
      </c>
      <c r="R1579" t="s">
        <v>44</v>
      </c>
      <c r="S1579" t="s">
        <v>98</v>
      </c>
      <c r="T1579" t="s">
        <v>35</v>
      </c>
      <c r="U1579" s="13">
        <f t="shared" si="96"/>
        <v>2024</v>
      </c>
      <c r="V1579" s="13">
        <f t="shared" si="97"/>
        <v>12</v>
      </c>
      <c r="W1579" s="20" t="str">
        <f t="shared" si="98"/>
        <v>December</v>
      </c>
      <c r="X1579">
        <v>0.24</v>
      </c>
      <c r="Y1579" s="6">
        <f t="shared" si="99"/>
        <v>3897</v>
      </c>
      <c r="Z1579" cm="1">
        <f t="array" aca="1" ref="Z1579" ca="1">IF(roud(N1579,2)=ROUND(Z1579,2),"ok","error")</f>
        <v>0</v>
      </c>
    </row>
    <row r="1580" spans="1:26" x14ac:dyDescent="0.3">
      <c r="A1580" t="s">
        <v>3098</v>
      </c>
      <c r="B1580" s="4">
        <v>45398</v>
      </c>
      <c r="C1580" t="s">
        <v>1465</v>
      </c>
      <c r="D1580" t="s">
        <v>1466</v>
      </c>
      <c r="E1580" t="s">
        <v>127</v>
      </c>
      <c r="F1580" t="s">
        <v>128</v>
      </c>
      <c r="G1580" t="s">
        <v>52</v>
      </c>
      <c r="H1580" t="s">
        <v>129</v>
      </c>
      <c r="I1580" s="6">
        <v>1</v>
      </c>
      <c r="J1580" s="6">
        <v>1299</v>
      </c>
      <c r="K1580" s="6">
        <v>1299</v>
      </c>
      <c r="L1580" s="6">
        <v>0.05</v>
      </c>
      <c r="M1580" s="6">
        <v>64.95</v>
      </c>
      <c r="N1580" s="6">
        <v>1234.05</v>
      </c>
      <c r="O1580" s="6">
        <v>277.66000000000003</v>
      </c>
      <c r="P1580" t="s">
        <v>63</v>
      </c>
      <c r="Q1580" t="s">
        <v>64</v>
      </c>
      <c r="R1580" t="s">
        <v>65</v>
      </c>
      <c r="S1580" t="s">
        <v>54</v>
      </c>
      <c r="T1580" t="s">
        <v>46</v>
      </c>
      <c r="U1580" s="13">
        <f t="shared" si="96"/>
        <v>2024</v>
      </c>
      <c r="V1580" s="13">
        <f t="shared" si="97"/>
        <v>4</v>
      </c>
      <c r="W1580" s="20" t="str">
        <f t="shared" si="98"/>
        <v>April</v>
      </c>
      <c r="X1580">
        <v>0.22500000000000001</v>
      </c>
      <c r="Y1580" s="6">
        <f t="shared" si="99"/>
        <v>1169.0999999999999</v>
      </c>
      <c r="Z1580" cm="1">
        <f t="array" aca="1" ref="Z1580" ca="1">IF(roud(N1580,2)=ROUND(Z1580,2),"ok","error")</f>
        <v>0</v>
      </c>
    </row>
    <row r="1581" spans="1:26" x14ac:dyDescent="0.3">
      <c r="A1581" t="s">
        <v>3099</v>
      </c>
      <c r="B1581" s="4">
        <v>45883</v>
      </c>
      <c r="C1581" t="s">
        <v>3062</v>
      </c>
      <c r="D1581" t="s">
        <v>3063</v>
      </c>
      <c r="E1581" t="s">
        <v>40</v>
      </c>
      <c r="F1581" t="s">
        <v>41</v>
      </c>
      <c r="G1581" t="s">
        <v>29</v>
      </c>
      <c r="H1581" t="s">
        <v>30</v>
      </c>
      <c r="I1581" s="6">
        <v>3</v>
      </c>
      <c r="J1581" s="6">
        <v>1199</v>
      </c>
      <c r="K1581" s="6">
        <v>3597</v>
      </c>
      <c r="L1581" s="6">
        <v>0.2</v>
      </c>
      <c r="M1581" s="6">
        <v>719.4</v>
      </c>
      <c r="N1581" s="6">
        <v>2877.6</v>
      </c>
      <c r="O1581" s="6">
        <v>748.18</v>
      </c>
      <c r="P1581" t="s">
        <v>186</v>
      </c>
      <c r="Q1581" t="s">
        <v>187</v>
      </c>
      <c r="R1581" t="s">
        <v>160</v>
      </c>
      <c r="S1581" t="s">
        <v>45</v>
      </c>
      <c r="T1581" t="s">
        <v>35</v>
      </c>
      <c r="U1581" s="13">
        <f t="shared" si="96"/>
        <v>2025</v>
      </c>
      <c r="V1581" s="13">
        <f t="shared" si="97"/>
        <v>8</v>
      </c>
      <c r="W1581" s="20" t="str">
        <f t="shared" si="98"/>
        <v>August</v>
      </c>
      <c r="X1581">
        <v>0.26</v>
      </c>
      <c r="Y1581" s="6">
        <f t="shared" si="99"/>
        <v>2158.1999999999998</v>
      </c>
      <c r="Z1581" cm="1">
        <f t="array" aca="1" ref="Z1581" ca="1">IF(roud(N1581,2)=ROUND(Z1581,2),"ok","error")</f>
        <v>0</v>
      </c>
    </row>
    <row r="1582" spans="1:26" x14ac:dyDescent="0.3">
      <c r="A1582" t="s">
        <v>3100</v>
      </c>
      <c r="B1582" s="4">
        <v>45811</v>
      </c>
      <c r="C1582" t="s">
        <v>1511</v>
      </c>
      <c r="D1582" t="s">
        <v>1512</v>
      </c>
      <c r="E1582" t="s">
        <v>86</v>
      </c>
      <c r="F1582" t="s">
        <v>87</v>
      </c>
      <c r="G1582" t="s">
        <v>29</v>
      </c>
      <c r="H1582" t="s">
        <v>88</v>
      </c>
      <c r="I1582" s="6">
        <v>1</v>
      </c>
      <c r="J1582" s="6">
        <v>1299</v>
      </c>
      <c r="K1582" s="6">
        <v>1299</v>
      </c>
      <c r="L1582" s="6">
        <v>0.2</v>
      </c>
      <c r="M1582" s="6">
        <v>259.8</v>
      </c>
      <c r="N1582" s="6">
        <v>1039.2</v>
      </c>
      <c r="O1582" s="6">
        <v>270.19</v>
      </c>
      <c r="P1582" t="s">
        <v>191</v>
      </c>
      <c r="Q1582" t="s">
        <v>187</v>
      </c>
      <c r="R1582" t="s">
        <v>160</v>
      </c>
      <c r="S1582" t="s">
        <v>45</v>
      </c>
      <c r="T1582" t="s">
        <v>35</v>
      </c>
      <c r="U1582" s="13">
        <f t="shared" si="96"/>
        <v>2025</v>
      </c>
      <c r="V1582" s="13">
        <f t="shared" si="97"/>
        <v>6</v>
      </c>
      <c r="W1582" s="20" t="str">
        <f t="shared" si="98"/>
        <v>June</v>
      </c>
      <c r="X1582">
        <v>0.26</v>
      </c>
      <c r="Y1582" s="6">
        <f t="shared" si="99"/>
        <v>779.4</v>
      </c>
      <c r="Z1582" cm="1">
        <f t="array" aca="1" ref="Z1582" ca="1">IF(roud(N1582,2)=ROUND(Z1582,2),"ok","error")</f>
        <v>0</v>
      </c>
    </row>
    <row r="1583" spans="1:26" x14ac:dyDescent="0.3">
      <c r="A1583" t="s">
        <v>3101</v>
      </c>
      <c r="B1583" s="4">
        <v>45509</v>
      </c>
      <c r="C1583" t="s">
        <v>2070</v>
      </c>
      <c r="D1583" t="s">
        <v>2071</v>
      </c>
      <c r="E1583" t="s">
        <v>198</v>
      </c>
      <c r="F1583" t="s">
        <v>199</v>
      </c>
      <c r="G1583" t="s">
        <v>61</v>
      </c>
      <c r="H1583" t="s">
        <v>71</v>
      </c>
      <c r="I1583" s="6">
        <v>4</v>
      </c>
      <c r="J1583" s="6">
        <v>899</v>
      </c>
      <c r="K1583" s="6">
        <v>3596</v>
      </c>
      <c r="L1583" s="6">
        <v>0.25</v>
      </c>
      <c r="M1583" s="6">
        <v>899</v>
      </c>
      <c r="N1583" s="6">
        <v>2697</v>
      </c>
      <c r="O1583" s="6">
        <v>229.24</v>
      </c>
      <c r="P1583" t="s">
        <v>31</v>
      </c>
      <c r="Q1583" t="s">
        <v>32</v>
      </c>
      <c r="R1583" t="s">
        <v>33</v>
      </c>
      <c r="S1583" t="s">
        <v>107</v>
      </c>
      <c r="T1583" t="s">
        <v>55</v>
      </c>
      <c r="U1583" s="13">
        <f t="shared" si="96"/>
        <v>2024</v>
      </c>
      <c r="V1583" s="13">
        <f t="shared" si="97"/>
        <v>8</v>
      </c>
      <c r="W1583" s="20" t="str">
        <f t="shared" si="98"/>
        <v>August</v>
      </c>
      <c r="X1583">
        <v>8.5000000000000006E-2</v>
      </c>
      <c r="Y1583" s="6">
        <f t="shared" si="99"/>
        <v>1798</v>
      </c>
      <c r="Z1583" cm="1">
        <f t="array" aca="1" ref="Z1583" ca="1">IF(roud(N1583,2)=ROUND(Z1583,2),"ok","error")</f>
        <v>0</v>
      </c>
    </row>
    <row r="1584" spans="1:26" x14ac:dyDescent="0.3">
      <c r="A1584" t="s">
        <v>3102</v>
      </c>
      <c r="B1584" s="4">
        <v>45450</v>
      </c>
      <c r="C1584" t="s">
        <v>512</v>
      </c>
      <c r="D1584" t="s">
        <v>513</v>
      </c>
      <c r="E1584" t="s">
        <v>212</v>
      </c>
      <c r="F1584" t="s">
        <v>213</v>
      </c>
      <c r="G1584" t="s">
        <v>214</v>
      </c>
      <c r="H1584" t="s">
        <v>215</v>
      </c>
      <c r="I1584" s="6">
        <v>1</v>
      </c>
      <c r="J1584" s="6">
        <v>599</v>
      </c>
      <c r="K1584" s="6">
        <v>599</v>
      </c>
      <c r="L1584" s="6">
        <v>0.3</v>
      </c>
      <c r="M1584" s="6">
        <v>179.7</v>
      </c>
      <c r="N1584" s="6">
        <v>419.3</v>
      </c>
      <c r="O1584" s="6">
        <v>121.6</v>
      </c>
      <c r="P1584" t="s">
        <v>42</v>
      </c>
      <c r="Q1584" t="s">
        <v>43</v>
      </c>
      <c r="R1584" t="s">
        <v>44</v>
      </c>
      <c r="S1584" t="s">
        <v>54</v>
      </c>
      <c r="T1584" t="s">
        <v>35</v>
      </c>
      <c r="U1584" s="13">
        <f t="shared" si="96"/>
        <v>2024</v>
      </c>
      <c r="V1584" s="13">
        <f t="shared" si="97"/>
        <v>6</v>
      </c>
      <c r="W1584" s="20" t="str">
        <f t="shared" si="98"/>
        <v>June</v>
      </c>
      <c r="X1584">
        <v>0.28999999999999998</v>
      </c>
      <c r="Y1584" s="6">
        <f t="shared" si="99"/>
        <v>239.6</v>
      </c>
      <c r="Z1584" cm="1">
        <f t="array" aca="1" ref="Z1584" ca="1">IF(roud(N1584,2)=ROUND(Z1584,2),"ok","error")</f>
        <v>0</v>
      </c>
    </row>
    <row r="1585" spans="1:26" x14ac:dyDescent="0.3">
      <c r="A1585" t="s">
        <v>3103</v>
      </c>
      <c r="B1585" s="4">
        <v>45964</v>
      </c>
      <c r="C1585" t="s">
        <v>1394</v>
      </c>
      <c r="D1585" t="s">
        <v>1395</v>
      </c>
      <c r="E1585" t="s">
        <v>40</v>
      </c>
      <c r="F1585" t="s">
        <v>41</v>
      </c>
      <c r="G1585" t="s">
        <v>29</v>
      </c>
      <c r="H1585" t="s">
        <v>30</v>
      </c>
      <c r="I1585" s="6">
        <v>3</v>
      </c>
      <c r="J1585" s="6">
        <v>1199</v>
      </c>
      <c r="K1585" s="6">
        <v>3597</v>
      </c>
      <c r="L1585" s="6">
        <v>0</v>
      </c>
      <c r="M1585" s="6">
        <v>0</v>
      </c>
      <c r="N1585" s="6">
        <v>3597</v>
      </c>
      <c r="O1585" s="6">
        <v>1151.04</v>
      </c>
      <c r="P1585" t="s">
        <v>42</v>
      </c>
      <c r="Q1585" t="s">
        <v>43</v>
      </c>
      <c r="R1585" t="s">
        <v>44</v>
      </c>
      <c r="S1585" t="s">
        <v>107</v>
      </c>
      <c r="T1585" t="s">
        <v>55</v>
      </c>
      <c r="U1585" s="13">
        <f t="shared" si="96"/>
        <v>2025</v>
      </c>
      <c r="V1585" s="13">
        <f t="shared" si="97"/>
        <v>11</v>
      </c>
      <c r="W1585" s="20" t="str">
        <f t="shared" si="98"/>
        <v>November</v>
      </c>
      <c r="X1585">
        <v>0.32</v>
      </c>
      <c r="Y1585" s="6">
        <f t="shared" si="99"/>
        <v>3597</v>
      </c>
      <c r="Z1585" cm="1">
        <f t="array" aca="1" ref="Z1585" ca="1">IF(roud(N1585,2)=ROUND(Z1585,2),"ok","error")</f>
        <v>0</v>
      </c>
    </row>
    <row r="1586" spans="1:26" x14ac:dyDescent="0.3">
      <c r="A1586" t="s">
        <v>3104</v>
      </c>
      <c r="B1586" s="4">
        <v>45785</v>
      </c>
      <c r="C1586" t="s">
        <v>3105</v>
      </c>
      <c r="D1586" t="s">
        <v>3106</v>
      </c>
      <c r="E1586" t="s">
        <v>167</v>
      </c>
      <c r="F1586" t="s">
        <v>168</v>
      </c>
      <c r="G1586" t="s">
        <v>113</v>
      </c>
      <c r="H1586" t="s">
        <v>169</v>
      </c>
      <c r="I1586" s="6">
        <v>2</v>
      </c>
      <c r="J1586" s="6">
        <v>899</v>
      </c>
      <c r="K1586" s="6">
        <v>1798</v>
      </c>
      <c r="L1586" s="6">
        <v>0</v>
      </c>
      <c r="M1586" s="6">
        <v>0</v>
      </c>
      <c r="N1586" s="6">
        <v>1798</v>
      </c>
      <c r="O1586" s="6">
        <v>503.44</v>
      </c>
      <c r="P1586" t="s">
        <v>31</v>
      </c>
      <c r="Q1586" t="s">
        <v>32</v>
      </c>
      <c r="R1586" t="s">
        <v>33</v>
      </c>
      <c r="S1586" t="s">
        <v>45</v>
      </c>
      <c r="T1586" t="s">
        <v>35</v>
      </c>
      <c r="U1586" s="13">
        <f t="shared" si="96"/>
        <v>2025</v>
      </c>
      <c r="V1586" s="13">
        <f t="shared" si="97"/>
        <v>5</v>
      </c>
      <c r="W1586" s="20" t="str">
        <f t="shared" si="98"/>
        <v>May</v>
      </c>
      <c r="X1586">
        <v>0.28000000000000003</v>
      </c>
      <c r="Y1586" s="6">
        <f t="shared" si="99"/>
        <v>1798</v>
      </c>
      <c r="Z1586" cm="1">
        <f t="array" aca="1" ref="Z1586" ca="1">IF(roud(N1586,2)=ROUND(Z1586,2),"ok","error")</f>
        <v>0</v>
      </c>
    </row>
    <row r="1587" spans="1:26" x14ac:dyDescent="0.3">
      <c r="A1587" t="s">
        <v>3107</v>
      </c>
      <c r="B1587" s="4">
        <v>45521</v>
      </c>
      <c r="C1587" t="s">
        <v>448</v>
      </c>
      <c r="D1587" t="s">
        <v>449</v>
      </c>
      <c r="E1587" t="s">
        <v>167</v>
      </c>
      <c r="F1587" t="s">
        <v>168</v>
      </c>
      <c r="G1587" t="s">
        <v>113</v>
      </c>
      <c r="H1587" t="s">
        <v>169</v>
      </c>
      <c r="I1587" s="6">
        <v>2</v>
      </c>
      <c r="J1587" s="6">
        <v>899</v>
      </c>
      <c r="K1587" s="6">
        <v>1798</v>
      </c>
      <c r="L1587" s="6">
        <v>0.2</v>
      </c>
      <c r="M1587" s="6">
        <v>359.6</v>
      </c>
      <c r="N1587" s="6">
        <v>1438.4</v>
      </c>
      <c r="O1587" s="6">
        <v>316.45</v>
      </c>
      <c r="P1587" t="s">
        <v>144</v>
      </c>
      <c r="Q1587" t="s">
        <v>145</v>
      </c>
      <c r="R1587" t="s">
        <v>65</v>
      </c>
      <c r="S1587" t="s">
        <v>34</v>
      </c>
      <c r="T1587" t="s">
        <v>46</v>
      </c>
      <c r="U1587" s="13">
        <f t="shared" si="96"/>
        <v>2024</v>
      </c>
      <c r="V1587" s="13">
        <f t="shared" si="97"/>
        <v>8</v>
      </c>
      <c r="W1587" s="20" t="str">
        <f t="shared" si="98"/>
        <v>August</v>
      </c>
      <c r="X1587">
        <v>0.22</v>
      </c>
      <c r="Y1587" s="6">
        <f t="shared" si="99"/>
        <v>1078.8</v>
      </c>
      <c r="Z1587" cm="1">
        <f t="array" aca="1" ref="Z1587" ca="1">IF(roud(N1587,2)=ROUND(Z1587,2),"ok","error")</f>
        <v>0</v>
      </c>
    </row>
    <row r="1588" spans="1:26" x14ac:dyDescent="0.3">
      <c r="A1588" t="s">
        <v>3108</v>
      </c>
      <c r="B1588" s="4">
        <v>45402</v>
      </c>
      <c r="C1588" t="s">
        <v>100</v>
      </c>
      <c r="D1588" t="s">
        <v>101</v>
      </c>
      <c r="E1588" t="s">
        <v>198</v>
      </c>
      <c r="F1588" t="s">
        <v>199</v>
      </c>
      <c r="G1588" t="s">
        <v>61</v>
      </c>
      <c r="H1588" t="s">
        <v>71</v>
      </c>
      <c r="I1588" s="6">
        <v>1</v>
      </c>
      <c r="J1588" s="6">
        <v>899</v>
      </c>
      <c r="K1588" s="6">
        <v>899</v>
      </c>
      <c r="L1588" s="6">
        <v>0.1</v>
      </c>
      <c r="M1588" s="6">
        <v>89.9</v>
      </c>
      <c r="N1588" s="6">
        <v>809.1</v>
      </c>
      <c r="O1588" s="6">
        <v>105.18</v>
      </c>
      <c r="P1588" t="s">
        <v>94</v>
      </c>
      <c r="Q1588" t="s">
        <v>64</v>
      </c>
      <c r="R1588" t="s">
        <v>65</v>
      </c>
      <c r="S1588" t="s">
        <v>107</v>
      </c>
      <c r="T1588" t="s">
        <v>55</v>
      </c>
      <c r="U1588" s="13">
        <f t="shared" si="96"/>
        <v>2024</v>
      </c>
      <c r="V1588" s="13">
        <f t="shared" si="97"/>
        <v>4</v>
      </c>
      <c r="W1588" s="20" t="str">
        <f t="shared" si="98"/>
        <v>April</v>
      </c>
      <c r="X1588">
        <v>0.13</v>
      </c>
      <c r="Y1588" s="6">
        <f t="shared" si="99"/>
        <v>719.2</v>
      </c>
      <c r="Z1588" cm="1">
        <f t="array" aca="1" ref="Z1588" ca="1">IF(roud(N1588,2)=ROUND(Z1588,2),"ok","error")</f>
        <v>0</v>
      </c>
    </row>
    <row r="1589" spans="1:26" x14ac:dyDescent="0.3">
      <c r="A1589" t="s">
        <v>3109</v>
      </c>
      <c r="B1589" s="4">
        <v>45650</v>
      </c>
      <c r="C1589" t="s">
        <v>737</v>
      </c>
      <c r="D1589" t="s">
        <v>738</v>
      </c>
      <c r="E1589" t="s">
        <v>198</v>
      </c>
      <c r="F1589" t="s">
        <v>199</v>
      </c>
      <c r="G1589" t="s">
        <v>61</v>
      </c>
      <c r="H1589" t="s">
        <v>71</v>
      </c>
      <c r="I1589" s="6">
        <v>1</v>
      </c>
      <c r="J1589" s="6">
        <v>899</v>
      </c>
      <c r="K1589" s="6">
        <v>899</v>
      </c>
      <c r="L1589" s="6">
        <v>0</v>
      </c>
      <c r="M1589" s="6">
        <v>0</v>
      </c>
      <c r="N1589" s="6">
        <v>899</v>
      </c>
      <c r="O1589" s="6">
        <v>143.84</v>
      </c>
      <c r="P1589" t="s">
        <v>191</v>
      </c>
      <c r="Q1589" t="s">
        <v>187</v>
      </c>
      <c r="R1589" t="s">
        <v>160</v>
      </c>
      <c r="S1589" t="s">
        <v>98</v>
      </c>
      <c r="T1589" t="s">
        <v>46</v>
      </c>
      <c r="U1589" s="13">
        <f t="shared" si="96"/>
        <v>2024</v>
      </c>
      <c r="V1589" s="13">
        <f t="shared" si="97"/>
        <v>12</v>
      </c>
      <c r="W1589" s="20" t="str">
        <f t="shared" si="98"/>
        <v>December</v>
      </c>
      <c r="X1589">
        <v>0.16</v>
      </c>
      <c r="Y1589" s="6">
        <f t="shared" si="99"/>
        <v>899</v>
      </c>
      <c r="Z1589" cm="1">
        <f t="array" aca="1" ref="Z1589" ca="1">IF(roud(N1589,2)=ROUND(Z1589,2),"ok","error")</f>
        <v>0</v>
      </c>
    </row>
    <row r="1590" spans="1:26" x14ac:dyDescent="0.3">
      <c r="A1590" t="s">
        <v>3110</v>
      </c>
      <c r="B1590" s="4">
        <v>45861</v>
      </c>
      <c r="C1590" t="s">
        <v>2070</v>
      </c>
      <c r="D1590" t="s">
        <v>2071</v>
      </c>
      <c r="E1590" t="s">
        <v>86</v>
      </c>
      <c r="F1590" t="s">
        <v>87</v>
      </c>
      <c r="G1590" t="s">
        <v>29</v>
      </c>
      <c r="H1590" t="s">
        <v>88</v>
      </c>
      <c r="I1590" s="6">
        <v>1</v>
      </c>
      <c r="J1590" s="6">
        <v>1299</v>
      </c>
      <c r="K1590" s="6">
        <v>1299</v>
      </c>
      <c r="L1590" s="6">
        <v>0.2</v>
      </c>
      <c r="M1590" s="6">
        <v>259.8</v>
      </c>
      <c r="N1590" s="6">
        <v>1039.2</v>
      </c>
      <c r="O1590" s="6">
        <v>270.19</v>
      </c>
      <c r="P1590" t="s">
        <v>186</v>
      </c>
      <c r="Q1590" t="s">
        <v>187</v>
      </c>
      <c r="R1590" t="s">
        <v>160</v>
      </c>
      <c r="S1590" t="s">
        <v>34</v>
      </c>
      <c r="T1590" t="s">
        <v>35</v>
      </c>
      <c r="U1590" s="13">
        <f t="shared" si="96"/>
        <v>2025</v>
      </c>
      <c r="V1590" s="13">
        <f t="shared" si="97"/>
        <v>7</v>
      </c>
      <c r="W1590" s="20" t="str">
        <f t="shared" si="98"/>
        <v>July</v>
      </c>
      <c r="X1590">
        <v>0.26</v>
      </c>
      <c r="Y1590" s="6">
        <f t="shared" si="99"/>
        <v>779.4</v>
      </c>
      <c r="Z1590" cm="1">
        <f t="array" aca="1" ref="Z1590" ca="1">IF(roud(N1590,2)=ROUND(Z1590,2),"ok","error")</f>
        <v>0</v>
      </c>
    </row>
    <row r="1591" spans="1:26" x14ac:dyDescent="0.3">
      <c r="A1591" t="s">
        <v>3111</v>
      </c>
      <c r="B1591" s="4">
        <v>45668</v>
      </c>
      <c r="C1591" t="s">
        <v>2709</v>
      </c>
      <c r="D1591" t="s">
        <v>2710</v>
      </c>
      <c r="E1591" t="s">
        <v>258</v>
      </c>
      <c r="F1591" t="s">
        <v>259</v>
      </c>
      <c r="G1591" t="s">
        <v>214</v>
      </c>
      <c r="H1591" t="s">
        <v>260</v>
      </c>
      <c r="I1591" s="6">
        <v>1</v>
      </c>
      <c r="J1591" s="6">
        <v>399</v>
      </c>
      <c r="K1591" s="6">
        <v>399</v>
      </c>
      <c r="L1591" s="6">
        <v>0.05</v>
      </c>
      <c r="M1591" s="6">
        <v>19.95</v>
      </c>
      <c r="N1591" s="6">
        <v>379.05</v>
      </c>
      <c r="O1591" s="6">
        <v>138.35</v>
      </c>
      <c r="P1591" t="s">
        <v>105</v>
      </c>
      <c r="Q1591" t="s">
        <v>106</v>
      </c>
      <c r="R1591" t="s">
        <v>44</v>
      </c>
      <c r="S1591" t="s">
        <v>45</v>
      </c>
      <c r="T1591" t="s">
        <v>55</v>
      </c>
      <c r="U1591" s="13">
        <f t="shared" si="96"/>
        <v>2025</v>
      </c>
      <c r="V1591" s="13">
        <f t="shared" si="97"/>
        <v>1</v>
      </c>
      <c r="W1591" s="20" t="str">
        <f t="shared" si="98"/>
        <v>January</v>
      </c>
      <c r="X1591">
        <v>0.36499999999999999</v>
      </c>
      <c r="Y1591" s="6">
        <f t="shared" si="99"/>
        <v>359.1</v>
      </c>
      <c r="Z1591" cm="1">
        <f t="array" aca="1" ref="Z1591" ca="1">IF(roud(N1591,2)=ROUND(Z1591,2),"ok","error")</f>
        <v>0</v>
      </c>
    </row>
    <row r="1592" spans="1:26" x14ac:dyDescent="0.3">
      <c r="A1592" t="s">
        <v>3112</v>
      </c>
      <c r="B1592" s="4">
        <v>45409</v>
      </c>
      <c r="C1592" t="s">
        <v>726</v>
      </c>
      <c r="D1592" t="s">
        <v>727</v>
      </c>
      <c r="E1592" t="s">
        <v>102</v>
      </c>
      <c r="F1592" t="s">
        <v>103</v>
      </c>
      <c r="G1592" t="s">
        <v>52</v>
      </c>
      <c r="H1592" t="s">
        <v>104</v>
      </c>
      <c r="I1592" s="6">
        <v>3</v>
      </c>
      <c r="J1592" s="6">
        <v>5999</v>
      </c>
      <c r="K1592" s="6">
        <v>17997</v>
      </c>
      <c r="L1592" s="6">
        <v>0.1</v>
      </c>
      <c r="M1592" s="6">
        <v>1799.7</v>
      </c>
      <c r="N1592" s="6">
        <v>16197.3</v>
      </c>
      <c r="O1592" s="6">
        <v>3401.43</v>
      </c>
      <c r="P1592" t="s">
        <v>63</v>
      </c>
      <c r="Q1592" t="s">
        <v>64</v>
      </c>
      <c r="R1592" t="s">
        <v>65</v>
      </c>
      <c r="S1592" t="s">
        <v>54</v>
      </c>
      <c r="T1592" t="s">
        <v>55</v>
      </c>
      <c r="U1592" s="13">
        <f t="shared" si="96"/>
        <v>2024</v>
      </c>
      <c r="V1592" s="13">
        <f t="shared" si="97"/>
        <v>4</v>
      </c>
      <c r="W1592" s="20" t="str">
        <f t="shared" si="98"/>
        <v>April</v>
      </c>
      <c r="X1592">
        <v>0.21</v>
      </c>
      <c r="Y1592" s="6">
        <f t="shared" si="99"/>
        <v>14397.6</v>
      </c>
      <c r="Z1592" cm="1">
        <f t="array" aca="1" ref="Z1592" ca="1">IF(roud(N1592,2)=ROUND(Z1592,2),"ok","error")</f>
        <v>0</v>
      </c>
    </row>
    <row r="1593" spans="1:26" x14ac:dyDescent="0.3">
      <c r="A1593" t="s">
        <v>3113</v>
      </c>
      <c r="B1593" s="4">
        <v>45577</v>
      </c>
      <c r="C1593" t="s">
        <v>232</v>
      </c>
      <c r="D1593" t="s">
        <v>233</v>
      </c>
      <c r="E1593" t="s">
        <v>59</v>
      </c>
      <c r="F1593" t="s">
        <v>60</v>
      </c>
      <c r="G1593" t="s">
        <v>61</v>
      </c>
      <c r="H1593" t="s">
        <v>62</v>
      </c>
      <c r="I1593" s="6">
        <v>1</v>
      </c>
      <c r="J1593" s="6">
        <v>59999</v>
      </c>
      <c r="K1593" s="6">
        <v>59999</v>
      </c>
      <c r="L1593" s="6">
        <v>0.1</v>
      </c>
      <c r="M1593" s="6">
        <v>5999.9</v>
      </c>
      <c r="N1593" s="6">
        <v>53999.1</v>
      </c>
      <c r="O1593" s="6">
        <v>7019.88</v>
      </c>
      <c r="P1593" t="s">
        <v>186</v>
      </c>
      <c r="Q1593" t="s">
        <v>187</v>
      </c>
      <c r="R1593" t="s">
        <v>160</v>
      </c>
      <c r="S1593" t="s">
        <v>45</v>
      </c>
      <c r="T1593" t="s">
        <v>35</v>
      </c>
      <c r="U1593" s="13">
        <f t="shared" si="96"/>
        <v>2024</v>
      </c>
      <c r="V1593" s="13">
        <f t="shared" si="97"/>
        <v>10</v>
      </c>
      <c r="W1593" s="20" t="str">
        <f t="shared" si="98"/>
        <v>October</v>
      </c>
      <c r="X1593">
        <v>0.13</v>
      </c>
      <c r="Y1593" s="6">
        <f t="shared" si="99"/>
        <v>47999.199999999997</v>
      </c>
      <c r="Z1593" cm="1">
        <f t="array" aca="1" ref="Z1593" ca="1">IF(roud(N1593,2)=ROUND(Z1593,2),"ok","error")</f>
        <v>0</v>
      </c>
    </row>
    <row r="1594" spans="1:26" x14ac:dyDescent="0.3">
      <c r="A1594" t="s">
        <v>3114</v>
      </c>
      <c r="B1594" s="4">
        <v>45879</v>
      </c>
      <c r="C1594" t="s">
        <v>2397</v>
      </c>
      <c r="D1594" t="s">
        <v>2398</v>
      </c>
      <c r="E1594" t="s">
        <v>127</v>
      </c>
      <c r="F1594" t="s">
        <v>128</v>
      </c>
      <c r="G1594" t="s">
        <v>52</v>
      </c>
      <c r="H1594" t="s">
        <v>129</v>
      </c>
      <c r="I1594" s="6">
        <v>1</v>
      </c>
      <c r="J1594" s="6">
        <v>1299</v>
      </c>
      <c r="K1594" s="6">
        <v>1299</v>
      </c>
      <c r="L1594" s="6">
        <v>0.1</v>
      </c>
      <c r="M1594" s="6">
        <v>129.9</v>
      </c>
      <c r="N1594" s="6">
        <v>1169.0999999999999</v>
      </c>
      <c r="O1594" s="6">
        <v>245.51</v>
      </c>
      <c r="P1594" t="s">
        <v>31</v>
      </c>
      <c r="Q1594" t="s">
        <v>32</v>
      </c>
      <c r="R1594" t="s">
        <v>33</v>
      </c>
      <c r="S1594" t="s">
        <v>45</v>
      </c>
      <c r="T1594" t="s">
        <v>35</v>
      </c>
      <c r="U1594" s="13">
        <f t="shared" si="96"/>
        <v>2025</v>
      </c>
      <c r="V1594" s="13">
        <f t="shared" si="97"/>
        <v>8</v>
      </c>
      <c r="W1594" s="20" t="str">
        <f t="shared" si="98"/>
        <v>August</v>
      </c>
      <c r="X1594">
        <v>0.21</v>
      </c>
      <c r="Y1594" s="6">
        <f t="shared" si="99"/>
        <v>1039.2</v>
      </c>
      <c r="Z1594" cm="1">
        <f t="array" aca="1" ref="Z1594" ca="1">IF(roud(N1594,2)=ROUND(Z1594,2),"ok","error")</f>
        <v>0</v>
      </c>
    </row>
    <row r="1595" spans="1:26" x14ac:dyDescent="0.3">
      <c r="A1595" t="s">
        <v>3115</v>
      </c>
      <c r="B1595" s="4">
        <v>45523</v>
      </c>
      <c r="C1595" t="s">
        <v>1039</v>
      </c>
      <c r="D1595" t="s">
        <v>1040</v>
      </c>
      <c r="E1595" t="s">
        <v>258</v>
      </c>
      <c r="F1595" t="s">
        <v>259</v>
      </c>
      <c r="G1595" t="s">
        <v>214</v>
      </c>
      <c r="H1595" t="s">
        <v>260</v>
      </c>
      <c r="I1595" s="6">
        <v>1</v>
      </c>
      <c r="J1595" s="6">
        <v>399</v>
      </c>
      <c r="K1595" s="6">
        <v>399</v>
      </c>
      <c r="L1595" s="6">
        <v>0.25</v>
      </c>
      <c r="M1595" s="6">
        <v>99.75</v>
      </c>
      <c r="N1595" s="6">
        <v>299.25</v>
      </c>
      <c r="O1595" s="6">
        <v>91.27</v>
      </c>
      <c r="P1595" t="s">
        <v>63</v>
      </c>
      <c r="Q1595" t="s">
        <v>64</v>
      </c>
      <c r="R1595" t="s">
        <v>65</v>
      </c>
      <c r="S1595" t="s">
        <v>45</v>
      </c>
      <c r="T1595" t="s">
        <v>35</v>
      </c>
      <c r="U1595" s="13">
        <f t="shared" si="96"/>
        <v>2024</v>
      </c>
      <c r="V1595" s="13">
        <f t="shared" si="97"/>
        <v>8</v>
      </c>
      <c r="W1595" s="20" t="str">
        <f t="shared" si="98"/>
        <v>August</v>
      </c>
      <c r="X1595">
        <v>0.30499999999999999</v>
      </c>
      <c r="Y1595" s="6">
        <f t="shared" si="99"/>
        <v>199.5</v>
      </c>
      <c r="Z1595" cm="1">
        <f t="array" aca="1" ref="Z1595" ca="1">IF(roud(N1595,2)=ROUND(Z1595,2),"ok","error")</f>
        <v>0</v>
      </c>
    </row>
    <row r="1596" spans="1:26" x14ac:dyDescent="0.3">
      <c r="A1596" t="s">
        <v>3116</v>
      </c>
      <c r="B1596" s="4">
        <v>45731</v>
      </c>
      <c r="C1596" t="s">
        <v>2274</v>
      </c>
      <c r="D1596" t="s">
        <v>2275</v>
      </c>
      <c r="E1596" t="s">
        <v>273</v>
      </c>
      <c r="F1596" t="s">
        <v>274</v>
      </c>
      <c r="G1596" t="s">
        <v>29</v>
      </c>
      <c r="H1596" t="s">
        <v>88</v>
      </c>
      <c r="I1596" s="6">
        <v>1</v>
      </c>
      <c r="J1596" s="6">
        <v>2499</v>
      </c>
      <c r="K1596" s="6">
        <v>2499</v>
      </c>
      <c r="L1596" s="6">
        <v>0.2</v>
      </c>
      <c r="M1596" s="6">
        <v>499.8</v>
      </c>
      <c r="N1596" s="6">
        <v>1999.2</v>
      </c>
      <c r="O1596" s="6">
        <v>519.79</v>
      </c>
      <c r="P1596" t="s">
        <v>158</v>
      </c>
      <c r="Q1596" t="s">
        <v>159</v>
      </c>
      <c r="R1596" t="s">
        <v>160</v>
      </c>
      <c r="S1596" t="s">
        <v>45</v>
      </c>
      <c r="T1596" t="s">
        <v>35</v>
      </c>
      <c r="U1596" s="13">
        <f t="shared" si="96"/>
        <v>2025</v>
      </c>
      <c r="V1596" s="13">
        <f t="shared" si="97"/>
        <v>3</v>
      </c>
      <c r="W1596" s="20" t="str">
        <f t="shared" si="98"/>
        <v>March</v>
      </c>
      <c r="X1596">
        <v>0.26</v>
      </c>
      <c r="Y1596" s="6">
        <f t="shared" si="99"/>
        <v>1499.4</v>
      </c>
      <c r="Z1596" cm="1">
        <f t="array" aca="1" ref="Z1596" ca="1">IF(roud(N1596,2)=ROUND(Z1596,2),"ok","error")</f>
        <v>0</v>
      </c>
    </row>
    <row r="1597" spans="1:26" x14ac:dyDescent="0.3">
      <c r="A1597" t="s">
        <v>3117</v>
      </c>
      <c r="B1597" s="4">
        <v>45866</v>
      </c>
      <c r="C1597" t="s">
        <v>655</v>
      </c>
      <c r="D1597" t="s">
        <v>656</v>
      </c>
      <c r="E1597" t="s">
        <v>492</v>
      </c>
      <c r="F1597" t="s">
        <v>493</v>
      </c>
      <c r="G1597" t="s">
        <v>214</v>
      </c>
      <c r="H1597" t="s">
        <v>494</v>
      </c>
      <c r="I1597" s="6">
        <v>1</v>
      </c>
      <c r="J1597" s="6">
        <v>1499</v>
      </c>
      <c r="K1597" s="6">
        <v>1499</v>
      </c>
      <c r="L1597" s="6">
        <v>0.05</v>
      </c>
      <c r="M1597" s="6">
        <v>74.95</v>
      </c>
      <c r="N1597" s="6">
        <v>1424.05</v>
      </c>
      <c r="O1597" s="6">
        <v>519.78</v>
      </c>
      <c r="P1597" t="s">
        <v>94</v>
      </c>
      <c r="Q1597" t="s">
        <v>64</v>
      </c>
      <c r="R1597" t="s">
        <v>65</v>
      </c>
      <c r="S1597" t="s">
        <v>45</v>
      </c>
      <c r="T1597" t="s">
        <v>35</v>
      </c>
      <c r="U1597" s="13">
        <f t="shared" si="96"/>
        <v>2025</v>
      </c>
      <c r="V1597" s="13">
        <f t="shared" si="97"/>
        <v>7</v>
      </c>
      <c r="W1597" s="20" t="str">
        <f t="shared" si="98"/>
        <v>July</v>
      </c>
      <c r="X1597">
        <v>0.36499999999999999</v>
      </c>
      <c r="Y1597" s="6">
        <f t="shared" si="99"/>
        <v>1349.1</v>
      </c>
      <c r="Z1597" cm="1">
        <f t="array" aca="1" ref="Z1597" ca="1">IF(roud(N1597,2)=ROUND(Z1597,2),"ok","error")</f>
        <v>0</v>
      </c>
    </row>
    <row r="1598" spans="1:26" x14ac:dyDescent="0.3">
      <c r="A1598" t="s">
        <v>3118</v>
      </c>
      <c r="B1598" s="4">
        <v>45928</v>
      </c>
      <c r="C1598" t="s">
        <v>1975</v>
      </c>
      <c r="D1598" t="s">
        <v>1976</v>
      </c>
      <c r="E1598" t="s">
        <v>121</v>
      </c>
      <c r="F1598" t="s">
        <v>122</v>
      </c>
      <c r="G1598" t="s">
        <v>61</v>
      </c>
      <c r="H1598" t="s">
        <v>123</v>
      </c>
      <c r="I1598" s="6">
        <v>2</v>
      </c>
      <c r="J1598" s="6">
        <v>24999</v>
      </c>
      <c r="K1598" s="6">
        <v>49998</v>
      </c>
      <c r="L1598" s="6">
        <v>0.05</v>
      </c>
      <c r="M1598" s="6">
        <v>2499.9</v>
      </c>
      <c r="N1598" s="6">
        <v>47498.1</v>
      </c>
      <c r="O1598" s="6">
        <v>6887.22</v>
      </c>
      <c r="P1598" t="s">
        <v>158</v>
      </c>
      <c r="Q1598" t="s">
        <v>159</v>
      </c>
      <c r="R1598" t="s">
        <v>160</v>
      </c>
      <c r="S1598" t="s">
        <v>107</v>
      </c>
      <c r="T1598" t="s">
        <v>35</v>
      </c>
      <c r="U1598" s="13">
        <f t="shared" si="96"/>
        <v>2025</v>
      </c>
      <c r="V1598" s="13">
        <f t="shared" si="97"/>
        <v>9</v>
      </c>
      <c r="W1598" s="20" t="str">
        <f t="shared" si="98"/>
        <v>September</v>
      </c>
      <c r="X1598">
        <v>0.14499999999999999</v>
      </c>
      <c r="Y1598" s="6">
        <f t="shared" si="99"/>
        <v>44998.2</v>
      </c>
      <c r="Z1598" cm="1">
        <f t="array" aca="1" ref="Z1598" ca="1">IF(roud(N1598,2)=ROUND(Z1598,2),"ok","error")</f>
        <v>0</v>
      </c>
    </row>
    <row r="1599" spans="1:26" x14ac:dyDescent="0.3">
      <c r="A1599" t="s">
        <v>3119</v>
      </c>
      <c r="B1599" s="4">
        <v>45920</v>
      </c>
      <c r="C1599" t="s">
        <v>780</v>
      </c>
      <c r="D1599" t="s">
        <v>781</v>
      </c>
      <c r="E1599" t="s">
        <v>27</v>
      </c>
      <c r="F1599" t="s">
        <v>28</v>
      </c>
      <c r="G1599" t="s">
        <v>29</v>
      </c>
      <c r="H1599" t="s">
        <v>30</v>
      </c>
      <c r="I1599" s="6">
        <v>1</v>
      </c>
      <c r="J1599" s="6">
        <v>1999</v>
      </c>
      <c r="K1599" s="6">
        <v>1999</v>
      </c>
      <c r="L1599" s="6">
        <v>0.05</v>
      </c>
      <c r="M1599" s="6">
        <v>99.95</v>
      </c>
      <c r="N1599" s="6">
        <v>1899.05</v>
      </c>
      <c r="O1599" s="6">
        <v>579.21</v>
      </c>
      <c r="P1599" t="s">
        <v>170</v>
      </c>
      <c r="Q1599" t="s">
        <v>171</v>
      </c>
      <c r="R1599" t="s">
        <v>44</v>
      </c>
      <c r="S1599" t="s">
        <v>54</v>
      </c>
      <c r="T1599" t="s">
        <v>35</v>
      </c>
      <c r="U1599" s="13">
        <f t="shared" si="96"/>
        <v>2025</v>
      </c>
      <c r="V1599" s="13">
        <f t="shared" si="97"/>
        <v>9</v>
      </c>
      <c r="W1599" s="20" t="str">
        <f t="shared" si="98"/>
        <v>September</v>
      </c>
      <c r="X1599">
        <v>0.30499999999999999</v>
      </c>
      <c r="Y1599" s="6">
        <f t="shared" si="99"/>
        <v>1799.1</v>
      </c>
      <c r="Z1599" cm="1">
        <f t="array" aca="1" ref="Z1599" ca="1">IF(roud(N1599,2)=ROUND(Z1599,2),"ok","error")</f>
        <v>0</v>
      </c>
    </row>
    <row r="1600" spans="1:26" x14ac:dyDescent="0.3">
      <c r="A1600" t="s">
        <v>3120</v>
      </c>
      <c r="B1600" s="4">
        <v>45983</v>
      </c>
      <c r="C1600" t="s">
        <v>1171</v>
      </c>
      <c r="D1600" t="s">
        <v>1172</v>
      </c>
      <c r="E1600" t="s">
        <v>284</v>
      </c>
      <c r="F1600" t="s">
        <v>285</v>
      </c>
      <c r="G1600" t="s">
        <v>52</v>
      </c>
      <c r="H1600" t="s">
        <v>129</v>
      </c>
      <c r="I1600" s="6">
        <v>1</v>
      </c>
      <c r="J1600" s="6">
        <v>999</v>
      </c>
      <c r="K1600" s="6">
        <v>999</v>
      </c>
      <c r="L1600" s="6">
        <v>0.15</v>
      </c>
      <c r="M1600" s="6">
        <v>149.85</v>
      </c>
      <c r="N1600" s="6">
        <v>849.15</v>
      </c>
      <c r="O1600" s="6">
        <v>165.58</v>
      </c>
      <c r="P1600" t="s">
        <v>186</v>
      </c>
      <c r="Q1600" t="s">
        <v>187</v>
      </c>
      <c r="R1600" t="s">
        <v>160</v>
      </c>
      <c r="S1600" t="s">
        <v>45</v>
      </c>
      <c r="T1600" t="s">
        <v>55</v>
      </c>
      <c r="U1600" s="13">
        <f t="shared" si="96"/>
        <v>2025</v>
      </c>
      <c r="V1600" s="13">
        <f t="shared" si="97"/>
        <v>11</v>
      </c>
      <c r="W1600" s="20" t="str">
        <f t="shared" si="98"/>
        <v>November</v>
      </c>
      <c r="X1600">
        <v>0.19500000000000001</v>
      </c>
      <c r="Y1600" s="6">
        <f t="shared" si="99"/>
        <v>699.3</v>
      </c>
      <c r="Z1600" cm="1">
        <f t="array" aca="1" ref="Z1600" ca="1">IF(roud(N1600,2)=ROUND(Z1600,2),"ok","error")</f>
        <v>0</v>
      </c>
    </row>
    <row r="1601" spans="1:26" x14ac:dyDescent="0.3">
      <c r="A1601" t="s">
        <v>3121</v>
      </c>
      <c r="B1601" s="4">
        <v>45950</v>
      </c>
      <c r="C1601" t="s">
        <v>537</v>
      </c>
      <c r="D1601" t="s">
        <v>538</v>
      </c>
      <c r="E1601" t="s">
        <v>273</v>
      </c>
      <c r="F1601" t="s">
        <v>274</v>
      </c>
      <c r="G1601" t="s">
        <v>29</v>
      </c>
      <c r="H1601" t="s">
        <v>88</v>
      </c>
      <c r="I1601" s="6">
        <v>2</v>
      </c>
      <c r="J1601" s="6">
        <v>2499</v>
      </c>
      <c r="K1601" s="6">
        <v>4998</v>
      </c>
      <c r="L1601" s="6">
        <v>0.15</v>
      </c>
      <c r="M1601" s="6">
        <v>749.7</v>
      </c>
      <c r="N1601" s="6">
        <v>4248.3</v>
      </c>
      <c r="O1601" s="6">
        <v>1168.28</v>
      </c>
      <c r="P1601" t="s">
        <v>105</v>
      </c>
      <c r="Q1601" t="s">
        <v>106</v>
      </c>
      <c r="R1601" t="s">
        <v>44</v>
      </c>
      <c r="S1601" t="s">
        <v>45</v>
      </c>
      <c r="T1601" t="s">
        <v>35</v>
      </c>
      <c r="U1601" s="13">
        <f t="shared" si="96"/>
        <v>2025</v>
      </c>
      <c r="V1601" s="13">
        <f t="shared" si="97"/>
        <v>10</v>
      </c>
      <c r="W1601" s="20" t="str">
        <f t="shared" si="98"/>
        <v>October</v>
      </c>
      <c r="X1601">
        <v>0.27500000000000002</v>
      </c>
      <c r="Y1601" s="6">
        <f t="shared" si="99"/>
        <v>3498.6</v>
      </c>
      <c r="Z1601" cm="1">
        <f t="array" aca="1" ref="Z1601" ca="1">IF(roud(N1601,2)=ROUND(Z1601,2),"ok","error")</f>
        <v>0</v>
      </c>
    </row>
    <row r="1602" spans="1:26" x14ac:dyDescent="0.3">
      <c r="A1602" t="s">
        <v>3122</v>
      </c>
      <c r="B1602" s="4">
        <v>45862</v>
      </c>
      <c r="C1602" t="s">
        <v>1538</v>
      </c>
      <c r="D1602" t="s">
        <v>1539</v>
      </c>
      <c r="E1602" t="s">
        <v>198</v>
      </c>
      <c r="F1602" t="s">
        <v>199</v>
      </c>
      <c r="G1602" t="s">
        <v>61</v>
      </c>
      <c r="H1602" t="s">
        <v>71</v>
      </c>
      <c r="I1602" s="6">
        <v>1</v>
      </c>
      <c r="J1602" s="6">
        <v>899</v>
      </c>
      <c r="K1602" s="6">
        <v>899</v>
      </c>
      <c r="L1602" s="6">
        <v>0.25</v>
      </c>
      <c r="M1602" s="6">
        <v>224.75</v>
      </c>
      <c r="N1602" s="6">
        <v>674.25</v>
      </c>
      <c r="O1602" s="6">
        <v>57.31</v>
      </c>
      <c r="P1602" t="s">
        <v>170</v>
      </c>
      <c r="Q1602" t="s">
        <v>171</v>
      </c>
      <c r="R1602" t="s">
        <v>44</v>
      </c>
      <c r="S1602" t="s">
        <v>45</v>
      </c>
      <c r="T1602" t="s">
        <v>35</v>
      </c>
      <c r="U1602" s="13">
        <f t="shared" si="96"/>
        <v>2025</v>
      </c>
      <c r="V1602" s="13">
        <f t="shared" si="97"/>
        <v>7</v>
      </c>
      <c r="W1602" s="20" t="str">
        <f t="shared" si="98"/>
        <v>July</v>
      </c>
      <c r="X1602">
        <v>8.5000000000000006E-2</v>
      </c>
      <c r="Y1602" s="6">
        <f t="shared" si="99"/>
        <v>449.5</v>
      </c>
      <c r="Z1602" cm="1">
        <f t="array" aca="1" ref="Z1602" ca="1">IF(roud(N1602,2)=ROUND(Z1602,2),"ok","error")</f>
        <v>0</v>
      </c>
    </row>
    <row r="1603" spans="1:26" x14ac:dyDescent="0.3">
      <c r="A1603" t="s">
        <v>3123</v>
      </c>
      <c r="B1603" s="4">
        <v>45318</v>
      </c>
      <c r="C1603" t="s">
        <v>1030</v>
      </c>
      <c r="D1603" t="s">
        <v>1031</v>
      </c>
      <c r="E1603" t="s">
        <v>133</v>
      </c>
      <c r="F1603" t="s">
        <v>134</v>
      </c>
      <c r="G1603" t="s">
        <v>61</v>
      </c>
      <c r="H1603" t="s">
        <v>123</v>
      </c>
      <c r="I1603" s="6">
        <v>1</v>
      </c>
      <c r="J1603" s="6">
        <v>2999</v>
      </c>
      <c r="K1603" s="6">
        <v>2999</v>
      </c>
      <c r="L1603" s="6">
        <v>0.05</v>
      </c>
      <c r="M1603" s="6">
        <v>149.94999999999999</v>
      </c>
      <c r="N1603" s="6">
        <v>2849.05</v>
      </c>
      <c r="O1603" s="6">
        <v>413.11</v>
      </c>
      <c r="P1603" t="s">
        <v>170</v>
      </c>
      <c r="Q1603" t="s">
        <v>171</v>
      </c>
      <c r="R1603" t="s">
        <v>44</v>
      </c>
      <c r="S1603" t="s">
        <v>98</v>
      </c>
      <c r="T1603" t="s">
        <v>46</v>
      </c>
      <c r="U1603" s="13">
        <f t="shared" ref="U1603:U1666" si="100">YEAR(B1603)</f>
        <v>2024</v>
      </c>
      <c r="V1603" s="13">
        <f t="shared" ref="V1603:V1666" si="101">MONTH(B1603)</f>
        <v>1</v>
      </c>
      <c r="W1603" s="20" t="str">
        <f t="shared" ref="W1603:W1666" si="102">TEXT(B1603,"mmmm")</f>
        <v>January</v>
      </c>
      <c r="X1603">
        <v>0.14499999999999999</v>
      </c>
      <c r="Y1603" s="6">
        <f t="shared" ref="Y1603:Y1666" si="103">ROUND(N1603-(M1603),2)</f>
        <v>2699.1</v>
      </c>
      <c r="Z1603" cm="1">
        <f t="array" aca="1" ref="Z1603" ca="1">IF(roud(N1603,2)=ROUND(Z1603,2),"ok","error")</f>
        <v>0</v>
      </c>
    </row>
    <row r="1604" spans="1:26" x14ac:dyDescent="0.3">
      <c r="A1604" t="s">
        <v>3124</v>
      </c>
      <c r="B1604" s="4">
        <v>45915</v>
      </c>
      <c r="C1604" t="s">
        <v>2874</v>
      </c>
      <c r="D1604" t="s">
        <v>2875</v>
      </c>
      <c r="E1604" t="s">
        <v>59</v>
      </c>
      <c r="F1604" t="s">
        <v>60</v>
      </c>
      <c r="G1604" t="s">
        <v>61</v>
      </c>
      <c r="H1604" t="s">
        <v>62</v>
      </c>
      <c r="I1604" s="6">
        <v>1</v>
      </c>
      <c r="J1604" s="6">
        <v>59999</v>
      </c>
      <c r="K1604" s="6">
        <v>59999</v>
      </c>
      <c r="L1604" s="6">
        <v>0.2</v>
      </c>
      <c r="M1604" s="6">
        <v>11999.8</v>
      </c>
      <c r="N1604" s="6">
        <v>47999.199999999997</v>
      </c>
      <c r="O1604" s="6">
        <v>4799.92</v>
      </c>
      <c r="P1604" t="s">
        <v>170</v>
      </c>
      <c r="Q1604" t="s">
        <v>171</v>
      </c>
      <c r="R1604" t="s">
        <v>44</v>
      </c>
      <c r="S1604" t="s">
        <v>107</v>
      </c>
      <c r="T1604" t="s">
        <v>55</v>
      </c>
      <c r="U1604" s="13">
        <f t="shared" si="100"/>
        <v>2025</v>
      </c>
      <c r="V1604" s="13">
        <f t="shared" si="101"/>
        <v>9</v>
      </c>
      <c r="W1604" s="20" t="str">
        <f t="shared" si="102"/>
        <v>September</v>
      </c>
      <c r="X1604">
        <v>0.1</v>
      </c>
      <c r="Y1604" s="6">
        <f t="shared" si="103"/>
        <v>35999.4</v>
      </c>
      <c r="Z1604" cm="1">
        <f t="array" aca="1" ref="Z1604" ca="1">IF(roud(N1604,2)=ROUND(Z1604,2),"ok","error")</f>
        <v>0</v>
      </c>
    </row>
    <row r="1605" spans="1:26" x14ac:dyDescent="0.3">
      <c r="A1605" t="s">
        <v>3125</v>
      </c>
      <c r="B1605" s="4">
        <v>45965</v>
      </c>
      <c r="C1605" t="s">
        <v>3126</v>
      </c>
      <c r="D1605" t="s">
        <v>3127</v>
      </c>
      <c r="E1605" t="s">
        <v>212</v>
      </c>
      <c r="F1605" t="s">
        <v>213</v>
      </c>
      <c r="G1605" t="s">
        <v>214</v>
      </c>
      <c r="H1605" t="s">
        <v>215</v>
      </c>
      <c r="I1605" s="6">
        <v>1</v>
      </c>
      <c r="J1605" s="6">
        <v>599</v>
      </c>
      <c r="K1605" s="6">
        <v>599</v>
      </c>
      <c r="L1605" s="6">
        <v>0.15</v>
      </c>
      <c r="M1605" s="6">
        <v>89.85</v>
      </c>
      <c r="N1605" s="6">
        <v>509.15</v>
      </c>
      <c r="O1605" s="6">
        <v>170.57</v>
      </c>
      <c r="P1605" t="s">
        <v>170</v>
      </c>
      <c r="Q1605" t="s">
        <v>171</v>
      </c>
      <c r="R1605" t="s">
        <v>44</v>
      </c>
      <c r="S1605" t="s">
        <v>45</v>
      </c>
      <c r="T1605" t="s">
        <v>35</v>
      </c>
      <c r="U1605" s="13">
        <f t="shared" si="100"/>
        <v>2025</v>
      </c>
      <c r="V1605" s="13">
        <f t="shared" si="101"/>
        <v>11</v>
      </c>
      <c r="W1605" s="20" t="str">
        <f t="shared" si="102"/>
        <v>November</v>
      </c>
      <c r="X1605">
        <v>0.33500000000000002</v>
      </c>
      <c r="Y1605" s="6">
        <f t="shared" si="103"/>
        <v>419.3</v>
      </c>
      <c r="Z1605" cm="1">
        <f t="array" aca="1" ref="Z1605" ca="1">IF(roud(N1605,2)=ROUND(Z1605,2),"ok","error")</f>
        <v>0</v>
      </c>
    </row>
    <row r="1606" spans="1:26" x14ac:dyDescent="0.3">
      <c r="A1606" t="s">
        <v>3128</v>
      </c>
      <c r="B1606" s="4">
        <v>46002</v>
      </c>
      <c r="C1606" t="s">
        <v>374</v>
      </c>
      <c r="D1606" t="s">
        <v>375</v>
      </c>
      <c r="E1606" t="s">
        <v>40</v>
      </c>
      <c r="F1606" t="s">
        <v>41</v>
      </c>
      <c r="G1606" t="s">
        <v>29</v>
      </c>
      <c r="H1606" t="s">
        <v>30</v>
      </c>
      <c r="I1606" s="6">
        <v>1</v>
      </c>
      <c r="J1606" s="6">
        <v>1199</v>
      </c>
      <c r="K1606" s="6">
        <v>1199</v>
      </c>
      <c r="L1606" s="6">
        <v>0.15</v>
      </c>
      <c r="M1606" s="6">
        <v>179.85</v>
      </c>
      <c r="N1606" s="6">
        <v>1019.15</v>
      </c>
      <c r="O1606" s="6">
        <v>280.27</v>
      </c>
      <c r="P1606" t="s">
        <v>170</v>
      </c>
      <c r="Q1606" t="s">
        <v>171</v>
      </c>
      <c r="R1606" t="s">
        <v>44</v>
      </c>
      <c r="S1606" t="s">
        <v>107</v>
      </c>
      <c r="T1606" t="s">
        <v>35</v>
      </c>
      <c r="U1606" s="13">
        <f t="shared" si="100"/>
        <v>2025</v>
      </c>
      <c r="V1606" s="13">
        <f t="shared" si="101"/>
        <v>12</v>
      </c>
      <c r="W1606" s="20" t="str">
        <f t="shared" si="102"/>
        <v>December</v>
      </c>
      <c r="X1606">
        <v>0.27500000000000002</v>
      </c>
      <c r="Y1606" s="6">
        <f t="shared" si="103"/>
        <v>839.3</v>
      </c>
      <c r="Z1606" cm="1">
        <f t="array" aca="1" ref="Z1606" ca="1">IF(roud(N1606,2)=ROUND(Z1606,2),"ok","error")</f>
        <v>0</v>
      </c>
    </row>
    <row r="1607" spans="1:26" x14ac:dyDescent="0.3">
      <c r="A1607" t="s">
        <v>3129</v>
      </c>
      <c r="B1607" s="4">
        <v>45565</v>
      </c>
      <c r="C1607" t="s">
        <v>287</v>
      </c>
      <c r="D1607" t="s">
        <v>288</v>
      </c>
      <c r="E1607" t="s">
        <v>102</v>
      </c>
      <c r="F1607" t="s">
        <v>103</v>
      </c>
      <c r="G1607" t="s">
        <v>52</v>
      </c>
      <c r="H1607" t="s">
        <v>104</v>
      </c>
      <c r="I1607" s="6">
        <v>1</v>
      </c>
      <c r="J1607" s="6">
        <v>5999</v>
      </c>
      <c r="K1607" s="6">
        <v>5999</v>
      </c>
      <c r="L1607" s="6">
        <v>0.05</v>
      </c>
      <c r="M1607" s="6">
        <v>299.95</v>
      </c>
      <c r="N1607" s="6">
        <v>5699.05</v>
      </c>
      <c r="O1607" s="6">
        <v>1282.29</v>
      </c>
      <c r="P1607" t="s">
        <v>82</v>
      </c>
      <c r="Q1607" t="s">
        <v>82</v>
      </c>
      <c r="R1607" t="s">
        <v>65</v>
      </c>
      <c r="S1607" t="s">
        <v>34</v>
      </c>
      <c r="T1607" t="s">
        <v>35</v>
      </c>
      <c r="U1607" s="13">
        <f t="shared" si="100"/>
        <v>2024</v>
      </c>
      <c r="V1607" s="13">
        <f t="shared" si="101"/>
        <v>9</v>
      </c>
      <c r="W1607" s="20" t="str">
        <f t="shared" si="102"/>
        <v>September</v>
      </c>
      <c r="X1607">
        <v>0.22500000000000001</v>
      </c>
      <c r="Y1607" s="6">
        <f t="shared" si="103"/>
        <v>5399.1</v>
      </c>
      <c r="Z1607" cm="1">
        <f t="array" aca="1" ref="Z1607" ca="1">IF(roud(N1607,2)=ROUND(Z1607,2),"ok","error")</f>
        <v>0</v>
      </c>
    </row>
    <row r="1608" spans="1:26" x14ac:dyDescent="0.3">
      <c r="A1608" t="s">
        <v>3130</v>
      </c>
      <c r="B1608" s="4">
        <v>45321</v>
      </c>
      <c r="C1608" t="s">
        <v>540</v>
      </c>
      <c r="D1608" t="s">
        <v>541</v>
      </c>
      <c r="E1608" t="s">
        <v>86</v>
      </c>
      <c r="F1608" t="s">
        <v>87</v>
      </c>
      <c r="G1608" t="s">
        <v>29</v>
      </c>
      <c r="H1608" t="s">
        <v>88</v>
      </c>
      <c r="I1608" s="6">
        <v>1</v>
      </c>
      <c r="J1608" s="6">
        <v>1299</v>
      </c>
      <c r="K1608" s="6">
        <v>1299</v>
      </c>
      <c r="L1608" s="6">
        <v>0.15</v>
      </c>
      <c r="M1608" s="6">
        <v>194.85</v>
      </c>
      <c r="N1608" s="6">
        <v>1104.1500000000001</v>
      </c>
      <c r="O1608" s="6">
        <v>303.64</v>
      </c>
      <c r="P1608" t="s">
        <v>82</v>
      </c>
      <c r="Q1608" t="s">
        <v>82</v>
      </c>
      <c r="R1608" t="s">
        <v>65</v>
      </c>
      <c r="S1608" t="s">
        <v>45</v>
      </c>
      <c r="T1608" t="s">
        <v>35</v>
      </c>
      <c r="U1608" s="13">
        <f t="shared" si="100"/>
        <v>2024</v>
      </c>
      <c r="V1608" s="13">
        <f t="shared" si="101"/>
        <v>1</v>
      </c>
      <c r="W1608" s="20" t="str">
        <f t="shared" si="102"/>
        <v>January</v>
      </c>
      <c r="X1608">
        <v>0.27500000000000002</v>
      </c>
      <c r="Y1608" s="6">
        <f t="shared" si="103"/>
        <v>909.3</v>
      </c>
      <c r="Z1608" cm="1">
        <f t="array" aca="1" ref="Z1608" ca="1">IF(roud(N1608,2)=ROUND(Z1608,2),"ok","error")</f>
        <v>0</v>
      </c>
    </row>
    <row r="1609" spans="1:26" x14ac:dyDescent="0.3">
      <c r="A1609" t="s">
        <v>3131</v>
      </c>
      <c r="B1609" s="4">
        <v>45476</v>
      </c>
      <c r="C1609" t="s">
        <v>2702</v>
      </c>
      <c r="D1609" t="s">
        <v>2703</v>
      </c>
      <c r="E1609" t="s">
        <v>198</v>
      </c>
      <c r="F1609" t="s">
        <v>199</v>
      </c>
      <c r="G1609" t="s">
        <v>61</v>
      </c>
      <c r="H1609" t="s">
        <v>71</v>
      </c>
      <c r="I1609" s="6">
        <v>2</v>
      </c>
      <c r="J1609" s="6">
        <v>899</v>
      </c>
      <c r="K1609" s="6">
        <v>1798</v>
      </c>
      <c r="L1609" s="6">
        <v>0.15</v>
      </c>
      <c r="M1609" s="6">
        <v>269.7</v>
      </c>
      <c r="N1609" s="6">
        <v>1528.3</v>
      </c>
      <c r="O1609" s="6">
        <v>175.75</v>
      </c>
      <c r="P1609" t="s">
        <v>89</v>
      </c>
      <c r="Q1609" t="s">
        <v>90</v>
      </c>
      <c r="R1609" t="s">
        <v>65</v>
      </c>
      <c r="S1609" t="s">
        <v>107</v>
      </c>
      <c r="T1609" t="s">
        <v>55</v>
      </c>
      <c r="U1609" s="13">
        <f t="shared" si="100"/>
        <v>2024</v>
      </c>
      <c r="V1609" s="13">
        <f t="shared" si="101"/>
        <v>7</v>
      </c>
      <c r="W1609" s="20" t="str">
        <f t="shared" si="102"/>
        <v>July</v>
      </c>
      <c r="X1609">
        <v>0.115</v>
      </c>
      <c r="Y1609" s="6">
        <f t="shared" si="103"/>
        <v>1258.5999999999999</v>
      </c>
      <c r="Z1609" cm="1">
        <f t="array" aca="1" ref="Z1609" ca="1">IF(roud(N1609,2)=ROUND(Z1609,2),"ok","error")</f>
        <v>0</v>
      </c>
    </row>
    <row r="1610" spans="1:26" x14ac:dyDescent="0.3">
      <c r="A1610" t="s">
        <v>3132</v>
      </c>
      <c r="B1610" s="4">
        <v>45571</v>
      </c>
      <c r="C1610" t="s">
        <v>448</v>
      </c>
      <c r="D1610" t="s">
        <v>449</v>
      </c>
      <c r="E1610" t="s">
        <v>121</v>
      </c>
      <c r="F1610" t="s">
        <v>122</v>
      </c>
      <c r="G1610" t="s">
        <v>61</v>
      </c>
      <c r="H1610" t="s">
        <v>123</v>
      </c>
      <c r="I1610" s="6">
        <v>2</v>
      </c>
      <c r="J1610" s="6">
        <v>24999</v>
      </c>
      <c r="K1610" s="6">
        <v>49998</v>
      </c>
      <c r="L1610" s="6">
        <v>0.2</v>
      </c>
      <c r="M1610" s="6">
        <v>9999.6</v>
      </c>
      <c r="N1610" s="6">
        <v>39998.400000000001</v>
      </c>
      <c r="O1610" s="6">
        <v>3999.84</v>
      </c>
      <c r="P1610" t="s">
        <v>105</v>
      </c>
      <c r="Q1610" t="s">
        <v>106</v>
      </c>
      <c r="R1610" t="s">
        <v>44</v>
      </c>
      <c r="S1610" t="s">
        <v>45</v>
      </c>
      <c r="T1610" t="s">
        <v>35</v>
      </c>
      <c r="U1610" s="13">
        <f t="shared" si="100"/>
        <v>2024</v>
      </c>
      <c r="V1610" s="13">
        <f t="shared" si="101"/>
        <v>10</v>
      </c>
      <c r="W1610" s="20" t="str">
        <f t="shared" si="102"/>
        <v>October</v>
      </c>
      <c r="X1610">
        <v>0.1</v>
      </c>
      <c r="Y1610" s="6">
        <f t="shared" si="103"/>
        <v>29998.799999999999</v>
      </c>
      <c r="Z1610" cm="1">
        <f t="array" aca="1" ref="Z1610" ca="1">IF(roud(N1610,2)=ROUND(Z1610,2),"ok","error")</f>
        <v>0</v>
      </c>
    </row>
    <row r="1611" spans="1:26" x14ac:dyDescent="0.3">
      <c r="A1611" t="s">
        <v>3133</v>
      </c>
      <c r="B1611" s="4">
        <v>46011</v>
      </c>
      <c r="C1611" t="s">
        <v>147</v>
      </c>
      <c r="D1611" t="s">
        <v>148</v>
      </c>
      <c r="E1611" t="s">
        <v>284</v>
      </c>
      <c r="F1611" t="s">
        <v>285</v>
      </c>
      <c r="G1611" t="s">
        <v>52</v>
      </c>
      <c r="H1611" t="s">
        <v>129</v>
      </c>
      <c r="I1611" s="6">
        <v>1</v>
      </c>
      <c r="J1611" s="6">
        <v>999</v>
      </c>
      <c r="K1611" s="6">
        <v>999</v>
      </c>
      <c r="L1611" s="6">
        <v>0.05</v>
      </c>
      <c r="M1611" s="6">
        <v>49.95</v>
      </c>
      <c r="N1611" s="6">
        <v>949.05</v>
      </c>
      <c r="O1611" s="6">
        <v>213.54</v>
      </c>
      <c r="P1611" t="s">
        <v>82</v>
      </c>
      <c r="Q1611" t="s">
        <v>82</v>
      </c>
      <c r="R1611" t="s">
        <v>65</v>
      </c>
      <c r="S1611" t="s">
        <v>98</v>
      </c>
      <c r="T1611" t="s">
        <v>35</v>
      </c>
      <c r="U1611" s="13">
        <f t="shared" si="100"/>
        <v>2025</v>
      </c>
      <c r="V1611" s="13">
        <f t="shared" si="101"/>
        <v>12</v>
      </c>
      <c r="W1611" s="20" t="str">
        <f t="shared" si="102"/>
        <v>December</v>
      </c>
      <c r="X1611">
        <v>0.22500000000000001</v>
      </c>
      <c r="Y1611" s="6">
        <f t="shared" si="103"/>
        <v>899.1</v>
      </c>
      <c r="Z1611" cm="1">
        <f t="array" aca="1" ref="Z1611" ca="1">IF(roud(N1611,2)=ROUND(Z1611,2),"ok","error")</f>
        <v>0</v>
      </c>
    </row>
    <row r="1612" spans="1:26" x14ac:dyDescent="0.3">
      <c r="A1612" t="s">
        <v>3134</v>
      </c>
      <c r="B1612" s="4">
        <v>45608</v>
      </c>
      <c r="C1612" t="s">
        <v>434</v>
      </c>
      <c r="D1612" t="s">
        <v>435</v>
      </c>
      <c r="E1612" t="s">
        <v>492</v>
      </c>
      <c r="F1612" t="s">
        <v>493</v>
      </c>
      <c r="G1612" t="s">
        <v>214</v>
      </c>
      <c r="H1612" t="s">
        <v>494</v>
      </c>
      <c r="I1612" s="6">
        <v>2</v>
      </c>
      <c r="J1612" s="6">
        <v>1499</v>
      </c>
      <c r="K1612" s="6">
        <v>2998</v>
      </c>
      <c r="L1612" s="6">
        <v>0.1</v>
      </c>
      <c r="M1612" s="6">
        <v>299.8</v>
      </c>
      <c r="N1612" s="6">
        <v>2698.2</v>
      </c>
      <c r="O1612" s="6">
        <v>944.37</v>
      </c>
      <c r="P1612" t="s">
        <v>144</v>
      </c>
      <c r="Q1612" t="s">
        <v>145</v>
      </c>
      <c r="R1612" t="s">
        <v>65</v>
      </c>
      <c r="S1612" t="s">
        <v>54</v>
      </c>
      <c r="T1612" t="s">
        <v>35</v>
      </c>
      <c r="U1612" s="13">
        <f t="shared" si="100"/>
        <v>2024</v>
      </c>
      <c r="V1612" s="13">
        <f t="shared" si="101"/>
        <v>11</v>
      </c>
      <c r="W1612" s="20" t="str">
        <f t="shared" si="102"/>
        <v>November</v>
      </c>
      <c r="X1612">
        <v>0.35</v>
      </c>
      <c r="Y1612" s="6">
        <f t="shared" si="103"/>
        <v>2398.4</v>
      </c>
      <c r="Z1612" cm="1">
        <f t="array" aca="1" ref="Z1612" ca="1">IF(roud(N1612,2)=ROUND(Z1612,2),"ok","error")</f>
        <v>0</v>
      </c>
    </row>
    <row r="1613" spans="1:26" x14ac:dyDescent="0.3">
      <c r="A1613" t="s">
        <v>3135</v>
      </c>
      <c r="B1613" s="4">
        <v>45639</v>
      </c>
      <c r="C1613" t="s">
        <v>1642</v>
      </c>
      <c r="D1613" t="s">
        <v>1643</v>
      </c>
      <c r="E1613" t="s">
        <v>284</v>
      </c>
      <c r="F1613" t="s">
        <v>285</v>
      </c>
      <c r="G1613" t="s">
        <v>52</v>
      </c>
      <c r="H1613" t="s">
        <v>129</v>
      </c>
      <c r="I1613" s="6">
        <v>4</v>
      </c>
      <c r="J1613" s="6">
        <v>999</v>
      </c>
      <c r="K1613" s="6">
        <v>3996</v>
      </c>
      <c r="L1613" s="6">
        <v>0.3</v>
      </c>
      <c r="M1613" s="6">
        <v>1198.8</v>
      </c>
      <c r="N1613" s="6">
        <v>2797.2</v>
      </c>
      <c r="O1613" s="6">
        <v>419.58</v>
      </c>
      <c r="P1613" t="s">
        <v>158</v>
      </c>
      <c r="Q1613" t="s">
        <v>159</v>
      </c>
      <c r="R1613" t="s">
        <v>160</v>
      </c>
      <c r="S1613" t="s">
        <v>45</v>
      </c>
      <c r="T1613" t="s">
        <v>35</v>
      </c>
      <c r="U1613" s="13">
        <f t="shared" si="100"/>
        <v>2024</v>
      </c>
      <c r="V1613" s="13">
        <f t="shared" si="101"/>
        <v>12</v>
      </c>
      <c r="W1613" s="20" t="str">
        <f t="shared" si="102"/>
        <v>December</v>
      </c>
      <c r="X1613">
        <v>0.15</v>
      </c>
      <c r="Y1613" s="6">
        <f t="shared" si="103"/>
        <v>1598.4</v>
      </c>
      <c r="Z1613" cm="1">
        <f t="array" aca="1" ref="Z1613" ca="1">IF(roud(N1613,2)=ROUND(Z1613,2),"ok","error")</f>
        <v>0</v>
      </c>
    </row>
    <row r="1614" spans="1:26" x14ac:dyDescent="0.3">
      <c r="A1614" t="s">
        <v>3136</v>
      </c>
      <c r="B1614" s="4">
        <v>45651</v>
      </c>
      <c r="C1614" t="s">
        <v>1442</v>
      </c>
      <c r="D1614" t="s">
        <v>1443</v>
      </c>
      <c r="E1614" t="s">
        <v>492</v>
      </c>
      <c r="F1614" t="s">
        <v>493</v>
      </c>
      <c r="G1614" t="s">
        <v>214</v>
      </c>
      <c r="H1614" t="s">
        <v>494</v>
      </c>
      <c r="I1614" s="6">
        <v>1</v>
      </c>
      <c r="J1614" s="6">
        <v>1499</v>
      </c>
      <c r="K1614" s="6">
        <v>1499</v>
      </c>
      <c r="L1614" s="6">
        <v>0.1</v>
      </c>
      <c r="M1614" s="6">
        <v>149.9</v>
      </c>
      <c r="N1614" s="6">
        <v>1349.1</v>
      </c>
      <c r="O1614" s="6">
        <v>472.18</v>
      </c>
      <c r="P1614" t="s">
        <v>82</v>
      </c>
      <c r="Q1614" t="s">
        <v>82</v>
      </c>
      <c r="R1614" t="s">
        <v>65</v>
      </c>
      <c r="S1614" t="s">
        <v>107</v>
      </c>
      <c r="T1614" t="s">
        <v>46</v>
      </c>
      <c r="U1614" s="13">
        <f t="shared" si="100"/>
        <v>2024</v>
      </c>
      <c r="V1614" s="13">
        <f t="shared" si="101"/>
        <v>12</v>
      </c>
      <c r="W1614" s="20" t="str">
        <f t="shared" si="102"/>
        <v>December</v>
      </c>
      <c r="X1614">
        <v>0.35</v>
      </c>
      <c r="Y1614" s="6">
        <f t="shared" si="103"/>
        <v>1199.2</v>
      </c>
      <c r="Z1614" cm="1">
        <f t="array" aca="1" ref="Z1614" ca="1">IF(roud(N1614,2)=ROUND(Z1614,2),"ok","error")</f>
        <v>0</v>
      </c>
    </row>
    <row r="1615" spans="1:26" x14ac:dyDescent="0.3">
      <c r="A1615" t="s">
        <v>3137</v>
      </c>
      <c r="B1615" s="4">
        <v>45298</v>
      </c>
      <c r="C1615" t="s">
        <v>1534</v>
      </c>
      <c r="D1615" t="s">
        <v>1535</v>
      </c>
      <c r="E1615" t="s">
        <v>133</v>
      </c>
      <c r="F1615" t="s">
        <v>134</v>
      </c>
      <c r="G1615" t="s">
        <v>61</v>
      </c>
      <c r="H1615" t="s">
        <v>123</v>
      </c>
      <c r="I1615" s="6">
        <v>1</v>
      </c>
      <c r="J1615" s="6">
        <v>2999</v>
      </c>
      <c r="K1615" s="6">
        <v>2999</v>
      </c>
      <c r="L1615" s="6">
        <v>0.1</v>
      </c>
      <c r="M1615" s="6">
        <v>299.89999999999998</v>
      </c>
      <c r="N1615" s="6">
        <v>2699.1</v>
      </c>
      <c r="O1615" s="6">
        <v>350.88</v>
      </c>
      <c r="P1615" t="s">
        <v>82</v>
      </c>
      <c r="Q1615" t="s">
        <v>82</v>
      </c>
      <c r="R1615" t="s">
        <v>65</v>
      </c>
      <c r="S1615" t="s">
        <v>45</v>
      </c>
      <c r="T1615" t="s">
        <v>35</v>
      </c>
      <c r="U1615" s="13">
        <f t="shared" si="100"/>
        <v>2024</v>
      </c>
      <c r="V1615" s="13">
        <f t="shared" si="101"/>
        <v>1</v>
      </c>
      <c r="W1615" s="20" t="str">
        <f t="shared" si="102"/>
        <v>January</v>
      </c>
      <c r="X1615">
        <v>0.13</v>
      </c>
      <c r="Y1615" s="6">
        <f t="shared" si="103"/>
        <v>2399.1999999999998</v>
      </c>
      <c r="Z1615" cm="1">
        <f t="array" aca="1" ref="Z1615" ca="1">IF(roud(N1615,2)=ROUND(Z1615,2),"ok","error")</f>
        <v>0</v>
      </c>
    </row>
    <row r="1616" spans="1:26" x14ac:dyDescent="0.3">
      <c r="A1616" t="s">
        <v>3138</v>
      </c>
      <c r="B1616" s="4">
        <v>45477</v>
      </c>
      <c r="C1616" t="s">
        <v>437</v>
      </c>
      <c r="D1616" t="s">
        <v>438</v>
      </c>
      <c r="E1616" t="s">
        <v>302</v>
      </c>
      <c r="F1616" t="s">
        <v>303</v>
      </c>
      <c r="G1616" t="s">
        <v>29</v>
      </c>
      <c r="H1616" t="s">
        <v>304</v>
      </c>
      <c r="I1616" s="6">
        <v>1</v>
      </c>
      <c r="J1616" s="6">
        <v>1799</v>
      </c>
      <c r="K1616" s="6">
        <v>1799</v>
      </c>
      <c r="L1616" s="6">
        <v>0.25</v>
      </c>
      <c r="M1616" s="6">
        <v>449.75</v>
      </c>
      <c r="N1616" s="6">
        <v>1349.25</v>
      </c>
      <c r="O1616" s="6">
        <v>330.57</v>
      </c>
      <c r="P1616" t="s">
        <v>89</v>
      </c>
      <c r="Q1616" t="s">
        <v>90</v>
      </c>
      <c r="R1616" t="s">
        <v>65</v>
      </c>
      <c r="S1616" t="s">
        <v>45</v>
      </c>
      <c r="T1616" t="s">
        <v>46</v>
      </c>
      <c r="U1616" s="13">
        <f t="shared" si="100"/>
        <v>2024</v>
      </c>
      <c r="V1616" s="13">
        <f t="shared" si="101"/>
        <v>7</v>
      </c>
      <c r="W1616" s="20" t="str">
        <f t="shared" si="102"/>
        <v>July</v>
      </c>
      <c r="X1616">
        <v>0.245</v>
      </c>
      <c r="Y1616" s="6">
        <f t="shared" si="103"/>
        <v>899.5</v>
      </c>
      <c r="Z1616" cm="1">
        <f t="array" aca="1" ref="Z1616" ca="1">IF(roud(N1616,2)=ROUND(Z1616,2),"ok","error")</f>
        <v>0</v>
      </c>
    </row>
    <row r="1617" spans="1:26" x14ac:dyDescent="0.3">
      <c r="A1617" t="s">
        <v>3139</v>
      </c>
      <c r="B1617" s="4">
        <v>45438</v>
      </c>
      <c r="C1617" t="s">
        <v>3140</v>
      </c>
      <c r="D1617" t="s">
        <v>3141</v>
      </c>
      <c r="E1617" t="s">
        <v>181</v>
      </c>
      <c r="F1617" t="s">
        <v>182</v>
      </c>
      <c r="G1617" t="s">
        <v>113</v>
      </c>
      <c r="H1617" t="s">
        <v>114</v>
      </c>
      <c r="I1617" s="6">
        <v>3</v>
      </c>
      <c r="J1617" s="6">
        <v>2499</v>
      </c>
      <c r="K1617" s="6">
        <v>7497</v>
      </c>
      <c r="L1617" s="6">
        <v>0.15</v>
      </c>
      <c r="M1617" s="6">
        <v>1124.55</v>
      </c>
      <c r="N1617" s="6">
        <v>6372.45</v>
      </c>
      <c r="O1617" s="6">
        <v>1497.53</v>
      </c>
      <c r="P1617" t="s">
        <v>191</v>
      </c>
      <c r="Q1617" t="s">
        <v>187</v>
      </c>
      <c r="R1617" t="s">
        <v>160</v>
      </c>
      <c r="S1617" t="s">
        <v>54</v>
      </c>
      <c r="T1617" t="s">
        <v>35</v>
      </c>
      <c r="U1617" s="13">
        <f t="shared" si="100"/>
        <v>2024</v>
      </c>
      <c r="V1617" s="13">
        <f t="shared" si="101"/>
        <v>5</v>
      </c>
      <c r="W1617" s="20" t="str">
        <f t="shared" si="102"/>
        <v>May</v>
      </c>
      <c r="X1617">
        <v>0.23499999999999999</v>
      </c>
      <c r="Y1617" s="6">
        <f t="shared" si="103"/>
        <v>5247.9</v>
      </c>
      <c r="Z1617" cm="1">
        <f t="array" aca="1" ref="Z1617" ca="1">IF(roud(N1617,2)=ROUND(Z1617,2),"ok","error")</f>
        <v>0</v>
      </c>
    </row>
    <row r="1618" spans="1:26" x14ac:dyDescent="0.3">
      <c r="A1618" t="s">
        <v>3142</v>
      </c>
      <c r="B1618" s="4">
        <v>45871</v>
      </c>
      <c r="C1618" t="s">
        <v>1886</v>
      </c>
      <c r="D1618" t="s">
        <v>1887</v>
      </c>
      <c r="E1618" t="s">
        <v>27</v>
      </c>
      <c r="F1618" t="s">
        <v>28</v>
      </c>
      <c r="G1618" t="s">
        <v>29</v>
      </c>
      <c r="H1618" t="s">
        <v>30</v>
      </c>
      <c r="I1618" s="6">
        <v>2</v>
      </c>
      <c r="J1618" s="6">
        <v>1999</v>
      </c>
      <c r="K1618" s="6">
        <v>3998</v>
      </c>
      <c r="L1618" s="6">
        <v>0.1</v>
      </c>
      <c r="M1618" s="6">
        <v>399.8</v>
      </c>
      <c r="N1618" s="6">
        <v>3598.2</v>
      </c>
      <c r="O1618" s="6">
        <v>1043.48</v>
      </c>
      <c r="P1618" t="s">
        <v>63</v>
      </c>
      <c r="Q1618" t="s">
        <v>64</v>
      </c>
      <c r="R1618" t="s">
        <v>65</v>
      </c>
      <c r="S1618" t="s">
        <v>45</v>
      </c>
      <c r="T1618" t="s">
        <v>35</v>
      </c>
      <c r="U1618" s="13">
        <f t="shared" si="100"/>
        <v>2025</v>
      </c>
      <c r="V1618" s="13">
        <f t="shared" si="101"/>
        <v>8</v>
      </c>
      <c r="W1618" s="20" t="str">
        <f t="shared" si="102"/>
        <v>August</v>
      </c>
      <c r="X1618">
        <v>0.28999999999999998</v>
      </c>
      <c r="Y1618" s="6">
        <f t="shared" si="103"/>
        <v>3198.4</v>
      </c>
      <c r="Z1618" cm="1">
        <f t="array" aca="1" ref="Z1618" ca="1">IF(roud(N1618,2)=ROUND(Z1618,2),"ok","error")</f>
        <v>0</v>
      </c>
    </row>
    <row r="1619" spans="1:26" x14ac:dyDescent="0.3">
      <c r="A1619" t="s">
        <v>3143</v>
      </c>
      <c r="B1619" s="4">
        <v>45965</v>
      </c>
      <c r="C1619" t="s">
        <v>954</v>
      </c>
      <c r="D1619" t="s">
        <v>955</v>
      </c>
      <c r="E1619" t="s">
        <v>111</v>
      </c>
      <c r="F1619" t="s">
        <v>112</v>
      </c>
      <c r="G1619" t="s">
        <v>113</v>
      </c>
      <c r="H1619" t="s">
        <v>114</v>
      </c>
      <c r="I1619" s="6">
        <v>1</v>
      </c>
      <c r="J1619" s="6">
        <v>999</v>
      </c>
      <c r="K1619" s="6">
        <v>999</v>
      </c>
      <c r="L1619" s="6">
        <v>0.1</v>
      </c>
      <c r="M1619" s="6">
        <v>99.9</v>
      </c>
      <c r="N1619" s="6">
        <v>899.1</v>
      </c>
      <c r="O1619" s="6">
        <v>224.78</v>
      </c>
      <c r="P1619" t="s">
        <v>42</v>
      </c>
      <c r="Q1619" t="s">
        <v>43</v>
      </c>
      <c r="R1619" t="s">
        <v>44</v>
      </c>
      <c r="S1619" t="s">
        <v>107</v>
      </c>
      <c r="T1619" t="s">
        <v>55</v>
      </c>
      <c r="U1619" s="13">
        <f t="shared" si="100"/>
        <v>2025</v>
      </c>
      <c r="V1619" s="13">
        <f t="shared" si="101"/>
        <v>11</v>
      </c>
      <c r="W1619" s="20" t="str">
        <f t="shared" si="102"/>
        <v>November</v>
      </c>
      <c r="X1619">
        <v>0.25</v>
      </c>
      <c r="Y1619" s="6">
        <f t="shared" si="103"/>
        <v>799.2</v>
      </c>
      <c r="Z1619" cm="1">
        <f t="array" aca="1" ref="Z1619" ca="1">IF(roud(N1619,2)=ROUND(Z1619,2),"ok","error")</f>
        <v>0</v>
      </c>
    </row>
    <row r="1620" spans="1:26" x14ac:dyDescent="0.3">
      <c r="A1620" t="s">
        <v>3144</v>
      </c>
      <c r="B1620" s="4">
        <v>45702</v>
      </c>
      <c r="C1620" t="s">
        <v>845</v>
      </c>
      <c r="D1620" t="s">
        <v>846</v>
      </c>
      <c r="E1620" t="s">
        <v>50</v>
      </c>
      <c r="F1620" t="s">
        <v>51</v>
      </c>
      <c r="G1620" t="s">
        <v>52</v>
      </c>
      <c r="H1620" t="s">
        <v>53</v>
      </c>
      <c r="I1620" s="6">
        <v>1</v>
      </c>
      <c r="J1620" s="6">
        <v>2999</v>
      </c>
      <c r="K1620" s="6">
        <v>2999</v>
      </c>
      <c r="L1620" s="6">
        <v>0.2</v>
      </c>
      <c r="M1620" s="6">
        <v>599.79999999999995</v>
      </c>
      <c r="N1620" s="6">
        <v>2399.1999999999998</v>
      </c>
      <c r="O1620" s="6">
        <v>431.86</v>
      </c>
      <c r="P1620" t="s">
        <v>63</v>
      </c>
      <c r="Q1620" t="s">
        <v>64</v>
      </c>
      <c r="R1620" t="s">
        <v>65</v>
      </c>
      <c r="S1620" t="s">
        <v>45</v>
      </c>
      <c r="T1620" t="s">
        <v>35</v>
      </c>
      <c r="U1620" s="13">
        <f t="shared" si="100"/>
        <v>2025</v>
      </c>
      <c r="V1620" s="13">
        <f t="shared" si="101"/>
        <v>2</v>
      </c>
      <c r="W1620" s="20" t="str">
        <f t="shared" si="102"/>
        <v>February</v>
      </c>
      <c r="X1620">
        <v>0.18</v>
      </c>
      <c r="Y1620" s="6">
        <f t="shared" si="103"/>
        <v>1799.4</v>
      </c>
      <c r="Z1620" cm="1">
        <f t="array" aca="1" ref="Z1620" ca="1">IF(roud(N1620,2)=ROUND(Z1620,2),"ok","error")</f>
        <v>0</v>
      </c>
    </row>
    <row r="1621" spans="1:26" x14ac:dyDescent="0.3">
      <c r="A1621" t="s">
        <v>3145</v>
      </c>
      <c r="B1621" s="4">
        <v>45363</v>
      </c>
      <c r="C1621" t="s">
        <v>404</v>
      </c>
      <c r="D1621" t="s">
        <v>405</v>
      </c>
      <c r="E1621" t="s">
        <v>69</v>
      </c>
      <c r="F1621" t="s">
        <v>70</v>
      </c>
      <c r="G1621" t="s">
        <v>61</v>
      </c>
      <c r="H1621" t="s">
        <v>71</v>
      </c>
      <c r="I1621" s="6">
        <v>1</v>
      </c>
      <c r="J1621" s="6">
        <v>1299</v>
      </c>
      <c r="K1621" s="6">
        <v>1299</v>
      </c>
      <c r="L1621" s="6">
        <v>0.2</v>
      </c>
      <c r="M1621" s="6">
        <v>259.8</v>
      </c>
      <c r="N1621" s="6">
        <v>1039.2</v>
      </c>
      <c r="O1621" s="6">
        <v>103.92</v>
      </c>
      <c r="P1621" t="s">
        <v>105</v>
      </c>
      <c r="Q1621" t="s">
        <v>106</v>
      </c>
      <c r="R1621" t="s">
        <v>44</v>
      </c>
      <c r="S1621" t="s">
        <v>98</v>
      </c>
      <c r="T1621" t="s">
        <v>35</v>
      </c>
      <c r="U1621" s="13">
        <f t="shared" si="100"/>
        <v>2024</v>
      </c>
      <c r="V1621" s="13">
        <f t="shared" si="101"/>
        <v>3</v>
      </c>
      <c r="W1621" s="20" t="str">
        <f t="shared" si="102"/>
        <v>March</v>
      </c>
      <c r="X1621">
        <v>0.1</v>
      </c>
      <c r="Y1621" s="6">
        <f t="shared" si="103"/>
        <v>779.4</v>
      </c>
      <c r="Z1621" cm="1">
        <f t="array" aca="1" ref="Z1621" ca="1">IF(roud(N1621,2)=ROUND(Z1621,2),"ok","error")</f>
        <v>0</v>
      </c>
    </row>
    <row r="1622" spans="1:26" x14ac:dyDescent="0.3">
      <c r="A1622" t="s">
        <v>3146</v>
      </c>
      <c r="B1622" s="4">
        <v>45437</v>
      </c>
      <c r="C1622" t="s">
        <v>362</v>
      </c>
      <c r="D1622" t="s">
        <v>363</v>
      </c>
      <c r="E1622" t="s">
        <v>80</v>
      </c>
      <c r="F1622" t="s">
        <v>81</v>
      </c>
      <c r="G1622" t="s">
        <v>52</v>
      </c>
      <c r="H1622" t="s">
        <v>53</v>
      </c>
      <c r="I1622" s="6">
        <v>1</v>
      </c>
      <c r="J1622" s="6">
        <v>3499</v>
      </c>
      <c r="K1622" s="6">
        <v>3499</v>
      </c>
      <c r="L1622" s="6">
        <v>0.2</v>
      </c>
      <c r="M1622" s="6">
        <v>699.8</v>
      </c>
      <c r="N1622" s="6">
        <v>2799.2</v>
      </c>
      <c r="O1622" s="6">
        <v>503.86</v>
      </c>
      <c r="P1622" t="s">
        <v>191</v>
      </c>
      <c r="Q1622" t="s">
        <v>187</v>
      </c>
      <c r="R1622" t="s">
        <v>160</v>
      </c>
      <c r="S1622" t="s">
        <v>45</v>
      </c>
      <c r="T1622" t="s">
        <v>55</v>
      </c>
      <c r="U1622" s="13">
        <f t="shared" si="100"/>
        <v>2024</v>
      </c>
      <c r="V1622" s="13">
        <f t="shared" si="101"/>
        <v>5</v>
      </c>
      <c r="W1622" s="20" t="str">
        <f t="shared" si="102"/>
        <v>May</v>
      </c>
      <c r="X1622">
        <v>0.18</v>
      </c>
      <c r="Y1622" s="6">
        <f t="shared" si="103"/>
        <v>2099.4</v>
      </c>
      <c r="Z1622" cm="1">
        <f t="array" aca="1" ref="Z1622" ca="1">IF(roud(N1622,2)=ROUND(Z1622,2),"ok","error")</f>
        <v>0</v>
      </c>
    </row>
    <row r="1623" spans="1:26" x14ac:dyDescent="0.3">
      <c r="A1623" t="s">
        <v>3147</v>
      </c>
      <c r="B1623" s="4">
        <v>45940</v>
      </c>
      <c r="C1623" t="s">
        <v>2228</v>
      </c>
      <c r="D1623" t="s">
        <v>2229</v>
      </c>
      <c r="E1623" t="s">
        <v>80</v>
      </c>
      <c r="F1623" t="s">
        <v>81</v>
      </c>
      <c r="G1623" t="s">
        <v>52</v>
      </c>
      <c r="H1623" t="s">
        <v>53</v>
      </c>
      <c r="I1623" s="6">
        <v>1</v>
      </c>
      <c r="J1623" s="6">
        <v>3499</v>
      </c>
      <c r="K1623" s="6">
        <v>3499</v>
      </c>
      <c r="L1623" s="6">
        <v>0.1</v>
      </c>
      <c r="M1623" s="6">
        <v>349.9</v>
      </c>
      <c r="N1623" s="6">
        <v>3149.1</v>
      </c>
      <c r="O1623" s="6">
        <v>661.31</v>
      </c>
      <c r="P1623" t="s">
        <v>82</v>
      </c>
      <c r="Q1623" t="s">
        <v>82</v>
      </c>
      <c r="R1623" t="s">
        <v>65</v>
      </c>
      <c r="S1623" t="s">
        <v>107</v>
      </c>
      <c r="T1623" t="s">
        <v>35</v>
      </c>
      <c r="U1623" s="13">
        <f t="shared" si="100"/>
        <v>2025</v>
      </c>
      <c r="V1623" s="13">
        <f t="shared" si="101"/>
        <v>10</v>
      </c>
      <c r="W1623" s="20" t="str">
        <f t="shared" si="102"/>
        <v>October</v>
      </c>
      <c r="X1623">
        <v>0.21</v>
      </c>
      <c r="Y1623" s="6">
        <f t="shared" si="103"/>
        <v>2799.2</v>
      </c>
      <c r="Z1623" cm="1">
        <f t="array" aca="1" ref="Z1623" ca="1">IF(roud(N1623,2)=ROUND(Z1623,2),"ok","error")</f>
        <v>0</v>
      </c>
    </row>
    <row r="1624" spans="1:26" x14ac:dyDescent="0.3">
      <c r="A1624" t="s">
        <v>3148</v>
      </c>
      <c r="B1624" s="4">
        <v>45323</v>
      </c>
      <c r="C1624" t="s">
        <v>410</v>
      </c>
      <c r="D1624" t="s">
        <v>411</v>
      </c>
      <c r="E1624" t="s">
        <v>102</v>
      </c>
      <c r="F1624" t="s">
        <v>103</v>
      </c>
      <c r="G1624" t="s">
        <v>52</v>
      </c>
      <c r="H1624" t="s">
        <v>104</v>
      </c>
      <c r="I1624" s="6">
        <v>1</v>
      </c>
      <c r="J1624" s="6">
        <v>5999</v>
      </c>
      <c r="K1624" s="6">
        <v>5999</v>
      </c>
      <c r="L1624" s="6">
        <v>0.05</v>
      </c>
      <c r="M1624" s="6">
        <v>299.95</v>
      </c>
      <c r="N1624" s="6">
        <v>5699.05</v>
      </c>
      <c r="O1624" s="6">
        <v>1282.29</v>
      </c>
      <c r="P1624" t="s">
        <v>94</v>
      </c>
      <c r="Q1624" t="s">
        <v>64</v>
      </c>
      <c r="R1624" t="s">
        <v>65</v>
      </c>
      <c r="S1624" t="s">
        <v>54</v>
      </c>
      <c r="T1624" t="s">
        <v>35</v>
      </c>
      <c r="U1624" s="13">
        <f t="shared" si="100"/>
        <v>2024</v>
      </c>
      <c r="V1624" s="13">
        <f t="shared" si="101"/>
        <v>2</v>
      </c>
      <c r="W1624" s="20" t="str">
        <f t="shared" si="102"/>
        <v>February</v>
      </c>
      <c r="X1624">
        <v>0.22500000000000001</v>
      </c>
      <c r="Y1624" s="6">
        <f t="shared" si="103"/>
        <v>5399.1</v>
      </c>
      <c r="Z1624" cm="1">
        <f t="array" aca="1" ref="Z1624" ca="1">IF(roud(N1624,2)=ROUND(Z1624,2),"ok","error")</f>
        <v>0</v>
      </c>
    </row>
    <row r="1625" spans="1:26" x14ac:dyDescent="0.3">
      <c r="A1625" t="s">
        <v>3149</v>
      </c>
      <c r="B1625" s="4">
        <v>45385</v>
      </c>
      <c r="C1625" t="s">
        <v>3150</v>
      </c>
      <c r="D1625" t="s">
        <v>3151</v>
      </c>
      <c r="E1625" t="s">
        <v>111</v>
      </c>
      <c r="F1625" t="s">
        <v>112</v>
      </c>
      <c r="G1625" t="s">
        <v>113</v>
      </c>
      <c r="H1625" t="s">
        <v>114</v>
      </c>
      <c r="I1625" s="6">
        <v>1</v>
      </c>
      <c r="J1625" s="6">
        <v>999</v>
      </c>
      <c r="K1625" s="6">
        <v>999</v>
      </c>
      <c r="L1625" s="6">
        <v>0.1</v>
      </c>
      <c r="M1625" s="6">
        <v>99.9</v>
      </c>
      <c r="N1625" s="6">
        <v>899.1</v>
      </c>
      <c r="O1625" s="6">
        <v>224.78</v>
      </c>
      <c r="P1625" t="s">
        <v>42</v>
      </c>
      <c r="Q1625" t="s">
        <v>43</v>
      </c>
      <c r="R1625" t="s">
        <v>44</v>
      </c>
      <c r="S1625" t="s">
        <v>45</v>
      </c>
      <c r="T1625" t="s">
        <v>46</v>
      </c>
      <c r="U1625" s="13">
        <f t="shared" si="100"/>
        <v>2024</v>
      </c>
      <c r="V1625" s="13">
        <f t="shared" si="101"/>
        <v>4</v>
      </c>
      <c r="W1625" s="20" t="str">
        <f t="shared" si="102"/>
        <v>April</v>
      </c>
      <c r="X1625">
        <v>0.25</v>
      </c>
      <c r="Y1625" s="6">
        <f t="shared" si="103"/>
        <v>799.2</v>
      </c>
      <c r="Z1625" cm="1">
        <f t="array" aca="1" ref="Z1625" ca="1">IF(roud(N1625,2)=ROUND(Z1625,2),"ok","error")</f>
        <v>0</v>
      </c>
    </row>
    <row r="1626" spans="1:26" x14ac:dyDescent="0.3">
      <c r="A1626" t="s">
        <v>3152</v>
      </c>
      <c r="B1626" s="4">
        <v>45835</v>
      </c>
      <c r="C1626" t="s">
        <v>908</v>
      </c>
      <c r="D1626" t="s">
        <v>909</v>
      </c>
      <c r="E1626" t="s">
        <v>302</v>
      </c>
      <c r="F1626" t="s">
        <v>303</v>
      </c>
      <c r="G1626" t="s">
        <v>29</v>
      </c>
      <c r="H1626" t="s">
        <v>304</v>
      </c>
      <c r="I1626" s="6">
        <v>1</v>
      </c>
      <c r="J1626" s="6">
        <v>1799</v>
      </c>
      <c r="K1626" s="6">
        <v>1799</v>
      </c>
      <c r="L1626" s="6">
        <v>0.15</v>
      </c>
      <c r="M1626" s="6">
        <v>269.85000000000002</v>
      </c>
      <c r="N1626" s="6">
        <v>1529.15</v>
      </c>
      <c r="O1626" s="6">
        <v>420.52</v>
      </c>
      <c r="P1626" t="s">
        <v>82</v>
      </c>
      <c r="Q1626" t="s">
        <v>82</v>
      </c>
      <c r="R1626" t="s">
        <v>65</v>
      </c>
      <c r="S1626" t="s">
        <v>107</v>
      </c>
      <c r="T1626" t="s">
        <v>55</v>
      </c>
      <c r="U1626" s="13">
        <f t="shared" si="100"/>
        <v>2025</v>
      </c>
      <c r="V1626" s="13">
        <f t="shared" si="101"/>
        <v>6</v>
      </c>
      <c r="W1626" s="20" t="str">
        <f t="shared" si="102"/>
        <v>June</v>
      </c>
      <c r="X1626">
        <v>0.27500000000000002</v>
      </c>
      <c r="Y1626" s="6">
        <f t="shared" si="103"/>
        <v>1259.3</v>
      </c>
      <c r="Z1626" cm="1">
        <f t="array" aca="1" ref="Z1626" ca="1">IF(roud(N1626,2)=ROUND(Z1626,2),"ok","error")</f>
        <v>0</v>
      </c>
    </row>
    <row r="1627" spans="1:26" x14ac:dyDescent="0.3">
      <c r="A1627" t="s">
        <v>3153</v>
      </c>
      <c r="B1627" s="4">
        <v>45512</v>
      </c>
      <c r="C1627" t="s">
        <v>1337</v>
      </c>
      <c r="D1627" t="s">
        <v>1338</v>
      </c>
      <c r="E1627" t="s">
        <v>181</v>
      </c>
      <c r="F1627" t="s">
        <v>182</v>
      </c>
      <c r="G1627" t="s">
        <v>113</v>
      </c>
      <c r="H1627" t="s">
        <v>114</v>
      </c>
      <c r="I1627" s="6">
        <v>1</v>
      </c>
      <c r="J1627" s="6">
        <v>2499</v>
      </c>
      <c r="K1627" s="6">
        <v>2499</v>
      </c>
      <c r="L1627" s="6">
        <v>0.1</v>
      </c>
      <c r="M1627" s="6">
        <v>249.9</v>
      </c>
      <c r="N1627" s="6">
        <v>2249.1</v>
      </c>
      <c r="O1627" s="6">
        <v>562.28</v>
      </c>
      <c r="P1627" t="s">
        <v>186</v>
      </c>
      <c r="Q1627" t="s">
        <v>187</v>
      </c>
      <c r="R1627" t="s">
        <v>160</v>
      </c>
      <c r="S1627" t="s">
        <v>45</v>
      </c>
      <c r="T1627" t="s">
        <v>35</v>
      </c>
      <c r="U1627" s="13">
        <f t="shared" si="100"/>
        <v>2024</v>
      </c>
      <c r="V1627" s="13">
        <f t="shared" si="101"/>
        <v>8</v>
      </c>
      <c r="W1627" s="20" t="str">
        <f t="shared" si="102"/>
        <v>August</v>
      </c>
      <c r="X1627">
        <v>0.25</v>
      </c>
      <c r="Y1627" s="6">
        <f t="shared" si="103"/>
        <v>1999.2</v>
      </c>
      <c r="Z1627" cm="1">
        <f t="array" aca="1" ref="Z1627" ca="1">IF(roud(N1627,2)=ROUND(Z1627,2),"ok","error")</f>
        <v>0</v>
      </c>
    </row>
    <row r="1628" spans="1:26" x14ac:dyDescent="0.3">
      <c r="A1628" t="s">
        <v>3154</v>
      </c>
      <c r="B1628" s="4">
        <v>45677</v>
      </c>
      <c r="C1628" t="s">
        <v>3155</v>
      </c>
      <c r="D1628" t="s">
        <v>3156</v>
      </c>
      <c r="E1628" t="s">
        <v>212</v>
      </c>
      <c r="F1628" t="s">
        <v>213</v>
      </c>
      <c r="G1628" t="s">
        <v>214</v>
      </c>
      <c r="H1628" t="s">
        <v>215</v>
      </c>
      <c r="I1628" s="6">
        <v>2</v>
      </c>
      <c r="J1628" s="6">
        <v>599</v>
      </c>
      <c r="K1628" s="6">
        <v>1198</v>
      </c>
      <c r="L1628" s="6">
        <v>0</v>
      </c>
      <c r="M1628" s="6">
        <v>0</v>
      </c>
      <c r="N1628" s="6">
        <v>1198</v>
      </c>
      <c r="O1628" s="6">
        <v>455.24</v>
      </c>
      <c r="P1628" t="s">
        <v>42</v>
      </c>
      <c r="Q1628" t="s">
        <v>43</v>
      </c>
      <c r="R1628" t="s">
        <v>44</v>
      </c>
      <c r="S1628" t="s">
        <v>107</v>
      </c>
      <c r="T1628" t="s">
        <v>55</v>
      </c>
      <c r="U1628" s="13">
        <f t="shared" si="100"/>
        <v>2025</v>
      </c>
      <c r="V1628" s="13">
        <f t="shared" si="101"/>
        <v>1</v>
      </c>
      <c r="W1628" s="20" t="str">
        <f t="shared" si="102"/>
        <v>January</v>
      </c>
      <c r="X1628">
        <v>0.38</v>
      </c>
      <c r="Y1628" s="6">
        <f t="shared" si="103"/>
        <v>1198</v>
      </c>
      <c r="Z1628" cm="1">
        <f t="array" aca="1" ref="Z1628" ca="1">IF(roud(N1628,2)=ROUND(Z1628,2),"ok","error")</f>
        <v>0</v>
      </c>
    </row>
    <row r="1629" spans="1:26" x14ac:dyDescent="0.3">
      <c r="A1629" t="s">
        <v>3157</v>
      </c>
      <c r="B1629" s="4">
        <v>45721</v>
      </c>
      <c r="C1629" t="s">
        <v>3158</v>
      </c>
      <c r="D1629" t="s">
        <v>3159</v>
      </c>
      <c r="E1629" t="s">
        <v>273</v>
      </c>
      <c r="F1629" t="s">
        <v>274</v>
      </c>
      <c r="G1629" t="s">
        <v>29</v>
      </c>
      <c r="H1629" t="s">
        <v>88</v>
      </c>
      <c r="I1629" s="6">
        <v>2</v>
      </c>
      <c r="J1629" s="6">
        <v>2499</v>
      </c>
      <c r="K1629" s="6">
        <v>4998</v>
      </c>
      <c r="L1629" s="6">
        <v>0.25</v>
      </c>
      <c r="M1629" s="6">
        <v>1249.5</v>
      </c>
      <c r="N1629" s="6">
        <v>3748.5</v>
      </c>
      <c r="O1629" s="6">
        <v>918.38</v>
      </c>
      <c r="P1629" t="s">
        <v>186</v>
      </c>
      <c r="Q1629" t="s">
        <v>187</v>
      </c>
      <c r="R1629" t="s">
        <v>160</v>
      </c>
      <c r="S1629" t="s">
        <v>98</v>
      </c>
      <c r="T1629" t="s">
        <v>55</v>
      </c>
      <c r="U1629" s="13">
        <f t="shared" si="100"/>
        <v>2025</v>
      </c>
      <c r="V1629" s="13">
        <f t="shared" si="101"/>
        <v>3</v>
      </c>
      <c r="W1629" s="20" t="str">
        <f t="shared" si="102"/>
        <v>March</v>
      </c>
      <c r="X1629">
        <v>0.245</v>
      </c>
      <c r="Y1629" s="6">
        <f t="shared" si="103"/>
        <v>2499</v>
      </c>
      <c r="Z1629" cm="1">
        <f t="array" aca="1" ref="Z1629" ca="1">IF(roud(N1629,2)=ROUND(Z1629,2),"ok","error")</f>
        <v>0</v>
      </c>
    </row>
    <row r="1630" spans="1:26" x14ac:dyDescent="0.3">
      <c r="A1630" t="s">
        <v>3160</v>
      </c>
      <c r="B1630" s="4">
        <v>45756</v>
      </c>
      <c r="C1630" t="s">
        <v>1785</v>
      </c>
      <c r="D1630" t="s">
        <v>1786</v>
      </c>
      <c r="E1630" t="s">
        <v>111</v>
      </c>
      <c r="F1630" t="s">
        <v>112</v>
      </c>
      <c r="G1630" t="s">
        <v>113</v>
      </c>
      <c r="H1630" t="s">
        <v>114</v>
      </c>
      <c r="I1630" s="6">
        <v>2</v>
      </c>
      <c r="J1630" s="6">
        <v>999</v>
      </c>
      <c r="K1630" s="6">
        <v>1998</v>
      </c>
      <c r="L1630" s="6">
        <v>0.15</v>
      </c>
      <c r="M1630" s="6">
        <v>299.7</v>
      </c>
      <c r="N1630" s="6">
        <v>1698.3</v>
      </c>
      <c r="O1630" s="6">
        <v>399.1</v>
      </c>
      <c r="P1630" t="s">
        <v>31</v>
      </c>
      <c r="Q1630" t="s">
        <v>32</v>
      </c>
      <c r="R1630" t="s">
        <v>33</v>
      </c>
      <c r="S1630" t="s">
        <v>107</v>
      </c>
      <c r="T1630" t="s">
        <v>35</v>
      </c>
      <c r="U1630" s="13">
        <f t="shared" si="100"/>
        <v>2025</v>
      </c>
      <c r="V1630" s="13">
        <f t="shared" si="101"/>
        <v>4</v>
      </c>
      <c r="W1630" s="20" t="str">
        <f t="shared" si="102"/>
        <v>April</v>
      </c>
      <c r="X1630">
        <v>0.23499999999999999</v>
      </c>
      <c r="Y1630" s="6">
        <f t="shared" si="103"/>
        <v>1398.6</v>
      </c>
      <c r="Z1630" cm="1">
        <f t="array" aca="1" ref="Z1630" ca="1">IF(roud(N1630,2)=ROUND(Z1630,2),"ok","error")</f>
        <v>0</v>
      </c>
    </row>
    <row r="1631" spans="1:26" x14ac:dyDescent="0.3">
      <c r="A1631" t="s">
        <v>3161</v>
      </c>
      <c r="B1631" s="4">
        <v>45641</v>
      </c>
      <c r="C1631" t="s">
        <v>895</v>
      </c>
      <c r="D1631" t="s">
        <v>896</v>
      </c>
      <c r="E1631" t="s">
        <v>212</v>
      </c>
      <c r="F1631" t="s">
        <v>213</v>
      </c>
      <c r="G1631" t="s">
        <v>214</v>
      </c>
      <c r="H1631" t="s">
        <v>215</v>
      </c>
      <c r="I1631" s="6">
        <v>1</v>
      </c>
      <c r="J1631" s="6">
        <v>599</v>
      </c>
      <c r="K1631" s="6">
        <v>599</v>
      </c>
      <c r="L1631" s="6">
        <v>0.05</v>
      </c>
      <c r="M1631" s="6">
        <v>29.95</v>
      </c>
      <c r="N1631" s="6">
        <v>569.04999999999995</v>
      </c>
      <c r="O1631" s="6">
        <v>207.7</v>
      </c>
      <c r="P1631" t="s">
        <v>144</v>
      </c>
      <c r="Q1631" t="s">
        <v>145</v>
      </c>
      <c r="R1631" t="s">
        <v>65</v>
      </c>
      <c r="S1631" t="s">
        <v>54</v>
      </c>
      <c r="T1631" t="s">
        <v>35</v>
      </c>
      <c r="U1631" s="13">
        <f t="shared" si="100"/>
        <v>2024</v>
      </c>
      <c r="V1631" s="13">
        <f t="shared" si="101"/>
        <v>12</v>
      </c>
      <c r="W1631" s="20" t="str">
        <f t="shared" si="102"/>
        <v>December</v>
      </c>
      <c r="X1631">
        <v>0.36499999999999999</v>
      </c>
      <c r="Y1631" s="6">
        <f t="shared" si="103"/>
        <v>539.1</v>
      </c>
      <c r="Z1631" cm="1">
        <f t="array" aca="1" ref="Z1631" ca="1">IF(roud(N1631,2)=ROUND(Z1631,2),"ok","error")</f>
        <v>0</v>
      </c>
    </row>
    <row r="1632" spans="1:26" x14ac:dyDescent="0.3">
      <c r="A1632" t="s">
        <v>3162</v>
      </c>
      <c r="B1632" s="4">
        <v>45453</v>
      </c>
      <c r="C1632" t="s">
        <v>597</v>
      </c>
      <c r="D1632" t="s">
        <v>598</v>
      </c>
      <c r="E1632" t="s">
        <v>284</v>
      </c>
      <c r="F1632" t="s">
        <v>285</v>
      </c>
      <c r="G1632" t="s">
        <v>52</v>
      </c>
      <c r="H1632" t="s">
        <v>129</v>
      </c>
      <c r="I1632" s="6">
        <v>3</v>
      </c>
      <c r="J1632" s="6">
        <v>999</v>
      </c>
      <c r="K1632" s="6">
        <v>2997</v>
      </c>
      <c r="L1632" s="6">
        <v>0.2</v>
      </c>
      <c r="M1632" s="6">
        <v>599.4</v>
      </c>
      <c r="N1632" s="6">
        <v>2397.6</v>
      </c>
      <c r="O1632" s="6">
        <v>431.57</v>
      </c>
      <c r="P1632" t="s">
        <v>89</v>
      </c>
      <c r="Q1632" t="s">
        <v>90</v>
      </c>
      <c r="R1632" t="s">
        <v>65</v>
      </c>
      <c r="S1632" t="s">
        <v>107</v>
      </c>
      <c r="T1632" t="s">
        <v>35</v>
      </c>
      <c r="U1632" s="13">
        <f t="shared" si="100"/>
        <v>2024</v>
      </c>
      <c r="V1632" s="13">
        <f t="shared" si="101"/>
        <v>6</v>
      </c>
      <c r="W1632" s="20" t="str">
        <f t="shared" si="102"/>
        <v>June</v>
      </c>
      <c r="X1632">
        <v>0.18</v>
      </c>
      <c r="Y1632" s="6">
        <f t="shared" si="103"/>
        <v>1798.2</v>
      </c>
      <c r="Z1632" cm="1">
        <f t="array" aca="1" ref="Z1632" ca="1">IF(roud(N1632,2)=ROUND(Z1632,2),"ok","error")</f>
        <v>0</v>
      </c>
    </row>
    <row r="1633" spans="1:26" x14ac:dyDescent="0.3">
      <c r="A1633" t="s">
        <v>3163</v>
      </c>
      <c r="B1633" s="4">
        <v>45670</v>
      </c>
      <c r="C1633" t="s">
        <v>1554</v>
      </c>
      <c r="D1633" t="s">
        <v>1555</v>
      </c>
      <c r="E1633" t="s">
        <v>69</v>
      </c>
      <c r="F1633" t="s">
        <v>70</v>
      </c>
      <c r="G1633" t="s">
        <v>61</v>
      </c>
      <c r="H1633" t="s">
        <v>71</v>
      </c>
      <c r="I1633" s="6">
        <v>3</v>
      </c>
      <c r="J1633" s="6">
        <v>1299</v>
      </c>
      <c r="K1633" s="6">
        <v>3897</v>
      </c>
      <c r="L1633" s="6">
        <v>0.25</v>
      </c>
      <c r="M1633" s="6">
        <v>974.25</v>
      </c>
      <c r="N1633" s="6">
        <v>2922.75</v>
      </c>
      <c r="O1633" s="6">
        <v>248.43</v>
      </c>
      <c r="P1633" t="s">
        <v>170</v>
      </c>
      <c r="Q1633" t="s">
        <v>171</v>
      </c>
      <c r="R1633" t="s">
        <v>44</v>
      </c>
      <c r="S1633" t="s">
        <v>107</v>
      </c>
      <c r="T1633" t="s">
        <v>55</v>
      </c>
      <c r="U1633" s="13">
        <f t="shared" si="100"/>
        <v>2025</v>
      </c>
      <c r="V1633" s="13">
        <f t="shared" si="101"/>
        <v>1</v>
      </c>
      <c r="W1633" s="20" t="str">
        <f t="shared" si="102"/>
        <v>January</v>
      </c>
      <c r="X1633">
        <v>8.5000000000000006E-2</v>
      </c>
      <c r="Y1633" s="6">
        <f t="shared" si="103"/>
        <v>1948.5</v>
      </c>
      <c r="Z1633" cm="1">
        <f t="array" aca="1" ref="Z1633" ca="1">IF(roud(N1633,2)=ROUND(Z1633,2),"ok","error")</f>
        <v>0</v>
      </c>
    </row>
    <row r="1634" spans="1:26" x14ac:dyDescent="0.3">
      <c r="A1634" t="s">
        <v>3164</v>
      </c>
      <c r="B1634" s="4">
        <v>45611</v>
      </c>
      <c r="C1634" t="s">
        <v>522</v>
      </c>
      <c r="D1634" t="s">
        <v>523</v>
      </c>
      <c r="E1634" t="s">
        <v>27</v>
      </c>
      <c r="F1634" t="s">
        <v>28</v>
      </c>
      <c r="G1634" t="s">
        <v>29</v>
      </c>
      <c r="H1634" t="s">
        <v>30</v>
      </c>
      <c r="I1634" s="6">
        <v>2</v>
      </c>
      <c r="J1634" s="6">
        <v>1999</v>
      </c>
      <c r="K1634" s="6">
        <v>3998</v>
      </c>
      <c r="L1634" s="6">
        <v>0.3</v>
      </c>
      <c r="M1634" s="6">
        <v>1199.4000000000001</v>
      </c>
      <c r="N1634" s="6">
        <v>2798.6</v>
      </c>
      <c r="O1634" s="6">
        <v>643.67999999999995</v>
      </c>
      <c r="P1634" t="s">
        <v>186</v>
      </c>
      <c r="Q1634" t="s">
        <v>187</v>
      </c>
      <c r="R1634" t="s">
        <v>160</v>
      </c>
      <c r="S1634" t="s">
        <v>45</v>
      </c>
      <c r="T1634" t="s">
        <v>55</v>
      </c>
      <c r="U1634" s="13">
        <f t="shared" si="100"/>
        <v>2024</v>
      </c>
      <c r="V1634" s="13">
        <f t="shared" si="101"/>
        <v>11</v>
      </c>
      <c r="W1634" s="20" t="str">
        <f t="shared" si="102"/>
        <v>November</v>
      </c>
      <c r="X1634">
        <v>0.23</v>
      </c>
      <c r="Y1634" s="6">
        <f t="shared" si="103"/>
        <v>1599.2</v>
      </c>
      <c r="Z1634" cm="1">
        <f t="array" aca="1" ref="Z1634" ca="1">IF(roud(N1634,2)=ROUND(Z1634,2),"ok","error")</f>
        <v>0</v>
      </c>
    </row>
    <row r="1635" spans="1:26" x14ac:dyDescent="0.3">
      <c r="A1635" t="s">
        <v>3165</v>
      </c>
      <c r="B1635" s="4">
        <v>45624</v>
      </c>
      <c r="C1635" t="s">
        <v>2024</v>
      </c>
      <c r="D1635" t="s">
        <v>2025</v>
      </c>
      <c r="E1635" t="s">
        <v>258</v>
      </c>
      <c r="F1635" t="s">
        <v>259</v>
      </c>
      <c r="G1635" t="s">
        <v>214</v>
      </c>
      <c r="H1635" t="s">
        <v>260</v>
      </c>
      <c r="I1635" s="6">
        <v>1</v>
      </c>
      <c r="J1635" s="6">
        <v>399</v>
      </c>
      <c r="K1635" s="6">
        <v>399</v>
      </c>
      <c r="L1635" s="6">
        <v>0.15</v>
      </c>
      <c r="M1635" s="6">
        <v>59.85</v>
      </c>
      <c r="N1635" s="6">
        <v>339.15</v>
      </c>
      <c r="O1635" s="6">
        <v>113.62</v>
      </c>
      <c r="P1635" t="s">
        <v>191</v>
      </c>
      <c r="Q1635" t="s">
        <v>187</v>
      </c>
      <c r="R1635" t="s">
        <v>160</v>
      </c>
      <c r="S1635" t="s">
        <v>98</v>
      </c>
      <c r="T1635" t="s">
        <v>35</v>
      </c>
      <c r="U1635" s="13">
        <f t="shared" si="100"/>
        <v>2024</v>
      </c>
      <c r="V1635" s="13">
        <f t="shared" si="101"/>
        <v>11</v>
      </c>
      <c r="W1635" s="20" t="str">
        <f t="shared" si="102"/>
        <v>November</v>
      </c>
      <c r="X1635">
        <v>0.33500000000000002</v>
      </c>
      <c r="Y1635" s="6">
        <f t="shared" si="103"/>
        <v>279.3</v>
      </c>
      <c r="Z1635" cm="1">
        <f t="array" aca="1" ref="Z1635" ca="1">IF(roud(N1635,2)=ROUND(Z1635,2),"ok","error")</f>
        <v>0</v>
      </c>
    </row>
    <row r="1636" spans="1:26" x14ac:dyDescent="0.3">
      <c r="A1636" t="s">
        <v>3166</v>
      </c>
      <c r="B1636" s="4">
        <v>45873</v>
      </c>
      <c r="C1636" t="s">
        <v>3167</v>
      </c>
      <c r="D1636" t="s">
        <v>3168</v>
      </c>
      <c r="E1636" t="s">
        <v>111</v>
      </c>
      <c r="F1636" t="s">
        <v>112</v>
      </c>
      <c r="G1636" t="s">
        <v>113</v>
      </c>
      <c r="H1636" t="s">
        <v>114</v>
      </c>
      <c r="I1636" s="6">
        <v>1</v>
      </c>
      <c r="J1636" s="6">
        <v>999</v>
      </c>
      <c r="K1636" s="6">
        <v>999</v>
      </c>
      <c r="L1636" s="6">
        <v>0.2</v>
      </c>
      <c r="M1636" s="6">
        <v>199.8</v>
      </c>
      <c r="N1636" s="6">
        <v>799.2</v>
      </c>
      <c r="O1636" s="6">
        <v>175.82</v>
      </c>
      <c r="P1636" t="s">
        <v>89</v>
      </c>
      <c r="Q1636" t="s">
        <v>90</v>
      </c>
      <c r="R1636" t="s">
        <v>65</v>
      </c>
      <c r="S1636" t="s">
        <v>107</v>
      </c>
      <c r="T1636" t="s">
        <v>35</v>
      </c>
      <c r="U1636" s="13">
        <f t="shared" si="100"/>
        <v>2025</v>
      </c>
      <c r="V1636" s="13">
        <f t="shared" si="101"/>
        <v>8</v>
      </c>
      <c r="W1636" s="20" t="str">
        <f t="shared" si="102"/>
        <v>August</v>
      </c>
      <c r="X1636">
        <v>0.22</v>
      </c>
      <c r="Y1636" s="6">
        <f t="shared" si="103"/>
        <v>599.4</v>
      </c>
      <c r="Z1636" cm="1">
        <f t="array" aca="1" ref="Z1636" ca="1">IF(roud(N1636,2)=ROUND(Z1636,2),"ok","error")</f>
        <v>0</v>
      </c>
    </row>
    <row r="1637" spans="1:26" x14ac:dyDescent="0.3">
      <c r="A1637" t="s">
        <v>3169</v>
      </c>
      <c r="B1637" s="4">
        <v>45902</v>
      </c>
      <c r="C1637" t="s">
        <v>1454</v>
      </c>
      <c r="D1637" t="s">
        <v>1455</v>
      </c>
      <c r="E1637" t="s">
        <v>181</v>
      </c>
      <c r="F1637" t="s">
        <v>182</v>
      </c>
      <c r="G1637" t="s">
        <v>113</v>
      </c>
      <c r="H1637" t="s">
        <v>114</v>
      </c>
      <c r="I1637" s="6">
        <v>2</v>
      </c>
      <c r="J1637" s="6">
        <v>2499</v>
      </c>
      <c r="K1637" s="6">
        <v>4998</v>
      </c>
      <c r="L1637" s="6">
        <v>0.15</v>
      </c>
      <c r="M1637" s="6">
        <v>749.7</v>
      </c>
      <c r="N1637" s="6">
        <v>4248.3</v>
      </c>
      <c r="O1637" s="6">
        <v>998.35</v>
      </c>
      <c r="P1637" t="s">
        <v>105</v>
      </c>
      <c r="Q1637" t="s">
        <v>106</v>
      </c>
      <c r="R1637" t="s">
        <v>44</v>
      </c>
      <c r="S1637" t="s">
        <v>54</v>
      </c>
      <c r="T1637" t="s">
        <v>35</v>
      </c>
      <c r="U1637" s="13">
        <f t="shared" si="100"/>
        <v>2025</v>
      </c>
      <c r="V1637" s="13">
        <f t="shared" si="101"/>
        <v>9</v>
      </c>
      <c r="W1637" s="20" t="str">
        <f t="shared" si="102"/>
        <v>September</v>
      </c>
      <c r="X1637">
        <v>0.23499999999999999</v>
      </c>
      <c r="Y1637" s="6">
        <f t="shared" si="103"/>
        <v>3498.6</v>
      </c>
      <c r="Z1637" cm="1">
        <f t="array" aca="1" ref="Z1637" ca="1">IF(roud(N1637,2)=ROUND(Z1637,2),"ok","error")</f>
        <v>0</v>
      </c>
    </row>
    <row r="1638" spans="1:26" x14ac:dyDescent="0.3">
      <c r="A1638" t="s">
        <v>3170</v>
      </c>
      <c r="B1638" s="4">
        <v>45378</v>
      </c>
      <c r="C1638" t="s">
        <v>479</v>
      </c>
      <c r="D1638" t="s">
        <v>480</v>
      </c>
      <c r="E1638" t="s">
        <v>492</v>
      </c>
      <c r="F1638" t="s">
        <v>493</v>
      </c>
      <c r="G1638" t="s">
        <v>214</v>
      </c>
      <c r="H1638" t="s">
        <v>494</v>
      </c>
      <c r="I1638" s="6">
        <v>1</v>
      </c>
      <c r="J1638" s="6">
        <v>1499</v>
      </c>
      <c r="K1638" s="6">
        <v>1499</v>
      </c>
      <c r="L1638" s="6">
        <v>0.15</v>
      </c>
      <c r="M1638" s="6">
        <v>224.85</v>
      </c>
      <c r="N1638" s="6">
        <v>1274.1500000000001</v>
      </c>
      <c r="O1638" s="6">
        <v>426.84</v>
      </c>
      <c r="P1638" t="s">
        <v>158</v>
      </c>
      <c r="Q1638" t="s">
        <v>159</v>
      </c>
      <c r="R1638" t="s">
        <v>160</v>
      </c>
      <c r="S1638" t="s">
        <v>98</v>
      </c>
      <c r="T1638" t="s">
        <v>35</v>
      </c>
      <c r="U1638" s="13">
        <f t="shared" si="100"/>
        <v>2024</v>
      </c>
      <c r="V1638" s="13">
        <f t="shared" si="101"/>
        <v>3</v>
      </c>
      <c r="W1638" s="20" t="str">
        <f t="shared" si="102"/>
        <v>March</v>
      </c>
      <c r="X1638">
        <v>0.33500000000000002</v>
      </c>
      <c r="Y1638" s="6">
        <f t="shared" si="103"/>
        <v>1049.3</v>
      </c>
      <c r="Z1638" cm="1">
        <f t="array" aca="1" ref="Z1638" ca="1">IF(roud(N1638,2)=ROUND(Z1638,2),"ok","error")</f>
        <v>0</v>
      </c>
    </row>
    <row r="1639" spans="1:26" x14ac:dyDescent="0.3">
      <c r="A1639" t="s">
        <v>3171</v>
      </c>
      <c r="B1639" s="4">
        <v>45345</v>
      </c>
      <c r="C1639" t="s">
        <v>621</v>
      </c>
      <c r="D1639" t="s">
        <v>622</v>
      </c>
      <c r="E1639" t="s">
        <v>212</v>
      </c>
      <c r="F1639" t="s">
        <v>213</v>
      </c>
      <c r="G1639" t="s">
        <v>214</v>
      </c>
      <c r="H1639" t="s">
        <v>215</v>
      </c>
      <c r="I1639" s="6">
        <v>1</v>
      </c>
      <c r="J1639" s="6">
        <v>599</v>
      </c>
      <c r="K1639" s="6">
        <v>599</v>
      </c>
      <c r="L1639" s="6">
        <v>0</v>
      </c>
      <c r="M1639" s="6">
        <v>0</v>
      </c>
      <c r="N1639" s="6">
        <v>599</v>
      </c>
      <c r="O1639" s="6">
        <v>227.62</v>
      </c>
      <c r="P1639" t="s">
        <v>170</v>
      </c>
      <c r="Q1639" t="s">
        <v>171</v>
      </c>
      <c r="R1639" t="s">
        <v>44</v>
      </c>
      <c r="S1639" t="s">
        <v>45</v>
      </c>
      <c r="T1639" t="s">
        <v>55</v>
      </c>
      <c r="U1639" s="13">
        <f t="shared" si="100"/>
        <v>2024</v>
      </c>
      <c r="V1639" s="13">
        <f t="shared" si="101"/>
        <v>2</v>
      </c>
      <c r="W1639" s="20" t="str">
        <f t="shared" si="102"/>
        <v>February</v>
      </c>
      <c r="X1639">
        <v>0.38</v>
      </c>
      <c r="Y1639" s="6">
        <f t="shared" si="103"/>
        <v>599</v>
      </c>
      <c r="Z1639" cm="1">
        <f t="array" aca="1" ref="Z1639" ca="1">IF(roud(N1639,2)=ROUND(Z1639,2),"ok","error")</f>
        <v>0</v>
      </c>
    </row>
    <row r="1640" spans="1:26" x14ac:dyDescent="0.3">
      <c r="A1640" t="s">
        <v>3172</v>
      </c>
      <c r="B1640" s="4">
        <v>45451</v>
      </c>
      <c r="C1640" t="s">
        <v>1209</v>
      </c>
      <c r="D1640" t="s">
        <v>1210</v>
      </c>
      <c r="E1640" t="s">
        <v>302</v>
      </c>
      <c r="F1640" t="s">
        <v>303</v>
      </c>
      <c r="G1640" t="s">
        <v>29</v>
      </c>
      <c r="H1640" t="s">
        <v>304</v>
      </c>
      <c r="I1640" s="6">
        <v>1</v>
      </c>
      <c r="J1640" s="6">
        <v>1799</v>
      </c>
      <c r="K1640" s="6">
        <v>1799</v>
      </c>
      <c r="L1640" s="6">
        <v>0.05</v>
      </c>
      <c r="M1640" s="6">
        <v>89.95</v>
      </c>
      <c r="N1640" s="6">
        <v>1709.05</v>
      </c>
      <c r="O1640" s="6">
        <v>521.26</v>
      </c>
      <c r="P1640" t="s">
        <v>63</v>
      </c>
      <c r="Q1640" t="s">
        <v>64</v>
      </c>
      <c r="R1640" t="s">
        <v>65</v>
      </c>
      <c r="S1640" t="s">
        <v>54</v>
      </c>
      <c r="T1640" t="s">
        <v>35</v>
      </c>
      <c r="U1640" s="13">
        <f t="shared" si="100"/>
        <v>2024</v>
      </c>
      <c r="V1640" s="13">
        <f t="shared" si="101"/>
        <v>6</v>
      </c>
      <c r="W1640" s="20" t="str">
        <f t="shared" si="102"/>
        <v>June</v>
      </c>
      <c r="X1640">
        <v>0.30499999999999999</v>
      </c>
      <c r="Y1640" s="6">
        <f t="shared" si="103"/>
        <v>1619.1</v>
      </c>
      <c r="Z1640" cm="1">
        <f t="array" aca="1" ref="Z1640" ca="1">IF(roud(N1640,2)=ROUND(Z1640,2),"ok","error")</f>
        <v>0</v>
      </c>
    </row>
    <row r="1641" spans="1:26" x14ac:dyDescent="0.3">
      <c r="A1641" t="s">
        <v>3173</v>
      </c>
      <c r="B1641" s="4">
        <v>45453</v>
      </c>
      <c r="C1641" t="s">
        <v>2419</v>
      </c>
      <c r="D1641" t="s">
        <v>2420</v>
      </c>
      <c r="E1641" t="s">
        <v>59</v>
      </c>
      <c r="F1641" t="s">
        <v>60</v>
      </c>
      <c r="G1641" t="s">
        <v>61</v>
      </c>
      <c r="H1641" t="s">
        <v>62</v>
      </c>
      <c r="I1641" s="6">
        <v>1</v>
      </c>
      <c r="J1641" s="6">
        <v>59999</v>
      </c>
      <c r="K1641" s="6">
        <v>59999</v>
      </c>
      <c r="L1641" s="6">
        <v>0.05</v>
      </c>
      <c r="M1641" s="6">
        <v>2999.95</v>
      </c>
      <c r="N1641" s="6">
        <v>56999.05</v>
      </c>
      <c r="O1641" s="6">
        <v>8264.86</v>
      </c>
      <c r="P1641" t="s">
        <v>144</v>
      </c>
      <c r="Q1641" t="s">
        <v>145</v>
      </c>
      <c r="R1641" t="s">
        <v>65</v>
      </c>
      <c r="S1641" t="s">
        <v>45</v>
      </c>
      <c r="T1641" t="s">
        <v>55</v>
      </c>
      <c r="U1641" s="13">
        <f t="shared" si="100"/>
        <v>2024</v>
      </c>
      <c r="V1641" s="13">
        <f t="shared" si="101"/>
        <v>6</v>
      </c>
      <c r="W1641" s="20" t="str">
        <f t="shared" si="102"/>
        <v>June</v>
      </c>
      <c r="X1641">
        <v>0.14499999999999999</v>
      </c>
      <c r="Y1641" s="6">
        <f t="shared" si="103"/>
        <v>53999.1</v>
      </c>
      <c r="Z1641" cm="1">
        <f t="array" aca="1" ref="Z1641" ca="1">IF(roud(N1641,2)=ROUND(Z1641,2),"ok","error")</f>
        <v>0</v>
      </c>
    </row>
    <row r="1642" spans="1:26" x14ac:dyDescent="0.3">
      <c r="A1642" t="s">
        <v>3174</v>
      </c>
      <c r="B1642" s="4">
        <v>45924</v>
      </c>
      <c r="C1642" t="s">
        <v>2158</v>
      </c>
      <c r="D1642" t="s">
        <v>2159</v>
      </c>
      <c r="E1642" t="s">
        <v>127</v>
      </c>
      <c r="F1642" t="s">
        <v>128</v>
      </c>
      <c r="G1642" t="s">
        <v>52</v>
      </c>
      <c r="H1642" t="s">
        <v>129</v>
      </c>
      <c r="I1642" s="6">
        <v>1</v>
      </c>
      <c r="J1642" s="6">
        <v>1299</v>
      </c>
      <c r="K1642" s="6">
        <v>1299</v>
      </c>
      <c r="L1642" s="6">
        <v>0.05</v>
      </c>
      <c r="M1642" s="6">
        <v>64.95</v>
      </c>
      <c r="N1642" s="6">
        <v>1234.05</v>
      </c>
      <c r="O1642" s="6">
        <v>277.66000000000003</v>
      </c>
      <c r="P1642" t="s">
        <v>82</v>
      </c>
      <c r="Q1642" t="s">
        <v>82</v>
      </c>
      <c r="R1642" t="s">
        <v>65</v>
      </c>
      <c r="S1642" t="s">
        <v>107</v>
      </c>
      <c r="T1642" t="s">
        <v>35</v>
      </c>
      <c r="U1642" s="13">
        <f t="shared" si="100"/>
        <v>2025</v>
      </c>
      <c r="V1642" s="13">
        <f t="shared" si="101"/>
        <v>9</v>
      </c>
      <c r="W1642" s="20" t="str">
        <f t="shared" si="102"/>
        <v>September</v>
      </c>
      <c r="X1642">
        <v>0.22500000000000001</v>
      </c>
      <c r="Y1642" s="6">
        <f t="shared" si="103"/>
        <v>1169.0999999999999</v>
      </c>
      <c r="Z1642" cm="1">
        <f t="array" aca="1" ref="Z1642" ca="1">IF(roud(N1642,2)=ROUND(Z1642,2),"ok","error")</f>
        <v>0</v>
      </c>
    </row>
    <row r="1643" spans="1:26" x14ac:dyDescent="0.3">
      <c r="A1643" t="s">
        <v>3175</v>
      </c>
      <c r="B1643" s="4">
        <v>45342</v>
      </c>
      <c r="C1643" t="s">
        <v>1708</v>
      </c>
      <c r="D1643" t="s">
        <v>1709</v>
      </c>
      <c r="E1643" t="s">
        <v>59</v>
      </c>
      <c r="F1643" t="s">
        <v>60</v>
      </c>
      <c r="G1643" t="s">
        <v>61</v>
      </c>
      <c r="H1643" t="s">
        <v>62</v>
      </c>
      <c r="I1643" s="6">
        <v>1</v>
      </c>
      <c r="J1643" s="6">
        <v>59999</v>
      </c>
      <c r="K1643" s="6">
        <v>59999</v>
      </c>
      <c r="L1643" s="6">
        <v>0.1</v>
      </c>
      <c r="M1643" s="6">
        <v>5999.9</v>
      </c>
      <c r="N1643" s="6">
        <v>53999.1</v>
      </c>
      <c r="O1643" s="6">
        <v>7019.88</v>
      </c>
      <c r="P1643" t="s">
        <v>82</v>
      </c>
      <c r="Q1643" t="s">
        <v>82</v>
      </c>
      <c r="R1643" t="s">
        <v>65</v>
      </c>
      <c r="S1643" t="s">
        <v>98</v>
      </c>
      <c r="T1643" t="s">
        <v>35</v>
      </c>
      <c r="U1643" s="13">
        <f t="shared" si="100"/>
        <v>2024</v>
      </c>
      <c r="V1643" s="13">
        <f t="shared" si="101"/>
        <v>2</v>
      </c>
      <c r="W1643" s="20" t="str">
        <f t="shared" si="102"/>
        <v>February</v>
      </c>
      <c r="X1643">
        <v>0.13</v>
      </c>
      <c r="Y1643" s="6">
        <f t="shared" si="103"/>
        <v>47999.199999999997</v>
      </c>
      <c r="Z1643" cm="1">
        <f t="array" aca="1" ref="Z1643" ca="1">IF(roud(N1643,2)=ROUND(Z1643,2),"ok","error")</f>
        <v>0</v>
      </c>
    </row>
    <row r="1644" spans="1:26" x14ac:dyDescent="0.3">
      <c r="A1644" t="s">
        <v>3176</v>
      </c>
      <c r="B1644" s="4">
        <v>45982</v>
      </c>
      <c r="C1644" t="s">
        <v>3105</v>
      </c>
      <c r="D1644" t="s">
        <v>3106</v>
      </c>
      <c r="E1644" t="s">
        <v>258</v>
      </c>
      <c r="F1644" t="s">
        <v>259</v>
      </c>
      <c r="G1644" t="s">
        <v>214</v>
      </c>
      <c r="H1644" t="s">
        <v>260</v>
      </c>
      <c r="I1644" s="6">
        <v>3</v>
      </c>
      <c r="J1644" s="6">
        <v>399</v>
      </c>
      <c r="K1644" s="6">
        <v>1197</v>
      </c>
      <c r="L1644" s="6">
        <v>0.15</v>
      </c>
      <c r="M1644" s="6">
        <v>179.55</v>
      </c>
      <c r="N1644" s="6">
        <v>1017.45</v>
      </c>
      <c r="O1644" s="6">
        <v>340.85</v>
      </c>
      <c r="P1644" t="s">
        <v>158</v>
      </c>
      <c r="Q1644" t="s">
        <v>159</v>
      </c>
      <c r="R1644" t="s">
        <v>160</v>
      </c>
      <c r="S1644" t="s">
        <v>98</v>
      </c>
      <c r="T1644" t="s">
        <v>55</v>
      </c>
      <c r="U1644" s="13">
        <f t="shared" si="100"/>
        <v>2025</v>
      </c>
      <c r="V1644" s="13">
        <f t="shared" si="101"/>
        <v>11</v>
      </c>
      <c r="W1644" s="20" t="str">
        <f t="shared" si="102"/>
        <v>November</v>
      </c>
      <c r="X1644">
        <v>0.33500000000000002</v>
      </c>
      <c r="Y1644" s="6">
        <f t="shared" si="103"/>
        <v>837.9</v>
      </c>
      <c r="Z1644" cm="1">
        <f t="array" aca="1" ref="Z1644" ca="1">IF(roud(N1644,2)=ROUND(Z1644,2),"ok","error")</f>
        <v>0</v>
      </c>
    </row>
    <row r="1645" spans="1:26" x14ac:dyDescent="0.3">
      <c r="A1645" t="s">
        <v>3177</v>
      </c>
      <c r="B1645" s="4">
        <v>45375</v>
      </c>
      <c r="C1645" t="s">
        <v>2690</v>
      </c>
      <c r="D1645" t="s">
        <v>2691</v>
      </c>
      <c r="E1645" t="s">
        <v>273</v>
      </c>
      <c r="F1645" t="s">
        <v>274</v>
      </c>
      <c r="G1645" t="s">
        <v>29</v>
      </c>
      <c r="H1645" t="s">
        <v>88</v>
      </c>
      <c r="I1645" s="6">
        <v>1</v>
      </c>
      <c r="J1645" s="6">
        <v>2499</v>
      </c>
      <c r="K1645" s="6">
        <v>2499</v>
      </c>
      <c r="L1645" s="6">
        <v>0</v>
      </c>
      <c r="M1645" s="6">
        <v>0</v>
      </c>
      <c r="N1645" s="6">
        <v>2499</v>
      </c>
      <c r="O1645" s="6">
        <v>799.68</v>
      </c>
      <c r="P1645" t="s">
        <v>89</v>
      </c>
      <c r="Q1645" t="s">
        <v>90</v>
      </c>
      <c r="R1645" t="s">
        <v>65</v>
      </c>
      <c r="S1645" t="s">
        <v>107</v>
      </c>
      <c r="T1645" t="s">
        <v>35</v>
      </c>
      <c r="U1645" s="13">
        <f t="shared" si="100"/>
        <v>2024</v>
      </c>
      <c r="V1645" s="13">
        <f t="shared" si="101"/>
        <v>3</v>
      </c>
      <c r="W1645" s="20" t="str">
        <f t="shared" si="102"/>
        <v>March</v>
      </c>
      <c r="X1645">
        <v>0.32</v>
      </c>
      <c r="Y1645" s="6">
        <f t="shared" si="103"/>
        <v>2499</v>
      </c>
      <c r="Z1645" cm="1">
        <f t="array" aca="1" ref="Z1645" ca="1">IF(roud(N1645,2)=ROUND(Z1645,2),"ok","error")</f>
        <v>0</v>
      </c>
    </row>
    <row r="1646" spans="1:26" x14ac:dyDescent="0.3">
      <c r="A1646" t="s">
        <v>3178</v>
      </c>
      <c r="B1646" s="4">
        <v>45570</v>
      </c>
      <c r="C1646" t="s">
        <v>1854</v>
      </c>
      <c r="D1646" t="s">
        <v>1855</v>
      </c>
      <c r="E1646" t="s">
        <v>40</v>
      </c>
      <c r="F1646" t="s">
        <v>41</v>
      </c>
      <c r="G1646" t="s">
        <v>29</v>
      </c>
      <c r="H1646" t="s">
        <v>30</v>
      </c>
      <c r="I1646" s="6">
        <v>2</v>
      </c>
      <c r="J1646" s="6">
        <v>1199</v>
      </c>
      <c r="K1646" s="6">
        <v>2398</v>
      </c>
      <c r="L1646" s="6">
        <v>0.1</v>
      </c>
      <c r="M1646" s="6">
        <v>239.8</v>
      </c>
      <c r="N1646" s="6">
        <v>2158.1999999999998</v>
      </c>
      <c r="O1646" s="6">
        <v>625.88</v>
      </c>
      <c r="P1646" t="s">
        <v>94</v>
      </c>
      <c r="Q1646" t="s">
        <v>64</v>
      </c>
      <c r="R1646" t="s">
        <v>65</v>
      </c>
      <c r="S1646" t="s">
        <v>45</v>
      </c>
      <c r="T1646" t="s">
        <v>46</v>
      </c>
      <c r="U1646" s="13">
        <f t="shared" si="100"/>
        <v>2024</v>
      </c>
      <c r="V1646" s="13">
        <f t="shared" si="101"/>
        <v>10</v>
      </c>
      <c r="W1646" s="20" t="str">
        <f t="shared" si="102"/>
        <v>October</v>
      </c>
      <c r="X1646">
        <v>0.28999999999999998</v>
      </c>
      <c r="Y1646" s="6">
        <f t="shared" si="103"/>
        <v>1918.4</v>
      </c>
      <c r="Z1646" cm="1">
        <f t="array" aca="1" ref="Z1646" ca="1">IF(roud(N1646,2)=ROUND(Z1646,2),"ok","error")</f>
        <v>0</v>
      </c>
    </row>
    <row r="1647" spans="1:26" x14ac:dyDescent="0.3">
      <c r="A1647" t="s">
        <v>3179</v>
      </c>
      <c r="B1647" s="4">
        <v>45745</v>
      </c>
      <c r="C1647" t="s">
        <v>1162</v>
      </c>
      <c r="D1647" t="s">
        <v>1163</v>
      </c>
      <c r="E1647" t="s">
        <v>59</v>
      </c>
      <c r="F1647" t="s">
        <v>60</v>
      </c>
      <c r="G1647" t="s">
        <v>61</v>
      </c>
      <c r="H1647" t="s">
        <v>62</v>
      </c>
      <c r="I1647" s="6">
        <v>1</v>
      </c>
      <c r="J1647" s="6">
        <v>59999</v>
      </c>
      <c r="K1647" s="6">
        <v>59999</v>
      </c>
      <c r="L1647" s="6">
        <v>0.1</v>
      </c>
      <c r="M1647" s="6">
        <v>5999.9</v>
      </c>
      <c r="N1647" s="6">
        <v>53999.1</v>
      </c>
      <c r="O1647" s="6">
        <v>7019.88</v>
      </c>
      <c r="P1647" t="s">
        <v>82</v>
      </c>
      <c r="Q1647" t="s">
        <v>82</v>
      </c>
      <c r="R1647" t="s">
        <v>65</v>
      </c>
      <c r="S1647" t="s">
        <v>45</v>
      </c>
      <c r="T1647" t="s">
        <v>35</v>
      </c>
      <c r="U1647" s="13">
        <f t="shared" si="100"/>
        <v>2025</v>
      </c>
      <c r="V1647" s="13">
        <f t="shared" si="101"/>
        <v>3</v>
      </c>
      <c r="W1647" s="20" t="str">
        <f t="shared" si="102"/>
        <v>March</v>
      </c>
      <c r="X1647">
        <v>0.13</v>
      </c>
      <c r="Y1647" s="6">
        <f t="shared" si="103"/>
        <v>47999.199999999997</v>
      </c>
      <c r="Z1647" cm="1">
        <f t="array" aca="1" ref="Z1647" ca="1">IF(roud(N1647,2)=ROUND(Z1647,2),"ok","error")</f>
        <v>0</v>
      </c>
    </row>
    <row r="1648" spans="1:26" x14ac:dyDescent="0.3">
      <c r="A1648" t="s">
        <v>3180</v>
      </c>
      <c r="B1648" s="4">
        <v>45969</v>
      </c>
      <c r="C1648" t="s">
        <v>1634</v>
      </c>
      <c r="D1648" t="s">
        <v>1635</v>
      </c>
      <c r="E1648" t="s">
        <v>198</v>
      </c>
      <c r="F1648" t="s">
        <v>199</v>
      </c>
      <c r="G1648" t="s">
        <v>61</v>
      </c>
      <c r="H1648" t="s">
        <v>71</v>
      </c>
      <c r="I1648" s="6">
        <v>1</v>
      </c>
      <c r="J1648" s="6">
        <v>899</v>
      </c>
      <c r="K1648" s="6">
        <v>899</v>
      </c>
      <c r="L1648" s="6">
        <v>0.15</v>
      </c>
      <c r="M1648" s="6">
        <v>134.85</v>
      </c>
      <c r="N1648" s="6">
        <v>764.15</v>
      </c>
      <c r="O1648" s="6">
        <v>87.88</v>
      </c>
      <c r="P1648" t="s">
        <v>42</v>
      </c>
      <c r="Q1648" t="s">
        <v>43</v>
      </c>
      <c r="R1648" t="s">
        <v>44</v>
      </c>
      <c r="S1648" t="s">
        <v>54</v>
      </c>
      <c r="T1648" t="s">
        <v>35</v>
      </c>
      <c r="U1648" s="13">
        <f t="shared" si="100"/>
        <v>2025</v>
      </c>
      <c r="V1648" s="13">
        <f t="shared" si="101"/>
        <v>11</v>
      </c>
      <c r="W1648" s="20" t="str">
        <f t="shared" si="102"/>
        <v>November</v>
      </c>
      <c r="X1648">
        <v>0.115</v>
      </c>
      <c r="Y1648" s="6">
        <f t="shared" si="103"/>
        <v>629.29999999999995</v>
      </c>
      <c r="Z1648" cm="1">
        <f t="array" aca="1" ref="Z1648" ca="1">IF(roud(N1648,2)=ROUND(Z1648,2),"ok","error")</f>
        <v>0</v>
      </c>
    </row>
    <row r="1649" spans="1:26" x14ac:dyDescent="0.3">
      <c r="A1649" t="s">
        <v>3181</v>
      </c>
      <c r="B1649" s="4">
        <v>45726</v>
      </c>
      <c r="C1649" t="s">
        <v>1418</v>
      </c>
      <c r="D1649" t="s">
        <v>1419</v>
      </c>
      <c r="E1649" t="s">
        <v>484</v>
      </c>
      <c r="F1649" t="s">
        <v>485</v>
      </c>
      <c r="G1649" t="s">
        <v>113</v>
      </c>
      <c r="H1649" t="s">
        <v>169</v>
      </c>
      <c r="I1649" s="6">
        <v>1</v>
      </c>
      <c r="J1649" s="6">
        <v>1599</v>
      </c>
      <c r="K1649" s="6">
        <v>1599</v>
      </c>
      <c r="L1649" s="6">
        <v>0.15</v>
      </c>
      <c r="M1649" s="6">
        <v>239.85</v>
      </c>
      <c r="N1649" s="6">
        <v>1359.15</v>
      </c>
      <c r="O1649" s="6">
        <v>319.39999999999998</v>
      </c>
      <c r="P1649" t="s">
        <v>144</v>
      </c>
      <c r="Q1649" t="s">
        <v>145</v>
      </c>
      <c r="R1649" t="s">
        <v>65</v>
      </c>
      <c r="S1649" t="s">
        <v>54</v>
      </c>
      <c r="T1649" t="s">
        <v>55</v>
      </c>
      <c r="U1649" s="13">
        <f t="shared" si="100"/>
        <v>2025</v>
      </c>
      <c r="V1649" s="13">
        <f t="shared" si="101"/>
        <v>3</v>
      </c>
      <c r="W1649" s="20" t="str">
        <f t="shared" si="102"/>
        <v>March</v>
      </c>
      <c r="X1649">
        <v>0.23499999999999999</v>
      </c>
      <c r="Y1649" s="6">
        <f t="shared" si="103"/>
        <v>1119.3</v>
      </c>
      <c r="Z1649" cm="1">
        <f t="array" aca="1" ref="Z1649" ca="1">IF(roud(N1649,2)=ROUND(Z1649,2),"ok","error")</f>
        <v>0</v>
      </c>
    </row>
    <row r="1650" spans="1:26" x14ac:dyDescent="0.3">
      <c r="A1650" t="s">
        <v>3182</v>
      </c>
      <c r="B1650" s="4">
        <v>45789</v>
      </c>
      <c r="C1650" t="s">
        <v>1199</v>
      </c>
      <c r="D1650" t="s">
        <v>1200</v>
      </c>
      <c r="E1650" t="s">
        <v>111</v>
      </c>
      <c r="F1650" t="s">
        <v>112</v>
      </c>
      <c r="G1650" t="s">
        <v>113</v>
      </c>
      <c r="H1650" t="s">
        <v>114</v>
      </c>
      <c r="I1650" s="6">
        <v>1</v>
      </c>
      <c r="J1650" s="6">
        <v>999</v>
      </c>
      <c r="K1650" s="6">
        <v>999</v>
      </c>
      <c r="L1650" s="6">
        <v>0.1</v>
      </c>
      <c r="M1650" s="6">
        <v>99.9</v>
      </c>
      <c r="N1650" s="6">
        <v>899.1</v>
      </c>
      <c r="O1650" s="6">
        <v>224.78</v>
      </c>
      <c r="P1650" t="s">
        <v>82</v>
      </c>
      <c r="Q1650" t="s">
        <v>82</v>
      </c>
      <c r="R1650" t="s">
        <v>65</v>
      </c>
      <c r="S1650" t="s">
        <v>54</v>
      </c>
      <c r="T1650" t="s">
        <v>35</v>
      </c>
      <c r="U1650" s="13">
        <f t="shared" si="100"/>
        <v>2025</v>
      </c>
      <c r="V1650" s="13">
        <f t="shared" si="101"/>
        <v>5</v>
      </c>
      <c r="W1650" s="20" t="str">
        <f t="shared" si="102"/>
        <v>May</v>
      </c>
      <c r="X1650">
        <v>0.25</v>
      </c>
      <c r="Y1650" s="6">
        <f t="shared" si="103"/>
        <v>799.2</v>
      </c>
      <c r="Z1650" cm="1">
        <f t="array" aca="1" ref="Z1650" ca="1">IF(roud(N1650,2)=ROUND(Z1650,2),"ok","error")</f>
        <v>0</v>
      </c>
    </row>
    <row r="1651" spans="1:26" x14ac:dyDescent="0.3">
      <c r="A1651" t="s">
        <v>3183</v>
      </c>
      <c r="B1651" s="4">
        <v>45913</v>
      </c>
      <c r="C1651" t="s">
        <v>1442</v>
      </c>
      <c r="D1651" t="s">
        <v>1443</v>
      </c>
      <c r="E1651" t="s">
        <v>111</v>
      </c>
      <c r="F1651" t="s">
        <v>112</v>
      </c>
      <c r="G1651" t="s">
        <v>113</v>
      </c>
      <c r="H1651" t="s">
        <v>114</v>
      </c>
      <c r="I1651" s="6">
        <v>1</v>
      </c>
      <c r="J1651" s="6">
        <v>999</v>
      </c>
      <c r="K1651" s="6">
        <v>999</v>
      </c>
      <c r="L1651" s="6">
        <v>0.1</v>
      </c>
      <c r="M1651" s="6">
        <v>99.9</v>
      </c>
      <c r="N1651" s="6">
        <v>899.1</v>
      </c>
      <c r="O1651" s="6">
        <v>224.78</v>
      </c>
      <c r="P1651" t="s">
        <v>63</v>
      </c>
      <c r="Q1651" t="s">
        <v>64</v>
      </c>
      <c r="R1651" t="s">
        <v>65</v>
      </c>
      <c r="S1651" t="s">
        <v>54</v>
      </c>
      <c r="T1651" t="s">
        <v>55</v>
      </c>
      <c r="U1651" s="13">
        <f t="shared" si="100"/>
        <v>2025</v>
      </c>
      <c r="V1651" s="13">
        <f t="shared" si="101"/>
        <v>9</v>
      </c>
      <c r="W1651" s="20" t="str">
        <f t="shared" si="102"/>
        <v>September</v>
      </c>
      <c r="X1651">
        <v>0.25</v>
      </c>
      <c r="Y1651" s="6">
        <f t="shared" si="103"/>
        <v>799.2</v>
      </c>
      <c r="Z1651" cm="1">
        <f t="array" aca="1" ref="Z1651" ca="1">IF(roud(N1651,2)=ROUND(Z1651,2),"ok","error")</f>
        <v>0</v>
      </c>
    </row>
    <row r="1652" spans="1:26" x14ac:dyDescent="0.3">
      <c r="A1652" t="s">
        <v>3184</v>
      </c>
      <c r="B1652" s="4">
        <v>45744</v>
      </c>
      <c r="C1652" t="s">
        <v>2938</v>
      </c>
      <c r="D1652" t="s">
        <v>2939</v>
      </c>
      <c r="E1652" t="s">
        <v>302</v>
      </c>
      <c r="F1652" t="s">
        <v>303</v>
      </c>
      <c r="G1652" t="s">
        <v>29</v>
      </c>
      <c r="H1652" t="s">
        <v>304</v>
      </c>
      <c r="I1652" s="6">
        <v>2</v>
      </c>
      <c r="J1652" s="6">
        <v>1799</v>
      </c>
      <c r="K1652" s="6">
        <v>3598</v>
      </c>
      <c r="L1652" s="6">
        <v>0.15</v>
      </c>
      <c r="M1652" s="6">
        <v>539.70000000000005</v>
      </c>
      <c r="N1652" s="6">
        <v>3058.3</v>
      </c>
      <c r="O1652" s="6">
        <v>841.03</v>
      </c>
      <c r="P1652" t="s">
        <v>89</v>
      </c>
      <c r="Q1652" t="s">
        <v>90</v>
      </c>
      <c r="R1652" t="s">
        <v>65</v>
      </c>
      <c r="S1652" t="s">
        <v>98</v>
      </c>
      <c r="T1652" t="s">
        <v>35</v>
      </c>
      <c r="U1652" s="13">
        <f t="shared" si="100"/>
        <v>2025</v>
      </c>
      <c r="V1652" s="13">
        <f t="shared" si="101"/>
        <v>3</v>
      </c>
      <c r="W1652" s="20" t="str">
        <f t="shared" si="102"/>
        <v>March</v>
      </c>
      <c r="X1652">
        <v>0.27500000000000002</v>
      </c>
      <c r="Y1652" s="6">
        <f t="shared" si="103"/>
        <v>2518.6</v>
      </c>
      <c r="Z1652" cm="1">
        <f t="array" aca="1" ref="Z1652" ca="1">IF(roud(N1652,2)=ROUND(Z1652,2),"ok","error")</f>
        <v>0</v>
      </c>
    </row>
    <row r="1653" spans="1:26" x14ac:dyDescent="0.3">
      <c r="A1653" t="s">
        <v>3185</v>
      </c>
      <c r="B1653" s="4">
        <v>45716</v>
      </c>
      <c r="C1653" t="s">
        <v>880</v>
      </c>
      <c r="D1653" t="s">
        <v>881</v>
      </c>
      <c r="E1653" t="s">
        <v>27</v>
      </c>
      <c r="F1653" t="s">
        <v>28</v>
      </c>
      <c r="G1653" t="s">
        <v>29</v>
      </c>
      <c r="H1653" t="s">
        <v>30</v>
      </c>
      <c r="I1653" s="6">
        <v>5</v>
      </c>
      <c r="J1653" s="6">
        <v>1999</v>
      </c>
      <c r="K1653" s="6">
        <v>9995</v>
      </c>
      <c r="L1653" s="6">
        <v>0.1</v>
      </c>
      <c r="M1653" s="6">
        <v>999.5</v>
      </c>
      <c r="N1653" s="6">
        <v>8995.5</v>
      </c>
      <c r="O1653" s="6">
        <v>2608.6999999999998</v>
      </c>
      <c r="P1653" t="s">
        <v>31</v>
      </c>
      <c r="Q1653" t="s">
        <v>32</v>
      </c>
      <c r="R1653" t="s">
        <v>33</v>
      </c>
      <c r="S1653" t="s">
        <v>45</v>
      </c>
      <c r="T1653" t="s">
        <v>35</v>
      </c>
      <c r="U1653" s="13">
        <f t="shared" si="100"/>
        <v>2025</v>
      </c>
      <c r="V1653" s="13">
        <f t="shared" si="101"/>
        <v>2</v>
      </c>
      <c r="W1653" s="20" t="str">
        <f t="shared" si="102"/>
        <v>February</v>
      </c>
      <c r="X1653">
        <v>0.28999999999999998</v>
      </c>
      <c r="Y1653" s="6">
        <f t="shared" si="103"/>
        <v>7996</v>
      </c>
      <c r="Z1653" cm="1">
        <f t="array" aca="1" ref="Z1653" ca="1">IF(roud(N1653,2)=ROUND(Z1653,2),"ok","error")</f>
        <v>0</v>
      </c>
    </row>
    <row r="1654" spans="1:26" x14ac:dyDescent="0.3">
      <c r="A1654" t="s">
        <v>3186</v>
      </c>
      <c r="B1654" s="4">
        <v>45571</v>
      </c>
      <c r="C1654" t="s">
        <v>585</v>
      </c>
      <c r="D1654" t="s">
        <v>586</v>
      </c>
      <c r="E1654" t="s">
        <v>69</v>
      </c>
      <c r="F1654" t="s">
        <v>70</v>
      </c>
      <c r="G1654" t="s">
        <v>61</v>
      </c>
      <c r="H1654" t="s">
        <v>71</v>
      </c>
      <c r="I1654" s="6">
        <v>1</v>
      </c>
      <c r="J1654" s="6">
        <v>1299</v>
      </c>
      <c r="K1654" s="6">
        <v>1299</v>
      </c>
      <c r="L1654" s="6">
        <v>0.3</v>
      </c>
      <c r="M1654" s="6">
        <v>389.7</v>
      </c>
      <c r="N1654" s="6">
        <v>909.3</v>
      </c>
      <c r="O1654" s="6">
        <v>63.65</v>
      </c>
      <c r="P1654" t="s">
        <v>186</v>
      </c>
      <c r="Q1654" t="s">
        <v>187</v>
      </c>
      <c r="R1654" t="s">
        <v>160</v>
      </c>
      <c r="S1654" t="s">
        <v>107</v>
      </c>
      <c r="T1654" t="s">
        <v>55</v>
      </c>
      <c r="U1654" s="13">
        <f t="shared" si="100"/>
        <v>2024</v>
      </c>
      <c r="V1654" s="13">
        <f t="shared" si="101"/>
        <v>10</v>
      </c>
      <c r="W1654" s="20" t="str">
        <f t="shared" si="102"/>
        <v>October</v>
      </c>
      <c r="X1654">
        <v>7.0000000000000007E-2</v>
      </c>
      <c r="Y1654" s="6">
        <f t="shared" si="103"/>
        <v>519.6</v>
      </c>
      <c r="Z1654" cm="1">
        <f t="array" aca="1" ref="Z1654" ca="1">IF(roud(N1654,2)=ROUND(Z1654,2),"ok","error")</f>
        <v>0</v>
      </c>
    </row>
    <row r="1655" spans="1:26" x14ac:dyDescent="0.3">
      <c r="A1655" t="s">
        <v>3187</v>
      </c>
      <c r="B1655" s="4">
        <v>45512</v>
      </c>
      <c r="C1655" t="s">
        <v>1158</v>
      </c>
      <c r="D1655" t="s">
        <v>1159</v>
      </c>
      <c r="E1655" t="s">
        <v>133</v>
      </c>
      <c r="F1655" t="s">
        <v>134</v>
      </c>
      <c r="G1655" t="s">
        <v>61</v>
      </c>
      <c r="H1655" t="s">
        <v>123</v>
      </c>
      <c r="I1655" s="6">
        <v>2</v>
      </c>
      <c r="J1655" s="6">
        <v>2999</v>
      </c>
      <c r="K1655" s="6">
        <v>5998</v>
      </c>
      <c r="L1655" s="6">
        <v>0.05</v>
      </c>
      <c r="M1655" s="6">
        <v>299.89999999999998</v>
      </c>
      <c r="N1655" s="6">
        <v>5698.1</v>
      </c>
      <c r="O1655" s="6">
        <v>826.22</v>
      </c>
      <c r="P1655" t="s">
        <v>144</v>
      </c>
      <c r="Q1655" t="s">
        <v>145</v>
      </c>
      <c r="R1655" t="s">
        <v>65</v>
      </c>
      <c r="S1655" t="s">
        <v>98</v>
      </c>
      <c r="T1655" t="s">
        <v>55</v>
      </c>
      <c r="U1655" s="13">
        <f t="shared" si="100"/>
        <v>2024</v>
      </c>
      <c r="V1655" s="13">
        <f t="shared" si="101"/>
        <v>8</v>
      </c>
      <c r="W1655" s="20" t="str">
        <f t="shared" si="102"/>
        <v>August</v>
      </c>
      <c r="X1655">
        <v>0.14499999999999999</v>
      </c>
      <c r="Y1655" s="6">
        <f t="shared" si="103"/>
        <v>5398.2</v>
      </c>
      <c r="Z1655" cm="1">
        <f t="array" aca="1" ref="Z1655" ca="1">IF(roud(N1655,2)=ROUND(Z1655,2),"ok","error")</f>
        <v>0</v>
      </c>
    </row>
    <row r="1656" spans="1:26" x14ac:dyDescent="0.3">
      <c r="A1656" t="s">
        <v>3188</v>
      </c>
      <c r="B1656" s="4">
        <v>45816</v>
      </c>
      <c r="C1656" t="s">
        <v>2274</v>
      </c>
      <c r="D1656" t="s">
        <v>2275</v>
      </c>
      <c r="E1656" t="s">
        <v>323</v>
      </c>
      <c r="F1656" t="s">
        <v>324</v>
      </c>
      <c r="G1656" t="s">
        <v>29</v>
      </c>
      <c r="H1656" t="s">
        <v>304</v>
      </c>
      <c r="I1656" s="6">
        <v>2</v>
      </c>
      <c r="J1656" s="6">
        <v>799</v>
      </c>
      <c r="K1656" s="6">
        <v>1598</v>
      </c>
      <c r="L1656" s="6">
        <v>0.05</v>
      </c>
      <c r="M1656" s="6">
        <v>79.900000000000006</v>
      </c>
      <c r="N1656" s="6">
        <v>1518.1</v>
      </c>
      <c r="O1656" s="6">
        <v>463.02</v>
      </c>
      <c r="P1656" t="s">
        <v>158</v>
      </c>
      <c r="Q1656" t="s">
        <v>159</v>
      </c>
      <c r="R1656" t="s">
        <v>160</v>
      </c>
      <c r="S1656" t="s">
        <v>34</v>
      </c>
      <c r="T1656" t="s">
        <v>35</v>
      </c>
      <c r="U1656" s="13">
        <f t="shared" si="100"/>
        <v>2025</v>
      </c>
      <c r="V1656" s="13">
        <f t="shared" si="101"/>
        <v>6</v>
      </c>
      <c r="W1656" s="20" t="str">
        <f t="shared" si="102"/>
        <v>June</v>
      </c>
      <c r="X1656">
        <v>0.30499999999999999</v>
      </c>
      <c r="Y1656" s="6">
        <f t="shared" si="103"/>
        <v>1438.2</v>
      </c>
      <c r="Z1656" cm="1">
        <f t="array" aca="1" ref="Z1656" ca="1">IF(roud(N1656,2)=ROUND(Z1656,2),"ok","error")</f>
        <v>0</v>
      </c>
    </row>
    <row r="1657" spans="1:26" x14ac:dyDescent="0.3">
      <c r="A1657" t="s">
        <v>3189</v>
      </c>
      <c r="B1657" s="4">
        <v>45408</v>
      </c>
      <c r="C1657" t="s">
        <v>2281</v>
      </c>
      <c r="D1657" t="s">
        <v>2282</v>
      </c>
      <c r="E1657" t="s">
        <v>323</v>
      </c>
      <c r="F1657" t="s">
        <v>324</v>
      </c>
      <c r="G1657" t="s">
        <v>29</v>
      </c>
      <c r="H1657" t="s">
        <v>304</v>
      </c>
      <c r="I1657" s="6">
        <v>2</v>
      </c>
      <c r="J1657" s="6">
        <v>799</v>
      </c>
      <c r="K1657" s="6">
        <v>1598</v>
      </c>
      <c r="L1657" s="6">
        <v>0.1</v>
      </c>
      <c r="M1657" s="6">
        <v>159.80000000000001</v>
      </c>
      <c r="N1657" s="6">
        <v>1438.2</v>
      </c>
      <c r="O1657" s="6">
        <v>417.08</v>
      </c>
      <c r="P1657" t="s">
        <v>89</v>
      </c>
      <c r="Q1657" t="s">
        <v>90</v>
      </c>
      <c r="R1657" t="s">
        <v>65</v>
      </c>
      <c r="S1657" t="s">
        <v>45</v>
      </c>
      <c r="T1657" t="s">
        <v>35</v>
      </c>
      <c r="U1657" s="13">
        <f t="shared" si="100"/>
        <v>2024</v>
      </c>
      <c r="V1657" s="13">
        <f t="shared" si="101"/>
        <v>4</v>
      </c>
      <c r="W1657" s="20" t="str">
        <f t="shared" si="102"/>
        <v>April</v>
      </c>
      <c r="X1657">
        <v>0.28999999999999998</v>
      </c>
      <c r="Y1657" s="6">
        <f t="shared" si="103"/>
        <v>1278.4000000000001</v>
      </c>
      <c r="Z1657" cm="1">
        <f t="array" aca="1" ref="Z1657" ca="1">IF(roud(N1657,2)=ROUND(Z1657,2),"ok","error")</f>
        <v>0</v>
      </c>
    </row>
    <row r="1658" spans="1:26" x14ac:dyDescent="0.3">
      <c r="A1658" t="s">
        <v>3190</v>
      </c>
      <c r="B1658" s="4">
        <v>45645</v>
      </c>
      <c r="C1658" t="s">
        <v>1450</v>
      </c>
      <c r="D1658" t="s">
        <v>1451</v>
      </c>
      <c r="E1658" t="s">
        <v>484</v>
      </c>
      <c r="F1658" t="s">
        <v>485</v>
      </c>
      <c r="G1658" t="s">
        <v>113</v>
      </c>
      <c r="H1658" t="s">
        <v>169</v>
      </c>
      <c r="I1658" s="6">
        <v>1</v>
      </c>
      <c r="J1658" s="6">
        <v>1599</v>
      </c>
      <c r="K1658" s="6">
        <v>1599</v>
      </c>
      <c r="L1658" s="6">
        <v>0</v>
      </c>
      <c r="M1658" s="6">
        <v>0</v>
      </c>
      <c r="N1658" s="6">
        <v>1599</v>
      </c>
      <c r="O1658" s="6">
        <v>447.72</v>
      </c>
      <c r="P1658" t="s">
        <v>31</v>
      </c>
      <c r="Q1658" t="s">
        <v>32</v>
      </c>
      <c r="R1658" t="s">
        <v>33</v>
      </c>
      <c r="S1658" t="s">
        <v>34</v>
      </c>
      <c r="T1658" t="s">
        <v>35</v>
      </c>
      <c r="U1658" s="13">
        <f t="shared" si="100"/>
        <v>2024</v>
      </c>
      <c r="V1658" s="13">
        <f t="shared" si="101"/>
        <v>12</v>
      </c>
      <c r="W1658" s="20" t="str">
        <f t="shared" si="102"/>
        <v>December</v>
      </c>
      <c r="X1658">
        <v>0.28000000000000003</v>
      </c>
      <c r="Y1658" s="6">
        <f t="shared" si="103"/>
        <v>1599</v>
      </c>
      <c r="Z1658" cm="1">
        <f t="array" aca="1" ref="Z1658" ca="1">IF(roud(N1658,2)=ROUND(Z1658,2),"ok","error")</f>
        <v>0</v>
      </c>
    </row>
    <row r="1659" spans="1:26" x14ac:dyDescent="0.3">
      <c r="A1659" t="s">
        <v>3191</v>
      </c>
      <c r="B1659" s="4">
        <v>45732</v>
      </c>
      <c r="C1659" t="s">
        <v>2152</v>
      </c>
      <c r="D1659" t="s">
        <v>2153</v>
      </c>
      <c r="E1659" t="s">
        <v>492</v>
      </c>
      <c r="F1659" t="s">
        <v>493</v>
      </c>
      <c r="G1659" t="s">
        <v>214</v>
      </c>
      <c r="H1659" t="s">
        <v>494</v>
      </c>
      <c r="I1659" s="6">
        <v>1</v>
      </c>
      <c r="J1659" s="6">
        <v>1499</v>
      </c>
      <c r="K1659" s="6">
        <v>1499</v>
      </c>
      <c r="L1659" s="6">
        <v>0.2</v>
      </c>
      <c r="M1659" s="6">
        <v>299.8</v>
      </c>
      <c r="N1659" s="6">
        <v>1199.2</v>
      </c>
      <c r="O1659" s="6">
        <v>383.74</v>
      </c>
      <c r="P1659" t="s">
        <v>144</v>
      </c>
      <c r="Q1659" t="s">
        <v>145</v>
      </c>
      <c r="R1659" t="s">
        <v>65</v>
      </c>
      <c r="S1659" t="s">
        <v>45</v>
      </c>
      <c r="T1659" t="s">
        <v>35</v>
      </c>
      <c r="U1659" s="13">
        <f t="shared" si="100"/>
        <v>2025</v>
      </c>
      <c r="V1659" s="13">
        <f t="shared" si="101"/>
        <v>3</v>
      </c>
      <c r="W1659" s="20" t="str">
        <f t="shared" si="102"/>
        <v>March</v>
      </c>
      <c r="X1659">
        <v>0.32</v>
      </c>
      <c r="Y1659" s="6">
        <f t="shared" si="103"/>
        <v>899.4</v>
      </c>
      <c r="Z1659" cm="1">
        <f t="array" aca="1" ref="Z1659" ca="1">IF(roud(N1659,2)=ROUND(Z1659,2),"ok","error")</f>
        <v>0</v>
      </c>
    </row>
    <row r="1660" spans="1:26" x14ac:dyDescent="0.3">
      <c r="A1660" t="s">
        <v>3192</v>
      </c>
      <c r="B1660" s="4">
        <v>45405</v>
      </c>
      <c r="C1660" t="s">
        <v>2907</v>
      </c>
      <c r="D1660" t="s">
        <v>2908</v>
      </c>
      <c r="E1660" t="s">
        <v>212</v>
      </c>
      <c r="F1660" t="s">
        <v>213</v>
      </c>
      <c r="G1660" t="s">
        <v>214</v>
      </c>
      <c r="H1660" t="s">
        <v>215</v>
      </c>
      <c r="I1660" s="6">
        <v>1</v>
      </c>
      <c r="J1660" s="6">
        <v>599</v>
      </c>
      <c r="K1660" s="6">
        <v>599</v>
      </c>
      <c r="L1660" s="6">
        <v>0.1</v>
      </c>
      <c r="M1660" s="6">
        <v>59.9</v>
      </c>
      <c r="N1660" s="6">
        <v>539.1</v>
      </c>
      <c r="O1660" s="6">
        <v>188.68</v>
      </c>
      <c r="P1660" t="s">
        <v>144</v>
      </c>
      <c r="Q1660" t="s">
        <v>145</v>
      </c>
      <c r="R1660" t="s">
        <v>65</v>
      </c>
      <c r="S1660" t="s">
        <v>107</v>
      </c>
      <c r="T1660" t="s">
        <v>55</v>
      </c>
      <c r="U1660" s="13">
        <f t="shared" si="100"/>
        <v>2024</v>
      </c>
      <c r="V1660" s="13">
        <f t="shared" si="101"/>
        <v>4</v>
      </c>
      <c r="W1660" s="20" t="str">
        <f t="shared" si="102"/>
        <v>April</v>
      </c>
      <c r="X1660">
        <v>0.35</v>
      </c>
      <c r="Y1660" s="6">
        <f t="shared" si="103"/>
        <v>479.2</v>
      </c>
      <c r="Z1660" cm="1">
        <f t="array" aca="1" ref="Z1660" ca="1">IF(roud(N1660,2)=ROUND(Z1660,2),"ok","error")</f>
        <v>0</v>
      </c>
    </row>
    <row r="1661" spans="1:26" x14ac:dyDescent="0.3">
      <c r="A1661" t="s">
        <v>3193</v>
      </c>
      <c r="B1661" s="4">
        <v>45582</v>
      </c>
      <c r="C1661" t="s">
        <v>1421</v>
      </c>
      <c r="D1661" t="s">
        <v>1422</v>
      </c>
      <c r="E1661" t="s">
        <v>86</v>
      </c>
      <c r="F1661" t="s">
        <v>87</v>
      </c>
      <c r="G1661" t="s">
        <v>29</v>
      </c>
      <c r="H1661" t="s">
        <v>88</v>
      </c>
      <c r="I1661" s="6">
        <v>2</v>
      </c>
      <c r="J1661" s="6">
        <v>1299</v>
      </c>
      <c r="K1661" s="6">
        <v>2598</v>
      </c>
      <c r="L1661" s="6">
        <v>0.05</v>
      </c>
      <c r="M1661" s="6">
        <v>129.9</v>
      </c>
      <c r="N1661" s="6">
        <v>2468.1</v>
      </c>
      <c r="O1661" s="6">
        <v>752.77</v>
      </c>
      <c r="P1661" t="s">
        <v>158</v>
      </c>
      <c r="Q1661" t="s">
        <v>159</v>
      </c>
      <c r="R1661" t="s">
        <v>160</v>
      </c>
      <c r="S1661" t="s">
        <v>107</v>
      </c>
      <c r="T1661" t="s">
        <v>35</v>
      </c>
      <c r="U1661" s="13">
        <f t="shared" si="100"/>
        <v>2024</v>
      </c>
      <c r="V1661" s="13">
        <f t="shared" si="101"/>
        <v>10</v>
      </c>
      <c r="W1661" s="20" t="str">
        <f t="shared" si="102"/>
        <v>October</v>
      </c>
      <c r="X1661">
        <v>0.30499999999999999</v>
      </c>
      <c r="Y1661" s="6">
        <f t="shared" si="103"/>
        <v>2338.1999999999998</v>
      </c>
      <c r="Z1661" cm="1">
        <f t="array" aca="1" ref="Z1661" ca="1">IF(roud(N1661,2)=ROUND(Z1661,2),"ok","error")</f>
        <v>0</v>
      </c>
    </row>
    <row r="1662" spans="1:26" x14ac:dyDescent="0.3">
      <c r="A1662" t="s">
        <v>3194</v>
      </c>
      <c r="B1662" s="4">
        <v>45986</v>
      </c>
      <c r="C1662" t="s">
        <v>652</v>
      </c>
      <c r="D1662" t="s">
        <v>653</v>
      </c>
      <c r="E1662" t="s">
        <v>86</v>
      </c>
      <c r="F1662" t="s">
        <v>87</v>
      </c>
      <c r="G1662" t="s">
        <v>29</v>
      </c>
      <c r="H1662" t="s">
        <v>88</v>
      </c>
      <c r="I1662" s="6">
        <v>3</v>
      </c>
      <c r="J1662" s="6">
        <v>1299</v>
      </c>
      <c r="K1662" s="6">
        <v>3897</v>
      </c>
      <c r="L1662" s="6">
        <v>0.1</v>
      </c>
      <c r="M1662" s="6">
        <v>389.7</v>
      </c>
      <c r="N1662" s="6">
        <v>3507.3</v>
      </c>
      <c r="O1662" s="6">
        <v>1017.12</v>
      </c>
      <c r="P1662" t="s">
        <v>158</v>
      </c>
      <c r="Q1662" t="s">
        <v>159</v>
      </c>
      <c r="R1662" t="s">
        <v>160</v>
      </c>
      <c r="S1662" t="s">
        <v>107</v>
      </c>
      <c r="T1662" t="s">
        <v>35</v>
      </c>
      <c r="U1662" s="13">
        <f t="shared" si="100"/>
        <v>2025</v>
      </c>
      <c r="V1662" s="13">
        <f t="shared" si="101"/>
        <v>11</v>
      </c>
      <c r="W1662" s="20" t="str">
        <f t="shared" si="102"/>
        <v>November</v>
      </c>
      <c r="X1662">
        <v>0.28999999999999998</v>
      </c>
      <c r="Y1662" s="6">
        <f t="shared" si="103"/>
        <v>3117.6</v>
      </c>
      <c r="Z1662" cm="1">
        <f t="array" aca="1" ref="Z1662" ca="1">IF(roud(N1662,2)=ROUND(Z1662,2),"ok","error")</f>
        <v>0</v>
      </c>
    </row>
    <row r="1663" spans="1:26" x14ac:dyDescent="0.3">
      <c r="A1663" t="s">
        <v>3195</v>
      </c>
      <c r="B1663" s="4">
        <v>45986</v>
      </c>
      <c r="C1663" t="s">
        <v>1618</v>
      </c>
      <c r="D1663" t="s">
        <v>1619</v>
      </c>
      <c r="E1663" t="s">
        <v>59</v>
      </c>
      <c r="F1663" t="s">
        <v>60</v>
      </c>
      <c r="G1663" t="s">
        <v>61</v>
      </c>
      <c r="H1663" t="s">
        <v>62</v>
      </c>
      <c r="I1663" s="6">
        <v>1</v>
      </c>
      <c r="J1663" s="6">
        <v>59999</v>
      </c>
      <c r="K1663" s="6">
        <v>59999</v>
      </c>
      <c r="L1663" s="6">
        <v>0.2</v>
      </c>
      <c r="M1663" s="6">
        <v>11999.8</v>
      </c>
      <c r="N1663" s="6">
        <v>47999.199999999997</v>
      </c>
      <c r="O1663" s="6">
        <v>4799.92</v>
      </c>
      <c r="P1663" t="s">
        <v>105</v>
      </c>
      <c r="Q1663" t="s">
        <v>106</v>
      </c>
      <c r="R1663" t="s">
        <v>44</v>
      </c>
      <c r="S1663" t="s">
        <v>54</v>
      </c>
      <c r="T1663" t="s">
        <v>55</v>
      </c>
      <c r="U1663" s="13">
        <f t="shared" si="100"/>
        <v>2025</v>
      </c>
      <c r="V1663" s="13">
        <f t="shared" si="101"/>
        <v>11</v>
      </c>
      <c r="W1663" s="20" t="str">
        <f t="shared" si="102"/>
        <v>November</v>
      </c>
      <c r="X1663">
        <v>0.1</v>
      </c>
      <c r="Y1663" s="6">
        <f t="shared" si="103"/>
        <v>35999.4</v>
      </c>
      <c r="Z1663" cm="1">
        <f t="array" aca="1" ref="Z1663" ca="1">IF(roud(N1663,2)=ROUND(Z1663,2),"ok","error")</f>
        <v>0</v>
      </c>
    </row>
    <row r="1664" spans="1:26" x14ac:dyDescent="0.3">
      <c r="A1664" t="s">
        <v>3196</v>
      </c>
      <c r="B1664" s="4">
        <v>45899</v>
      </c>
      <c r="C1664" t="s">
        <v>3197</v>
      </c>
      <c r="D1664" t="s">
        <v>3198</v>
      </c>
      <c r="E1664" t="s">
        <v>181</v>
      </c>
      <c r="F1664" t="s">
        <v>182</v>
      </c>
      <c r="G1664" t="s">
        <v>113</v>
      </c>
      <c r="H1664" t="s">
        <v>114</v>
      </c>
      <c r="I1664" s="6">
        <v>1</v>
      </c>
      <c r="J1664" s="6">
        <v>2499</v>
      </c>
      <c r="K1664" s="6">
        <v>2499</v>
      </c>
      <c r="L1664" s="6">
        <v>0.15</v>
      </c>
      <c r="M1664" s="6">
        <v>374.85</v>
      </c>
      <c r="N1664" s="6">
        <v>2124.15</v>
      </c>
      <c r="O1664" s="6">
        <v>499.18</v>
      </c>
      <c r="P1664" t="s">
        <v>31</v>
      </c>
      <c r="Q1664" t="s">
        <v>32</v>
      </c>
      <c r="R1664" t="s">
        <v>33</v>
      </c>
      <c r="S1664" t="s">
        <v>45</v>
      </c>
      <c r="T1664" t="s">
        <v>35</v>
      </c>
      <c r="U1664" s="13">
        <f t="shared" si="100"/>
        <v>2025</v>
      </c>
      <c r="V1664" s="13">
        <f t="shared" si="101"/>
        <v>8</v>
      </c>
      <c r="W1664" s="20" t="str">
        <f t="shared" si="102"/>
        <v>August</v>
      </c>
      <c r="X1664">
        <v>0.23499999999999999</v>
      </c>
      <c r="Y1664" s="6">
        <f t="shared" si="103"/>
        <v>1749.3</v>
      </c>
      <c r="Z1664" cm="1">
        <f t="array" aca="1" ref="Z1664" ca="1">IF(roud(N1664,2)=ROUND(Z1664,2),"ok","error")</f>
        <v>0</v>
      </c>
    </row>
    <row r="1665" spans="1:26" x14ac:dyDescent="0.3">
      <c r="A1665" t="s">
        <v>3199</v>
      </c>
      <c r="B1665" s="4">
        <v>45790</v>
      </c>
      <c r="C1665" t="s">
        <v>235</v>
      </c>
      <c r="D1665" t="s">
        <v>236</v>
      </c>
      <c r="E1665" t="s">
        <v>102</v>
      </c>
      <c r="F1665" t="s">
        <v>103</v>
      </c>
      <c r="G1665" t="s">
        <v>52</v>
      </c>
      <c r="H1665" t="s">
        <v>104</v>
      </c>
      <c r="I1665" s="6">
        <v>1</v>
      </c>
      <c r="J1665" s="6">
        <v>5999</v>
      </c>
      <c r="K1665" s="6">
        <v>5999</v>
      </c>
      <c r="L1665" s="6">
        <v>0.2</v>
      </c>
      <c r="M1665" s="6">
        <v>1199.8</v>
      </c>
      <c r="N1665" s="6">
        <v>4799.2</v>
      </c>
      <c r="O1665" s="6">
        <v>863.86</v>
      </c>
      <c r="P1665" t="s">
        <v>94</v>
      </c>
      <c r="Q1665" t="s">
        <v>64</v>
      </c>
      <c r="R1665" t="s">
        <v>65</v>
      </c>
      <c r="S1665" t="s">
        <v>45</v>
      </c>
      <c r="T1665" t="s">
        <v>55</v>
      </c>
      <c r="U1665" s="13">
        <f t="shared" si="100"/>
        <v>2025</v>
      </c>
      <c r="V1665" s="13">
        <f t="shared" si="101"/>
        <v>5</v>
      </c>
      <c r="W1665" s="20" t="str">
        <f t="shared" si="102"/>
        <v>May</v>
      </c>
      <c r="X1665">
        <v>0.18</v>
      </c>
      <c r="Y1665" s="6">
        <f t="shared" si="103"/>
        <v>3599.4</v>
      </c>
      <c r="Z1665" cm="1">
        <f t="array" aca="1" ref="Z1665" ca="1">IF(roud(N1665,2)=ROUND(Z1665,2),"ok","error")</f>
        <v>0</v>
      </c>
    </row>
    <row r="1666" spans="1:26" x14ac:dyDescent="0.3">
      <c r="A1666" t="s">
        <v>3200</v>
      </c>
      <c r="B1666" s="4">
        <v>45831</v>
      </c>
      <c r="C1666" t="s">
        <v>2236</v>
      </c>
      <c r="D1666" t="s">
        <v>2237</v>
      </c>
      <c r="E1666" t="s">
        <v>40</v>
      </c>
      <c r="F1666" t="s">
        <v>41</v>
      </c>
      <c r="G1666" t="s">
        <v>29</v>
      </c>
      <c r="H1666" t="s">
        <v>30</v>
      </c>
      <c r="I1666" s="6">
        <v>3</v>
      </c>
      <c r="J1666" s="6">
        <v>1199</v>
      </c>
      <c r="K1666" s="6">
        <v>3597</v>
      </c>
      <c r="L1666" s="6">
        <v>0.1</v>
      </c>
      <c r="M1666" s="6">
        <v>359.7</v>
      </c>
      <c r="N1666" s="6">
        <v>3237.3</v>
      </c>
      <c r="O1666" s="6">
        <v>938.82</v>
      </c>
      <c r="P1666" t="s">
        <v>186</v>
      </c>
      <c r="Q1666" t="s">
        <v>187</v>
      </c>
      <c r="R1666" t="s">
        <v>160</v>
      </c>
      <c r="S1666" t="s">
        <v>107</v>
      </c>
      <c r="T1666" t="s">
        <v>35</v>
      </c>
      <c r="U1666" s="13">
        <f t="shared" si="100"/>
        <v>2025</v>
      </c>
      <c r="V1666" s="13">
        <f t="shared" si="101"/>
        <v>6</v>
      </c>
      <c r="W1666" s="20" t="str">
        <f t="shared" si="102"/>
        <v>June</v>
      </c>
      <c r="X1666">
        <v>0.28999999999999998</v>
      </c>
      <c r="Y1666" s="6">
        <f t="shared" si="103"/>
        <v>2877.6</v>
      </c>
      <c r="Z1666" cm="1">
        <f t="array" aca="1" ref="Z1666" ca="1">IF(roud(N1666,2)=ROUND(Z1666,2),"ok","error")</f>
        <v>0</v>
      </c>
    </row>
    <row r="1667" spans="1:26" x14ac:dyDescent="0.3">
      <c r="A1667" t="s">
        <v>3201</v>
      </c>
      <c r="B1667" s="4">
        <v>45975</v>
      </c>
      <c r="C1667" t="s">
        <v>1328</v>
      </c>
      <c r="D1667" t="s">
        <v>1329</v>
      </c>
      <c r="E1667" t="s">
        <v>198</v>
      </c>
      <c r="F1667" t="s">
        <v>199</v>
      </c>
      <c r="G1667" t="s">
        <v>61</v>
      </c>
      <c r="H1667" t="s">
        <v>71</v>
      </c>
      <c r="I1667" s="6">
        <v>1</v>
      </c>
      <c r="J1667" s="6">
        <v>899</v>
      </c>
      <c r="K1667" s="6">
        <v>899</v>
      </c>
      <c r="L1667" s="6">
        <v>0.1</v>
      </c>
      <c r="M1667" s="6">
        <v>89.9</v>
      </c>
      <c r="N1667" s="6">
        <v>809.1</v>
      </c>
      <c r="O1667" s="6">
        <v>105.18</v>
      </c>
      <c r="P1667" t="s">
        <v>144</v>
      </c>
      <c r="Q1667" t="s">
        <v>145</v>
      </c>
      <c r="R1667" t="s">
        <v>65</v>
      </c>
      <c r="S1667" t="s">
        <v>107</v>
      </c>
      <c r="T1667" t="s">
        <v>55</v>
      </c>
      <c r="U1667" s="13">
        <f t="shared" ref="U1667:U1730" si="104">YEAR(B1667)</f>
        <v>2025</v>
      </c>
      <c r="V1667" s="13">
        <f t="shared" ref="V1667:V1730" si="105">MONTH(B1667)</f>
        <v>11</v>
      </c>
      <c r="W1667" s="20" t="str">
        <f t="shared" ref="W1667:W1730" si="106">TEXT(B1667,"mmmm")</f>
        <v>November</v>
      </c>
      <c r="X1667">
        <v>0.13</v>
      </c>
      <c r="Y1667" s="6">
        <f t="shared" ref="Y1667:Y1730" si="107">ROUND(N1667-(M1667),2)</f>
        <v>719.2</v>
      </c>
      <c r="Z1667" cm="1">
        <f t="array" aca="1" ref="Z1667" ca="1">IF(roud(N1667,2)=ROUND(Z1667,2),"ok","error")</f>
        <v>0</v>
      </c>
    </row>
    <row r="1668" spans="1:26" x14ac:dyDescent="0.3">
      <c r="A1668" t="s">
        <v>3202</v>
      </c>
      <c r="B1668" s="4">
        <v>45607</v>
      </c>
      <c r="C1668" t="s">
        <v>3203</v>
      </c>
      <c r="D1668" t="s">
        <v>3204</v>
      </c>
      <c r="E1668" t="s">
        <v>302</v>
      </c>
      <c r="F1668" t="s">
        <v>303</v>
      </c>
      <c r="G1668" t="s">
        <v>29</v>
      </c>
      <c r="H1668" t="s">
        <v>304</v>
      </c>
      <c r="I1668" s="6">
        <v>1</v>
      </c>
      <c r="J1668" s="6">
        <v>1799</v>
      </c>
      <c r="K1668" s="6">
        <v>1799</v>
      </c>
      <c r="L1668" s="6">
        <v>0.05</v>
      </c>
      <c r="M1668" s="6">
        <v>89.95</v>
      </c>
      <c r="N1668" s="6">
        <v>1709.05</v>
      </c>
      <c r="O1668" s="6">
        <v>521.26</v>
      </c>
      <c r="P1668" t="s">
        <v>82</v>
      </c>
      <c r="Q1668" t="s">
        <v>82</v>
      </c>
      <c r="R1668" t="s">
        <v>65</v>
      </c>
      <c r="S1668" t="s">
        <v>98</v>
      </c>
      <c r="T1668" t="s">
        <v>35</v>
      </c>
      <c r="U1668" s="13">
        <f t="shared" si="104"/>
        <v>2024</v>
      </c>
      <c r="V1668" s="13">
        <f t="shared" si="105"/>
        <v>11</v>
      </c>
      <c r="W1668" s="20" t="str">
        <f t="shared" si="106"/>
        <v>November</v>
      </c>
      <c r="X1668">
        <v>0.30499999999999999</v>
      </c>
      <c r="Y1668" s="6">
        <f t="shared" si="107"/>
        <v>1619.1</v>
      </c>
      <c r="Z1668" cm="1">
        <f t="array" aca="1" ref="Z1668" ca="1">IF(roud(N1668,2)=ROUND(Z1668,2),"ok","error")</f>
        <v>0</v>
      </c>
    </row>
    <row r="1669" spans="1:26" x14ac:dyDescent="0.3">
      <c r="A1669" t="s">
        <v>3205</v>
      </c>
      <c r="B1669" s="4">
        <v>45338</v>
      </c>
      <c r="C1669" t="s">
        <v>871</v>
      </c>
      <c r="D1669" t="s">
        <v>872</v>
      </c>
      <c r="E1669" t="s">
        <v>80</v>
      </c>
      <c r="F1669" t="s">
        <v>81</v>
      </c>
      <c r="G1669" t="s">
        <v>52</v>
      </c>
      <c r="H1669" t="s">
        <v>53</v>
      </c>
      <c r="I1669" s="6">
        <v>2</v>
      </c>
      <c r="J1669" s="6">
        <v>3499</v>
      </c>
      <c r="K1669" s="6">
        <v>6998</v>
      </c>
      <c r="L1669" s="6">
        <v>0.15</v>
      </c>
      <c r="M1669" s="6">
        <v>1049.7</v>
      </c>
      <c r="N1669" s="6">
        <v>5948.3</v>
      </c>
      <c r="O1669" s="6">
        <v>1159.92</v>
      </c>
      <c r="P1669" t="s">
        <v>144</v>
      </c>
      <c r="Q1669" t="s">
        <v>145</v>
      </c>
      <c r="R1669" t="s">
        <v>65</v>
      </c>
      <c r="S1669" t="s">
        <v>107</v>
      </c>
      <c r="T1669" t="s">
        <v>35</v>
      </c>
      <c r="U1669" s="13">
        <f t="shared" si="104"/>
        <v>2024</v>
      </c>
      <c r="V1669" s="13">
        <f t="shared" si="105"/>
        <v>2</v>
      </c>
      <c r="W1669" s="20" t="str">
        <f t="shared" si="106"/>
        <v>February</v>
      </c>
      <c r="X1669">
        <v>0.19500000000000001</v>
      </c>
      <c r="Y1669" s="6">
        <f t="shared" si="107"/>
        <v>4898.6000000000004</v>
      </c>
      <c r="Z1669" cm="1">
        <f t="array" aca="1" ref="Z1669" ca="1">IF(roud(N1669,2)=ROUND(Z1669,2),"ok","error")</f>
        <v>0</v>
      </c>
    </row>
    <row r="1670" spans="1:26" x14ac:dyDescent="0.3">
      <c r="A1670" t="s">
        <v>3206</v>
      </c>
      <c r="B1670" s="4">
        <v>45517</v>
      </c>
      <c r="C1670" t="s">
        <v>2809</v>
      </c>
      <c r="D1670" t="s">
        <v>2810</v>
      </c>
      <c r="E1670" t="s">
        <v>258</v>
      </c>
      <c r="F1670" t="s">
        <v>259</v>
      </c>
      <c r="G1670" t="s">
        <v>214</v>
      </c>
      <c r="H1670" t="s">
        <v>260</v>
      </c>
      <c r="I1670" s="6">
        <v>1</v>
      </c>
      <c r="J1670" s="6">
        <v>399</v>
      </c>
      <c r="K1670" s="6">
        <v>399</v>
      </c>
      <c r="L1670" s="6">
        <v>0.1</v>
      </c>
      <c r="M1670" s="6">
        <v>39.9</v>
      </c>
      <c r="N1670" s="6">
        <v>359.1</v>
      </c>
      <c r="O1670" s="6">
        <v>125.68</v>
      </c>
      <c r="P1670" t="s">
        <v>158</v>
      </c>
      <c r="Q1670" t="s">
        <v>159</v>
      </c>
      <c r="R1670" t="s">
        <v>160</v>
      </c>
      <c r="S1670" t="s">
        <v>54</v>
      </c>
      <c r="T1670" t="s">
        <v>35</v>
      </c>
      <c r="U1670" s="13">
        <f t="shared" si="104"/>
        <v>2024</v>
      </c>
      <c r="V1670" s="13">
        <f t="shared" si="105"/>
        <v>8</v>
      </c>
      <c r="W1670" s="20" t="str">
        <f t="shared" si="106"/>
        <v>August</v>
      </c>
      <c r="X1670">
        <v>0.35</v>
      </c>
      <c r="Y1670" s="6">
        <f t="shared" si="107"/>
        <v>319.2</v>
      </c>
      <c r="Z1670" cm="1">
        <f t="array" aca="1" ref="Z1670" ca="1">IF(roud(N1670,2)=ROUND(Z1670,2),"ok","error")</f>
        <v>0</v>
      </c>
    </row>
    <row r="1671" spans="1:26" x14ac:dyDescent="0.3">
      <c r="A1671" t="s">
        <v>3207</v>
      </c>
      <c r="B1671" s="4">
        <v>45696</v>
      </c>
      <c r="C1671" t="s">
        <v>2228</v>
      </c>
      <c r="D1671" t="s">
        <v>2229</v>
      </c>
      <c r="E1671" t="s">
        <v>323</v>
      </c>
      <c r="F1671" t="s">
        <v>324</v>
      </c>
      <c r="G1671" t="s">
        <v>29</v>
      </c>
      <c r="H1671" t="s">
        <v>304</v>
      </c>
      <c r="I1671" s="6">
        <v>2</v>
      </c>
      <c r="J1671" s="6">
        <v>799</v>
      </c>
      <c r="K1671" s="6">
        <v>1598</v>
      </c>
      <c r="L1671" s="6">
        <v>0.2</v>
      </c>
      <c r="M1671" s="6">
        <v>319.60000000000002</v>
      </c>
      <c r="N1671" s="6">
        <v>1278.4000000000001</v>
      </c>
      <c r="O1671" s="6">
        <v>332.38</v>
      </c>
      <c r="P1671" t="s">
        <v>31</v>
      </c>
      <c r="Q1671" t="s">
        <v>32</v>
      </c>
      <c r="R1671" t="s">
        <v>33</v>
      </c>
      <c r="S1671" t="s">
        <v>45</v>
      </c>
      <c r="T1671" t="s">
        <v>35</v>
      </c>
      <c r="U1671" s="13">
        <f t="shared" si="104"/>
        <v>2025</v>
      </c>
      <c r="V1671" s="13">
        <f t="shared" si="105"/>
        <v>2</v>
      </c>
      <c r="W1671" s="20" t="str">
        <f t="shared" si="106"/>
        <v>February</v>
      </c>
      <c r="X1671">
        <v>0.26</v>
      </c>
      <c r="Y1671" s="6">
        <f t="shared" si="107"/>
        <v>958.8</v>
      </c>
      <c r="Z1671" cm="1">
        <f t="array" aca="1" ref="Z1671" ca="1">IF(roud(N1671,2)=ROUND(Z1671,2),"ok","error")</f>
        <v>0</v>
      </c>
    </row>
    <row r="1672" spans="1:26" x14ac:dyDescent="0.3">
      <c r="A1672" t="s">
        <v>3208</v>
      </c>
      <c r="B1672" s="4">
        <v>45905</v>
      </c>
      <c r="C1672" t="s">
        <v>2241</v>
      </c>
      <c r="D1672" t="s">
        <v>2242</v>
      </c>
      <c r="E1672" t="s">
        <v>323</v>
      </c>
      <c r="F1672" t="s">
        <v>324</v>
      </c>
      <c r="G1672" t="s">
        <v>29</v>
      </c>
      <c r="H1672" t="s">
        <v>304</v>
      </c>
      <c r="I1672" s="6">
        <v>2</v>
      </c>
      <c r="J1672" s="6">
        <v>799</v>
      </c>
      <c r="K1672" s="6">
        <v>1598</v>
      </c>
      <c r="L1672" s="6">
        <v>0.15</v>
      </c>
      <c r="M1672" s="6">
        <v>239.7</v>
      </c>
      <c r="N1672" s="6">
        <v>1358.3</v>
      </c>
      <c r="O1672" s="6">
        <v>373.53</v>
      </c>
      <c r="P1672" t="s">
        <v>31</v>
      </c>
      <c r="Q1672" t="s">
        <v>32</v>
      </c>
      <c r="R1672" t="s">
        <v>33</v>
      </c>
      <c r="S1672" t="s">
        <v>107</v>
      </c>
      <c r="T1672" t="s">
        <v>55</v>
      </c>
      <c r="U1672" s="13">
        <f t="shared" si="104"/>
        <v>2025</v>
      </c>
      <c r="V1672" s="13">
        <f t="shared" si="105"/>
        <v>9</v>
      </c>
      <c r="W1672" s="20" t="str">
        <f t="shared" si="106"/>
        <v>September</v>
      </c>
      <c r="X1672">
        <v>0.27500000000000002</v>
      </c>
      <c r="Y1672" s="6">
        <f t="shared" si="107"/>
        <v>1118.5999999999999</v>
      </c>
      <c r="Z1672" cm="1">
        <f t="array" aca="1" ref="Z1672" ca="1">IF(roud(N1672,2)=ROUND(Z1672,2),"ok","error")</f>
        <v>0</v>
      </c>
    </row>
    <row r="1673" spans="1:26" x14ac:dyDescent="0.3">
      <c r="A1673" t="s">
        <v>3209</v>
      </c>
      <c r="B1673" s="4">
        <v>45348</v>
      </c>
      <c r="C1673" t="s">
        <v>1256</v>
      </c>
      <c r="D1673" t="s">
        <v>1257</v>
      </c>
      <c r="E1673" t="s">
        <v>258</v>
      </c>
      <c r="F1673" t="s">
        <v>259</v>
      </c>
      <c r="G1673" t="s">
        <v>214</v>
      </c>
      <c r="H1673" t="s">
        <v>260</v>
      </c>
      <c r="I1673" s="6">
        <v>2</v>
      </c>
      <c r="J1673" s="6">
        <v>399</v>
      </c>
      <c r="K1673" s="6">
        <v>798</v>
      </c>
      <c r="L1673" s="6">
        <v>0</v>
      </c>
      <c r="M1673" s="6">
        <v>0</v>
      </c>
      <c r="N1673" s="6">
        <v>798</v>
      </c>
      <c r="O1673" s="6">
        <v>303.24</v>
      </c>
      <c r="P1673" t="s">
        <v>144</v>
      </c>
      <c r="Q1673" t="s">
        <v>145</v>
      </c>
      <c r="R1673" t="s">
        <v>65</v>
      </c>
      <c r="S1673" t="s">
        <v>45</v>
      </c>
      <c r="T1673" t="s">
        <v>35</v>
      </c>
      <c r="U1673" s="13">
        <f t="shared" si="104"/>
        <v>2024</v>
      </c>
      <c r="V1673" s="13">
        <f t="shared" si="105"/>
        <v>2</v>
      </c>
      <c r="W1673" s="20" t="str">
        <f t="shared" si="106"/>
        <v>February</v>
      </c>
      <c r="X1673">
        <v>0.38</v>
      </c>
      <c r="Y1673" s="6">
        <f t="shared" si="107"/>
        <v>798</v>
      </c>
      <c r="Z1673" cm="1">
        <f t="array" aca="1" ref="Z1673" ca="1">IF(roud(N1673,2)=ROUND(Z1673,2),"ok","error")</f>
        <v>0</v>
      </c>
    </row>
    <row r="1674" spans="1:26" x14ac:dyDescent="0.3">
      <c r="A1674" t="s">
        <v>3210</v>
      </c>
      <c r="B1674" s="4">
        <v>45299</v>
      </c>
      <c r="C1674" t="s">
        <v>802</v>
      </c>
      <c r="D1674" t="s">
        <v>803</v>
      </c>
      <c r="E1674" t="s">
        <v>69</v>
      </c>
      <c r="F1674" t="s">
        <v>70</v>
      </c>
      <c r="G1674" t="s">
        <v>61</v>
      </c>
      <c r="H1674" t="s">
        <v>71</v>
      </c>
      <c r="I1674" s="6">
        <v>1</v>
      </c>
      <c r="J1674" s="6">
        <v>1299</v>
      </c>
      <c r="K1674" s="6">
        <v>1299</v>
      </c>
      <c r="L1674" s="6">
        <v>0.1</v>
      </c>
      <c r="M1674" s="6">
        <v>129.9</v>
      </c>
      <c r="N1674" s="6">
        <v>1169.0999999999999</v>
      </c>
      <c r="O1674" s="6">
        <v>151.97999999999999</v>
      </c>
      <c r="P1674" t="s">
        <v>94</v>
      </c>
      <c r="Q1674" t="s">
        <v>64</v>
      </c>
      <c r="R1674" t="s">
        <v>65</v>
      </c>
      <c r="S1674" t="s">
        <v>98</v>
      </c>
      <c r="T1674" t="s">
        <v>35</v>
      </c>
      <c r="U1674" s="13">
        <f t="shared" si="104"/>
        <v>2024</v>
      </c>
      <c r="V1674" s="13">
        <f t="shared" si="105"/>
        <v>1</v>
      </c>
      <c r="W1674" s="20" t="str">
        <f t="shared" si="106"/>
        <v>January</v>
      </c>
      <c r="X1674">
        <v>0.13</v>
      </c>
      <c r="Y1674" s="6">
        <f t="shared" si="107"/>
        <v>1039.2</v>
      </c>
      <c r="Z1674" cm="1">
        <f t="array" aca="1" ref="Z1674" ca="1">IF(roud(N1674,2)=ROUND(Z1674,2),"ok","error")</f>
        <v>0</v>
      </c>
    </row>
    <row r="1675" spans="1:26" x14ac:dyDescent="0.3">
      <c r="A1675" t="s">
        <v>3211</v>
      </c>
      <c r="B1675" s="4">
        <v>45501</v>
      </c>
      <c r="C1675" t="s">
        <v>1457</v>
      </c>
      <c r="D1675" t="s">
        <v>1458</v>
      </c>
      <c r="E1675" t="s">
        <v>111</v>
      </c>
      <c r="F1675" t="s">
        <v>112</v>
      </c>
      <c r="G1675" t="s">
        <v>113</v>
      </c>
      <c r="H1675" t="s">
        <v>114</v>
      </c>
      <c r="I1675" s="6">
        <v>3</v>
      </c>
      <c r="J1675" s="6">
        <v>999</v>
      </c>
      <c r="K1675" s="6">
        <v>2997</v>
      </c>
      <c r="L1675" s="6">
        <v>0.2</v>
      </c>
      <c r="M1675" s="6">
        <v>599.4</v>
      </c>
      <c r="N1675" s="6">
        <v>2397.6</v>
      </c>
      <c r="O1675" s="6">
        <v>527.47</v>
      </c>
      <c r="P1675" t="s">
        <v>158</v>
      </c>
      <c r="Q1675" t="s">
        <v>159</v>
      </c>
      <c r="R1675" t="s">
        <v>160</v>
      </c>
      <c r="S1675" t="s">
        <v>107</v>
      </c>
      <c r="T1675" t="s">
        <v>55</v>
      </c>
      <c r="U1675" s="13">
        <f t="shared" si="104"/>
        <v>2024</v>
      </c>
      <c r="V1675" s="13">
        <f t="shared" si="105"/>
        <v>7</v>
      </c>
      <c r="W1675" s="20" t="str">
        <f t="shared" si="106"/>
        <v>July</v>
      </c>
      <c r="X1675">
        <v>0.22</v>
      </c>
      <c r="Y1675" s="6">
        <f t="shared" si="107"/>
        <v>1798.2</v>
      </c>
      <c r="Z1675" cm="1">
        <f t="array" aca="1" ref="Z1675" ca="1">IF(roud(N1675,2)=ROUND(Z1675,2),"ok","error")</f>
        <v>0</v>
      </c>
    </row>
    <row r="1676" spans="1:26" x14ac:dyDescent="0.3">
      <c r="A1676" t="s">
        <v>3212</v>
      </c>
      <c r="B1676" s="4">
        <v>45600</v>
      </c>
      <c r="C1676" t="s">
        <v>703</v>
      </c>
      <c r="D1676" t="s">
        <v>704</v>
      </c>
      <c r="E1676" t="s">
        <v>356</v>
      </c>
      <c r="F1676" t="s">
        <v>357</v>
      </c>
      <c r="G1676" t="s">
        <v>214</v>
      </c>
      <c r="H1676" t="s">
        <v>260</v>
      </c>
      <c r="I1676" s="6">
        <v>1</v>
      </c>
      <c r="J1676" s="6">
        <v>699</v>
      </c>
      <c r="K1676" s="6">
        <v>699</v>
      </c>
      <c r="L1676" s="6">
        <v>0</v>
      </c>
      <c r="M1676" s="6">
        <v>0</v>
      </c>
      <c r="N1676" s="6">
        <v>699</v>
      </c>
      <c r="O1676" s="6">
        <v>265.62</v>
      </c>
      <c r="P1676" t="s">
        <v>105</v>
      </c>
      <c r="Q1676" t="s">
        <v>106</v>
      </c>
      <c r="R1676" t="s">
        <v>44</v>
      </c>
      <c r="S1676" t="s">
        <v>107</v>
      </c>
      <c r="T1676" t="s">
        <v>35</v>
      </c>
      <c r="U1676" s="13">
        <f t="shared" si="104"/>
        <v>2024</v>
      </c>
      <c r="V1676" s="13">
        <f t="shared" si="105"/>
        <v>11</v>
      </c>
      <c r="W1676" s="20" t="str">
        <f t="shared" si="106"/>
        <v>November</v>
      </c>
      <c r="X1676">
        <v>0.38</v>
      </c>
      <c r="Y1676" s="6">
        <f t="shared" si="107"/>
        <v>699</v>
      </c>
      <c r="Z1676" cm="1">
        <f t="array" aca="1" ref="Z1676" ca="1">IF(roud(N1676,2)=ROUND(Z1676,2),"ok","error")</f>
        <v>0</v>
      </c>
    </row>
    <row r="1677" spans="1:26" x14ac:dyDescent="0.3">
      <c r="A1677" t="s">
        <v>3213</v>
      </c>
      <c r="B1677" s="4">
        <v>45508</v>
      </c>
      <c r="C1677" t="s">
        <v>1234</v>
      </c>
      <c r="D1677" t="s">
        <v>1235</v>
      </c>
      <c r="E1677" t="s">
        <v>258</v>
      </c>
      <c r="F1677" t="s">
        <v>259</v>
      </c>
      <c r="G1677" t="s">
        <v>214</v>
      </c>
      <c r="H1677" t="s">
        <v>260</v>
      </c>
      <c r="I1677" s="6">
        <v>1</v>
      </c>
      <c r="J1677" s="6">
        <v>399</v>
      </c>
      <c r="K1677" s="6">
        <v>399</v>
      </c>
      <c r="L1677" s="6">
        <v>0.1</v>
      </c>
      <c r="M1677" s="6">
        <v>39.9</v>
      </c>
      <c r="N1677" s="6">
        <v>359.1</v>
      </c>
      <c r="O1677" s="6">
        <v>125.68</v>
      </c>
      <c r="P1677" t="s">
        <v>158</v>
      </c>
      <c r="Q1677" t="s">
        <v>159</v>
      </c>
      <c r="R1677" t="s">
        <v>160</v>
      </c>
      <c r="S1677" t="s">
        <v>54</v>
      </c>
      <c r="T1677" t="s">
        <v>35</v>
      </c>
      <c r="U1677" s="13">
        <f t="shared" si="104"/>
        <v>2024</v>
      </c>
      <c r="V1677" s="13">
        <f t="shared" si="105"/>
        <v>8</v>
      </c>
      <c r="W1677" s="20" t="str">
        <f t="shared" si="106"/>
        <v>August</v>
      </c>
      <c r="X1677">
        <v>0.35</v>
      </c>
      <c r="Y1677" s="6">
        <f t="shared" si="107"/>
        <v>319.2</v>
      </c>
      <c r="Z1677" cm="1">
        <f t="array" aca="1" ref="Z1677" ca="1">IF(roud(N1677,2)=ROUND(Z1677,2),"ok","error")</f>
        <v>0</v>
      </c>
    </row>
    <row r="1678" spans="1:26" x14ac:dyDescent="0.3">
      <c r="A1678" t="s">
        <v>3214</v>
      </c>
      <c r="B1678" s="4">
        <v>45432</v>
      </c>
      <c r="C1678" t="s">
        <v>1439</v>
      </c>
      <c r="D1678" t="s">
        <v>1440</v>
      </c>
      <c r="E1678" t="s">
        <v>181</v>
      </c>
      <c r="F1678" t="s">
        <v>182</v>
      </c>
      <c r="G1678" t="s">
        <v>113</v>
      </c>
      <c r="H1678" t="s">
        <v>114</v>
      </c>
      <c r="I1678" s="6">
        <v>1</v>
      </c>
      <c r="J1678" s="6">
        <v>2499</v>
      </c>
      <c r="K1678" s="6">
        <v>2499</v>
      </c>
      <c r="L1678" s="6">
        <v>0.05</v>
      </c>
      <c r="M1678" s="6">
        <v>124.95</v>
      </c>
      <c r="N1678" s="6">
        <v>2374.0500000000002</v>
      </c>
      <c r="O1678" s="6">
        <v>629.12</v>
      </c>
      <c r="P1678" t="s">
        <v>186</v>
      </c>
      <c r="Q1678" t="s">
        <v>187</v>
      </c>
      <c r="R1678" t="s">
        <v>160</v>
      </c>
      <c r="S1678" t="s">
        <v>45</v>
      </c>
      <c r="T1678" t="s">
        <v>55</v>
      </c>
      <c r="U1678" s="13">
        <f t="shared" si="104"/>
        <v>2024</v>
      </c>
      <c r="V1678" s="13">
        <f t="shared" si="105"/>
        <v>5</v>
      </c>
      <c r="W1678" s="20" t="str">
        <f t="shared" si="106"/>
        <v>May</v>
      </c>
      <c r="X1678">
        <v>0.26500000000000001</v>
      </c>
      <c r="Y1678" s="6">
        <f t="shared" si="107"/>
        <v>2249.1</v>
      </c>
      <c r="Z1678" cm="1">
        <f t="array" aca="1" ref="Z1678" ca="1">IF(roud(N1678,2)=ROUND(Z1678,2),"ok","error")</f>
        <v>0</v>
      </c>
    </row>
    <row r="1679" spans="1:26" x14ac:dyDescent="0.3">
      <c r="A1679" t="s">
        <v>3215</v>
      </c>
      <c r="B1679" s="4">
        <v>45553</v>
      </c>
      <c r="C1679" t="s">
        <v>945</v>
      </c>
      <c r="D1679" t="s">
        <v>946</v>
      </c>
      <c r="E1679" t="s">
        <v>59</v>
      </c>
      <c r="F1679" t="s">
        <v>60</v>
      </c>
      <c r="G1679" t="s">
        <v>61</v>
      </c>
      <c r="H1679" t="s">
        <v>62</v>
      </c>
      <c r="I1679" s="6">
        <v>3</v>
      </c>
      <c r="J1679" s="6">
        <v>59999</v>
      </c>
      <c r="K1679" s="6">
        <v>179997</v>
      </c>
      <c r="L1679" s="6">
        <v>0</v>
      </c>
      <c r="M1679" s="6">
        <v>0</v>
      </c>
      <c r="N1679" s="6">
        <v>179997</v>
      </c>
      <c r="O1679" s="6">
        <v>28799.52</v>
      </c>
      <c r="P1679" t="s">
        <v>186</v>
      </c>
      <c r="Q1679" t="s">
        <v>187</v>
      </c>
      <c r="R1679" t="s">
        <v>160</v>
      </c>
      <c r="S1679" t="s">
        <v>107</v>
      </c>
      <c r="T1679" t="s">
        <v>35</v>
      </c>
      <c r="U1679" s="13">
        <f t="shared" si="104"/>
        <v>2024</v>
      </c>
      <c r="V1679" s="13">
        <f t="shared" si="105"/>
        <v>9</v>
      </c>
      <c r="W1679" s="20" t="str">
        <f t="shared" si="106"/>
        <v>September</v>
      </c>
      <c r="X1679">
        <v>0.16</v>
      </c>
      <c r="Y1679" s="6">
        <f t="shared" si="107"/>
        <v>179997</v>
      </c>
      <c r="Z1679" cm="1">
        <f t="array" aca="1" ref="Z1679" ca="1">IF(roud(N1679,2)=ROUND(Z1679,2),"ok","error")</f>
        <v>0</v>
      </c>
    </row>
    <row r="1680" spans="1:26" x14ac:dyDescent="0.3">
      <c r="A1680" t="s">
        <v>3216</v>
      </c>
      <c r="B1680" s="4">
        <v>45588</v>
      </c>
      <c r="C1680" t="s">
        <v>1792</v>
      </c>
      <c r="D1680" t="s">
        <v>1793</v>
      </c>
      <c r="E1680" t="s">
        <v>102</v>
      </c>
      <c r="F1680" t="s">
        <v>103</v>
      </c>
      <c r="G1680" t="s">
        <v>52</v>
      </c>
      <c r="H1680" t="s">
        <v>104</v>
      </c>
      <c r="I1680" s="6">
        <v>2</v>
      </c>
      <c r="J1680" s="6">
        <v>5999</v>
      </c>
      <c r="K1680" s="6">
        <v>11998</v>
      </c>
      <c r="L1680" s="6">
        <v>0.25</v>
      </c>
      <c r="M1680" s="6">
        <v>2999.5</v>
      </c>
      <c r="N1680" s="6">
        <v>8998.5</v>
      </c>
      <c r="O1680" s="6">
        <v>1484.75</v>
      </c>
      <c r="P1680" t="s">
        <v>158</v>
      </c>
      <c r="Q1680" t="s">
        <v>159</v>
      </c>
      <c r="R1680" t="s">
        <v>160</v>
      </c>
      <c r="S1680" t="s">
        <v>107</v>
      </c>
      <c r="T1680" t="s">
        <v>35</v>
      </c>
      <c r="U1680" s="13">
        <f t="shared" si="104"/>
        <v>2024</v>
      </c>
      <c r="V1680" s="13">
        <f t="shared" si="105"/>
        <v>10</v>
      </c>
      <c r="W1680" s="20" t="str">
        <f t="shared" si="106"/>
        <v>October</v>
      </c>
      <c r="X1680">
        <v>0.16500000000000001</v>
      </c>
      <c r="Y1680" s="6">
        <f t="shared" si="107"/>
        <v>5999</v>
      </c>
      <c r="Z1680" cm="1">
        <f t="array" aca="1" ref="Z1680" ca="1">IF(roud(N1680,2)=ROUND(Z1680,2),"ok","error")</f>
        <v>0</v>
      </c>
    </row>
    <row r="1681" spans="1:26" x14ac:dyDescent="0.3">
      <c r="A1681" t="s">
        <v>3217</v>
      </c>
      <c r="B1681" s="4">
        <v>45627</v>
      </c>
      <c r="C1681" t="s">
        <v>1674</v>
      </c>
      <c r="D1681" t="s">
        <v>1675</v>
      </c>
      <c r="E1681" t="s">
        <v>86</v>
      </c>
      <c r="F1681" t="s">
        <v>87</v>
      </c>
      <c r="G1681" t="s">
        <v>29</v>
      </c>
      <c r="H1681" t="s">
        <v>88</v>
      </c>
      <c r="I1681" s="6">
        <v>3</v>
      </c>
      <c r="J1681" s="6">
        <v>1299</v>
      </c>
      <c r="K1681" s="6">
        <v>3897</v>
      </c>
      <c r="L1681" s="6">
        <v>0.1</v>
      </c>
      <c r="M1681" s="6">
        <v>389.7</v>
      </c>
      <c r="N1681" s="6">
        <v>3507.3</v>
      </c>
      <c r="O1681" s="6">
        <v>1017.12</v>
      </c>
      <c r="P1681" t="s">
        <v>170</v>
      </c>
      <c r="Q1681" t="s">
        <v>171</v>
      </c>
      <c r="R1681" t="s">
        <v>44</v>
      </c>
      <c r="S1681" t="s">
        <v>45</v>
      </c>
      <c r="T1681" t="s">
        <v>35</v>
      </c>
      <c r="U1681" s="13">
        <f t="shared" si="104"/>
        <v>2024</v>
      </c>
      <c r="V1681" s="13">
        <f t="shared" si="105"/>
        <v>12</v>
      </c>
      <c r="W1681" s="20" t="str">
        <f t="shared" si="106"/>
        <v>December</v>
      </c>
      <c r="X1681">
        <v>0.28999999999999998</v>
      </c>
      <c r="Y1681" s="6">
        <f t="shared" si="107"/>
        <v>3117.6</v>
      </c>
      <c r="Z1681" cm="1">
        <f t="array" aca="1" ref="Z1681" ca="1">IF(roud(N1681,2)=ROUND(Z1681,2),"ok","error")</f>
        <v>0</v>
      </c>
    </row>
    <row r="1682" spans="1:26" x14ac:dyDescent="0.3">
      <c r="A1682" t="s">
        <v>3218</v>
      </c>
      <c r="B1682" s="4">
        <v>45414</v>
      </c>
      <c r="C1682" t="s">
        <v>1223</v>
      </c>
      <c r="D1682" t="s">
        <v>1224</v>
      </c>
      <c r="E1682" t="s">
        <v>323</v>
      </c>
      <c r="F1682" t="s">
        <v>324</v>
      </c>
      <c r="G1682" t="s">
        <v>29</v>
      </c>
      <c r="H1682" t="s">
        <v>304</v>
      </c>
      <c r="I1682" s="6">
        <v>3</v>
      </c>
      <c r="J1682" s="6">
        <v>799</v>
      </c>
      <c r="K1682" s="6">
        <v>2397</v>
      </c>
      <c r="L1682" s="6">
        <v>0.1</v>
      </c>
      <c r="M1682" s="6">
        <v>239.7</v>
      </c>
      <c r="N1682" s="6">
        <v>2157.3000000000002</v>
      </c>
      <c r="O1682" s="6">
        <v>625.62</v>
      </c>
      <c r="P1682" t="s">
        <v>144</v>
      </c>
      <c r="Q1682" t="s">
        <v>145</v>
      </c>
      <c r="R1682" t="s">
        <v>65</v>
      </c>
      <c r="S1682" t="s">
        <v>45</v>
      </c>
      <c r="T1682" t="s">
        <v>35</v>
      </c>
      <c r="U1682" s="13">
        <f t="shared" si="104"/>
        <v>2024</v>
      </c>
      <c r="V1682" s="13">
        <f t="shared" si="105"/>
        <v>5</v>
      </c>
      <c r="W1682" s="20" t="str">
        <f t="shared" si="106"/>
        <v>May</v>
      </c>
      <c r="X1682">
        <v>0.28999999999999998</v>
      </c>
      <c r="Y1682" s="6">
        <f t="shared" si="107"/>
        <v>1917.6</v>
      </c>
      <c r="Z1682" cm="1">
        <f t="array" aca="1" ref="Z1682" ca="1">IF(roud(N1682,2)=ROUND(Z1682,2),"ok","error")</f>
        <v>0</v>
      </c>
    </row>
    <row r="1683" spans="1:26" x14ac:dyDescent="0.3">
      <c r="A1683" t="s">
        <v>3219</v>
      </c>
      <c r="B1683" s="4">
        <v>45299</v>
      </c>
      <c r="C1683" t="s">
        <v>960</v>
      </c>
      <c r="D1683" t="s">
        <v>961</v>
      </c>
      <c r="E1683" t="s">
        <v>27</v>
      </c>
      <c r="F1683" t="s">
        <v>28</v>
      </c>
      <c r="G1683" t="s">
        <v>29</v>
      </c>
      <c r="H1683" t="s">
        <v>30</v>
      </c>
      <c r="I1683" s="6">
        <v>4</v>
      </c>
      <c r="J1683" s="6">
        <v>1999</v>
      </c>
      <c r="K1683" s="6">
        <v>7996</v>
      </c>
      <c r="L1683" s="6">
        <v>0.1</v>
      </c>
      <c r="M1683" s="6">
        <v>799.6</v>
      </c>
      <c r="N1683" s="6">
        <v>7196.4</v>
      </c>
      <c r="O1683" s="6">
        <v>2086.96</v>
      </c>
      <c r="P1683" t="s">
        <v>82</v>
      </c>
      <c r="Q1683" t="s">
        <v>82</v>
      </c>
      <c r="R1683" t="s">
        <v>65</v>
      </c>
      <c r="S1683" t="s">
        <v>54</v>
      </c>
      <c r="T1683" t="s">
        <v>55</v>
      </c>
      <c r="U1683" s="13">
        <f t="shared" si="104"/>
        <v>2024</v>
      </c>
      <c r="V1683" s="13">
        <f t="shared" si="105"/>
        <v>1</v>
      </c>
      <c r="W1683" s="20" t="str">
        <f t="shared" si="106"/>
        <v>January</v>
      </c>
      <c r="X1683">
        <v>0.28999999999999998</v>
      </c>
      <c r="Y1683" s="6">
        <f t="shared" si="107"/>
        <v>6396.8</v>
      </c>
      <c r="Z1683" cm="1">
        <f t="array" aca="1" ref="Z1683" ca="1">IF(roud(N1683,2)=ROUND(Z1683,2),"ok","error")</f>
        <v>0</v>
      </c>
    </row>
    <row r="1684" spans="1:26" x14ac:dyDescent="0.3">
      <c r="A1684" t="s">
        <v>3220</v>
      </c>
      <c r="B1684" s="4">
        <v>45801</v>
      </c>
      <c r="C1684" t="s">
        <v>2027</v>
      </c>
      <c r="D1684" t="s">
        <v>2028</v>
      </c>
      <c r="E1684" t="s">
        <v>492</v>
      </c>
      <c r="F1684" t="s">
        <v>493</v>
      </c>
      <c r="G1684" t="s">
        <v>214</v>
      </c>
      <c r="H1684" t="s">
        <v>494</v>
      </c>
      <c r="I1684" s="6">
        <v>2</v>
      </c>
      <c r="J1684" s="6">
        <v>1499</v>
      </c>
      <c r="K1684" s="6">
        <v>2998</v>
      </c>
      <c r="L1684" s="6">
        <v>0.15</v>
      </c>
      <c r="M1684" s="6">
        <v>449.7</v>
      </c>
      <c r="N1684" s="6">
        <v>2548.3000000000002</v>
      </c>
      <c r="O1684" s="6">
        <v>853.68</v>
      </c>
      <c r="P1684" t="s">
        <v>144</v>
      </c>
      <c r="Q1684" t="s">
        <v>145</v>
      </c>
      <c r="R1684" t="s">
        <v>65</v>
      </c>
      <c r="S1684" t="s">
        <v>98</v>
      </c>
      <c r="T1684" t="s">
        <v>35</v>
      </c>
      <c r="U1684" s="13">
        <f t="shared" si="104"/>
        <v>2025</v>
      </c>
      <c r="V1684" s="13">
        <f t="shared" si="105"/>
        <v>5</v>
      </c>
      <c r="W1684" s="20" t="str">
        <f t="shared" si="106"/>
        <v>May</v>
      </c>
      <c r="X1684">
        <v>0.33500000000000002</v>
      </c>
      <c r="Y1684" s="6">
        <f t="shared" si="107"/>
        <v>2098.6</v>
      </c>
      <c r="Z1684" cm="1">
        <f t="array" aca="1" ref="Z1684" ca="1">IF(roud(N1684,2)=ROUND(Z1684,2),"ok","error")</f>
        <v>0</v>
      </c>
    </row>
    <row r="1685" spans="1:26" x14ac:dyDescent="0.3">
      <c r="A1685" t="s">
        <v>3221</v>
      </c>
      <c r="B1685" s="4">
        <v>45732</v>
      </c>
      <c r="C1685" t="s">
        <v>678</v>
      </c>
      <c r="D1685" t="s">
        <v>679</v>
      </c>
      <c r="E1685" t="s">
        <v>198</v>
      </c>
      <c r="F1685" t="s">
        <v>199</v>
      </c>
      <c r="G1685" t="s">
        <v>61</v>
      </c>
      <c r="H1685" t="s">
        <v>71</v>
      </c>
      <c r="I1685" s="6">
        <v>3</v>
      </c>
      <c r="J1685" s="6">
        <v>899</v>
      </c>
      <c r="K1685" s="6">
        <v>2697</v>
      </c>
      <c r="L1685" s="6">
        <v>0.15</v>
      </c>
      <c r="M1685" s="6">
        <v>404.55</v>
      </c>
      <c r="N1685" s="6">
        <v>2292.4499999999998</v>
      </c>
      <c r="O1685" s="6">
        <v>263.63</v>
      </c>
      <c r="P1685" t="s">
        <v>158</v>
      </c>
      <c r="Q1685" t="s">
        <v>159</v>
      </c>
      <c r="R1685" t="s">
        <v>160</v>
      </c>
      <c r="S1685" t="s">
        <v>107</v>
      </c>
      <c r="T1685" t="s">
        <v>35</v>
      </c>
      <c r="U1685" s="13">
        <f t="shared" si="104"/>
        <v>2025</v>
      </c>
      <c r="V1685" s="13">
        <f t="shared" si="105"/>
        <v>3</v>
      </c>
      <c r="W1685" s="20" t="str">
        <f t="shared" si="106"/>
        <v>March</v>
      </c>
      <c r="X1685">
        <v>0.115</v>
      </c>
      <c r="Y1685" s="6">
        <f t="shared" si="107"/>
        <v>1887.9</v>
      </c>
      <c r="Z1685" cm="1">
        <f t="array" aca="1" ref="Z1685" ca="1">IF(roud(N1685,2)=ROUND(Z1685,2),"ok","error")</f>
        <v>0</v>
      </c>
    </row>
    <row r="1686" spans="1:26" x14ac:dyDescent="0.3">
      <c r="A1686" t="s">
        <v>3222</v>
      </c>
      <c r="B1686" s="4">
        <v>45471</v>
      </c>
      <c r="C1686" t="s">
        <v>179</v>
      </c>
      <c r="D1686" t="s">
        <v>180</v>
      </c>
      <c r="E1686" t="s">
        <v>69</v>
      </c>
      <c r="F1686" t="s">
        <v>70</v>
      </c>
      <c r="G1686" t="s">
        <v>61</v>
      </c>
      <c r="H1686" t="s">
        <v>71</v>
      </c>
      <c r="I1686" s="6">
        <v>1</v>
      </c>
      <c r="J1686" s="6">
        <v>1299</v>
      </c>
      <c r="K1686" s="6">
        <v>1299</v>
      </c>
      <c r="L1686" s="6">
        <v>0.1</v>
      </c>
      <c r="M1686" s="6">
        <v>129.9</v>
      </c>
      <c r="N1686" s="6">
        <v>1169.0999999999999</v>
      </c>
      <c r="O1686" s="6">
        <v>151.97999999999999</v>
      </c>
      <c r="P1686" t="s">
        <v>94</v>
      </c>
      <c r="Q1686" t="s">
        <v>64</v>
      </c>
      <c r="R1686" t="s">
        <v>65</v>
      </c>
      <c r="S1686" t="s">
        <v>54</v>
      </c>
      <c r="T1686" t="s">
        <v>55</v>
      </c>
      <c r="U1686" s="13">
        <f t="shared" si="104"/>
        <v>2024</v>
      </c>
      <c r="V1686" s="13">
        <f t="shared" si="105"/>
        <v>6</v>
      </c>
      <c r="W1686" s="20" t="str">
        <f t="shared" si="106"/>
        <v>June</v>
      </c>
      <c r="X1686">
        <v>0.13</v>
      </c>
      <c r="Y1686" s="6">
        <f t="shared" si="107"/>
        <v>1039.2</v>
      </c>
      <c r="Z1686" cm="1">
        <f t="array" aca="1" ref="Z1686" ca="1">IF(roud(N1686,2)=ROUND(Z1686,2),"ok","error")</f>
        <v>0</v>
      </c>
    </row>
    <row r="1687" spans="1:26" x14ac:dyDescent="0.3">
      <c r="A1687" t="s">
        <v>3223</v>
      </c>
      <c r="B1687" s="4">
        <v>45424</v>
      </c>
      <c r="C1687" t="s">
        <v>162</v>
      </c>
      <c r="D1687" t="s">
        <v>163</v>
      </c>
      <c r="E1687" t="s">
        <v>492</v>
      </c>
      <c r="F1687" t="s">
        <v>493</v>
      </c>
      <c r="G1687" t="s">
        <v>214</v>
      </c>
      <c r="H1687" t="s">
        <v>494</v>
      </c>
      <c r="I1687" s="6">
        <v>4</v>
      </c>
      <c r="J1687" s="6">
        <v>1499</v>
      </c>
      <c r="K1687" s="6">
        <v>5996</v>
      </c>
      <c r="L1687" s="6">
        <v>0.15</v>
      </c>
      <c r="M1687" s="6">
        <v>899.4</v>
      </c>
      <c r="N1687" s="6">
        <v>5096.6000000000004</v>
      </c>
      <c r="O1687" s="6">
        <v>1707.36</v>
      </c>
      <c r="P1687" t="s">
        <v>105</v>
      </c>
      <c r="Q1687" t="s">
        <v>106</v>
      </c>
      <c r="R1687" t="s">
        <v>44</v>
      </c>
      <c r="S1687" t="s">
        <v>45</v>
      </c>
      <c r="T1687" t="s">
        <v>55</v>
      </c>
      <c r="U1687" s="13">
        <f t="shared" si="104"/>
        <v>2024</v>
      </c>
      <c r="V1687" s="13">
        <f t="shared" si="105"/>
        <v>5</v>
      </c>
      <c r="W1687" s="20" t="str">
        <f t="shared" si="106"/>
        <v>May</v>
      </c>
      <c r="X1687">
        <v>0.33500000000000002</v>
      </c>
      <c r="Y1687" s="6">
        <f t="shared" si="107"/>
        <v>4197.2</v>
      </c>
      <c r="Z1687" cm="1">
        <f t="array" aca="1" ref="Z1687" ca="1">IF(roud(N1687,2)=ROUND(Z1687,2),"ok","error")</f>
        <v>0</v>
      </c>
    </row>
    <row r="1688" spans="1:26" x14ac:dyDescent="0.3">
      <c r="A1688" t="s">
        <v>3224</v>
      </c>
      <c r="B1688" s="4">
        <v>45681</v>
      </c>
      <c r="C1688" t="s">
        <v>223</v>
      </c>
      <c r="D1688" t="s">
        <v>224</v>
      </c>
      <c r="E1688" t="s">
        <v>133</v>
      </c>
      <c r="F1688" t="s">
        <v>134</v>
      </c>
      <c r="G1688" t="s">
        <v>61</v>
      </c>
      <c r="H1688" t="s">
        <v>123</v>
      </c>
      <c r="I1688" s="6">
        <v>2</v>
      </c>
      <c r="J1688" s="6">
        <v>2999</v>
      </c>
      <c r="K1688" s="6">
        <v>5998</v>
      </c>
      <c r="L1688" s="6">
        <v>0.05</v>
      </c>
      <c r="M1688" s="6">
        <v>299.89999999999998</v>
      </c>
      <c r="N1688" s="6">
        <v>5698.1</v>
      </c>
      <c r="O1688" s="6">
        <v>826.22</v>
      </c>
      <c r="P1688" t="s">
        <v>31</v>
      </c>
      <c r="Q1688" t="s">
        <v>32</v>
      </c>
      <c r="R1688" t="s">
        <v>33</v>
      </c>
      <c r="S1688" t="s">
        <v>107</v>
      </c>
      <c r="T1688" t="s">
        <v>55</v>
      </c>
      <c r="U1688" s="13">
        <f t="shared" si="104"/>
        <v>2025</v>
      </c>
      <c r="V1688" s="13">
        <f t="shared" si="105"/>
        <v>1</v>
      </c>
      <c r="W1688" s="20" t="str">
        <f t="shared" si="106"/>
        <v>January</v>
      </c>
      <c r="X1688">
        <v>0.14499999999999999</v>
      </c>
      <c r="Y1688" s="6">
        <f t="shared" si="107"/>
        <v>5398.2</v>
      </c>
      <c r="Z1688" cm="1">
        <f t="array" aca="1" ref="Z1688" ca="1">IF(roud(N1688,2)=ROUND(Z1688,2),"ok","error")</f>
        <v>0</v>
      </c>
    </row>
    <row r="1689" spans="1:26" x14ac:dyDescent="0.3">
      <c r="A1689" t="s">
        <v>3225</v>
      </c>
      <c r="B1689" s="4">
        <v>45837</v>
      </c>
      <c r="C1689" t="s">
        <v>2530</v>
      </c>
      <c r="D1689" t="s">
        <v>2531</v>
      </c>
      <c r="E1689" t="s">
        <v>273</v>
      </c>
      <c r="F1689" t="s">
        <v>274</v>
      </c>
      <c r="G1689" t="s">
        <v>29</v>
      </c>
      <c r="H1689" t="s">
        <v>88</v>
      </c>
      <c r="I1689" s="6">
        <v>1</v>
      </c>
      <c r="J1689" s="6">
        <v>2499</v>
      </c>
      <c r="K1689" s="6">
        <v>2499</v>
      </c>
      <c r="L1689" s="6">
        <v>0.05</v>
      </c>
      <c r="M1689" s="6">
        <v>124.95</v>
      </c>
      <c r="N1689" s="6">
        <v>2374.0500000000002</v>
      </c>
      <c r="O1689" s="6">
        <v>724.09</v>
      </c>
      <c r="P1689" t="s">
        <v>31</v>
      </c>
      <c r="Q1689" t="s">
        <v>32</v>
      </c>
      <c r="R1689" t="s">
        <v>33</v>
      </c>
      <c r="S1689" t="s">
        <v>54</v>
      </c>
      <c r="T1689" t="s">
        <v>35</v>
      </c>
      <c r="U1689" s="13">
        <f t="shared" si="104"/>
        <v>2025</v>
      </c>
      <c r="V1689" s="13">
        <f t="shared" si="105"/>
        <v>6</v>
      </c>
      <c r="W1689" s="20" t="str">
        <f t="shared" si="106"/>
        <v>June</v>
      </c>
      <c r="X1689">
        <v>0.30499999999999999</v>
      </c>
      <c r="Y1689" s="6">
        <f t="shared" si="107"/>
        <v>2249.1</v>
      </c>
      <c r="Z1689" cm="1">
        <f t="array" aca="1" ref="Z1689" ca="1">IF(roud(N1689,2)=ROUND(Z1689,2),"ok","error")</f>
        <v>0</v>
      </c>
    </row>
    <row r="1690" spans="1:26" x14ac:dyDescent="0.3">
      <c r="A1690" t="s">
        <v>3226</v>
      </c>
      <c r="B1690" s="4">
        <v>46012</v>
      </c>
      <c r="C1690" t="s">
        <v>2809</v>
      </c>
      <c r="D1690" t="s">
        <v>2810</v>
      </c>
      <c r="E1690" t="s">
        <v>273</v>
      </c>
      <c r="F1690" t="s">
        <v>274</v>
      </c>
      <c r="G1690" t="s">
        <v>29</v>
      </c>
      <c r="H1690" t="s">
        <v>88</v>
      </c>
      <c r="I1690" s="6">
        <v>2</v>
      </c>
      <c r="J1690" s="6">
        <v>2499</v>
      </c>
      <c r="K1690" s="6">
        <v>4998</v>
      </c>
      <c r="L1690" s="6">
        <v>0.15</v>
      </c>
      <c r="M1690" s="6">
        <v>749.7</v>
      </c>
      <c r="N1690" s="6">
        <v>4248.3</v>
      </c>
      <c r="O1690" s="6">
        <v>1168.28</v>
      </c>
      <c r="P1690" t="s">
        <v>89</v>
      </c>
      <c r="Q1690" t="s">
        <v>90</v>
      </c>
      <c r="R1690" t="s">
        <v>65</v>
      </c>
      <c r="S1690" t="s">
        <v>98</v>
      </c>
      <c r="T1690" t="s">
        <v>35</v>
      </c>
      <c r="U1690" s="13">
        <f t="shared" si="104"/>
        <v>2025</v>
      </c>
      <c r="V1690" s="13">
        <f t="shared" si="105"/>
        <v>12</v>
      </c>
      <c r="W1690" s="20" t="str">
        <f t="shared" si="106"/>
        <v>December</v>
      </c>
      <c r="X1690">
        <v>0.27500000000000002</v>
      </c>
      <c r="Y1690" s="6">
        <f t="shared" si="107"/>
        <v>3498.6</v>
      </c>
      <c r="Z1690" cm="1">
        <f t="array" aca="1" ref="Z1690" ca="1">IF(roud(N1690,2)=ROUND(Z1690,2),"ok","error")</f>
        <v>0</v>
      </c>
    </row>
    <row r="1691" spans="1:26" x14ac:dyDescent="0.3">
      <c r="A1691" t="s">
        <v>3227</v>
      </c>
      <c r="B1691" s="4">
        <v>45527</v>
      </c>
      <c r="C1691" t="s">
        <v>1491</v>
      </c>
      <c r="D1691" t="s">
        <v>1492</v>
      </c>
      <c r="E1691" t="s">
        <v>121</v>
      </c>
      <c r="F1691" t="s">
        <v>122</v>
      </c>
      <c r="G1691" t="s">
        <v>61</v>
      </c>
      <c r="H1691" t="s">
        <v>123</v>
      </c>
      <c r="I1691" s="6">
        <v>1</v>
      </c>
      <c r="J1691" s="6">
        <v>24999</v>
      </c>
      <c r="K1691" s="6">
        <v>24999</v>
      </c>
      <c r="L1691" s="6">
        <v>0.15</v>
      </c>
      <c r="M1691" s="6">
        <v>3749.85</v>
      </c>
      <c r="N1691" s="6">
        <v>21249.15</v>
      </c>
      <c r="O1691" s="6">
        <v>2443.65</v>
      </c>
      <c r="P1691" t="s">
        <v>31</v>
      </c>
      <c r="Q1691" t="s">
        <v>32</v>
      </c>
      <c r="R1691" t="s">
        <v>33</v>
      </c>
      <c r="S1691" t="s">
        <v>107</v>
      </c>
      <c r="T1691" t="s">
        <v>55</v>
      </c>
      <c r="U1691" s="13">
        <f t="shared" si="104"/>
        <v>2024</v>
      </c>
      <c r="V1691" s="13">
        <f t="shared" si="105"/>
        <v>8</v>
      </c>
      <c r="W1691" s="20" t="str">
        <f t="shared" si="106"/>
        <v>August</v>
      </c>
      <c r="X1691">
        <v>0.115</v>
      </c>
      <c r="Y1691" s="6">
        <f t="shared" si="107"/>
        <v>17499.3</v>
      </c>
      <c r="Z1691" cm="1">
        <f t="array" aca="1" ref="Z1691" ca="1">IF(roud(N1691,2)=ROUND(Z1691,2),"ok","error")</f>
        <v>0</v>
      </c>
    </row>
    <row r="1692" spans="1:26" x14ac:dyDescent="0.3">
      <c r="A1692" t="s">
        <v>3228</v>
      </c>
      <c r="B1692" s="4">
        <v>45804</v>
      </c>
      <c r="C1692" t="s">
        <v>2727</v>
      </c>
      <c r="D1692" t="s">
        <v>2728</v>
      </c>
      <c r="E1692" t="s">
        <v>121</v>
      </c>
      <c r="F1692" t="s">
        <v>122</v>
      </c>
      <c r="G1692" t="s">
        <v>61</v>
      </c>
      <c r="H1692" t="s">
        <v>123</v>
      </c>
      <c r="I1692" s="6">
        <v>2</v>
      </c>
      <c r="J1692" s="6">
        <v>24999</v>
      </c>
      <c r="K1692" s="6">
        <v>49998</v>
      </c>
      <c r="L1692" s="6">
        <v>0.2</v>
      </c>
      <c r="M1692" s="6">
        <v>9999.6</v>
      </c>
      <c r="N1692" s="6">
        <v>39998.400000000001</v>
      </c>
      <c r="O1692" s="6">
        <v>3999.84</v>
      </c>
      <c r="P1692" t="s">
        <v>89</v>
      </c>
      <c r="Q1692" t="s">
        <v>90</v>
      </c>
      <c r="R1692" t="s">
        <v>65</v>
      </c>
      <c r="S1692" t="s">
        <v>54</v>
      </c>
      <c r="T1692" t="s">
        <v>35</v>
      </c>
      <c r="U1692" s="13">
        <f t="shared" si="104"/>
        <v>2025</v>
      </c>
      <c r="V1692" s="13">
        <f t="shared" si="105"/>
        <v>5</v>
      </c>
      <c r="W1692" s="20" t="str">
        <f t="shared" si="106"/>
        <v>May</v>
      </c>
      <c r="X1692">
        <v>0.1</v>
      </c>
      <c r="Y1692" s="6">
        <f t="shared" si="107"/>
        <v>29998.799999999999</v>
      </c>
      <c r="Z1692" cm="1">
        <f t="array" aca="1" ref="Z1692" ca="1">IF(roud(N1692,2)=ROUND(Z1692,2),"ok","error")</f>
        <v>0</v>
      </c>
    </row>
    <row r="1693" spans="1:26" x14ac:dyDescent="0.3">
      <c r="A1693" t="s">
        <v>3229</v>
      </c>
      <c r="B1693" s="4">
        <v>45864</v>
      </c>
      <c r="C1693" t="s">
        <v>3230</v>
      </c>
      <c r="D1693" t="s">
        <v>3231</v>
      </c>
      <c r="E1693" t="s">
        <v>484</v>
      </c>
      <c r="F1693" t="s">
        <v>485</v>
      </c>
      <c r="G1693" t="s">
        <v>113</v>
      </c>
      <c r="H1693" t="s">
        <v>169</v>
      </c>
      <c r="I1693" s="6">
        <v>1</v>
      </c>
      <c r="J1693" s="6">
        <v>1599</v>
      </c>
      <c r="K1693" s="6">
        <v>1599</v>
      </c>
      <c r="L1693" s="6">
        <v>0</v>
      </c>
      <c r="M1693" s="6">
        <v>0</v>
      </c>
      <c r="N1693" s="6">
        <v>1599</v>
      </c>
      <c r="O1693" s="6">
        <v>447.72</v>
      </c>
      <c r="P1693" t="s">
        <v>31</v>
      </c>
      <c r="Q1693" t="s">
        <v>32</v>
      </c>
      <c r="R1693" t="s">
        <v>33</v>
      </c>
      <c r="S1693" t="s">
        <v>45</v>
      </c>
      <c r="T1693" t="s">
        <v>35</v>
      </c>
      <c r="U1693" s="13">
        <f t="shared" si="104"/>
        <v>2025</v>
      </c>
      <c r="V1693" s="13">
        <f t="shared" si="105"/>
        <v>7</v>
      </c>
      <c r="W1693" s="20" t="str">
        <f t="shared" si="106"/>
        <v>July</v>
      </c>
      <c r="X1693">
        <v>0.28000000000000003</v>
      </c>
      <c r="Y1693" s="6">
        <f t="shared" si="107"/>
        <v>1599</v>
      </c>
      <c r="Z1693" cm="1">
        <f t="array" aca="1" ref="Z1693" ca="1">IF(roud(N1693,2)=ROUND(Z1693,2),"ok","error")</f>
        <v>0</v>
      </c>
    </row>
    <row r="1694" spans="1:26" x14ac:dyDescent="0.3">
      <c r="A1694" t="s">
        <v>3232</v>
      </c>
      <c r="B1694" s="4">
        <v>45976</v>
      </c>
      <c r="C1694" t="s">
        <v>57</v>
      </c>
      <c r="D1694" t="s">
        <v>58</v>
      </c>
      <c r="E1694" t="s">
        <v>167</v>
      </c>
      <c r="F1694" t="s">
        <v>168</v>
      </c>
      <c r="G1694" t="s">
        <v>113</v>
      </c>
      <c r="H1694" t="s">
        <v>169</v>
      </c>
      <c r="I1694" s="6">
        <v>1</v>
      </c>
      <c r="J1694" s="6">
        <v>899</v>
      </c>
      <c r="K1694" s="6">
        <v>899</v>
      </c>
      <c r="L1694" s="6">
        <v>0.1</v>
      </c>
      <c r="M1694" s="6">
        <v>89.9</v>
      </c>
      <c r="N1694" s="6">
        <v>809.1</v>
      </c>
      <c r="O1694" s="6">
        <v>202.28</v>
      </c>
      <c r="P1694" t="s">
        <v>170</v>
      </c>
      <c r="Q1694" t="s">
        <v>171</v>
      </c>
      <c r="R1694" t="s">
        <v>44</v>
      </c>
      <c r="S1694" t="s">
        <v>45</v>
      </c>
      <c r="T1694" t="s">
        <v>35</v>
      </c>
      <c r="U1694" s="13">
        <f t="shared" si="104"/>
        <v>2025</v>
      </c>
      <c r="V1694" s="13">
        <f t="shared" si="105"/>
        <v>11</v>
      </c>
      <c r="W1694" s="20" t="str">
        <f t="shared" si="106"/>
        <v>November</v>
      </c>
      <c r="X1694">
        <v>0.25</v>
      </c>
      <c r="Y1694" s="6">
        <f t="shared" si="107"/>
        <v>719.2</v>
      </c>
      <c r="Z1694" cm="1">
        <f t="array" aca="1" ref="Z1694" ca="1">IF(roud(N1694,2)=ROUND(Z1694,2),"ok","error")</f>
        <v>0</v>
      </c>
    </row>
    <row r="1695" spans="1:26" x14ac:dyDescent="0.3">
      <c r="A1695" t="s">
        <v>3233</v>
      </c>
      <c r="B1695" s="4">
        <v>45654</v>
      </c>
      <c r="C1695" t="s">
        <v>3234</v>
      </c>
      <c r="D1695" t="s">
        <v>3235</v>
      </c>
      <c r="E1695" t="s">
        <v>86</v>
      </c>
      <c r="F1695" t="s">
        <v>87</v>
      </c>
      <c r="G1695" t="s">
        <v>29</v>
      </c>
      <c r="H1695" t="s">
        <v>88</v>
      </c>
      <c r="I1695" s="6">
        <v>2</v>
      </c>
      <c r="J1695" s="6">
        <v>1299</v>
      </c>
      <c r="K1695" s="6">
        <v>2598</v>
      </c>
      <c r="L1695" s="6">
        <v>0</v>
      </c>
      <c r="M1695" s="6">
        <v>0</v>
      </c>
      <c r="N1695" s="6">
        <v>2598</v>
      </c>
      <c r="O1695" s="6">
        <v>831.36</v>
      </c>
      <c r="P1695" t="s">
        <v>170</v>
      </c>
      <c r="Q1695" t="s">
        <v>171</v>
      </c>
      <c r="R1695" t="s">
        <v>44</v>
      </c>
      <c r="S1695" t="s">
        <v>45</v>
      </c>
      <c r="T1695" t="s">
        <v>35</v>
      </c>
      <c r="U1695" s="13">
        <f t="shared" si="104"/>
        <v>2024</v>
      </c>
      <c r="V1695" s="13">
        <f t="shared" si="105"/>
        <v>12</v>
      </c>
      <c r="W1695" s="20" t="str">
        <f t="shared" si="106"/>
        <v>December</v>
      </c>
      <c r="X1695">
        <v>0.32</v>
      </c>
      <c r="Y1695" s="6">
        <f t="shared" si="107"/>
        <v>2598</v>
      </c>
      <c r="Z1695" cm="1">
        <f t="array" aca="1" ref="Z1695" ca="1">IF(roud(N1695,2)=ROUND(Z1695,2),"ok","error")</f>
        <v>0</v>
      </c>
    </row>
    <row r="1696" spans="1:26" x14ac:dyDescent="0.3">
      <c r="A1696" t="s">
        <v>3236</v>
      </c>
      <c r="B1696" s="4">
        <v>45365</v>
      </c>
      <c r="C1696" t="s">
        <v>3237</v>
      </c>
      <c r="D1696" t="s">
        <v>3238</v>
      </c>
      <c r="E1696" t="s">
        <v>323</v>
      </c>
      <c r="F1696" t="s">
        <v>324</v>
      </c>
      <c r="G1696" t="s">
        <v>29</v>
      </c>
      <c r="H1696" t="s">
        <v>304</v>
      </c>
      <c r="I1696" s="6">
        <v>1</v>
      </c>
      <c r="J1696" s="6">
        <v>799</v>
      </c>
      <c r="K1696" s="6">
        <v>799</v>
      </c>
      <c r="L1696" s="6">
        <v>0.25</v>
      </c>
      <c r="M1696" s="6">
        <v>199.75</v>
      </c>
      <c r="N1696" s="6">
        <v>599.25</v>
      </c>
      <c r="O1696" s="6">
        <v>146.82</v>
      </c>
      <c r="P1696" t="s">
        <v>82</v>
      </c>
      <c r="Q1696" t="s">
        <v>82</v>
      </c>
      <c r="R1696" t="s">
        <v>65</v>
      </c>
      <c r="S1696" t="s">
        <v>45</v>
      </c>
      <c r="T1696" t="s">
        <v>35</v>
      </c>
      <c r="U1696" s="13">
        <f t="shared" si="104"/>
        <v>2024</v>
      </c>
      <c r="V1696" s="13">
        <f t="shared" si="105"/>
        <v>3</v>
      </c>
      <c r="W1696" s="20" t="str">
        <f t="shared" si="106"/>
        <v>March</v>
      </c>
      <c r="X1696">
        <v>0.245</v>
      </c>
      <c r="Y1696" s="6">
        <f t="shared" si="107"/>
        <v>399.5</v>
      </c>
      <c r="Z1696" cm="1">
        <f t="array" aca="1" ref="Z1696" ca="1">IF(roud(N1696,2)=ROUND(Z1696,2),"ok","error")</f>
        <v>0</v>
      </c>
    </row>
    <row r="1697" spans="1:26" x14ac:dyDescent="0.3">
      <c r="A1697" t="s">
        <v>3239</v>
      </c>
      <c r="B1697" s="4">
        <v>45698</v>
      </c>
      <c r="C1697" t="s">
        <v>1185</v>
      </c>
      <c r="D1697" t="s">
        <v>1186</v>
      </c>
      <c r="E1697" t="s">
        <v>356</v>
      </c>
      <c r="F1697" t="s">
        <v>357</v>
      </c>
      <c r="G1697" t="s">
        <v>214</v>
      </c>
      <c r="H1697" t="s">
        <v>260</v>
      </c>
      <c r="I1697" s="6">
        <v>2</v>
      </c>
      <c r="J1697" s="6">
        <v>699</v>
      </c>
      <c r="K1697" s="6">
        <v>1398</v>
      </c>
      <c r="L1697" s="6">
        <v>0</v>
      </c>
      <c r="M1697" s="6">
        <v>0</v>
      </c>
      <c r="N1697" s="6">
        <v>1398</v>
      </c>
      <c r="O1697" s="6">
        <v>531.24</v>
      </c>
      <c r="P1697" t="s">
        <v>170</v>
      </c>
      <c r="Q1697" t="s">
        <v>171</v>
      </c>
      <c r="R1697" t="s">
        <v>44</v>
      </c>
      <c r="S1697" t="s">
        <v>34</v>
      </c>
      <c r="T1697" t="s">
        <v>35</v>
      </c>
      <c r="U1697" s="13">
        <f t="shared" si="104"/>
        <v>2025</v>
      </c>
      <c r="V1697" s="13">
        <f t="shared" si="105"/>
        <v>2</v>
      </c>
      <c r="W1697" s="20" t="str">
        <f t="shared" si="106"/>
        <v>February</v>
      </c>
      <c r="X1697">
        <v>0.38</v>
      </c>
      <c r="Y1697" s="6">
        <f t="shared" si="107"/>
        <v>1398</v>
      </c>
      <c r="Z1697" cm="1">
        <f t="array" aca="1" ref="Z1697" ca="1">IF(roud(N1697,2)=ROUND(Z1697,2),"ok","error")</f>
        <v>0</v>
      </c>
    </row>
    <row r="1698" spans="1:26" x14ac:dyDescent="0.3">
      <c r="A1698" t="s">
        <v>3240</v>
      </c>
      <c r="B1698" s="4">
        <v>45335</v>
      </c>
      <c r="C1698" t="s">
        <v>1590</v>
      </c>
      <c r="D1698" t="s">
        <v>1591</v>
      </c>
      <c r="E1698" t="s">
        <v>40</v>
      </c>
      <c r="F1698" t="s">
        <v>41</v>
      </c>
      <c r="G1698" t="s">
        <v>29</v>
      </c>
      <c r="H1698" t="s">
        <v>30</v>
      </c>
      <c r="I1698" s="6">
        <v>1</v>
      </c>
      <c r="J1698" s="6">
        <v>1199</v>
      </c>
      <c r="K1698" s="6">
        <v>1199</v>
      </c>
      <c r="L1698" s="6">
        <v>0.2</v>
      </c>
      <c r="M1698" s="6">
        <v>239.8</v>
      </c>
      <c r="N1698" s="6">
        <v>959.2</v>
      </c>
      <c r="O1698" s="6">
        <v>249.39</v>
      </c>
      <c r="P1698" t="s">
        <v>186</v>
      </c>
      <c r="Q1698" t="s">
        <v>187</v>
      </c>
      <c r="R1698" t="s">
        <v>160</v>
      </c>
      <c r="S1698" t="s">
        <v>45</v>
      </c>
      <c r="T1698" t="s">
        <v>35</v>
      </c>
      <c r="U1698" s="13">
        <f t="shared" si="104"/>
        <v>2024</v>
      </c>
      <c r="V1698" s="13">
        <f t="shared" si="105"/>
        <v>2</v>
      </c>
      <c r="W1698" s="20" t="str">
        <f t="shared" si="106"/>
        <v>February</v>
      </c>
      <c r="X1698">
        <v>0.26</v>
      </c>
      <c r="Y1698" s="6">
        <f t="shared" si="107"/>
        <v>719.4</v>
      </c>
      <c r="Z1698" cm="1">
        <f t="array" aca="1" ref="Z1698" ca="1">IF(roud(N1698,2)=ROUND(Z1698,2),"ok","error")</f>
        <v>0</v>
      </c>
    </row>
    <row r="1699" spans="1:26" x14ac:dyDescent="0.3">
      <c r="A1699" t="s">
        <v>3241</v>
      </c>
      <c r="B1699" s="4">
        <v>45738</v>
      </c>
      <c r="C1699" t="s">
        <v>3242</v>
      </c>
      <c r="D1699" t="s">
        <v>3243</v>
      </c>
      <c r="E1699" t="s">
        <v>111</v>
      </c>
      <c r="F1699" t="s">
        <v>112</v>
      </c>
      <c r="G1699" t="s">
        <v>113</v>
      </c>
      <c r="H1699" t="s">
        <v>114</v>
      </c>
      <c r="I1699" s="6">
        <v>2</v>
      </c>
      <c r="J1699" s="6">
        <v>999</v>
      </c>
      <c r="K1699" s="6">
        <v>1998</v>
      </c>
      <c r="L1699" s="6">
        <v>0</v>
      </c>
      <c r="M1699" s="6">
        <v>0</v>
      </c>
      <c r="N1699" s="6">
        <v>1998</v>
      </c>
      <c r="O1699" s="6">
        <v>559.44000000000005</v>
      </c>
      <c r="P1699" t="s">
        <v>82</v>
      </c>
      <c r="Q1699" t="s">
        <v>82</v>
      </c>
      <c r="R1699" t="s">
        <v>65</v>
      </c>
      <c r="S1699" t="s">
        <v>34</v>
      </c>
      <c r="T1699" t="s">
        <v>35</v>
      </c>
      <c r="U1699" s="13">
        <f t="shared" si="104"/>
        <v>2025</v>
      </c>
      <c r="V1699" s="13">
        <f t="shared" si="105"/>
        <v>3</v>
      </c>
      <c r="W1699" s="20" t="str">
        <f t="shared" si="106"/>
        <v>March</v>
      </c>
      <c r="X1699">
        <v>0.28000000000000003</v>
      </c>
      <c r="Y1699" s="6">
        <f t="shared" si="107"/>
        <v>1998</v>
      </c>
      <c r="Z1699" cm="1">
        <f t="array" aca="1" ref="Z1699" ca="1">IF(roud(N1699,2)=ROUND(Z1699,2),"ok","error")</f>
        <v>0</v>
      </c>
    </row>
    <row r="1700" spans="1:26" x14ac:dyDescent="0.3">
      <c r="A1700" t="s">
        <v>3244</v>
      </c>
      <c r="B1700" s="4">
        <v>45311</v>
      </c>
      <c r="C1700" t="s">
        <v>1231</v>
      </c>
      <c r="D1700" t="s">
        <v>1232</v>
      </c>
      <c r="E1700" t="s">
        <v>121</v>
      </c>
      <c r="F1700" t="s">
        <v>122</v>
      </c>
      <c r="G1700" t="s">
        <v>61</v>
      </c>
      <c r="H1700" t="s">
        <v>123</v>
      </c>
      <c r="I1700" s="6">
        <v>4</v>
      </c>
      <c r="J1700" s="6">
        <v>24999</v>
      </c>
      <c r="K1700" s="6">
        <v>99996</v>
      </c>
      <c r="L1700" s="6">
        <v>0.15</v>
      </c>
      <c r="M1700" s="6">
        <v>14999.4</v>
      </c>
      <c r="N1700" s="6">
        <v>84996.6</v>
      </c>
      <c r="O1700" s="6">
        <v>9774.61</v>
      </c>
      <c r="P1700" t="s">
        <v>89</v>
      </c>
      <c r="Q1700" t="s">
        <v>90</v>
      </c>
      <c r="R1700" t="s">
        <v>65</v>
      </c>
      <c r="S1700" t="s">
        <v>54</v>
      </c>
      <c r="T1700" t="s">
        <v>46</v>
      </c>
      <c r="U1700" s="13">
        <f t="shared" si="104"/>
        <v>2024</v>
      </c>
      <c r="V1700" s="13">
        <f t="shared" si="105"/>
        <v>1</v>
      </c>
      <c r="W1700" s="20" t="str">
        <f t="shared" si="106"/>
        <v>January</v>
      </c>
      <c r="X1700">
        <v>0.115</v>
      </c>
      <c r="Y1700" s="6">
        <f t="shared" si="107"/>
        <v>69997.2</v>
      </c>
      <c r="Z1700" cm="1">
        <f t="array" aca="1" ref="Z1700" ca="1">IF(roud(N1700,2)=ROUND(Z1700,2),"ok","error")</f>
        <v>0</v>
      </c>
    </row>
    <row r="1701" spans="1:26" x14ac:dyDescent="0.3">
      <c r="A1701" t="s">
        <v>3245</v>
      </c>
      <c r="B1701" s="4">
        <v>45762</v>
      </c>
      <c r="C1701" t="s">
        <v>3246</v>
      </c>
      <c r="D1701" t="s">
        <v>3247</v>
      </c>
      <c r="E1701" t="s">
        <v>75</v>
      </c>
      <c r="F1701" t="s">
        <v>76</v>
      </c>
      <c r="G1701" t="s">
        <v>61</v>
      </c>
      <c r="H1701" t="s">
        <v>71</v>
      </c>
      <c r="I1701" s="6">
        <v>4</v>
      </c>
      <c r="J1701" s="6">
        <v>1499</v>
      </c>
      <c r="K1701" s="6">
        <v>5996</v>
      </c>
      <c r="L1701" s="6">
        <v>0.1</v>
      </c>
      <c r="M1701" s="6">
        <v>599.6</v>
      </c>
      <c r="N1701" s="6">
        <v>5396.4</v>
      </c>
      <c r="O1701" s="6">
        <v>701.53</v>
      </c>
      <c r="P1701" t="s">
        <v>82</v>
      </c>
      <c r="Q1701" t="s">
        <v>82</v>
      </c>
      <c r="R1701" t="s">
        <v>65</v>
      </c>
      <c r="S1701" t="s">
        <v>98</v>
      </c>
      <c r="T1701" t="s">
        <v>55</v>
      </c>
      <c r="U1701" s="13">
        <f t="shared" si="104"/>
        <v>2025</v>
      </c>
      <c r="V1701" s="13">
        <f t="shared" si="105"/>
        <v>4</v>
      </c>
      <c r="W1701" s="20" t="str">
        <f t="shared" si="106"/>
        <v>April</v>
      </c>
      <c r="X1701">
        <v>0.13</v>
      </c>
      <c r="Y1701" s="6">
        <f t="shared" si="107"/>
        <v>4796.8</v>
      </c>
      <c r="Z1701" cm="1">
        <f t="array" aca="1" ref="Z1701" ca="1">IF(roud(N1701,2)=ROUND(Z1701,2),"ok","error")</f>
        <v>0</v>
      </c>
    </row>
    <row r="1702" spans="1:26" x14ac:dyDescent="0.3">
      <c r="A1702" t="s">
        <v>3248</v>
      </c>
      <c r="B1702" s="4">
        <v>45371</v>
      </c>
      <c r="C1702" t="s">
        <v>1436</v>
      </c>
      <c r="D1702" t="s">
        <v>1437</v>
      </c>
      <c r="E1702" t="s">
        <v>284</v>
      </c>
      <c r="F1702" t="s">
        <v>285</v>
      </c>
      <c r="G1702" t="s">
        <v>52</v>
      </c>
      <c r="H1702" t="s">
        <v>129</v>
      </c>
      <c r="I1702" s="6">
        <v>2</v>
      </c>
      <c r="J1702" s="6">
        <v>999</v>
      </c>
      <c r="K1702" s="6">
        <v>1998</v>
      </c>
      <c r="L1702" s="6">
        <v>0.2</v>
      </c>
      <c r="M1702" s="6">
        <v>399.6</v>
      </c>
      <c r="N1702" s="6">
        <v>1598.4</v>
      </c>
      <c r="O1702" s="6">
        <v>287.70999999999998</v>
      </c>
      <c r="P1702" t="s">
        <v>31</v>
      </c>
      <c r="Q1702" t="s">
        <v>32</v>
      </c>
      <c r="R1702" t="s">
        <v>33</v>
      </c>
      <c r="S1702" t="s">
        <v>45</v>
      </c>
      <c r="T1702" t="s">
        <v>35</v>
      </c>
      <c r="U1702" s="13">
        <f t="shared" si="104"/>
        <v>2024</v>
      </c>
      <c r="V1702" s="13">
        <f t="shared" si="105"/>
        <v>3</v>
      </c>
      <c r="W1702" s="20" t="str">
        <f t="shared" si="106"/>
        <v>March</v>
      </c>
      <c r="X1702">
        <v>0.18</v>
      </c>
      <c r="Y1702" s="6">
        <f t="shared" si="107"/>
        <v>1198.8</v>
      </c>
      <c r="Z1702" cm="1">
        <f t="array" aca="1" ref="Z1702" ca="1">IF(roud(N1702,2)=ROUND(Z1702,2),"ok","error")</f>
        <v>0</v>
      </c>
    </row>
    <row r="1703" spans="1:26" x14ac:dyDescent="0.3">
      <c r="A1703" t="s">
        <v>3249</v>
      </c>
      <c r="B1703" s="4">
        <v>45612</v>
      </c>
      <c r="C1703" t="s">
        <v>1185</v>
      </c>
      <c r="D1703" t="s">
        <v>1186</v>
      </c>
      <c r="E1703" t="s">
        <v>484</v>
      </c>
      <c r="F1703" t="s">
        <v>485</v>
      </c>
      <c r="G1703" t="s">
        <v>113</v>
      </c>
      <c r="H1703" t="s">
        <v>169</v>
      </c>
      <c r="I1703" s="6">
        <v>2</v>
      </c>
      <c r="J1703" s="6">
        <v>1599</v>
      </c>
      <c r="K1703" s="6">
        <v>3198</v>
      </c>
      <c r="L1703" s="6">
        <v>0.15</v>
      </c>
      <c r="M1703" s="6">
        <v>479.7</v>
      </c>
      <c r="N1703" s="6">
        <v>2718.3</v>
      </c>
      <c r="O1703" s="6">
        <v>638.79999999999995</v>
      </c>
      <c r="P1703" t="s">
        <v>158</v>
      </c>
      <c r="Q1703" t="s">
        <v>159</v>
      </c>
      <c r="R1703" t="s">
        <v>160</v>
      </c>
      <c r="S1703" t="s">
        <v>107</v>
      </c>
      <c r="T1703" t="s">
        <v>35</v>
      </c>
      <c r="U1703" s="13">
        <f t="shared" si="104"/>
        <v>2024</v>
      </c>
      <c r="V1703" s="13">
        <f t="shared" si="105"/>
        <v>11</v>
      </c>
      <c r="W1703" s="20" t="str">
        <f t="shared" si="106"/>
        <v>November</v>
      </c>
      <c r="X1703">
        <v>0.23499999999999999</v>
      </c>
      <c r="Y1703" s="6">
        <f t="shared" si="107"/>
        <v>2238.6</v>
      </c>
      <c r="Z1703" cm="1">
        <f t="array" aca="1" ref="Z1703" ca="1">IF(roud(N1703,2)=ROUND(Z1703,2),"ok","error")</f>
        <v>0</v>
      </c>
    </row>
    <row r="1704" spans="1:26" x14ac:dyDescent="0.3">
      <c r="A1704" t="s">
        <v>3250</v>
      </c>
      <c r="B1704" s="4">
        <v>45881</v>
      </c>
      <c r="C1704" t="s">
        <v>842</v>
      </c>
      <c r="D1704" t="s">
        <v>843</v>
      </c>
      <c r="E1704" t="s">
        <v>258</v>
      </c>
      <c r="F1704" t="s">
        <v>259</v>
      </c>
      <c r="G1704" t="s">
        <v>214</v>
      </c>
      <c r="H1704" t="s">
        <v>260</v>
      </c>
      <c r="I1704" s="6">
        <v>2</v>
      </c>
      <c r="J1704" s="6">
        <v>399</v>
      </c>
      <c r="K1704" s="6">
        <v>798</v>
      </c>
      <c r="L1704" s="6">
        <v>0.05</v>
      </c>
      <c r="M1704" s="6">
        <v>39.9</v>
      </c>
      <c r="N1704" s="6">
        <v>758.1</v>
      </c>
      <c r="O1704" s="6">
        <v>276.70999999999998</v>
      </c>
      <c r="P1704" t="s">
        <v>82</v>
      </c>
      <c r="Q1704" t="s">
        <v>82</v>
      </c>
      <c r="R1704" t="s">
        <v>65</v>
      </c>
      <c r="S1704" t="s">
        <v>54</v>
      </c>
      <c r="T1704" t="s">
        <v>35</v>
      </c>
      <c r="U1704" s="13">
        <f t="shared" si="104"/>
        <v>2025</v>
      </c>
      <c r="V1704" s="13">
        <f t="shared" si="105"/>
        <v>8</v>
      </c>
      <c r="W1704" s="20" t="str">
        <f t="shared" si="106"/>
        <v>August</v>
      </c>
      <c r="X1704">
        <v>0.36499999999999999</v>
      </c>
      <c r="Y1704" s="6">
        <f t="shared" si="107"/>
        <v>718.2</v>
      </c>
      <c r="Z1704" cm="1">
        <f t="array" aca="1" ref="Z1704" ca="1">IF(roud(N1704,2)=ROUND(Z1704,2),"ok","error")</f>
        <v>0</v>
      </c>
    </row>
    <row r="1705" spans="1:26" x14ac:dyDescent="0.3">
      <c r="A1705" t="s">
        <v>3251</v>
      </c>
      <c r="B1705" s="4">
        <v>45731</v>
      </c>
      <c r="C1705" t="s">
        <v>2231</v>
      </c>
      <c r="D1705" t="s">
        <v>2232</v>
      </c>
      <c r="E1705" t="s">
        <v>258</v>
      </c>
      <c r="F1705" t="s">
        <v>259</v>
      </c>
      <c r="G1705" t="s">
        <v>214</v>
      </c>
      <c r="H1705" t="s">
        <v>260</v>
      </c>
      <c r="I1705" s="6">
        <v>2</v>
      </c>
      <c r="J1705" s="6">
        <v>399</v>
      </c>
      <c r="K1705" s="6">
        <v>798</v>
      </c>
      <c r="L1705" s="6">
        <v>0.1</v>
      </c>
      <c r="M1705" s="6">
        <v>79.8</v>
      </c>
      <c r="N1705" s="6">
        <v>718.2</v>
      </c>
      <c r="O1705" s="6">
        <v>251.37</v>
      </c>
      <c r="P1705" t="s">
        <v>82</v>
      </c>
      <c r="Q1705" t="s">
        <v>82</v>
      </c>
      <c r="R1705" t="s">
        <v>65</v>
      </c>
      <c r="S1705" t="s">
        <v>45</v>
      </c>
      <c r="T1705" t="s">
        <v>55</v>
      </c>
      <c r="U1705" s="13">
        <f t="shared" si="104"/>
        <v>2025</v>
      </c>
      <c r="V1705" s="13">
        <f t="shared" si="105"/>
        <v>3</v>
      </c>
      <c r="W1705" s="20" t="str">
        <f t="shared" si="106"/>
        <v>March</v>
      </c>
      <c r="X1705">
        <v>0.35</v>
      </c>
      <c r="Y1705" s="6">
        <f t="shared" si="107"/>
        <v>638.4</v>
      </c>
      <c r="Z1705" cm="1">
        <f t="array" aca="1" ref="Z1705" ca="1">IF(roud(N1705,2)=ROUND(Z1705,2),"ok","error")</f>
        <v>0</v>
      </c>
    </row>
    <row r="1706" spans="1:26" x14ac:dyDescent="0.3">
      <c r="A1706" t="s">
        <v>3252</v>
      </c>
      <c r="B1706" s="4">
        <v>45879</v>
      </c>
      <c r="C1706" t="s">
        <v>1596</v>
      </c>
      <c r="D1706" t="s">
        <v>1597</v>
      </c>
      <c r="E1706" t="s">
        <v>167</v>
      </c>
      <c r="F1706" t="s">
        <v>168</v>
      </c>
      <c r="G1706" t="s">
        <v>113</v>
      </c>
      <c r="H1706" t="s">
        <v>169</v>
      </c>
      <c r="I1706" s="6">
        <v>1</v>
      </c>
      <c r="J1706" s="6">
        <v>899</v>
      </c>
      <c r="K1706" s="6">
        <v>899</v>
      </c>
      <c r="L1706" s="6">
        <v>0</v>
      </c>
      <c r="M1706" s="6">
        <v>0</v>
      </c>
      <c r="N1706" s="6">
        <v>899</v>
      </c>
      <c r="O1706" s="6">
        <v>251.72</v>
      </c>
      <c r="P1706" t="s">
        <v>105</v>
      </c>
      <c r="Q1706" t="s">
        <v>106</v>
      </c>
      <c r="R1706" t="s">
        <v>44</v>
      </c>
      <c r="S1706" t="s">
        <v>54</v>
      </c>
      <c r="T1706" t="s">
        <v>35</v>
      </c>
      <c r="U1706" s="13">
        <f t="shared" si="104"/>
        <v>2025</v>
      </c>
      <c r="V1706" s="13">
        <f t="shared" si="105"/>
        <v>8</v>
      </c>
      <c r="W1706" s="20" t="str">
        <f t="shared" si="106"/>
        <v>August</v>
      </c>
      <c r="X1706">
        <v>0.28000000000000003</v>
      </c>
      <c r="Y1706" s="6">
        <f t="shared" si="107"/>
        <v>899</v>
      </c>
      <c r="Z1706" cm="1">
        <f t="array" aca="1" ref="Z1706" ca="1">IF(roud(N1706,2)=ROUND(Z1706,2),"ok","error")</f>
        <v>0</v>
      </c>
    </row>
    <row r="1707" spans="1:26" x14ac:dyDescent="0.3">
      <c r="A1707" t="s">
        <v>3253</v>
      </c>
      <c r="B1707" s="4">
        <v>45706</v>
      </c>
      <c r="C1707" t="s">
        <v>2476</v>
      </c>
      <c r="D1707" t="s">
        <v>2477</v>
      </c>
      <c r="E1707" t="s">
        <v>86</v>
      </c>
      <c r="F1707" t="s">
        <v>87</v>
      </c>
      <c r="G1707" t="s">
        <v>29</v>
      </c>
      <c r="H1707" t="s">
        <v>88</v>
      </c>
      <c r="I1707" s="6">
        <v>1</v>
      </c>
      <c r="J1707" s="6">
        <v>1299</v>
      </c>
      <c r="K1707" s="6">
        <v>1299</v>
      </c>
      <c r="L1707" s="6">
        <v>0.1</v>
      </c>
      <c r="M1707" s="6">
        <v>129.9</v>
      </c>
      <c r="N1707" s="6">
        <v>1169.0999999999999</v>
      </c>
      <c r="O1707" s="6">
        <v>339.04</v>
      </c>
      <c r="P1707" t="s">
        <v>94</v>
      </c>
      <c r="Q1707" t="s">
        <v>64</v>
      </c>
      <c r="R1707" t="s">
        <v>65</v>
      </c>
      <c r="S1707" t="s">
        <v>98</v>
      </c>
      <c r="T1707" t="s">
        <v>35</v>
      </c>
      <c r="U1707" s="13">
        <f t="shared" si="104"/>
        <v>2025</v>
      </c>
      <c r="V1707" s="13">
        <f t="shared" si="105"/>
        <v>2</v>
      </c>
      <c r="W1707" s="20" t="str">
        <f t="shared" si="106"/>
        <v>February</v>
      </c>
      <c r="X1707">
        <v>0.28999999999999998</v>
      </c>
      <c r="Y1707" s="6">
        <f t="shared" si="107"/>
        <v>1039.2</v>
      </c>
      <c r="Z1707" cm="1">
        <f t="array" aca="1" ref="Z1707" ca="1">IF(roud(N1707,2)=ROUND(Z1707,2),"ok","error")</f>
        <v>0</v>
      </c>
    </row>
    <row r="1708" spans="1:26" x14ac:dyDescent="0.3">
      <c r="A1708" t="s">
        <v>3254</v>
      </c>
      <c r="B1708" s="4">
        <v>46018</v>
      </c>
      <c r="C1708" t="s">
        <v>3255</v>
      </c>
      <c r="D1708" t="s">
        <v>3256</v>
      </c>
      <c r="E1708" t="s">
        <v>284</v>
      </c>
      <c r="F1708" t="s">
        <v>285</v>
      </c>
      <c r="G1708" t="s">
        <v>52</v>
      </c>
      <c r="H1708" t="s">
        <v>129</v>
      </c>
      <c r="I1708" s="6">
        <v>1</v>
      </c>
      <c r="J1708" s="6">
        <v>999</v>
      </c>
      <c r="K1708" s="6">
        <v>999</v>
      </c>
      <c r="L1708" s="6">
        <v>0.1</v>
      </c>
      <c r="M1708" s="6">
        <v>99.9</v>
      </c>
      <c r="N1708" s="6">
        <v>899.1</v>
      </c>
      <c r="O1708" s="6">
        <v>188.81</v>
      </c>
      <c r="P1708" t="s">
        <v>31</v>
      </c>
      <c r="Q1708" t="s">
        <v>32</v>
      </c>
      <c r="R1708" t="s">
        <v>33</v>
      </c>
      <c r="S1708" t="s">
        <v>107</v>
      </c>
      <c r="T1708" t="s">
        <v>55</v>
      </c>
      <c r="U1708" s="13">
        <f t="shared" si="104"/>
        <v>2025</v>
      </c>
      <c r="V1708" s="13">
        <f t="shared" si="105"/>
        <v>12</v>
      </c>
      <c r="W1708" s="20" t="str">
        <f t="shared" si="106"/>
        <v>December</v>
      </c>
      <c r="X1708">
        <v>0.21</v>
      </c>
      <c r="Y1708" s="6">
        <f t="shared" si="107"/>
        <v>799.2</v>
      </c>
      <c r="Z1708" cm="1">
        <f t="array" aca="1" ref="Z1708" ca="1">IF(roud(N1708,2)=ROUND(Z1708,2),"ok","error")</f>
        <v>0</v>
      </c>
    </row>
    <row r="1709" spans="1:26" x14ac:dyDescent="0.3">
      <c r="A1709" t="s">
        <v>3257</v>
      </c>
      <c r="B1709" s="4">
        <v>45947</v>
      </c>
      <c r="C1709" t="s">
        <v>2113</v>
      </c>
      <c r="D1709" t="s">
        <v>2114</v>
      </c>
      <c r="E1709" t="s">
        <v>86</v>
      </c>
      <c r="F1709" t="s">
        <v>87</v>
      </c>
      <c r="G1709" t="s">
        <v>29</v>
      </c>
      <c r="H1709" t="s">
        <v>88</v>
      </c>
      <c r="I1709" s="6">
        <v>1</v>
      </c>
      <c r="J1709" s="6">
        <v>1299</v>
      </c>
      <c r="K1709" s="6">
        <v>1299</v>
      </c>
      <c r="L1709" s="6">
        <v>0.1</v>
      </c>
      <c r="M1709" s="6">
        <v>129.9</v>
      </c>
      <c r="N1709" s="6">
        <v>1169.0999999999999</v>
      </c>
      <c r="O1709" s="6">
        <v>339.04</v>
      </c>
      <c r="P1709" t="s">
        <v>191</v>
      </c>
      <c r="Q1709" t="s">
        <v>187</v>
      </c>
      <c r="R1709" t="s">
        <v>160</v>
      </c>
      <c r="S1709" t="s">
        <v>45</v>
      </c>
      <c r="T1709" t="s">
        <v>35</v>
      </c>
      <c r="U1709" s="13">
        <f t="shared" si="104"/>
        <v>2025</v>
      </c>
      <c r="V1709" s="13">
        <f t="shared" si="105"/>
        <v>10</v>
      </c>
      <c r="W1709" s="20" t="str">
        <f t="shared" si="106"/>
        <v>October</v>
      </c>
      <c r="X1709">
        <v>0.28999999999999998</v>
      </c>
      <c r="Y1709" s="6">
        <f t="shared" si="107"/>
        <v>1039.2</v>
      </c>
      <c r="Z1709" cm="1">
        <f t="array" aca="1" ref="Z1709" ca="1">IF(roud(N1709,2)=ROUND(Z1709,2),"ok","error")</f>
        <v>0</v>
      </c>
    </row>
    <row r="1710" spans="1:26" x14ac:dyDescent="0.3">
      <c r="A1710" t="s">
        <v>3258</v>
      </c>
      <c r="B1710" s="4">
        <v>45719</v>
      </c>
      <c r="C1710" t="s">
        <v>1430</v>
      </c>
      <c r="D1710" t="s">
        <v>1431</v>
      </c>
      <c r="E1710" t="s">
        <v>121</v>
      </c>
      <c r="F1710" t="s">
        <v>122</v>
      </c>
      <c r="G1710" t="s">
        <v>61</v>
      </c>
      <c r="H1710" t="s">
        <v>123</v>
      </c>
      <c r="I1710" s="6">
        <v>1</v>
      </c>
      <c r="J1710" s="6">
        <v>24999</v>
      </c>
      <c r="K1710" s="6">
        <v>24999</v>
      </c>
      <c r="L1710" s="6">
        <v>0.1</v>
      </c>
      <c r="M1710" s="6">
        <v>2499.9</v>
      </c>
      <c r="N1710" s="6">
        <v>22499.1</v>
      </c>
      <c r="O1710" s="6">
        <v>2924.88</v>
      </c>
      <c r="P1710" t="s">
        <v>144</v>
      </c>
      <c r="Q1710" t="s">
        <v>145</v>
      </c>
      <c r="R1710" t="s">
        <v>65</v>
      </c>
      <c r="S1710" t="s">
        <v>107</v>
      </c>
      <c r="T1710" t="s">
        <v>55</v>
      </c>
      <c r="U1710" s="13">
        <f t="shared" si="104"/>
        <v>2025</v>
      </c>
      <c r="V1710" s="13">
        <f t="shared" si="105"/>
        <v>3</v>
      </c>
      <c r="W1710" s="20" t="str">
        <f t="shared" si="106"/>
        <v>March</v>
      </c>
      <c r="X1710">
        <v>0.13</v>
      </c>
      <c r="Y1710" s="6">
        <f t="shared" si="107"/>
        <v>19999.2</v>
      </c>
      <c r="Z1710" cm="1">
        <f t="array" aca="1" ref="Z1710" ca="1">IF(roud(N1710,2)=ROUND(Z1710,2),"ok","error")</f>
        <v>0</v>
      </c>
    </row>
    <row r="1711" spans="1:26" x14ac:dyDescent="0.3">
      <c r="A1711" t="s">
        <v>3259</v>
      </c>
      <c r="B1711" s="4">
        <v>45588</v>
      </c>
      <c r="C1711" t="s">
        <v>2442</v>
      </c>
      <c r="D1711" t="s">
        <v>2443</v>
      </c>
      <c r="E1711" t="s">
        <v>181</v>
      </c>
      <c r="F1711" t="s">
        <v>182</v>
      </c>
      <c r="G1711" t="s">
        <v>113</v>
      </c>
      <c r="H1711" t="s">
        <v>114</v>
      </c>
      <c r="I1711" s="6">
        <v>1</v>
      </c>
      <c r="J1711" s="6">
        <v>2499</v>
      </c>
      <c r="K1711" s="6">
        <v>2499</v>
      </c>
      <c r="L1711" s="6">
        <v>0.1</v>
      </c>
      <c r="M1711" s="6">
        <v>249.9</v>
      </c>
      <c r="N1711" s="6">
        <v>2249.1</v>
      </c>
      <c r="O1711" s="6">
        <v>562.28</v>
      </c>
      <c r="P1711" t="s">
        <v>82</v>
      </c>
      <c r="Q1711" t="s">
        <v>82</v>
      </c>
      <c r="R1711" t="s">
        <v>65</v>
      </c>
      <c r="S1711" t="s">
        <v>98</v>
      </c>
      <c r="T1711" t="s">
        <v>55</v>
      </c>
      <c r="U1711" s="13">
        <f t="shared" si="104"/>
        <v>2024</v>
      </c>
      <c r="V1711" s="13">
        <f t="shared" si="105"/>
        <v>10</v>
      </c>
      <c r="W1711" s="20" t="str">
        <f t="shared" si="106"/>
        <v>October</v>
      </c>
      <c r="X1711">
        <v>0.25</v>
      </c>
      <c r="Y1711" s="6">
        <f t="shared" si="107"/>
        <v>1999.2</v>
      </c>
      <c r="Z1711" cm="1">
        <f t="array" aca="1" ref="Z1711" ca="1">IF(roud(N1711,2)=ROUND(Z1711,2),"ok","error")</f>
        <v>0</v>
      </c>
    </row>
    <row r="1712" spans="1:26" x14ac:dyDescent="0.3">
      <c r="A1712" t="s">
        <v>3260</v>
      </c>
      <c r="B1712" s="4">
        <v>45409</v>
      </c>
      <c r="C1712" t="s">
        <v>1454</v>
      </c>
      <c r="D1712" t="s">
        <v>1455</v>
      </c>
      <c r="E1712" t="s">
        <v>102</v>
      </c>
      <c r="F1712" t="s">
        <v>103</v>
      </c>
      <c r="G1712" t="s">
        <v>52</v>
      </c>
      <c r="H1712" t="s">
        <v>104</v>
      </c>
      <c r="I1712" s="6">
        <v>4</v>
      </c>
      <c r="J1712" s="6">
        <v>5999</v>
      </c>
      <c r="K1712" s="6">
        <v>23996</v>
      </c>
      <c r="L1712" s="6">
        <v>0.15</v>
      </c>
      <c r="M1712" s="6">
        <v>3599.4</v>
      </c>
      <c r="N1712" s="6">
        <v>20396.599999999999</v>
      </c>
      <c r="O1712" s="6">
        <v>3977.34</v>
      </c>
      <c r="P1712" t="s">
        <v>158</v>
      </c>
      <c r="Q1712" t="s">
        <v>159</v>
      </c>
      <c r="R1712" t="s">
        <v>160</v>
      </c>
      <c r="S1712" t="s">
        <v>98</v>
      </c>
      <c r="T1712" t="s">
        <v>55</v>
      </c>
      <c r="U1712" s="13">
        <f t="shared" si="104"/>
        <v>2024</v>
      </c>
      <c r="V1712" s="13">
        <f t="shared" si="105"/>
        <v>4</v>
      </c>
      <c r="W1712" s="20" t="str">
        <f t="shared" si="106"/>
        <v>April</v>
      </c>
      <c r="X1712">
        <v>0.19500000000000001</v>
      </c>
      <c r="Y1712" s="6">
        <f t="shared" si="107"/>
        <v>16797.2</v>
      </c>
      <c r="Z1712" cm="1">
        <f t="array" aca="1" ref="Z1712" ca="1">IF(roud(N1712,2)=ROUND(Z1712,2),"ok","error")</f>
        <v>0</v>
      </c>
    </row>
    <row r="1713" spans="1:26" x14ac:dyDescent="0.3">
      <c r="A1713" t="s">
        <v>3261</v>
      </c>
      <c r="B1713" s="4">
        <v>45706</v>
      </c>
      <c r="C1713" t="s">
        <v>1613</v>
      </c>
      <c r="D1713" t="s">
        <v>1614</v>
      </c>
      <c r="E1713" t="s">
        <v>111</v>
      </c>
      <c r="F1713" t="s">
        <v>112</v>
      </c>
      <c r="G1713" t="s">
        <v>113</v>
      </c>
      <c r="H1713" t="s">
        <v>114</v>
      </c>
      <c r="I1713" s="6">
        <v>1</v>
      </c>
      <c r="J1713" s="6">
        <v>999</v>
      </c>
      <c r="K1713" s="6">
        <v>999</v>
      </c>
      <c r="L1713" s="6">
        <v>0</v>
      </c>
      <c r="M1713" s="6">
        <v>0</v>
      </c>
      <c r="N1713" s="6">
        <v>999</v>
      </c>
      <c r="O1713" s="6">
        <v>279.72000000000003</v>
      </c>
      <c r="P1713" t="s">
        <v>31</v>
      </c>
      <c r="Q1713" t="s">
        <v>32</v>
      </c>
      <c r="R1713" t="s">
        <v>33</v>
      </c>
      <c r="S1713" t="s">
        <v>54</v>
      </c>
      <c r="T1713" t="s">
        <v>35</v>
      </c>
      <c r="U1713" s="13">
        <f t="shared" si="104"/>
        <v>2025</v>
      </c>
      <c r="V1713" s="13">
        <f t="shared" si="105"/>
        <v>2</v>
      </c>
      <c r="W1713" s="20" t="str">
        <f t="shared" si="106"/>
        <v>February</v>
      </c>
      <c r="X1713">
        <v>0.28000000000000003</v>
      </c>
      <c r="Y1713" s="6">
        <f t="shared" si="107"/>
        <v>999</v>
      </c>
      <c r="Z1713" cm="1">
        <f t="array" aca="1" ref="Z1713" ca="1">IF(roud(N1713,2)=ROUND(Z1713,2),"ok","error")</f>
        <v>0</v>
      </c>
    </row>
    <row r="1714" spans="1:26" x14ac:dyDescent="0.3">
      <c r="A1714" t="s">
        <v>3262</v>
      </c>
      <c r="B1714" s="4">
        <v>45313</v>
      </c>
      <c r="C1714" t="s">
        <v>652</v>
      </c>
      <c r="D1714" t="s">
        <v>653</v>
      </c>
      <c r="E1714" t="s">
        <v>111</v>
      </c>
      <c r="F1714" t="s">
        <v>112</v>
      </c>
      <c r="G1714" t="s">
        <v>113</v>
      </c>
      <c r="H1714" t="s">
        <v>114</v>
      </c>
      <c r="I1714" s="6">
        <v>1</v>
      </c>
      <c r="J1714" s="6">
        <v>999</v>
      </c>
      <c r="K1714" s="6">
        <v>999</v>
      </c>
      <c r="L1714" s="6">
        <v>0.15</v>
      </c>
      <c r="M1714" s="6">
        <v>149.85</v>
      </c>
      <c r="N1714" s="6">
        <v>849.15</v>
      </c>
      <c r="O1714" s="6">
        <v>199.55</v>
      </c>
      <c r="P1714" t="s">
        <v>94</v>
      </c>
      <c r="Q1714" t="s">
        <v>64</v>
      </c>
      <c r="R1714" t="s">
        <v>65</v>
      </c>
      <c r="S1714" t="s">
        <v>98</v>
      </c>
      <c r="T1714" t="s">
        <v>35</v>
      </c>
      <c r="U1714" s="13">
        <f t="shared" si="104"/>
        <v>2024</v>
      </c>
      <c r="V1714" s="13">
        <f t="shared" si="105"/>
        <v>1</v>
      </c>
      <c r="W1714" s="20" t="str">
        <f t="shared" si="106"/>
        <v>January</v>
      </c>
      <c r="X1714">
        <v>0.23499999999999999</v>
      </c>
      <c r="Y1714" s="6">
        <f t="shared" si="107"/>
        <v>699.3</v>
      </c>
      <c r="Z1714" cm="1">
        <f t="array" aca="1" ref="Z1714" ca="1">IF(roud(N1714,2)=ROUND(Z1714,2),"ok","error")</f>
        <v>0</v>
      </c>
    </row>
    <row r="1715" spans="1:26" x14ac:dyDescent="0.3">
      <c r="A1715" t="s">
        <v>3263</v>
      </c>
      <c r="B1715" s="4">
        <v>45624</v>
      </c>
      <c r="C1715" t="s">
        <v>2316</v>
      </c>
      <c r="D1715" t="s">
        <v>2317</v>
      </c>
      <c r="E1715" t="s">
        <v>86</v>
      </c>
      <c r="F1715" t="s">
        <v>87</v>
      </c>
      <c r="G1715" t="s">
        <v>29</v>
      </c>
      <c r="H1715" t="s">
        <v>88</v>
      </c>
      <c r="I1715" s="6">
        <v>1</v>
      </c>
      <c r="J1715" s="6">
        <v>1299</v>
      </c>
      <c r="K1715" s="6">
        <v>1299</v>
      </c>
      <c r="L1715" s="6">
        <v>0.1</v>
      </c>
      <c r="M1715" s="6">
        <v>129.9</v>
      </c>
      <c r="N1715" s="6">
        <v>1169.0999999999999</v>
      </c>
      <c r="O1715" s="6">
        <v>339.04</v>
      </c>
      <c r="P1715" t="s">
        <v>170</v>
      </c>
      <c r="Q1715" t="s">
        <v>171</v>
      </c>
      <c r="R1715" t="s">
        <v>44</v>
      </c>
      <c r="S1715" t="s">
        <v>107</v>
      </c>
      <c r="T1715" t="s">
        <v>35</v>
      </c>
      <c r="U1715" s="13">
        <f t="shared" si="104"/>
        <v>2024</v>
      </c>
      <c r="V1715" s="13">
        <f t="shared" si="105"/>
        <v>11</v>
      </c>
      <c r="W1715" s="20" t="str">
        <f t="shared" si="106"/>
        <v>November</v>
      </c>
      <c r="X1715">
        <v>0.28999999999999998</v>
      </c>
      <c r="Y1715" s="6">
        <f t="shared" si="107"/>
        <v>1039.2</v>
      </c>
      <c r="Z1715" cm="1">
        <f t="array" aca="1" ref="Z1715" ca="1">IF(roud(N1715,2)=ROUND(Z1715,2),"ok","error")</f>
        <v>0</v>
      </c>
    </row>
    <row r="1716" spans="1:26" x14ac:dyDescent="0.3">
      <c r="A1716" t="s">
        <v>3264</v>
      </c>
      <c r="B1716" s="4">
        <v>45467</v>
      </c>
      <c r="C1716" t="s">
        <v>2012</v>
      </c>
      <c r="D1716" t="s">
        <v>2013</v>
      </c>
      <c r="E1716" t="s">
        <v>284</v>
      </c>
      <c r="F1716" t="s">
        <v>285</v>
      </c>
      <c r="G1716" t="s">
        <v>52</v>
      </c>
      <c r="H1716" t="s">
        <v>129</v>
      </c>
      <c r="I1716" s="6">
        <v>4</v>
      </c>
      <c r="J1716" s="6">
        <v>999</v>
      </c>
      <c r="K1716" s="6">
        <v>3996</v>
      </c>
      <c r="L1716" s="6">
        <v>0</v>
      </c>
      <c r="M1716" s="6">
        <v>0</v>
      </c>
      <c r="N1716" s="6">
        <v>3996</v>
      </c>
      <c r="O1716" s="6">
        <v>959.04</v>
      </c>
      <c r="P1716" t="s">
        <v>31</v>
      </c>
      <c r="Q1716" t="s">
        <v>32</v>
      </c>
      <c r="R1716" t="s">
        <v>33</v>
      </c>
      <c r="S1716" t="s">
        <v>45</v>
      </c>
      <c r="T1716" t="s">
        <v>35</v>
      </c>
      <c r="U1716" s="13">
        <f t="shared" si="104"/>
        <v>2024</v>
      </c>
      <c r="V1716" s="13">
        <f t="shared" si="105"/>
        <v>6</v>
      </c>
      <c r="W1716" s="20" t="str">
        <f t="shared" si="106"/>
        <v>June</v>
      </c>
      <c r="X1716">
        <v>0.24</v>
      </c>
      <c r="Y1716" s="6">
        <f t="shared" si="107"/>
        <v>3996</v>
      </c>
      <c r="Z1716" cm="1">
        <f t="array" aca="1" ref="Z1716" ca="1">IF(roud(N1716,2)=ROUND(Z1716,2),"ok","error")</f>
        <v>0</v>
      </c>
    </row>
    <row r="1717" spans="1:26" x14ac:dyDescent="0.3">
      <c r="A1717" t="s">
        <v>3265</v>
      </c>
      <c r="B1717" s="4">
        <v>45924</v>
      </c>
      <c r="C1717" t="s">
        <v>546</v>
      </c>
      <c r="D1717" t="s">
        <v>547</v>
      </c>
      <c r="E1717" t="s">
        <v>86</v>
      </c>
      <c r="F1717" t="s">
        <v>87</v>
      </c>
      <c r="G1717" t="s">
        <v>29</v>
      </c>
      <c r="H1717" t="s">
        <v>88</v>
      </c>
      <c r="I1717" s="6">
        <v>1</v>
      </c>
      <c r="J1717" s="6">
        <v>1299</v>
      </c>
      <c r="K1717" s="6">
        <v>1299</v>
      </c>
      <c r="L1717" s="6">
        <v>0.1</v>
      </c>
      <c r="M1717" s="6">
        <v>129.9</v>
      </c>
      <c r="N1717" s="6">
        <v>1169.0999999999999</v>
      </c>
      <c r="O1717" s="6">
        <v>339.04</v>
      </c>
      <c r="P1717" t="s">
        <v>144</v>
      </c>
      <c r="Q1717" t="s">
        <v>145</v>
      </c>
      <c r="R1717" t="s">
        <v>65</v>
      </c>
      <c r="S1717" t="s">
        <v>34</v>
      </c>
      <c r="T1717" t="s">
        <v>35</v>
      </c>
      <c r="U1717" s="13">
        <f t="shared" si="104"/>
        <v>2025</v>
      </c>
      <c r="V1717" s="13">
        <f t="shared" si="105"/>
        <v>9</v>
      </c>
      <c r="W1717" s="20" t="str">
        <f t="shared" si="106"/>
        <v>September</v>
      </c>
      <c r="X1717">
        <v>0.28999999999999998</v>
      </c>
      <c r="Y1717" s="6">
        <f t="shared" si="107"/>
        <v>1039.2</v>
      </c>
      <c r="Z1717" cm="1">
        <f t="array" aca="1" ref="Z1717" ca="1">IF(roud(N1717,2)=ROUND(Z1717,2),"ok","error")</f>
        <v>0</v>
      </c>
    </row>
    <row r="1718" spans="1:26" x14ac:dyDescent="0.3">
      <c r="A1718" t="s">
        <v>3266</v>
      </c>
      <c r="B1718" s="4">
        <v>45763</v>
      </c>
      <c r="C1718" t="s">
        <v>389</v>
      </c>
      <c r="D1718" t="s">
        <v>390</v>
      </c>
      <c r="E1718" t="s">
        <v>86</v>
      </c>
      <c r="F1718" t="s">
        <v>87</v>
      </c>
      <c r="G1718" t="s">
        <v>29</v>
      </c>
      <c r="H1718" t="s">
        <v>88</v>
      </c>
      <c r="I1718" s="6">
        <v>3</v>
      </c>
      <c r="J1718" s="6">
        <v>1299</v>
      </c>
      <c r="K1718" s="6">
        <v>3897</v>
      </c>
      <c r="L1718" s="6">
        <v>0.15</v>
      </c>
      <c r="M1718" s="6">
        <v>584.54999999999995</v>
      </c>
      <c r="N1718" s="6">
        <v>3312.45</v>
      </c>
      <c r="O1718" s="6">
        <v>910.92</v>
      </c>
      <c r="P1718" t="s">
        <v>170</v>
      </c>
      <c r="Q1718" t="s">
        <v>171</v>
      </c>
      <c r="R1718" t="s">
        <v>44</v>
      </c>
      <c r="S1718" t="s">
        <v>107</v>
      </c>
      <c r="T1718" t="s">
        <v>35</v>
      </c>
      <c r="U1718" s="13">
        <f t="shared" si="104"/>
        <v>2025</v>
      </c>
      <c r="V1718" s="13">
        <f t="shared" si="105"/>
        <v>4</v>
      </c>
      <c r="W1718" s="20" t="str">
        <f t="shared" si="106"/>
        <v>April</v>
      </c>
      <c r="X1718">
        <v>0.27500000000000002</v>
      </c>
      <c r="Y1718" s="6">
        <f t="shared" si="107"/>
        <v>2727.9</v>
      </c>
      <c r="Z1718" cm="1">
        <f t="array" aca="1" ref="Z1718" ca="1">IF(roud(N1718,2)=ROUND(Z1718,2),"ok","error")</f>
        <v>0</v>
      </c>
    </row>
    <row r="1719" spans="1:26" x14ac:dyDescent="0.3">
      <c r="A1719" t="s">
        <v>3267</v>
      </c>
      <c r="B1719" s="4">
        <v>45998</v>
      </c>
      <c r="C1719" t="s">
        <v>1331</v>
      </c>
      <c r="D1719" t="s">
        <v>1332</v>
      </c>
      <c r="E1719" t="s">
        <v>50</v>
      </c>
      <c r="F1719" t="s">
        <v>51</v>
      </c>
      <c r="G1719" t="s">
        <v>52</v>
      </c>
      <c r="H1719" t="s">
        <v>53</v>
      </c>
      <c r="I1719" s="6">
        <v>2</v>
      </c>
      <c r="J1719" s="6">
        <v>2999</v>
      </c>
      <c r="K1719" s="6">
        <v>5998</v>
      </c>
      <c r="L1719" s="6">
        <v>0.15</v>
      </c>
      <c r="M1719" s="6">
        <v>899.7</v>
      </c>
      <c r="N1719" s="6">
        <v>5098.3</v>
      </c>
      <c r="O1719" s="6">
        <v>994.17</v>
      </c>
      <c r="P1719" t="s">
        <v>144</v>
      </c>
      <c r="Q1719" t="s">
        <v>145</v>
      </c>
      <c r="R1719" t="s">
        <v>65</v>
      </c>
      <c r="S1719" t="s">
        <v>107</v>
      </c>
      <c r="T1719" t="s">
        <v>35</v>
      </c>
      <c r="U1719" s="13">
        <f t="shared" si="104"/>
        <v>2025</v>
      </c>
      <c r="V1719" s="13">
        <f t="shared" si="105"/>
        <v>12</v>
      </c>
      <c r="W1719" s="20" t="str">
        <f t="shared" si="106"/>
        <v>December</v>
      </c>
      <c r="X1719">
        <v>0.19500000000000001</v>
      </c>
      <c r="Y1719" s="6">
        <f t="shared" si="107"/>
        <v>4198.6000000000004</v>
      </c>
      <c r="Z1719" cm="1">
        <f t="array" aca="1" ref="Z1719" ca="1">IF(roud(N1719,2)=ROUND(Z1719,2),"ok","error")</f>
        <v>0</v>
      </c>
    </row>
    <row r="1720" spans="1:26" x14ac:dyDescent="0.3">
      <c r="A1720" t="s">
        <v>3268</v>
      </c>
      <c r="B1720" s="4">
        <v>45662</v>
      </c>
      <c r="C1720" t="s">
        <v>1165</v>
      </c>
      <c r="D1720" t="s">
        <v>1166</v>
      </c>
      <c r="E1720" t="s">
        <v>323</v>
      </c>
      <c r="F1720" t="s">
        <v>324</v>
      </c>
      <c r="G1720" t="s">
        <v>29</v>
      </c>
      <c r="H1720" t="s">
        <v>304</v>
      </c>
      <c r="I1720" s="6">
        <v>1</v>
      </c>
      <c r="J1720" s="6">
        <v>799</v>
      </c>
      <c r="K1720" s="6">
        <v>799</v>
      </c>
      <c r="L1720" s="6">
        <v>0.2</v>
      </c>
      <c r="M1720" s="6">
        <v>159.80000000000001</v>
      </c>
      <c r="N1720" s="6">
        <v>639.20000000000005</v>
      </c>
      <c r="O1720" s="6">
        <v>166.19</v>
      </c>
      <c r="P1720" t="s">
        <v>186</v>
      </c>
      <c r="Q1720" t="s">
        <v>187</v>
      </c>
      <c r="R1720" t="s">
        <v>160</v>
      </c>
      <c r="S1720" t="s">
        <v>107</v>
      </c>
      <c r="T1720" t="s">
        <v>35</v>
      </c>
      <c r="U1720" s="13">
        <f t="shared" si="104"/>
        <v>2025</v>
      </c>
      <c r="V1720" s="13">
        <f t="shared" si="105"/>
        <v>1</v>
      </c>
      <c r="W1720" s="20" t="str">
        <f t="shared" si="106"/>
        <v>January</v>
      </c>
      <c r="X1720">
        <v>0.26</v>
      </c>
      <c r="Y1720" s="6">
        <f t="shared" si="107"/>
        <v>479.4</v>
      </c>
      <c r="Z1720" cm="1">
        <f t="array" aca="1" ref="Z1720" ca="1">IF(roud(N1720,2)=ROUND(Z1720,2),"ok","error")</f>
        <v>0</v>
      </c>
    </row>
    <row r="1721" spans="1:26" x14ac:dyDescent="0.3">
      <c r="A1721" t="s">
        <v>3269</v>
      </c>
      <c r="B1721" s="4">
        <v>45382</v>
      </c>
      <c r="C1721" t="s">
        <v>645</v>
      </c>
      <c r="D1721" t="s">
        <v>646</v>
      </c>
      <c r="E1721" t="s">
        <v>50</v>
      </c>
      <c r="F1721" t="s">
        <v>51</v>
      </c>
      <c r="G1721" t="s">
        <v>52</v>
      </c>
      <c r="H1721" t="s">
        <v>53</v>
      </c>
      <c r="I1721" s="6">
        <v>1</v>
      </c>
      <c r="J1721" s="6">
        <v>2999</v>
      </c>
      <c r="K1721" s="6">
        <v>2999</v>
      </c>
      <c r="L1721" s="6">
        <v>0.05</v>
      </c>
      <c r="M1721" s="6">
        <v>149.94999999999999</v>
      </c>
      <c r="N1721" s="6">
        <v>2849.05</v>
      </c>
      <c r="O1721" s="6">
        <v>641.04</v>
      </c>
      <c r="P1721" t="s">
        <v>191</v>
      </c>
      <c r="Q1721" t="s">
        <v>187</v>
      </c>
      <c r="R1721" t="s">
        <v>160</v>
      </c>
      <c r="S1721" t="s">
        <v>34</v>
      </c>
      <c r="T1721" t="s">
        <v>46</v>
      </c>
      <c r="U1721" s="13">
        <f t="shared" si="104"/>
        <v>2024</v>
      </c>
      <c r="V1721" s="13">
        <f t="shared" si="105"/>
        <v>3</v>
      </c>
      <c r="W1721" s="20" t="str">
        <f t="shared" si="106"/>
        <v>March</v>
      </c>
      <c r="X1721">
        <v>0.22500000000000001</v>
      </c>
      <c r="Y1721" s="6">
        <f t="shared" si="107"/>
        <v>2699.1</v>
      </c>
      <c r="Z1721" cm="1">
        <f t="array" aca="1" ref="Z1721" ca="1">IF(roud(N1721,2)=ROUND(Z1721,2),"ok","error")</f>
        <v>0</v>
      </c>
    </row>
    <row r="1722" spans="1:26" x14ac:dyDescent="0.3">
      <c r="A1722" t="s">
        <v>3270</v>
      </c>
      <c r="B1722" s="4">
        <v>45739</v>
      </c>
      <c r="C1722" t="s">
        <v>1844</v>
      </c>
      <c r="D1722" t="s">
        <v>1845</v>
      </c>
      <c r="E1722" t="s">
        <v>356</v>
      </c>
      <c r="F1722" t="s">
        <v>357</v>
      </c>
      <c r="G1722" t="s">
        <v>214</v>
      </c>
      <c r="H1722" t="s">
        <v>260</v>
      </c>
      <c r="I1722" s="6">
        <v>1</v>
      </c>
      <c r="J1722" s="6">
        <v>699</v>
      </c>
      <c r="K1722" s="6">
        <v>699</v>
      </c>
      <c r="L1722" s="6">
        <v>0.25</v>
      </c>
      <c r="M1722" s="6">
        <v>174.75</v>
      </c>
      <c r="N1722" s="6">
        <v>524.25</v>
      </c>
      <c r="O1722" s="6">
        <v>159.9</v>
      </c>
      <c r="P1722" t="s">
        <v>105</v>
      </c>
      <c r="Q1722" t="s">
        <v>106</v>
      </c>
      <c r="R1722" t="s">
        <v>44</v>
      </c>
      <c r="S1722" t="s">
        <v>45</v>
      </c>
      <c r="T1722" t="s">
        <v>55</v>
      </c>
      <c r="U1722" s="13">
        <f t="shared" si="104"/>
        <v>2025</v>
      </c>
      <c r="V1722" s="13">
        <f t="shared" si="105"/>
        <v>3</v>
      </c>
      <c r="W1722" s="20" t="str">
        <f t="shared" si="106"/>
        <v>March</v>
      </c>
      <c r="X1722">
        <v>0.30499999999999999</v>
      </c>
      <c r="Y1722" s="6">
        <f t="shared" si="107"/>
        <v>349.5</v>
      </c>
      <c r="Z1722" cm="1">
        <f t="array" aca="1" ref="Z1722" ca="1">IF(roud(N1722,2)=ROUND(Z1722,2),"ok","error")</f>
        <v>0</v>
      </c>
    </row>
    <row r="1723" spans="1:26" x14ac:dyDescent="0.3">
      <c r="A1723" t="s">
        <v>3271</v>
      </c>
      <c r="B1723" s="4">
        <v>45400</v>
      </c>
      <c r="C1723" t="s">
        <v>2012</v>
      </c>
      <c r="D1723" t="s">
        <v>2013</v>
      </c>
      <c r="E1723" t="s">
        <v>258</v>
      </c>
      <c r="F1723" t="s">
        <v>259</v>
      </c>
      <c r="G1723" t="s">
        <v>214</v>
      </c>
      <c r="H1723" t="s">
        <v>260</v>
      </c>
      <c r="I1723" s="6">
        <v>1</v>
      </c>
      <c r="J1723" s="6">
        <v>399</v>
      </c>
      <c r="K1723" s="6">
        <v>399</v>
      </c>
      <c r="L1723" s="6">
        <v>0.25</v>
      </c>
      <c r="M1723" s="6">
        <v>99.75</v>
      </c>
      <c r="N1723" s="6">
        <v>299.25</v>
      </c>
      <c r="O1723" s="6">
        <v>91.27</v>
      </c>
      <c r="P1723" t="s">
        <v>31</v>
      </c>
      <c r="Q1723" t="s">
        <v>32</v>
      </c>
      <c r="R1723" t="s">
        <v>33</v>
      </c>
      <c r="S1723" t="s">
        <v>34</v>
      </c>
      <c r="T1723" t="s">
        <v>35</v>
      </c>
      <c r="U1723" s="13">
        <f t="shared" si="104"/>
        <v>2024</v>
      </c>
      <c r="V1723" s="13">
        <f t="shared" si="105"/>
        <v>4</v>
      </c>
      <c r="W1723" s="20" t="str">
        <f t="shared" si="106"/>
        <v>April</v>
      </c>
      <c r="X1723">
        <v>0.30499999999999999</v>
      </c>
      <c r="Y1723" s="6">
        <f t="shared" si="107"/>
        <v>199.5</v>
      </c>
      <c r="Z1723" cm="1">
        <f t="array" aca="1" ref="Z1723" ca="1">IF(roud(N1723,2)=ROUND(Z1723,2),"ok","error")</f>
        <v>0</v>
      </c>
    </row>
    <row r="1724" spans="1:26" x14ac:dyDescent="0.3">
      <c r="A1724" t="s">
        <v>3272</v>
      </c>
      <c r="B1724" s="4">
        <v>45541</v>
      </c>
      <c r="C1724" t="s">
        <v>3273</v>
      </c>
      <c r="D1724" t="s">
        <v>3274</v>
      </c>
      <c r="E1724" t="s">
        <v>69</v>
      </c>
      <c r="F1724" t="s">
        <v>70</v>
      </c>
      <c r="G1724" t="s">
        <v>61</v>
      </c>
      <c r="H1724" t="s">
        <v>71</v>
      </c>
      <c r="I1724" s="6">
        <v>2</v>
      </c>
      <c r="J1724" s="6">
        <v>1299</v>
      </c>
      <c r="K1724" s="6">
        <v>2598</v>
      </c>
      <c r="L1724" s="6">
        <v>0.05</v>
      </c>
      <c r="M1724" s="6">
        <v>129.9</v>
      </c>
      <c r="N1724" s="6">
        <v>2468.1</v>
      </c>
      <c r="O1724" s="6">
        <v>357.87</v>
      </c>
      <c r="P1724" t="s">
        <v>63</v>
      </c>
      <c r="Q1724" t="s">
        <v>64</v>
      </c>
      <c r="R1724" t="s">
        <v>65</v>
      </c>
      <c r="S1724" t="s">
        <v>98</v>
      </c>
      <c r="T1724" t="s">
        <v>35</v>
      </c>
      <c r="U1724" s="13">
        <f t="shared" si="104"/>
        <v>2024</v>
      </c>
      <c r="V1724" s="13">
        <f t="shared" si="105"/>
        <v>9</v>
      </c>
      <c r="W1724" s="20" t="str">
        <f t="shared" si="106"/>
        <v>September</v>
      </c>
      <c r="X1724">
        <v>0.14499999999999999</v>
      </c>
      <c r="Y1724" s="6">
        <f t="shared" si="107"/>
        <v>2338.1999999999998</v>
      </c>
      <c r="Z1724" cm="1">
        <f t="array" aca="1" ref="Z1724" ca="1">IF(roud(N1724,2)=ROUND(Z1724,2),"ok","error")</f>
        <v>0</v>
      </c>
    </row>
    <row r="1725" spans="1:26" x14ac:dyDescent="0.3">
      <c r="A1725" t="s">
        <v>3275</v>
      </c>
      <c r="B1725" s="4">
        <v>45738</v>
      </c>
      <c r="C1725" t="s">
        <v>1427</v>
      </c>
      <c r="D1725" t="s">
        <v>1428</v>
      </c>
      <c r="E1725" t="s">
        <v>167</v>
      </c>
      <c r="F1725" t="s">
        <v>168</v>
      </c>
      <c r="G1725" t="s">
        <v>113</v>
      </c>
      <c r="H1725" t="s">
        <v>169</v>
      </c>
      <c r="I1725" s="6">
        <v>3</v>
      </c>
      <c r="J1725" s="6">
        <v>899</v>
      </c>
      <c r="K1725" s="6">
        <v>2697</v>
      </c>
      <c r="L1725" s="6">
        <v>0.05</v>
      </c>
      <c r="M1725" s="6">
        <v>134.85</v>
      </c>
      <c r="N1725" s="6">
        <v>2562.15</v>
      </c>
      <c r="O1725" s="6">
        <v>678.97</v>
      </c>
      <c r="P1725" t="s">
        <v>158</v>
      </c>
      <c r="Q1725" t="s">
        <v>159</v>
      </c>
      <c r="R1725" t="s">
        <v>160</v>
      </c>
      <c r="S1725" t="s">
        <v>45</v>
      </c>
      <c r="T1725" t="s">
        <v>55</v>
      </c>
      <c r="U1725" s="13">
        <f t="shared" si="104"/>
        <v>2025</v>
      </c>
      <c r="V1725" s="13">
        <f t="shared" si="105"/>
        <v>3</v>
      </c>
      <c r="W1725" s="20" t="str">
        <f t="shared" si="106"/>
        <v>March</v>
      </c>
      <c r="X1725">
        <v>0.26500000000000001</v>
      </c>
      <c r="Y1725" s="6">
        <f t="shared" si="107"/>
        <v>2427.3000000000002</v>
      </c>
      <c r="Z1725" cm="1">
        <f t="array" aca="1" ref="Z1725" ca="1">IF(roud(N1725,2)=ROUND(Z1725,2),"ok","error")</f>
        <v>0</v>
      </c>
    </row>
    <row r="1726" spans="1:26" x14ac:dyDescent="0.3">
      <c r="A1726" t="s">
        <v>3276</v>
      </c>
      <c r="B1726" s="4">
        <v>45895</v>
      </c>
      <c r="C1726" t="s">
        <v>993</v>
      </c>
      <c r="D1726" t="s">
        <v>994</v>
      </c>
      <c r="E1726" t="s">
        <v>492</v>
      </c>
      <c r="F1726" t="s">
        <v>493</v>
      </c>
      <c r="G1726" t="s">
        <v>214</v>
      </c>
      <c r="H1726" t="s">
        <v>494</v>
      </c>
      <c r="I1726" s="6">
        <v>1</v>
      </c>
      <c r="J1726" s="6">
        <v>1499</v>
      </c>
      <c r="K1726" s="6">
        <v>1499</v>
      </c>
      <c r="L1726" s="6">
        <v>0.05</v>
      </c>
      <c r="M1726" s="6">
        <v>74.95</v>
      </c>
      <c r="N1726" s="6">
        <v>1424.05</v>
      </c>
      <c r="O1726" s="6">
        <v>519.78</v>
      </c>
      <c r="P1726" t="s">
        <v>191</v>
      </c>
      <c r="Q1726" t="s">
        <v>187</v>
      </c>
      <c r="R1726" t="s">
        <v>160</v>
      </c>
      <c r="S1726" t="s">
        <v>54</v>
      </c>
      <c r="T1726" t="s">
        <v>35</v>
      </c>
      <c r="U1726" s="13">
        <f t="shared" si="104"/>
        <v>2025</v>
      </c>
      <c r="V1726" s="13">
        <f t="shared" si="105"/>
        <v>8</v>
      </c>
      <c r="W1726" s="20" t="str">
        <f t="shared" si="106"/>
        <v>August</v>
      </c>
      <c r="X1726">
        <v>0.36499999999999999</v>
      </c>
      <c r="Y1726" s="6">
        <f t="shared" si="107"/>
        <v>1349.1</v>
      </c>
      <c r="Z1726" cm="1">
        <f t="array" aca="1" ref="Z1726" ca="1">IF(roud(N1726,2)=ROUND(Z1726,2),"ok","error")</f>
        <v>0</v>
      </c>
    </row>
    <row r="1727" spans="1:26" x14ac:dyDescent="0.3">
      <c r="A1727" t="s">
        <v>3277</v>
      </c>
      <c r="B1727" s="4">
        <v>45702</v>
      </c>
      <c r="C1727" t="s">
        <v>519</v>
      </c>
      <c r="D1727" t="s">
        <v>520</v>
      </c>
      <c r="E1727" t="s">
        <v>75</v>
      </c>
      <c r="F1727" t="s">
        <v>76</v>
      </c>
      <c r="G1727" t="s">
        <v>61</v>
      </c>
      <c r="H1727" t="s">
        <v>71</v>
      </c>
      <c r="I1727" s="6">
        <v>1</v>
      </c>
      <c r="J1727" s="6">
        <v>1499</v>
      </c>
      <c r="K1727" s="6">
        <v>1499</v>
      </c>
      <c r="L1727" s="6">
        <v>0.1</v>
      </c>
      <c r="M1727" s="6">
        <v>149.9</v>
      </c>
      <c r="N1727" s="6">
        <v>1349.1</v>
      </c>
      <c r="O1727" s="6">
        <v>175.38</v>
      </c>
      <c r="P1727" t="s">
        <v>186</v>
      </c>
      <c r="Q1727" t="s">
        <v>187</v>
      </c>
      <c r="R1727" t="s">
        <v>160</v>
      </c>
      <c r="S1727" t="s">
        <v>34</v>
      </c>
      <c r="T1727" t="s">
        <v>55</v>
      </c>
      <c r="U1727" s="13">
        <f t="shared" si="104"/>
        <v>2025</v>
      </c>
      <c r="V1727" s="13">
        <f t="shared" si="105"/>
        <v>2</v>
      </c>
      <c r="W1727" s="20" t="str">
        <f t="shared" si="106"/>
        <v>February</v>
      </c>
      <c r="X1727">
        <v>0.13</v>
      </c>
      <c r="Y1727" s="6">
        <f t="shared" si="107"/>
        <v>1199.2</v>
      </c>
      <c r="Z1727" cm="1">
        <f t="array" aca="1" ref="Z1727" ca="1">IF(roud(N1727,2)=ROUND(Z1727,2),"ok","error")</f>
        <v>0</v>
      </c>
    </row>
    <row r="1728" spans="1:26" x14ac:dyDescent="0.3">
      <c r="A1728" t="s">
        <v>3278</v>
      </c>
      <c r="B1728" s="4">
        <v>45828</v>
      </c>
      <c r="C1728" t="s">
        <v>1757</v>
      </c>
      <c r="D1728" t="s">
        <v>1758</v>
      </c>
      <c r="E1728" t="s">
        <v>80</v>
      </c>
      <c r="F1728" t="s">
        <v>81</v>
      </c>
      <c r="G1728" t="s">
        <v>52</v>
      </c>
      <c r="H1728" t="s">
        <v>53</v>
      </c>
      <c r="I1728" s="6">
        <v>1</v>
      </c>
      <c r="J1728" s="6">
        <v>3499</v>
      </c>
      <c r="K1728" s="6">
        <v>3499</v>
      </c>
      <c r="L1728" s="6">
        <v>0.2</v>
      </c>
      <c r="M1728" s="6">
        <v>699.8</v>
      </c>
      <c r="N1728" s="6">
        <v>2799.2</v>
      </c>
      <c r="O1728" s="6">
        <v>503.86</v>
      </c>
      <c r="P1728" t="s">
        <v>144</v>
      </c>
      <c r="Q1728" t="s">
        <v>145</v>
      </c>
      <c r="R1728" t="s">
        <v>65</v>
      </c>
      <c r="S1728" t="s">
        <v>98</v>
      </c>
      <c r="T1728" t="s">
        <v>35</v>
      </c>
      <c r="U1728" s="13">
        <f t="shared" si="104"/>
        <v>2025</v>
      </c>
      <c r="V1728" s="13">
        <f t="shared" si="105"/>
        <v>6</v>
      </c>
      <c r="W1728" s="20" t="str">
        <f t="shared" si="106"/>
        <v>June</v>
      </c>
      <c r="X1728">
        <v>0.18</v>
      </c>
      <c r="Y1728" s="6">
        <f t="shared" si="107"/>
        <v>2099.4</v>
      </c>
      <c r="Z1728" cm="1">
        <f t="array" aca="1" ref="Z1728" ca="1">IF(roud(N1728,2)=ROUND(Z1728,2),"ok","error")</f>
        <v>0</v>
      </c>
    </row>
    <row r="1729" spans="1:26" x14ac:dyDescent="0.3">
      <c r="A1729" t="s">
        <v>3279</v>
      </c>
      <c r="B1729" s="4">
        <v>45372</v>
      </c>
      <c r="C1729" t="s">
        <v>1782</v>
      </c>
      <c r="D1729" t="s">
        <v>1783</v>
      </c>
      <c r="E1729" t="s">
        <v>121</v>
      </c>
      <c r="F1729" t="s">
        <v>122</v>
      </c>
      <c r="G1729" t="s">
        <v>61</v>
      </c>
      <c r="H1729" t="s">
        <v>123</v>
      </c>
      <c r="I1729" s="6">
        <v>1</v>
      </c>
      <c r="J1729" s="6">
        <v>24999</v>
      </c>
      <c r="K1729" s="6">
        <v>24999</v>
      </c>
      <c r="L1729" s="6">
        <v>0.2</v>
      </c>
      <c r="M1729" s="6">
        <v>4999.8</v>
      </c>
      <c r="N1729" s="6">
        <v>19999.2</v>
      </c>
      <c r="O1729" s="6">
        <v>1999.92</v>
      </c>
      <c r="P1729" t="s">
        <v>42</v>
      </c>
      <c r="Q1729" t="s">
        <v>43</v>
      </c>
      <c r="R1729" t="s">
        <v>44</v>
      </c>
      <c r="S1729" t="s">
        <v>45</v>
      </c>
      <c r="T1729" t="s">
        <v>55</v>
      </c>
      <c r="U1729" s="13">
        <f t="shared" si="104"/>
        <v>2024</v>
      </c>
      <c r="V1729" s="13">
        <f t="shared" si="105"/>
        <v>3</v>
      </c>
      <c r="W1729" s="20" t="str">
        <f t="shared" si="106"/>
        <v>March</v>
      </c>
      <c r="X1729">
        <v>0.1</v>
      </c>
      <c r="Y1729" s="6">
        <f t="shared" si="107"/>
        <v>14999.4</v>
      </c>
      <c r="Z1729" cm="1">
        <f t="array" aca="1" ref="Z1729" ca="1">IF(roud(N1729,2)=ROUND(Z1729,2),"ok","error")</f>
        <v>0</v>
      </c>
    </row>
    <row r="1730" spans="1:26" x14ac:dyDescent="0.3">
      <c r="A1730" t="s">
        <v>3280</v>
      </c>
      <c r="B1730" s="4">
        <v>45697</v>
      </c>
      <c r="C1730" t="s">
        <v>3281</v>
      </c>
      <c r="D1730" t="s">
        <v>3282</v>
      </c>
      <c r="E1730" t="s">
        <v>121</v>
      </c>
      <c r="F1730" t="s">
        <v>122</v>
      </c>
      <c r="G1730" t="s">
        <v>61</v>
      </c>
      <c r="H1730" t="s">
        <v>123</v>
      </c>
      <c r="I1730" s="6">
        <v>1</v>
      </c>
      <c r="J1730" s="6">
        <v>24999</v>
      </c>
      <c r="K1730" s="6">
        <v>24999</v>
      </c>
      <c r="L1730" s="6">
        <v>0.1</v>
      </c>
      <c r="M1730" s="6">
        <v>2499.9</v>
      </c>
      <c r="N1730" s="6">
        <v>22499.1</v>
      </c>
      <c r="O1730" s="6">
        <v>2924.88</v>
      </c>
      <c r="P1730" t="s">
        <v>31</v>
      </c>
      <c r="Q1730" t="s">
        <v>32</v>
      </c>
      <c r="R1730" t="s">
        <v>33</v>
      </c>
      <c r="S1730" t="s">
        <v>54</v>
      </c>
      <c r="T1730" t="s">
        <v>35</v>
      </c>
      <c r="U1730" s="13">
        <f t="shared" si="104"/>
        <v>2025</v>
      </c>
      <c r="V1730" s="13">
        <f t="shared" si="105"/>
        <v>2</v>
      </c>
      <c r="W1730" s="20" t="str">
        <f t="shared" si="106"/>
        <v>February</v>
      </c>
      <c r="X1730">
        <v>0.13</v>
      </c>
      <c r="Y1730" s="6">
        <f t="shared" si="107"/>
        <v>19999.2</v>
      </c>
      <c r="Z1730" cm="1">
        <f t="array" aca="1" ref="Z1730" ca="1">IF(roud(N1730,2)=ROUND(Z1730,2),"ok","error")</f>
        <v>0</v>
      </c>
    </row>
    <row r="1731" spans="1:26" x14ac:dyDescent="0.3">
      <c r="A1731" t="s">
        <v>3283</v>
      </c>
      <c r="B1731" s="4">
        <v>45609</v>
      </c>
      <c r="C1731" t="s">
        <v>407</v>
      </c>
      <c r="D1731" t="s">
        <v>408</v>
      </c>
      <c r="E1731" t="s">
        <v>111</v>
      </c>
      <c r="F1731" t="s">
        <v>112</v>
      </c>
      <c r="G1731" t="s">
        <v>113</v>
      </c>
      <c r="H1731" t="s">
        <v>114</v>
      </c>
      <c r="I1731" s="6">
        <v>2</v>
      </c>
      <c r="J1731" s="6">
        <v>999</v>
      </c>
      <c r="K1731" s="6">
        <v>1998</v>
      </c>
      <c r="L1731" s="6">
        <v>0.15</v>
      </c>
      <c r="M1731" s="6">
        <v>299.7</v>
      </c>
      <c r="N1731" s="6">
        <v>1698.3</v>
      </c>
      <c r="O1731" s="6">
        <v>399.1</v>
      </c>
      <c r="P1731" t="s">
        <v>82</v>
      </c>
      <c r="Q1731" t="s">
        <v>82</v>
      </c>
      <c r="R1731" t="s">
        <v>65</v>
      </c>
      <c r="S1731" t="s">
        <v>54</v>
      </c>
      <c r="T1731" t="s">
        <v>35</v>
      </c>
      <c r="U1731" s="13">
        <f t="shared" ref="U1731:U1794" si="108">YEAR(B1731)</f>
        <v>2024</v>
      </c>
      <c r="V1731" s="13">
        <f t="shared" ref="V1731:V1794" si="109">MONTH(B1731)</f>
        <v>11</v>
      </c>
      <c r="W1731" s="20" t="str">
        <f t="shared" ref="W1731:W1794" si="110">TEXT(B1731,"mmmm")</f>
        <v>November</v>
      </c>
      <c r="X1731">
        <v>0.23499999999999999</v>
      </c>
      <c r="Y1731" s="6">
        <f t="shared" ref="Y1731:Y1794" si="111">ROUND(N1731-(M1731),2)</f>
        <v>1398.6</v>
      </c>
      <c r="Z1731" cm="1">
        <f t="array" aca="1" ref="Z1731" ca="1">IF(roud(N1731,2)=ROUND(Z1731,2),"ok","error")</f>
        <v>0</v>
      </c>
    </row>
    <row r="1732" spans="1:26" x14ac:dyDescent="0.3">
      <c r="A1732" t="s">
        <v>3284</v>
      </c>
      <c r="B1732" s="4">
        <v>45639</v>
      </c>
      <c r="C1732" t="s">
        <v>945</v>
      </c>
      <c r="D1732" t="s">
        <v>946</v>
      </c>
      <c r="E1732" t="s">
        <v>86</v>
      </c>
      <c r="F1732" t="s">
        <v>87</v>
      </c>
      <c r="G1732" t="s">
        <v>29</v>
      </c>
      <c r="H1732" t="s">
        <v>88</v>
      </c>
      <c r="I1732" s="6">
        <v>1</v>
      </c>
      <c r="J1732" s="6">
        <v>1299</v>
      </c>
      <c r="K1732" s="6">
        <v>1299</v>
      </c>
      <c r="L1732" s="6">
        <v>0.15</v>
      </c>
      <c r="M1732" s="6">
        <v>194.85</v>
      </c>
      <c r="N1732" s="6">
        <v>1104.1500000000001</v>
      </c>
      <c r="O1732" s="6">
        <v>303.64</v>
      </c>
      <c r="P1732" t="s">
        <v>82</v>
      </c>
      <c r="Q1732" t="s">
        <v>82</v>
      </c>
      <c r="R1732" t="s">
        <v>65</v>
      </c>
      <c r="S1732" t="s">
        <v>54</v>
      </c>
      <c r="T1732" t="s">
        <v>35</v>
      </c>
      <c r="U1732" s="13">
        <f t="shared" si="108"/>
        <v>2024</v>
      </c>
      <c r="V1732" s="13">
        <f t="shared" si="109"/>
        <v>12</v>
      </c>
      <c r="W1732" s="20" t="str">
        <f t="shared" si="110"/>
        <v>December</v>
      </c>
      <c r="X1732">
        <v>0.27500000000000002</v>
      </c>
      <c r="Y1732" s="6">
        <f t="shared" si="111"/>
        <v>909.3</v>
      </c>
      <c r="Z1732" cm="1">
        <f t="array" aca="1" ref="Z1732" ca="1">IF(roud(N1732,2)=ROUND(Z1732,2),"ok","error")</f>
        <v>0</v>
      </c>
    </row>
    <row r="1733" spans="1:26" x14ac:dyDescent="0.3">
      <c r="A1733" t="s">
        <v>3285</v>
      </c>
      <c r="B1733" s="4">
        <v>45518</v>
      </c>
      <c r="C1733" t="s">
        <v>3286</v>
      </c>
      <c r="D1733" t="s">
        <v>3287</v>
      </c>
      <c r="E1733" t="s">
        <v>133</v>
      </c>
      <c r="F1733" t="s">
        <v>134</v>
      </c>
      <c r="G1733" t="s">
        <v>61</v>
      </c>
      <c r="H1733" t="s">
        <v>123</v>
      </c>
      <c r="I1733" s="6">
        <v>2</v>
      </c>
      <c r="J1733" s="6">
        <v>2999</v>
      </c>
      <c r="K1733" s="6">
        <v>5998</v>
      </c>
      <c r="L1733" s="6">
        <v>0.15</v>
      </c>
      <c r="M1733" s="6">
        <v>899.7</v>
      </c>
      <c r="N1733" s="6">
        <v>5098.3</v>
      </c>
      <c r="O1733" s="6">
        <v>586.29999999999995</v>
      </c>
      <c r="P1733" t="s">
        <v>158</v>
      </c>
      <c r="Q1733" t="s">
        <v>159</v>
      </c>
      <c r="R1733" t="s">
        <v>160</v>
      </c>
      <c r="S1733" t="s">
        <v>45</v>
      </c>
      <c r="T1733" t="s">
        <v>55</v>
      </c>
      <c r="U1733" s="13">
        <f t="shared" si="108"/>
        <v>2024</v>
      </c>
      <c r="V1733" s="13">
        <f t="shared" si="109"/>
        <v>8</v>
      </c>
      <c r="W1733" s="20" t="str">
        <f t="shared" si="110"/>
        <v>August</v>
      </c>
      <c r="X1733">
        <v>0.115</v>
      </c>
      <c r="Y1733" s="6">
        <f t="shared" si="111"/>
        <v>4198.6000000000004</v>
      </c>
      <c r="Z1733" cm="1">
        <f t="array" aca="1" ref="Z1733" ca="1">IF(roud(N1733,2)=ROUND(Z1733,2),"ok","error")</f>
        <v>0</v>
      </c>
    </row>
    <row r="1734" spans="1:26" x14ac:dyDescent="0.3">
      <c r="A1734" t="s">
        <v>3288</v>
      </c>
      <c r="B1734" s="4">
        <v>45633</v>
      </c>
      <c r="C1734" t="s">
        <v>2098</v>
      </c>
      <c r="D1734" t="s">
        <v>2099</v>
      </c>
      <c r="E1734" t="s">
        <v>484</v>
      </c>
      <c r="F1734" t="s">
        <v>485</v>
      </c>
      <c r="G1734" t="s">
        <v>113</v>
      </c>
      <c r="H1734" t="s">
        <v>169</v>
      </c>
      <c r="I1734" s="6">
        <v>4</v>
      </c>
      <c r="J1734" s="6">
        <v>1599</v>
      </c>
      <c r="K1734" s="6">
        <v>6396</v>
      </c>
      <c r="L1734" s="6">
        <v>0.05</v>
      </c>
      <c r="M1734" s="6">
        <v>319.8</v>
      </c>
      <c r="N1734" s="6">
        <v>6076.2</v>
      </c>
      <c r="O1734" s="6">
        <v>1610.19</v>
      </c>
      <c r="P1734" t="s">
        <v>170</v>
      </c>
      <c r="Q1734" t="s">
        <v>171</v>
      </c>
      <c r="R1734" t="s">
        <v>44</v>
      </c>
      <c r="S1734" t="s">
        <v>54</v>
      </c>
      <c r="T1734" t="s">
        <v>35</v>
      </c>
      <c r="U1734" s="13">
        <f t="shared" si="108"/>
        <v>2024</v>
      </c>
      <c r="V1734" s="13">
        <f t="shared" si="109"/>
        <v>12</v>
      </c>
      <c r="W1734" s="20" t="str">
        <f t="shared" si="110"/>
        <v>December</v>
      </c>
      <c r="X1734">
        <v>0.26500000000000001</v>
      </c>
      <c r="Y1734" s="6">
        <f t="shared" si="111"/>
        <v>5756.4</v>
      </c>
      <c r="Z1734" cm="1">
        <f t="array" aca="1" ref="Z1734" ca="1">IF(roud(N1734,2)=ROUND(Z1734,2),"ok","error")</f>
        <v>0</v>
      </c>
    </row>
    <row r="1735" spans="1:26" x14ac:dyDescent="0.3">
      <c r="A1735" t="s">
        <v>3289</v>
      </c>
      <c r="B1735" s="4">
        <v>45464</v>
      </c>
      <c r="C1735" t="s">
        <v>1334</v>
      </c>
      <c r="D1735" t="s">
        <v>1335</v>
      </c>
      <c r="E1735" t="s">
        <v>323</v>
      </c>
      <c r="F1735" t="s">
        <v>324</v>
      </c>
      <c r="G1735" t="s">
        <v>29</v>
      </c>
      <c r="H1735" t="s">
        <v>304</v>
      </c>
      <c r="I1735" s="6">
        <v>1</v>
      </c>
      <c r="J1735" s="6">
        <v>799</v>
      </c>
      <c r="K1735" s="6">
        <v>799</v>
      </c>
      <c r="L1735" s="6">
        <v>0.3</v>
      </c>
      <c r="M1735" s="6">
        <v>239.7</v>
      </c>
      <c r="N1735" s="6">
        <v>559.29999999999995</v>
      </c>
      <c r="O1735" s="6">
        <v>128.63999999999999</v>
      </c>
      <c r="P1735" t="s">
        <v>170</v>
      </c>
      <c r="Q1735" t="s">
        <v>171</v>
      </c>
      <c r="R1735" t="s">
        <v>44</v>
      </c>
      <c r="S1735" t="s">
        <v>98</v>
      </c>
      <c r="T1735" t="s">
        <v>35</v>
      </c>
      <c r="U1735" s="13">
        <f t="shared" si="108"/>
        <v>2024</v>
      </c>
      <c r="V1735" s="13">
        <f t="shared" si="109"/>
        <v>6</v>
      </c>
      <c r="W1735" s="20" t="str">
        <f t="shared" si="110"/>
        <v>June</v>
      </c>
      <c r="X1735">
        <v>0.23</v>
      </c>
      <c r="Y1735" s="6">
        <f t="shared" si="111"/>
        <v>319.60000000000002</v>
      </c>
      <c r="Z1735" cm="1">
        <f t="array" aca="1" ref="Z1735" ca="1">IF(roud(N1735,2)=ROUND(Z1735,2),"ok","error")</f>
        <v>0</v>
      </c>
    </row>
    <row r="1736" spans="1:26" x14ac:dyDescent="0.3">
      <c r="A1736" t="s">
        <v>3290</v>
      </c>
      <c r="B1736" s="4">
        <v>45370</v>
      </c>
      <c r="C1736" t="s">
        <v>1832</v>
      </c>
      <c r="D1736" t="s">
        <v>1833</v>
      </c>
      <c r="E1736" t="s">
        <v>133</v>
      </c>
      <c r="F1736" t="s">
        <v>134</v>
      </c>
      <c r="G1736" t="s">
        <v>61</v>
      </c>
      <c r="H1736" t="s">
        <v>123</v>
      </c>
      <c r="I1736" s="6">
        <v>2</v>
      </c>
      <c r="J1736" s="6">
        <v>2999</v>
      </c>
      <c r="K1736" s="6">
        <v>5998</v>
      </c>
      <c r="L1736" s="6">
        <v>0.2</v>
      </c>
      <c r="M1736" s="6">
        <v>1199.5999999999999</v>
      </c>
      <c r="N1736" s="6">
        <v>4798.3999999999996</v>
      </c>
      <c r="O1736" s="6">
        <v>479.84</v>
      </c>
      <c r="P1736" t="s">
        <v>89</v>
      </c>
      <c r="Q1736" t="s">
        <v>90</v>
      </c>
      <c r="R1736" t="s">
        <v>65</v>
      </c>
      <c r="S1736" t="s">
        <v>98</v>
      </c>
      <c r="T1736" t="s">
        <v>35</v>
      </c>
      <c r="U1736" s="13">
        <f t="shared" si="108"/>
        <v>2024</v>
      </c>
      <c r="V1736" s="13">
        <f t="shared" si="109"/>
        <v>3</v>
      </c>
      <c r="W1736" s="20" t="str">
        <f t="shared" si="110"/>
        <v>March</v>
      </c>
      <c r="X1736">
        <v>0.1</v>
      </c>
      <c r="Y1736" s="6">
        <f t="shared" si="111"/>
        <v>3598.8</v>
      </c>
      <c r="Z1736" cm="1">
        <f t="array" aca="1" ref="Z1736" ca="1">IF(roud(N1736,2)=ROUND(Z1736,2),"ok","error")</f>
        <v>0</v>
      </c>
    </row>
    <row r="1737" spans="1:26" x14ac:dyDescent="0.3">
      <c r="A1737" t="s">
        <v>3291</v>
      </c>
      <c r="B1737" s="4">
        <v>45814</v>
      </c>
      <c r="C1737" t="s">
        <v>3292</v>
      </c>
      <c r="D1737" t="s">
        <v>3293</v>
      </c>
      <c r="E1737" t="s">
        <v>323</v>
      </c>
      <c r="F1737" t="s">
        <v>324</v>
      </c>
      <c r="G1737" t="s">
        <v>29</v>
      </c>
      <c r="H1737" t="s">
        <v>304</v>
      </c>
      <c r="I1737" s="6">
        <v>1</v>
      </c>
      <c r="J1737" s="6">
        <v>799</v>
      </c>
      <c r="K1737" s="6">
        <v>799</v>
      </c>
      <c r="L1737" s="6">
        <v>0.3</v>
      </c>
      <c r="M1737" s="6">
        <v>239.7</v>
      </c>
      <c r="N1737" s="6">
        <v>559.29999999999995</v>
      </c>
      <c r="O1737" s="6">
        <v>128.63999999999999</v>
      </c>
      <c r="P1737" t="s">
        <v>105</v>
      </c>
      <c r="Q1737" t="s">
        <v>106</v>
      </c>
      <c r="R1737" t="s">
        <v>44</v>
      </c>
      <c r="S1737" t="s">
        <v>45</v>
      </c>
      <c r="T1737" t="s">
        <v>35</v>
      </c>
      <c r="U1737" s="13">
        <f t="shared" si="108"/>
        <v>2025</v>
      </c>
      <c r="V1737" s="13">
        <f t="shared" si="109"/>
        <v>6</v>
      </c>
      <c r="W1737" s="20" t="str">
        <f t="shared" si="110"/>
        <v>June</v>
      </c>
      <c r="X1737">
        <v>0.23</v>
      </c>
      <c r="Y1737" s="6">
        <f t="shared" si="111"/>
        <v>319.60000000000002</v>
      </c>
      <c r="Z1737" cm="1">
        <f t="array" aca="1" ref="Z1737" ca="1">IF(roud(N1737,2)=ROUND(Z1737,2),"ok","error")</f>
        <v>0</v>
      </c>
    </row>
    <row r="1738" spans="1:26" x14ac:dyDescent="0.3">
      <c r="A1738" t="s">
        <v>3294</v>
      </c>
      <c r="B1738" s="4">
        <v>45940</v>
      </c>
      <c r="C1738" t="s">
        <v>552</v>
      </c>
      <c r="D1738" t="s">
        <v>553</v>
      </c>
      <c r="E1738" t="s">
        <v>86</v>
      </c>
      <c r="F1738" t="s">
        <v>87</v>
      </c>
      <c r="G1738" t="s">
        <v>29</v>
      </c>
      <c r="H1738" t="s">
        <v>88</v>
      </c>
      <c r="I1738" s="6">
        <v>2</v>
      </c>
      <c r="J1738" s="6">
        <v>1299</v>
      </c>
      <c r="K1738" s="6">
        <v>2598</v>
      </c>
      <c r="L1738" s="6">
        <v>0.1</v>
      </c>
      <c r="M1738" s="6">
        <v>259.8</v>
      </c>
      <c r="N1738" s="6">
        <v>2338.1999999999998</v>
      </c>
      <c r="O1738" s="6">
        <v>678.08</v>
      </c>
      <c r="P1738" t="s">
        <v>191</v>
      </c>
      <c r="Q1738" t="s">
        <v>187</v>
      </c>
      <c r="R1738" t="s">
        <v>160</v>
      </c>
      <c r="S1738" t="s">
        <v>107</v>
      </c>
      <c r="T1738" t="s">
        <v>35</v>
      </c>
      <c r="U1738" s="13">
        <f t="shared" si="108"/>
        <v>2025</v>
      </c>
      <c r="V1738" s="13">
        <f t="shared" si="109"/>
        <v>10</v>
      </c>
      <c r="W1738" s="20" t="str">
        <f t="shared" si="110"/>
        <v>October</v>
      </c>
      <c r="X1738">
        <v>0.28999999999999998</v>
      </c>
      <c r="Y1738" s="6">
        <f t="shared" si="111"/>
        <v>2078.4</v>
      </c>
      <c r="Z1738" cm="1">
        <f t="array" aca="1" ref="Z1738" ca="1">IF(roud(N1738,2)=ROUND(Z1738,2),"ok","error")</f>
        <v>0</v>
      </c>
    </row>
    <row r="1739" spans="1:26" x14ac:dyDescent="0.3">
      <c r="A1739" t="s">
        <v>3295</v>
      </c>
      <c r="B1739" s="4">
        <v>45408</v>
      </c>
      <c r="C1739" t="s">
        <v>3001</v>
      </c>
      <c r="D1739" t="s">
        <v>3002</v>
      </c>
      <c r="E1739" t="s">
        <v>50</v>
      </c>
      <c r="F1739" t="s">
        <v>51</v>
      </c>
      <c r="G1739" t="s">
        <v>52</v>
      </c>
      <c r="H1739" t="s">
        <v>53</v>
      </c>
      <c r="I1739" s="6">
        <v>1</v>
      </c>
      <c r="J1739" s="6">
        <v>2999</v>
      </c>
      <c r="K1739" s="6">
        <v>2999</v>
      </c>
      <c r="L1739" s="6">
        <v>0.1</v>
      </c>
      <c r="M1739" s="6">
        <v>299.89999999999998</v>
      </c>
      <c r="N1739" s="6">
        <v>2699.1</v>
      </c>
      <c r="O1739" s="6">
        <v>566.80999999999995</v>
      </c>
      <c r="P1739" t="s">
        <v>186</v>
      </c>
      <c r="Q1739" t="s">
        <v>187</v>
      </c>
      <c r="R1739" t="s">
        <v>160</v>
      </c>
      <c r="S1739" t="s">
        <v>98</v>
      </c>
      <c r="T1739" t="s">
        <v>35</v>
      </c>
      <c r="U1739" s="13">
        <f t="shared" si="108"/>
        <v>2024</v>
      </c>
      <c r="V1739" s="13">
        <f t="shared" si="109"/>
        <v>4</v>
      </c>
      <c r="W1739" s="20" t="str">
        <f t="shared" si="110"/>
        <v>April</v>
      </c>
      <c r="X1739">
        <v>0.21</v>
      </c>
      <c r="Y1739" s="6">
        <f t="shared" si="111"/>
        <v>2399.1999999999998</v>
      </c>
      <c r="Z1739" cm="1">
        <f t="array" aca="1" ref="Z1739" ca="1">IF(roud(N1739,2)=ROUND(Z1739,2),"ok","error")</f>
        <v>0</v>
      </c>
    </row>
    <row r="1740" spans="1:26" x14ac:dyDescent="0.3">
      <c r="A1740" t="s">
        <v>3297</v>
      </c>
      <c r="B1740" s="4">
        <v>45835</v>
      </c>
      <c r="C1740" t="s">
        <v>2231</v>
      </c>
      <c r="D1740" t="s">
        <v>2232</v>
      </c>
      <c r="E1740" t="s">
        <v>80</v>
      </c>
      <c r="F1740" t="s">
        <v>81</v>
      </c>
      <c r="G1740" t="s">
        <v>52</v>
      </c>
      <c r="H1740" t="s">
        <v>53</v>
      </c>
      <c r="I1740" s="6">
        <v>1</v>
      </c>
      <c r="J1740" s="6">
        <v>3499</v>
      </c>
      <c r="K1740" s="6">
        <v>3499</v>
      </c>
      <c r="L1740" s="6">
        <v>0.05</v>
      </c>
      <c r="M1740" s="6">
        <v>174.95</v>
      </c>
      <c r="N1740" s="6">
        <v>3324.05</v>
      </c>
      <c r="O1740" s="6">
        <v>747.91</v>
      </c>
      <c r="P1740" t="s">
        <v>144</v>
      </c>
      <c r="Q1740" t="s">
        <v>145</v>
      </c>
      <c r="R1740" t="s">
        <v>65</v>
      </c>
      <c r="S1740" t="s">
        <v>34</v>
      </c>
      <c r="T1740" t="s">
        <v>35</v>
      </c>
      <c r="U1740" s="13">
        <f t="shared" si="108"/>
        <v>2025</v>
      </c>
      <c r="V1740" s="13">
        <f t="shared" si="109"/>
        <v>6</v>
      </c>
      <c r="W1740" s="20" t="str">
        <f t="shared" si="110"/>
        <v>June</v>
      </c>
      <c r="X1740">
        <v>0.22500000000000001</v>
      </c>
      <c r="Y1740" s="6">
        <f t="shared" si="111"/>
        <v>3149.1</v>
      </c>
      <c r="Z1740" cm="1">
        <f t="array" aca="1" ref="Z1740" ca="1">IF(roud(N1740,2)=ROUND(Z1740,2),"ok","error")</f>
        <v>0</v>
      </c>
    </row>
    <row r="1741" spans="1:26" x14ac:dyDescent="0.3">
      <c r="A1741" t="s">
        <v>3298</v>
      </c>
      <c r="B1741" s="4">
        <v>45814</v>
      </c>
      <c r="C1741" t="s">
        <v>1627</v>
      </c>
      <c r="D1741" t="s">
        <v>1628</v>
      </c>
      <c r="E1741" t="s">
        <v>86</v>
      </c>
      <c r="F1741" t="s">
        <v>87</v>
      </c>
      <c r="G1741" t="s">
        <v>29</v>
      </c>
      <c r="H1741" t="s">
        <v>88</v>
      </c>
      <c r="I1741" s="6">
        <v>2</v>
      </c>
      <c r="J1741" s="6">
        <v>1299</v>
      </c>
      <c r="K1741" s="6">
        <v>2598</v>
      </c>
      <c r="L1741" s="6">
        <v>0.1</v>
      </c>
      <c r="M1741" s="6">
        <v>259.8</v>
      </c>
      <c r="N1741" s="6">
        <v>2338.1999999999998</v>
      </c>
      <c r="O1741" s="6">
        <v>678.08</v>
      </c>
      <c r="P1741" t="s">
        <v>186</v>
      </c>
      <c r="Q1741" t="s">
        <v>187</v>
      </c>
      <c r="R1741" t="s">
        <v>160</v>
      </c>
      <c r="S1741" t="s">
        <v>45</v>
      </c>
      <c r="T1741" t="s">
        <v>35</v>
      </c>
      <c r="U1741" s="13">
        <f t="shared" si="108"/>
        <v>2025</v>
      </c>
      <c r="V1741" s="13">
        <f t="shared" si="109"/>
        <v>6</v>
      </c>
      <c r="W1741" s="20" t="str">
        <f t="shared" si="110"/>
        <v>June</v>
      </c>
      <c r="X1741">
        <v>0.28999999999999998</v>
      </c>
      <c r="Y1741" s="6">
        <f t="shared" si="111"/>
        <v>2078.4</v>
      </c>
      <c r="Z1741" cm="1">
        <f t="array" aca="1" ref="Z1741" ca="1">IF(roud(N1741,2)=ROUND(Z1741,2),"ok","error")</f>
        <v>0</v>
      </c>
    </row>
    <row r="1742" spans="1:26" x14ac:dyDescent="0.3">
      <c r="A1742" t="s">
        <v>3299</v>
      </c>
      <c r="B1742" s="4">
        <v>45490</v>
      </c>
      <c r="C1742" t="s">
        <v>1590</v>
      </c>
      <c r="D1742" t="s">
        <v>1591</v>
      </c>
      <c r="E1742" t="s">
        <v>86</v>
      </c>
      <c r="F1742" t="s">
        <v>87</v>
      </c>
      <c r="G1742" t="s">
        <v>29</v>
      </c>
      <c r="H1742" t="s">
        <v>88</v>
      </c>
      <c r="I1742" s="6">
        <v>4</v>
      </c>
      <c r="J1742" s="6">
        <v>1299</v>
      </c>
      <c r="K1742" s="6">
        <v>5196</v>
      </c>
      <c r="L1742" s="6">
        <v>0.1</v>
      </c>
      <c r="M1742" s="6">
        <v>519.6</v>
      </c>
      <c r="N1742" s="6">
        <v>4676.3999999999996</v>
      </c>
      <c r="O1742" s="6">
        <v>1356.16</v>
      </c>
      <c r="P1742" t="s">
        <v>94</v>
      </c>
      <c r="Q1742" t="s">
        <v>64</v>
      </c>
      <c r="R1742" t="s">
        <v>65</v>
      </c>
      <c r="S1742" t="s">
        <v>107</v>
      </c>
      <c r="T1742" t="s">
        <v>35</v>
      </c>
      <c r="U1742" s="13">
        <f t="shared" si="108"/>
        <v>2024</v>
      </c>
      <c r="V1742" s="13">
        <f t="shared" si="109"/>
        <v>7</v>
      </c>
      <c r="W1742" s="20" t="str">
        <f t="shared" si="110"/>
        <v>July</v>
      </c>
      <c r="X1742">
        <v>0.28999999999999998</v>
      </c>
      <c r="Y1742" s="6">
        <f t="shared" si="111"/>
        <v>4156.8</v>
      </c>
      <c r="Z1742" cm="1">
        <f t="array" aca="1" ref="Z1742" ca="1">IF(roud(N1742,2)=ROUND(Z1742,2),"ok","error")</f>
        <v>0</v>
      </c>
    </row>
    <row r="1743" spans="1:26" x14ac:dyDescent="0.3">
      <c r="A1743" t="s">
        <v>3300</v>
      </c>
      <c r="B1743" s="4">
        <v>45649</v>
      </c>
      <c r="C1743" t="s">
        <v>1679</v>
      </c>
      <c r="D1743" t="s">
        <v>1680</v>
      </c>
      <c r="E1743" t="s">
        <v>133</v>
      </c>
      <c r="F1743" t="s">
        <v>134</v>
      </c>
      <c r="G1743" t="s">
        <v>61</v>
      </c>
      <c r="H1743" t="s">
        <v>123</v>
      </c>
      <c r="I1743" s="6">
        <v>1</v>
      </c>
      <c r="J1743" s="6">
        <v>2999</v>
      </c>
      <c r="K1743" s="6">
        <v>2999</v>
      </c>
      <c r="L1743" s="6">
        <v>0.2</v>
      </c>
      <c r="M1743" s="6">
        <v>599.79999999999995</v>
      </c>
      <c r="N1743" s="6">
        <v>2399.1999999999998</v>
      </c>
      <c r="O1743" s="6">
        <v>239.92</v>
      </c>
      <c r="P1743" t="s">
        <v>191</v>
      </c>
      <c r="Q1743" t="s">
        <v>187</v>
      </c>
      <c r="R1743" t="s">
        <v>160</v>
      </c>
      <c r="S1743" t="s">
        <v>34</v>
      </c>
      <c r="T1743" t="s">
        <v>35</v>
      </c>
      <c r="U1743" s="13">
        <f t="shared" si="108"/>
        <v>2024</v>
      </c>
      <c r="V1743" s="13">
        <f t="shared" si="109"/>
        <v>12</v>
      </c>
      <c r="W1743" s="20" t="str">
        <f t="shared" si="110"/>
        <v>December</v>
      </c>
      <c r="X1743">
        <v>0.1</v>
      </c>
      <c r="Y1743" s="6">
        <f t="shared" si="111"/>
        <v>1799.4</v>
      </c>
      <c r="Z1743" cm="1">
        <f t="array" aca="1" ref="Z1743" ca="1">IF(roud(N1743,2)=ROUND(Z1743,2),"ok","error")</f>
        <v>0</v>
      </c>
    </row>
    <row r="1744" spans="1:26" x14ac:dyDescent="0.3">
      <c r="A1744" t="s">
        <v>3301</v>
      </c>
      <c r="B1744" s="4">
        <v>45651</v>
      </c>
      <c r="C1744" t="s">
        <v>1124</v>
      </c>
      <c r="D1744" t="s">
        <v>1125</v>
      </c>
      <c r="E1744" t="s">
        <v>302</v>
      </c>
      <c r="F1744" t="s">
        <v>303</v>
      </c>
      <c r="G1744" t="s">
        <v>29</v>
      </c>
      <c r="H1744" t="s">
        <v>304</v>
      </c>
      <c r="I1744" s="6">
        <v>1</v>
      </c>
      <c r="J1744" s="6">
        <v>1799</v>
      </c>
      <c r="K1744" s="6">
        <v>1799</v>
      </c>
      <c r="L1744" s="6">
        <v>0.2</v>
      </c>
      <c r="M1744" s="6">
        <v>359.8</v>
      </c>
      <c r="N1744" s="6">
        <v>1439.2</v>
      </c>
      <c r="O1744" s="6">
        <v>374.19</v>
      </c>
      <c r="P1744" t="s">
        <v>105</v>
      </c>
      <c r="Q1744" t="s">
        <v>106</v>
      </c>
      <c r="R1744" t="s">
        <v>44</v>
      </c>
      <c r="S1744" t="s">
        <v>34</v>
      </c>
      <c r="T1744" t="s">
        <v>35</v>
      </c>
      <c r="U1744" s="13">
        <f t="shared" si="108"/>
        <v>2024</v>
      </c>
      <c r="V1744" s="13">
        <f t="shared" si="109"/>
        <v>12</v>
      </c>
      <c r="W1744" s="20" t="str">
        <f t="shared" si="110"/>
        <v>December</v>
      </c>
      <c r="X1744">
        <v>0.26</v>
      </c>
      <c r="Y1744" s="6">
        <f t="shared" si="111"/>
        <v>1079.4000000000001</v>
      </c>
      <c r="Z1744" cm="1">
        <f t="array" aca="1" ref="Z1744" ca="1">IF(roud(N1744,2)=ROUND(Z1744,2),"ok","error")</f>
        <v>0</v>
      </c>
    </row>
    <row r="1745" spans="1:26" x14ac:dyDescent="0.3">
      <c r="A1745" t="s">
        <v>3302</v>
      </c>
      <c r="B1745" s="4">
        <v>45952</v>
      </c>
      <c r="C1745" t="s">
        <v>576</v>
      </c>
      <c r="D1745" t="s">
        <v>577</v>
      </c>
      <c r="E1745" t="s">
        <v>50</v>
      </c>
      <c r="F1745" t="s">
        <v>51</v>
      </c>
      <c r="G1745" t="s">
        <v>52</v>
      </c>
      <c r="H1745" t="s">
        <v>53</v>
      </c>
      <c r="I1745" s="6">
        <v>1</v>
      </c>
      <c r="J1745" s="6">
        <v>2999</v>
      </c>
      <c r="K1745" s="6">
        <v>2999</v>
      </c>
      <c r="L1745" s="6">
        <v>0.2</v>
      </c>
      <c r="M1745" s="6">
        <v>599.79999999999995</v>
      </c>
      <c r="N1745" s="6">
        <v>2399.1999999999998</v>
      </c>
      <c r="O1745" s="6">
        <v>431.86</v>
      </c>
      <c r="P1745" t="s">
        <v>158</v>
      </c>
      <c r="Q1745" t="s">
        <v>159</v>
      </c>
      <c r="R1745" t="s">
        <v>160</v>
      </c>
      <c r="S1745" t="s">
        <v>45</v>
      </c>
      <c r="T1745" t="s">
        <v>35</v>
      </c>
      <c r="U1745" s="13">
        <f t="shared" si="108"/>
        <v>2025</v>
      </c>
      <c r="V1745" s="13">
        <f t="shared" si="109"/>
        <v>10</v>
      </c>
      <c r="W1745" s="20" t="str">
        <f t="shared" si="110"/>
        <v>October</v>
      </c>
      <c r="X1745">
        <v>0.18</v>
      </c>
      <c r="Y1745" s="6">
        <f t="shared" si="111"/>
        <v>1799.4</v>
      </c>
      <c r="Z1745" cm="1">
        <f t="array" aca="1" ref="Z1745" ca="1">IF(roud(N1745,2)=ROUND(Z1745,2),"ok","error")</f>
        <v>0</v>
      </c>
    </row>
    <row r="1746" spans="1:26" x14ac:dyDescent="0.3">
      <c r="A1746" t="s">
        <v>3303</v>
      </c>
      <c r="B1746" s="4">
        <v>45443</v>
      </c>
      <c r="C1746" t="s">
        <v>2086</v>
      </c>
      <c r="D1746" t="s">
        <v>2087</v>
      </c>
      <c r="E1746" t="s">
        <v>50</v>
      </c>
      <c r="F1746" t="s">
        <v>51</v>
      </c>
      <c r="G1746" t="s">
        <v>52</v>
      </c>
      <c r="H1746" t="s">
        <v>53</v>
      </c>
      <c r="I1746" s="6">
        <v>1</v>
      </c>
      <c r="J1746" s="6">
        <v>2999</v>
      </c>
      <c r="K1746" s="6">
        <v>2999</v>
      </c>
      <c r="L1746" s="6">
        <v>0.05</v>
      </c>
      <c r="M1746" s="6">
        <v>149.94999999999999</v>
      </c>
      <c r="N1746" s="6">
        <v>2849.05</v>
      </c>
      <c r="O1746" s="6">
        <v>641.04</v>
      </c>
      <c r="P1746" t="s">
        <v>63</v>
      </c>
      <c r="Q1746" t="s">
        <v>64</v>
      </c>
      <c r="R1746" t="s">
        <v>65</v>
      </c>
      <c r="S1746" t="s">
        <v>54</v>
      </c>
      <c r="T1746" t="s">
        <v>35</v>
      </c>
      <c r="U1746" s="13">
        <f t="shared" si="108"/>
        <v>2024</v>
      </c>
      <c r="V1746" s="13">
        <f t="shared" si="109"/>
        <v>5</v>
      </c>
      <c r="W1746" s="20" t="str">
        <f t="shared" si="110"/>
        <v>May</v>
      </c>
      <c r="X1746">
        <v>0.22500000000000001</v>
      </c>
      <c r="Y1746" s="6">
        <f t="shared" si="111"/>
        <v>2699.1</v>
      </c>
      <c r="Z1746" cm="1">
        <f t="array" aca="1" ref="Z1746" ca="1">IF(roud(N1746,2)=ROUND(Z1746,2),"ok","error")</f>
        <v>0</v>
      </c>
    </row>
    <row r="1747" spans="1:26" x14ac:dyDescent="0.3">
      <c r="A1747" t="s">
        <v>3304</v>
      </c>
      <c r="B1747" s="4">
        <v>45533</v>
      </c>
      <c r="C1747" t="s">
        <v>3292</v>
      </c>
      <c r="D1747" t="s">
        <v>3293</v>
      </c>
      <c r="E1747" t="s">
        <v>273</v>
      </c>
      <c r="F1747" t="s">
        <v>274</v>
      </c>
      <c r="G1747" t="s">
        <v>29</v>
      </c>
      <c r="H1747" t="s">
        <v>88</v>
      </c>
      <c r="I1747" s="6">
        <v>1</v>
      </c>
      <c r="J1747" s="6">
        <v>2499</v>
      </c>
      <c r="K1747" s="6">
        <v>2499</v>
      </c>
      <c r="L1747" s="6">
        <v>0.15</v>
      </c>
      <c r="M1747" s="6">
        <v>374.85</v>
      </c>
      <c r="N1747" s="6">
        <v>2124.15</v>
      </c>
      <c r="O1747" s="6">
        <v>584.14</v>
      </c>
      <c r="P1747" t="s">
        <v>144</v>
      </c>
      <c r="Q1747" t="s">
        <v>145</v>
      </c>
      <c r="R1747" t="s">
        <v>65</v>
      </c>
      <c r="S1747" t="s">
        <v>34</v>
      </c>
      <c r="T1747" t="s">
        <v>35</v>
      </c>
      <c r="U1747" s="13">
        <f t="shared" si="108"/>
        <v>2024</v>
      </c>
      <c r="V1747" s="13">
        <f t="shared" si="109"/>
        <v>8</v>
      </c>
      <c r="W1747" s="20" t="str">
        <f t="shared" si="110"/>
        <v>August</v>
      </c>
      <c r="X1747">
        <v>0.27500000000000002</v>
      </c>
      <c r="Y1747" s="6">
        <f t="shared" si="111"/>
        <v>1749.3</v>
      </c>
      <c r="Z1747" cm="1">
        <f t="array" aca="1" ref="Z1747" ca="1">IF(roud(N1747,2)=ROUND(Z1747,2),"ok","error")</f>
        <v>0</v>
      </c>
    </row>
    <row r="1748" spans="1:26" x14ac:dyDescent="0.3">
      <c r="A1748" t="s">
        <v>3305</v>
      </c>
      <c r="B1748" s="4">
        <v>45397</v>
      </c>
      <c r="C1748" t="s">
        <v>2261</v>
      </c>
      <c r="D1748" t="s">
        <v>2262</v>
      </c>
      <c r="E1748" t="s">
        <v>302</v>
      </c>
      <c r="F1748" t="s">
        <v>303</v>
      </c>
      <c r="G1748" t="s">
        <v>29</v>
      </c>
      <c r="H1748" t="s">
        <v>304</v>
      </c>
      <c r="I1748" s="6">
        <v>1</v>
      </c>
      <c r="J1748" s="6">
        <v>1799</v>
      </c>
      <c r="K1748" s="6">
        <v>1799</v>
      </c>
      <c r="L1748" s="6">
        <v>0.1</v>
      </c>
      <c r="M1748" s="6">
        <v>179.9</v>
      </c>
      <c r="N1748" s="6">
        <v>1619.1</v>
      </c>
      <c r="O1748" s="6">
        <v>469.54</v>
      </c>
      <c r="P1748" t="s">
        <v>31</v>
      </c>
      <c r="Q1748" t="s">
        <v>32</v>
      </c>
      <c r="R1748" t="s">
        <v>33</v>
      </c>
      <c r="S1748" t="s">
        <v>45</v>
      </c>
      <c r="T1748" t="s">
        <v>46</v>
      </c>
      <c r="U1748" s="13">
        <f t="shared" si="108"/>
        <v>2024</v>
      </c>
      <c r="V1748" s="13">
        <f t="shared" si="109"/>
        <v>4</v>
      </c>
      <c r="W1748" s="20" t="str">
        <f t="shared" si="110"/>
        <v>April</v>
      </c>
      <c r="X1748">
        <v>0.28999999999999998</v>
      </c>
      <c r="Y1748" s="6">
        <f t="shared" si="111"/>
        <v>1439.2</v>
      </c>
      <c r="Z1748" cm="1">
        <f t="array" aca="1" ref="Z1748" ca="1">IF(roud(N1748,2)=ROUND(Z1748,2),"ok","error")</f>
        <v>0</v>
      </c>
    </row>
    <row r="1749" spans="1:26" x14ac:dyDescent="0.3">
      <c r="A1749" t="s">
        <v>3306</v>
      </c>
      <c r="B1749" s="4">
        <v>45441</v>
      </c>
      <c r="C1749" t="s">
        <v>3307</v>
      </c>
      <c r="D1749" t="s">
        <v>3308</v>
      </c>
      <c r="E1749" t="s">
        <v>75</v>
      </c>
      <c r="F1749" t="s">
        <v>76</v>
      </c>
      <c r="G1749" t="s">
        <v>61</v>
      </c>
      <c r="H1749" t="s">
        <v>71</v>
      </c>
      <c r="I1749" s="6">
        <v>1</v>
      </c>
      <c r="J1749" s="6">
        <v>1499</v>
      </c>
      <c r="K1749" s="6">
        <v>1499</v>
      </c>
      <c r="L1749" s="6">
        <v>0</v>
      </c>
      <c r="M1749" s="6">
        <v>0</v>
      </c>
      <c r="N1749" s="6">
        <v>1499</v>
      </c>
      <c r="O1749" s="6">
        <v>239.84</v>
      </c>
      <c r="P1749" t="s">
        <v>158</v>
      </c>
      <c r="Q1749" t="s">
        <v>159</v>
      </c>
      <c r="R1749" t="s">
        <v>160</v>
      </c>
      <c r="S1749" t="s">
        <v>107</v>
      </c>
      <c r="T1749" t="s">
        <v>35</v>
      </c>
      <c r="U1749" s="13">
        <f t="shared" si="108"/>
        <v>2024</v>
      </c>
      <c r="V1749" s="13">
        <f t="shared" si="109"/>
        <v>5</v>
      </c>
      <c r="W1749" s="20" t="str">
        <f t="shared" si="110"/>
        <v>May</v>
      </c>
      <c r="X1749">
        <v>0.16</v>
      </c>
      <c r="Y1749" s="6">
        <f t="shared" si="111"/>
        <v>1499</v>
      </c>
      <c r="Z1749" cm="1">
        <f t="array" aca="1" ref="Z1749" ca="1">IF(roud(N1749,2)=ROUND(Z1749,2),"ok","error")</f>
        <v>0</v>
      </c>
    </row>
    <row r="1750" spans="1:26" x14ac:dyDescent="0.3">
      <c r="A1750" t="s">
        <v>3309</v>
      </c>
      <c r="B1750" s="4">
        <v>45554</v>
      </c>
      <c r="C1750" t="s">
        <v>2530</v>
      </c>
      <c r="D1750" t="s">
        <v>2531</v>
      </c>
      <c r="E1750" t="s">
        <v>59</v>
      </c>
      <c r="F1750" t="s">
        <v>60</v>
      </c>
      <c r="G1750" t="s">
        <v>61</v>
      </c>
      <c r="H1750" t="s">
        <v>62</v>
      </c>
      <c r="I1750" s="6">
        <v>1</v>
      </c>
      <c r="J1750" s="6">
        <v>59999</v>
      </c>
      <c r="K1750" s="6">
        <v>59999</v>
      </c>
      <c r="L1750" s="6">
        <v>0</v>
      </c>
      <c r="M1750" s="6">
        <v>0</v>
      </c>
      <c r="N1750" s="6">
        <v>59999</v>
      </c>
      <c r="O1750" s="6">
        <v>9599.84</v>
      </c>
      <c r="P1750" t="s">
        <v>94</v>
      </c>
      <c r="Q1750" t="s">
        <v>64</v>
      </c>
      <c r="R1750" t="s">
        <v>65</v>
      </c>
      <c r="S1750" t="s">
        <v>54</v>
      </c>
      <c r="T1750" t="s">
        <v>35</v>
      </c>
      <c r="U1750" s="13">
        <f t="shared" si="108"/>
        <v>2024</v>
      </c>
      <c r="V1750" s="13">
        <f t="shared" si="109"/>
        <v>9</v>
      </c>
      <c r="W1750" s="20" t="str">
        <f t="shared" si="110"/>
        <v>September</v>
      </c>
      <c r="X1750">
        <v>0.16</v>
      </c>
      <c r="Y1750" s="6">
        <f t="shared" si="111"/>
        <v>59999</v>
      </c>
      <c r="Z1750" cm="1">
        <f t="array" aca="1" ref="Z1750" ca="1">IF(roud(N1750,2)=ROUND(Z1750,2),"ok","error")</f>
        <v>0</v>
      </c>
    </row>
    <row r="1751" spans="1:26" x14ac:dyDescent="0.3">
      <c r="A1751" t="s">
        <v>3310</v>
      </c>
      <c r="B1751" s="4">
        <v>45494</v>
      </c>
      <c r="C1751" t="s">
        <v>262</v>
      </c>
      <c r="D1751" t="s">
        <v>263</v>
      </c>
      <c r="E1751" t="s">
        <v>492</v>
      </c>
      <c r="F1751" t="s">
        <v>493</v>
      </c>
      <c r="G1751" t="s">
        <v>214</v>
      </c>
      <c r="H1751" t="s">
        <v>494</v>
      </c>
      <c r="I1751" s="6">
        <v>3</v>
      </c>
      <c r="J1751" s="6">
        <v>1499</v>
      </c>
      <c r="K1751" s="6">
        <v>4497</v>
      </c>
      <c r="L1751" s="6">
        <v>0.3</v>
      </c>
      <c r="M1751" s="6">
        <v>1349.1</v>
      </c>
      <c r="N1751" s="6">
        <v>3147.9</v>
      </c>
      <c r="O1751" s="6">
        <v>912.89</v>
      </c>
      <c r="P1751" t="s">
        <v>144</v>
      </c>
      <c r="Q1751" t="s">
        <v>145</v>
      </c>
      <c r="R1751" t="s">
        <v>65</v>
      </c>
      <c r="S1751" t="s">
        <v>45</v>
      </c>
      <c r="T1751" t="s">
        <v>35</v>
      </c>
      <c r="U1751" s="13">
        <f t="shared" si="108"/>
        <v>2024</v>
      </c>
      <c r="V1751" s="13">
        <f t="shared" si="109"/>
        <v>7</v>
      </c>
      <c r="W1751" s="20" t="str">
        <f t="shared" si="110"/>
        <v>July</v>
      </c>
      <c r="X1751">
        <v>0.28999999999999998</v>
      </c>
      <c r="Y1751" s="6">
        <f t="shared" si="111"/>
        <v>1798.8</v>
      </c>
      <c r="Z1751" cm="1">
        <f t="array" aca="1" ref="Z1751" ca="1">IF(roud(N1751,2)=ROUND(Z1751,2),"ok","error")</f>
        <v>0</v>
      </c>
    </row>
    <row r="1752" spans="1:26" x14ac:dyDescent="0.3">
      <c r="A1752" t="s">
        <v>3311</v>
      </c>
      <c r="B1752" s="4">
        <v>45469</v>
      </c>
      <c r="C1752" t="s">
        <v>1238</v>
      </c>
      <c r="D1752" t="s">
        <v>1239</v>
      </c>
      <c r="E1752" t="s">
        <v>198</v>
      </c>
      <c r="F1752" t="s">
        <v>199</v>
      </c>
      <c r="G1752" t="s">
        <v>61</v>
      </c>
      <c r="H1752" t="s">
        <v>71</v>
      </c>
      <c r="I1752" s="6">
        <v>1</v>
      </c>
      <c r="J1752" s="6">
        <v>899</v>
      </c>
      <c r="K1752" s="6">
        <v>899</v>
      </c>
      <c r="L1752" s="6">
        <v>0</v>
      </c>
      <c r="M1752" s="6">
        <v>0</v>
      </c>
      <c r="N1752" s="6">
        <v>899</v>
      </c>
      <c r="O1752" s="6">
        <v>143.84</v>
      </c>
      <c r="P1752" t="s">
        <v>42</v>
      </c>
      <c r="Q1752" t="s">
        <v>43</v>
      </c>
      <c r="R1752" t="s">
        <v>44</v>
      </c>
      <c r="S1752" t="s">
        <v>98</v>
      </c>
      <c r="T1752" t="s">
        <v>35</v>
      </c>
      <c r="U1752" s="13">
        <f t="shared" si="108"/>
        <v>2024</v>
      </c>
      <c r="V1752" s="13">
        <f t="shared" si="109"/>
        <v>6</v>
      </c>
      <c r="W1752" s="20" t="str">
        <f t="shared" si="110"/>
        <v>June</v>
      </c>
      <c r="X1752">
        <v>0.16</v>
      </c>
      <c r="Y1752" s="6">
        <f t="shared" si="111"/>
        <v>899</v>
      </c>
      <c r="Z1752" cm="1">
        <f t="array" aca="1" ref="Z1752" ca="1">IF(roud(N1752,2)=ROUND(Z1752,2),"ok","error")</f>
        <v>0</v>
      </c>
    </row>
    <row r="1753" spans="1:26" x14ac:dyDescent="0.3">
      <c r="A1753" t="s">
        <v>3312</v>
      </c>
      <c r="B1753" s="4">
        <v>45908</v>
      </c>
      <c r="C1753" t="s">
        <v>3313</v>
      </c>
      <c r="D1753" t="s">
        <v>3314</v>
      </c>
      <c r="E1753" t="s">
        <v>302</v>
      </c>
      <c r="F1753" t="s">
        <v>303</v>
      </c>
      <c r="G1753" t="s">
        <v>29</v>
      </c>
      <c r="H1753" t="s">
        <v>304</v>
      </c>
      <c r="I1753" s="6">
        <v>1</v>
      </c>
      <c r="J1753" s="6">
        <v>1799</v>
      </c>
      <c r="K1753" s="6">
        <v>1799</v>
      </c>
      <c r="L1753" s="6">
        <v>0.15</v>
      </c>
      <c r="M1753" s="6">
        <v>269.85000000000002</v>
      </c>
      <c r="N1753" s="6">
        <v>1529.15</v>
      </c>
      <c r="O1753" s="6">
        <v>420.52</v>
      </c>
      <c r="P1753" t="s">
        <v>94</v>
      </c>
      <c r="Q1753" t="s">
        <v>64</v>
      </c>
      <c r="R1753" t="s">
        <v>65</v>
      </c>
      <c r="S1753" t="s">
        <v>98</v>
      </c>
      <c r="T1753" t="s">
        <v>35</v>
      </c>
      <c r="U1753" s="13">
        <f t="shared" si="108"/>
        <v>2025</v>
      </c>
      <c r="V1753" s="13">
        <f t="shared" si="109"/>
        <v>9</v>
      </c>
      <c r="W1753" s="20" t="str">
        <f t="shared" si="110"/>
        <v>September</v>
      </c>
      <c r="X1753">
        <v>0.27500000000000002</v>
      </c>
      <c r="Y1753" s="6">
        <f t="shared" si="111"/>
        <v>1259.3</v>
      </c>
      <c r="Z1753" cm="1">
        <f t="array" aca="1" ref="Z1753" ca="1">IF(roud(N1753,2)=ROUND(Z1753,2),"ok","error")</f>
        <v>0</v>
      </c>
    </row>
    <row r="1754" spans="1:26" x14ac:dyDescent="0.3">
      <c r="A1754" t="s">
        <v>3315</v>
      </c>
      <c r="B1754" s="4">
        <v>45448</v>
      </c>
      <c r="C1754" t="s">
        <v>434</v>
      </c>
      <c r="D1754" t="s">
        <v>435</v>
      </c>
      <c r="E1754" t="s">
        <v>323</v>
      </c>
      <c r="F1754" t="s">
        <v>324</v>
      </c>
      <c r="G1754" t="s">
        <v>29</v>
      </c>
      <c r="H1754" t="s">
        <v>304</v>
      </c>
      <c r="I1754" s="6">
        <v>3</v>
      </c>
      <c r="J1754" s="6">
        <v>799</v>
      </c>
      <c r="K1754" s="6">
        <v>2397</v>
      </c>
      <c r="L1754" s="6">
        <v>0</v>
      </c>
      <c r="M1754" s="6">
        <v>0</v>
      </c>
      <c r="N1754" s="6">
        <v>2397</v>
      </c>
      <c r="O1754" s="6">
        <v>767.04</v>
      </c>
      <c r="P1754" t="s">
        <v>105</v>
      </c>
      <c r="Q1754" t="s">
        <v>106</v>
      </c>
      <c r="R1754" t="s">
        <v>44</v>
      </c>
      <c r="S1754" t="s">
        <v>45</v>
      </c>
      <c r="T1754" t="s">
        <v>55</v>
      </c>
      <c r="U1754" s="13">
        <f t="shared" si="108"/>
        <v>2024</v>
      </c>
      <c r="V1754" s="13">
        <f t="shared" si="109"/>
        <v>6</v>
      </c>
      <c r="W1754" s="20" t="str">
        <f t="shared" si="110"/>
        <v>June</v>
      </c>
      <c r="X1754">
        <v>0.32</v>
      </c>
      <c r="Y1754" s="6">
        <f t="shared" si="111"/>
        <v>2397</v>
      </c>
      <c r="Z1754" cm="1">
        <f t="array" aca="1" ref="Z1754" ca="1">IF(roud(N1754,2)=ROUND(Z1754,2),"ok","error")</f>
        <v>0</v>
      </c>
    </row>
    <row r="1755" spans="1:26" x14ac:dyDescent="0.3">
      <c r="A1755" t="s">
        <v>3316</v>
      </c>
      <c r="B1755" s="4">
        <v>45963</v>
      </c>
      <c r="C1755" t="s">
        <v>2499</v>
      </c>
      <c r="D1755" t="s">
        <v>2500</v>
      </c>
      <c r="E1755" t="s">
        <v>121</v>
      </c>
      <c r="F1755" t="s">
        <v>122</v>
      </c>
      <c r="G1755" t="s">
        <v>61</v>
      </c>
      <c r="H1755" t="s">
        <v>123</v>
      </c>
      <c r="I1755" s="6">
        <v>3</v>
      </c>
      <c r="J1755" s="6">
        <v>24999</v>
      </c>
      <c r="K1755" s="6">
        <v>74997</v>
      </c>
      <c r="L1755" s="6">
        <v>0.1</v>
      </c>
      <c r="M1755" s="6">
        <v>7499.7</v>
      </c>
      <c r="N1755" s="6">
        <v>67497.3</v>
      </c>
      <c r="O1755" s="6">
        <v>8774.65</v>
      </c>
      <c r="P1755" t="s">
        <v>105</v>
      </c>
      <c r="Q1755" t="s">
        <v>106</v>
      </c>
      <c r="R1755" t="s">
        <v>44</v>
      </c>
      <c r="S1755" t="s">
        <v>34</v>
      </c>
      <c r="T1755" t="s">
        <v>35</v>
      </c>
      <c r="U1755" s="13">
        <f t="shared" si="108"/>
        <v>2025</v>
      </c>
      <c r="V1755" s="13">
        <f t="shared" si="109"/>
        <v>11</v>
      </c>
      <c r="W1755" s="20" t="str">
        <f t="shared" si="110"/>
        <v>November</v>
      </c>
      <c r="X1755">
        <v>0.13</v>
      </c>
      <c r="Y1755" s="6">
        <f t="shared" si="111"/>
        <v>59997.599999999999</v>
      </c>
      <c r="Z1755" cm="1">
        <f t="array" aca="1" ref="Z1755" ca="1">IF(roud(N1755,2)=ROUND(Z1755,2),"ok","error")</f>
        <v>0</v>
      </c>
    </row>
    <row r="1756" spans="1:26" x14ac:dyDescent="0.3">
      <c r="A1756" t="s">
        <v>3317</v>
      </c>
      <c r="B1756" s="4">
        <v>45369</v>
      </c>
      <c r="C1756" t="s">
        <v>1148</v>
      </c>
      <c r="D1756" t="s">
        <v>1149</v>
      </c>
      <c r="E1756" t="s">
        <v>40</v>
      </c>
      <c r="F1756" t="s">
        <v>41</v>
      </c>
      <c r="G1756" t="s">
        <v>29</v>
      </c>
      <c r="H1756" t="s">
        <v>30</v>
      </c>
      <c r="I1756" s="6">
        <v>1</v>
      </c>
      <c r="J1756" s="6">
        <v>1199</v>
      </c>
      <c r="K1756" s="6">
        <v>1199</v>
      </c>
      <c r="L1756" s="6">
        <v>0</v>
      </c>
      <c r="M1756" s="6">
        <v>0</v>
      </c>
      <c r="N1756" s="6">
        <v>1199</v>
      </c>
      <c r="O1756" s="6">
        <v>383.68</v>
      </c>
      <c r="P1756" t="s">
        <v>42</v>
      </c>
      <c r="Q1756" t="s">
        <v>43</v>
      </c>
      <c r="R1756" t="s">
        <v>44</v>
      </c>
      <c r="S1756" t="s">
        <v>45</v>
      </c>
      <c r="T1756" t="s">
        <v>35</v>
      </c>
      <c r="U1756" s="13">
        <f t="shared" si="108"/>
        <v>2024</v>
      </c>
      <c r="V1756" s="13">
        <f t="shared" si="109"/>
        <v>3</v>
      </c>
      <c r="W1756" s="20" t="str">
        <f t="shared" si="110"/>
        <v>March</v>
      </c>
      <c r="X1756">
        <v>0.32</v>
      </c>
      <c r="Y1756" s="6">
        <f t="shared" si="111"/>
        <v>1199</v>
      </c>
      <c r="Z1756" cm="1">
        <f t="array" aca="1" ref="Z1756" ca="1">IF(roud(N1756,2)=ROUND(Z1756,2),"ok","error")</f>
        <v>0</v>
      </c>
    </row>
    <row r="1757" spans="1:26" x14ac:dyDescent="0.3">
      <c r="A1757" t="s">
        <v>3318</v>
      </c>
      <c r="B1757" s="4">
        <v>45473</v>
      </c>
      <c r="C1757" t="s">
        <v>229</v>
      </c>
      <c r="D1757" t="s">
        <v>230</v>
      </c>
      <c r="E1757" t="s">
        <v>80</v>
      </c>
      <c r="F1757" t="s">
        <v>81</v>
      </c>
      <c r="G1757" t="s">
        <v>52</v>
      </c>
      <c r="H1757" t="s">
        <v>53</v>
      </c>
      <c r="I1757" s="6">
        <v>2</v>
      </c>
      <c r="J1757" s="6">
        <v>3499</v>
      </c>
      <c r="K1757" s="6">
        <v>6998</v>
      </c>
      <c r="L1757" s="6">
        <v>0.1</v>
      </c>
      <c r="M1757" s="6">
        <v>699.8</v>
      </c>
      <c r="N1757" s="6">
        <v>6298.2</v>
      </c>
      <c r="O1757" s="6">
        <v>1322.62</v>
      </c>
      <c r="P1757" t="s">
        <v>144</v>
      </c>
      <c r="Q1757" t="s">
        <v>145</v>
      </c>
      <c r="R1757" t="s">
        <v>65</v>
      </c>
      <c r="S1757" t="s">
        <v>45</v>
      </c>
      <c r="T1757" t="s">
        <v>35</v>
      </c>
      <c r="U1757" s="13">
        <f t="shared" si="108"/>
        <v>2024</v>
      </c>
      <c r="V1757" s="13">
        <f t="shared" si="109"/>
        <v>6</v>
      </c>
      <c r="W1757" s="20" t="str">
        <f t="shared" si="110"/>
        <v>June</v>
      </c>
      <c r="X1757">
        <v>0.21</v>
      </c>
      <c r="Y1757" s="6">
        <f t="shared" si="111"/>
        <v>5598.4</v>
      </c>
      <c r="Z1757" cm="1">
        <f t="array" aca="1" ref="Z1757" ca="1">IF(roud(N1757,2)=ROUND(Z1757,2),"ok","error")</f>
        <v>0</v>
      </c>
    </row>
    <row r="1758" spans="1:26" x14ac:dyDescent="0.3">
      <c r="A1758" t="s">
        <v>3319</v>
      </c>
      <c r="B1758" s="4">
        <v>45935</v>
      </c>
      <c r="C1758" t="s">
        <v>707</v>
      </c>
      <c r="D1758" t="s">
        <v>708</v>
      </c>
      <c r="E1758" t="s">
        <v>258</v>
      </c>
      <c r="F1758" t="s">
        <v>259</v>
      </c>
      <c r="G1758" t="s">
        <v>214</v>
      </c>
      <c r="H1758" t="s">
        <v>260</v>
      </c>
      <c r="I1758" s="6">
        <v>1</v>
      </c>
      <c r="J1758" s="6">
        <v>399</v>
      </c>
      <c r="K1758" s="6">
        <v>399</v>
      </c>
      <c r="L1758" s="6">
        <v>0.1</v>
      </c>
      <c r="M1758" s="6">
        <v>39.9</v>
      </c>
      <c r="N1758" s="6">
        <v>359.1</v>
      </c>
      <c r="O1758" s="6">
        <v>125.68</v>
      </c>
      <c r="P1758" t="s">
        <v>144</v>
      </c>
      <c r="Q1758" t="s">
        <v>145</v>
      </c>
      <c r="R1758" t="s">
        <v>65</v>
      </c>
      <c r="S1758" t="s">
        <v>45</v>
      </c>
      <c r="T1758" t="s">
        <v>35</v>
      </c>
      <c r="U1758" s="13">
        <f t="shared" si="108"/>
        <v>2025</v>
      </c>
      <c r="V1758" s="13">
        <f t="shared" si="109"/>
        <v>10</v>
      </c>
      <c r="W1758" s="20" t="str">
        <f t="shared" si="110"/>
        <v>October</v>
      </c>
      <c r="X1758">
        <v>0.35</v>
      </c>
      <c r="Y1758" s="6">
        <f t="shared" si="111"/>
        <v>319.2</v>
      </c>
      <c r="Z1758" cm="1">
        <f t="array" aca="1" ref="Z1758" ca="1">IF(roud(N1758,2)=ROUND(Z1758,2),"ok","error")</f>
        <v>0</v>
      </c>
    </row>
    <row r="1759" spans="1:26" x14ac:dyDescent="0.3">
      <c r="A1759" t="s">
        <v>3320</v>
      </c>
      <c r="B1759" s="4">
        <v>45797</v>
      </c>
      <c r="C1759" t="s">
        <v>567</v>
      </c>
      <c r="D1759" t="s">
        <v>568</v>
      </c>
      <c r="E1759" t="s">
        <v>258</v>
      </c>
      <c r="F1759" t="s">
        <v>259</v>
      </c>
      <c r="G1759" t="s">
        <v>214</v>
      </c>
      <c r="H1759" t="s">
        <v>260</v>
      </c>
      <c r="I1759" s="6">
        <v>3</v>
      </c>
      <c r="J1759" s="6">
        <v>399</v>
      </c>
      <c r="K1759" s="6">
        <v>1197</v>
      </c>
      <c r="L1759" s="6">
        <v>0.05</v>
      </c>
      <c r="M1759" s="6">
        <v>59.85</v>
      </c>
      <c r="N1759" s="6">
        <v>1137.1500000000001</v>
      </c>
      <c r="O1759" s="6">
        <v>415.06</v>
      </c>
      <c r="P1759" t="s">
        <v>144</v>
      </c>
      <c r="Q1759" t="s">
        <v>145</v>
      </c>
      <c r="R1759" t="s">
        <v>65</v>
      </c>
      <c r="S1759" t="s">
        <v>107</v>
      </c>
      <c r="T1759" t="s">
        <v>35</v>
      </c>
      <c r="U1759" s="13">
        <f t="shared" si="108"/>
        <v>2025</v>
      </c>
      <c r="V1759" s="13">
        <f t="shared" si="109"/>
        <v>5</v>
      </c>
      <c r="W1759" s="20" t="str">
        <f t="shared" si="110"/>
        <v>May</v>
      </c>
      <c r="X1759">
        <v>0.36499999999999999</v>
      </c>
      <c r="Y1759" s="6">
        <f t="shared" si="111"/>
        <v>1077.3</v>
      </c>
      <c r="Z1759" cm="1">
        <f t="array" aca="1" ref="Z1759" ca="1">IF(roud(N1759,2)=ROUND(Z1759,2),"ok","error")</f>
        <v>0</v>
      </c>
    </row>
    <row r="1760" spans="1:26" x14ac:dyDescent="0.3">
      <c r="A1760" t="s">
        <v>3321</v>
      </c>
      <c r="B1760" s="4">
        <v>45767</v>
      </c>
      <c r="C1760" t="s">
        <v>2715</v>
      </c>
      <c r="D1760" t="s">
        <v>2716</v>
      </c>
      <c r="E1760" t="s">
        <v>258</v>
      </c>
      <c r="F1760" t="s">
        <v>259</v>
      </c>
      <c r="G1760" t="s">
        <v>214</v>
      </c>
      <c r="H1760" t="s">
        <v>260</v>
      </c>
      <c r="I1760" s="6">
        <v>1</v>
      </c>
      <c r="J1760" s="6">
        <v>399</v>
      </c>
      <c r="K1760" s="6">
        <v>399</v>
      </c>
      <c r="L1760" s="6">
        <v>0.25</v>
      </c>
      <c r="M1760" s="6">
        <v>99.75</v>
      </c>
      <c r="N1760" s="6">
        <v>299.25</v>
      </c>
      <c r="O1760" s="6">
        <v>91.27</v>
      </c>
      <c r="P1760" t="s">
        <v>89</v>
      </c>
      <c r="Q1760" t="s">
        <v>90</v>
      </c>
      <c r="R1760" t="s">
        <v>65</v>
      </c>
      <c r="S1760" t="s">
        <v>107</v>
      </c>
      <c r="T1760" t="s">
        <v>35</v>
      </c>
      <c r="U1760" s="13">
        <f t="shared" si="108"/>
        <v>2025</v>
      </c>
      <c r="V1760" s="13">
        <f t="shared" si="109"/>
        <v>4</v>
      </c>
      <c r="W1760" s="20" t="str">
        <f t="shared" si="110"/>
        <v>April</v>
      </c>
      <c r="X1760">
        <v>0.30499999999999999</v>
      </c>
      <c r="Y1760" s="6">
        <f t="shared" si="111"/>
        <v>199.5</v>
      </c>
      <c r="Z1760" cm="1">
        <f t="array" aca="1" ref="Z1760" ca="1">IF(roud(N1760,2)=ROUND(Z1760,2),"ok","error")</f>
        <v>0</v>
      </c>
    </row>
    <row r="1761" spans="1:26" x14ac:dyDescent="0.3">
      <c r="A1761" t="s">
        <v>3322</v>
      </c>
      <c r="B1761" s="4">
        <v>45869</v>
      </c>
      <c r="C1761" t="s">
        <v>512</v>
      </c>
      <c r="D1761" t="s">
        <v>513</v>
      </c>
      <c r="E1761" t="s">
        <v>80</v>
      </c>
      <c r="F1761" t="s">
        <v>81</v>
      </c>
      <c r="G1761" t="s">
        <v>52</v>
      </c>
      <c r="H1761" t="s">
        <v>53</v>
      </c>
      <c r="I1761" s="6">
        <v>1</v>
      </c>
      <c r="J1761" s="6">
        <v>3499</v>
      </c>
      <c r="K1761" s="6">
        <v>3499</v>
      </c>
      <c r="L1761" s="6">
        <v>0</v>
      </c>
      <c r="M1761" s="6">
        <v>0</v>
      </c>
      <c r="N1761" s="6">
        <v>3499</v>
      </c>
      <c r="O1761" s="6">
        <v>839.76</v>
      </c>
      <c r="P1761" t="s">
        <v>186</v>
      </c>
      <c r="Q1761" t="s">
        <v>187</v>
      </c>
      <c r="R1761" t="s">
        <v>160</v>
      </c>
      <c r="S1761" t="s">
        <v>34</v>
      </c>
      <c r="T1761" t="s">
        <v>55</v>
      </c>
      <c r="U1761" s="13">
        <f t="shared" si="108"/>
        <v>2025</v>
      </c>
      <c r="V1761" s="13">
        <f t="shared" si="109"/>
        <v>7</v>
      </c>
      <c r="W1761" s="20" t="str">
        <f t="shared" si="110"/>
        <v>July</v>
      </c>
      <c r="X1761">
        <v>0.24</v>
      </c>
      <c r="Y1761" s="6">
        <f t="shared" si="111"/>
        <v>3499</v>
      </c>
      <c r="Z1761" cm="1">
        <f t="array" aca="1" ref="Z1761" ca="1">IF(roud(N1761,2)=ROUND(Z1761,2),"ok","error")</f>
        <v>0</v>
      </c>
    </row>
    <row r="1762" spans="1:26" x14ac:dyDescent="0.3">
      <c r="A1762" t="s">
        <v>3323</v>
      </c>
      <c r="B1762" s="4">
        <v>45885</v>
      </c>
      <c r="C1762" t="s">
        <v>2414</v>
      </c>
      <c r="D1762" t="s">
        <v>2415</v>
      </c>
      <c r="E1762" t="s">
        <v>273</v>
      </c>
      <c r="F1762" t="s">
        <v>274</v>
      </c>
      <c r="G1762" t="s">
        <v>29</v>
      </c>
      <c r="H1762" t="s">
        <v>88</v>
      </c>
      <c r="I1762" s="6">
        <v>1</v>
      </c>
      <c r="J1762" s="6">
        <v>2499</v>
      </c>
      <c r="K1762" s="6">
        <v>2499</v>
      </c>
      <c r="L1762" s="6">
        <v>0.1</v>
      </c>
      <c r="M1762" s="6">
        <v>249.9</v>
      </c>
      <c r="N1762" s="6">
        <v>2249.1</v>
      </c>
      <c r="O1762" s="6">
        <v>652.24</v>
      </c>
      <c r="P1762" t="s">
        <v>94</v>
      </c>
      <c r="Q1762" t="s">
        <v>64</v>
      </c>
      <c r="R1762" t="s">
        <v>65</v>
      </c>
      <c r="S1762" t="s">
        <v>98</v>
      </c>
      <c r="T1762" t="s">
        <v>55</v>
      </c>
      <c r="U1762" s="13">
        <f t="shared" si="108"/>
        <v>2025</v>
      </c>
      <c r="V1762" s="13">
        <f t="shared" si="109"/>
        <v>8</v>
      </c>
      <c r="W1762" s="20" t="str">
        <f t="shared" si="110"/>
        <v>August</v>
      </c>
      <c r="X1762">
        <v>0.28999999999999998</v>
      </c>
      <c r="Y1762" s="6">
        <f t="shared" si="111"/>
        <v>1999.2</v>
      </c>
      <c r="Z1762" cm="1">
        <f t="array" aca="1" ref="Z1762" ca="1">IF(roud(N1762,2)=ROUND(Z1762,2),"ok","error")</f>
        <v>0</v>
      </c>
    </row>
    <row r="1763" spans="1:26" x14ac:dyDescent="0.3">
      <c r="A1763" t="s">
        <v>3324</v>
      </c>
      <c r="B1763" s="4">
        <v>45751</v>
      </c>
      <c r="C1763" t="s">
        <v>1714</v>
      </c>
      <c r="D1763" t="s">
        <v>1715</v>
      </c>
      <c r="E1763" t="s">
        <v>198</v>
      </c>
      <c r="F1763" t="s">
        <v>199</v>
      </c>
      <c r="G1763" t="s">
        <v>61</v>
      </c>
      <c r="H1763" t="s">
        <v>71</v>
      </c>
      <c r="I1763" s="6">
        <v>1</v>
      </c>
      <c r="J1763" s="6">
        <v>899</v>
      </c>
      <c r="K1763" s="6">
        <v>899</v>
      </c>
      <c r="L1763" s="6">
        <v>0</v>
      </c>
      <c r="M1763" s="6">
        <v>0</v>
      </c>
      <c r="N1763" s="6">
        <v>899</v>
      </c>
      <c r="O1763" s="6">
        <v>143.84</v>
      </c>
      <c r="P1763" t="s">
        <v>158</v>
      </c>
      <c r="Q1763" t="s">
        <v>159</v>
      </c>
      <c r="R1763" t="s">
        <v>160</v>
      </c>
      <c r="S1763" t="s">
        <v>107</v>
      </c>
      <c r="T1763" t="s">
        <v>55</v>
      </c>
      <c r="U1763" s="13">
        <f t="shared" si="108"/>
        <v>2025</v>
      </c>
      <c r="V1763" s="13">
        <f t="shared" si="109"/>
        <v>4</v>
      </c>
      <c r="W1763" s="20" t="str">
        <f t="shared" si="110"/>
        <v>April</v>
      </c>
      <c r="X1763">
        <v>0.16</v>
      </c>
      <c r="Y1763" s="6">
        <f t="shared" si="111"/>
        <v>899</v>
      </c>
      <c r="Z1763" cm="1">
        <f t="array" aca="1" ref="Z1763" ca="1">IF(roud(N1763,2)=ROUND(Z1763,2),"ok","error")</f>
        <v>0</v>
      </c>
    </row>
    <row r="1764" spans="1:26" x14ac:dyDescent="0.3">
      <c r="A1764" t="s">
        <v>3325</v>
      </c>
      <c r="B1764" s="4">
        <v>45989</v>
      </c>
      <c r="C1764" t="s">
        <v>1234</v>
      </c>
      <c r="D1764" t="s">
        <v>1235</v>
      </c>
      <c r="E1764" t="s">
        <v>302</v>
      </c>
      <c r="F1764" t="s">
        <v>303</v>
      </c>
      <c r="G1764" t="s">
        <v>29</v>
      </c>
      <c r="H1764" t="s">
        <v>304</v>
      </c>
      <c r="I1764" s="6">
        <v>1</v>
      </c>
      <c r="J1764" s="6">
        <v>1799</v>
      </c>
      <c r="K1764" s="6">
        <v>1799</v>
      </c>
      <c r="L1764" s="6">
        <v>0.2</v>
      </c>
      <c r="M1764" s="6">
        <v>359.8</v>
      </c>
      <c r="N1764" s="6">
        <v>1439.2</v>
      </c>
      <c r="O1764" s="6">
        <v>374.19</v>
      </c>
      <c r="P1764" t="s">
        <v>144</v>
      </c>
      <c r="Q1764" t="s">
        <v>145</v>
      </c>
      <c r="R1764" t="s">
        <v>65</v>
      </c>
      <c r="S1764" t="s">
        <v>54</v>
      </c>
      <c r="T1764" t="s">
        <v>35</v>
      </c>
      <c r="U1764" s="13">
        <f t="shared" si="108"/>
        <v>2025</v>
      </c>
      <c r="V1764" s="13">
        <f t="shared" si="109"/>
        <v>11</v>
      </c>
      <c r="W1764" s="20" t="str">
        <f t="shared" si="110"/>
        <v>November</v>
      </c>
      <c r="X1764">
        <v>0.26</v>
      </c>
      <c r="Y1764" s="6">
        <f t="shared" si="111"/>
        <v>1079.4000000000001</v>
      </c>
      <c r="Z1764" cm="1">
        <f t="array" aca="1" ref="Z1764" ca="1">IF(roud(N1764,2)=ROUND(Z1764,2),"ok","error")</f>
        <v>0</v>
      </c>
    </row>
    <row r="1765" spans="1:26" x14ac:dyDescent="0.3">
      <c r="A1765" t="s">
        <v>3326</v>
      </c>
      <c r="B1765" s="4">
        <v>45870</v>
      </c>
      <c r="C1765" t="s">
        <v>780</v>
      </c>
      <c r="D1765" t="s">
        <v>781</v>
      </c>
      <c r="E1765" t="s">
        <v>167</v>
      </c>
      <c r="F1765" t="s">
        <v>168</v>
      </c>
      <c r="G1765" t="s">
        <v>113</v>
      </c>
      <c r="H1765" t="s">
        <v>169</v>
      </c>
      <c r="I1765" s="6">
        <v>1</v>
      </c>
      <c r="J1765" s="6">
        <v>899</v>
      </c>
      <c r="K1765" s="6">
        <v>899</v>
      </c>
      <c r="L1765" s="6">
        <v>0.15</v>
      </c>
      <c r="M1765" s="6">
        <v>134.85</v>
      </c>
      <c r="N1765" s="6">
        <v>764.15</v>
      </c>
      <c r="O1765" s="6">
        <v>179.58</v>
      </c>
      <c r="P1765" t="s">
        <v>170</v>
      </c>
      <c r="Q1765" t="s">
        <v>171</v>
      </c>
      <c r="R1765" t="s">
        <v>44</v>
      </c>
      <c r="S1765" t="s">
        <v>45</v>
      </c>
      <c r="T1765" t="s">
        <v>55</v>
      </c>
      <c r="U1765" s="13">
        <f t="shared" si="108"/>
        <v>2025</v>
      </c>
      <c r="V1765" s="13">
        <f t="shared" si="109"/>
        <v>8</v>
      </c>
      <c r="W1765" s="20" t="str">
        <f t="shared" si="110"/>
        <v>August</v>
      </c>
      <c r="X1765">
        <v>0.23499999999999999</v>
      </c>
      <c r="Y1765" s="6">
        <f t="shared" si="111"/>
        <v>629.29999999999995</v>
      </c>
      <c r="Z1765" cm="1">
        <f t="array" aca="1" ref="Z1765" ca="1">IF(roud(N1765,2)=ROUND(Z1765,2),"ok","error")</f>
        <v>0</v>
      </c>
    </row>
    <row r="1766" spans="1:26" x14ac:dyDescent="0.3">
      <c r="A1766" t="s">
        <v>3327</v>
      </c>
      <c r="B1766" s="4">
        <v>45950</v>
      </c>
      <c r="C1766" t="s">
        <v>1341</v>
      </c>
      <c r="D1766" t="s">
        <v>1342</v>
      </c>
      <c r="E1766" t="s">
        <v>86</v>
      </c>
      <c r="F1766" t="s">
        <v>87</v>
      </c>
      <c r="G1766" t="s">
        <v>29</v>
      </c>
      <c r="H1766" t="s">
        <v>88</v>
      </c>
      <c r="I1766" s="6">
        <v>2</v>
      </c>
      <c r="J1766" s="6">
        <v>1299</v>
      </c>
      <c r="K1766" s="6">
        <v>2598</v>
      </c>
      <c r="L1766" s="6">
        <v>0.15</v>
      </c>
      <c r="M1766" s="6">
        <v>389.7</v>
      </c>
      <c r="N1766" s="6">
        <v>2208.3000000000002</v>
      </c>
      <c r="O1766" s="6">
        <v>607.28</v>
      </c>
      <c r="P1766" t="s">
        <v>158</v>
      </c>
      <c r="Q1766" t="s">
        <v>159</v>
      </c>
      <c r="R1766" t="s">
        <v>160</v>
      </c>
      <c r="S1766" t="s">
        <v>45</v>
      </c>
      <c r="T1766" t="s">
        <v>55</v>
      </c>
      <c r="U1766" s="13">
        <f t="shared" si="108"/>
        <v>2025</v>
      </c>
      <c r="V1766" s="13">
        <f t="shared" si="109"/>
        <v>10</v>
      </c>
      <c r="W1766" s="20" t="str">
        <f t="shared" si="110"/>
        <v>October</v>
      </c>
      <c r="X1766">
        <v>0.27500000000000002</v>
      </c>
      <c r="Y1766" s="6">
        <f t="shared" si="111"/>
        <v>1818.6</v>
      </c>
      <c r="Z1766" cm="1">
        <f t="array" aca="1" ref="Z1766" ca="1">IF(roud(N1766,2)=ROUND(Z1766,2),"ok","error")</f>
        <v>0</v>
      </c>
    </row>
    <row r="1767" spans="1:26" x14ac:dyDescent="0.3">
      <c r="A1767" t="s">
        <v>3328</v>
      </c>
      <c r="B1767" s="4">
        <v>45942</v>
      </c>
      <c r="C1767" t="s">
        <v>2733</v>
      </c>
      <c r="D1767" t="s">
        <v>2734</v>
      </c>
      <c r="E1767" t="s">
        <v>258</v>
      </c>
      <c r="F1767" t="s">
        <v>259</v>
      </c>
      <c r="G1767" t="s">
        <v>214</v>
      </c>
      <c r="H1767" t="s">
        <v>260</v>
      </c>
      <c r="I1767" s="6">
        <v>1</v>
      </c>
      <c r="J1767" s="6">
        <v>399</v>
      </c>
      <c r="K1767" s="6">
        <v>399</v>
      </c>
      <c r="L1767" s="6">
        <v>0.05</v>
      </c>
      <c r="M1767" s="6">
        <v>19.95</v>
      </c>
      <c r="N1767" s="6">
        <v>379.05</v>
      </c>
      <c r="O1767" s="6">
        <v>138.35</v>
      </c>
      <c r="P1767" t="s">
        <v>191</v>
      </c>
      <c r="Q1767" t="s">
        <v>187</v>
      </c>
      <c r="R1767" t="s">
        <v>160</v>
      </c>
      <c r="S1767" t="s">
        <v>54</v>
      </c>
      <c r="T1767" t="s">
        <v>46</v>
      </c>
      <c r="U1767" s="13">
        <f t="shared" si="108"/>
        <v>2025</v>
      </c>
      <c r="V1767" s="13">
        <f t="shared" si="109"/>
        <v>10</v>
      </c>
      <c r="W1767" s="20" t="str">
        <f t="shared" si="110"/>
        <v>October</v>
      </c>
      <c r="X1767">
        <v>0.36499999999999999</v>
      </c>
      <c r="Y1767" s="6">
        <f t="shared" si="111"/>
        <v>359.1</v>
      </c>
      <c r="Z1767" cm="1">
        <f t="array" aca="1" ref="Z1767" ca="1">IF(roud(N1767,2)=ROUND(Z1767,2),"ok","error")</f>
        <v>0</v>
      </c>
    </row>
    <row r="1768" spans="1:26" x14ac:dyDescent="0.3">
      <c r="A1768" t="s">
        <v>3329</v>
      </c>
      <c r="B1768" s="4">
        <v>45931</v>
      </c>
      <c r="C1768" t="s">
        <v>2006</v>
      </c>
      <c r="D1768" t="s">
        <v>2007</v>
      </c>
      <c r="E1768" t="s">
        <v>323</v>
      </c>
      <c r="F1768" t="s">
        <v>324</v>
      </c>
      <c r="G1768" t="s">
        <v>29</v>
      </c>
      <c r="H1768" t="s">
        <v>304</v>
      </c>
      <c r="I1768" s="6">
        <v>4</v>
      </c>
      <c r="J1768" s="6">
        <v>799</v>
      </c>
      <c r="K1768" s="6">
        <v>3196</v>
      </c>
      <c r="L1768" s="6">
        <v>0.05</v>
      </c>
      <c r="M1768" s="6">
        <v>159.80000000000001</v>
      </c>
      <c r="N1768" s="6">
        <v>3036.2</v>
      </c>
      <c r="O1768" s="6">
        <v>926.04</v>
      </c>
      <c r="P1768" t="s">
        <v>191</v>
      </c>
      <c r="Q1768" t="s">
        <v>187</v>
      </c>
      <c r="R1768" t="s">
        <v>160</v>
      </c>
      <c r="S1768" t="s">
        <v>107</v>
      </c>
      <c r="T1768" t="s">
        <v>35</v>
      </c>
      <c r="U1768" s="13">
        <f t="shared" si="108"/>
        <v>2025</v>
      </c>
      <c r="V1768" s="13">
        <f t="shared" si="109"/>
        <v>10</v>
      </c>
      <c r="W1768" s="20" t="str">
        <f t="shared" si="110"/>
        <v>October</v>
      </c>
      <c r="X1768">
        <v>0.30499999999999999</v>
      </c>
      <c r="Y1768" s="6">
        <f t="shared" si="111"/>
        <v>2876.4</v>
      </c>
      <c r="Z1768" cm="1">
        <f t="array" aca="1" ref="Z1768" ca="1">IF(roud(N1768,2)=ROUND(Z1768,2),"ok","error")</f>
        <v>0</v>
      </c>
    </row>
    <row r="1769" spans="1:26" x14ac:dyDescent="0.3">
      <c r="A1769" t="s">
        <v>3330</v>
      </c>
      <c r="B1769" s="4">
        <v>45622</v>
      </c>
      <c r="C1769" t="s">
        <v>1634</v>
      </c>
      <c r="D1769" t="s">
        <v>1635</v>
      </c>
      <c r="E1769" t="s">
        <v>198</v>
      </c>
      <c r="F1769" t="s">
        <v>199</v>
      </c>
      <c r="G1769" t="s">
        <v>61</v>
      </c>
      <c r="H1769" t="s">
        <v>71</v>
      </c>
      <c r="I1769" s="6">
        <v>2</v>
      </c>
      <c r="J1769" s="6">
        <v>899</v>
      </c>
      <c r="K1769" s="6">
        <v>1798</v>
      </c>
      <c r="L1769" s="6">
        <v>0.05</v>
      </c>
      <c r="M1769" s="6">
        <v>89.9</v>
      </c>
      <c r="N1769" s="6">
        <v>1708.1</v>
      </c>
      <c r="O1769" s="6">
        <v>247.67</v>
      </c>
      <c r="P1769" t="s">
        <v>105</v>
      </c>
      <c r="Q1769" t="s">
        <v>106</v>
      </c>
      <c r="R1769" t="s">
        <v>44</v>
      </c>
      <c r="S1769" t="s">
        <v>54</v>
      </c>
      <c r="T1769" t="s">
        <v>35</v>
      </c>
      <c r="U1769" s="13">
        <f t="shared" si="108"/>
        <v>2024</v>
      </c>
      <c r="V1769" s="13">
        <f t="shared" si="109"/>
        <v>11</v>
      </c>
      <c r="W1769" s="20" t="str">
        <f t="shared" si="110"/>
        <v>November</v>
      </c>
      <c r="X1769">
        <v>0.14499999999999999</v>
      </c>
      <c r="Y1769" s="6">
        <f t="shared" si="111"/>
        <v>1618.2</v>
      </c>
      <c r="Z1769" cm="1">
        <f t="array" aca="1" ref="Z1769" ca="1">IF(roud(N1769,2)=ROUND(Z1769,2),"ok","error")</f>
        <v>0</v>
      </c>
    </row>
    <row r="1770" spans="1:26" x14ac:dyDescent="0.3">
      <c r="A1770" t="s">
        <v>3331</v>
      </c>
      <c r="B1770" s="4">
        <v>45934</v>
      </c>
      <c r="C1770" t="s">
        <v>1749</v>
      </c>
      <c r="D1770" t="s">
        <v>1750</v>
      </c>
      <c r="E1770" t="s">
        <v>59</v>
      </c>
      <c r="F1770" t="s">
        <v>60</v>
      </c>
      <c r="G1770" t="s">
        <v>61</v>
      </c>
      <c r="H1770" t="s">
        <v>62</v>
      </c>
      <c r="I1770" s="6">
        <v>2</v>
      </c>
      <c r="J1770" s="6">
        <v>59999</v>
      </c>
      <c r="K1770" s="6">
        <v>119998</v>
      </c>
      <c r="L1770" s="6">
        <v>0.25</v>
      </c>
      <c r="M1770" s="6">
        <v>29999.5</v>
      </c>
      <c r="N1770" s="6">
        <v>89998.5</v>
      </c>
      <c r="O1770" s="6">
        <v>7649.87</v>
      </c>
      <c r="P1770" t="s">
        <v>144</v>
      </c>
      <c r="Q1770" t="s">
        <v>145</v>
      </c>
      <c r="R1770" t="s">
        <v>65</v>
      </c>
      <c r="S1770" t="s">
        <v>107</v>
      </c>
      <c r="T1770" t="s">
        <v>35</v>
      </c>
      <c r="U1770" s="13">
        <f t="shared" si="108"/>
        <v>2025</v>
      </c>
      <c r="V1770" s="13">
        <f t="shared" si="109"/>
        <v>10</v>
      </c>
      <c r="W1770" s="20" t="str">
        <f t="shared" si="110"/>
        <v>October</v>
      </c>
      <c r="X1770">
        <v>8.5000000000000006E-2</v>
      </c>
      <c r="Y1770" s="6">
        <f t="shared" si="111"/>
        <v>59999</v>
      </c>
      <c r="Z1770" cm="1">
        <f t="array" aca="1" ref="Z1770" ca="1">IF(roud(N1770,2)=ROUND(Z1770,2),"ok","error")</f>
        <v>0</v>
      </c>
    </row>
    <row r="1771" spans="1:26" x14ac:dyDescent="0.3">
      <c r="A1771" t="s">
        <v>3332</v>
      </c>
      <c r="B1771" s="4">
        <v>45615</v>
      </c>
      <c r="C1771" t="s">
        <v>2715</v>
      </c>
      <c r="D1771" t="s">
        <v>2716</v>
      </c>
      <c r="E1771" t="s">
        <v>323</v>
      </c>
      <c r="F1771" t="s">
        <v>324</v>
      </c>
      <c r="G1771" t="s">
        <v>29</v>
      </c>
      <c r="H1771" t="s">
        <v>304</v>
      </c>
      <c r="I1771" s="6">
        <v>1</v>
      </c>
      <c r="J1771" s="6">
        <v>799</v>
      </c>
      <c r="K1771" s="6">
        <v>799</v>
      </c>
      <c r="L1771" s="6">
        <v>0.15</v>
      </c>
      <c r="M1771" s="6">
        <v>119.85</v>
      </c>
      <c r="N1771" s="6">
        <v>679.15</v>
      </c>
      <c r="O1771" s="6">
        <v>186.77</v>
      </c>
      <c r="P1771" t="s">
        <v>158</v>
      </c>
      <c r="Q1771" t="s">
        <v>159</v>
      </c>
      <c r="R1771" t="s">
        <v>160</v>
      </c>
      <c r="S1771" t="s">
        <v>107</v>
      </c>
      <c r="T1771" t="s">
        <v>35</v>
      </c>
      <c r="U1771" s="13">
        <f t="shared" si="108"/>
        <v>2024</v>
      </c>
      <c r="V1771" s="13">
        <f t="shared" si="109"/>
        <v>11</v>
      </c>
      <c r="W1771" s="20" t="str">
        <f t="shared" si="110"/>
        <v>November</v>
      </c>
      <c r="X1771">
        <v>0.27500000000000002</v>
      </c>
      <c r="Y1771" s="6">
        <f t="shared" si="111"/>
        <v>559.29999999999995</v>
      </c>
      <c r="Z1771" cm="1">
        <f t="array" aca="1" ref="Z1771" ca="1">IF(roud(N1771,2)=ROUND(Z1771,2),"ok","error")</f>
        <v>0</v>
      </c>
    </row>
    <row r="1772" spans="1:26" x14ac:dyDescent="0.3">
      <c r="A1772" t="s">
        <v>3333</v>
      </c>
      <c r="B1772" s="4">
        <v>45446</v>
      </c>
      <c r="C1772" t="s">
        <v>1538</v>
      </c>
      <c r="D1772" t="s">
        <v>1539</v>
      </c>
      <c r="E1772" t="s">
        <v>50</v>
      </c>
      <c r="F1772" t="s">
        <v>51</v>
      </c>
      <c r="G1772" t="s">
        <v>52</v>
      </c>
      <c r="H1772" t="s">
        <v>53</v>
      </c>
      <c r="I1772" s="6">
        <v>1</v>
      </c>
      <c r="J1772" s="6">
        <v>2999</v>
      </c>
      <c r="K1772" s="6">
        <v>2999</v>
      </c>
      <c r="L1772" s="6">
        <v>0</v>
      </c>
      <c r="M1772" s="6">
        <v>0</v>
      </c>
      <c r="N1772" s="6">
        <v>2999</v>
      </c>
      <c r="O1772" s="6">
        <v>719.76</v>
      </c>
      <c r="P1772" t="s">
        <v>42</v>
      </c>
      <c r="Q1772" t="s">
        <v>43</v>
      </c>
      <c r="R1772" t="s">
        <v>44</v>
      </c>
      <c r="S1772" t="s">
        <v>98</v>
      </c>
      <c r="T1772" t="s">
        <v>55</v>
      </c>
      <c r="U1772" s="13">
        <f t="shared" si="108"/>
        <v>2024</v>
      </c>
      <c r="V1772" s="13">
        <f t="shared" si="109"/>
        <v>6</v>
      </c>
      <c r="W1772" s="20" t="str">
        <f t="shared" si="110"/>
        <v>June</v>
      </c>
      <c r="X1772">
        <v>0.24</v>
      </c>
      <c r="Y1772" s="6">
        <f t="shared" si="111"/>
        <v>2999</v>
      </c>
      <c r="Z1772" cm="1">
        <f t="array" aca="1" ref="Z1772" ca="1">IF(roud(N1772,2)=ROUND(Z1772,2),"ok","error")</f>
        <v>0</v>
      </c>
    </row>
    <row r="1773" spans="1:26" x14ac:dyDescent="0.3">
      <c r="A1773" t="s">
        <v>3334</v>
      </c>
      <c r="B1773" s="4">
        <v>45742</v>
      </c>
      <c r="C1773" t="s">
        <v>1055</v>
      </c>
      <c r="D1773" t="s">
        <v>1056</v>
      </c>
      <c r="E1773" t="s">
        <v>167</v>
      </c>
      <c r="F1773" t="s">
        <v>168</v>
      </c>
      <c r="G1773" t="s">
        <v>113</v>
      </c>
      <c r="H1773" t="s">
        <v>169</v>
      </c>
      <c r="I1773" s="6">
        <v>3</v>
      </c>
      <c r="J1773" s="6">
        <v>899</v>
      </c>
      <c r="K1773" s="6">
        <v>2697</v>
      </c>
      <c r="L1773" s="6">
        <v>0.1</v>
      </c>
      <c r="M1773" s="6">
        <v>269.7</v>
      </c>
      <c r="N1773" s="6">
        <v>2427.3000000000002</v>
      </c>
      <c r="O1773" s="6">
        <v>606.83000000000004</v>
      </c>
      <c r="P1773" t="s">
        <v>89</v>
      </c>
      <c r="Q1773" t="s">
        <v>90</v>
      </c>
      <c r="R1773" t="s">
        <v>65</v>
      </c>
      <c r="S1773" t="s">
        <v>45</v>
      </c>
      <c r="T1773" t="s">
        <v>35</v>
      </c>
      <c r="U1773" s="13">
        <f t="shared" si="108"/>
        <v>2025</v>
      </c>
      <c r="V1773" s="13">
        <f t="shared" si="109"/>
        <v>3</v>
      </c>
      <c r="W1773" s="20" t="str">
        <f t="shared" si="110"/>
        <v>March</v>
      </c>
      <c r="X1773">
        <v>0.25</v>
      </c>
      <c r="Y1773" s="6">
        <f t="shared" si="111"/>
        <v>2157.6</v>
      </c>
      <c r="Z1773" cm="1">
        <f t="array" aca="1" ref="Z1773" ca="1">IF(roud(N1773,2)=ROUND(Z1773,2),"ok","error")</f>
        <v>0</v>
      </c>
    </row>
    <row r="1774" spans="1:26" x14ac:dyDescent="0.3">
      <c r="A1774" t="s">
        <v>3335</v>
      </c>
      <c r="B1774" s="4">
        <v>45361</v>
      </c>
      <c r="C1774" t="s">
        <v>579</v>
      </c>
      <c r="D1774" t="s">
        <v>580</v>
      </c>
      <c r="E1774" t="s">
        <v>356</v>
      </c>
      <c r="F1774" t="s">
        <v>357</v>
      </c>
      <c r="G1774" t="s">
        <v>214</v>
      </c>
      <c r="H1774" t="s">
        <v>260</v>
      </c>
      <c r="I1774" s="6">
        <v>1</v>
      </c>
      <c r="J1774" s="6">
        <v>699</v>
      </c>
      <c r="K1774" s="6">
        <v>699</v>
      </c>
      <c r="L1774" s="6">
        <v>0.05</v>
      </c>
      <c r="M1774" s="6">
        <v>34.950000000000003</v>
      </c>
      <c r="N1774" s="6">
        <v>664.05</v>
      </c>
      <c r="O1774" s="6">
        <v>242.38</v>
      </c>
      <c r="P1774" t="s">
        <v>94</v>
      </c>
      <c r="Q1774" t="s">
        <v>64</v>
      </c>
      <c r="R1774" t="s">
        <v>65</v>
      </c>
      <c r="S1774" t="s">
        <v>45</v>
      </c>
      <c r="T1774" t="s">
        <v>35</v>
      </c>
      <c r="U1774" s="13">
        <f t="shared" si="108"/>
        <v>2024</v>
      </c>
      <c r="V1774" s="13">
        <f t="shared" si="109"/>
        <v>3</v>
      </c>
      <c r="W1774" s="20" t="str">
        <f t="shared" si="110"/>
        <v>March</v>
      </c>
      <c r="X1774">
        <v>0.36499999999999999</v>
      </c>
      <c r="Y1774" s="6">
        <f t="shared" si="111"/>
        <v>629.1</v>
      </c>
      <c r="Z1774" cm="1">
        <f t="array" aca="1" ref="Z1774" ca="1">IF(roud(N1774,2)=ROUND(Z1774,2),"ok","error")</f>
        <v>0</v>
      </c>
    </row>
    <row r="1775" spans="1:26" x14ac:dyDescent="0.3">
      <c r="A1775" t="s">
        <v>3336</v>
      </c>
      <c r="B1775" s="4">
        <v>45772</v>
      </c>
      <c r="C1775" t="s">
        <v>2163</v>
      </c>
      <c r="D1775" t="s">
        <v>2164</v>
      </c>
      <c r="E1775" t="s">
        <v>323</v>
      </c>
      <c r="F1775" t="s">
        <v>324</v>
      </c>
      <c r="G1775" t="s">
        <v>29</v>
      </c>
      <c r="H1775" t="s">
        <v>304</v>
      </c>
      <c r="I1775" s="6">
        <v>2</v>
      </c>
      <c r="J1775" s="6">
        <v>799</v>
      </c>
      <c r="K1775" s="6">
        <v>1598</v>
      </c>
      <c r="L1775" s="6">
        <v>0.2</v>
      </c>
      <c r="M1775" s="6">
        <v>319.60000000000002</v>
      </c>
      <c r="N1775" s="6">
        <v>1278.4000000000001</v>
      </c>
      <c r="O1775" s="6">
        <v>332.38</v>
      </c>
      <c r="P1775" t="s">
        <v>158</v>
      </c>
      <c r="Q1775" t="s">
        <v>159</v>
      </c>
      <c r="R1775" t="s">
        <v>160</v>
      </c>
      <c r="S1775" t="s">
        <v>98</v>
      </c>
      <c r="T1775" t="s">
        <v>55</v>
      </c>
      <c r="U1775" s="13">
        <f t="shared" si="108"/>
        <v>2025</v>
      </c>
      <c r="V1775" s="13">
        <f t="shared" si="109"/>
        <v>4</v>
      </c>
      <c r="W1775" s="20" t="str">
        <f t="shared" si="110"/>
        <v>April</v>
      </c>
      <c r="X1775">
        <v>0.26</v>
      </c>
      <c r="Y1775" s="6">
        <f t="shared" si="111"/>
        <v>958.8</v>
      </c>
      <c r="Z1775" cm="1">
        <f t="array" aca="1" ref="Z1775" ca="1">IF(roud(N1775,2)=ROUND(Z1775,2),"ok","error")</f>
        <v>0</v>
      </c>
    </row>
    <row r="1776" spans="1:26" x14ac:dyDescent="0.3">
      <c r="A1776" t="s">
        <v>3337</v>
      </c>
      <c r="B1776" s="4">
        <v>45744</v>
      </c>
      <c r="C1776" t="s">
        <v>2739</v>
      </c>
      <c r="D1776" t="s">
        <v>2740</v>
      </c>
      <c r="E1776" t="s">
        <v>323</v>
      </c>
      <c r="F1776" t="s">
        <v>324</v>
      </c>
      <c r="G1776" t="s">
        <v>29</v>
      </c>
      <c r="H1776" t="s">
        <v>304</v>
      </c>
      <c r="I1776" s="6">
        <v>1</v>
      </c>
      <c r="J1776" s="6">
        <v>799</v>
      </c>
      <c r="K1776" s="6">
        <v>799</v>
      </c>
      <c r="L1776" s="6">
        <v>0.15</v>
      </c>
      <c r="M1776" s="6">
        <v>119.85</v>
      </c>
      <c r="N1776" s="6">
        <v>679.15</v>
      </c>
      <c r="O1776" s="6">
        <v>186.77</v>
      </c>
      <c r="P1776" t="s">
        <v>186</v>
      </c>
      <c r="Q1776" t="s">
        <v>187</v>
      </c>
      <c r="R1776" t="s">
        <v>160</v>
      </c>
      <c r="S1776" t="s">
        <v>54</v>
      </c>
      <c r="T1776" t="s">
        <v>46</v>
      </c>
      <c r="U1776" s="13">
        <f t="shared" si="108"/>
        <v>2025</v>
      </c>
      <c r="V1776" s="13">
        <f t="shared" si="109"/>
        <v>3</v>
      </c>
      <c r="W1776" s="20" t="str">
        <f t="shared" si="110"/>
        <v>March</v>
      </c>
      <c r="X1776">
        <v>0.27500000000000002</v>
      </c>
      <c r="Y1776" s="6">
        <f t="shared" si="111"/>
        <v>559.29999999999995</v>
      </c>
      <c r="Z1776" cm="1">
        <f t="array" aca="1" ref="Z1776" ca="1">IF(roud(N1776,2)=ROUND(Z1776,2),"ok","error")</f>
        <v>0</v>
      </c>
    </row>
    <row r="1777" spans="1:26" x14ac:dyDescent="0.3">
      <c r="A1777" t="s">
        <v>3338</v>
      </c>
      <c r="B1777" s="4">
        <v>45938</v>
      </c>
      <c r="C1777" t="s">
        <v>2604</v>
      </c>
      <c r="D1777" t="s">
        <v>2605</v>
      </c>
      <c r="E1777" t="s">
        <v>75</v>
      </c>
      <c r="F1777" t="s">
        <v>76</v>
      </c>
      <c r="G1777" t="s">
        <v>61</v>
      </c>
      <c r="H1777" t="s">
        <v>71</v>
      </c>
      <c r="I1777" s="6">
        <v>2</v>
      </c>
      <c r="J1777" s="6">
        <v>1499</v>
      </c>
      <c r="K1777" s="6">
        <v>2998</v>
      </c>
      <c r="L1777" s="6">
        <v>0.2</v>
      </c>
      <c r="M1777" s="6">
        <v>599.6</v>
      </c>
      <c r="N1777" s="6">
        <v>2398.4</v>
      </c>
      <c r="O1777" s="6">
        <v>239.84</v>
      </c>
      <c r="P1777" t="s">
        <v>186</v>
      </c>
      <c r="Q1777" t="s">
        <v>187</v>
      </c>
      <c r="R1777" t="s">
        <v>160</v>
      </c>
      <c r="S1777" t="s">
        <v>107</v>
      </c>
      <c r="T1777" t="s">
        <v>35</v>
      </c>
      <c r="U1777" s="13">
        <f t="shared" si="108"/>
        <v>2025</v>
      </c>
      <c r="V1777" s="13">
        <f t="shared" si="109"/>
        <v>10</v>
      </c>
      <c r="W1777" s="20" t="str">
        <f t="shared" si="110"/>
        <v>October</v>
      </c>
      <c r="X1777">
        <v>0.1</v>
      </c>
      <c r="Y1777" s="6">
        <f t="shared" si="111"/>
        <v>1798.8</v>
      </c>
      <c r="Z1777" cm="1">
        <f t="array" aca="1" ref="Z1777" ca="1">IF(roud(N1777,2)=ROUND(Z1777,2),"ok","error")</f>
        <v>0</v>
      </c>
    </row>
    <row r="1778" spans="1:26" x14ac:dyDescent="0.3">
      <c r="A1778" t="s">
        <v>3339</v>
      </c>
      <c r="B1778" s="4">
        <v>45602</v>
      </c>
      <c r="C1778" t="s">
        <v>594</v>
      </c>
      <c r="D1778" t="s">
        <v>595</v>
      </c>
      <c r="E1778" t="s">
        <v>212</v>
      </c>
      <c r="F1778" t="s">
        <v>213</v>
      </c>
      <c r="G1778" t="s">
        <v>214</v>
      </c>
      <c r="H1778" t="s">
        <v>215</v>
      </c>
      <c r="I1778" s="6">
        <v>2</v>
      </c>
      <c r="J1778" s="6">
        <v>599</v>
      </c>
      <c r="K1778" s="6">
        <v>1198</v>
      </c>
      <c r="L1778" s="6">
        <v>0.05</v>
      </c>
      <c r="M1778" s="6">
        <v>59.9</v>
      </c>
      <c r="N1778" s="6">
        <v>1138.0999999999999</v>
      </c>
      <c r="O1778" s="6">
        <v>415.41</v>
      </c>
      <c r="P1778" t="s">
        <v>191</v>
      </c>
      <c r="Q1778" t="s">
        <v>187</v>
      </c>
      <c r="R1778" t="s">
        <v>160</v>
      </c>
      <c r="S1778" t="s">
        <v>45</v>
      </c>
      <c r="T1778" t="s">
        <v>35</v>
      </c>
      <c r="U1778" s="13">
        <f t="shared" si="108"/>
        <v>2024</v>
      </c>
      <c r="V1778" s="13">
        <f t="shared" si="109"/>
        <v>11</v>
      </c>
      <c r="W1778" s="20" t="str">
        <f t="shared" si="110"/>
        <v>November</v>
      </c>
      <c r="X1778">
        <v>0.36499999999999999</v>
      </c>
      <c r="Y1778" s="6">
        <f t="shared" si="111"/>
        <v>1078.2</v>
      </c>
      <c r="Z1778" cm="1">
        <f t="array" aca="1" ref="Z1778" ca="1">IF(roud(N1778,2)=ROUND(Z1778,2),"ok","error")</f>
        <v>0</v>
      </c>
    </row>
    <row r="1779" spans="1:26" x14ac:dyDescent="0.3">
      <c r="A1779" t="s">
        <v>3340</v>
      </c>
      <c r="B1779" s="4">
        <v>45573</v>
      </c>
      <c r="C1779" t="s">
        <v>150</v>
      </c>
      <c r="D1779" t="s">
        <v>151</v>
      </c>
      <c r="E1779" t="s">
        <v>181</v>
      </c>
      <c r="F1779" t="s">
        <v>182</v>
      </c>
      <c r="G1779" t="s">
        <v>113</v>
      </c>
      <c r="H1779" t="s">
        <v>114</v>
      </c>
      <c r="I1779" s="6">
        <v>3</v>
      </c>
      <c r="J1779" s="6">
        <v>2499</v>
      </c>
      <c r="K1779" s="6">
        <v>7497</v>
      </c>
      <c r="L1779" s="6">
        <v>0.05</v>
      </c>
      <c r="M1779" s="6">
        <v>374.85</v>
      </c>
      <c r="N1779" s="6">
        <v>7122.15</v>
      </c>
      <c r="O1779" s="6">
        <v>1887.37</v>
      </c>
      <c r="P1779" t="s">
        <v>31</v>
      </c>
      <c r="Q1779" t="s">
        <v>32</v>
      </c>
      <c r="R1779" t="s">
        <v>33</v>
      </c>
      <c r="S1779" t="s">
        <v>45</v>
      </c>
      <c r="T1779" t="s">
        <v>55</v>
      </c>
      <c r="U1779" s="13">
        <f t="shared" si="108"/>
        <v>2024</v>
      </c>
      <c r="V1779" s="13">
        <f t="shared" si="109"/>
        <v>10</v>
      </c>
      <c r="W1779" s="20" t="str">
        <f t="shared" si="110"/>
        <v>October</v>
      </c>
      <c r="X1779">
        <v>0.26500000000000001</v>
      </c>
      <c r="Y1779" s="6">
        <f t="shared" si="111"/>
        <v>6747.3</v>
      </c>
      <c r="Z1779" cm="1">
        <f t="array" aca="1" ref="Z1779" ca="1">IF(roud(N1779,2)=ROUND(Z1779,2),"ok","error")</f>
        <v>0</v>
      </c>
    </row>
    <row r="1780" spans="1:26" x14ac:dyDescent="0.3">
      <c r="A1780" t="s">
        <v>3341</v>
      </c>
      <c r="B1780" s="4">
        <v>45897</v>
      </c>
      <c r="C1780" t="s">
        <v>294</v>
      </c>
      <c r="D1780" t="s">
        <v>295</v>
      </c>
      <c r="E1780" t="s">
        <v>323</v>
      </c>
      <c r="F1780" t="s">
        <v>324</v>
      </c>
      <c r="G1780" t="s">
        <v>29</v>
      </c>
      <c r="H1780" t="s">
        <v>304</v>
      </c>
      <c r="I1780" s="6">
        <v>1</v>
      </c>
      <c r="J1780" s="6">
        <v>799</v>
      </c>
      <c r="K1780" s="6">
        <v>799</v>
      </c>
      <c r="L1780" s="6">
        <v>0.25</v>
      </c>
      <c r="M1780" s="6">
        <v>199.75</v>
      </c>
      <c r="N1780" s="6">
        <v>599.25</v>
      </c>
      <c r="O1780" s="6">
        <v>146.82</v>
      </c>
      <c r="P1780" t="s">
        <v>82</v>
      </c>
      <c r="Q1780" t="s">
        <v>82</v>
      </c>
      <c r="R1780" t="s">
        <v>65</v>
      </c>
      <c r="S1780" t="s">
        <v>107</v>
      </c>
      <c r="T1780" t="s">
        <v>35</v>
      </c>
      <c r="U1780" s="13">
        <f t="shared" si="108"/>
        <v>2025</v>
      </c>
      <c r="V1780" s="13">
        <f t="shared" si="109"/>
        <v>8</v>
      </c>
      <c r="W1780" s="20" t="str">
        <f t="shared" si="110"/>
        <v>August</v>
      </c>
      <c r="X1780">
        <v>0.245</v>
      </c>
      <c r="Y1780" s="6">
        <f t="shared" si="111"/>
        <v>399.5</v>
      </c>
      <c r="Z1780" cm="1">
        <f t="array" aca="1" ref="Z1780" ca="1">IF(roud(N1780,2)=ROUND(Z1780,2),"ok","error")</f>
        <v>0</v>
      </c>
    </row>
    <row r="1781" spans="1:26" x14ac:dyDescent="0.3">
      <c r="A1781" t="s">
        <v>3342</v>
      </c>
      <c r="B1781" s="4">
        <v>45349</v>
      </c>
      <c r="C1781" t="s">
        <v>1666</v>
      </c>
      <c r="D1781" t="s">
        <v>1667</v>
      </c>
      <c r="E1781" t="s">
        <v>86</v>
      </c>
      <c r="F1781" t="s">
        <v>87</v>
      </c>
      <c r="G1781" t="s">
        <v>29</v>
      </c>
      <c r="H1781" t="s">
        <v>88</v>
      </c>
      <c r="I1781" s="6">
        <v>3</v>
      </c>
      <c r="J1781" s="6">
        <v>1299</v>
      </c>
      <c r="K1781" s="6">
        <v>3897</v>
      </c>
      <c r="L1781" s="6">
        <v>0.15</v>
      </c>
      <c r="M1781" s="6">
        <v>584.54999999999995</v>
      </c>
      <c r="N1781" s="6">
        <v>3312.45</v>
      </c>
      <c r="O1781" s="6">
        <v>910.92</v>
      </c>
      <c r="P1781" t="s">
        <v>82</v>
      </c>
      <c r="Q1781" t="s">
        <v>82</v>
      </c>
      <c r="R1781" t="s">
        <v>65</v>
      </c>
      <c r="S1781" t="s">
        <v>107</v>
      </c>
      <c r="T1781" t="s">
        <v>35</v>
      </c>
      <c r="U1781" s="13">
        <f t="shared" si="108"/>
        <v>2024</v>
      </c>
      <c r="V1781" s="13">
        <f t="shared" si="109"/>
        <v>2</v>
      </c>
      <c r="W1781" s="20" t="str">
        <f t="shared" si="110"/>
        <v>February</v>
      </c>
      <c r="X1781">
        <v>0.27500000000000002</v>
      </c>
      <c r="Y1781" s="6">
        <f t="shared" si="111"/>
        <v>2727.9</v>
      </c>
      <c r="Z1781" cm="1">
        <f t="array" aca="1" ref="Z1781" ca="1">IF(roud(N1781,2)=ROUND(Z1781,2),"ok","error")</f>
        <v>0</v>
      </c>
    </row>
    <row r="1782" spans="1:26" x14ac:dyDescent="0.3">
      <c r="A1782" t="s">
        <v>3343</v>
      </c>
      <c r="B1782" s="4">
        <v>45652</v>
      </c>
      <c r="C1782" t="s">
        <v>201</v>
      </c>
      <c r="D1782" t="s">
        <v>202</v>
      </c>
      <c r="E1782" t="s">
        <v>111</v>
      </c>
      <c r="F1782" t="s">
        <v>112</v>
      </c>
      <c r="G1782" t="s">
        <v>113</v>
      </c>
      <c r="H1782" t="s">
        <v>114</v>
      </c>
      <c r="I1782" s="6">
        <v>4</v>
      </c>
      <c r="J1782" s="6">
        <v>999</v>
      </c>
      <c r="K1782" s="6">
        <v>3996</v>
      </c>
      <c r="L1782" s="6">
        <v>0.15</v>
      </c>
      <c r="M1782" s="6">
        <v>599.4</v>
      </c>
      <c r="N1782" s="6">
        <v>3396.6</v>
      </c>
      <c r="O1782" s="6">
        <v>798.2</v>
      </c>
      <c r="P1782" t="s">
        <v>186</v>
      </c>
      <c r="Q1782" t="s">
        <v>187</v>
      </c>
      <c r="R1782" t="s">
        <v>160</v>
      </c>
      <c r="S1782" t="s">
        <v>45</v>
      </c>
      <c r="T1782" t="s">
        <v>35</v>
      </c>
      <c r="U1782" s="13">
        <f t="shared" si="108"/>
        <v>2024</v>
      </c>
      <c r="V1782" s="13">
        <f t="shared" si="109"/>
        <v>12</v>
      </c>
      <c r="W1782" s="20" t="str">
        <f t="shared" si="110"/>
        <v>December</v>
      </c>
      <c r="X1782">
        <v>0.23499999999999999</v>
      </c>
      <c r="Y1782" s="6">
        <f t="shared" si="111"/>
        <v>2797.2</v>
      </c>
      <c r="Z1782" cm="1">
        <f t="array" aca="1" ref="Z1782" ca="1">IF(roud(N1782,2)=ROUND(Z1782,2),"ok","error")</f>
        <v>0</v>
      </c>
    </row>
    <row r="1783" spans="1:26" x14ac:dyDescent="0.3">
      <c r="A1783" t="s">
        <v>3344</v>
      </c>
      <c r="B1783" s="4">
        <v>45811</v>
      </c>
      <c r="C1783" t="s">
        <v>833</v>
      </c>
      <c r="D1783" t="s">
        <v>834</v>
      </c>
      <c r="E1783" t="s">
        <v>86</v>
      </c>
      <c r="F1783" t="s">
        <v>87</v>
      </c>
      <c r="G1783" t="s">
        <v>29</v>
      </c>
      <c r="H1783" t="s">
        <v>88</v>
      </c>
      <c r="I1783" s="6">
        <v>5</v>
      </c>
      <c r="J1783" s="6">
        <v>1299</v>
      </c>
      <c r="K1783" s="6">
        <v>6495</v>
      </c>
      <c r="L1783" s="6">
        <v>0.1</v>
      </c>
      <c r="M1783" s="6">
        <v>649.5</v>
      </c>
      <c r="N1783" s="6">
        <v>5845.5</v>
      </c>
      <c r="O1783" s="6">
        <v>1695.2</v>
      </c>
      <c r="P1783" t="s">
        <v>42</v>
      </c>
      <c r="Q1783" t="s">
        <v>43</v>
      </c>
      <c r="R1783" t="s">
        <v>44</v>
      </c>
      <c r="S1783" t="s">
        <v>34</v>
      </c>
      <c r="T1783" t="s">
        <v>46</v>
      </c>
      <c r="U1783" s="13">
        <f t="shared" si="108"/>
        <v>2025</v>
      </c>
      <c r="V1783" s="13">
        <f t="shared" si="109"/>
        <v>6</v>
      </c>
      <c r="W1783" s="20" t="str">
        <f t="shared" si="110"/>
        <v>June</v>
      </c>
      <c r="X1783">
        <v>0.28999999999999998</v>
      </c>
      <c r="Y1783" s="6">
        <f t="shared" si="111"/>
        <v>5196</v>
      </c>
      <c r="Z1783" cm="1">
        <f t="array" aca="1" ref="Z1783" ca="1">IF(roud(N1783,2)=ROUND(Z1783,2),"ok","error")</f>
        <v>0</v>
      </c>
    </row>
    <row r="1784" spans="1:26" x14ac:dyDescent="0.3">
      <c r="A1784" t="s">
        <v>3345</v>
      </c>
      <c r="B1784" s="4">
        <v>45367</v>
      </c>
      <c r="C1784" t="s">
        <v>2032</v>
      </c>
      <c r="D1784" t="s">
        <v>2033</v>
      </c>
      <c r="E1784" t="s">
        <v>40</v>
      </c>
      <c r="F1784" t="s">
        <v>41</v>
      </c>
      <c r="G1784" t="s">
        <v>29</v>
      </c>
      <c r="H1784" t="s">
        <v>30</v>
      </c>
      <c r="I1784" s="6">
        <v>2</v>
      </c>
      <c r="J1784" s="6">
        <v>1199</v>
      </c>
      <c r="K1784" s="6">
        <v>2398</v>
      </c>
      <c r="L1784" s="6">
        <v>0.1</v>
      </c>
      <c r="M1784" s="6">
        <v>239.8</v>
      </c>
      <c r="N1784" s="6">
        <v>2158.1999999999998</v>
      </c>
      <c r="O1784" s="6">
        <v>625.88</v>
      </c>
      <c r="P1784" t="s">
        <v>63</v>
      </c>
      <c r="Q1784" t="s">
        <v>64</v>
      </c>
      <c r="R1784" t="s">
        <v>65</v>
      </c>
      <c r="S1784" t="s">
        <v>107</v>
      </c>
      <c r="T1784" t="s">
        <v>35</v>
      </c>
      <c r="U1784" s="13">
        <f t="shared" si="108"/>
        <v>2024</v>
      </c>
      <c r="V1784" s="13">
        <f t="shared" si="109"/>
        <v>3</v>
      </c>
      <c r="W1784" s="20" t="str">
        <f t="shared" si="110"/>
        <v>March</v>
      </c>
      <c r="X1784">
        <v>0.28999999999999998</v>
      </c>
      <c r="Y1784" s="6">
        <f t="shared" si="111"/>
        <v>1918.4</v>
      </c>
      <c r="Z1784" cm="1">
        <f t="array" aca="1" ref="Z1784" ca="1">IF(roud(N1784,2)=ROUND(Z1784,2),"ok","error")</f>
        <v>0</v>
      </c>
    </row>
    <row r="1785" spans="1:26" x14ac:dyDescent="0.3">
      <c r="A1785" t="s">
        <v>3346</v>
      </c>
      <c r="B1785" s="4">
        <v>45609</v>
      </c>
      <c r="C1785" t="s">
        <v>1814</v>
      </c>
      <c r="D1785" t="s">
        <v>1815</v>
      </c>
      <c r="E1785" t="s">
        <v>167</v>
      </c>
      <c r="F1785" t="s">
        <v>168</v>
      </c>
      <c r="G1785" t="s">
        <v>113</v>
      </c>
      <c r="H1785" t="s">
        <v>169</v>
      </c>
      <c r="I1785" s="6">
        <v>1</v>
      </c>
      <c r="J1785" s="6">
        <v>899</v>
      </c>
      <c r="K1785" s="6">
        <v>899</v>
      </c>
      <c r="L1785" s="6">
        <v>0.15</v>
      </c>
      <c r="M1785" s="6">
        <v>134.85</v>
      </c>
      <c r="N1785" s="6">
        <v>764.15</v>
      </c>
      <c r="O1785" s="6">
        <v>179.58</v>
      </c>
      <c r="P1785" t="s">
        <v>42</v>
      </c>
      <c r="Q1785" t="s">
        <v>43</v>
      </c>
      <c r="R1785" t="s">
        <v>44</v>
      </c>
      <c r="S1785" t="s">
        <v>98</v>
      </c>
      <c r="T1785" t="s">
        <v>35</v>
      </c>
      <c r="U1785" s="13">
        <f t="shared" si="108"/>
        <v>2024</v>
      </c>
      <c r="V1785" s="13">
        <f t="shared" si="109"/>
        <v>11</v>
      </c>
      <c r="W1785" s="20" t="str">
        <f t="shared" si="110"/>
        <v>November</v>
      </c>
      <c r="X1785">
        <v>0.23499999999999999</v>
      </c>
      <c r="Y1785" s="6">
        <f t="shared" si="111"/>
        <v>629.29999999999995</v>
      </c>
      <c r="Z1785" cm="1">
        <f t="array" aca="1" ref="Z1785" ca="1">IF(roud(N1785,2)=ROUND(Z1785,2),"ok","error")</f>
        <v>0</v>
      </c>
    </row>
    <row r="1786" spans="1:26" x14ac:dyDescent="0.3">
      <c r="A1786" t="s">
        <v>3347</v>
      </c>
      <c r="B1786" s="4">
        <v>45764</v>
      </c>
      <c r="C1786" t="s">
        <v>490</v>
      </c>
      <c r="D1786" t="s">
        <v>491</v>
      </c>
      <c r="E1786" t="s">
        <v>80</v>
      </c>
      <c r="F1786" t="s">
        <v>81</v>
      </c>
      <c r="G1786" t="s">
        <v>52</v>
      </c>
      <c r="H1786" t="s">
        <v>53</v>
      </c>
      <c r="I1786" s="6">
        <v>2</v>
      </c>
      <c r="J1786" s="6">
        <v>3499</v>
      </c>
      <c r="K1786" s="6">
        <v>6998</v>
      </c>
      <c r="L1786" s="6">
        <v>0.05</v>
      </c>
      <c r="M1786" s="6">
        <v>349.9</v>
      </c>
      <c r="N1786" s="6">
        <v>6648.1</v>
      </c>
      <c r="O1786" s="6">
        <v>1495.82</v>
      </c>
      <c r="P1786" t="s">
        <v>89</v>
      </c>
      <c r="Q1786" t="s">
        <v>90</v>
      </c>
      <c r="R1786" t="s">
        <v>65</v>
      </c>
      <c r="S1786" t="s">
        <v>107</v>
      </c>
      <c r="T1786" t="s">
        <v>46</v>
      </c>
      <c r="U1786" s="13">
        <f t="shared" si="108"/>
        <v>2025</v>
      </c>
      <c r="V1786" s="13">
        <f t="shared" si="109"/>
        <v>4</v>
      </c>
      <c r="W1786" s="20" t="str">
        <f t="shared" si="110"/>
        <v>April</v>
      </c>
      <c r="X1786">
        <v>0.22500000000000001</v>
      </c>
      <c r="Y1786" s="6">
        <f t="shared" si="111"/>
        <v>6298.2</v>
      </c>
      <c r="Z1786" cm="1">
        <f t="array" aca="1" ref="Z1786" ca="1">IF(roud(N1786,2)=ROUND(Z1786,2),"ok","error")</f>
        <v>0</v>
      </c>
    </row>
    <row r="1787" spans="1:26" x14ac:dyDescent="0.3">
      <c r="A1787" t="s">
        <v>3348</v>
      </c>
      <c r="B1787" s="4">
        <v>45754</v>
      </c>
      <c r="C1787" t="s">
        <v>1055</v>
      </c>
      <c r="D1787" t="s">
        <v>1056</v>
      </c>
      <c r="E1787" t="s">
        <v>40</v>
      </c>
      <c r="F1787" t="s">
        <v>41</v>
      </c>
      <c r="G1787" t="s">
        <v>29</v>
      </c>
      <c r="H1787" t="s">
        <v>30</v>
      </c>
      <c r="I1787" s="6">
        <v>1</v>
      </c>
      <c r="J1787" s="6">
        <v>1199</v>
      </c>
      <c r="K1787" s="6">
        <v>1199</v>
      </c>
      <c r="L1787" s="6">
        <v>0.1</v>
      </c>
      <c r="M1787" s="6">
        <v>119.9</v>
      </c>
      <c r="N1787" s="6">
        <v>1079.0999999999999</v>
      </c>
      <c r="O1787" s="6">
        <v>312.94</v>
      </c>
      <c r="P1787" t="s">
        <v>144</v>
      </c>
      <c r="Q1787" t="s">
        <v>145</v>
      </c>
      <c r="R1787" t="s">
        <v>65</v>
      </c>
      <c r="S1787" t="s">
        <v>45</v>
      </c>
      <c r="T1787" t="s">
        <v>35</v>
      </c>
      <c r="U1787" s="13">
        <f t="shared" si="108"/>
        <v>2025</v>
      </c>
      <c r="V1787" s="13">
        <f t="shared" si="109"/>
        <v>4</v>
      </c>
      <c r="W1787" s="20" t="str">
        <f t="shared" si="110"/>
        <v>April</v>
      </c>
      <c r="X1787">
        <v>0.28999999999999998</v>
      </c>
      <c r="Y1787" s="6">
        <f t="shared" si="111"/>
        <v>959.2</v>
      </c>
      <c r="Z1787" cm="1">
        <f t="array" aca="1" ref="Z1787" ca="1">IF(roud(N1787,2)=ROUND(Z1787,2),"ok","error")</f>
        <v>0</v>
      </c>
    </row>
    <row r="1788" spans="1:26" x14ac:dyDescent="0.3">
      <c r="A1788" t="s">
        <v>3349</v>
      </c>
      <c r="B1788" s="4">
        <v>45330</v>
      </c>
      <c r="C1788" t="s">
        <v>1424</v>
      </c>
      <c r="D1788" t="s">
        <v>1425</v>
      </c>
      <c r="E1788" t="s">
        <v>284</v>
      </c>
      <c r="F1788" t="s">
        <v>285</v>
      </c>
      <c r="G1788" t="s">
        <v>52</v>
      </c>
      <c r="H1788" t="s">
        <v>129</v>
      </c>
      <c r="I1788" s="6">
        <v>4</v>
      </c>
      <c r="J1788" s="6">
        <v>999</v>
      </c>
      <c r="K1788" s="6">
        <v>3996</v>
      </c>
      <c r="L1788" s="6">
        <v>0.1</v>
      </c>
      <c r="M1788" s="6">
        <v>399.6</v>
      </c>
      <c r="N1788" s="6">
        <v>3596.4</v>
      </c>
      <c r="O1788" s="6">
        <v>755.24</v>
      </c>
      <c r="P1788" t="s">
        <v>89</v>
      </c>
      <c r="Q1788" t="s">
        <v>90</v>
      </c>
      <c r="R1788" t="s">
        <v>65</v>
      </c>
      <c r="S1788" t="s">
        <v>45</v>
      </c>
      <c r="T1788" t="s">
        <v>46</v>
      </c>
      <c r="U1788" s="13">
        <f t="shared" si="108"/>
        <v>2024</v>
      </c>
      <c r="V1788" s="13">
        <f t="shared" si="109"/>
        <v>2</v>
      </c>
      <c r="W1788" s="20" t="str">
        <f t="shared" si="110"/>
        <v>February</v>
      </c>
      <c r="X1788">
        <v>0.21</v>
      </c>
      <c r="Y1788" s="6">
        <f t="shared" si="111"/>
        <v>3196.8</v>
      </c>
      <c r="Z1788" cm="1">
        <f t="array" aca="1" ref="Z1788" ca="1">IF(roud(N1788,2)=ROUND(Z1788,2),"ok","error")</f>
        <v>0</v>
      </c>
    </row>
    <row r="1789" spans="1:26" x14ac:dyDescent="0.3">
      <c r="A1789" t="s">
        <v>3350</v>
      </c>
      <c r="B1789" s="4">
        <v>45350</v>
      </c>
      <c r="C1789" t="s">
        <v>2414</v>
      </c>
      <c r="D1789" t="s">
        <v>2415</v>
      </c>
      <c r="E1789" t="s">
        <v>323</v>
      </c>
      <c r="F1789" t="s">
        <v>324</v>
      </c>
      <c r="G1789" t="s">
        <v>29</v>
      </c>
      <c r="H1789" t="s">
        <v>304</v>
      </c>
      <c r="I1789" s="6">
        <v>2</v>
      </c>
      <c r="J1789" s="6">
        <v>799</v>
      </c>
      <c r="K1789" s="6">
        <v>1598</v>
      </c>
      <c r="L1789" s="6">
        <v>0</v>
      </c>
      <c r="M1789" s="6">
        <v>0</v>
      </c>
      <c r="N1789" s="6">
        <v>1598</v>
      </c>
      <c r="O1789" s="6">
        <v>511.36</v>
      </c>
      <c r="P1789" t="s">
        <v>89</v>
      </c>
      <c r="Q1789" t="s">
        <v>90</v>
      </c>
      <c r="R1789" t="s">
        <v>65</v>
      </c>
      <c r="S1789" t="s">
        <v>45</v>
      </c>
      <c r="T1789" t="s">
        <v>35</v>
      </c>
      <c r="U1789" s="13">
        <f t="shared" si="108"/>
        <v>2024</v>
      </c>
      <c r="V1789" s="13">
        <f t="shared" si="109"/>
        <v>2</v>
      </c>
      <c r="W1789" s="20" t="str">
        <f t="shared" si="110"/>
        <v>February</v>
      </c>
      <c r="X1789">
        <v>0.32</v>
      </c>
      <c r="Y1789" s="6">
        <f t="shared" si="111"/>
        <v>1598</v>
      </c>
      <c r="Z1789" cm="1">
        <f t="array" aca="1" ref="Z1789" ca="1">IF(roud(N1789,2)=ROUND(Z1789,2),"ok","error")</f>
        <v>0</v>
      </c>
    </row>
    <row r="1790" spans="1:26" x14ac:dyDescent="0.3">
      <c r="A1790" t="s">
        <v>3351</v>
      </c>
      <c r="B1790" s="4">
        <v>45669</v>
      </c>
      <c r="C1790" t="s">
        <v>1558</v>
      </c>
      <c r="D1790" t="s">
        <v>1559</v>
      </c>
      <c r="E1790" t="s">
        <v>181</v>
      </c>
      <c r="F1790" t="s">
        <v>182</v>
      </c>
      <c r="G1790" t="s">
        <v>113</v>
      </c>
      <c r="H1790" t="s">
        <v>114</v>
      </c>
      <c r="I1790" s="6">
        <v>2</v>
      </c>
      <c r="J1790" s="6">
        <v>2499</v>
      </c>
      <c r="K1790" s="6">
        <v>4998</v>
      </c>
      <c r="L1790" s="6">
        <v>0.15</v>
      </c>
      <c r="M1790" s="6">
        <v>749.7</v>
      </c>
      <c r="N1790" s="6">
        <v>4248.3</v>
      </c>
      <c r="O1790" s="6">
        <v>998.35</v>
      </c>
      <c r="P1790" t="s">
        <v>144</v>
      </c>
      <c r="Q1790" t="s">
        <v>145</v>
      </c>
      <c r="R1790" t="s">
        <v>65</v>
      </c>
      <c r="S1790" t="s">
        <v>54</v>
      </c>
      <c r="T1790" t="s">
        <v>35</v>
      </c>
      <c r="U1790" s="13">
        <f t="shared" si="108"/>
        <v>2025</v>
      </c>
      <c r="V1790" s="13">
        <f t="shared" si="109"/>
        <v>1</v>
      </c>
      <c r="W1790" s="20" t="str">
        <f t="shared" si="110"/>
        <v>January</v>
      </c>
      <c r="X1790">
        <v>0.23499999999999999</v>
      </c>
      <c r="Y1790" s="6">
        <f t="shared" si="111"/>
        <v>3498.6</v>
      </c>
      <c r="Z1790" cm="1">
        <f t="array" aca="1" ref="Z1790" ca="1">IF(roud(N1790,2)=ROUND(Z1790,2),"ok","error")</f>
        <v>0</v>
      </c>
    </row>
    <row r="1791" spans="1:26" x14ac:dyDescent="0.3">
      <c r="A1791" t="s">
        <v>3352</v>
      </c>
      <c r="B1791" s="4">
        <v>45585</v>
      </c>
      <c r="C1791" t="s">
        <v>2981</v>
      </c>
      <c r="D1791" t="s">
        <v>2982</v>
      </c>
      <c r="E1791" t="s">
        <v>27</v>
      </c>
      <c r="F1791" t="s">
        <v>28</v>
      </c>
      <c r="G1791" t="s">
        <v>29</v>
      </c>
      <c r="H1791" t="s">
        <v>30</v>
      </c>
      <c r="I1791" s="6">
        <v>3</v>
      </c>
      <c r="J1791" s="6">
        <v>1999</v>
      </c>
      <c r="K1791" s="6">
        <v>5997</v>
      </c>
      <c r="L1791" s="6">
        <v>0.15</v>
      </c>
      <c r="M1791" s="6">
        <v>899.55</v>
      </c>
      <c r="N1791" s="6">
        <v>5097.45</v>
      </c>
      <c r="O1791" s="6">
        <v>1401.8</v>
      </c>
      <c r="P1791" t="s">
        <v>31</v>
      </c>
      <c r="Q1791" t="s">
        <v>32</v>
      </c>
      <c r="R1791" t="s">
        <v>33</v>
      </c>
      <c r="S1791" t="s">
        <v>107</v>
      </c>
      <c r="T1791" t="s">
        <v>55</v>
      </c>
      <c r="U1791" s="13">
        <f t="shared" si="108"/>
        <v>2024</v>
      </c>
      <c r="V1791" s="13">
        <f t="shared" si="109"/>
        <v>10</v>
      </c>
      <c r="W1791" s="20" t="str">
        <f t="shared" si="110"/>
        <v>October</v>
      </c>
      <c r="X1791">
        <v>0.27500000000000002</v>
      </c>
      <c r="Y1791" s="6">
        <f t="shared" si="111"/>
        <v>4197.8999999999996</v>
      </c>
      <c r="Z1791" cm="1">
        <f t="array" aca="1" ref="Z1791" ca="1">IF(roud(N1791,2)=ROUND(Z1791,2),"ok","error")</f>
        <v>0</v>
      </c>
    </row>
    <row r="1792" spans="1:26" x14ac:dyDescent="0.3">
      <c r="A1792" t="s">
        <v>3353</v>
      </c>
      <c r="B1792" s="4">
        <v>45370</v>
      </c>
      <c r="C1792" t="s">
        <v>1651</v>
      </c>
      <c r="D1792" t="s">
        <v>1652</v>
      </c>
      <c r="E1792" t="s">
        <v>80</v>
      </c>
      <c r="F1792" t="s">
        <v>81</v>
      </c>
      <c r="G1792" t="s">
        <v>52</v>
      </c>
      <c r="H1792" t="s">
        <v>53</v>
      </c>
      <c r="I1792" s="6">
        <v>1</v>
      </c>
      <c r="J1792" s="6">
        <v>3499</v>
      </c>
      <c r="K1792" s="6">
        <v>3499</v>
      </c>
      <c r="L1792" s="6">
        <v>0.05</v>
      </c>
      <c r="M1792" s="6">
        <v>174.95</v>
      </c>
      <c r="N1792" s="6">
        <v>3324.05</v>
      </c>
      <c r="O1792" s="6">
        <v>747.91</v>
      </c>
      <c r="P1792" t="s">
        <v>105</v>
      </c>
      <c r="Q1792" t="s">
        <v>106</v>
      </c>
      <c r="R1792" t="s">
        <v>44</v>
      </c>
      <c r="S1792" t="s">
        <v>107</v>
      </c>
      <c r="T1792" t="s">
        <v>35</v>
      </c>
      <c r="U1792" s="13">
        <f t="shared" si="108"/>
        <v>2024</v>
      </c>
      <c r="V1792" s="13">
        <f t="shared" si="109"/>
        <v>3</v>
      </c>
      <c r="W1792" s="20" t="str">
        <f t="shared" si="110"/>
        <v>March</v>
      </c>
      <c r="X1792">
        <v>0.22500000000000001</v>
      </c>
      <c r="Y1792" s="6">
        <f t="shared" si="111"/>
        <v>3149.1</v>
      </c>
      <c r="Z1792" cm="1">
        <f t="array" aca="1" ref="Z1792" ca="1">IF(roud(N1792,2)=ROUND(Z1792,2),"ok","error")</f>
        <v>0</v>
      </c>
    </row>
    <row r="1793" spans="1:26" x14ac:dyDescent="0.3">
      <c r="A1793" t="s">
        <v>3354</v>
      </c>
      <c r="B1793" s="4">
        <v>45952</v>
      </c>
      <c r="C1793" t="s">
        <v>1721</v>
      </c>
      <c r="D1793" t="s">
        <v>1722</v>
      </c>
      <c r="E1793" t="s">
        <v>69</v>
      </c>
      <c r="F1793" t="s">
        <v>70</v>
      </c>
      <c r="G1793" t="s">
        <v>61</v>
      </c>
      <c r="H1793" t="s">
        <v>71</v>
      </c>
      <c r="I1793" s="6">
        <v>3</v>
      </c>
      <c r="J1793" s="6">
        <v>1299</v>
      </c>
      <c r="K1793" s="6">
        <v>3897</v>
      </c>
      <c r="L1793" s="6">
        <v>0.1</v>
      </c>
      <c r="M1793" s="6">
        <v>389.7</v>
      </c>
      <c r="N1793" s="6">
        <v>3507.3</v>
      </c>
      <c r="O1793" s="6">
        <v>455.95</v>
      </c>
      <c r="P1793" t="s">
        <v>191</v>
      </c>
      <c r="Q1793" t="s">
        <v>187</v>
      </c>
      <c r="R1793" t="s">
        <v>160</v>
      </c>
      <c r="S1793" t="s">
        <v>45</v>
      </c>
      <c r="T1793" t="s">
        <v>35</v>
      </c>
      <c r="U1793" s="13">
        <f t="shared" si="108"/>
        <v>2025</v>
      </c>
      <c r="V1793" s="13">
        <f t="shared" si="109"/>
        <v>10</v>
      </c>
      <c r="W1793" s="20" t="str">
        <f t="shared" si="110"/>
        <v>October</v>
      </c>
      <c r="X1793">
        <v>0.13</v>
      </c>
      <c r="Y1793" s="6">
        <f t="shared" si="111"/>
        <v>3117.6</v>
      </c>
      <c r="Z1793" cm="1">
        <f t="array" aca="1" ref="Z1793" ca="1">IF(roud(N1793,2)=ROUND(Z1793,2),"ok","error")</f>
        <v>0</v>
      </c>
    </row>
    <row r="1794" spans="1:26" x14ac:dyDescent="0.3">
      <c r="A1794" t="s">
        <v>3355</v>
      </c>
      <c r="B1794" s="4">
        <v>45384</v>
      </c>
      <c r="C1794" t="s">
        <v>3356</v>
      </c>
      <c r="D1794" t="s">
        <v>3357</v>
      </c>
      <c r="E1794" t="s">
        <v>111</v>
      </c>
      <c r="F1794" t="s">
        <v>112</v>
      </c>
      <c r="G1794" t="s">
        <v>113</v>
      </c>
      <c r="H1794" t="s">
        <v>114</v>
      </c>
      <c r="I1794" s="6">
        <v>2</v>
      </c>
      <c r="J1794" s="6">
        <v>999</v>
      </c>
      <c r="K1794" s="6">
        <v>1998</v>
      </c>
      <c r="L1794" s="6">
        <v>0.3</v>
      </c>
      <c r="M1794" s="6">
        <v>599.4</v>
      </c>
      <c r="N1794" s="6">
        <v>1398.6</v>
      </c>
      <c r="O1794" s="6">
        <v>265.73</v>
      </c>
      <c r="P1794" t="s">
        <v>105</v>
      </c>
      <c r="Q1794" t="s">
        <v>106</v>
      </c>
      <c r="R1794" t="s">
        <v>44</v>
      </c>
      <c r="S1794" t="s">
        <v>45</v>
      </c>
      <c r="T1794" t="s">
        <v>46</v>
      </c>
      <c r="U1794" s="13">
        <f t="shared" si="108"/>
        <v>2024</v>
      </c>
      <c r="V1794" s="13">
        <f t="shared" si="109"/>
        <v>4</v>
      </c>
      <c r="W1794" s="20" t="str">
        <f t="shared" si="110"/>
        <v>April</v>
      </c>
      <c r="X1794">
        <v>0.19</v>
      </c>
      <c r="Y1794" s="6">
        <f t="shared" si="111"/>
        <v>799.2</v>
      </c>
      <c r="Z1794" cm="1">
        <f t="array" aca="1" ref="Z1794" ca="1">IF(roud(N1794,2)=ROUND(Z1794,2),"ok","error")</f>
        <v>0</v>
      </c>
    </row>
    <row r="1795" spans="1:26" x14ac:dyDescent="0.3">
      <c r="A1795" t="s">
        <v>3358</v>
      </c>
      <c r="B1795" s="4">
        <v>45921</v>
      </c>
      <c r="C1795" t="s">
        <v>3359</v>
      </c>
      <c r="D1795" t="s">
        <v>3360</v>
      </c>
      <c r="E1795" t="s">
        <v>121</v>
      </c>
      <c r="F1795" t="s">
        <v>122</v>
      </c>
      <c r="G1795" t="s">
        <v>61</v>
      </c>
      <c r="H1795" t="s">
        <v>123</v>
      </c>
      <c r="I1795" s="6">
        <v>2</v>
      </c>
      <c r="J1795" s="6">
        <v>24999</v>
      </c>
      <c r="K1795" s="6">
        <v>49998</v>
      </c>
      <c r="L1795" s="6">
        <v>0.15</v>
      </c>
      <c r="M1795" s="6">
        <v>7499.7</v>
      </c>
      <c r="N1795" s="6">
        <v>42498.3</v>
      </c>
      <c r="O1795" s="6">
        <v>4887.3</v>
      </c>
      <c r="P1795" t="s">
        <v>82</v>
      </c>
      <c r="Q1795" t="s">
        <v>82</v>
      </c>
      <c r="R1795" t="s">
        <v>65</v>
      </c>
      <c r="S1795" t="s">
        <v>98</v>
      </c>
      <c r="T1795" t="s">
        <v>35</v>
      </c>
      <c r="U1795" s="13">
        <f t="shared" ref="U1795:U1858" si="112">YEAR(B1795)</f>
        <v>2025</v>
      </c>
      <c r="V1795" s="13">
        <f t="shared" ref="V1795:V1858" si="113">MONTH(B1795)</f>
        <v>9</v>
      </c>
      <c r="W1795" s="20" t="str">
        <f t="shared" ref="W1795:W1858" si="114">TEXT(B1795,"mmmm")</f>
        <v>September</v>
      </c>
      <c r="X1795">
        <v>0.115</v>
      </c>
      <c r="Y1795" s="6">
        <f t="shared" ref="Y1795:Y1858" si="115">ROUND(N1795-(M1795),2)</f>
        <v>34998.6</v>
      </c>
      <c r="Z1795" cm="1">
        <f t="array" aca="1" ref="Z1795" ca="1">IF(roud(N1795,2)=ROUND(Z1795,2),"ok","error")</f>
        <v>0</v>
      </c>
    </row>
    <row r="1796" spans="1:26" x14ac:dyDescent="0.3">
      <c r="A1796" t="s">
        <v>3361</v>
      </c>
      <c r="B1796" s="4">
        <v>45900</v>
      </c>
      <c r="C1796" t="s">
        <v>229</v>
      </c>
      <c r="D1796" t="s">
        <v>230</v>
      </c>
      <c r="E1796" t="s">
        <v>323</v>
      </c>
      <c r="F1796" t="s">
        <v>324</v>
      </c>
      <c r="G1796" t="s">
        <v>29</v>
      </c>
      <c r="H1796" t="s">
        <v>304</v>
      </c>
      <c r="I1796" s="6">
        <v>1</v>
      </c>
      <c r="J1796" s="6">
        <v>799</v>
      </c>
      <c r="K1796" s="6">
        <v>799</v>
      </c>
      <c r="L1796" s="6">
        <v>0</v>
      </c>
      <c r="M1796" s="6">
        <v>0</v>
      </c>
      <c r="N1796" s="6">
        <v>799</v>
      </c>
      <c r="O1796" s="6">
        <v>255.68</v>
      </c>
      <c r="P1796" t="s">
        <v>158</v>
      </c>
      <c r="Q1796" t="s">
        <v>159</v>
      </c>
      <c r="R1796" t="s">
        <v>160</v>
      </c>
      <c r="S1796" t="s">
        <v>54</v>
      </c>
      <c r="T1796" t="s">
        <v>35</v>
      </c>
      <c r="U1796" s="13">
        <f t="shared" si="112"/>
        <v>2025</v>
      </c>
      <c r="V1796" s="13">
        <f t="shared" si="113"/>
        <v>8</v>
      </c>
      <c r="W1796" s="20" t="str">
        <f t="shared" si="114"/>
        <v>August</v>
      </c>
      <c r="X1796">
        <v>0.32</v>
      </c>
      <c r="Y1796" s="6">
        <f t="shared" si="115"/>
        <v>799</v>
      </c>
      <c r="Z1796" cm="1">
        <f t="array" aca="1" ref="Z1796" ca="1">IF(roud(N1796,2)=ROUND(Z1796,2),"ok","error")</f>
        <v>0</v>
      </c>
    </row>
    <row r="1797" spans="1:26" x14ac:dyDescent="0.3">
      <c r="A1797" t="s">
        <v>3362</v>
      </c>
      <c r="B1797" s="4">
        <v>45811</v>
      </c>
      <c r="C1797" t="s">
        <v>1874</v>
      </c>
      <c r="D1797" t="s">
        <v>1875</v>
      </c>
      <c r="E1797" t="s">
        <v>102</v>
      </c>
      <c r="F1797" t="s">
        <v>103</v>
      </c>
      <c r="G1797" t="s">
        <v>52</v>
      </c>
      <c r="H1797" t="s">
        <v>104</v>
      </c>
      <c r="I1797" s="6">
        <v>4</v>
      </c>
      <c r="J1797" s="6">
        <v>5999</v>
      </c>
      <c r="K1797" s="6">
        <v>23996</v>
      </c>
      <c r="L1797" s="6">
        <v>0</v>
      </c>
      <c r="M1797" s="6">
        <v>0</v>
      </c>
      <c r="N1797" s="6">
        <v>23996</v>
      </c>
      <c r="O1797" s="6">
        <v>5759.04</v>
      </c>
      <c r="P1797" t="s">
        <v>31</v>
      </c>
      <c r="Q1797" t="s">
        <v>32</v>
      </c>
      <c r="R1797" t="s">
        <v>33</v>
      </c>
      <c r="S1797" t="s">
        <v>107</v>
      </c>
      <c r="T1797" t="s">
        <v>35</v>
      </c>
      <c r="U1797" s="13">
        <f t="shared" si="112"/>
        <v>2025</v>
      </c>
      <c r="V1797" s="13">
        <f t="shared" si="113"/>
        <v>6</v>
      </c>
      <c r="W1797" s="20" t="str">
        <f t="shared" si="114"/>
        <v>June</v>
      </c>
      <c r="X1797">
        <v>0.24</v>
      </c>
      <c r="Y1797" s="6">
        <f t="shared" si="115"/>
        <v>23996</v>
      </c>
      <c r="Z1797" cm="1">
        <f t="array" aca="1" ref="Z1797" ca="1">IF(roud(N1797,2)=ROUND(Z1797,2),"ok","error")</f>
        <v>0</v>
      </c>
    </row>
    <row r="1798" spans="1:26" x14ac:dyDescent="0.3">
      <c r="A1798" t="s">
        <v>3363</v>
      </c>
      <c r="B1798" s="4">
        <v>45685</v>
      </c>
      <c r="C1798" t="s">
        <v>2045</v>
      </c>
      <c r="D1798" t="s">
        <v>2046</v>
      </c>
      <c r="E1798" t="s">
        <v>127</v>
      </c>
      <c r="F1798" t="s">
        <v>128</v>
      </c>
      <c r="G1798" t="s">
        <v>52</v>
      </c>
      <c r="H1798" t="s">
        <v>129</v>
      </c>
      <c r="I1798" s="6">
        <v>3</v>
      </c>
      <c r="J1798" s="6">
        <v>1299</v>
      </c>
      <c r="K1798" s="6">
        <v>3897</v>
      </c>
      <c r="L1798" s="6">
        <v>0.1</v>
      </c>
      <c r="M1798" s="6">
        <v>389.7</v>
      </c>
      <c r="N1798" s="6">
        <v>3507.3</v>
      </c>
      <c r="O1798" s="6">
        <v>736.53</v>
      </c>
      <c r="P1798" t="s">
        <v>191</v>
      </c>
      <c r="Q1798" t="s">
        <v>187</v>
      </c>
      <c r="R1798" t="s">
        <v>160</v>
      </c>
      <c r="S1798" t="s">
        <v>107</v>
      </c>
      <c r="T1798" t="s">
        <v>55</v>
      </c>
      <c r="U1798" s="13">
        <f t="shared" si="112"/>
        <v>2025</v>
      </c>
      <c r="V1798" s="13">
        <f t="shared" si="113"/>
        <v>1</v>
      </c>
      <c r="W1798" s="20" t="str">
        <f t="shared" si="114"/>
        <v>January</v>
      </c>
      <c r="X1798">
        <v>0.21</v>
      </c>
      <c r="Y1798" s="6">
        <f t="shared" si="115"/>
        <v>3117.6</v>
      </c>
      <c r="Z1798" cm="1">
        <f t="array" aca="1" ref="Z1798" ca="1">IF(roud(N1798,2)=ROUND(Z1798,2),"ok","error")</f>
        <v>0</v>
      </c>
    </row>
    <row r="1799" spans="1:26" x14ac:dyDescent="0.3">
      <c r="A1799" t="s">
        <v>3364</v>
      </c>
      <c r="B1799" s="4">
        <v>45765</v>
      </c>
      <c r="C1799" t="s">
        <v>1285</v>
      </c>
      <c r="D1799" t="s">
        <v>1286</v>
      </c>
      <c r="E1799" t="s">
        <v>102</v>
      </c>
      <c r="F1799" t="s">
        <v>103</v>
      </c>
      <c r="G1799" t="s">
        <v>52</v>
      </c>
      <c r="H1799" t="s">
        <v>104</v>
      </c>
      <c r="I1799" s="6">
        <v>1</v>
      </c>
      <c r="J1799" s="6">
        <v>5999</v>
      </c>
      <c r="K1799" s="6">
        <v>5999</v>
      </c>
      <c r="L1799" s="6">
        <v>0.15</v>
      </c>
      <c r="M1799" s="6">
        <v>899.85</v>
      </c>
      <c r="N1799" s="6">
        <v>5099.1499999999996</v>
      </c>
      <c r="O1799" s="6">
        <v>994.33</v>
      </c>
      <c r="P1799" t="s">
        <v>42</v>
      </c>
      <c r="Q1799" t="s">
        <v>43</v>
      </c>
      <c r="R1799" t="s">
        <v>44</v>
      </c>
      <c r="S1799" t="s">
        <v>45</v>
      </c>
      <c r="T1799" t="s">
        <v>35</v>
      </c>
      <c r="U1799" s="13">
        <f t="shared" si="112"/>
        <v>2025</v>
      </c>
      <c r="V1799" s="13">
        <f t="shared" si="113"/>
        <v>4</v>
      </c>
      <c r="W1799" s="20" t="str">
        <f t="shared" si="114"/>
        <v>April</v>
      </c>
      <c r="X1799">
        <v>0.19500000000000001</v>
      </c>
      <c r="Y1799" s="6">
        <f t="shared" si="115"/>
        <v>4199.3</v>
      </c>
      <c r="Z1799" cm="1">
        <f t="array" aca="1" ref="Z1799" ca="1">IF(roud(N1799,2)=ROUND(Z1799,2),"ok","error")</f>
        <v>0</v>
      </c>
    </row>
    <row r="1800" spans="1:26" x14ac:dyDescent="0.3">
      <c r="A1800" t="s">
        <v>3365</v>
      </c>
      <c r="B1800" s="4">
        <v>45886</v>
      </c>
      <c r="C1800" t="s">
        <v>312</v>
      </c>
      <c r="D1800" t="s">
        <v>313</v>
      </c>
      <c r="E1800" t="s">
        <v>50</v>
      </c>
      <c r="F1800" t="s">
        <v>51</v>
      </c>
      <c r="G1800" t="s">
        <v>52</v>
      </c>
      <c r="H1800" t="s">
        <v>53</v>
      </c>
      <c r="I1800" s="6">
        <v>1</v>
      </c>
      <c r="J1800" s="6">
        <v>2999</v>
      </c>
      <c r="K1800" s="6">
        <v>2999</v>
      </c>
      <c r="L1800" s="6">
        <v>0.25</v>
      </c>
      <c r="M1800" s="6">
        <v>749.75</v>
      </c>
      <c r="N1800" s="6">
        <v>2249.25</v>
      </c>
      <c r="O1800" s="6">
        <v>371.13</v>
      </c>
      <c r="P1800" t="s">
        <v>63</v>
      </c>
      <c r="Q1800" t="s">
        <v>64</v>
      </c>
      <c r="R1800" t="s">
        <v>65</v>
      </c>
      <c r="S1800" t="s">
        <v>54</v>
      </c>
      <c r="T1800" t="s">
        <v>35</v>
      </c>
      <c r="U1800" s="13">
        <f t="shared" si="112"/>
        <v>2025</v>
      </c>
      <c r="V1800" s="13">
        <f t="shared" si="113"/>
        <v>8</v>
      </c>
      <c r="W1800" s="20" t="str">
        <f t="shared" si="114"/>
        <v>August</v>
      </c>
      <c r="X1800">
        <v>0.16500000000000001</v>
      </c>
      <c r="Y1800" s="6">
        <f t="shared" si="115"/>
        <v>1499.5</v>
      </c>
      <c r="Z1800" cm="1">
        <f t="array" aca="1" ref="Z1800" ca="1">IF(roud(N1800,2)=ROUND(Z1800,2),"ok","error")</f>
        <v>0</v>
      </c>
    </row>
    <row r="1801" spans="1:26" x14ac:dyDescent="0.3">
      <c r="A1801" t="s">
        <v>3366</v>
      </c>
      <c r="B1801" s="4">
        <v>45859</v>
      </c>
      <c r="C1801" t="s">
        <v>755</v>
      </c>
      <c r="D1801" t="s">
        <v>756</v>
      </c>
      <c r="E1801" t="s">
        <v>27</v>
      </c>
      <c r="F1801" t="s">
        <v>28</v>
      </c>
      <c r="G1801" t="s">
        <v>29</v>
      </c>
      <c r="H1801" t="s">
        <v>30</v>
      </c>
      <c r="I1801" s="6">
        <v>1</v>
      </c>
      <c r="J1801" s="6">
        <v>1999</v>
      </c>
      <c r="K1801" s="6">
        <v>1999</v>
      </c>
      <c r="L1801" s="6">
        <v>0.2</v>
      </c>
      <c r="M1801" s="6">
        <v>399.8</v>
      </c>
      <c r="N1801" s="6">
        <v>1599.2</v>
      </c>
      <c r="O1801" s="6">
        <v>415.79</v>
      </c>
      <c r="P1801" t="s">
        <v>89</v>
      </c>
      <c r="Q1801" t="s">
        <v>90</v>
      </c>
      <c r="R1801" t="s">
        <v>65</v>
      </c>
      <c r="S1801" t="s">
        <v>107</v>
      </c>
      <c r="T1801" t="s">
        <v>55</v>
      </c>
      <c r="U1801" s="13">
        <f t="shared" si="112"/>
        <v>2025</v>
      </c>
      <c r="V1801" s="13">
        <f t="shared" si="113"/>
        <v>7</v>
      </c>
      <c r="W1801" s="20" t="str">
        <f t="shared" si="114"/>
        <v>July</v>
      </c>
      <c r="X1801">
        <v>0.26</v>
      </c>
      <c r="Y1801" s="6">
        <f t="shared" si="115"/>
        <v>1199.4000000000001</v>
      </c>
      <c r="Z1801" cm="1">
        <f t="array" aca="1" ref="Z1801" ca="1">IF(roud(N1801,2)=ROUND(Z1801,2),"ok","error")</f>
        <v>0</v>
      </c>
    </row>
    <row r="1802" spans="1:26" x14ac:dyDescent="0.3">
      <c r="A1802" t="s">
        <v>3367</v>
      </c>
      <c r="B1802" s="4">
        <v>45334</v>
      </c>
      <c r="C1802" t="s">
        <v>1674</v>
      </c>
      <c r="D1802" t="s">
        <v>1675</v>
      </c>
      <c r="E1802" t="s">
        <v>59</v>
      </c>
      <c r="F1802" t="s">
        <v>60</v>
      </c>
      <c r="G1802" t="s">
        <v>61</v>
      </c>
      <c r="H1802" t="s">
        <v>62</v>
      </c>
      <c r="I1802" s="6">
        <v>1</v>
      </c>
      <c r="J1802" s="6">
        <v>59999</v>
      </c>
      <c r="K1802" s="6">
        <v>59999</v>
      </c>
      <c r="L1802" s="6">
        <v>0.1</v>
      </c>
      <c r="M1802" s="6">
        <v>5999.9</v>
      </c>
      <c r="N1802" s="6">
        <v>53999.1</v>
      </c>
      <c r="O1802" s="6">
        <v>7019.88</v>
      </c>
      <c r="P1802" t="s">
        <v>82</v>
      </c>
      <c r="Q1802" t="s">
        <v>82</v>
      </c>
      <c r="R1802" t="s">
        <v>65</v>
      </c>
      <c r="S1802" t="s">
        <v>45</v>
      </c>
      <c r="T1802" t="s">
        <v>55</v>
      </c>
      <c r="U1802" s="13">
        <f t="shared" si="112"/>
        <v>2024</v>
      </c>
      <c r="V1802" s="13">
        <f t="shared" si="113"/>
        <v>2</v>
      </c>
      <c r="W1802" s="20" t="str">
        <f t="shared" si="114"/>
        <v>February</v>
      </c>
      <c r="X1802">
        <v>0.13</v>
      </c>
      <c r="Y1802" s="6">
        <f t="shared" si="115"/>
        <v>47999.199999999997</v>
      </c>
      <c r="Z1802" cm="1">
        <f t="array" aca="1" ref="Z1802" ca="1">IF(roud(N1802,2)=ROUND(Z1802,2),"ok","error")</f>
        <v>0</v>
      </c>
    </row>
    <row r="1803" spans="1:26" x14ac:dyDescent="0.3">
      <c r="A1803" t="s">
        <v>3368</v>
      </c>
      <c r="B1803" s="4">
        <v>45752</v>
      </c>
      <c r="C1803" t="s">
        <v>1228</v>
      </c>
      <c r="D1803" t="s">
        <v>1229</v>
      </c>
      <c r="E1803" t="s">
        <v>86</v>
      </c>
      <c r="F1803" t="s">
        <v>87</v>
      </c>
      <c r="G1803" t="s">
        <v>29</v>
      </c>
      <c r="H1803" t="s">
        <v>88</v>
      </c>
      <c r="I1803" s="6">
        <v>2</v>
      </c>
      <c r="J1803" s="6">
        <v>1299</v>
      </c>
      <c r="K1803" s="6">
        <v>2598</v>
      </c>
      <c r="L1803" s="6">
        <v>0.25</v>
      </c>
      <c r="M1803" s="6">
        <v>649.5</v>
      </c>
      <c r="N1803" s="6">
        <v>1948.5</v>
      </c>
      <c r="O1803" s="6">
        <v>477.38</v>
      </c>
      <c r="P1803" t="s">
        <v>89</v>
      </c>
      <c r="Q1803" t="s">
        <v>90</v>
      </c>
      <c r="R1803" t="s">
        <v>65</v>
      </c>
      <c r="S1803" t="s">
        <v>45</v>
      </c>
      <c r="T1803" t="s">
        <v>55</v>
      </c>
      <c r="U1803" s="13">
        <f t="shared" si="112"/>
        <v>2025</v>
      </c>
      <c r="V1803" s="13">
        <f t="shared" si="113"/>
        <v>4</v>
      </c>
      <c r="W1803" s="20" t="str">
        <f t="shared" si="114"/>
        <v>April</v>
      </c>
      <c r="X1803">
        <v>0.245</v>
      </c>
      <c r="Y1803" s="6">
        <f t="shared" si="115"/>
        <v>1299</v>
      </c>
      <c r="Z1803" cm="1">
        <f t="array" aca="1" ref="Z1803" ca="1">IF(roud(N1803,2)=ROUND(Z1803,2),"ok","error")</f>
        <v>0</v>
      </c>
    </row>
    <row r="1804" spans="1:26" x14ac:dyDescent="0.3">
      <c r="A1804" t="s">
        <v>3369</v>
      </c>
      <c r="B1804" s="4">
        <v>45877</v>
      </c>
      <c r="C1804" t="s">
        <v>720</v>
      </c>
      <c r="D1804" t="s">
        <v>721</v>
      </c>
      <c r="E1804" t="s">
        <v>492</v>
      </c>
      <c r="F1804" t="s">
        <v>493</v>
      </c>
      <c r="G1804" t="s">
        <v>214</v>
      </c>
      <c r="H1804" t="s">
        <v>494</v>
      </c>
      <c r="I1804" s="6">
        <v>1</v>
      </c>
      <c r="J1804" s="6">
        <v>1499</v>
      </c>
      <c r="K1804" s="6">
        <v>1499</v>
      </c>
      <c r="L1804" s="6">
        <v>0.2</v>
      </c>
      <c r="M1804" s="6">
        <v>299.8</v>
      </c>
      <c r="N1804" s="6">
        <v>1199.2</v>
      </c>
      <c r="O1804" s="6">
        <v>383.74</v>
      </c>
      <c r="P1804" t="s">
        <v>89</v>
      </c>
      <c r="Q1804" t="s">
        <v>90</v>
      </c>
      <c r="R1804" t="s">
        <v>65</v>
      </c>
      <c r="S1804" t="s">
        <v>45</v>
      </c>
      <c r="T1804" t="s">
        <v>35</v>
      </c>
      <c r="U1804" s="13">
        <f t="shared" si="112"/>
        <v>2025</v>
      </c>
      <c r="V1804" s="13">
        <f t="shared" si="113"/>
        <v>8</v>
      </c>
      <c r="W1804" s="20" t="str">
        <f t="shared" si="114"/>
        <v>August</v>
      </c>
      <c r="X1804">
        <v>0.32</v>
      </c>
      <c r="Y1804" s="6">
        <f t="shared" si="115"/>
        <v>899.4</v>
      </c>
      <c r="Z1804" cm="1">
        <f t="array" aca="1" ref="Z1804" ca="1">IF(roud(N1804,2)=ROUND(Z1804,2),"ok","error")</f>
        <v>0</v>
      </c>
    </row>
    <row r="1805" spans="1:26" x14ac:dyDescent="0.3">
      <c r="A1805" t="s">
        <v>3370</v>
      </c>
      <c r="B1805" s="4">
        <v>45959</v>
      </c>
      <c r="C1805" t="s">
        <v>777</v>
      </c>
      <c r="D1805" t="s">
        <v>778</v>
      </c>
      <c r="E1805" t="s">
        <v>273</v>
      </c>
      <c r="F1805" t="s">
        <v>274</v>
      </c>
      <c r="G1805" t="s">
        <v>29</v>
      </c>
      <c r="H1805" t="s">
        <v>88</v>
      </c>
      <c r="I1805" s="6">
        <v>1</v>
      </c>
      <c r="J1805" s="6">
        <v>2499</v>
      </c>
      <c r="K1805" s="6">
        <v>2499</v>
      </c>
      <c r="L1805" s="6">
        <v>0.1</v>
      </c>
      <c r="M1805" s="6">
        <v>249.9</v>
      </c>
      <c r="N1805" s="6">
        <v>2249.1</v>
      </c>
      <c r="O1805" s="6">
        <v>652.24</v>
      </c>
      <c r="P1805" t="s">
        <v>82</v>
      </c>
      <c r="Q1805" t="s">
        <v>82</v>
      </c>
      <c r="R1805" t="s">
        <v>65</v>
      </c>
      <c r="S1805" t="s">
        <v>54</v>
      </c>
      <c r="T1805" t="s">
        <v>55</v>
      </c>
      <c r="U1805" s="13">
        <f t="shared" si="112"/>
        <v>2025</v>
      </c>
      <c r="V1805" s="13">
        <f t="shared" si="113"/>
        <v>10</v>
      </c>
      <c r="W1805" s="20" t="str">
        <f t="shared" si="114"/>
        <v>October</v>
      </c>
      <c r="X1805">
        <v>0.28999999999999998</v>
      </c>
      <c r="Y1805" s="6">
        <f t="shared" si="115"/>
        <v>1999.2</v>
      </c>
      <c r="Z1805" cm="1">
        <f t="array" aca="1" ref="Z1805" ca="1">IF(roud(N1805,2)=ROUND(Z1805,2),"ok","error")</f>
        <v>0</v>
      </c>
    </row>
    <row r="1806" spans="1:26" x14ac:dyDescent="0.3">
      <c r="A1806" t="s">
        <v>3371</v>
      </c>
      <c r="B1806" s="4">
        <v>45484</v>
      </c>
      <c r="C1806" t="s">
        <v>1223</v>
      </c>
      <c r="D1806" t="s">
        <v>1224</v>
      </c>
      <c r="E1806" t="s">
        <v>121</v>
      </c>
      <c r="F1806" t="s">
        <v>122</v>
      </c>
      <c r="G1806" t="s">
        <v>61</v>
      </c>
      <c r="H1806" t="s">
        <v>123</v>
      </c>
      <c r="I1806" s="6">
        <v>1</v>
      </c>
      <c r="J1806" s="6">
        <v>24999</v>
      </c>
      <c r="K1806" s="6">
        <v>24999</v>
      </c>
      <c r="L1806" s="6">
        <v>0.05</v>
      </c>
      <c r="M1806" s="6">
        <v>1249.95</v>
      </c>
      <c r="N1806" s="6">
        <v>23749.05</v>
      </c>
      <c r="O1806" s="6">
        <v>3443.61</v>
      </c>
      <c r="P1806" t="s">
        <v>94</v>
      </c>
      <c r="Q1806" t="s">
        <v>64</v>
      </c>
      <c r="R1806" t="s">
        <v>65</v>
      </c>
      <c r="S1806" t="s">
        <v>107</v>
      </c>
      <c r="T1806" t="s">
        <v>35</v>
      </c>
      <c r="U1806" s="13">
        <f t="shared" si="112"/>
        <v>2024</v>
      </c>
      <c r="V1806" s="13">
        <f t="shared" si="113"/>
        <v>7</v>
      </c>
      <c r="W1806" s="20" t="str">
        <f t="shared" si="114"/>
        <v>July</v>
      </c>
      <c r="X1806">
        <v>0.14499999999999999</v>
      </c>
      <c r="Y1806" s="6">
        <f t="shared" si="115"/>
        <v>22499.1</v>
      </c>
      <c r="Z1806" cm="1">
        <f t="array" aca="1" ref="Z1806" ca="1">IF(roud(N1806,2)=ROUND(Z1806,2),"ok","error")</f>
        <v>0</v>
      </c>
    </row>
    <row r="1807" spans="1:26" x14ac:dyDescent="0.3">
      <c r="A1807" t="s">
        <v>3372</v>
      </c>
      <c r="B1807" s="4">
        <v>45621</v>
      </c>
      <c r="C1807" t="s">
        <v>1694</v>
      </c>
      <c r="D1807" t="s">
        <v>1695</v>
      </c>
      <c r="E1807" t="s">
        <v>323</v>
      </c>
      <c r="F1807" t="s">
        <v>324</v>
      </c>
      <c r="G1807" t="s">
        <v>29</v>
      </c>
      <c r="H1807" t="s">
        <v>304</v>
      </c>
      <c r="I1807" s="6">
        <v>1</v>
      </c>
      <c r="J1807" s="6">
        <v>799</v>
      </c>
      <c r="K1807" s="6">
        <v>799</v>
      </c>
      <c r="L1807" s="6">
        <v>0.1</v>
      </c>
      <c r="M1807" s="6">
        <v>79.900000000000006</v>
      </c>
      <c r="N1807" s="6">
        <v>719.1</v>
      </c>
      <c r="O1807" s="6">
        <v>208.54</v>
      </c>
      <c r="P1807" t="s">
        <v>191</v>
      </c>
      <c r="Q1807" t="s">
        <v>187</v>
      </c>
      <c r="R1807" t="s">
        <v>160</v>
      </c>
      <c r="S1807" t="s">
        <v>107</v>
      </c>
      <c r="T1807" t="s">
        <v>55</v>
      </c>
      <c r="U1807" s="13">
        <f t="shared" si="112"/>
        <v>2024</v>
      </c>
      <c r="V1807" s="13">
        <f t="shared" si="113"/>
        <v>11</v>
      </c>
      <c r="W1807" s="20" t="str">
        <f t="shared" si="114"/>
        <v>November</v>
      </c>
      <c r="X1807">
        <v>0.28999999999999998</v>
      </c>
      <c r="Y1807" s="6">
        <f t="shared" si="115"/>
        <v>639.20000000000005</v>
      </c>
      <c r="Z1807" cm="1">
        <f t="array" aca="1" ref="Z1807" ca="1">IF(roud(N1807,2)=ROUND(Z1807,2),"ok","error")</f>
        <v>0</v>
      </c>
    </row>
    <row r="1808" spans="1:26" x14ac:dyDescent="0.3">
      <c r="A1808" t="s">
        <v>3373</v>
      </c>
      <c r="B1808" s="4">
        <v>45911</v>
      </c>
      <c r="C1808" t="s">
        <v>1627</v>
      </c>
      <c r="D1808" t="s">
        <v>1628</v>
      </c>
      <c r="E1808" t="s">
        <v>80</v>
      </c>
      <c r="F1808" t="s">
        <v>81</v>
      </c>
      <c r="G1808" t="s">
        <v>52</v>
      </c>
      <c r="H1808" t="s">
        <v>53</v>
      </c>
      <c r="I1808" s="6">
        <v>3</v>
      </c>
      <c r="J1808" s="6">
        <v>3499</v>
      </c>
      <c r="K1808" s="6">
        <v>10497</v>
      </c>
      <c r="L1808" s="6">
        <v>0.15</v>
      </c>
      <c r="M1808" s="6">
        <v>1574.55</v>
      </c>
      <c r="N1808" s="6">
        <v>8922.4500000000007</v>
      </c>
      <c r="O1808" s="6">
        <v>1739.88</v>
      </c>
      <c r="P1808" t="s">
        <v>63</v>
      </c>
      <c r="Q1808" t="s">
        <v>64</v>
      </c>
      <c r="R1808" t="s">
        <v>65</v>
      </c>
      <c r="S1808" t="s">
        <v>107</v>
      </c>
      <c r="T1808" t="s">
        <v>46</v>
      </c>
      <c r="U1808" s="13">
        <f t="shared" si="112"/>
        <v>2025</v>
      </c>
      <c r="V1808" s="13">
        <f t="shared" si="113"/>
        <v>9</v>
      </c>
      <c r="W1808" s="20" t="str">
        <f t="shared" si="114"/>
        <v>September</v>
      </c>
      <c r="X1808">
        <v>0.19500000000000001</v>
      </c>
      <c r="Y1808" s="6">
        <f t="shared" si="115"/>
        <v>7347.9</v>
      </c>
      <c r="Z1808" cm="1">
        <f t="array" aca="1" ref="Z1808" ca="1">IF(roud(N1808,2)=ROUND(Z1808,2),"ok","error")</f>
        <v>0</v>
      </c>
    </row>
    <row r="1809" spans="1:26" x14ac:dyDescent="0.3">
      <c r="A1809" t="s">
        <v>3374</v>
      </c>
      <c r="B1809" s="4">
        <v>45779</v>
      </c>
      <c r="C1809" t="s">
        <v>579</v>
      </c>
      <c r="D1809" t="s">
        <v>580</v>
      </c>
      <c r="E1809" t="s">
        <v>133</v>
      </c>
      <c r="F1809" t="s">
        <v>134</v>
      </c>
      <c r="G1809" t="s">
        <v>61</v>
      </c>
      <c r="H1809" t="s">
        <v>123</v>
      </c>
      <c r="I1809" s="6">
        <v>1</v>
      </c>
      <c r="J1809" s="6">
        <v>2999</v>
      </c>
      <c r="K1809" s="6">
        <v>2999</v>
      </c>
      <c r="L1809" s="6">
        <v>0.15</v>
      </c>
      <c r="M1809" s="6">
        <v>449.85</v>
      </c>
      <c r="N1809" s="6">
        <v>2549.15</v>
      </c>
      <c r="O1809" s="6">
        <v>293.14999999999998</v>
      </c>
      <c r="P1809" t="s">
        <v>105</v>
      </c>
      <c r="Q1809" t="s">
        <v>106</v>
      </c>
      <c r="R1809" t="s">
        <v>44</v>
      </c>
      <c r="S1809" t="s">
        <v>98</v>
      </c>
      <c r="T1809" t="s">
        <v>35</v>
      </c>
      <c r="U1809" s="13">
        <f t="shared" si="112"/>
        <v>2025</v>
      </c>
      <c r="V1809" s="13">
        <f t="shared" si="113"/>
        <v>5</v>
      </c>
      <c r="W1809" s="20" t="str">
        <f t="shared" si="114"/>
        <v>May</v>
      </c>
      <c r="X1809">
        <v>0.115</v>
      </c>
      <c r="Y1809" s="6">
        <f t="shared" si="115"/>
        <v>2099.3000000000002</v>
      </c>
      <c r="Z1809" cm="1">
        <f t="array" aca="1" ref="Z1809" ca="1">IF(roud(N1809,2)=ROUND(Z1809,2),"ok","error")</f>
        <v>0</v>
      </c>
    </row>
    <row r="1810" spans="1:26" x14ac:dyDescent="0.3">
      <c r="A1810" t="s">
        <v>3375</v>
      </c>
      <c r="B1810" s="4">
        <v>45805</v>
      </c>
      <c r="C1810" t="s">
        <v>3376</v>
      </c>
      <c r="D1810" t="s">
        <v>3377</v>
      </c>
      <c r="E1810" t="s">
        <v>27</v>
      </c>
      <c r="F1810" t="s">
        <v>28</v>
      </c>
      <c r="G1810" t="s">
        <v>29</v>
      </c>
      <c r="H1810" t="s">
        <v>30</v>
      </c>
      <c r="I1810" s="6">
        <v>2</v>
      </c>
      <c r="J1810" s="6">
        <v>1999</v>
      </c>
      <c r="K1810" s="6">
        <v>3998</v>
      </c>
      <c r="L1810" s="6">
        <v>0.25</v>
      </c>
      <c r="M1810" s="6">
        <v>999.5</v>
      </c>
      <c r="N1810" s="6">
        <v>2998.5</v>
      </c>
      <c r="O1810" s="6">
        <v>734.63</v>
      </c>
      <c r="P1810" t="s">
        <v>89</v>
      </c>
      <c r="Q1810" t="s">
        <v>90</v>
      </c>
      <c r="R1810" t="s">
        <v>65</v>
      </c>
      <c r="S1810" t="s">
        <v>107</v>
      </c>
      <c r="T1810" t="s">
        <v>55</v>
      </c>
      <c r="U1810" s="13">
        <f t="shared" si="112"/>
        <v>2025</v>
      </c>
      <c r="V1810" s="13">
        <f t="shared" si="113"/>
        <v>5</v>
      </c>
      <c r="W1810" s="20" t="str">
        <f t="shared" si="114"/>
        <v>May</v>
      </c>
      <c r="X1810">
        <v>0.245</v>
      </c>
      <c r="Y1810" s="6">
        <f t="shared" si="115"/>
        <v>1999</v>
      </c>
      <c r="Z1810" cm="1">
        <f t="array" aca="1" ref="Z1810" ca="1">IF(roud(N1810,2)=ROUND(Z1810,2),"ok","error")</f>
        <v>0</v>
      </c>
    </row>
    <row r="1811" spans="1:26" x14ac:dyDescent="0.3">
      <c r="A1811" t="s">
        <v>3378</v>
      </c>
      <c r="B1811" s="4">
        <v>45446</v>
      </c>
      <c r="C1811" t="s">
        <v>3379</v>
      </c>
      <c r="D1811" t="s">
        <v>3380</v>
      </c>
      <c r="E1811" t="s">
        <v>302</v>
      </c>
      <c r="F1811" t="s">
        <v>303</v>
      </c>
      <c r="G1811" t="s">
        <v>29</v>
      </c>
      <c r="H1811" t="s">
        <v>304</v>
      </c>
      <c r="I1811" s="6">
        <v>2</v>
      </c>
      <c r="J1811" s="6">
        <v>1799</v>
      </c>
      <c r="K1811" s="6">
        <v>3598</v>
      </c>
      <c r="L1811" s="6">
        <v>0.1</v>
      </c>
      <c r="M1811" s="6">
        <v>359.8</v>
      </c>
      <c r="N1811" s="6">
        <v>3238.2</v>
      </c>
      <c r="O1811" s="6">
        <v>939.08</v>
      </c>
      <c r="P1811" t="s">
        <v>170</v>
      </c>
      <c r="Q1811" t="s">
        <v>171</v>
      </c>
      <c r="R1811" t="s">
        <v>44</v>
      </c>
      <c r="S1811" t="s">
        <v>107</v>
      </c>
      <c r="T1811" t="s">
        <v>46</v>
      </c>
      <c r="U1811" s="13">
        <f t="shared" si="112"/>
        <v>2024</v>
      </c>
      <c r="V1811" s="13">
        <f t="shared" si="113"/>
        <v>6</v>
      </c>
      <c r="W1811" s="20" t="str">
        <f t="shared" si="114"/>
        <v>June</v>
      </c>
      <c r="X1811">
        <v>0.28999999999999998</v>
      </c>
      <c r="Y1811" s="6">
        <f t="shared" si="115"/>
        <v>2878.4</v>
      </c>
      <c r="Z1811" cm="1">
        <f t="array" aca="1" ref="Z1811" ca="1">IF(roud(N1811,2)=ROUND(Z1811,2),"ok","error")</f>
        <v>0</v>
      </c>
    </row>
    <row r="1812" spans="1:26" x14ac:dyDescent="0.3">
      <c r="A1812" t="s">
        <v>3381</v>
      </c>
      <c r="B1812" s="4">
        <v>45355</v>
      </c>
      <c r="C1812" t="s">
        <v>1522</v>
      </c>
      <c r="D1812" t="s">
        <v>1523</v>
      </c>
      <c r="E1812" t="s">
        <v>102</v>
      </c>
      <c r="F1812" t="s">
        <v>103</v>
      </c>
      <c r="G1812" t="s">
        <v>52</v>
      </c>
      <c r="H1812" t="s">
        <v>104</v>
      </c>
      <c r="I1812" s="6">
        <v>1</v>
      </c>
      <c r="J1812" s="6">
        <v>5999</v>
      </c>
      <c r="K1812" s="6">
        <v>5999</v>
      </c>
      <c r="L1812" s="6">
        <v>0.15</v>
      </c>
      <c r="M1812" s="6">
        <v>899.85</v>
      </c>
      <c r="N1812" s="6">
        <v>5099.1499999999996</v>
      </c>
      <c r="O1812" s="6">
        <v>994.33</v>
      </c>
      <c r="P1812" t="s">
        <v>31</v>
      </c>
      <c r="Q1812" t="s">
        <v>32</v>
      </c>
      <c r="R1812" t="s">
        <v>33</v>
      </c>
      <c r="S1812" t="s">
        <v>54</v>
      </c>
      <c r="T1812" t="s">
        <v>35</v>
      </c>
      <c r="U1812" s="13">
        <f t="shared" si="112"/>
        <v>2024</v>
      </c>
      <c r="V1812" s="13">
        <f t="shared" si="113"/>
        <v>3</v>
      </c>
      <c r="W1812" s="20" t="str">
        <f t="shared" si="114"/>
        <v>March</v>
      </c>
      <c r="X1812">
        <v>0.19500000000000001</v>
      </c>
      <c r="Y1812" s="6">
        <f t="shared" si="115"/>
        <v>4199.3</v>
      </c>
      <c r="Z1812" cm="1">
        <f t="array" aca="1" ref="Z1812" ca="1">IF(roud(N1812,2)=ROUND(Z1812,2),"ok","error")</f>
        <v>0</v>
      </c>
    </row>
    <row r="1813" spans="1:26" x14ac:dyDescent="0.3">
      <c r="A1813" t="s">
        <v>3382</v>
      </c>
      <c r="B1813" s="4">
        <v>45753</v>
      </c>
      <c r="C1813" t="s">
        <v>512</v>
      </c>
      <c r="D1813" t="s">
        <v>513</v>
      </c>
      <c r="E1813" t="s">
        <v>212</v>
      </c>
      <c r="F1813" t="s">
        <v>213</v>
      </c>
      <c r="G1813" t="s">
        <v>214</v>
      </c>
      <c r="H1813" t="s">
        <v>215</v>
      </c>
      <c r="I1813" s="6">
        <v>3</v>
      </c>
      <c r="J1813" s="6">
        <v>599</v>
      </c>
      <c r="K1813" s="6">
        <v>1797</v>
      </c>
      <c r="L1813" s="6">
        <v>0.1</v>
      </c>
      <c r="M1813" s="6">
        <v>179.7</v>
      </c>
      <c r="N1813" s="6">
        <v>1617.3</v>
      </c>
      <c r="O1813" s="6">
        <v>566.04999999999995</v>
      </c>
      <c r="P1813" t="s">
        <v>158</v>
      </c>
      <c r="Q1813" t="s">
        <v>159</v>
      </c>
      <c r="R1813" t="s">
        <v>160</v>
      </c>
      <c r="S1813" t="s">
        <v>45</v>
      </c>
      <c r="T1813" t="s">
        <v>35</v>
      </c>
      <c r="U1813" s="13">
        <f t="shared" si="112"/>
        <v>2025</v>
      </c>
      <c r="V1813" s="13">
        <f t="shared" si="113"/>
        <v>4</v>
      </c>
      <c r="W1813" s="20" t="str">
        <f t="shared" si="114"/>
        <v>April</v>
      </c>
      <c r="X1813">
        <v>0.35</v>
      </c>
      <c r="Y1813" s="6">
        <f t="shared" si="115"/>
        <v>1437.6</v>
      </c>
      <c r="Z1813" cm="1">
        <f t="array" aca="1" ref="Z1813" ca="1">IF(roud(N1813,2)=ROUND(Z1813,2),"ok","error")</f>
        <v>0</v>
      </c>
    </row>
    <row r="1814" spans="1:26" x14ac:dyDescent="0.3">
      <c r="A1814" t="s">
        <v>3383</v>
      </c>
      <c r="B1814" s="4">
        <v>45397</v>
      </c>
      <c r="C1814" t="s">
        <v>898</v>
      </c>
      <c r="D1814" t="s">
        <v>899</v>
      </c>
      <c r="E1814" t="s">
        <v>121</v>
      </c>
      <c r="F1814" t="s">
        <v>122</v>
      </c>
      <c r="G1814" t="s">
        <v>61</v>
      </c>
      <c r="H1814" t="s">
        <v>123</v>
      </c>
      <c r="I1814" s="6">
        <v>1</v>
      </c>
      <c r="J1814" s="6">
        <v>24999</v>
      </c>
      <c r="K1814" s="6">
        <v>24999</v>
      </c>
      <c r="L1814" s="6">
        <v>0.1</v>
      </c>
      <c r="M1814" s="6">
        <v>2499.9</v>
      </c>
      <c r="N1814" s="6">
        <v>22499.1</v>
      </c>
      <c r="O1814" s="6">
        <v>2924.88</v>
      </c>
      <c r="P1814" t="s">
        <v>42</v>
      </c>
      <c r="Q1814" t="s">
        <v>43</v>
      </c>
      <c r="R1814" t="s">
        <v>44</v>
      </c>
      <c r="S1814" t="s">
        <v>54</v>
      </c>
      <c r="T1814" t="s">
        <v>55</v>
      </c>
      <c r="U1814" s="13">
        <f t="shared" si="112"/>
        <v>2024</v>
      </c>
      <c r="V1814" s="13">
        <f t="shared" si="113"/>
        <v>4</v>
      </c>
      <c r="W1814" s="20" t="str">
        <f t="shared" si="114"/>
        <v>April</v>
      </c>
      <c r="X1814">
        <v>0.13</v>
      </c>
      <c r="Y1814" s="6">
        <f t="shared" si="115"/>
        <v>19999.2</v>
      </c>
      <c r="Z1814" cm="1">
        <f t="array" aca="1" ref="Z1814" ca="1">IF(roud(N1814,2)=ROUND(Z1814,2),"ok","error")</f>
        <v>0</v>
      </c>
    </row>
    <row r="1815" spans="1:26" x14ac:dyDescent="0.3">
      <c r="A1815" t="s">
        <v>3384</v>
      </c>
      <c r="B1815" s="4">
        <v>45643</v>
      </c>
      <c r="C1815" t="s">
        <v>3273</v>
      </c>
      <c r="D1815" t="s">
        <v>3274</v>
      </c>
      <c r="E1815" t="s">
        <v>40</v>
      </c>
      <c r="F1815" t="s">
        <v>41</v>
      </c>
      <c r="G1815" t="s">
        <v>29</v>
      </c>
      <c r="H1815" t="s">
        <v>30</v>
      </c>
      <c r="I1815" s="6">
        <v>1</v>
      </c>
      <c r="J1815" s="6">
        <v>1199</v>
      </c>
      <c r="K1815" s="6">
        <v>1199</v>
      </c>
      <c r="L1815" s="6">
        <v>0.1</v>
      </c>
      <c r="M1815" s="6">
        <v>119.9</v>
      </c>
      <c r="N1815" s="6">
        <v>1079.0999999999999</v>
      </c>
      <c r="O1815" s="6">
        <v>312.94</v>
      </c>
      <c r="P1815" t="s">
        <v>144</v>
      </c>
      <c r="Q1815" t="s">
        <v>145</v>
      </c>
      <c r="R1815" t="s">
        <v>65</v>
      </c>
      <c r="S1815" t="s">
        <v>107</v>
      </c>
      <c r="T1815" t="s">
        <v>46</v>
      </c>
      <c r="U1815" s="13">
        <f t="shared" si="112"/>
        <v>2024</v>
      </c>
      <c r="V1815" s="13">
        <f t="shared" si="113"/>
        <v>12</v>
      </c>
      <c r="W1815" s="20" t="str">
        <f t="shared" si="114"/>
        <v>December</v>
      </c>
      <c r="X1815">
        <v>0.28999999999999998</v>
      </c>
      <c r="Y1815" s="6">
        <f t="shared" si="115"/>
        <v>959.2</v>
      </c>
      <c r="Z1815" cm="1">
        <f t="array" aca="1" ref="Z1815" ca="1">IF(roud(N1815,2)=ROUND(Z1815,2),"ok","error")</f>
        <v>0</v>
      </c>
    </row>
    <row r="1816" spans="1:26" x14ac:dyDescent="0.3">
      <c r="A1816" t="s">
        <v>3385</v>
      </c>
      <c r="B1816" s="4">
        <v>45378</v>
      </c>
      <c r="C1816" t="s">
        <v>467</v>
      </c>
      <c r="D1816" t="s">
        <v>468</v>
      </c>
      <c r="E1816" t="s">
        <v>273</v>
      </c>
      <c r="F1816" t="s">
        <v>274</v>
      </c>
      <c r="G1816" t="s">
        <v>29</v>
      </c>
      <c r="H1816" t="s">
        <v>88</v>
      </c>
      <c r="I1816" s="6">
        <v>3</v>
      </c>
      <c r="J1816" s="6">
        <v>2499</v>
      </c>
      <c r="K1816" s="6">
        <v>7497</v>
      </c>
      <c r="L1816" s="6">
        <v>0.05</v>
      </c>
      <c r="M1816" s="6">
        <v>374.85</v>
      </c>
      <c r="N1816" s="6">
        <v>7122.15</v>
      </c>
      <c r="O1816" s="6">
        <v>2172.2600000000002</v>
      </c>
      <c r="P1816" t="s">
        <v>105</v>
      </c>
      <c r="Q1816" t="s">
        <v>106</v>
      </c>
      <c r="R1816" t="s">
        <v>44</v>
      </c>
      <c r="S1816" t="s">
        <v>45</v>
      </c>
      <c r="T1816" t="s">
        <v>35</v>
      </c>
      <c r="U1816" s="13">
        <f t="shared" si="112"/>
        <v>2024</v>
      </c>
      <c r="V1816" s="13">
        <f t="shared" si="113"/>
        <v>3</v>
      </c>
      <c r="W1816" s="20" t="str">
        <f t="shared" si="114"/>
        <v>March</v>
      </c>
      <c r="X1816">
        <v>0.30499999999999999</v>
      </c>
      <c r="Y1816" s="6">
        <f t="shared" si="115"/>
        <v>6747.3</v>
      </c>
      <c r="Z1816" cm="1">
        <f t="array" aca="1" ref="Z1816" ca="1">IF(roud(N1816,2)=ROUND(Z1816,2),"ok","error")</f>
        <v>0</v>
      </c>
    </row>
    <row r="1817" spans="1:26" x14ac:dyDescent="0.3">
      <c r="A1817" t="s">
        <v>3386</v>
      </c>
      <c r="B1817" s="4">
        <v>45808</v>
      </c>
      <c r="C1817" t="s">
        <v>2376</v>
      </c>
      <c r="D1817" t="s">
        <v>2377</v>
      </c>
      <c r="E1817" t="s">
        <v>111</v>
      </c>
      <c r="F1817" t="s">
        <v>112</v>
      </c>
      <c r="G1817" t="s">
        <v>113</v>
      </c>
      <c r="H1817" t="s">
        <v>114</v>
      </c>
      <c r="I1817" s="6">
        <v>4</v>
      </c>
      <c r="J1817" s="6">
        <v>999</v>
      </c>
      <c r="K1817" s="6">
        <v>3996</v>
      </c>
      <c r="L1817" s="6">
        <v>0.05</v>
      </c>
      <c r="M1817" s="6">
        <v>199.8</v>
      </c>
      <c r="N1817" s="6">
        <v>3796.2</v>
      </c>
      <c r="O1817" s="6">
        <v>1005.99</v>
      </c>
      <c r="P1817" t="s">
        <v>105</v>
      </c>
      <c r="Q1817" t="s">
        <v>106</v>
      </c>
      <c r="R1817" t="s">
        <v>44</v>
      </c>
      <c r="S1817" t="s">
        <v>54</v>
      </c>
      <c r="T1817" t="s">
        <v>55</v>
      </c>
      <c r="U1817" s="13">
        <f t="shared" si="112"/>
        <v>2025</v>
      </c>
      <c r="V1817" s="13">
        <f t="shared" si="113"/>
        <v>5</v>
      </c>
      <c r="W1817" s="20" t="str">
        <f t="shared" si="114"/>
        <v>May</v>
      </c>
      <c r="X1817">
        <v>0.26500000000000001</v>
      </c>
      <c r="Y1817" s="6">
        <f t="shared" si="115"/>
        <v>3596.4</v>
      </c>
      <c r="Z1817" cm="1">
        <f t="array" aca="1" ref="Z1817" ca="1">IF(roud(N1817,2)=ROUND(Z1817,2),"ok","error")</f>
        <v>0</v>
      </c>
    </row>
    <row r="1818" spans="1:26" x14ac:dyDescent="0.3">
      <c r="A1818" t="s">
        <v>3387</v>
      </c>
      <c r="B1818" s="4">
        <v>45953</v>
      </c>
      <c r="C1818" t="s">
        <v>1077</v>
      </c>
      <c r="D1818" t="s">
        <v>1078</v>
      </c>
      <c r="E1818" t="s">
        <v>86</v>
      </c>
      <c r="F1818" t="s">
        <v>87</v>
      </c>
      <c r="G1818" t="s">
        <v>29</v>
      </c>
      <c r="H1818" t="s">
        <v>88</v>
      </c>
      <c r="I1818" s="6">
        <v>1</v>
      </c>
      <c r="J1818" s="6">
        <v>1299</v>
      </c>
      <c r="K1818" s="6">
        <v>1299</v>
      </c>
      <c r="L1818" s="6">
        <v>0.15</v>
      </c>
      <c r="M1818" s="6">
        <v>194.85</v>
      </c>
      <c r="N1818" s="6">
        <v>1104.1500000000001</v>
      </c>
      <c r="O1818" s="6">
        <v>303.64</v>
      </c>
      <c r="P1818" t="s">
        <v>158</v>
      </c>
      <c r="Q1818" t="s">
        <v>159</v>
      </c>
      <c r="R1818" t="s">
        <v>160</v>
      </c>
      <c r="S1818" t="s">
        <v>107</v>
      </c>
      <c r="T1818" t="s">
        <v>46</v>
      </c>
      <c r="U1818" s="13">
        <f t="shared" si="112"/>
        <v>2025</v>
      </c>
      <c r="V1818" s="13">
        <f t="shared" si="113"/>
        <v>10</v>
      </c>
      <c r="W1818" s="20" t="str">
        <f t="shared" si="114"/>
        <v>October</v>
      </c>
      <c r="X1818">
        <v>0.27500000000000002</v>
      </c>
      <c r="Y1818" s="6">
        <f t="shared" si="115"/>
        <v>909.3</v>
      </c>
      <c r="Z1818" cm="1">
        <f t="array" aca="1" ref="Z1818" ca="1">IF(roud(N1818,2)=ROUND(Z1818,2),"ok","error")</f>
        <v>0</v>
      </c>
    </row>
    <row r="1819" spans="1:26" x14ac:dyDescent="0.3">
      <c r="A1819" t="s">
        <v>3388</v>
      </c>
      <c r="B1819" s="4">
        <v>45468</v>
      </c>
      <c r="C1819" t="s">
        <v>1148</v>
      </c>
      <c r="D1819" t="s">
        <v>1149</v>
      </c>
      <c r="E1819" t="s">
        <v>302</v>
      </c>
      <c r="F1819" t="s">
        <v>303</v>
      </c>
      <c r="G1819" t="s">
        <v>29</v>
      </c>
      <c r="H1819" t="s">
        <v>304</v>
      </c>
      <c r="I1819" s="6">
        <v>1</v>
      </c>
      <c r="J1819" s="6">
        <v>1799</v>
      </c>
      <c r="K1819" s="6">
        <v>1799</v>
      </c>
      <c r="L1819" s="6">
        <v>0.05</v>
      </c>
      <c r="M1819" s="6">
        <v>89.95</v>
      </c>
      <c r="N1819" s="6">
        <v>1709.05</v>
      </c>
      <c r="O1819" s="6">
        <v>521.26</v>
      </c>
      <c r="P1819" t="s">
        <v>105</v>
      </c>
      <c r="Q1819" t="s">
        <v>106</v>
      </c>
      <c r="R1819" t="s">
        <v>44</v>
      </c>
      <c r="S1819" t="s">
        <v>107</v>
      </c>
      <c r="T1819" t="s">
        <v>35</v>
      </c>
      <c r="U1819" s="13">
        <f t="shared" si="112"/>
        <v>2024</v>
      </c>
      <c r="V1819" s="13">
        <f t="shared" si="113"/>
        <v>6</v>
      </c>
      <c r="W1819" s="20" t="str">
        <f t="shared" si="114"/>
        <v>June</v>
      </c>
      <c r="X1819">
        <v>0.30499999999999999</v>
      </c>
      <c r="Y1819" s="6">
        <f t="shared" si="115"/>
        <v>1619.1</v>
      </c>
      <c r="Z1819" cm="1">
        <f t="array" aca="1" ref="Z1819" ca="1">IF(roud(N1819,2)=ROUND(Z1819,2),"ok","error")</f>
        <v>0</v>
      </c>
    </row>
    <row r="1820" spans="1:26" x14ac:dyDescent="0.3">
      <c r="A1820" t="s">
        <v>3389</v>
      </c>
      <c r="B1820" s="4">
        <v>45332</v>
      </c>
      <c r="C1820" t="s">
        <v>3390</v>
      </c>
      <c r="D1820" t="s">
        <v>3391</v>
      </c>
      <c r="E1820" t="s">
        <v>133</v>
      </c>
      <c r="F1820" t="s">
        <v>134</v>
      </c>
      <c r="G1820" t="s">
        <v>61</v>
      </c>
      <c r="H1820" t="s">
        <v>123</v>
      </c>
      <c r="I1820" s="6">
        <v>2</v>
      </c>
      <c r="J1820" s="6">
        <v>2999</v>
      </c>
      <c r="K1820" s="6">
        <v>5998</v>
      </c>
      <c r="L1820" s="6">
        <v>0.3</v>
      </c>
      <c r="M1820" s="6">
        <v>1799.4</v>
      </c>
      <c r="N1820" s="6">
        <v>4198.6000000000004</v>
      </c>
      <c r="O1820" s="6">
        <v>293.89999999999998</v>
      </c>
      <c r="P1820" t="s">
        <v>105</v>
      </c>
      <c r="Q1820" t="s">
        <v>106</v>
      </c>
      <c r="R1820" t="s">
        <v>44</v>
      </c>
      <c r="S1820" t="s">
        <v>107</v>
      </c>
      <c r="T1820" t="s">
        <v>35</v>
      </c>
      <c r="U1820" s="13">
        <f t="shared" si="112"/>
        <v>2024</v>
      </c>
      <c r="V1820" s="13">
        <f t="shared" si="113"/>
        <v>2</v>
      </c>
      <c r="W1820" s="20" t="str">
        <f t="shared" si="114"/>
        <v>February</v>
      </c>
      <c r="X1820">
        <v>7.0000000000000007E-2</v>
      </c>
      <c r="Y1820" s="6">
        <f t="shared" si="115"/>
        <v>2399.1999999999998</v>
      </c>
      <c r="Z1820" cm="1">
        <f t="array" aca="1" ref="Z1820" ca="1">IF(roud(N1820,2)=ROUND(Z1820,2),"ok","error")</f>
        <v>0</v>
      </c>
    </row>
    <row r="1821" spans="1:26" x14ac:dyDescent="0.3">
      <c r="A1821" t="s">
        <v>3392</v>
      </c>
      <c r="B1821" s="4">
        <v>45545</v>
      </c>
      <c r="C1821" t="s">
        <v>621</v>
      </c>
      <c r="D1821" t="s">
        <v>622</v>
      </c>
      <c r="E1821" t="s">
        <v>181</v>
      </c>
      <c r="F1821" t="s">
        <v>182</v>
      </c>
      <c r="G1821" t="s">
        <v>113</v>
      </c>
      <c r="H1821" t="s">
        <v>114</v>
      </c>
      <c r="I1821" s="6">
        <v>1</v>
      </c>
      <c r="J1821" s="6">
        <v>2499</v>
      </c>
      <c r="K1821" s="6">
        <v>2499</v>
      </c>
      <c r="L1821" s="6">
        <v>0.1</v>
      </c>
      <c r="M1821" s="6">
        <v>249.9</v>
      </c>
      <c r="N1821" s="6">
        <v>2249.1</v>
      </c>
      <c r="O1821" s="6">
        <v>562.28</v>
      </c>
      <c r="P1821" t="s">
        <v>31</v>
      </c>
      <c r="Q1821" t="s">
        <v>32</v>
      </c>
      <c r="R1821" t="s">
        <v>33</v>
      </c>
      <c r="S1821" t="s">
        <v>98</v>
      </c>
      <c r="T1821" t="s">
        <v>55</v>
      </c>
      <c r="U1821" s="13">
        <f t="shared" si="112"/>
        <v>2024</v>
      </c>
      <c r="V1821" s="13">
        <f t="shared" si="113"/>
        <v>9</v>
      </c>
      <c r="W1821" s="20" t="str">
        <f t="shared" si="114"/>
        <v>September</v>
      </c>
      <c r="X1821">
        <v>0.25</v>
      </c>
      <c r="Y1821" s="6">
        <f t="shared" si="115"/>
        <v>1999.2</v>
      </c>
      <c r="Z1821" cm="1">
        <f t="array" aca="1" ref="Z1821" ca="1">IF(roud(N1821,2)=ROUND(Z1821,2),"ok","error")</f>
        <v>0</v>
      </c>
    </row>
    <row r="1822" spans="1:26" x14ac:dyDescent="0.3">
      <c r="A1822" t="s">
        <v>3393</v>
      </c>
      <c r="B1822" s="4">
        <v>46016</v>
      </c>
      <c r="C1822" t="s">
        <v>1418</v>
      </c>
      <c r="D1822" t="s">
        <v>1419</v>
      </c>
      <c r="E1822" t="s">
        <v>323</v>
      </c>
      <c r="F1822" t="s">
        <v>324</v>
      </c>
      <c r="G1822" t="s">
        <v>29</v>
      </c>
      <c r="H1822" t="s">
        <v>304</v>
      </c>
      <c r="I1822" s="6">
        <v>2</v>
      </c>
      <c r="J1822" s="6">
        <v>799</v>
      </c>
      <c r="K1822" s="6">
        <v>1598</v>
      </c>
      <c r="L1822" s="6">
        <v>0.15</v>
      </c>
      <c r="M1822" s="6">
        <v>239.7</v>
      </c>
      <c r="N1822" s="6">
        <v>1358.3</v>
      </c>
      <c r="O1822" s="6">
        <v>373.53</v>
      </c>
      <c r="P1822" t="s">
        <v>63</v>
      </c>
      <c r="Q1822" t="s">
        <v>64</v>
      </c>
      <c r="R1822" t="s">
        <v>65</v>
      </c>
      <c r="S1822" t="s">
        <v>54</v>
      </c>
      <c r="T1822" t="s">
        <v>35</v>
      </c>
      <c r="U1822" s="13">
        <f t="shared" si="112"/>
        <v>2025</v>
      </c>
      <c r="V1822" s="13">
        <f t="shared" si="113"/>
        <v>12</v>
      </c>
      <c r="W1822" s="20" t="str">
        <f t="shared" si="114"/>
        <v>December</v>
      </c>
      <c r="X1822">
        <v>0.27500000000000002</v>
      </c>
      <c r="Y1822" s="6">
        <f t="shared" si="115"/>
        <v>1118.5999999999999</v>
      </c>
      <c r="Z1822" cm="1">
        <f t="array" aca="1" ref="Z1822" ca="1">IF(roud(N1822,2)=ROUND(Z1822,2),"ok","error")</f>
        <v>0</v>
      </c>
    </row>
    <row r="1823" spans="1:26" x14ac:dyDescent="0.3">
      <c r="A1823" t="s">
        <v>3394</v>
      </c>
      <c r="B1823" s="4">
        <v>45740</v>
      </c>
      <c r="C1823" t="s">
        <v>3395</v>
      </c>
      <c r="D1823" t="s">
        <v>3396</v>
      </c>
      <c r="E1823" t="s">
        <v>492</v>
      </c>
      <c r="F1823" t="s">
        <v>493</v>
      </c>
      <c r="G1823" t="s">
        <v>214</v>
      </c>
      <c r="H1823" t="s">
        <v>494</v>
      </c>
      <c r="I1823" s="6">
        <v>1</v>
      </c>
      <c r="J1823" s="6">
        <v>1499</v>
      </c>
      <c r="K1823" s="6">
        <v>1499</v>
      </c>
      <c r="L1823" s="6">
        <v>0</v>
      </c>
      <c r="M1823" s="6">
        <v>0</v>
      </c>
      <c r="N1823" s="6">
        <v>1499</v>
      </c>
      <c r="O1823" s="6">
        <v>569.62</v>
      </c>
      <c r="P1823" t="s">
        <v>144</v>
      </c>
      <c r="Q1823" t="s">
        <v>145</v>
      </c>
      <c r="R1823" t="s">
        <v>65</v>
      </c>
      <c r="S1823" t="s">
        <v>54</v>
      </c>
      <c r="T1823" t="s">
        <v>35</v>
      </c>
      <c r="U1823" s="13">
        <f t="shared" si="112"/>
        <v>2025</v>
      </c>
      <c r="V1823" s="13">
        <f t="shared" si="113"/>
        <v>3</v>
      </c>
      <c r="W1823" s="20" t="str">
        <f t="shared" si="114"/>
        <v>March</v>
      </c>
      <c r="X1823">
        <v>0.38</v>
      </c>
      <c r="Y1823" s="6">
        <f t="shared" si="115"/>
        <v>1499</v>
      </c>
      <c r="Z1823" cm="1">
        <f t="array" aca="1" ref="Z1823" ca="1">IF(roud(N1823,2)=ROUND(Z1823,2),"ok","error")</f>
        <v>0</v>
      </c>
    </row>
    <row r="1824" spans="1:26" x14ac:dyDescent="0.3">
      <c r="A1824" t="s">
        <v>3397</v>
      </c>
      <c r="B1824" s="4">
        <v>45741</v>
      </c>
      <c r="C1824" t="s">
        <v>561</v>
      </c>
      <c r="D1824" t="s">
        <v>562</v>
      </c>
      <c r="E1824" t="s">
        <v>284</v>
      </c>
      <c r="F1824" t="s">
        <v>285</v>
      </c>
      <c r="G1824" t="s">
        <v>52</v>
      </c>
      <c r="H1824" t="s">
        <v>129</v>
      </c>
      <c r="I1824" s="6">
        <v>1</v>
      </c>
      <c r="J1824" s="6">
        <v>999</v>
      </c>
      <c r="K1824" s="6">
        <v>999</v>
      </c>
      <c r="L1824" s="6">
        <v>0.05</v>
      </c>
      <c r="M1824" s="6">
        <v>49.95</v>
      </c>
      <c r="N1824" s="6">
        <v>949.05</v>
      </c>
      <c r="O1824" s="6">
        <v>213.54</v>
      </c>
      <c r="P1824" t="s">
        <v>170</v>
      </c>
      <c r="Q1824" t="s">
        <v>171</v>
      </c>
      <c r="R1824" t="s">
        <v>44</v>
      </c>
      <c r="S1824" t="s">
        <v>45</v>
      </c>
      <c r="T1824" t="s">
        <v>35</v>
      </c>
      <c r="U1824" s="13">
        <f t="shared" si="112"/>
        <v>2025</v>
      </c>
      <c r="V1824" s="13">
        <f t="shared" si="113"/>
        <v>3</v>
      </c>
      <c r="W1824" s="20" t="str">
        <f t="shared" si="114"/>
        <v>March</v>
      </c>
      <c r="X1824">
        <v>0.22500000000000001</v>
      </c>
      <c r="Y1824" s="6">
        <f t="shared" si="115"/>
        <v>899.1</v>
      </c>
      <c r="Z1824" cm="1">
        <f t="array" aca="1" ref="Z1824" ca="1">IF(roud(N1824,2)=ROUND(Z1824,2),"ok","error")</f>
        <v>0</v>
      </c>
    </row>
    <row r="1825" spans="1:26" x14ac:dyDescent="0.3">
      <c r="A1825" t="s">
        <v>3398</v>
      </c>
      <c r="B1825" s="4">
        <v>45828</v>
      </c>
      <c r="C1825" t="s">
        <v>1919</v>
      </c>
      <c r="D1825" t="s">
        <v>1920</v>
      </c>
      <c r="E1825" t="s">
        <v>27</v>
      </c>
      <c r="F1825" t="s">
        <v>28</v>
      </c>
      <c r="G1825" t="s">
        <v>29</v>
      </c>
      <c r="H1825" t="s">
        <v>30</v>
      </c>
      <c r="I1825" s="6">
        <v>3</v>
      </c>
      <c r="J1825" s="6">
        <v>1999</v>
      </c>
      <c r="K1825" s="6">
        <v>5997</v>
      </c>
      <c r="L1825" s="6">
        <v>0.3</v>
      </c>
      <c r="M1825" s="6">
        <v>1799.1</v>
      </c>
      <c r="N1825" s="6">
        <v>4197.8999999999996</v>
      </c>
      <c r="O1825" s="6">
        <v>965.52</v>
      </c>
      <c r="P1825" t="s">
        <v>42</v>
      </c>
      <c r="Q1825" t="s">
        <v>43</v>
      </c>
      <c r="R1825" t="s">
        <v>44</v>
      </c>
      <c r="S1825" t="s">
        <v>34</v>
      </c>
      <c r="T1825" t="s">
        <v>55</v>
      </c>
      <c r="U1825" s="13">
        <f t="shared" si="112"/>
        <v>2025</v>
      </c>
      <c r="V1825" s="13">
        <f t="shared" si="113"/>
        <v>6</v>
      </c>
      <c r="W1825" s="20" t="str">
        <f t="shared" si="114"/>
        <v>June</v>
      </c>
      <c r="X1825">
        <v>0.23</v>
      </c>
      <c r="Y1825" s="6">
        <f t="shared" si="115"/>
        <v>2398.8000000000002</v>
      </c>
      <c r="Z1825" cm="1">
        <f t="array" aca="1" ref="Z1825" ca="1">IF(roud(N1825,2)=ROUND(Z1825,2),"ok","error")</f>
        <v>0</v>
      </c>
    </row>
    <row r="1826" spans="1:26" x14ac:dyDescent="0.3">
      <c r="A1826" t="s">
        <v>3399</v>
      </c>
      <c r="B1826" s="4">
        <v>45827</v>
      </c>
      <c r="C1826" t="s">
        <v>1442</v>
      </c>
      <c r="D1826" t="s">
        <v>1443</v>
      </c>
      <c r="E1826" t="s">
        <v>323</v>
      </c>
      <c r="F1826" t="s">
        <v>324</v>
      </c>
      <c r="G1826" t="s">
        <v>29</v>
      </c>
      <c r="H1826" t="s">
        <v>304</v>
      </c>
      <c r="I1826" s="6">
        <v>2</v>
      </c>
      <c r="J1826" s="6">
        <v>799</v>
      </c>
      <c r="K1826" s="6">
        <v>1598</v>
      </c>
      <c r="L1826" s="6">
        <v>0.2</v>
      </c>
      <c r="M1826" s="6">
        <v>319.60000000000002</v>
      </c>
      <c r="N1826" s="6">
        <v>1278.4000000000001</v>
      </c>
      <c r="O1826" s="6">
        <v>332.38</v>
      </c>
      <c r="P1826" t="s">
        <v>82</v>
      </c>
      <c r="Q1826" t="s">
        <v>82</v>
      </c>
      <c r="R1826" t="s">
        <v>65</v>
      </c>
      <c r="S1826" t="s">
        <v>45</v>
      </c>
      <c r="T1826" t="s">
        <v>46</v>
      </c>
      <c r="U1826" s="13">
        <f t="shared" si="112"/>
        <v>2025</v>
      </c>
      <c r="V1826" s="13">
        <f t="shared" si="113"/>
        <v>6</v>
      </c>
      <c r="W1826" s="20" t="str">
        <f t="shared" si="114"/>
        <v>June</v>
      </c>
      <c r="X1826">
        <v>0.26</v>
      </c>
      <c r="Y1826" s="6">
        <f t="shared" si="115"/>
        <v>958.8</v>
      </c>
      <c r="Z1826" cm="1">
        <f t="array" aca="1" ref="Z1826" ca="1">IF(roud(N1826,2)=ROUND(Z1826,2),"ok","error")</f>
        <v>0</v>
      </c>
    </row>
    <row r="1827" spans="1:26" x14ac:dyDescent="0.3">
      <c r="A1827" t="s">
        <v>3400</v>
      </c>
      <c r="B1827" s="4">
        <v>45916</v>
      </c>
      <c r="C1827" t="s">
        <v>1895</v>
      </c>
      <c r="D1827" t="s">
        <v>1896</v>
      </c>
      <c r="E1827" t="s">
        <v>69</v>
      </c>
      <c r="F1827" t="s">
        <v>70</v>
      </c>
      <c r="G1827" t="s">
        <v>61</v>
      </c>
      <c r="H1827" t="s">
        <v>71</v>
      </c>
      <c r="I1827" s="6">
        <v>1</v>
      </c>
      <c r="J1827" s="6">
        <v>1299</v>
      </c>
      <c r="K1827" s="6">
        <v>1299</v>
      </c>
      <c r="L1827" s="6">
        <v>0</v>
      </c>
      <c r="M1827" s="6">
        <v>0</v>
      </c>
      <c r="N1827" s="6">
        <v>1299</v>
      </c>
      <c r="O1827" s="6">
        <v>207.84</v>
      </c>
      <c r="P1827" t="s">
        <v>82</v>
      </c>
      <c r="Q1827" t="s">
        <v>82</v>
      </c>
      <c r="R1827" t="s">
        <v>65</v>
      </c>
      <c r="S1827" t="s">
        <v>54</v>
      </c>
      <c r="T1827" t="s">
        <v>35</v>
      </c>
      <c r="U1827" s="13">
        <f t="shared" si="112"/>
        <v>2025</v>
      </c>
      <c r="V1827" s="13">
        <f t="shared" si="113"/>
        <v>9</v>
      </c>
      <c r="W1827" s="20" t="str">
        <f t="shared" si="114"/>
        <v>September</v>
      </c>
      <c r="X1827">
        <v>0.16</v>
      </c>
      <c r="Y1827" s="6">
        <f t="shared" si="115"/>
        <v>1299</v>
      </c>
      <c r="Z1827" cm="1">
        <f t="array" aca="1" ref="Z1827" ca="1">IF(roud(N1827,2)=ROUND(Z1827,2),"ok","error")</f>
        <v>0</v>
      </c>
    </row>
    <row r="1828" spans="1:26" x14ac:dyDescent="0.3">
      <c r="A1828" t="s">
        <v>3401</v>
      </c>
      <c r="B1828" s="4">
        <v>45454</v>
      </c>
      <c r="C1828" t="s">
        <v>720</v>
      </c>
      <c r="D1828" t="s">
        <v>721</v>
      </c>
      <c r="E1828" t="s">
        <v>323</v>
      </c>
      <c r="F1828" t="s">
        <v>324</v>
      </c>
      <c r="G1828" t="s">
        <v>29</v>
      </c>
      <c r="H1828" t="s">
        <v>304</v>
      </c>
      <c r="I1828" s="6">
        <v>1</v>
      </c>
      <c r="J1828" s="6">
        <v>799</v>
      </c>
      <c r="K1828" s="6">
        <v>799</v>
      </c>
      <c r="L1828" s="6">
        <v>0.1</v>
      </c>
      <c r="M1828" s="6">
        <v>79.900000000000006</v>
      </c>
      <c r="N1828" s="6">
        <v>719.1</v>
      </c>
      <c r="O1828" s="6">
        <v>208.54</v>
      </c>
      <c r="P1828" t="s">
        <v>89</v>
      </c>
      <c r="Q1828" t="s">
        <v>90</v>
      </c>
      <c r="R1828" t="s">
        <v>65</v>
      </c>
      <c r="S1828" t="s">
        <v>45</v>
      </c>
      <c r="T1828" t="s">
        <v>35</v>
      </c>
      <c r="U1828" s="13">
        <f t="shared" si="112"/>
        <v>2024</v>
      </c>
      <c r="V1828" s="13">
        <f t="shared" si="113"/>
        <v>6</v>
      </c>
      <c r="W1828" s="20" t="str">
        <f t="shared" si="114"/>
        <v>June</v>
      </c>
      <c r="X1828">
        <v>0.28999999999999998</v>
      </c>
      <c r="Y1828" s="6">
        <f t="shared" si="115"/>
        <v>639.20000000000005</v>
      </c>
      <c r="Z1828" cm="1">
        <f t="array" aca="1" ref="Z1828" ca="1">IF(roud(N1828,2)=ROUND(Z1828,2),"ok","error")</f>
        <v>0</v>
      </c>
    </row>
    <row r="1829" spans="1:26" x14ac:dyDescent="0.3">
      <c r="A1829" t="s">
        <v>3402</v>
      </c>
      <c r="B1829" s="4">
        <v>45664</v>
      </c>
      <c r="C1829" t="s">
        <v>3403</v>
      </c>
      <c r="D1829" t="s">
        <v>3404</v>
      </c>
      <c r="E1829" t="s">
        <v>69</v>
      </c>
      <c r="F1829" t="s">
        <v>70</v>
      </c>
      <c r="G1829" t="s">
        <v>61</v>
      </c>
      <c r="H1829" t="s">
        <v>71</v>
      </c>
      <c r="I1829" s="6">
        <v>3</v>
      </c>
      <c r="J1829" s="6">
        <v>1299</v>
      </c>
      <c r="K1829" s="6">
        <v>3897</v>
      </c>
      <c r="L1829" s="6">
        <v>0.05</v>
      </c>
      <c r="M1829" s="6">
        <v>194.85</v>
      </c>
      <c r="N1829" s="6">
        <v>3702.15</v>
      </c>
      <c r="O1829" s="6">
        <v>536.80999999999995</v>
      </c>
      <c r="P1829" t="s">
        <v>82</v>
      </c>
      <c r="Q1829" t="s">
        <v>82</v>
      </c>
      <c r="R1829" t="s">
        <v>65</v>
      </c>
      <c r="S1829" t="s">
        <v>34</v>
      </c>
      <c r="T1829" t="s">
        <v>55</v>
      </c>
      <c r="U1829" s="13">
        <f t="shared" si="112"/>
        <v>2025</v>
      </c>
      <c r="V1829" s="13">
        <f t="shared" si="113"/>
        <v>1</v>
      </c>
      <c r="W1829" s="20" t="str">
        <f t="shared" si="114"/>
        <v>January</v>
      </c>
      <c r="X1829">
        <v>0.14499999999999999</v>
      </c>
      <c r="Y1829" s="6">
        <f t="shared" si="115"/>
        <v>3507.3</v>
      </c>
      <c r="Z1829" cm="1">
        <f t="array" aca="1" ref="Z1829" ca="1">IF(roud(N1829,2)=ROUND(Z1829,2),"ok","error")</f>
        <v>0</v>
      </c>
    </row>
    <row r="1830" spans="1:26" x14ac:dyDescent="0.3">
      <c r="A1830" t="s">
        <v>3405</v>
      </c>
      <c r="B1830" s="4">
        <v>45673</v>
      </c>
      <c r="C1830" t="s">
        <v>2749</v>
      </c>
      <c r="D1830" t="s">
        <v>2750</v>
      </c>
      <c r="E1830" t="s">
        <v>69</v>
      </c>
      <c r="F1830" t="s">
        <v>70</v>
      </c>
      <c r="G1830" t="s">
        <v>61</v>
      </c>
      <c r="H1830" t="s">
        <v>71</v>
      </c>
      <c r="I1830" s="6">
        <v>1</v>
      </c>
      <c r="J1830" s="6">
        <v>1299</v>
      </c>
      <c r="K1830" s="6">
        <v>1299</v>
      </c>
      <c r="L1830" s="6">
        <v>0.05</v>
      </c>
      <c r="M1830" s="6">
        <v>64.95</v>
      </c>
      <c r="N1830" s="6">
        <v>1234.05</v>
      </c>
      <c r="O1830" s="6">
        <v>178.94</v>
      </c>
      <c r="P1830" t="s">
        <v>89</v>
      </c>
      <c r="Q1830" t="s">
        <v>90</v>
      </c>
      <c r="R1830" t="s">
        <v>65</v>
      </c>
      <c r="S1830" t="s">
        <v>34</v>
      </c>
      <c r="T1830" t="s">
        <v>35</v>
      </c>
      <c r="U1830" s="13">
        <f t="shared" si="112"/>
        <v>2025</v>
      </c>
      <c r="V1830" s="13">
        <f t="shared" si="113"/>
        <v>1</v>
      </c>
      <c r="W1830" s="20" t="str">
        <f t="shared" si="114"/>
        <v>January</v>
      </c>
      <c r="X1830">
        <v>0.14499999999999999</v>
      </c>
      <c r="Y1830" s="6">
        <f t="shared" si="115"/>
        <v>1169.0999999999999</v>
      </c>
      <c r="Z1830" cm="1">
        <f t="array" aca="1" ref="Z1830" ca="1">IF(roud(N1830,2)=ROUND(Z1830,2),"ok","error")</f>
        <v>0</v>
      </c>
    </row>
    <row r="1831" spans="1:26" x14ac:dyDescent="0.3">
      <c r="A1831" t="s">
        <v>3406</v>
      </c>
      <c r="B1831" s="4">
        <v>45581</v>
      </c>
      <c r="C1831" t="s">
        <v>519</v>
      </c>
      <c r="D1831" t="s">
        <v>520</v>
      </c>
      <c r="E1831" t="s">
        <v>86</v>
      </c>
      <c r="F1831" t="s">
        <v>87</v>
      </c>
      <c r="G1831" t="s">
        <v>29</v>
      </c>
      <c r="H1831" t="s">
        <v>88</v>
      </c>
      <c r="I1831" s="6">
        <v>1</v>
      </c>
      <c r="J1831" s="6">
        <v>1299</v>
      </c>
      <c r="K1831" s="6">
        <v>1299</v>
      </c>
      <c r="L1831" s="6">
        <v>0.05</v>
      </c>
      <c r="M1831" s="6">
        <v>64.95</v>
      </c>
      <c r="N1831" s="6">
        <v>1234.05</v>
      </c>
      <c r="O1831" s="6">
        <v>376.39</v>
      </c>
      <c r="P1831" t="s">
        <v>89</v>
      </c>
      <c r="Q1831" t="s">
        <v>90</v>
      </c>
      <c r="R1831" t="s">
        <v>65</v>
      </c>
      <c r="S1831" t="s">
        <v>54</v>
      </c>
      <c r="T1831" t="s">
        <v>35</v>
      </c>
      <c r="U1831" s="13">
        <f t="shared" si="112"/>
        <v>2024</v>
      </c>
      <c r="V1831" s="13">
        <f t="shared" si="113"/>
        <v>10</v>
      </c>
      <c r="W1831" s="20" t="str">
        <f t="shared" si="114"/>
        <v>October</v>
      </c>
      <c r="X1831">
        <v>0.30499999999999999</v>
      </c>
      <c r="Y1831" s="6">
        <f t="shared" si="115"/>
        <v>1169.0999999999999</v>
      </c>
      <c r="Z1831" cm="1">
        <f t="array" aca="1" ref="Z1831" ca="1">IF(roud(N1831,2)=ROUND(Z1831,2),"ok","error")</f>
        <v>0</v>
      </c>
    </row>
    <row r="1832" spans="1:26" x14ac:dyDescent="0.3">
      <c r="A1832" t="s">
        <v>3407</v>
      </c>
      <c r="B1832" s="4">
        <v>45688</v>
      </c>
      <c r="C1832" t="s">
        <v>1765</v>
      </c>
      <c r="D1832" t="s">
        <v>1766</v>
      </c>
      <c r="E1832" t="s">
        <v>59</v>
      </c>
      <c r="F1832" t="s">
        <v>60</v>
      </c>
      <c r="G1832" t="s">
        <v>61</v>
      </c>
      <c r="H1832" t="s">
        <v>62</v>
      </c>
      <c r="I1832" s="6">
        <v>1</v>
      </c>
      <c r="J1832" s="6">
        <v>59999</v>
      </c>
      <c r="K1832" s="6">
        <v>59999</v>
      </c>
      <c r="L1832" s="6">
        <v>0.1</v>
      </c>
      <c r="M1832" s="6">
        <v>5999.9</v>
      </c>
      <c r="N1832" s="6">
        <v>53999.1</v>
      </c>
      <c r="O1832" s="6">
        <v>7019.88</v>
      </c>
      <c r="P1832" t="s">
        <v>105</v>
      </c>
      <c r="Q1832" t="s">
        <v>106</v>
      </c>
      <c r="R1832" t="s">
        <v>44</v>
      </c>
      <c r="S1832" t="s">
        <v>45</v>
      </c>
      <c r="T1832" t="s">
        <v>55</v>
      </c>
      <c r="U1832" s="13">
        <f t="shared" si="112"/>
        <v>2025</v>
      </c>
      <c r="V1832" s="13">
        <f t="shared" si="113"/>
        <v>1</v>
      </c>
      <c r="W1832" s="20" t="str">
        <f t="shared" si="114"/>
        <v>January</v>
      </c>
      <c r="X1832">
        <v>0.13</v>
      </c>
      <c r="Y1832" s="6">
        <f t="shared" si="115"/>
        <v>47999.199999999997</v>
      </c>
      <c r="Z1832" cm="1">
        <f t="array" aca="1" ref="Z1832" ca="1">IF(roud(N1832,2)=ROUND(Z1832,2),"ok","error")</f>
        <v>0</v>
      </c>
    </row>
    <row r="1833" spans="1:26" x14ac:dyDescent="0.3">
      <c r="A1833" t="s">
        <v>3408</v>
      </c>
      <c r="B1833" s="4">
        <v>45710</v>
      </c>
      <c r="C1833" t="s">
        <v>1137</v>
      </c>
      <c r="D1833" t="s">
        <v>1138</v>
      </c>
      <c r="E1833" t="s">
        <v>50</v>
      </c>
      <c r="F1833" t="s">
        <v>51</v>
      </c>
      <c r="G1833" t="s">
        <v>52</v>
      </c>
      <c r="H1833" t="s">
        <v>53</v>
      </c>
      <c r="I1833" s="6">
        <v>1</v>
      </c>
      <c r="J1833" s="6">
        <v>2999</v>
      </c>
      <c r="K1833" s="6">
        <v>2999</v>
      </c>
      <c r="L1833" s="6">
        <v>0.3</v>
      </c>
      <c r="M1833" s="6">
        <v>899.7</v>
      </c>
      <c r="N1833" s="6">
        <v>2099.3000000000002</v>
      </c>
      <c r="O1833" s="6">
        <v>314.89999999999998</v>
      </c>
      <c r="P1833" t="s">
        <v>94</v>
      </c>
      <c r="Q1833" t="s">
        <v>64</v>
      </c>
      <c r="R1833" t="s">
        <v>65</v>
      </c>
      <c r="S1833" t="s">
        <v>45</v>
      </c>
      <c r="T1833" t="s">
        <v>35</v>
      </c>
      <c r="U1833" s="13">
        <f t="shared" si="112"/>
        <v>2025</v>
      </c>
      <c r="V1833" s="13">
        <f t="shared" si="113"/>
        <v>2</v>
      </c>
      <c r="W1833" s="20" t="str">
        <f t="shared" si="114"/>
        <v>February</v>
      </c>
      <c r="X1833">
        <v>0.15</v>
      </c>
      <c r="Y1833" s="6">
        <f t="shared" si="115"/>
        <v>1199.5999999999999</v>
      </c>
      <c r="Z1833" cm="1">
        <f t="array" aca="1" ref="Z1833" ca="1">IF(roud(N1833,2)=ROUND(Z1833,2),"ok","error")</f>
        <v>0</v>
      </c>
    </row>
    <row r="1834" spans="1:26" x14ac:dyDescent="0.3">
      <c r="A1834" t="s">
        <v>3409</v>
      </c>
      <c r="B1834" s="4">
        <v>45638</v>
      </c>
      <c r="C1834" t="s">
        <v>2680</v>
      </c>
      <c r="D1834" t="s">
        <v>2681</v>
      </c>
      <c r="E1834" t="s">
        <v>111</v>
      </c>
      <c r="F1834" t="s">
        <v>112</v>
      </c>
      <c r="G1834" t="s">
        <v>113</v>
      </c>
      <c r="H1834" t="s">
        <v>114</v>
      </c>
      <c r="I1834" s="6">
        <v>1</v>
      </c>
      <c r="J1834" s="6">
        <v>999</v>
      </c>
      <c r="K1834" s="6">
        <v>999</v>
      </c>
      <c r="L1834" s="6">
        <v>0.05</v>
      </c>
      <c r="M1834" s="6">
        <v>49.95</v>
      </c>
      <c r="N1834" s="6">
        <v>949.05</v>
      </c>
      <c r="O1834" s="6">
        <v>251.5</v>
      </c>
      <c r="P1834" t="s">
        <v>144</v>
      </c>
      <c r="Q1834" t="s">
        <v>145</v>
      </c>
      <c r="R1834" t="s">
        <v>65</v>
      </c>
      <c r="S1834" t="s">
        <v>54</v>
      </c>
      <c r="T1834" t="s">
        <v>55</v>
      </c>
      <c r="U1834" s="13">
        <f t="shared" si="112"/>
        <v>2024</v>
      </c>
      <c r="V1834" s="13">
        <f t="shared" si="113"/>
        <v>12</v>
      </c>
      <c r="W1834" s="20" t="str">
        <f t="shared" si="114"/>
        <v>December</v>
      </c>
      <c r="X1834">
        <v>0.26500000000000001</v>
      </c>
      <c r="Y1834" s="6">
        <f t="shared" si="115"/>
        <v>899.1</v>
      </c>
      <c r="Z1834" cm="1">
        <f t="array" aca="1" ref="Z1834" ca="1">IF(roud(N1834,2)=ROUND(Z1834,2),"ok","error")</f>
        <v>0</v>
      </c>
    </row>
    <row r="1835" spans="1:26" x14ac:dyDescent="0.3">
      <c r="A1835" t="s">
        <v>3410</v>
      </c>
      <c r="B1835" s="4">
        <v>45987</v>
      </c>
      <c r="C1835" t="s">
        <v>1487</v>
      </c>
      <c r="D1835" t="s">
        <v>1488</v>
      </c>
      <c r="E1835" t="s">
        <v>69</v>
      </c>
      <c r="F1835" t="s">
        <v>70</v>
      </c>
      <c r="G1835" t="s">
        <v>61</v>
      </c>
      <c r="H1835" t="s">
        <v>71</v>
      </c>
      <c r="I1835" s="6">
        <v>2</v>
      </c>
      <c r="J1835" s="6">
        <v>1299</v>
      </c>
      <c r="K1835" s="6">
        <v>2598</v>
      </c>
      <c r="L1835" s="6">
        <v>0</v>
      </c>
      <c r="M1835" s="6">
        <v>0</v>
      </c>
      <c r="N1835" s="6">
        <v>2598</v>
      </c>
      <c r="O1835" s="6">
        <v>415.68</v>
      </c>
      <c r="P1835" t="s">
        <v>144</v>
      </c>
      <c r="Q1835" t="s">
        <v>145</v>
      </c>
      <c r="R1835" t="s">
        <v>65</v>
      </c>
      <c r="S1835" t="s">
        <v>54</v>
      </c>
      <c r="T1835" t="s">
        <v>46</v>
      </c>
      <c r="U1835" s="13">
        <f t="shared" si="112"/>
        <v>2025</v>
      </c>
      <c r="V1835" s="13">
        <f t="shared" si="113"/>
        <v>11</v>
      </c>
      <c r="W1835" s="20" t="str">
        <f t="shared" si="114"/>
        <v>November</v>
      </c>
      <c r="X1835">
        <v>0.16</v>
      </c>
      <c r="Y1835" s="6">
        <f t="shared" si="115"/>
        <v>2598</v>
      </c>
      <c r="Z1835" cm="1">
        <f t="array" aca="1" ref="Z1835" ca="1">IF(roud(N1835,2)=ROUND(Z1835,2),"ok","error")</f>
        <v>0</v>
      </c>
    </row>
    <row r="1836" spans="1:26" x14ac:dyDescent="0.3">
      <c r="A1836" t="s">
        <v>3411</v>
      </c>
      <c r="B1836" s="4">
        <v>45904</v>
      </c>
      <c r="C1836" t="s">
        <v>3412</v>
      </c>
      <c r="D1836" t="s">
        <v>3413</v>
      </c>
      <c r="E1836" t="s">
        <v>284</v>
      </c>
      <c r="F1836" t="s">
        <v>285</v>
      </c>
      <c r="G1836" t="s">
        <v>52</v>
      </c>
      <c r="H1836" t="s">
        <v>129</v>
      </c>
      <c r="I1836" s="6">
        <v>2</v>
      </c>
      <c r="J1836" s="6">
        <v>999</v>
      </c>
      <c r="K1836" s="6">
        <v>1998</v>
      </c>
      <c r="L1836" s="6">
        <v>0.15</v>
      </c>
      <c r="M1836" s="6">
        <v>299.7</v>
      </c>
      <c r="N1836" s="6">
        <v>1698.3</v>
      </c>
      <c r="O1836" s="6">
        <v>331.17</v>
      </c>
      <c r="P1836" t="s">
        <v>158</v>
      </c>
      <c r="Q1836" t="s">
        <v>159</v>
      </c>
      <c r="R1836" t="s">
        <v>160</v>
      </c>
      <c r="S1836" t="s">
        <v>54</v>
      </c>
      <c r="T1836" t="s">
        <v>55</v>
      </c>
      <c r="U1836" s="13">
        <f t="shared" si="112"/>
        <v>2025</v>
      </c>
      <c r="V1836" s="13">
        <f t="shared" si="113"/>
        <v>9</v>
      </c>
      <c r="W1836" s="20" t="str">
        <f t="shared" si="114"/>
        <v>September</v>
      </c>
      <c r="X1836">
        <v>0.19500000000000001</v>
      </c>
      <c r="Y1836" s="6">
        <f t="shared" si="115"/>
        <v>1398.6</v>
      </c>
      <c r="Z1836" cm="1">
        <f t="array" aca="1" ref="Z1836" ca="1">IF(roud(N1836,2)=ROUND(Z1836,2),"ok","error")</f>
        <v>0</v>
      </c>
    </row>
    <row r="1837" spans="1:26" x14ac:dyDescent="0.3">
      <c r="A1837" t="s">
        <v>3414</v>
      </c>
      <c r="B1837" s="4">
        <v>45345</v>
      </c>
      <c r="C1837" t="s">
        <v>2488</v>
      </c>
      <c r="D1837" t="s">
        <v>2489</v>
      </c>
      <c r="E1837" t="s">
        <v>86</v>
      </c>
      <c r="F1837" t="s">
        <v>87</v>
      </c>
      <c r="G1837" t="s">
        <v>29</v>
      </c>
      <c r="H1837" t="s">
        <v>88</v>
      </c>
      <c r="I1837" s="6">
        <v>3</v>
      </c>
      <c r="J1837" s="6">
        <v>1299</v>
      </c>
      <c r="K1837" s="6">
        <v>3897</v>
      </c>
      <c r="L1837" s="6">
        <v>0.1</v>
      </c>
      <c r="M1837" s="6">
        <v>389.7</v>
      </c>
      <c r="N1837" s="6">
        <v>3507.3</v>
      </c>
      <c r="O1837" s="6">
        <v>1017.12</v>
      </c>
      <c r="P1837" t="s">
        <v>63</v>
      </c>
      <c r="Q1837" t="s">
        <v>64</v>
      </c>
      <c r="R1837" t="s">
        <v>65</v>
      </c>
      <c r="S1837" t="s">
        <v>34</v>
      </c>
      <c r="T1837" t="s">
        <v>35</v>
      </c>
      <c r="U1837" s="13">
        <f t="shared" si="112"/>
        <v>2024</v>
      </c>
      <c r="V1837" s="13">
        <f t="shared" si="113"/>
        <v>2</v>
      </c>
      <c r="W1837" s="20" t="str">
        <f t="shared" si="114"/>
        <v>February</v>
      </c>
      <c r="X1837">
        <v>0.28999999999999998</v>
      </c>
      <c r="Y1837" s="6">
        <f t="shared" si="115"/>
        <v>3117.6</v>
      </c>
      <c r="Z1837" cm="1">
        <f t="array" aca="1" ref="Z1837" ca="1">IF(roud(N1837,2)=ROUND(Z1837,2),"ok","error")</f>
        <v>0</v>
      </c>
    </row>
    <row r="1838" spans="1:26" x14ac:dyDescent="0.3">
      <c r="A1838" t="s">
        <v>3415</v>
      </c>
      <c r="B1838" s="4">
        <v>45938</v>
      </c>
      <c r="C1838" t="s">
        <v>241</v>
      </c>
      <c r="D1838" t="s">
        <v>242</v>
      </c>
      <c r="E1838" t="s">
        <v>27</v>
      </c>
      <c r="F1838" t="s">
        <v>28</v>
      </c>
      <c r="G1838" t="s">
        <v>29</v>
      </c>
      <c r="H1838" t="s">
        <v>30</v>
      </c>
      <c r="I1838" s="6">
        <v>2</v>
      </c>
      <c r="J1838" s="6">
        <v>1999</v>
      </c>
      <c r="K1838" s="6">
        <v>3998</v>
      </c>
      <c r="L1838" s="6">
        <v>0.25</v>
      </c>
      <c r="M1838" s="6">
        <v>999.5</v>
      </c>
      <c r="N1838" s="6">
        <v>2998.5</v>
      </c>
      <c r="O1838" s="6">
        <v>734.63</v>
      </c>
      <c r="P1838" t="s">
        <v>105</v>
      </c>
      <c r="Q1838" t="s">
        <v>106</v>
      </c>
      <c r="R1838" t="s">
        <v>44</v>
      </c>
      <c r="S1838" t="s">
        <v>45</v>
      </c>
      <c r="T1838" t="s">
        <v>35</v>
      </c>
      <c r="U1838" s="13">
        <f t="shared" si="112"/>
        <v>2025</v>
      </c>
      <c r="V1838" s="13">
        <f t="shared" si="113"/>
        <v>10</v>
      </c>
      <c r="W1838" s="20" t="str">
        <f t="shared" si="114"/>
        <v>October</v>
      </c>
      <c r="X1838">
        <v>0.245</v>
      </c>
      <c r="Y1838" s="6">
        <f t="shared" si="115"/>
        <v>1999</v>
      </c>
      <c r="Z1838" cm="1">
        <f t="array" aca="1" ref="Z1838" ca="1">IF(roud(N1838,2)=ROUND(Z1838,2),"ok","error")</f>
        <v>0</v>
      </c>
    </row>
    <row r="1839" spans="1:26" x14ac:dyDescent="0.3">
      <c r="A1839" t="s">
        <v>3416</v>
      </c>
      <c r="B1839" s="4">
        <v>45954</v>
      </c>
      <c r="C1839" t="s">
        <v>2634</v>
      </c>
      <c r="D1839" t="s">
        <v>2635</v>
      </c>
      <c r="E1839" t="s">
        <v>75</v>
      </c>
      <c r="F1839" t="s">
        <v>76</v>
      </c>
      <c r="G1839" t="s">
        <v>61</v>
      </c>
      <c r="H1839" t="s">
        <v>71</v>
      </c>
      <c r="I1839" s="6">
        <v>1</v>
      </c>
      <c r="J1839" s="6">
        <v>1499</v>
      </c>
      <c r="K1839" s="6">
        <v>1499</v>
      </c>
      <c r="L1839" s="6">
        <v>0.3</v>
      </c>
      <c r="M1839" s="6">
        <v>449.7</v>
      </c>
      <c r="N1839" s="6">
        <v>1049.3</v>
      </c>
      <c r="O1839" s="6">
        <v>73.45</v>
      </c>
      <c r="P1839" t="s">
        <v>158</v>
      </c>
      <c r="Q1839" t="s">
        <v>159</v>
      </c>
      <c r="R1839" t="s">
        <v>160</v>
      </c>
      <c r="S1839" t="s">
        <v>45</v>
      </c>
      <c r="T1839" t="s">
        <v>35</v>
      </c>
      <c r="U1839" s="13">
        <f t="shared" si="112"/>
        <v>2025</v>
      </c>
      <c r="V1839" s="13">
        <f t="shared" si="113"/>
        <v>10</v>
      </c>
      <c r="W1839" s="20" t="str">
        <f t="shared" si="114"/>
        <v>October</v>
      </c>
      <c r="X1839">
        <v>7.0000000000000007E-2</v>
      </c>
      <c r="Y1839" s="6">
        <f t="shared" si="115"/>
        <v>599.6</v>
      </c>
      <c r="Z1839" cm="1">
        <f t="array" aca="1" ref="Z1839" ca="1">IF(roud(N1839,2)=ROUND(Z1839,2),"ok","error")</f>
        <v>0</v>
      </c>
    </row>
    <row r="1840" spans="1:26" x14ac:dyDescent="0.3">
      <c r="A1840" t="s">
        <v>3417</v>
      </c>
      <c r="B1840" s="4">
        <v>45634</v>
      </c>
      <c r="C1840" t="s">
        <v>1487</v>
      </c>
      <c r="D1840" t="s">
        <v>1488</v>
      </c>
      <c r="E1840" t="s">
        <v>59</v>
      </c>
      <c r="F1840" t="s">
        <v>60</v>
      </c>
      <c r="G1840" t="s">
        <v>61</v>
      </c>
      <c r="H1840" t="s">
        <v>62</v>
      </c>
      <c r="I1840" s="6">
        <v>2</v>
      </c>
      <c r="J1840" s="6">
        <v>59999</v>
      </c>
      <c r="K1840" s="6">
        <v>119998</v>
      </c>
      <c r="L1840" s="6">
        <v>0.05</v>
      </c>
      <c r="M1840" s="6">
        <v>5999.9</v>
      </c>
      <c r="N1840" s="6">
        <v>113998.1</v>
      </c>
      <c r="O1840" s="6">
        <v>16529.72</v>
      </c>
      <c r="P1840" t="s">
        <v>82</v>
      </c>
      <c r="Q1840" t="s">
        <v>82</v>
      </c>
      <c r="R1840" t="s">
        <v>65</v>
      </c>
      <c r="S1840" t="s">
        <v>34</v>
      </c>
      <c r="T1840" t="s">
        <v>55</v>
      </c>
      <c r="U1840" s="13">
        <f t="shared" si="112"/>
        <v>2024</v>
      </c>
      <c r="V1840" s="13">
        <f t="shared" si="113"/>
        <v>12</v>
      </c>
      <c r="W1840" s="20" t="str">
        <f t="shared" si="114"/>
        <v>December</v>
      </c>
      <c r="X1840">
        <v>0.14499999999999999</v>
      </c>
      <c r="Y1840" s="6">
        <f t="shared" si="115"/>
        <v>107998.2</v>
      </c>
      <c r="Z1840" cm="1">
        <f t="array" aca="1" ref="Z1840" ca="1">IF(roud(N1840,2)=ROUND(Z1840,2),"ok","error")</f>
        <v>0</v>
      </c>
    </row>
    <row r="1841" spans="1:26" x14ac:dyDescent="0.3">
      <c r="A1841" t="s">
        <v>3418</v>
      </c>
      <c r="B1841" s="4">
        <v>45359</v>
      </c>
      <c r="C1841" t="s">
        <v>912</v>
      </c>
      <c r="D1841" t="s">
        <v>913</v>
      </c>
      <c r="E1841" t="s">
        <v>356</v>
      </c>
      <c r="F1841" t="s">
        <v>357</v>
      </c>
      <c r="G1841" t="s">
        <v>214</v>
      </c>
      <c r="H1841" t="s">
        <v>260</v>
      </c>
      <c r="I1841" s="6">
        <v>1</v>
      </c>
      <c r="J1841" s="6">
        <v>699</v>
      </c>
      <c r="K1841" s="6">
        <v>699</v>
      </c>
      <c r="L1841" s="6">
        <v>0</v>
      </c>
      <c r="M1841" s="6">
        <v>0</v>
      </c>
      <c r="N1841" s="6">
        <v>699</v>
      </c>
      <c r="O1841" s="6">
        <v>265.62</v>
      </c>
      <c r="P1841" t="s">
        <v>170</v>
      </c>
      <c r="Q1841" t="s">
        <v>171</v>
      </c>
      <c r="R1841" t="s">
        <v>44</v>
      </c>
      <c r="S1841" t="s">
        <v>45</v>
      </c>
      <c r="T1841" t="s">
        <v>35</v>
      </c>
      <c r="U1841" s="13">
        <f t="shared" si="112"/>
        <v>2024</v>
      </c>
      <c r="V1841" s="13">
        <f t="shared" si="113"/>
        <v>3</v>
      </c>
      <c r="W1841" s="20" t="str">
        <f t="shared" si="114"/>
        <v>March</v>
      </c>
      <c r="X1841">
        <v>0.38</v>
      </c>
      <c r="Y1841" s="6">
        <f t="shared" si="115"/>
        <v>699</v>
      </c>
      <c r="Z1841" cm="1">
        <f t="array" aca="1" ref="Z1841" ca="1">IF(roud(N1841,2)=ROUND(Z1841,2),"ok","error")</f>
        <v>0</v>
      </c>
    </row>
    <row r="1842" spans="1:26" x14ac:dyDescent="0.3">
      <c r="A1842" t="s">
        <v>3419</v>
      </c>
      <c r="B1842" s="4">
        <v>45629</v>
      </c>
      <c r="C1842" t="s">
        <v>2414</v>
      </c>
      <c r="D1842" t="s">
        <v>2415</v>
      </c>
      <c r="E1842" t="s">
        <v>27</v>
      </c>
      <c r="F1842" t="s">
        <v>28</v>
      </c>
      <c r="G1842" t="s">
        <v>29</v>
      </c>
      <c r="H1842" t="s">
        <v>30</v>
      </c>
      <c r="I1842" s="6">
        <v>1</v>
      </c>
      <c r="J1842" s="6">
        <v>1999</v>
      </c>
      <c r="K1842" s="6">
        <v>1999</v>
      </c>
      <c r="L1842" s="6">
        <v>0.05</v>
      </c>
      <c r="M1842" s="6">
        <v>99.95</v>
      </c>
      <c r="N1842" s="6">
        <v>1899.05</v>
      </c>
      <c r="O1842" s="6">
        <v>579.21</v>
      </c>
      <c r="P1842" t="s">
        <v>42</v>
      </c>
      <c r="Q1842" t="s">
        <v>43</v>
      </c>
      <c r="R1842" t="s">
        <v>44</v>
      </c>
      <c r="S1842" t="s">
        <v>107</v>
      </c>
      <c r="T1842" t="s">
        <v>35</v>
      </c>
      <c r="U1842" s="13">
        <f t="shared" si="112"/>
        <v>2024</v>
      </c>
      <c r="V1842" s="13">
        <f t="shared" si="113"/>
        <v>12</v>
      </c>
      <c r="W1842" s="20" t="str">
        <f t="shared" si="114"/>
        <v>December</v>
      </c>
      <c r="X1842">
        <v>0.30499999999999999</v>
      </c>
      <c r="Y1842" s="6">
        <f t="shared" si="115"/>
        <v>1799.1</v>
      </c>
      <c r="Z1842" cm="1">
        <f t="array" aca="1" ref="Z1842" ca="1">IF(roud(N1842,2)=ROUND(Z1842,2),"ok","error")</f>
        <v>0</v>
      </c>
    </row>
    <row r="1843" spans="1:26" x14ac:dyDescent="0.3">
      <c r="A1843" t="s">
        <v>3420</v>
      </c>
      <c r="B1843" s="4">
        <v>45388</v>
      </c>
      <c r="C1843" t="s">
        <v>658</v>
      </c>
      <c r="D1843" t="s">
        <v>659</v>
      </c>
      <c r="E1843" t="s">
        <v>69</v>
      </c>
      <c r="F1843" t="s">
        <v>70</v>
      </c>
      <c r="G1843" t="s">
        <v>61</v>
      </c>
      <c r="H1843" t="s">
        <v>71</v>
      </c>
      <c r="I1843" s="6">
        <v>1</v>
      </c>
      <c r="J1843" s="6">
        <v>1299</v>
      </c>
      <c r="K1843" s="6">
        <v>1299</v>
      </c>
      <c r="L1843" s="6">
        <v>0.1</v>
      </c>
      <c r="M1843" s="6">
        <v>129.9</v>
      </c>
      <c r="N1843" s="6">
        <v>1169.0999999999999</v>
      </c>
      <c r="O1843" s="6">
        <v>151.97999999999999</v>
      </c>
      <c r="P1843" t="s">
        <v>105</v>
      </c>
      <c r="Q1843" t="s">
        <v>106</v>
      </c>
      <c r="R1843" t="s">
        <v>44</v>
      </c>
      <c r="S1843" t="s">
        <v>45</v>
      </c>
      <c r="T1843" t="s">
        <v>35</v>
      </c>
      <c r="U1843" s="13">
        <f t="shared" si="112"/>
        <v>2024</v>
      </c>
      <c r="V1843" s="13">
        <f t="shared" si="113"/>
        <v>4</v>
      </c>
      <c r="W1843" s="20" t="str">
        <f t="shared" si="114"/>
        <v>April</v>
      </c>
      <c r="X1843">
        <v>0.13</v>
      </c>
      <c r="Y1843" s="6">
        <f t="shared" si="115"/>
        <v>1039.2</v>
      </c>
      <c r="Z1843" cm="1">
        <f t="array" aca="1" ref="Z1843" ca="1">IF(roud(N1843,2)=ROUND(Z1843,2),"ok","error")</f>
        <v>0</v>
      </c>
    </row>
    <row r="1844" spans="1:26" x14ac:dyDescent="0.3">
      <c r="A1844" t="s">
        <v>3421</v>
      </c>
      <c r="B1844" s="4">
        <v>45863</v>
      </c>
      <c r="C1844" t="s">
        <v>1008</v>
      </c>
      <c r="D1844" t="s">
        <v>1009</v>
      </c>
      <c r="E1844" t="s">
        <v>127</v>
      </c>
      <c r="F1844" t="s">
        <v>128</v>
      </c>
      <c r="G1844" t="s">
        <v>52</v>
      </c>
      <c r="H1844" t="s">
        <v>129</v>
      </c>
      <c r="I1844" s="6">
        <v>2</v>
      </c>
      <c r="J1844" s="6">
        <v>1299</v>
      </c>
      <c r="K1844" s="6">
        <v>2598</v>
      </c>
      <c r="L1844" s="6">
        <v>0.3</v>
      </c>
      <c r="M1844" s="6">
        <v>779.4</v>
      </c>
      <c r="N1844" s="6">
        <v>1818.6</v>
      </c>
      <c r="O1844" s="6">
        <v>272.79000000000002</v>
      </c>
      <c r="P1844" t="s">
        <v>63</v>
      </c>
      <c r="Q1844" t="s">
        <v>64</v>
      </c>
      <c r="R1844" t="s">
        <v>65</v>
      </c>
      <c r="S1844" t="s">
        <v>45</v>
      </c>
      <c r="T1844" t="s">
        <v>55</v>
      </c>
      <c r="U1844" s="13">
        <f t="shared" si="112"/>
        <v>2025</v>
      </c>
      <c r="V1844" s="13">
        <f t="shared" si="113"/>
        <v>7</v>
      </c>
      <c r="W1844" s="20" t="str">
        <f t="shared" si="114"/>
        <v>July</v>
      </c>
      <c r="X1844">
        <v>0.15</v>
      </c>
      <c r="Y1844" s="6">
        <f t="shared" si="115"/>
        <v>1039.2</v>
      </c>
      <c r="Z1844" cm="1">
        <f t="array" aca="1" ref="Z1844" ca="1">IF(roud(N1844,2)=ROUND(Z1844,2),"ok","error")</f>
        <v>0</v>
      </c>
    </row>
    <row r="1845" spans="1:26" x14ac:dyDescent="0.3">
      <c r="A1845" t="s">
        <v>3422</v>
      </c>
      <c r="B1845" s="4">
        <v>45986</v>
      </c>
      <c r="C1845" t="s">
        <v>871</v>
      </c>
      <c r="D1845" t="s">
        <v>872</v>
      </c>
      <c r="E1845" t="s">
        <v>356</v>
      </c>
      <c r="F1845" t="s">
        <v>357</v>
      </c>
      <c r="G1845" t="s">
        <v>214</v>
      </c>
      <c r="H1845" t="s">
        <v>260</v>
      </c>
      <c r="I1845" s="6">
        <v>1</v>
      </c>
      <c r="J1845" s="6">
        <v>699</v>
      </c>
      <c r="K1845" s="6">
        <v>699</v>
      </c>
      <c r="L1845" s="6">
        <v>0.1</v>
      </c>
      <c r="M1845" s="6">
        <v>69.900000000000006</v>
      </c>
      <c r="N1845" s="6">
        <v>629.1</v>
      </c>
      <c r="O1845" s="6">
        <v>220.18</v>
      </c>
      <c r="P1845" t="s">
        <v>105</v>
      </c>
      <c r="Q1845" t="s">
        <v>106</v>
      </c>
      <c r="R1845" t="s">
        <v>44</v>
      </c>
      <c r="S1845" t="s">
        <v>54</v>
      </c>
      <c r="T1845" t="s">
        <v>55</v>
      </c>
      <c r="U1845" s="13">
        <f t="shared" si="112"/>
        <v>2025</v>
      </c>
      <c r="V1845" s="13">
        <f t="shared" si="113"/>
        <v>11</v>
      </c>
      <c r="W1845" s="20" t="str">
        <f t="shared" si="114"/>
        <v>November</v>
      </c>
      <c r="X1845">
        <v>0.35</v>
      </c>
      <c r="Y1845" s="6">
        <f t="shared" si="115"/>
        <v>559.20000000000005</v>
      </c>
      <c r="Z1845" cm="1">
        <f t="array" aca="1" ref="Z1845" ca="1">IF(roud(N1845,2)=ROUND(Z1845,2),"ok","error")</f>
        <v>0</v>
      </c>
    </row>
    <row r="1846" spans="1:26" x14ac:dyDescent="0.3">
      <c r="A1846" t="s">
        <v>3423</v>
      </c>
      <c r="B1846" s="4">
        <v>45687</v>
      </c>
      <c r="C1846" t="s">
        <v>740</v>
      </c>
      <c r="D1846" t="s">
        <v>741</v>
      </c>
      <c r="E1846" t="s">
        <v>133</v>
      </c>
      <c r="F1846" t="s">
        <v>134</v>
      </c>
      <c r="G1846" t="s">
        <v>61</v>
      </c>
      <c r="H1846" t="s">
        <v>123</v>
      </c>
      <c r="I1846" s="6">
        <v>1</v>
      </c>
      <c r="J1846" s="6">
        <v>2999</v>
      </c>
      <c r="K1846" s="6">
        <v>2999</v>
      </c>
      <c r="L1846" s="6">
        <v>0.3</v>
      </c>
      <c r="M1846" s="6">
        <v>899.7</v>
      </c>
      <c r="N1846" s="6">
        <v>2099.3000000000002</v>
      </c>
      <c r="O1846" s="6">
        <v>146.94999999999999</v>
      </c>
      <c r="P1846" t="s">
        <v>82</v>
      </c>
      <c r="Q1846" t="s">
        <v>82</v>
      </c>
      <c r="R1846" t="s">
        <v>65</v>
      </c>
      <c r="S1846" t="s">
        <v>54</v>
      </c>
      <c r="T1846" t="s">
        <v>55</v>
      </c>
      <c r="U1846" s="13">
        <f t="shared" si="112"/>
        <v>2025</v>
      </c>
      <c r="V1846" s="13">
        <f t="shared" si="113"/>
        <v>1</v>
      </c>
      <c r="W1846" s="20" t="str">
        <f t="shared" si="114"/>
        <v>January</v>
      </c>
      <c r="X1846">
        <v>7.0000000000000007E-2</v>
      </c>
      <c r="Y1846" s="6">
        <f t="shared" si="115"/>
        <v>1199.5999999999999</v>
      </c>
      <c r="Z1846" cm="1">
        <f t="array" aca="1" ref="Z1846" ca="1">IF(roud(N1846,2)=ROUND(Z1846,2),"ok","error")</f>
        <v>0</v>
      </c>
    </row>
    <row r="1847" spans="1:26" x14ac:dyDescent="0.3">
      <c r="A1847" t="s">
        <v>3424</v>
      </c>
      <c r="B1847" s="4">
        <v>45582</v>
      </c>
      <c r="C1847" t="s">
        <v>655</v>
      </c>
      <c r="D1847" t="s">
        <v>656</v>
      </c>
      <c r="E1847" t="s">
        <v>484</v>
      </c>
      <c r="F1847" t="s">
        <v>485</v>
      </c>
      <c r="G1847" t="s">
        <v>113</v>
      </c>
      <c r="H1847" t="s">
        <v>169</v>
      </c>
      <c r="I1847" s="6">
        <v>2</v>
      </c>
      <c r="J1847" s="6">
        <v>1599</v>
      </c>
      <c r="K1847" s="6">
        <v>3198</v>
      </c>
      <c r="L1847" s="6">
        <v>0.2</v>
      </c>
      <c r="M1847" s="6">
        <v>639.6</v>
      </c>
      <c r="N1847" s="6">
        <v>2558.4</v>
      </c>
      <c r="O1847" s="6">
        <v>562.85</v>
      </c>
      <c r="P1847" t="s">
        <v>191</v>
      </c>
      <c r="Q1847" t="s">
        <v>187</v>
      </c>
      <c r="R1847" t="s">
        <v>160</v>
      </c>
      <c r="S1847" t="s">
        <v>54</v>
      </c>
      <c r="T1847" t="s">
        <v>46</v>
      </c>
      <c r="U1847" s="13">
        <f t="shared" si="112"/>
        <v>2024</v>
      </c>
      <c r="V1847" s="13">
        <f t="shared" si="113"/>
        <v>10</v>
      </c>
      <c r="W1847" s="20" t="str">
        <f t="shared" si="114"/>
        <v>October</v>
      </c>
      <c r="X1847">
        <v>0.22</v>
      </c>
      <c r="Y1847" s="6">
        <f t="shared" si="115"/>
        <v>1918.8</v>
      </c>
      <c r="Z1847" cm="1">
        <f t="array" aca="1" ref="Z1847" ca="1">IF(roud(N1847,2)=ROUND(Z1847,2),"ok","error")</f>
        <v>0</v>
      </c>
    </row>
    <row r="1848" spans="1:26" x14ac:dyDescent="0.3">
      <c r="A1848" t="s">
        <v>3425</v>
      </c>
      <c r="B1848" s="4">
        <v>45550</v>
      </c>
      <c r="C1848" t="s">
        <v>204</v>
      </c>
      <c r="D1848" t="s">
        <v>205</v>
      </c>
      <c r="E1848" t="s">
        <v>198</v>
      </c>
      <c r="F1848" t="s">
        <v>199</v>
      </c>
      <c r="G1848" t="s">
        <v>61</v>
      </c>
      <c r="H1848" t="s">
        <v>71</v>
      </c>
      <c r="I1848" s="6">
        <v>1</v>
      </c>
      <c r="J1848" s="6">
        <v>899</v>
      </c>
      <c r="K1848" s="6">
        <v>899</v>
      </c>
      <c r="L1848" s="6">
        <v>0.2</v>
      </c>
      <c r="M1848" s="6">
        <v>179.8</v>
      </c>
      <c r="N1848" s="6">
        <v>719.2</v>
      </c>
      <c r="O1848" s="6">
        <v>71.92</v>
      </c>
      <c r="P1848" t="s">
        <v>170</v>
      </c>
      <c r="Q1848" t="s">
        <v>171</v>
      </c>
      <c r="R1848" t="s">
        <v>44</v>
      </c>
      <c r="S1848" t="s">
        <v>107</v>
      </c>
      <c r="T1848" t="s">
        <v>35</v>
      </c>
      <c r="U1848" s="13">
        <f t="shared" si="112"/>
        <v>2024</v>
      </c>
      <c r="V1848" s="13">
        <f t="shared" si="113"/>
        <v>9</v>
      </c>
      <c r="W1848" s="20" t="str">
        <f t="shared" si="114"/>
        <v>September</v>
      </c>
      <c r="X1848">
        <v>0.1</v>
      </c>
      <c r="Y1848" s="6">
        <f t="shared" si="115"/>
        <v>539.4</v>
      </c>
      <c r="Z1848" cm="1">
        <f t="array" aca="1" ref="Z1848" ca="1">IF(roud(N1848,2)=ROUND(Z1848,2),"ok","error")</f>
        <v>0</v>
      </c>
    </row>
    <row r="1849" spans="1:26" x14ac:dyDescent="0.3">
      <c r="A1849" t="s">
        <v>3426</v>
      </c>
      <c r="B1849" s="4">
        <v>45964</v>
      </c>
      <c r="C1849" t="s">
        <v>1596</v>
      </c>
      <c r="D1849" t="s">
        <v>1597</v>
      </c>
      <c r="E1849" t="s">
        <v>86</v>
      </c>
      <c r="F1849" t="s">
        <v>87</v>
      </c>
      <c r="G1849" t="s">
        <v>29</v>
      </c>
      <c r="H1849" t="s">
        <v>88</v>
      </c>
      <c r="I1849" s="6">
        <v>1</v>
      </c>
      <c r="J1849" s="6">
        <v>1299</v>
      </c>
      <c r="K1849" s="6">
        <v>1299</v>
      </c>
      <c r="L1849" s="6">
        <v>0.3</v>
      </c>
      <c r="M1849" s="6">
        <v>389.7</v>
      </c>
      <c r="N1849" s="6">
        <v>909.3</v>
      </c>
      <c r="O1849" s="6">
        <v>209.14</v>
      </c>
      <c r="P1849" t="s">
        <v>89</v>
      </c>
      <c r="Q1849" t="s">
        <v>90</v>
      </c>
      <c r="R1849" t="s">
        <v>65</v>
      </c>
      <c r="S1849" t="s">
        <v>45</v>
      </c>
      <c r="T1849" t="s">
        <v>55</v>
      </c>
      <c r="U1849" s="13">
        <f t="shared" si="112"/>
        <v>2025</v>
      </c>
      <c r="V1849" s="13">
        <f t="shared" si="113"/>
        <v>11</v>
      </c>
      <c r="W1849" s="20" t="str">
        <f t="shared" si="114"/>
        <v>November</v>
      </c>
      <c r="X1849">
        <v>0.23</v>
      </c>
      <c r="Y1849" s="6">
        <f t="shared" si="115"/>
        <v>519.6</v>
      </c>
      <c r="Z1849" cm="1">
        <f t="array" aca="1" ref="Z1849" ca="1">IF(roud(N1849,2)=ROUND(Z1849,2),"ok","error")</f>
        <v>0</v>
      </c>
    </row>
    <row r="1850" spans="1:26" x14ac:dyDescent="0.3">
      <c r="A1850" t="s">
        <v>3427</v>
      </c>
      <c r="B1850" s="4">
        <v>45909</v>
      </c>
      <c r="C1850" t="s">
        <v>1684</v>
      </c>
      <c r="D1850" t="s">
        <v>1685</v>
      </c>
      <c r="E1850" t="s">
        <v>40</v>
      </c>
      <c r="F1850" t="s">
        <v>41</v>
      </c>
      <c r="G1850" t="s">
        <v>29</v>
      </c>
      <c r="H1850" t="s">
        <v>30</v>
      </c>
      <c r="I1850" s="6">
        <v>3</v>
      </c>
      <c r="J1850" s="6">
        <v>1199</v>
      </c>
      <c r="K1850" s="6">
        <v>3597</v>
      </c>
      <c r="L1850" s="6">
        <v>0.1</v>
      </c>
      <c r="M1850" s="6">
        <v>359.7</v>
      </c>
      <c r="N1850" s="6">
        <v>3237.3</v>
      </c>
      <c r="O1850" s="6">
        <v>938.82</v>
      </c>
      <c r="P1850" t="s">
        <v>158</v>
      </c>
      <c r="Q1850" t="s">
        <v>159</v>
      </c>
      <c r="R1850" t="s">
        <v>160</v>
      </c>
      <c r="S1850" t="s">
        <v>45</v>
      </c>
      <c r="T1850" t="s">
        <v>55</v>
      </c>
      <c r="U1850" s="13">
        <f t="shared" si="112"/>
        <v>2025</v>
      </c>
      <c r="V1850" s="13">
        <f t="shared" si="113"/>
        <v>9</v>
      </c>
      <c r="W1850" s="20" t="str">
        <f t="shared" si="114"/>
        <v>September</v>
      </c>
      <c r="X1850">
        <v>0.28999999999999998</v>
      </c>
      <c r="Y1850" s="6">
        <f t="shared" si="115"/>
        <v>2877.6</v>
      </c>
      <c r="Z1850" cm="1">
        <f t="array" aca="1" ref="Z1850" ca="1">IF(roud(N1850,2)=ROUND(Z1850,2),"ok","error")</f>
        <v>0</v>
      </c>
    </row>
    <row r="1851" spans="1:26" x14ac:dyDescent="0.3">
      <c r="A1851" t="s">
        <v>3428</v>
      </c>
      <c r="B1851" s="4">
        <v>45445</v>
      </c>
      <c r="C1851" t="s">
        <v>1777</v>
      </c>
      <c r="D1851" t="s">
        <v>1778</v>
      </c>
      <c r="E1851" t="s">
        <v>198</v>
      </c>
      <c r="F1851" t="s">
        <v>199</v>
      </c>
      <c r="G1851" t="s">
        <v>61</v>
      </c>
      <c r="H1851" t="s">
        <v>71</v>
      </c>
      <c r="I1851" s="6">
        <v>2</v>
      </c>
      <c r="J1851" s="6">
        <v>899</v>
      </c>
      <c r="K1851" s="6">
        <v>1798</v>
      </c>
      <c r="L1851" s="6">
        <v>0.1</v>
      </c>
      <c r="M1851" s="6">
        <v>179.8</v>
      </c>
      <c r="N1851" s="6">
        <v>1618.2</v>
      </c>
      <c r="O1851" s="6">
        <v>210.37</v>
      </c>
      <c r="P1851" t="s">
        <v>144</v>
      </c>
      <c r="Q1851" t="s">
        <v>145</v>
      </c>
      <c r="R1851" t="s">
        <v>65</v>
      </c>
      <c r="S1851" t="s">
        <v>34</v>
      </c>
      <c r="T1851" t="s">
        <v>55</v>
      </c>
      <c r="U1851" s="13">
        <f t="shared" si="112"/>
        <v>2024</v>
      </c>
      <c r="V1851" s="13">
        <f t="shared" si="113"/>
        <v>6</v>
      </c>
      <c r="W1851" s="20" t="str">
        <f t="shared" si="114"/>
        <v>June</v>
      </c>
      <c r="X1851">
        <v>0.13</v>
      </c>
      <c r="Y1851" s="6">
        <f t="shared" si="115"/>
        <v>1438.4</v>
      </c>
      <c r="Z1851" cm="1">
        <f t="array" aca="1" ref="Z1851" ca="1">IF(roud(N1851,2)=ROUND(Z1851,2),"ok","error")</f>
        <v>0</v>
      </c>
    </row>
    <row r="1852" spans="1:26" x14ac:dyDescent="0.3">
      <c r="A1852" t="s">
        <v>3429</v>
      </c>
      <c r="B1852" s="4">
        <v>45633</v>
      </c>
      <c r="C1852" t="s">
        <v>2749</v>
      </c>
      <c r="D1852" t="s">
        <v>2750</v>
      </c>
      <c r="E1852" t="s">
        <v>69</v>
      </c>
      <c r="F1852" t="s">
        <v>70</v>
      </c>
      <c r="G1852" t="s">
        <v>61</v>
      </c>
      <c r="H1852" t="s">
        <v>71</v>
      </c>
      <c r="I1852" s="6">
        <v>1</v>
      </c>
      <c r="J1852" s="6">
        <v>1299</v>
      </c>
      <c r="K1852" s="6">
        <v>1299</v>
      </c>
      <c r="L1852" s="6">
        <v>0.1</v>
      </c>
      <c r="M1852" s="6">
        <v>129.9</v>
      </c>
      <c r="N1852" s="6">
        <v>1169.0999999999999</v>
      </c>
      <c r="O1852" s="6">
        <v>151.97999999999999</v>
      </c>
      <c r="P1852" t="s">
        <v>158</v>
      </c>
      <c r="Q1852" t="s">
        <v>159</v>
      </c>
      <c r="R1852" t="s">
        <v>160</v>
      </c>
      <c r="S1852" t="s">
        <v>54</v>
      </c>
      <c r="T1852" t="s">
        <v>55</v>
      </c>
      <c r="U1852" s="13">
        <f t="shared" si="112"/>
        <v>2024</v>
      </c>
      <c r="V1852" s="13">
        <f t="shared" si="113"/>
        <v>12</v>
      </c>
      <c r="W1852" s="20" t="str">
        <f t="shared" si="114"/>
        <v>December</v>
      </c>
      <c r="X1852">
        <v>0.13</v>
      </c>
      <c r="Y1852" s="6">
        <f t="shared" si="115"/>
        <v>1039.2</v>
      </c>
      <c r="Z1852" cm="1">
        <f t="array" aca="1" ref="Z1852" ca="1">IF(roud(N1852,2)=ROUND(Z1852,2),"ok","error")</f>
        <v>0</v>
      </c>
    </row>
    <row r="1853" spans="1:26" x14ac:dyDescent="0.3">
      <c r="A1853" t="s">
        <v>3430</v>
      </c>
      <c r="B1853" s="4">
        <v>45375</v>
      </c>
      <c r="C1853" t="s">
        <v>1003</v>
      </c>
      <c r="D1853" t="s">
        <v>1004</v>
      </c>
      <c r="E1853" t="s">
        <v>212</v>
      </c>
      <c r="F1853" t="s">
        <v>213</v>
      </c>
      <c r="G1853" t="s">
        <v>214</v>
      </c>
      <c r="H1853" t="s">
        <v>215</v>
      </c>
      <c r="I1853" s="6">
        <v>1</v>
      </c>
      <c r="J1853" s="6">
        <v>599</v>
      </c>
      <c r="K1853" s="6">
        <v>599</v>
      </c>
      <c r="L1853" s="6">
        <v>0.1</v>
      </c>
      <c r="M1853" s="6">
        <v>59.9</v>
      </c>
      <c r="N1853" s="6">
        <v>539.1</v>
      </c>
      <c r="O1853" s="6">
        <v>188.68</v>
      </c>
      <c r="P1853" t="s">
        <v>191</v>
      </c>
      <c r="Q1853" t="s">
        <v>187</v>
      </c>
      <c r="R1853" t="s">
        <v>160</v>
      </c>
      <c r="S1853" t="s">
        <v>54</v>
      </c>
      <c r="T1853" t="s">
        <v>35</v>
      </c>
      <c r="U1853" s="13">
        <f t="shared" si="112"/>
        <v>2024</v>
      </c>
      <c r="V1853" s="13">
        <f t="shared" si="113"/>
        <v>3</v>
      </c>
      <c r="W1853" s="20" t="str">
        <f t="shared" si="114"/>
        <v>March</v>
      </c>
      <c r="X1853">
        <v>0.35</v>
      </c>
      <c r="Y1853" s="6">
        <f t="shared" si="115"/>
        <v>479.2</v>
      </c>
      <c r="Z1853" cm="1">
        <f t="array" aca="1" ref="Z1853" ca="1">IF(roud(N1853,2)=ROUND(Z1853,2),"ok","error")</f>
        <v>0</v>
      </c>
    </row>
    <row r="1854" spans="1:26" x14ac:dyDescent="0.3">
      <c r="A1854" t="s">
        <v>3431</v>
      </c>
      <c r="B1854" s="4">
        <v>45888</v>
      </c>
      <c r="C1854" t="s">
        <v>321</v>
      </c>
      <c r="D1854" t="s">
        <v>322</v>
      </c>
      <c r="E1854" t="s">
        <v>86</v>
      </c>
      <c r="F1854" t="s">
        <v>87</v>
      </c>
      <c r="G1854" t="s">
        <v>29</v>
      </c>
      <c r="H1854" t="s">
        <v>88</v>
      </c>
      <c r="I1854" s="6">
        <v>5</v>
      </c>
      <c r="J1854" s="6">
        <v>1299</v>
      </c>
      <c r="K1854" s="6">
        <v>6495</v>
      </c>
      <c r="L1854" s="6">
        <v>0</v>
      </c>
      <c r="M1854" s="6">
        <v>0</v>
      </c>
      <c r="N1854" s="6">
        <v>6495</v>
      </c>
      <c r="O1854" s="6">
        <v>2078.4</v>
      </c>
      <c r="P1854" t="s">
        <v>170</v>
      </c>
      <c r="Q1854" t="s">
        <v>171</v>
      </c>
      <c r="R1854" t="s">
        <v>44</v>
      </c>
      <c r="S1854" t="s">
        <v>45</v>
      </c>
      <c r="T1854" t="s">
        <v>55</v>
      </c>
      <c r="U1854" s="13">
        <f t="shared" si="112"/>
        <v>2025</v>
      </c>
      <c r="V1854" s="13">
        <f t="shared" si="113"/>
        <v>8</v>
      </c>
      <c r="W1854" s="20" t="str">
        <f t="shared" si="114"/>
        <v>August</v>
      </c>
      <c r="X1854">
        <v>0.32</v>
      </c>
      <c r="Y1854" s="6">
        <f t="shared" si="115"/>
        <v>6495</v>
      </c>
      <c r="Z1854" cm="1">
        <f t="array" aca="1" ref="Z1854" ca="1">IF(roud(N1854,2)=ROUND(Z1854,2),"ok","error")</f>
        <v>0</v>
      </c>
    </row>
    <row r="1855" spans="1:26" x14ac:dyDescent="0.3">
      <c r="A1855" t="s">
        <v>3432</v>
      </c>
      <c r="B1855" s="4">
        <v>45971</v>
      </c>
      <c r="C1855" t="s">
        <v>306</v>
      </c>
      <c r="D1855" t="s">
        <v>307</v>
      </c>
      <c r="E1855" t="s">
        <v>59</v>
      </c>
      <c r="F1855" t="s">
        <v>60</v>
      </c>
      <c r="G1855" t="s">
        <v>61</v>
      </c>
      <c r="H1855" t="s">
        <v>62</v>
      </c>
      <c r="I1855" s="6">
        <v>1</v>
      </c>
      <c r="J1855" s="6">
        <v>59999</v>
      </c>
      <c r="K1855" s="6">
        <v>59999</v>
      </c>
      <c r="L1855" s="6">
        <v>0.25</v>
      </c>
      <c r="M1855" s="6">
        <v>14999.75</v>
      </c>
      <c r="N1855" s="6">
        <v>44999.25</v>
      </c>
      <c r="O1855" s="6">
        <v>3824.94</v>
      </c>
      <c r="P1855" t="s">
        <v>105</v>
      </c>
      <c r="Q1855" t="s">
        <v>106</v>
      </c>
      <c r="R1855" t="s">
        <v>44</v>
      </c>
      <c r="S1855" t="s">
        <v>54</v>
      </c>
      <c r="T1855" t="s">
        <v>35</v>
      </c>
      <c r="U1855" s="13">
        <f t="shared" si="112"/>
        <v>2025</v>
      </c>
      <c r="V1855" s="13">
        <f t="shared" si="113"/>
        <v>11</v>
      </c>
      <c r="W1855" s="20" t="str">
        <f t="shared" si="114"/>
        <v>November</v>
      </c>
      <c r="X1855">
        <v>8.5000000000000006E-2</v>
      </c>
      <c r="Y1855" s="6">
        <f t="shared" si="115"/>
        <v>29999.5</v>
      </c>
      <c r="Z1855" cm="1">
        <f t="array" aca="1" ref="Z1855" ca="1">IF(roud(N1855,2)=ROUND(Z1855,2),"ok","error")</f>
        <v>0</v>
      </c>
    </row>
    <row r="1856" spans="1:26" x14ac:dyDescent="0.3">
      <c r="A1856" t="s">
        <v>3433</v>
      </c>
      <c r="B1856" s="4">
        <v>45436</v>
      </c>
      <c r="C1856" t="s">
        <v>2546</v>
      </c>
      <c r="D1856" t="s">
        <v>2547</v>
      </c>
      <c r="E1856" t="s">
        <v>198</v>
      </c>
      <c r="F1856" t="s">
        <v>199</v>
      </c>
      <c r="G1856" t="s">
        <v>61</v>
      </c>
      <c r="H1856" t="s">
        <v>71</v>
      </c>
      <c r="I1856" s="6">
        <v>1</v>
      </c>
      <c r="J1856" s="6">
        <v>899</v>
      </c>
      <c r="K1856" s="6">
        <v>899</v>
      </c>
      <c r="L1856" s="6">
        <v>0.2</v>
      </c>
      <c r="M1856" s="6">
        <v>179.8</v>
      </c>
      <c r="N1856" s="6">
        <v>719.2</v>
      </c>
      <c r="O1856" s="6">
        <v>71.92</v>
      </c>
      <c r="P1856" t="s">
        <v>89</v>
      </c>
      <c r="Q1856" t="s">
        <v>90</v>
      </c>
      <c r="R1856" t="s">
        <v>65</v>
      </c>
      <c r="S1856" t="s">
        <v>54</v>
      </c>
      <c r="T1856" t="s">
        <v>46</v>
      </c>
      <c r="U1856" s="13">
        <f t="shared" si="112"/>
        <v>2024</v>
      </c>
      <c r="V1856" s="13">
        <f t="shared" si="113"/>
        <v>5</v>
      </c>
      <c r="W1856" s="20" t="str">
        <f t="shared" si="114"/>
        <v>May</v>
      </c>
      <c r="X1856">
        <v>0.1</v>
      </c>
      <c r="Y1856" s="6">
        <f t="shared" si="115"/>
        <v>539.4</v>
      </c>
      <c r="Z1856" cm="1">
        <f t="array" aca="1" ref="Z1856" ca="1">IF(roud(N1856,2)=ROUND(Z1856,2),"ok","error")</f>
        <v>0</v>
      </c>
    </row>
    <row r="1857" spans="1:26" x14ac:dyDescent="0.3">
      <c r="A1857" t="s">
        <v>3434</v>
      </c>
      <c r="B1857" s="4">
        <v>45650</v>
      </c>
      <c r="C1857" t="s">
        <v>2672</v>
      </c>
      <c r="D1857" t="s">
        <v>2673</v>
      </c>
      <c r="E1857" t="s">
        <v>86</v>
      </c>
      <c r="F1857" t="s">
        <v>87</v>
      </c>
      <c r="G1857" t="s">
        <v>29</v>
      </c>
      <c r="H1857" t="s">
        <v>88</v>
      </c>
      <c r="I1857" s="6">
        <v>3</v>
      </c>
      <c r="J1857" s="6">
        <v>1299</v>
      </c>
      <c r="K1857" s="6">
        <v>3897</v>
      </c>
      <c r="L1857" s="6">
        <v>0.05</v>
      </c>
      <c r="M1857" s="6">
        <v>194.85</v>
      </c>
      <c r="N1857" s="6">
        <v>3702.15</v>
      </c>
      <c r="O1857" s="6">
        <v>1129.1600000000001</v>
      </c>
      <c r="P1857" t="s">
        <v>82</v>
      </c>
      <c r="Q1857" t="s">
        <v>82</v>
      </c>
      <c r="R1857" t="s">
        <v>65</v>
      </c>
      <c r="S1857" t="s">
        <v>45</v>
      </c>
      <c r="T1857" t="s">
        <v>35</v>
      </c>
      <c r="U1857" s="13">
        <f t="shared" si="112"/>
        <v>2024</v>
      </c>
      <c r="V1857" s="13">
        <f t="shared" si="113"/>
        <v>12</v>
      </c>
      <c r="W1857" s="20" t="str">
        <f t="shared" si="114"/>
        <v>December</v>
      </c>
      <c r="X1857">
        <v>0.30499999999999999</v>
      </c>
      <c r="Y1857" s="6">
        <f t="shared" si="115"/>
        <v>3507.3</v>
      </c>
      <c r="Z1857" cm="1">
        <f t="array" aca="1" ref="Z1857" ca="1">IF(roud(N1857,2)=ROUND(Z1857,2),"ok","error")</f>
        <v>0</v>
      </c>
    </row>
    <row r="1858" spans="1:26" x14ac:dyDescent="0.3">
      <c r="A1858" t="s">
        <v>3435</v>
      </c>
      <c r="B1858" s="4">
        <v>45609</v>
      </c>
      <c r="C1858" t="s">
        <v>1209</v>
      </c>
      <c r="D1858" t="s">
        <v>1210</v>
      </c>
      <c r="E1858" t="s">
        <v>80</v>
      </c>
      <c r="F1858" t="s">
        <v>81</v>
      </c>
      <c r="G1858" t="s">
        <v>52</v>
      </c>
      <c r="H1858" t="s">
        <v>53</v>
      </c>
      <c r="I1858" s="6">
        <v>1</v>
      </c>
      <c r="J1858" s="6">
        <v>3499</v>
      </c>
      <c r="K1858" s="6">
        <v>3499</v>
      </c>
      <c r="L1858" s="6">
        <v>0.05</v>
      </c>
      <c r="M1858" s="6">
        <v>174.95</v>
      </c>
      <c r="N1858" s="6">
        <v>3324.05</v>
      </c>
      <c r="O1858" s="6">
        <v>747.91</v>
      </c>
      <c r="P1858" t="s">
        <v>31</v>
      </c>
      <c r="Q1858" t="s">
        <v>32</v>
      </c>
      <c r="R1858" t="s">
        <v>33</v>
      </c>
      <c r="S1858" t="s">
        <v>98</v>
      </c>
      <c r="T1858" t="s">
        <v>35</v>
      </c>
      <c r="U1858" s="13">
        <f t="shared" si="112"/>
        <v>2024</v>
      </c>
      <c r="V1858" s="13">
        <f t="shared" si="113"/>
        <v>11</v>
      </c>
      <c r="W1858" s="20" t="str">
        <f t="shared" si="114"/>
        <v>November</v>
      </c>
      <c r="X1858">
        <v>0.22500000000000001</v>
      </c>
      <c r="Y1858" s="6">
        <f t="shared" si="115"/>
        <v>3149.1</v>
      </c>
      <c r="Z1858" cm="1">
        <f t="array" aca="1" ref="Z1858" ca="1">IF(roud(N1858,2)=ROUND(Z1858,2),"ok","error")</f>
        <v>0</v>
      </c>
    </row>
    <row r="1859" spans="1:26" x14ac:dyDescent="0.3">
      <c r="A1859" t="s">
        <v>3436</v>
      </c>
      <c r="B1859" s="4">
        <v>45963</v>
      </c>
      <c r="C1859" t="s">
        <v>2654</v>
      </c>
      <c r="D1859" t="s">
        <v>2655</v>
      </c>
      <c r="E1859" t="s">
        <v>356</v>
      </c>
      <c r="F1859" t="s">
        <v>357</v>
      </c>
      <c r="G1859" t="s">
        <v>214</v>
      </c>
      <c r="H1859" t="s">
        <v>260</v>
      </c>
      <c r="I1859" s="6">
        <v>1</v>
      </c>
      <c r="J1859" s="6">
        <v>699</v>
      </c>
      <c r="K1859" s="6">
        <v>699</v>
      </c>
      <c r="L1859" s="6">
        <v>0.2</v>
      </c>
      <c r="M1859" s="6">
        <v>139.80000000000001</v>
      </c>
      <c r="N1859" s="6">
        <v>559.20000000000005</v>
      </c>
      <c r="O1859" s="6">
        <v>178.94</v>
      </c>
      <c r="P1859" t="s">
        <v>42</v>
      </c>
      <c r="Q1859" t="s">
        <v>43</v>
      </c>
      <c r="R1859" t="s">
        <v>44</v>
      </c>
      <c r="S1859" t="s">
        <v>45</v>
      </c>
      <c r="T1859" t="s">
        <v>35</v>
      </c>
      <c r="U1859" s="13">
        <f t="shared" ref="U1859:U1922" si="116">YEAR(B1859)</f>
        <v>2025</v>
      </c>
      <c r="V1859" s="13">
        <f t="shared" ref="V1859:V1922" si="117">MONTH(B1859)</f>
        <v>11</v>
      </c>
      <c r="W1859" s="20" t="str">
        <f t="shared" ref="W1859:W1922" si="118">TEXT(B1859,"mmmm")</f>
        <v>November</v>
      </c>
      <c r="X1859">
        <v>0.32</v>
      </c>
      <c r="Y1859" s="6">
        <f t="shared" ref="Y1859:Y1922" si="119">ROUND(N1859-(M1859),2)</f>
        <v>419.4</v>
      </c>
      <c r="Z1859" cm="1">
        <f t="array" aca="1" ref="Z1859" ca="1">IF(roud(N1859,2)=ROUND(Z1859,2),"ok","error")</f>
        <v>0</v>
      </c>
    </row>
    <row r="1860" spans="1:26" x14ac:dyDescent="0.3">
      <c r="A1860" t="s">
        <v>3437</v>
      </c>
      <c r="B1860" s="4">
        <v>46007</v>
      </c>
      <c r="C1860" t="s">
        <v>92</v>
      </c>
      <c r="D1860" t="s">
        <v>93</v>
      </c>
      <c r="E1860" t="s">
        <v>50</v>
      </c>
      <c r="F1860" t="s">
        <v>51</v>
      </c>
      <c r="G1860" t="s">
        <v>52</v>
      </c>
      <c r="H1860" t="s">
        <v>53</v>
      </c>
      <c r="I1860" s="6">
        <v>2</v>
      </c>
      <c r="J1860" s="6">
        <v>2999</v>
      </c>
      <c r="K1860" s="6">
        <v>5998</v>
      </c>
      <c r="L1860" s="6">
        <v>0.15</v>
      </c>
      <c r="M1860" s="6">
        <v>899.7</v>
      </c>
      <c r="N1860" s="6">
        <v>5098.3</v>
      </c>
      <c r="O1860" s="6">
        <v>994.17</v>
      </c>
      <c r="P1860" t="s">
        <v>170</v>
      </c>
      <c r="Q1860" t="s">
        <v>171</v>
      </c>
      <c r="R1860" t="s">
        <v>44</v>
      </c>
      <c r="S1860" t="s">
        <v>98</v>
      </c>
      <c r="T1860" t="s">
        <v>46</v>
      </c>
      <c r="U1860" s="13">
        <f t="shared" si="116"/>
        <v>2025</v>
      </c>
      <c r="V1860" s="13">
        <f t="shared" si="117"/>
        <v>12</v>
      </c>
      <c r="W1860" s="20" t="str">
        <f t="shared" si="118"/>
        <v>December</v>
      </c>
      <c r="X1860">
        <v>0.19500000000000001</v>
      </c>
      <c r="Y1860" s="6">
        <f t="shared" si="119"/>
        <v>4198.6000000000004</v>
      </c>
      <c r="Z1860" cm="1">
        <f t="array" aca="1" ref="Z1860" ca="1">IF(roud(N1860,2)=ROUND(Z1860,2),"ok","error")</f>
        <v>0</v>
      </c>
    </row>
    <row r="1861" spans="1:26" x14ac:dyDescent="0.3">
      <c r="A1861" t="s">
        <v>3438</v>
      </c>
      <c r="B1861" s="4">
        <v>45970</v>
      </c>
      <c r="C1861" t="s">
        <v>537</v>
      </c>
      <c r="D1861" t="s">
        <v>538</v>
      </c>
      <c r="E1861" t="s">
        <v>356</v>
      </c>
      <c r="F1861" t="s">
        <v>357</v>
      </c>
      <c r="G1861" t="s">
        <v>214</v>
      </c>
      <c r="H1861" t="s">
        <v>260</v>
      </c>
      <c r="I1861" s="6">
        <v>2</v>
      </c>
      <c r="J1861" s="6">
        <v>699</v>
      </c>
      <c r="K1861" s="6">
        <v>1398</v>
      </c>
      <c r="L1861" s="6">
        <v>0.05</v>
      </c>
      <c r="M1861" s="6">
        <v>69.900000000000006</v>
      </c>
      <c r="N1861" s="6">
        <v>1328.1</v>
      </c>
      <c r="O1861" s="6">
        <v>484.76</v>
      </c>
      <c r="P1861" t="s">
        <v>191</v>
      </c>
      <c r="Q1861" t="s">
        <v>187</v>
      </c>
      <c r="R1861" t="s">
        <v>160</v>
      </c>
      <c r="S1861" t="s">
        <v>54</v>
      </c>
      <c r="T1861" t="s">
        <v>55</v>
      </c>
      <c r="U1861" s="13">
        <f t="shared" si="116"/>
        <v>2025</v>
      </c>
      <c r="V1861" s="13">
        <f t="shared" si="117"/>
        <v>11</v>
      </c>
      <c r="W1861" s="20" t="str">
        <f t="shared" si="118"/>
        <v>November</v>
      </c>
      <c r="X1861">
        <v>0.36499999999999999</v>
      </c>
      <c r="Y1861" s="6">
        <f t="shared" si="119"/>
        <v>1258.2</v>
      </c>
      <c r="Z1861" cm="1">
        <f t="array" aca="1" ref="Z1861" ca="1">IF(roud(N1861,2)=ROUND(Z1861,2),"ok","error")</f>
        <v>0</v>
      </c>
    </row>
    <row r="1862" spans="1:26" x14ac:dyDescent="0.3">
      <c r="A1862" t="s">
        <v>3439</v>
      </c>
      <c r="B1862" s="4">
        <v>45693</v>
      </c>
      <c r="C1862" t="s">
        <v>1250</v>
      </c>
      <c r="D1862" t="s">
        <v>1251</v>
      </c>
      <c r="E1862" t="s">
        <v>323</v>
      </c>
      <c r="F1862" t="s">
        <v>324</v>
      </c>
      <c r="G1862" t="s">
        <v>29</v>
      </c>
      <c r="H1862" t="s">
        <v>304</v>
      </c>
      <c r="I1862" s="6">
        <v>3</v>
      </c>
      <c r="J1862" s="6">
        <v>799</v>
      </c>
      <c r="K1862" s="6">
        <v>2397</v>
      </c>
      <c r="L1862" s="6">
        <v>0</v>
      </c>
      <c r="M1862" s="6">
        <v>0</v>
      </c>
      <c r="N1862" s="6">
        <v>2397</v>
      </c>
      <c r="O1862" s="6">
        <v>767.04</v>
      </c>
      <c r="P1862" t="s">
        <v>144</v>
      </c>
      <c r="Q1862" t="s">
        <v>145</v>
      </c>
      <c r="R1862" t="s">
        <v>65</v>
      </c>
      <c r="S1862" t="s">
        <v>107</v>
      </c>
      <c r="T1862" t="s">
        <v>35</v>
      </c>
      <c r="U1862" s="13">
        <f t="shared" si="116"/>
        <v>2025</v>
      </c>
      <c r="V1862" s="13">
        <f t="shared" si="117"/>
        <v>2</v>
      </c>
      <c r="W1862" s="20" t="str">
        <f t="shared" si="118"/>
        <v>February</v>
      </c>
      <c r="X1862">
        <v>0.32</v>
      </c>
      <c r="Y1862" s="6">
        <f t="shared" si="119"/>
        <v>2397</v>
      </c>
      <c r="Z1862" cm="1">
        <f t="array" aca="1" ref="Z1862" ca="1">IF(roud(N1862,2)=ROUND(Z1862,2),"ok","error")</f>
        <v>0</v>
      </c>
    </row>
    <row r="1863" spans="1:26" x14ac:dyDescent="0.3">
      <c r="A1863" t="s">
        <v>3440</v>
      </c>
      <c r="B1863" s="4">
        <v>45424</v>
      </c>
      <c r="C1863" t="s">
        <v>784</v>
      </c>
      <c r="D1863" t="s">
        <v>785</v>
      </c>
      <c r="E1863" t="s">
        <v>133</v>
      </c>
      <c r="F1863" t="s">
        <v>134</v>
      </c>
      <c r="G1863" t="s">
        <v>61</v>
      </c>
      <c r="H1863" t="s">
        <v>123</v>
      </c>
      <c r="I1863" s="6">
        <v>5</v>
      </c>
      <c r="J1863" s="6">
        <v>2999</v>
      </c>
      <c r="K1863" s="6">
        <v>14995</v>
      </c>
      <c r="L1863" s="6">
        <v>0.15</v>
      </c>
      <c r="M1863" s="6">
        <v>2249.25</v>
      </c>
      <c r="N1863" s="6">
        <v>12745.75</v>
      </c>
      <c r="O1863" s="6">
        <v>1465.76</v>
      </c>
      <c r="P1863" t="s">
        <v>89</v>
      </c>
      <c r="Q1863" t="s">
        <v>90</v>
      </c>
      <c r="R1863" t="s">
        <v>65</v>
      </c>
      <c r="S1863" t="s">
        <v>45</v>
      </c>
      <c r="T1863" t="s">
        <v>35</v>
      </c>
      <c r="U1863" s="13">
        <f t="shared" si="116"/>
        <v>2024</v>
      </c>
      <c r="V1863" s="13">
        <f t="shared" si="117"/>
        <v>5</v>
      </c>
      <c r="W1863" s="20" t="str">
        <f t="shared" si="118"/>
        <v>May</v>
      </c>
      <c r="X1863">
        <v>0.115</v>
      </c>
      <c r="Y1863" s="6">
        <f t="shared" si="119"/>
        <v>10496.5</v>
      </c>
      <c r="Z1863" cm="1">
        <f t="array" aca="1" ref="Z1863" ca="1">IF(roud(N1863,2)=ROUND(Z1863,2),"ok","error")</f>
        <v>0</v>
      </c>
    </row>
    <row r="1864" spans="1:26" x14ac:dyDescent="0.3">
      <c r="A1864" t="s">
        <v>3441</v>
      </c>
      <c r="B1864" s="4">
        <v>45901</v>
      </c>
      <c r="C1864" t="s">
        <v>1663</v>
      </c>
      <c r="D1864" t="s">
        <v>1664</v>
      </c>
      <c r="E1864" t="s">
        <v>284</v>
      </c>
      <c r="F1864" t="s">
        <v>285</v>
      </c>
      <c r="G1864" t="s">
        <v>52</v>
      </c>
      <c r="H1864" t="s">
        <v>129</v>
      </c>
      <c r="I1864" s="6">
        <v>1</v>
      </c>
      <c r="J1864" s="6">
        <v>999</v>
      </c>
      <c r="K1864" s="6">
        <v>999</v>
      </c>
      <c r="L1864" s="6">
        <v>0.1</v>
      </c>
      <c r="M1864" s="6">
        <v>99.9</v>
      </c>
      <c r="N1864" s="6">
        <v>899.1</v>
      </c>
      <c r="O1864" s="6">
        <v>188.81</v>
      </c>
      <c r="P1864" t="s">
        <v>89</v>
      </c>
      <c r="Q1864" t="s">
        <v>90</v>
      </c>
      <c r="R1864" t="s">
        <v>65</v>
      </c>
      <c r="S1864" t="s">
        <v>54</v>
      </c>
      <c r="T1864" t="s">
        <v>35</v>
      </c>
      <c r="U1864" s="13">
        <f t="shared" si="116"/>
        <v>2025</v>
      </c>
      <c r="V1864" s="13">
        <f t="shared" si="117"/>
        <v>9</v>
      </c>
      <c r="W1864" s="20" t="str">
        <f t="shared" si="118"/>
        <v>September</v>
      </c>
      <c r="X1864">
        <v>0.21</v>
      </c>
      <c r="Y1864" s="6">
        <f t="shared" si="119"/>
        <v>799.2</v>
      </c>
      <c r="Z1864" cm="1">
        <f t="array" aca="1" ref="Z1864" ca="1">IF(roud(N1864,2)=ROUND(Z1864,2),"ok","error")</f>
        <v>0</v>
      </c>
    </row>
    <row r="1865" spans="1:26" x14ac:dyDescent="0.3">
      <c r="A1865" t="s">
        <v>3442</v>
      </c>
      <c r="B1865" s="4">
        <v>46017</v>
      </c>
      <c r="C1865" t="s">
        <v>2316</v>
      </c>
      <c r="D1865" t="s">
        <v>2317</v>
      </c>
      <c r="E1865" t="s">
        <v>133</v>
      </c>
      <c r="F1865" t="s">
        <v>134</v>
      </c>
      <c r="G1865" t="s">
        <v>61</v>
      </c>
      <c r="H1865" t="s">
        <v>123</v>
      </c>
      <c r="I1865" s="6">
        <v>1</v>
      </c>
      <c r="J1865" s="6">
        <v>2999</v>
      </c>
      <c r="K1865" s="6">
        <v>2999</v>
      </c>
      <c r="L1865" s="6">
        <v>0.1</v>
      </c>
      <c r="M1865" s="6">
        <v>299.89999999999998</v>
      </c>
      <c r="N1865" s="6">
        <v>2699.1</v>
      </c>
      <c r="O1865" s="6">
        <v>350.88</v>
      </c>
      <c r="P1865" t="s">
        <v>144</v>
      </c>
      <c r="Q1865" t="s">
        <v>145</v>
      </c>
      <c r="R1865" t="s">
        <v>65</v>
      </c>
      <c r="S1865" t="s">
        <v>98</v>
      </c>
      <c r="T1865" t="s">
        <v>35</v>
      </c>
      <c r="U1865" s="13">
        <f t="shared" si="116"/>
        <v>2025</v>
      </c>
      <c r="V1865" s="13">
        <f t="shared" si="117"/>
        <v>12</v>
      </c>
      <c r="W1865" s="20" t="str">
        <f t="shared" si="118"/>
        <v>December</v>
      </c>
      <c r="X1865">
        <v>0.13</v>
      </c>
      <c r="Y1865" s="6">
        <f t="shared" si="119"/>
        <v>2399.1999999999998</v>
      </c>
      <c r="Z1865" cm="1">
        <f t="array" aca="1" ref="Z1865" ca="1">IF(roud(N1865,2)=ROUND(Z1865,2),"ok","error")</f>
        <v>0</v>
      </c>
    </row>
    <row r="1866" spans="1:26" x14ac:dyDescent="0.3">
      <c r="A1866" t="s">
        <v>3443</v>
      </c>
      <c r="B1866" s="4">
        <v>45378</v>
      </c>
      <c r="C1866" t="s">
        <v>241</v>
      </c>
      <c r="D1866" t="s">
        <v>242</v>
      </c>
      <c r="E1866" t="s">
        <v>133</v>
      </c>
      <c r="F1866" t="s">
        <v>134</v>
      </c>
      <c r="G1866" t="s">
        <v>61</v>
      </c>
      <c r="H1866" t="s">
        <v>123</v>
      </c>
      <c r="I1866" s="6">
        <v>1</v>
      </c>
      <c r="J1866" s="6">
        <v>2999</v>
      </c>
      <c r="K1866" s="6">
        <v>2999</v>
      </c>
      <c r="L1866" s="6">
        <v>0.2</v>
      </c>
      <c r="M1866" s="6">
        <v>599.79999999999995</v>
      </c>
      <c r="N1866" s="6">
        <v>2399.1999999999998</v>
      </c>
      <c r="O1866" s="6">
        <v>239.92</v>
      </c>
      <c r="P1866" t="s">
        <v>63</v>
      </c>
      <c r="Q1866" t="s">
        <v>64</v>
      </c>
      <c r="R1866" t="s">
        <v>65</v>
      </c>
      <c r="S1866" t="s">
        <v>45</v>
      </c>
      <c r="T1866" t="s">
        <v>55</v>
      </c>
      <c r="U1866" s="13">
        <f t="shared" si="116"/>
        <v>2024</v>
      </c>
      <c r="V1866" s="13">
        <f t="shared" si="117"/>
        <v>3</v>
      </c>
      <c r="W1866" s="20" t="str">
        <f t="shared" si="118"/>
        <v>March</v>
      </c>
      <c r="X1866">
        <v>0.1</v>
      </c>
      <c r="Y1866" s="6">
        <f t="shared" si="119"/>
        <v>1799.4</v>
      </c>
      <c r="Z1866" cm="1">
        <f t="array" aca="1" ref="Z1866" ca="1">IF(roud(N1866,2)=ROUND(Z1866,2),"ok","error")</f>
        <v>0</v>
      </c>
    </row>
    <row r="1867" spans="1:26" x14ac:dyDescent="0.3">
      <c r="A1867" t="s">
        <v>3444</v>
      </c>
      <c r="B1867" s="4">
        <v>45609</v>
      </c>
      <c r="C1867" t="s">
        <v>505</v>
      </c>
      <c r="D1867" t="s">
        <v>506</v>
      </c>
      <c r="E1867" t="s">
        <v>86</v>
      </c>
      <c r="F1867" t="s">
        <v>87</v>
      </c>
      <c r="G1867" t="s">
        <v>29</v>
      </c>
      <c r="H1867" t="s">
        <v>88</v>
      </c>
      <c r="I1867" s="6">
        <v>1</v>
      </c>
      <c r="J1867" s="6">
        <v>1299</v>
      </c>
      <c r="K1867" s="6">
        <v>1299</v>
      </c>
      <c r="L1867" s="6">
        <v>0.05</v>
      </c>
      <c r="M1867" s="6">
        <v>64.95</v>
      </c>
      <c r="N1867" s="6">
        <v>1234.05</v>
      </c>
      <c r="O1867" s="6">
        <v>376.39</v>
      </c>
      <c r="P1867" t="s">
        <v>170</v>
      </c>
      <c r="Q1867" t="s">
        <v>171</v>
      </c>
      <c r="R1867" t="s">
        <v>44</v>
      </c>
      <c r="S1867" t="s">
        <v>54</v>
      </c>
      <c r="T1867" t="s">
        <v>35</v>
      </c>
      <c r="U1867" s="13">
        <f t="shared" si="116"/>
        <v>2024</v>
      </c>
      <c r="V1867" s="13">
        <f t="shared" si="117"/>
        <v>11</v>
      </c>
      <c r="W1867" s="20" t="str">
        <f t="shared" si="118"/>
        <v>November</v>
      </c>
      <c r="X1867">
        <v>0.30499999999999999</v>
      </c>
      <c r="Y1867" s="6">
        <f t="shared" si="119"/>
        <v>1169.0999999999999</v>
      </c>
      <c r="Z1867" cm="1">
        <f t="array" aca="1" ref="Z1867" ca="1">IF(roud(N1867,2)=ROUND(Z1867,2),"ok","error")</f>
        <v>0</v>
      </c>
    </row>
    <row r="1868" spans="1:26" x14ac:dyDescent="0.3">
      <c r="A1868" t="s">
        <v>3445</v>
      </c>
      <c r="B1868" s="4">
        <v>45864</v>
      </c>
      <c r="C1868" t="s">
        <v>1586</v>
      </c>
      <c r="D1868" t="s">
        <v>1587</v>
      </c>
      <c r="E1868" t="s">
        <v>86</v>
      </c>
      <c r="F1868" t="s">
        <v>87</v>
      </c>
      <c r="G1868" t="s">
        <v>29</v>
      </c>
      <c r="H1868" t="s">
        <v>88</v>
      </c>
      <c r="I1868" s="6">
        <v>2</v>
      </c>
      <c r="J1868" s="6">
        <v>1299</v>
      </c>
      <c r="K1868" s="6">
        <v>2598</v>
      </c>
      <c r="L1868" s="6">
        <v>0.1</v>
      </c>
      <c r="M1868" s="6">
        <v>259.8</v>
      </c>
      <c r="N1868" s="6">
        <v>2338.1999999999998</v>
      </c>
      <c r="O1868" s="6">
        <v>678.08</v>
      </c>
      <c r="P1868" t="s">
        <v>82</v>
      </c>
      <c r="Q1868" t="s">
        <v>82</v>
      </c>
      <c r="R1868" t="s">
        <v>65</v>
      </c>
      <c r="S1868" t="s">
        <v>45</v>
      </c>
      <c r="T1868" t="s">
        <v>35</v>
      </c>
      <c r="U1868" s="13">
        <f t="shared" si="116"/>
        <v>2025</v>
      </c>
      <c r="V1868" s="13">
        <f t="shared" si="117"/>
        <v>7</v>
      </c>
      <c r="W1868" s="20" t="str">
        <f t="shared" si="118"/>
        <v>July</v>
      </c>
      <c r="X1868">
        <v>0.28999999999999998</v>
      </c>
      <c r="Y1868" s="6">
        <f t="shared" si="119"/>
        <v>2078.4</v>
      </c>
      <c r="Z1868" cm="1">
        <f t="array" aca="1" ref="Z1868" ca="1">IF(roud(N1868,2)=ROUND(Z1868,2),"ok","error")</f>
        <v>0</v>
      </c>
    </row>
    <row r="1869" spans="1:26" x14ac:dyDescent="0.3">
      <c r="A1869" t="s">
        <v>3446</v>
      </c>
      <c r="B1869" s="4">
        <v>45677</v>
      </c>
      <c r="C1869" t="s">
        <v>1387</v>
      </c>
      <c r="D1869" t="s">
        <v>1388</v>
      </c>
      <c r="E1869" t="s">
        <v>86</v>
      </c>
      <c r="F1869" t="s">
        <v>87</v>
      </c>
      <c r="G1869" t="s">
        <v>29</v>
      </c>
      <c r="H1869" t="s">
        <v>88</v>
      </c>
      <c r="I1869" s="6">
        <v>2</v>
      </c>
      <c r="J1869" s="6">
        <v>1299</v>
      </c>
      <c r="K1869" s="6">
        <v>2598</v>
      </c>
      <c r="L1869" s="6">
        <v>0.1</v>
      </c>
      <c r="M1869" s="6">
        <v>259.8</v>
      </c>
      <c r="N1869" s="6">
        <v>2338.1999999999998</v>
      </c>
      <c r="O1869" s="6">
        <v>678.08</v>
      </c>
      <c r="P1869" t="s">
        <v>105</v>
      </c>
      <c r="Q1869" t="s">
        <v>106</v>
      </c>
      <c r="R1869" t="s">
        <v>44</v>
      </c>
      <c r="S1869" t="s">
        <v>107</v>
      </c>
      <c r="T1869" t="s">
        <v>35</v>
      </c>
      <c r="U1869" s="13">
        <f t="shared" si="116"/>
        <v>2025</v>
      </c>
      <c r="V1869" s="13">
        <f t="shared" si="117"/>
        <v>1</v>
      </c>
      <c r="W1869" s="20" t="str">
        <f t="shared" si="118"/>
        <v>January</v>
      </c>
      <c r="X1869">
        <v>0.28999999999999998</v>
      </c>
      <c r="Y1869" s="6">
        <f t="shared" si="119"/>
        <v>2078.4</v>
      </c>
      <c r="Z1869" cm="1">
        <f t="array" aca="1" ref="Z1869" ca="1">IF(roud(N1869,2)=ROUND(Z1869,2),"ok","error")</f>
        <v>0</v>
      </c>
    </row>
    <row r="1870" spans="1:26" x14ac:dyDescent="0.3">
      <c r="A1870" t="s">
        <v>3447</v>
      </c>
      <c r="B1870" s="4">
        <v>45950</v>
      </c>
      <c r="C1870" t="s">
        <v>3448</v>
      </c>
      <c r="D1870" t="s">
        <v>3449</v>
      </c>
      <c r="E1870" t="s">
        <v>133</v>
      </c>
      <c r="F1870" t="s">
        <v>134</v>
      </c>
      <c r="G1870" t="s">
        <v>61</v>
      </c>
      <c r="H1870" t="s">
        <v>123</v>
      </c>
      <c r="I1870" s="6">
        <v>4</v>
      </c>
      <c r="J1870" s="6">
        <v>2999</v>
      </c>
      <c r="K1870" s="6">
        <v>11996</v>
      </c>
      <c r="L1870" s="6">
        <v>0.15</v>
      </c>
      <c r="M1870" s="6">
        <v>1799.4</v>
      </c>
      <c r="N1870" s="6">
        <v>10196.6</v>
      </c>
      <c r="O1870" s="6">
        <v>1172.6099999999999</v>
      </c>
      <c r="P1870" t="s">
        <v>144</v>
      </c>
      <c r="Q1870" t="s">
        <v>145</v>
      </c>
      <c r="R1870" t="s">
        <v>65</v>
      </c>
      <c r="S1870" t="s">
        <v>107</v>
      </c>
      <c r="T1870" t="s">
        <v>55</v>
      </c>
      <c r="U1870" s="13">
        <f t="shared" si="116"/>
        <v>2025</v>
      </c>
      <c r="V1870" s="13">
        <f t="shared" si="117"/>
        <v>10</v>
      </c>
      <c r="W1870" s="20" t="str">
        <f t="shared" si="118"/>
        <v>October</v>
      </c>
      <c r="X1870">
        <v>0.115</v>
      </c>
      <c r="Y1870" s="6">
        <f t="shared" si="119"/>
        <v>8397.2000000000007</v>
      </c>
      <c r="Z1870" cm="1">
        <f t="array" aca="1" ref="Z1870" ca="1">IF(roud(N1870,2)=ROUND(Z1870,2),"ok","error")</f>
        <v>0</v>
      </c>
    </row>
    <row r="1871" spans="1:26" x14ac:dyDescent="0.3">
      <c r="A1871" t="s">
        <v>3450</v>
      </c>
      <c r="B1871" s="4">
        <v>45628</v>
      </c>
      <c r="C1871" t="s">
        <v>1944</v>
      </c>
      <c r="D1871" t="s">
        <v>1945</v>
      </c>
      <c r="E1871" t="s">
        <v>198</v>
      </c>
      <c r="F1871" t="s">
        <v>199</v>
      </c>
      <c r="G1871" t="s">
        <v>61</v>
      </c>
      <c r="H1871" t="s">
        <v>71</v>
      </c>
      <c r="I1871" s="6">
        <v>2</v>
      </c>
      <c r="J1871" s="6">
        <v>899</v>
      </c>
      <c r="K1871" s="6">
        <v>1798</v>
      </c>
      <c r="L1871" s="6">
        <v>0</v>
      </c>
      <c r="M1871" s="6">
        <v>0</v>
      </c>
      <c r="N1871" s="6">
        <v>1798</v>
      </c>
      <c r="O1871" s="6">
        <v>287.68</v>
      </c>
      <c r="P1871" t="s">
        <v>186</v>
      </c>
      <c r="Q1871" t="s">
        <v>187</v>
      </c>
      <c r="R1871" t="s">
        <v>160</v>
      </c>
      <c r="S1871" t="s">
        <v>107</v>
      </c>
      <c r="T1871" t="s">
        <v>35</v>
      </c>
      <c r="U1871" s="13">
        <f t="shared" si="116"/>
        <v>2024</v>
      </c>
      <c r="V1871" s="13">
        <f t="shared" si="117"/>
        <v>12</v>
      </c>
      <c r="W1871" s="20" t="str">
        <f t="shared" si="118"/>
        <v>December</v>
      </c>
      <c r="X1871">
        <v>0.16</v>
      </c>
      <c r="Y1871" s="6">
        <f t="shared" si="119"/>
        <v>1798</v>
      </c>
      <c r="Z1871" cm="1">
        <f t="array" aca="1" ref="Z1871" ca="1">IF(roud(N1871,2)=ROUND(Z1871,2),"ok","error")</f>
        <v>0</v>
      </c>
    </row>
    <row r="1872" spans="1:26" x14ac:dyDescent="0.3">
      <c r="A1872" t="s">
        <v>3451</v>
      </c>
      <c r="B1872" s="4">
        <v>45422</v>
      </c>
      <c r="C1872" t="s">
        <v>2041</v>
      </c>
      <c r="D1872" t="s">
        <v>2042</v>
      </c>
      <c r="E1872" t="s">
        <v>80</v>
      </c>
      <c r="F1872" t="s">
        <v>81</v>
      </c>
      <c r="G1872" t="s">
        <v>52</v>
      </c>
      <c r="H1872" t="s">
        <v>53</v>
      </c>
      <c r="I1872" s="6">
        <v>2</v>
      </c>
      <c r="J1872" s="6">
        <v>3499</v>
      </c>
      <c r="K1872" s="6">
        <v>6998</v>
      </c>
      <c r="L1872" s="6">
        <v>0.25</v>
      </c>
      <c r="M1872" s="6">
        <v>1749.5</v>
      </c>
      <c r="N1872" s="6">
        <v>5248.5</v>
      </c>
      <c r="O1872" s="6">
        <v>866</v>
      </c>
      <c r="P1872" t="s">
        <v>82</v>
      </c>
      <c r="Q1872" t="s">
        <v>82</v>
      </c>
      <c r="R1872" t="s">
        <v>65</v>
      </c>
      <c r="S1872" t="s">
        <v>45</v>
      </c>
      <c r="T1872" t="s">
        <v>35</v>
      </c>
      <c r="U1872" s="13">
        <f t="shared" si="116"/>
        <v>2024</v>
      </c>
      <c r="V1872" s="13">
        <f t="shared" si="117"/>
        <v>5</v>
      </c>
      <c r="W1872" s="20" t="str">
        <f t="shared" si="118"/>
        <v>May</v>
      </c>
      <c r="X1872">
        <v>0.16500000000000001</v>
      </c>
      <c r="Y1872" s="6">
        <f t="shared" si="119"/>
        <v>3499</v>
      </c>
      <c r="Z1872" cm="1">
        <f t="array" aca="1" ref="Z1872" ca="1">IF(roud(N1872,2)=ROUND(Z1872,2),"ok","error")</f>
        <v>0</v>
      </c>
    </row>
    <row r="1873" spans="1:26" x14ac:dyDescent="0.3">
      <c r="A1873" t="s">
        <v>3452</v>
      </c>
      <c r="B1873" s="4">
        <v>45978</v>
      </c>
      <c r="C1873" t="s">
        <v>2053</v>
      </c>
      <c r="D1873" t="s">
        <v>2054</v>
      </c>
      <c r="E1873" t="s">
        <v>69</v>
      </c>
      <c r="F1873" t="s">
        <v>70</v>
      </c>
      <c r="G1873" t="s">
        <v>61</v>
      </c>
      <c r="H1873" t="s">
        <v>71</v>
      </c>
      <c r="I1873" s="6">
        <v>2</v>
      </c>
      <c r="J1873" s="6">
        <v>1299</v>
      </c>
      <c r="K1873" s="6">
        <v>2598</v>
      </c>
      <c r="L1873" s="6">
        <v>0.25</v>
      </c>
      <c r="M1873" s="6">
        <v>649.5</v>
      </c>
      <c r="N1873" s="6">
        <v>1948.5</v>
      </c>
      <c r="O1873" s="6">
        <v>165.62</v>
      </c>
      <c r="P1873" t="s">
        <v>191</v>
      </c>
      <c r="Q1873" t="s">
        <v>187</v>
      </c>
      <c r="R1873" t="s">
        <v>160</v>
      </c>
      <c r="S1873" t="s">
        <v>45</v>
      </c>
      <c r="T1873" t="s">
        <v>55</v>
      </c>
      <c r="U1873" s="13">
        <f t="shared" si="116"/>
        <v>2025</v>
      </c>
      <c r="V1873" s="13">
        <f t="shared" si="117"/>
        <v>11</v>
      </c>
      <c r="W1873" s="20" t="str">
        <f t="shared" si="118"/>
        <v>November</v>
      </c>
      <c r="X1873">
        <v>8.5000000000000006E-2</v>
      </c>
      <c r="Y1873" s="6">
        <f t="shared" si="119"/>
        <v>1299</v>
      </c>
      <c r="Z1873" cm="1">
        <f t="array" aca="1" ref="Z1873" ca="1">IF(roud(N1873,2)=ROUND(Z1873,2),"ok","error")</f>
        <v>0</v>
      </c>
    </row>
    <row r="1874" spans="1:26" x14ac:dyDescent="0.3">
      <c r="A1874" t="s">
        <v>3453</v>
      </c>
      <c r="B1874" s="4">
        <v>46011</v>
      </c>
      <c r="C1874" t="s">
        <v>3027</v>
      </c>
      <c r="D1874" t="s">
        <v>3028</v>
      </c>
      <c r="E1874" t="s">
        <v>302</v>
      </c>
      <c r="F1874" t="s">
        <v>303</v>
      </c>
      <c r="G1874" t="s">
        <v>29</v>
      </c>
      <c r="H1874" t="s">
        <v>304</v>
      </c>
      <c r="I1874" s="6">
        <v>1</v>
      </c>
      <c r="J1874" s="6">
        <v>1799</v>
      </c>
      <c r="K1874" s="6">
        <v>1799</v>
      </c>
      <c r="L1874" s="6">
        <v>0.15</v>
      </c>
      <c r="M1874" s="6">
        <v>269.85000000000002</v>
      </c>
      <c r="N1874" s="6">
        <v>1529.15</v>
      </c>
      <c r="O1874" s="6">
        <v>420.52</v>
      </c>
      <c r="P1874" t="s">
        <v>63</v>
      </c>
      <c r="Q1874" t="s">
        <v>64</v>
      </c>
      <c r="R1874" t="s">
        <v>65</v>
      </c>
      <c r="S1874" t="s">
        <v>54</v>
      </c>
      <c r="T1874" t="s">
        <v>35</v>
      </c>
      <c r="U1874" s="13">
        <f t="shared" si="116"/>
        <v>2025</v>
      </c>
      <c r="V1874" s="13">
        <f t="shared" si="117"/>
        <v>12</v>
      </c>
      <c r="W1874" s="20" t="str">
        <f t="shared" si="118"/>
        <v>December</v>
      </c>
      <c r="X1874">
        <v>0.27500000000000002</v>
      </c>
      <c r="Y1874" s="6">
        <f t="shared" si="119"/>
        <v>1259.3</v>
      </c>
      <c r="Z1874" cm="1">
        <f t="array" aca="1" ref="Z1874" ca="1">IF(roud(N1874,2)=ROUND(Z1874,2),"ok","error")</f>
        <v>0</v>
      </c>
    </row>
    <row r="1875" spans="1:26" x14ac:dyDescent="0.3">
      <c r="A1875" t="s">
        <v>3454</v>
      </c>
      <c r="B1875" s="4">
        <v>45993</v>
      </c>
      <c r="C1875" t="s">
        <v>564</v>
      </c>
      <c r="D1875" t="s">
        <v>565</v>
      </c>
      <c r="E1875" t="s">
        <v>102</v>
      </c>
      <c r="F1875" t="s">
        <v>103</v>
      </c>
      <c r="G1875" t="s">
        <v>52</v>
      </c>
      <c r="H1875" t="s">
        <v>104</v>
      </c>
      <c r="I1875" s="6">
        <v>2</v>
      </c>
      <c r="J1875" s="6">
        <v>5999</v>
      </c>
      <c r="K1875" s="6">
        <v>11998</v>
      </c>
      <c r="L1875" s="6">
        <v>0.2</v>
      </c>
      <c r="M1875" s="6">
        <v>2399.6</v>
      </c>
      <c r="N1875" s="6">
        <v>9598.4</v>
      </c>
      <c r="O1875" s="6">
        <v>1727.71</v>
      </c>
      <c r="P1875" t="s">
        <v>105</v>
      </c>
      <c r="Q1875" t="s">
        <v>106</v>
      </c>
      <c r="R1875" t="s">
        <v>44</v>
      </c>
      <c r="S1875" t="s">
        <v>107</v>
      </c>
      <c r="T1875" t="s">
        <v>55</v>
      </c>
      <c r="U1875" s="13">
        <f t="shared" si="116"/>
        <v>2025</v>
      </c>
      <c r="V1875" s="13">
        <f t="shared" si="117"/>
        <v>12</v>
      </c>
      <c r="W1875" s="20" t="str">
        <f t="shared" si="118"/>
        <v>December</v>
      </c>
      <c r="X1875">
        <v>0.18</v>
      </c>
      <c r="Y1875" s="6">
        <f t="shared" si="119"/>
        <v>7198.8</v>
      </c>
      <c r="Z1875" cm="1">
        <f t="array" aca="1" ref="Z1875" ca="1">IF(roud(N1875,2)=ROUND(Z1875,2),"ok","error")</f>
        <v>0</v>
      </c>
    </row>
    <row r="1876" spans="1:26" x14ac:dyDescent="0.3">
      <c r="A1876" t="s">
        <v>3455</v>
      </c>
      <c r="B1876" s="4">
        <v>45831</v>
      </c>
      <c r="C1876" t="s">
        <v>3255</v>
      </c>
      <c r="D1876" t="s">
        <v>3256</v>
      </c>
      <c r="E1876" t="s">
        <v>484</v>
      </c>
      <c r="F1876" t="s">
        <v>485</v>
      </c>
      <c r="G1876" t="s">
        <v>113</v>
      </c>
      <c r="H1876" t="s">
        <v>169</v>
      </c>
      <c r="I1876" s="6">
        <v>1</v>
      </c>
      <c r="J1876" s="6">
        <v>1599</v>
      </c>
      <c r="K1876" s="6">
        <v>1599</v>
      </c>
      <c r="L1876" s="6">
        <v>0.05</v>
      </c>
      <c r="M1876" s="6">
        <v>79.95</v>
      </c>
      <c r="N1876" s="6">
        <v>1519.05</v>
      </c>
      <c r="O1876" s="6">
        <v>402.55</v>
      </c>
      <c r="P1876" t="s">
        <v>82</v>
      </c>
      <c r="Q1876" t="s">
        <v>82</v>
      </c>
      <c r="R1876" t="s">
        <v>65</v>
      </c>
      <c r="S1876" t="s">
        <v>107</v>
      </c>
      <c r="T1876" t="s">
        <v>35</v>
      </c>
      <c r="U1876" s="13">
        <f t="shared" si="116"/>
        <v>2025</v>
      </c>
      <c r="V1876" s="13">
        <f t="shared" si="117"/>
        <v>6</v>
      </c>
      <c r="W1876" s="20" t="str">
        <f t="shared" si="118"/>
        <v>June</v>
      </c>
      <c r="X1876">
        <v>0.26500000000000001</v>
      </c>
      <c r="Y1876" s="6">
        <f t="shared" si="119"/>
        <v>1439.1</v>
      </c>
      <c r="Z1876" cm="1">
        <f t="array" aca="1" ref="Z1876" ca="1">IF(roud(N1876,2)=ROUND(Z1876,2),"ok","error")</f>
        <v>0</v>
      </c>
    </row>
    <row r="1877" spans="1:26" x14ac:dyDescent="0.3">
      <c r="A1877" t="s">
        <v>3456</v>
      </c>
      <c r="B1877" s="4">
        <v>45387</v>
      </c>
      <c r="C1877" t="s">
        <v>2113</v>
      </c>
      <c r="D1877" t="s">
        <v>2114</v>
      </c>
      <c r="E1877" t="s">
        <v>284</v>
      </c>
      <c r="F1877" t="s">
        <v>285</v>
      </c>
      <c r="G1877" t="s">
        <v>52</v>
      </c>
      <c r="H1877" t="s">
        <v>129</v>
      </c>
      <c r="I1877" s="6">
        <v>2</v>
      </c>
      <c r="J1877" s="6">
        <v>999</v>
      </c>
      <c r="K1877" s="6">
        <v>1998</v>
      </c>
      <c r="L1877" s="6">
        <v>0.05</v>
      </c>
      <c r="M1877" s="6">
        <v>99.9</v>
      </c>
      <c r="N1877" s="6">
        <v>1898.1</v>
      </c>
      <c r="O1877" s="6">
        <v>427.07</v>
      </c>
      <c r="P1877" t="s">
        <v>82</v>
      </c>
      <c r="Q1877" t="s">
        <v>82</v>
      </c>
      <c r="R1877" t="s">
        <v>65</v>
      </c>
      <c r="S1877" t="s">
        <v>45</v>
      </c>
      <c r="T1877" t="s">
        <v>35</v>
      </c>
      <c r="U1877" s="13">
        <f t="shared" si="116"/>
        <v>2024</v>
      </c>
      <c r="V1877" s="13">
        <f t="shared" si="117"/>
        <v>4</v>
      </c>
      <c r="W1877" s="20" t="str">
        <f t="shared" si="118"/>
        <v>April</v>
      </c>
      <c r="X1877">
        <v>0.22500000000000001</v>
      </c>
      <c r="Y1877" s="6">
        <f t="shared" si="119"/>
        <v>1798.2</v>
      </c>
      <c r="Z1877" cm="1">
        <f t="array" aca="1" ref="Z1877" ca="1">IF(roud(N1877,2)=ROUND(Z1877,2),"ok","error")</f>
        <v>0</v>
      </c>
    </row>
    <row r="1878" spans="1:26" x14ac:dyDescent="0.3">
      <c r="A1878" t="s">
        <v>3457</v>
      </c>
      <c r="B1878" s="4">
        <v>45953</v>
      </c>
      <c r="C1878" t="s">
        <v>220</v>
      </c>
      <c r="D1878" t="s">
        <v>221</v>
      </c>
      <c r="E1878" t="s">
        <v>133</v>
      </c>
      <c r="F1878" t="s">
        <v>134</v>
      </c>
      <c r="G1878" t="s">
        <v>61</v>
      </c>
      <c r="H1878" t="s">
        <v>123</v>
      </c>
      <c r="I1878" s="6">
        <v>4</v>
      </c>
      <c r="J1878" s="6">
        <v>2999</v>
      </c>
      <c r="K1878" s="6">
        <v>11996</v>
      </c>
      <c r="L1878" s="6">
        <v>0.15</v>
      </c>
      <c r="M1878" s="6">
        <v>1799.4</v>
      </c>
      <c r="N1878" s="6">
        <v>10196.6</v>
      </c>
      <c r="O1878" s="6">
        <v>1172.6099999999999</v>
      </c>
      <c r="P1878" t="s">
        <v>105</v>
      </c>
      <c r="Q1878" t="s">
        <v>106</v>
      </c>
      <c r="R1878" t="s">
        <v>44</v>
      </c>
      <c r="S1878" t="s">
        <v>107</v>
      </c>
      <c r="T1878" t="s">
        <v>55</v>
      </c>
      <c r="U1878" s="13">
        <f t="shared" si="116"/>
        <v>2025</v>
      </c>
      <c r="V1878" s="13">
        <f t="shared" si="117"/>
        <v>10</v>
      </c>
      <c r="W1878" s="20" t="str">
        <f t="shared" si="118"/>
        <v>October</v>
      </c>
      <c r="X1878">
        <v>0.115</v>
      </c>
      <c r="Y1878" s="6">
        <f t="shared" si="119"/>
        <v>8397.2000000000007</v>
      </c>
      <c r="Z1878" cm="1">
        <f t="array" aca="1" ref="Z1878" ca="1">IF(roud(N1878,2)=ROUND(Z1878,2),"ok","error")</f>
        <v>0</v>
      </c>
    </row>
    <row r="1879" spans="1:26" x14ac:dyDescent="0.3">
      <c r="A1879" t="s">
        <v>3458</v>
      </c>
      <c r="B1879" s="4">
        <v>45978</v>
      </c>
      <c r="C1879" t="s">
        <v>2236</v>
      </c>
      <c r="D1879" t="s">
        <v>2237</v>
      </c>
      <c r="E1879" t="s">
        <v>121</v>
      </c>
      <c r="F1879" t="s">
        <v>122</v>
      </c>
      <c r="G1879" t="s">
        <v>61</v>
      </c>
      <c r="H1879" t="s">
        <v>123</v>
      </c>
      <c r="I1879" s="6">
        <v>1</v>
      </c>
      <c r="J1879" s="6">
        <v>24999</v>
      </c>
      <c r="K1879" s="6">
        <v>24999</v>
      </c>
      <c r="L1879" s="6">
        <v>0.05</v>
      </c>
      <c r="M1879" s="6">
        <v>1249.95</v>
      </c>
      <c r="N1879" s="6">
        <v>23749.05</v>
      </c>
      <c r="O1879" s="6">
        <v>3443.61</v>
      </c>
      <c r="P1879" t="s">
        <v>94</v>
      </c>
      <c r="Q1879" t="s">
        <v>64</v>
      </c>
      <c r="R1879" t="s">
        <v>65</v>
      </c>
      <c r="S1879" t="s">
        <v>45</v>
      </c>
      <c r="T1879" t="s">
        <v>55</v>
      </c>
      <c r="U1879" s="13">
        <f t="shared" si="116"/>
        <v>2025</v>
      </c>
      <c r="V1879" s="13">
        <f t="shared" si="117"/>
        <v>11</v>
      </c>
      <c r="W1879" s="20" t="str">
        <f t="shared" si="118"/>
        <v>November</v>
      </c>
      <c r="X1879">
        <v>0.14499999999999999</v>
      </c>
      <c r="Y1879" s="6">
        <f t="shared" si="119"/>
        <v>22499.1</v>
      </c>
      <c r="Z1879" cm="1">
        <f t="array" aca="1" ref="Z1879" ca="1">IF(roud(N1879,2)=ROUND(Z1879,2),"ok","error")</f>
        <v>0</v>
      </c>
    </row>
    <row r="1880" spans="1:26" x14ac:dyDescent="0.3">
      <c r="A1880" t="s">
        <v>3459</v>
      </c>
      <c r="B1880" s="4">
        <v>45725</v>
      </c>
      <c r="C1880" t="s">
        <v>3032</v>
      </c>
      <c r="D1880" t="s">
        <v>3033</v>
      </c>
      <c r="E1880" t="s">
        <v>323</v>
      </c>
      <c r="F1880" t="s">
        <v>324</v>
      </c>
      <c r="G1880" t="s">
        <v>29</v>
      </c>
      <c r="H1880" t="s">
        <v>304</v>
      </c>
      <c r="I1880" s="6">
        <v>1</v>
      </c>
      <c r="J1880" s="6">
        <v>799</v>
      </c>
      <c r="K1880" s="6">
        <v>799</v>
      </c>
      <c r="L1880" s="6">
        <v>0.1</v>
      </c>
      <c r="M1880" s="6">
        <v>79.900000000000006</v>
      </c>
      <c r="N1880" s="6">
        <v>719.1</v>
      </c>
      <c r="O1880" s="6">
        <v>208.54</v>
      </c>
      <c r="P1880" t="s">
        <v>89</v>
      </c>
      <c r="Q1880" t="s">
        <v>90</v>
      </c>
      <c r="R1880" t="s">
        <v>65</v>
      </c>
      <c r="S1880" t="s">
        <v>34</v>
      </c>
      <c r="T1880" t="s">
        <v>35</v>
      </c>
      <c r="U1880" s="13">
        <f t="shared" si="116"/>
        <v>2025</v>
      </c>
      <c r="V1880" s="13">
        <f t="shared" si="117"/>
        <v>3</v>
      </c>
      <c r="W1880" s="20" t="str">
        <f t="shared" si="118"/>
        <v>March</v>
      </c>
      <c r="X1880">
        <v>0.28999999999999998</v>
      </c>
      <c r="Y1880" s="6">
        <f t="shared" si="119"/>
        <v>639.20000000000005</v>
      </c>
      <c r="Z1880" cm="1">
        <f t="array" aca="1" ref="Z1880" ca="1">IF(roud(N1880,2)=ROUND(Z1880,2),"ok","error")</f>
        <v>0</v>
      </c>
    </row>
    <row r="1881" spans="1:26" x14ac:dyDescent="0.3">
      <c r="A1881" t="s">
        <v>3460</v>
      </c>
      <c r="B1881" s="4">
        <v>45812</v>
      </c>
      <c r="C1881" t="s">
        <v>2893</v>
      </c>
      <c r="D1881" t="s">
        <v>2894</v>
      </c>
      <c r="E1881" t="s">
        <v>40</v>
      </c>
      <c r="F1881" t="s">
        <v>41</v>
      </c>
      <c r="G1881" t="s">
        <v>29</v>
      </c>
      <c r="H1881" t="s">
        <v>30</v>
      </c>
      <c r="I1881" s="6">
        <v>5</v>
      </c>
      <c r="J1881" s="6">
        <v>1199</v>
      </c>
      <c r="K1881" s="6">
        <v>5995</v>
      </c>
      <c r="L1881" s="6">
        <v>0.1</v>
      </c>
      <c r="M1881" s="6">
        <v>599.5</v>
      </c>
      <c r="N1881" s="6">
        <v>5395.5</v>
      </c>
      <c r="O1881" s="6">
        <v>1564.7</v>
      </c>
      <c r="P1881" t="s">
        <v>63</v>
      </c>
      <c r="Q1881" t="s">
        <v>64</v>
      </c>
      <c r="R1881" t="s">
        <v>65</v>
      </c>
      <c r="S1881" t="s">
        <v>45</v>
      </c>
      <c r="T1881" t="s">
        <v>55</v>
      </c>
      <c r="U1881" s="13">
        <f t="shared" si="116"/>
        <v>2025</v>
      </c>
      <c r="V1881" s="13">
        <f t="shared" si="117"/>
        <v>6</v>
      </c>
      <c r="W1881" s="20" t="str">
        <f t="shared" si="118"/>
        <v>June</v>
      </c>
      <c r="X1881">
        <v>0.28999999999999998</v>
      </c>
      <c r="Y1881" s="6">
        <f t="shared" si="119"/>
        <v>4796</v>
      </c>
      <c r="Z1881" cm="1">
        <f t="array" aca="1" ref="Z1881" ca="1">IF(roud(N1881,2)=ROUND(Z1881,2),"ok","error")</f>
        <v>0</v>
      </c>
    </row>
    <row r="1882" spans="1:26" x14ac:dyDescent="0.3">
      <c r="A1882" t="s">
        <v>3461</v>
      </c>
      <c r="B1882" s="4">
        <v>45662</v>
      </c>
      <c r="C1882" t="s">
        <v>2168</v>
      </c>
      <c r="D1882" t="s">
        <v>2169</v>
      </c>
      <c r="E1882" t="s">
        <v>127</v>
      </c>
      <c r="F1882" t="s">
        <v>128</v>
      </c>
      <c r="G1882" t="s">
        <v>52</v>
      </c>
      <c r="H1882" t="s">
        <v>129</v>
      </c>
      <c r="I1882" s="6">
        <v>1</v>
      </c>
      <c r="J1882" s="6">
        <v>1299</v>
      </c>
      <c r="K1882" s="6">
        <v>1299</v>
      </c>
      <c r="L1882" s="6">
        <v>0.1</v>
      </c>
      <c r="M1882" s="6">
        <v>129.9</v>
      </c>
      <c r="N1882" s="6">
        <v>1169.0999999999999</v>
      </c>
      <c r="O1882" s="6">
        <v>245.51</v>
      </c>
      <c r="P1882" t="s">
        <v>170</v>
      </c>
      <c r="Q1882" t="s">
        <v>171</v>
      </c>
      <c r="R1882" t="s">
        <v>44</v>
      </c>
      <c r="S1882" t="s">
        <v>45</v>
      </c>
      <c r="T1882" t="s">
        <v>55</v>
      </c>
      <c r="U1882" s="13">
        <f t="shared" si="116"/>
        <v>2025</v>
      </c>
      <c r="V1882" s="13">
        <f t="shared" si="117"/>
        <v>1</v>
      </c>
      <c r="W1882" s="20" t="str">
        <f t="shared" si="118"/>
        <v>January</v>
      </c>
      <c r="X1882">
        <v>0.21</v>
      </c>
      <c r="Y1882" s="6">
        <f t="shared" si="119"/>
        <v>1039.2</v>
      </c>
      <c r="Z1882" cm="1">
        <f t="array" aca="1" ref="Z1882" ca="1">IF(roud(N1882,2)=ROUND(Z1882,2),"ok","error")</f>
        <v>0</v>
      </c>
    </row>
    <row r="1883" spans="1:26" x14ac:dyDescent="0.3">
      <c r="A1883" t="s">
        <v>3462</v>
      </c>
      <c r="B1883" s="4">
        <v>45310</v>
      </c>
      <c r="C1883" t="s">
        <v>398</v>
      </c>
      <c r="D1883" t="s">
        <v>399</v>
      </c>
      <c r="E1883" t="s">
        <v>284</v>
      </c>
      <c r="F1883" t="s">
        <v>285</v>
      </c>
      <c r="G1883" t="s">
        <v>52</v>
      </c>
      <c r="H1883" t="s">
        <v>129</v>
      </c>
      <c r="I1883" s="6">
        <v>3</v>
      </c>
      <c r="J1883" s="6">
        <v>999</v>
      </c>
      <c r="K1883" s="6">
        <v>2997</v>
      </c>
      <c r="L1883" s="6">
        <v>0.15</v>
      </c>
      <c r="M1883" s="6">
        <v>449.55</v>
      </c>
      <c r="N1883" s="6">
        <v>2547.4499999999998</v>
      </c>
      <c r="O1883" s="6">
        <v>496.75</v>
      </c>
      <c r="P1883" t="s">
        <v>105</v>
      </c>
      <c r="Q1883" t="s">
        <v>106</v>
      </c>
      <c r="R1883" t="s">
        <v>44</v>
      </c>
      <c r="S1883" t="s">
        <v>45</v>
      </c>
      <c r="T1883" t="s">
        <v>55</v>
      </c>
      <c r="U1883" s="13">
        <f t="shared" si="116"/>
        <v>2024</v>
      </c>
      <c r="V1883" s="13">
        <f t="shared" si="117"/>
        <v>1</v>
      </c>
      <c r="W1883" s="20" t="str">
        <f t="shared" si="118"/>
        <v>January</v>
      </c>
      <c r="X1883">
        <v>0.19500000000000001</v>
      </c>
      <c r="Y1883" s="6">
        <f t="shared" si="119"/>
        <v>2097.9</v>
      </c>
      <c r="Z1883" cm="1">
        <f t="array" aca="1" ref="Z1883" ca="1">IF(roud(N1883,2)=ROUND(Z1883,2),"ok","error")</f>
        <v>0</v>
      </c>
    </row>
    <row r="1884" spans="1:26" x14ac:dyDescent="0.3">
      <c r="A1884" t="s">
        <v>3463</v>
      </c>
      <c r="B1884" s="4">
        <v>45663</v>
      </c>
      <c r="C1884" t="s">
        <v>1364</v>
      </c>
      <c r="D1884" t="s">
        <v>1365</v>
      </c>
      <c r="E1884" t="s">
        <v>273</v>
      </c>
      <c r="F1884" t="s">
        <v>274</v>
      </c>
      <c r="G1884" t="s">
        <v>29</v>
      </c>
      <c r="H1884" t="s">
        <v>88</v>
      </c>
      <c r="I1884" s="6">
        <v>2</v>
      </c>
      <c r="J1884" s="6">
        <v>2499</v>
      </c>
      <c r="K1884" s="6">
        <v>4998</v>
      </c>
      <c r="L1884" s="6">
        <v>0</v>
      </c>
      <c r="M1884" s="6">
        <v>0</v>
      </c>
      <c r="N1884" s="6">
        <v>4998</v>
      </c>
      <c r="O1884" s="6">
        <v>1599.36</v>
      </c>
      <c r="P1884" t="s">
        <v>105</v>
      </c>
      <c r="Q1884" t="s">
        <v>106</v>
      </c>
      <c r="R1884" t="s">
        <v>44</v>
      </c>
      <c r="S1884" t="s">
        <v>98</v>
      </c>
      <c r="T1884" t="s">
        <v>35</v>
      </c>
      <c r="U1884" s="13">
        <f t="shared" si="116"/>
        <v>2025</v>
      </c>
      <c r="V1884" s="13">
        <f t="shared" si="117"/>
        <v>1</v>
      </c>
      <c r="W1884" s="20" t="str">
        <f t="shared" si="118"/>
        <v>January</v>
      </c>
      <c r="X1884">
        <v>0.32</v>
      </c>
      <c r="Y1884" s="6">
        <f t="shared" si="119"/>
        <v>4998</v>
      </c>
      <c r="Z1884" cm="1">
        <f t="array" aca="1" ref="Z1884" ca="1">IF(roud(N1884,2)=ROUND(Z1884,2),"ok","error")</f>
        <v>0</v>
      </c>
    </row>
    <row r="1885" spans="1:26" x14ac:dyDescent="0.3">
      <c r="A1885" t="s">
        <v>3464</v>
      </c>
      <c r="B1885" s="4">
        <v>45608</v>
      </c>
      <c r="C1885" t="s">
        <v>814</v>
      </c>
      <c r="D1885" t="s">
        <v>815</v>
      </c>
      <c r="E1885" t="s">
        <v>69</v>
      </c>
      <c r="F1885" t="s">
        <v>70</v>
      </c>
      <c r="G1885" t="s">
        <v>61</v>
      </c>
      <c r="H1885" t="s">
        <v>71</v>
      </c>
      <c r="I1885" s="6">
        <v>1</v>
      </c>
      <c r="J1885" s="6">
        <v>1299</v>
      </c>
      <c r="K1885" s="6">
        <v>1299</v>
      </c>
      <c r="L1885" s="6">
        <v>0.05</v>
      </c>
      <c r="M1885" s="6">
        <v>64.95</v>
      </c>
      <c r="N1885" s="6">
        <v>1234.05</v>
      </c>
      <c r="O1885" s="6">
        <v>178.94</v>
      </c>
      <c r="P1885" t="s">
        <v>105</v>
      </c>
      <c r="Q1885" t="s">
        <v>106</v>
      </c>
      <c r="R1885" t="s">
        <v>44</v>
      </c>
      <c r="S1885" t="s">
        <v>107</v>
      </c>
      <c r="T1885" t="s">
        <v>55</v>
      </c>
      <c r="U1885" s="13">
        <f t="shared" si="116"/>
        <v>2024</v>
      </c>
      <c r="V1885" s="13">
        <f t="shared" si="117"/>
        <v>11</v>
      </c>
      <c r="W1885" s="20" t="str">
        <f t="shared" si="118"/>
        <v>November</v>
      </c>
      <c r="X1885">
        <v>0.14499999999999999</v>
      </c>
      <c r="Y1885" s="6">
        <f t="shared" si="119"/>
        <v>1169.0999999999999</v>
      </c>
      <c r="Z1885" cm="1">
        <f t="array" aca="1" ref="Z1885" ca="1">IF(roud(N1885,2)=ROUND(Z1885,2),"ok","error")</f>
        <v>0</v>
      </c>
    </row>
    <row r="1886" spans="1:26" x14ac:dyDescent="0.3">
      <c r="A1886" t="s">
        <v>3465</v>
      </c>
      <c r="B1886" s="4">
        <v>45476</v>
      </c>
      <c r="C1886" t="s">
        <v>287</v>
      </c>
      <c r="D1886" t="s">
        <v>288</v>
      </c>
      <c r="E1886" t="s">
        <v>323</v>
      </c>
      <c r="F1886" t="s">
        <v>324</v>
      </c>
      <c r="G1886" t="s">
        <v>29</v>
      </c>
      <c r="H1886" t="s">
        <v>304</v>
      </c>
      <c r="I1886" s="6">
        <v>1</v>
      </c>
      <c r="J1886" s="6">
        <v>799</v>
      </c>
      <c r="K1886" s="6">
        <v>799</v>
      </c>
      <c r="L1886" s="6">
        <v>0.05</v>
      </c>
      <c r="M1886" s="6">
        <v>39.950000000000003</v>
      </c>
      <c r="N1886" s="6">
        <v>759.05</v>
      </c>
      <c r="O1886" s="6">
        <v>231.51</v>
      </c>
      <c r="P1886" t="s">
        <v>89</v>
      </c>
      <c r="Q1886" t="s">
        <v>90</v>
      </c>
      <c r="R1886" t="s">
        <v>65</v>
      </c>
      <c r="S1886" t="s">
        <v>54</v>
      </c>
      <c r="T1886" t="s">
        <v>35</v>
      </c>
      <c r="U1886" s="13">
        <f t="shared" si="116"/>
        <v>2024</v>
      </c>
      <c r="V1886" s="13">
        <f t="shared" si="117"/>
        <v>7</v>
      </c>
      <c r="W1886" s="20" t="str">
        <f t="shared" si="118"/>
        <v>July</v>
      </c>
      <c r="X1886">
        <v>0.30499999999999999</v>
      </c>
      <c r="Y1886" s="6">
        <f t="shared" si="119"/>
        <v>719.1</v>
      </c>
      <c r="Z1886" cm="1">
        <f t="array" aca="1" ref="Z1886" ca="1">IF(roud(N1886,2)=ROUND(Z1886,2),"ok","error")</f>
        <v>0</v>
      </c>
    </row>
    <row r="1887" spans="1:26" x14ac:dyDescent="0.3">
      <c r="A1887" t="s">
        <v>3466</v>
      </c>
      <c r="B1887" s="4">
        <v>45511</v>
      </c>
      <c r="C1887" t="s">
        <v>1890</v>
      </c>
      <c r="D1887" t="s">
        <v>1891</v>
      </c>
      <c r="E1887" t="s">
        <v>75</v>
      </c>
      <c r="F1887" t="s">
        <v>76</v>
      </c>
      <c r="G1887" t="s">
        <v>61</v>
      </c>
      <c r="H1887" t="s">
        <v>71</v>
      </c>
      <c r="I1887" s="6">
        <v>2</v>
      </c>
      <c r="J1887" s="6">
        <v>1499</v>
      </c>
      <c r="K1887" s="6">
        <v>2998</v>
      </c>
      <c r="L1887" s="6">
        <v>0.2</v>
      </c>
      <c r="M1887" s="6">
        <v>599.6</v>
      </c>
      <c r="N1887" s="6">
        <v>2398.4</v>
      </c>
      <c r="O1887" s="6">
        <v>239.84</v>
      </c>
      <c r="P1887" t="s">
        <v>89</v>
      </c>
      <c r="Q1887" t="s">
        <v>90</v>
      </c>
      <c r="R1887" t="s">
        <v>65</v>
      </c>
      <c r="S1887" t="s">
        <v>107</v>
      </c>
      <c r="T1887" t="s">
        <v>35</v>
      </c>
      <c r="U1887" s="13">
        <f t="shared" si="116"/>
        <v>2024</v>
      </c>
      <c r="V1887" s="13">
        <f t="shared" si="117"/>
        <v>8</v>
      </c>
      <c r="W1887" s="20" t="str">
        <f t="shared" si="118"/>
        <v>August</v>
      </c>
      <c r="X1887">
        <v>0.1</v>
      </c>
      <c r="Y1887" s="6">
        <f t="shared" si="119"/>
        <v>1798.8</v>
      </c>
      <c r="Z1887" cm="1">
        <f t="array" aca="1" ref="Z1887" ca="1">IF(roud(N1887,2)=ROUND(Z1887,2),"ok","error")</f>
        <v>0</v>
      </c>
    </row>
    <row r="1888" spans="1:26" x14ac:dyDescent="0.3">
      <c r="A1888" t="s">
        <v>3467</v>
      </c>
      <c r="B1888" s="4">
        <v>45641</v>
      </c>
      <c r="C1888" t="s">
        <v>1433</v>
      </c>
      <c r="D1888" t="s">
        <v>1434</v>
      </c>
      <c r="E1888" t="s">
        <v>167</v>
      </c>
      <c r="F1888" t="s">
        <v>168</v>
      </c>
      <c r="G1888" t="s">
        <v>113</v>
      </c>
      <c r="H1888" t="s">
        <v>169</v>
      </c>
      <c r="I1888" s="6">
        <v>2</v>
      </c>
      <c r="J1888" s="6">
        <v>899</v>
      </c>
      <c r="K1888" s="6">
        <v>1798</v>
      </c>
      <c r="L1888" s="6">
        <v>0.1</v>
      </c>
      <c r="M1888" s="6">
        <v>179.8</v>
      </c>
      <c r="N1888" s="6">
        <v>1618.2</v>
      </c>
      <c r="O1888" s="6">
        <v>404.55</v>
      </c>
      <c r="P1888" t="s">
        <v>31</v>
      </c>
      <c r="Q1888" t="s">
        <v>32</v>
      </c>
      <c r="R1888" t="s">
        <v>33</v>
      </c>
      <c r="S1888" t="s">
        <v>45</v>
      </c>
      <c r="T1888" t="s">
        <v>46</v>
      </c>
      <c r="U1888" s="13">
        <f t="shared" si="116"/>
        <v>2024</v>
      </c>
      <c r="V1888" s="13">
        <f t="shared" si="117"/>
        <v>12</v>
      </c>
      <c r="W1888" s="20" t="str">
        <f t="shared" si="118"/>
        <v>December</v>
      </c>
      <c r="X1888">
        <v>0.25</v>
      </c>
      <c r="Y1888" s="6">
        <f t="shared" si="119"/>
        <v>1438.4</v>
      </c>
      <c r="Z1888" cm="1">
        <f t="array" aca="1" ref="Z1888" ca="1">IF(roud(N1888,2)=ROUND(Z1888,2),"ok","error")</f>
        <v>0</v>
      </c>
    </row>
    <row r="1889" spans="1:26" x14ac:dyDescent="0.3">
      <c r="A1889" t="s">
        <v>3468</v>
      </c>
      <c r="B1889" s="4">
        <v>45789</v>
      </c>
      <c r="C1889" t="s">
        <v>2449</v>
      </c>
      <c r="D1889" t="s">
        <v>2450</v>
      </c>
      <c r="E1889" t="s">
        <v>69</v>
      </c>
      <c r="F1889" t="s">
        <v>70</v>
      </c>
      <c r="G1889" t="s">
        <v>61</v>
      </c>
      <c r="H1889" t="s">
        <v>71</v>
      </c>
      <c r="I1889" s="6">
        <v>1</v>
      </c>
      <c r="J1889" s="6">
        <v>1299</v>
      </c>
      <c r="K1889" s="6">
        <v>1299</v>
      </c>
      <c r="L1889" s="6">
        <v>0.15</v>
      </c>
      <c r="M1889" s="6">
        <v>194.85</v>
      </c>
      <c r="N1889" s="6">
        <v>1104.1500000000001</v>
      </c>
      <c r="O1889" s="6">
        <v>126.98</v>
      </c>
      <c r="P1889" t="s">
        <v>186</v>
      </c>
      <c r="Q1889" t="s">
        <v>187</v>
      </c>
      <c r="R1889" t="s">
        <v>160</v>
      </c>
      <c r="S1889" t="s">
        <v>107</v>
      </c>
      <c r="T1889" t="s">
        <v>55</v>
      </c>
      <c r="U1889" s="13">
        <f t="shared" si="116"/>
        <v>2025</v>
      </c>
      <c r="V1889" s="13">
        <f t="shared" si="117"/>
        <v>5</v>
      </c>
      <c r="W1889" s="20" t="str">
        <f t="shared" si="118"/>
        <v>May</v>
      </c>
      <c r="X1889">
        <v>0.115</v>
      </c>
      <c r="Y1889" s="6">
        <f t="shared" si="119"/>
        <v>909.3</v>
      </c>
      <c r="Z1889" cm="1">
        <f t="array" aca="1" ref="Z1889" ca="1">IF(roud(N1889,2)=ROUND(Z1889,2),"ok","error")</f>
        <v>0</v>
      </c>
    </row>
    <row r="1890" spans="1:26" x14ac:dyDescent="0.3">
      <c r="A1890" t="s">
        <v>3469</v>
      </c>
      <c r="B1890" s="4">
        <v>45488</v>
      </c>
      <c r="C1890" t="s">
        <v>3470</v>
      </c>
      <c r="D1890" t="s">
        <v>3471</v>
      </c>
      <c r="E1890" t="s">
        <v>167</v>
      </c>
      <c r="F1890" t="s">
        <v>168</v>
      </c>
      <c r="G1890" t="s">
        <v>113</v>
      </c>
      <c r="H1890" t="s">
        <v>169</v>
      </c>
      <c r="I1890" s="6">
        <v>1</v>
      </c>
      <c r="J1890" s="6">
        <v>899</v>
      </c>
      <c r="K1890" s="6">
        <v>899</v>
      </c>
      <c r="L1890" s="6">
        <v>0.05</v>
      </c>
      <c r="M1890" s="6">
        <v>44.95</v>
      </c>
      <c r="N1890" s="6">
        <v>854.05</v>
      </c>
      <c r="O1890" s="6">
        <v>226.32</v>
      </c>
      <c r="P1890" t="s">
        <v>63</v>
      </c>
      <c r="Q1890" t="s">
        <v>64</v>
      </c>
      <c r="R1890" t="s">
        <v>65</v>
      </c>
      <c r="S1890" t="s">
        <v>45</v>
      </c>
      <c r="T1890" t="s">
        <v>35</v>
      </c>
      <c r="U1890" s="13">
        <f t="shared" si="116"/>
        <v>2024</v>
      </c>
      <c r="V1890" s="13">
        <f t="shared" si="117"/>
        <v>7</v>
      </c>
      <c r="W1890" s="20" t="str">
        <f t="shared" si="118"/>
        <v>July</v>
      </c>
      <c r="X1890">
        <v>0.26500000000000001</v>
      </c>
      <c r="Y1890" s="6">
        <f t="shared" si="119"/>
        <v>809.1</v>
      </c>
      <c r="Z1890" cm="1">
        <f t="array" aca="1" ref="Z1890" ca="1">IF(roud(N1890,2)=ROUND(Z1890,2),"ok","error")</f>
        <v>0</v>
      </c>
    </row>
    <row r="1891" spans="1:26" x14ac:dyDescent="0.3">
      <c r="A1891" t="s">
        <v>3472</v>
      </c>
      <c r="B1891" s="4">
        <v>45523</v>
      </c>
      <c r="C1891" t="s">
        <v>321</v>
      </c>
      <c r="D1891" t="s">
        <v>322</v>
      </c>
      <c r="E1891" t="s">
        <v>86</v>
      </c>
      <c r="F1891" t="s">
        <v>87</v>
      </c>
      <c r="G1891" t="s">
        <v>29</v>
      </c>
      <c r="H1891" t="s">
        <v>88</v>
      </c>
      <c r="I1891" s="6">
        <v>2</v>
      </c>
      <c r="J1891" s="6">
        <v>1299</v>
      </c>
      <c r="K1891" s="6">
        <v>2598</v>
      </c>
      <c r="L1891" s="6">
        <v>0.1</v>
      </c>
      <c r="M1891" s="6">
        <v>259.8</v>
      </c>
      <c r="N1891" s="6">
        <v>2338.1999999999998</v>
      </c>
      <c r="O1891" s="6">
        <v>678.08</v>
      </c>
      <c r="P1891" t="s">
        <v>170</v>
      </c>
      <c r="Q1891" t="s">
        <v>171</v>
      </c>
      <c r="R1891" t="s">
        <v>44</v>
      </c>
      <c r="S1891" t="s">
        <v>54</v>
      </c>
      <c r="T1891" t="s">
        <v>35</v>
      </c>
      <c r="U1891" s="13">
        <f t="shared" si="116"/>
        <v>2024</v>
      </c>
      <c r="V1891" s="13">
        <f t="shared" si="117"/>
        <v>8</v>
      </c>
      <c r="W1891" s="20" t="str">
        <f t="shared" si="118"/>
        <v>August</v>
      </c>
      <c r="X1891">
        <v>0.28999999999999998</v>
      </c>
      <c r="Y1891" s="6">
        <f t="shared" si="119"/>
        <v>2078.4</v>
      </c>
      <c r="Z1891" cm="1">
        <f t="array" aca="1" ref="Z1891" ca="1">IF(roud(N1891,2)=ROUND(Z1891,2),"ok","error")</f>
        <v>0</v>
      </c>
    </row>
    <row r="1892" spans="1:26" x14ac:dyDescent="0.3">
      <c r="A1892" t="s">
        <v>3473</v>
      </c>
      <c r="B1892" s="4">
        <v>45432</v>
      </c>
      <c r="C1892" t="s">
        <v>279</v>
      </c>
      <c r="D1892" t="s">
        <v>280</v>
      </c>
      <c r="E1892" t="s">
        <v>102</v>
      </c>
      <c r="F1892" t="s">
        <v>103</v>
      </c>
      <c r="G1892" t="s">
        <v>52</v>
      </c>
      <c r="H1892" t="s">
        <v>104</v>
      </c>
      <c r="I1892" s="6">
        <v>1</v>
      </c>
      <c r="J1892" s="6">
        <v>5999</v>
      </c>
      <c r="K1892" s="6">
        <v>5999</v>
      </c>
      <c r="L1892" s="6">
        <v>0.05</v>
      </c>
      <c r="M1892" s="6">
        <v>299.95</v>
      </c>
      <c r="N1892" s="6">
        <v>5699.05</v>
      </c>
      <c r="O1892" s="6">
        <v>1282.29</v>
      </c>
      <c r="P1892" t="s">
        <v>42</v>
      </c>
      <c r="Q1892" t="s">
        <v>43</v>
      </c>
      <c r="R1892" t="s">
        <v>44</v>
      </c>
      <c r="S1892" t="s">
        <v>45</v>
      </c>
      <c r="T1892" t="s">
        <v>55</v>
      </c>
      <c r="U1892" s="13">
        <f t="shared" si="116"/>
        <v>2024</v>
      </c>
      <c r="V1892" s="13">
        <f t="shared" si="117"/>
        <v>5</v>
      </c>
      <c r="W1892" s="20" t="str">
        <f t="shared" si="118"/>
        <v>May</v>
      </c>
      <c r="X1892">
        <v>0.22500000000000001</v>
      </c>
      <c r="Y1892" s="6">
        <f t="shared" si="119"/>
        <v>5399.1</v>
      </c>
      <c r="Z1892" cm="1">
        <f t="array" aca="1" ref="Z1892" ca="1">IF(roud(N1892,2)=ROUND(Z1892,2),"ok","error")</f>
        <v>0</v>
      </c>
    </row>
    <row r="1893" spans="1:26" x14ac:dyDescent="0.3">
      <c r="A1893" t="s">
        <v>3474</v>
      </c>
      <c r="B1893" s="4">
        <v>45450</v>
      </c>
      <c r="C1893" t="s">
        <v>923</v>
      </c>
      <c r="D1893" t="s">
        <v>924</v>
      </c>
      <c r="E1893" t="s">
        <v>27</v>
      </c>
      <c r="F1893" t="s">
        <v>28</v>
      </c>
      <c r="G1893" t="s">
        <v>29</v>
      </c>
      <c r="H1893" t="s">
        <v>30</v>
      </c>
      <c r="I1893" s="6">
        <v>3</v>
      </c>
      <c r="J1893" s="6">
        <v>1999</v>
      </c>
      <c r="K1893" s="6">
        <v>5997</v>
      </c>
      <c r="L1893" s="6">
        <v>0.25</v>
      </c>
      <c r="M1893" s="6">
        <v>1499.25</v>
      </c>
      <c r="N1893" s="6">
        <v>4497.75</v>
      </c>
      <c r="O1893" s="6">
        <v>1101.95</v>
      </c>
      <c r="P1893" t="s">
        <v>186</v>
      </c>
      <c r="Q1893" t="s">
        <v>187</v>
      </c>
      <c r="R1893" t="s">
        <v>160</v>
      </c>
      <c r="S1893" t="s">
        <v>98</v>
      </c>
      <c r="T1893" t="s">
        <v>35</v>
      </c>
      <c r="U1893" s="13">
        <f t="shared" si="116"/>
        <v>2024</v>
      </c>
      <c r="V1893" s="13">
        <f t="shared" si="117"/>
        <v>6</v>
      </c>
      <c r="W1893" s="20" t="str">
        <f t="shared" si="118"/>
        <v>June</v>
      </c>
      <c r="X1893">
        <v>0.245</v>
      </c>
      <c r="Y1893" s="6">
        <f t="shared" si="119"/>
        <v>2998.5</v>
      </c>
      <c r="Z1893" cm="1">
        <f t="array" aca="1" ref="Z1893" ca="1">IF(roud(N1893,2)=ROUND(Z1893,2),"ok","error")</f>
        <v>0</v>
      </c>
    </row>
    <row r="1894" spans="1:26" x14ac:dyDescent="0.3">
      <c r="A1894" t="s">
        <v>3475</v>
      </c>
      <c r="B1894" s="4">
        <v>45371</v>
      </c>
      <c r="C1894" t="s">
        <v>505</v>
      </c>
      <c r="D1894" t="s">
        <v>506</v>
      </c>
      <c r="E1894" t="s">
        <v>258</v>
      </c>
      <c r="F1894" t="s">
        <v>259</v>
      </c>
      <c r="G1894" t="s">
        <v>214</v>
      </c>
      <c r="H1894" t="s">
        <v>260</v>
      </c>
      <c r="I1894" s="6">
        <v>1</v>
      </c>
      <c r="J1894" s="6">
        <v>399</v>
      </c>
      <c r="K1894" s="6">
        <v>399</v>
      </c>
      <c r="L1894" s="6">
        <v>0.1</v>
      </c>
      <c r="M1894" s="6">
        <v>39.9</v>
      </c>
      <c r="N1894" s="6">
        <v>359.1</v>
      </c>
      <c r="O1894" s="6">
        <v>125.68</v>
      </c>
      <c r="P1894" t="s">
        <v>158</v>
      </c>
      <c r="Q1894" t="s">
        <v>159</v>
      </c>
      <c r="R1894" t="s">
        <v>160</v>
      </c>
      <c r="S1894" t="s">
        <v>54</v>
      </c>
      <c r="T1894" t="s">
        <v>55</v>
      </c>
      <c r="U1894" s="13">
        <f t="shared" si="116"/>
        <v>2024</v>
      </c>
      <c r="V1894" s="13">
        <f t="shared" si="117"/>
        <v>3</v>
      </c>
      <c r="W1894" s="20" t="str">
        <f t="shared" si="118"/>
        <v>March</v>
      </c>
      <c r="X1894">
        <v>0.35</v>
      </c>
      <c r="Y1894" s="6">
        <f t="shared" si="119"/>
        <v>319.2</v>
      </c>
      <c r="Z1894" cm="1">
        <f t="array" aca="1" ref="Z1894" ca="1">IF(roud(N1894,2)=ROUND(Z1894,2),"ok","error")</f>
        <v>0</v>
      </c>
    </row>
    <row r="1895" spans="1:26" x14ac:dyDescent="0.3">
      <c r="A1895" t="s">
        <v>3476</v>
      </c>
      <c r="B1895" s="4">
        <v>45594</v>
      </c>
      <c r="C1895" t="s">
        <v>2163</v>
      </c>
      <c r="D1895" t="s">
        <v>2164</v>
      </c>
      <c r="E1895" t="s">
        <v>69</v>
      </c>
      <c r="F1895" t="s">
        <v>70</v>
      </c>
      <c r="G1895" t="s">
        <v>61</v>
      </c>
      <c r="H1895" t="s">
        <v>71</v>
      </c>
      <c r="I1895" s="6">
        <v>3</v>
      </c>
      <c r="J1895" s="6">
        <v>1299</v>
      </c>
      <c r="K1895" s="6">
        <v>3897</v>
      </c>
      <c r="L1895" s="6">
        <v>0.05</v>
      </c>
      <c r="M1895" s="6">
        <v>194.85</v>
      </c>
      <c r="N1895" s="6">
        <v>3702.15</v>
      </c>
      <c r="O1895" s="6">
        <v>536.80999999999995</v>
      </c>
      <c r="P1895" t="s">
        <v>144</v>
      </c>
      <c r="Q1895" t="s">
        <v>145</v>
      </c>
      <c r="R1895" t="s">
        <v>65</v>
      </c>
      <c r="S1895" t="s">
        <v>45</v>
      </c>
      <c r="T1895" t="s">
        <v>35</v>
      </c>
      <c r="U1895" s="13">
        <f t="shared" si="116"/>
        <v>2024</v>
      </c>
      <c r="V1895" s="13">
        <f t="shared" si="117"/>
        <v>10</v>
      </c>
      <c r="W1895" s="20" t="str">
        <f t="shared" si="118"/>
        <v>October</v>
      </c>
      <c r="X1895">
        <v>0.14499999999999999</v>
      </c>
      <c r="Y1895" s="6">
        <f t="shared" si="119"/>
        <v>3507.3</v>
      </c>
      <c r="Z1895" cm="1">
        <f t="array" aca="1" ref="Z1895" ca="1">IF(roud(N1895,2)=ROUND(Z1895,2),"ok","error")</f>
        <v>0</v>
      </c>
    </row>
    <row r="1896" spans="1:26" x14ac:dyDescent="0.3">
      <c r="A1896" t="s">
        <v>3477</v>
      </c>
      <c r="B1896" s="4">
        <v>45395</v>
      </c>
      <c r="C1896" t="s">
        <v>1484</v>
      </c>
      <c r="D1896" t="s">
        <v>1485</v>
      </c>
      <c r="E1896" t="s">
        <v>167</v>
      </c>
      <c r="F1896" t="s">
        <v>168</v>
      </c>
      <c r="G1896" t="s">
        <v>113</v>
      </c>
      <c r="H1896" t="s">
        <v>169</v>
      </c>
      <c r="I1896" s="6">
        <v>3</v>
      </c>
      <c r="J1896" s="6">
        <v>899</v>
      </c>
      <c r="K1896" s="6">
        <v>2697</v>
      </c>
      <c r="L1896" s="6">
        <v>0</v>
      </c>
      <c r="M1896" s="6">
        <v>0</v>
      </c>
      <c r="N1896" s="6">
        <v>2697</v>
      </c>
      <c r="O1896" s="6">
        <v>755.16</v>
      </c>
      <c r="P1896" t="s">
        <v>31</v>
      </c>
      <c r="Q1896" t="s">
        <v>32</v>
      </c>
      <c r="R1896" t="s">
        <v>33</v>
      </c>
      <c r="S1896" t="s">
        <v>54</v>
      </c>
      <c r="T1896" t="s">
        <v>35</v>
      </c>
      <c r="U1896" s="13">
        <f t="shared" si="116"/>
        <v>2024</v>
      </c>
      <c r="V1896" s="13">
        <f t="shared" si="117"/>
        <v>4</v>
      </c>
      <c r="W1896" s="20" t="str">
        <f t="shared" si="118"/>
        <v>April</v>
      </c>
      <c r="X1896">
        <v>0.28000000000000003</v>
      </c>
      <c r="Y1896" s="6">
        <f t="shared" si="119"/>
        <v>2697</v>
      </c>
      <c r="Z1896" cm="1">
        <f t="array" aca="1" ref="Z1896" ca="1">IF(roud(N1896,2)=ROUND(Z1896,2),"ok","error")</f>
        <v>0</v>
      </c>
    </row>
    <row r="1897" spans="1:26" x14ac:dyDescent="0.3">
      <c r="A1897" t="s">
        <v>3478</v>
      </c>
      <c r="B1897" s="4">
        <v>45811</v>
      </c>
      <c r="C1897" t="s">
        <v>2893</v>
      </c>
      <c r="D1897" t="s">
        <v>2894</v>
      </c>
      <c r="E1897" t="s">
        <v>198</v>
      </c>
      <c r="F1897" t="s">
        <v>199</v>
      </c>
      <c r="G1897" t="s">
        <v>61</v>
      </c>
      <c r="H1897" t="s">
        <v>71</v>
      </c>
      <c r="I1897" s="6">
        <v>3</v>
      </c>
      <c r="J1897" s="6">
        <v>899</v>
      </c>
      <c r="K1897" s="6">
        <v>2697</v>
      </c>
      <c r="L1897" s="6">
        <v>0.15</v>
      </c>
      <c r="M1897" s="6">
        <v>404.55</v>
      </c>
      <c r="N1897" s="6">
        <v>2292.4499999999998</v>
      </c>
      <c r="O1897" s="6">
        <v>263.63</v>
      </c>
      <c r="P1897" t="s">
        <v>63</v>
      </c>
      <c r="Q1897" t="s">
        <v>64</v>
      </c>
      <c r="R1897" t="s">
        <v>65</v>
      </c>
      <c r="S1897" t="s">
        <v>107</v>
      </c>
      <c r="T1897" t="s">
        <v>46</v>
      </c>
      <c r="U1897" s="13">
        <f t="shared" si="116"/>
        <v>2025</v>
      </c>
      <c r="V1897" s="13">
        <f t="shared" si="117"/>
        <v>6</v>
      </c>
      <c r="W1897" s="20" t="str">
        <f t="shared" si="118"/>
        <v>June</v>
      </c>
      <c r="X1897">
        <v>0.115</v>
      </c>
      <c r="Y1897" s="6">
        <f t="shared" si="119"/>
        <v>1887.9</v>
      </c>
      <c r="Z1897" cm="1">
        <f t="array" aca="1" ref="Z1897" ca="1">IF(roud(N1897,2)=ROUND(Z1897,2),"ok","error")</f>
        <v>0</v>
      </c>
    </row>
    <row r="1898" spans="1:26" x14ac:dyDescent="0.3">
      <c r="A1898" t="s">
        <v>3479</v>
      </c>
      <c r="B1898" s="4">
        <v>45844</v>
      </c>
      <c r="C1898" t="s">
        <v>413</v>
      </c>
      <c r="D1898" t="s">
        <v>414</v>
      </c>
      <c r="E1898" t="s">
        <v>50</v>
      </c>
      <c r="F1898" t="s">
        <v>51</v>
      </c>
      <c r="G1898" t="s">
        <v>52</v>
      </c>
      <c r="H1898" t="s">
        <v>53</v>
      </c>
      <c r="I1898" s="6">
        <v>1</v>
      </c>
      <c r="J1898" s="6">
        <v>2999</v>
      </c>
      <c r="K1898" s="6">
        <v>2999</v>
      </c>
      <c r="L1898" s="6">
        <v>0.05</v>
      </c>
      <c r="M1898" s="6">
        <v>149.94999999999999</v>
      </c>
      <c r="N1898" s="6">
        <v>2849.05</v>
      </c>
      <c r="O1898" s="6">
        <v>641.04</v>
      </c>
      <c r="P1898" t="s">
        <v>42</v>
      </c>
      <c r="Q1898" t="s">
        <v>43</v>
      </c>
      <c r="R1898" t="s">
        <v>44</v>
      </c>
      <c r="S1898" t="s">
        <v>107</v>
      </c>
      <c r="T1898" t="s">
        <v>35</v>
      </c>
      <c r="U1898" s="13">
        <f t="shared" si="116"/>
        <v>2025</v>
      </c>
      <c r="V1898" s="13">
        <f t="shared" si="117"/>
        <v>7</v>
      </c>
      <c r="W1898" s="20" t="str">
        <f t="shared" si="118"/>
        <v>July</v>
      </c>
      <c r="X1898">
        <v>0.22500000000000001</v>
      </c>
      <c r="Y1898" s="6">
        <f t="shared" si="119"/>
        <v>2699.1</v>
      </c>
      <c r="Z1898" cm="1">
        <f t="array" aca="1" ref="Z1898" ca="1">IF(roud(N1898,2)=ROUND(Z1898,2),"ok","error")</f>
        <v>0</v>
      </c>
    </row>
    <row r="1899" spans="1:26" x14ac:dyDescent="0.3">
      <c r="A1899" t="s">
        <v>3480</v>
      </c>
      <c r="B1899" s="4">
        <v>45831</v>
      </c>
      <c r="C1899" t="s">
        <v>519</v>
      </c>
      <c r="D1899" t="s">
        <v>520</v>
      </c>
      <c r="E1899" t="s">
        <v>111</v>
      </c>
      <c r="F1899" t="s">
        <v>112</v>
      </c>
      <c r="G1899" t="s">
        <v>113</v>
      </c>
      <c r="H1899" t="s">
        <v>114</v>
      </c>
      <c r="I1899" s="6">
        <v>3</v>
      </c>
      <c r="J1899" s="6">
        <v>999</v>
      </c>
      <c r="K1899" s="6">
        <v>2997</v>
      </c>
      <c r="L1899" s="6">
        <v>0.15</v>
      </c>
      <c r="M1899" s="6">
        <v>449.55</v>
      </c>
      <c r="N1899" s="6">
        <v>2547.4499999999998</v>
      </c>
      <c r="O1899" s="6">
        <v>598.65</v>
      </c>
      <c r="P1899" t="s">
        <v>94</v>
      </c>
      <c r="Q1899" t="s">
        <v>64</v>
      </c>
      <c r="R1899" t="s">
        <v>65</v>
      </c>
      <c r="S1899" t="s">
        <v>107</v>
      </c>
      <c r="T1899" t="s">
        <v>55</v>
      </c>
      <c r="U1899" s="13">
        <f t="shared" si="116"/>
        <v>2025</v>
      </c>
      <c r="V1899" s="13">
        <f t="shared" si="117"/>
        <v>6</v>
      </c>
      <c r="W1899" s="20" t="str">
        <f t="shared" si="118"/>
        <v>June</v>
      </c>
      <c r="X1899">
        <v>0.23499999999999999</v>
      </c>
      <c r="Y1899" s="6">
        <f t="shared" si="119"/>
        <v>2097.9</v>
      </c>
      <c r="Z1899" cm="1">
        <f t="array" aca="1" ref="Z1899" ca="1">IF(roud(N1899,2)=ROUND(Z1899,2),"ok","error")</f>
        <v>0</v>
      </c>
    </row>
    <row r="1900" spans="1:26" x14ac:dyDescent="0.3">
      <c r="A1900" t="s">
        <v>3481</v>
      </c>
      <c r="B1900" s="4">
        <v>45330</v>
      </c>
      <c r="C1900" t="s">
        <v>1297</v>
      </c>
      <c r="D1900" t="s">
        <v>1298</v>
      </c>
      <c r="E1900" t="s">
        <v>212</v>
      </c>
      <c r="F1900" t="s">
        <v>213</v>
      </c>
      <c r="G1900" t="s">
        <v>214</v>
      </c>
      <c r="H1900" t="s">
        <v>215</v>
      </c>
      <c r="I1900" s="6">
        <v>3</v>
      </c>
      <c r="J1900" s="6">
        <v>599</v>
      </c>
      <c r="K1900" s="6">
        <v>1797</v>
      </c>
      <c r="L1900" s="6">
        <v>0.05</v>
      </c>
      <c r="M1900" s="6">
        <v>89.85</v>
      </c>
      <c r="N1900" s="6">
        <v>1707.15</v>
      </c>
      <c r="O1900" s="6">
        <v>623.11</v>
      </c>
      <c r="P1900" t="s">
        <v>191</v>
      </c>
      <c r="Q1900" t="s">
        <v>187</v>
      </c>
      <c r="R1900" t="s">
        <v>160</v>
      </c>
      <c r="S1900" t="s">
        <v>107</v>
      </c>
      <c r="T1900" t="s">
        <v>35</v>
      </c>
      <c r="U1900" s="13">
        <f t="shared" si="116"/>
        <v>2024</v>
      </c>
      <c r="V1900" s="13">
        <f t="shared" si="117"/>
        <v>2</v>
      </c>
      <c r="W1900" s="20" t="str">
        <f t="shared" si="118"/>
        <v>February</v>
      </c>
      <c r="X1900">
        <v>0.36499999999999999</v>
      </c>
      <c r="Y1900" s="6">
        <f t="shared" si="119"/>
        <v>1617.3</v>
      </c>
      <c r="Z1900" cm="1">
        <f t="array" aca="1" ref="Z1900" ca="1">IF(roud(N1900,2)=ROUND(Z1900,2),"ok","error")</f>
        <v>0</v>
      </c>
    </row>
    <row r="1901" spans="1:26" x14ac:dyDescent="0.3">
      <c r="A1901" t="s">
        <v>3482</v>
      </c>
      <c r="B1901" s="4">
        <v>45969</v>
      </c>
      <c r="C1901" t="s">
        <v>1518</v>
      </c>
      <c r="D1901" t="s">
        <v>1519</v>
      </c>
      <c r="E1901" t="s">
        <v>69</v>
      </c>
      <c r="F1901" t="s">
        <v>70</v>
      </c>
      <c r="G1901" t="s">
        <v>61</v>
      </c>
      <c r="H1901" t="s">
        <v>71</v>
      </c>
      <c r="I1901" s="6">
        <v>1</v>
      </c>
      <c r="J1901" s="6">
        <v>1299</v>
      </c>
      <c r="K1901" s="6">
        <v>1299</v>
      </c>
      <c r="L1901" s="6">
        <v>0</v>
      </c>
      <c r="M1901" s="6">
        <v>0</v>
      </c>
      <c r="N1901" s="6">
        <v>1299</v>
      </c>
      <c r="O1901" s="6">
        <v>207.84</v>
      </c>
      <c r="P1901" t="s">
        <v>186</v>
      </c>
      <c r="Q1901" t="s">
        <v>187</v>
      </c>
      <c r="R1901" t="s">
        <v>160</v>
      </c>
      <c r="S1901" t="s">
        <v>54</v>
      </c>
      <c r="T1901" t="s">
        <v>55</v>
      </c>
      <c r="U1901" s="13">
        <f t="shared" si="116"/>
        <v>2025</v>
      </c>
      <c r="V1901" s="13">
        <f t="shared" si="117"/>
        <v>11</v>
      </c>
      <c r="W1901" s="20" t="str">
        <f t="shared" si="118"/>
        <v>November</v>
      </c>
      <c r="X1901">
        <v>0.16</v>
      </c>
      <c r="Y1901" s="6">
        <f t="shared" si="119"/>
        <v>1299</v>
      </c>
      <c r="Z1901" cm="1">
        <f t="array" aca="1" ref="Z1901" ca="1">IF(roud(N1901,2)=ROUND(Z1901,2),"ok","error")</f>
        <v>0</v>
      </c>
    </row>
    <row r="1902" spans="1:26" x14ac:dyDescent="0.3">
      <c r="A1902" t="s">
        <v>3483</v>
      </c>
      <c r="B1902" s="4">
        <v>45636</v>
      </c>
      <c r="C1902" t="s">
        <v>1055</v>
      </c>
      <c r="D1902" t="s">
        <v>1056</v>
      </c>
      <c r="E1902" t="s">
        <v>75</v>
      </c>
      <c r="F1902" t="s">
        <v>76</v>
      </c>
      <c r="G1902" t="s">
        <v>61</v>
      </c>
      <c r="H1902" t="s">
        <v>71</v>
      </c>
      <c r="I1902" s="6">
        <v>1</v>
      </c>
      <c r="J1902" s="6">
        <v>1499</v>
      </c>
      <c r="K1902" s="6">
        <v>1499</v>
      </c>
      <c r="L1902" s="6">
        <v>0.05</v>
      </c>
      <c r="M1902" s="6">
        <v>74.95</v>
      </c>
      <c r="N1902" s="6">
        <v>1424.05</v>
      </c>
      <c r="O1902" s="6">
        <v>206.49</v>
      </c>
      <c r="P1902" t="s">
        <v>191</v>
      </c>
      <c r="Q1902" t="s">
        <v>187</v>
      </c>
      <c r="R1902" t="s">
        <v>160</v>
      </c>
      <c r="S1902" t="s">
        <v>45</v>
      </c>
      <c r="T1902" t="s">
        <v>46</v>
      </c>
      <c r="U1902" s="13">
        <f t="shared" si="116"/>
        <v>2024</v>
      </c>
      <c r="V1902" s="13">
        <f t="shared" si="117"/>
        <v>12</v>
      </c>
      <c r="W1902" s="20" t="str">
        <f t="shared" si="118"/>
        <v>December</v>
      </c>
      <c r="X1902">
        <v>0.14499999999999999</v>
      </c>
      <c r="Y1902" s="6">
        <f t="shared" si="119"/>
        <v>1349.1</v>
      </c>
      <c r="Z1902" cm="1">
        <f t="array" aca="1" ref="Z1902" ca="1">IF(roud(N1902,2)=ROUND(Z1902,2),"ok","error")</f>
        <v>0</v>
      </c>
    </row>
    <row r="1903" spans="1:26" x14ac:dyDescent="0.3">
      <c r="A1903" t="s">
        <v>3484</v>
      </c>
      <c r="B1903" s="4">
        <v>45924</v>
      </c>
      <c r="C1903" t="s">
        <v>1939</v>
      </c>
      <c r="D1903" t="s">
        <v>1940</v>
      </c>
      <c r="E1903" t="s">
        <v>27</v>
      </c>
      <c r="F1903" t="s">
        <v>28</v>
      </c>
      <c r="G1903" t="s">
        <v>29</v>
      </c>
      <c r="H1903" t="s">
        <v>30</v>
      </c>
      <c r="I1903" s="6">
        <v>1</v>
      </c>
      <c r="J1903" s="6">
        <v>1999</v>
      </c>
      <c r="K1903" s="6">
        <v>1999</v>
      </c>
      <c r="L1903" s="6">
        <v>0.05</v>
      </c>
      <c r="M1903" s="6">
        <v>99.95</v>
      </c>
      <c r="N1903" s="6">
        <v>1899.05</v>
      </c>
      <c r="O1903" s="6">
        <v>579.21</v>
      </c>
      <c r="P1903" t="s">
        <v>89</v>
      </c>
      <c r="Q1903" t="s">
        <v>90</v>
      </c>
      <c r="R1903" t="s">
        <v>65</v>
      </c>
      <c r="S1903" t="s">
        <v>45</v>
      </c>
      <c r="T1903" t="s">
        <v>35</v>
      </c>
      <c r="U1903" s="13">
        <f t="shared" si="116"/>
        <v>2025</v>
      </c>
      <c r="V1903" s="13">
        <f t="shared" si="117"/>
        <v>9</v>
      </c>
      <c r="W1903" s="20" t="str">
        <f t="shared" si="118"/>
        <v>September</v>
      </c>
      <c r="X1903">
        <v>0.30499999999999999</v>
      </c>
      <c r="Y1903" s="6">
        <f t="shared" si="119"/>
        <v>1799.1</v>
      </c>
      <c r="Z1903" cm="1">
        <f t="array" aca="1" ref="Z1903" ca="1">IF(roud(N1903,2)=ROUND(Z1903,2),"ok","error")</f>
        <v>0</v>
      </c>
    </row>
    <row r="1904" spans="1:26" x14ac:dyDescent="0.3">
      <c r="A1904" t="s">
        <v>3485</v>
      </c>
      <c r="B1904" s="4">
        <v>45426</v>
      </c>
      <c r="C1904" t="s">
        <v>2630</v>
      </c>
      <c r="D1904" t="s">
        <v>2631</v>
      </c>
      <c r="E1904" t="s">
        <v>133</v>
      </c>
      <c r="F1904" t="s">
        <v>134</v>
      </c>
      <c r="G1904" t="s">
        <v>61</v>
      </c>
      <c r="H1904" t="s">
        <v>123</v>
      </c>
      <c r="I1904" s="6">
        <v>1</v>
      </c>
      <c r="J1904" s="6">
        <v>2999</v>
      </c>
      <c r="K1904" s="6">
        <v>2999</v>
      </c>
      <c r="L1904" s="6">
        <v>0.1</v>
      </c>
      <c r="M1904" s="6">
        <v>299.89999999999998</v>
      </c>
      <c r="N1904" s="6">
        <v>2699.1</v>
      </c>
      <c r="O1904" s="6">
        <v>350.88</v>
      </c>
      <c r="P1904" t="s">
        <v>170</v>
      </c>
      <c r="Q1904" t="s">
        <v>171</v>
      </c>
      <c r="R1904" t="s">
        <v>44</v>
      </c>
      <c r="S1904" t="s">
        <v>45</v>
      </c>
      <c r="T1904" t="s">
        <v>35</v>
      </c>
      <c r="U1904" s="13">
        <f t="shared" si="116"/>
        <v>2024</v>
      </c>
      <c r="V1904" s="13">
        <f t="shared" si="117"/>
        <v>5</v>
      </c>
      <c r="W1904" s="20" t="str">
        <f t="shared" si="118"/>
        <v>May</v>
      </c>
      <c r="X1904">
        <v>0.13</v>
      </c>
      <c r="Y1904" s="6">
        <f t="shared" si="119"/>
        <v>2399.1999999999998</v>
      </c>
      <c r="Z1904" cm="1">
        <f t="array" aca="1" ref="Z1904" ca="1">IF(roud(N1904,2)=ROUND(Z1904,2),"ok","error")</f>
        <v>0</v>
      </c>
    </row>
    <row r="1905" spans="1:26" x14ac:dyDescent="0.3">
      <c r="A1905" t="s">
        <v>3486</v>
      </c>
      <c r="B1905" s="4">
        <v>45903</v>
      </c>
      <c r="C1905" t="s">
        <v>2709</v>
      </c>
      <c r="D1905" t="s">
        <v>2710</v>
      </c>
      <c r="E1905" t="s">
        <v>133</v>
      </c>
      <c r="F1905" t="s">
        <v>134</v>
      </c>
      <c r="G1905" t="s">
        <v>61</v>
      </c>
      <c r="H1905" t="s">
        <v>123</v>
      </c>
      <c r="I1905" s="6">
        <v>1</v>
      </c>
      <c r="J1905" s="6">
        <v>2999</v>
      </c>
      <c r="K1905" s="6">
        <v>2999</v>
      </c>
      <c r="L1905" s="6">
        <v>0.1</v>
      </c>
      <c r="M1905" s="6">
        <v>299.89999999999998</v>
      </c>
      <c r="N1905" s="6">
        <v>2699.1</v>
      </c>
      <c r="O1905" s="6">
        <v>350.88</v>
      </c>
      <c r="P1905" t="s">
        <v>144</v>
      </c>
      <c r="Q1905" t="s">
        <v>145</v>
      </c>
      <c r="R1905" t="s">
        <v>65</v>
      </c>
      <c r="S1905" t="s">
        <v>107</v>
      </c>
      <c r="T1905" t="s">
        <v>35</v>
      </c>
      <c r="U1905" s="13">
        <f t="shared" si="116"/>
        <v>2025</v>
      </c>
      <c r="V1905" s="13">
        <f t="shared" si="117"/>
        <v>9</v>
      </c>
      <c r="W1905" s="20" t="str">
        <f t="shared" si="118"/>
        <v>September</v>
      </c>
      <c r="X1905">
        <v>0.13</v>
      </c>
      <c r="Y1905" s="6">
        <f t="shared" si="119"/>
        <v>2399.1999999999998</v>
      </c>
      <c r="Z1905" cm="1">
        <f t="array" aca="1" ref="Z1905" ca="1">IF(roud(N1905,2)=ROUND(Z1905,2),"ok","error")</f>
        <v>0</v>
      </c>
    </row>
    <row r="1906" spans="1:26" x14ac:dyDescent="0.3">
      <c r="A1906" t="s">
        <v>3487</v>
      </c>
      <c r="B1906" s="4">
        <v>45677</v>
      </c>
      <c r="C1906" t="s">
        <v>2699</v>
      </c>
      <c r="D1906" t="s">
        <v>2700</v>
      </c>
      <c r="E1906" t="s">
        <v>50</v>
      </c>
      <c r="F1906" t="s">
        <v>51</v>
      </c>
      <c r="G1906" t="s">
        <v>52</v>
      </c>
      <c r="H1906" t="s">
        <v>53</v>
      </c>
      <c r="I1906" s="6">
        <v>1</v>
      </c>
      <c r="J1906" s="6">
        <v>2999</v>
      </c>
      <c r="K1906" s="6">
        <v>2999</v>
      </c>
      <c r="L1906" s="6">
        <v>0.1</v>
      </c>
      <c r="M1906" s="6">
        <v>299.89999999999998</v>
      </c>
      <c r="N1906" s="6">
        <v>2699.1</v>
      </c>
      <c r="O1906" s="6">
        <v>566.80999999999995</v>
      </c>
      <c r="P1906" t="s">
        <v>63</v>
      </c>
      <c r="Q1906" t="s">
        <v>64</v>
      </c>
      <c r="R1906" t="s">
        <v>65</v>
      </c>
      <c r="S1906" t="s">
        <v>45</v>
      </c>
      <c r="T1906" t="s">
        <v>55</v>
      </c>
      <c r="U1906" s="13">
        <f t="shared" si="116"/>
        <v>2025</v>
      </c>
      <c r="V1906" s="13">
        <f t="shared" si="117"/>
        <v>1</v>
      </c>
      <c r="W1906" s="20" t="str">
        <f t="shared" si="118"/>
        <v>January</v>
      </c>
      <c r="X1906">
        <v>0.21</v>
      </c>
      <c r="Y1906" s="6">
        <f t="shared" si="119"/>
        <v>2399.1999999999998</v>
      </c>
      <c r="Z1906" cm="1">
        <f t="array" aca="1" ref="Z1906" ca="1">IF(roud(N1906,2)=ROUND(Z1906,2),"ok","error")</f>
        <v>0</v>
      </c>
    </row>
    <row r="1907" spans="1:26" x14ac:dyDescent="0.3">
      <c r="A1907" t="s">
        <v>3488</v>
      </c>
      <c r="B1907" s="4">
        <v>45449</v>
      </c>
      <c r="C1907" t="s">
        <v>386</v>
      </c>
      <c r="D1907" t="s">
        <v>387</v>
      </c>
      <c r="E1907" t="s">
        <v>212</v>
      </c>
      <c r="F1907" t="s">
        <v>213</v>
      </c>
      <c r="G1907" t="s">
        <v>214</v>
      </c>
      <c r="H1907" t="s">
        <v>215</v>
      </c>
      <c r="I1907" s="6">
        <v>1</v>
      </c>
      <c r="J1907" s="6">
        <v>599</v>
      </c>
      <c r="K1907" s="6">
        <v>599</v>
      </c>
      <c r="L1907" s="6">
        <v>0.15</v>
      </c>
      <c r="M1907" s="6">
        <v>89.85</v>
      </c>
      <c r="N1907" s="6">
        <v>509.15</v>
      </c>
      <c r="O1907" s="6">
        <v>170.57</v>
      </c>
      <c r="P1907" t="s">
        <v>170</v>
      </c>
      <c r="Q1907" t="s">
        <v>171</v>
      </c>
      <c r="R1907" t="s">
        <v>44</v>
      </c>
      <c r="S1907" t="s">
        <v>107</v>
      </c>
      <c r="T1907" t="s">
        <v>46</v>
      </c>
      <c r="U1907" s="13">
        <f t="shared" si="116"/>
        <v>2024</v>
      </c>
      <c r="V1907" s="13">
        <f t="shared" si="117"/>
        <v>6</v>
      </c>
      <c r="W1907" s="20" t="str">
        <f t="shared" si="118"/>
        <v>June</v>
      </c>
      <c r="X1907">
        <v>0.33500000000000002</v>
      </c>
      <c r="Y1907" s="6">
        <f t="shared" si="119"/>
        <v>419.3</v>
      </c>
      <c r="Z1907" cm="1">
        <f t="array" aca="1" ref="Z1907" ca="1">IF(roud(N1907,2)=ROUND(Z1907,2),"ok","error")</f>
        <v>0</v>
      </c>
    </row>
    <row r="1908" spans="1:26" x14ac:dyDescent="0.3">
      <c r="A1908" t="s">
        <v>3489</v>
      </c>
      <c r="B1908" s="4">
        <v>45458</v>
      </c>
      <c r="C1908" t="s">
        <v>309</v>
      </c>
      <c r="D1908" t="s">
        <v>310</v>
      </c>
      <c r="E1908" t="s">
        <v>59</v>
      </c>
      <c r="F1908" t="s">
        <v>60</v>
      </c>
      <c r="G1908" t="s">
        <v>61</v>
      </c>
      <c r="H1908" t="s">
        <v>62</v>
      </c>
      <c r="I1908" s="6">
        <v>4</v>
      </c>
      <c r="J1908" s="6">
        <v>59999</v>
      </c>
      <c r="K1908" s="6">
        <v>239996</v>
      </c>
      <c r="L1908" s="6">
        <v>0</v>
      </c>
      <c r="M1908" s="6">
        <v>0</v>
      </c>
      <c r="N1908" s="6">
        <v>239996</v>
      </c>
      <c r="O1908" s="6">
        <v>38399.360000000001</v>
      </c>
      <c r="P1908" t="s">
        <v>31</v>
      </c>
      <c r="Q1908" t="s">
        <v>32</v>
      </c>
      <c r="R1908" t="s">
        <v>33</v>
      </c>
      <c r="S1908" t="s">
        <v>98</v>
      </c>
      <c r="T1908" t="s">
        <v>35</v>
      </c>
      <c r="U1908" s="13">
        <f t="shared" si="116"/>
        <v>2024</v>
      </c>
      <c r="V1908" s="13">
        <f t="shared" si="117"/>
        <v>6</v>
      </c>
      <c r="W1908" s="20" t="str">
        <f t="shared" si="118"/>
        <v>June</v>
      </c>
      <c r="X1908">
        <v>0.16</v>
      </c>
      <c r="Y1908" s="6">
        <f t="shared" si="119"/>
        <v>239996</v>
      </c>
      <c r="Z1908" cm="1">
        <f t="array" aca="1" ref="Z1908" ca="1">IF(roud(N1908,2)=ROUND(Z1908,2),"ok","error")</f>
        <v>0</v>
      </c>
    </row>
    <row r="1909" spans="1:26" x14ac:dyDescent="0.3">
      <c r="A1909" t="s">
        <v>3490</v>
      </c>
      <c r="B1909" s="4">
        <v>45477</v>
      </c>
      <c r="C1909" t="s">
        <v>1886</v>
      </c>
      <c r="D1909" t="s">
        <v>1887</v>
      </c>
      <c r="E1909" t="s">
        <v>323</v>
      </c>
      <c r="F1909" t="s">
        <v>324</v>
      </c>
      <c r="G1909" t="s">
        <v>29</v>
      </c>
      <c r="H1909" t="s">
        <v>304</v>
      </c>
      <c r="I1909" s="6">
        <v>1</v>
      </c>
      <c r="J1909" s="6">
        <v>799</v>
      </c>
      <c r="K1909" s="6">
        <v>799</v>
      </c>
      <c r="L1909" s="6">
        <v>0.15</v>
      </c>
      <c r="M1909" s="6">
        <v>119.85</v>
      </c>
      <c r="N1909" s="6">
        <v>679.15</v>
      </c>
      <c r="O1909" s="6">
        <v>186.77</v>
      </c>
      <c r="P1909" t="s">
        <v>31</v>
      </c>
      <c r="Q1909" t="s">
        <v>32</v>
      </c>
      <c r="R1909" t="s">
        <v>33</v>
      </c>
      <c r="S1909" t="s">
        <v>45</v>
      </c>
      <c r="T1909" t="s">
        <v>35</v>
      </c>
      <c r="U1909" s="13">
        <f t="shared" si="116"/>
        <v>2024</v>
      </c>
      <c r="V1909" s="13">
        <f t="shared" si="117"/>
        <v>7</v>
      </c>
      <c r="W1909" s="20" t="str">
        <f t="shared" si="118"/>
        <v>July</v>
      </c>
      <c r="X1909">
        <v>0.27500000000000002</v>
      </c>
      <c r="Y1909" s="6">
        <f t="shared" si="119"/>
        <v>559.29999999999995</v>
      </c>
      <c r="Z1909" cm="1">
        <f t="array" aca="1" ref="Z1909" ca="1">IF(roud(N1909,2)=ROUND(Z1909,2),"ok","error")</f>
        <v>0</v>
      </c>
    </row>
    <row r="1910" spans="1:26" x14ac:dyDescent="0.3">
      <c r="A1910" t="s">
        <v>3491</v>
      </c>
      <c r="B1910" s="4">
        <v>46001</v>
      </c>
      <c r="C1910" t="s">
        <v>594</v>
      </c>
      <c r="D1910" t="s">
        <v>595</v>
      </c>
      <c r="E1910" t="s">
        <v>127</v>
      </c>
      <c r="F1910" t="s">
        <v>128</v>
      </c>
      <c r="G1910" t="s">
        <v>52</v>
      </c>
      <c r="H1910" t="s">
        <v>129</v>
      </c>
      <c r="I1910" s="6">
        <v>2</v>
      </c>
      <c r="J1910" s="6">
        <v>1299</v>
      </c>
      <c r="K1910" s="6">
        <v>2598</v>
      </c>
      <c r="L1910" s="6">
        <v>0.1</v>
      </c>
      <c r="M1910" s="6">
        <v>259.8</v>
      </c>
      <c r="N1910" s="6">
        <v>2338.1999999999998</v>
      </c>
      <c r="O1910" s="6">
        <v>491.02</v>
      </c>
      <c r="P1910" t="s">
        <v>89</v>
      </c>
      <c r="Q1910" t="s">
        <v>90</v>
      </c>
      <c r="R1910" t="s">
        <v>65</v>
      </c>
      <c r="S1910" t="s">
        <v>54</v>
      </c>
      <c r="T1910" t="s">
        <v>35</v>
      </c>
      <c r="U1910" s="13">
        <f t="shared" si="116"/>
        <v>2025</v>
      </c>
      <c r="V1910" s="13">
        <f t="shared" si="117"/>
        <v>12</v>
      </c>
      <c r="W1910" s="20" t="str">
        <f t="shared" si="118"/>
        <v>December</v>
      </c>
      <c r="X1910">
        <v>0.21</v>
      </c>
      <c r="Y1910" s="6">
        <f t="shared" si="119"/>
        <v>2078.4</v>
      </c>
      <c r="Z1910" cm="1">
        <f t="array" aca="1" ref="Z1910" ca="1">IF(roud(N1910,2)=ROUND(Z1910,2),"ok","error")</f>
        <v>0</v>
      </c>
    </row>
    <row r="1911" spans="1:26" x14ac:dyDescent="0.3">
      <c r="A1911" t="s">
        <v>3492</v>
      </c>
      <c r="B1911" s="4">
        <v>45931</v>
      </c>
      <c r="C1911" t="s">
        <v>3237</v>
      </c>
      <c r="D1911" t="s">
        <v>3238</v>
      </c>
      <c r="E1911" t="s">
        <v>273</v>
      </c>
      <c r="F1911" t="s">
        <v>274</v>
      </c>
      <c r="G1911" t="s">
        <v>29</v>
      </c>
      <c r="H1911" t="s">
        <v>88</v>
      </c>
      <c r="I1911" s="6">
        <v>2</v>
      </c>
      <c r="J1911" s="6">
        <v>2499</v>
      </c>
      <c r="K1911" s="6">
        <v>4998</v>
      </c>
      <c r="L1911" s="6">
        <v>0.1</v>
      </c>
      <c r="M1911" s="6">
        <v>499.8</v>
      </c>
      <c r="N1911" s="6">
        <v>4498.2</v>
      </c>
      <c r="O1911" s="6">
        <v>1304.48</v>
      </c>
      <c r="P1911" t="s">
        <v>144</v>
      </c>
      <c r="Q1911" t="s">
        <v>145</v>
      </c>
      <c r="R1911" t="s">
        <v>65</v>
      </c>
      <c r="S1911" t="s">
        <v>45</v>
      </c>
      <c r="T1911" t="s">
        <v>46</v>
      </c>
      <c r="U1911" s="13">
        <f t="shared" si="116"/>
        <v>2025</v>
      </c>
      <c r="V1911" s="13">
        <f t="shared" si="117"/>
        <v>10</v>
      </c>
      <c r="W1911" s="20" t="str">
        <f t="shared" si="118"/>
        <v>October</v>
      </c>
      <c r="X1911">
        <v>0.28999999999999998</v>
      </c>
      <c r="Y1911" s="6">
        <f t="shared" si="119"/>
        <v>3998.4</v>
      </c>
      <c r="Z1911" cm="1">
        <f t="array" aca="1" ref="Z1911" ca="1">IF(roud(N1911,2)=ROUND(Z1911,2),"ok","error")</f>
        <v>0</v>
      </c>
    </row>
    <row r="1912" spans="1:26" x14ac:dyDescent="0.3">
      <c r="A1912" t="s">
        <v>3493</v>
      </c>
      <c r="B1912" s="4">
        <v>45461</v>
      </c>
      <c r="C1912" t="s">
        <v>695</v>
      </c>
      <c r="D1912" t="s">
        <v>696</v>
      </c>
      <c r="E1912" t="s">
        <v>198</v>
      </c>
      <c r="F1912" t="s">
        <v>199</v>
      </c>
      <c r="G1912" t="s">
        <v>61</v>
      </c>
      <c r="H1912" t="s">
        <v>71</v>
      </c>
      <c r="I1912" s="6">
        <v>4</v>
      </c>
      <c r="J1912" s="6">
        <v>899</v>
      </c>
      <c r="K1912" s="6">
        <v>3596</v>
      </c>
      <c r="L1912" s="6">
        <v>0.1</v>
      </c>
      <c r="M1912" s="6">
        <v>359.6</v>
      </c>
      <c r="N1912" s="6">
        <v>3236.4</v>
      </c>
      <c r="O1912" s="6">
        <v>420.73</v>
      </c>
      <c r="P1912" t="s">
        <v>42</v>
      </c>
      <c r="Q1912" t="s">
        <v>43</v>
      </c>
      <c r="R1912" t="s">
        <v>44</v>
      </c>
      <c r="S1912" t="s">
        <v>107</v>
      </c>
      <c r="T1912" t="s">
        <v>46</v>
      </c>
      <c r="U1912" s="13">
        <f t="shared" si="116"/>
        <v>2024</v>
      </c>
      <c r="V1912" s="13">
        <f t="shared" si="117"/>
        <v>6</v>
      </c>
      <c r="W1912" s="20" t="str">
        <f t="shared" si="118"/>
        <v>June</v>
      </c>
      <c r="X1912">
        <v>0.13</v>
      </c>
      <c r="Y1912" s="6">
        <f t="shared" si="119"/>
        <v>2876.8</v>
      </c>
      <c r="Z1912" cm="1">
        <f t="array" aca="1" ref="Z1912" ca="1">IF(roud(N1912,2)=ROUND(Z1912,2),"ok","error")</f>
        <v>0</v>
      </c>
    </row>
    <row r="1913" spans="1:26" x14ac:dyDescent="0.3">
      <c r="A1913" t="s">
        <v>3494</v>
      </c>
      <c r="B1913" s="4">
        <v>45740</v>
      </c>
      <c r="C1913" t="s">
        <v>2409</v>
      </c>
      <c r="D1913" t="s">
        <v>2410</v>
      </c>
      <c r="E1913" t="s">
        <v>212</v>
      </c>
      <c r="F1913" t="s">
        <v>213</v>
      </c>
      <c r="G1913" t="s">
        <v>214</v>
      </c>
      <c r="H1913" t="s">
        <v>215</v>
      </c>
      <c r="I1913" s="6">
        <v>2</v>
      </c>
      <c r="J1913" s="6">
        <v>599</v>
      </c>
      <c r="K1913" s="6">
        <v>1198</v>
      </c>
      <c r="L1913" s="6">
        <v>0.3</v>
      </c>
      <c r="M1913" s="6">
        <v>359.4</v>
      </c>
      <c r="N1913" s="6">
        <v>838.6</v>
      </c>
      <c r="O1913" s="6">
        <v>243.19</v>
      </c>
      <c r="P1913" t="s">
        <v>158</v>
      </c>
      <c r="Q1913" t="s">
        <v>159</v>
      </c>
      <c r="R1913" t="s">
        <v>160</v>
      </c>
      <c r="S1913" t="s">
        <v>45</v>
      </c>
      <c r="T1913" t="s">
        <v>35</v>
      </c>
      <c r="U1913" s="13">
        <f t="shared" si="116"/>
        <v>2025</v>
      </c>
      <c r="V1913" s="13">
        <f t="shared" si="117"/>
        <v>3</v>
      </c>
      <c r="W1913" s="20" t="str">
        <f t="shared" si="118"/>
        <v>March</v>
      </c>
      <c r="X1913">
        <v>0.28999999999999998</v>
      </c>
      <c r="Y1913" s="6">
        <f t="shared" si="119"/>
        <v>479.2</v>
      </c>
      <c r="Z1913" cm="1">
        <f t="array" aca="1" ref="Z1913" ca="1">IF(roud(N1913,2)=ROUND(Z1913,2),"ok","error")</f>
        <v>0</v>
      </c>
    </row>
    <row r="1914" spans="1:26" x14ac:dyDescent="0.3">
      <c r="A1914" t="s">
        <v>3495</v>
      </c>
      <c r="B1914" s="4">
        <v>45336</v>
      </c>
      <c r="C1914" t="s">
        <v>1867</v>
      </c>
      <c r="D1914" t="s">
        <v>1868</v>
      </c>
      <c r="E1914" t="s">
        <v>133</v>
      </c>
      <c r="F1914" t="s">
        <v>134</v>
      </c>
      <c r="G1914" t="s">
        <v>61</v>
      </c>
      <c r="H1914" t="s">
        <v>123</v>
      </c>
      <c r="I1914" s="6">
        <v>2</v>
      </c>
      <c r="J1914" s="6">
        <v>2999</v>
      </c>
      <c r="K1914" s="6">
        <v>5998</v>
      </c>
      <c r="L1914" s="6">
        <v>0.15</v>
      </c>
      <c r="M1914" s="6">
        <v>899.7</v>
      </c>
      <c r="N1914" s="6">
        <v>5098.3</v>
      </c>
      <c r="O1914" s="6">
        <v>586.29999999999995</v>
      </c>
      <c r="P1914" t="s">
        <v>191</v>
      </c>
      <c r="Q1914" t="s">
        <v>187</v>
      </c>
      <c r="R1914" t="s">
        <v>160</v>
      </c>
      <c r="S1914" t="s">
        <v>107</v>
      </c>
      <c r="T1914" t="s">
        <v>35</v>
      </c>
      <c r="U1914" s="13">
        <f t="shared" si="116"/>
        <v>2024</v>
      </c>
      <c r="V1914" s="13">
        <f t="shared" si="117"/>
        <v>2</v>
      </c>
      <c r="W1914" s="20" t="str">
        <f t="shared" si="118"/>
        <v>February</v>
      </c>
      <c r="X1914">
        <v>0.115</v>
      </c>
      <c r="Y1914" s="6">
        <f t="shared" si="119"/>
        <v>4198.6000000000004</v>
      </c>
      <c r="Z1914" cm="1">
        <f t="array" aca="1" ref="Z1914" ca="1">IF(roud(N1914,2)=ROUND(Z1914,2),"ok","error")</f>
        <v>0</v>
      </c>
    </row>
    <row r="1915" spans="1:26" x14ac:dyDescent="0.3">
      <c r="A1915" t="s">
        <v>3496</v>
      </c>
      <c r="B1915" s="4">
        <v>45712</v>
      </c>
      <c r="C1915" t="s">
        <v>1728</v>
      </c>
      <c r="D1915" t="s">
        <v>1729</v>
      </c>
      <c r="E1915" t="s">
        <v>492</v>
      </c>
      <c r="F1915" t="s">
        <v>493</v>
      </c>
      <c r="G1915" t="s">
        <v>214</v>
      </c>
      <c r="H1915" t="s">
        <v>494</v>
      </c>
      <c r="I1915" s="6">
        <v>2</v>
      </c>
      <c r="J1915" s="6">
        <v>1499</v>
      </c>
      <c r="K1915" s="6">
        <v>2998</v>
      </c>
      <c r="L1915" s="6">
        <v>0.15</v>
      </c>
      <c r="M1915" s="6">
        <v>449.7</v>
      </c>
      <c r="N1915" s="6">
        <v>2548.3000000000002</v>
      </c>
      <c r="O1915" s="6">
        <v>853.68</v>
      </c>
      <c r="P1915" t="s">
        <v>191</v>
      </c>
      <c r="Q1915" t="s">
        <v>187</v>
      </c>
      <c r="R1915" t="s">
        <v>160</v>
      </c>
      <c r="S1915" t="s">
        <v>107</v>
      </c>
      <c r="T1915" t="s">
        <v>55</v>
      </c>
      <c r="U1915" s="13">
        <f t="shared" si="116"/>
        <v>2025</v>
      </c>
      <c r="V1915" s="13">
        <f t="shared" si="117"/>
        <v>2</v>
      </c>
      <c r="W1915" s="20" t="str">
        <f t="shared" si="118"/>
        <v>February</v>
      </c>
      <c r="X1915">
        <v>0.33500000000000002</v>
      </c>
      <c r="Y1915" s="6">
        <f t="shared" si="119"/>
        <v>2098.6</v>
      </c>
      <c r="Z1915" cm="1">
        <f t="array" aca="1" ref="Z1915" ca="1">IF(roud(N1915,2)=ROUND(Z1915,2),"ok","error")</f>
        <v>0</v>
      </c>
    </row>
    <row r="1916" spans="1:26" x14ac:dyDescent="0.3">
      <c r="A1916" t="s">
        <v>3497</v>
      </c>
      <c r="B1916" s="4">
        <v>45665</v>
      </c>
      <c r="C1916" t="s">
        <v>329</v>
      </c>
      <c r="D1916" t="s">
        <v>330</v>
      </c>
      <c r="E1916" t="s">
        <v>27</v>
      </c>
      <c r="F1916" t="s">
        <v>28</v>
      </c>
      <c r="G1916" t="s">
        <v>29</v>
      </c>
      <c r="H1916" t="s">
        <v>30</v>
      </c>
      <c r="I1916" s="6">
        <v>2</v>
      </c>
      <c r="J1916" s="6">
        <v>1999</v>
      </c>
      <c r="K1916" s="6">
        <v>3998</v>
      </c>
      <c r="L1916" s="6">
        <v>0</v>
      </c>
      <c r="M1916" s="6">
        <v>0</v>
      </c>
      <c r="N1916" s="6">
        <v>3998</v>
      </c>
      <c r="O1916" s="6">
        <v>1279.3599999999999</v>
      </c>
      <c r="P1916" t="s">
        <v>63</v>
      </c>
      <c r="Q1916" t="s">
        <v>64</v>
      </c>
      <c r="R1916" t="s">
        <v>65</v>
      </c>
      <c r="S1916" t="s">
        <v>54</v>
      </c>
      <c r="T1916" t="s">
        <v>35</v>
      </c>
      <c r="U1916" s="13">
        <f t="shared" si="116"/>
        <v>2025</v>
      </c>
      <c r="V1916" s="13">
        <f t="shared" si="117"/>
        <v>1</v>
      </c>
      <c r="W1916" s="20" t="str">
        <f t="shared" si="118"/>
        <v>January</v>
      </c>
      <c r="X1916">
        <v>0.32</v>
      </c>
      <c r="Y1916" s="6">
        <f t="shared" si="119"/>
        <v>3998</v>
      </c>
      <c r="Z1916" cm="1">
        <f t="array" aca="1" ref="Z1916" ca="1">IF(roud(N1916,2)=ROUND(Z1916,2),"ok","error")</f>
        <v>0</v>
      </c>
    </row>
    <row r="1917" spans="1:26" x14ac:dyDescent="0.3">
      <c r="A1917" t="s">
        <v>3498</v>
      </c>
      <c r="B1917" s="4">
        <v>45984</v>
      </c>
      <c r="C1917" t="s">
        <v>1860</v>
      </c>
      <c r="D1917" t="s">
        <v>1861</v>
      </c>
      <c r="E1917" t="s">
        <v>121</v>
      </c>
      <c r="F1917" t="s">
        <v>122</v>
      </c>
      <c r="G1917" t="s">
        <v>61</v>
      </c>
      <c r="H1917" t="s">
        <v>123</v>
      </c>
      <c r="I1917" s="6">
        <v>2</v>
      </c>
      <c r="J1917" s="6">
        <v>24999</v>
      </c>
      <c r="K1917" s="6">
        <v>49998</v>
      </c>
      <c r="L1917" s="6">
        <v>0.05</v>
      </c>
      <c r="M1917" s="6">
        <v>2499.9</v>
      </c>
      <c r="N1917" s="6">
        <v>47498.1</v>
      </c>
      <c r="O1917" s="6">
        <v>6887.22</v>
      </c>
      <c r="P1917" t="s">
        <v>63</v>
      </c>
      <c r="Q1917" t="s">
        <v>64</v>
      </c>
      <c r="R1917" t="s">
        <v>65</v>
      </c>
      <c r="S1917" t="s">
        <v>98</v>
      </c>
      <c r="T1917" t="s">
        <v>35</v>
      </c>
      <c r="U1917" s="13">
        <f t="shared" si="116"/>
        <v>2025</v>
      </c>
      <c r="V1917" s="13">
        <f t="shared" si="117"/>
        <v>11</v>
      </c>
      <c r="W1917" s="20" t="str">
        <f t="shared" si="118"/>
        <v>November</v>
      </c>
      <c r="X1917">
        <v>0.14499999999999999</v>
      </c>
      <c r="Y1917" s="6">
        <f t="shared" si="119"/>
        <v>44998.2</v>
      </c>
      <c r="Z1917" cm="1">
        <f t="array" aca="1" ref="Z1917" ca="1">IF(roud(N1917,2)=ROUND(Z1917,2),"ok","error")</f>
        <v>0</v>
      </c>
    </row>
    <row r="1918" spans="1:26" x14ac:dyDescent="0.3">
      <c r="A1918" t="s">
        <v>3499</v>
      </c>
      <c r="B1918" s="4">
        <v>45535</v>
      </c>
      <c r="C1918" t="s">
        <v>1148</v>
      </c>
      <c r="D1918" t="s">
        <v>1149</v>
      </c>
      <c r="E1918" t="s">
        <v>212</v>
      </c>
      <c r="F1918" t="s">
        <v>213</v>
      </c>
      <c r="G1918" t="s">
        <v>214</v>
      </c>
      <c r="H1918" t="s">
        <v>215</v>
      </c>
      <c r="I1918" s="6">
        <v>1</v>
      </c>
      <c r="J1918" s="6">
        <v>599</v>
      </c>
      <c r="K1918" s="6">
        <v>599</v>
      </c>
      <c r="L1918" s="6">
        <v>0.15</v>
      </c>
      <c r="M1918" s="6">
        <v>89.85</v>
      </c>
      <c r="N1918" s="6">
        <v>509.15</v>
      </c>
      <c r="O1918" s="6">
        <v>170.57</v>
      </c>
      <c r="P1918" t="s">
        <v>105</v>
      </c>
      <c r="Q1918" t="s">
        <v>106</v>
      </c>
      <c r="R1918" t="s">
        <v>44</v>
      </c>
      <c r="S1918" t="s">
        <v>54</v>
      </c>
      <c r="T1918" t="s">
        <v>35</v>
      </c>
      <c r="U1918" s="13">
        <f t="shared" si="116"/>
        <v>2024</v>
      </c>
      <c r="V1918" s="13">
        <f t="shared" si="117"/>
        <v>8</v>
      </c>
      <c r="W1918" s="20" t="str">
        <f t="shared" si="118"/>
        <v>August</v>
      </c>
      <c r="X1918">
        <v>0.33500000000000002</v>
      </c>
      <c r="Y1918" s="6">
        <f t="shared" si="119"/>
        <v>419.3</v>
      </c>
      <c r="Z1918" cm="1">
        <f t="array" aca="1" ref="Z1918" ca="1">IF(roud(N1918,2)=ROUND(Z1918,2),"ok","error")</f>
        <v>0</v>
      </c>
    </row>
    <row r="1919" spans="1:26" x14ac:dyDescent="0.3">
      <c r="A1919" t="s">
        <v>3500</v>
      </c>
      <c r="B1919" s="4">
        <v>45746</v>
      </c>
      <c r="C1919" t="s">
        <v>3501</v>
      </c>
      <c r="D1919" t="s">
        <v>3502</v>
      </c>
      <c r="E1919" t="s">
        <v>127</v>
      </c>
      <c r="F1919" t="s">
        <v>128</v>
      </c>
      <c r="G1919" t="s">
        <v>52</v>
      </c>
      <c r="H1919" t="s">
        <v>129</v>
      </c>
      <c r="I1919" s="6">
        <v>2</v>
      </c>
      <c r="J1919" s="6">
        <v>1299</v>
      </c>
      <c r="K1919" s="6">
        <v>2598</v>
      </c>
      <c r="L1919" s="6">
        <v>0.05</v>
      </c>
      <c r="M1919" s="6">
        <v>129.9</v>
      </c>
      <c r="N1919" s="6">
        <v>2468.1</v>
      </c>
      <c r="O1919" s="6">
        <v>555.32000000000005</v>
      </c>
      <c r="P1919" t="s">
        <v>63</v>
      </c>
      <c r="Q1919" t="s">
        <v>64</v>
      </c>
      <c r="R1919" t="s">
        <v>65</v>
      </c>
      <c r="S1919" t="s">
        <v>107</v>
      </c>
      <c r="T1919" t="s">
        <v>35</v>
      </c>
      <c r="U1919" s="13">
        <f t="shared" si="116"/>
        <v>2025</v>
      </c>
      <c r="V1919" s="13">
        <f t="shared" si="117"/>
        <v>3</v>
      </c>
      <c r="W1919" s="20" t="str">
        <f t="shared" si="118"/>
        <v>March</v>
      </c>
      <c r="X1919">
        <v>0.22500000000000001</v>
      </c>
      <c r="Y1919" s="6">
        <f t="shared" si="119"/>
        <v>2338.1999999999998</v>
      </c>
      <c r="Z1919" cm="1">
        <f t="array" aca="1" ref="Z1919" ca="1">IF(roud(N1919,2)=ROUND(Z1919,2),"ok","error")</f>
        <v>0</v>
      </c>
    </row>
    <row r="1920" spans="1:26" x14ac:dyDescent="0.3">
      <c r="A1920" t="s">
        <v>3503</v>
      </c>
      <c r="B1920" s="4">
        <v>45917</v>
      </c>
      <c r="C1920" t="s">
        <v>3307</v>
      </c>
      <c r="D1920" t="s">
        <v>3308</v>
      </c>
      <c r="E1920" t="s">
        <v>273</v>
      </c>
      <c r="F1920" t="s">
        <v>274</v>
      </c>
      <c r="G1920" t="s">
        <v>29</v>
      </c>
      <c r="H1920" t="s">
        <v>88</v>
      </c>
      <c r="I1920" s="6">
        <v>4</v>
      </c>
      <c r="J1920" s="6">
        <v>2499</v>
      </c>
      <c r="K1920" s="6">
        <v>9996</v>
      </c>
      <c r="L1920" s="6">
        <v>0</v>
      </c>
      <c r="M1920" s="6">
        <v>0</v>
      </c>
      <c r="N1920" s="6">
        <v>9996</v>
      </c>
      <c r="O1920" s="6">
        <v>3198.72</v>
      </c>
      <c r="P1920" t="s">
        <v>170</v>
      </c>
      <c r="Q1920" t="s">
        <v>171</v>
      </c>
      <c r="R1920" t="s">
        <v>44</v>
      </c>
      <c r="S1920" t="s">
        <v>45</v>
      </c>
      <c r="T1920" t="s">
        <v>35</v>
      </c>
      <c r="U1920" s="13">
        <f t="shared" si="116"/>
        <v>2025</v>
      </c>
      <c r="V1920" s="13">
        <f t="shared" si="117"/>
        <v>9</v>
      </c>
      <c r="W1920" s="20" t="str">
        <f t="shared" si="118"/>
        <v>September</v>
      </c>
      <c r="X1920">
        <v>0.32</v>
      </c>
      <c r="Y1920" s="6">
        <f t="shared" si="119"/>
        <v>9996</v>
      </c>
      <c r="Z1920" cm="1">
        <f t="array" aca="1" ref="Z1920" ca="1">IF(roud(N1920,2)=ROUND(Z1920,2),"ok","error")</f>
        <v>0</v>
      </c>
    </row>
    <row r="1921" spans="1:26" x14ac:dyDescent="0.3">
      <c r="A1921" t="s">
        <v>3504</v>
      </c>
      <c r="B1921" s="4">
        <v>45583</v>
      </c>
      <c r="C1921" t="s">
        <v>1544</v>
      </c>
      <c r="D1921" t="s">
        <v>1545</v>
      </c>
      <c r="E1921" t="s">
        <v>323</v>
      </c>
      <c r="F1921" t="s">
        <v>324</v>
      </c>
      <c r="G1921" t="s">
        <v>29</v>
      </c>
      <c r="H1921" t="s">
        <v>304</v>
      </c>
      <c r="I1921" s="6">
        <v>1</v>
      </c>
      <c r="J1921" s="6">
        <v>799</v>
      </c>
      <c r="K1921" s="6">
        <v>799</v>
      </c>
      <c r="L1921" s="6">
        <v>0.1</v>
      </c>
      <c r="M1921" s="6">
        <v>79.900000000000006</v>
      </c>
      <c r="N1921" s="6">
        <v>719.1</v>
      </c>
      <c r="O1921" s="6">
        <v>208.54</v>
      </c>
      <c r="P1921" t="s">
        <v>105</v>
      </c>
      <c r="Q1921" t="s">
        <v>106</v>
      </c>
      <c r="R1921" t="s">
        <v>44</v>
      </c>
      <c r="S1921" t="s">
        <v>107</v>
      </c>
      <c r="T1921" t="s">
        <v>35</v>
      </c>
      <c r="U1921" s="13">
        <f t="shared" si="116"/>
        <v>2024</v>
      </c>
      <c r="V1921" s="13">
        <f t="shared" si="117"/>
        <v>10</v>
      </c>
      <c r="W1921" s="20" t="str">
        <f t="shared" si="118"/>
        <v>October</v>
      </c>
      <c r="X1921">
        <v>0.28999999999999998</v>
      </c>
      <c r="Y1921" s="6">
        <f t="shared" si="119"/>
        <v>639.20000000000005</v>
      </c>
      <c r="Z1921" cm="1">
        <f t="array" aca="1" ref="Z1921" ca="1">IF(roud(N1921,2)=ROUND(Z1921,2),"ok","error")</f>
        <v>0</v>
      </c>
    </row>
    <row r="1922" spans="1:26" x14ac:dyDescent="0.3">
      <c r="A1922" t="s">
        <v>3505</v>
      </c>
      <c r="B1922" s="4">
        <v>45751</v>
      </c>
      <c r="C1922" t="s">
        <v>1762</v>
      </c>
      <c r="D1922" t="s">
        <v>1763</v>
      </c>
      <c r="E1922" t="s">
        <v>86</v>
      </c>
      <c r="F1922" t="s">
        <v>87</v>
      </c>
      <c r="G1922" t="s">
        <v>29</v>
      </c>
      <c r="H1922" t="s">
        <v>88</v>
      </c>
      <c r="I1922" s="6">
        <v>2</v>
      </c>
      <c r="J1922" s="6">
        <v>1299</v>
      </c>
      <c r="K1922" s="6">
        <v>2598</v>
      </c>
      <c r="L1922" s="6">
        <v>0.1</v>
      </c>
      <c r="M1922" s="6">
        <v>259.8</v>
      </c>
      <c r="N1922" s="6">
        <v>2338.1999999999998</v>
      </c>
      <c r="O1922" s="6">
        <v>678.08</v>
      </c>
      <c r="P1922" t="s">
        <v>144</v>
      </c>
      <c r="Q1922" t="s">
        <v>145</v>
      </c>
      <c r="R1922" t="s">
        <v>65</v>
      </c>
      <c r="S1922" t="s">
        <v>45</v>
      </c>
      <c r="T1922" t="s">
        <v>35</v>
      </c>
      <c r="U1922" s="13">
        <f t="shared" si="116"/>
        <v>2025</v>
      </c>
      <c r="V1922" s="13">
        <f t="shared" si="117"/>
        <v>4</v>
      </c>
      <c r="W1922" s="20" t="str">
        <f t="shared" si="118"/>
        <v>April</v>
      </c>
      <c r="X1922">
        <v>0.28999999999999998</v>
      </c>
      <c r="Y1922" s="6">
        <f t="shared" si="119"/>
        <v>2078.4</v>
      </c>
      <c r="Z1922" cm="1">
        <f t="array" aca="1" ref="Z1922" ca="1">IF(roud(N1922,2)=ROUND(Z1922,2),"ok","error")</f>
        <v>0</v>
      </c>
    </row>
    <row r="1923" spans="1:26" x14ac:dyDescent="0.3">
      <c r="A1923" t="s">
        <v>3506</v>
      </c>
      <c r="B1923" s="4">
        <v>45531</v>
      </c>
      <c r="C1923" t="s">
        <v>2132</v>
      </c>
      <c r="D1923" t="s">
        <v>2133</v>
      </c>
      <c r="E1923" t="s">
        <v>27</v>
      </c>
      <c r="F1923" t="s">
        <v>28</v>
      </c>
      <c r="G1923" t="s">
        <v>29</v>
      </c>
      <c r="H1923" t="s">
        <v>30</v>
      </c>
      <c r="I1923" s="6">
        <v>1</v>
      </c>
      <c r="J1923" s="6">
        <v>1999</v>
      </c>
      <c r="K1923" s="6">
        <v>1999</v>
      </c>
      <c r="L1923" s="6">
        <v>0</v>
      </c>
      <c r="M1923" s="6">
        <v>0</v>
      </c>
      <c r="N1923" s="6">
        <v>1999</v>
      </c>
      <c r="O1923" s="6">
        <v>639.67999999999995</v>
      </c>
      <c r="P1923" t="s">
        <v>170</v>
      </c>
      <c r="Q1923" t="s">
        <v>171</v>
      </c>
      <c r="R1923" t="s">
        <v>44</v>
      </c>
      <c r="S1923" t="s">
        <v>45</v>
      </c>
      <c r="T1923" t="s">
        <v>55</v>
      </c>
      <c r="U1923" s="13">
        <f t="shared" ref="U1923:U1986" si="120">YEAR(B1923)</f>
        <v>2024</v>
      </c>
      <c r="V1923" s="13">
        <f t="shared" ref="V1923:V1986" si="121">MONTH(B1923)</f>
        <v>8</v>
      </c>
      <c r="W1923" s="20" t="str">
        <f t="shared" ref="W1923:W1986" si="122">TEXT(B1923,"mmmm")</f>
        <v>August</v>
      </c>
      <c r="X1923">
        <v>0.32</v>
      </c>
      <c r="Y1923" s="6">
        <f t="shared" ref="Y1923:Y1986" si="123">ROUND(N1923-(M1923),2)</f>
        <v>1999</v>
      </c>
      <c r="Z1923" cm="1">
        <f t="array" aca="1" ref="Z1923" ca="1">IF(roud(N1923,2)=ROUND(Z1923,2),"ok","error")</f>
        <v>0</v>
      </c>
    </row>
    <row r="1924" spans="1:26" x14ac:dyDescent="0.3">
      <c r="A1924" t="s">
        <v>3507</v>
      </c>
      <c r="B1924" s="4">
        <v>45838</v>
      </c>
      <c r="C1924" t="s">
        <v>3508</v>
      </c>
      <c r="D1924" t="s">
        <v>3509</v>
      </c>
      <c r="E1924" t="s">
        <v>111</v>
      </c>
      <c r="F1924" t="s">
        <v>112</v>
      </c>
      <c r="G1924" t="s">
        <v>113</v>
      </c>
      <c r="H1924" t="s">
        <v>114</v>
      </c>
      <c r="I1924" s="6">
        <v>1</v>
      </c>
      <c r="J1924" s="6">
        <v>999</v>
      </c>
      <c r="K1924" s="6">
        <v>999</v>
      </c>
      <c r="L1924" s="6">
        <v>0.1</v>
      </c>
      <c r="M1924" s="6">
        <v>99.9</v>
      </c>
      <c r="N1924" s="6">
        <v>899.1</v>
      </c>
      <c r="O1924" s="6">
        <v>224.78</v>
      </c>
      <c r="P1924" t="s">
        <v>82</v>
      </c>
      <c r="Q1924" t="s">
        <v>82</v>
      </c>
      <c r="R1924" t="s">
        <v>65</v>
      </c>
      <c r="S1924" t="s">
        <v>45</v>
      </c>
      <c r="T1924" t="s">
        <v>35</v>
      </c>
      <c r="U1924" s="13">
        <f t="shared" si="120"/>
        <v>2025</v>
      </c>
      <c r="V1924" s="13">
        <f t="shared" si="121"/>
        <v>6</v>
      </c>
      <c r="W1924" s="20" t="str">
        <f t="shared" si="122"/>
        <v>June</v>
      </c>
      <c r="X1924">
        <v>0.25</v>
      </c>
      <c r="Y1924" s="6">
        <f t="shared" si="123"/>
        <v>799.2</v>
      </c>
      <c r="Z1924" cm="1">
        <f t="array" aca="1" ref="Z1924" ca="1">IF(roud(N1924,2)=ROUND(Z1924,2),"ok","error")</f>
        <v>0</v>
      </c>
    </row>
    <row r="1925" spans="1:26" x14ac:dyDescent="0.3">
      <c r="A1925" t="s">
        <v>3510</v>
      </c>
      <c r="B1925" s="4">
        <v>45536</v>
      </c>
      <c r="C1925" t="s">
        <v>814</v>
      </c>
      <c r="D1925" t="s">
        <v>815</v>
      </c>
      <c r="E1925" t="s">
        <v>27</v>
      </c>
      <c r="F1925" t="s">
        <v>28</v>
      </c>
      <c r="G1925" t="s">
        <v>29</v>
      </c>
      <c r="H1925" t="s">
        <v>30</v>
      </c>
      <c r="I1925" s="6">
        <v>1</v>
      </c>
      <c r="J1925" s="6">
        <v>1999</v>
      </c>
      <c r="K1925" s="6">
        <v>1999</v>
      </c>
      <c r="L1925" s="6">
        <v>0.2</v>
      </c>
      <c r="M1925" s="6">
        <v>399.8</v>
      </c>
      <c r="N1925" s="6">
        <v>1599.2</v>
      </c>
      <c r="O1925" s="6">
        <v>415.79</v>
      </c>
      <c r="P1925" t="s">
        <v>31</v>
      </c>
      <c r="Q1925" t="s">
        <v>32</v>
      </c>
      <c r="R1925" t="s">
        <v>33</v>
      </c>
      <c r="S1925" t="s">
        <v>45</v>
      </c>
      <c r="T1925" t="s">
        <v>55</v>
      </c>
      <c r="U1925" s="13">
        <f t="shared" si="120"/>
        <v>2024</v>
      </c>
      <c r="V1925" s="13">
        <f t="shared" si="121"/>
        <v>9</v>
      </c>
      <c r="W1925" s="20" t="str">
        <f t="shared" si="122"/>
        <v>September</v>
      </c>
      <c r="X1925">
        <v>0.26</v>
      </c>
      <c r="Y1925" s="6">
        <f t="shared" si="123"/>
        <v>1199.4000000000001</v>
      </c>
      <c r="Z1925" cm="1">
        <f t="array" aca="1" ref="Z1925" ca="1">IF(roud(N1925,2)=ROUND(Z1925,2),"ok","error")</f>
        <v>0</v>
      </c>
    </row>
    <row r="1926" spans="1:26" x14ac:dyDescent="0.3">
      <c r="A1926" t="s">
        <v>3511</v>
      </c>
      <c r="B1926" s="4">
        <v>45608</v>
      </c>
      <c r="C1926" t="s">
        <v>2045</v>
      </c>
      <c r="D1926" t="s">
        <v>2046</v>
      </c>
      <c r="E1926" t="s">
        <v>75</v>
      </c>
      <c r="F1926" t="s">
        <v>76</v>
      </c>
      <c r="G1926" t="s">
        <v>61</v>
      </c>
      <c r="H1926" t="s">
        <v>71</v>
      </c>
      <c r="I1926" s="6">
        <v>1</v>
      </c>
      <c r="J1926" s="6">
        <v>1499</v>
      </c>
      <c r="K1926" s="6">
        <v>1499</v>
      </c>
      <c r="L1926" s="6">
        <v>0.05</v>
      </c>
      <c r="M1926" s="6">
        <v>74.95</v>
      </c>
      <c r="N1926" s="6">
        <v>1424.05</v>
      </c>
      <c r="O1926" s="6">
        <v>206.49</v>
      </c>
      <c r="P1926" t="s">
        <v>31</v>
      </c>
      <c r="Q1926" t="s">
        <v>32</v>
      </c>
      <c r="R1926" t="s">
        <v>33</v>
      </c>
      <c r="S1926" t="s">
        <v>45</v>
      </c>
      <c r="T1926" t="s">
        <v>35</v>
      </c>
      <c r="U1926" s="13">
        <f t="shared" si="120"/>
        <v>2024</v>
      </c>
      <c r="V1926" s="13">
        <f t="shared" si="121"/>
        <v>11</v>
      </c>
      <c r="W1926" s="20" t="str">
        <f t="shared" si="122"/>
        <v>November</v>
      </c>
      <c r="X1926">
        <v>0.14499999999999999</v>
      </c>
      <c r="Y1926" s="6">
        <f t="shared" si="123"/>
        <v>1349.1</v>
      </c>
      <c r="Z1926" cm="1">
        <f t="array" aca="1" ref="Z1926" ca="1">IF(roud(N1926,2)=ROUND(Z1926,2),"ok","error")</f>
        <v>0</v>
      </c>
    </row>
    <row r="1927" spans="1:26" x14ac:dyDescent="0.3">
      <c r="A1927" t="s">
        <v>3512</v>
      </c>
      <c r="B1927" s="4">
        <v>45772</v>
      </c>
      <c r="C1927" t="s">
        <v>341</v>
      </c>
      <c r="D1927" t="s">
        <v>342</v>
      </c>
      <c r="E1927" t="s">
        <v>302</v>
      </c>
      <c r="F1927" t="s">
        <v>303</v>
      </c>
      <c r="G1927" t="s">
        <v>29</v>
      </c>
      <c r="H1927" t="s">
        <v>304</v>
      </c>
      <c r="I1927" s="6">
        <v>3</v>
      </c>
      <c r="J1927" s="6">
        <v>1799</v>
      </c>
      <c r="K1927" s="6">
        <v>5397</v>
      </c>
      <c r="L1927" s="6">
        <v>0.05</v>
      </c>
      <c r="M1927" s="6">
        <v>269.85000000000002</v>
      </c>
      <c r="N1927" s="6">
        <v>5127.1499999999996</v>
      </c>
      <c r="O1927" s="6">
        <v>1563.78</v>
      </c>
      <c r="P1927" t="s">
        <v>89</v>
      </c>
      <c r="Q1927" t="s">
        <v>90</v>
      </c>
      <c r="R1927" t="s">
        <v>65</v>
      </c>
      <c r="S1927" t="s">
        <v>34</v>
      </c>
      <c r="T1927" t="s">
        <v>55</v>
      </c>
      <c r="U1927" s="13">
        <f t="shared" si="120"/>
        <v>2025</v>
      </c>
      <c r="V1927" s="13">
        <f t="shared" si="121"/>
        <v>4</v>
      </c>
      <c r="W1927" s="20" t="str">
        <f t="shared" si="122"/>
        <v>April</v>
      </c>
      <c r="X1927">
        <v>0.30499999999999999</v>
      </c>
      <c r="Y1927" s="6">
        <f t="shared" si="123"/>
        <v>4857.3</v>
      </c>
      <c r="Z1927" cm="1">
        <f t="array" aca="1" ref="Z1927" ca="1">IF(roud(N1927,2)=ROUND(Z1927,2),"ok","error")</f>
        <v>0</v>
      </c>
    </row>
    <row r="1928" spans="1:26" x14ac:dyDescent="0.3">
      <c r="A1928" t="s">
        <v>3513</v>
      </c>
      <c r="B1928" s="4">
        <v>45490</v>
      </c>
      <c r="C1928" t="s">
        <v>1631</v>
      </c>
      <c r="D1928" t="s">
        <v>1632</v>
      </c>
      <c r="E1928" t="s">
        <v>59</v>
      </c>
      <c r="F1928" t="s">
        <v>60</v>
      </c>
      <c r="G1928" t="s">
        <v>61</v>
      </c>
      <c r="H1928" t="s">
        <v>62</v>
      </c>
      <c r="I1928" s="6">
        <v>4</v>
      </c>
      <c r="J1928" s="6">
        <v>59999</v>
      </c>
      <c r="K1928" s="6">
        <v>239996</v>
      </c>
      <c r="L1928" s="6">
        <v>0.1</v>
      </c>
      <c r="M1928" s="6">
        <v>23999.599999999999</v>
      </c>
      <c r="N1928" s="6">
        <v>215996.4</v>
      </c>
      <c r="O1928" s="6">
        <v>28079.53</v>
      </c>
      <c r="P1928" t="s">
        <v>186</v>
      </c>
      <c r="Q1928" t="s">
        <v>187</v>
      </c>
      <c r="R1928" t="s">
        <v>160</v>
      </c>
      <c r="S1928" t="s">
        <v>54</v>
      </c>
      <c r="T1928" t="s">
        <v>35</v>
      </c>
      <c r="U1928" s="13">
        <f t="shared" si="120"/>
        <v>2024</v>
      </c>
      <c r="V1928" s="13">
        <f t="shared" si="121"/>
        <v>7</v>
      </c>
      <c r="W1928" s="20" t="str">
        <f t="shared" si="122"/>
        <v>July</v>
      </c>
      <c r="X1928">
        <v>0.13</v>
      </c>
      <c r="Y1928" s="6">
        <f t="shared" si="123"/>
        <v>191996.79999999999</v>
      </c>
      <c r="Z1928" cm="1">
        <f t="array" aca="1" ref="Z1928" ca="1">IF(roud(N1928,2)=ROUND(Z1928,2),"ok","error")</f>
        <v>0</v>
      </c>
    </row>
    <row r="1929" spans="1:26" x14ac:dyDescent="0.3">
      <c r="A1929" t="s">
        <v>3514</v>
      </c>
      <c r="B1929" s="4">
        <v>45668</v>
      </c>
      <c r="C1929" t="s">
        <v>3515</v>
      </c>
      <c r="D1929" t="s">
        <v>3516</v>
      </c>
      <c r="E1929" t="s">
        <v>121</v>
      </c>
      <c r="F1929" t="s">
        <v>122</v>
      </c>
      <c r="G1929" t="s">
        <v>61</v>
      </c>
      <c r="H1929" t="s">
        <v>123</v>
      </c>
      <c r="I1929" s="6">
        <v>2</v>
      </c>
      <c r="J1929" s="6">
        <v>24999</v>
      </c>
      <c r="K1929" s="6">
        <v>49998</v>
      </c>
      <c r="L1929" s="6">
        <v>0.1</v>
      </c>
      <c r="M1929" s="6">
        <v>4999.8</v>
      </c>
      <c r="N1929" s="6">
        <v>44998.2</v>
      </c>
      <c r="O1929" s="6">
        <v>5849.77</v>
      </c>
      <c r="P1929" t="s">
        <v>105</v>
      </c>
      <c r="Q1929" t="s">
        <v>106</v>
      </c>
      <c r="R1929" t="s">
        <v>44</v>
      </c>
      <c r="S1929" t="s">
        <v>54</v>
      </c>
      <c r="T1929" t="s">
        <v>46</v>
      </c>
      <c r="U1929" s="13">
        <f t="shared" si="120"/>
        <v>2025</v>
      </c>
      <c r="V1929" s="13">
        <f t="shared" si="121"/>
        <v>1</v>
      </c>
      <c r="W1929" s="20" t="str">
        <f t="shared" si="122"/>
        <v>January</v>
      </c>
      <c r="X1929">
        <v>0.13</v>
      </c>
      <c r="Y1929" s="6">
        <f t="shared" si="123"/>
        <v>39998.400000000001</v>
      </c>
      <c r="Z1929" cm="1">
        <f t="array" aca="1" ref="Z1929" ca="1">IF(roud(N1929,2)=ROUND(Z1929,2),"ok","error")</f>
        <v>0</v>
      </c>
    </row>
    <row r="1930" spans="1:26" x14ac:dyDescent="0.3">
      <c r="A1930" t="s">
        <v>3518</v>
      </c>
      <c r="B1930" s="4">
        <v>45986</v>
      </c>
      <c r="C1930" t="s">
        <v>766</v>
      </c>
      <c r="D1930" t="s">
        <v>767</v>
      </c>
      <c r="E1930" t="s">
        <v>80</v>
      </c>
      <c r="F1930" t="s">
        <v>81</v>
      </c>
      <c r="G1930" t="s">
        <v>52</v>
      </c>
      <c r="H1930" t="s">
        <v>53</v>
      </c>
      <c r="I1930" s="6">
        <v>1</v>
      </c>
      <c r="J1930" s="6">
        <v>3499</v>
      </c>
      <c r="K1930" s="6">
        <v>3499</v>
      </c>
      <c r="L1930" s="6">
        <v>0.1</v>
      </c>
      <c r="M1930" s="6">
        <v>349.9</v>
      </c>
      <c r="N1930" s="6">
        <v>3149.1</v>
      </c>
      <c r="O1930" s="6">
        <v>661.31</v>
      </c>
      <c r="P1930" t="s">
        <v>42</v>
      </c>
      <c r="Q1930" t="s">
        <v>43</v>
      </c>
      <c r="R1930" t="s">
        <v>44</v>
      </c>
      <c r="S1930" t="s">
        <v>107</v>
      </c>
      <c r="T1930" t="s">
        <v>55</v>
      </c>
      <c r="U1930" s="13">
        <f t="shared" si="120"/>
        <v>2025</v>
      </c>
      <c r="V1930" s="13">
        <f t="shared" si="121"/>
        <v>11</v>
      </c>
      <c r="W1930" s="20" t="str">
        <f t="shared" si="122"/>
        <v>November</v>
      </c>
      <c r="X1930">
        <v>0.21</v>
      </c>
      <c r="Y1930" s="6">
        <f t="shared" si="123"/>
        <v>2799.2</v>
      </c>
      <c r="Z1930" cm="1">
        <f t="array" aca="1" ref="Z1930" ca="1">IF(roud(N1930,2)=ROUND(Z1930,2),"ok","error")</f>
        <v>0</v>
      </c>
    </row>
    <row r="1931" spans="1:26" x14ac:dyDescent="0.3">
      <c r="A1931" t="s">
        <v>3519</v>
      </c>
      <c r="B1931" s="4">
        <v>45876</v>
      </c>
      <c r="C1931" t="s">
        <v>223</v>
      </c>
      <c r="D1931" t="s">
        <v>224</v>
      </c>
      <c r="E1931" t="s">
        <v>167</v>
      </c>
      <c r="F1931" t="s">
        <v>168</v>
      </c>
      <c r="G1931" t="s">
        <v>113</v>
      </c>
      <c r="H1931" t="s">
        <v>169</v>
      </c>
      <c r="I1931" s="6">
        <v>1</v>
      </c>
      <c r="J1931" s="6">
        <v>899</v>
      </c>
      <c r="K1931" s="6">
        <v>899</v>
      </c>
      <c r="L1931" s="6">
        <v>0.05</v>
      </c>
      <c r="M1931" s="6">
        <v>44.95</v>
      </c>
      <c r="N1931" s="6">
        <v>854.05</v>
      </c>
      <c r="O1931" s="6">
        <v>226.32</v>
      </c>
      <c r="P1931" t="s">
        <v>158</v>
      </c>
      <c r="Q1931" t="s">
        <v>159</v>
      </c>
      <c r="R1931" t="s">
        <v>160</v>
      </c>
      <c r="S1931" t="s">
        <v>107</v>
      </c>
      <c r="T1931" t="s">
        <v>46</v>
      </c>
      <c r="U1931" s="13">
        <f t="shared" si="120"/>
        <v>2025</v>
      </c>
      <c r="V1931" s="13">
        <f t="shared" si="121"/>
        <v>8</v>
      </c>
      <c r="W1931" s="20" t="str">
        <f t="shared" si="122"/>
        <v>August</v>
      </c>
      <c r="X1931">
        <v>0.26500000000000001</v>
      </c>
      <c r="Y1931" s="6">
        <f t="shared" si="123"/>
        <v>809.1</v>
      </c>
      <c r="Z1931" cm="1">
        <f t="array" aca="1" ref="Z1931" ca="1">IF(roud(N1931,2)=ROUND(Z1931,2),"ok","error")</f>
        <v>0</v>
      </c>
    </row>
    <row r="1932" spans="1:26" x14ac:dyDescent="0.3">
      <c r="A1932" t="s">
        <v>3520</v>
      </c>
      <c r="B1932" s="4">
        <v>45743</v>
      </c>
      <c r="C1932" t="s">
        <v>1331</v>
      </c>
      <c r="D1932" t="s">
        <v>1332</v>
      </c>
      <c r="E1932" t="s">
        <v>323</v>
      </c>
      <c r="F1932" t="s">
        <v>324</v>
      </c>
      <c r="G1932" t="s">
        <v>29</v>
      </c>
      <c r="H1932" t="s">
        <v>304</v>
      </c>
      <c r="I1932" s="6">
        <v>3</v>
      </c>
      <c r="J1932" s="6">
        <v>799</v>
      </c>
      <c r="K1932" s="6">
        <v>2397</v>
      </c>
      <c r="L1932" s="6">
        <v>0.2</v>
      </c>
      <c r="M1932" s="6">
        <v>479.4</v>
      </c>
      <c r="N1932" s="6">
        <v>1917.6</v>
      </c>
      <c r="O1932" s="6">
        <v>498.58</v>
      </c>
      <c r="P1932" t="s">
        <v>186</v>
      </c>
      <c r="Q1932" t="s">
        <v>187</v>
      </c>
      <c r="R1932" t="s">
        <v>160</v>
      </c>
      <c r="S1932" t="s">
        <v>45</v>
      </c>
      <c r="T1932" t="s">
        <v>35</v>
      </c>
      <c r="U1932" s="13">
        <f t="shared" si="120"/>
        <v>2025</v>
      </c>
      <c r="V1932" s="13">
        <f t="shared" si="121"/>
        <v>3</v>
      </c>
      <c r="W1932" s="20" t="str">
        <f t="shared" si="122"/>
        <v>March</v>
      </c>
      <c r="X1932">
        <v>0.26</v>
      </c>
      <c r="Y1932" s="6">
        <f t="shared" si="123"/>
        <v>1438.2</v>
      </c>
      <c r="Z1932" cm="1">
        <f t="array" aca="1" ref="Z1932" ca="1">IF(roud(N1932,2)=ROUND(Z1932,2),"ok","error")</f>
        <v>0</v>
      </c>
    </row>
    <row r="1933" spans="1:26" x14ac:dyDescent="0.3">
      <c r="A1933" t="s">
        <v>3521</v>
      </c>
      <c r="B1933" s="4">
        <v>45764</v>
      </c>
      <c r="C1933" t="s">
        <v>57</v>
      </c>
      <c r="D1933" t="s">
        <v>58</v>
      </c>
      <c r="E1933" t="s">
        <v>302</v>
      </c>
      <c r="F1933" t="s">
        <v>303</v>
      </c>
      <c r="G1933" t="s">
        <v>29</v>
      </c>
      <c r="H1933" t="s">
        <v>304</v>
      </c>
      <c r="I1933" s="6">
        <v>2</v>
      </c>
      <c r="J1933" s="6">
        <v>1799</v>
      </c>
      <c r="K1933" s="6">
        <v>3598</v>
      </c>
      <c r="L1933" s="6">
        <v>0.15</v>
      </c>
      <c r="M1933" s="6">
        <v>539.70000000000005</v>
      </c>
      <c r="N1933" s="6">
        <v>3058.3</v>
      </c>
      <c r="O1933" s="6">
        <v>841.03</v>
      </c>
      <c r="P1933" t="s">
        <v>186</v>
      </c>
      <c r="Q1933" t="s">
        <v>187</v>
      </c>
      <c r="R1933" t="s">
        <v>160</v>
      </c>
      <c r="S1933" t="s">
        <v>107</v>
      </c>
      <c r="T1933" t="s">
        <v>55</v>
      </c>
      <c r="U1933" s="13">
        <f t="shared" si="120"/>
        <v>2025</v>
      </c>
      <c r="V1933" s="13">
        <f t="shared" si="121"/>
        <v>4</v>
      </c>
      <c r="W1933" s="20" t="str">
        <f t="shared" si="122"/>
        <v>April</v>
      </c>
      <c r="X1933">
        <v>0.27500000000000002</v>
      </c>
      <c r="Y1933" s="6">
        <f t="shared" si="123"/>
        <v>2518.6</v>
      </c>
      <c r="Z1933" cm="1">
        <f t="array" aca="1" ref="Z1933" ca="1">IF(roud(N1933,2)=ROUND(Z1933,2),"ok","error")</f>
        <v>0</v>
      </c>
    </row>
    <row r="1934" spans="1:26" x14ac:dyDescent="0.3">
      <c r="A1934" t="s">
        <v>3522</v>
      </c>
      <c r="B1934" s="4">
        <v>45580</v>
      </c>
      <c r="C1934" t="s">
        <v>749</v>
      </c>
      <c r="D1934" t="s">
        <v>750</v>
      </c>
      <c r="E1934" t="s">
        <v>284</v>
      </c>
      <c r="F1934" t="s">
        <v>285</v>
      </c>
      <c r="G1934" t="s">
        <v>52</v>
      </c>
      <c r="H1934" t="s">
        <v>129</v>
      </c>
      <c r="I1934" s="6">
        <v>1</v>
      </c>
      <c r="J1934" s="6">
        <v>999</v>
      </c>
      <c r="K1934" s="6">
        <v>999</v>
      </c>
      <c r="L1934" s="6">
        <v>0.1</v>
      </c>
      <c r="M1934" s="6">
        <v>99.9</v>
      </c>
      <c r="N1934" s="6">
        <v>899.1</v>
      </c>
      <c r="O1934" s="6">
        <v>188.81</v>
      </c>
      <c r="P1934" t="s">
        <v>82</v>
      </c>
      <c r="Q1934" t="s">
        <v>82</v>
      </c>
      <c r="R1934" t="s">
        <v>65</v>
      </c>
      <c r="S1934" t="s">
        <v>107</v>
      </c>
      <c r="T1934" t="s">
        <v>46</v>
      </c>
      <c r="U1934" s="13">
        <f t="shared" si="120"/>
        <v>2024</v>
      </c>
      <c r="V1934" s="13">
        <f t="shared" si="121"/>
        <v>10</v>
      </c>
      <c r="W1934" s="20" t="str">
        <f t="shared" si="122"/>
        <v>October</v>
      </c>
      <c r="X1934">
        <v>0.21</v>
      </c>
      <c r="Y1934" s="6">
        <f t="shared" si="123"/>
        <v>799.2</v>
      </c>
      <c r="Z1934" cm="1">
        <f t="array" aca="1" ref="Z1934" ca="1">IF(roud(N1934,2)=ROUND(Z1934,2),"ok","error")</f>
        <v>0</v>
      </c>
    </row>
    <row r="1935" spans="1:26" x14ac:dyDescent="0.3">
      <c r="A1935" t="s">
        <v>3523</v>
      </c>
      <c r="B1935" s="4">
        <v>45683</v>
      </c>
      <c r="C1935" t="s">
        <v>3524</v>
      </c>
      <c r="D1935" t="s">
        <v>3525</v>
      </c>
      <c r="E1935" t="s">
        <v>75</v>
      </c>
      <c r="F1935" t="s">
        <v>76</v>
      </c>
      <c r="G1935" t="s">
        <v>61</v>
      </c>
      <c r="H1935" t="s">
        <v>71</v>
      </c>
      <c r="I1935" s="6">
        <v>4</v>
      </c>
      <c r="J1935" s="6">
        <v>1499</v>
      </c>
      <c r="K1935" s="6">
        <v>5996</v>
      </c>
      <c r="L1935" s="6">
        <v>0.1</v>
      </c>
      <c r="M1935" s="6">
        <v>599.6</v>
      </c>
      <c r="N1935" s="6">
        <v>5396.4</v>
      </c>
      <c r="O1935" s="6">
        <v>701.53</v>
      </c>
      <c r="P1935" t="s">
        <v>42</v>
      </c>
      <c r="Q1935" t="s">
        <v>43</v>
      </c>
      <c r="R1935" t="s">
        <v>44</v>
      </c>
      <c r="S1935" t="s">
        <v>98</v>
      </c>
      <c r="T1935" t="s">
        <v>55</v>
      </c>
      <c r="U1935" s="13">
        <f t="shared" si="120"/>
        <v>2025</v>
      </c>
      <c r="V1935" s="13">
        <f t="shared" si="121"/>
        <v>1</v>
      </c>
      <c r="W1935" s="20" t="str">
        <f t="shared" si="122"/>
        <v>January</v>
      </c>
      <c r="X1935">
        <v>0.13</v>
      </c>
      <c r="Y1935" s="6">
        <f t="shared" si="123"/>
        <v>4796.8</v>
      </c>
      <c r="Z1935" cm="1">
        <f t="array" aca="1" ref="Z1935" ca="1">IF(roud(N1935,2)=ROUND(Z1935,2),"ok","error")</f>
        <v>0</v>
      </c>
    </row>
    <row r="1936" spans="1:26" x14ac:dyDescent="0.3">
      <c r="A1936" t="s">
        <v>3526</v>
      </c>
      <c r="B1936" s="4">
        <v>45806</v>
      </c>
      <c r="C1936" t="s">
        <v>3527</v>
      </c>
      <c r="D1936" t="s">
        <v>3528</v>
      </c>
      <c r="E1936" t="s">
        <v>258</v>
      </c>
      <c r="F1936" t="s">
        <v>259</v>
      </c>
      <c r="G1936" t="s">
        <v>214</v>
      </c>
      <c r="H1936" t="s">
        <v>260</v>
      </c>
      <c r="I1936" s="6">
        <v>3</v>
      </c>
      <c r="J1936" s="6">
        <v>399</v>
      </c>
      <c r="K1936" s="6">
        <v>1197</v>
      </c>
      <c r="L1936" s="6">
        <v>0.05</v>
      </c>
      <c r="M1936" s="6">
        <v>59.85</v>
      </c>
      <c r="N1936" s="6">
        <v>1137.1500000000001</v>
      </c>
      <c r="O1936" s="6">
        <v>415.06</v>
      </c>
      <c r="P1936" t="s">
        <v>42</v>
      </c>
      <c r="Q1936" t="s">
        <v>43</v>
      </c>
      <c r="R1936" t="s">
        <v>44</v>
      </c>
      <c r="S1936" t="s">
        <v>54</v>
      </c>
      <c r="T1936" t="s">
        <v>46</v>
      </c>
      <c r="U1936" s="13">
        <f t="shared" si="120"/>
        <v>2025</v>
      </c>
      <c r="V1936" s="13">
        <f t="shared" si="121"/>
        <v>5</v>
      </c>
      <c r="W1936" s="20" t="str">
        <f t="shared" si="122"/>
        <v>May</v>
      </c>
      <c r="X1936">
        <v>0.36499999999999999</v>
      </c>
      <c r="Y1936" s="6">
        <f t="shared" si="123"/>
        <v>1077.3</v>
      </c>
      <c r="Z1936" cm="1">
        <f t="array" aca="1" ref="Z1936" ca="1">IF(roud(N1936,2)=ROUND(Z1936,2),"ok","error")</f>
        <v>0</v>
      </c>
    </row>
    <row r="1937" spans="1:26" x14ac:dyDescent="0.3">
      <c r="A1937" t="s">
        <v>3529</v>
      </c>
      <c r="B1937" s="4">
        <v>45832</v>
      </c>
      <c r="C1937" t="s">
        <v>842</v>
      </c>
      <c r="D1937" t="s">
        <v>843</v>
      </c>
      <c r="E1937" t="s">
        <v>273</v>
      </c>
      <c r="F1937" t="s">
        <v>274</v>
      </c>
      <c r="G1937" t="s">
        <v>29</v>
      </c>
      <c r="H1937" t="s">
        <v>88</v>
      </c>
      <c r="I1937" s="6">
        <v>1</v>
      </c>
      <c r="J1937" s="6">
        <v>2499</v>
      </c>
      <c r="K1937" s="6">
        <v>2499</v>
      </c>
      <c r="L1937" s="6">
        <v>0.15</v>
      </c>
      <c r="M1937" s="6">
        <v>374.85</v>
      </c>
      <c r="N1937" s="6">
        <v>2124.15</v>
      </c>
      <c r="O1937" s="6">
        <v>584.14</v>
      </c>
      <c r="P1937" t="s">
        <v>94</v>
      </c>
      <c r="Q1937" t="s">
        <v>64</v>
      </c>
      <c r="R1937" t="s">
        <v>65</v>
      </c>
      <c r="S1937" t="s">
        <v>98</v>
      </c>
      <c r="T1937" t="s">
        <v>55</v>
      </c>
      <c r="U1937" s="13">
        <f t="shared" si="120"/>
        <v>2025</v>
      </c>
      <c r="V1937" s="13">
        <f t="shared" si="121"/>
        <v>6</v>
      </c>
      <c r="W1937" s="20" t="str">
        <f t="shared" si="122"/>
        <v>June</v>
      </c>
      <c r="X1937">
        <v>0.27500000000000002</v>
      </c>
      <c r="Y1937" s="6">
        <f t="shared" si="123"/>
        <v>1749.3</v>
      </c>
      <c r="Z1937" cm="1">
        <f t="array" aca="1" ref="Z1937" ca="1">IF(roud(N1937,2)=ROUND(Z1937,2),"ok","error")</f>
        <v>0</v>
      </c>
    </row>
    <row r="1938" spans="1:26" x14ac:dyDescent="0.3">
      <c r="A1938" t="s">
        <v>3530</v>
      </c>
      <c r="B1938" s="4">
        <v>45720</v>
      </c>
      <c r="C1938" t="s">
        <v>2325</v>
      </c>
      <c r="D1938" t="s">
        <v>2326</v>
      </c>
      <c r="E1938" t="s">
        <v>484</v>
      </c>
      <c r="F1938" t="s">
        <v>485</v>
      </c>
      <c r="G1938" t="s">
        <v>113</v>
      </c>
      <c r="H1938" t="s">
        <v>169</v>
      </c>
      <c r="I1938" s="6">
        <v>1</v>
      </c>
      <c r="J1938" s="6">
        <v>1599</v>
      </c>
      <c r="K1938" s="6">
        <v>1599</v>
      </c>
      <c r="L1938" s="6">
        <v>0.15</v>
      </c>
      <c r="M1938" s="6">
        <v>239.85</v>
      </c>
      <c r="N1938" s="6">
        <v>1359.15</v>
      </c>
      <c r="O1938" s="6">
        <v>319.39999999999998</v>
      </c>
      <c r="P1938" t="s">
        <v>94</v>
      </c>
      <c r="Q1938" t="s">
        <v>64</v>
      </c>
      <c r="R1938" t="s">
        <v>65</v>
      </c>
      <c r="S1938" t="s">
        <v>98</v>
      </c>
      <c r="T1938" t="s">
        <v>55</v>
      </c>
      <c r="U1938" s="13">
        <f t="shared" si="120"/>
        <v>2025</v>
      </c>
      <c r="V1938" s="13">
        <f t="shared" si="121"/>
        <v>3</v>
      </c>
      <c r="W1938" s="20" t="str">
        <f t="shared" si="122"/>
        <v>March</v>
      </c>
      <c r="X1938">
        <v>0.23499999999999999</v>
      </c>
      <c r="Y1938" s="6">
        <f t="shared" si="123"/>
        <v>1119.3</v>
      </c>
      <c r="Z1938" cm="1">
        <f t="array" aca="1" ref="Z1938" ca="1">IF(roud(N1938,2)=ROUND(Z1938,2),"ok","error")</f>
        <v>0</v>
      </c>
    </row>
    <row r="1939" spans="1:26" x14ac:dyDescent="0.3">
      <c r="A1939" t="s">
        <v>3531</v>
      </c>
      <c r="B1939" s="4">
        <v>45457</v>
      </c>
      <c r="C1939" t="s">
        <v>2060</v>
      </c>
      <c r="D1939" t="s">
        <v>2061</v>
      </c>
      <c r="E1939" t="s">
        <v>198</v>
      </c>
      <c r="F1939" t="s">
        <v>199</v>
      </c>
      <c r="G1939" t="s">
        <v>61</v>
      </c>
      <c r="H1939" t="s">
        <v>71</v>
      </c>
      <c r="I1939" s="6">
        <v>1</v>
      </c>
      <c r="J1939" s="6">
        <v>899</v>
      </c>
      <c r="K1939" s="6">
        <v>899</v>
      </c>
      <c r="L1939" s="6">
        <v>0.1</v>
      </c>
      <c r="M1939" s="6">
        <v>89.9</v>
      </c>
      <c r="N1939" s="6">
        <v>809.1</v>
      </c>
      <c r="O1939" s="6">
        <v>105.18</v>
      </c>
      <c r="P1939" t="s">
        <v>144</v>
      </c>
      <c r="Q1939" t="s">
        <v>145</v>
      </c>
      <c r="R1939" t="s">
        <v>65</v>
      </c>
      <c r="S1939" t="s">
        <v>54</v>
      </c>
      <c r="T1939" t="s">
        <v>35</v>
      </c>
      <c r="U1939" s="13">
        <f t="shared" si="120"/>
        <v>2024</v>
      </c>
      <c r="V1939" s="13">
        <f t="shared" si="121"/>
        <v>6</v>
      </c>
      <c r="W1939" s="20" t="str">
        <f t="shared" si="122"/>
        <v>June</v>
      </c>
      <c r="X1939">
        <v>0.13</v>
      </c>
      <c r="Y1939" s="6">
        <f t="shared" si="123"/>
        <v>719.2</v>
      </c>
      <c r="Z1939" cm="1">
        <f t="array" aca="1" ref="Z1939" ca="1">IF(roud(N1939,2)=ROUND(Z1939,2),"ok","error")</f>
        <v>0</v>
      </c>
    </row>
    <row r="1940" spans="1:26" x14ac:dyDescent="0.3">
      <c r="A1940" t="s">
        <v>3532</v>
      </c>
      <c r="B1940" s="4">
        <v>45496</v>
      </c>
      <c r="C1940" t="s">
        <v>2585</v>
      </c>
      <c r="D1940" t="s">
        <v>2586</v>
      </c>
      <c r="E1940" t="s">
        <v>302</v>
      </c>
      <c r="F1940" t="s">
        <v>303</v>
      </c>
      <c r="G1940" t="s">
        <v>29</v>
      </c>
      <c r="H1940" t="s">
        <v>304</v>
      </c>
      <c r="I1940" s="6">
        <v>1</v>
      </c>
      <c r="J1940" s="6">
        <v>1799</v>
      </c>
      <c r="K1940" s="6">
        <v>1799</v>
      </c>
      <c r="L1940" s="6">
        <v>0.15</v>
      </c>
      <c r="M1940" s="6">
        <v>269.85000000000002</v>
      </c>
      <c r="N1940" s="6">
        <v>1529.15</v>
      </c>
      <c r="O1940" s="6">
        <v>420.52</v>
      </c>
      <c r="P1940" t="s">
        <v>105</v>
      </c>
      <c r="Q1940" t="s">
        <v>106</v>
      </c>
      <c r="R1940" t="s">
        <v>44</v>
      </c>
      <c r="S1940" t="s">
        <v>107</v>
      </c>
      <c r="T1940" t="s">
        <v>35</v>
      </c>
      <c r="U1940" s="13">
        <f t="shared" si="120"/>
        <v>2024</v>
      </c>
      <c r="V1940" s="13">
        <f t="shared" si="121"/>
        <v>7</v>
      </c>
      <c r="W1940" s="20" t="str">
        <f t="shared" si="122"/>
        <v>July</v>
      </c>
      <c r="X1940">
        <v>0.27500000000000002</v>
      </c>
      <c r="Y1940" s="6">
        <f t="shared" si="123"/>
        <v>1259.3</v>
      </c>
      <c r="Z1940" cm="1">
        <f t="array" aca="1" ref="Z1940" ca="1">IF(roud(N1940,2)=ROUND(Z1940,2),"ok","error")</f>
        <v>0</v>
      </c>
    </row>
    <row r="1941" spans="1:26" x14ac:dyDescent="0.3">
      <c r="A1941" t="s">
        <v>3533</v>
      </c>
      <c r="B1941" s="4">
        <v>45911</v>
      </c>
      <c r="C1941" t="s">
        <v>479</v>
      </c>
      <c r="D1941" t="s">
        <v>480</v>
      </c>
      <c r="E1941" t="s">
        <v>50</v>
      </c>
      <c r="F1941" t="s">
        <v>51</v>
      </c>
      <c r="G1941" t="s">
        <v>52</v>
      </c>
      <c r="H1941" t="s">
        <v>53</v>
      </c>
      <c r="I1941" s="6">
        <v>1</v>
      </c>
      <c r="J1941" s="6">
        <v>2999</v>
      </c>
      <c r="K1941" s="6">
        <v>2999</v>
      </c>
      <c r="L1941" s="6">
        <v>0.1</v>
      </c>
      <c r="M1941" s="6">
        <v>299.89999999999998</v>
      </c>
      <c r="N1941" s="6">
        <v>2699.1</v>
      </c>
      <c r="O1941" s="6">
        <v>566.80999999999995</v>
      </c>
      <c r="P1941" t="s">
        <v>89</v>
      </c>
      <c r="Q1941" t="s">
        <v>90</v>
      </c>
      <c r="R1941" t="s">
        <v>65</v>
      </c>
      <c r="S1941" t="s">
        <v>45</v>
      </c>
      <c r="T1941" t="s">
        <v>55</v>
      </c>
      <c r="U1941" s="13">
        <f t="shared" si="120"/>
        <v>2025</v>
      </c>
      <c r="V1941" s="13">
        <f t="shared" si="121"/>
        <v>9</v>
      </c>
      <c r="W1941" s="20" t="str">
        <f t="shared" si="122"/>
        <v>September</v>
      </c>
      <c r="X1941">
        <v>0.21</v>
      </c>
      <c r="Y1941" s="6">
        <f t="shared" si="123"/>
        <v>2399.1999999999998</v>
      </c>
      <c r="Z1941" cm="1">
        <f t="array" aca="1" ref="Z1941" ca="1">IF(roud(N1941,2)=ROUND(Z1941,2),"ok","error")</f>
        <v>0</v>
      </c>
    </row>
    <row r="1942" spans="1:26" x14ac:dyDescent="0.3">
      <c r="A1942" t="s">
        <v>3534</v>
      </c>
      <c r="B1942" s="4">
        <v>45433</v>
      </c>
      <c r="C1942" t="s">
        <v>1442</v>
      </c>
      <c r="D1942" t="s">
        <v>1443</v>
      </c>
      <c r="E1942" t="s">
        <v>69</v>
      </c>
      <c r="F1942" t="s">
        <v>70</v>
      </c>
      <c r="G1942" t="s">
        <v>61</v>
      </c>
      <c r="H1942" t="s">
        <v>71</v>
      </c>
      <c r="I1942" s="6">
        <v>2</v>
      </c>
      <c r="J1942" s="6">
        <v>1299</v>
      </c>
      <c r="K1942" s="6">
        <v>2598</v>
      </c>
      <c r="L1942" s="6">
        <v>0.1</v>
      </c>
      <c r="M1942" s="6">
        <v>259.8</v>
      </c>
      <c r="N1942" s="6">
        <v>2338.1999999999998</v>
      </c>
      <c r="O1942" s="6">
        <v>303.97000000000003</v>
      </c>
      <c r="P1942" t="s">
        <v>89</v>
      </c>
      <c r="Q1942" t="s">
        <v>90</v>
      </c>
      <c r="R1942" t="s">
        <v>65</v>
      </c>
      <c r="S1942" t="s">
        <v>107</v>
      </c>
      <c r="T1942" t="s">
        <v>35</v>
      </c>
      <c r="U1942" s="13">
        <f t="shared" si="120"/>
        <v>2024</v>
      </c>
      <c r="V1942" s="13">
        <f t="shared" si="121"/>
        <v>5</v>
      </c>
      <c r="W1942" s="20" t="str">
        <f t="shared" si="122"/>
        <v>May</v>
      </c>
      <c r="X1942">
        <v>0.13</v>
      </c>
      <c r="Y1942" s="6">
        <f t="shared" si="123"/>
        <v>2078.4</v>
      </c>
      <c r="Z1942" cm="1">
        <f t="array" aca="1" ref="Z1942" ca="1">IF(roud(N1942,2)=ROUND(Z1942,2),"ok","error")</f>
        <v>0</v>
      </c>
    </row>
    <row r="1943" spans="1:26" x14ac:dyDescent="0.3">
      <c r="A1943" t="s">
        <v>3535</v>
      </c>
      <c r="B1943" s="4">
        <v>45548</v>
      </c>
      <c r="C1943" t="s">
        <v>1394</v>
      </c>
      <c r="D1943" t="s">
        <v>1395</v>
      </c>
      <c r="E1943" t="s">
        <v>40</v>
      </c>
      <c r="F1943" t="s">
        <v>41</v>
      </c>
      <c r="G1943" t="s">
        <v>29</v>
      </c>
      <c r="H1943" t="s">
        <v>30</v>
      </c>
      <c r="I1943" s="6">
        <v>5</v>
      </c>
      <c r="J1943" s="6">
        <v>1199</v>
      </c>
      <c r="K1943" s="6">
        <v>5995</v>
      </c>
      <c r="L1943" s="6">
        <v>0.1</v>
      </c>
      <c r="M1943" s="6">
        <v>599.5</v>
      </c>
      <c r="N1943" s="6">
        <v>5395.5</v>
      </c>
      <c r="O1943" s="6">
        <v>1564.7</v>
      </c>
      <c r="P1943" t="s">
        <v>42</v>
      </c>
      <c r="Q1943" t="s">
        <v>43</v>
      </c>
      <c r="R1943" t="s">
        <v>44</v>
      </c>
      <c r="S1943" t="s">
        <v>54</v>
      </c>
      <c r="T1943" t="s">
        <v>35</v>
      </c>
      <c r="U1943" s="13">
        <f t="shared" si="120"/>
        <v>2024</v>
      </c>
      <c r="V1943" s="13">
        <f t="shared" si="121"/>
        <v>9</v>
      </c>
      <c r="W1943" s="20" t="str">
        <f t="shared" si="122"/>
        <v>September</v>
      </c>
      <c r="X1943">
        <v>0.28999999999999998</v>
      </c>
      <c r="Y1943" s="6">
        <f t="shared" si="123"/>
        <v>4796</v>
      </c>
      <c r="Z1943" cm="1">
        <f t="array" aca="1" ref="Z1943" ca="1">IF(roud(N1943,2)=ROUND(Z1943,2),"ok","error")</f>
        <v>0</v>
      </c>
    </row>
    <row r="1944" spans="1:26" x14ac:dyDescent="0.3">
      <c r="A1944" t="s">
        <v>3536</v>
      </c>
      <c r="B1944" s="4">
        <v>45345</v>
      </c>
      <c r="C1944" t="s">
        <v>1785</v>
      </c>
      <c r="D1944" t="s">
        <v>1786</v>
      </c>
      <c r="E1944" t="s">
        <v>181</v>
      </c>
      <c r="F1944" t="s">
        <v>182</v>
      </c>
      <c r="G1944" t="s">
        <v>113</v>
      </c>
      <c r="H1944" t="s">
        <v>114</v>
      </c>
      <c r="I1944" s="6">
        <v>2</v>
      </c>
      <c r="J1944" s="6">
        <v>2499</v>
      </c>
      <c r="K1944" s="6">
        <v>4998</v>
      </c>
      <c r="L1944" s="6">
        <v>0.05</v>
      </c>
      <c r="M1944" s="6">
        <v>249.9</v>
      </c>
      <c r="N1944" s="6">
        <v>4748.1000000000004</v>
      </c>
      <c r="O1944" s="6">
        <v>1258.25</v>
      </c>
      <c r="P1944" t="s">
        <v>42</v>
      </c>
      <c r="Q1944" t="s">
        <v>43</v>
      </c>
      <c r="R1944" t="s">
        <v>44</v>
      </c>
      <c r="S1944" t="s">
        <v>45</v>
      </c>
      <c r="T1944" t="s">
        <v>46</v>
      </c>
      <c r="U1944" s="13">
        <f t="shared" si="120"/>
        <v>2024</v>
      </c>
      <c r="V1944" s="13">
        <f t="shared" si="121"/>
        <v>2</v>
      </c>
      <c r="W1944" s="20" t="str">
        <f t="shared" si="122"/>
        <v>February</v>
      </c>
      <c r="X1944">
        <v>0.26500000000000001</v>
      </c>
      <c r="Y1944" s="6">
        <f t="shared" si="123"/>
        <v>4498.2</v>
      </c>
      <c r="Z1944" cm="1">
        <f t="array" aca="1" ref="Z1944" ca="1">IF(roud(N1944,2)=ROUND(Z1944,2),"ok","error")</f>
        <v>0</v>
      </c>
    </row>
    <row r="1945" spans="1:26" x14ac:dyDescent="0.3">
      <c r="A1945" t="s">
        <v>3537</v>
      </c>
      <c r="B1945" s="4">
        <v>45948</v>
      </c>
      <c r="C1945" t="s">
        <v>1309</v>
      </c>
      <c r="D1945" t="s">
        <v>1310</v>
      </c>
      <c r="E1945" t="s">
        <v>40</v>
      </c>
      <c r="F1945" t="s">
        <v>41</v>
      </c>
      <c r="G1945" t="s">
        <v>29</v>
      </c>
      <c r="H1945" t="s">
        <v>30</v>
      </c>
      <c r="I1945" s="6">
        <v>1</v>
      </c>
      <c r="J1945" s="6">
        <v>1199</v>
      </c>
      <c r="K1945" s="6">
        <v>1199</v>
      </c>
      <c r="L1945" s="6">
        <v>0.3</v>
      </c>
      <c r="M1945" s="6">
        <v>359.7</v>
      </c>
      <c r="N1945" s="6">
        <v>839.3</v>
      </c>
      <c r="O1945" s="6">
        <v>193.04</v>
      </c>
      <c r="P1945" t="s">
        <v>31</v>
      </c>
      <c r="Q1945" t="s">
        <v>32</v>
      </c>
      <c r="R1945" t="s">
        <v>33</v>
      </c>
      <c r="S1945" t="s">
        <v>107</v>
      </c>
      <c r="T1945" t="s">
        <v>35</v>
      </c>
      <c r="U1945" s="13">
        <f t="shared" si="120"/>
        <v>2025</v>
      </c>
      <c r="V1945" s="13">
        <f t="shared" si="121"/>
        <v>10</v>
      </c>
      <c r="W1945" s="20" t="str">
        <f t="shared" si="122"/>
        <v>October</v>
      </c>
      <c r="X1945">
        <v>0.23</v>
      </c>
      <c r="Y1945" s="6">
        <f t="shared" si="123"/>
        <v>479.6</v>
      </c>
      <c r="Z1945" cm="1">
        <f t="array" aca="1" ref="Z1945" ca="1">IF(roud(N1945,2)=ROUND(Z1945,2),"ok","error")</f>
        <v>0</v>
      </c>
    </row>
    <row r="1946" spans="1:26" x14ac:dyDescent="0.3">
      <c r="A1946" t="s">
        <v>3538</v>
      </c>
      <c r="B1946" s="4">
        <v>45784</v>
      </c>
      <c r="C1946" t="s">
        <v>1526</v>
      </c>
      <c r="D1946" t="s">
        <v>1527</v>
      </c>
      <c r="E1946" t="s">
        <v>69</v>
      </c>
      <c r="F1946" t="s">
        <v>70</v>
      </c>
      <c r="G1946" t="s">
        <v>61</v>
      </c>
      <c r="H1946" t="s">
        <v>71</v>
      </c>
      <c r="I1946" s="6">
        <v>1</v>
      </c>
      <c r="J1946" s="6">
        <v>1299</v>
      </c>
      <c r="K1946" s="6">
        <v>1299</v>
      </c>
      <c r="L1946" s="6">
        <v>0.25</v>
      </c>
      <c r="M1946" s="6">
        <v>324.75</v>
      </c>
      <c r="N1946" s="6">
        <v>974.25</v>
      </c>
      <c r="O1946" s="6">
        <v>82.81</v>
      </c>
      <c r="P1946" t="s">
        <v>89</v>
      </c>
      <c r="Q1946" t="s">
        <v>90</v>
      </c>
      <c r="R1946" t="s">
        <v>65</v>
      </c>
      <c r="S1946" t="s">
        <v>107</v>
      </c>
      <c r="T1946" t="s">
        <v>35</v>
      </c>
      <c r="U1946" s="13">
        <f t="shared" si="120"/>
        <v>2025</v>
      </c>
      <c r="V1946" s="13">
        <f t="shared" si="121"/>
        <v>5</v>
      </c>
      <c r="W1946" s="20" t="str">
        <f t="shared" si="122"/>
        <v>May</v>
      </c>
      <c r="X1946">
        <v>8.5000000000000006E-2</v>
      </c>
      <c r="Y1946" s="6">
        <f t="shared" si="123"/>
        <v>649.5</v>
      </c>
      <c r="Z1946" cm="1">
        <f t="array" aca="1" ref="Z1946" ca="1">IF(roud(N1946,2)=ROUND(Z1946,2),"ok","error")</f>
        <v>0</v>
      </c>
    </row>
    <row r="1947" spans="1:26" x14ac:dyDescent="0.3">
      <c r="A1947" t="s">
        <v>3539</v>
      </c>
      <c r="B1947" s="4">
        <v>45672</v>
      </c>
      <c r="C1947" t="s">
        <v>1209</v>
      </c>
      <c r="D1947" t="s">
        <v>1210</v>
      </c>
      <c r="E1947" t="s">
        <v>86</v>
      </c>
      <c r="F1947" t="s">
        <v>87</v>
      </c>
      <c r="G1947" t="s">
        <v>29</v>
      </c>
      <c r="H1947" t="s">
        <v>88</v>
      </c>
      <c r="I1947" s="6">
        <v>1</v>
      </c>
      <c r="J1947" s="6">
        <v>1299</v>
      </c>
      <c r="K1947" s="6">
        <v>1299</v>
      </c>
      <c r="L1947" s="6">
        <v>0.05</v>
      </c>
      <c r="M1947" s="6">
        <v>64.95</v>
      </c>
      <c r="N1947" s="6">
        <v>1234.05</v>
      </c>
      <c r="O1947" s="6">
        <v>376.39</v>
      </c>
      <c r="P1947" t="s">
        <v>31</v>
      </c>
      <c r="Q1947" t="s">
        <v>32</v>
      </c>
      <c r="R1947" t="s">
        <v>33</v>
      </c>
      <c r="S1947" t="s">
        <v>54</v>
      </c>
      <c r="T1947" t="s">
        <v>35</v>
      </c>
      <c r="U1947" s="13">
        <f t="shared" si="120"/>
        <v>2025</v>
      </c>
      <c r="V1947" s="13">
        <f t="shared" si="121"/>
        <v>1</v>
      </c>
      <c r="W1947" s="20" t="str">
        <f t="shared" si="122"/>
        <v>January</v>
      </c>
      <c r="X1947">
        <v>0.30499999999999999</v>
      </c>
      <c r="Y1947" s="6">
        <f t="shared" si="123"/>
        <v>1169.0999999999999</v>
      </c>
      <c r="Z1947" cm="1">
        <f t="array" aca="1" ref="Z1947" ca="1">IF(roud(N1947,2)=ROUND(Z1947,2),"ok","error")</f>
        <v>0</v>
      </c>
    </row>
    <row r="1948" spans="1:26" x14ac:dyDescent="0.3">
      <c r="A1948" t="s">
        <v>3540</v>
      </c>
      <c r="B1948" s="4">
        <v>45859</v>
      </c>
      <c r="C1948" t="s">
        <v>555</v>
      </c>
      <c r="D1948" t="s">
        <v>556</v>
      </c>
      <c r="E1948" t="s">
        <v>212</v>
      </c>
      <c r="F1948" t="s">
        <v>213</v>
      </c>
      <c r="G1948" t="s">
        <v>214</v>
      </c>
      <c r="H1948" t="s">
        <v>215</v>
      </c>
      <c r="I1948" s="6">
        <v>2</v>
      </c>
      <c r="J1948" s="6">
        <v>599</v>
      </c>
      <c r="K1948" s="6">
        <v>1198</v>
      </c>
      <c r="L1948" s="6">
        <v>0.1</v>
      </c>
      <c r="M1948" s="6">
        <v>119.8</v>
      </c>
      <c r="N1948" s="6">
        <v>1078.2</v>
      </c>
      <c r="O1948" s="6">
        <v>377.37</v>
      </c>
      <c r="P1948" t="s">
        <v>63</v>
      </c>
      <c r="Q1948" t="s">
        <v>64</v>
      </c>
      <c r="R1948" t="s">
        <v>65</v>
      </c>
      <c r="S1948" t="s">
        <v>107</v>
      </c>
      <c r="T1948" t="s">
        <v>35</v>
      </c>
      <c r="U1948" s="13">
        <f t="shared" si="120"/>
        <v>2025</v>
      </c>
      <c r="V1948" s="13">
        <f t="shared" si="121"/>
        <v>7</v>
      </c>
      <c r="W1948" s="20" t="str">
        <f t="shared" si="122"/>
        <v>July</v>
      </c>
      <c r="X1948">
        <v>0.35</v>
      </c>
      <c r="Y1948" s="6">
        <f t="shared" si="123"/>
        <v>958.4</v>
      </c>
      <c r="Z1948" cm="1">
        <f t="array" aca="1" ref="Z1948" ca="1">IF(roud(N1948,2)=ROUND(Z1948,2),"ok","error")</f>
        <v>0</v>
      </c>
    </row>
    <row r="1949" spans="1:26" x14ac:dyDescent="0.3">
      <c r="A1949" t="s">
        <v>3541</v>
      </c>
      <c r="B1949" s="4">
        <v>45397</v>
      </c>
      <c r="C1949" t="s">
        <v>250</v>
      </c>
      <c r="D1949" t="s">
        <v>251</v>
      </c>
      <c r="E1949" t="s">
        <v>111</v>
      </c>
      <c r="F1949" t="s">
        <v>112</v>
      </c>
      <c r="G1949" t="s">
        <v>113</v>
      </c>
      <c r="H1949" t="s">
        <v>114</v>
      </c>
      <c r="I1949" s="6">
        <v>2</v>
      </c>
      <c r="J1949" s="6">
        <v>999</v>
      </c>
      <c r="K1949" s="6">
        <v>1998</v>
      </c>
      <c r="L1949" s="6">
        <v>0.05</v>
      </c>
      <c r="M1949" s="6">
        <v>99.9</v>
      </c>
      <c r="N1949" s="6">
        <v>1898.1</v>
      </c>
      <c r="O1949" s="6">
        <v>503</v>
      </c>
      <c r="P1949" t="s">
        <v>170</v>
      </c>
      <c r="Q1949" t="s">
        <v>171</v>
      </c>
      <c r="R1949" t="s">
        <v>44</v>
      </c>
      <c r="S1949" t="s">
        <v>54</v>
      </c>
      <c r="T1949" t="s">
        <v>55</v>
      </c>
      <c r="U1949" s="13">
        <f t="shared" si="120"/>
        <v>2024</v>
      </c>
      <c r="V1949" s="13">
        <f t="shared" si="121"/>
        <v>4</v>
      </c>
      <c r="W1949" s="20" t="str">
        <f t="shared" si="122"/>
        <v>April</v>
      </c>
      <c r="X1949">
        <v>0.26500000000000001</v>
      </c>
      <c r="Y1949" s="6">
        <f t="shared" si="123"/>
        <v>1798.2</v>
      </c>
      <c r="Z1949" cm="1">
        <f t="array" aca="1" ref="Z1949" ca="1">IF(roud(N1949,2)=ROUND(Z1949,2),"ok","error")</f>
        <v>0</v>
      </c>
    </row>
    <row r="1950" spans="1:26" x14ac:dyDescent="0.3">
      <c r="A1950" t="s">
        <v>3542</v>
      </c>
      <c r="B1950" s="4">
        <v>46020</v>
      </c>
      <c r="C1950" t="s">
        <v>2611</v>
      </c>
      <c r="D1950" t="s">
        <v>2612</v>
      </c>
      <c r="E1950" t="s">
        <v>80</v>
      </c>
      <c r="F1950" t="s">
        <v>81</v>
      </c>
      <c r="G1950" t="s">
        <v>52</v>
      </c>
      <c r="H1950" t="s">
        <v>53</v>
      </c>
      <c r="I1950" s="6">
        <v>1</v>
      </c>
      <c r="J1950" s="6">
        <v>3499</v>
      </c>
      <c r="K1950" s="6">
        <v>3499</v>
      </c>
      <c r="L1950" s="6">
        <v>0.1</v>
      </c>
      <c r="M1950" s="6">
        <v>349.9</v>
      </c>
      <c r="N1950" s="6">
        <v>3149.1</v>
      </c>
      <c r="O1950" s="6">
        <v>661.31</v>
      </c>
      <c r="P1950" t="s">
        <v>105</v>
      </c>
      <c r="Q1950" t="s">
        <v>106</v>
      </c>
      <c r="R1950" t="s">
        <v>44</v>
      </c>
      <c r="S1950" t="s">
        <v>54</v>
      </c>
      <c r="T1950" t="s">
        <v>35</v>
      </c>
      <c r="U1950" s="13">
        <f t="shared" si="120"/>
        <v>2025</v>
      </c>
      <c r="V1950" s="13">
        <f t="shared" si="121"/>
        <v>12</v>
      </c>
      <c r="W1950" s="20" t="str">
        <f t="shared" si="122"/>
        <v>December</v>
      </c>
      <c r="X1950">
        <v>0.21</v>
      </c>
      <c r="Y1950" s="6">
        <f t="shared" si="123"/>
        <v>2799.2</v>
      </c>
      <c r="Z1950" cm="1">
        <f t="array" aca="1" ref="Z1950" ca="1">IF(roud(N1950,2)=ROUND(Z1950,2),"ok","error")</f>
        <v>0</v>
      </c>
    </row>
    <row r="1951" spans="1:26" x14ac:dyDescent="0.3">
      <c r="A1951" t="s">
        <v>3543</v>
      </c>
      <c r="B1951" s="4">
        <v>45820</v>
      </c>
      <c r="C1951" t="s">
        <v>3544</v>
      </c>
      <c r="D1951" t="s">
        <v>3545</v>
      </c>
      <c r="E1951" t="s">
        <v>40</v>
      </c>
      <c r="F1951" t="s">
        <v>41</v>
      </c>
      <c r="G1951" t="s">
        <v>29</v>
      </c>
      <c r="H1951" t="s">
        <v>30</v>
      </c>
      <c r="I1951" s="6">
        <v>1</v>
      </c>
      <c r="J1951" s="6">
        <v>1199</v>
      </c>
      <c r="K1951" s="6">
        <v>1199</v>
      </c>
      <c r="L1951" s="6">
        <v>0</v>
      </c>
      <c r="M1951" s="6">
        <v>0</v>
      </c>
      <c r="N1951" s="6">
        <v>1199</v>
      </c>
      <c r="O1951" s="6">
        <v>383.68</v>
      </c>
      <c r="P1951" t="s">
        <v>31</v>
      </c>
      <c r="Q1951" t="s">
        <v>32</v>
      </c>
      <c r="R1951" t="s">
        <v>33</v>
      </c>
      <c r="S1951" t="s">
        <v>98</v>
      </c>
      <c r="T1951" t="s">
        <v>55</v>
      </c>
      <c r="U1951" s="13">
        <f t="shared" si="120"/>
        <v>2025</v>
      </c>
      <c r="V1951" s="13">
        <f t="shared" si="121"/>
        <v>6</v>
      </c>
      <c r="W1951" s="20" t="str">
        <f t="shared" si="122"/>
        <v>June</v>
      </c>
      <c r="X1951">
        <v>0.32</v>
      </c>
      <c r="Y1951" s="6">
        <f t="shared" si="123"/>
        <v>1199</v>
      </c>
      <c r="Z1951" cm="1">
        <f t="array" aca="1" ref="Z1951" ca="1">IF(roud(N1951,2)=ROUND(Z1951,2),"ok","error")</f>
        <v>0</v>
      </c>
    </row>
    <row r="1952" spans="1:26" x14ac:dyDescent="0.3">
      <c r="A1952" t="s">
        <v>3546</v>
      </c>
      <c r="B1952" s="4">
        <v>45419</v>
      </c>
      <c r="C1952" t="s">
        <v>2643</v>
      </c>
      <c r="D1952" t="s">
        <v>2644</v>
      </c>
      <c r="E1952" t="s">
        <v>492</v>
      </c>
      <c r="F1952" t="s">
        <v>493</v>
      </c>
      <c r="G1952" t="s">
        <v>214</v>
      </c>
      <c r="H1952" t="s">
        <v>494</v>
      </c>
      <c r="I1952" s="6">
        <v>3</v>
      </c>
      <c r="J1952" s="6">
        <v>1499</v>
      </c>
      <c r="K1952" s="6">
        <v>4497</v>
      </c>
      <c r="L1952" s="6">
        <v>0.15</v>
      </c>
      <c r="M1952" s="6">
        <v>674.55</v>
      </c>
      <c r="N1952" s="6">
        <v>3822.45</v>
      </c>
      <c r="O1952" s="6">
        <v>1280.52</v>
      </c>
      <c r="P1952" t="s">
        <v>89</v>
      </c>
      <c r="Q1952" t="s">
        <v>90</v>
      </c>
      <c r="R1952" t="s">
        <v>65</v>
      </c>
      <c r="S1952" t="s">
        <v>45</v>
      </c>
      <c r="T1952" t="s">
        <v>35</v>
      </c>
      <c r="U1952" s="13">
        <f t="shared" si="120"/>
        <v>2024</v>
      </c>
      <c r="V1952" s="13">
        <f t="shared" si="121"/>
        <v>5</v>
      </c>
      <c r="W1952" s="20" t="str">
        <f t="shared" si="122"/>
        <v>May</v>
      </c>
      <c r="X1952">
        <v>0.33500000000000002</v>
      </c>
      <c r="Y1952" s="6">
        <f t="shared" si="123"/>
        <v>3147.9</v>
      </c>
      <c r="Z1952" cm="1">
        <f t="array" aca="1" ref="Z1952" ca="1">IF(roud(N1952,2)=ROUND(Z1952,2),"ok","error")</f>
        <v>0</v>
      </c>
    </row>
    <row r="1953" spans="1:26" x14ac:dyDescent="0.3">
      <c r="A1953" t="s">
        <v>3547</v>
      </c>
      <c r="B1953" s="4">
        <v>45583</v>
      </c>
      <c r="C1953" t="s">
        <v>287</v>
      </c>
      <c r="D1953" t="s">
        <v>288</v>
      </c>
      <c r="E1953" t="s">
        <v>59</v>
      </c>
      <c r="F1953" t="s">
        <v>60</v>
      </c>
      <c r="G1953" t="s">
        <v>61</v>
      </c>
      <c r="H1953" t="s">
        <v>62</v>
      </c>
      <c r="I1953" s="6">
        <v>2</v>
      </c>
      <c r="J1953" s="6">
        <v>59999</v>
      </c>
      <c r="K1953" s="6">
        <v>119998</v>
      </c>
      <c r="L1953" s="6">
        <v>0.1</v>
      </c>
      <c r="M1953" s="6">
        <v>11999.8</v>
      </c>
      <c r="N1953" s="6">
        <v>107998.2</v>
      </c>
      <c r="O1953" s="6">
        <v>14039.77</v>
      </c>
      <c r="P1953" t="s">
        <v>82</v>
      </c>
      <c r="Q1953" t="s">
        <v>82</v>
      </c>
      <c r="R1953" t="s">
        <v>65</v>
      </c>
      <c r="S1953" t="s">
        <v>98</v>
      </c>
      <c r="T1953" t="s">
        <v>35</v>
      </c>
      <c r="U1953" s="13">
        <f t="shared" si="120"/>
        <v>2024</v>
      </c>
      <c r="V1953" s="13">
        <f t="shared" si="121"/>
        <v>10</v>
      </c>
      <c r="W1953" s="20" t="str">
        <f t="shared" si="122"/>
        <v>October</v>
      </c>
      <c r="X1953">
        <v>0.13</v>
      </c>
      <c r="Y1953" s="6">
        <f t="shared" si="123"/>
        <v>95998.399999999994</v>
      </c>
      <c r="Z1953" cm="1">
        <f t="array" aca="1" ref="Z1953" ca="1">IF(roud(N1953,2)=ROUND(Z1953,2),"ok","error")</f>
        <v>0</v>
      </c>
    </row>
    <row r="1954" spans="1:26" x14ac:dyDescent="0.3">
      <c r="A1954" t="s">
        <v>3548</v>
      </c>
      <c r="B1954" s="4">
        <v>45377</v>
      </c>
      <c r="C1954" t="s">
        <v>3524</v>
      </c>
      <c r="D1954" t="s">
        <v>3525</v>
      </c>
      <c r="E1954" t="s">
        <v>75</v>
      </c>
      <c r="F1954" t="s">
        <v>76</v>
      </c>
      <c r="G1954" t="s">
        <v>61</v>
      </c>
      <c r="H1954" t="s">
        <v>71</v>
      </c>
      <c r="I1954" s="6">
        <v>1</v>
      </c>
      <c r="J1954" s="6">
        <v>1499</v>
      </c>
      <c r="K1954" s="6">
        <v>1499</v>
      </c>
      <c r="L1954" s="6">
        <v>0.1</v>
      </c>
      <c r="M1954" s="6">
        <v>149.9</v>
      </c>
      <c r="N1954" s="6">
        <v>1349.1</v>
      </c>
      <c r="O1954" s="6">
        <v>175.38</v>
      </c>
      <c r="P1954" t="s">
        <v>94</v>
      </c>
      <c r="Q1954" t="s">
        <v>64</v>
      </c>
      <c r="R1954" t="s">
        <v>65</v>
      </c>
      <c r="S1954" t="s">
        <v>45</v>
      </c>
      <c r="T1954" t="s">
        <v>35</v>
      </c>
      <c r="U1954" s="13">
        <f t="shared" si="120"/>
        <v>2024</v>
      </c>
      <c r="V1954" s="13">
        <f t="shared" si="121"/>
        <v>3</v>
      </c>
      <c r="W1954" s="20" t="str">
        <f t="shared" si="122"/>
        <v>March</v>
      </c>
      <c r="X1954">
        <v>0.13</v>
      </c>
      <c r="Y1954" s="6">
        <f t="shared" si="123"/>
        <v>1199.2</v>
      </c>
      <c r="Z1954" cm="1">
        <f t="array" aca="1" ref="Z1954" ca="1">IF(roud(N1954,2)=ROUND(Z1954,2),"ok","error")</f>
        <v>0</v>
      </c>
    </row>
    <row r="1955" spans="1:26" x14ac:dyDescent="0.3">
      <c r="A1955" t="s">
        <v>3549</v>
      </c>
      <c r="B1955" s="4">
        <v>45456</v>
      </c>
      <c r="C1955" t="s">
        <v>1819</v>
      </c>
      <c r="D1955" t="s">
        <v>1820</v>
      </c>
      <c r="E1955" t="s">
        <v>27</v>
      </c>
      <c r="F1955" t="s">
        <v>28</v>
      </c>
      <c r="G1955" t="s">
        <v>29</v>
      </c>
      <c r="H1955" t="s">
        <v>30</v>
      </c>
      <c r="I1955" s="6">
        <v>1</v>
      </c>
      <c r="J1955" s="6">
        <v>1999</v>
      </c>
      <c r="K1955" s="6">
        <v>1999</v>
      </c>
      <c r="L1955" s="6">
        <v>0</v>
      </c>
      <c r="M1955" s="6">
        <v>0</v>
      </c>
      <c r="N1955" s="6">
        <v>1999</v>
      </c>
      <c r="O1955" s="6">
        <v>639.67999999999995</v>
      </c>
      <c r="P1955" t="s">
        <v>105</v>
      </c>
      <c r="Q1955" t="s">
        <v>106</v>
      </c>
      <c r="R1955" t="s">
        <v>44</v>
      </c>
      <c r="S1955" t="s">
        <v>54</v>
      </c>
      <c r="T1955" t="s">
        <v>46</v>
      </c>
      <c r="U1955" s="13">
        <f t="shared" si="120"/>
        <v>2024</v>
      </c>
      <c r="V1955" s="13">
        <f t="shared" si="121"/>
        <v>6</v>
      </c>
      <c r="W1955" s="20" t="str">
        <f t="shared" si="122"/>
        <v>June</v>
      </c>
      <c r="X1955">
        <v>0.32</v>
      </c>
      <c r="Y1955" s="6">
        <f t="shared" si="123"/>
        <v>1999</v>
      </c>
      <c r="Z1955" cm="1">
        <f t="array" aca="1" ref="Z1955" ca="1">IF(roud(N1955,2)=ROUND(Z1955,2),"ok","error")</f>
        <v>0</v>
      </c>
    </row>
    <row r="1956" spans="1:26" x14ac:dyDescent="0.3">
      <c r="A1956" t="s">
        <v>3550</v>
      </c>
      <c r="B1956" s="4">
        <v>45571</v>
      </c>
      <c r="C1956" t="s">
        <v>1294</v>
      </c>
      <c r="D1956" t="s">
        <v>1295</v>
      </c>
      <c r="E1956" t="s">
        <v>302</v>
      </c>
      <c r="F1956" t="s">
        <v>303</v>
      </c>
      <c r="G1956" t="s">
        <v>29</v>
      </c>
      <c r="H1956" t="s">
        <v>304</v>
      </c>
      <c r="I1956" s="6">
        <v>1</v>
      </c>
      <c r="J1956" s="6">
        <v>1799</v>
      </c>
      <c r="K1956" s="6">
        <v>1799</v>
      </c>
      <c r="L1956" s="6">
        <v>0.2</v>
      </c>
      <c r="M1956" s="6">
        <v>359.8</v>
      </c>
      <c r="N1956" s="6">
        <v>1439.2</v>
      </c>
      <c r="O1956" s="6">
        <v>374.19</v>
      </c>
      <c r="P1956" t="s">
        <v>105</v>
      </c>
      <c r="Q1956" t="s">
        <v>106</v>
      </c>
      <c r="R1956" t="s">
        <v>44</v>
      </c>
      <c r="S1956" t="s">
        <v>45</v>
      </c>
      <c r="T1956" t="s">
        <v>55</v>
      </c>
      <c r="U1956" s="13">
        <f t="shared" si="120"/>
        <v>2024</v>
      </c>
      <c r="V1956" s="13">
        <f t="shared" si="121"/>
        <v>10</v>
      </c>
      <c r="W1956" s="20" t="str">
        <f t="shared" si="122"/>
        <v>October</v>
      </c>
      <c r="X1956">
        <v>0.26</v>
      </c>
      <c r="Y1956" s="6">
        <f t="shared" si="123"/>
        <v>1079.4000000000001</v>
      </c>
      <c r="Z1956" cm="1">
        <f t="array" aca="1" ref="Z1956" ca="1">IF(roud(N1956,2)=ROUND(Z1956,2),"ok","error")</f>
        <v>0</v>
      </c>
    </row>
    <row r="1957" spans="1:26" x14ac:dyDescent="0.3">
      <c r="A1957" t="s">
        <v>3551</v>
      </c>
      <c r="B1957" s="4">
        <v>45752</v>
      </c>
      <c r="C1957" t="s">
        <v>2397</v>
      </c>
      <c r="D1957" t="s">
        <v>2398</v>
      </c>
      <c r="E1957" t="s">
        <v>59</v>
      </c>
      <c r="F1957" t="s">
        <v>60</v>
      </c>
      <c r="G1957" t="s">
        <v>61</v>
      </c>
      <c r="H1957" t="s">
        <v>62</v>
      </c>
      <c r="I1957" s="6">
        <v>1</v>
      </c>
      <c r="J1957" s="6">
        <v>59999</v>
      </c>
      <c r="K1957" s="6">
        <v>59999</v>
      </c>
      <c r="L1957" s="6">
        <v>0.15</v>
      </c>
      <c r="M1957" s="6">
        <v>8999.85</v>
      </c>
      <c r="N1957" s="6">
        <v>50999.15</v>
      </c>
      <c r="O1957" s="6">
        <v>5864.9</v>
      </c>
      <c r="P1957" t="s">
        <v>186</v>
      </c>
      <c r="Q1957" t="s">
        <v>187</v>
      </c>
      <c r="R1957" t="s">
        <v>160</v>
      </c>
      <c r="S1957" t="s">
        <v>34</v>
      </c>
      <c r="T1957" t="s">
        <v>35</v>
      </c>
      <c r="U1957" s="13">
        <f t="shared" si="120"/>
        <v>2025</v>
      </c>
      <c r="V1957" s="13">
        <f t="shared" si="121"/>
        <v>4</v>
      </c>
      <c r="W1957" s="20" t="str">
        <f t="shared" si="122"/>
        <v>April</v>
      </c>
      <c r="X1957">
        <v>0.115</v>
      </c>
      <c r="Y1957" s="6">
        <f t="shared" si="123"/>
        <v>41999.3</v>
      </c>
      <c r="Z1957" cm="1">
        <f t="array" aca="1" ref="Z1957" ca="1">IF(roud(N1957,2)=ROUND(Z1957,2),"ok","error")</f>
        <v>0</v>
      </c>
    </row>
    <row r="1958" spans="1:26" x14ac:dyDescent="0.3">
      <c r="A1958" t="s">
        <v>3552</v>
      </c>
      <c r="B1958" s="4">
        <v>45817</v>
      </c>
      <c r="C1958" t="s">
        <v>1162</v>
      </c>
      <c r="D1958" t="s">
        <v>1163</v>
      </c>
      <c r="E1958" t="s">
        <v>50</v>
      </c>
      <c r="F1958" t="s">
        <v>51</v>
      </c>
      <c r="G1958" t="s">
        <v>52</v>
      </c>
      <c r="H1958" t="s">
        <v>53</v>
      </c>
      <c r="I1958" s="6">
        <v>2</v>
      </c>
      <c r="J1958" s="6">
        <v>2999</v>
      </c>
      <c r="K1958" s="6">
        <v>5998</v>
      </c>
      <c r="L1958" s="6">
        <v>0.15</v>
      </c>
      <c r="M1958" s="6">
        <v>899.7</v>
      </c>
      <c r="N1958" s="6">
        <v>5098.3</v>
      </c>
      <c r="O1958" s="6">
        <v>994.17</v>
      </c>
      <c r="P1958" t="s">
        <v>170</v>
      </c>
      <c r="Q1958" t="s">
        <v>171</v>
      </c>
      <c r="R1958" t="s">
        <v>44</v>
      </c>
      <c r="S1958" t="s">
        <v>107</v>
      </c>
      <c r="T1958" t="s">
        <v>35</v>
      </c>
      <c r="U1958" s="13">
        <f t="shared" si="120"/>
        <v>2025</v>
      </c>
      <c r="V1958" s="13">
        <f t="shared" si="121"/>
        <v>6</v>
      </c>
      <c r="W1958" s="20" t="str">
        <f t="shared" si="122"/>
        <v>June</v>
      </c>
      <c r="X1958">
        <v>0.19500000000000001</v>
      </c>
      <c r="Y1958" s="6">
        <f t="shared" si="123"/>
        <v>4198.6000000000004</v>
      </c>
      <c r="Z1958" cm="1">
        <f t="array" aca="1" ref="Z1958" ca="1">IF(roud(N1958,2)=ROUND(Z1958,2),"ok","error")</f>
        <v>0</v>
      </c>
    </row>
    <row r="1959" spans="1:26" x14ac:dyDescent="0.3">
      <c r="A1959" t="s">
        <v>3553</v>
      </c>
      <c r="B1959" s="4">
        <v>45442</v>
      </c>
      <c r="C1959" t="s">
        <v>48</v>
      </c>
      <c r="D1959" t="s">
        <v>49</v>
      </c>
      <c r="E1959" t="s">
        <v>40</v>
      </c>
      <c r="F1959" t="s">
        <v>41</v>
      </c>
      <c r="G1959" t="s">
        <v>29</v>
      </c>
      <c r="H1959" t="s">
        <v>30</v>
      </c>
      <c r="I1959" s="6">
        <v>2</v>
      </c>
      <c r="J1959" s="6">
        <v>1199</v>
      </c>
      <c r="K1959" s="6">
        <v>2398</v>
      </c>
      <c r="L1959" s="6">
        <v>0.05</v>
      </c>
      <c r="M1959" s="6">
        <v>119.9</v>
      </c>
      <c r="N1959" s="6">
        <v>2278.1</v>
      </c>
      <c r="O1959" s="6">
        <v>694.82</v>
      </c>
      <c r="P1959" t="s">
        <v>31</v>
      </c>
      <c r="Q1959" t="s">
        <v>32</v>
      </c>
      <c r="R1959" t="s">
        <v>33</v>
      </c>
      <c r="S1959" t="s">
        <v>107</v>
      </c>
      <c r="T1959" t="s">
        <v>35</v>
      </c>
      <c r="U1959" s="13">
        <f t="shared" si="120"/>
        <v>2024</v>
      </c>
      <c r="V1959" s="13">
        <f t="shared" si="121"/>
        <v>5</v>
      </c>
      <c r="W1959" s="20" t="str">
        <f t="shared" si="122"/>
        <v>May</v>
      </c>
      <c r="X1959">
        <v>0.30499999999999999</v>
      </c>
      <c r="Y1959" s="6">
        <f t="shared" si="123"/>
        <v>2158.1999999999998</v>
      </c>
      <c r="Z1959" cm="1">
        <f t="array" aca="1" ref="Z1959" ca="1">IF(roud(N1959,2)=ROUND(Z1959,2),"ok","error")</f>
        <v>0</v>
      </c>
    </row>
    <row r="1960" spans="1:26" x14ac:dyDescent="0.3">
      <c r="A1960" t="s">
        <v>3554</v>
      </c>
      <c r="B1960" s="4">
        <v>45739</v>
      </c>
      <c r="C1960" t="s">
        <v>2981</v>
      </c>
      <c r="D1960" t="s">
        <v>2982</v>
      </c>
      <c r="E1960" t="s">
        <v>133</v>
      </c>
      <c r="F1960" t="s">
        <v>134</v>
      </c>
      <c r="G1960" t="s">
        <v>61</v>
      </c>
      <c r="H1960" t="s">
        <v>123</v>
      </c>
      <c r="I1960" s="6">
        <v>5</v>
      </c>
      <c r="J1960" s="6">
        <v>2999</v>
      </c>
      <c r="K1960" s="6">
        <v>14995</v>
      </c>
      <c r="L1960" s="6">
        <v>0.1</v>
      </c>
      <c r="M1960" s="6">
        <v>1499.5</v>
      </c>
      <c r="N1960" s="6">
        <v>13495.5</v>
      </c>
      <c r="O1960" s="6">
        <v>1754.42</v>
      </c>
      <c r="P1960" t="s">
        <v>42</v>
      </c>
      <c r="Q1960" t="s">
        <v>43</v>
      </c>
      <c r="R1960" t="s">
        <v>44</v>
      </c>
      <c r="S1960" t="s">
        <v>107</v>
      </c>
      <c r="T1960" t="s">
        <v>55</v>
      </c>
      <c r="U1960" s="13">
        <f t="shared" si="120"/>
        <v>2025</v>
      </c>
      <c r="V1960" s="13">
        <f t="shared" si="121"/>
        <v>3</v>
      </c>
      <c r="W1960" s="20" t="str">
        <f t="shared" si="122"/>
        <v>March</v>
      </c>
      <c r="X1960">
        <v>0.13</v>
      </c>
      <c r="Y1960" s="6">
        <f t="shared" si="123"/>
        <v>11996</v>
      </c>
      <c r="Z1960" cm="1">
        <f t="array" aca="1" ref="Z1960" ca="1">IF(roud(N1960,2)=ROUND(Z1960,2),"ok","error")</f>
        <v>0</v>
      </c>
    </row>
    <row r="1961" spans="1:26" x14ac:dyDescent="0.3">
      <c r="A1961" t="s">
        <v>3555</v>
      </c>
      <c r="B1961" s="4">
        <v>45385</v>
      </c>
      <c r="C1961" t="s">
        <v>386</v>
      </c>
      <c r="D1961" t="s">
        <v>387</v>
      </c>
      <c r="E1961" t="s">
        <v>302</v>
      </c>
      <c r="F1961" t="s">
        <v>303</v>
      </c>
      <c r="G1961" t="s">
        <v>29</v>
      </c>
      <c r="H1961" t="s">
        <v>304</v>
      </c>
      <c r="I1961" s="6">
        <v>1</v>
      </c>
      <c r="J1961" s="6">
        <v>1799</v>
      </c>
      <c r="K1961" s="6">
        <v>1799</v>
      </c>
      <c r="L1961" s="6">
        <v>0.05</v>
      </c>
      <c r="M1961" s="6">
        <v>89.95</v>
      </c>
      <c r="N1961" s="6">
        <v>1709.05</v>
      </c>
      <c r="O1961" s="6">
        <v>521.26</v>
      </c>
      <c r="P1961" t="s">
        <v>158</v>
      </c>
      <c r="Q1961" t="s">
        <v>159</v>
      </c>
      <c r="R1961" t="s">
        <v>160</v>
      </c>
      <c r="S1961" t="s">
        <v>98</v>
      </c>
      <c r="T1961" t="s">
        <v>55</v>
      </c>
      <c r="U1961" s="13">
        <f t="shared" si="120"/>
        <v>2024</v>
      </c>
      <c r="V1961" s="13">
        <f t="shared" si="121"/>
        <v>4</v>
      </c>
      <c r="W1961" s="20" t="str">
        <f t="shared" si="122"/>
        <v>April</v>
      </c>
      <c r="X1961">
        <v>0.30499999999999999</v>
      </c>
      <c r="Y1961" s="6">
        <f t="shared" si="123"/>
        <v>1619.1</v>
      </c>
      <c r="Z1961" cm="1">
        <f t="array" aca="1" ref="Z1961" ca="1">IF(roud(N1961,2)=ROUND(Z1961,2),"ok","error")</f>
        <v>0</v>
      </c>
    </row>
    <row r="1962" spans="1:26" x14ac:dyDescent="0.3">
      <c r="A1962" t="s">
        <v>3556</v>
      </c>
      <c r="B1962" s="4">
        <v>45519</v>
      </c>
      <c r="C1962" t="s">
        <v>1331</v>
      </c>
      <c r="D1962" t="s">
        <v>1332</v>
      </c>
      <c r="E1962" t="s">
        <v>258</v>
      </c>
      <c r="F1962" t="s">
        <v>259</v>
      </c>
      <c r="G1962" t="s">
        <v>214</v>
      </c>
      <c r="H1962" t="s">
        <v>260</v>
      </c>
      <c r="I1962" s="6">
        <v>4</v>
      </c>
      <c r="J1962" s="6">
        <v>399</v>
      </c>
      <c r="K1962" s="6">
        <v>1596</v>
      </c>
      <c r="L1962" s="6">
        <v>0.2</v>
      </c>
      <c r="M1962" s="6">
        <v>319.2</v>
      </c>
      <c r="N1962" s="6">
        <v>1276.8</v>
      </c>
      <c r="O1962" s="6">
        <v>408.58</v>
      </c>
      <c r="P1962" t="s">
        <v>42</v>
      </c>
      <c r="Q1962" t="s">
        <v>43</v>
      </c>
      <c r="R1962" t="s">
        <v>44</v>
      </c>
      <c r="S1962" t="s">
        <v>45</v>
      </c>
      <c r="T1962" t="s">
        <v>35</v>
      </c>
      <c r="U1962" s="13">
        <f t="shared" si="120"/>
        <v>2024</v>
      </c>
      <c r="V1962" s="13">
        <f t="shared" si="121"/>
        <v>8</v>
      </c>
      <c r="W1962" s="20" t="str">
        <f t="shared" si="122"/>
        <v>August</v>
      </c>
      <c r="X1962">
        <v>0.32</v>
      </c>
      <c r="Y1962" s="6">
        <f t="shared" si="123"/>
        <v>957.6</v>
      </c>
      <c r="Z1962" cm="1">
        <f t="array" aca="1" ref="Z1962" ca="1">IF(roud(N1962,2)=ROUND(Z1962,2),"ok","error")</f>
        <v>0</v>
      </c>
    </row>
    <row r="1963" spans="1:26" x14ac:dyDescent="0.3">
      <c r="A1963" t="s">
        <v>3557</v>
      </c>
      <c r="B1963" s="4">
        <v>45753</v>
      </c>
      <c r="C1963" t="s">
        <v>1206</v>
      </c>
      <c r="D1963" t="s">
        <v>1207</v>
      </c>
      <c r="E1963" t="s">
        <v>80</v>
      </c>
      <c r="F1963" t="s">
        <v>81</v>
      </c>
      <c r="G1963" t="s">
        <v>52</v>
      </c>
      <c r="H1963" t="s">
        <v>53</v>
      </c>
      <c r="I1963" s="6">
        <v>3</v>
      </c>
      <c r="J1963" s="6">
        <v>3499</v>
      </c>
      <c r="K1963" s="6">
        <v>10497</v>
      </c>
      <c r="L1963" s="6">
        <v>0.25</v>
      </c>
      <c r="M1963" s="6">
        <v>2624.25</v>
      </c>
      <c r="N1963" s="6">
        <v>7872.75</v>
      </c>
      <c r="O1963" s="6">
        <v>1299</v>
      </c>
      <c r="P1963" t="s">
        <v>158</v>
      </c>
      <c r="Q1963" t="s">
        <v>159</v>
      </c>
      <c r="R1963" t="s">
        <v>160</v>
      </c>
      <c r="S1963" t="s">
        <v>45</v>
      </c>
      <c r="T1963" t="s">
        <v>35</v>
      </c>
      <c r="U1963" s="13">
        <f t="shared" si="120"/>
        <v>2025</v>
      </c>
      <c r="V1963" s="13">
        <f t="shared" si="121"/>
        <v>4</v>
      </c>
      <c r="W1963" s="20" t="str">
        <f t="shared" si="122"/>
        <v>April</v>
      </c>
      <c r="X1963">
        <v>0.16500000000000001</v>
      </c>
      <c r="Y1963" s="6">
        <f t="shared" si="123"/>
        <v>5248.5</v>
      </c>
      <c r="Z1963" cm="1">
        <f t="array" aca="1" ref="Z1963" ca="1">IF(roud(N1963,2)=ROUND(Z1963,2),"ok","error")</f>
        <v>0</v>
      </c>
    </row>
    <row r="1964" spans="1:26" x14ac:dyDescent="0.3">
      <c r="A1964" t="s">
        <v>3558</v>
      </c>
      <c r="B1964" s="4">
        <v>45649</v>
      </c>
      <c r="C1964" t="s">
        <v>1193</v>
      </c>
      <c r="D1964" t="s">
        <v>1194</v>
      </c>
      <c r="E1964" t="s">
        <v>121</v>
      </c>
      <c r="F1964" t="s">
        <v>122</v>
      </c>
      <c r="G1964" t="s">
        <v>61</v>
      </c>
      <c r="H1964" t="s">
        <v>123</v>
      </c>
      <c r="I1964" s="6">
        <v>1</v>
      </c>
      <c r="J1964" s="6">
        <v>24999</v>
      </c>
      <c r="K1964" s="6">
        <v>24999</v>
      </c>
      <c r="L1964" s="6">
        <v>0.1</v>
      </c>
      <c r="M1964" s="6">
        <v>2499.9</v>
      </c>
      <c r="N1964" s="6">
        <v>22499.1</v>
      </c>
      <c r="O1964" s="6">
        <v>2924.88</v>
      </c>
      <c r="P1964" t="s">
        <v>170</v>
      </c>
      <c r="Q1964" t="s">
        <v>171</v>
      </c>
      <c r="R1964" t="s">
        <v>44</v>
      </c>
      <c r="S1964" t="s">
        <v>34</v>
      </c>
      <c r="T1964" t="s">
        <v>35</v>
      </c>
      <c r="U1964" s="13">
        <f t="shared" si="120"/>
        <v>2024</v>
      </c>
      <c r="V1964" s="13">
        <f t="shared" si="121"/>
        <v>12</v>
      </c>
      <c r="W1964" s="20" t="str">
        <f t="shared" si="122"/>
        <v>December</v>
      </c>
      <c r="X1964">
        <v>0.13</v>
      </c>
      <c r="Y1964" s="6">
        <f t="shared" si="123"/>
        <v>19999.2</v>
      </c>
      <c r="Z1964" cm="1">
        <f t="array" aca="1" ref="Z1964" ca="1">IF(roud(N1964,2)=ROUND(Z1964,2),"ok","error")</f>
        <v>0</v>
      </c>
    </row>
    <row r="1965" spans="1:26" x14ac:dyDescent="0.3">
      <c r="A1965" t="s">
        <v>3559</v>
      </c>
      <c r="B1965" s="4">
        <v>45319</v>
      </c>
      <c r="C1965" t="s">
        <v>2941</v>
      </c>
      <c r="D1965" t="s">
        <v>2942</v>
      </c>
      <c r="E1965" t="s">
        <v>212</v>
      </c>
      <c r="F1965" t="s">
        <v>213</v>
      </c>
      <c r="G1965" t="s">
        <v>214</v>
      </c>
      <c r="H1965" t="s">
        <v>215</v>
      </c>
      <c r="I1965" s="6">
        <v>2</v>
      </c>
      <c r="J1965" s="6">
        <v>599</v>
      </c>
      <c r="K1965" s="6">
        <v>1198</v>
      </c>
      <c r="L1965" s="6">
        <v>0.1</v>
      </c>
      <c r="M1965" s="6">
        <v>119.8</v>
      </c>
      <c r="N1965" s="6">
        <v>1078.2</v>
      </c>
      <c r="O1965" s="6">
        <v>377.37</v>
      </c>
      <c r="P1965" t="s">
        <v>158</v>
      </c>
      <c r="Q1965" t="s">
        <v>159</v>
      </c>
      <c r="R1965" t="s">
        <v>160</v>
      </c>
      <c r="S1965" t="s">
        <v>54</v>
      </c>
      <c r="T1965" t="s">
        <v>55</v>
      </c>
      <c r="U1965" s="13">
        <f t="shared" si="120"/>
        <v>2024</v>
      </c>
      <c r="V1965" s="13">
        <f t="shared" si="121"/>
        <v>1</v>
      </c>
      <c r="W1965" s="20" t="str">
        <f t="shared" si="122"/>
        <v>January</v>
      </c>
      <c r="X1965">
        <v>0.35</v>
      </c>
      <c r="Y1965" s="6">
        <f t="shared" si="123"/>
        <v>958.4</v>
      </c>
      <c r="Z1965" cm="1">
        <f t="array" aca="1" ref="Z1965" ca="1">IF(roud(N1965,2)=ROUND(Z1965,2),"ok","error")</f>
        <v>0</v>
      </c>
    </row>
    <row r="1966" spans="1:26" x14ac:dyDescent="0.3">
      <c r="A1966" t="s">
        <v>3560</v>
      </c>
      <c r="B1966" s="4">
        <v>45716</v>
      </c>
      <c r="C1966" t="s">
        <v>368</v>
      </c>
      <c r="D1966" t="s">
        <v>369</v>
      </c>
      <c r="E1966" t="s">
        <v>323</v>
      </c>
      <c r="F1966" t="s">
        <v>324</v>
      </c>
      <c r="G1966" t="s">
        <v>29</v>
      </c>
      <c r="H1966" t="s">
        <v>304</v>
      </c>
      <c r="I1966" s="6">
        <v>3</v>
      </c>
      <c r="J1966" s="6">
        <v>799</v>
      </c>
      <c r="K1966" s="6">
        <v>2397</v>
      </c>
      <c r="L1966" s="6">
        <v>0.15</v>
      </c>
      <c r="M1966" s="6">
        <v>359.55</v>
      </c>
      <c r="N1966" s="6">
        <v>2037.45</v>
      </c>
      <c r="O1966" s="6">
        <v>560.29999999999995</v>
      </c>
      <c r="P1966" t="s">
        <v>31</v>
      </c>
      <c r="Q1966" t="s">
        <v>32</v>
      </c>
      <c r="R1966" t="s">
        <v>33</v>
      </c>
      <c r="S1966" t="s">
        <v>54</v>
      </c>
      <c r="T1966" t="s">
        <v>35</v>
      </c>
      <c r="U1966" s="13">
        <f t="shared" si="120"/>
        <v>2025</v>
      </c>
      <c r="V1966" s="13">
        <f t="shared" si="121"/>
        <v>2</v>
      </c>
      <c r="W1966" s="20" t="str">
        <f t="shared" si="122"/>
        <v>February</v>
      </c>
      <c r="X1966">
        <v>0.27500000000000002</v>
      </c>
      <c r="Y1966" s="6">
        <f t="shared" si="123"/>
        <v>1677.9</v>
      </c>
      <c r="Z1966" cm="1">
        <f t="array" aca="1" ref="Z1966" ca="1">IF(roud(N1966,2)=ROUND(Z1966,2),"ok","error")</f>
        <v>0</v>
      </c>
    </row>
    <row r="1967" spans="1:26" x14ac:dyDescent="0.3">
      <c r="A1967" t="s">
        <v>3561</v>
      </c>
      <c r="B1967" s="4">
        <v>45346</v>
      </c>
      <c r="C1967" t="s">
        <v>371</v>
      </c>
      <c r="D1967" t="s">
        <v>372</v>
      </c>
      <c r="E1967" t="s">
        <v>181</v>
      </c>
      <c r="F1967" t="s">
        <v>182</v>
      </c>
      <c r="G1967" t="s">
        <v>113</v>
      </c>
      <c r="H1967" t="s">
        <v>114</v>
      </c>
      <c r="I1967" s="6">
        <v>2</v>
      </c>
      <c r="J1967" s="6">
        <v>2499</v>
      </c>
      <c r="K1967" s="6">
        <v>4998</v>
      </c>
      <c r="L1967" s="6">
        <v>0</v>
      </c>
      <c r="M1967" s="6">
        <v>0</v>
      </c>
      <c r="N1967" s="6">
        <v>4998</v>
      </c>
      <c r="O1967" s="6">
        <v>1399.44</v>
      </c>
      <c r="P1967" t="s">
        <v>82</v>
      </c>
      <c r="Q1967" t="s">
        <v>82</v>
      </c>
      <c r="R1967" t="s">
        <v>65</v>
      </c>
      <c r="S1967" t="s">
        <v>54</v>
      </c>
      <c r="T1967" t="s">
        <v>55</v>
      </c>
      <c r="U1967" s="13">
        <f t="shared" si="120"/>
        <v>2024</v>
      </c>
      <c r="V1967" s="13">
        <f t="shared" si="121"/>
        <v>2</v>
      </c>
      <c r="W1967" s="20" t="str">
        <f t="shared" si="122"/>
        <v>February</v>
      </c>
      <c r="X1967">
        <v>0.28000000000000003</v>
      </c>
      <c r="Y1967" s="6">
        <f t="shared" si="123"/>
        <v>4998</v>
      </c>
      <c r="Z1967" cm="1">
        <f t="array" aca="1" ref="Z1967" ca="1">IF(roud(N1967,2)=ROUND(Z1967,2),"ok","error")</f>
        <v>0</v>
      </c>
    </row>
    <row r="1968" spans="1:26" x14ac:dyDescent="0.3">
      <c r="A1968" t="s">
        <v>3562</v>
      </c>
      <c r="B1968" s="4">
        <v>45697</v>
      </c>
      <c r="C1968" t="s">
        <v>1898</v>
      </c>
      <c r="D1968" t="s">
        <v>1899</v>
      </c>
      <c r="E1968" t="s">
        <v>59</v>
      </c>
      <c r="F1968" t="s">
        <v>60</v>
      </c>
      <c r="G1968" t="s">
        <v>61</v>
      </c>
      <c r="H1968" t="s">
        <v>62</v>
      </c>
      <c r="I1968" s="6">
        <v>3</v>
      </c>
      <c r="J1968" s="6">
        <v>59999</v>
      </c>
      <c r="K1968" s="6">
        <v>179997</v>
      </c>
      <c r="L1968" s="6">
        <v>0.15</v>
      </c>
      <c r="M1968" s="6">
        <v>26999.55</v>
      </c>
      <c r="N1968" s="6">
        <v>152997.45000000001</v>
      </c>
      <c r="O1968" s="6">
        <v>17594.71</v>
      </c>
      <c r="P1968" t="s">
        <v>186</v>
      </c>
      <c r="Q1968" t="s">
        <v>187</v>
      </c>
      <c r="R1968" t="s">
        <v>160</v>
      </c>
      <c r="S1968" t="s">
        <v>107</v>
      </c>
      <c r="T1968" t="s">
        <v>55</v>
      </c>
      <c r="U1968" s="13">
        <f t="shared" si="120"/>
        <v>2025</v>
      </c>
      <c r="V1968" s="13">
        <f t="shared" si="121"/>
        <v>2</v>
      </c>
      <c r="W1968" s="20" t="str">
        <f t="shared" si="122"/>
        <v>February</v>
      </c>
      <c r="X1968">
        <v>0.115</v>
      </c>
      <c r="Y1968" s="6">
        <f t="shared" si="123"/>
        <v>125997.9</v>
      </c>
      <c r="Z1968" cm="1">
        <f t="array" aca="1" ref="Z1968" ca="1">IF(roud(N1968,2)=ROUND(Z1968,2),"ok","error")</f>
        <v>0</v>
      </c>
    </row>
    <row r="1969" spans="1:26" x14ac:dyDescent="0.3">
      <c r="A1969" t="s">
        <v>3563</v>
      </c>
      <c r="B1969" s="4">
        <v>45806</v>
      </c>
      <c r="C1969" t="s">
        <v>2634</v>
      </c>
      <c r="D1969" t="s">
        <v>2635</v>
      </c>
      <c r="E1969" t="s">
        <v>59</v>
      </c>
      <c r="F1969" t="s">
        <v>60</v>
      </c>
      <c r="G1969" t="s">
        <v>61</v>
      </c>
      <c r="H1969" t="s">
        <v>62</v>
      </c>
      <c r="I1969" s="6">
        <v>2</v>
      </c>
      <c r="J1969" s="6">
        <v>59999</v>
      </c>
      <c r="K1969" s="6">
        <v>119998</v>
      </c>
      <c r="L1969" s="6">
        <v>0</v>
      </c>
      <c r="M1969" s="6">
        <v>0</v>
      </c>
      <c r="N1969" s="6">
        <v>119998</v>
      </c>
      <c r="O1969" s="6">
        <v>19199.68</v>
      </c>
      <c r="P1969" t="s">
        <v>89</v>
      </c>
      <c r="Q1969" t="s">
        <v>90</v>
      </c>
      <c r="R1969" t="s">
        <v>65</v>
      </c>
      <c r="S1969" t="s">
        <v>45</v>
      </c>
      <c r="T1969" t="s">
        <v>55</v>
      </c>
      <c r="U1969" s="13">
        <f t="shared" si="120"/>
        <v>2025</v>
      </c>
      <c r="V1969" s="13">
        <f t="shared" si="121"/>
        <v>5</v>
      </c>
      <c r="W1969" s="20" t="str">
        <f t="shared" si="122"/>
        <v>May</v>
      </c>
      <c r="X1969">
        <v>0.16</v>
      </c>
      <c r="Y1969" s="6">
        <f t="shared" si="123"/>
        <v>119998</v>
      </c>
      <c r="Z1969" cm="1">
        <f t="array" aca="1" ref="Z1969" ca="1">IF(roud(N1969,2)=ROUND(Z1969,2),"ok","error")</f>
        <v>0</v>
      </c>
    </row>
    <row r="1970" spans="1:26" x14ac:dyDescent="0.3">
      <c r="A1970" t="s">
        <v>3564</v>
      </c>
      <c r="B1970" s="4">
        <v>45674</v>
      </c>
      <c r="C1970" t="s">
        <v>2419</v>
      </c>
      <c r="D1970" t="s">
        <v>2420</v>
      </c>
      <c r="E1970" t="s">
        <v>102</v>
      </c>
      <c r="F1970" t="s">
        <v>103</v>
      </c>
      <c r="G1970" t="s">
        <v>52</v>
      </c>
      <c r="H1970" t="s">
        <v>104</v>
      </c>
      <c r="I1970" s="6">
        <v>1</v>
      </c>
      <c r="J1970" s="6">
        <v>5999</v>
      </c>
      <c r="K1970" s="6">
        <v>5999</v>
      </c>
      <c r="L1970" s="6">
        <v>0.05</v>
      </c>
      <c r="M1970" s="6">
        <v>299.95</v>
      </c>
      <c r="N1970" s="6">
        <v>5699.05</v>
      </c>
      <c r="O1970" s="6">
        <v>1282.29</v>
      </c>
      <c r="P1970" t="s">
        <v>158</v>
      </c>
      <c r="Q1970" t="s">
        <v>159</v>
      </c>
      <c r="R1970" t="s">
        <v>160</v>
      </c>
      <c r="S1970" t="s">
        <v>45</v>
      </c>
      <c r="T1970" t="s">
        <v>46</v>
      </c>
      <c r="U1970" s="13">
        <f t="shared" si="120"/>
        <v>2025</v>
      </c>
      <c r="V1970" s="13">
        <f t="shared" si="121"/>
        <v>1</v>
      </c>
      <c r="W1970" s="20" t="str">
        <f t="shared" si="122"/>
        <v>January</v>
      </c>
      <c r="X1970">
        <v>0.22500000000000001</v>
      </c>
      <c r="Y1970" s="6">
        <f t="shared" si="123"/>
        <v>5399.1</v>
      </c>
      <c r="Z1970" cm="1">
        <f t="array" aca="1" ref="Z1970" ca="1">IF(roud(N1970,2)=ROUND(Z1970,2),"ok","error")</f>
        <v>0</v>
      </c>
    </row>
    <row r="1971" spans="1:26" x14ac:dyDescent="0.3">
      <c r="A1971" t="s">
        <v>3565</v>
      </c>
      <c r="B1971" s="4">
        <v>45533</v>
      </c>
      <c r="C1971" t="s">
        <v>1586</v>
      </c>
      <c r="D1971" t="s">
        <v>1587</v>
      </c>
      <c r="E1971" t="s">
        <v>302</v>
      </c>
      <c r="F1971" t="s">
        <v>303</v>
      </c>
      <c r="G1971" t="s">
        <v>29</v>
      </c>
      <c r="H1971" t="s">
        <v>304</v>
      </c>
      <c r="I1971" s="6">
        <v>1</v>
      </c>
      <c r="J1971" s="6">
        <v>1799</v>
      </c>
      <c r="K1971" s="6">
        <v>1799</v>
      </c>
      <c r="L1971" s="6">
        <v>0.15</v>
      </c>
      <c r="M1971" s="6">
        <v>269.85000000000002</v>
      </c>
      <c r="N1971" s="6">
        <v>1529.15</v>
      </c>
      <c r="O1971" s="6">
        <v>420.52</v>
      </c>
      <c r="P1971" t="s">
        <v>105</v>
      </c>
      <c r="Q1971" t="s">
        <v>106</v>
      </c>
      <c r="R1971" t="s">
        <v>44</v>
      </c>
      <c r="S1971" t="s">
        <v>45</v>
      </c>
      <c r="T1971" t="s">
        <v>35</v>
      </c>
      <c r="U1971" s="13">
        <f t="shared" si="120"/>
        <v>2024</v>
      </c>
      <c r="V1971" s="13">
        <f t="shared" si="121"/>
        <v>8</v>
      </c>
      <c r="W1971" s="20" t="str">
        <f t="shared" si="122"/>
        <v>August</v>
      </c>
      <c r="X1971">
        <v>0.27500000000000002</v>
      </c>
      <c r="Y1971" s="6">
        <f t="shared" si="123"/>
        <v>1259.3</v>
      </c>
      <c r="Z1971" cm="1">
        <f t="array" aca="1" ref="Z1971" ca="1">IF(roud(N1971,2)=ROUND(Z1971,2),"ok","error")</f>
        <v>0</v>
      </c>
    </row>
    <row r="1972" spans="1:26" x14ac:dyDescent="0.3">
      <c r="A1972" t="s">
        <v>3566</v>
      </c>
      <c r="B1972" s="4">
        <v>45687</v>
      </c>
      <c r="C1972" t="s">
        <v>389</v>
      </c>
      <c r="D1972" t="s">
        <v>390</v>
      </c>
      <c r="E1972" t="s">
        <v>121</v>
      </c>
      <c r="F1972" t="s">
        <v>122</v>
      </c>
      <c r="G1972" t="s">
        <v>61</v>
      </c>
      <c r="H1972" t="s">
        <v>123</v>
      </c>
      <c r="I1972" s="6">
        <v>2</v>
      </c>
      <c r="J1972" s="6">
        <v>24999</v>
      </c>
      <c r="K1972" s="6">
        <v>49998</v>
      </c>
      <c r="L1972" s="6">
        <v>0.1</v>
      </c>
      <c r="M1972" s="6">
        <v>4999.8</v>
      </c>
      <c r="N1972" s="6">
        <v>44998.2</v>
      </c>
      <c r="O1972" s="6">
        <v>5849.77</v>
      </c>
      <c r="P1972" t="s">
        <v>105</v>
      </c>
      <c r="Q1972" t="s">
        <v>106</v>
      </c>
      <c r="R1972" t="s">
        <v>44</v>
      </c>
      <c r="S1972" t="s">
        <v>107</v>
      </c>
      <c r="T1972" t="s">
        <v>35</v>
      </c>
      <c r="U1972" s="13">
        <f t="shared" si="120"/>
        <v>2025</v>
      </c>
      <c r="V1972" s="13">
        <f t="shared" si="121"/>
        <v>1</v>
      </c>
      <c r="W1972" s="20" t="str">
        <f t="shared" si="122"/>
        <v>January</v>
      </c>
      <c r="X1972">
        <v>0.13</v>
      </c>
      <c r="Y1972" s="6">
        <f t="shared" si="123"/>
        <v>39998.400000000001</v>
      </c>
      <c r="Z1972" cm="1">
        <f t="array" aca="1" ref="Z1972" ca="1">IF(roud(N1972,2)=ROUND(Z1972,2),"ok","error")</f>
        <v>0</v>
      </c>
    </row>
    <row r="1973" spans="1:26" x14ac:dyDescent="0.3">
      <c r="A1973" t="s">
        <v>3567</v>
      </c>
      <c r="B1973" s="4">
        <v>45375</v>
      </c>
      <c r="C1973" t="s">
        <v>1102</v>
      </c>
      <c r="D1973" t="s">
        <v>1103</v>
      </c>
      <c r="E1973" t="s">
        <v>111</v>
      </c>
      <c r="F1973" t="s">
        <v>112</v>
      </c>
      <c r="G1973" t="s">
        <v>113</v>
      </c>
      <c r="H1973" t="s">
        <v>114</v>
      </c>
      <c r="I1973" s="6">
        <v>1</v>
      </c>
      <c r="J1973" s="6">
        <v>999</v>
      </c>
      <c r="K1973" s="6">
        <v>999</v>
      </c>
      <c r="L1973" s="6">
        <v>0.05</v>
      </c>
      <c r="M1973" s="6">
        <v>49.95</v>
      </c>
      <c r="N1973" s="6">
        <v>949.05</v>
      </c>
      <c r="O1973" s="6">
        <v>251.5</v>
      </c>
      <c r="P1973" t="s">
        <v>63</v>
      </c>
      <c r="Q1973" t="s">
        <v>64</v>
      </c>
      <c r="R1973" t="s">
        <v>65</v>
      </c>
      <c r="S1973" t="s">
        <v>54</v>
      </c>
      <c r="T1973" t="s">
        <v>55</v>
      </c>
      <c r="U1973" s="13">
        <f t="shared" si="120"/>
        <v>2024</v>
      </c>
      <c r="V1973" s="13">
        <f t="shared" si="121"/>
        <v>3</v>
      </c>
      <c r="W1973" s="20" t="str">
        <f t="shared" si="122"/>
        <v>March</v>
      </c>
      <c r="X1973">
        <v>0.26500000000000001</v>
      </c>
      <c r="Y1973" s="6">
        <f t="shared" si="123"/>
        <v>899.1</v>
      </c>
      <c r="Z1973" cm="1">
        <f t="array" aca="1" ref="Z1973" ca="1">IF(roud(N1973,2)=ROUND(Z1973,2),"ok","error")</f>
        <v>0</v>
      </c>
    </row>
    <row r="1974" spans="1:26" x14ac:dyDescent="0.3">
      <c r="A1974" t="s">
        <v>3568</v>
      </c>
      <c r="B1974" s="4">
        <v>45675</v>
      </c>
      <c r="C1974" t="s">
        <v>3569</v>
      </c>
      <c r="D1974" t="s">
        <v>3570</v>
      </c>
      <c r="E1974" t="s">
        <v>323</v>
      </c>
      <c r="F1974" t="s">
        <v>324</v>
      </c>
      <c r="G1974" t="s">
        <v>29</v>
      </c>
      <c r="H1974" t="s">
        <v>304</v>
      </c>
      <c r="I1974" s="6">
        <v>1</v>
      </c>
      <c r="J1974" s="6">
        <v>799</v>
      </c>
      <c r="K1974" s="6">
        <v>799</v>
      </c>
      <c r="L1974" s="6">
        <v>0.1</v>
      </c>
      <c r="M1974" s="6">
        <v>79.900000000000006</v>
      </c>
      <c r="N1974" s="6">
        <v>719.1</v>
      </c>
      <c r="O1974" s="6">
        <v>208.54</v>
      </c>
      <c r="P1974" t="s">
        <v>82</v>
      </c>
      <c r="Q1974" t="s">
        <v>82</v>
      </c>
      <c r="R1974" t="s">
        <v>65</v>
      </c>
      <c r="S1974" t="s">
        <v>45</v>
      </c>
      <c r="T1974" t="s">
        <v>35</v>
      </c>
      <c r="U1974" s="13">
        <f t="shared" si="120"/>
        <v>2025</v>
      </c>
      <c r="V1974" s="13">
        <f t="shared" si="121"/>
        <v>1</v>
      </c>
      <c r="W1974" s="20" t="str">
        <f t="shared" si="122"/>
        <v>January</v>
      </c>
      <c r="X1974">
        <v>0.28999999999999998</v>
      </c>
      <c r="Y1974" s="6">
        <f t="shared" si="123"/>
        <v>639.20000000000005</v>
      </c>
      <c r="Z1974" cm="1">
        <f t="array" aca="1" ref="Z1974" ca="1">IF(roud(N1974,2)=ROUND(Z1974,2),"ok","error")</f>
        <v>0</v>
      </c>
    </row>
    <row r="1975" spans="1:26" x14ac:dyDescent="0.3">
      <c r="A1975" t="s">
        <v>3571</v>
      </c>
      <c r="B1975" s="4">
        <v>45521</v>
      </c>
      <c r="C1975" t="s">
        <v>988</v>
      </c>
      <c r="D1975" t="s">
        <v>989</v>
      </c>
      <c r="E1975" t="s">
        <v>273</v>
      </c>
      <c r="F1975" t="s">
        <v>274</v>
      </c>
      <c r="G1975" t="s">
        <v>29</v>
      </c>
      <c r="H1975" t="s">
        <v>88</v>
      </c>
      <c r="I1975" s="6">
        <v>1</v>
      </c>
      <c r="J1975" s="6">
        <v>2499</v>
      </c>
      <c r="K1975" s="6">
        <v>2499</v>
      </c>
      <c r="L1975" s="6">
        <v>0.15</v>
      </c>
      <c r="M1975" s="6">
        <v>374.85</v>
      </c>
      <c r="N1975" s="6">
        <v>2124.15</v>
      </c>
      <c r="O1975" s="6">
        <v>584.14</v>
      </c>
      <c r="P1975" t="s">
        <v>105</v>
      </c>
      <c r="Q1975" t="s">
        <v>106</v>
      </c>
      <c r="R1975" t="s">
        <v>44</v>
      </c>
      <c r="S1975" t="s">
        <v>45</v>
      </c>
      <c r="T1975" t="s">
        <v>55</v>
      </c>
      <c r="U1975" s="13">
        <f t="shared" si="120"/>
        <v>2024</v>
      </c>
      <c r="V1975" s="13">
        <f t="shared" si="121"/>
        <v>8</v>
      </c>
      <c r="W1975" s="20" t="str">
        <f t="shared" si="122"/>
        <v>August</v>
      </c>
      <c r="X1975">
        <v>0.27500000000000002</v>
      </c>
      <c r="Y1975" s="6">
        <f t="shared" si="123"/>
        <v>1749.3</v>
      </c>
      <c r="Z1975" cm="1">
        <f t="array" aca="1" ref="Z1975" ca="1">IF(roud(N1975,2)=ROUND(Z1975,2),"ok","error")</f>
        <v>0</v>
      </c>
    </row>
    <row r="1976" spans="1:26" x14ac:dyDescent="0.3">
      <c r="A1976" t="s">
        <v>3572</v>
      </c>
      <c r="B1976" s="4">
        <v>45320</v>
      </c>
      <c r="C1976" t="s">
        <v>780</v>
      </c>
      <c r="D1976" t="s">
        <v>781</v>
      </c>
      <c r="E1976" t="s">
        <v>59</v>
      </c>
      <c r="F1976" t="s">
        <v>60</v>
      </c>
      <c r="G1976" t="s">
        <v>61</v>
      </c>
      <c r="H1976" t="s">
        <v>62</v>
      </c>
      <c r="I1976" s="6">
        <v>1</v>
      </c>
      <c r="J1976" s="6">
        <v>59999</v>
      </c>
      <c r="K1976" s="6">
        <v>59999</v>
      </c>
      <c r="L1976" s="6">
        <v>0.15</v>
      </c>
      <c r="M1976" s="6">
        <v>8999.85</v>
      </c>
      <c r="N1976" s="6">
        <v>50999.15</v>
      </c>
      <c r="O1976" s="6">
        <v>5864.9</v>
      </c>
      <c r="P1976" t="s">
        <v>42</v>
      </c>
      <c r="Q1976" t="s">
        <v>43</v>
      </c>
      <c r="R1976" t="s">
        <v>44</v>
      </c>
      <c r="S1976" t="s">
        <v>45</v>
      </c>
      <c r="T1976" t="s">
        <v>35</v>
      </c>
      <c r="U1976" s="13">
        <f t="shared" si="120"/>
        <v>2024</v>
      </c>
      <c r="V1976" s="13">
        <f t="shared" si="121"/>
        <v>1</v>
      </c>
      <c r="W1976" s="20" t="str">
        <f t="shared" si="122"/>
        <v>January</v>
      </c>
      <c r="X1976">
        <v>0.115</v>
      </c>
      <c r="Y1976" s="6">
        <f t="shared" si="123"/>
        <v>41999.3</v>
      </c>
      <c r="Z1976" cm="1">
        <f t="array" aca="1" ref="Z1976" ca="1">IF(roud(N1976,2)=ROUND(Z1976,2),"ok","error")</f>
        <v>0</v>
      </c>
    </row>
    <row r="1977" spans="1:26" x14ac:dyDescent="0.3">
      <c r="A1977" t="s">
        <v>3573</v>
      </c>
      <c r="B1977" s="4">
        <v>45618</v>
      </c>
      <c r="C1977" t="s">
        <v>1491</v>
      </c>
      <c r="D1977" t="s">
        <v>1492</v>
      </c>
      <c r="E1977" t="s">
        <v>121</v>
      </c>
      <c r="F1977" t="s">
        <v>122</v>
      </c>
      <c r="G1977" t="s">
        <v>61</v>
      </c>
      <c r="H1977" t="s">
        <v>123</v>
      </c>
      <c r="I1977" s="6">
        <v>1</v>
      </c>
      <c r="J1977" s="6">
        <v>24999</v>
      </c>
      <c r="K1977" s="6">
        <v>24999</v>
      </c>
      <c r="L1977" s="6">
        <v>0</v>
      </c>
      <c r="M1977" s="6">
        <v>0</v>
      </c>
      <c r="N1977" s="6">
        <v>24999</v>
      </c>
      <c r="O1977" s="6">
        <v>3999.84</v>
      </c>
      <c r="P1977" t="s">
        <v>42</v>
      </c>
      <c r="Q1977" t="s">
        <v>43</v>
      </c>
      <c r="R1977" t="s">
        <v>44</v>
      </c>
      <c r="S1977" t="s">
        <v>45</v>
      </c>
      <c r="T1977" t="s">
        <v>55</v>
      </c>
      <c r="U1977" s="13">
        <f t="shared" si="120"/>
        <v>2024</v>
      </c>
      <c r="V1977" s="13">
        <f t="shared" si="121"/>
        <v>11</v>
      </c>
      <c r="W1977" s="20" t="str">
        <f t="shared" si="122"/>
        <v>November</v>
      </c>
      <c r="X1977">
        <v>0.16</v>
      </c>
      <c r="Y1977" s="6">
        <f t="shared" si="123"/>
        <v>24999</v>
      </c>
      <c r="Z1977" cm="1">
        <f t="array" aca="1" ref="Z1977" ca="1">IF(roud(N1977,2)=ROUND(Z1977,2),"ok","error")</f>
        <v>0</v>
      </c>
    </row>
    <row r="1978" spans="1:26" x14ac:dyDescent="0.3">
      <c r="A1978" t="s">
        <v>3574</v>
      </c>
      <c r="B1978" s="4">
        <v>45393</v>
      </c>
      <c r="C1978" t="s">
        <v>780</v>
      </c>
      <c r="D1978" t="s">
        <v>781</v>
      </c>
      <c r="E1978" t="s">
        <v>302</v>
      </c>
      <c r="F1978" t="s">
        <v>303</v>
      </c>
      <c r="G1978" t="s">
        <v>29</v>
      </c>
      <c r="H1978" t="s">
        <v>304</v>
      </c>
      <c r="I1978" s="6">
        <v>1</v>
      </c>
      <c r="J1978" s="6">
        <v>1799</v>
      </c>
      <c r="K1978" s="6">
        <v>1799</v>
      </c>
      <c r="L1978" s="6">
        <v>0.1</v>
      </c>
      <c r="M1978" s="6">
        <v>179.9</v>
      </c>
      <c r="N1978" s="6">
        <v>1619.1</v>
      </c>
      <c r="O1978" s="6">
        <v>469.54</v>
      </c>
      <c r="P1978" t="s">
        <v>191</v>
      </c>
      <c r="Q1978" t="s">
        <v>187</v>
      </c>
      <c r="R1978" t="s">
        <v>160</v>
      </c>
      <c r="S1978" t="s">
        <v>45</v>
      </c>
      <c r="T1978" t="s">
        <v>55</v>
      </c>
      <c r="U1978" s="13">
        <f t="shared" si="120"/>
        <v>2024</v>
      </c>
      <c r="V1978" s="13">
        <f t="shared" si="121"/>
        <v>4</v>
      </c>
      <c r="W1978" s="20" t="str">
        <f t="shared" si="122"/>
        <v>April</v>
      </c>
      <c r="X1978">
        <v>0.28999999999999998</v>
      </c>
      <c r="Y1978" s="6">
        <f t="shared" si="123"/>
        <v>1439.2</v>
      </c>
      <c r="Z1978" cm="1">
        <f t="array" aca="1" ref="Z1978" ca="1">IF(roud(N1978,2)=ROUND(Z1978,2),"ok","error")</f>
        <v>0</v>
      </c>
    </row>
    <row r="1979" spans="1:26" x14ac:dyDescent="0.3">
      <c r="A1979" t="s">
        <v>3575</v>
      </c>
      <c r="B1979" s="4">
        <v>45957</v>
      </c>
      <c r="C1979" t="s">
        <v>1566</v>
      </c>
      <c r="D1979" t="s">
        <v>1567</v>
      </c>
      <c r="E1979" t="s">
        <v>69</v>
      </c>
      <c r="F1979" t="s">
        <v>70</v>
      </c>
      <c r="G1979" t="s">
        <v>61</v>
      </c>
      <c r="H1979" t="s">
        <v>71</v>
      </c>
      <c r="I1979" s="6">
        <v>1</v>
      </c>
      <c r="J1979" s="6">
        <v>1299</v>
      </c>
      <c r="K1979" s="6">
        <v>1299</v>
      </c>
      <c r="L1979" s="6">
        <v>0.3</v>
      </c>
      <c r="M1979" s="6">
        <v>389.7</v>
      </c>
      <c r="N1979" s="6">
        <v>909.3</v>
      </c>
      <c r="O1979" s="6">
        <v>63.65</v>
      </c>
      <c r="P1979" t="s">
        <v>105</v>
      </c>
      <c r="Q1979" t="s">
        <v>106</v>
      </c>
      <c r="R1979" t="s">
        <v>44</v>
      </c>
      <c r="S1979" t="s">
        <v>34</v>
      </c>
      <c r="T1979" t="s">
        <v>35</v>
      </c>
      <c r="U1979" s="13">
        <f t="shared" si="120"/>
        <v>2025</v>
      </c>
      <c r="V1979" s="13">
        <f t="shared" si="121"/>
        <v>10</v>
      </c>
      <c r="W1979" s="20" t="str">
        <f t="shared" si="122"/>
        <v>October</v>
      </c>
      <c r="X1979">
        <v>7.0000000000000007E-2</v>
      </c>
      <c r="Y1979" s="6">
        <f t="shared" si="123"/>
        <v>519.6</v>
      </c>
      <c r="Z1979" cm="1">
        <f t="array" aca="1" ref="Z1979" ca="1">IF(roud(N1979,2)=ROUND(Z1979,2),"ok","error")</f>
        <v>0</v>
      </c>
    </row>
    <row r="1980" spans="1:26" x14ac:dyDescent="0.3">
      <c r="A1980" t="s">
        <v>3576</v>
      </c>
      <c r="B1980" s="4">
        <v>45635</v>
      </c>
      <c r="C1980" t="s">
        <v>1975</v>
      </c>
      <c r="D1980" t="s">
        <v>1976</v>
      </c>
      <c r="E1980" t="s">
        <v>284</v>
      </c>
      <c r="F1980" t="s">
        <v>285</v>
      </c>
      <c r="G1980" t="s">
        <v>52</v>
      </c>
      <c r="H1980" t="s">
        <v>129</v>
      </c>
      <c r="I1980" s="6">
        <v>1</v>
      </c>
      <c r="J1980" s="6">
        <v>999</v>
      </c>
      <c r="K1980" s="6">
        <v>999</v>
      </c>
      <c r="L1980" s="6">
        <v>0.05</v>
      </c>
      <c r="M1980" s="6">
        <v>49.95</v>
      </c>
      <c r="N1980" s="6">
        <v>949.05</v>
      </c>
      <c r="O1980" s="6">
        <v>213.54</v>
      </c>
      <c r="P1980" t="s">
        <v>105</v>
      </c>
      <c r="Q1980" t="s">
        <v>106</v>
      </c>
      <c r="R1980" t="s">
        <v>44</v>
      </c>
      <c r="S1980" t="s">
        <v>98</v>
      </c>
      <c r="T1980" t="s">
        <v>55</v>
      </c>
      <c r="U1980" s="13">
        <f t="shared" si="120"/>
        <v>2024</v>
      </c>
      <c r="V1980" s="13">
        <f t="shared" si="121"/>
        <v>12</v>
      </c>
      <c r="W1980" s="20" t="str">
        <f t="shared" si="122"/>
        <v>December</v>
      </c>
      <c r="X1980">
        <v>0.22500000000000001</v>
      </c>
      <c r="Y1980" s="6">
        <f t="shared" si="123"/>
        <v>899.1</v>
      </c>
      <c r="Z1980" cm="1">
        <f t="array" aca="1" ref="Z1980" ca="1">IF(roud(N1980,2)=ROUND(Z1980,2),"ok","error")</f>
        <v>0</v>
      </c>
    </row>
    <row r="1981" spans="1:26" x14ac:dyDescent="0.3">
      <c r="A1981" t="s">
        <v>3577</v>
      </c>
      <c r="B1981" s="4">
        <v>45441</v>
      </c>
      <c r="C1981" t="s">
        <v>1011</v>
      </c>
      <c r="D1981" t="s">
        <v>1012</v>
      </c>
      <c r="E1981" t="s">
        <v>356</v>
      </c>
      <c r="F1981" t="s">
        <v>357</v>
      </c>
      <c r="G1981" t="s">
        <v>214</v>
      </c>
      <c r="H1981" t="s">
        <v>260</v>
      </c>
      <c r="I1981" s="6">
        <v>1</v>
      </c>
      <c r="J1981" s="6">
        <v>699</v>
      </c>
      <c r="K1981" s="6">
        <v>699</v>
      </c>
      <c r="L1981" s="6">
        <v>0.25</v>
      </c>
      <c r="M1981" s="6">
        <v>174.75</v>
      </c>
      <c r="N1981" s="6">
        <v>524.25</v>
      </c>
      <c r="O1981" s="6">
        <v>159.9</v>
      </c>
      <c r="P1981" t="s">
        <v>105</v>
      </c>
      <c r="Q1981" t="s">
        <v>106</v>
      </c>
      <c r="R1981" t="s">
        <v>44</v>
      </c>
      <c r="S1981" t="s">
        <v>54</v>
      </c>
      <c r="T1981" t="s">
        <v>35</v>
      </c>
      <c r="U1981" s="13">
        <f t="shared" si="120"/>
        <v>2024</v>
      </c>
      <c r="V1981" s="13">
        <f t="shared" si="121"/>
        <v>5</v>
      </c>
      <c r="W1981" s="20" t="str">
        <f t="shared" si="122"/>
        <v>May</v>
      </c>
      <c r="X1981">
        <v>0.30499999999999999</v>
      </c>
      <c r="Y1981" s="6">
        <f t="shared" si="123"/>
        <v>349.5</v>
      </c>
      <c r="Z1981" cm="1">
        <f t="array" aca="1" ref="Z1981" ca="1">IF(roud(N1981,2)=ROUND(Z1981,2),"ok","error")</f>
        <v>0</v>
      </c>
    </row>
    <row r="1982" spans="1:26" x14ac:dyDescent="0.3">
      <c r="A1982" t="s">
        <v>3578</v>
      </c>
      <c r="B1982" s="4">
        <v>45432</v>
      </c>
      <c r="C1982" t="s">
        <v>1049</v>
      </c>
      <c r="D1982" t="s">
        <v>1050</v>
      </c>
      <c r="E1982" t="s">
        <v>127</v>
      </c>
      <c r="F1982" t="s">
        <v>128</v>
      </c>
      <c r="G1982" t="s">
        <v>52</v>
      </c>
      <c r="H1982" t="s">
        <v>129</v>
      </c>
      <c r="I1982" s="6">
        <v>1</v>
      </c>
      <c r="J1982" s="6">
        <v>1299</v>
      </c>
      <c r="K1982" s="6">
        <v>1299</v>
      </c>
      <c r="L1982" s="6">
        <v>0.15</v>
      </c>
      <c r="M1982" s="6">
        <v>194.85</v>
      </c>
      <c r="N1982" s="6">
        <v>1104.1500000000001</v>
      </c>
      <c r="O1982" s="6">
        <v>215.31</v>
      </c>
      <c r="P1982" t="s">
        <v>82</v>
      </c>
      <c r="Q1982" t="s">
        <v>82</v>
      </c>
      <c r="R1982" t="s">
        <v>65</v>
      </c>
      <c r="S1982" t="s">
        <v>34</v>
      </c>
      <c r="T1982" t="s">
        <v>35</v>
      </c>
      <c r="U1982" s="13">
        <f t="shared" si="120"/>
        <v>2024</v>
      </c>
      <c r="V1982" s="13">
        <f t="shared" si="121"/>
        <v>5</v>
      </c>
      <c r="W1982" s="20" t="str">
        <f t="shared" si="122"/>
        <v>May</v>
      </c>
      <c r="X1982">
        <v>0.19500000000000001</v>
      </c>
      <c r="Y1982" s="6">
        <f t="shared" si="123"/>
        <v>909.3</v>
      </c>
      <c r="Z1982" cm="1">
        <f t="array" aca="1" ref="Z1982" ca="1">IF(roud(N1982,2)=ROUND(Z1982,2),"ok","error")</f>
        <v>0</v>
      </c>
    </row>
    <row r="1983" spans="1:26" x14ac:dyDescent="0.3">
      <c r="A1983" t="s">
        <v>3579</v>
      </c>
      <c r="B1983" s="4">
        <v>45331</v>
      </c>
      <c r="C1983" t="s">
        <v>3580</v>
      </c>
      <c r="D1983" t="s">
        <v>3581</v>
      </c>
      <c r="E1983" t="s">
        <v>273</v>
      </c>
      <c r="F1983" t="s">
        <v>274</v>
      </c>
      <c r="G1983" t="s">
        <v>29</v>
      </c>
      <c r="H1983" t="s">
        <v>88</v>
      </c>
      <c r="I1983" s="6">
        <v>2</v>
      </c>
      <c r="J1983" s="6">
        <v>2499</v>
      </c>
      <c r="K1983" s="6">
        <v>4998</v>
      </c>
      <c r="L1983" s="6">
        <v>0.15</v>
      </c>
      <c r="M1983" s="6">
        <v>749.7</v>
      </c>
      <c r="N1983" s="6">
        <v>4248.3</v>
      </c>
      <c r="O1983" s="6">
        <v>1168.28</v>
      </c>
      <c r="P1983" t="s">
        <v>42</v>
      </c>
      <c r="Q1983" t="s">
        <v>43</v>
      </c>
      <c r="R1983" t="s">
        <v>44</v>
      </c>
      <c r="S1983" t="s">
        <v>107</v>
      </c>
      <c r="T1983" t="s">
        <v>35</v>
      </c>
      <c r="U1983" s="13">
        <f t="shared" si="120"/>
        <v>2024</v>
      </c>
      <c r="V1983" s="13">
        <f t="shared" si="121"/>
        <v>2</v>
      </c>
      <c r="W1983" s="20" t="str">
        <f t="shared" si="122"/>
        <v>February</v>
      </c>
      <c r="X1983">
        <v>0.27500000000000002</v>
      </c>
      <c r="Y1983" s="6">
        <f t="shared" si="123"/>
        <v>3498.6</v>
      </c>
      <c r="Z1983" cm="1">
        <f t="array" aca="1" ref="Z1983" ca="1">IF(roud(N1983,2)=ROUND(Z1983,2),"ok","error")</f>
        <v>0</v>
      </c>
    </row>
    <row r="1984" spans="1:26" x14ac:dyDescent="0.3">
      <c r="A1984" t="s">
        <v>3582</v>
      </c>
      <c r="B1984" s="4">
        <v>45585</v>
      </c>
      <c r="C1984" t="s">
        <v>2158</v>
      </c>
      <c r="D1984" t="s">
        <v>2159</v>
      </c>
      <c r="E1984" t="s">
        <v>121</v>
      </c>
      <c r="F1984" t="s">
        <v>122</v>
      </c>
      <c r="G1984" t="s">
        <v>61</v>
      </c>
      <c r="H1984" t="s">
        <v>123</v>
      </c>
      <c r="I1984" s="6">
        <v>1</v>
      </c>
      <c r="J1984" s="6">
        <v>24999</v>
      </c>
      <c r="K1984" s="6">
        <v>24999</v>
      </c>
      <c r="L1984" s="6">
        <v>0.15</v>
      </c>
      <c r="M1984" s="6">
        <v>3749.85</v>
      </c>
      <c r="N1984" s="6">
        <v>21249.15</v>
      </c>
      <c r="O1984" s="6">
        <v>2443.65</v>
      </c>
      <c r="P1984" t="s">
        <v>89</v>
      </c>
      <c r="Q1984" t="s">
        <v>90</v>
      </c>
      <c r="R1984" t="s">
        <v>65</v>
      </c>
      <c r="S1984" t="s">
        <v>54</v>
      </c>
      <c r="T1984" t="s">
        <v>55</v>
      </c>
      <c r="U1984" s="13">
        <f t="shared" si="120"/>
        <v>2024</v>
      </c>
      <c r="V1984" s="13">
        <f t="shared" si="121"/>
        <v>10</v>
      </c>
      <c r="W1984" s="20" t="str">
        <f t="shared" si="122"/>
        <v>October</v>
      </c>
      <c r="X1984">
        <v>0.115</v>
      </c>
      <c r="Y1984" s="6">
        <f t="shared" si="123"/>
        <v>17499.3</v>
      </c>
      <c r="Z1984" cm="1">
        <f t="array" aca="1" ref="Z1984" ca="1">IF(roud(N1984,2)=ROUND(Z1984,2),"ok","error")</f>
        <v>0</v>
      </c>
    </row>
    <row r="1985" spans="1:26" x14ac:dyDescent="0.3">
      <c r="A1985" t="s">
        <v>3583</v>
      </c>
      <c r="B1985" s="4">
        <v>45775</v>
      </c>
      <c r="C1985" t="s">
        <v>1728</v>
      </c>
      <c r="D1985" t="s">
        <v>1729</v>
      </c>
      <c r="E1985" t="s">
        <v>484</v>
      </c>
      <c r="F1985" t="s">
        <v>485</v>
      </c>
      <c r="G1985" t="s">
        <v>113</v>
      </c>
      <c r="H1985" t="s">
        <v>169</v>
      </c>
      <c r="I1985" s="6">
        <v>1</v>
      </c>
      <c r="J1985" s="6">
        <v>1599</v>
      </c>
      <c r="K1985" s="6">
        <v>1599</v>
      </c>
      <c r="L1985" s="6">
        <v>0.15</v>
      </c>
      <c r="M1985" s="6">
        <v>239.85</v>
      </c>
      <c r="N1985" s="6">
        <v>1359.15</v>
      </c>
      <c r="O1985" s="6">
        <v>319.39999999999998</v>
      </c>
      <c r="P1985" t="s">
        <v>144</v>
      </c>
      <c r="Q1985" t="s">
        <v>145</v>
      </c>
      <c r="R1985" t="s">
        <v>65</v>
      </c>
      <c r="S1985" t="s">
        <v>107</v>
      </c>
      <c r="T1985" t="s">
        <v>35</v>
      </c>
      <c r="U1985" s="13">
        <f t="shared" si="120"/>
        <v>2025</v>
      </c>
      <c r="V1985" s="13">
        <f t="shared" si="121"/>
        <v>4</v>
      </c>
      <c r="W1985" s="20" t="str">
        <f t="shared" si="122"/>
        <v>April</v>
      </c>
      <c r="X1985">
        <v>0.23499999999999999</v>
      </c>
      <c r="Y1985" s="6">
        <f t="shared" si="123"/>
        <v>1119.3</v>
      </c>
      <c r="Z1985" cm="1">
        <f t="array" aca="1" ref="Z1985" ca="1">IF(roud(N1985,2)=ROUND(Z1985,2),"ok","error")</f>
        <v>0</v>
      </c>
    </row>
    <row r="1986" spans="1:26" x14ac:dyDescent="0.3">
      <c r="A1986" t="s">
        <v>3584</v>
      </c>
      <c r="B1986" s="4">
        <v>46004</v>
      </c>
      <c r="C1986" t="s">
        <v>116</v>
      </c>
      <c r="D1986" t="s">
        <v>117</v>
      </c>
      <c r="E1986" t="s">
        <v>302</v>
      </c>
      <c r="F1986" t="s">
        <v>303</v>
      </c>
      <c r="G1986" t="s">
        <v>29</v>
      </c>
      <c r="H1986" t="s">
        <v>304</v>
      </c>
      <c r="I1986" s="6">
        <v>1</v>
      </c>
      <c r="J1986" s="6">
        <v>1799</v>
      </c>
      <c r="K1986" s="6">
        <v>1799</v>
      </c>
      <c r="L1986" s="6">
        <v>0.1</v>
      </c>
      <c r="M1986" s="6">
        <v>179.9</v>
      </c>
      <c r="N1986" s="6">
        <v>1619.1</v>
      </c>
      <c r="O1986" s="6">
        <v>469.54</v>
      </c>
      <c r="P1986" t="s">
        <v>158</v>
      </c>
      <c r="Q1986" t="s">
        <v>159</v>
      </c>
      <c r="R1986" t="s">
        <v>160</v>
      </c>
      <c r="S1986" t="s">
        <v>34</v>
      </c>
      <c r="T1986" t="s">
        <v>35</v>
      </c>
      <c r="U1986" s="13">
        <f t="shared" si="120"/>
        <v>2025</v>
      </c>
      <c r="V1986" s="13">
        <f t="shared" si="121"/>
        <v>12</v>
      </c>
      <c r="W1986" s="20" t="str">
        <f t="shared" si="122"/>
        <v>December</v>
      </c>
      <c r="X1986">
        <v>0.28999999999999998</v>
      </c>
      <c r="Y1986" s="6">
        <f t="shared" si="123"/>
        <v>1439.2</v>
      </c>
      <c r="Z1986" cm="1">
        <f t="array" aca="1" ref="Z1986" ca="1">IF(roud(N1986,2)=ROUND(Z1986,2),"ok","error")</f>
        <v>0</v>
      </c>
    </row>
    <row r="1987" spans="1:26" x14ac:dyDescent="0.3">
      <c r="A1987" t="s">
        <v>3585</v>
      </c>
      <c r="B1987" s="4">
        <v>45434</v>
      </c>
      <c r="C1987" t="s">
        <v>773</v>
      </c>
      <c r="D1987" t="s">
        <v>774</v>
      </c>
      <c r="E1987" t="s">
        <v>86</v>
      </c>
      <c r="F1987" t="s">
        <v>87</v>
      </c>
      <c r="G1987" t="s">
        <v>29</v>
      </c>
      <c r="H1987" t="s">
        <v>88</v>
      </c>
      <c r="I1987" s="6">
        <v>1</v>
      </c>
      <c r="J1987" s="6">
        <v>1299</v>
      </c>
      <c r="K1987" s="6">
        <v>1299</v>
      </c>
      <c r="L1987" s="6">
        <v>0.15</v>
      </c>
      <c r="M1987" s="6">
        <v>194.85</v>
      </c>
      <c r="N1987" s="6">
        <v>1104.1500000000001</v>
      </c>
      <c r="O1987" s="6">
        <v>303.64</v>
      </c>
      <c r="P1987" t="s">
        <v>82</v>
      </c>
      <c r="Q1987" t="s">
        <v>82</v>
      </c>
      <c r="R1987" t="s">
        <v>65</v>
      </c>
      <c r="S1987" t="s">
        <v>45</v>
      </c>
      <c r="T1987" t="s">
        <v>46</v>
      </c>
      <c r="U1987" s="13">
        <f t="shared" ref="U1987:U2050" si="124">YEAR(B1987)</f>
        <v>2024</v>
      </c>
      <c r="V1987" s="13">
        <f t="shared" ref="V1987:V2050" si="125">MONTH(B1987)</f>
        <v>5</v>
      </c>
      <c r="W1987" s="20" t="str">
        <f t="shared" ref="W1987:W2050" si="126">TEXT(B1987,"mmmm")</f>
        <v>May</v>
      </c>
      <c r="X1987">
        <v>0.27500000000000002</v>
      </c>
      <c r="Y1987" s="6">
        <f t="shared" ref="Y1987:Y2050" si="127">ROUND(N1987-(M1987),2)</f>
        <v>909.3</v>
      </c>
      <c r="Z1987" cm="1">
        <f t="array" aca="1" ref="Z1987" ca="1">IF(roud(N1987,2)=ROUND(Z1987,2),"ok","error")</f>
        <v>0</v>
      </c>
    </row>
    <row r="1988" spans="1:26" x14ac:dyDescent="0.3">
      <c r="A1988" t="s">
        <v>3586</v>
      </c>
      <c r="B1988" s="4">
        <v>46014</v>
      </c>
      <c r="C1988" t="s">
        <v>1922</v>
      </c>
      <c r="D1988" t="s">
        <v>1923</v>
      </c>
      <c r="E1988" t="s">
        <v>111</v>
      </c>
      <c r="F1988" t="s">
        <v>112</v>
      </c>
      <c r="G1988" t="s">
        <v>113</v>
      </c>
      <c r="H1988" t="s">
        <v>114</v>
      </c>
      <c r="I1988" s="6">
        <v>1</v>
      </c>
      <c r="J1988" s="6">
        <v>999</v>
      </c>
      <c r="K1988" s="6">
        <v>999</v>
      </c>
      <c r="L1988" s="6">
        <v>0.15</v>
      </c>
      <c r="M1988" s="6">
        <v>149.85</v>
      </c>
      <c r="N1988" s="6">
        <v>849.15</v>
      </c>
      <c r="O1988" s="6">
        <v>199.55</v>
      </c>
      <c r="P1988" t="s">
        <v>191</v>
      </c>
      <c r="Q1988" t="s">
        <v>187</v>
      </c>
      <c r="R1988" t="s">
        <v>160</v>
      </c>
      <c r="S1988" t="s">
        <v>54</v>
      </c>
      <c r="T1988" t="s">
        <v>35</v>
      </c>
      <c r="U1988" s="13">
        <f t="shared" si="124"/>
        <v>2025</v>
      </c>
      <c r="V1988" s="13">
        <f t="shared" si="125"/>
        <v>12</v>
      </c>
      <c r="W1988" s="20" t="str">
        <f t="shared" si="126"/>
        <v>December</v>
      </c>
      <c r="X1988">
        <v>0.23499999999999999</v>
      </c>
      <c r="Y1988" s="6">
        <f t="shared" si="127"/>
        <v>699.3</v>
      </c>
      <c r="Z1988" cm="1">
        <f t="array" aca="1" ref="Z1988" ca="1">IF(roud(N1988,2)=ROUND(Z1988,2),"ok","error")</f>
        <v>0</v>
      </c>
    </row>
    <row r="1989" spans="1:26" x14ac:dyDescent="0.3">
      <c r="A1989" t="s">
        <v>3587</v>
      </c>
      <c r="B1989" s="4">
        <v>45772</v>
      </c>
      <c r="C1989" t="s">
        <v>1902</v>
      </c>
      <c r="D1989" t="s">
        <v>1903</v>
      </c>
      <c r="E1989" t="s">
        <v>127</v>
      </c>
      <c r="F1989" t="s">
        <v>128</v>
      </c>
      <c r="G1989" t="s">
        <v>52</v>
      </c>
      <c r="H1989" t="s">
        <v>129</v>
      </c>
      <c r="I1989" s="6">
        <v>1</v>
      </c>
      <c r="J1989" s="6">
        <v>1299</v>
      </c>
      <c r="K1989" s="6">
        <v>1299</v>
      </c>
      <c r="L1989" s="6">
        <v>0.05</v>
      </c>
      <c r="M1989" s="6">
        <v>64.95</v>
      </c>
      <c r="N1989" s="6">
        <v>1234.05</v>
      </c>
      <c r="O1989" s="6">
        <v>277.66000000000003</v>
      </c>
      <c r="P1989" t="s">
        <v>94</v>
      </c>
      <c r="Q1989" t="s">
        <v>64</v>
      </c>
      <c r="R1989" t="s">
        <v>65</v>
      </c>
      <c r="S1989" t="s">
        <v>107</v>
      </c>
      <c r="T1989" t="s">
        <v>35</v>
      </c>
      <c r="U1989" s="13">
        <f t="shared" si="124"/>
        <v>2025</v>
      </c>
      <c r="V1989" s="13">
        <f t="shared" si="125"/>
        <v>4</v>
      </c>
      <c r="W1989" s="20" t="str">
        <f t="shared" si="126"/>
        <v>April</v>
      </c>
      <c r="X1989">
        <v>0.22500000000000001</v>
      </c>
      <c r="Y1989" s="6">
        <f t="shared" si="127"/>
        <v>1169.0999999999999</v>
      </c>
      <c r="Z1989" cm="1">
        <f t="array" aca="1" ref="Z1989" ca="1">IF(roud(N1989,2)=ROUND(Z1989,2),"ok","error")</f>
        <v>0</v>
      </c>
    </row>
    <row r="1990" spans="1:26" x14ac:dyDescent="0.3">
      <c r="A1990" t="s">
        <v>3588</v>
      </c>
      <c r="B1990" s="4">
        <v>45751</v>
      </c>
      <c r="C1990" t="s">
        <v>1768</v>
      </c>
      <c r="D1990" t="s">
        <v>1769</v>
      </c>
      <c r="E1990" t="s">
        <v>492</v>
      </c>
      <c r="F1990" t="s">
        <v>493</v>
      </c>
      <c r="G1990" t="s">
        <v>214</v>
      </c>
      <c r="H1990" t="s">
        <v>494</v>
      </c>
      <c r="I1990" s="6">
        <v>1</v>
      </c>
      <c r="J1990" s="6">
        <v>1499</v>
      </c>
      <c r="K1990" s="6">
        <v>1499</v>
      </c>
      <c r="L1990" s="6">
        <v>0.15</v>
      </c>
      <c r="M1990" s="6">
        <v>224.85</v>
      </c>
      <c r="N1990" s="6">
        <v>1274.1500000000001</v>
      </c>
      <c r="O1990" s="6">
        <v>426.84</v>
      </c>
      <c r="P1990" t="s">
        <v>191</v>
      </c>
      <c r="Q1990" t="s">
        <v>187</v>
      </c>
      <c r="R1990" t="s">
        <v>160</v>
      </c>
      <c r="S1990" t="s">
        <v>45</v>
      </c>
      <c r="T1990" t="s">
        <v>46</v>
      </c>
      <c r="U1990" s="13">
        <f t="shared" si="124"/>
        <v>2025</v>
      </c>
      <c r="V1990" s="13">
        <f t="shared" si="125"/>
        <v>4</v>
      </c>
      <c r="W1990" s="20" t="str">
        <f t="shared" si="126"/>
        <v>April</v>
      </c>
      <c r="X1990">
        <v>0.33500000000000002</v>
      </c>
      <c r="Y1990" s="6">
        <f t="shared" si="127"/>
        <v>1049.3</v>
      </c>
      <c r="Z1990" cm="1">
        <f t="array" aca="1" ref="Z1990" ca="1">IF(roud(N1990,2)=ROUND(Z1990,2),"ok","error")</f>
        <v>0</v>
      </c>
    </row>
    <row r="1991" spans="1:26" x14ac:dyDescent="0.3">
      <c r="A1991" t="s">
        <v>3589</v>
      </c>
      <c r="B1991" s="4">
        <v>45922</v>
      </c>
      <c r="C1991" t="s">
        <v>1582</v>
      </c>
      <c r="D1991" t="s">
        <v>1583</v>
      </c>
      <c r="E1991" t="s">
        <v>121</v>
      </c>
      <c r="F1991" t="s">
        <v>122</v>
      </c>
      <c r="G1991" t="s">
        <v>61</v>
      </c>
      <c r="H1991" t="s">
        <v>123</v>
      </c>
      <c r="I1991" s="6">
        <v>1</v>
      </c>
      <c r="J1991" s="6">
        <v>24999</v>
      </c>
      <c r="K1991" s="6">
        <v>24999</v>
      </c>
      <c r="L1991" s="6">
        <v>0.15</v>
      </c>
      <c r="M1991" s="6">
        <v>3749.85</v>
      </c>
      <c r="N1991" s="6">
        <v>21249.15</v>
      </c>
      <c r="O1991" s="6">
        <v>2443.65</v>
      </c>
      <c r="P1991" t="s">
        <v>63</v>
      </c>
      <c r="Q1991" t="s">
        <v>64</v>
      </c>
      <c r="R1991" t="s">
        <v>65</v>
      </c>
      <c r="S1991" t="s">
        <v>45</v>
      </c>
      <c r="T1991" t="s">
        <v>35</v>
      </c>
      <c r="U1991" s="13">
        <f t="shared" si="124"/>
        <v>2025</v>
      </c>
      <c r="V1991" s="13">
        <f t="shared" si="125"/>
        <v>9</v>
      </c>
      <c r="W1991" s="20" t="str">
        <f t="shared" si="126"/>
        <v>September</v>
      </c>
      <c r="X1991">
        <v>0.115</v>
      </c>
      <c r="Y1991" s="6">
        <f t="shared" si="127"/>
        <v>17499.3</v>
      </c>
      <c r="Z1991" cm="1">
        <f t="array" aca="1" ref="Z1991" ca="1">IF(roud(N1991,2)=ROUND(Z1991,2),"ok","error")</f>
        <v>0</v>
      </c>
    </row>
    <row r="1992" spans="1:26" x14ac:dyDescent="0.3">
      <c r="A1992" t="s">
        <v>3590</v>
      </c>
      <c r="B1992" s="4">
        <v>45297</v>
      </c>
      <c r="C1992" t="s">
        <v>857</v>
      </c>
      <c r="D1992" t="s">
        <v>858</v>
      </c>
      <c r="E1992" t="s">
        <v>356</v>
      </c>
      <c r="F1992" t="s">
        <v>357</v>
      </c>
      <c r="G1992" t="s">
        <v>214</v>
      </c>
      <c r="H1992" t="s">
        <v>260</v>
      </c>
      <c r="I1992" s="6">
        <v>2</v>
      </c>
      <c r="J1992" s="6">
        <v>699</v>
      </c>
      <c r="K1992" s="6">
        <v>1398</v>
      </c>
      <c r="L1992" s="6">
        <v>0.05</v>
      </c>
      <c r="M1992" s="6">
        <v>69.900000000000006</v>
      </c>
      <c r="N1992" s="6">
        <v>1328.1</v>
      </c>
      <c r="O1992" s="6">
        <v>484.76</v>
      </c>
      <c r="P1992" t="s">
        <v>42</v>
      </c>
      <c r="Q1992" t="s">
        <v>43</v>
      </c>
      <c r="R1992" t="s">
        <v>44</v>
      </c>
      <c r="S1992" t="s">
        <v>107</v>
      </c>
      <c r="T1992" t="s">
        <v>35</v>
      </c>
      <c r="U1992" s="13">
        <f t="shared" si="124"/>
        <v>2024</v>
      </c>
      <c r="V1992" s="13">
        <f t="shared" si="125"/>
        <v>1</v>
      </c>
      <c r="W1992" s="20" t="str">
        <f t="shared" si="126"/>
        <v>January</v>
      </c>
      <c r="X1992">
        <v>0.36499999999999999</v>
      </c>
      <c r="Y1992" s="6">
        <f t="shared" si="127"/>
        <v>1258.2</v>
      </c>
      <c r="Z1992" cm="1">
        <f t="array" aca="1" ref="Z1992" ca="1">IF(roud(N1992,2)=ROUND(Z1992,2),"ok","error")</f>
        <v>0</v>
      </c>
    </row>
    <row r="1993" spans="1:26" x14ac:dyDescent="0.3">
      <c r="A1993" t="s">
        <v>3591</v>
      </c>
      <c r="B1993" s="4">
        <v>45373</v>
      </c>
      <c r="C1993" t="s">
        <v>1701</v>
      </c>
      <c r="D1993" t="s">
        <v>1702</v>
      </c>
      <c r="E1993" t="s">
        <v>40</v>
      </c>
      <c r="F1993" t="s">
        <v>41</v>
      </c>
      <c r="G1993" t="s">
        <v>29</v>
      </c>
      <c r="H1993" t="s">
        <v>30</v>
      </c>
      <c r="I1993" s="6">
        <v>1</v>
      </c>
      <c r="J1993" s="6">
        <v>1199</v>
      </c>
      <c r="K1993" s="6">
        <v>1199</v>
      </c>
      <c r="L1993" s="6">
        <v>0.1</v>
      </c>
      <c r="M1993" s="6">
        <v>119.9</v>
      </c>
      <c r="N1993" s="6">
        <v>1079.0999999999999</v>
      </c>
      <c r="O1993" s="6">
        <v>312.94</v>
      </c>
      <c r="P1993" t="s">
        <v>94</v>
      </c>
      <c r="Q1993" t="s">
        <v>64</v>
      </c>
      <c r="R1993" t="s">
        <v>65</v>
      </c>
      <c r="S1993" t="s">
        <v>107</v>
      </c>
      <c r="T1993" t="s">
        <v>35</v>
      </c>
      <c r="U1993" s="13">
        <f t="shared" si="124"/>
        <v>2024</v>
      </c>
      <c r="V1993" s="13">
        <f t="shared" si="125"/>
        <v>3</v>
      </c>
      <c r="W1993" s="20" t="str">
        <f t="shared" si="126"/>
        <v>March</v>
      </c>
      <c r="X1993">
        <v>0.28999999999999998</v>
      </c>
      <c r="Y1993" s="6">
        <f t="shared" si="127"/>
        <v>959.2</v>
      </c>
      <c r="Z1993" cm="1">
        <f t="array" aca="1" ref="Z1993" ca="1">IF(roud(N1993,2)=ROUND(Z1993,2),"ok","error")</f>
        <v>0</v>
      </c>
    </row>
    <row r="1994" spans="1:26" x14ac:dyDescent="0.3">
      <c r="A1994" t="s">
        <v>3592</v>
      </c>
      <c r="B1994" s="4">
        <v>45311</v>
      </c>
      <c r="C1994" t="s">
        <v>895</v>
      </c>
      <c r="D1994" t="s">
        <v>896</v>
      </c>
      <c r="E1994" t="s">
        <v>27</v>
      </c>
      <c r="F1994" t="s">
        <v>28</v>
      </c>
      <c r="G1994" t="s">
        <v>29</v>
      </c>
      <c r="H1994" t="s">
        <v>30</v>
      </c>
      <c r="I1994" s="6">
        <v>1</v>
      </c>
      <c r="J1994" s="6">
        <v>1999</v>
      </c>
      <c r="K1994" s="6">
        <v>1999</v>
      </c>
      <c r="L1994" s="6">
        <v>0.15</v>
      </c>
      <c r="M1994" s="6">
        <v>299.85000000000002</v>
      </c>
      <c r="N1994" s="6">
        <v>1699.15</v>
      </c>
      <c r="O1994" s="6">
        <v>467.27</v>
      </c>
      <c r="P1994" t="s">
        <v>63</v>
      </c>
      <c r="Q1994" t="s">
        <v>64</v>
      </c>
      <c r="R1994" t="s">
        <v>65</v>
      </c>
      <c r="S1994" t="s">
        <v>54</v>
      </c>
      <c r="T1994" t="s">
        <v>35</v>
      </c>
      <c r="U1994" s="13">
        <f t="shared" si="124"/>
        <v>2024</v>
      </c>
      <c r="V1994" s="13">
        <f t="shared" si="125"/>
        <v>1</v>
      </c>
      <c r="W1994" s="20" t="str">
        <f t="shared" si="126"/>
        <v>January</v>
      </c>
      <c r="X1994">
        <v>0.27500000000000002</v>
      </c>
      <c r="Y1994" s="6">
        <f t="shared" si="127"/>
        <v>1399.3</v>
      </c>
      <c r="Z1994" cm="1">
        <f t="array" aca="1" ref="Z1994" ca="1">IF(roud(N1994,2)=ROUND(Z1994,2),"ok","error")</f>
        <v>0</v>
      </c>
    </row>
    <row r="1995" spans="1:26" x14ac:dyDescent="0.3">
      <c r="A1995" t="s">
        <v>3593</v>
      </c>
      <c r="B1995" s="4">
        <v>45554</v>
      </c>
      <c r="C1995" t="s">
        <v>1271</v>
      </c>
      <c r="D1995" t="s">
        <v>1272</v>
      </c>
      <c r="E1995" t="s">
        <v>59</v>
      </c>
      <c r="F1995" t="s">
        <v>60</v>
      </c>
      <c r="G1995" t="s">
        <v>61</v>
      </c>
      <c r="H1995" t="s">
        <v>62</v>
      </c>
      <c r="I1995" s="6">
        <v>1</v>
      </c>
      <c r="J1995" s="6">
        <v>59999</v>
      </c>
      <c r="K1995" s="6">
        <v>59999</v>
      </c>
      <c r="L1995" s="6">
        <v>0.15</v>
      </c>
      <c r="M1995" s="6">
        <v>8999.85</v>
      </c>
      <c r="N1995" s="6">
        <v>50999.15</v>
      </c>
      <c r="O1995" s="6">
        <v>5864.9</v>
      </c>
      <c r="P1995" t="s">
        <v>144</v>
      </c>
      <c r="Q1995" t="s">
        <v>145</v>
      </c>
      <c r="R1995" t="s">
        <v>65</v>
      </c>
      <c r="S1995" t="s">
        <v>34</v>
      </c>
      <c r="T1995" t="s">
        <v>55</v>
      </c>
      <c r="U1995" s="13">
        <f t="shared" si="124"/>
        <v>2024</v>
      </c>
      <c r="V1995" s="13">
        <f t="shared" si="125"/>
        <v>9</v>
      </c>
      <c r="W1995" s="20" t="str">
        <f t="shared" si="126"/>
        <v>September</v>
      </c>
      <c r="X1995">
        <v>0.115</v>
      </c>
      <c r="Y1995" s="6">
        <f t="shared" si="127"/>
        <v>41999.3</v>
      </c>
      <c r="Z1995" cm="1">
        <f t="array" aca="1" ref="Z1995" ca="1">IF(roud(N1995,2)=ROUND(Z1995,2),"ok","error")</f>
        <v>0</v>
      </c>
    </row>
    <row r="1996" spans="1:26" x14ac:dyDescent="0.3">
      <c r="A1996" t="s">
        <v>3594</v>
      </c>
      <c r="B1996" s="4">
        <v>45512</v>
      </c>
      <c r="C1996" t="s">
        <v>2530</v>
      </c>
      <c r="D1996" t="s">
        <v>2531</v>
      </c>
      <c r="E1996" t="s">
        <v>133</v>
      </c>
      <c r="F1996" t="s">
        <v>134</v>
      </c>
      <c r="G1996" t="s">
        <v>61</v>
      </c>
      <c r="H1996" t="s">
        <v>123</v>
      </c>
      <c r="I1996" s="6">
        <v>1</v>
      </c>
      <c r="J1996" s="6">
        <v>2999</v>
      </c>
      <c r="K1996" s="6">
        <v>2999</v>
      </c>
      <c r="L1996" s="6">
        <v>0.1</v>
      </c>
      <c r="M1996" s="6">
        <v>299.89999999999998</v>
      </c>
      <c r="N1996" s="6">
        <v>2699.1</v>
      </c>
      <c r="O1996" s="6">
        <v>350.88</v>
      </c>
      <c r="P1996" t="s">
        <v>82</v>
      </c>
      <c r="Q1996" t="s">
        <v>82</v>
      </c>
      <c r="R1996" t="s">
        <v>65</v>
      </c>
      <c r="S1996" t="s">
        <v>45</v>
      </c>
      <c r="T1996" t="s">
        <v>46</v>
      </c>
      <c r="U1996" s="13">
        <f t="shared" si="124"/>
        <v>2024</v>
      </c>
      <c r="V1996" s="13">
        <f t="shared" si="125"/>
        <v>8</v>
      </c>
      <c r="W1996" s="20" t="str">
        <f t="shared" si="126"/>
        <v>August</v>
      </c>
      <c r="X1996">
        <v>0.13</v>
      </c>
      <c r="Y1996" s="6">
        <f t="shared" si="127"/>
        <v>2399.1999999999998</v>
      </c>
      <c r="Z1996" cm="1">
        <f t="array" aca="1" ref="Z1996" ca="1">IF(roud(N1996,2)=ROUND(Z1996,2),"ok","error")</f>
        <v>0</v>
      </c>
    </row>
    <row r="1997" spans="1:26" x14ac:dyDescent="0.3">
      <c r="A1997" t="s">
        <v>3595</v>
      </c>
      <c r="B1997" s="4">
        <v>45445</v>
      </c>
      <c r="C1997" t="s">
        <v>401</v>
      </c>
      <c r="D1997" t="s">
        <v>402</v>
      </c>
      <c r="E1997" t="s">
        <v>69</v>
      </c>
      <c r="F1997" t="s">
        <v>70</v>
      </c>
      <c r="G1997" t="s">
        <v>61</v>
      </c>
      <c r="H1997" t="s">
        <v>71</v>
      </c>
      <c r="I1997" s="6">
        <v>3</v>
      </c>
      <c r="J1997" s="6">
        <v>1299</v>
      </c>
      <c r="K1997" s="6">
        <v>3897</v>
      </c>
      <c r="L1997" s="6">
        <v>0.1</v>
      </c>
      <c r="M1997" s="6">
        <v>389.7</v>
      </c>
      <c r="N1997" s="6">
        <v>3507.3</v>
      </c>
      <c r="O1997" s="6">
        <v>455.95</v>
      </c>
      <c r="P1997" t="s">
        <v>158</v>
      </c>
      <c r="Q1997" t="s">
        <v>159</v>
      </c>
      <c r="R1997" t="s">
        <v>160</v>
      </c>
      <c r="S1997" t="s">
        <v>107</v>
      </c>
      <c r="T1997" t="s">
        <v>35</v>
      </c>
      <c r="U1997" s="13">
        <f t="shared" si="124"/>
        <v>2024</v>
      </c>
      <c r="V1997" s="13">
        <f t="shared" si="125"/>
        <v>6</v>
      </c>
      <c r="W1997" s="20" t="str">
        <f t="shared" si="126"/>
        <v>June</v>
      </c>
      <c r="X1997">
        <v>0.13</v>
      </c>
      <c r="Y1997" s="6">
        <f t="shared" si="127"/>
        <v>3117.6</v>
      </c>
      <c r="Z1997" cm="1">
        <f t="array" aca="1" ref="Z1997" ca="1">IF(roud(N1997,2)=ROUND(Z1997,2),"ok","error")</f>
        <v>0</v>
      </c>
    </row>
    <row r="1998" spans="1:26" x14ac:dyDescent="0.3">
      <c r="A1998" t="s">
        <v>3596</v>
      </c>
      <c r="B1998" s="4">
        <v>45853</v>
      </c>
      <c r="C1998" t="s">
        <v>1218</v>
      </c>
      <c r="D1998" t="s">
        <v>1219</v>
      </c>
      <c r="E1998" t="s">
        <v>121</v>
      </c>
      <c r="F1998" t="s">
        <v>122</v>
      </c>
      <c r="G1998" t="s">
        <v>61</v>
      </c>
      <c r="H1998" t="s">
        <v>123</v>
      </c>
      <c r="I1998" s="6">
        <v>4</v>
      </c>
      <c r="J1998" s="6">
        <v>24999</v>
      </c>
      <c r="K1998" s="6">
        <v>99996</v>
      </c>
      <c r="L1998" s="6">
        <v>0</v>
      </c>
      <c r="M1998" s="6">
        <v>0</v>
      </c>
      <c r="N1998" s="6">
        <v>99996</v>
      </c>
      <c r="O1998" s="6">
        <v>15999.36</v>
      </c>
      <c r="P1998" t="s">
        <v>186</v>
      </c>
      <c r="Q1998" t="s">
        <v>187</v>
      </c>
      <c r="R1998" t="s">
        <v>160</v>
      </c>
      <c r="S1998" t="s">
        <v>107</v>
      </c>
      <c r="T1998" t="s">
        <v>55</v>
      </c>
      <c r="U1998" s="13">
        <f t="shared" si="124"/>
        <v>2025</v>
      </c>
      <c r="V1998" s="13">
        <f t="shared" si="125"/>
        <v>7</v>
      </c>
      <c r="W1998" s="20" t="str">
        <f t="shared" si="126"/>
        <v>July</v>
      </c>
      <c r="X1998">
        <v>0.16</v>
      </c>
      <c r="Y1998" s="6">
        <f t="shared" si="127"/>
        <v>99996</v>
      </c>
      <c r="Z1998" cm="1">
        <f t="array" aca="1" ref="Z1998" ca="1">IF(roud(N1998,2)=ROUND(Z1998,2),"ok","error")</f>
        <v>0</v>
      </c>
    </row>
    <row r="1999" spans="1:26" x14ac:dyDescent="0.3">
      <c r="A1999" t="s">
        <v>3597</v>
      </c>
      <c r="B1999" s="4">
        <v>45915</v>
      </c>
      <c r="C1999" t="s">
        <v>2310</v>
      </c>
      <c r="D1999" t="s">
        <v>2311</v>
      </c>
      <c r="E1999" t="s">
        <v>284</v>
      </c>
      <c r="F1999" t="s">
        <v>285</v>
      </c>
      <c r="G1999" t="s">
        <v>52</v>
      </c>
      <c r="H1999" t="s">
        <v>129</v>
      </c>
      <c r="I1999" s="6">
        <v>3</v>
      </c>
      <c r="J1999" s="6">
        <v>999</v>
      </c>
      <c r="K1999" s="6">
        <v>2997</v>
      </c>
      <c r="L1999" s="6">
        <v>0.05</v>
      </c>
      <c r="M1999" s="6">
        <v>149.85</v>
      </c>
      <c r="N1999" s="6">
        <v>2847.15</v>
      </c>
      <c r="O1999" s="6">
        <v>640.61</v>
      </c>
      <c r="P1999" t="s">
        <v>158</v>
      </c>
      <c r="Q1999" t="s">
        <v>159</v>
      </c>
      <c r="R1999" t="s">
        <v>160</v>
      </c>
      <c r="S1999" t="s">
        <v>54</v>
      </c>
      <c r="T1999" t="s">
        <v>35</v>
      </c>
      <c r="U1999" s="13">
        <f t="shared" si="124"/>
        <v>2025</v>
      </c>
      <c r="V1999" s="13">
        <f t="shared" si="125"/>
        <v>9</v>
      </c>
      <c r="W1999" s="20" t="str">
        <f t="shared" si="126"/>
        <v>September</v>
      </c>
      <c r="X1999">
        <v>0.22500000000000001</v>
      </c>
      <c r="Y1999" s="6">
        <f t="shared" si="127"/>
        <v>2697.3</v>
      </c>
      <c r="Z1999" cm="1">
        <f t="array" aca="1" ref="Z1999" ca="1">IF(roud(N1999,2)=ROUND(Z1999,2),"ok","error")</f>
        <v>0</v>
      </c>
    </row>
    <row r="2000" spans="1:26" x14ac:dyDescent="0.3">
      <c r="A2000" t="s">
        <v>3598</v>
      </c>
      <c r="B2000" s="4">
        <v>45832</v>
      </c>
      <c r="C2000" t="s">
        <v>1618</v>
      </c>
      <c r="D2000" t="s">
        <v>1619</v>
      </c>
      <c r="E2000" t="s">
        <v>484</v>
      </c>
      <c r="F2000" t="s">
        <v>485</v>
      </c>
      <c r="G2000" t="s">
        <v>113</v>
      </c>
      <c r="H2000" t="s">
        <v>169</v>
      </c>
      <c r="I2000" s="6">
        <v>1</v>
      </c>
      <c r="J2000" s="6">
        <v>1599</v>
      </c>
      <c r="K2000" s="6">
        <v>1599</v>
      </c>
      <c r="L2000" s="6">
        <v>0.1</v>
      </c>
      <c r="M2000" s="6">
        <v>159.9</v>
      </c>
      <c r="N2000" s="6">
        <v>1439.1</v>
      </c>
      <c r="O2000" s="6">
        <v>359.78</v>
      </c>
      <c r="P2000" t="s">
        <v>89</v>
      </c>
      <c r="Q2000" t="s">
        <v>90</v>
      </c>
      <c r="R2000" t="s">
        <v>65</v>
      </c>
      <c r="S2000" t="s">
        <v>107</v>
      </c>
      <c r="T2000" t="s">
        <v>55</v>
      </c>
      <c r="U2000" s="13">
        <f t="shared" si="124"/>
        <v>2025</v>
      </c>
      <c r="V2000" s="13">
        <f t="shared" si="125"/>
        <v>6</v>
      </c>
      <c r="W2000" s="20" t="str">
        <f t="shared" si="126"/>
        <v>June</v>
      </c>
      <c r="X2000">
        <v>0.25</v>
      </c>
      <c r="Y2000" s="6">
        <f t="shared" si="127"/>
        <v>1279.2</v>
      </c>
      <c r="Z2000" cm="1">
        <f t="array" aca="1" ref="Z2000" ca="1">IF(roud(N2000,2)=ROUND(Z2000,2),"ok","error")</f>
        <v>0</v>
      </c>
    </row>
    <row r="2001" spans="1:26" x14ac:dyDescent="0.3">
      <c r="A2001" t="s">
        <v>3599</v>
      </c>
      <c r="B2001" s="4">
        <v>45725</v>
      </c>
      <c r="C2001" t="s">
        <v>636</v>
      </c>
      <c r="D2001" t="s">
        <v>637</v>
      </c>
      <c r="E2001" t="s">
        <v>40</v>
      </c>
      <c r="F2001" t="s">
        <v>41</v>
      </c>
      <c r="G2001" t="s">
        <v>29</v>
      </c>
      <c r="H2001" t="s">
        <v>30</v>
      </c>
      <c r="I2001" s="6">
        <v>4</v>
      </c>
      <c r="J2001" s="6">
        <v>1199</v>
      </c>
      <c r="K2001" s="6">
        <v>4796</v>
      </c>
      <c r="L2001" s="6">
        <v>0.05</v>
      </c>
      <c r="M2001" s="6">
        <v>239.8</v>
      </c>
      <c r="N2001" s="6">
        <v>4556.2</v>
      </c>
      <c r="O2001" s="6">
        <v>1389.64</v>
      </c>
      <c r="P2001" t="s">
        <v>144</v>
      </c>
      <c r="Q2001" t="s">
        <v>145</v>
      </c>
      <c r="R2001" t="s">
        <v>65</v>
      </c>
      <c r="S2001" t="s">
        <v>107</v>
      </c>
      <c r="T2001" t="s">
        <v>55</v>
      </c>
      <c r="U2001" s="13">
        <f t="shared" si="124"/>
        <v>2025</v>
      </c>
      <c r="V2001" s="13">
        <f t="shared" si="125"/>
        <v>3</v>
      </c>
      <c r="W2001" s="20" t="str">
        <f t="shared" si="126"/>
        <v>March</v>
      </c>
      <c r="X2001">
        <v>0.30499999999999999</v>
      </c>
      <c r="Y2001" s="6">
        <f t="shared" si="127"/>
        <v>4316.3999999999996</v>
      </c>
      <c r="Z2001" cm="1">
        <f t="array" aca="1" ref="Z2001" ca="1">IF(roud(N2001,2)=ROUND(Z2001,2),"ok","error")</f>
        <v>0</v>
      </c>
    </row>
    <row r="2002" spans="1:26" x14ac:dyDescent="0.3">
      <c r="A2002" t="s">
        <v>3600</v>
      </c>
      <c r="B2002" s="4">
        <v>45405</v>
      </c>
      <c r="C2002" t="s">
        <v>1118</v>
      </c>
      <c r="D2002" t="s">
        <v>1119</v>
      </c>
      <c r="E2002" t="s">
        <v>50</v>
      </c>
      <c r="F2002" t="s">
        <v>51</v>
      </c>
      <c r="G2002" t="s">
        <v>52</v>
      </c>
      <c r="H2002" t="s">
        <v>53</v>
      </c>
      <c r="I2002" s="6">
        <v>1</v>
      </c>
      <c r="J2002" s="6">
        <v>2999</v>
      </c>
      <c r="K2002" s="6">
        <v>2999</v>
      </c>
      <c r="L2002" s="6">
        <v>0</v>
      </c>
      <c r="M2002" s="6">
        <v>0</v>
      </c>
      <c r="N2002" s="6">
        <v>2999</v>
      </c>
      <c r="O2002" s="6">
        <v>719.76</v>
      </c>
      <c r="P2002" t="s">
        <v>186</v>
      </c>
      <c r="Q2002" t="s">
        <v>187</v>
      </c>
      <c r="R2002" t="s">
        <v>160</v>
      </c>
      <c r="S2002" t="s">
        <v>45</v>
      </c>
      <c r="T2002" t="s">
        <v>35</v>
      </c>
      <c r="U2002" s="13">
        <f t="shared" si="124"/>
        <v>2024</v>
      </c>
      <c r="V2002" s="13">
        <f t="shared" si="125"/>
        <v>4</v>
      </c>
      <c r="W2002" s="20" t="str">
        <f t="shared" si="126"/>
        <v>April</v>
      </c>
      <c r="X2002">
        <v>0.24</v>
      </c>
      <c r="Y2002" s="6">
        <f t="shared" si="127"/>
        <v>2999</v>
      </c>
      <c r="Z2002" cm="1">
        <f t="array" aca="1" ref="Z2002" ca="1">IF(roud(N2002,2)=ROUND(Z2002,2),"ok","error")</f>
        <v>0</v>
      </c>
    </row>
    <row r="2003" spans="1:26" x14ac:dyDescent="0.3">
      <c r="A2003" t="s">
        <v>3601</v>
      </c>
      <c r="B2003" s="4">
        <v>45587</v>
      </c>
      <c r="C2003" t="s">
        <v>777</v>
      </c>
      <c r="D2003" t="s">
        <v>778</v>
      </c>
      <c r="E2003" t="s">
        <v>198</v>
      </c>
      <c r="F2003" t="s">
        <v>199</v>
      </c>
      <c r="G2003" t="s">
        <v>61</v>
      </c>
      <c r="H2003" t="s">
        <v>71</v>
      </c>
      <c r="I2003" s="6">
        <v>3</v>
      </c>
      <c r="J2003" s="6">
        <v>899</v>
      </c>
      <c r="K2003" s="6">
        <v>2697</v>
      </c>
      <c r="L2003" s="6">
        <v>0.05</v>
      </c>
      <c r="M2003" s="6">
        <v>134.85</v>
      </c>
      <c r="N2003" s="6">
        <v>2562.15</v>
      </c>
      <c r="O2003" s="6">
        <v>371.51</v>
      </c>
      <c r="P2003" t="s">
        <v>89</v>
      </c>
      <c r="Q2003" t="s">
        <v>90</v>
      </c>
      <c r="R2003" t="s">
        <v>65</v>
      </c>
      <c r="S2003" t="s">
        <v>107</v>
      </c>
      <c r="T2003" t="s">
        <v>55</v>
      </c>
      <c r="U2003" s="13">
        <f t="shared" si="124"/>
        <v>2024</v>
      </c>
      <c r="V2003" s="13">
        <f t="shared" si="125"/>
        <v>10</v>
      </c>
      <c r="W2003" s="20" t="str">
        <f t="shared" si="126"/>
        <v>October</v>
      </c>
      <c r="X2003">
        <v>0.14499999999999999</v>
      </c>
      <c r="Y2003" s="6">
        <f t="shared" si="127"/>
        <v>2427.3000000000002</v>
      </c>
      <c r="Z2003" cm="1">
        <f t="array" aca="1" ref="Z2003" ca="1">IF(roud(N2003,2)=ROUND(Z2003,2),"ok","error")</f>
        <v>0</v>
      </c>
    </row>
    <row r="2004" spans="1:26" x14ac:dyDescent="0.3">
      <c r="A2004" t="s">
        <v>3602</v>
      </c>
      <c r="B2004" s="4">
        <v>45535</v>
      </c>
      <c r="C2004" t="s">
        <v>3603</v>
      </c>
      <c r="D2004" t="s">
        <v>3604</v>
      </c>
      <c r="E2004" t="s">
        <v>181</v>
      </c>
      <c r="F2004" t="s">
        <v>182</v>
      </c>
      <c r="G2004" t="s">
        <v>113</v>
      </c>
      <c r="H2004" t="s">
        <v>114</v>
      </c>
      <c r="I2004" s="6">
        <v>1</v>
      </c>
      <c r="J2004" s="6">
        <v>2499</v>
      </c>
      <c r="K2004" s="6">
        <v>2499</v>
      </c>
      <c r="L2004" s="6">
        <v>0.3</v>
      </c>
      <c r="M2004" s="6">
        <v>749.7</v>
      </c>
      <c r="N2004" s="6">
        <v>1749.3</v>
      </c>
      <c r="O2004" s="6">
        <v>332.37</v>
      </c>
      <c r="P2004" t="s">
        <v>105</v>
      </c>
      <c r="Q2004" t="s">
        <v>106</v>
      </c>
      <c r="R2004" t="s">
        <v>44</v>
      </c>
      <c r="S2004" t="s">
        <v>54</v>
      </c>
      <c r="T2004" t="s">
        <v>55</v>
      </c>
      <c r="U2004" s="13">
        <f t="shared" si="124"/>
        <v>2024</v>
      </c>
      <c r="V2004" s="13">
        <f t="shared" si="125"/>
        <v>8</v>
      </c>
      <c r="W2004" s="20" t="str">
        <f t="shared" si="126"/>
        <v>August</v>
      </c>
      <c r="X2004">
        <v>0.19</v>
      </c>
      <c r="Y2004" s="6">
        <f t="shared" si="127"/>
        <v>999.6</v>
      </c>
      <c r="Z2004" cm="1">
        <f t="array" aca="1" ref="Z2004" ca="1">IF(roud(N2004,2)=ROUND(Z2004,2),"ok","error")</f>
        <v>0</v>
      </c>
    </row>
    <row r="2005" spans="1:26" x14ac:dyDescent="0.3">
      <c r="A2005" t="s">
        <v>3605</v>
      </c>
      <c r="B2005" s="4">
        <v>45600</v>
      </c>
      <c r="C2005" t="s">
        <v>892</v>
      </c>
      <c r="D2005" t="s">
        <v>893</v>
      </c>
      <c r="E2005" t="s">
        <v>121</v>
      </c>
      <c r="F2005" t="s">
        <v>122</v>
      </c>
      <c r="G2005" t="s">
        <v>61</v>
      </c>
      <c r="H2005" t="s">
        <v>123</v>
      </c>
      <c r="I2005" s="6">
        <v>1</v>
      </c>
      <c r="J2005" s="6">
        <v>24999</v>
      </c>
      <c r="K2005" s="6">
        <v>24999</v>
      </c>
      <c r="L2005" s="6">
        <v>0.15</v>
      </c>
      <c r="M2005" s="6">
        <v>3749.85</v>
      </c>
      <c r="N2005" s="6">
        <v>21249.15</v>
      </c>
      <c r="O2005" s="6">
        <v>2443.65</v>
      </c>
      <c r="P2005" t="s">
        <v>158</v>
      </c>
      <c r="Q2005" t="s">
        <v>159</v>
      </c>
      <c r="R2005" t="s">
        <v>160</v>
      </c>
      <c r="S2005" t="s">
        <v>107</v>
      </c>
      <c r="T2005" t="s">
        <v>35</v>
      </c>
      <c r="U2005" s="13">
        <f t="shared" si="124"/>
        <v>2024</v>
      </c>
      <c r="V2005" s="13">
        <f t="shared" si="125"/>
        <v>11</v>
      </c>
      <c r="W2005" s="20" t="str">
        <f t="shared" si="126"/>
        <v>November</v>
      </c>
      <c r="X2005">
        <v>0.115</v>
      </c>
      <c r="Y2005" s="6">
        <f t="shared" si="127"/>
        <v>17499.3</v>
      </c>
      <c r="Z2005" cm="1">
        <f t="array" aca="1" ref="Z2005" ca="1">IF(roud(N2005,2)=ROUND(Z2005,2),"ok","error")</f>
        <v>0</v>
      </c>
    </row>
    <row r="2006" spans="1:26" x14ac:dyDescent="0.3">
      <c r="A2006" t="s">
        <v>3606</v>
      </c>
      <c r="B2006" s="4">
        <v>45416</v>
      </c>
      <c r="C2006" t="s">
        <v>942</v>
      </c>
      <c r="D2006" t="s">
        <v>943</v>
      </c>
      <c r="E2006" t="s">
        <v>102</v>
      </c>
      <c r="F2006" t="s">
        <v>103</v>
      </c>
      <c r="G2006" t="s">
        <v>52</v>
      </c>
      <c r="H2006" t="s">
        <v>104</v>
      </c>
      <c r="I2006" s="6">
        <v>2</v>
      </c>
      <c r="J2006" s="6">
        <v>5999</v>
      </c>
      <c r="K2006" s="6">
        <v>11998</v>
      </c>
      <c r="L2006" s="6">
        <v>0.05</v>
      </c>
      <c r="M2006" s="6">
        <v>599.9</v>
      </c>
      <c r="N2006" s="6">
        <v>11398.1</v>
      </c>
      <c r="O2006" s="6">
        <v>2564.5700000000002</v>
      </c>
      <c r="P2006" t="s">
        <v>89</v>
      </c>
      <c r="Q2006" t="s">
        <v>90</v>
      </c>
      <c r="R2006" t="s">
        <v>65</v>
      </c>
      <c r="S2006" t="s">
        <v>107</v>
      </c>
      <c r="T2006" t="s">
        <v>35</v>
      </c>
      <c r="U2006" s="13">
        <f t="shared" si="124"/>
        <v>2024</v>
      </c>
      <c r="V2006" s="13">
        <f t="shared" si="125"/>
        <v>5</v>
      </c>
      <c r="W2006" s="20" t="str">
        <f t="shared" si="126"/>
        <v>May</v>
      </c>
      <c r="X2006">
        <v>0.22500000000000001</v>
      </c>
      <c r="Y2006" s="6">
        <f t="shared" si="127"/>
        <v>10798.2</v>
      </c>
      <c r="Z2006" cm="1">
        <f t="array" aca="1" ref="Z2006" ca="1">IF(roud(N2006,2)=ROUND(Z2006,2),"ok","error")</f>
        <v>0</v>
      </c>
    </row>
    <row r="2007" spans="1:26" x14ac:dyDescent="0.3">
      <c r="A2007" t="s">
        <v>3607</v>
      </c>
      <c r="B2007" s="4">
        <v>45340</v>
      </c>
      <c r="C2007" t="s">
        <v>3390</v>
      </c>
      <c r="D2007" t="s">
        <v>3391</v>
      </c>
      <c r="E2007" t="s">
        <v>492</v>
      </c>
      <c r="F2007" t="s">
        <v>493</v>
      </c>
      <c r="G2007" t="s">
        <v>214</v>
      </c>
      <c r="H2007" t="s">
        <v>494</v>
      </c>
      <c r="I2007" s="6">
        <v>2</v>
      </c>
      <c r="J2007" s="6">
        <v>1499</v>
      </c>
      <c r="K2007" s="6">
        <v>2998</v>
      </c>
      <c r="L2007" s="6">
        <v>0.1</v>
      </c>
      <c r="M2007" s="6">
        <v>299.8</v>
      </c>
      <c r="N2007" s="6">
        <v>2698.2</v>
      </c>
      <c r="O2007" s="6">
        <v>944.37</v>
      </c>
      <c r="P2007" t="s">
        <v>191</v>
      </c>
      <c r="Q2007" t="s">
        <v>187</v>
      </c>
      <c r="R2007" t="s">
        <v>160</v>
      </c>
      <c r="S2007" t="s">
        <v>54</v>
      </c>
      <c r="T2007" t="s">
        <v>35</v>
      </c>
      <c r="U2007" s="13">
        <f t="shared" si="124"/>
        <v>2024</v>
      </c>
      <c r="V2007" s="13">
        <f t="shared" si="125"/>
        <v>2</v>
      </c>
      <c r="W2007" s="20" t="str">
        <f t="shared" si="126"/>
        <v>February</v>
      </c>
      <c r="X2007">
        <v>0.35</v>
      </c>
      <c r="Y2007" s="6">
        <f t="shared" si="127"/>
        <v>2398.4</v>
      </c>
      <c r="Z2007" cm="1">
        <f t="array" aca="1" ref="Z2007" ca="1">IF(roud(N2007,2)=ROUND(Z2007,2),"ok","error")</f>
        <v>0</v>
      </c>
    </row>
    <row r="2008" spans="1:26" x14ac:dyDescent="0.3">
      <c r="A2008" t="s">
        <v>3608</v>
      </c>
      <c r="B2008" s="4">
        <v>45536</v>
      </c>
      <c r="C2008" t="s">
        <v>3609</v>
      </c>
      <c r="D2008" t="s">
        <v>3610</v>
      </c>
      <c r="E2008" t="s">
        <v>484</v>
      </c>
      <c r="F2008" t="s">
        <v>485</v>
      </c>
      <c r="G2008" t="s">
        <v>113</v>
      </c>
      <c r="H2008" t="s">
        <v>169</v>
      </c>
      <c r="I2008" s="6">
        <v>1</v>
      </c>
      <c r="J2008" s="6">
        <v>1599</v>
      </c>
      <c r="K2008" s="6">
        <v>1599</v>
      </c>
      <c r="L2008" s="6">
        <v>0</v>
      </c>
      <c r="M2008" s="6">
        <v>0</v>
      </c>
      <c r="N2008" s="6">
        <v>1599</v>
      </c>
      <c r="O2008" s="6">
        <v>447.72</v>
      </c>
      <c r="P2008" t="s">
        <v>105</v>
      </c>
      <c r="Q2008" t="s">
        <v>106</v>
      </c>
      <c r="R2008" t="s">
        <v>44</v>
      </c>
      <c r="S2008" t="s">
        <v>107</v>
      </c>
      <c r="T2008" t="s">
        <v>35</v>
      </c>
      <c r="U2008" s="13">
        <f t="shared" si="124"/>
        <v>2024</v>
      </c>
      <c r="V2008" s="13">
        <f t="shared" si="125"/>
        <v>9</v>
      </c>
      <c r="W2008" s="20" t="str">
        <f t="shared" si="126"/>
        <v>September</v>
      </c>
      <c r="X2008">
        <v>0.28000000000000003</v>
      </c>
      <c r="Y2008" s="6">
        <f t="shared" si="127"/>
        <v>1599</v>
      </c>
      <c r="Z2008" cm="1">
        <f t="array" aca="1" ref="Z2008" ca="1">IF(roud(N2008,2)=ROUND(Z2008,2),"ok","error")</f>
        <v>0</v>
      </c>
    </row>
    <row r="2009" spans="1:26" x14ac:dyDescent="0.3">
      <c r="A2009" t="s">
        <v>3611</v>
      </c>
      <c r="B2009" s="4">
        <v>45721</v>
      </c>
      <c r="C2009" t="s">
        <v>1804</v>
      </c>
      <c r="D2009" t="s">
        <v>1805</v>
      </c>
      <c r="E2009" t="s">
        <v>273</v>
      </c>
      <c r="F2009" t="s">
        <v>274</v>
      </c>
      <c r="G2009" t="s">
        <v>29</v>
      </c>
      <c r="H2009" t="s">
        <v>88</v>
      </c>
      <c r="I2009" s="6">
        <v>2</v>
      </c>
      <c r="J2009" s="6">
        <v>2499</v>
      </c>
      <c r="K2009" s="6">
        <v>4998</v>
      </c>
      <c r="L2009" s="6">
        <v>0.2</v>
      </c>
      <c r="M2009" s="6">
        <v>999.6</v>
      </c>
      <c r="N2009" s="6">
        <v>3998.4</v>
      </c>
      <c r="O2009" s="6">
        <v>1039.58</v>
      </c>
      <c r="P2009" t="s">
        <v>63</v>
      </c>
      <c r="Q2009" t="s">
        <v>64</v>
      </c>
      <c r="R2009" t="s">
        <v>65</v>
      </c>
      <c r="S2009" t="s">
        <v>45</v>
      </c>
      <c r="T2009" t="s">
        <v>35</v>
      </c>
      <c r="U2009" s="13">
        <f t="shared" si="124"/>
        <v>2025</v>
      </c>
      <c r="V2009" s="13">
        <f t="shared" si="125"/>
        <v>3</v>
      </c>
      <c r="W2009" s="20" t="str">
        <f t="shared" si="126"/>
        <v>March</v>
      </c>
      <c r="X2009">
        <v>0.26</v>
      </c>
      <c r="Y2009" s="6">
        <f t="shared" si="127"/>
        <v>2998.8</v>
      </c>
      <c r="Z2009" cm="1">
        <f t="array" aca="1" ref="Z2009" ca="1">IF(roud(N2009,2)=ROUND(Z2009,2),"ok","error")</f>
        <v>0</v>
      </c>
    </row>
    <row r="2010" spans="1:26" x14ac:dyDescent="0.3">
      <c r="A2010" t="s">
        <v>3612</v>
      </c>
      <c r="B2010" s="4">
        <v>45946</v>
      </c>
      <c r="C2010" t="s">
        <v>3613</v>
      </c>
      <c r="D2010" t="s">
        <v>3614</v>
      </c>
      <c r="E2010" t="s">
        <v>133</v>
      </c>
      <c r="F2010" t="s">
        <v>134</v>
      </c>
      <c r="G2010" t="s">
        <v>61</v>
      </c>
      <c r="H2010" t="s">
        <v>123</v>
      </c>
      <c r="I2010" s="6">
        <v>1</v>
      </c>
      <c r="J2010" s="6">
        <v>2999</v>
      </c>
      <c r="K2010" s="6">
        <v>2999</v>
      </c>
      <c r="L2010" s="6">
        <v>0.15</v>
      </c>
      <c r="M2010" s="6">
        <v>449.85</v>
      </c>
      <c r="N2010" s="6">
        <v>2549.15</v>
      </c>
      <c r="O2010" s="6">
        <v>293.14999999999998</v>
      </c>
      <c r="P2010" t="s">
        <v>42</v>
      </c>
      <c r="Q2010" t="s">
        <v>43</v>
      </c>
      <c r="R2010" t="s">
        <v>44</v>
      </c>
      <c r="S2010" t="s">
        <v>98</v>
      </c>
      <c r="T2010" t="s">
        <v>35</v>
      </c>
      <c r="U2010" s="13">
        <f t="shared" si="124"/>
        <v>2025</v>
      </c>
      <c r="V2010" s="13">
        <f t="shared" si="125"/>
        <v>10</v>
      </c>
      <c r="W2010" s="20" t="str">
        <f t="shared" si="126"/>
        <v>October</v>
      </c>
      <c r="X2010">
        <v>0.115</v>
      </c>
      <c r="Y2010" s="6">
        <f t="shared" si="127"/>
        <v>2099.3000000000002</v>
      </c>
      <c r="Z2010" cm="1">
        <f t="array" aca="1" ref="Z2010" ca="1">IF(roud(N2010,2)=ROUND(Z2010,2),"ok","error")</f>
        <v>0</v>
      </c>
    </row>
    <row r="2011" spans="1:26" x14ac:dyDescent="0.3">
      <c r="A2011" t="s">
        <v>3615</v>
      </c>
      <c r="B2011" s="4">
        <v>45929</v>
      </c>
      <c r="C2011" t="s">
        <v>582</v>
      </c>
      <c r="D2011" t="s">
        <v>583</v>
      </c>
      <c r="E2011" t="s">
        <v>59</v>
      </c>
      <c r="F2011" t="s">
        <v>60</v>
      </c>
      <c r="G2011" t="s">
        <v>61</v>
      </c>
      <c r="H2011" t="s">
        <v>62</v>
      </c>
      <c r="I2011" s="6">
        <v>2</v>
      </c>
      <c r="J2011" s="6">
        <v>59999</v>
      </c>
      <c r="K2011" s="6">
        <v>119998</v>
      </c>
      <c r="L2011" s="6">
        <v>0.15</v>
      </c>
      <c r="M2011" s="6">
        <v>17999.7</v>
      </c>
      <c r="N2011" s="6">
        <v>101998.3</v>
      </c>
      <c r="O2011" s="6">
        <v>11729.8</v>
      </c>
      <c r="P2011" t="s">
        <v>94</v>
      </c>
      <c r="Q2011" t="s">
        <v>64</v>
      </c>
      <c r="R2011" t="s">
        <v>65</v>
      </c>
      <c r="S2011" t="s">
        <v>107</v>
      </c>
      <c r="T2011" t="s">
        <v>55</v>
      </c>
      <c r="U2011" s="13">
        <f t="shared" si="124"/>
        <v>2025</v>
      </c>
      <c r="V2011" s="13">
        <f t="shared" si="125"/>
        <v>9</v>
      </c>
      <c r="W2011" s="20" t="str">
        <f t="shared" si="126"/>
        <v>September</v>
      </c>
      <c r="X2011">
        <v>0.115</v>
      </c>
      <c r="Y2011" s="6">
        <f t="shared" si="127"/>
        <v>83998.6</v>
      </c>
      <c r="Z2011" cm="1">
        <f t="array" aca="1" ref="Z2011" ca="1">IF(roud(N2011,2)=ROUND(Z2011,2),"ok","error")</f>
        <v>0</v>
      </c>
    </row>
    <row r="2012" spans="1:26" x14ac:dyDescent="0.3">
      <c r="A2012" t="s">
        <v>3616</v>
      </c>
      <c r="B2012" s="4">
        <v>45760</v>
      </c>
      <c r="C2012" t="s">
        <v>1471</v>
      </c>
      <c r="D2012" t="s">
        <v>1472</v>
      </c>
      <c r="E2012" t="s">
        <v>302</v>
      </c>
      <c r="F2012" t="s">
        <v>303</v>
      </c>
      <c r="G2012" t="s">
        <v>29</v>
      </c>
      <c r="H2012" t="s">
        <v>304</v>
      </c>
      <c r="I2012" s="6">
        <v>1</v>
      </c>
      <c r="J2012" s="6">
        <v>1799</v>
      </c>
      <c r="K2012" s="6">
        <v>1799</v>
      </c>
      <c r="L2012" s="6">
        <v>0.15</v>
      </c>
      <c r="M2012" s="6">
        <v>269.85000000000002</v>
      </c>
      <c r="N2012" s="6">
        <v>1529.15</v>
      </c>
      <c r="O2012" s="6">
        <v>420.52</v>
      </c>
      <c r="P2012" t="s">
        <v>94</v>
      </c>
      <c r="Q2012" t="s">
        <v>64</v>
      </c>
      <c r="R2012" t="s">
        <v>65</v>
      </c>
      <c r="S2012" t="s">
        <v>107</v>
      </c>
      <c r="T2012" t="s">
        <v>46</v>
      </c>
      <c r="U2012" s="13">
        <f t="shared" si="124"/>
        <v>2025</v>
      </c>
      <c r="V2012" s="13">
        <f t="shared" si="125"/>
        <v>4</v>
      </c>
      <c r="W2012" s="20" t="str">
        <f t="shared" si="126"/>
        <v>April</v>
      </c>
      <c r="X2012">
        <v>0.27500000000000002</v>
      </c>
      <c r="Y2012" s="6">
        <f t="shared" si="127"/>
        <v>1259.3</v>
      </c>
      <c r="Z2012" cm="1">
        <f t="array" aca="1" ref="Z2012" ca="1">IF(roud(N2012,2)=ROUND(Z2012,2),"ok","error")</f>
        <v>0</v>
      </c>
    </row>
    <row r="2013" spans="1:26" x14ac:dyDescent="0.3">
      <c r="A2013" t="s">
        <v>3617</v>
      </c>
      <c r="B2013" s="4">
        <v>45356</v>
      </c>
      <c r="C2013" t="s">
        <v>2524</v>
      </c>
      <c r="D2013" t="s">
        <v>2525</v>
      </c>
      <c r="E2013" t="s">
        <v>273</v>
      </c>
      <c r="F2013" t="s">
        <v>274</v>
      </c>
      <c r="G2013" t="s">
        <v>29</v>
      </c>
      <c r="H2013" t="s">
        <v>88</v>
      </c>
      <c r="I2013" s="6">
        <v>2</v>
      </c>
      <c r="J2013" s="6">
        <v>2499</v>
      </c>
      <c r="K2013" s="6">
        <v>4998</v>
      </c>
      <c r="L2013" s="6">
        <v>0.2</v>
      </c>
      <c r="M2013" s="6">
        <v>999.6</v>
      </c>
      <c r="N2013" s="6">
        <v>3998.4</v>
      </c>
      <c r="O2013" s="6">
        <v>1039.58</v>
      </c>
      <c r="P2013" t="s">
        <v>191</v>
      </c>
      <c r="Q2013" t="s">
        <v>187</v>
      </c>
      <c r="R2013" t="s">
        <v>160</v>
      </c>
      <c r="S2013" t="s">
        <v>107</v>
      </c>
      <c r="T2013" t="s">
        <v>55</v>
      </c>
      <c r="U2013" s="13">
        <f t="shared" si="124"/>
        <v>2024</v>
      </c>
      <c r="V2013" s="13">
        <f t="shared" si="125"/>
        <v>3</v>
      </c>
      <c r="W2013" s="20" t="str">
        <f t="shared" si="126"/>
        <v>March</v>
      </c>
      <c r="X2013">
        <v>0.26</v>
      </c>
      <c r="Y2013" s="6">
        <f t="shared" si="127"/>
        <v>2998.8</v>
      </c>
      <c r="Z2013" cm="1">
        <f t="array" aca="1" ref="Z2013" ca="1">IF(roud(N2013,2)=ROUND(Z2013,2),"ok","error")</f>
        <v>0</v>
      </c>
    </row>
    <row r="2014" spans="1:26" x14ac:dyDescent="0.3">
      <c r="A2014" t="s">
        <v>3618</v>
      </c>
      <c r="B2014" s="4">
        <v>45405</v>
      </c>
      <c r="C2014" t="s">
        <v>2442</v>
      </c>
      <c r="D2014" t="s">
        <v>2443</v>
      </c>
      <c r="E2014" t="s">
        <v>273</v>
      </c>
      <c r="F2014" t="s">
        <v>274</v>
      </c>
      <c r="G2014" t="s">
        <v>29</v>
      </c>
      <c r="H2014" t="s">
        <v>88</v>
      </c>
      <c r="I2014" s="6">
        <v>2</v>
      </c>
      <c r="J2014" s="6">
        <v>2499</v>
      </c>
      <c r="K2014" s="6">
        <v>4998</v>
      </c>
      <c r="L2014" s="6">
        <v>0.3</v>
      </c>
      <c r="M2014" s="6">
        <v>1499.4</v>
      </c>
      <c r="N2014" s="6">
        <v>3498.6</v>
      </c>
      <c r="O2014" s="6">
        <v>804.68</v>
      </c>
      <c r="P2014" t="s">
        <v>31</v>
      </c>
      <c r="Q2014" t="s">
        <v>32</v>
      </c>
      <c r="R2014" t="s">
        <v>33</v>
      </c>
      <c r="S2014" t="s">
        <v>98</v>
      </c>
      <c r="T2014" t="s">
        <v>55</v>
      </c>
      <c r="U2014" s="13">
        <f t="shared" si="124"/>
        <v>2024</v>
      </c>
      <c r="V2014" s="13">
        <f t="shared" si="125"/>
        <v>4</v>
      </c>
      <c r="W2014" s="20" t="str">
        <f t="shared" si="126"/>
        <v>April</v>
      </c>
      <c r="X2014">
        <v>0.23</v>
      </c>
      <c r="Y2014" s="6">
        <f t="shared" si="127"/>
        <v>1999.2</v>
      </c>
      <c r="Z2014" cm="1">
        <f t="array" aca="1" ref="Z2014" ca="1">IF(roud(N2014,2)=ROUND(Z2014,2),"ok","error")</f>
        <v>0</v>
      </c>
    </row>
    <row r="2015" spans="1:26" x14ac:dyDescent="0.3">
      <c r="A2015" t="s">
        <v>3619</v>
      </c>
      <c r="B2015" s="4">
        <v>45803</v>
      </c>
      <c r="C2015" t="s">
        <v>2598</v>
      </c>
      <c r="D2015" t="s">
        <v>2599</v>
      </c>
      <c r="E2015" t="s">
        <v>484</v>
      </c>
      <c r="F2015" t="s">
        <v>485</v>
      </c>
      <c r="G2015" t="s">
        <v>113</v>
      </c>
      <c r="H2015" t="s">
        <v>169</v>
      </c>
      <c r="I2015" s="6">
        <v>1</v>
      </c>
      <c r="J2015" s="6">
        <v>1599</v>
      </c>
      <c r="K2015" s="6">
        <v>1599</v>
      </c>
      <c r="L2015" s="6">
        <v>0.1</v>
      </c>
      <c r="M2015" s="6">
        <v>159.9</v>
      </c>
      <c r="N2015" s="6">
        <v>1439.1</v>
      </c>
      <c r="O2015" s="6">
        <v>359.78</v>
      </c>
      <c r="P2015" t="s">
        <v>186</v>
      </c>
      <c r="Q2015" t="s">
        <v>187</v>
      </c>
      <c r="R2015" t="s">
        <v>160</v>
      </c>
      <c r="S2015" t="s">
        <v>45</v>
      </c>
      <c r="T2015" t="s">
        <v>35</v>
      </c>
      <c r="U2015" s="13">
        <f t="shared" si="124"/>
        <v>2025</v>
      </c>
      <c r="V2015" s="13">
        <f t="shared" si="125"/>
        <v>5</v>
      </c>
      <c r="W2015" s="20" t="str">
        <f t="shared" si="126"/>
        <v>May</v>
      </c>
      <c r="X2015">
        <v>0.25</v>
      </c>
      <c r="Y2015" s="6">
        <f t="shared" si="127"/>
        <v>1279.2</v>
      </c>
      <c r="Z2015" cm="1">
        <f t="array" aca="1" ref="Z2015" ca="1">IF(roud(N2015,2)=ROUND(Z2015,2),"ok","error")</f>
        <v>0</v>
      </c>
    </row>
    <row r="2016" spans="1:26" x14ac:dyDescent="0.3">
      <c r="A2016" t="s">
        <v>3620</v>
      </c>
      <c r="B2016" s="4">
        <v>45903</v>
      </c>
      <c r="C2016" t="s">
        <v>2672</v>
      </c>
      <c r="D2016" t="s">
        <v>2673</v>
      </c>
      <c r="E2016" t="s">
        <v>50</v>
      </c>
      <c r="F2016" t="s">
        <v>51</v>
      </c>
      <c r="G2016" t="s">
        <v>52</v>
      </c>
      <c r="H2016" t="s">
        <v>53</v>
      </c>
      <c r="I2016" s="6">
        <v>2</v>
      </c>
      <c r="J2016" s="6">
        <v>2999</v>
      </c>
      <c r="K2016" s="6">
        <v>5998</v>
      </c>
      <c r="L2016" s="6">
        <v>0.1</v>
      </c>
      <c r="M2016" s="6">
        <v>599.79999999999995</v>
      </c>
      <c r="N2016" s="6">
        <v>5398.2</v>
      </c>
      <c r="O2016" s="6">
        <v>1133.6199999999999</v>
      </c>
      <c r="P2016" t="s">
        <v>42</v>
      </c>
      <c r="Q2016" t="s">
        <v>43</v>
      </c>
      <c r="R2016" t="s">
        <v>44</v>
      </c>
      <c r="S2016" t="s">
        <v>98</v>
      </c>
      <c r="T2016" t="s">
        <v>35</v>
      </c>
      <c r="U2016" s="13">
        <f t="shared" si="124"/>
        <v>2025</v>
      </c>
      <c r="V2016" s="13">
        <f t="shared" si="125"/>
        <v>9</v>
      </c>
      <c r="W2016" s="20" t="str">
        <f t="shared" si="126"/>
        <v>September</v>
      </c>
      <c r="X2016">
        <v>0.21</v>
      </c>
      <c r="Y2016" s="6">
        <f t="shared" si="127"/>
        <v>4798.3999999999996</v>
      </c>
      <c r="Z2016" cm="1">
        <f t="array" aca="1" ref="Z2016" ca="1">IF(roud(N2016,2)=ROUND(Z2016,2),"ok","error")</f>
        <v>0</v>
      </c>
    </row>
    <row r="2017" spans="1:26" x14ac:dyDescent="0.3">
      <c r="A2017" t="s">
        <v>3621</v>
      </c>
      <c r="B2017" s="4">
        <v>45840</v>
      </c>
      <c r="C2017" t="s">
        <v>2198</v>
      </c>
      <c r="D2017" t="s">
        <v>2199</v>
      </c>
      <c r="E2017" t="s">
        <v>111</v>
      </c>
      <c r="F2017" t="s">
        <v>112</v>
      </c>
      <c r="G2017" t="s">
        <v>113</v>
      </c>
      <c r="H2017" t="s">
        <v>114</v>
      </c>
      <c r="I2017" s="6">
        <v>3</v>
      </c>
      <c r="J2017" s="6">
        <v>999</v>
      </c>
      <c r="K2017" s="6">
        <v>2997</v>
      </c>
      <c r="L2017" s="6">
        <v>0.1</v>
      </c>
      <c r="M2017" s="6">
        <v>299.7</v>
      </c>
      <c r="N2017" s="6">
        <v>2697.3</v>
      </c>
      <c r="O2017" s="6">
        <v>674.32</v>
      </c>
      <c r="P2017" t="s">
        <v>191</v>
      </c>
      <c r="Q2017" t="s">
        <v>187</v>
      </c>
      <c r="R2017" t="s">
        <v>160</v>
      </c>
      <c r="S2017" t="s">
        <v>45</v>
      </c>
      <c r="T2017" t="s">
        <v>55</v>
      </c>
      <c r="U2017" s="13">
        <f t="shared" si="124"/>
        <v>2025</v>
      </c>
      <c r="V2017" s="13">
        <f t="shared" si="125"/>
        <v>7</v>
      </c>
      <c r="W2017" s="20" t="str">
        <f t="shared" si="126"/>
        <v>July</v>
      </c>
      <c r="X2017">
        <v>0.25</v>
      </c>
      <c r="Y2017" s="6">
        <f t="shared" si="127"/>
        <v>2397.6</v>
      </c>
      <c r="Z2017" cm="1">
        <f t="array" aca="1" ref="Z2017" ca="1">IF(roud(N2017,2)=ROUND(Z2017,2),"ok","error")</f>
        <v>0</v>
      </c>
    </row>
    <row r="2018" spans="1:26" x14ac:dyDescent="0.3">
      <c r="A2018" t="s">
        <v>3622</v>
      </c>
      <c r="B2018" s="4">
        <v>45308</v>
      </c>
      <c r="C2018" t="s">
        <v>1895</v>
      </c>
      <c r="D2018" t="s">
        <v>1896</v>
      </c>
      <c r="E2018" t="s">
        <v>133</v>
      </c>
      <c r="F2018" t="s">
        <v>134</v>
      </c>
      <c r="G2018" t="s">
        <v>61</v>
      </c>
      <c r="H2018" t="s">
        <v>123</v>
      </c>
      <c r="I2018" s="6">
        <v>1</v>
      </c>
      <c r="J2018" s="6">
        <v>2999</v>
      </c>
      <c r="K2018" s="6">
        <v>2999</v>
      </c>
      <c r="L2018" s="6">
        <v>0.2</v>
      </c>
      <c r="M2018" s="6">
        <v>599.79999999999995</v>
      </c>
      <c r="N2018" s="6">
        <v>2399.1999999999998</v>
      </c>
      <c r="O2018" s="6">
        <v>239.92</v>
      </c>
      <c r="P2018" t="s">
        <v>144</v>
      </c>
      <c r="Q2018" t="s">
        <v>145</v>
      </c>
      <c r="R2018" t="s">
        <v>65</v>
      </c>
      <c r="S2018" t="s">
        <v>54</v>
      </c>
      <c r="T2018" t="s">
        <v>35</v>
      </c>
      <c r="U2018" s="13">
        <f t="shared" si="124"/>
        <v>2024</v>
      </c>
      <c r="V2018" s="13">
        <f t="shared" si="125"/>
        <v>1</v>
      </c>
      <c r="W2018" s="20" t="str">
        <f t="shared" si="126"/>
        <v>January</v>
      </c>
      <c r="X2018">
        <v>0.1</v>
      </c>
      <c r="Y2018" s="6">
        <f t="shared" si="127"/>
        <v>1799.4</v>
      </c>
      <c r="Z2018" cm="1">
        <f t="array" aca="1" ref="Z2018" ca="1">IF(roud(N2018,2)=ROUND(Z2018,2),"ok","error")</f>
        <v>0</v>
      </c>
    </row>
    <row r="2019" spans="1:26" x14ac:dyDescent="0.3">
      <c r="A2019" t="s">
        <v>3623</v>
      </c>
      <c r="B2019" s="4">
        <v>45939</v>
      </c>
      <c r="C2019" t="s">
        <v>306</v>
      </c>
      <c r="D2019" t="s">
        <v>307</v>
      </c>
      <c r="E2019" t="s">
        <v>133</v>
      </c>
      <c r="F2019" t="s">
        <v>134</v>
      </c>
      <c r="G2019" t="s">
        <v>61</v>
      </c>
      <c r="H2019" t="s">
        <v>123</v>
      </c>
      <c r="I2019" s="6">
        <v>1</v>
      </c>
      <c r="J2019" s="6">
        <v>2999</v>
      </c>
      <c r="K2019" s="6">
        <v>2999</v>
      </c>
      <c r="L2019" s="6">
        <v>0.1</v>
      </c>
      <c r="M2019" s="6">
        <v>299.89999999999998</v>
      </c>
      <c r="N2019" s="6">
        <v>2699.1</v>
      </c>
      <c r="O2019" s="6">
        <v>350.88</v>
      </c>
      <c r="P2019" t="s">
        <v>144</v>
      </c>
      <c r="Q2019" t="s">
        <v>145</v>
      </c>
      <c r="R2019" t="s">
        <v>65</v>
      </c>
      <c r="S2019" t="s">
        <v>34</v>
      </c>
      <c r="T2019" t="s">
        <v>35</v>
      </c>
      <c r="U2019" s="13">
        <f t="shared" si="124"/>
        <v>2025</v>
      </c>
      <c r="V2019" s="13">
        <f t="shared" si="125"/>
        <v>10</v>
      </c>
      <c r="W2019" s="20" t="str">
        <f t="shared" si="126"/>
        <v>October</v>
      </c>
      <c r="X2019">
        <v>0.13</v>
      </c>
      <c r="Y2019" s="6">
        <f t="shared" si="127"/>
        <v>2399.1999999999998</v>
      </c>
      <c r="Z2019" cm="1">
        <f t="array" aca="1" ref="Z2019" ca="1">IF(roud(N2019,2)=ROUND(Z2019,2),"ok","error")</f>
        <v>0</v>
      </c>
    </row>
    <row r="2020" spans="1:26" x14ac:dyDescent="0.3">
      <c r="A2020" t="s">
        <v>3624</v>
      </c>
      <c r="B2020" s="4">
        <v>45819</v>
      </c>
      <c r="C2020" t="s">
        <v>2608</v>
      </c>
      <c r="D2020" t="s">
        <v>2609</v>
      </c>
      <c r="E2020" t="s">
        <v>27</v>
      </c>
      <c r="F2020" t="s">
        <v>28</v>
      </c>
      <c r="G2020" t="s">
        <v>29</v>
      </c>
      <c r="H2020" t="s">
        <v>30</v>
      </c>
      <c r="I2020" s="6">
        <v>2</v>
      </c>
      <c r="J2020" s="6">
        <v>1999</v>
      </c>
      <c r="K2020" s="6">
        <v>3998</v>
      </c>
      <c r="L2020" s="6">
        <v>0.2</v>
      </c>
      <c r="M2020" s="6">
        <v>799.6</v>
      </c>
      <c r="N2020" s="6">
        <v>3198.4</v>
      </c>
      <c r="O2020" s="6">
        <v>831.58</v>
      </c>
      <c r="P2020" t="s">
        <v>89</v>
      </c>
      <c r="Q2020" t="s">
        <v>90</v>
      </c>
      <c r="R2020" t="s">
        <v>65</v>
      </c>
      <c r="S2020" t="s">
        <v>107</v>
      </c>
      <c r="T2020" t="s">
        <v>35</v>
      </c>
      <c r="U2020" s="13">
        <f t="shared" si="124"/>
        <v>2025</v>
      </c>
      <c r="V2020" s="13">
        <f t="shared" si="125"/>
        <v>6</v>
      </c>
      <c r="W2020" s="20" t="str">
        <f t="shared" si="126"/>
        <v>June</v>
      </c>
      <c r="X2020">
        <v>0.26</v>
      </c>
      <c r="Y2020" s="6">
        <f t="shared" si="127"/>
        <v>2398.8000000000002</v>
      </c>
      <c r="Z2020" cm="1">
        <f t="array" aca="1" ref="Z2020" ca="1">IF(roud(N2020,2)=ROUND(Z2020,2),"ok","error")</f>
        <v>0</v>
      </c>
    </row>
    <row r="2021" spans="1:26" x14ac:dyDescent="0.3">
      <c r="A2021" t="s">
        <v>3625</v>
      </c>
      <c r="B2021" s="4">
        <v>45880</v>
      </c>
      <c r="C2021" t="s">
        <v>3626</v>
      </c>
      <c r="D2021" t="s">
        <v>3627</v>
      </c>
      <c r="E2021" t="s">
        <v>284</v>
      </c>
      <c r="F2021" t="s">
        <v>285</v>
      </c>
      <c r="G2021" t="s">
        <v>52</v>
      </c>
      <c r="H2021" t="s">
        <v>129</v>
      </c>
      <c r="I2021" s="6">
        <v>1</v>
      </c>
      <c r="J2021" s="6">
        <v>999</v>
      </c>
      <c r="K2021" s="6">
        <v>999</v>
      </c>
      <c r="L2021" s="6">
        <v>0.1</v>
      </c>
      <c r="M2021" s="6">
        <v>99.9</v>
      </c>
      <c r="N2021" s="6">
        <v>899.1</v>
      </c>
      <c r="O2021" s="6">
        <v>188.81</v>
      </c>
      <c r="P2021" t="s">
        <v>144</v>
      </c>
      <c r="Q2021" t="s">
        <v>145</v>
      </c>
      <c r="R2021" t="s">
        <v>65</v>
      </c>
      <c r="S2021" t="s">
        <v>45</v>
      </c>
      <c r="T2021" t="s">
        <v>46</v>
      </c>
      <c r="U2021" s="13">
        <f t="shared" si="124"/>
        <v>2025</v>
      </c>
      <c r="V2021" s="13">
        <f t="shared" si="125"/>
        <v>8</v>
      </c>
      <c r="W2021" s="20" t="str">
        <f t="shared" si="126"/>
        <v>August</v>
      </c>
      <c r="X2021">
        <v>0.21</v>
      </c>
      <c r="Y2021" s="6">
        <f t="shared" si="127"/>
        <v>799.2</v>
      </c>
      <c r="Z2021" cm="1">
        <f t="array" aca="1" ref="Z2021" ca="1">IF(roud(N2021,2)=ROUND(Z2021,2),"ok","error")</f>
        <v>0</v>
      </c>
    </row>
    <row r="2022" spans="1:26" x14ac:dyDescent="0.3">
      <c r="A2022" t="s">
        <v>3628</v>
      </c>
      <c r="B2022" s="4">
        <v>45539</v>
      </c>
      <c r="C2022" t="s">
        <v>2723</v>
      </c>
      <c r="D2022" t="s">
        <v>2724</v>
      </c>
      <c r="E2022" t="s">
        <v>59</v>
      </c>
      <c r="F2022" t="s">
        <v>60</v>
      </c>
      <c r="G2022" t="s">
        <v>61</v>
      </c>
      <c r="H2022" t="s">
        <v>62</v>
      </c>
      <c r="I2022" s="6">
        <v>2</v>
      </c>
      <c r="J2022" s="6">
        <v>59999</v>
      </c>
      <c r="K2022" s="6">
        <v>119998</v>
      </c>
      <c r="L2022" s="6">
        <v>0.05</v>
      </c>
      <c r="M2022" s="6">
        <v>5999.9</v>
      </c>
      <c r="N2022" s="6">
        <v>113998.1</v>
      </c>
      <c r="O2022" s="6">
        <v>16529.72</v>
      </c>
      <c r="P2022" t="s">
        <v>191</v>
      </c>
      <c r="Q2022" t="s">
        <v>187</v>
      </c>
      <c r="R2022" t="s">
        <v>160</v>
      </c>
      <c r="S2022" t="s">
        <v>45</v>
      </c>
      <c r="T2022" t="s">
        <v>35</v>
      </c>
      <c r="U2022" s="13">
        <f t="shared" si="124"/>
        <v>2024</v>
      </c>
      <c r="V2022" s="13">
        <f t="shared" si="125"/>
        <v>9</v>
      </c>
      <c r="W2022" s="20" t="str">
        <f t="shared" si="126"/>
        <v>September</v>
      </c>
      <c r="X2022">
        <v>0.14499999999999999</v>
      </c>
      <c r="Y2022" s="6">
        <f t="shared" si="127"/>
        <v>107998.2</v>
      </c>
      <c r="Z2022" cm="1">
        <f t="array" aca="1" ref="Z2022" ca="1">IF(roud(N2022,2)=ROUND(Z2022,2),"ok","error")</f>
        <v>0</v>
      </c>
    </row>
    <row r="2023" spans="1:26" x14ac:dyDescent="0.3">
      <c r="A2023" t="s">
        <v>3629</v>
      </c>
      <c r="B2023" s="4">
        <v>45439</v>
      </c>
      <c r="C2023" t="s">
        <v>1694</v>
      </c>
      <c r="D2023" t="s">
        <v>1695</v>
      </c>
      <c r="E2023" t="s">
        <v>59</v>
      </c>
      <c r="F2023" t="s">
        <v>60</v>
      </c>
      <c r="G2023" t="s">
        <v>61</v>
      </c>
      <c r="H2023" t="s">
        <v>62</v>
      </c>
      <c r="I2023" s="6">
        <v>2</v>
      </c>
      <c r="J2023" s="6">
        <v>59999</v>
      </c>
      <c r="K2023" s="6">
        <v>119998</v>
      </c>
      <c r="L2023" s="6">
        <v>0.15</v>
      </c>
      <c r="M2023" s="6">
        <v>17999.7</v>
      </c>
      <c r="N2023" s="6">
        <v>101998.3</v>
      </c>
      <c r="O2023" s="6">
        <v>11729.8</v>
      </c>
      <c r="P2023" t="s">
        <v>63</v>
      </c>
      <c r="Q2023" t="s">
        <v>64</v>
      </c>
      <c r="R2023" t="s">
        <v>65</v>
      </c>
      <c r="S2023" t="s">
        <v>98</v>
      </c>
      <c r="T2023" t="s">
        <v>35</v>
      </c>
      <c r="U2023" s="13">
        <f t="shared" si="124"/>
        <v>2024</v>
      </c>
      <c r="V2023" s="13">
        <f t="shared" si="125"/>
        <v>5</v>
      </c>
      <c r="W2023" s="20" t="str">
        <f t="shared" si="126"/>
        <v>May</v>
      </c>
      <c r="X2023">
        <v>0.115</v>
      </c>
      <c r="Y2023" s="6">
        <f t="shared" si="127"/>
        <v>83998.6</v>
      </c>
      <c r="Z2023" cm="1">
        <f t="array" aca="1" ref="Z2023" ca="1">IF(roud(N2023,2)=ROUND(Z2023,2),"ok","error")</f>
        <v>0</v>
      </c>
    </row>
    <row r="2024" spans="1:26" x14ac:dyDescent="0.3">
      <c r="A2024" t="s">
        <v>3630</v>
      </c>
      <c r="B2024" s="4">
        <v>45590</v>
      </c>
      <c r="C2024" t="s">
        <v>555</v>
      </c>
      <c r="D2024" t="s">
        <v>556</v>
      </c>
      <c r="E2024" t="s">
        <v>69</v>
      </c>
      <c r="F2024" t="s">
        <v>70</v>
      </c>
      <c r="G2024" t="s">
        <v>61</v>
      </c>
      <c r="H2024" t="s">
        <v>71</v>
      </c>
      <c r="I2024" s="6">
        <v>2</v>
      </c>
      <c r="J2024" s="6">
        <v>1299</v>
      </c>
      <c r="K2024" s="6">
        <v>2598</v>
      </c>
      <c r="L2024" s="6">
        <v>0</v>
      </c>
      <c r="M2024" s="6">
        <v>0</v>
      </c>
      <c r="N2024" s="6">
        <v>2598</v>
      </c>
      <c r="O2024" s="6">
        <v>415.68</v>
      </c>
      <c r="P2024" t="s">
        <v>186</v>
      </c>
      <c r="Q2024" t="s">
        <v>187</v>
      </c>
      <c r="R2024" t="s">
        <v>160</v>
      </c>
      <c r="S2024" t="s">
        <v>107</v>
      </c>
      <c r="T2024" t="s">
        <v>55</v>
      </c>
      <c r="U2024" s="13">
        <f t="shared" si="124"/>
        <v>2024</v>
      </c>
      <c r="V2024" s="13">
        <f t="shared" si="125"/>
        <v>10</v>
      </c>
      <c r="W2024" s="20" t="str">
        <f t="shared" si="126"/>
        <v>October</v>
      </c>
      <c r="X2024">
        <v>0.16</v>
      </c>
      <c r="Y2024" s="6">
        <f t="shared" si="127"/>
        <v>2598</v>
      </c>
      <c r="Z2024" cm="1">
        <f t="array" aca="1" ref="Z2024" ca="1">IF(roud(N2024,2)=ROUND(Z2024,2),"ok","error")</f>
        <v>0</v>
      </c>
    </row>
    <row r="2025" spans="1:26" x14ac:dyDescent="0.3">
      <c r="A2025" t="s">
        <v>3631</v>
      </c>
      <c r="B2025" s="4">
        <v>45731</v>
      </c>
      <c r="C2025" t="s">
        <v>2341</v>
      </c>
      <c r="D2025" t="s">
        <v>2342</v>
      </c>
      <c r="E2025" t="s">
        <v>181</v>
      </c>
      <c r="F2025" t="s">
        <v>182</v>
      </c>
      <c r="G2025" t="s">
        <v>113</v>
      </c>
      <c r="H2025" t="s">
        <v>114</v>
      </c>
      <c r="I2025" s="6">
        <v>1</v>
      </c>
      <c r="J2025" s="6">
        <v>2499</v>
      </c>
      <c r="K2025" s="6">
        <v>2499</v>
      </c>
      <c r="L2025" s="6">
        <v>0.1</v>
      </c>
      <c r="M2025" s="6">
        <v>249.9</v>
      </c>
      <c r="N2025" s="6">
        <v>2249.1</v>
      </c>
      <c r="O2025" s="6">
        <v>562.28</v>
      </c>
      <c r="P2025" t="s">
        <v>158</v>
      </c>
      <c r="Q2025" t="s">
        <v>159</v>
      </c>
      <c r="R2025" t="s">
        <v>160</v>
      </c>
      <c r="S2025" t="s">
        <v>45</v>
      </c>
      <c r="T2025" t="s">
        <v>35</v>
      </c>
      <c r="U2025" s="13">
        <f t="shared" si="124"/>
        <v>2025</v>
      </c>
      <c r="V2025" s="13">
        <f t="shared" si="125"/>
        <v>3</v>
      </c>
      <c r="W2025" s="20" t="str">
        <f t="shared" si="126"/>
        <v>March</v>
      </c>
      <c r="X2025">
        <v>0.25</v>
      </c>
      <c r="Y2025" s="6">
        <f t="shared" si="127"/>
        <v>1999.2</v>
      </c>
      <c r="Z2025" cm="1">
        <f t="array" aca="1" ref="Z2025" ca="1">IF(roud(N2025,2)=ROUND(Z2025,2),"ok","error")</f>
        <v>0</v>
      </c>
    </row>
    <row r="2026" spans="1:26" x14ac:dyDescent="0.3">
      <c r="A2026" t="s">
        <v>3632</v>
      </c>
      <c r="B2026" s="4">
        <v>45293</v>
      </c>
      <c r="C2026" t="s">
        <v>857</v>
      </c>
      <c r="D2026" t="s">
        <v>858</v>
      </c>
      <c r="E2026" t="s">
        <v>121</v>
      </c>
      <c r="F2026" t="s">
        <v>122</v>
      </c>
      <c r="G2026" t="s">
        <v>61</v>
      </c>
      <c r="H2026" t="s">
        <v>123</v>
      </c>
      <c r="I2026" s="6">
        <v>1</v>
      </c>
      <c r="J2026" s="6">
        <v>24999</v>
      </c>
      <c r="K2026" s="6">
        <v>24999</v>
      </c>
      <c r="L2026" s="6">
        <v>0.2</v>
      </c>
      <c r="M2026" s="6">
        <v>4999.8</v>
      </c>
      <c r="N2026" s="6">
        <v>19999.2</v>
      </c>
      <c r="O2026" s="6">
        <v>1999.92</v>
      </c>
      <c r="P2026" t="s">
        <v>42</v>
      </c>
      <c r="Q2026" t="s">
        <v>43</v>
      </c>
      <c r="R2026" t="s">
        <v>44</v>
      </c>
      <c r="S2026" t="s">
        <v>45</v>
      </c>
      <c r="T2026" t="s">
        <v>55</v>
      </c>
      <c r="U2026" s="13">
        <f t="shared" si="124"/>
        <v>2024</v>
      </c>
      <c r="V2026" s="13">
        <f t="shared" si="125"/>
        <v>1</v>
      </c>
      <c r="W2026" s="20" t="str">
        <f t="shared" si="126"/>
        <v>January</v>
      </c>
      <c r="X2026">
        <v>0.1</v>
      </c>
      <c r="Y2026" s="6">
        <f t="shared" si="127"/>
        <v>14999.4</v>
      </c>
      <c r="Z2026" cm="1">
        <f t="array" aca="1" ref="Z2026" ca="1">IF(roud(N2026,2)=ROUND(Z2026,2),"ok","error")</f>
        <v>0</v>
      </c>
    </row>
    <row r="2027" spans="1:26" x14ac:dyDescent="0.3">
      <c r="A2027" t="s">
        <v>3633</v>
      </c>
      <c r="B2027" s="4">
        <v>45921</v>
      </c>
      <c r="C2027" t="s">
        <v>3626</v>
      </c>
      <c r="D2027" t="s">
        <v>3627</v>
      </c>
      <c r="E2027" t="s">
        <v>59</v>
      </c>
      <c r="F2027" t="s">
        <v>60</v>
      </c>
      <c r="G2027" t="s">
        <v>61</v>
      </c>
      <c r="H2027" t="s">
        <v>62</v>
      </c>
      <c r="I2027" s="6">
        <v>3</v>
      </c>
      <c r="J2027" s="6">
        <v>59999</v>
      </c>
      <c r="K2027" s="6">
        <v>179997</v>
      </c>
      <c r="L2027" s="6">
        <v>0.15</v>
      </c>
      <c r="M2027" s="6">
        <v>26999.55</v>
      </c>
      <c r="N2027" s="6">
        <v>152997.45000000001</v>
      </c>
      <c r="O2027" s="6">
        <v>17594.71</v>
      </c>
      <c r="P2027" t="s">
        <v>105</v>
      </c>
      <c r="Q2027" t="s">
        <v>106</v>
      </c>
      <c r="R2027" t="s">
        <v>44</v>
      </c>
      <c r="S2027" t="s">
        <v>54</v>
      </c>
      <c r="T2027" t="s">
        <v>35</v>
      </c>
      <c r="U2027" s="13">
        <f t="shared" si="124"/>
        <v>2025</v>
      </c>
      <c r="V2027" s="13">
        <f t="shared" si="125"/>
        <v>9</v>
      </c>
      <c r="W2027" s="20" t="str">
        <f t="shared" si="126"/>
        <v>September</v>
      </c>
      <c r="X2027">
        <v>0.115</v>
      </c>
      <c r="Y2027" s="6">
        <f t="shared" si="127"/>
        <v>125997.9</v>
      </c>
      <c r="Z2027" cm="1">
        <f t="array" aca="1" ref="Z2027" ca="1">IF(roud(N2027,2)=ROUND(Z2027,2),"ok","error")</f>
        <v>0</v>
      </c>
    </row>
    <row r="2028" spans="1:26" x14ac:dyDescent="0.3">
      <c r="A2028" t="s">
        <v>3634</v>
      </c>
      <c r="B2028" s="4">
        <v>45653</v>
      </c>
      <c r="C2028" t="s">
        <v>241</v>
      </c>
      <c r="D2028" t="s">
        <v>242</v>
      </c>
      <c r="E2028" t="s">
        <v>50</v>
      </c>
      <c r="F2028" t="s">
        <v>51</v>
      </c>
      <c r="G2028" t="s">
        <v>52</v>
      </c>
      <c r="H2028" t="s">
        <v>53</v>
      </c>
      <c r="I2028" s="6">
        <v>1</v>
      </c>
      <c r="J2028" s="6">
        <v>2999</v>
      </c>
      <c r="K2028" s="6">
        <v>2999</v>
      </c>
      <c r="L2028" s="6">
        <v>0.25</v>
      </c>
      <c r="M2028" s="6">
        <v>749.75</v>
      </c>
      <c r="N2028" s="6">
        <v>2249.25</v>
      </c>
      <c r="O2028" s="6">
        <v>371.13</v>
      </c>
      <c r="P2028" t="s">
        <v>158</v>
      </c>
      <c r="Q2028" t="s">
        <v>159</v>
      </c>
      <c r="R2028" t="s">
        <v>160</v>
      </c>
      <c r="S2028" t="s">
        <v>45</v>
      </c>
      <c r="T2028" t="s">
        <v>46</v>
      </c>
      <c r="U2028" s="13">
        <f t="shared" si="124"/>
        <v>2024</v>
      </c>
      <c r="V2028" s="13">
        <f t="shared" si="125"/>
        <v>12</v>
      </c>
      <c r="W2028" s="20" t="str">
        <f t="shared" si="126"/>
        <v>December</v>
      </c>
      <c r="X2028">
        <v>0.16500000000000001</v>
      </c>
      <c r="Y2028" s="6">
        <f t="shared" si="127"/>
        <v>1499.5</v>
      </c>
      <c r="Z2028" cm="1">
        <f t="array" aca="1" ref="Z2028" ca="1">IF(roud(N2028,2)=ROUND(Z2028,2),"ok","error")</f>
        <v>0</v>
      </c>
    </row>
    <row r="2029" spans="1:26" x14ac:dyDescent="0.3">
      <c r="A2029" t="s">
        <v>3635</v>
      </c>
      <c r="B2029" s="4">
        <v>45538</v>
      </c>
      <c r="C2029" t="s">
        <v>1925</v>
      </c>
      <c r="D2029" t="s">
        <v>1926</v>
      </c>
      <c r="E2029" t="s">
        <v>133</v>
      </c>
      <c r="F2029" t="s">
        <v>134</v>
      </c>
      <c r="G2029" t="s">
        <v>61</v>
      </c>
      <c r="H2029" t="s">
        <v>123</v>
      </c>
      <c r="I2029" s="6">
        <v>1</v>
      </c>
      <c r="J2029" s="6">
        <v>2999</v>
      </c>
      <c r="K2029" s="6">
        <v>2999</v>
      </c>
      <c r="L2029" s="6">
        <v>0.15</v>
      </c>
      <c r="M2029" s="6">
        <v>449.85</v>
      </c>
      <c r="N2029" s="6">
        <v>2549.15</v>
      </c>
      <c r="O2029" s="6">
        <v>293.14999999999998</v>
      </c>
      <c r="P2029" t="s">
        <v>105</v>
      </c>
      <c r="Q2029" t="s">
        <v>106</v>
      </c>
      <c r="R2029" t="s">
        <v>44</v>
      </c>
      <c r="S2029" t="s">
        <v>45</v>
      </c>
      <c r="T2029" t="s">
        <v>35</v>
      </c>
      <c r="U2029" s="13">
        <f t="shared" si="124"/>
        <v>2024</v>
      </c>
      <c r="V2029" s="13">
        <f t="shared" si="125"/>
        <v>9</v>
      </c>
      <c r="W2029" s="20" t="str">
        <f t="shared" si="126"/>
        <v>September</v>
      </c>
      <c r="X2029">
        <v>0.115</v>
      </c>
      <c r="Y2029" s="6">
        <f t="shared" si="127"/>
        <v>2099.3000000000002</v>
      </c>
      <c r="Z2029" cm="1">
        <f t="array" aca="1" ref="Z2029" ca="1">IF(roud(N2029,2)=ROUND(Z2029,2),"ok","error")</f>
        <v>0</v>
      </c>
    </row>
    <row r="2030" spans="1:26" x14ac:dyDescent="0.3">
      <c r="A2030" t="s">
        <v>3636</v>
      </c>
      <c r="B2030" s="4">
        <v>45876</v>
      </c>
      <c r="C2030" t="s">
        <v>1061</v>
      </c>
      <c r="D2030" t="s">
        <v>1062</v>
      </c>
      <c r="E2030" t="s">
        <v>121</v>
      </c>
      <c r="F2030" t="s">
        <v>122</v>
      </c>
      <c r="G2030" t="s">
        <v>61</v>
      </c>
      <c r="H2030" t="s">
        <v>123</v>
      </c>
      <c r="I2030" s="6">
        <v>2</v>
      </c>
      <c r="J2030" s="6">
        <v>24999</v>
      </c>
      <c r="K2030" s="6">
        <v>49998</v>
      </c>
      <c r="L2030" s="6">
        <v>0.15</v>
      </c>
      <c r="M2030" s="6">
        <v>7499.7</v>
      </c>
      <c r="N2030" s="6">
        <v>42498.3</v>
      </c>
      <c r="O2030" s="6">
        <v>4887.3</v>
      </c>
      <c r="P2030" t="s">
        <v>105</v>
      </c>
      <c r="Q2030" t="s">
        <v>106</v>
      </c>
      <c r="R2030" t="s">
        <v>44</v>
      </c>
      <c r="S2030" t="s">
        <v>34</v>
      </c>
      <c r="T2030" t="s">
        <v>35</v>
      </c>
      <c r="U2030" s="13">
        <f t="shared" si="124"/>
        <v>2025</v>
      </c>
      <c r="V2030" s="13">
        <f t="shared" si="125"/>
        <v>8</v>
      </c>
      <c r="W2030" s="20" t="str">
        <f t="shared" si="126"/>
        <v>August</v>
      </c>
      <c r="X2030">
        <v>0.115</v>
      </c>
      <c r="Y2030" s="6">
        <f t="shared" si="127"/>
        <v>34998.6</v>
      </c>
      <c r="Z2030" cm="1">
        <f t="array" aca="1" ref="Z2030" ca="1">IF(roud(N2030,2)=ROUND(Z2030,2),"ok","error")</f>
        <v>0</v>
      </c>
    </row>
    <row r="2031" spans="1:26" x14ac:dyDescent="0.3">
      <c r="A2031" t="s">
        <v>3637</v>
      </c>
      <c r="B2031" s="4">
        <v>45718</v>
      </c>
      <c r="C2031" t="s">
        <v>2442</v>
      </c>
      <c r="D2031" t="s">
        <v>2443</v>
      </c>
      <c r="E2031" t="s">
        <v>356</v>
      </c>
      <c r="F2031" t="s">
        <v>357</v>
      </c>
      <c r="G2031" t="s">
        <v>214</v>
      </c>
      <c r="H2031" t="s">
        <v>260</v>
      </c>
      <c r="I2031" s="6">
        <v>1</v>
      </c>
      <c r="J2031" s="6">
        <v>699</v>
      </c>
      <c r="K2031" s="6">
        <v>699</v>
      </c>
      <c r="L2031" s="6">
        <v>0</v>
      </c>
      <c r="M2031" s="6">
        <v>0</v>
      </c>
      <c r="N2031" s="6">
        <v>699</v>
      </c>
      <c r="O2031" s="6">
        <v>265.62</v>
      </c>
      <c r="P2031" t="s">
        <v>186</v>
      </c>
      <c r="Q2031" t="s">
        <v>187</v>
      </c>
      <c r="R2031" t="s">
        <v>160</v>
      </c>
      <c r="S2031" t="s">
        <v>54</v>
      </c>
      <c r="T2031" t="s">
        <v>35</v>
      </c>
      <c r="U2031" s="13">
        <f t="shared" si="124"/>
        <v>2025</v>
      </c>
      <c r="V2031" s="13">
        <f t="shared" si="125"/>
        <v>3</v>
      </c>
      <c r="W2031" s="20" t="str">
        <f t="shared" si="126"/>
        <v>March</v>
      </c>
      <c r="X2031">
        <v>0.38</v>
      </c>
      <c r="Y2031" s="6">
        <f t="shared" si="127"/>
        <v>699</v>
      </c>
      <c r="Z2031" cm="1">
        <f t="array" aca="1" ref="Z2031" ca="1">IF(roud(N2031,2)=ROUND(Z2031,2),"ok","error")</f>
        <v>0</v>
      </c>
    </row>
    <row r="2032" spans="1:26" x14ac:dyDescent="0.3">
      <c r="A2032" t="s">
        <v>3638</v>
      </c>
      <c r="B2032" s="4">
        <v>45483</v>
      </c>
      <c r="C2032" t="s">
        <v>3403</v>
      </c>
      <c r="D2032" t="s">
        <v>3404</v>
      </c>
      <c r="E2032" t="s">
        <v>27</v>
      </c>
      <c r="F2032" t="s">
        <v>28</v>
      </c>
      <c r="G2032" t="s">
        <v>29</v>
      </c>
      <c r="H2032" t="s">
        <v>30</v>
      </c>
      <c r="I2032" s="6">
        <v>3</v>
      </c>
      <c r="J2032" s="6">
        <v>1999</v>
      </c>
      <c r="K2032" s="6">
        <v>5997</v>
      </c>
      <c r="L2032" s="6">
        <v>0.2</v>
      </c>
      <c r="M2032" s="6">
        <v>1199.4000000000001</v>
      </c>
      <c r="N2032" s="6">
        <v>4797.6000000000004</v>
      </c>
      <c r="O2032" s="6">
        <v>1247.3800000000001</v>
      </c>
      <c r="P2032" t="s">
        <v>144</v>
      </c>
      <c r="Q2032" t="s">
        <v>145</v>
      </c>
      <c r="R2032" t="s">
        <v>65</v>
      </c>
      <c r="S2032" t="s">
        <v>98</v>
      </c>
      <c r="T2032" t="s">
        <v>35</v>
      </c>
      <c r="U2032" s="13">
        <f t="shared" si="124"/>
        <v>2024</v>
      </c>
      <c r="V2032" s="13">
        <f t="shared" si="125"/>
        <v>7</v>
      </c>
      <c r="W2032" s="20" t="str">
        <f t="shared" si="126"/>
        <v>July</v>
      </c>
      <c r="X2032">
        <v>0.26</v>
      </c>
      <c r="Y2032" s="6">
        <f t="shared" si="127"/>
        <v>3598.2</v>
      </c>
      <c r="Z2032" cm="1">
        <f t="array" aca="1" ref="Z2032" ca="1">IF(roud(N2032,2)=ROUND(Z2032,2),"ok","error")</f>
        <v>0</v>
      </c>
    </row>
    <row r="2033" spans="1:26" x14ac:dyDescent="0.3">
      <c r="A2033" t="s">
        <v>3639</v>
      </c>
      <c r="B2033" s="4">
        <v>45972</v>
      </c>
      <c r="C2033" t="s">
        <v>2476</v>
      </c>
      <c r="D2033" t="s">
        <v>2477</v>
      </c>
      <c r="E2033" t="s">
        <v>133</v>
      </c>
      <c r="F2033" t="s">
        <v>134</v>
      </c>
      <c r="G2033" t="s">
        <v>61</v>
      </c>
      <c r="H2033" t="s">
        <v>123</v>
      </c>
      <c r="I2033" s="6">
        <v>2</v>
      </c>
      <c r="J2033" s="6">
        <v>2999</v>
      </c>
      <c r="K2033" s="6">
        <v>5998</v>
      </c>
      <c r="L2033" s="6">
        <v>0.1</v>
      </c>
      <c r="M2033" s="6">
        <v>599.79999999999995</v>
      </c>
      <c r="N2033" s="6">
        <v>5398.2</v>
      </c>
      <c r="O2033" s="6">
        <v>701.77</v>
      </c>
      <c r="P2033" t="s">
        <v>94</v>
      </c>
      <c r="Q2033" t="s">
        <v>64</v>
      </c>
      <c r="R2033" t="s">
        <v>65</v>
      </c>
      <c r="S2033" t="s">
        <v>107</v>
      </c>
      <c r="T2033" t="s">
        <v>35</v>
      </c>
      <c r="U2033" s="13">
        <f t="shared" si="124"/>
        <v>2025</v>
      </c>
      <c r="V2033" s="13">
        <f t="shared" si="125"/>
        <v>11</v>
      </c>
      <c r="W2033" s="20" t="str">
        <f t="shared" si="126"/>
        <v>November</v>
      </c>
      <c r="X2033">
        <v>0.13</v>
      </c>
      <c r="Y2033" s="6">
        <f t="shared" si="127"/>
        <v>4798.3999999999996</v>
      </c>
      <c r="Z2033" cm="1">
        <f t="array" aca="1" ref="Z2033" ca="1">IF(roud(N2033,2)=ROUND(Z2033,2),"ok","error")</f>
        <v>0</v>
      </c>
    </row>
    <row r="2034" spans="1:26" x14ac:dyDescent="0.3">
      <c r="A2034" t="s">
        <v>3640</v>
      </c>
      <c r="B2034" s="4">
        <v>45976</v>
      </c>
      <c r="C2034" t="s">
        <v>496</v>
      </c>
      <c r="D2034" t="s">
        <v>497</v>
      </c>
      <c r="E2034" t="s">
        <v>69</v>
      </c>
      <c r="F2034" t="s">
        <v>70</v>
      </c>
      <c r="G2034" t="s">
        <v>61</v>
      </c>
      <c r="H2034" t="s">
        <v>71</v>
      </c>
      <c r="I2034" s="6">
        <v>3</v>
      </c>
      <c r="J2034" s="6">
        <v>1299</v>
      </c>
      <c r="K2034" s="6">
        <v>3897</v>
      </c>
      <c r="L2034" s="6">
        <v>0.05</v>
      </c>
      <c r="M2034" s="6">
        <v>194.85</v>
      </c>
      <c r="N2034" s="6">
        <v>3702.15</v>
      </c>
      <c r="O2034" s="6">
        <v>536.80999999999995</v>
      </c>
      <c r="P2034" t="s">
        <v>82</v>
      </c>
      <c r="Q2034" t="s">
        <v>82</v>
      </c>
      <c r="R2034" t="s">
        <v>65</v>
      </c>
      <c r="S2034" t="s">
        <v>107</v>
      </c>
      <c r="T2034" t="s">
        <v>55</v>
      </c>
      <c r="U2034" s="13">
        <f t="shared" si="124"/>
        <v>2025</v>
      </c>
      <c r="V2034" s="13">
        <f t="shared" si="125"/>
        <v>11</v>
      </c>
      <c r="W2034" s="20" t="str">
        <f t="shared" si="126"/>
        <v>November</v>
      </c>
      <c r="X2034">
        <v>0.14499999999999999</v>
      </c>
      <c r="Y2034" s="6">
        <f t="shared" si="127"/>
        <v>3507.3</v>
      </c>
      <c r="Z2034" cm="1">
        <f t="array" aca="1" ref="Z2034" ca="1">IF(roud(N2034,2)=ROUND(Z2034,2),"ok","error")</f>
        <v>0</v>
      </c>
    </row>
    <row r="2035" spans="1:26" x14ac:dyDescent="0.3">
      <c r="A2035" t="s">
        <v>3641</v>
      </c>
      <c r="B2035" s="4">
        <v>45379</v>
      </c>
      <c r="C2035" t="s">
        <v>1960</v>
      </c>
      <c r="D2035" t="s">
        <v>1961</v>
      </c>
      <c r="E2035" t="s">
        <v>86</v>
      </c>
      <c r="F2035" t="s">
        <v>87</v>
      </c>
      <c r="G2035" t="s">
        <v>29</v>
      </c>
      <c r="H2035" t="s">
        <v>88</v>
      </c>
      <c r="I2035" s="6">
        <v>2</v>
      </c>
      <c r="J2035" s="6">
        <v>1299</v>
      </c>
      <c r="K2035" s="6">
        <v>2598</v>
      </c>
      <c r="L2035" s="6">
        <v>0.05</v>
      </c>
      <c r="M2035" s="6">
        <v>129.9</v>
      </c>
      <c r="N2035" s="6">
        <v>2468.1</v>
      </c>
      <c r="O2035" s="6">
        <v>752.77</v>
      </c>
      <c r="P2035" t="s">
        <v>170</v>
      </c>
      <c r="Q2035" t="s">
        <v>171</v>
      </c>
      <c r="R2035" t="s">
        <v>44</v>
      </c>
      <c r="S2035" t="s">
        <v>98</v>
      </c>
      <c r="T2035" t="s">
        <v>35</v>
      </c>
      <c r="U2035" s="13">
        <f t="shared" si="124"/>
        <v>2024</v>
      </c>
      <c r="V2035" s="13">
        <f t="shared" si="125"/>
        <v>3</v>
      </c>
      <c r="W2035" s="20" t="str">
        <f t="shared" si="126"/>
        <v>March</v>
      </c>
      <c r="X2035">
        <v>0.30499999999999999</v>
      </c>
      <c r="Y2035" s="6">
        <f t="shared" si="127"/>
        <v>2338.1999999999998</v>
      </c>
      <c r="Z2035" cm="1">
        <f t="array" aca="1" ref="Z2035" ca="1">IF(roud(N2035,2)=ROUND(Z2035,2),"ok","error")</f>
        <v>0</v>
      </c>
    </row>
    <row r="2036" spans="1:26" x14ac:dyDescent="0.3">
      <c r="A2036" t="s">
        <v>3642</v>
      </c>
      <c r="B2036" s="4">
        <v>45828</v>
      </c>
      <c r="C2036" t="s">
        <v>1986</v>
      </c>
      <c r="D2036" t="s">
        <v>1987</v>
      </c>
      <c r="E2036" t="s">
        <v>69</v>
      </c>
      <c r="F2036" t="s">
        <v>70</v>
      </c>
      <c r="G2036" t="s">
        <v>61</v>
      </c>
      <c r="H2036" t="s">
        <v>71</v>
      </c>
      <c r="I2036" s="6">
        <v>1</v>
      </c>
      <c r="J2036" s="6">
        <v>1299</v>
      </c>
      <c r="K2036" s="6">
        <v>1299</v>
      </c>
      <c r="L2036" s="6">
        <v>0.15</v>
      </c>
      <c r="M2036" s="6">
        <v>194.85</v>
      </c>
      <c r="N2036" s="6">
        <v>1104.1500000000001</v>
      </c>
      <c r="O2036" s="6">
        <v>126.98</v>
      </c>
      <c r="P2036" t="s">
        <v>42</v>
      </c>
      <c r="Q2036" t="s">
        <v>43</v>
      </c>
      <c r="R2036" t="s">
        <v>44</v>
      </c>
      <c r="S2036" t="s">
        <v>98</v>
      </c>
      <c r="T2036" t="s">
        <v>55</v>
      </c>
      <c r="U2036" s="13">
        <f t="shared" si="124"/>
        <v>2025</v>
      </c>
      <c r="V2036" s="13">
        <f t="shared" si="125"/>
        <v>6</v>
      </c>
      <c r="W2036" s="20" t="str">
        <f t="shared" si="126"/>
        <v>June</v>
      </c>
      <c r="X2036">
        <v>0.115</v>
      </c>
      <c r="Y2036" s="6">
        <f t="shared" si="127"/>
        <v>909.3</v>
      </c>
      <c r="Z2036" cm="1">
        <f t="array" aca="1" ref="Z2036" ca="1">IF(roud(N2036,2)=ROUND(Z2036,2),"ok","error")</f>
        <v>0</v>
      </c>
    </row>
    <row r="2037" spans="1:26" x14ac:dyDescent="0.3">
      <c r="A2037" t="s">
        <v>3643</v>
      </c>
      <c r="B2037" s="4">
        <v>45661</v>
      </c>
      <c r="C2037" t="s">
        <v>2024</v>
      </c>
      <c r="D2037" t="s">
        <v>2025</v>
      </c>
      <c r="E2037" t="s">
        <v>86</v>
      </c>
      <c r="F2037" t="s">
        <v>87</v>
      </c>
      <c r="G2037" t="s">
        <v>29</v>
      </c>
      <c r="H2037" t="s">
        <v>88</v>
      </c>
      <c r="I2037" s="6">
        <v>1</v>
      </c>
      <c r="J2037" s="6">
        <v>1299</v>
      </c>
      <c r="K2037" s="6">
        <v>1299</v>
      </c>
      <c r="L2037" s="6">
        <v>0.05</v>
      </c>
      <c r="M2037" s="6">
        <v>64.95</v>
      </c>
      <c r="N2037" s="6">
        <v>1234.05</v>
      </c>
      <c r="O2037" s="6">
        <v>376.39</v>
      </c>
      <c r="P2037" t="s">
        <v>42</v>
      </c>
      <c r="Q2037" t="s">
        <v>43</v>
      </c>
      <c r="R2037" t="s">
        <v>44</v>
      </c>
      <c r="S2037" t="s">
        <v>45</v>
      </c>
      <c r="T2037" t="s">
        <v>35</v>
      </c>
      <c r="U2037" s="13">
        <f t="shared" si="124"/>
        <v>2025</v>
      </c>
      <c r="V2037" s="13">
        <f t="shared" si="125"/>
        <v>1</v>
      </c>
      <c r="W2037" s="20" t="str">
        <f t="shared" si="126"/>
        <v>January</v>
      </c>
      <c r="X2037">
        <v>0.30499999999999999</v>
      </c>
      <c r="Y2037" s="6">
        <f t="shared" si="127"/>
        <v>1169.0999999999999</v>
      </c>
      <c r="Z2037" cm="1">
        <f t="array" aca="1" ref="Z2037" ca="1">IF(roud(N2037,2)=ROUND(Z2037,2),"ok","error")</f>
        <v>0</v>
      </c>
    </row>
    <row r="2038" spans="1:26" x14ac:dyDescent="0.3">
      <c r="A2038" t="s">
        <v>3644</v>
      </c>
      <c r="B2038" s="4">
        <v>45361</v>
      </c>
      <c r="C2038" t="s">
        <v>348</v>
      </c>
      <c r="D2038" t="s">
        <v>349</v>
      </c>
      <c r="E2038" t="s">
        <v>86</v>
      </c>
      <c r="F2038" t="s">
        <v>87</v>
      </c>
      <c r="G2038" t="s">
        <v>29</v>
      </c>
      <c r="H2038" t="s">
        <v>88</v>
      </c>
      <c r="I2038" s="6">
        <v>1</v>
      </c>
      <c r="J2038" s="6">
        <v>1299</v>
      </c>
      <c r="K2038" s="6">
        <v>1299</v>
      </c>
      <c r="L2038" s="6">
        <v>0.05</v>
      </c>
      <c r="M2038" s="6">
        <v>64.95</v>
      </c>
      <c r="N2038" s="6">
        <v>1234.05</v>
      </c>
      <c r="O2038" s="6">
        <v>376.39</v>
      </c>
      <c r="P2038" t="s">
        <v>63</v>
      </c>
      <c r="Q2038" t="s">
        <v>64</v>
      </c>
      <c r="R2038" t="s">
        <v>65</v>
      </c>
      <c r="S2038" t="s">
        <v>98</v>
      </c>
      <c r="T2038" t="s">
        <v>46</v>
      </c>
      <c r="U2038" s="13">
        <f t="shared" si="124"/>
        <v>2024</v>
      </c>
      <c r="V2038" s="13">
        <f t="shared" si="125"/>
        <v>3</v>
      </c>
      <c r="W2038" s="20" t="str">
        <f t="shared" si="126"/>
        <v>March</v>
      </c>
      <c r="X2038">
        <v>0.30499999999999999</v>
      </c>
      <c r="Y2038" s="6">
        <f t="shared" si="127"/>
        <v>1169.0999999999999</v>
      </c>
      <c r="Z2038" cm="1">
        <f t="array" aca="1" ref="Z2038" ca="1">IF(roud(N2038,2)=ROUND(Z2038,2),"ok","error")</f>
        <v>0</v>
      </c>
    </row>
    <row r="2039" spans="1:26" x14ac:dyDescent="0.3">
      <c r="A2039" t="s">
        <v>3645</v>
      </c>
      <c r="B2039" s="4">
        <v>45830</v>
      </c>
      <c r="C2039" t="s">
        <v>294</v>
      </c>
      <c r="D2039" t="s">
        <v>295</v>
      </c>
      <c r="E2039" t="s">
        <v>111</v>
      </c>
      <c r="F2039" t="s">
        <v>112</v>
      </c>
      <c r="G2039" t="s">
        <v>113</v>
      </c>
      <c r="H2039" t="s">
        <v>114</v>
      </c>
      <c r="I2039" s="6">
        <v>2</v>
      </c>
      <c r="J2039" s="6">
        <v>999</v>
      </c>
      <c r="K2039" s="6">
        <v>1998</v>
      </c>
      <c r="L2039" s="6">
        <v>0.05</v>
      </c>
      <c r="M2039" s="6">
        <v>99.9</v>
      </c>
      <c r="N2039" s="6">
        <v>1898.1</v>
      </c>
      <c r="O2039" s="6">
        <v>503</v>
      </c>
      <c r="P2039" t="s">
        <v>89</v>
      </c>
      <c r="Q2039" t="s">
        <v>90</v>
      </c>
      <c r="R2039" t="s">
        <v>65</v>
      </c>
      <c r="S2039" t="s">
        <v>45</v>
      </c>
      <c r="T2039" t="s">
        <v>35</v>
      </c>
      <c r="U2039" s="13">
        <f t="shared" si="124"/>
        <v>2025</v>
      </c>
      <c r="V2039" s="13">
        <f t="shared" si="125"/>
        <v>6</v>
      </c>
      <c r="W2039" s="20" t="str">
        <f t="shared" si="126"/>
        <v>June</v>
      </c>
      <c r="X2039">
        <v>0.26500000000000001</v>
      </c>
      <c r="Y2039" s="6">
        <f t="shared" si="127"/>
        <v>1798.2</v>
      </c>
      <c r="Z2039" cm="1">
        <f t="array" aca="1" ref="Z2039" ca="1">IF(roud(N2039,2)=ROUND(Z2039,2),"ok","error")</f>
        <v>0</v>
      </c>
    </row>
    <row r="2040" spans="1:26" x14ac:dyDescent="0.3">
      <c r="A2040" t="s">
        <v>3646</v>
      </c>
      <c r="B2040" s="4">
        <v>45849</v>
      </c>
      <c r="C2040" t="s">
        <v>1922</v>
      </c>
      <c r="D2040" t="s">
        <v>1923</v>
      </c>
      <c r="E2040" t="s">
        <v>484</v>
      </c>
      <c r="F2040" t="s">
        <v>485</v>
      </c>
      <c r="G2040" t="s">
        <v>113</v>
      </c>
      <c r="H2040" t="s">
        <v>169</v>
      </c>
      <c r="I2040" s="6">
        <v>1</v>
      </c>
      <c r="J2040" s="6">
        <v>1599</v>
      </c>
      <c r="K2040" s="6">
        <v>1599</v>
      </c>
      <c r="L2040" s="6">
        <v>0.15</v>
      </c>
      <c r="M2040" s="6">
        <v>239.85</v>
      </c>
      <c r="N2040" s="6">
        <v>1359.15</v>
      </c>
      <c r="O2040" s="6">
        <v>319.39999999999998</v>
      </c>
      <c r="P2040" t="s">
        <v>42</v>
      </c>
      <c r="Q2040" t="s">
        <v>43</v>
      </c>
      <c r="R2040" t="s">
        <v>44</v>
      </c>
      <c r="S2040" t="s">
        <v>45</v>
      </c>
      <c r="T2040" t="s">
        <v>55</v>
      </c>
      <c r="U2040" s="13">
        <f t="shared" si="124"/>
        <v>2025</v>
      </c>
      <c r="V2040" s="13">
        <f t="shared" si="125"/>
        <v>7</v>
      </c>
      <c r="W2040" s="20" t="str">
        <f t="shared" si="126"/>
        <v>July</v>
      </c>
      <c r="X2040">
        <v>0.23499999999999999</v>
      </c>
      <c r="Y2040" s="6">
        <f t="shared" si="127"/>
        <v>1119.3</v>
      </c>
      <c r="Z2040" cm="1">
        <f t="array" aca="1" ref="Z2040" ca="1">IF(roud(N2040,2)=ROUND(Z2040,2),"ok","error")</f>
        <v>0</v>
      </c>
    </row>
    <row r="2041" spans="1:26" x14ac:dyDescent="0.3">
      <c r="A2041" t="s">
        <v>3647</v>
      </c>
      <c r="B2041" s="4">
        <v>45811</v>
      </c>
      <c r="C2041" t="s">
        <v>1465</v>
      </c>
      <c r="D2041" t="s">
        <v>1466</v>
      </c>
      <c r="E2041" t="s">
        <v>75</v>
      </c>
      <c r="F2041" t="s">
        <v>76</v>
      </c>
      <c r="G2041" t="s">
        <v>61</v>
      </c>
      <c r="H2041" t="s">
        <v>71</v>
      </c>
      <c r="I2041" s="6">
        <v>2</v>
      </c>
      <c r="J2041" s="6">
        <v>1499</v>
      </c>
      <c r="K2041" s="6">
        <v>2998</v>
      </c>
      <c r="L2041" s="6">
        <v>0.1</v>
      </c>
      <c r="M2041" s="6">
        <v>299.8</v>
      </c>
      <c r="N2041" s="6">
        <v>2698.2</v>
      </c>
      <c r="O2041" s="6">
        <v>350.77</v>
      </c>
      <c r="P2041" t="s">
        <v>31</v>
      </c>
      <c r="Q2041" t="s">
        <v>32</v>
      </c>
      <c r="R2041" t="s">
        <v>33</v>
      </c>
      <c r="S2041" t="s">
        <v>45</v>
      </c>
      <c r="T2041" t="s">
        <v>35</v>
      </c>
      <c r="U2041" s="13">
        <f t="shared" si="124"/>
        <v>2025</v>
      </c>
      <c r="V2041" s="13">
        <f t="shared" si="125"/>
        <v>6</v>
      </c>
      <c r="W2041" s="20" t="str">
        <f t="shared" si="126"/>
        <v>June</v>
      </c>
      <c r="X2041">
        <v>0.13</v>
      </c>
      <c r="Y2041" s="6">
        <f t="shared" si="127"/>
        <v>2398.4</v>
      </c>
      <c r="Z2041" cm="1">
        <f t="array" aca="1" ref="Z2041" ca="1">IF(roud(N2041,2)=ROUND(Z2041,2),"ok","error")</f>
        <v>0</v>
      </c>
    </row>
    <row r="2042" spans="1:26" x14ac:dyDescent="0.3">
      <c r="A2042" t="s">
        <v>3648</v>
      </c>
      <c r="B2042" s="4">
        <v>45811</v>
      </c>
      <c r="C2042" t="s">
        <v>3649</v>
      </c>
      <c r="D2042" t="s">
        <v>3650</v>
      </c>
      <c r="E2042" t="s">
        <v>273</v>
      </c>
      <c r="F2042" t="s">
        <v>274</v>
      </c>
      <c r="G2042" t="s">
        <v>29</v>
      </c>
      <c r="H2042" t="s">
        <v>88</v>
      </c>
      <c r="I2042" s="6">
        <v>1</v>
      </c>
      <c r="J2042" s="6">
        <v>2499</v>
      </c>
      <c r="K2042" s="6">
        <v>2499</v>
      </c>
      <c r="L2042" s="6">
        <v>0.2</v>
      </c>
      <c r="M2042" s="6">
        <v>499.8</v>
      </c>
      <c r="N2042" s="6">
        <v>1999.2</v>
      </c>
      <c r="O2042" s="6">
        <v>519.79</v>
      </c>
      <c r="P2042" t="s">
        <v>170</v>
      </c>
      <c r="Q2042" t="s">
        <v>171</v>
      </c>
      <c r="R2042" t="s">
        <v>44</v>
      </c>
      <c r="S2042" t="s">
        <v>107</v>
      </c>
      <c r="T2042" t="s">
        <v>35</v>
      </c>
      <c r="U2042" s="13">
        <f t="shared" si="124"/>
        <v>2025</v>
      </c>
      <c r="V2042" s="13">
        <f t="shared" si="125"/>
        <v>6</v>
      </c>
      <c r="W2042" s="20" t="str">
        <f t="shared" si="126"/>
        <v>June</v>
      </c>
      <c r="X2042">
        <v>0.26</v>
      </c>
      <c r="Y2042" s="6">
        <f t="shared" si="127"/>
        <v>1499.4</v>
      </c>
      <c r="Z2042" cm="1">
        <f t="array" aca="1" ref="Z2042" ca="1">IF(roud(N2042,2)=ROUND(Z2042,2),"ok","error")</f>
        <v>0</v>
      </c>
    </row>
    <row r="2043" spans="1:26" x14ac:dyDescent="0.3">
      <c r="A2043" t="s">
        <v>3651</v>
      </c>
      <c r="B2043" s="4">
        <v>45859</v>
      </c>
      <c r="C2043" t="s">
        <v>1049</v>
      </c>
      <c r="D2043" t="s">
        <v>1050</v>
      </c>
      <c r="E2043" t="s">
        <v>181</v>
      </c>
      <c r="F2043" t="s">
        <v>182</v>
      </c>
      <c r="G2043" t="s">
        <v>113</v>
      </c>
      <c r="H2043" t="s">
        <v>114</v>
      </c>
      <c r="I2043" s="6">
        <v>1</v>
      </c>
      <c r="J2043" s="6">
        <v>2499</v>
      </c>
      <c r="K2043" s="6">
        <v>2499</v>
      </c>
      <c r="L2043" s="6">
        <v>0.15</v>
      </c>
      <c r="M2043" s="6">
        <v>374.85</v>
      </c>
      <c r="N2043" s="6">
        <v>2124.15</v>
      </c>
      <c r="O2043" s="6">
        <v>499.18</v>
      </c>
      <c r="P2043" t="s">
        <v>82</v>
      </c>
      <c r="Q2043" t="s">
        <v>82</v>
      </c>
      <c r="R2043" t="s">
        <v>65</v>
      </c>
      <c r="S2043" t="s">
        <v>54</v>
      </c>
      <c r="T2043" t="s">
        <v>46</v>
      </c>
      <c r="U2043" s="13">
        <f t="shared" si="124"/>
        <v>2025</v>
      </c>
      <c r="V2043" s="13">
        <f t="shared" si="125"/>
        <v>7</v>
      </c>
      <c r="W2043" s="20" t="str">
        <f t="shared" si="126"/>
        <v>July</v>
      </c>
      <c r="X2043">
        <v>0.23499999999999999</v>
      </c>
      <c r="Y2043" s="6">
        <f t="shared" si="127"/>
        <v>1749.3</v>
      </c>
      <c r="Z2043" cm="1">
        <f t="array" aca="1" ref="Z2043" ca="1">IF(roud(N2043,2)=ROUND(Z2043,2),"ok","error")</f>
        <v>0</v>
      </c>
    </row>
    <row r="2044" spans="1:26" x14ac:dyDescent="0.3">
      <c r="A2044" t="s">
        <v>3652</v>
      </c>
      <c r="B2044" s="4">
        <v>45312</v>
      </c>
      <c r="C2044" t="s">
        <v>271</v>
      </c>
      <c r="D2044" t="s">
        <v>272</v>
      </c>
      <c r="E2044" t="s">
        <v>492</v>
      </c>
      <c r="F2044" t="s">
        <v>493</v>
      </c>
      <c r="G2044" t="s">
        <v>214</v>
      </c>
      <c r="H2044" t="s">
        <v>494</v>
      </c>
      <c r="I2044" s="6">
        <v>1</v>
      </c>
      <c r="J2044" s="6">
        <v>1499</v>
      </c>
      <c r="K2044" s="6">
        <v>1499</v>
      </c>
      <c r="L2044" s="6">
        <v>0.1</v>
      </c>
      <c r="M2044" s="6">
        <v>149.9</v>
      </c>
      <c r="N2044" s="6">
        <v>1349.1</v>
      </c>
      <c r="O2044" s="6">
        <v>472.18</v>
      </c>
      <c r="P2044" t="s">
        <v>105</v>
      </c>
      <c r="Q2044" t="s">
        <v>106</v>
      </c>
      <c r="R2044" t="s">
        <v>44</v>
      </c>
      <c r="S2044" t="s">
        <v>45</v>
      </c>
      <c r="T2044" t="s">
        <v>35</v>
      </c>
      <c r="U2044" s="13">
        <f t="shared" si="124"/>
        <v>2024</v>
      </c>
      <c r="V2044" s="13">
        <f t="shared" si="125"/>
        <v>1</v>
      </c>
      <c r="W2044" s="20" t="str">
        <f t="shared" si="126"/>
        <v>January</v>
      </c>
      <c r="X2044">
        <v>0.35</v>
      </c>
      <c r="Y2044" s="6">
        <f t="shared" si="127"/>
        <v>1199.2</v>
      </c>
      <c r="Z2044" cm="1">
        <f t="array" aca="1" ref="Z2044" ca="1">IF(roud(N2044,2)=ROUND(Z2044,2),"ok","error")</f>
        <v>0</v>
      </c>
    </row>
    <row r="2045" spans="1:26" x14ac:dyDescent="0.3">
      <c r="A2045" t="s">
        <v>3653</v>
      </c>
      <c r="B2045" s="4">
        <v>45691</v>
      </c>
      <c r="C2045" t="s">
        <v>1955</v>
      </c>
      <c r="D2045" t="s">
        <v>1956</v>
      </c>
      <c r="E2045" t="s">
        <v>121</v>
      </c>
      <c r="F2045" t="s">
        <v>122</v>
      </c>
      <c r="G2045" t="s">
        <v>61</v>
      </c>
      <c r="H2045" t="s">
        <v>123</v>
      </c>
      <c r="I2045" s="6">
        <v>1</v>
      </c>
      <c r="J2045" s="6">
        <v>24999</v>
      </c>
      <c r="K2045" s="6">
        <v>24999</v>
      </c>
      <c r="L2045" s="6">
        <v>0.1</v>
      </c>
      <c r="M2045" s="6">
        <v>2499.9</v>
      </c>
      <c r="N2045" s="6">
        <v>22499.1</v>
      </c>
      <c r="O2045" s="6">
        <v>2924.88</v>
      </c>
      <c r="P2045" t="s">
        <v>42</v>
      </c>
      <c r="Q2045" t="s">
        <v>43</v>
      </c>
      <c r="R2045" t="s">
        <v>44</v>
      </c>
      <c r="S2045" t="s">
        <v>45</v>
      </c>
      <c r="T2045" t="s">
        <v>35</v>
      </c>
      <c r="U2045" s="13">
        <f t="shared" si="124"/>
        <v>2025</v>
      </c>
      <c r="V2045" s="13">
        <f t="shared" si="125"/>
        <v>2</v>
      </c>
      <c r="W2045" s="20" t="str">
        <f t="shared" si="126"/>
        <v>February</v>
      </c>
      <c r="X2045">
        <v>0.13</v>
      </c>
      <c r="Y2045" s="6">
        <f t="shared" si="127"/>
        <v>19999.2</v>
      </c>
      <c r="Z2045" cm="1">
        <f t="array" aca="1" ref="Z2045" ca="1">IF(roud(N2045,2)=ROUND(Z2045,2),"ok","error")</f>
        <v>0</v>
      </c>
    </row>
    <row r="2046" spans="1:26" x14ac:dyDescent="0.3">
      <c r="A2046" t="s">
        <v>3654</v>
      </c>
      <c r="B2046" s="4">
        <v>45773</v>
      </c>
      <c r="C2046" t="s">
        <v>543</v>
      </c>
      <c r="D2046" t="s">
        <v>544</v>
      </c>
      <c r="E2046" t="s">
        <v>27</v>
      </c>
      <c r="F2046" t="s">
        <v>28</v>
      </c>
      <c r="G2046" t="s">
        <v>29</v>
      </c>
      <c r="H2046" t="s">
        <v>30</v>
      </c>
      <c r="I2046" s="6">
        <v>1</v>
      </c>
      <c r="J2046" s="6">
        <v>1999</v>
      </c>
      <c r="K2046" s="6">
        <v>1999</v>
      </c>
      <c r="L2046" s="6">
        <v>0.15</v>
      </c>
      <c r="M2046" s="6">
        <v>299.85000000000002</v>
      </c>
      <c r="N2046" s="6">
        <v>1699.15</v>
      </c>
      <c r="O2046" s="6">
        <v>467.27</v>
      </c>
      <c r="P2046" t="s">
        <v>82</v>
      </c>
      <c r="Q2046" t="s">
        <v>82</v>
      </c>
      <c r="R2046" t="s">
        <v>65</v>
      </c>
      <c r="S2046" t="s">
        <v>98</v>
      </c>
      <c r="T2046" t="s">
        <v>35</v>
      </c>
      <c r="U2046" s="13">
        <f t="shared" si="124"/>
        <v>2025</v>
      </c>
      <c r="V2046" s="13">
        <f t="shared" si="125"/>
        <v>4</v>
      </c>
      <c r="W2046" s="20" t="str">
        <f t="shared" si="126"/>
        <v>April</v>
      </c>
      <c r="X2046">
        <v>0.27500000000000002</v>
      </c>
      <c r="Y2046" s="6">
        <f t="shared" si="127"/>
        <v>1399.3</v>
      </c>
      <c r="Z2046" cm="1">
        <f t="array" aca="1" ref="Z2046" ca="1">IF(roud(N2046,2)=ROUND(Z2046,2),"ok","error")</f>
        <v>0</v>
      </c>
    </row>
    <row r="2047" spans="1:26" x14ac:dyDescent="0.3">
      <c r="A2047" t="s">
        <v>3655</v>
      </c>
      <c r="B2047" s="4">
        <v>45336</v>
      </c>
      <c r="C2047" t="s">
        <v>703</v>
      </c>
      <c r="D2047" t="s">
        <v>704</v>
      </c>
      <c r="E2047" t="s">
        <v>181</v>
      </c>
      <c r="F2047" t="s">
        <v>182</v>
      </c>
      <c r="G2047" t="s">
        <v>113</v>
      </c>
      <c r="H2047" t="s">
        <v>114</v>
      </c>
      <c r="I2047" s="6">
        <v>1</v>
      </c>
      <c r="J2047" s="6">
        <v>2499</v>
      </c>
      <c r="K2047" s="6">
        <v>2499</v>
      </c>
      <c r="L2047" s="6">
        <v>0</v>
      </c>
      <c r="M2047" s="6">
        <v>0</v>
      </c>
      <c r="N2047" s="6">
        <v>2499</v>
      </c>
      <c r="O2047" s="6">
        <v>699.72</v>
      </c>
      <c r="P2047" t="s">
        <v>186</v>
      </c>
      <c r="Q2047" t="s">
        <v>187</v>
      </c>
      <c r="R2047" t="s">
        <v>160</v>
      </c>
      <c r="S2047" t="s">
        <v>107</v>
      </c>
      <c r="T2047" t="s">
        <v>35</v>
      </c>
      <c r="U2047" s="13">
        <f t="shared" si="124"/>
        <v>2024</v>
      </c>
      <c r="V2047" s="13">
        <f t="shared" si="125"/>
        <v>2</v>
      </c>
      <c r="W2047" s="20" t="str">
        <f t="shared" si="126"/>
        <v>February</v>
      </c>
      <c r="X2047">
        <v>0.28000000000000003</v>
      </c>
      <c r="Y2047" s="6">
        <f t="shared" si="127"/>
        <v>2499</v>
      </c>
      <c r="Z2047" cm="1">
        <f t="array" aca="1" ref="Z2047" ca="1">IF(roud(N2047,2)=ROUND(Z2047,2),"ok","error")</f>
        <v>0</v>
      </c>
    </row>
    <row r="2048" spans="1:26" x14ac:dyDescent="0.3">
      <c r="A2048" t="s">
        <v>3656</v>
      </c>
      <c r="B2048" s="4">
        <v>45942</v>
      </c>
      <c r="C2048" t="s">
        <v>2385</v>
      </c>
      <c r="D2048" t="s">
        <v>2386</v>
      </c>
      <c r="E2048" t="s">
        <v>284</v>
      </c>
      <c r="F2048" t="s">
        <v>285</v>
      </c>
      <c r="G2048" t="s">
        <v>52</v>
      </c>
      <c r="H2048" t="s">
        <v>129</v>
      </c>
      <c r="I2048" s="6">
        <v>1</v>
      </c>
      <c r="J2048" s="6">
        <v>999</v>
      </c>
      <c r="K2048" s="6">
        <v>999</v>
      </c>
      <c r="L2048" s="6">
        <v>0.15</v>
      </c>
      <c r="M2048" s="6">
        <v>149.85</v>
      </c>
      <c r="N2048" s="6">
        <v>849.15</v>
      </c>
      <c r="O2048" s="6">
        <v>165.58</v>
      </c>
      <c r="P2048" t="s">
        <v>186</v>
      </c>
      <c r="Q2048" t="s">
        <v>187</v>
      </c>
      <c r="R2048" t="s">
        <v>160</v>
      </c>
      <c r="S2048" t="s">
        <v>45</v>
      </c>
      <c r="T2048" t="s">
        <v>35</v>
      </c>
      <c r="U2048" s="13">
        <f t="shared" si="124"/>
        <v>2025</v>
      </c>
      <c r="V2048" s="13">
        <f t="shared" si="125"/>
        <v>10</v>
      </c>
      <c r="W2048" s="20" t="str">
        <f t="shared" si="126"/>
        <v>October</v>
      </c>
      <c r="X2048">
        <v>0.19500000000000001</v>
      </c>
      <c r="Y2048" s="6">
        <f t="shared" si="127"/>
        <v>699.3</v>
      </c>
      <c r="Z2048" cm="1">
        <f t="array" aca="1" ref="Z2048" ca="1">IF(roud(N2048,2)=ROUND(Z2048,2),"ok","error")</f>
        <v>0</v>
      </c>
    </row>
    <row r="2049" spans="1:26" x14ac:dyDescent="0.3">
      <c r="A2049" t="s">
        <v>3657</v>
      </c>
      <c r="B2049" s="4">
        <v>45688</v>
      </c>
      <c r="C2049" t="s">
        <v>1841</v>
      </c>
      <c r="D2049" t="s">
        <v>1842</v>
      </c>
      <c r="E2049" t="s">
        <v>69</v>
      </c>
      <c r="F2049" t="s">
        <v>70</v>
      </c>
      <c r="G2049" t="s">
        <v>61</v>
      </c>
      <c r="H2049" t="s">
        <v>71</v>
      </c>
      <c r="I2049" s="6">
        <v>2</v>
      </c>
      <c r="J2049" s="6">
        <v>1299</v>
      </c>
      <c r="K2049" s="6">
        <v>2598</v>
      </c>
      <c r="L2049" s="6">
        <v>0.1</v>
      </c>
      <c r="M2049" s="6">
        <v>259.8</v>
      </c>
      <c r="N2049" s="6">
        <v>2338.1999999999998</v>
      </c>
      <c r="O2049" s="6">
        <v>303.97000000000003</v>
      </c>
      <c r="P2049" t="s">
        <v>94</v>
      </c>
      <c r="Q2049" t="s">
        <v>64</v>
      </c>
      <c r="R2049" t="s">
        <v>65</v>
      </c>
      <c r="S2049" t="s">
        <v>45</v>
      </c>
      <c r="T2049" t="s">
        <v>46</v>
      </c>
      <c r="U2049" s="13">
        <f t="shared" si="124"/>
        <v>2025</v>
      </c>
      <c r="V2049" s="13">
        <f t="shared" si="125"/>
        <v>1</v>
      </c>
      <c r="W2049" s="20" t="str">
        <f t="shared" si="126"/>
        <v>January</v>
      </c>
      <c r="X2049">
        <v>0.13</v>
      </c>
      <c r="Y2049" s="6">
        <f t="shared" si="127"/>
        <v>2078.4</v>
      </c>
      <c r="Z2049" cm="1">
        <f t="array" aca="1" ref="Z2049" ca="1">IF(roud(N2049,2)=ROUND(Z2049,2),"ok","error")</f>
        <v>0</v>
      </c>
    </row>
    <row r="2050" spans="1:26" x14ac:dyDescent="0.3">
      <c r="A2050" t="s">
        <v>3658</v>
      </c>
      <c r="B2050" s="4">
        <v>45674</v>
      </c>
      <c r="C2050" t="s">
        <v>567</v>
      </c>
      <c r="D2050" t="s">
        <v>568</v>
      </c>
      <c r="E2050" t="s">
        <v>212</v>
      </c>
      <c r="F2050" t="s">
        <v>213</v>
      </c>
      <c r="G2050" t="s">
        <v>214</v>
      </c>
      <c r="H2050" t="s">
        <v>215</v>
      </c>
      <c r="I2050" s="6">
        <v>1</v>
      </c>
      <c r="J2050" s="6">
        <v>599</v>
      </c>
      <c r="K2050" s="6">
        <v>599</v>
      </c>
      <c r="L2050" s="6">
        <v>0.15</v>
      </c>
      <c r="M2050" s="6">
        <v>89.85</v>
      </c>
      <c r="N2050" s="6">
        <v>509.15</v>
      </c>
      <c r="O2050" s="6">
        <v>170.57</v>
      </c>
      <c r="P2050" t="s">
        <v>144</v>
      </c>
      <c r="Q2050" t="s">
        <v>145</v>
      </c>
      <c r="R2050" t="s">
        <v>65</v>
      </c>
      <c r="S2050" t="s">
        <v>107</v>
      </c>
      <c r="T2050" t="s">
        <v>35</v>
      </c>
      <c r="U2050" s="13">
        <f t="shared" si="124"/>
        <v>2025</v>
      </c>
      <c r="V2050" s="13">
        <f t="shared" si="125"/>
        <v>1</v>
      </c>
      <c r="W2050" s="20" t="str">
        <f t="shared" si="126"/>
        <v>January</v>
      </c>
      <c r="X2050">
        <v>0.33500000000000002</v>
      </c>
      <c r="Y2050" s="6">
        <f t="shared" si="127"/>
        <v>419.3</v>
      </c>
      <c r="Z2050" cm="1">
        <f t="array" aca="1" ref="Z2050" ca="1">IF(roud(N2050,2)=ROUND(Z2050,2),"ok","error")</f>
        <v>0</v>
      </c>
    </row>
    <row r="2051" spans="1:26" x14ac:dyDescent="0.3">
      <c r="A2051" t="s">
        <v>3659</v>
      </c>
      <c r="B2051" s="4">
        <v>45551</v>
      </c>
      <c r="C2051" t="s">
        <v>2012</v>
      </c>
      <c r="D2051" t="s">
        <v>2013</v>
      </c>
      <c r="E2051" t="s">
        <v>323</v>
      </c>
      <c r="F2051" t="s">
        <v>324</v>
      </c>
      <c r="G2051" t="s">
        <v>29</v>
      </c>
      <c r="H2051" t="s">
        <v>304</v>
      </c>
      <c r="I2051" s="6">
        <v>3</v>
      </c>
      <c r="J2051" s="6">
        <v>799</v>
      </c>
      <c r="K2051" s="6">
        <v>2397</v>
      </c>
      <c r="L2051" s="6">
        <v>0.25</v>
      </c>
      <c r="M2051" s="6">
        <v>599.25</v>
      </c>
      <c r="N2051" s="6">
        <v>1797.75</v>
      </c>
      <c r="O2051" s="6">
        <v>440.45</v>
      </c>
      <c r="P2051" t="s">
        <v>94</v>
      </c>
      <c r="Q2051" t="s">
        <v>64</v>
      </c>
      <c r="R2051" t="s">
        <v>65</v>
      </c>
      <c r="S2051" t="s">
        <v>45</v>
      </c>
      <c r="T2051" t="s">
        <v>35</v>
      </c>
      <c r="U2051" s="13">
        <f t="shared" ref="U2051:U2114" si="128">YEAR(B2051)</f>
        <v>2024</v>
      </c>
      <c r="V2051" s="13">
        <f t="shared" ref="V2051:V2114" si="129">MONTH(B2051)</f>
        <v>9</v>
      </c>
      <c r="W2051" s="20" t="str">
        <f t="shared" ref="W2051:W2114" si="130">TEXT(B2051,"mmmm")</f>
        <v>September</v>
      </c>
      <c r="X2051">
        <v>0.245</v>
      </c>
      <c r="Y2051" s="6">
        <f t="shared" ref="Y2051:Y2114" si="131">ROUND(N2051-(M2051),2)</f>
        <v>1198.5</v>
      </c>
      <c r="Z2051" cm="1">
        <f t="array" aca="1" ref="Z2051" ca="1">IF(roud(N2051,2)=ROUND(Z2051,2),"ok","error")</f>
        <v>0</v>
      </c>
    </row>
    <row r="2052" spans="1:26" x14ac:dyDescent="0.3">
      <c r="A2052" t="s">
        <v>3660</v>
      </c>
      <c r="B2052" s="4">
        <v>45308</v>
      </c>
      <c r="C2052" t="s">
        <v>3527</v>
      </c>
      <c r="D2052" t="s">
        <v>3528</v>
      </c>
      <c r="E2052" t="s">
        <v>484</v>
      </c>
      <c r="F2052" t="s">
        <v>485</v>
      </c>
      <c r="G2052" t="s">
        <v>113</v>
      </c>
      <c r="H2052" t="s">
        <v>169</v>
      </c>
      <c r="I2052" s="6">
        <v>2</v>
      </c>
      <c r="J2052" s="6">
        <v>1599</v>
      </c>
      <c r="K2052" s="6">
        <v>3198</v>
      </c>
      <c r="L2052" s="6">
        <v>0.1</v>
      </c>
      <c r="M2052" s="6">
        <v>319.8</v>
      </c>
      <c r="N2052" s="6">
        <v>2878.2</v>
      </c>
      <c r="O2052" s="6">
        <v>719.55</v>
      </c>
      <c r="P2052" t="s">
        <v>31</v>
      </c>
      <c r="Q2052" t="s">
        <v>32</v>
      </c>
      <c r="R2052" t="s">
        <v>33</v>
      </c>
      <c r="S2052" t="s">
        <v>45</v>
      </c>
      <c r="T2052" t="s">
        <v>35</v>
      </c>
      <c r="U2052" s="13">
        <f t="shared" si="128"/>
        <v>2024</v>
      </c>
      <c r="V2052" s="13">
        <f t="shared" si="129"/>
        <v>1</v>
      </c>
      <c r="W2052" s="20" t="str">
        <f t="shared" si="130"/>
        <v>January</v>
      </c>
      <c r="X2052">
        <v>0.25</v>
      </c>
      <c r="Y2052" s="6">
        <f t="shared" si="131"/>
        <v>2558.4</v>
      </c>
      <c r="Z2052" cm="1">
        <f t="array" aca="1" ref="Z2052" ca="1">IF(roud(N2052,2)=ROUND(Z2052,2),"ok","error")</f>
        <v>0</v>
      </c>
    </row>
    <row r="2053" spans="1:26" x14ac:dyDescent="0.3">
      <c r="A2053" t="s">
        <v>3661</v>
      </c>
      <c r="B2053" s="4">
        <v>45657</v>
      </c>
      <c r="C2053" t="s">
        <v>2739</v>
      </c>
      <c r="D2053" t="s">
        <v>2740</v>
      </c>
      <c r="E2053" t="s">
        <v>40</v>
      </c>
      <c r="F2053" t="s">
        <v>41</v>
      </c>
      <c r="G2053" t="s">
        <v>29</v>
      </c>
      <c r="H2053" t="s">
        <v>30</v>
      </c>
      <c r="I2053" s="6">
        <v>1</v>
      </c>
      <c r="J2053" s="6">
        <v>1199</v>
      </c>
      <c r="K2053" s="6">
        <v>1199</v>
      </c>
      <c r="L2053" s="6">
        <v>0.15</v>
      </c>
      <c r="M2053" s="6">
        <v>179.85</v>
      </c>
      <c r="N2053" s="6">
        <v>1019.15</v>
      </c>
      <c r="O2053" s="6">
        <v>280.27</v>
      </c>
      <c r="P2053" t="s">
        <v>31</v>
      </c>
      <c r="Q2053" t="s">
        <v>32</v>
      </c>
      <c r="R2053" t="s">
        <v>33</v>
      </c>
      <c r="S2053" t="s">
        <v>98</v>
      </c>
      <c r="T2053" t="s">
        <v>55</v>
      </c>
      <c r="U2053" s="13">
        <f t="shared" si="128"/>
        <v>2024</v>
      </c>
      <c r="V2053" s="13">
        <f t="shared" si="129"/>
        <v>12</v>
      </c>
      <c r="W2053" s="20" t="str">
        <f t="shared" si="130"/>
        <v>December</v>
      </c>
      <c r="X2053">
        <v>0.27500000000000002</v>
      </c>
      <c r="Y2053" s="6">
        <f t="shared" si="131"/>
        <v>839.3</v>
      </c>
      <c r="Z2053" cm="1">
        <f t="array" aca="1" ref="Z2053" ca="1">IF(roud(N2053,2)=ROUND(Z2053,2),"ok","error")</f>
        <v>0</v>
      </c>
    </row>
    <row r="2054" spans="1:26" x14ac:dyDescent="0.3">
      <c r="A2054" t="s">
        <v>3662</v>
      </c>
      <c r="B2054" s="4">
        <v>45361</v>
      </c>
      <c r="C2054" t="s">
        <v>1368</v>
      </c>
      <c r="D2054" t="s">
        <v>1369</v>
      </c>
      <c r="E2054" t="s">
        <v>80</v>
      </c>
      <c r="F2054" t="s">
        <v>81</v>
      </c>
      <c r="G2054" t="s">
        <v>52</v>
      </c>
      <c r="H2054" t="s">
        <v>53</v>
      </c>
      <c r="I2054" s="6">
        <v>2</v>
      </c>
      <c r="J2054" s="6">
        <v>3499</v>
      </c>
      <c r="K2054" s="6">
        <v>6998</v>
      </c>
      <c r="L2054" s="6">
        <v>0.15</v>
      </c>
      <c r="M2054" s="6">
        <v>1049.7</v>
      </c>
      <c r="N2054" s="6">
        <v>5948.3</v>
      </c>
      <c r="O2054" s="6">
        <v>1159.92</v>
      </c>
      <c r="P2054" t="s">
        <v>82</v>
      </c>
      <c r="Q2054" t="s">
        <v>82</v>
      </c>
      <c r="R2054" t="s">
        <v>65</v>
      </c>
      <c r="S2054" t="s">
        <v>34</v>
      </c>
      <c r="T2054" t="s">
        <v>35</v>
      </c>
      <c r="U2054" s="13">
        <f t="shared" si="128"/>
        <v>2024</v>
      </c>
      <c r="V2054" s="13">
        <f t="shared" si="129"/>
        <v>3</v>
      </c>
      <c r="W2054" s="20" t="str">
        <f t="shared" si="130"/>
        <v>March</v>
      </c>
      <c r="X2054">
        <v>0.19500000000000001</v>
      </c>
      <c r="Y2054" s="6">
        <f t="shared" si="131"/>
        <v>4898.6000000000004</v>
      </c>
      <c r="Z2054" cm="1">
        <f t="array" aca="1" ref="Z2054" ca="1">IF(roud(N2054,2)=ROUND(Z2054,2),"ok","error")</f>
        <v>0</v>
      </c>
    </row>
    <row r="2055" spans="1:26" x14ac:dyDescent="0.3">
      <c r="A2055" t="s">
        <v>3663</v>
      </c>
      <c r="B2055" s="4">
        <v>45645</v>
      </c>
      <c r="C2055" t="s">
        <v>624</v>
      </c>
      <c r="D2055" t="s">
        <v>625</v>
      </c>
      <c r="E2055" t="s">
        <v>40</v>
      </c>
      <c r="F2055" t="s">
        <v>41</v>
      </c>
      <c r="G2055" t="s">
        <v>29</v>
      </c>
      <c r="H2055" t="s">
        <v>30</v>
      </c>
      <c r="I2055" s="6">
        <v>1</v>
      </c>
      <c r="J2055" s="6">
        <v>1199</v>
      </c>
      <c r="K2055" s="6">
        <v>1199</v>
      </c>
      <c r="L2055" s="6">
        <v>0.15</v>
      </c>
      <c r="M2055" s="6">
        <v>179.85</v>
      </c>
      <c r="N2055" s="6">
        <v>1019.15</v>
      </c>
      <c r="O2055" s="6">
        <v>280.27</v>
      </c>
      <c r="P2055" t="s">
        <v>105</v>
      </c>
      <c r="Q2055" t="s">
        <v>106</v>
      </c>
      <c r="R2055" t="s">
        <v>44</v>
      </c>
      <c r="S2055" t="s">
        <v>45</v>
      </c>
      <c r="T2055" t="s">
        <v>55</v>
      </c>
      <c r="U2055" s="13">
        <f t="shared" si="128"/>
        <v>2024</v>
      </c>
      <c r="V2055" s="13">
        <f t="shared" si="129"/>
        <v>12</v>
      </c>
      <c r="W2055" s="20" t="str">
        <f t="shared" si="130"/>
        <v>December</v>
      </c>
      <c r="X2055">
        <v>0.27500000000000002</v>
      </c>
      <c r="Y2055" s="6">
        <f t="shared" si="131"/>
        <v>839.3</v>
      </c>
      <c r="Z2055" cm="1">
        <f t="array" aca="1" ref="Z2055" ca="1">IF(roud(N2055,2)=ROUND(Z2055,2),"ok","error")</f>
        <v>0</v>
      </c>
    </row>
    <row r="2056" spans="1:26" x14ac:dyDescent="0.3">
      <c r="A2056" t="s">
        <v>3664</v>
      </c>
      <c r="B2056" s="4">
        <v>45538</v>
      </c>
      <c r="C2056" t="s">
        <v>57</v>
      </c>
      <c r="D2056" t="s">
        <v>58</v>
      </c>
      <c r="E2056" t="s">
        <v>40</v>
      </c>
      <c r="F2056" t="s">
        <v>41</v>
      </c>
      <c r="G2056" t="s">
        <v>29</v>
      </c>
      <c r="H2056" t="s">
        <v>30</v>
      </c>
      <c r="I2056" s="6">
        <v>2</v>
      </c>
      <c r="J2056" s="6">
        <v>1199</v>
      </c>
      <c r="K2056" s="6">
        <v>2398</v>
      </c>
      <c r="L2056" s="6">
        <v>0.3</v>
      </c>
      <c r="M2056" s="6">
        <v>719.4</v>
      </c>
      <c r="N2056" s="6">
        <v>1678.6</v>
      </c>
      <c r="O2056" s="6">
        <v>386.08</v>
      </c>
      <c r="P2056" t="s">
        <v>144</v>
      </c>
      <c r="Q2056" t="s">
        <v>145</v>
      </c>
      <c r="R2056" t="s">
        <v>65</v>
      </c>
      <c r="S2056" t="s">
        <v>107</v>
      </c>
      <c r="T2056" t="s">
        <v>35</v>
      </c>
      <c r="U2056" s="13">
        <f t="shared" si="128"/>
        <v>2024</v>
      </c>
      <c r="V2056" s="13">
        <f t="shared" si="129"/>
        <v>9</v>
      </c>
      <c r="W2056" s="20" t="str">
        <f t="shared" si="130"/>
        <v>September</v>
      </c>
      <c r="X2056">
        <v>0.23</v>
      </c>
      <c r="Y2056" s="6">
        <f t="shared" si="131"/>
        <v>959.2</v>
      </c>
      <c r="Z2056" cm="1">
        <f t="array" aca="1" ref="Z2056" ca="1">IF(roud(N2056,2)=ROUND(Z2056,2),"ok","error")</f>
        <v>0</v>
      </c>
    </row>
    <row r="2057" spans="1:26" x14ac:dyDescent="0.3">
      <c r="A2057" t="s">
        <v>3665</v>
      </c>
      <c r="B2057" s="4">
        <v>45964</v>
      </c>
      <c r="C2057" t="s">
        <v>329</v>
      </c>
      <c r="D2057" t="s">
        <v>330</v>
      </c>
      <c r="E2057" t="s">
        <v>80</v>
      </c>
      <c r="F2057" t="s">
        <v>81</v>
      </c>
      <c r="G2057" t="s">
        <v>52</v>
      </c>
      <c r="H2057" t="s">
        <v>53</v>
      </c>
      <c r="I2057" s="6">
        <v>2</v>
      </c>
      <c r="J2057" s="6">
        <v>3499</v>
      </c>
      <c r="K2057" s="6">
        <v>6998</v>
      </c>
      <c r="L2057" s="6">
        <v>0.1</v>
      </c>
      <c r="M2057" s="6">
        <v>699.8</v>
      </c>
      <c r="N2057" s="6">
        <v>6298.2</v>
      </c>
      <c r="O2057" s="6">
        <v>1322.62</v>
      </c>
      <c r="P2057" t="s">
        <v>158</v>
      </c>
      <c r="Q2057" t="s">
        <v>159</v>
      </c>
      <c r="R2057" t="s">
        <v>160</v>
      </c>
      <c r="S2057" t="s">
        <v>45</v>
      </c>
      <c r="T2057" t="s">
        <v>55</v>
      </c>
      <c r="U2057" s="13">
        <f t="shared" si="128"/>
        <v>2025</v>
      </c>
      <c r="V2057" s="13">
        <f t="shared" si="129"/>
        <v>11</v>
      </c>
      <c r="W2057" s="20" t="str">
        <f t="shared" si="130"/>
        <v>November</v>
      </c>
      <c r="X2057">
        <v>0.21</v>
      </c>
      <c r="Y2057" s="6">
        <f t="shared" si="131"/>
        <v>5598.4</v>
      </c>
      <c r="Z2057" cm="1">
        <f t="array" aca="1" ref="Z2057" ca="1">IF(roud(N2057,2)=ROUND(Z2057,2),"ok","error")</f>
        <v>0</v>
      </c>
    </row>
    <row r="2058" spans="1:26" x14ac:dyDescent="0.3">
      <c r="A2058" t="s">
        <v>3666</v>
      </c>
      <c r="B2058" s="4">
        <v>45935</v>
      </c>
      <c r="C2058" t="s">
        <v>978</v>
      </c>
      <c r="D2058" t="s">
        <v>979</v>
      </c>
      <c r="E2058" t="s">
        <v>75</v>
      </c>
      <c r="F2058" t="s">
        <v>76</v>
      </c>
      <c r="G2058" t="s">
        <v>61</v>
      </c>
      <c r="H2058" t="s">
        <v>71</v>
      </c>
      <c r="I2058" s="6">
        <v>2</v>
      </c>
      <c r="J2058" s="6">
        <v>1499</v>
      </c>
      <c r="K2058" s="6">
        <v>2998</v>
      </c>
      <c r="L2058" s="6">
        <v>0.2</v>
      </c>
      <c r="M2058" s="6">
        <v>599.6</v>
      </c>
      <c r="N2058" s="6">
        <v>2398.4</v>
      </c>
      <c r="O2058" s="6">
        <v>239.84</v>
      </c>
      <c r="P2058" t="s">
        <v>31</v>
      </c>
      <c r="Q2058" t="s">
        <v>32</v>
      </c>
      <c r="R2058" t="s">
        <v>33</v>
      </c>
      <c r="S2058" t="s">
        <v>45</v>
      </c>
      <c r="T2058" t="s">
        <v>35</v>
      </c>
      <c r="U2058" s="13">
        <f t="shared" si="128"/>
        <v>2025</v>
      </c>
      <c r="V2058" s="13">
        <f t="shared" si="129"/>
        <v>10</v>
      </c>
      <c r="W2058" s="20" t="str">
        <f t="shared" si="130"/>
        <v>October</v>
      </c>
      <c r="X2058">
        <v>0.1</v>
      </c>
      <c r="Y2058" s="6">
        <f t="shared" si="131"/>
        <v>1798.8</v>
      </c>
      <c r="Z2058" cm="1">
        <f t="array" aca="1" ref="Z2058" ca="1">IF(roud(N2058,2)=ROUND(Z2058,2),"ok","error")</f>
        <v>0</v>
      </c>
    </row>
    <row r="2059" spans="1:26" x14ac:dyDescent="0.3">
      <c r="A2059" t="s">
        <v>3667</v>
      </c>
      <c r="B2059" s="4">
        <v>45398</v>
      </c>
      <c r="C2059" t="s">
        <v>368</v>
      </c>
      <c r="D2059" t="s">
        <v>369</v>
      </c>
      <c r="E2059" t="s">
        <v>133</v>
      </c>
      <c r="F2059" t="s">
        <v>134</v>
      </c>
      <c r="G2059" t="s">
        <v>61</v>
      </c>
      <c r="H2059" t="s">
        <v>123</v>
      </c>
      <c r="I2059" s="6">
        <v>3</v>
      </c>
      <c r="J2059" s="6">
        <v>2999</v>
      </c>
      <c r="K2059" s="6">
        <v>8997</v>
      </c>
      <c r="L2059" s="6">
        <v>0.15</v>
      </c>
      <c r="M2059" s="6">
        <v>1349.55</v>
      </c>
      <c r="N2059" s="6">
        <v>7647.45</v>
      </c>
      <c r="O2059" s="6">
        <v>879.46</v>
      </c>
      <c r="P2059" t="s">
        <v>94</v>
      </c>
      <c r="Q2059" t="s">
        <v>64</v>
      </c>
      <c r="R2059" t="s">
        <v>65</v>
      </c>
      <c r="S2059" t="s">
        <v>98</v>
      </c>
      <c r="T2059" t="s">
        <v>55</v>
      </c>
      <c r="U2059" s="13">
        <f t="shared" si="128"/>
        <v>2024</v>
      </c>
      <c r="V2059" s="13">
        <f t="shared" si="129"/>
        <v>4</v>
      </c>
      <c r="W2059" s="20" t="str">
        <f t="shared" si="130"/>
        <v>April</v>
      </c>
      <c r="X2059">
        <v>0.115</v>
      </c>
      <c r="Y2059" s="6">
        <f t="shared" si="131"/>
        <v>6297.9</v>
      </c>
      <c r="Z2059" cm="1">
        <f t="array" aca="1" ref="Z2059" ca="1">IF(roud(N2059,2)=ROUND(Z2059,2),"ok","error")</f>
        <v>0</v>
      </c>
    </row>
    <row r="2060" spans="1:26" x14ac:dyDescent="0.3">
      <c r="A2060" t="s">
        <v>3668</v>
      </c>
      <c r="B2060" s="4">
        <v>45887</v>
      </c>
      <c r="C2060" t="s">
        <v>836</v>
      </c>
      <c r="D2060" t="s">
        <v>837</v>
      </c>
      <c r="E2060" t="s">
        <v>258</v>
      </c>
      <c r="F2060" t="s">
        <v>259</v>
      </c>
      <c r="G2060" t="s">
        <v>214</v>
      </c>
      <c r="H2060" t="s">
        <v>260</v>
      </c>
      <c r="I2060" s="6">
        <v>1</v>
      </c>
      <c r="J2060" s="6">
        <v>399</v>
      </c>
      <c r="K2060" s="6">
        <v>399</v>
      </c>
      <c r="L2060" s="6">
        <v>0.05</v>
      </c>
      <c r="M2060" s="6">
        <v>19.95</v>
      </c>
      <c r="N2060" s="6">
        <v>379.05</v>
      </c>
      <c r="O2060" s="6">
        <v>138.35</v>
      </c>
      <c r="P2060" t="s">
        <v>191</v>
      </c>
      <c r="Q2060" t="s">
        <v>187</v>
      </c>
      <c r="R2060" t="s">
        <v>160</v>
      </c>
      <c r="S2060" t="s">
        <v>54</v>
      </c>
      <c r="T2060" t="s">
        <v>35</v>
      </c>
      <c r="U2060" s="13">
        <f t="shared" si="128"/>
        <v>2025</v>
      </c>
      <c r="V2060" s="13">
        <f t="shared" si="129"/>
        <v>8</v>
      </c>
      <c r="W2060" s="20" t="str">
        <f t="shared" si="130"/>
        <v>August</v>
      </c>
      <c r="X2060">
        <v>0.36499999999999999</v>
      </c>
      <c r="Y2060" s="6">
        <f t="shared" si="131"/>
        <v>359.1</v>
      </c>
      <c r="Z2060" cm="1">
        <f t="array" aca="1" ref="Z2060" ca="1">IF(roud(N2060,2)=ROUND(Z2060,2),"ok","error")</f>
        <v>0</v>
      </c>
    </row>
    <row r="2061" spans="1:26" x14ac:dyDescent="0.3">
      <c r="A2061" t="s">
        <v>3669</v>
      </c>
      <c r="B2061" s="4">
        <v>45632</v>
      </c>
      <c r="C2061" t="s">
        <v>1118</v>
      </c>
      <c r="D2061" t="s">
        <v>1119</v>
      </c>
      <c r="E2061" t="s">
        <v>80</v>
      </c>
      <c r="F2061" t="s">
        <v>81</v>
      </c>
      <c r="G2061" t="s">
        <v>52</v>
      </c>
      <c r="H2061" t="s">
        <v>53</v>
      </c>
      <c r="I2061" s="6">
        <v>3</v>
      </c>
      <c r="J2061" s="6">
        <v>3499</v>
      </c>
      <c r="K2061" s="6">
        <v>10497</v>
      </c>
      <c r="L2061" s="6">
        <v>0.1</v>
      </c>
      <c r="M2061" s="6">
        <v>1049.7</v>
      </c>
      <c r="N2061" s="6">
        <v>9447.2999999999993</v>
      </c>
      <c r="O2061" s="6">
        <v>1983.93</v>
      </c>
      <c r="P2061" t="s">
        <v>82</v>
      </c>
      <c r="Q2061" t="s">
        <v>82</v>
      </c>
      <c r="R2061" t="s">
        <v>65</v>
      </c>
      <c r="S2061" t="s">
        <v>45</v>
      </c>
      <c r="T2061" t="s">
        <v>35</v>
      </c>
      <c r="U2061" s="13">
        <f t="shared" si="128"/>
        <v>2024</v>
      </c>
      <c r="V2061" s="13">
        <f t="shared" si="129"/>
        <v>12</v>
      </c>
      <c r="W2061" s="20" t="str">
        <f t="shared" si="130"/>
        <v>December</v>
      </c>
      <c r="X2061">
        <v>0.21</v>
      </c>
      <c r="Y2061" s="6">
        <f t="shared" si="131"/>
        <v>8397.6</v>
      </c>
      <c r="Z2061" cm="1">
        <f t="array" aca="1" ref="Z2061" ca="1">IF(roud(N2061,2)=ROUND(Z2061,2),"ok","error")</f>
        <v>0</v>
      </c>
    </row>
    <row r="2062" spans="1:26" x14ac:dyDescent="0.3">
      <c r="A2062" t="s">
        <v>3670</v>
      </c>
      <c r="B2062" s="4">
        <v>45428</v>
      </c>
      <c r="C2062" t="s">
        <v>1944</v>
      </c>
      <c r="D2062" t="s">
        <v>1945</v>
      </c>
      <c r="E2062" t="s">
        <v>323</v>
      </c>
      <c r="F2062" t="s">
        <v>324</v>
      </c>
      <c r="G2062" t="s">
        <v>29</v>
      </c>
      <c r="H2062" t="s">
        <v>304</v>
      </c>
      <c r="I2062" s="6">
        <v>1</v>
      </c>
      <c r="J2062" s="6">
        <v>799</v>
      </c>
      <c r="K2062" s="6">
        <v>799</v>
      </c>
      <c r="L2062" s="6">
        <v>0.05</v>
      </c>
      <c r="M2062" s="6">
        <v>39.950000000000003</v>
      </c>
      <c r="N2062" s="6">
        <v>759.05</v>
      </c>
      <c r="O2062" s="6">
        <v>231.51</v>
      </c>
      <c r="P2062" t="s">
        <v>42</v>
      </c>
      <c r="Q2062" t="s">
        <v>43</v>
      </c>
      <c r="R2062" t="s">
        <v>44</v>
      </c>
      <c r="S2062" t="s">
        <v>107</v>
      </c>
      <c r="T2062" t="s">
        <v>35</v>
      </c>
      <c r="U2062" s="13">
        <f t="shared" si="128"/>
        <v>2024</v>
      </c>
      <c r="V2062" s="13">
        <f t="shared" si="129"/>
        <v>5</v>
      </c>
      <c r="W2062" s="20" t="str">
        <f t="shared" si="130"/>
        <v>May</v>
      </c>
      <c r="X2062">
        <v>0.30499999999999999</v>
      </c>
      <c r="Y2062" s="6">
        <f t="shared" si="131"/>
        <v>719.1</v>
      </c>
      <c r="Z2062" cm="1">
        <f t="array" aca="1" ref="Z2062" ca="1">IF(roud(N2062,2)=ROUND(Z2062,2),"ok","error")</f>
        <v>0</v>
      </c>
    </row>
    <row r="2063" spans="1:26" x14ac:dyDescent="0.3">
      <c r="A2063" t="s">
        <v>3671</v>
      </c>
      <c r="B2063" s="4">
        <v>45337</v>
      </c>
      <c r="C2063" t="s">
        <v>2405</v>
      </c>
      <c r="D2063" t="s">
        <v>2406</v>
      </c>
      <c r="E2063" t="s">
        <v>50</v>
      </c>
      <c r="F2063" t="s">
        <v>51</v>
      </c>
      <c r="G2063" t="s">
        <v>52</v>
      </c>
      <c r="H2063" t="s">
        <v>53</v>
      </c>
      <c r="I2063" s="6">
        <v>2</v>
      </c>
      <c r="J2063" s="6">
        <v>2999</v>
      </c>
      <c r="K2063" s="6">
        <v>5998</v>
      </c>
      <c r="L2063" s="6">
        <v>0</v>
      </c>
      <c r="M2063" s="6">
        <v>0</v>
      </c>
      <c r="N2063" s="6">
        <v>5998</v>
      </c>
      <c r="O2063" s="6">
        <v>1439.52</v>
      </c>
      <c r="P2063" t="s">
        <v>170</v>
      </c>
      <c r="Q2063" t="s">
        <v>171</v>
      </c>
      <c r="R2063" t="s">
        <v>44</v>
      </c>
      <c r="S2063" t="s">
        <v>107</v>
      </c>
      <c r="T2063" t="s">
        <v>55</v>
      </c>
      <c r="U2063" s="13">
        <f t="shared" si="128"/>
        <v>2024</v>
      </c>
      <c r="V2063" s="13">
        <f t="shared" si="129"/>
        <v>2</v>
      </c>
      <c r="W2063" s="20" t="str">
        <f t="shared" si="130"/>
        <v>February</v>
      </c>
      <c r="X2063">
        <v>0.24</v>
      </c>
      <c r="Y2063" s="6">
        <f t="shared" si="131"/>
        <v>5998</v>
      </c>
      <c r="Z2063" cm="1">
        <f t="array" aca="1" ref="Z2063" ca="1">IF(roud(N2063,2)=ROUND(Z2063,2),"ok","error")</f>
        <v>0</v>
      </c>
    </row>
    <row r="2064" spans="1:26" x14ac:dyDescent="0.3">
      <c r="A2064" t="s">
        <v>3672</v>
      </c>
      <c r="B2064" s="4">
        <v>45652</v>
      </c>
      <c r="C2064" t="s">
        <v>600</v>
      </c>
      <c r="D2064" t="s">
        <v>601</v>
      </c>
      <c r="E2064" t="s">
        <v>86</v>
      </c>
      <c r="F2064" t="s">
        <v>87</v>
      </c>
      <c r="G2064" t="s">
        <v>29</v>
      </c>
      <c r="H2064" t="s">
        <v>88</v>
      </c>
      <c r="I2064" s="6">
        <v>1</v>
      </c>
      <c r="J2064" s="6">
        <v>1299</v>
      </c>
      <c r="K2064" s="6">
        <v>1299</v>
      </c>
      <c r="L2064" s="6">
        <v>0.2</v>
      </c>
      <c r="M2064" s="6">
        <v>259.8</v>
      </c>
      <c r="N2064" s="6">
        <v>1039.2</v>
      </c>
      <c r="O2064" s="6">
        <v>270.19</v>
      </c>
      <c r="P2064" t="s">
        <v>158</v>
      </c>
      <c r="Q2064" t="s">
        <v>159</v>
      </c>
      <c r="R2064" t="s">
        <v>160</v>
      </c>
      <c r="S2064" t="s">
        <v>45</v>
      </c>
      <c r="T2064" t="s">
        <v>35</v>
      </c>
      <c r="U2064" s="13">
        <f t="shared" si="128"/>
        <v>2024</v>
      </c>
      <c r="V2064" s="13">
        <f t="shared" si="129"/>
        <v>12</v>
      </c>
      <c r="W2064" s="20" t="str">
        <f t="shared" si="130"/>
        <v>December</v>
      </c>
      <c r="X2064">
        <v>0.26</v>
      </c>
      <c r="Y2064" s="6">
        <f t="shared" si="131"/>
        <v>779.4</v>
      </c>
      <c r="Z2064" cm="1">
        <f t="array" aca="1" ref="Z2064" ca="1">IF(roud(N2064,2)=ROUND(Z2064,2),"ok","error")</f>
        <v>0</v>
      </c>
    </row>
    <row r="2065" spans="1:26" x14ac:dyDescent="0.3">
      <c r="A2065" t="s">
        <v>3673</v>
      </c>
      <c r="B2065" s="4">
        <v>45851</v>
      </c>
      <c r="C2065" t="s">
        <v>2274</v>
      </c>
      <c r="D2065" t="s">
        <v>2275</v>
      </c>
      <c r="E2065" t="s">
        <v>212</v>
      </c>
      <c r="F2065" t="s">
        <v>213</v>
      </c>
      <c r="G2065" t="s">
        <v>214</v>
      </c>
      <c r="H2065" t="s">
        <v>215</v>
      </c>
      <c r="I2065" s="6">
        <v>4</v>
      </c>
      <c r="J2065" s="6">
        <v>599</v>
      </c>
      <c r="K2065" s="6">
        <v>2396</v>
      </c>
      <c r="L2065" s="6">
        <v>0.1</v>
      </c>
      <c r="M2065" s="6">
        <v>239.6</v>
      </c>
      <c r="N2065" s="6">
        <v>2156.4</v>
      </c>
      <c r="O2065" s="6">
        <v>754.74</v>
      </c>
      <c r="P2065" t="s">
        <v>158</v>
      </c>
      <c r="Q2065" t="s">
        <v>159</v>
      </c>
      <c r="R2065" t="s">
        <v>160</v>
      </c>
      <c r="S2065" t="s">
        <v>98</v>
      </c>
      <c r="T2065" t="s">
        <v>35</v>
      </c>
      <c r="U2065" s="13">
        <f t="shared" si="128"/>
        <v>2025</v>
      </c>
      <c r="V2065" s="13">
        <f t="shared" si="129"/>
        <v>7</v>
      </c>
      <c r="W2065" s="20" t="str">
        <f t="shared" si="130"/>
        <v>July</v>
      </c>
      <c r="X2065">
        <v>0.35</v>
      </c>
      <c r="Y2065" s="6">
        <f t="shared" si="131"/>
        <v>1916.8</v>
      </c>
      <c r="Z2065" cm="1">
        <f t="array" aca="1" ref="Z2065" ca="1">IF(roud(N2065,2)=ROUND(Z2065,2),"ok","error")</f>
        <v>0</v>
      </c>
    </row>
    <row r="2066" spans="1:26" x14ac:dyDescent="0.3">
      <c r="A2066" t="s">
        <v>3674</v>
      </c>
      <c r="B2066" s="4">
        <v>45638</v>
      </c>
      <c r="C2066" t="s">
        <v>1368</v>
      </c>
      <c r="D2066" t="s">
        <v>1369</v>
      </c>
      <c r="E2066" t="s">
        <v>69</v>
      </c>
      <c r="F2066" t="s">
        <v>70</v>
      </c>
      <c r="G2066" t="s">
        <v>61</v>
      </c>
      <c r="H2066" t="s">
        <v>71</v>
      </c>
      <c r="I2066" s="6">
        <v>1</v>
      </c>
      <c r="J2066" s="6">
        <v>1299</v>
      </c>
      <c r="K2066" s="6">
        <v>1299</v>
      </c>
      <c r="L2066" s="6">
        <v>0</v>
      </c>
      <c r="M2066" s="6">
        <v>0</v>
      </c>
      <c r="N2066" s="6">
        <v>1299</v>
      </c>
      <c r="O2066" s="6">
        <v>207.84</v>
      </c>
      <c r="P2066" t="s">
        <v>82</v>
      </c>
      <c r="Q2066" t="s">
        <v>82</v>
      </c>
      <c r="R2066" t="s">
        <v>65</v>
      </c>
      <c r="S2066" t="s">
        <v>107</v>
      </c>
      <c r="T2066" t="s">
        <v>55</v>
      </c>
      <c r="U2066" s="13">
        <f t="shared" si="128"/>
        <v>2024</v>
      </c>
      <c r="V2066" s="13">
        <f t="shared" si="129"/>
        <v>12</v>
      </c>
      <c r="W2066" s="20" t="str">
        <f t="shared" si="130"/>
        <v>December</v>
      </c>
      <c r="X2066">
        <v>0.16</v>
      </c>
      <c r="Y2066" s="6">
        <f t="shared" si="131"/>
        <v>1299</v>
      </c>
      <c r="Z2066" cm="1">
        <f t="array" aca="1" ref="Z2066" ca="1">IF(roud(N2066,2)=ROUND(Z2066,2),"ok","error")</f>
        <v>0</v>
      </c>
    </row>
    <row r="2067" spans="1:26" x14ac:dyDescent="0.3">
      <c r="A2067" t="s">
        <v>3675</v>
      </c>
      <c r="B2067" s="4">
        <v>45950</v>
      </c>
      <c r="C2067" t="s">
        <v>743</v>
      </c>
      <c r="D2067" t="s">
        <v>744</v>
      </c>
      <c r="E2067" t="s">
        <v>181</v>
      </c>
      <c r="F2067" t="s">
        <v>182</v>
      </c>
      <c r="G2067" t="s">
        <v>113</v>
      </c>
      <c r="H2067" t="s">
        <v>114</v>
      </c>
      <c r="I2067" s="6">
        <v>2</v>
      </c>
      <c r="J2067" s="6">
        <v>2499</v>
      </c>
      <c r="K2067" s="6">
        <v>4998</v>
      </c>
      <c r="L2067" s="6">
        <v>0.2</v>
      </c>
      <c r="M2067" s="6">
        <v>999.6</v>
      </c>
      <c r="N2067" s="6">
        <v>3998.4</v>
      </c>
      <c r="O2067" s="6">
        <v>879.65</v>
      </c>
      <c r="P2067" t="s">
        <v>89</v>
      </c>
      <c r="Q2067" t="s">
        <v>90</v>
      </c>
      <c r="R2067" t="s">
        <v>65</v>
      </c>
      <c r="S2067" t="s">
        <v>98</v>
      </c>
      <c r="T2067" t="s">
        <v>35</v>
      </c>
      <c r="U2067" s="13">
        <f t="shared" si="128"/>
        <v>2025</v>
      </c>
      <c r="V2067" s="13">
        <f t="shared" si="129"/>
        <v>10</v>
      </c>
      <c r="W2067" s="20" t="str">
        <f t="shared" si="130"/>
        <v>October</v>
      </c>
      <c r="X2067">
        <v>0.22</v>
      </c>
      <c r="Y2067" s="6">
        <f t="shared" si="131"/>
        <v>2998.8</v>
      </c>
      <c r="Z2067" cm="1">
        <f t="array" aca="1" ref="Z2067" ca="1">IF(roud(N2067,2)=ROUND(Z2067,2),"ok","error")</f>
        <v>0</v>
      </c>
    </row>
    <row r="2068" spans="1:26" x14ac:dyDescent="0.3">
      <c r="A2068" t="s">
        <v>3676</v>
      </c>
      <c r="B2068" s="4">
        <v>45471</v>
      </c>
      <c r="C2068" t="s">
        <v>2163</v>
      </c>
      <c r="D2068" t="s">
        <v>2164</v>
      </c>
      <c r="E2068" t="s">
        <v>273</v>
      </c>
      <c r="F2068" t="s">
        <v>274</v>
      </c>
      <c r="G2068" t="s">
        <v>29</v>
      </c>
      <c r="H2068" t="s">
        <v>88</v>
      </c>
      <c r="I2068" s="6">
        <v>1</v>
      </c>
      <c r="J2068" s="6">
        <v>2499</v>
      </c>
      <c r="K2068" s="6">
        <v>2499</v>
      </c>
      <c r="L2068" s="6">
        <v>0.2</v>
      </c>
      <c r="M2068" s="6">
        <v>499.8</v>
      </c>
      <c r="N2068" s="6">
        <v>1999.2</v>
      </c>
      <c r="O2068" s="6">
        <v>519.79</v>
      </c>
      <c r="P2068" t="s">
        <v>82</v>
      </c>
      <c r="Q2068" t="s">
        <v>82</v>
      </c>
      <c r="R2068" t="s">
        <v>65</v>
      </c>
      <c r="S2068" t="s">
        <v>107</v>
      </c>
      <c r="T2068" t="s">
        <v>55</v>
      </c>
      <c r="U2068" s="13">
        <f t="shared" si="128"/>
        <v>2024</v>
      </c>
      <c r="V2068" s="13">
        <f t="shared" si="129"/>
        <v>6</v>
      </c>
      <c r="W2068" s="20" t="str">
        <f t="shared" si="130"/>
        <v>June</v>
      </c>
      <c r="X2068">
        <v>0.26</v>
      </c>
      <c r="Y2068" s="6">
        <f t="shared" si="131"/>
        <v>1499.4</v>
      </c>
      <c r="Z2068" cm="1">
        <f t="array" aca="1" ref="Z2068" ca="1">IF(roud(N2068,2)=ROUND(Z2068,2),"ok","error")</f>
        <v>0</v>
      </c>
    </row>
    <row r="2069" spans="1:26" x14ac:dyDescent="0.3">
      <c r="A2069" t="s">
        <v>3677</v>
      </c>
      <c r="B2069" s="4">
        <v>45993</v>
      </c>
      <c r="C2069" t="s">
        <v>1328</v>
      </c>
      <c r="D2069" t="s">
        <v>1329</v>
      </c>
      <c r="E2069" t="s">
        <v>121</v>
      </c>
      <c r="F2069" t="s">
        <v>122</v>
      </c>
      <c r="G2069" t="s">
        <v>61</v>
      </c>
      <c r="H2069" t="s">
        <v>123</v>
      </c>
      <c r="I2069" s="6">
        <v>1</v>
      </c>
      <c r="J2069" s="6">
        <v>24999</v>
      </c>
      <c r="K2069" s="6">
        <v>24999</v>
      </c>
      <c r="L2069" s="6">
        <v>0.05</v>
      </c>
      <c r="M2069" s="6">
        <v>1249.95</v>
      </c>
      <c r="N2069" s="6">
        <v>23749.05</v>
      </c>
      <c r="O2069" s="6">
        <v>3443.61</v>
      </c>
      <c r="P2069" t="s">
        <v>158</v>
      </c>
      <c r="Q2069" t="s">
        <v>159</v>
      </c>
      <c r="R2069" t="s">
        <v>160</v>
      </c>
      <c r="S2069" t="s">
        <v>107</v>
      </c>
      <c r="T2069" t="s">
        <v>46</v>
      </c>
      <c r="U2069" s="13">
        <f t="shared" si="128"/>
        <v>2025</v>
      </c>
      <c r="V2069" s="13">
        <f t="shared" si="129"/>
        <v>12</v>
      </c>
      <c r="W2069" s="20" t="str">
        <f t="shared" si="130"/>
        <v>December</v>
      </c>
      <c r="X2069">
        <v>0.14499999999999999</v>
      </c>
      <c r="Y2069" s="6">
        <f t="shared" si="131"/>
        <v>22499.1</v>
      </c>
      <c r="Z2069" cm="1">
        <f t="array" aca="1" ref="Z2069" ca="1">IF(roud(N2069,2)=ROUND(Z2069,2),"ok","error")</f>
        <v>0</v>
      </c>
    </row>
    <row r="2070" spans="1:26" x14ac:dyDescent="0.3">
      <c r="A2070" t="s">
        <v>3678</v>
      </c>
      <c r="B2070" s="4">
        <v>45767</v>
      </c>
      <c r="C2070" t="s">
        <v>1127</v>
      </c>
      <c r="D2070" t="s">
        <v>1128</v>
      </c>
      <c r="E2070" t="s">
        <v>127</v>
      </c>
      <c r="F2070" t="s">
        <v>128</v>
      </c>
      <c r="G2070" t="s">
        <v>52</v>
      </c>
      <c r="H2070" t="s">
        <v>129</v>
      </c>
      <c r="I2070" s="6">
        <v>1</v>
      </c>
      <c r="J2070" s="6">
        <v>1299</v>
      </c>
      <c r="K2070" s="6">
        <v>1299</v>
      </c>
      <c r="L2070" s="6">
        <v>0</v>
      </c>
      <c r="M2070" s="6">
        <v>0</v>
      </c>
      <c r="N2070" s="6">
        <v>1299</v>
      </c>
      <c r="O2070" s="6">
        <v>311.76</v>
      </c>
      <c r="P2070" t="s">
        <v>158</v>
      </c>
      <c r="Q2070" t="s">
        <v>159</v>
      </c>
      <c r="R2070" t="s">
        <v>160</v>
      </c>
      <c r="S2070" t="s">
        <v>45</v>
      </c>
      <c r="T2070" t="s">
        <v>35</v>
      </c>
      <c r="U2070" s="13">
        <f t="shared" si="128"/>
        <v>2025</v>
      </c>
      <c r="V2070" s="13">
        <f t="shared" si="129"/>
        <v>4</v>
      </c>
      <c r="W2070" s="20" t="str">
        <f t="shared" si="130"/>
        <v>April</v>
      </c>
      <c r="X2070">
        <v>0.24</v>
      </c>
      <c r="Y2070" s="6">
        <f t="shared" si="131"/>
        <v>1299</v>
      </c>
      <c r="Z2070" cm="1">
        <f t="array" aca="1" ref="Z2070" ca="1">IF(roud(N2070,2)=ROUND(Z2070,2),"ok","error")</f>
        <v>0</v>
      </c>
    </row>
    <row r="2071" spans="1:26" x14ac:dyDescent="0.3">
      <c r="A2071" t="s">
        <v>3679</v>
      </c>
      <c r="B2071" s="4">
        <v>46004</v>
      </c>
      <c r="C2071" t="s">
        <v>681</v>
      </c>
      <c r="D2071" t="s">
        <v>682</v>
      </c>
      <c r="E2071" t="s">
        <v>484</v>
      </c>
      <c r="F2071" t="s">
        <v>485</v>
      </c>
      <c r="G2071" t="s">
        <v>113</v>
      </c>
      <c r="H2071" t="s">
        <v>169</v>
      </c>
      <c r="I2071" s="6">
        <v>1</v>
      </c>
      <c r="J2071" s="6">
        <v>1599</v>
      </c>
      <c r="K2071" s="6">
        <v>1599</v>
      </c>
      <c r="L2071" s="6">
        <v>0.1</v>
      </c>
      <c r="M2071" s="6">
        <v>159.9</v>
      </c>
      <c r="N2071" s="6">
        <v>1439.1</v>
      </c>
      <c r="O2071" s="6">
        <v>359.78</v>
      </c>
      <c r="P2071" t="s">
        <v>31</v>
      </c>
      <c r="Q2071" t="s">
        <v>32</v>
      </c>
      <c r="R2071" t="s">
        <v>33</v>
      </c>
      <c r="S2071" t="s">
        <v>107</v>
      </c>
      <c r="T2071" t="s">
        <v>55</v>
      </c>
      <c r="U2071" s="13">
        <f t="shared" si="128"/>
        <v>2025</v>
      </c>
      <c r="V2071" s="13">
        <f t="shared" si="129"/>
        <v>12</v>
      </c>
      <c r="W2071" s="20" t="str">
        <f t="shared" si="130"/>
        <v>December</v>
      </c>
      <c r="X2071">
        <v>0.25</v>
      </c>
      <c r="Y2071" s="6">
        <f t="shared" si="131"/>
        <v>1279.2</v>
      </c>
      <c r="Z2071" cm="1">
        <f t="array" aca="1" ref="Z2071" ca="1">IF(roud(N2071,2)=ROUND(Z2071,2),"ok","error")</f>
        <v>0</v>
      </c>
    </row>
    <row r="2072" spans="1:26" x14ac:dyDescent="0.3">
      <c r="A2072" t="s">
        <v>3680</v>
      </c>
      <c r="B2072" s="4">
        <v>45782</v>
      </c>
      <c r="C2072" t="s">
        <v>1698</v>
      </c>
      <c r="D2072" t="s">
        <v>1699</v>
      </c>
      <c r="E2072" t="s">
        <v>59</v>
      </c>
      <c r="F2072" t="s">
        <v>60</v>
      </c>
      <c r="G2072" t="s">
        <v>61</v>
      </c>
      <c r="H2072" t="s">
        <v>62</v>
      </c>
      <c r="I2072" s="6">
        <v>1</v>
      </c>
      <c r="J2072" s="6">
        <v>59999</v>
      </c>
      <c r="K2072" s="6">
        <v>59999</v>
      </c>
      <c r="L2072" s="6">
        <v>0.05</v>
      </c>
      <c r="M2072" s="6">
        <v>2999.95</v>
      </c>
      <c r="N2072" s="6">
        <v>56999.05</v>
      </c>
      <c r="O2072" s="6">
        <v>8264.86</v>
      </c>
      <c r="P2072" t="s">
        <v>94</v>
      </c>
      <c r="Q2072" t="s">
        <v>64</v>
      </c>
      <c r="R2072" t="s">
        <v>65</v>
      </c>
      <c r="S2072" t="s">
        <v>54</v>
      </c>
      <c r="T2072" t="s">
        <v>55</v>
      </c>
      <c r="U2072" s="13">
        <f t="shared" si="128"/>
        <v>2025</v>
      </c>
      <c r="V2072" s="13">
        <f t="shared" si="129"/>
        <v>5</v>
      </c>
      <c r="W2072" s="20" t="str">
        <f t="shared" si="130"/>
        <v>May</v>
      </c>
      <c r="X2072">
        <v>0.14499999999999999</v>
      </c>
      <c r="Y2072" s="6">
        <f t="shared" si="131"/>
        <v>53999.1</v>
      </c>
      <c r="Z2072" cm="1">
        <f t="array" aca="1" ref="Z2072" ca="1">IF(roud(N2072,2)=ROUND(Z2072,2),"ok","error")</f>
        <v>0</v>
      </c>
    </row>
    <row r="2073" spans="1:26" x14ac:dyDescent="0.3">
      <c r="A2073" t="s">
        <v>3681</v>
      </c>
      <c r="B2073" s="4">
        <v>45938</v>
      </c>
      <c r="C2073" t="s">
        <v>2316</v>
      </c>
      <c r="D2073" t="s">
        <v>2317</v>
      </c>
      <c r="E2073" t="s">
        <v>167</v>
      </c>
      <c r="F2073" t="s">
        <v>168</v>
      </c>
      <c r="G2073" t="s">
        <v>113</v>
      </c>
      <c r="H2073" t="s">
        <v>169</v>
      </c>
      <c r="I2073" s="6">
        <v>2</v>
      </c>
      <c r="J2073" s="6">
        <v>899</v>
      </c>
      <c r="K2073" s="6">
        <v>1798</v>
      </c>
      <c r="L2073" s="6">
        <v>0.15</v>
      </c>
      <c r="M2073" s="6">
        <v>269.7</v>
      </c>
      <c r="N2073" s="6">
        <v>1528.3</v>
      </c>
      <c r="O2073" s="6">
        <v>359.15</v>
      </c>
      <c r="P2073" t="s">
        <v>105</v>
      </c>
      <c r="Q2073" t="s">
        <v>106</v>
      </c>
      <c r="R2073" t="s">
        <v>44</v>
      </c>
      <c r="S2073" t="s">
        <v>45</v>
      </c>
      <c r="T2073" t="s">
        <v>55</v>
      </c>
      <c r="U2073" s="13">
        <f t="shared" si="128"/>
        <v>2025</v>
      </c>
      <c r="V2073" s="13">
        <f t="shared" si="129"/>
        <v>10</v>
      </c>
      <c r="W2073" s="20" t="str">
        <f t="shared" si="130"/>
        <v>October</v>
      </c>
      <c r="X2073">
        <v>0.23499999999999999</v>
      </c>
      <c r="Y2073" s="6">
        <f t="shared" si="131"/>
        <v>1258.5999999999999</v>
      </c>
      <c r="Z2073" cm="1">
        <f t="array" aca="1" ref="Z2073" ca="1">IF(roud(N2073,2)=ROUND(Z2073,2),"ok","error")</f>
        <v>0</v>
      </c>
    </row>
    <row r="2074" spans="1:26" x14ac:dyDescent="0.3">
      <c r="A2074" t="s">
        <v>3682</v>
      </c>
      <c r="B2074" s="4">
        <v>45478</v>
      </c>
      <c r="C2074" t="s">
        <v>389</v>
      </c>
      <c r="D2074" t="s">
        <v>390</v>
      </c>
      <c r="E2074" t="s">
        <v>181</v>
      </c>
      <c r="F2074" t="s">
        <v>182</v>
      </c>
      <c r="G2074" t="s">
        <v>113</v>
      </c>
      <c r="H2074" t="s">
        <v>114</v>
      </c>
      <c r="I2074" s="6">
        <v>1</v>
      </c>
      <c r="J2074" s="6">
        <v>2499</v>
      </c>
      <c r="K2074" s="6">
        <v>2499</v>
      </c>
      <c r="L2074" s="6">
        <v>0.1</v>
      </c>
      <c r="M2074" s="6">
        <v>249.9</v>
      </c>
      <c r="N2074" s="6">
        <v>2249.1</v>
      </c>
      <c r="O2074" s="6">
        <v>562.28</v>
      </c>
      <c r="P2074" t="s">
        <v>89</v>
      </c>
      <c r="Q2074" t="s">
        <v>90</v>
      </c>
      <c r="R2074" t="s">
        <v>65</v>
      </c>
      <c r="S2074" t="s">
        <v>98</v>
      </c>
      <c r="T2074" t="s">
        <v>35</v>
      </c>
      <c r="U2074" s="13">
        <f t="shared" si="128"/>
        <v>2024</v>
      </c>
      <c r="V2074" s="13">
        <f t="shared" si="129"/>
        <v>7</v>
      </c>
      <c r="W2074" s="20" t="str">
        <f t="shared" si="130"/>
        <v>July</v>
      </c>
      <c r="X2074">
        <v>0.25</v>
      </c>
      <c r="Y2074" s="6">
        <f t="shared" si="131"/>
        <v>1999.2</v>
      </c>
      <c r="Z2074" cm="1">
        <f t="array" aca="1" ref="Z2074" ca="1">IF(roud(N2074,2)=ROUND(Z2074,2),"ok","error")</f>
        <v>0</v>
      </c>
    </row>
    <row r="2075" spans="1:26" x14ac:dyDescent="0.3">
      <c r="A2075" t="s">
        <v>3683</v>
      </c>
      <c r="B2075" s="4">
        <v>45430</v>
      </c>
      <c r="C2075" t="s">
        <v>1328</v>
      </c>
      <c r="D2075" t="s">
        <v>1329</v>
      </c>
      <c r="E2075" t="s">
        <v>167</v>
      </c>
      <c r="F2075" t="s">
        <v>168</v>
      </c>
      <c r="G2075" t="s">
        <v>113</v>
      </c>
      <c r="H2075" t="s">
        <v>169</v>
      </c>
      <c r="I2075" s="6">
        <v>2</v>
      </c>
      <c r="J2075" s="6">
        <v>899</v>
      </c>
      <c r="K2075" s="6">
        <v>1798</v>
      </c>
      <c r="L2075" s="6">
        <v>0.25</v>
      </c>
      <c r="M2075" s="6">
        <v>449.5</v>
      </c>
      <c r="N2075" s="6">
        <v>1348.5</v>
      </c>
      <c r="O2075" s="6">
        <v>276.44</v>
      </c>
      <c r="P2075" t="s">
        <v>191</v>
      </c>
      <c r="Q2075" t="s">
        <v>187</v>
      </c>
      <c r="R2075" t="s">
        <v>160</v>
      </c>
      <c r="S2075" t="s">
        <v>107</v>
      </c>
      <c r="T2075" t="s">
        <v>55</v>
      </c>
      <c r="U2075" s="13">
        <f t="shared" si="128"/>
        <v>2024</v>
      </c>
      <c r="V2075" s="13">
        <f t="shared" si="129"/>
        <v>5</v>
      </c>
      <c r="W2075" s="20" t="str">
        <f t="shared" si="130"/>
        <v>May</v>
      </c>
      <c r="X2075">
        <v>0.20499999999999999</v>
      </c>
      <c r="Y2075" s="6">
        <f t="shared" si="131"/>
        <v>899</v>
      </c>
      <c r="Z2075" cm="1">
        <f t="array" aca="1" ref="Z2075" ca="1">IF(roud(N2075,2)=ROUND(Z2075,2),"ok","error")</f>
        <v>0</v>
      </c>
    </row>
    <row r="2076" spans="1:26" x14ac:dyDescent="0.3">
      <c r="A2076" t="s">
        <v>3684</v>
      </c>
      <c r="B2076" s="4">
        <v>45356</v>
      </c>
      <c r="C2076" t="s">
        <v>1844</v>
      </c>
      <c r="D2076" t="s">
        <v>1845</v>
      </c>
      <c r="E2076" t="s">
        <v>212</v>
      </c>
      <c r="F2076" t="s">
        <v>213</v>
      </c>
      <c r="G2076" t="s">
        <v>214</v>
      </c>
      <c r="H2076" t="s">
        <v>215</v>
      </c>
      <c r="I2076" s="6">
        <v>3</v>
      </c>
      <c r="J2076" s="6">
        <v>599</v>
      </c>
      <c r="K2076" s="6">
        <v>1797</v>
      </c>
      <c r="L2076" s="6">
        <v>0.05</v>
      </c>
      <c r="M2076" s="6">
        <v>89.85</v>
      </c>
      <c r="N2076" s="6">
        <v>1707.15</v>
      </c>
      <c r="O2076" s="6">
        <v>623.11</v>
      </c>
      <c r="P2076" t="s">
        <v>186</v>
      </c>
      <c r="Q2076" t="s">
        <v>187</v>
      </c>
      <c r="R2076" t="s">
        <v>160</v>
      </c>
      <c r="S2076" t="s">
        <v>45</v>
      </c>
      <c r="T2076" t="s">
        <v>55</v>
      </c>
      <c r="U2076" s="13">
        <f t="shared" si="128"/>
        <v>2024</v>
      </c>
      <c r="V2076" s="13">
        <f t="shared" si="129"/>
        <v>3</v>
      </c>
      <c r="W2076" s="20" t="str">
        <f t="shared" si="130"/>
        <v>March</v>
      </c>
      <c r="X2076">
        <v>0.36499999999999999</v>
      </c>
      <c r="Y2076" s="6">
        <f t="shared" si="131"/>
        <v>1617.3</v>
      </c>
      <c r="Z2076" cm="1">
        <f t="array" aca="1" ref="Z2076" ca="1">IF(roud(N2076,2)=ROUND(Z2076,2),"ok","error")</f>
        <v>0</v>
      </c>
    </row>
    <row r="2077" spans="1:26" x14ac:dyDescent="0.3">
      <c r="A2077" t="s">
        <v>3685</v>
      </c>
      <c r="B2077" s="4">
        <v>45760</v>
      </c>
      <c r="C2077" t="s">
        <v>1857</v>
      </c>
      <c r="D2077" t="s">
        <v>1858</v>
      </c>
      <c r="E2077" t="s">
        <v>133</v>
      </c>
      <c r="F2077" t="s">
        <v>134</v>
      </c>
      <c r="G2077" t="s">
        <v>61</v>
      </c>
      <c r="H2077" t="s">
        <v>123</v>
      </c>
      <c r="I2077" s="6">
        <v>1</v>
      </c>
      <c r="J2077" s="6">
        <v>2999</v>
      </c>
      <c r="K2077" s="6">
        <v>2999</v>
      </c>
      <c r="L2077" s="6">
        <v>0.2</v>
      </c>
      <c r="M2077" s="6">
        <v>599.79999999999995</v>
      </c>
      <c r="N2077" s="6">
        <v>2399.1999999999998</v>
      </c>
      <c r="O2077" s="6">
        <v>239.92</v>
      </c>
      <c r="P2077" t="s">
        <v>89</v>
      </c>
      <c r="Q2077" t="s">
        <v>90</v>
      </c>
      <c r="R2077" t="s">
        <v>65</v>
      </c>
      <c r="S2077" t="s">
        <v>54</v>
      </c>
      <c r="T2077" t="s">
        <v>55</v>
      </c>
      <c r="U2077" s="13">
        <f t="shared" si="128"/>
        <v>2025</v>
      </c>
      <c r="V2077" s="13">
        <f t="shared" si="129"/>
        <v>4</v>
      </c>
      <c r="W2077" s="20" t="str">
        <f t="shared" si="130"/>
        <v>April</v>
      </c>
      <c r="X2077">
        <v>0.1</v>
      </c>
      <c r="Y2077" s="6">
        <f t="shared" si="131"/>
        <v>1799.4</v>
      </c>
      <c r="Z2077" cm="1">
        <f t="array" aca="1" ref="Z2077" ca="1">IF(roud(N2077,2)=ROUND(Z2077,2),"ok","error")</f>
        <v>0</v>
      </c>
    </row>
    <row r="2078" spans="1:26" x14ac:dyDescent="0.3">
      <c r="A2078" t="s">
        <v>3686</v>
      </c>
      <c r="B2078" s="4">
        <v>45329</v>
      </c>
      <c r="C2078" t="s">
        <v>615</v>
      </c>
      <c r="D2078" t="s">
        <v>616</v>
      </c>
      <c r="E2078" t="s">
        <v>27</v>
      </c>
      <c r="F2078" t="s">
        <v>28</v>
      </c>
      <c r="G2078" t="s">
        <v>29</v>
      </c>
      <c r="H2078" t="s">
        <v>30</v>
      </c>
      <c r="I2078" s="6">
        <v>1</v>
      </c>
      <c r="J2078" s="6">
        <v>1999</v>
      </c>
      <c r="K2078" s="6">
        <v>1999</v>
      </c>
      <c r="L2078" s="6">
        <v>0.05</v>
      </c>
      <c r="M2078" s="6">
        <v>99.95</v>
      </c>
      <c r="N2078" s="6">
        <v>1899.05</v>
      </c>
      <c r="O2078" s="6">
        <v>579.21</v>
      </c>
      <c r="P2078" t="s">
        <v>89</v>
      </c>
      <c r="Q2078" t="s">
        <v>90</v>
      </c>
      <c r="R2078" t="s">
        <v>65</v>
      </c>
      <c r="S2078" t="s">
        <v>107</v>
      </c>
      <c r="T2078" t="s">
        <v>55</v>
      </c>
      <c r="U2078" s="13">
        <f t="shared" si="128"/>
        <v>2024</v>
      </c>
      <c r="V2078" s="13">
        <f t="shared" si="129"/>
        <v>2</v>
      </c>
      <c r="W2078" s="20" t="str">
        <f t="shared" si="130"/>
        <v>February</v>
      </c>
      <c r="X2078">
        <v>0.30499999999999999</v>
      </c>
      <c r="Y2078" s="6">
        <f t="shared" si="131"/>
        <v>1799.1</v>
      </c>
      <c r="Z2078" cm="1">
        <f t="array" aca="1" ref="Z2078" ca="1">IF(roud(N2078,2)=ROUND(Z2078,2),"ok","error")</f>
        <v>0</v>
      </c>
    </row>
    <row r="2079" spans="1:26" x14ac:dyDescent="0.3">
      <c r="A2079" t="s">
        <v>3687</v>
      </c>
      <c r="B2079" s="4">
        <v>45592</v>
      </c>
      <c r="C2079" t="s">
        <v>1666</v>
      </c>
      <c r="D2079" t="s">
        <v>1667</v>
      </c>
      <c r="E2079" t="s">
        <v>40</v>
      </c>
      <c r="F2079" t="s">
        <v>41</v>
      </c>
      <c r="G2079" t="s">
        <v>29</v>
      </c>
      <c r="H2079" t="s">
        <v>30</v>
      </c>
      <c r="I2079" s="6">
        <v>1</v>
      </c>
      <c r="J2079" s="6">
        <v>1199</v>
      </c>
      <c r="K2079" s="6">
        <v>1199</v>
      </c>
      <c r="L2079" s="6">
        <v>0.05</v>
      </c>
      <c r="M2079" s="6">
        <v>59.95</v>
      </c>
      <c r="N2079" s="6">
        <v>1139.05</v>
      </c>
      <c r="O2079" s="6">
        <v>347.41</v>
      </c>
      <c r="P2079" t="s">
        <v>186</v>
      </c>
      <c r="Q2079" t="s">
        <v>187</v>
      </c>
      <c r="R2079" t="s">
        <v>160</v>
      </c>
      <c r="S2079" t="s">
        <v>45</v>
      </c>
      <c r="T2079" t="s">
        <v>35</v>
      </c>
      <c r="U2079" s="13">
        <f t="shared" si="128"/>
        <v>2024</v>
      </c>
      <c r="V2079" s="13">
        <f t="shared" si="129"/>
        <v>10</v>
      </c>
      <c r="W2079" s="20" t="str">
        <f t="shared" si="130"/>
        <v>October</v>
      </c>
      <c r="X2079">
        <v>0.30499999999999999</v>
      </c>
      <c r="Y2079" s="6">
        <f t="shared" si="131"/>
        <v>1079.0999999999999</v>
      </c>
      <c r="Z2079" cm="1">
        <f t="array" aca="1" ref="Z2079" ca="1">IF(roud(N2079,2)=ROUND(Z2079,2),"ok","error")</f>
        <v>0</v>
      </c>
    </row>
    <row r="2080" spans="1:26" x14ac:dyDescent="0.3">
      <c r="A2080" t="s">
        <v>3688</v>
      </c>
      <c r="B2080" s="4">
        <v>45498</v>
      </c>
      <c r="C2080" t="s">
        <v>2335</v>
      </c>
      <c r="D2080" t="s">
        <v>2336</v>
      </c>
      <c r="E2080" t="s">
        <v>80</v>
      </c>
      <c r="F2080" t="s">
        <v>81</v>
      </c>
      <c r="G2080" t="s">
        <v>52</v>
      </c>
      <c r="H2080" t="s">
        <v>53</v>
      </c>
      <c r="I2080" s="6">
        <v>2</v>
      </c>
      <c r="J2080" s="6">
        <v>3499</v>
      </c>
      <c r="K2080" s="6">
        <v>6998</v>
      </c>
      <c r="L2080" s="6">
        <v>0.1</v>
      </c>
      <c r="M2080" s="6">
        <v>699.8</v>
      </c>
      <c r="N2080" s="6">
        <v>6298.2</v>
      </c>
      <c r="O2080" s="6">
        <v>1322.62</v>
      </c>
      <c r="P2080" t="s">
        <v>191</v>
      </c>
      <c r="Q2080" t="s">
        <v>187</v>
      </c>
      <c r="R2080" t="s">
        <v>160</v>
      </c>
      <c r="S2080" t="s">
        <v>45</v>
      </c>
      <c r="T2080" t="s">
        <v>35</v>
      </c>
      <c r="U2080" s="13">
        <f t="shared" si="128"/>
        <v>2024</v>
      </c>
      <c r="V2080" s="13">
        <f t="shared" si="129"/>
        <v>7</v>
      </c>
      <c r="W2080" s="20" t="str">
        <f t="shared" si="130"/>
        <v>July</v>
      </c>
      <c r="X2080">
        <v>0.21</v>
      </c>
      <c r="Y2080" s="6">
        <f t="shared" si="131"/>
        <v>5598.4</v>
      </c>
      <c r="Z2080" cm="1">
        <f t="array" aca="1" ref="Z2080" ca="1">IF(roud(N2080,2)=ROUND(Z2080,2),"ok","error")</f>
        <v>0</v>
      </c>
    </row>
    <row r="2081" spans="1:26" x14ac:dyDescent="0.3">
      <c r="A2081" t="s">
        <v>3689</v>
      </c>
      <c r="B2081" s="4">
        <v>45336</v>
      </c>
      <c r="C2081" t="s">
        <v>848</v>
      </c>
      <c r="D2081" t="s">
        <v>849</v>
      </c>
      <c r="E2081" t="s">
        <v>302</v>
      </c>
      <c r="F2081" t="s">
        <v>303</v>
      </c>
      <c r="G2081" t="s">
        <v>29</v>
      </c>
      <c r="H2081" t="s">
        <v>304</v>
      </c>
      <c r="I2081" s="6">
        <v>2</v>
      </c>
      <c r="J2081" s="6">
        <v>1799</v>
      </c>
      <c r="K2081" s="6">
        <v>3598</v>
      </c>
      <c r="L2081" s="6">
        <v>0.2</v>
      </c>
      <c r="M2081" s="6">
        <v>719.6</v>
      </c>
      <c r="N2081" s="6">
        <v>2878.4</v>
      </c>
      <c r="O2081" s="6">
        <v>748.38</v>
      </c>
      <c r="P2081" t="s">
        <v>42</v>
      </c>
      <c r="Q2081" t="s">
        <v>43</v>
      </c>
      <c r="R2081" t="s">
        <v>44</v>
      </c>
      <c r="S2081" t="s">
        <v>98</v>
      </c>
      <c r="T2081" t="s">
        <v>35</v>
      </c>
      <c r="U2081" s="13">
        <f t="shared" si="128"/>
        <v>2024</v>
      </c>
      <c r="V2081" s="13">
        <f t="shared" si="129"/>
        <v>2</v>
      </c>
      <c r="W2081" s="20" t="str">
        <f t="shared" si="130"/>
        <v>February</v>
      </c>
      <c r="X2081">
        <v>0.26</v>
      </c>
      <c r="Y2081" s="6">
        <f t="shared" si="131"/>
        <v>2158.8000000000002</v>
      </c>
      <c r="Z2081" cm="1">
        <f t="array" aca="1" ref="Z2081" ca="1">IF(roud(N2081,2)=ROUND(Z2081,2),"ok","error")</f>
        <v>0</v>
      </c>
    </row>
    <row r="2082" spans="1:26" x14ac:dyDescent="0.3">
      <c r="A2082" t="s">
        <v>3690</v>
      </c>
      <c r="B2082" s="4">
        <v>45496</v>
      </c>
      <c r="C2082" t="s">
        <v>1413</v>
      </c>
      <c r="D2082" t="s">
        <v>1414</v>
      </c>
      <c r="E2082" t="s">
        <v>40</v>
      </c>
      <c r="F2082" t="s">
        <v>41</v>
      </c>
      <c r="G2082" t="s">
        <v>29</v>
      </c>
      <c r="H2082" t="s">
        <v>30</v>
      </c>
      <c r="I2082" s="6">
        <v>1</v>
      </c>
      <c r="J2082" s="6">
        <v>1199</v>
      </c>
      <c r="K2082" s="6">
        <v>1199</v>
      </c>
      <c r="L2082" s="6">
        <v>0.2</v>
      </c>
      <c r="M2082" s="6">
        <v>239.8</v>
      </c>
      <c r="N2082" s="6">
        <v>959.2</v>
      </c>
      <c r="O2082" s="6">
        <v>249.39</v>
      </c>
      <c r="P2082" t="s">
        <v>42</v>
      </c>
      <c r="Q2082" t="s">
        <v>43</v>
      </c>
      <c r="R2082" t="s">
        <v>44</v>
      </c>
      <c r="S2082" t="s">
        <v>98</v>
      </c>
      <c r="T2082" t="s">
        <v>35</v>
      </c>
      <c r="U2082" s="13">
        <f t="shared" si="128"/>
        <v>2024</v>
      </c>
      <c r="V2082" s="13">
        <f t="shared" si="129"/>
        <v>7</v>
      </c>
      <c r="W2082" s="20" t="str">
        <f t="shared" si="130"/>
        <v>July</v>
      </c>
      <c r="X2082">
        <v>0.26</v>
      </c>
      <c r="Y2082" s="6">
        <f t="shared" si="131"/>
        <v>719.4</v>
      </c>
      <c r="Z2082" cm="1">
        <f t="array" aca="1" ref="Z2082" ca="1">IF(roud(N2082,2)=ROUND(Z2082,2),"ok","error")</f>
        <v>0</v>
      </c>
    </row>
    <row r="2083" spans="1:26" x14ac:dyDescent="0.3">
      <c r="A2083" t="s">
        <v>3691</v>
      </c>
      <c r="B2083" s="4">
        <v>45334</v>
      </c>
      <c r="C2083" t="s">
        <v>937</v>
      </c>
      <c r="D2083" t="s">
        <v>938</v>
      </c>
      <c r="E2083" t="s">
        <v>59</v>
      </c>
      <c r="F2083" t="s">
        <v>60</v>
      </c>
      <c r="G2083" t="s">
        <v>61</v>
      </c>
      <c r="H2083" t="s">
        <v>62</v>
      </c>
      <c r="I2083" s="6">
        <v>2</v>
      </c>
      <c r="J2083" s="6">
        <v>59999</v>
      </c>
      <c r="K2083" s="6">
        <v>119998</v>
      </c>
      <c r="L2083" s="6">
        <v>0.25</v>
      </c>
      <c r="M2083" s="6">
        <v>29999.5</v>
      </c>
      <c r="N2083" s="6">
        <v>89998.5</v>
      </c>
      <c r="O2083" s="6">
        <v>7649.87</v>
      </c>
      <c r="P2083" t="s">
        <v>63</v>
      </c>
      <c r="Q2083" t="s">
        <v>64</v>
      </c>
      <c r="R2083" t="s">
        <v>65</v>
      </c>
      <c r="S2083" t="s">
        <v>107</v>
      </c>
      <c r="T2083" t="s">
        <v>35</v>
      </c>
      <c r="U2083" s="13">
        <f t="shared" si="128"/>
        <v>2024</v>
      </c>
      <c r="V2083" s="13">
        <f t="shared" si="129"/>
        <v>2</v>
      </c>
      <c r="W2083" s="20" t="str">
        <f t="shared" si="130"/>
        <v>February</v>
      </c>
      <c r="X2083">
        <v>8.5000000000000006E-2</v>
      </c>
      <c r="Y2083" s="6">
        <f t="shared" si="131"/>
        <v>59999</v>
      </c>
      <c r="Z2083" cm="1">
        <f t="array" aca="1" ref="Z2083" ca="1">IF(roud(N2083,2)=ROUND(Z2083,2),"ok","error")</f>
        <v>0</v>
      </c>
    </row>
    <row r="2084" spans="1:26" x14ac:dyDescent="0.3">
      <c r="A2084" t="s">
        <v>3692</v>
      </c>
      <c r="B2084" s="4">
        <v>45615</v>
      </c>
      <c r="C2084" t="s">
        <v>1701</v>
      </c>
      <c r="D2084" t="s">
        <v>1702</v>
      </c>
      <c r="E2084" t="s">
        <v>69</v>
      </c>
      <c r="F2084" t="s">
        <v>70</v>
      </c>
      <c r="G2084" t="s">
        <v>61</v>
      </c>
      <c r="H2084" t="s">
        <v>71</v>
      </c>
      <c r="I2084" s="6">
        <v>1</v>
      </c>
      <c r="J2084" s="6">
        <v>1299</v>
      </c>
      <c r="K2084" s="6">
        <v>1299</v>
      </c>
      <c r="L2084" s="6">
        <v>0.1</v>
      </c>
      <c r="M2084" s="6">
        <v>129.9</v>
      </c>
      <c r="N2084" s="6">
        <v>1169.0999999999999</v>
      </c>
      <c r="O2084" s="6">
        <v>151.97999999999999</v>
      </c>
      <c r="P2084" t="s">
        <v>42</v>
      </c>
      <c r="Q2084" t="s">
        <v>43</v>
      </c>
      <c r="R2084" t="s">
        <v>44</v>
      </c>
      <c r="S2084" t="s">
        <v>98</v>
      </c>
      <c r="T2084" t="s">
        <v>35</v>
      </c>
      <c r="U2084" s="13">
        <f t="shared" si="128"/>
        <v>2024</v>
      </c>
      <c r="V2084" s="13">
        <f t="shared" si="129"/>
        <v>11</v>
      </c>
      <c r="W2084" s="20" t="str">
        <f t="shared" si="130"/>
        <v>November</v>
      </c>
      <c r="X2084">
        <v>0.13</v>
      </c>
      <c r="Y2084" s="6">
        <f t="shared" si="131"/>
        <v>1039.2</v>
      </c>
      <c r="Z2084" cm="1">
        <f t="array" aca="1" ref="Z2084" ca="1">IF(roud(N2084,2)=ROUND(Z2084,2),"ok","error")</f>
        <v>0</v>
      </c>
    </row>
    <row r="2085" spans="1:26" x14ac:dyDescent="0.3">
      <c r="A2085" t="s">
        <v>3693</v>
      </c>
      <c r="B2085" s="4">
        <v>45609</v>
      </c>
      <c r="C2085" t="s">
        <v>766</v>
      </c>
      <c r="D2085" t="s">
        <v>767</v>
      </c>
      <c r="E2085" t="s">
        <v>40</v>
      </c>
      <c r="F2085" t="s">
        <v>41</v>
      </c>
      <c r="G2085" t="s">
        <v>29</v>
      </c>
      <c r="H2085" t="s">
        <v>30</v>
      </c>
      <c r="I2085" s="6">
        <v>1</v>
      </c>
      <c r="J2085" s="6">
        <v>1199</v>
      </c>
      <c r="K2085" s="6">
        <v>1199</v>
      </c>
      <c r="L2085" s="6">
        <v>0.15</v>
      </c>
      <c r="M2085" s="6">
        <v>179.85</v>
      </c>
      <c r="N2085" s="6">
        <v>1019.15</v>
      </c>
      <c r="O2085" s="6">
        <v>280.27</v>
      </c>
      <c r="P2085" t="s">
        <v>42</v>
      </c>
      <c r="Q2085" t="s">
        <v>43</v>
      </c>
      <c r="R2085" t="s">
        <v>44</v>
      </c>
      <c r="S2085" t="s">
        <v>45</v>
      </c>
      <c r="T2085" t="s">
        <v>35</v>
      </c>
      <c r="U2085" s="13">
        <f t="shared" si="128"/>
        <v>2024</v>
      </c>
      <c r="V2085" s="13">
        <f t="shared" si="129"/>
        <v>11</v>
      </c>
      <c r="W2085" s="20" t="str">
        <f t="shared" si="130"/>
        <v>November</v>
      </c>
      <c r="X2085">
        <v>0.27500000000000002</v>
      </c>
      <c r="Y2085" s="6">
        <f t="shared" si="131"/>
        <v>839.3</v>
      </c>
      <c r="Z2085" cm="1">
        <f t="array" aca="1" ref="Z2085" ca="1">IF(roud(N2085,2)=ROUND(Z2085,2),"ok","error")</f>
        <v>0</v>
      </c>
    </row>
    <row r="2086" spans="1:26" x14ac:dyDescent="0.3">
      <c r="A2086" t="s">
        <v>3694</v>
      </c>
      <c r="B2086" s="4">
        <v>45819</v>
      </c>
      <c r="C2086" t="s">
        <v>204</v>
      </c>
      <c r="D2086" t="s">
        <v>205</v>
      </c>
      <c r="E2086" t="s">
        <v>80</v>
      </c>
      <c r="F2086" t="s">
        <v>81</v>
      </c>
      <c r="G2086" t="s">
        <v>52</v>
      </c>
      <c r="H2086" t="s">
        <v>53</v>
      </c>
      <c r="I2086" s="6">
        <v>1</v>
      </c>
      <c r="J2086" s="6">
        <v>3499</v>
      </c>
      <c r="K2086" s="6">
        <v>3499</v>
      </c>
      <c r="L2086" s="6">
        <v>0.1</v>
      </c>
      <c r="M2086" s="6">
        <v>349.9</v>
      </c>
      <c r="N2086" s="6">
        <v>3149.1</v>
      </c>
      <c r="O2086" s="6">
        <v>661.31</v>
      </c>
      <c r="P2086" t="s">
        <v>105</v>
      </c>
      <c r="Q2086" t="s">
        <v>106</v>
      </c>
      <c r="R2086" t="s">
        <v>44</v>
      </c>
      <c r="S2086" t="s">
        <v>34</v>
      </c>
      <c r="T2086" t="s">
        <v>55</v>
      </c>
      <c r="U2086" s="13">
        <f t="shared" si="128"/>
        <v>2025</v>
      </c>
      <c r="V2086" s="13">
        <f t="shared" si="129"/>
        <v>6</v>
      </c>
      <c r="W2086" s="20" t="str">
        <f t="shared" si="130"/>
        <v>June</v>
      </c>
      <c r="X2086">
        <v>0.21</v>
      </c>
      <c r="Y2086" s="6">
        <f t="shared" si="131"/>
        <v>2799.2</v>
      </c>
      <c r="Z2086" cm="1">
        <f t="array" aca="1" ref="Z2086" ca="1">IF(roud(N2086,2)=ROUND(Z2086,2),"ok","error")</f>
        <v>0</v>
      </c>
    </row>
    <row r="2087" spans="1:26" x14ac:dyDescent="0.3">
      <c r="A2087" t="s">
        <v>3695</v>
      </c>
      <c r="B2087" s="4">
        <v>45699</v>
      </c>
      <c r="C2087" t="s">
        <v>1792</v>
      </c>
      <c r="D2087" t="s">
        <v>1793</v>
      </c>
      <c r="E2087" t="s">
        <v>27</v>
      </c>
      <c r="F2087" t="s">
        <v>28</v>
      </c>
      <c r="G2087" t="s">
        <v>29</v>
      </c>
      <c r="H2087" t="s">
        <v>30</v>
      </c>
      <c r="I2087" s="6">
        <v>1</v>
      </c>
      <c r="J2087" s="6">
        <v>1999</v>
      </c>
      <c r="K2087" s="6">
        <v>1999</v>
      </c>
      <c r="L2087" s="6">
        <v>0.05</v>
      </c>
      <c r="M2087" s="6">
        <v>99.95</v>
      </c>
      <c r="N2087" s="6">
        <v>1899.05</v>
      </c>
      <c r="O2087" s="6">
        <v>579.21</v>
      </c>
      <c r="P2087" t="s">
        <v>144</v>
      </c>
      <c r="Q2087" t="s">
        <v>145</v>
      </c>
      <c r="R2087" t="s">
        <v>65</v>
      </c>
      <c r="S2087" t="s">
        <v>107</v>
      </c>
      <c r="T2087" t="s">
        <v>55</v>
      </c>
      <c r="U2087" s="13">
        <f t="shared" si="128"/>
        <v>2025</v>
      </c>
      <c r="V2087" s="13">
        <f t="shared" si="129"/>
        <v>2</v>
      </c>
      <c r="W2087" s="20" t="str">
        <f t="shared" si="130"/>
        <v>February</v>
      </c>
      <c r="X2087">
        <v>0.30499999999999999</v>
      </c>
      <c r="Y2087" s="6">
        <f t="shared" si="131"/>
        <v>1799.1</v>
      </c>
      <c r="Z2087" cm="1">
        <f t="array" aca="1" ref="Z2087" ca="1">IF(roud(N2087,2)=ROUND(Z2087,2),"ok","error")</f>
        <v>0</v>
      </c>
    </row>
    <row r="2088" spans="1:26" x14ac:dyDescent="0.3">
      <c r="A2088" t="s">
        <v>3696</v>
      </c>
      <c r="B2088" s="4">
        <v>45848</v>
      </c>
      <c r="C2088" t="s">
        <v>573</v>
      </c>
      <c r="D2088" t="s">
        <v>574</v>
      </c>
      <c r="E2088" t="s">
        <v>133</v>
      </c>
      <c r="F2088" t="s">
        <v>134</v>
      </c>
      <c r="G2088" t="s">
        <v>61</v>
      </c>
      <c r="H2088" t="s">
        <v>123</v>
      </c>
      <c r="I2088" s="6">
        <v>1</v>
      </c>
      <c r="J2088" s="6">
        <v>2999</v>
      </c>
      <c r="K2088" s="6">
        <v>2999</v>
      </c>
      <c r="L2088" s="6">
        <v>0.1</v>
      </c>
      <c r="M2088" s="6">
        <v>299.89999999999998</v>
      </c>
      <c r="N2088" s="6">
        <v>2699.1</v>
      </c>
      <c r="O2088" s="6">
        <v>350.88</v>
      </c>
      <c r="P2088" t="s">
        <v>170</v>
      </c>
      <c r="Q2088" t="s">
        <v>171</v>
      </c>
      <c r="R2088" t="s">
        <v>44</v>
      </c>
      <c r="S2088" t="s">
        <v>54</v>
      </c>
      <c r="T2088" t="s">
        <v>35</v>
      </c>
      <c r="U2088" s="13">
        <f t="shared" si="128"/>
        <v>2025</v>
      </c>
      <c r="V2088" s="13">
        <f t="shared" si="129"/>
        <v>7</v>
      </c>
      <c r="W2088" s="20" t="str">
        <f t="shared" si="130"/>
        <v>July</v>
      </c>
      <c r="X2088">
        <v>0.13</v>
      </c>
      <c r="Y2088" s="6">
        <f t="shared" si="131"/>
        <v>2399.1999999999998</v>
      </c>
      <c r="Z2088" cm="1">
        <f t="array" aca="1" ref="Z2088" ca="1">IF(roud(N2088,2)=ROUND(Z2088,2),"ok","error")</f>
        <v>0</v>
      </c>
    </row>
    <row r="2089" spans="1:26" x14ac:dyDescent="0.3">
      <c r="A2089" t="s">
        <v>3697</v>
      </c>
      <c r="B2089" s="4">
        <v>45776</v>
      </c>
      <c r="C2089" t="s">
        <v>3698</v>
      </c>
      <c r="D2089" t="s">
        <v>3699</v>
      </c>
      <c r="E2089" t="s">
        <v>323</v>
      </c>
      <c r="F2089" t="s">
        <v>324</v>
      </c>
      <c r="G2089" t="s">
        <v>29</v>
      </c>
      <c r="H2089" t="s">
        <v>304</v>
      </c>
      <c r="I2089" s="6">
        <v>1</v>
      </c>
      <c r="J2089" s="6">
        <v>799</v>
      </c>
      <c r="K2089" s="6">
        <v>799</v>
      </c>
      <c r="L2089" s="6">
        <v>0.25</v>
      </c>
      <c r="M2089" s="6">
        <v>199.75</v>
      </c>
      <c r="N2089" s="6">
        <v>599.25</v>
      </c>
      <c r="O2089" s="6">
        <v>146.82</v>
      </c>
      <c r="P2089" t="s">
        <v>105</v>
      </c>
      <c r="Q2089" t="s">
        <v>106</v>
      </c>
      <c r="R2089" t="s">
        <v>44</v>
      </c>
      <c r="S2089" t="s">
        <v>45</v>
      </c>
      <c r="T2089" t="s">
        <v>35</v>
      </c>
      <c r="U2089" s="13">
        <f t="shared" si="128"/>
        <v>2025</v>
      </c>
      <c r="V2089" s="13">
        <f t="shared" si="129"/>
        <v>4</v>
      </c>
      <c r="W2089" s="20" t="str">
        <f t="shared" si="130"/>
        <v>April</v>
      </c>
      <c r="X2089">
        <v>0.245</v>
      </c>
      <c r="Y2089" s="6">
        <f t="shared" si="131"/>
        <v>399.5</v>
      </c>
      <c r="Z2089" cm="1">
        <f t="array" aca="1" ref="Z2089" ca="1">IF(roud(N2089,2)=ROUND(Z2089,2),"ok","error")</f>
        <v>0</v>
      </c>
    </row>
    <row r="2090" spans="1:26" x14ac:dyDescent="0.3">
      <c r="A2090" t="s">
        <v>3700</v>
      </c>
      <c r="B2090" s="4">
        <v>45551</v>
      </c>
      <c r="C2090" t="s">
        <v>1331</v>
      </c>
      <c r="D2090" t="s">
        <v>1332</v>
      </c>
      <c r="E2090" t="s">
        <v>284</v>
      </c>
      <c r="F2090" t="s">
        <v>285</v>
      </c>
      <c r="G2090" t="s">
        <v>52</v>
      </c>
      <c r="H2090" t="s">
        <v>129</v>
      </c>
      <c r="I2090" s="6">
        <v>2</v>
      </c>
      <c r="J2090" s="6">
        <v>999</v>
      </c>
      <c r="K2090" s="6">
        <v>1998</v>
      </c>
      <c r="L2090" s="6">
        <v>0.3</v>
      </c>
      <c r="M2090" s="6">
        <v>599.4</v>
      </c>
      <c r="N2090" s="6">
        <v>1398.6</v>
      </c>
      <c r="O2090" s="6">
        <v>209.79</v>
      </c>
      <c r="P2090" t="s">
        <v>89</v>
      </c>
      <c r="Q2090" t="s">
        <v>90</v>
      </c>
      <c r="R2090" t="s">
        <v>65</v>
      </c>
      <c r="S2090" t="s">
        <v>54</v>
      </c>
      <c r="T2090" t="s">
        <v>46</v>
      </c>
      <c r="U2090" s="13">
        <f t="shared" si="128"/>
        <v>2024</v>
      </c>
      <c r="V2090" s="13">
        <f t="shared" si="129"/>
        <v>9</v>
      </c>
      <c r="W2090" s="20" t="str">
        <f t="shared" si="130"/>
        <v>September</v>
      </c>
      <c r="X2090">
        <v>0.15</v>
      </c>
      <c r="Y2090" s="6">
        <f t="shared" si="131"/>
        <v>799.2</v>
      </c>
      <c r="Z2090" cm="1">
        <f t="array" aca="1" ref="Z2090" ca="1">IF(roud(N2090,2)=ROUND(Z2090,2),"ok","error")</f>
        <v>0</v>
      </c>
    </row>
    <row r="2091" spans="1:26" x14ac:dyDescent="0.3">
      <c r="A2091" t="s">
        <v>3701</v>
      </c>
      <c r="B2091" s="4">
        <v>45329</v>
      </c>
      <c r="C2091" t="s">
        <v>1026</v>
      </c>
      <c r="D2091" t="s">
        <v>1027</v>
      </c>
      <c r="E2091" t="s">
        <v>133</v>
      </c>
      <c r="F2091" t="s">
        <v>134</v>
      </c>
      <c r="G2091" t="s">
        <v>61</v>
      </c>
      <c r="H2091" t="s">
        <v>123</v>
      </c>
      <c r="I2091" s="6">
        <v>1</v>
      </c>
      <c r="J2091" s="6">
        <v>2999</v>
      </c>
      <c r="K2091" s="6">
        <v>2999</v>
      </c>
      <c r="L2091" s="6">
        <v>0.05</v>
      </c>
      <c r="M2091" s="6">
        <v>149.94999999999999</v>
      </c>
      <c r="N2091" s="6">
        <v>2849.05</v>
      </c>
      <c r="O2091" s="6">
        <v>413.11</v>
      </c>
      <c r="P2091" t="s">
        <v>63</v>
      </c>
      <c r="Q2091" t="s">
        <v>64</v>
      </c>
      <c r="R2091" t="s">
        <v>65</v>
      </c>
      <c r="S2091" t="s">
        <v>45</v>
      </c>
      <c r="T2091" t="s">
        <v>35</v>
      </c>
      <c r="U2091" s="13">
        <f t="shared" si="128"/>
        <v>2024</v>
      </c>
      <c r="V2091" s="13">
        <f t="shared" si="129"/>
        <v>2</v>
      </c>
      <c r="W2091" s="20" t="str">
        <f t="shared" si="130"/>
        <v>February</v>
      </c>
      <c r="X2091">
        <v>0.14499999999999999</v>
      </c>
      <c r="Y2091" s="6">
        <f t="shared" si="131"/>
        <v>2699.1</v>
      </c>
      <c r="Z2091" cm="1">
        <f t="array" aca="1" ref="Z2091" ca="1">IF(roud(N2091,2)=ROUND(Z2091,2),"ok","error")</f>
        <v>0</v>
      </c>
    </row>
    <row r="2092" spans="1:26" x14ac:dyDescent="0.3">
      <c r="A2092" t="s">
        <v>3702</v>
      </c>
      <c r="B2092" s="4">
        <v>45954</v>
      </c>
      <c r="C2092" t="s">
        <v>1936</v>
      </c>
      <c r="D2092" t="s">
        <v>1937</v>
      </c>
      <c r="E2092" t="s">
        <v>40</v>
      </c>
      <c r="F2092" t="s">
        <v>41</v>
      </c>
      <c r="G2092" t="s">
        <v>29</v>
      </c>
      <c r="H2092" t="s">
        <v>30</v>
      </c>
      <c r="I2092" s="6">
        <v>1</v>
      </c>
      <c r="J2092" s="6">
        <v>1199</v>
      </c>
      <c r="K2092" s="6">
        <v>1199</v>
      </c>
      <c r="L2092" s="6">
        <v>0.2</v>
      </c>
      <c r="M2092" s="6">
        <v>239.8</v>
      </c>
      <c r="N2092" s="6">
        <v>959.2</v>
      </c>
      <c r="O2092" s="6">
        <v>249.39</v>
      </c>
      <c r="P2092" t="s">
        <v>82</v>
      </c>
      <c r="Q2092" t="s">
        <v>82</v>
      </c>
      <c r="R2092" t="s">
        <v>65</v>
      </c>
      <c r="S2092" t="s">
        <v>34</v>
      </c>
      <c r="T2092" t="s">
        <v>55</v>
      </c>
      <c r="U2092" s="13">
        <f t="shared" si="128"/>
        <v>2025</v>
      </c>
      <c r="V2092" s="13">
        <f t="shared" si="129"/>
        <v>10</v>
      </c>
      <c r="W2092" s="20" t="str">
        <f t="shared" si="130"/>
        <v>October</v>
      </c>
      <c r="X2092">
        <v>0.26</v>
      </c>
      <c r="Y2092" s="6">
        <f t="shared" si="131"/>
        <v>719.4</v>
      </c>
      <c r="Z2092" cm="1">
        <f t="array" aca="1" ref="Z2092" ca="1">IF(roud(N2092,2)=ROUND(Z2092,2),"ok","error")</f>
        <v>0</v>
      </c>
    </row>
    <row r="2093" spans="1:26" x14ac:dyDescent="0.3">
      <c r="A2093" t="s">
        <v>3703</v>
      </c>
      <c r="B2093" s="4">
        <v>45487</v>
      </c>
      <c r="C2093" t="s">
        <v>1108</v>
      </c>
      <c r="D2093" t="s">
        <v>1109</v>
      </c>
      <c r="E2093" t="s">
        <v>27</v>
      </c>
      <c r="F2093" t="s">
        <v>28</v>
      </c>
      <c r="G2093" t="s">
        <v>29</v>
      </c>
      <c r="H2093" t="s">
        <v>30</v>
      </c>
      <c r="I2093" s="6">
        <v>1</v>
      </c>
      <c r="J2093" s="6">
        <v>1999</v>
      </c>
      <c r="K2093" s="6">
        <v>1999</v>
      </c>
      <c r="L2093" s="6">
        <v>0.2</v>
      </c>
      <c r="M2093" s="6">
        <v>399.8</v>
      </c>
      <c r="N2093" s="6">
        <v>1599.2</v>
      </c>
      <c r="O2093" s="6">
        <v>415.79</v>
      </c>
      <c r="P2093" t="s">
        <v>170</v>
      </c>
      <c r="Q2093" t="s">
        <v>171</v>
      </c>
      <c r="R2093" t="s">
        <v>44</v>
      </c>
      <c r="S2093" t="s">
        <v>45</v>
      </c>
      <c r="T2093" t="s">
        <v>55</v>
      </c>
      <c r="U2093" s="13">
        <f t="shared" si="128"/>
        <v>2024</v>
      </c>
      <c r="V2093" s="13">
        <f t="shared" si="129"/>
        <v>7</v>
      </c>
      <c r="W2093" s="20" t="str">
        <f t="shared" si="130"/>
        <v>July</v>
      </c>
      <c r="X2093">
        <v>0.26</v>
      </c>
      <c r="Y2093" s="6">
        <f t="shared" si="131"/>
        <v>1199.4000000000001</v>
      </c>
      <c r="Z2093" cm="1">
        <f t="array" aca="1" ref="Z2093" ca="1">IF(roud(N2093,2)=ROUND(Z2093,2),"ok","error")</f>
        <v>0</v>
      </c>
    </row>
    <row r="2094" spans="1:26" x14ac:dyDescent="0.3">
      <c r="A2094" t="s">
        <v>3704</v>
      </c>
      <c r="B2094" s="4">
        <v>45584</v>
      </c>
      <c r="C2094" t="s">
        <v>1144</v>
      </c>
      <c r="D2094" t="s">
        <v>1145</v>
      </c>
      <c r="E2094" t="s">
        <v>59</v>
      </c>
      <c r="F2094" t="s">
        <v>60</v>
      </c>
      <c r="G2094" t="s">
        <v>61</v>
      </c>
      <c r="H2094" t="s">
        <v>62</v>
      </c>
      <c r="I2094" s="6">
        <v>2</v>
      </c>
      <c r="J2094" s="6">
        <v>59999</v>
      </c>
      <c r="K2094" s="6">
        <v>119998</v>
      </c>
      <c r="L2094" s="6">
        <v>0.2</v>
      </c>
      <c r="M2094" s="6">
        <v>23999.599999999999</v>
      </c>
      <c r="N2094" s="6">
        <v>95998.399999999994</v>
      </c>
      <c r="O2094" s="6">
        <v>9599.84</v>
      </c>
      <c r="P2094" t="s">
        <v>63</v>
      </c>
      <c r="Q2094" t="s">
        <v>64</v>
      </c>
      <c r="R2094" t="s">
        <v>65</v>
      </c>
      <c r="S2094" t="s">
        <v>107</v>
      </c>
      <c r="T2094" t="s">
        <v>35</v>
      </c>
      <c r="U2094" s="13">
        <f t="shared" si="128"/>
        <v>2024</v>
      </c>
      <c r="V2094" s="13">
        <f t="shared" si="129"/>
        <v>10</v>
      </c>
      <c r="W2094" s="20" t="str">
        <f t="shared" si="130"/>
        <v>October</v>
      </c>
      <c r="X2094">
        <v>0.1</v>
      </c>
      <c r="Y2094" s="6">
        <f t="shared" si="131"/>
        <v>71998.8</v>
      </c>
      <c r="Z2094" cm="1">
        <f t="array" aca="1" ref="Z2094" ca="1">IF(roud(N2094,2)=ROUND(Z2094,2),"ok","error")</f>
        <v>0</v>
      </c>
    </row>
    <row r="2095" spans="1:26" x14ac:dyDescent="0.3">
      <c r="A2095" t="s">
        <v>3705</v>
      </c>
      <c r="B2095" s="4">
        <v>45657</v>
      </c>
      <c r="C2095" t="s">
        <v>2499</v>
      </c>
      <c r="D2095" t="s">
        <v>2500</v>
      </c>
      <c r="E2095" t="s">
        <v>86</v>
      </c>
      <c r="F2095" t="s">
        <v>87</v>
      </c>
      <c r="G2095" t="s">
        <v>29</v>
      </c>
      <c r="H2095" t="s">
        <v>88</v>
      </c>
      <c r="I2095" s="6">
        <v>1</v>
      </c>
      <c r="J2095" s="6">
        <v>1299</v>
      </c>
      <c r="K2095" s="6">
        <v>1299</v>
      </c>
      <c r="L2095" s="6">
        <v>0.25</v>
      </c>
      <c r="M2095" s="6">
        <v>324.75</v>
      </c>
      <c r="N2095" s="6">
        <v>974.25</v>
      </c>
      <c r="O2095" s="6">
        <v>238.69</v>
      </c>
      <c r="P2095" t="s">
        <v>186</v>
      </c>
      <c r="Q2095" t="s">
        <v>187</v>
      </c>
      <c r="R2095" t="s">
        <v>160</v>
      </c>
      <c r="S2095" t="s">
        <v>45</v>
      </c>
      <c r="T2095" t="s">
        <v>35</v>
      </c>
      <c r="U2095" s="13">
        <f t="shared" si="128"/>
        <v>2024</v>
      </c>
      <c r="V2095" s="13">
        <f t="shared" si="129"/>
        <v>12</v>
      </c>
      <c r="W2095" s="20" t="str">
        <f t="shared" si="130"/>
        <v>December</v>
      </c>
      <c r="X2095">
        <v>0.245</v>
      </c>
      <c r="Y2095" s="6">
        <f t="shared" si="131"/>
        <v>649.5</v>
      </c>
      <c r="Z2095" cm="1">
        <f t="array" aca="1" ref="Z2095" ca="1">IF(roud(N2095,2)=ROUND(Z2095,2),"ok","error")</f>
        <v>0</v>
      </c>
    </row>
    <row r="2096" spans="1:26" x14ac:dyDescent="0.3">
      <c r="A2096" t="s">
        <v>3706</v>
      </c>
      <c r="B2096" s="4">
        <v>45340</v>
      </c>
      <c r="C2096" t="s">
        <v>1023</v>
      </c>
      <c r="D2096" t="s">
        <v>1024</v>
      </c>
      <c r="E2096" t="s">
        <v>198</v>
      </c>
      <c r="F2096" t="s">
        <v>199</v>
      </c>
      <c r="G2096" t="s">
        <v>61</v>
      </c>
      <c r="H2096" t="s">
        <v>71</v>
      </c>
      <c r="I2096" s="6">
        <v>1</v>
      </c>
      <c r="J2096" s="6">
        <v>899</v>
      </c>
      <c r="K2096" s="6">
        <v>899</v>
      </c>
      <c r="L2096" s="6">
        <v>0.1</v>
      </c>
      <c r="M2096" s="6">
        <v>89.9</v>
      </c>
      <c r="N2096" s="6">
        <v>809.1</v>
      </c>
      <c r="O2096" s="6">
        <v>105.18</v>
      </c>
      <c r="P2096" t="s">
        <v>42</v>
      </c>
      <c r="Q2096" t="s">
        <v>43</v>
      </c>
      <c r="R2096" t="s">
        <v>44</v>
      </c>
      <c r="S2096" t="s">
        <v>107</v>
      </c>
      <c r="T2096" t="s">
        <v>35</v>
      </c>
      <c r="U2096" s="13">
        <f t="shared" si="128"/>
        <v>2024</v>
      </c>
      <c r="V2096" s="13">
        <f t="shared" si="129"/>
        <v>2</v>
      </c>
      <c r="W2096" s="20" t="str">
        <f t="shared" si="130"/>
        <v>February</v>
      </c>
      <c r="X2096">
        <v>0.13</v>
      </c>
      <c r="Y2096" s="6">
        <f t="shared" si="131"/>
        <v>719.2</v>
      </c>
      <c r="Z2096" cm="1">
        <f t="array" aca="1" ref="Z2096" ca="1">IF(roud(N2096,2)=ROUND(Z2096,2),"ok","error")</f>
        <v>0</v>
      </c>
    </row>
    <row r="2097" spans="1:26" x14ac:dyDescent="0.3">
      <c r="A2097" t="s">
        <v>3707</v>
      </c>
      <c r="B2097" s="4">
        <v>45963</v>
      </c>
      <c r="C2097" t="s">
        <v>908</v>
      </c>
      <c r="D2097" t="s">
        <v>909</v>
      </c>
      <c r="E2097" t="s">
        <v>212</v>
      </c>
      <c r="F2097" t="s">
        <v>213</v>
      </c>
      <c r="G2097" t="s">
        <v>214</v>
      </c>
      <c r="H2097" t="s">
        <v>215</v>
      </c>
      <c r="I2097" s="6">
        <v>1</v>
      </c>
      <c r="J2097" s="6">
        <v>599</v>
      </c>
      <c r="K2097" s="6">
        <v>599</v>
      </c>
      <c r="L2097" s="6">
        <v>0.05</v>
      </c>
      <c r="M2097" s="6">
        <v>29.95</v>
      </c>
      <c r="N2097" s="6">
        <v>569.04999999999995</v>
      </c>
      <c r="O2097" s="6">
        <v>207.7</v>
      </c>
      <c r="P2097" t="s">
        <v>89</v>
      </c>
      <c r="Q2097" t="s">
        <v>90</v>
      </c>
      <c r="R2097" t="s">
        <v>65</v>
      </c>
      <c r="S2097" t="s">
        <v>45</v>
      </c>
      <c r="T2097" t="s">
        <v>55</v>
      </c>
      <c r="U2097" s="13">
        <f t="shared" si="128"/>
        <v>2025</v>
      </c>
      <c r="V2097" s="13">
        <f t="shared" si="129"/>
        <v>11</v>
      </c>
      <c r="W2097" s="20" t="str">
        <f t="shared" si="130"/>
        <v>November</v>
      </c>
      <c r="X2097">
        <v>0.36499999999999999</v>
      </c>
      <c r="Y2097" s="6">
        <f t="shared" si="131"/>
        <v>539.1</v>
      </c>
      <c r="Z2097" cm="1">
        <f t="array" aca="1" ref="Z2097" ca="1">IF(roud(N2097,2)=ROUND(Z2097,2),"ok","error")</f>
        <v>0</v>
      </c>
    </row>
    <row r="2098" spans="1:26" x14ac:dyDescent="0.3">
      <c r="A2098" t="s">
        <v>3708</v>
      </c>
      <c r="B2098" s="4">
        <v>45631</v>
      </c>
      <c r="C2098" t="s">
        <v>294</v>
      </c>
      <c r="D2098" t="s">
        <v>295</v>
      </c>
      <c r="E2098" t="s">
        <v>69</v>
      </c>
      <c r="F2098" t="s">
        <v>70</v>
      </c>
      <c r="G2098" t="s">
        <v>61</v>
      </c>
      <c r="H2098" t="s">
        <v>71</v>
      </c>
      <c r="I2098" s="6">
        <v>1</v>
      </c>
      <c r="J2098" s="6">
        <v>1299</v>
      </c>
      <c r="K2098" s="6">
        <v>1299</v>
      </c>
      <c r="L2098" s="6">
        <v>0.05</v>
      </c>
      <c r="M2098" s="6">
        <v>64.95</v>
      </c>
      <c r="N2098" s="6">
        <v>1234.05</v>
      </c>
      <c r="O2098" s="6">
        <v>178.94</v>
      </c>
      <c r="P2098" t="s">
        <v>42</v>
      </c>
      <c r="Q2098" t="s">
        <v>43</v>
      </c>
      <c r="R2098" t="s">
        <v>44</v>
      </c>
      <c r="S2098" t="s">
        <v>45</v>
      </c>
      <c r="T2098" t="s">
        <v>35</v>
      </c>
      <c r="U2098" s="13">
        <f t="shared" si="128"/>
        <v>2024</v>
      </c>
      <c r="V2098" s="13">
        <f t="shared" si="129"/>
        <v>12</v>
      </c>
      <c r="W2098" s="20" t="str">
        <f t="shared" si="130"/>
        <v>December</v>
      </c>
      <c r="X2098">
        <v>0.14499999999999999</v>
      </c>
      <c r="Y2098" s="6">
        <f t="shared" si="131"/>
        <v>1169.0999999999999</v>
      </c>
      <c r="Z2098" cm="1">
        <f t="array" aca="1" ref="Z2098" ca="1">IF(roud(N2098,2)=ROUND(Z2098,2),"ok","error")</f>
        <v>0</v>
      </c>
    </row>
    <row r="2099" spans="1:26" x14ac:dyDescent="0.3">
      <c r="A2099" t="s">
        <v>3709</v>
      </c>
      <c r="B2099" s="4">
        <v>45571</v>
      </c>
      <c r="C2099" t="s">
        <v>2809</v>
      </c>
      <c r="D2099" t="s">
        <v>2810</v>
      </c>
      <c r="E2099" t="s">
        <v>133</v>
      </c>
      <c r="F2099" t="s">
        <v>134</v>
      </c>
      <c r="G2099" t="s">
        <v>61</v>
      </c>
      <c r="H2099" t="s">
        <v>123</v>
      </c>
      <c r="I2099" s="6">
        <v>1</v>
      </c>
      <c r="J2099" s="6">
        <v>2999</v>
      </c>
      <c r="K2099" s="6">
        <v>2999</v>
      </c>
      <c r="L2099" s="6">
        <v>0.15</v>
      </c>
      <c r="M2099" s="6">
        <v>449.85</v>
      </c>
      <c r="N2099" s="6">
        <v>2549.15</v>
      </c>
      <c r="O2099" s="6">
        <v>293.14999999999998</v>
      </c>
      <c r="P2099" t="s">
        <v>105</v>
      </c>
      <c r="Q2099" t="s">
        <v>106</v>
      </c>
      <c r="R2099" t="s">
        <v>44</v>
      </c>
      <c r="S2099" t="s">
        <v>107</v>
      </c>
      <c r="T2099" t="s">
        <v>35</v>
      </c>
      <c r="U2099" s="13">
        <f t="shared" si="128"/>
        <v>2024</v>
      </c>
      <c r="V2099" s="13">
        <f t="shared" si="129"/>
        <v>10</v>
      </c>
      <c r="W2099" s="20" t="str">
        <f t="shared" si="130"/>
        <v>October</v>
      </c>
      <c r="X2099">
        <v>0.115</v>
      </c>
      <c r="Y2099" s="6">
        <f t="shared" si="131"/>
        <v>2099.3000000000002</v>
      </c>
      <c r="Z2099" cm="1">
        <f t="array" aca="1" ref="Z2099" ca="1">IF(roud(N2099,2)=ROUND(Z2099,2),"ok","error")</f>
        <v>0</v>
      </c>
    </row>
    <row r="2100" spans="1:26" x14ac:dyDescent="0.3">
      <c r="A2100" t="s">
        <v>3710</v>
      </c>
      <c r="B2100" s="4">
        <v>45419</v>
      </c>
      <c r="C2100" t="s">
        <v>153</v>
      </c>
      <c r="D2100" t="s">
        <v>154</v>
      </c>
      <c r="E2100" t="s">
        <v>273</v>
      </c>
      <c r="F2100" t="s">
        <v>274</v>
      </c>
      <c r="G2100" t="s">
        <v>29</v>
      </c>
      <c r="H2100" t="s">
        <v>88</v>
      </c>
      <c r="I2100" s="6">
        <v>2</v>
      </c>
      <c r="J2100" s="6">
        <v>2499</v>
      </c>
      <c r="K2100" s="6">
        <v>4998</v>
      </c>
      <c r="L2100" s="6">
        <v>0.15</v>
      </c>
      <c r="M2100" s="6">
        <v>749.7</v>
      </c>
      <c r="N2100" s="6">
        <v>4248.3</v>
      </c>
      <c r="O2100" s="6">
        <v>1168.28</v>
      </c>
      <c r="P2100" t="s">
        <v>89</v>
      </c>
      <c r="Q2100" t="s">
        <v>90</v>
      </c>
      <c r="R2100" t="s">
        <v>65</v>
      </c>
      <c r="S2100" t="s">
        <v>45</v>
      </c>
      <c r="T2100" t="s">
        <v>55</v>
      </c>
      <c r="U2100" s="13">
        <f t="shared" si="128"/>
        <v>2024</v>
      </c>
      <c r="V2100" s="13">
        <f t="shared" si="129"/>
        <v>5</v>
      </c>
      <c r="W2100" s="20" t="str">
        <f t="shared" si="130"/>
        <v>May</v>
      </c>
      <c r="X2100">
        <v>0.27500000000000002</v>
      </c>
      <c r="Y2100" s="6">
        <f t="shared" si="131"/>
        <v>3498.6</v>
      </c>
      <c r="Z2100" cm="1">
        <f t="array" aca="1" ref="Z2100" ca="1">IF(roud(N2100,2)=ROUND(Z2100,2),"ok","error")</f>
        <v>0</v>
      </c>
    </row>
    <row r="2101" spans="1:26" x14ac:dyDescent="0.3">
      <c r="A2101" t="s">
        <v>3711</v>
      </c>
      <c r="B2101" s="4">
        <v>45668</v>
      </c>
      <c r="C2101" t="s">
        <v>960</v>
      </c>
      <c r="D2101" t="s">
        <v>961</v>
      </c>
      <c r="E2101" t="s">
        <v>302</v>
      </c>
      <c r="F2101" t="s">
        <v>303</v>
      </c>
      <c r="G2101" t="s">
        <v>29</v>
      </c>
      <c r="H2101" t="s">
        <v>304</v>
      </c>
      <c r="I2101" s="6">
        <v>2</v>
      </c>
      <c r="J2101" s="6">
        <v>1799</v>
      </c>
      <c r="K2101" s="6">
        <v>3598</v>
      </c>
      <c r="L2101" s="6">
        <v>0.05</v>
      </c>
      <c r="M2101" s="6">
        <v>179.9</v>
      </c>
      <c r="N2101" s="6">
        <v>3418.1</v>
      </c>
      <c r="O2101" s="6">
        <v>1042.52</v>
      </c>
      <c r="P2101" t="s">
        <v>191</v>
      </c>
      <c r="Q2101" t="s">
        <v>187</v>
      </c>
      <c r="R2101" t="s">
        <v>160</v>
      </c>
      <c r="S2101" t="s">
        <v>45</v>
      </c>
      <c r="T2101" t="s">
        <v>35</v>
      </c>
      <c r="U2101" s="13">
        <f t="shared" si="128"/>
        <v>2025</v>
      </c>
      <c r="V2101" s="13">
        <f t="shared" si="129"/>
        <v>1</v>
      </c>
      <c r="W2101" s="20" t="str">
        <f t="shared" si="130"/>
        <v>January</v>
      </c>
      <c r="X2101">
        <v>0.30499999999999999</v>
      </c>
      <c r="Y2101" s="6">
        <f t="shared" si="131"/>
        <v>3238.2</v>
      </c>
      <c r="Z2101" cm="1">
        <f t="array" aca="1" ref="Z2101" ca="1">IF(roud(N2101,2)=ROUND(Z2101,2),"ok","error")</f>
        <v>0</v>
      </c>
    </row>
    <row r="2102" spans="1:26" x14ac:dyDescent="0.3">
      <c r="A2102" t="s">
        <v>3712</v>
      </c>
      <c r="B2102" s="4">
        <v>45739</v>
      </c>
      <c r="C2102" t="s">
        <v>2385</v>
      </c>
      <c r="D2102" t="s">
        <v>2386</v>
      </c>
      <c r="E2102" t="s">
        <v>59</v>
      </c>
      <c r="F2102" t="s">
        <v>60</v>
      </c>
      <c r="G2102" t="s">
        <v>61</v>
      </c>
      <c r="H2102" t="s">
        <v>62</v>
      </c>
      <c r="I2102" s="6">
        <v>1</v>
      </c>
      <c r="J2102" s="6">
        <v>59999</v>
      </c>
      <c r="K2102" s="6">
        <v>59999</v>
      </c>
      <c r="L2102" s="6">
        <v>0.1</v>
      </c>
      <c r="M2102" s="6">
        <v>5999.9</v>
      </c>
      <c r="N2102" s="6">
        <v>53999.1</v>
      </c>
      <c r="O2102" s="6">
        <v>7019.88</v>
      </c>
      <c r="P2102" t="s">
        <v>42</v>
      </c>
      <c r="Q2102" t="s">
        <v>43</v>
      </c>
      <c r="R2102" t="s">
        <v>44</v>
      </c>
      <c r="S2102" t="s">
        <v>54</v>
      </c>
      <c r="T2102" t="s">
        <v>46</v>
      </c>
      <c r="U2102" s="13">
        <f t="shared" si="128"/>
        <v>2025</v>
      </c>
      <c r="V2102" s="13">
        <f t="shared" si="129"/>
        <v>3</v>
      </c>
      <c r="W2102" s="20" t="str">
        <f t="shared" si="130"/>
        <v>March</v>
      </c>
      <c r="X2102">
        <v>0.13</v>
      </c>
      <c r="Y2102" s="6">
        <f t="shared" si="131"/>
        <v>47999.199999999997</v>
      </c>
      <c r="Z2102" cm="1">
        <f t="array" aca="1" ref="Z2102" ca="1">IF(roud(N2102,2)=ROUND(Z2102,2),"ok","error")</f>
        <v>0</v>
      </c>
    </row>
    <row r="2103" spans="1:26" x14ac:dyDescent="0.3">
      <c r="A2103" t="s">
        <v>3713</v>
      </c>
      <c r="B2103" s="4">
        <v>45701</v>
      </c>
      <c r="C2103" t="s">
        <v>256</v>
      </c>
      <c r="D2103" t="s">
        <v>257</v>
      </c>
      <c r="E2103" t="s">
        <v>40</v>
      </c>
      <c r="F2103" t="s">
        <v>41</v>
      </c>
      <c r="G2103" t="s">
        <v>29</v>
      </c>
      <c r="H2103" t="s">
        <v>30</v>
      </c>
      <c r="I2103" s="6">
        <v>1</v>
      </c>
      <c r="J2103" s="6">
        <v>1199</v>
      </c>
      <c r="K2103" s="6">
        <v>1199</v>
      </c>
      <c r="L2103" s="6">
        <v>0</v>
      </c>
      <c r="M2103" s="6">
        <v>0</v>
      </c>
      <c r="N2103" s="6">
        <v>1199</v>
      </c>
      <c r="O2103" s="6">
        <v>383.68</v>
      </c>
      <c r="P2103" t="s">
        <v>42</v>
      </c>
      <c r="Q2103" t="s">
        <v>43</v>
      </c>
      <c r="R2103" t="s">
        <v>44</v>
      </c>
      <c r="S2103" t="s">
        <v>107</v>
      </c>
      <c r="T2103" t="s">
        <v>35</v>
      </c>
      <c r="U2103" s="13">
        <f t="shared" si="128"/>
        <v>2025</v>
      </c>
      <c r="V2103" s="13">
        <f t="shared" si="129"/>
        <v>2</v>
      </c>
      <c r="W2103" s="20" t="str">
        <f t="shared" si="130"/>
        <v>February</v>
      </c>
      <c r="X2103">
        <v>0.32</v>
      </c>
      <c r="Y2103" s="6">
        <f t="shared" si="131"/>
        <v>1199</v>
      </c>
      <c r="Z2103" cm="1">
        <f t="array" aca="1" ref="Z2103" ca="1">IF(roud(N2103,2)=ROUND(Z2103,2),"ok","error")</f>
        <v>0</v>
      </c>
    </row>
    <row r="2104" spans="1:26" x14ac:dyDescent="0.3">
      <c r="A2104" t="s">
        <v>3714</v>
      </c>
      <c r="B2104" s="4">
        <v>45742</v>
      </c>
      <c r="C2104" t="s">
        <v>1394</v>
      </c>
      <c r="D2104" t="s">
        <v>1395</v>
      </c>
      <c r="E2104" t="s">
        <v>102</v>
      </c>
      <c r="F2104" t="s">
        <v>103</v>
      </c>
      <c r="G2104" t="s">
        <v>52</v>
      </c>
      <c r="H2104" t="s">
        <v>104</v>
      </c>
      <c r="I2104" s="6">
        <v>1</v>
      </c>
      <c r="J2104" s="6">
        <v>5999</v>
      </c>
      <c r="K2104" s="6">
        <v>5999</v>
      </c>
      <c r="L2104" s="6">
        <v>0.15</v>
      </c>
      <c r="M2104" s="6">
        <v>899.85</v>
      </c>
      <c r="N2104" s="6">
        <v>5099.1499999999996</v>
      </c>
      <c r="O2104" s="6">
        <v>994.33</v>
      </c>
      <c r="P2104" t="s">
        <v>89</v>
      </c>
      <c r="Q2104" t="s">
        <v>90</v>
      </c>
      <c r="R2104" t="s">
        <v>65</v>
      </c>
      <c r="S2104" t="s">
        <v>45</v>
      </c>
      <c r="T2104" t="s">
        <v>55</v>
      </c>
      <c r="U2104" s="13">
        <f t="shared" si="128"/>
        <v>2025</v>
      </c>
      <c r="V2104" s="13">
        <f t="shared" si="129"/>
        <v>3</v>
      </c>
      <c r="W2104" s="20" t="str">
        <f t="shared" si="130"/>
        <v>March</v>
      </c>
      <c r="X2104">
        <v>0.19500000000000001</v>
      </c>
      <c r="Y2104" s="6">
        <f t="shared" si="131"/>
        <v>4199.3</v>
      </c>
      <c r="Z2104" cm="1">
        <f t="array" aca="1" ref="Z2104" ca="1">IF(roud(N2104,2)=ROUND(Z2104,2),"ok","error")</f>
        <v>0</v>
      </c>
    </row>
    <row r="2105" spans="1:26" x14ac:dyDescent="0.3">
      <c r="A2105" t="s">
        <v>3715</v>
      </c>
      <c r="B2105" s="4">
        <v>45687</v>
      </c>
      <c r="C2105" t="s">
        <v>176</v>
      </c>
      <c r="D2105" t="s">
        <v>177</v>
      </c>
      <c r="E2105" t="s">
        <v>273</v>
      </c>
      <c r="F2105" t="s">
        <v>274</v>
      </c>
      <c r="G2105" t="s">
        <v>29</v>
      </c>
      <c r="H2105" t="s">
        <v>88</v>
      </c>
      <c r="I2105" s="6">
        <v>2</v>
      </c>
      <c r="J2105" s="6">
        <v>2499</v>
      </c>
      <c r="K2105" s="6">
        <v>4998</v>
      </c>
      <c r="L2105" s="6">
        <v>0</v>
      </c>
      <c r="M2105" s="6">
        <v>0</v>
      </c>
      <c r="N2105" s="6">
        <v>4998</v>
      </c>
      <c r="O2105" s="6">
        <v>1599.36</v>
      </c>
      <c r="P2105" t="s">
        <v>94</v>
      </c>
      <c r="Q2105" t="s">
        <v>64</v>
      </c>
      <c r="R2105" t="s">
        <v>65</v>
      </c>
      <c r="S2105" t="s">
        <v>98</v>
      </c>
      <c r="T2105" t="s">
        <v>35</v>
      </c>
      <c r="U2105" s="13">
        <f t="shared" si="128"/>
        <v>2025</v>
      </c>
      <c r="V2105" s="13">
        <f t="shared" si="129"/>
        <v>1</v>
      </c>
      <c r="W2105" s="20" t="str">
        <f t="shared" si="130"/>
        <v>January</v>
      </c>
      <c r="X2105">
        <v>0.32</v>
      </c>
      <c r="Y2105" s="6">
        <f t="shared" si="131"/>
        <v>4998</v>
      </c>
      <c r="Z2105" cm="1">
        <f t="array" aca="1" ref="Z2105" ca="1">IF(roud(N2105,2)=ROUND(Z2105,2),"ok","error")</f>
        <v>0</v>
      </c>
    </row>
    <row r="2106" spans="1:26" x14ac:dyDescent="0.3">
      <c r="A2106" t="s">
        <v>3716</v>
      </c>
      <c r="B2106" s="4">
        <v>45639</v>
      </c>
      <c r="C2106" t="s">
        <v>784</v>
      </c>
      <c r="D2106" t="s">
        <v>785</v>
      </c>
      <c r="E2106" t="s">
        <v>86</v>
      </c>
      <c r="F2106" t="s">
        <v>87</v>
      </c>
      <c r="G2106" t="s">
        <v>29</v>
      </c>
      <c r="H2106" t="s">
        <v>88</v>
      </c>
      <c r="I2106" s="6">
        <v>1</v>
      </c>
      <c r="J2106" s="6">
        <v>1299</v>
      </c>
      <c r="K2106" s="6">
        <v>1299</v>
      </c>
      <c r="L2106" s="6">
        <v>0.1</v>
      </c>
      <c r="M2106" s="6">
        <v>129.9</v>
      </c>
      <c r="N2106" s="6">
        <v>1169.0999999999999</v>
      </c>
      <c r="O2106" s="6">
        <v>339.04</v>
      </c>
      <c r="P2106" t="s">
        <v>63</v>
      </c>
      <c r="Q2106" t="s">
        <v>64</v>
      </c>
      <c r="R2106" t="s">
        <v>65</v>
      </c>
      <c r="S2106" t="s">
        <v>98</v>
      </c>
      <c r="T2106" t="s">
        <v>35</v>
      </c>
      <c r="U2106" s="13">
        <f t="shared" si="128"/>
        <v>2024</v>
      </c>
      <c r="V2106" s="13">
        <f t="shared" si="129"/>
        <v>12</v>
      </c>
      <c r="W2106" s="20" t="str">
        <f t="shared" si="130"/>
        <v>December</v>
      </c>
      <c r="X2106">
        <v>0.28999999999999998</v>
      </c>
      <c r="Y2106" s="6">
        <f t="shared" si="131"/>
        <v>1039.2</v>
      </c>
      <c r="Z2106" cm="1">
        <f t="array" aca="1" ref="Z2106" ca="1">IF(roud(N2106,2)=ROUND(Z2106,2),"ok","error")</f>
        <v>0</v>
      </c>
    </row>
    <row r="2107" spans="1:26" x14ac:dyDescent="0.3">
      <c r="A2107" t="s">
        <v>3717</v>
      </c>
      <c r="B2107" s="4">
        <v>45483</v>
      </c>
      <c r="C2107" t="s">
        <v>1418</v>
      </c>
      <c r="D2107" t="s">
        <v>1419</v>
      </c>
      <c r="E2107" t="s">
        <v>302</v>
      </c>
      <c r="F2107" t="s">
        <v>303</v>
      </c>
      <c r="G2107" t="s">
        <v>29</v>
      </c>
      <c r="H2107" t="s">
        <v>304</v>
      </c>
      <c r="I2107" s="6">
        <v>3</v>
      </c>
      <c r="J2107" s="6">
        <v>1799</v>
      </c>
      <c r="K2107" s="6">
        <v>5397</v>
      </c>
      <c r="L2107" s="6">
        <v>0.1</v>
      </c>
      <c r="M2107" s="6">
        <v>539.70000000000005</v>
      </c>
      <c r="N2107" s="6">
        <v>4857.3</v>
      </c>
      <c r="O2107" s="6">
        <v>1408.62</v>
      </c>
      <c r="P2107" t="s">
        <v>42</v>
      </c>
      <c r="Q2107" t="s">
        <v>43</v>
      </c>
      <c r="R2107" t="s">
        <v>44</v>
      </c>
      <c r="S2107" t="s">
        <v>45</v>
      </c>
      <c r="T2107" t="s">
        <v>35</v>
      </c>
      <c r="U2107" s="13">
        <f t="shared" si="128"/>
        <v>2024</v>
      </c>
      <c r="V2107" s="13">
        <f t="shared" si="129"/>
        <v>7</v>
      </c>
      <c r="W2107" s="20" t="str">
        <f t="shared" si="130"/>
        <v>July</v>
      </c>
      <c r="X2107">
        <v>0.28999999999999998</v>
      </c>
      <c r="Y2107" s="6">
        <f t="shared" si="131"/>
        <v>4317.6000000000004</v>
      </c>
      <c r="Z2107" cm="1">
        <f t="array" aca="1" ref="Z2107" ca="1">IF(roud(N2107,2)=ROUND(Z2107,2),"ok","error")</f>
        <v>0</v>
      </c>
    </row>
    <row r="2108" spans="1:26" x14ac:dyDescent="0.3">
      <c r="A2108" t="s">
        <v>3718</v>
      </c>
      <c r="B2108" s="4">
        <v>45800</v>
      </c>
      <c r="C2108" t="s">
        <v>3719</v>
      </c>
      <c r="D2108" t="s">
        <v>3720</v>
      </c>
      <c r="E2108" t="s">
        <v>27</v>
      </c>
      <c r="F2108" t="s">
        <v>28</v>
      </c>
      <c r="G2108" t="s">
        <v>29</v>
      </c>
      <c r="H2108" t="s">
        <v>30</v>
      </c>
      <c r="I2108" s="6">
        <v>3</v>
      </c>
      <c r="J2108" s="6">
        <v>1999</v>
      </c>
      <c r="K2108" s="6">
        <v>5997</v>
      </c>
      <c r="L2108" s="6">
        <v>0.1</v>
      </c>
      <c r="M2108" s="6">
        <v>599.70000000000005</v>
      </c>
      <c r="N2108" s="6">
        <v>5397.3</v>
      </c>
      <c r="O2108" s="6">
        <v>1565.22</v>
      </c>
      <c r="P2108" t="s">
        <v>82</v>
      </c>
      <c r="Q2108" t="s">
        <v>82</v>
      </c>
      <c r="R2108" t="s">
        <v>65</v>
      </c>
      <c r="S2108" t="s">
        <v>98</v>
      </c>
      <c r="T2108" t="s">
        <v>35</v>
      </c>
      <c r="U2108" s="13">
        <f t="shared" si="128"/>
        <v>2025</v>
      </c>
      <c r="V2108" s="13">
        <f t="shared" si="129"/>
        <v>5</v>
      </c>
      <c r="W2108" s="20" t="str">
        <f t="shared" si="130"/>
        <v>May</v>
      </c>
      <c r="X2108">
        <v>0.28999999999999998</v>
      </c>
      <c r="Y2108" s="6">
        <f t="shared" si="131"/>
        <v>4797.6000000000004</v>
      </c>
      <c r="Z2108" cm="1">
        <f t="array" aca="1" ref="Z2108" ca="1">IF(roud(N2108,2)=ROUND(Z2108,2),"ok","error")</f>
        <v>0</v>
      </c>
    </row>
    <row r="2109" spans="1:26" x14ac:dyDescent="0.3">
      <c r="A2109" t="s">
        <v>3721</v>
      </c>
      <c r="B2109" s="4">
        <v>46000</v>
      </c>
      <c r="C2109" t="s">
        <v>655</v>
      </c>
      <c r="D2109" t="s">
        <v>656</v>
      </c>
      <c r="E2109" t="s">
        <v>212</v>
      </c>
      <c r="F2109" t="s">
        <v>213</v>
      </c>
      <c r="G2109" t="s">
        <v>214</v>
      </c>
      <c r="H2109" t="s">
        <v>215</v>
      </c>
      <c r="I2109" s="6">
        <v>3</v>
      </c>
      <c r="J2109" s="6">
        <v>599</v>
      </c>
      <c r="K2109" s="6">
        <v>1797</v>
      </c>
      <c r="L2109" s="6">
        <v>0.3</v>
      </c>
      <c r="M2109" s="6">
        <v>539.1</v>
      </c>
      <c r="N2109" s="6">
        <v>1257.9000000000001</v>
      </c>
      <c r="O2109" s="6">
        <v>364.79</v>
      </c>
      <c r="P2109" t="s">
        <v>105</v>
      </c>
      <c r="Q2109" t="s">
        <v>106</v>
      </c>
      <c r="R2109" t="s">
        <v>44</v>
      </c>
      <c r="S2109" t="s">
        <v>54</v>
      </c>
      <c r="T2109" t="s">
        <v>35</v>
      </c>
      <c r="U2109" s="13">
        <f t="shared" si="128"/>
        <v>2025</v>
      </c>
      <c r="V2109" s="13">
        <f t="shared" si="129"/>
        <v>12</v>
      </c>
      <c r="W2109" s="20" t="str">
        <f t="shared" si="130"/>
        <v>December</v>
      </c>
      <c r="X2109">
        <v>0.28999999999999998</v>
      </c>
      <c r="Y2109" s="6">
        <f t="shared" si="131"/>
        <v>718.8</v>
      </c>
      <c r="Z2109" cm="1">
        <f t="array" aca="1" ref="Z2109" ca="1">IF(roud(N2109,2)=ROUND(Z2109,2),"ok","error")</f>
        <v>0</v>
      </c>
    </row>
    <row r="2110" spans="1:26" x14ac:dyDescent="0.3">
      <c r="A2110" t="s">
        <v>3722</v>
      </c>
      <c r="B2110" s="4">
        <v>45801</v>
      </c>
      <c r="C2110" t="s">
        <v>658</v>
      </c>
      <c r="D2110" t="s">
        <v>659</v>
      </c>
      <c r="E2110" t="s">
        <v>258</v>
      </c>
      <c r="F2110" t="s">
        <v>259</v>
      </c>
      <c r="G2110" t="s">
        <v>214</v>
      </c>
      <c r="H2110" t="s">
        <v>260</v>
      </c>
      <c r="I2110" s="6">
        <v>1</v>
      </c>
      <c r="J2110" s="6">
        <v>399</v>
      </c>
      <c r="K2110" s="6">
        <v>399</v>
      </c>
      <c r="L2110" s="6">
        <v>0.15</v>
      </c>
      <c r="M2110" s="6">
        <v>59.85</v>
      </c>
      <c r="N2110" s="6">
        <v>339.15</v>
      </c>
      <c r="O2110" s="6">
        <v>113.62</v>
      </c>
      <c r="P2110" t="s">
        <v>186</v>
      </c>
      <c r="Q2110" t="s">
        <v>187</v>
      </c>
      <c r="R2110" t="s">
        <v>160</v>
      </c>
      <c r="S2110" t="s">
        <v>107</v>
      </c>
      <c r="T2110" t="s">
        <v>55</v>
      </c>
      <c r="U2110" s="13">
        <f t="shared" si="128"/>
        <v>2025</v>
      </c>
      <c r="V2110" s="13">
        <f t="shared" si="129"/>
        <v>5</v>
      </c>
      <c r="W2110" s="20" t="str">
        <f t="shared" si="130"/>
        <v>May</v>
      </c>
      <c r="X2110">
        <v>0.33500000000000002</v>
      </c>
      <c r="Y2110" s="6">
        <f t="shared" si="131"/>
        <v>279.3</v>
      </c>
      <c r="Z2110" cm="1">
        <f t="array" aca="1" ref="Z2110" ca="1">IF(roud(N2110,2)=ROUND(Z2110,2),"ok","error")</f>
        <v>0</v>
      </c>
    </row>
    <row r="2111" spans="1:26" x14ac:dyDescent="0.3">
      <c r="A2111" t="s">
        <v>3723</v>
      </c>
      <c r="B2111" s="4">
        <v>45668</v>
      </c>
      <c r="C2111" t="s">
        <v>3569</v>
      </c>
      <c r="D2111" t="s">
        <v>3570</v>
      </c>
      <c r="E2111" t="s">
        <v>302</v>
      </c>
      <c r="F2111" t="s">
        <v>303</v>
      </c>
      <c r="G2111" t="s">
        <v>29</v>
      </c>
      <c r="H2111" t="s">
        <v>304</v>
      </c>
      <c r="I2111" s="6">
        <v>1</v>
      </c>
      <c r="J2111" s="6">
        <v>1799</v>
      </c>
      <c r="K2111" s="6">
        <v>1799</v>
      </c>
      <c r="L2111" s="6">
        <v>0.1</v>
      </c>
      <c r="M2111" s="6">
        <v>179.9</v>
      </c>
      <c r="N2111" s="6">
        <v>1619.1</v>
      </c>
      <c r="O2111" s="6">
        <v>469.54</v>
      </c>
      <c r="P2111" t="s">
        <v>191</v>
      </c>
      <c r="Q2111" t="s">
        <v>187</v>
      </c>
      <c r="R2111" t="s">
        <v>160</v>
      </c>
      <c r="S2111" t="s">
        <v>34</v>
      </c>
      <c r="T2111" t="s">
        <v>55</v>
      </c>
      <c r="U2111" s="13">
        <f t="shared" si="128"/>
        <v>2025</v>
      </c>
      <c r="V2111" s="13">
        <f t="shared" si="129"/>
        <v>1</v>
      </c>
      <c r="W2111" s="20" t="str">
        <f t="shared" si="130"/>
        <v>January</v>
      </c>
      <c r="X2111">
        <v>0.28999999999999998</v>
      </c>
      <c r="Y2111" s="6">
        <f t="shared" si="131"/>
        <v>1439.2</v>
      </c>
      <c r="Z2111" cm="1">
        <f t="array" aca="1" ref="Z2111" ca="1">IF(roud(N2111,2)=ROUND(Z2111,2),"ok","error")</f>
        <v>0</v>
      </c>
    </row>
    <row r="2112" spans="1:26" x14ac:dyDescent="0.3">
      <c r="A2112" t="s">
        <v>3724</v>
      </c>
      <c r="B2112" s="4">
        <v>45823</v>
      </c>
      <c r="C2112" t="s">
        <v>1765</v>
      </c>
      <c r="D2112" t="s">
        <v>1766</v>
      </c>
      <c r="E2112" t="s">
        <v>121</v>
      </c>
      <c r="F2112" t="s">
        <v>122</v>
      </c>
      <c r="G2112" t="s">
        <v>61</v>
      </c>
      <c r="H2112" t="s">
        <v>123</v>
      </c>
      <c r="I2112" s="6">
        <v>1</v>
      </c>
      <c r="J2112" s="6">
        <v>24999</v>
      </c>
      <c r="K2112" s="6">
        <v>24999</v>
      </c>
      <c r="L2112" s="6">
        <v>0.1</v>
      </c>
      <c r="M2112" s="6">
        <v>2499.9</v>
      </c>
      <c r="N2112" s="6">
        <v>22499.1</v>
      </c>
      <c r="O2112" s="6">
        <v>2924.88</v>
      </c>
      <c r="P2112" t="s">
        <v>186</v>
      </c>
      <c r="Q2112" t="s">
        <v>187</v>
      </c>
      <c r="R2112" t="s">
        <v>160</v>
      </c>
      <c r="S2112" t="s">
        <v>107</v>
      </c>
      <c r="T2112" t="s">
        <v>35</v>
      </c>
      <c r="U2112" s="13">
        <f t="shared" si="128"/>
        <v>2025</v>
      </c>
      <c r="V2112" s="13">
        <f t="shared" si="129"/>
        <v>6</v>
      </c>
      <c r="W2112" s="20" t="str">
        <f t="shared" si="130"/>
        <v>June</v>
      </c>
      <c r="X2112">
        <v>0.13</v>
      </c>
      <c r="Y2112" s="6">
        <f t="shared" si="131"/>
        <v>19999.2</v>
      </c>
      <c r="Z2112" cm="1">
        <f t="array" aca="1" ref="Z2112" ca="1">IF(roud(N2112,2)=ROUND(Z2112,2),"ok","error")</f>
        <v>0</v>
      </c>
    </row>
    <row r="2113" spans="1:26" x14ac:dyDescent="0.3">
      <c r="A2113" t="s">
        <v>3725</v>
      </c>
      <c r="B2113" s="4">
        <v>45565</v>
      </c>
      <c r="C2113" t="s">
        <v>752</v>
      </c>
      <c r="D2113" t="s">
        <v>753</v>
      </c>
      <c r="E2113" t="s">
        <v>59</v>
      </c>
      <c r="F2113" t="s">
        <v>60</v>
      </c>
      <c r="G2113" t="s">
        <v>61</v>
      </c>
      <c r="H2113" t="s">
        <v>62</v>
      </c>
      <c r="I2113" s="6">
        <v>3</v>
      </c>
      <c r="J2113" s="6">
        <v>59999</v>
      </c>
      <c r="K2113" s="6">
        <v>179997</v>
      </c>
      <c r="L2113" s="6">
        <v>0.05</v>
      </c>
      <c r="M2113" s="6">
        <v>8999.85</v>
      </c>
      <c r="N2113" s="6">
        <v>170997.15</v>
      </c>
      <c r="O2113" s="6">
        <v>24794.59</v>
      </c>
      <c r="P2113" t="s">
        <v>170</v>
      </c>
      <c r="Q2113" t="s">
        <v>171</v>
      </c>
      <c r="R2113" t="s">
        <v>44</v>
      </c>
      <c r="S2113" t="s">
        <v>45</v>
      </c>
      <c r="T2113" t="s">
        <v>35</v>
      </c>
      <c r="U2113" s="13">
        <f t="shared" si="128"/>
        <v>2024</v>
      </c>
      <c r="V2113" s="13">
        <f t="shared" si="129"/>
        <v>9</v>
      </c>
      <c r="W2113" s="20" t="str">
        <f t="shared" si="130"/>
        <v>September</v>
      </c>
      <c r="X2113">
        <v>0.14499999999999999</v>
      </c>
      <c r="Y2113" s="6">
        <f t="shared" si="131"/>
        <v>161997.29999999999</v>
      </c>
      <c r="Z2113" cm="1">
        <f t="array" aca="1" ref="Z2113" ca="1">IF(roud(N2113,2)=ROUND(Z2113,2),"ok","error")</f>
        <v>0</v>
      </c>
    </row>
    <row r="2114" spans="1:26" x14ac:dyDescent="0.3">
      <c r="A2114" t="s">
        <v>3726</v>
      </c>
      <c r="B2114" s="4">
        <v>45376</v>
      </c>
      <c r="C2114" t="s">
        <v>798</v>
      </c>
      <c r="D2114" t="s">
        <v>799</v>
      </c>
      <c r="E2114" t="s">
        <v>75</v>
      </c>
      <c r="F2114" t="s">
        <v>76</v>
      </c>
      <c r="G2114" t="s">
        <v>61</v>
      </c>
      <c r="H2114" t="s">
        <v>71</v>
      </c>
      <c r="I2114" s="6">
        <v>1</v>
      </c>
      <c r="J2114" s="6">
        <v>1499</v>
      </c>
      <c r="K2114" s="6">
        <v>1499</v>
      </c>
      <c r="L2114" s="6">
        <v>0.05</v>
      </c>
      <c r="M2114" s="6">
        <v>74.95</v>
      </c>
      <c r="N2114" s="6">
        <v>1424.05</v>
      </c>
      <c r="O2114" s="6">
        <v>206.49</v>
      </c>
      <c r="P2114" t="s">
        <v>191</v>
      </c>
      <c r="Q2114" t="s">
        <v>187</v>
      </c>
      <c r="R2114" t="s">
        <v>160</v>
      </c>
      <c r="S2114" t="s">
        <v>45</v>
      </c>
      <c r="T2114" t="s">
        <v>55</v>
      </c>
      <c r="U2114" s="13">
        <f t="shared" si="128"/>
        <v>2024</v>
      </c>
      <c r="V2114" s="13">
        <f t="shared" si="129"/>
        <v>3</v>
      </c>
      <c r="W2114" s="20" t="str">
        <f t="shared" si="130"/>
        <v>March</v>
      </c>
      <c r="X2114">
        <v>0.14499999999999999</v>
      </c>
      <c r="Y2114" s="6">
        <f t="shared" si="131"/>
        <v>1349.1</v>
      </c>
      <c r="Z2114" cm="1">
        <f t="array" aca="1" ref="Z2114" ca="1">IF(roud(N2114,2)=ROUND(Z2114,2),"ok","error")</f>
        <v>0</v>
      </c>
    </row>
    <row r="2115" spans="1:26" x14ac:dyDescent="0.3">
      <c r="A2115" t="s">
        <v>3727</v>
      </c>
      <c r="B2115" s="4">
        <v>45726</v>
      </c>
      <c r="C2115" t="s">
        <v>695</v>
      </c>
      <c r="D2115" t="s">
        <v>696</v>
      </c>
      <c r="E2115" t="s">
        <v>258</v>
      </c>
      <c r="F2115" t="s">
        <v>259</v>
      </c>
      <c r="G2115" t="s">
        <v>214</v>
      </c>
      <c r="H2115" t="s">
        <v>260</v>
      </c>
      <c r="I2115" s="6">
        <v>3</v>
      </c>
      <c r="J2115" s="6">
        <v>399</v>
      </c>
      <c r="K2115" s="6">
        <v>1197</v>
      </c>
      <c r="L2115" s="6">
        <v>0.1</v>
      </c>
      <c r="M2115" s="6">
        <v>119.7</v>
      </c>
      <c r="N2115" s="6">
        <v>1077.3</v>
      </c>
      <c r="O2115" s="6">
        <v>377.05</v>
      </c>
      <c r="P2115" t="s">
        <v>89</v>
      </c>
      <c r="Q2115" t="s">
        <v>90</v>
      </c>
      <c r="R2115" t="s">
        <v>65</v>
      </c>
      <c r="S2115" t="s">
        <v>107</v>
      </c>
      <c r="T2115" t="s">
        <v>35</v>
      </c>
      <c r="U2115" s="13">
        <f t="shared" ref="U2115:U2178" si="132">YEAR(B2115)</f>
        <v>2025</v>
      </c>
      <c r="V2115" s="13">
        <f t="shared" ref="V2115:V2178" si="133">MONTH(B2115)</f>
        <v>3</v>
      </c>
      <c r="W2115" s="20" t="str">
        <f t="shared" ref="W2115:W2178" si="134">TEXT(B2115,"mmmm")</f>
        <v>March</v>
      </c>
      <c r="X2115">
        <v>0.35</v>
      </c>
      <c r="Y2115" s="6">
        <f t="shared" ref="Y2115:Y2178" si="135">ROUND(N2115-(M2115),2)</f>
        <v>957.6</v>
      </c>
      <c r="Z2115" cm="1">
        <f t="array" aca="1" ref="Z2115" ca="1">IF(roud(N2115,2)=ROUND(Z2115,2),"ok","error")</f>
        <v>0</v>
      </c>
    </row>
    <row r="2116" spans="1:26" x14ac:dyDescent="0.3">
      <c r="A2116" t="s">
        <v>3728</v>
      </c>
      <c r="B2116" s="4">
        <v>45372</v>
      </c>
      <c r="C2116" t="s">
        <v>147</v>
      </c>
      <c r="D2116" t="s">
        <v>148</v>
      </c>
      <c r="E2116" t="s">
        <v>102</v>
      </c>
      <c r="F2116" t="s">
        <v>103</v>
      </c>
      <c r="G2116" t="s">
        <v>52</v>
      </c>
      <c r="H2116" t="s">
        <v>104</v>
      </c>
      <c r="I2116" s="6">
        <v>2</v>
      </c>
      <c r="J2116" s="6">
        <v>5999</v>
      </c>
      <c r="K2116" s="6">
        <v>11998</v>
      </c>
      <c r="L2116" s="6">
        <v>0</v>
      </c>
      <c r="M2116" s="6">
        <v>0</v>
      </c>
      <c r="N2116" s="6">
        <v>11998</v>
      </c>
      <c r="O2116" s="6">
        <v>2879.52</v>
      </c>
      <c r="P2116" t="s">
        <v>42</v>
      </c>
      <c r="Q2116" t="s">
        <v>43</v>
      </c>
      <c r="R2116" t="s">
        <v>44</v>
      </c>
      <c r="S2116" t="s">
        <v>107</v>
      </c>
      <c r="T2116" t="s">
        <v>55</v>
      </c>
      <c r="U2116" s="13">
        <f t="shared" si="132"/>
        <v>2024</v>
      </c>
      <c r="V2116" s="13">
        <f t="shared" si="133"/>
        <v>3</v>
      </c>
      <c r="W2116" s="20" t="str">
        <f t="shared" si="134"/>
        <v>March</v>
      </c>
      <c r="X2116">
        <v>0.24</v>
      </c>
      <c r="Y2116" s="6">
        <f t="shared" si="135"/>
        <v>11998</v>
      </c>
      <c r="Z2116" cm="1">
        <f t="array" aca="1" ref="Z2116" ca="1">IF(roud(N2116,2)=ROUND(Z2116,2),"ok","error")</f>
        <v>0</v>
      </c>
    </row>
    <row r="2117" spans="1:26" x14ac:dyDescent="0.3">
      <c r="A2117" t="s">
        <v>3729</v>
      </c>
      <c r="B2117" s="4">
        <v>45732</v>
      </c>
      <c r="C2117" t="s">
        <v>908</v>
      </c>
      <c r="D2117" t="s">
        <v>909</v>
      </c>
      <c r="E2117" t="s">
        <v>102</v>
      </c>
      <c r="F2117" t="s">
        <v>103</v>
      </c>
      <c r="G2117" t="s">
        <v>52</v>
      </c>
      <c r="H2117" t="s">
        <v>104</v>
      </c>
      <c r="I2117" s="6">
        <v>1</v>
      </c>
      <c r="J2117" s="6">
        <v>5999</v>
      </c>
      <c r="K2117" s="6">
        <v>5999</v>
      </c>
      <c r="L2117" s="6">
        <v>0.05</v>
      </c>
      <c r="M2117" s="6">
        <v>299.95</v>
      </c>
      <c r="N2117" s="6">
        <v>5699.05</v>
      </c>
      <c r="O2117" s="6">
        <v>1282.29</v>
      </c>
      <c r="P2117" t="s">
        <v>191</v>
      </c>
      <c r="Q2117" t="s">
        <v>187</v>
      </c>
      <c r="R2117" t="s">
        <v>160</v>
      </c>
      <c r="S2117" t="s">
        <v>107</v>
      </c>
      <c r="T2117" t="s">
        <v>55</v>
      </c>
      <c r="U2117" s="13">
        <f t="shared" si="132"/>
        <v>2025</v>
      </c>
      <c r="V2117" s="13">
        <f t="shared" si="133"/>
        <v>3</v>
      </c>
      <c r="W2117" s="20" t="str">
        <f t="shared" si="134"/>
        <v>March</v>
      </c>
      <c r="X2117">
        <v>0.22500000000000001</v>
      </c>
      <c r="Y2117" s="6">
        <f t="shared" si="135"/>
        <v>5399.1</v>
      </c>
      <c r="Z2117" cm="1">
        <f t="array" aca="1" ref="Z2117" ca="1">IF(roud(N2117,2)=ROUND(Z2117,2),"ok","error")</f>
        <v>0</v>
      </c>
    </row>
    <row r="2118" spans="1:26" x14ac:dyDescent="0.3">
      <c r="A2118" t="s">
        <v>3730</v>
      </c>
      <c r="B2118" s="4">
        <v>45908</v>
      </c>
      <c r="C2118" t="s">
        <v>3731</v>
      </c>
      <c r="D2118" t="s">
        <v>3732</v>
      </c>
      <c r="E2118" t="s">
        <v>258</v>
      </c>
      <c r="F2118" t="s">
        <v>259</v>
      </c>
      <c r="G2118" t="s">
        <v>214</v>
      </c>
      <c r="H2118" t="s">
        <v>260</v>
      </c>
      <c r="I2118" s="6">
        <v>3</v>
      </c>
      <c r="J2118" s="6">
        <v>399</v>
      </c>
      <c r="K2118" s="6">
        <v>1197</v>
      </c>
      <c r="L2118" s="6">
        <v>0.1</v>
      </c>
      <c r="M2118" s="6">
        <v>119.7</v>
      </c>
      <c r="N2118" s="6">
        <v>1077.3</v>
      </c>
      <c r="O2118" s="6">
        <v>377.05</v>
      </c>
      <c r="P2118" t="s">
        <v>63</v>
      </c>
      <c r="Q2118" t="s">
        <v>64</v>
      </c>
      <c r="R2118" t="s">
        <v>65</v>
      </c>
      <c r="S2118" t="s">
        <v>45</v>
      </c>
      <c r="T2118" t="s">
        <v>35</v>
      </c>
      <c r="U2118" s="13">
        <f t="shared" si="132"/>
        <v>2025</v>
      </c>
      <c r="V2118" s="13">
        <f t="shared" si="133"/>
        <v>9</v>
      </c>
      <c r="W2118" s="20" t="str">
        <f t="shared" si="134"/>
        <v>September</v>
      </c>
      <c r="X2118">
        <v>0.35</v>
      </c>
      <c r="Y2118" s="6">
        <f t="shared" si="135"/>
        <v>957.6</v>
      </c>
      <c r="Z2118" cm="1">
        <f t="array" aca="1" ref="Z2118" ca="1">IF(roud(N2118,2)=ROUND(Z2118,2),"ok","error")</f>
        <v>0</v>
      </c>
    </row>
    <row r="2119" spans="1:26" x14ac:dyDescent="0.3">
      <c r="A2119" t="s">
        <v>3733</v>
      </c>
      <c r="B2119" s="4">
        <v>45476</v>
      </c>
      <c r="C2119" t="s">
        <v>1919</v>
      </c>
      <c r="D2119" t="s">
        <v>1920</v>
      </c>
      <c r="E2119" t="s">
        <v>258</v>
      </c>
      <c r="F2119" t="s">
        <v>259</v>
      </c>
      <c r="G2119" t="s">
        <v>214</v>
      </c>
      <c r="H2119" t="s">
        <v>260</v>
      </c>
      <c r="I2119" s="6">
        <v>1</v>
      </c>
      <c r="J2119" s="6">
        <v>399</v>
      </c>
      <c r="K2119" s="6">
        <v>399</v>
      </c>
      <c r="L2119" s="6">
        <v>0</v>
      </c>
      <c r="M2119" s="6">
        <v>0</v>
      </c>
      <c r="N2119" s="6">
        <v>399</v>
      </c>
      <c r="O2119" s="6">
        <v>151.62</v>
      </c>
      <c r="P2119" t="s">
        <v>63</v>
      </c>
      <c r="Q2119" t="s">
        <v>64</v>
      </c>
      <c r="R2119" t="s">
        <v>65</v>
      </c>
      <c r="S2119" t="s">
        <v>54</v>
      </c>
      <c r="T2119" t="s">
        <v>35</v>
      </c>
      <c r="U2119" s="13">
        <f t="shared" si="132"/>
        <v>2024</v>
      </c>
      <c r="V2119" s="13">
        <f t="shared" si="133"/>
        <v>7</v>
      </c>
      <c r="W2119" s="20" t="str">
        <f t="shared" si="134"/>
        <v>July</v>
      </c>
      <c r="X2119">
        <v>0.38</v>
      </c>
      <c r="Y2119" s="6">
        <f t="shared" si="135"/>
        <v>399</v>
      </c>
      <c r="Z2119" cm="1">
        <f t="array" aca="1" ref="Z2119" ca="1">IF(roud(N2119,2)=ROUND(Z2119,2),"ok","error")</f>
        <v>0</v>
      </c>
    </row>
    <row r="2120" spans="1:26" x14ac:dyDescent="0.3">
      <c r="A2120" t="s">
        <v>3734</v>
      </c>
      <c r="B2120" s="4">
        <v>45850</v>
      </c>
      <c r="C2120" t="s">
        <v>2397</v>
      </c>
      <c r="D2120" t="s">
        <v>2398</v>
      </c>
      <c r="E2120" t="s">
        <v>284</v>
      </c>
      <c r="F2120" t="s">
        <v>285</v>
      </c>
      <c r="G2120" t="s">
        <v>52</v>
      </c>
      <c r="H2120" t="s">
        <v>129</v>
      </c>
      <c r="I2120" s="6">
        <v>1</v>
      </c>
      <c r="J2120" s="6">
        <v>999</v>
      </c>
      <c r="K2120" s="6">
        <v>999</v>
      </c>
      <c r="L2120" s="6">
        <v>0.25</v>
      </c>
      <c r="M2120" s="6">
        <v>249.75</v>
      </c>
      <c r="N2120" s="6">
        <v>749.25</v>
      </c>
      <c r="O2120" s="6">
        <v>123.63</v>
      </c>
      <c r="P2120" t="s">
        <v>31</v>
      </c>
      <c r="Q2120" t="s">
        <v>32</v>
      </c>
      <c r="R2120" t="s">
        <v>33</v>
      </c>
      <c r="S2120" t="s">
        <v>54</v>
      </c>
      <c r="T2120" t="s">
        <v>35</v>
      </c>
      <c r="U2120" s="13">
        <f t="shared" si="132"/>
        <v>2025</v>
      </c>
      <c r="V2120" s="13">
        <f t="shared" si="133"/>
        <v>7</v>
      </c>
      <c r="W2120" s="20" t="str">
        <f t="shared" si="134"/>
        <v>July</v>
      </c>
      <c r="X2120">
        <v>0.16500000000000001</v>
      </c>
      <c r="Y2120" s="6">
        <f t="shared" si="135"/>
        <v>499.5</v>
      </c>
      <c r="Z2120" cm="1">
        <f t="array" aca="1" ref="Z2120" ca="1">IF(roud(N2120,2)=ROUND(Z2120,2),"ok","error")</f>
        <v>0</v>
      </c>
    </row>
    <row r="2121" spans="1:26" x14ac:dyDescent="0.3">
      <c r="A2121" t="s">
        <v>3735</v>
      </c>
      <c r="B2121" s="4">
        <v>45592</v>
      </c>
      <c r="C2121" t="s">
        <v>3508</v>
      </c>
      <c r="D2121" t="s">
        <v>3509</v>
      </c>
      <c r="E2121" t="s">
        <v>111</v>
      </c>
      <c r="F2121" t="s">
        <v>112</v>
      </c>
      <c r="G2121" t="s">
        <v>113</v>
      </c>
      <c r="H2121" t="s">
        <v>114</v>
      </c>
      <c r="I2121" s="6">
        <v>1</v>
      </c>
      <c r="J2121" s="6">
        <v>999</v>
      </c>
      <c r="K2121" s="6">
        <v>999</v>
      </c>
      <c r="L2121" s="6">
        <v>0.2</v>
      </c>
      <c r="M2121" s="6">
        <v>199.8</v>
      </c>
      <c r="N2121" s="6">
        <v>799.2</v>
      </c>
      <c r="O2121" s="6">
        <v>175.82</v>
      </c>
      <c r="P2121" t="s">
        <v>186</v>
      </c>
      <c r="Q2121" t="s">
        <v>187</v>
      </c>
      <c r="R2121" t="s">
        <v>160</v>
      </c>
      <c r="S2121" t="s">
        <v>107</v>
      </c>
      <c r="T2121" t="s">
        <v>55</v>
      </c>
      <c r="U2121" s="13">
        <f t="shared" si="132"/>
        <v>2024</v>
      </c>
      <c r="V2121" s="13">
        <f t="shared" si="133"/>
        <v>10</v>
      </c>
      <c r="W2121" s="20" t="str">
        <f t="shared" si="134"/>
        <v>October</v>
      </c>
      <c r="X2121">
        <v>0.22</v>
      </c>
      <c r="Y2121" s="6">
        <f t="shared" si="135"/>
        <v>599.4</v>
      </c>
      <c r="Z2121" cm="1">
        <f t="array" aca="1" ref="Z2121" ca="1">IF(roud(N2121,2)=ROUND(Z2121,2),"ok","error")</f>
        <v>0</v>
      </c>
    </row>
    <row r="2122" spans="1:26" x14ac:dyDescent="0.3">
      <c r="A2122" t="s">
        <v>3736</v>
      </c>
      <c r="B2122" s="4">
        <v>45620</v>
      </c>
      <c r="C2122" t="s">
        <v>253</v>
      </c>
      <c r="D2122" t="s">
        <v>254</v>
      </c>
      <c r="E2122" t="s">
        <v>50</v>
      </c>
      <c r="F2122" t="s">
        <v>51</v>
      </c>
      <c r="G2122" t="s">
        <v>52</v>
      </c>
      <c r="H2122" t="s">
        <v>53</v>
      </c>
      <c r="I2122" s="6">
        <v>1</v>
      </c>
      <c r="J2122" s="6">
        <v>2999</v>
      </c>
      <c r="K2122" s="6">
        <v>2999</v>
      </c>
      <c r="L2122" s="6">
        <v>0.05</v>
      </c>
      <c r="M2122" s="6">
        <v>149.94999999999999</v>
      </c>
      <c r="N2122" s="6">
        <v>2849.05</v>
      </c>
      <c r="O2122" s="6">
        <v>641.04</v>
      </c>
      <c r="P2122" t="s">
        <v>89</v>
      </c>
      <c r="Q2122" t="s">
        <v>90</v>
      </c>
      <c r="R2122" t="s">
        <v>65</v>
      </c>
      <c r="S2122" t="s">
        <v>45</v>
      </c>
      <c r="T2122" t="s">
        <v>55</v>
      </c>
      <c r="U2122" s="13">
        <f t="shared" si="132"/>
        <v>2024</v>
      </c>
      <c r="V2122" s="13">
        <f t="shared" si="133"/>
        <v>11</v>
      </c>
      <c r="W2122" s="20" t="str">
        <f t="shared" si="134"/>
        <v>November</v>
      </c>
      <c r="X2122">
        <v>0.22500000000000001</v>
      </c>
      <c r="Y2122" s="6">
        <f t="shared" si="135"/>
        <v>2699.1</v>
      </c>
      <c r="Z2122" cm="1">
        <f t="array" aca="1" ref="Z2122" ca="1">IF(roud(N2122,2)=ROUND(Z2122,2),"ok","error")</f>
        <v>0</v>
      </c>
    </row>
    <row r="2123" spans="1:26" x14ac:dyDescent="0.3">
      <c r="A2123" t="s">
        <v>3737</v>
      </c>
      <c r="B2123" s="4">
        <v>45397</v>
      </c>
      <c r="C2123" t="s">
        <v>2210</v>
      </c>
      <c r="D2123" t="s">
        <v>2211</v>
      </c>
      <c r="E2123" t="s">
        <v>80</v>
      </c>
      <c r="F2123" t="s">
        <v>81</v>
      </c>
      <c r="G2123" t="s">
        <v>52</v>
      </c>
      <c r="H2123" t="s">
        <v>53</v>
      </c>
      <c r="I2123" s="6">
        <v>3</v>
      </c>
      <c r="J2123" s="6">
        <v>3499</v>
      </c>
      <c r="K2123" s="6">
        <v>10497</v>
      </c>
      <c r="L2123" s="6">
        <v>0.1</v>
      </c>
      <c r="M2123" s="6">
        <v>1049.7</v>
      </c>
      <c r="N2123" s="6">
        <v>9447.2999999999993</v>
      </c>
      <c r="O2123" s="6">
        <v>1983.93</v>
      </c>
      <c r="P2123" t="s">
        <v>89</v>
      </c>
      <c r="Q2123" t="s">
        <v>90</v>
      </c>
      <c r="R2123" t="s">
        <v>65</v>
      </c>
      <c r="S2123" t="s">
        <v>54</v>
      </c>
      <c r="T2123" t="s">
        <v>35</v>
      </c>
      <c r="U2123" s="13">
        <f t="shared" si="132"/>
        <v>2024</v>
      </c>
      <c r="V2123" s="13">
        <f t="shared" si="133"/>
        <v>4</v>
      </c>
      <c r="W2123" s="20" t="str">
        <f t="shared" si="134"/>
        <v>April</v>
      </c>
      <c r="X2123">
        <v>0.21</v>
      </c>
      <c r="Y2123" s="6">
        <f t="shared" si="135"/>
        <v>8397.6</v>
      </c>
      <c r="Z2123" cm="1">
        <f t="array" aca="1" ref="Z2123" ca="1">IF(roud(N2123,2)=ROUND(Z2123,2),"ok","error")</f>
        <v>0</v>
      </c>
    </row>
    <row r="2124" spans="1:26" x14ac:dyDescent="0.3">
      <c r="A2124" t="s">
        <v>3738</v>
      </c>
      <c r="B2124" s="4">
        <v>45373</v>
      </c>
      <c r="C2124" t="s">
        <v>3739</v>
      </c>
      <c r="D2124" t="s">
        <v>3740</v>
      </c>
      <c r="E2124" t="s">
        <v>323</v>
      </c>
      <c r="F2124" t="s">
        <v>324</v>
      </c>
      <c r="G2124" t="s">
        <v>29</v>
      </c>
      <c r="H2124" t="s">
        <v>304</v>
      </c>
      <c r="I2124" s="6">
        <v>2</v>
      </c>
      <c r="J2124" s="6">
        <v>799</v>
      </c>
      <c r="K2124" s="6">
        <v>1598</v>
      </c>
      <c r="L2124" s="6">
        <v>0</v>
      </c>
      <c r="M2124" s="6">
        <v>0</v>
      </c>
      <c r="N2124" s="6">
        <v>1598</v>
      </c>
      <c r="O2124" s="6">
        <v>511.36</v>
      </c>
      <c r="P2124" t="s">
        <v>191</v>
      </c>
      <c r="Q2124" t="s">
        <v>187</v>
      </c>
      <c r="R2124" t="s">
        <v>160</v>
      </c>
      <c r="S2124" t="s">
        <v>45</v>
      </c>
      <c r="T2124" t="s">
        <v>35</v>
      </c>
      <c r="U2124" s="13">
        <f t="shared" si="132"/>
        <v>2024</v>
      </c>
      <c r="V2124" s="13">
        <f t="shared" si="133"/>
        <v>3</v>
      </c>
      <c r="W2124" s="20" t="str">
        <f t="shared" si="134"/>
        <v>March</v>
      </c>
      <c r="X2124">
        <v>0.32</v>
      </c>
      <c r="Y2124" s="6">
        <f t="shared" si="135"/>
        <v>1598</v>
      </c>
      <c r="Z2124" cm="1">
        <f t="array" aca="1" ref="Z2124" ca="1">IF(roud(N2124,2)=ROUND(Z2124,2),"ok","error")</f>
        <v>0</v>
      </c>
    </row>
    <row r="2125" spans="1:26" x14ac:dyDescent="0.3">
      <c r="A2125" t="s">
        <v>3741</v>
      </c>
      <c r="B2125" s="4">
        <v>45627</v>
      </c>
      <c r="C2125" t="s">
        <v>496</v>
      </c>
      <c r="D2125" t="s">
        <v>497</v>
      </c>
      <c r="E2125" t="s">
        <v>212</v>
      </c>
      <c r="F2125" t="s">
        <v>213</v>
      </c>
      <c r="G2125" t="s">
        <v>214</v>
      </c>
      <c r="H2125" t="s">
        <v>215</v>
      </c>
      <c r="I2125" s="6">
        <v>1</v>
      </c>
      <c r="J2125" s="6">
        <v>599</v>
      </c>
      <c r="K2125" s="6">
        <v>599</v>
      </c>
      <c r="L2125" s="6">
        <v>0.15</v>
      </c>
      <c r="M2125" s="6">
        <v>89.85</v>
      </c>
      <c r="N2125" s="6">
        <v>509.15</v>
      </c>
      <c r="O2125" s="6">
        <v>170.57</v>
      </c>
      <c r="P2125" t="s">
        <v>94</v>
      </c>
      <c r="Q2125" t="s">
        <v>64</v>
      </c>
      <c r="R2125" t="s">
        <v>65</v>
      </c>
      <c r="S2125" t="s">
        <v>107</v>
      </c>
      <c r="T2125" t="s">
        <v>46</v>
      </c>
      <c r="U2125" s="13">
        <f t="shared" si="132"/>
        <v>2024</v>
      </c>
      <c r="V2125" s="13">
        <f t="shared" si="133"/>
        <v>12</v>
      </c>
      <c r="W2125" s="20" t="str">
        <f t="shared" si="134"/>
        <v>December</v>
      </c>
      <c r="X2125">
        <v>0.33500000000000002</v>
      </c>
      <c r="Y2125" s="6">
        <f t="shared" si="135"/>
        <v>419.3</v>
      </c>
      <c r="Z2125" cm="1">
        <f t="array" aca="1" ref="Z2125" ca="1">IF(roud(N2125,2)=ROUND(Z2125,2),"ok","error")</f>
        <v>0</v>
      </c>
    </row>
    <row r="2126" spans="1:26" x14ac:dyDescent="0.3">
      <c r="A2126" t="s">
        <v>3742</v>
      </c>
      <c r="B2126" s="4">
        <v>45968</v>
      </c>
      <c r="C2126" t="s">
        <v>988</v>
      </c>
      <c r="D2126" t="s">
        <v>989</v>
      </c>
      <c r="E2126" t="s">
        <v>121</v>
      </c>
      <c r="F2126" t="s">
        <v>122</v>
      </c>
      <c r="G2126" t="s">
        <v>61</v>
      </c>
      <c r="H2126" t="s">
        <v>123</v>
      </c>
      <c r="I2126" s="6">
        <v>1</v>
      </c>
      <c r="J2126" s="6">
        <v>24999</v>
      </c>
      <c r="K2126" s="6">
        <v>24999</v>
      </c>
      <c r="L2126" s="6">
        <v>0.13</v>
      </c>
      <c r="M2126" s="6">
        <v>3249.87</v>
      </c>
      <c r="N2126" s="6">
        <v>21749.13</v>
      </c>
      <c r="O2126" s="6">
        <v>2631.64</v>
      </c>
      <c r="P2126" t="s">
        <v>63</v>
      </c>
      <c r="Q2126" t="s">
        <v>64</v>
      </c>
      <c r="R2126" t="s">
        <v>65</v>
      </c>
      <c r="S2126" t="s">
        <v>107</v>
      </c>
      <c r="T2126" t="s">
        <v>55</v>
      </c>
      <c r="U2126" s="13">
        <f t="shared" si="132"/>
        <v>2025</v>
      </c>
      <c r="V2126" s="13">
        <f t="shared" si="133"/>
        <v>11</v>
      </c>
      <c r="W2126" s="20" t="str">
        <f t="shared" si="134"/>
        <v>November</v>
      </c>
      <c r="X2126">
        <v>0.121</v>
      </c>
      <c r="Y2126" s="6">
        <f t="shared" si="135"/>
        <v>18499.259999999998</v>
      </c>
      <c r="Z2126" cm="1">
        <f t="array" aca="1" ref="Z2126" ca="1">IF(roud(N2126,2)=ROUND(Z2126,2),"ok","error")</f>
        <v>0</v>
      </c>
    </row>
    <row r="2127" spans="1:26" x14ac:dyDescent="0.3">
      <c r="A2127" t="s">
        <v>3744</v>
      </c>
      <c r="B2127" s="4">
        <v>45594</v>
      </c>
      <c r="C2127" t="s">
        <v>1757</v>
      </c>
      <c r="D2127" t="s">
        <v>1758</v>
      </c>
      <c r="E2127" t="s">
        <v>80</v>
      </c>
      <c r="F2127" t="s">
        <v>81</v>
      </c>
      <c r="G2127" t="s">
        <v>52</v>
      </c>
      <c r="H2127" t="s">
        <v>53</v>
      </c>
      <c r="I2127" s="6">
        <v>2</v>
      </c>
      <c r="J2127" s="6">
        <v>3499</v>
      </c>
      <c r="K2127" s="6">
        <v>6998</v>
      </c>
      <c r="L2127" s="6">
        <v>0.13</v>
      </c>
      <c r="M2127" s="6">
        <v>909.74</v>
      </c>
      <c r="N2127" s="6">
        <v>6088.26</v>
      </c>
      <c r="O2127" s="6">
        <v>1223.74</v>
      </c>
      <c r="P2127" t="s">
        <v>31</v>
      </c>
      <c r="Q2127" t="s">
        <v>32</v>
      </c>
      <c r="R2127" t="s">
        <v>33</v>
      </c>
      <c r="S2127" t="s">
        <v>98</v>
      </c>
      <c r="T2127" t="s">
        <v>55</v>
      </c>
      <c r="U2127" s="13">
        <f t="shared" si="132"/>
        <v>2024</v>
      </c>
      <c r="V2127" s="13">
        <f t="shared" si="133"/>
        <v>10</v>
      </c>
      <c r="W2127" s="20" t="str">
        <f t="shared" si="134"/>
        <v>October</v>
      </c>
      <c r="X2127">
        <v>0.20100000000000001</v>
      </c>
      <c r="Y2127" s="6">
        <f t="shared" si="135"/>
        <v>5178.5200000000004</v>
      </c>
      <c r="Z2127" cm="1">
        <f t="array" aca="1" ref="Z2127" ca="1">IF(roud(N2127,2)=ROUND(Z2127,2),"ok","error")</f>
        <v>0</v>
      </c>
    </row>
    <row r="2128" spans="1:26" x14ac:dyDescent="0.3">
      <c r="A2128" t="s">
        <v>3745</v>
      </c>
      <c r="B2128" s="4">
        <v>45605</v>
      </c>
      <c r="C2128" t="s">
        <v>2299</v>
      </c>
      <c r="D2128" t="s">
        <v>2300</v>
      </c>
      <c r="E2128" t="s">
        <v>69</v>
      </c>
      <c r="F2128" t="s">
        <v>70</v>
      </c>
      <c r="G2128" t="s">
        <v>61</v>
      </c>
      <c r="H2128" t="s">
        <v>71</v>
      </c>
      <c r="I2128" s="6">
        <v>1</v>
      </c>
      <c r="J2128" s="6">
        <v>1299</v>
      </c>
      <c r="K2128" s="6">
        <v>1299</v>
      </c>
      <c r="L2128" s="6">
        <v>0.13</v>
      </c>
      <c r="M2128" s="6">
        <v>168.87</v>
      </c>
      <c r="N2128" s="6">
        <v>1130.1300000000001</v>
      </c>
      <c r="O2128" s="6">
        <v>136.75</v>
      </c>
      <c r="P2128" t="s">
        <v>170</v>
      </c>
      <c r="Q2128" t="s">
        <v>171</v>
      </c>
      <c r="R2128" t="s">
        <v>44</v>
      </c>
      <c r="S2128" t="s">
        <v>107</v>
      </c>
      <c r="T2128" t="s">
        <v>35</v>
      </c>
      <c r="U2128" s="13">
        <f t="shared" si="132"/>
        <v>2024</v>
      </c>
      <c r="V2128" s="13">
        <f t="shared" si="133"/>
        <v>11</v>
      </c>
      <c r="W2128" s="20" t="str">
        <f t="shared" si="134"/>
        <v>November</v>
      </c>
      <c r="X2128">
        <v>0.121</v>
      </c>
      <c r="Y2128" s="6">
        <f t="shared" si="135"/>
        <v>961.26</v>
      </c>
      <c r="Z2128" cm="1">
        <f t="array" aca="1" ref="Z2128" ca="1">IF(roud(N2128,2)=ROUND(Z2128,2),"ok","error")</f>
        <v>0</v>
      </c>
    </row>
    <row r="2129" spans="1:26" x14ac:dyDescent="0.3">
      <c r="A2129" t="s">
        <v>3746</v>
      </c>
      <c r="B2129" s="4">
        <v>45748</v>
      </c>
      <c r="C2129" t="s">
        <v>1271</v>
      </c>
      <c r="D2129" t="s">
        <v>1272</v>
      </c>
      <c r="E2129" t="s">
        <v>492</v>
      </c>
      <c r="F2129" t="s">
        <v>493</v>
      </c>
      <c r="G2129" t="s">
        <v>214</v>
      </c>
      <c r="H2129" t="s">
        <v>494</v>
      </c>
      <c r="I2129" s="6">
        <v>1</v>
      </c>
      <c r="J2129" s="6">
        <v>1499</v>
      </c>
      <c r="K2129" s="6">
        <v>1499</v>
      </c>
      <c r="L2129" s="6">
        <v>0.13</v>
      </c>
      <c r="M2129" s="6">
        <v>194.87</v>
      </c>
      <c r="N2129" s="6">
        <v>1304.1300000000001</v>
      </c>
      <c r="O2129" s="6">
        <v>444.71</v>
      </c>
      <c r="P2129" t="s">
        <v>94</v>
      </c>
      <c r="Q2129" t="s">
        <v>64</v>
      </c>
      <c r="R2129" t="s">
        <v>65</v>
      </c>
      <c r="S2129" t="s">
        <v>45</v>
      </c>
      <c r="T2129" t="s">
        <v>55</v>
      </c>
      <c r="U2129" s="13">
        <f t="shared" si="132"/>
        <v>2025</v>
      </c>
      <c r="V2129" s="13">
        <f t="shared" si="133"/>
        <v>4</v>
      </c>
      <c r="W2129" s="20" t="str">
        <f t="shared" si="134"/>
        <v>April</v>
      </c>
      <c r="X2129">
        <v>0.34100000000000003</v>
      </c>
      <c r="Y2129" s="6">
        <f t="shared" si="135"/>
        <v>1109.26</v>
      </c>
      <c r="Z2129" cm="1">
        <f t="array" aca="1" ref="Z2129" ca="1">IF(roud(N2129,2)=ROUND(Z2129,2),"ok","error")</f>
        <v>0</v>
      </c>
    </row>
    <row r="2130" spans="1:26" x14ac:dyDescent="0.3">
      <c r="A2130" t="s">
        <v>3747</v>
      </c>
      <c r="B2130" s="4">
        <v>45909</v>
      </c>
      <c r="C2130" t="s">
        <v>1260</v>
      </c>
      <c r="D2130" t="s">
        <v>1261</v>
      </c>
      <c r="E2130" t="s">
        <v>127</v>
      </c>
      <c r="F2130" t="s">
        <v>128</v>
      </c>
      <c r="G2130" t="s">
        <v>52</v>
      </c>
      <c r="H2130" t="s">
        <v>129</v>
      </c>
      <c r="I2130" s="6">
        <v>1</v>
      </c>
      <c r="J2130" s="6">
        <v>1299</v>
      </c>
      <c r="K2130" s="6">
        <v>1299</v>
      </c>
      <c r="L2130" s="6">
        <v>0.18</v>
      </c>
      <c r="M2130" s="6">
        <v>233.82</v>
      </c>
      <c r="N2130" s="6">
        <v>1065.18</v>
      </c>
      <c r="O2130" s="6">
        <v>198.12</v>
      </c>
      <c r="P2130" t="s">
        <v>94</v>
      </c>
      <c r="Q2130" t="s">
        <v>64</v>
      </c>
      <c r="R2130" t="s">
        <v>65</v>
      </c>
      <c r="S2130" t="s">
        <v>45</v>
      </c>
      <c r="T2130" t="s">
        <v>35</v>
      </c>
      <c r="U2130" s="13">
        <f t="shared" si="132"/>
        <v>2025</v>
      </c>
      <c r="V2130" s="13">
        <f t="shared" si="133"/>
        <v>9</v>
      </c>
      <c r="W2130" s="20" t="str">
        <f t="shared" si="134"/>
        <v>September</v>
      </c>
      <c r="X2130">
        <v>0.186</v>
      </c>
      <c r="Y2130" s="6">
        <f t="shared" si="135"/>
        <v>831.36</v>
      </c>
      <c r="Z2130" cm="1">
        <f t="array" aca="1" ref="Z2130" ca="1">IF(roud(N2130,2)=ROUND(Z2130,2),"ok","error")</f>
        <v>0</v>
      </c>
    </row>
    <row r="2131" spans="1:26" x14ac:dyDescent="0.3">
      <c r="A2131" t="s">
        <v>3748</v>
      </c>
      <c r="B2131" s="4">
        <v>45728</v>
      </c>
      <c r="C2131" t="s">
        <v>2136</v>
      </c>
      <c r="D2131" t="s">
        <v>2137</v>
      </c>
      <c r="E2131" t="s">
        <v>302</v>
      </c>
      <c r="F2131" t="s">
        <v>303</v>
      </c>
      <c r="G2131" t="s">
        <v>29</v>
      </c>
      <c r="H2131" t="s">
        <v>304</v>
      </c>
      <c r="I2131" s="6">
        <v>1</v>
      </c>
      <c r="J2131" s="6">
        <v>1799</v>
      </c>
      <c r="K2131" s="6">
        <v>1799</v>
      </c>
      <c r="L2131" s="6">
        <v>0.28000000000000003</v>
      </c>
      <c r="M2131" s="6">
        <v>503.72</v>
      </c>
      <c r="N2131" s="6">
        <v>1295.28</v>
      </c>
      <c r="O2131" s="6">
        <v>305.69</v>
      </c>
      <c r="P2131" t="s">
        <v>186</v>
      </c>
      <c r="Q2131" t="s">
        <v>187</v>
      </c>
      <c r="R2131" t="s">
        <v>160</v>
      </c>
      <c r="S2131" t="s">
        <v>45</v>
      </c>
      <c r="T2131" t="s">
        <v>35</v>
      </c>
      <c r="U2131" s="13">
        <f t="shared" si="132"/>
        <v>2025</v>
      </c>
      <c r="V2131" s="13">
        <f t="shared" si="133"/>
        <v>3</v>
      </c>
      <c r="W2131" s="20" t="str">
        <f t="shared" si="134"/>
        <v>March</v>
      </c>
      <c r="X2131">
        <v>0.23599999999999999</v>
      </c>
      <c r="Y2131" s="6">
        <f t="shared" si="135"/>
        <v>791.56</v>
      </c>
      <c r="Z2131" cm="1">
        <f t="array" aca="1" ref="Z2131" ca="1">IF(roud(N2131,2)=ROUND(Z2131,2),"ok","error")</f>
        <v>0</v>
      </c>
    </row>
    <row r="2132" spans="1:26" x14ac:dyDescent="0.3">
      <c r="A2132" t="s">
        <v>3749</v>
      </c>
      <c r="B2132" s="4">
        <v>45462</v>
      </c>
      <c r="C2132" t="s">
        <v>448</v>
      </c>
      <c r="D2132" t="s">
        <v>449</v>
      </c>
      <c r="E2132" t="s">
        <v>284</v>
      </c>
      <c r="F2132" t="s">
        <v>285</v>
      </c>
      <c r="G2132" t="s">
        <v>52</v>
      </c>
      <c r="H2132" t="s">
        <v>129</v>
      </c>
      <c r="I2132" s="6">
        <v>1</v>
      </c>
      <c r="J2132" s="6">
        <v>999</v>
      </c>
      <c r="K2132" s="6">
        <v>999</v>
      </c>
      <c r="L2132" s="6">
        <v>0.13</v>
      </c>
      <c r="M2132" s="6">
        <v>129.87</v>
      </c>
      <c r="N2132" s="6">
        <v>869.13</v>
      </c>
      <c r="O2132" s="6">
        <v>174.7</v>
      </c>
      <c r="P2132" t="s">
        <v>186</v>
      </c>
      <c r="Q2132" t="s">
        <v>187</v>
      </c>
      <c r="R2132" t="s">
        <v>160</v>
      </c>
      <c r="S2132" t="s">
        <v>98</v>
      </c>
      <c r="T2132" t="s">
        <v>35</v>
      </c>
      <c r="U2132" s="13">
        <f t="shared" si="132"/>
        <v>2024</v>
      </c>
      <c r="V2132" s="13">
        <f t="shared" si="133"/>
        <v>6</v>
      </c>
      <c r="W2132" s="20" t="str">
        <f t="shared" si="134"/>
        <v>June</v>
      </c>
      <c r="X2132">
        <v>0.20100000000000001</v>
      </c>
      <c r="Y2132" s="6">
        <f t="shared" si="135"/>
        <v>739.26</v>
      </c>
      <c r="Z2132" cm="1">
        <f t="array" aca="1" ref="Z2132" ca="1">IF(roud(N2132,2)=ROUND(Z2132,2),"ok","error")</f>
        <v>0</v>
      </c>
    </row>
    <row r="2133" spans="1:26" x14ac:dyDescent="0.3">
      <c r="A2133" t="s">
        <v>3750</v>
      </c>
      <c r="B2133" s="4">
        <v>45998</v>
      </c>
      <c r="C2133" t="s">
        <v>1121</v>
      </c>
      <c r="D2133" t="s">
        <v>1122</v>
      </c>
      <c r="E2133" t="s">
        <v>102</v>
      </c>
      <c r="F2133" t="s">
        <v>103</v>
      </c>
      <c r="G2133" t="s">
        <v>52</v>
      </c>
      <c r="H2133" t="s">
        <v>104</v>
      </c>
      <c r="I2133" s="6">
        <v>2</v>
      </c>
      <c r="J2133" s="6">
        <v>5999</v>
      </c>
      <c r="K2133" s="6">
        <v>11998</v>
      </c>
      <c r="L2133" s="6">
        <v>0.03</v>
      </c>
      <c r="M2133" s="6">
        <v>359.94</v>
      </c>
      <c r="N2133" s="6">
        <v>11638.06</v>
      </c>
      <c r="O2133" s="6">
        <v>2688.39</v>
      </c>
      <c r="P2133" t="s">
        <v>63</v>
      </c>
      <c r="Q2133" t="s">
        <v>64</v>
      </c>
      <c r="R2133" t="s">
        <v>65</v>
      </c>
      <c r="S2133" t="s">
        <v>45</v>
      </c>
      <c r="T2133" t="s">
        <v>46</v>
      </c>
      <c r="U2133" s="13">
        <f t="shared" si="132"/>
        <v>2025</v>
      </c>
      <c r="V2133" s="13">
        <f t="shared" si="133"/>
        <v>12</v>
      </c>
      <c r="W2133" s="20" t="str">
        <f t="shared" si="134"/>
        <v>December</v>
      </c>
      <c r="X2133">
        <v>0.23100000000000001</v>
      </c>
      <c r="Y2133" s="6">
        <f t="shared" si="135"/>
        <v>11278.12</v>
      </c>
      <c r="Z2133" cm="1">
        <f t="array" aca="1" ref="Z2133" ca="1">IF(roud(N2133,2)=ROUND(Z2133,2),"ok","error")</f>
        <v>0</v>
      </c>
    </row>
    <row r="2134" spans="1:26" x14ac:dyDescent="0.3">
      <c r="A2134" t="s">
        <v>3751</v>
      </c>
      <c r="B2134" s="4">
        <v>45746</v>
      </c>
      <c r="C2134" t="s">
        <v>1384</v>
      </c>
      <c r="D2134" t="s">
        <v>1385</v>
      </c>
      <c r="E2134" t="s">
        <v>273</v>
      </c>
      <c r="F2134" t="s">
        <v>274</v>
      </c>
      <c r="G2134" t="s">
        <v>29</v>
      </c>
      <c r="H2134" t="s">
        <v>88</v>
      </c>
      <c r="I2134" s="6">
        <v>5</v>
      </c>
      <c r="J2134" s="6">
        <v>2499</v>
      </c>
      <c r="K2134" s="6">
        <v>12495</v>
      </c>
      <c r="L2134" s="6">
        <v>0.03</v>
      </c>
      <c r="M2134" s="6">
        <v>374.85</v>
      </c>
      <c r="N2134" s="6">
        <v>12120.15</v>
      </c>
      <c r="O2134" s="6">
        <v>3769.37</v>
      </c>
      <c r="P2134" t="s">
        <v>82</v>
      </c>
      <c r="Q2134" t="s">
        <v>82</v>
      </c>
      <c r="R2134" t="s">
        <v>65</v>
      </c>
      <c r="S2134" t="s">
        <v>54</v>
      </c>
      <c r="T2134" t="s">
        <v>55</v>
      </c>
      <c r="U2134" s="13">
        <f t="shared" si="132"/>
        <v>2025</v>
      </c>
      <c r="V2134" s="13">
        <f t="shared" si="133"/>
        <v>3</v>
      </c>
      <c r="W2134" s="20" t="str">
        <f t="shared" si="134"/>
        <v>March</v>
      </c>
      <c r="X2134">
        <v>0.311</v>
      </c>
      <c r="Y2134" s="6">
        <f t="shared" si="135"/>
        <v>11745.3</v>
      </c>
      <c r="Z2134" cm="1">
        <f t="array" aca="1" ref="Z2134" ca="1">IF(roud(N2134,2)=ROUND(Z2134,2),"ok","error")</f>
        <v>0</v>
      </c>
    </row>
    <row r="2135" spans="1:26" x14ac:dyDescent="0.3">
      <c r="A2135" t="s">
        <v>3752</v>
      </c>
      <c r="B2135" s="4">
        <v>45651</v>
      </c>
      <c r="C2135" t="s">
        <v>3753</v>
      </c>
      <c r="D2135" t="s">
        <v>3754</v>
      </c>
      <c r="E2135" t="s">
        <v>258</v>
      </c>
      <c r="F2135" t="s">
        <v>259</v>
      </c>
      <c r="G2135" t="s">
        <v>214</v>
      </c>
      <c r="H2135" t="s">
        <v>260</v>
      </c>
      <c r="I2135" s="6">
        <v>2</v>
      </c>
      <c r="J2135" s="6">
        <v>399</v>
      </c>
      <c r="K2135" s="6">
        <v>798</v>
      </c>
      <c r="L2135" s="6">
        <v>0.13</v>
      </c>
      <c r="M2135" s="6">
        <v>103.74</v>
      </c>
      <c r="N2135" s="6">
        <v>694.26</v>
      </c>
      <c r="O2135" s="6">
        <v>236.74</v>
      </c>
      <c r="P2135" t="s">
        <v>105</v>
      </c>
      <c r="Q2135" t="s">
        <v>106</v>
      </c>
      <c r="R2135" t="s">
        <v>44</v>
      </c>
      <c r="S2135" t="s">
        <v>98</v>
      </c>
      <c r="T2135" t="s">
        <v>35</v>
      </c>
      <c r="U2135" s="13">
        <f t="shared" si="132"/>
        <v>2024</v>
      </c>
      <c r="V2135" s="13">
        <f t="shared" si="133"/>
        <v>12</v>
      </c>
      <c r="W2135" s="20" t="str">
        <f t="shared" si="134"/>
        <v>December</v>
      </c>
      <c r="X2135">
        <v>0.34100000000000003</v>
      </c>
      <c r="Y2135" s="6">
        <f t="shared" si="135"/>
        <v>590.52</v>
      </c>
      <c r="Z2135" cm="1">
        <f t="array" aca="1" ref="Z2135" ca="1">IF(roud(N2135,2)=ROUND(Z2135,2),"ok","error")</f>
        <v>0</v>
      </c>
    </row>
    <row r="2136" spans="1:26" x14ac:dyDescent="0.3">
      <c r="A2136" t="s">
        <v>3755</v>
      </c>
      <c r="B2136" s="4">
        <v>45749</v>
      </c>
      <c r="C2136" t="s">
        <v>3021</v>
      </c>
      <c r="D2136" t="s">
        <v>3022</v>
      </c>
      <c r="E2136" t="s">
        <v>181</v>
      </c>
      <c r="F2136" t="s">
        <v>182</v>
      </c>
      <c r="G2136" t="s">
        <v>113</v>
      </c>
      <c r="H2136" t="s">
        <v>114</v>
      </c>
      <c r="I2136" s="6">
        <v>4</v>
      </c>
      <c r="J2136" s="6">
        <v>2499</v>
      </c>
      <c r="K2136" s="6">
        <v>9996</v>
      </c>
      <c r="L2136" s="6">
        <v>0.03</v>
      </c>
      <c r="M2136" s="6">
        <v>299.88</v>
      </c>
      <c r="N2136" s="6">
        <v>9696.1200000000008</v>
      </c>
      <c r="O2136" s="6">
        <v>2627.65</v>
      </c>
      <c r="P2136" t="s">
        <v>170</v>
      </c>
      <c r="Q2136" t="s">
        <v>171</v>
      </c>
      <c r="R2136" t="s">
        <v>44</v>
      </c>
      <c r="S2136" t="s">
        <v>45</v>
      </c>
      <c r="T2136" t="s">
        <v>55</v>
      </c>
      <c r="U2136" s="13">
        <f t="shared" si="132"/>
        <v>2025</v>
      </c>
      <c r="V2136" s="13">
        <f t="shared" si="133"/>
        <v>4</v>
      </c>
      <c r="W2136" s="20" t="str">
        <f t="shared" si="134"/>
        <v>April</v>
      </c>
      <c r="X2136">
        <v>0.27100000000000002</v>
      </c>
      <c r="Y2136" s="6">
        <f t="shared" si="135"/>
        <v>9396.24</v>
      </c>
      <c r="Z2136" cm="1">
        <f t="array" aca="1" ref="Z2136" ca="1">IF(roud(N2136,2)=ROUND(Z2136,2),"ok","error")</f>
        <v>0</v>
      </c>
    </row>
    <row r="2137" spans="1:26" x14ac:dyDescent="0.3">
      <c r="A2137" t="s">
        <v>3756</v>
      </c>
      <c r="B2137" s="4">
        <v>45335</v>
      </c>
      <c r="C2137" t="s">
        <v>1749</v>
      </c>
      <c r="D2137" t="s">
        <v>1750</v>
      </c>
      <c r="E2137" t="s">
        <v>258</v>
      </c>
      <c r="F2137" t="s">
        <v>259</v>
      </c>
      <c r="G2137" t="s">
        <v>214</v>
      </c>
      <c r="H2137" t="s">
        <v>260</v>
      </c>
      <c r="I2137" s="6">
        <v>2</v>
      </c>
      <c r="J2137" s="6">
        <v>399</v>
      </c>
      <c r="K2137" s="6">
        <v>798</v>
      </c>
      <c r="L2137" s="6">
        <v>0.18</v>
      </c>
      <c r="M2137" s="6">
        <v>143.63999999999999</v>
      </c>
      <c r="N2137" s="6">
        <v>654.36</v>
      </c>
      <c r="O2137" s="6">
        <v>213.32</v>
      </c>
      <c r="P2137" t="s">
        <v>63</v>
      </c>
      <c r="Q2137" t="s">
        <v>64</v>
      </c>
      <c r="R2137" t="s">
        <v>65</v>
      </c>
      <c r="S2137" t="s">
        <v>98</v>
      </c>
      <c r="T2137" t="s">
        <v>55</v>
      </c>
      <c r="U2137" s="13">
        <f t="shared" si="132"/>
        <v>2024</v>
      </c>
      <c r="V2137" s="13">
        <f t="shared" si="133"/>
        <v>2</v>
      </c>
      <c r="W2137" s="20" t="str">
        <f t="shared" si="134"/>
        <v>February</v>
      </c>
      <c r="X2137">
        <v>0.32600000000000001</v>
      </c>
      <c r="Y2137" s="6">
        <f t="shared" si="135"/>
        <v>510.72</v>
      </c>
      <c r="Z2137" cm="1">
        <f t="array" aca="1" ref="Z2137" ca="1">IF(roud(N2137,2)=ROUND(Z2137,2),"ok","error")</f>
        <v>0</v>
      </c>
    </row>
    <row r="2138" spans="1:26" x14ac:dyDescent="0.3">
      <c r="A2138" t="s">
        <v>3757</v>
      </c>
      <c r="B2138" s="4">
        <v>45653</v>
      </c>
      <c r="C2138" t="s">
        <v>73</v>
      </c>
      <c r="D2138" t="s">
        <v>74</v>
      </c>
      <c r="E2138" t="s">
        <v>69</v>
      </c>
      <c r="F2138" t="s">
        <v>70</v>
      </c>
      <c r="G2138" t="s">
        <v>61</v>
      </c>
      <c r="H2138" t="s">
        <v>71</v>
      </c>
      <c r="I2138" s="6">
        <v>1</v>
      </c>
      <c r="J2138" s="6">
        <v>1299</v>
      </c>
      <c r="K2138" s="6">
        <v>1299</v>
      </c>
      <c r="L2138" s="6">
        <v>0.23</v>
      </c>
      <c r="M2138" s="6">
        <v>298.77</v>
      </c>
      <c r="N2138" s="6">
        <v>1000.23</v>
      </c>
      <c r="O2138" s="6">
        <v>91.02</v>
      </c>
      <c r="P2138" t="s">
        <v>89</v>
      </c>
      <c r="Q2138" t="s">
        <v>90</v>
      </c>
      <c r="R2138" t="s">
        <v>65</v>
      </c>
      <c r="S2138" t="s">
        <v>98</v>
      </c>
      <c r="T2138" t="s">
        <v>55</v>
      </c>
      <c r="U2138" s="13">
        <f t="shared" si="132"/>
        <v>2024</v>
      </c>
      <c r="V2138" s="13">
        <f t="shared" si="133"/>
        <v>12</v>
      </c>
      <c r="W2138" s="20" t="str">
        <f t="shared" si="134"/>
        <v>December</v>
      </c>
      <c r="X2138">
        <v>9.0999999999999998E-2</v>
      </c>
      <c r="Y2138" s="6">
        <f t="shared" si="135"/>
        <v>701.46</v>
      </c>
      <c r="Z2138" cm="1">
        <f t="array" aca="1" ref="Z2138" ca="1">IF(roud(N2138,2)=ROUND(Z2138,2),"ok","error")</f>
        <v>0</v>
      </c>
    </row>
    <row r="2139" spans="1:26" x14ac:dyDescent="0.3">
      <c r="A2139" t="s">
        <v>3758</v>
      </c>
      <c r="B2139" s="4">
        <v>45921</v>
      </c>
      <c r="C2139" t="s">
        <v>883</v>
      </c>
      <c r="D2139" t="s">
        <v>884</v>
      </c>
      <c r="E2139" t="s">
        <v>258</v>
      </c>
      <c r="F2139" t="s">
        <v>259</v>
      </c>
      <c r="G2139" t="s">
        <v>214</v>
      </c>
      <c r="H2139" t="s">
        <v>260</v>
      </c>
      <c r="I2139" s="6">
        <v>2</v>
      </c>
      <c r="J2139" s="6">
        <v>399</v>
      </c>
      <c r="K2139" s="6">
        <v>798</v>
      </c>
      <c r="L2139" s="6">
        <v>0.28000000000000003</v>
      </c>
      <c r="M2139" s="6">
        <v>223.44</v>
      </c>
      <c r="N2139" s="6">
        <v>574.55999999999995</v>
      </c>
      <c r="O2139" s="6">
        <v>170.07</v>
      </c>
      <c r="P2139" t="s">
        <v>82</v>
      </c>
      <c r="Q2139" t="s">
        <v>82</v>
      </c>
      <c r="R2139" t="s">
        <v>65</v>
      </c>
      <c r="S2139" t="s">
        <v>107</v>
      </c>
      <c r="T2139" t="s">
        <v>35</v>
      </c>
      <c r="U2139" s="13">
        <f t="shared" si="132"/>
        <v>2025</v>
      </c>
      <c r="V2139" s="13">
        <f t="shared" si="133"/>
        <v>9</v>
      </c>
      <c r="W2139" s="20" t="str">
        <f t="shared" si="134"/>
        <v>September</v>
      </c>
      <c r="X2139">
        <v>0.29599999999999999</v>
      </c>
      <c r="Y2139" s="6">
        <f t="shared" si="135"/>
        <v>351.12</v>
      </c>
      <c r="Z2139" cm="1">
        <f t="array" aca="1" ref="Z2139" ca="1">IF(roud(N2139,2)=ROUND(Z2139,2),"ok","error")</f>
        <v>0</v>
      </c>
    </row>
    <row r="2140" spans="1:26" x14ac:dyDescent="0.3">
      <c r="A2140" t="s">
        <v>3759</v>
      </c>
      <c r="B2140" s="4">
        <v>45737</v>
      </c>
      <c r="C2140" t="s">
        <v>3731</v>
      </c>
      <c r="D2140" t="s">
        <v>3732</v>
      </c>
      <c r="E2140" t="s">
        <v>133</v>
      </c>
      <c r="F2140" t="s">
        <v>134</v>
      </c>
      <c r="G2140" t="s">
        <v>61</v>
      </c>
      <c r="H2140" t="s">
        <v>123</v>
      </c>
      <c r="I2140" s="6">
        <v>4</v>
      </c>
      <c r="J2140" s="6">
        <v>2999</v>
      </c>
      <c r="K2140" s="6">
        <v>11996</v>
      </c>
      <c r="L2140" s="6">
        <v>0.08</v>
      </c>
      <c r="M2140" s="6">
        <v>959.68</v>
      </c>
      <c r="N2140" s="6">
        <v>11036.32</v>
      </c>
      <c r="O2140" s="6">
        <v>1500.94</v>
      </c>
      <c r="P2140" t="s">
        <v>63</v>
      </c>
      <c r="Q2140" t="s">
        <v>64</v>
      </c>
      <c r="R2140" t="s">
        <v>65</v>
      </c>
      <c r="S2140" t="s">
        <v>107</v>
      </c>
      <c r="T2140" t="s">
        <v>55</v>
      </c>
      <c r="U2140" s="13">
        <f t="shared" si="132"/>
        <v>2025</v>
      </c>
      <c r="V2140" s="13">
        <f t="shared" si="133"/>
        <v>3</v>
      </c>
      <c r="W2140" s="20" t="str">
        <f t="shared" si="134"/>
        <v>March</v>
      </c>
      <c r="X2140">
        <v>0.13600000000000001</v>
      </c>
      <c r="Y2140" s="6">
        <f t="shared" si="135"/>
        <v>10076.64</v>
      </c>
      <c r="Z2140" cm="1">
        <f t="array" aca="1" ref="Z2140" ca="1">IF(roud(N2140,2)=ROUND(Z2140,2),"ok","error")</f>
        <v>0</v>
      </c>
    </row>
    <row r="2141" spans="1:26" x14ac:dyDescent="0.3">
      <c r="A2141" t="s">
        <v>3760</v>
      </c>
      <c r="B2141" s="4">
        <v>45573</v>
      </c>
      <c r="C2141" t="s">
        <v>3761</v>
      </c>
      <c r="D2141" t="s">
        <v>3762</v>
      </c>
      <c r="E2141" t="s">
        <v>258</v>
      </c>
      <c r="F2141" t="s">
        <v>259</v>
      </c>
      <c r="G2141" t="s">
        <v>214</v>
      </c>
      <c r="H2141" t="s">
        <v>260</v>
      </c>
      <c r="I2141" s="6">
        <v>1</v>
      </c>
      <c r="J2141" s="6">
        <v>399</v>
      </c>
      <c r="K2141" s="6">
        <v>399</v>
      </c>
      <c r="L2141" s="6">
        <v>0.13</v>
      </c>
      <c r="M2141" s="6">
        <v>51.87</v>
      </c>
      <c r="N2141" s="6">
        <v>347.13</v>
      </c>
      <c r="O2141" s="6">
        <v>118.37</v>
      </c>
      <c r="P2141" t="s">
        <v>144</v>
      </c>
      <c r="Q2141" t="s">
        <v>145</v>
      </c>
      <c r="R2141" t="s">
        <v>65</v>
      </c>
      <c r="S2141" t="s">
        <v>45</v>
      </c>
      <c r="T2141" t="s">
        <v>35</v>
      </c>
      <c r="U2141" s="13">
        <f t="shared" si="132"/>
        <v>2024</v>
      </c>
      <c r="V2141" s="13">
        <f t="shared" si="133"/>
        <v>10</v>
      </c>
      <c r="W2141" s="20" t="str">
        <f t="shared" si="134"/>
        <v>October</v>
      </c>
      <c r="X2141">
        <v>0.34100000000000003</v>
      </c>
      <c r="Y2141" s="6">
        <f t="shared" si="135"/>
        <v>295.26</v>
      </c>
      <c r="Z2141" cm="1">
        <f t="array" aca="1" ref="Z2141" ca="1">IF(roud(N2141,2)=ROUND(Z2141,2),"ok","error")</f>
        <v>0</v>
      </c>
    </row>
    <row r="2142" spans="1:26" x14ac:dyDescent="0.3">
      <c r="A2142" t="s">
        <v>3763</v>
      </c>
      <c r="B2142" s="4">
        <v>45946</v>
      </c>
      <c r="C2142" t="s">
        <v>3764</v>
      </c>
      <c r="D2142" t="s">
        <v>3765</v>
      </c>
      <c r="E2142" t="s">
        <v>121</v>
      </c>
      <c r="F2142" t="s">
        <v>122</v>
      </c>
      <c r="G2142" t="s">
        <v>61</v>
      </c>
      <c r="H2142" t="s">
        <v>123</v>
      </c>
      <c r="I2142" s="6">
        <v>1</v>
      </c>
      <c r="J2142" s="6">
        <v>24999</v>
      </c>
      <c r="K2142" s="6">
        <v>24999</v>
      </c>
      <c r="L2142" s="6">
        <v>0.03</v>
      </c>
      <c r="M2142" s="6">
        <v>749.97</v>
      </c>
      <c r="N2142" s="6">
        <v>24249.03</v>
      </c>
      <c r="O2142" s="6">
        <v>3661.6</v>
      </c>
      <c r="P2142" t="s">
        <v>105</v>
      </c>
      <c r="Q2142" t="s">
        <v>106</v>
      </c>
      <c r="R2142" t="s">
        <v>44</v>
      </c>
      <c r="S2142" t="s">
        <v>98</v>
      </c>
      <c r="T2142" t="s">
        <v>35</v>
      </c>
      <c r="U2142" s="13">
        <f t="shared" si="132"/>
        <v>2025</v>
      </c>
      <c r="V2142" s="13">
        <f t="shared" si="133"/>
        <v>10</v>
      </c>
      <c r="W2142" s="20" t="str">
        <f t="shared" si="134"/>
        <v>October</v>
      </c>
      <c r="X2142">
        <v>0.151</v>
      </c>
      <c r="Y2142" s="6">
        <f t="shared" si="135"/>
        <v>23499.06</v>
      </c>
      <c r="Z2142" cm="1">
        <f t="array" aca="1" ref="Z2142" ca="1">IF(roud(N2142,2)=ROUND(Z2142,2),"ok","error")</f>
        <v>0</v>
      </c>
    </row>
    <row r="2143" spans="1:26" x14ac:dyDescent="0.3">
      <c r="A2143" t="s">
        <v>3766</v>
      </c>
      <c r="B2143" s="4">
        <v>45350</v>
      </c>
      <c r="C2143" t="s">
        <v>1804</v>
      </c>
      <c r="D2143" t="s">
        <v>1805</v>
      </c>
      <c r="E2143" t="s">
        <v>356</v>
      </c>
      <c r="F2143" t="s">
        <v>357</v>
      </c>
      <c r="G2143" t="s">
        <v>214</v>
      </c>
      <c r="H2143" t="s">
        <v>260</v>
      </c>
      <c r="I2143" s="6">
        <v>3</v>
      </c>
      <c r="J2143" s="6">
        <v>699</v>
      </c>
      <c r="K2143" s="6">
        <v>2097</v>
      </c>
      <c r="L2143" s="6">
        <v>0.13</v>
      </c>
      <c r="M2143" s="6">
        <v>272.61</v>
      </c>
      <c r="N2143" s="6">
        <v>1824.39</v>
      </c>
      <c r="O2143" s="6">
        <v>622.12</v>
      </c>
      <c r="P2143" t="s">
        <v>94</v>
      </c>
      <c r="Q2143" t="s">
        <v>64</v>
      </c>
      <c r="R2143" t="s">
        <v>65</v>
      </c>
      <c r="S2143" t="s">
        <v>107</v>
      </c>
      <c r="T2143" t="s">
        <v>35</v>
      </c>
      <c r="U2143" s="13">
        <f t="shared" si="132"/>
        <v>2024</v>
      </c>
      <c r="V2143" s="13">
        <f t="shared" si="133"/>
        <v>2</v>
      </c>
      <c r="W2143" s="20" t="str">
        <f t="shared" si="134"/>
        <v>February</v>
      </c>
      <c r="X2143">
        <v>0.34100000000000003</v>
      </c>
      <c r="Y2143" s="6">
        <f t="shared" si="135"/>
        <v>1551.78</v>
      </c>
      <c r="Z2143" cm="1">
        <f t="array" aca="1" ref="Z2143" ca="1">IF(roud(N2143,2)=ROUND(Z2143,2),"ok","error")</f>
        <v>0</v>
      </c>
    </row>
    <row r="2144" spans="1:26" x14ac:dyDescent="0.3">
      <c r="A2144" t="s">
        <v>3767</v>
      </c>
      <c r="B2144" s="4">
        <v>45368</v>
      </c>
      <c r="C2144" t="s">
        <v>1337</v>
      </c>
      <c r="D2144" t="s">
        <v>1338</v>
      </c>
      <c r="E2144" t="s">
        <v>273</v>
      </c>
      <c r="F2144" t="s">
        <v>274</v>
      </c>
      <c r="G2144" t="s">
        <v>29</v>
      </c>
      <c r="H2144" t="s">
        <v>88</v>
      </c>
      <c r="I2144" s="6">
        <v>1</v>
      </c>
      <c r="J2144" s="6">
        <v>2499</v>
      </c>
      <c r="K2144" s="6">
        <v>2499</v>
      </c>
      <c r="L2144" s="6">
        <v>0.13</v>
      </c>
      <c r="M2144" s="6">
        <v>324.87</v>
      </c>
      <c r="N2144" s="6">
        <v>2174.13</v>
      </c>
      <c r="O2144" s="6">
        <v>610.92999999999995</v>
      </c>
      <c r="P2144" t="s">
        <v>170</v>
      </c>
      <c r="Q2144" t="s">
        <v>171</v>
      </c>
      <c r="R2144" t="s">
        <v>44</v>
      </c>
      <c r="S2144" t="s">
        <v>54</v>
      </c>
      <c r="T2144" t="s">
        <v>55</v>
      </c>
      <c r="U2144" s="13">
        <f t="shared" si="132"/>
        <v>2024</v>
      </c>
      <c r="V2144" s="13">
        <f t="shared" si="133"/>
        <v>3</v>
      </c>
      <c r="W2144" s="20" t="str">
        <f t="shared" si="134"/>
        <v>March</v>
      </c>
      <c r="X2144">
        <v>0.28100000000000003</v>
      </c>
      <c r="Y2144" s="6">
        <f t="shared" si="135"/>
        <v>1849.26</v>
      </c>
      <c r="Z2144" cm="1">
        <f t="array" aca="1" ref="Z2144" ca="1">IF(roud(N2144,2)=ROUND(Z2144,2),"ok","error")</f>
        <v>0</v>
      </c>
    </row>
    <row r="2145" spans="1:26" x14ac:dyDescent="0.3">
      <c r="A2145" t="s">
        <v>3768</v>
      </c>
      <c r="B2145" s="4">
        <v>45979</v>
      </c>
      <c r="C2145" t="s">
        <v>1669</v>
      </c>
      <c r="D2145" t="s">
        <v>1670</v>
      </c>
      <c r="E2145" t="s">
        <v>356</v>
      </c>
      <c r="F2145" t="s">
        <v>357</v>
      </c>
      <c r="G2145" t="s">
        <v>214</v>
      </c>
      <c r="H2145" t="s">
        <v>260</v>
      </c>
      <c r="I2145" s="6">
        <v>3</v>
      </c>
      <c r="J2145" s="6">
        <v>699</v>
      </c>
      <c r="K2145" s="6">
        <v>2097</v>
      </c>
      <c r="L2145" s="6">
        <v>0.18</v>
      </c>
      <c r="M2145" s="6">
        <v>377.46</v>
      </c>
      <c r="N2145" s="6">
        <v>1719.54</v>
      </c>
      <c r="O2145" s="6">
        <v>560.57000000000005</v>
      </c>
      <c r="P2145" t="s">
        <v>170</v>
      </c>
      <c r="Q2145" t="s">
        <v>171</v>
      </c>
      <c r="R2145" t="s">
        <v>44</v>
      </c>
      <c r="S2145" t="s">
        <v>107</v>
      </c>
      <c r="T2145" t="s">
        <v>55</v>
      </c>
      <c r="U2145" s="13">
        <f t="shared" si="132"/>
        <v>2025</v>
      </c>
      <c r="V2145" s="13">
        <f t="shared" si="133"/>
        <v>11</v>
      </c>
      <c r="W2145" s="20" t="str">
        <f t="shared" si="134"/>
        <v>November</v>
      </c>
      <c r="X2145">
        <v>0.32600000000000001</v>
      </c>
      <c r="Y2145" s="6">
        <f t="shared" si="135"/>
        <v>1342.08</v>
      </c>
      <c r="Z2145" cm="1">
        <f t="array" aca="1" ref="Z2145" ca="1">IF(roud(N2145,2)=ROUND(Z2145,2),"ok","error")</f>
        <v>0</v>
      </c>
    </row>
    <row r="2146" spans="1:26" x14ac:dyDescent="0.3">
      <c r="A2146" t="s">
        <v>3769</v>
      </c>
      <c r="B2146" s="4">
        <v>45944</v>
      </c>
      <c r="C2146" t="s">
        <v>189</v>
      </c>
      <c r="D2146" t="s">
        <v>190</v>
      </c>
      <c r="E2146" t="s">
        <v>86</v>
      </c>
      <c r="F2146" t="s">
        <v>87</v>
      </c>
      <c r="G2146" t="s">
        <v>29</v>
      </c>
      <c r="H2146" t="s">
        <v>88</v>
      </c>
      <c r="I2146" s="6">
        <v>1</v>
      </c>
      <c r="J2146" s="6">
        <v>1299</v>
      </c>
      <c r="K2146" s="6">
        <v>1299</v>
      </c>
      <c r="L2146" s="6">
        <v>0.08</v>
      </c>
      <c r="M2146" s="6">
        <v>103.92</v>
      </c>
      <c r="N2146" s="6">
        <v>1195.08</v>
      </c>
      <c r="O2146" s="6">
        <v>353.74</v>
      </c>
      <c r="P2146" t="s">
        <v>186</v>
      </c>
      <c r="Q2146" t="s">
        <v>187</v>
      </c>
      <c r="R2146" t="s">
        <v>160</v>
      </c>
      <c r="S2146" t="s">
        <v>54</v>
      </c>
      <c r="T2146" t="s">
        <v>35</v>
      </c>
      <c r="U2146" s="13">
        <f t="shared" si="132"/>
        <v>2025</v>
      </c>
      <c r="V2146" s="13">
        <f t="shared" si="133"/>
        <v>10</v>
      </c>
      <c r="W2146" s="20" t="str">
        <f t="shared" si="134"/>
        <v>October</v>
      </c>
      <c r="X2146">
        <v>0.29599999999999999</v>
      </c>
      <c r="Y2146" s="6">
        <f t="shared" si="135"/>
        <v>1091.1600000000001</v>
      </c>
      <c r="Z2146" cm="1">
        <f t="array" aca="1" ref="Z2146" ca="1">IF(roud(N2146,2)=ROUND(Z2146,2),"ok","error")</f>
        <v>0</v>
      </c>
    </row>
    <row r="2147" spans="1:26" x14ac:dyDescent="0.3">
      <c r="A2147" t="s">
        <v>3770</v>
      </c>
      <c r="B2147" s="4">
        <v>45707</v>
      </c>
      <c r="C2147" t="s">
        <v>2405</v>
      </c>
      <c r="D2147" t="s">
        <v>2406</v>
      </c>
      <c r="E2147" t="s">
        <v>59</v>
      </c>
      <c r="F2147" t="s">
        <v>60</v>
      </c>
      <c r="G2147" t="s">
        <v>61</v>
      </c>
      <c r="H2147" t="s">
        <v>62</v>
      </c>
      <c r="I2147" s="6">
        <v>2</v>
      </c>
      <c r="J2147" s="6">
        <v>59999</v>
      </c>
      <c r="K2147" s="6">
        <v>119998</v>
      </c>
      <c r="L2147" s="6">
        <v>0.13</v>
      </c>
      <c r="M2147" s="6">
        <v>15599.74</v>
      </c>
      <c r="N2147" s="6">
        <v>104398.26</v>
      </c>
      <c r="O2147" s="6">
        <v>12632.19</v>
      </c>
      <c r="P2147" t="s">
        <v>170</v>
      </c>
      <c r="Q2147" t="s">
        <v>171</v>
      </c>
      <c r="R2147" t="s">
        <v>44</v>
      </c>
      <c r="S2147" t="s">
        <v>45</v>
      </c>
      <c r="T2147" t="s">
        <v>35</v>
      </c>
      <c r="U2147" s="13">
        <f t="shared" si="132"/>
        <v>2025</v>
      </c>
      <c r="V2147" s="13">
        <f t="shared" si="133"/>
        <v>2</v>
      </c>
      <c r="W2147" s="20" t="str">
        <f t="shared" si="134"/>
        <v>February</v>
      </c>
      <c r="X2147">
        <v>0.121</v>
      </c>
      <c r="Y2147" s="6">
        <f t="shared" si="135"/>
        <v>88798.52</v>
      </c>
      <c r="Z2147" cm="1">
        <f t="array" aca="1" ref="Z2147" ca="1">IF(roud(N2147,2)=ROUND(Z2147,2),"ok","error")</f>
        <v>0</v>
      </c>
    </row>
    <row r="2148" spans="1:26" x14ac:dyDescent="0.3">
      <c r="A2148" t="s">
        <v>3771</v>
      </c>
      <c r="B2148" s="4">
        <v>45664</v>
      </c>
      <c r="C2148" t="s">
        <v>1606</v>
      </c>
      <c r="D2148" t="s">
        <v>1607</v>
      </c>
      <c r="E2148" t="s">
        <v>492</v>
      </c>
      <c r="F2148" t="s">
        <v>493</v>
      </c>
      <c r="G2148" t="s">
        <v>214</v>
      </c>
      <c r="H2148" t="s">
        <v>494</v>
      </c>
      <c r="I2148" s="6">
        <v>3</v>
      </c>
      <c r="J2148" s="6">
        <v>1499</v>
      </c>
      <c r="K2148" s="6">
        <v>4497</v>
      </c>
      <c r="L2148" s="6">
        <v>0.13</v>
      </c>
      <c r="M2148" s="6">
        <v>584.61</v>
      </c>
      <c r="N2148" s="6">
        <v>3912.39</v>
      </c>
      <c r="O2148" s="6">
        <v>1334.12</v>
      </c>
      <c r="P2148" t="s">
        <v>144</v>
      </c>
      <c r="Q2148" t="s">
        <v>145</v>
      </c>
      <c r="R2148" t="s">
        <v>65</v>
      </c>
      <c r="S2148" t="s">
        <v>54</v>
      </c>
      <c r="T2148" t="s">
        <v>46</v>
      </c>
      <c r="U2148" s="13">
        <f t="shared" si="132"/>
        <v>2025</v>
      </c>
      <c r="V2148" s="13">
        <f t="shared" si="133"/>
        <v>1</v>
      </c>
      <c r="W2148" s="20" t="str">
        <f t="shared" si="134"/>
        <v>January</v>
      </c>
      <c r="X2148">
        <v>0.34100000000000003</v>
      </c>
      <c r="Y2148" s="6">
        <f t="shared" si="135"/>
        <v>3327.78</v>
      </c>
      <c r="Z2148" cm="1">
        <f t="array" aca="1" ref="Z2148" ca="1">IF(roud(N2148,2)=ROUND(Z2148,2),"ok","error")</f>
        <v>0</v>
      </c>
    </row>
    <row r="2149" spans="1:26" x14ac:dyDescent="0.3">
      <c r="A2149" t="s">
        <v>3772</v>
      </c>
      <c r="B2149" s="4">
        <v>45817</v>
      </c>
      <c r="C2149" t="s">
        <v>2499</v>
      </c>
      <c r="D2149" t="s">
        <v>2500</v>
      </c>
      <c r="E2149" t="s">
        <v>59</v>
      </c>
      <c r="F2149" t="s">
        <v>60</v>
      </c>
      <c r="G2149" t="s">
        <v>61</v>
      </c>
      <c r="H2149" t="s">
        <v>62</v>
      </c>
      <c r="I2149" s="6">
        <v>2</v>
      </c>
      <c r="J2149" s="6">
        <v>59999</v>
      </c>
      <c r="K2149" s="6">
        <v>119998</v>
      </c>
      <c r="L2149" s="6">
        <v>0.03</v>
      </c>
      <c r="M2149" s="6">
        <v>3599.94</v>
      </c>
      <c r="N2149" s="6">
        <v>116398.06</v>
      </c>
      <c r="O2149" s="6">
        <v>17576.11</v>
      </c>
      <c r="P2149" t="s">
        <v>89</v>
      </c>
      <c r="Q2149" t="s">
        <v>90</v>
      </c>
      <c r="R2149" t="s">
        <v>65</v>
      </c>
      <c r="S2149" t="s">
        <v>45</v>
      </c>
      <c r="T2149" t="s">
        <v>35</v>
      </c>
      <c r="U2149" s="13">
        <f t="shared" si="132"/>
        <v>2025</v>
      </c>
      <c r="V2149" s="13">
        <f t="shared" si="133"/>
        <v>6</v>
      </c>
      <c r="W2149" s="20" t="str">
        <f t="shared" si="134"/>
        <v>June</v>
      </c>
      <c r="X2149">
        <v>0.151</v>
      </c>
      <c r="Y2149" s="6">
        <f t="shared" si="135"/>
        <v>112798.12</v>
      </c>
      <c r="Z2149" cm="1">
        <f t="array" aca="1" ref="Z2149" ca="1">IF(roud(N2149,2)=ROUND(Z2149,2),"ok","error")</f>
        <v>0</v>
      </c>
    </row>
    <row r="2150" spans="1:26" x14ac:dyDescent="0.3">
      <c r="A2150" t="s">
        <v>3773</v>
      </c>
      <c r="B2150" s="4">
        <v>45987</v>
      </c>
      <c r="C2150" t="s">
        <v>627</v>
      </c>
      <c r="D2150" t="s">
        <v>628</v>
      </c>
      <c r="E2150" t="s">
        <v>59</v>
      </c>
      <c r="F2150" t="s">
        <v>60</v>
      </c>
      <c r="G2150" t="s">
        <v>61</v>
      </c>
      <c r="H2150" t="s">
        <v>62</v>
      </c>
      <c r="I2150" s="6">
        <v>1</v>
      </c>
      <c r="J2150" s="6">
        <v>59999</v>
      </c>
      <c r="K2150" s="6">
        <v>59999</v>
      </c>
      <c r="L2150" s="6">
        <v>0.18</v>
      </c>
      <c r="M2150" s="6">
        <v>10799.82</v>
      </c>
      <c r="N2150" s="6">
        <v>49199.18</v>
      </c>
      <c r="O2150" s="6">
        <v>5215.1099999999997</v>
      </c>
      <c r="P2150" t="s">
        <v>89</v>
      </c>
      <c r="Q2150" t="s">
        <v>90</v>
      </c>
      <c r="R2150" t="s">
        <v>65</v>
      </c>
      <c r="S2150" t="s">
        <v>45</v>
      </c>
      <c r="T2150" t="s">
        <v>46</v>
      </c>
      <c r="U2150" s="13">
        <f t="shared" si="132"/>
        <v>2025</v>
      </c>
      <c r="V2150" s="13">
        <f t="shared" si="133"/>
        <v>11</v>
      </c>
      <c r="W2150" s="20" t="str">
        <f t="shared" si="134"/>
        <v>November</v>
      </c>
      <c r="X2150">
        <v>0.106</v>
      </c>
      <c r="Y2150" s="6">
        <f t="shared" si="135"/>
        <v>38399.360000000001</v>
      </c>
      <c r="Z2150" cm="1">
        <f t="array" aca="1" ref="Z2150" ca="1">IF(roud(N2150,2)=ROUND(Z2150,2),"ok","error")</f>
        <v>0</v>
      </c>
    </row>
    <row r="2151" spans="1:26" x14ac:dyDescent="0.3">
      <c r="A2151" t="s">
        <v>3774</v>
      </c>
      <c r="B2151" s="4">
        <v>45455</v>
      </c>
      <c r="C2151" t="s">
        <v>3775</v>
      </c>
      <c r="D2151" t="s">
        <v>3776</v>
      </c>
      <c r="E2151" t="s">
        <v>302</v>
      </c>
      <c r="F2151" t="s">
        <v>303</v>
      </c>
      <c r="G2151" t="s">
        <v>29</v>
      </c>
      <c r="H2151" t="s">
        <v>304</v>
      </c>
      <c r="I2151" s="6">
        <v>1</v>
      </c>
      <c r="J2151" s="6">
        <v>1799</v>
      </c>
      <c r="K2151" s="6">
        <v>1799</v>
      </c>
      <c r="L2151" s="6">
        <v>0.28000000000000003</v>
      </c>
      <c r="M2151" s="6">
        <v>503.72</v>
      </c>
      <c r="N2151" s="6">
        <v>1295.28</v>
      </c>
      <c r="O2151" s="6">
        <v>305.69</v>
      </c>
      <c r="P2151" t="s">
        <v>105</v>
      </c>
      <c r="Q2151" t="s">
        <v>106</v>
      </c>
      <c r="R2151" t="s">
        <v>44</v>
      </c>
      <c r="S2151" t="s">
        <v>45</v>
      </c>
      <c r="T2151" t="s">
        <v>35</v>
      </c>
      <c r="U2151" s="13">
        <f t="shared" si="132"/>
        <v>2024</v>
      </c>
      <c r="V2151" s="13">
        <f t="shared" si="133"/>
        <v>6</v>
      </c>
      <c r="W2151" s="20" t="str">
        <f t="shared" si="134"/>
        <v>June</v>
      </c>
      <c r="X2151">
        <v>0.23599999999999999</v>
      </c>
      <c r="Y2151" s="6">
        <f t="shared" si="135"/>
        <v>791.56</v>
      </c>
      <c r="Z2151" cm="1">
        <f t="array" aca="1" ref="Z2151" ca="1">IF(roud(N2151,2)=ROUND(Z2151,2),"ok","error")</f>
        <v>0</v>
      </c>
    </row>
    <row r="2152" spans="1:26" x14ac:dyDescent="0.3">
      <c r="A2152" t="s">
        <v>3777</v>
      </c>
      <c r="B2152" s="4">
        <v>45323</v>
      </c>
      <c r="C2152" t="s">
        <v>3778</v>
      </c>
      <c r="D2152" t="s">
        <v>3779</v>
      </c>
      <c r="E2152" t="s">
        <v>102</v>
      </c>
      <c r="F2152" t="s">
        <v>103</v>
      </c>
      <c r="G2152" t="s">
        <v>52</v>
      </c>
      <c r="H2152" t="s">
        <v>104</v>
      </c>
      <c r="I2152" s="6">
        <v>1</v>
      </c>
      <c r="J2152" s="6">
        <v>5999</v>
      </c>
      <c r="K2152" s="6">
        <v>5999</v>
      </c>
      <c r="L2152" s="6">
        <v>0.23</v>
      </c>
      <c r="M2152" s="6">
        <v>1379.77</v>
      </c>
      <c r="N2152" s="6">
        <v>4619.2299999999996</v>
      </c>
      <c r="O2152" s="6">
        <v>789.89</v>
      </c>
      <c r="P2152" t="s">
        <v>186</v>
      </c>
      <c r="Q2152" t="s">
        <v>187</v>
      </c>
      <c r="R2152" t="s">
        <v>160</v>
      </c>
      <c r="S2152" t="s">
        <v>45</v>
      </c>
      <c r="T2152" t="s">
        <v>55</v>
      </c>
      <c r="U2152" s="13">
        <f t="shared" si="132"/>
        <v>2024</v>
      </c>
      <c r="V2152" s="13">
        <f t="shared" si="133"/>
        <v>2</v>
      </c>
      <c r="W2152" s="20" t="str">
        <f t="shared" si="134"/>
        <v>February</v>
      </c>
      <c r="X2152">
        <v>0.17100000000000001</v>
      </c>
      <c r="Y2152" s="6">
        <f t="shared" si="135"/>
        <v>3239.46</v>
      </c>
      <c r="Z2152" cm="1">
        <f t="array" aca="1" ref="Z2152" ca="1">IF(roud(N2152,2)=ROUND(Z2152,2),"ok","error")</f>
        <v>0</v>
      </c>
    </row>
    <row r="2153" spans="1:26" x14ac:dyDescent="0.3">
      <c r="A2153" t="s">
        <v>3780</v>
      </c>
      <c r="B2153" s="4">
        <v>45438</v>
      </c>
      <c r="C2153" t="s">
        <v>2203</v>
      </c>
      <c r="D2153" t="s">
        <v>2204</v>
      </c>
      <c r="E2153" t="s">
        <v>75</v>
      </c>
      <c r="F2153" t="s">
        <v>76</v>
      </c>
      <c r="G2153" t="s">
        <v>61</v>
      </c>
      <c r="H2153" t="s">
        <v>71</v>
      </c>
      <c r="I2153" s="6">
        <v>1</v>
      </c>
      <c r="J2153" s="6">
        <v>1499</v>
      </c>
      <c r="K2153" s="6">
        <v>1499</v>
      </c>
      <c r="L2153" s="6">
        <v>0.13</v>
      </c>
      <c r="M2153" s="6">
        <v>194.87</v>
      </c>
      <c r="N2153" s="6">
        <v>1304.1300000000001</v>
      </c>
      <c r="O2153" s="6">
        <v>157.80000000000001</v>
      </c>
      <c r="P2153" t="s">
        <v>82</v>
      </c>
      <c r="Q2153" t="s">
        <v>82</v>
      </c>
      <c r="R2153" t="s">
        <v>65</v>
      </c>
      <c r="S2153" t="s">
        <v>34</v>
      </c>
      <c r="T2153" t="s">
        <v>35</v>
      </c>
      <c r="U2153" s="13">
        <f t="shared" si="132"/>
        <v>2024</v>
      </c>
      <c r="V2153" s="13">
        <f t="shared" si="133"/>
        <v>5</v>
      </c>
      <c r="W2153" s="20" t="str">
        <f t="shared" si="134"/>
        <v>May</v>
      </c>
      <c r="X2153">
        <v>0.121</v>
      </c>
      <c r="Y2153" s="6">
        <f t="shared" si="135"/>
        <v>1109.26</v>
      </c>
      <c r="Z2153" cm="1">
        <f t="array" aca="1" ref="Z2153" ca="1">IF(roud(N2153,2)=ROUND(Z2153,2),"ok","error")</f>
        <v>0</v>
      </c>
    </row>
    <row r="2154" spans="1:26" x14ac:dyDescent="0.3">
      <c r="A2154" t="s">
        <v>3781</v>
      </c>
      <c r="B2154" s="4">
        <v>45914</v>
      </c>
      <c r="C2154" t="s">
        <v>1314</v>
      </c>
      <c r="D2154" t="s">
        <v>1315</v>
      </c>
      <c r="E2154" t="s">
        <v>133</v>
      </c>
      <c r="F2154" t="s">
        <v>134</v>
      </c>
      <c r="G2154" t="s">
        <v>61</v>
      </c>
      <c r="H2154" t="s">
        <v>123</v>
      </c>
      <c r="I2154" s="6">
        <v>1</v>
      </c>
      <c r="J2154" s="6">
        <v>2999</v>
      </c>
      <c r="K2154" s="6">
        <v>2999</v>
      </c>
      <c r="L2154" s="6">
        <v>0.08</v>
      </c>
      <c r="M2154" s="6">
        <v>239.92</v>
      </c>
      <c r="N2154" s="6">
        <v>2759.08</v>
      </c>
      <c r="O2154" s="6">
        <v>375.23</v>
      </c>
      <c r="P2154" t="s">
        <v>63</v>
      </c>
      <c r="Q2154" t="s">
        <v>64</v>
      </c>
      <c r="R2154" t="s">
        <v>65</v>
      </c>
      <c r="S2154" t="s">
        <v>107</v>
      </c>
      <c r="T2154" t="s">
        <v>35</v>
      </c>
      <c r="U2154" s="13">
        <f t="shared" si="132"/>
        <v>2025</v>
      </c>
      <c r="V2154" s="13">
        <f t="shared" si="133"/>
        <v>9</v>
      </c>
      <c r="W2154" s="20" t="str">
        <f t="shared" si="134"/>
        <v>September</v>
      </c>
      <c r="X2154">
        <v>0.13600000000000001</v>
      </c>
      <c r="Y2154" s="6">
        <f t="shared" si="135"/>
        <v>2519.16</v>
      </c>
      <c r="Z2154" cm="1">
        <f t="array" aca="1" ref="Z2154" ca="1">IF(roud(N2154,2)=ROUND(Z2154,2),"ok","error")</f>
        <v>0</v>
      </c>
    </row>
    <row r="2155" spans="1:26" x14ac:dyDescent="0.3">
      <c r="A2155" t="s">
        <v>3782</v>
      </c>
      <c r="B2155" s="4">
        <v>45986</v>
      </c>
      <c r="C2155" t="s">
        <v>1212</v>
      </c>
      <c r="D2155" t="s">
        <v>1213</v>
      </c>
      <c r="E2155" t="s">
        <v>75</v>
      </c>
      <c r="F2155" t="s">
        <v>76</v>
      </c>
      <c r="G2155" t="s">
        <v>61</v>
      </c>
      <c r="H2155" t="s">
        <v>71</v>
      </c>
      <c r="I2155" s="6">
        <v>2</v>
      </c>
      <c r="J2155" s="6">
        <v>1499</v>
      </c>
      <c r="K2155" s="6">
        <v>2998</v>
      </c>
      <c r="L2155" s="6">
        <v>0.08</v>
      </c>
      <c r="M2155" s="6">
        <v>239.84</v>
      </c>
      <c r="N2155" s="6">
        <v>2758.16</v>
      </c>
      <c r="O2155" s="6">
        <v>375.11</v>
      </c>
      <c r="P2155" t="s">
        <v>82</v>
      </c>
      <c r="Q2155" t="s">
        <v>82</v>
      </c>
      <c r="R2155" t="s">
        <v>65</v>
      </c>
      <c r="S2155" t="s">
        <v>45</v>
      </c>
      <c r="T2155" t="s">
        <v>35</v>
      </c>
      <c r="U2155" s="13">
        <f t="shared" si="132"/>
        <v>2025</v>
      </c>
      <c r="V2155" s="13">
        <f t="shared" si="133"/>
        <v>11</v>
      </c>
      <c r="W2155" s="20" t="str">
        <f t="shared" si="134"/>
        <v>November</v>
      </c>
      <c r="X2155">
        <v>0.13600000000000001</v>
      </c>
      <c r="Y2155" s="6">
        <f t="shared" si="135"/>
        <v>2518.3200000000002</v>
      </c>
      <c r="Z2155" cm="1">
        <f t="array" aca="1" ref="Z2155" ca="1">IF(roud(N2155,2)=ROUND(Z2155,2),"ok","error")</f>
        <v>0</v>
      </c>
    </row>
    <row r="2156" spans="1:26" x14ac:dyDescent="0.3">
      <c r="A2156" t="s">
        <v>3783</v>
      </c>
      <c r="B2156" s="4">
        <v>45740</v>
      </c>
      <c r="C2156" t="s">
        <v>2027</v>
      </c>
      <c r="D2156" t="s">
        <v>2028</v>
      </c>
      <c r="E2156" t="s">
        <v>212</v>
      </c>
      <c r="F2156" t="s">
        <v>213</v>
      </c>
      <c r="G2156" t="s">
        <v>214</v>
      </c>
      <c r="H2156" t="s">
        <v>215</v>
      </c>
      <c r="I2156" s="6">
        <v>1</v>
      </c>
      <c r="J2156" s="6">
        <v>599</v>
      </c>
      <c r="K2156" s="6">
        <v>599</v>
      </c>
      <c r="L2156" s="6">
        <v>0.03</v>
      </c>
      <c r="M2156" s="6">
        <v>17.97</v>
      </c>
      <c r="N2156" s="6">
        <v>581.03</v>
      </c>
      <c r="O2156" s="6">
        <v>215.56</v>
      </c>
      <c r="P2156" t="s">
        <v>42</v>
      </c>
      <c r="Q2156" t="s">
        <v>43</v>
      </c>
      <c r="R2156" t="s">
        <v>44</v>
      </c>
      <c r="S2156" t="s">
        <v>45</v>
      </c>
      <c r="T2156" t="s">
        <v>55</v>
      </c>
      <c r="U2156" s="13">
        <f t="shared" si="132"/>
        <v>2025</v>
      </c>
      <c r="V2156" s="13">
        <f t="shared" si="133"/>
        <v>3</v>
      </c>
      <c r="W2156" s="20" t="str">
        <f t="shared" si="134"/>
        <v>March</v>
      </c>
      <c r="X2156">
        <v>0.371</v>
      </c>
      <c r="Y2156" s="6">
        <f t="shared" si="135"/>
        <v>563.05999999999995</v>
      </c>
      <c r="Z2156" cm="1">
        <f t="array" aca="1" ref="Z2156" ca="1">IF(roud(N2156,2)=ROUND(Z2156,2),"ok","error")</f>
        <v>0</v>
      </c>
    </row>
    <row r="2157" spans="1:26" x14ac:dyDescent="0.3">
      <c r="A2157" t="s">
        <v>3784</v>
      </c>
      <c r="B2157" s="4">
        <v>45327</v>
      </c>
      <c r="C2157" t="s">
        <v>476</v>
      </c>
      <c r="D2157" t="s">
        <v>477</v>
      </c>
      <c r="E2157" t="s">
        <v>80</v>
      </c>
      <c r="F2157" t="s">
        <v>81</v>
      </c>
      <c r="G2157" t="s">
        <v>52</v>
      </c>
      <c r="H2157" t="s">
        <v>53</v>
      </c>
      <c r="I2157" s="6">
        <v>1</v>
      </c>
      <c r="J2157" s="6">
        <v>3499</v>
      </c>
      <c r="K2157" s="6">
        <v>3499</v>
      </c>
      <c r="L2157" s="6">
        <v>0.13</v>
      </c>
      <c r="M2157" s="6">
        <v>454.87</v>
      </c>
      <c r="N2157" s="6">
        <v>3044.13</v>
      </c>
      <c r="O2157" s="6">
        <v>611.87</v>
      </c>
      <c r="P2157" t="s">
        <v>94</v>
      </c>
      <c r="Q2157" t="s">
        <v>64</v>
      </c>
      <c r="R2157" t="s">
        <v>65</v>
      </c>
      <c r="S2157" t="s">
        <v>98</v>
      </c>
      <c r="T2157" t="s">
        <v>55</v>
      </c>
      <c r="U2157" s="13">
        <f t="shared" si="132"/>
        <v>2024</v>
      </c>
      <c r="V2157" s="13">
        <f t="shared" si="133"/>
        <v>2</v>
      </c>
      <c r="W2157" s="20" t="str">
        <f t="shared" si="134"/>
        <v>February</v>
      </c>
      <c r="X2157">
        <v>0.20100000000000001</v>
      </c>
      <c r="Y2157" s="6">
        <f t="shared" si="135"/>
        <v>2589.2600000000002</v>
      </c>
      <c r="Z2157" cm="1">
        <f t="array" aca="1" ref="Z2157" ca="1">IF(roud(N2157,2)=ROUND(Z2157,2),"ok","error")</f>
        <v>0</v>
      </c>
    </row>
    <row r="2158" spans="1:26" x14ac:dyDescent="0.3">
      <c r="A2158" t="s">
        <v>3785</v>
      </c>
      <c r="B2158" s="4">
        <v>45421</v>
      </c>
      <c r="C2158" t="s">
        <v>1788</v>
      </c>
      <c r="D2158" t="s">
        <v>1789</v>
      </c>
      <c r="E2158" t="s">
        <v>492</v>
      </c>
      <c r="F2158" t="s">
        <v>493</v>
      </c>
      <c r="G2158" t="s">
        <v>214</v>
      </c>
      <c r="H2158" t="s">
        <v>494</v>
      </c>
      <c r="I2158" s="6">
        <v>1</v>
      </c>
      <c r="J2158" s="6">
        <v>1499</v>
      </c>
      <c r="K2158" s="6">
        <v>1499</v>
      </c>
      <c r="L2158" s="6">
        <v>0.18</v>
      </c>
      <c r="M2158" s="6">
        <v>269.82</v>
      </c>
      <c r="N2158" s="6">
        <v>1229.18</v>
      </c>
      <c r="O2158" s="6">
        <v>400.71</v>
      </c>
      <c r="P2158" t="s">
        <v>82</v>
      </c>
      <c r="Q2158" t="s">
        <v>82</v>
      </c>
      <c r="R2158" t="s">
        <v>65</v>
      </c>
      <c r="S2158" t="s">
        <v>45</v>
      </c>
      <c r="T2158" t="s">
        <v>35</v>
      </c>
      <c r="U2158" s="13">
        <f t="shared" si="132"/>
        <v>2024</v>
      </c>
      <c r="V2158" s="13">
        <f t="shared" si="133"/>
        <v>5</v>
      </c>
      <c r="W2158" s="20" t="str">
        <f t="shared" si="134"/>
        <v>May</v>
      </c>
      <c r="X2158">
        <v>0.32600000000000001</v>
      </c>
      <c r="Y2158" s="6">
        <f t="shared" si="135"/>
        <v>959.36</v>
      </c>
      <c r="Z2158" cm="1">
        <f t="array" aca="1" ref="Z2158" ca="1">IF(roud(N2158,2)=ROUND(Z2158,2),"ok","error")</f>
        <v>0</v>
      </c>
    </row>
    <row r="2159" spans="1:26" x14ac:dyDescent="0.3">
      <c r="A2159" t="s">
        <v>3786</v>
      </c>
      <c r="B2159" s="4">
        <v>45360</v>
      </c>
      <c r="C2159" t="s">
        <v>3787</v>
      </c>
      <c r="D2159" t="s">
        <v>3788</v>
      </c>
      <c r="E2159" t="s">
        <v>80</v>
      </c>
      <c r="F2159" t="s">
        <v>81</v>
      </c>
      <c r="G2159" t="s">
        <v>52</v>
      </c>
      <c r="H2159" t="s">
        <v>53</v>
      </c>
      <c r="I2159" s="6">
        <v>1</v>
      </c>
      <c r="J2159" s="6">
        <v>3499</v>
      </c>
      <c r="K2159" s="6">
        <v>3499</v>
      </c>
      <c r="L2159" s="6">
        <v>0.08</v>
      </c>
      <c r="M2159" s="6">
        <v>279.92</v>
      </c>
      <c r="N2159" s="6">
        <v>3219.08</v>
      </c>
      <c r="O2159" s="6">
        <v>695.32</v>
      </c>
      <c r="P2159" t="s">
        <v>63</v>
      </c>
      <c r="Q2159" t="s">
        <v>64</v>
      </c>
      <c r="R2159" t="s">
        <v>65</v>
      </c>
      <c r="S2159" t="s">
        <v>107</v>
      </c>
      <c r="T2159" t="s">
        <v>35</v>
      </c>
      <c r="U2159" s="13">
        <f t="shared" si="132"/>
        <v>2024</v>
      </c>
      <c r="V2159" s="13">
        <f t="shared" si="133"/>
        <v>3</v>
      </c>
      <c r="W2159" s="20" t="str">
        <f t="shared" si="134"/>
        <v>March</v>
      </c>
      <c r="X2159">
        <v>0.216</v>
      </c>
      <c r="Y2159" s="6">
        <f t="shared" si="135"/>
        <v>2939.16</v>
      </c>
      <c r="Z2159" cm="1">
        <f t="array" aca="1" ref="Z2159" ca="1">IF(roud(N2159,2)=ROUND(Z2159,2),"ok","error")</f>
        <v>0</v>
      </c>
    </row>
    <row r="2160" spans="1:26" x14ac:dyDescent="0.3">
      <c r="A2160" t="s">
        <v>3789</v>
      </c>
      <c r="B2160" s="4">
        <v>45533</v>
      </c>
      <c r="C2160" t="s">
        <v>733</v>
      </c>
      <c r="D2160" t="s">
        <v>734</v>
      </c>
      <c r="E2160" t="s">
        <v>111</v>
      </c>
      <c r="F2160" t="s">
        <v>112</v>
      </c>
      <c r="G2160" t="s">
        <v>113</v>
      </c>
      <c r="H2160" t="s">
        <v>114</v>
      </c>
      <c r="I2160" s="6">
        <v>3</v>
      </c>
      <c r="J2160" s="6">
        <v>999</v>
      </c>
      <c r="K2160" s="6">
        <v>2997</v>
      </c>
      <c r="L2160" s="6">
        <v>0.13</v>
      </c>
      <c r="M2160" s="6">
        <v>389.61</v>
      </c>
      <c r="N2160" s="6">
        <v>2607.39</v>
      </c>
      <c r="O2160" s="6">
        <v>628.38</v>
      </c>
      <c r="P2160" t="s">
        <v>170</v>
      </c>
      <c r="Q2160" t="s">
        <v>171</v>
      </c>
      <c r="R2160" t="s">
        <v>44</v>
      </c>
      <c r="S2160" t="s">
        <v>45</v>
      </c>
      <c r="T2160" t="s">
        <v>35</v>
      </c>
      <c r="U2160" s="13">
        <f t="shared" si="132"/>
        <v>2024</v>
      </c>
      <c r="V2160" s="13">
        <f t="shared" si="133"/>
        <v>8</v>
      </c>
      <c r="W2160" s="20" t="str">
        <f t="shared" si="134"/>
        <v>August</v>
      </c>
      <c r="X2160">
        <v>0.24099999999999999</v>
      </c>
      <c r="Y2160" s="6">
        <f t="shared" si="135"/>
        <v>2217.7800000000002</v>
      </c>
      <c r="Z2160" cm="1">
        <f t="array" aca="1" ref="Z2160" ca="1">IF(roud(N2160,2)=ROUND(Z2160,2),"ok","error")</f>
        <v>0</v>
      </c>
    </row>
    <row r="2161" spans="1:26" x14ac:dyDescent="0.3">
      <c r="A2161" t="s">
        <v>3790</v>
      </c>
      <c r="B2161" s="4">
        <v>45952</v>
      </c>
      <c r="C2161" t="s">
        <v>125</v>
      </c>
      <c r="D2161" t="s">
        <v>126</v>
      </c>
      <c r="E2161" t="s">
        <v>167</v>
      </c>
      <c r="F2161" t="s">
        <v>168</v>
      </c>
      <c r="G2161" t="s">
        <v>113</v>
      </c>
      <c r="H2161" t="s">
        <v>169</v>
      </c>
      <c r="I2161" s="6">
        <v>2</v>
      </c>
      <c r="J2161" s="6">
        <v>899</v>
      </c>
      <c r="K2161" s="6">
        <v>1798</v>
      </c>
      <c r="L2161" s="6">
        <v>0.18</v>
      </c>
      <c r="M2161" s="6">
        <v>323.64</v>
      </c>
      <c r="N2161" s="6">
        <v>1474.36</v>
      </c>
      <c r="O2161" s="6">
        <v>333.21</v>
      </c>
      <c r="P2161" t="s">
        <v>186</v>
      </c>
      <c r="Q2161" t="s">
        <v>187</v>
      </c>
      <c r="R2161" t="s">
        <v>160</v>
      </c>
      <c r="S2161" t="s">
        <v>45</v>
      </c>
      <c r="T2161" t="s">
        <v>55</v>
      </c>
      <c r="U2161" s="13">
        <f t="shared" si="132"/>
        <v>2025</v>
      </c>
      <c r="V2161" s="13">
        <f t="shared" si="133"/>
        <v>10</v>
      </c>
      <c r="W2161" s="20" t="str">
        <f t="shared" si="134"/>
        <v>October</v>
      </c>
      <c r="X2161">
        <v>0.22600000000000001</v>
      </c>
      <c r="Y2161" s="6">
        <f t="shared" si="135"/>
        <v>1150.72</v>
      </c>
      <c r="Z2161" cm="1">
        <f t="array" aca="1" ref="Z2161" ca="1">IF(roud(N2161,2)=ROUND(Z2161,2),"ok","error")</f>
        <v>0</v>
      </c>
    </row>
    <row r="2162" spans="1:26" x14ac:dyDescent="0.3">
      <c r="A2162" t="s">
        <v>3791</v>
      </c>
      <c r="B2162" s="4">
        <v>45667</v>
      </c>
      <c r="C2162" t="s">
        <v>688</v>
      </c>
      <c r="D2162" t="s">
        <v>689</v>
      </c>
      <c r="E2162" t="s">
        <v>75</v>
      </c>
      <c r="F2162" t="s">
        <v>76</v>
      </c>
      <c r="G2162" t="s">
        <v>61</v>
      </c>
      <c r="H2162" t="s">
        <v>71</v>
      </c>
      <c r="I2162" s="6">
        <v>1</v>
      </c>
      <c r="J2162" s="6">
        <v>1499</v>
      </c>
      <c r="K2162" s="6">
        <v>1499</v>
      </c>
      <c r="L2162" s="6">
        <v>0.18</v>
      </c>
      <c r="M2162" s="6">
        <v>269.82</v>
      </c>
      <c r="N2162" s="6">
        <v>1229.18</v>
      </c>
      <c r="O2162" s="6">
        <v>130.29</v>
      </c>
      <c r="P2162" t="s">
        <v>31</v>
      </c>
      <c r="Q2162" t="s">
        <v>32</v>
      </c>
      <c r="R2162" t="s">
        <v>33</v>
      </c>
      <c r="S2162" t="s">
        <v>107</v>
      </c>
      <c r="T2162" t="s">
        <v>35</v>
      </c>
      <c r="U2162" s="13">
        <f t="shared" si="132"/>
        <v>2025</v>
      </c>
      <c r="V2162" s="13">
        <f t="shared" si="133"/>
        <v>1</v>
      </c>
      <c r="W2162" s="20" t="str">
        <f t="shared" si="134"/>
        <v>January</v>
      </c>
      <c r="X2162">
        <v>0.106</v>
      </c>
      <c r="Y2162" s="6">
        <f t="shared" si="135"/>
        <v>959.36</v>
      </c>
      <c r="Z2162" cm="1">
        <f t="array" aca="1" ref="Z2162" ca="1">IF(roud(N2162,2)=ROUND(Z2162,2),"ok","error")</f>
        <v>0</v>
      </c>
    </row>
    <row r="2163" spans="1:26" x14ac:dyDescent="0.3">
      <c r="A2163" t="s">
        <v>3792</v>
      </c>
      <c r="B2163" s="4">
        <v>45662</v>
      </c>
      <c r="C2163" t="s">
        <v>96</v>
      </c>
      <c r="D2163" t="s">
        <v>97</v>
      </c>
      <c r="E2163" t="s">
        <v>121</v>
      </c>
      <c r="F2163" t="s">
        <v>122</v>
      </c>
      <c r="G2163" t="s">
        <v>61</v>
      </c>
      <c r="H2163" t="s">
        <v>123</v>
      </c>
      <c r="I2163" s="6">
        <v>1</v>
      </c>
      <c r="J2163" s="6">
        <v>24999</v>
      </c>
      <c r="K2163" s="6">
        <v>24999</v>
      </c>
      <c r="L2163" s="6">
        <v>0.03</v>
      </c>
      <c r="M2163" s="6">
        <v>749.97</v>
      </c>
      <c r="N2163" s="6">
        <v>24249.03</v>
      </c>
      <c r="O2163" s="6">
        <v>3661.6</v>
      </c>
      <c r="P2163" t="s">
        <v>82</v>
      </c>
      <c r="Q2163" t="s">
        <v>82</v>
      </c>
      <c r="R2163" t="s">
        <v>65</v>
      </c>
      <c r="S2163" t="s">
        <v>54</v>
      </c>
      <c r="T2163" t="s">
        <v>35</v>
      </c>
      <c r="U2163" s="13">
        <f t="shared" si="132"/>
        <v>2025</v>
      </c>
      <c r="V2163" s="13">
        <f t="shared" si="133"/>
        <v>1</v>
      </c>
      <c r="W2163" s="20" t="str">
        <f t="shared" si="134"/>
        <v>January</v>
      </c>
      <c r="X2163">
        <v>0.151</v>
      </c>
      <c r="Y2163" s="6">
        <f t="shared" si="135"/>
        <v>23499.06</v>
      </c>
      <c r="Z2163" cm="1">
        <f t="array" aca="1" ref="Z2163" ca="1">IF(roud(N2163,2)=ROUND(Z2163,2),"ok","error")</f>
        <v>0</v>
      </c>
    </row>
    <row r="2164" spans="1:26" x14ac:dyDescent="0.3">
      <c r="A2164" t="s">
        <v>3793</v>
      </c>
      <c r="B2164" s="4">
        <v>45684</v>
      </c>
      <c r="C2164" t="s">
        <v>621</v>
      </c>
      <c r="D2164" t="s">
        <v>622</v>
      </c>
      <c r="E2164" t="s">
        <v>273</v>
      </c>
      <c r="F2164" t="s">
        <v>274</v>
      </c>
      <c r="G2164" t="s">
        <v>29</v>
      </c>
      <c r="H2164" t="s">
        <v>88</v>
      </c>
      <c r="I2164" s="6">
        <v>1</v>
      </c>
      <c r="J2164" s="6">
        <v>2499</v>
      </c>
      <c r="K2164" s="6">
        <v>2499</v>
      </c>
      <c r="L2164" s="6">
        <v>0.03</v>
      </c>
      <c r="M2164" s="6">
        <v>74.97</v>
      </c>
      <c r="N2164" s="6">
        <v>2424.0300000000002</v>
      </c>
      <c r="O2164" s="6">
        <v>753.87</v>
      </c>
      <c r="P2164" t="s">
        <v>191</v>
      </c>
      <c r="Q2164" t="s">
        <v>187</v>
      </c>
      <c r="R2164" t="s">
        <v>160</v>
      </c>
      <c r="S2164" t="s">
        <v>107</v>
      </c>
      <c r="T2164" t="s">
        <v>35</v>
      </c>
      <c r="U2164" s="13">
        <f t="shared" si="132"/>
        <v>2025</v>
      </c>
      <c r="V2164" s="13">
        <f t="shared" si="133"/>
        <v>1</v>
      </c>
      <c r="W2164" s="20" t="str">
        <f t="shared" si="134"/>
        <v>January</v>
      </c>
      <c r="X2164">
        <v>0.311</v>
      </c>
      <c r="Y2164" s="6">
        <f t="shared" si="135"/>
        <v>2349.06</v>
      </c>
      <c r="Z2164" cm="1">
        <f t="array" aca="1" ref="Z2164" ca="1">IF(roud(N2164,2)=ROUND(Z2164,2),"ok","error")</f>
        <v>0</v>
      </c>
    </row>
    <row r="2165" spans="1:26" x14ac:dyDescent="0.3">
      <c r="A2165" t="s">
        <v>3794</v>
      </c>
      <c r="B2165" s="4">
        <v>45872</v>
      </c>
      <c r="C2165" t="s">
        <v>823</v>
      </c>
      <c r="D2165" t="s">
        <v>824</v>
      </c>
      <c r="E2165" t="s">
        <v>212</v>
      </c>
      <c r="F2165" t="s">
        <v>213</v>
      </c>
      <c r="G2165" t="s">
        <v>214</v>
      </c>
      <c r="H2165" t="s">
        <v>215</v>
      </c>
      <c r="I2165" s="6">
        <v>1</v>
      </c>
      <c r="J2165" s="6">
        <v>599</v>
      </c>
      <c r="K2165" s="6">
        <v>599</v>
      </c>
      <c r="L2165" s="6">
        <v>0.28000000000000003</v>
      </c>
      <c r="M2165" s="6">
        <v>167.72</v>
      </c>
      <c r="N2165" s="6">
        <v>431.28</v>
      </c>
      <c r="O2165" s="6">
        <v>127.66</v>
      </c>
      <c r="P2165" t="s">
        <v>191</v>
      </c>
      <c r="Q2165" t="s">
        <v>187</v>
      </c>
      <c r="R2165" t="s">
        <v>160</v>
      </c>
      <c r="S2165" t="s">
        <v>98</v>
      </c>
      <c r="T2165" t="s">
        <v>35</v>
      </c>
      <c r="U2165" s="13">
        <f t="shared" si="132"/>
        <v>2025</v>
      </c>
      <c r="V2165" s="13">
        <f t="shared" si="133"/>
        <v>8</v>
      </c>
      <c r="W2165" s="20" t="str">
        <f t="shared" si="134"/>
        <v>August</v>
      </c>
      <c r="X2165">
        <v>0.29599999999999999</v>
      </c>
      <c r="Y2165" s="6">
        <f t="shared" si="135"/>
        <v>263.56</v>
      </c>
      <c r="Z2165" cm="1">
        <f t="array" aca="1" ref="Z2165" ca="1">IF(roud(N2165,2)=ROUND(Z2165,2),"ok","error")</f>
        <v>0</v>
      </c>
    </row>
    <row r="2166" spans="1:26" x14ac:dyDescent="0.3">
      <c r="A2166" t="s">
        <v>3795</v>
      </c>
      <c r="B2166" s="4">
        <v>45325</v>
      </c>
      <c r="C2166" t="s">
        <v>2690</v>
      </c>
      <c r="D2166" t="s">
        <v>2691</v>
      </c>
      <c r="E2166" t="s">
        <v>273</v>
      </c>
      <c r="F2166" t="s">
        <v>274</v>
      </c>
      <c r="G2166" t="s">
        <v>29</v>
      </c>
      <c r="H2166" t="s">
        <v>88</v>
      </c>
      <c r="I2166" s="6">
        <v>1</v>
      </c>
      <c r="J2166" s="6">
        <v>2499</v>
      </c>
      <c r="K2166" s="6">
        <v>2499</v>
      </c>
      <c r="L2166" s="6">
        <v>0.28000000000000003</v>
      </c>
      <c r="M2166" s="6">
        <v>699.72</v>
      </c>
      <c r="N2166" s="6">
        <v>1799.28</v>
      </c>
      <c r="O2166" s="6">
        <v>424.63</v>
      </c>
      <c r="P2166" t="s">
        <v>82</v>
      </c>
      <c r="Q2166" t="s">
        <v>82</v>
      </c>
      <c r="R2166" t="s">
        <v>65</v>
      </c>
      <c r="S2166" t="s">
        <v>45</v>
      </c>
      <c r="T2166" t="s">
        <v>46</v>
      </c>
      <c r="U2166" s="13">
        <f t="shared" si="132"/>
        <v>2024</v>
      </c>
      <c r="V2166" s="13">
        <f t="shared" si="133"/>
        <v>2</v>
      </c>
      <c r="W2166" s="20" t="str">
        <f t="shared" si="134"/>
        <v>February</v>
      </c>
      <c r="X2166">
        <v>0.23599999999999999</v>
      </c>
      <c r="Y2166" s="6">
        <f t="shared" si="135"/>
        <v>1099.56</v>
      </c>
      <c r="Z2166" cm="1">
        <f t="array" aca="1" ref="Z2166" ca="1">IF(roud(N2166,2)=ROUND(Z2166,2),"ok","error")</f>
        <v>0</v>
      </c>
    </row>
    <row r="2167" spans="1:26" x14ac:dyDescent="0.3">
      <c r="A2167" t="s">
        <v>3796</v>
      </c>
      <c r="B2167" s="4">
        <v>45911</v>
      </c>
      <c r="C2167" t="s">
        <v>716</v>
      </c>
      <c r="D2167" t="s">
        <v>717</v>
      </c>
      <c r="E2167" t="s">
        <v>323</v>
      </c>
      <c r="F2167" t="s">
        <v>324</v>
      </c>
      <c r="G2167" t="s">
        <v>29</v>
      </c>
      <c r="H2167" t="s">
        <v>304</v>
      </c>
      <c r="I2167" s="6">
        <v>1</v>
      </c>
      <c r="J2167" s="6">
        <v>799</v>
      </c>
      <c r="K2167" s="6">
        <v>799</v>
      </c>
      <c r="L2167" s="6">
        <v>0.13</v>
      </c>
      <c r="M2167" s="6">
        <v>103.87</v>
      </c>
      <c r="N2167" s="6">
        <v>695.13</v>
      </c>
      <c r="O2167" s="6">
        <v>195.33</v>
      </c>
      <c r="P2167" t="s">
        <v>186</v>
      </c>
      <c r="Q2167" t="s">
        <v>187</v>
      </c>
      <c r="R2167" t="s">
        <v>160</v>
      </c>
      <c r="S2167" t="s">
        <v>107</v>
      </c>
      <c r="T2167" t="s">
        <v>46</v>
      </c>
      <c r="U2167" s="13">
        <f t="shared" si="132"/>
        <v>2025</v>
      </c>
      <c r="V2167" s="13">
        <f t="shared" si="133"/>
        <v>9</v>
      </c>
      <c r="W2167" s="20" t="str">
        <f t="shared" si="134"/>
        <v>September</v>
      </c>
      <c r="X2167">
        <v>0.28100000000000003</v>
      </c>
      <c r="Y2167" s="6">
        <f t="shared" si="135"/>
        <v>591.26</v>
      </c>
      <c r="Z2167" cm="1">
        <f t="array" aca="1" ref="Z2167" ca="1">IF(roud(N2167,2)=ROUND(Z2167,2),"ok","error")</f>
        <v>0</v>
      </c>
    </row>
    <row r="2168" spans="1:26" x14ac:dyDescent="0.3">
      <c r="A2168" t="s">
        <v>3797</v>
      </c>
      <c r="B2168" s="4">
        <v>45449</v>
      </c>
      <c r="C2168" t="s">
        <v>1430</v>
      </c>
      <c r="D2168" t="s">
        <v>1431</v>
      </c>
      <c r="E2168" t="s">
        <v>59</v>
      </c>
      <c r="F2168" t="s">
        <v>60</v>
      </c>
      <c r="G2168" t="s">
        <v>61</v>
      </c>
      <c r="H2168" t="s">
        <v>62</v>
      </c>
      <c r="I2168" s="6">
        <v>2</v>
      </c>
      <c r="J2168" s="6">
        <v>59999</v>
      </c>
      <c r="K2168" s="6">
        <v>119998</v>
      </c>
      <c r="L2168" s="6">
        <v>0.13</v>
      </c>
      <c r="M2168" s="6">
        <v>15599.74</v>
      </c>
      <c r="N2168" s="6">
        <v>104398.26</v>
      </c>
      <c r="O2168" s="6">
        <v>12632.19</v>
      </c>
      <c r="P2168" t="s">
        <v>63</v>
      </c>
      <c r="Q2168" t="s">
        <v>64</v>
      </c>
      <c r="R2168" t="s">
        <v>65</v>
      </c>
      <c r="S2168" t="s">
        <v>54</v>
      </c>
      <c r="T2168" t="s">
        <v>55</v>
      </c>
      <c r="U2168" s="13">
        <f t="shared" si="132"/>
        <v>2024</v>
      </c>
      <c r="V2168" s="13">
        <f t="shared" si="133"/>
        <v>6</v>
      </c>
      <c r="W2168" s="20" t="str">
        <f t="shared" si="134"/>
        <v>June</v>
      </c>
      <c r="X2168">
        <v>0.121</v>
      </c>
      <c r="Y2168" s="6">
        <f t="shared" si="135"/>
        <v>88798.52</v>
      </c>
      <c r="Z2168" cm="1">
        <f t="array" aca="1" ref="Z2168" ca="1">IF(roud(N2168,2)=ROUND(Z2168,2),"ok","error")</f>
        <v>0</v>
      </c>
    </row>
    <row r="2169" spans="1:26" x14ac:dyDescent="0.3">
      <c r="A2169" t="s">
        <v>3798</v>
      </c>
      <c r="B2169" s="4">
        <v>45987</v>
      </c>
      <c r="C2169" t="s">
        <v>321</v>
      </c>
      <c r="D2169" t="s">
        <v>322</v>
      </c>
      <c r="E2169" t="s">
        <v>50</v>
      </c>
      <c r="F2169" t="s">
        <v>51</v>
      </c>
      <c r="G2169" t="s">
        <v>52</v>
      </c>
      <c r="H2169" t="s">
        <v>53</v>
      </c>
      <c r="I2169" s="6">
        <v>4</v>
      </c>
      <c r="J2169" s="6">
        <v>2999</v>
      </c>
      <c r="K2169" s="6">
        <v>11996</v>
      </c>
      <c r="L2169" s="6">
        <v>0.08</v>
      </c>
      <c r="M2169" s="6">
        <v>959.68</v>
      </c>
      <c r="N2169" s="6">
        <v>11036.32</v>
      </c>
      <c r="O2169" s="6">
        <v>2383.85</v>
      </c>
      <c r="P2169" t="s">
        <v>31</v>
      </c>
      <c r="Q2169" t="s">
        <v>32</v>
      </c>
      <c r="R2169" t="s">
        <v>33</v>
      </c>
      <c r="S2169" t="s">
        <v>45</v>
      </c>
      <c r="T2169" t="s">
        <v>55</v>
      </c>
      <c r="U2169" s="13">
        <f t="shared" si="132"/>
        <v>2025</v>
      </c>
      <c r="V2169" s="13">
        <f t="shared" si="133"/>
        <v>11</v>
      </c>
      <c r="W2169" s="20" t="str">
        <f t="shared" si="134"/>
        <v>November</v>
      </c>
      <c r="X2169">
        <v>0.216</v>
      </c>
      <c r="Y2169" s="6">
        <f t="shared" si="135"/>
        <v>10076.64</v>
      </c>
      <c r="Z2169" cm="1">
        <f t="array" aca="1" ref="Z2169" ca="1">IF(roud(N2169,2)=ROUND(Z2169,2),"ok","error")</f>
        <v>0</v>
      </c>
    </row>
    <row r="2170" spans="1:26" x14ac:dyDescent="0.3">
      <c r="A2170" t="s">
        <v>3799</v>
      </c>
      <c r="B2170" s="4">
        <v>45752</v>
      </c>
      <c r="C2170" t="s">
        <v>1121</v>
      </c>
      <c r="D2170" t="s">
        <v>1122</v>
      </c>
      <c r="E2170" t="s">
        <v>127</v>
      </c>
      <c r="F2170" t="s">
        <v>128</v>
      </c>
      <c r="G2170" t="s">
        <v>52</v>
      </c>
      <c r="H2170" t="s">
        <v>129</v>
      </c>
      <c r="I2170" s="6">
        <v>1</v>
      </c>
      <c r="J2170" s="6">
        <v>1299</v>
      </c>
      <c r="K2170" s="6">
        <v>1299</v>
      </c>
      <c r="L2170" s="6">
        <v>0.08</v>
      </c>
      <c r="M2170" s="6">
        <v>103.92</v>
      </c>
      <c r="N2170" s="6">
        <v>1195.08</v>
      </c>
      <c r="O2170" s="6">
        <v>258.14</v>
      </c>
      <c r="P2170" t="s">
        <v>186</v>
      </c>
      <c r="Q2170" t="s">
        <v>187</v>
      </c>
      <c r="R2170" t="s">
        <v>160</v>
      </c>
      <c r="S2170" t="s">
        <v>45</v>
      </c>
      <c r="T2170" t="s">
        <v>55</v>
      </c>
      <c r="U2170" s="13">
        <f t="shared" si="132"/>
        <v>2025</v>
      </c>
      <c r="V2170" s="13">
        <f t="shared" si="133"/>
        <v>4</v>
      </c>
      <c r="W2170" s="20" t="str">
        <f t="shared" si="134"/>
        <v>April</v>
      </c>
      <c r="X2170">
        <v>0.216</v>
      </c>
      <c r="Y2170" s="6">
        <f t="shared" si="135"/>
        <v>1091.1600000000001</v>
      </c>
      <c r="Z2170" cm="1">
        <f t="array" aca="1" ref="Z2170" ca="1">IF(roud(N2170,2)=ROUND(Z2170,2),"ok","error")</f>
        <v>0</v>
      </c>
    </row>
    <row r="2171" spans="1:26" x14ac:dyDescent="0.3">
      <c r="A2171" t="s">
        <v>3800</v>
      </c>
      <c r="B2171" s="4">
        <v>45671</v>
      </c>
      <c r="C2171" t="s">
        <v>3237</v>
      </c>
      <c r="D2171" t="s">
        <v>3238</v>
      </c>
      <c r="E2171" t="s">
        <v>50</v>
      </c>
      <c r="F2171" t="s">
        <v>51</v>
      </c>
      <c r="G2171" t="s">
        <v>52</v>
      </c>
      <c r="H2171" t="s">
        <v>53</v>
      </c>
      <c r="I2171" s="6">
        <v>1</v>
      </c>
      <c r="J2171" s="6">
        <v>2999</v>
      </c>
      <c r="K2171" s="6">
        <v>2999</v>
      </c>
      <c r="L2171" s="6">
        <v>0.03</v>
      </c>
      <c r="M2171" s="6">
        <v>89.97</v>
      </c>
      <c r="N2171" s="6">
        <v>2909.03</v>
      </c>
      <c r="O2171" s="6">
        <v>671.99</v>
      </c>
      <c r="P2171" t="s">
        <v>94</v>
      </c>
      <c r="Q2171" t="s">
        <v>64</v>
      </c>
      <c r="R2171" t="s">
        <v>65</v>
      </c>
      <c r="S2171" t="s">
        <v>45</v>
      </c>
      <c r="T2171" t="s">
        <v>35</v>
      </c>
      <c r="U2171" s="13">
        <f t="shared" si="132"/>
        <v>2025</v>
      </c>
      <c r="V2171" s="13">
        <f t="shared" si="133"/>
        <v>1</v>
      </c>
      <c r="W2171" s="20" t="str">
        <f t="shared" si="134"/>
        <v>January</v>
      </c>
      <c r="X2171">
        <v>0.23100000000000001</v>
      </c>
      <c r="Y2171" s="6">
        <f t="shared" si="135"/>
        <v>2819.06</v>
      </c>
      <c r="Z2171" cm="1">
        <f t="array" aca="1" ref="Z2171" ca="1">IF(roud(N2171,2)=ROUND(Z2171,2),"ok","error")</f>
        <v>0</v>
      </c>
    </row>
    <row r="2172" spans="1:26" x14ac:dyDescent="0.3">
      <c r="A2172" t="s">
        <v>3801</v>
      </c>
      <c r="B2172" s="4">
        <v>45672</v>
      </c>
      <c r="C2172" t="s">
        <v>1127</v>
      </c>
      <c r="D2172" t="s">
        <v>1128</v>
      </c>
      <c r="E2172" t="s">
        <v>167</v>
      </c>
      <c r="F2172" t="s">
        <v>168</v>
      </c>
      <c r="G2172" t="s">
        <v>113</v>
      </c>
      <c r="H2172" t="s">
        <v>169</v>
      </c>
      <c r="I2172" s="6">
        <v>2</v>
      </c>
      <c r="J2172" s="6">
        <v>899</v>
      </c>
      <c r="K2172" s="6">
        <v>1798</v>
      </c>
      <c r="L2172" s="6">
        <v>0.13</v>
      </c>
      <c r="M2172" s="6">
        <v>233.74</v>
      </c>
      <c r="N2172" s="6">
        <v>1564.26</v>
      </c>
      <c r="O2172" s="6">
        <v>376.99</v>
      </c>
      <c r="P2172" t="s">
        <v>89</v>
      </c>
      <c r="Q2172" t="s">
        <v>90</v>
      </c>
      <c r="R2172" t="s">
        <v>65</v>
      </c>
      <c r="S2172" t="s">
        <v>45</v>
      </c>
      <c r="T2172" t="s">
        <v>35</v>
      </c>
      <c r="U2172" s="13">
        <f t="shared" si="132"/>
        <v>2025</v>
      </c>
      <c r="V2172" s="13">
        <f t="shared" si="133"/>
        <v>1</v>
      </c>
      <c r="W2172" s="20" t="str">
        <f t="shared" si="134"/>
        <v>January</v>
      </c>
      <c r="X2172">
        <v>0.24099999999999999</v>
      </c>
      <c r="Y2172" s="6">
        <f t="shared" si="135"/>
        <v>1330.52</v>
      </c>
      <c r="Z2172" cm="1">
        <f t="array" aca="1" ref="Z2172" ca="1">IF(roud(N2172,2)=ROUND(Z2172,2),"ok","error")</f>
        <v>0</v>
      </c>
    </row>
    <row r="2173" spans="1:26" x14ac:dyDescent="0.3">
      <c r="A2173" t="s">
        <v>3802</v>
      </c>
      <c r="B2173" s="4">
        <v>45746</v>
      </c>
      <c r="C2173" t="s">
        <v>1058</v>
      </c>
      <c r="D2173" t="s">
        <v>1059</v>
      </c>
      <c r="E2173" t="s">
        <v>133</v>
      </c>
      <c r="F2173" t="s">
        <v>134</v>
      </c>
      <c r="G2173" t="s">
        <v>61</v>
      </c>
      <c r="H2173" t="s">
        <v>123</v>
      </c>
      <c r="I2173" s="6">
        <v>1</v>
      </c>
      <c r="J2173" s="6">
        <v>2999</v>
      </c>
      <c r="K2173" s="6">
        <v>2999</v>
      </c>
      <c r="L2173" s="6">
        <v>0.08</v>
      </c>
      <c r="M2173" s="6">
        <v>239.92</v>
      </c>
      <c r="N2173" s="6">
        <v>2759.08</v>
      </c>
      <c r="O2173" s="6">
        <v>375.23</v>
      </c>
      <c r="P2173" t="s">
        <v>144</v>
      </c>
      <c r="Q2173" t="s">
        <v>145</v>
      </c>
      <c r="R2173" t="s">
        <v>65</v>
      </c>
      <c r="S2173" t="s">
        <v>45</v>
      </c>
      <c r="T2173" t="s">
        <v>46</v>
      </c>
      <c r="U2173" s="13">
        <f t="shared" si="132"/>
        <v>2025</v>
      </c>
      <c r="V2173" s="13">
        <f t="shared" si="133"/>
        <v>3</v>
      </c>
      <c r="W2173" s="20" t="str">
        <f t="shared" si="134"/>
        <v>March</v>
      </c>
      <c r="X2173">
        <v>0.13600000000000001</v>
      </c>
      <c r="Y2173" s="6">
        <f t="shared" si="135"/>
        <v>2519.16</v>
      </c>
      <c r="Z2173" cm="1">
        <f t="array" aca="1" ref="Z2173" ca="1">IF(roud(N2173,2)=ROUND(Z2173,2),"ok","error")</f>
        <v>0</v>
      </c>
    </row>
    <row r="2174" spans="1:26" x14ac:dyDescent="0.3">
      <c r="A2174" t="s">
        <v>3803</v>
      </c>
      <c r="B2174" s="4">
        <v>45370</v>
      </c>
      <c r="C2174" t="s">
        <v>2723</v>
      </c>
      <c r="D2174" t="s">
        <v>2724</v>
      </c>
      <c r="E2174" t="s">
        <v>50</v>
      </c>
      <c r="F2174" t="s">
        <v>51</v>
      </c>
      <c r="G2174" t="s">
        <v>52</v>
      </c>
      <c r="H2174" t="s">
        <v>53</v>
      </c>
      <c r="I2174" s="6">
        <v>2</v>
      </c>
      <c r="J2174" s="6">
        <v>2999</v>
      </c>
      <c r="K2174" s="6">
        <v>5998</v>
      </c>
      <c r="L2174" s="6">
        <v>0.18</v>
      </c>
      <c r="M2174" s="6">
        <v>1079.6400000000001</v>
      </c>
      <c r="N2174" s="6">
        <v>4918.3599999999997</v>
      </c>
      <c r="O2174" s="6">
        <v>914.81</v>
      </c>
      <c r="P2174" t="s">
        <v>191</v>
      </c>
      <c r="Q2174" t="s">
        <v>187</v>
      </c>
      <c r="R2174" t="s">
        <v>160</v>
      </c>
      <c r="S2174" t="s">
        <v>98</v>
      </c>
      <c r="T2174" t="s">
        <v>35</v>
      </c>
      <c r="U2174" s="13">
        <f t="shared" si="132"/>
        <v>2024</v>
      </c>
      <c r="V2174" s="13">
        <f t="shared" si="133"/>
        <v>3</v>
      </c>
      <c r="W2174" s="20" t="str">
        <f t="shared" si="134"/>
        <v>March</v>
      </c>
      <c r="X2174">
        <v>0.186</v>
      </c>
      <c r="Y2174" s="6">
        <f t="shared" si="135"/>
        <v>3838.72</v>
      </c>
      <c r="Z2174" cm="1">
        <f t="array" aca="1" ref="Z2174" ca="1">IF(roud(N2174,2)=ROUND(Z2174,2),"ok","error")</f>
        <v>0</v>
      </c>
    </row>
    <row r="2175" spans="1:26" x14ac:dyDescent="0.3">
      <c r="A2175" t="s">
        <v>3804</v>
      </c>
      <c r="B2175" s="4">
        <v>45879</v>
      </c>
      <c r="C2175" t="s">
        <v>1867</v>
      </c>
      <c r="D2175" t="s">
        <v>1868</v>
      </c>
      <c r="E2175" t="s">
        <v>356</v>
      </c>
      <c r="F2175" t="s">
        <v>357</v>
      </c>
      <c r="G2175" t="s">
        <v>214</v>
      </c>
      <c r="H2175" t="s">
        <v>260</v>
      </c>
      <c r="I2175" s="6">
        <v>1</v>
      </c>
      <c r="J2175" s="6">
        <v>699</v>
      </c>
      <c r="K2175" s="6">
        <v>699</v>
      </c>
      <c r="L2175" s="6">
        <v>0.08</v>
      </c>
      <c r="M2175" s="6">
        <v>55.92</v>
      </c>
      <c r="N2175" s="6">
        <v>643.08000000000004</v>
      </c>
      <c r="O2175" s="6">
        <v>228.94</v>
      </c>
      <c r="P2175" t="s">
        <v>144</v>
      </c>
      <c r="Q2175" t="s">
        <v>145</v>
      </c>
      <c r="R2175" t="s">
        <v>65</v>
      </c>
      <c r="S2175" t="s">
        <v>107</v>
      </c>
      <c r="T2175" t="s">
        <v>35</v>
      </c>
      <c r="U2175" s="13">
        <f t="shared" si="132"/>
        <v>2025</v>
      </c>
      <c r="V2175" s="13">
        <f t="shared" si="133"/>
        <v>8</v>
      </c>
      <c r="W2175" s="20" t="str">
        <f t="shared" si="134"/>
        <v>August</v>
      </c>
      <c r="X2175">
        <v>0.35599999999999998</v>
      </c>
      <c r="Y2175" s="6">
        <f t="shared" si="135"/>
        <v>587.16</v>
      </c>
      <c r="Z2175" cm="1">
        <f t="array" aca="1" ref="Z2175" ca="1">IF(roud(N2175,2)=ROUND(Z2175,2),"ok","error")</f>
        <v>0</v>
      </c>
    </row>
    <row r="2176" spans="1:26" x14ac:dyDescent="0.3">
      <c r="A2176" t="s">
        <v>3805</v>
      </c>
      <c r="B2176" s="4">
        <v>45432</v>
      </c>
      <c r="C2176" t="s">
        <v>627</v>
      </c>
      <c r="D2176" t="s">
        <v>628</v>
      </c>
      <c r="E2176" t="s">
        <v>198</v>
      </c>
      <c r="F2176" t="s">
        <v>199</v>
      </c>
      <c r="G2176" t="s">
        <v>61</v>
      </c>
      <c r="H2176" t="s">
        <v>71</v>
      </c>
      <c r="I2176" s="6">
        <v>5</v>
      </c>
      <c r="J2176" s="6">
        <v>899</v>
      </c>
      <c r="K2176" s="6">
        <v>4495</v>
      </c>
      <c r="L2176" s="6">
        <v>0.23</v>
      </c>
      <c r="M2176" s="6">
        <v>1033.8499999999999</v>
      </c>
      <c r="N2176" s="6">
        <v>3461.15</v>
      </c>
      <c r="O2176" s="6">
        <v>314.95999999999998</v>
      </c>
      <c r="P2176" t="s">
        <v>170</v>
      </c>
      <c r="Q2176" t="s">
        <v>171</v>
      </c>
      <c r="R2176" t="s">
        <v>44</v>
      </c>
      <c r="S2176" t="s">
        <v>34</v>
      </c>
      <c r="T2176" t="s">
        <v>35</v>
      </c>
      <c r="U2176" s="13">
        <f t="shared" si="132"/>
        <v>2024</v>
      </c>
      <c r="V2176" s="13">
        <f t="shared" si="133"/>
        <v>5</v>
      </c>
      <c r="W2176" s="20" t="str">
        <f t="shared" si="134"/>
        <v>May</v>
      </c>
      <c r="X2176">
        <v>9.0999999999999998E-2</v>
      </c>
      <c r="Y2176" s="6">
        <f t="shared" si="135"/>
        <v>2427.3000000000002</v>
      </c>
      <c r="Z2176" cm="1">
        <f t="array" aca="1" ref="Z2176" ca="1">IF(roud(N2176,2)=ROUND(Z2176,2),"ok","error")</f>
        <v>0</v>
      </c>
    </row>
    <row r="2177" spans="1:26" x14ac:dyDescent="0.3">
      <c r="A2177" t="s">
        <v>3806</v>
      </c>
      <c r="B2177" s="4">
        <v>45834</v>
      </c>
      <c r="C2177" t="s">
        <v>1714</v>
      </c>
      <c r="D2177" t="s">
        <v>1715</v>
      </c>
      <c r="E2177" t="s">
        <v>69</v>
      </c>
      <c r="F2177" t="s">
        <v>70</v>
      </c>
      <c r="G2177" t="s">
        <v>61</v>
      </c>
      <c r="H2177" t="s">
        <v>71</v>
      </c>
      <c r="I2177" s="6">
        <v>2</v>
      </c>
      <c r="J2177" s="6">
        <v>1299</v>
      </c>
      <c r="K2177" s="6">
        <v>2598</v>
      </c>
      <c r="L2177" s="6">
        <v>0.18</v>
      </c>
      <c r="M2177" s="6">
        <v>467.64</v>
      </c>
      <c r="N2177" s="6">
        <v>2130.36</v>
      </c>
      <c r="O2177" s="6">
        <v>225.82</v>
      </c>
      <c r="P2177" t="s">
        <v>144</v>
      </c>
      <c r="Q2177" t="s">
        <v>145</v>
      </c>
      <c r="R2177" t="s">
        <v>65</v>
      </c>
      <c r="S2177" t="s">
        <v>45</v>
      </c>
      <c r="T2177" t="s">
        <v>35</v>
      </c>
      <c r="U2177" s="13">
        <f t="shared" si="132"/>
        <v>2025</v>
      </c>
      <c r="V2177" s="13">
        <f t="shared" si="133"/>
        <v>6</v>
      </c>
      <c r="W2177" s="20" t="str">
        <f t="shared" si="134"/>
        <v>June</v>
      </c>
      <c r="X2177">
        <v>0.106</v>
      </c>
      <c r="Y2177" s="6">
        <f t="shared" si="135"/>
        <v>1662.72</v>
      </c>
      <c r="Z2177" cm="1">
        <f t="array" aca="1" ref="Z2177" ca="1">IF(roud(N2177,2)=ROUND(Z2177,2),"ok","error")</f>
        <v>0</v>
      </c>
    </row>
    <row r="2178" spans="1:26" x14ac:dyDescent="0.3">
      <c r="A2178" t="s">
        <v>3807</v>
      </c>
      <c r="B2178" s="4">
        <v>45667</v>
      </c>
      <c r="C2178" t="s">
        <v>2155</v>
      </c>
      <c r="D2178" t="s">
        <v>2156</v>
      </c>
      <c r="E2178" t="s">
        <v>50</v>
      </c>
      <c r="F2178" t="s">
        <v>51</v>
      </c>
      <c r="G2178" t="s">
        <v>52</v>
      </c>
      <c r="H2178" t="s">
        <v>53</v>
      </c>
      <c r="I2178" s="6">
        <v>1</v>
      </c>
      <c r="J2178" s="6">
        <v>2999</v>
      </c>
      <c r="K2178" s="6">
        <v>2999</v>
      </c>
      <c r="L2178" s="6">
        <v>0.28000000000000003</v>
      </c>
      <c r="M2178" s="6">
        <v>839.72</v>
      </c>
      <c r="N2178" s="6">
        <v>2159.2800000000002</v>
      </c>
      <c r="O2178" s="6">
        <v>336.85</v>
      </c>
      <c r="P2178" t="s">
        <v>82</v>
      </c>
      <c r="Q2178" t="s">
        <v>82</v>
      </c>
      <c r="R2178" t="s">
        <v>65</v>
      </c>
      <c r="S2178" t="s">
        <v>98</v>
      </c>
      <c r="T2178" t="s">
        <v>55</v>
      </c>
      <c r="U2178" s="13">
        <f t="shared" si="132"/>
        <v>2025</v>
      </c>
      <c r="V2178" s="13">
        <f t="shared" si="133"/>
        <v>1</v>
      </c>
      <c r="W2178" s="20" t="str">
        <f t="shared" si="134"/>
        <v>January</v>
      </c>
      <c r="X2178">
        <v>0.156</v>
      </c>
      <c r="Y2178" s="6">
        <f t="shared" si="135"/>
        <v>1319.56</v>
      </c>
      <c r="Z2178" cm="1">
        <f t="array" aca="1" ref="Z2178" ca="1">IF(roud(N2178,2)=ROUND(Z2178,2),"ok","error")</f>
        <v>0</v>
      </c>
    </row>
    <row r="2179" spans="1:26" x14ac:dyDescent="0.3">
      <c r="A2179" t="s">
        <v>3808</v>
      </c>
      <c r="B2179" s="4">
        <v>45699</v>
      </c>
      <c r="C2179" t="s">
        <v>1341</v>
      </c>
      <c r="D2179" t="s">
        <v>1342</v>
      </c>
      <c r="E2179" t="s">
        <v>50</v>
      </c>
      <c r="F2179" t="s">
        <v>51</v>
      </c>
      <c r="G2179" t="s">
        <v>52</v>
      </c>
      <c r="H2179" t="s">
        <v>53</v>
      </c>
      <c r="I2179" s="6">
        <v>3</v>
      </c>
      <c r="J2179" s="6">
        <v>2999</v>
      </c>
      <c r="K2179" s="6">
        <v>8997</v>
      </c>
      <c r="L2179" s="6">
        <v>0.03</v>
      </c>
      <c r="M2179" s="6">
        <v>269.91000000000003</v>
      </c>
      <c r="N2179" s="6">
        <v>8727.09</v>
      </c>
      <c r="O2179" s="6">
        <v>2015.96</v>
      </c>
      <c r="P2179" t="s">
        <v>94</v>
      </c>
      <c r="Q2179" t="s">
        <v>64</v>
      </c>
      <c r="R2179" t="s">
        <v>65</v>
      </c>
      <c r="S2179" t="s">
        <v>45</v>
      </c>
      <c r="T2179" t="s">
        <v>55</v>
      </c>
      <c r="U2179" s="13">
        <f t="shared" ref="U2179:U2242" si="136">YEAR(B2179)</f>
        <v>2025</v>
      </c>
      <c r="V2179" s="13">
        <f t="shared" ref="V2179:V2242" si="137">MONTH(B2179)</f>
        <v>2</v>
      </c>
      <c r="W2179" s="20" t="str">
        <f t="shared" ref="W2179:W2242" si="138">TEXT(B2179,"mmmm")</f>
        <v>February</v>
      </c>
      <c r="X2179">
        <v>0.23100000000000001</v>
      </c>
      <c r="Y2179" s="6">
        <f t="shared" ref="Y2179:Y2242" si="139">ROUND(N2179-(M2179),2)</f>
        <v>8457.18</v>
      </c>
      <c r="Z2179" cm="1">
        <f t="array" aca="1" ref="Z2179" ca="1">IF(roud(N2179,2)=ROUND(Z2179,2),"ok","error")</f>
        <v>0</v>
      </c>
    </row>
    <row r="2180" spans="1:26" x14ac:dyDescent="0.3">
      <c r="A2180" t="s">
        <v>3809</v>
      </c>
      <c r="B2180" s="4">
        <v>45613</v>
      </c>
      <c r="C2180" t="s">
        <v>2727</v>
      </c>
      <c r="D2180" t="s">
        <v>2728</v>
      </c>
      <c r="E2180" t="s">
        <v>75</v>
      </c>
      <c r="F2180" t="s">
        <v>76</v>
      </c>
      <c r="G2180" t="s">
        <v>61</v>
      </c>
      <c r="H2180" t="s">
        <v>71</v>
      </c>
      <c r="I2180" s="6">
        <v>2</v>
      </c>
      <c r="J2180" s="6">
        <v>1499</v>
      </c>
      <c r="K2180" s="6">
        <v>2998</v>
      </c>
      <c r="L2180" s="6">
        <v>0.23</v>
      </c>
      <c r="M2180" s="6">
        <v>689.54</v>
      </c>
      <c r="N2180" s="6">
        <v>2308.46</v>
      </c>
      <c r="O2180" s="6">
        <v>210.07</v>
      </c>
      <c r="P2180" t="s">
        <v>158</v>
      </c>
      <c r="Q2180" t="s">
        <v>159</v>
      </c>
      <c r="R2180" t="s">
        <v>160</v>
      </c>
      <c r="S2180" t="s">
        <v>98</v>
      </c>
      <c r="T2180" t="s">
        <v>55</v>
      </c>
      <c r="U2180" s="13">
        <f t="shared" si="136"/>
        <v>2024</v>
      </c>
      <c r="V2180" s="13">
        <f t="shared" si="137"/>
        <v>11</v>
      </c>
      <c r="W2180" s="20" t="str">
        <f t="shared" si="138"/>
        <v>November</v>
      </c>
      <c r="X2180">
        <v>9.0999999999999998E-2</v>
      </c>
      <c r="Y2180" s="6">
        <f t="shared" si="139"/>
        <v>1618.92</v>
      </c>
      <c r="Z2180" cm="1">
        <f t="array" aca="1" ref="Z2180" ca="1">IF(roud(N2180,2)=ROUND(Z2180,2),"ok","error")</f>
        <v>0</v>
      </c>
    </row>
    <row r="2181" spans="1:26" x14ac:dyDescent="0.3">
      <c r="A2181" t="s">
        <v>3810</v>
      </c>
      <c r="B2181" s="4">
        <v>45957</v>
      </c>
      <c r="C2181" t="s">
        <v>773</v>
      </c>
      <c r="D2181" t="s">
        <v>774</v>
      </c>
      <c r="E2181" t="s">
        <v>212</v>
      </c>
      <c r="F2181" t="s">
        <v>213</v>
      </c>
      <c r="G2181" t="s">
        <v>214</v>
      </c>
      <c r="H2181" t="s">
        <v>215</v>
      </c>
      <c r="I2181" s="6">
        <v>1</v>
      </c>
      <c r="J2181" s="6">
        <v>599</v>
      </c>
      <c r="K2181" s="6">
        <v>599</v>
      </c>
      <c r="L2181" s="6">
        <v>0.13</v>
      </c>
      <c r="M2181" s="6">
        <v>77.87</v>
      </c>
      <c r="N2181" s="6">
        <v>521.13</v>
      </c>
      <c r="O2181" s="6">
        <v>177.71</v>
      </c>
      <c r="P2181" t="s">
        <v>144</v>
      </c>
      <c r="Q2181" t="s">
        <v>145</v>
      </c>
      <c r="R2181" t="s">
        <v>65</v>
      </c>
      <c r="S2181" t="s">
        <v>34</v>
      </c>
      <c r="T2181" t="s">
        <v>35</v>
      </c>
      <c r="U2181" s="13">
        <f t="shared" si="136"/>
        <v>2025</v>
      </c>
      <c r="V2181" s="13">
        <f t="shared" si="137"/>
        <v>10</v>
      </c>
      <c r="W2181" s="20" t="str">
        <f t="shared" si="138"/>
        <v>October</v>
      </c>
      <c r="X2181">
        <v>0.34100000000000003</v>
      </c>
      <c r="Y2181" s="6">
        <f t="shared" si="139"/>
        <v>443.26</v>
      </c>
      <c r="Z2181" cm="1">
        <f t="array" aca="1" ref="Z2181" ca="1">IF(roud(N2181,2)=ROUND(Z2181,2),"ok","error")</f>
        <v>0</v>
      </c>
    </row>
    <row r="2182" spans="1:26" x14ac:dyDescent="0.3">
      <c r="A2182" t="s">
        <v>3811</v>
      </c>
      <c r="B2182" s="4">
        <v>45577</v>
      </c>
      <c r="C2182" t="s">
        <v>2715</v>
      </c>
      <c r="D2182" t="s">
        <v>2716</v>
      </c>
      <c r="E2182" t="s">
        <v>80</v>
      </c>
      <c r="F2182" t="s">
        <v>81</v>
      </c>
      <c r="G2182" t="s">
        <v>52</v>
      </c>
      <c r="H2182" t="s">
        <v>53</v>
      </c>
      <c r="I2182" s="6">
        <v>1</v>
      </c>
      <c r="J2182" s="6">
        <v>3499</v>
      </c>
      <c r="K2182" s="6">
        <v>3499</v>
      </c>
      <c r="L2182" s="6">
        <v>0.23</v>
      </c>
      <c r="M2182" s="6">
        <v>804.77</v>
      </c>
      <c r="N2182" s="6">
        <v>2694.23</v>
      </c>
      <c r="O2182" s="6">
        <v>460.71</v>
      </c>
      <c r="P2182" t="s">
        <v>63</v>
      </c>
      <c r="Q2182" t="s">
        <v>64</v>
      </c>
      <c r="R2182" t="s">
        <v>65</v>
      </c>
      <c r="S2182" t="s">
        <v>54</v>
      </c>
      <c r="T2182" t="s">
        <v>35</v>
      </c>
      <c r="U2182" s="13">
        <f t="shared" si="136"/>
        <v>2024</v>
      </c>
      <c r="V2182" s="13">
        <f t="shared" si="137"/>
        <v>10</v>
      </c>
      <c r="W2182" s="20" t="str">
        <f t="shared" si="138"/>
        <v>October</v>
      </c>
      <c r="X2182">
        <v>0.17100000000000001</v>
      </c>
      <c r="Y2182" s="6">
        <f t="shared" si="139"/>
        <v>1889.46</v>
      </c>
      <c r="Z2182" cm="1">
        <f t="array" aca="1" ref="Z2182" ca="1">IF(roud(N2182,2)=ROUND(Z2182,2),"ok","error")</f>
        <v>0</v>
      </c>
    </row>
    <row r="2183" spans="1:26" x14ac:dyDescent="0.3">
      <c r="A2183" t="s">
        <v>3812</v>
      </c>
      <c r="B2183" s="4">
        <v>45547</v>
      </c>
      <c r="C2183" t="s">
        <v>1690</v>
      </c>
      <c r="D2183" t="s">
        <v>1691</v>
      </c>
      <c r="E2183" t="s">
        <v>484</v>
      </c>
      <c r="F2183" t="s">
        <v>485</v>
      </c>
      <c r="G2183" t="s">
        <v>113</v>
      </c>
      <c r="H2183" t="s">
        <v>169</v>
      </c>
      <c r="I2183" s="6">
        <v>2</v>
      </c>
      <c r="J2183" s="6">
        <v>1599</v>
      </c>
      <c r="K2183" s="6">
        <v>3198</v>
      </c>
      <c r="L2183" s="6">
        <v>0.13</v>
      </c>
      <c r="M2183" s="6">
        <v>415.74</v>
      </c>
      <c r="N2183" s="6">
        <v>2782.26</v>
      </c>
      <c r="O2183" s="6">
        <v>670.52</v>
      </c>
      <c r="P2183" t="s">
        <v>144</v>
      </c>
      <c r="Q2183" t="s">
        <v>145</v>
      </c>
      <c r="R2183" t="s">
        <v>65</v>
      </c>
      <c r="S2183" t="s">
        <v>45</v>
      </c>
      <c r="T2183" t="s">
        <v>35</v>
      </c>
      <c r="U2183" s="13">
        <f t="shared" si="136"/>
        <v>2024</v>
      </c>
      <c r="V2183" s="13">
        <f t="shared" si="137"/>
        <v>9</v>
      </c>
      <c r="W2183" s="20" t="str">
        <f t="shared" si="138"/>
        <v>September</v>
      </c>
      <c r="X2183">
        <v>0.24099999999999999</v>
      </c>
      <c r="Y2183" s="6">
        <f t="shared" si="139"/>
        <v>2366.52</v>
      </c>
      <c r="Z2183" cm="1">
        <f t="array" aca="1" ref="Z2183" ca="1">IF(roud(N2183,2)=ROUND(Z2183,2),"ok","error")</f>
        <v>0</v>
      </c>
    </row>
    <row r="2184" spans="1:26" x14ac:dyDescent="0.3">
      <c r="A2184" t="s">
        <v>3813</v>
      </c>
      <c r="B2184" s="4">
        <v>45408</v>
      </c>
      <c r="C2184" t="s">
        <v>3105</v>
      </c>
      <c r="D2184" t="s">
        <v>3106</v>
      </c>
      <c r="E2184" t="s">
        <v>181</v>
      </c>
      <c r="F2184" t="s">
        <v>182</v>
      </c>
      <c r="G2184" t="s">
        <v>113</v>
      </c>
      <c r="H2184" t="s">
        <v>114</v>
      </c>
      <c r="I2184" s="6">
        <v>2</v>
      </c>
      <c r="J2184" s="6">
        <v>2499</v>
      </c>
      <c r="K2184" s="6">
        <v>4998</v>
      </c>
      <c r="L2184" s="6">
        <v>0.08</v>
      </c>
      <c r="M2184" s="6">
        <v>399.84</v>
      </c>
      <c r="N2184" s="6">
        <v>4598.16</v>
      </c>
      <c r="O2184" s="6">
        <v>1177.1300000000001</v>
      </c>
      <c r="P2184" t="s">
        <v>94</v>
      </c>
      <c r="Q2184" t="s">
        <v>64</v>
      </c>
      <c r="R2184" t="s">
        <v>65</v>
      </c>
      <c r="S2184" t="s">
        <v>45</v>
      </c>
      <c r="T2184" t="s">
        <v>35</v>
      </c>
      <c r="U2184" s="13">
        <f t="shared" si="136"/>
        <v>2024</v>
      </c>
      <c r="V2184" s="13">
        <f t="shared" si="137"/>
        <v>4</v>
      </c>
      <c r="W2184" s="20" t="str">
        <f t="shared" si="138"/>
        <v>April</v>
      </c>
      <c r="X2184">
        <v>0.25600000000000001</v>
      </c>
      <c r="Y2184" s="6">
        <f t="shared" si="139"/>
        <v>4198.32</v>
      </c>
      <c r="Z2184" cm="1">
        <f t="array" aca="1" ref="Z2184" ca="1">IF(roud(N2184,2)=ROUND(Z2184,2),"ok","error")</f>
        <v>0</v>
      </c>
    </row>
    <row r="2185" spans="1:26" x14ac:dyDescent="0.3">
      <c r="A2185" t="s">
        <v>3814</v>
      </c>
      <c r="B2185" s="4">
        <v>45318</v>
      </c>
      <c r="C2185" t="s">
        <v>1895</v>
      </c>
      <c r="D2185" t="s">
        <v>1896</v>
      </c>
      <c r="E2185" t="s">
        <v>86</v>
      </c>
      <c r="F2185" t="s">
        <v>87</v>
      </c>
      <c r="G2185" t="s">
        <v>29</v>
      </c>
      <c r="H2185" t="s">
        <v>88</v>
      </c>
      <c r="I2185" s="6">
        <v>2</v>
      </c>
      <c r="J2185" s="6">
        <v>1299</v>
      </c>
      <c r="K2185" s="6">
        <v>2598</v>
      </c>
      <c r="L2185" s="6">
        <v>0.03</v>
      </c>
      <c r="M2185" s="6">
        <v>77.94</v>
      </c>
      <c r="N2185" s="6">
        <v>2520.06</v>
      </c>
      <c r="O2185" s="6">
        <v>783.74</v>
      </c>
      <c r="P2185" t="s">
        <v>191</v>
      </c>
      <c r="Q2185" t="s">
        <v>187</v>
      </c>
      <c r="R2185" t="s">
        <v>160</v>
      </c>
      <c r="S2185" t="s">
        <v>45</v>
      </c>
      <c r="T2185" t="s">
        <v>55</v>
      </c>
      <c r="U2185" s="13">
        <f t="shared" si="136"/>
        <v>2024</v>
      </c>
      <c r="V2185" s="13">
        <f t="shared" si="137"/>
        <v>1</v>
      </c>
      <c r="W2185" s="20" t="str">
        <f t="shared" si="138"/>
        <v>January</v>
      </c>
      <c r="X2185">
        <v>0.311</v>
      </c>
      <c r="Y2185" s="6">
        <f t="shared" si="139"/>
        <v>2442.12</v>
      </c>
      <c r="Z2185" cm="1">
        <f t="array" aca="1" ref="Z2185" ca="1">IF(roud(N2185,2)=ROUND(Z2185,2),"ok","error")</f>
        <v>0</v>
      </c>
    </row>
    <row r="2186" spans="1:26" x14ac:dyDescent="0.3">
      <c r="A2186" t="s">
        <v>3815</v>
      </c>
      <c r="B2186" s="4">
        <v>45482</v>
      </c>
      <c r="C2186" t="s">
        <v>3764</v>
      </c>
      <c r="D2186" t="s">
        <v>3765</v>
      </c>
      <c r="E2186" t="s">
        <v>75</v>
      </c>
      <c r="F2186" t="s">
        <v>76</v>
      </c>
      <c r="G2186" t="s">
        <v>61</v>
      </c>
      <c r="H2186" t="s">
        <v>71</v>
      </c>
      <c r="I2186" s="6">
        <v>1</v>
      </c>
      <c r="J2186" s="6">
        <v>1499</v>
      </c>
      <c r="K2186" s="6">
        <v>1499</v>
      </c>
      <c r="L2186" s="6">
        <v>0.28000000000000003</v>
      </c>
      <c r="M2186" s="6">
        <v>419.72</v>
      </c>
      <c r="N2186" s="6">
        <v>1079.28</v>
      </c>
      <c r="O2186" s="6">
        <v>82.03</v>
      </c>
      <c r="P2186" t="s">
        <v>170</v>
      </c>
      <c r="Q2186" t="s">
        <v>171</v>
      </c>
      <c r="R2186" t="s">
        <v>44</v>
      </c>
      <c r="S2186" t="s">
        <v>54</v>
      </c>
      <c r="T2186" t="s">
        <v>55</v>
      </c>
      <c r="U2186" s="13">
        <f t="shared" si="136"/>
        <v>2024</v>
      </c>
      <c r="V2186" s="13">
        <f t="shared" si="137"/>
        <v>7</v>
      </c>
      <c r="W2186" s="20" t="str">
        <f t="shared" si="138"/>
        <v>July</v>
      </c>
      <c r="X2186">
        <v>7.5999999999999998E-2</v>
      </c>
      <c r="Y2186" s="6">
        <f t="shared" si="139"/>
        <v>659.56</v>
      </c>
      <c r="Z2186" cm="1">
        <f t="array" aca="1" ref="Z2186" ca="1">IF(roud(N2186,2)=ROUND(Z2186,2),"ok","error")</f>
        <v>0</v>
      </c>
    </row>
    <row r="2187" spans="1:26" x14ac:dyDescent="0.3">
      <c r="A2187" t="s">
        <v>3816</v>
      </c>
      <c r="B2187" s="4">
        <v>45803</v>
      </c>
      <c r="C2187" t="s">
        <v>2369</v>
      </c>
      <c r="D2187" t="s">
        <v>2370</v>
      </c>
      <c r="E2187" t="s">
        <v>484</v>
      </c>
      <c r="F2187" t="s">
        <v>485</v>
      </c>
      <c r="G2187" t="s">
        <v>113</v>
      </c>
      <c r="H2187" t="s">
        <v>169</v>
      </c>
      <c r="I2187" s="6">
        <v>1</v>
      </c>
      <c r="J2187" s="6">
        <v>1599</v>
      </c>
      <c r="K2187" s="6">
        <v>1599</v>
      </c>
      <c r="L2187" s="6">
        <v>0.33</v>
      </c>
      <c r="M2187" s="6">
        <v>527.66999999999996</v>
      </c>
      <c r="N2187" s="6">
        <v>1071.33</v>
      </c>
      <c r="O2187" s="6">
        <v>193.91</v>
      </c>
      <c r="P2187" t="s">
        <v>144</v>
      </c>
      <c r="Q2187" t="s">
        <v>145</v>
      </c>
      <c r="R2187" t="s">
        <v>65</v>
      </c>
      <c r="S2187" t="s">
        <v>54</v>
      </c>
      <c r="T2187" t="s">
        <v>35</v>
      </c>
      <c r="U2187" s="13">
        <f t="shared" si="136"/>
        <v>2025</v>
      </c>
      <c r="V2187" s="13">
        <f t="shared" si="137"/>
        <v>5</v>
      </c>
      <c r="W2187" s="20" t="str">
        <f t="shared" si="138"/>
        <v>May</v>
      </c>
      <c r="X2187">
        <v>0.18099999999999999</v>
      </c>
      <c r="Y2187" s="6">
        <f t="shared" si="139"/>
        <v>543.66</v>
      </c>
      <c r="Z2187" cm="1">
        <f t="array" aca="1" ref="Z2187" ca="1">IF(roud(N2187,2)=ROUND(Z2187,2),"ok","error")</f>
        <v>0</v>
      </c>
    </row>
    <row r="2188" spans="1:26" x14ac:dyDescent="0.3">
      <c r="A2188" t="s">
        <v>3817</v>
      </c>
      <c r="B2188" s="4">
        <v>45822</v>
      </c>
      <c r="C2188" t="s">
        <v>1569</v>
      </c>
      <c r="D2188" t="s">
        <v>1570</v>
      </c>
      <c r="E2188" t="s">
        <v>27</v>
      </c>
      <c r="F2188" t="s">
        <v>28</v>
      </c>
      <c r="G2188" t="s">
        <v>29</v>
      </c>
      <c r="H2188" t="s">
        <v>30</v>
      </c>
      <c r="I2188" s="6">
        <v>1</v>
      </c>
      <c r="J2188" s="6">
        <v>1999</v>
      </c>
      <c r="K2188" s="6">
        <v>1999</v>
      </c>
      <c r="L2188" s="6">
        <v>0.08</v>
      </c>
      <c r="M2188" s="6">
        <v>159.91999999999999</v>
      </c>
      <c r="N2188" s="6">
        <v>1839.08</v>
      </c>
      <c r="O2188" s="6">
        <v>544.37</v>
      </c>
      <c r="P2188" t="s">
        <v>42</v>
      </c>
      <c r="Q2188" t="s">
        <v>43</v>
      </c>
      <c r="R2188" t="s">
        <v>44</v>
      </c>
      <c r="S2188" t="s">
        <v>45</v>
      </c>
      <c r="T2188" t="s">
        <v>35</v>
      </c>
      <c r="U2188" s="13">
        <f t="shared" si="136"/>
        <v>2025</v>
      </c>
      <c r="V2188" s="13">
        <f t="shared" si="137"/>
        <v>6</v>
      </c>
      <c r="W2188" s="20" t="str">
        <f t="shared" si="138"/>
        <v>June</v>
      </c>
      <c r="X2188">
        <v>0.29599999999999999</v>
      </c>
      <c r="Y2188" s="6">
        <f t="shared" si="139"/>
        <v>1679.16</v>
      </c>
      <c r="Z2188" cm="1">
        <f t="array" aca="1" ref="Z2188" ca="1">IF(roud(N2188,2)=ROUND(Z2188,2),"ok","error")</f>
        <v>0</v>
      </c>
    </row>
    <row r="2189" spans="1:26" x14ac:dyDescent="0.3">
      <c r="A2189" t="s">
        <v>3818</v>
      </c>
      <c r="B2189" s="4">
        <v>45688</v>
      </c>
      <c r="C2189" t="s">
        <v>428</v>
      </c>
      <c r="D2189" t="s">
        <v>429</v>
      </c>
      <c r="E2189" t="s">
        <v>50</v>
      </c>
      <c r="F2189" t="s">
        <v>51</v>
      </c>
      <c r="G2189" t="s">
        <v>52</v>
      </c>
      <c r="H2189" t="s">
        <v>53</v>
      </c>
      <c r="I2189" s="6">
        <v>1</v>
      </c>
      <c r="J2189" s="6">
        <v>2999</v>
      </c>
      <c r="K2189" s="6">
        <v>2999</v>
      </c>
      <c r="L2189" s="6">
        <v>0.28000000000000003</v>
      </c>
      <c r="M2189" s="6">
        <v>839.72</v>
      </c>
      <c r="N2189" s="6">
        <v>2159.2800000000002</v>
      </c>
      <c r="O2189" s="6">
        <v>336.85</v>
      </c>
      <c r="P2189" t="s">
        <v>89</v>
      </c>
      <c r="Q2189" t="s">
        <v>90</v>
      </c>
      <c r="R2189" t="s">
        <v>65</v>
      </c>
      <c r="S2189" t="s">
        <v>98</v>
      </c>
      <c r="T2189" t="s">
        <v>46</v>
      </c>
      <c r="U2189" s="13">
        <f t="shared" si="136"/>
        <v>2025</v>
      </c>
      <c r="V2189" s="13">
        <f t="shared" si="137"/>
        <v>1</v>
      </c>
      <c r="W2189" s="20" t="str">
        <f t="shared" si="138"/>
        <v>January</v>
      </c>
      <c r="X2189">
        <v>0.156</v>
      </c>
      <c r="Y2189" s="6">
        <f t="shared" si="139"/>
        <v>1319.56</v>
      </c>
      <c r="Z2189" cm="1">
        <f t="array" aca="1" ref="Z2189" ca="1">IF(roud(N2189,2)=ROUND(Z2189,2),"ok","error")</f>
        <v>0</v>
      </c>
    </row>
    <row r="2190" spans="1:26" x14ac:dyDescent="0.3">
      <c r="A2190" t="s">
        <v>3819</v>
      </c>
      <c r="B2190" s="4">
        <v>45867</v>
      </c>
      <c r="C2190" t="s">
        <v>2098</v>
      </c>
      <c r="D2190" t="s">
        <v>2099</v>
      </c>
      <c r="E2190" t="s">
        <v>212</v>
      </c>
      <c r="F2190" t="s">
        <v>213</v>
      </c>
      <c r="G2190" t="s">
        <v>214</v>
      </c>
      <c r="H2190" t="s">
        <v>215</v>
      </c>
      <c r="I2190" s="6">
        <v>1</v>
      </c>
      <c r="J2190" s="6">
        <v>599</v>
      </c>
      <c r="K2190" s="6">
        <v>599</v>
      </c>
      <c r="L2190" s="6">
        <v>0.08</v>
      </c>
      <c r="M2190" s="6">
        <v>47.92</v>
      </c>
      <c r="N2190" s="6">
        <v>551.08000000000004</v>
      </c>
      <c r="O2190" s="6">
        <v>196.18</v>
      </c>
      <c r="P2190" t="s">
        <v>82</v>
      </c>
      <c r="Q2190" t="s">
        <v>82</v>
      </c>
      <c r="R2190" t="s">
        <v>65</v>
      </c>
      <c r="S2190" t="s">
        <v>107</v>
      </c>
      <c r="T2190" t="s">
        <v>55</v>
      </c>
      <c r="U2190" s="13">
        <f t="shared" si="136"/>
        <v>2025</v>
      </c>
      <c r="V2190" s="13">
        <f t="shared" si="137"/>
        <v>7</v>
      </c>
      <c r="W2190" s="20" t="str">
        <f t="shared" si="138"/>
        <v>July</v>
      </c>
      <c r="X2190">
        <v>0.35599999999999998</v>
      </c>
      <c r="Y2190" s="6">
        <f t="shared" si="139"/>
        <v>503.16</v>
      </c>
      <c r="Z2190" cm="1">
        <f t="array" aca="1" ref="Z2190" ca="1">IF(roud(N2190,2)=ROUND(Z2190,2),"ok","error")</f>
        <v>0</v>
      </c>
    </row>
    <row r="2191" spans="1:26" x14ac:dyDescent="0.3">
      <c r="A2191" t="s">
        <v>3820</v>
      </c>
      <c r="B2191" s="4">
        <v>45412</v>
      </c>
      <c r="C2191" t="s">
        <v>1651</v>
      </c>
      <c r="D2191" t="s">
        <v>1652</v>
      </c>
      <c r="E2191" t="s">
        <v>198</v>
      </c>
      <c r="F2191" t="s">
        <v>199</v>
      </c>
      <c r="G2191" t="s">
        <v>61</v>
      </c>
      <c r="H2191" t="s">
        <v>71</v>
      </c>
      <c r="I2191" s="6">
        <v>2</v>
      </c>
      <c r="J2191" s="6">
        <v>899</v>
      </c>
      <c r="K2191" s="6">
        <v>1798</v>
      </c>
      <c r="L2191" s="6">
        <v>0.13</v>
      </c>
      <c r="M2191" s="6">
        <v>233.74</v>
      </c>
      <c r="N2191" s="6">
        <v>1564.26</v>
      </c>
      <c r="O2191" s="6">
        <v>189.28</v>
      </c>
      <c r="P2191" t="s">
        <v>42</v>
      </c>
      <c r="Q2191" t="s">
        <v>43</v>
      </c>
      <c r="R2191" t="s">
        <v>44</v>
      </c>
      <c r="S2191" t="s">
        <v>45</v>
      </c>
      <c r="T2191" t="s">
        <v>35</v>
      </c>
      <c r="U2191" s="13">
        <f t="shared" si="136"/>
        <v>2024</v>
      </c>
      <c r="V2191" s="13">
        <f t="shared" si="137"/>
        <v>4</v>
      </c>
      <c r="W2191" s="20" t="str">
        <f t="shared" si="138"/>
        <v>April</v>
      </c>
      <c r="X2191">
        <v>0.121</v>
      </c>
      <c r="Y2191" s="6">
        <f t="shared" si="139"/>
        <v>1330.52</v>
      </c>
      <c r="Z2191" cm="1">
        <f t="array" aca="1" ref="Z2191" ca="1">IF(roud(N2191,2)=ROUND(Z2191,2),"ok","error")</f>
        <v>0</v>
      </c>
    </row>
    <row r="2192" spans="1:26" x14ac:dyDescent="0.3">
      <c r="A2192" t="s">
        <v>3821</v>
      </c>
      <c r="B2192" s="4">
        <v>45560</v>
      </c>
      <c r="C2192" t="s">
        <v>3822</v>
      </c>
      <c r="D2192" t="s">
        <v>3823</v>
      </c>
      <c r="E2192" t="s">
        <v>127</v>
      </c>
      <c r="F2192" t="s">
        <v>128</v>
      </c>
      <c r="G2192" t="s">
        <v>52</v>
      </c>
      <c r="H2192" t="s">
        <v>129</v>
      </c>
      <c r="I2192" s="6">
        <v>2</v>
      </c>
      <c r="J2192" s="6">
        <v>1299</v>
      </c>
      <c r="K2192" s="6">
        <v>2598</v>
      </c>
      <c r="L2192" s="6">
        <v>0.18</v>
      </c>
      <c r="M2192" s="6">
        <v>467.64</v>
      </c>
      <c r="N2192" s="6">
        <v>2130.36</v>
      </c>
      <c r="O2192" s="6">
        <v>396.25</v>
      </c>
      <c r="P2192" t="s">
        <v>94</v>
      </c>
      <c r="Q2192" t="s">
        <v>64</v>
      </c>
      <c r="R2192" t="s">
        <v>65</v>
      </c>
      <c r="S2192" t="s">
        <v>107</v>
      </c>
      <c r="T2192" t="s">
        <v>35</v>
      </c>
      <c r="U2192" s="13">
        <f t="shared" si="136"/>
        <v>2024</v>
      </c>
      <c r="V2192" s="13">
        <f t="shared" si="137"/>
        <v>9</v>
      </c>
      <c r="W2192" s="20" t="str">
        <f t="shared" si="138"/>
        <v>September</v>
      </c>
      <c r="X2192">
        <v>0.186</v>
      </c>
      <c r="Y2192" s="6">
        <f t="shared" si="139"/>
        <v>1662.72</v>
      </c>
      <c r="Z2192" cm="1">
        <f t="array" aca="1" ref="Z2192" ca="1">IF(roud(N2192,2)=ROUND(Z2192,2),"ok","error")</f>
        <v>0</v>
      </c>
    </row>
    <row r="2193" spans="1:26" x14ac:dyDescent="0.3">
      <c r="A2193" t="s">
        <v>3824</v>
      </c>
      <c r="B2193" s="4">
        <v>45558</v>
      </c>
      <c r="C2193" t="s">
        <v>2155</v>
      </c>
      <c r="D2193" t="s">
        <v>2156</v>
      </c>
      <c r="E2193" t="s">
        <v>127</v>
      </c>
      <c r="F2193" t="s">
        <v>128</v>
      </c>
      <c r="G2193" t="s">
        <v>52</v>
      </c>
      <c r="H2193" t="s">
        <v>129</v>
      </c>
      <c r="I2193" s="6">
        <v>3</v>
      </c>
      <c r="J2193" s="6">
        <v>1299</v>
      </c>
      <c r="K2193" s="6">
        <v>3897</v>
      </c>
      <c r="L2193" s="6">
        <v>0.18</v>
      </c>
      <c r="M2193" s="6">
        <v>701.46</v>
      </c>
      <c r="N2193" s="6">
        <v>3195.54</v>
      </c>
      <c r="O2193" s="6">
        <v>594.37</v>
      </c>
      <c r="P2193" t="s">
        <v>105</v>
      </c>
      <c r="Q2193" t="s">
        <v>106</v>
      </c>
      <c r="R2193" t="s">
        <v>44</v>
      </c>
      <c r="S2193" t="s">
        <v>34</v>
      </c>
      <c r="T2193" t="s">
        <v>35</v>
      </c>
      <c r="U2193" s="13">
        <f t="shared" si="136"/>
        <v>2024</v>
      </c>
      <c r="V2193" s="13">
        <f t="shared" si="137"/>
        <v>9</v>
      </c>
      <c r="W2193" s="20" t="str">
        <f t="shared" si="138"/>
        <v>September</v>
      </c>
      <c r="X2193">
        <v>0.186</v>
      </c>
      <c r="Y2193" s="6">
        <f t="shared" si="139"/>
        <v>2494.08</v>
      </c>
      <c r="Z2193" cm="1">
        <f t="array" aca="1" ref="Z2193" ca="1">IF(roud(N2193,2)=ROUND(Z2193,2),"ok","error")</f>
        <v>0</v>
      </c>
    </row>
    <row r="2194" spans="1:26" x14ac:dyDescent="0.3">
      <c r="A2194" t="s">
        <v>3825</v>
      </c>
      <c r="B2194" s="4">
        <v>46012</v>
      </c>
      <c r="C2194" t="s">
        <v>1134</v>
      </c>
      <c r="D2194" t="s">
        <v>1135</v>
      </c>
      <c r="E2194" t="s">
        <v>59</v>
      </c>
      <c r="F2194" t="s">
        <v>60</v>
      </c>
      <c r="G2194" t="s">
        <v>61</v>
      </c>
      <c r="H2194" t="s">
        <v>62</v>
      </c>
      <c r="I2194" s="6">
        <v>3</v>
      </c>
      <c r="J2194" s="6">
        <v>59999</v>
      </c>
      <c r="K2194" s="6">
        <v>179997</v>
      </c>
      <c r="L2194" s="6">
        <v>0.08</v>
      </c>
      <c r="M2194" s="6">
        <v>14399.76</v>
      </c>
      <c r="N2194" s="6">
        <v>165597.24</v>
      </c>
      <c r="O2194" s="6">
        <v>22521.22</v>
      </c>
      <c r="P2194" t="s">
        <v>158</v>
      </c>
      <c r="Q2194" t="s">
        <v>159</v>
      </c>
      <c r="R2194" t="s">
        <v>160</v>
      </c>
      <c r="S2194" t="s">
        <v>45</v>
      </c>
      <c r="T2194" t="s">
        <v>35</v>
      </c>
      <c r="U2194" s="13">
        <f t="shared" si="136"/>
        <v>2025</v>
      </c>
      <c r="V2194" s="13">
        <f t="shared" si="137"/>
        <v>12</v>
      </c>
      <c r="W2194" s="20" t="str">
        <f t="shared" si="138"/>
        <v>December</v>
      </c>
      <c r="X2194">
        <v>0.13600000000000001</v>
      </c>
      <c r="Y2194" s="6">
        <f t="shared" si="139"/>
        <v>151197.48000000001</v>
      </c>
      <c r="Z2194" cm="1">
        <f t="array" aca="1" ref="Z2194" ca="1">IF(roud(N2194,2)=ROUND(Z2194,2),"ok","error")</f>
        <v>0</v>
      </c>
    </row>
    <row r="2195" spans="1:26" x14ac:dyDescent="0.3">
      <c r="A2195" t="s">
        <v>3826</v>
      </c>
      <c r="B2195" s="4">
        <v>45748</v>
      </c>
      <c r="C2195" t="s">
        <v>3827</v>
      </c>
      <c r="D2195" t="s">
        <v>3828</v>
      </c>
      <c r="E2195" t="s">
        <v>284</v>
      </c>
      <c r="F2195" t="s">
        <v>285</v>
      </c>
      <c r="G2195" t="s">
        <v>52</v>
      </c>
      <c r="H2195" t="s">
        <v>129</v>
      </c>
      <c r="I2195" s="6">
        <v>1</v>
      </c>
      <c r="J2195" s="6">
        <v>999</v>
      </c>
      <c r="K2195" s="6">
        <v>999</v>
      </c>
      <c r="L2195" s="6">
        <v>0.33</v>
      </c>
      <c r="M2195" s="6">
        <v>329.67</v>
      </c>
      <c r="N2195" s="6">
        <v>669.33</v>
      </c>
      <c r="O2195" s="6">
        <v>94.38</v>
      </c>
      <c r="P2195" t="s">
        <v>94</v>
      </c>
      <c r="Q2195" t="s">
        <v>64</v>
      </c>
      <c r="R2195" t="s">
        <v>65</v>
      </c>
      <c r="S2195" t="s">
        <v>107</v>
      </c>
      <c r="T2195" t="s">
        <v>55</v>
      </c>
      <c r="U2195" s="13">
        <f t="shared" si="136"/>
        <v>2025</v>
      </c>
      <c r="V2195" s="13">
        <f t="shared" si="137"/>
        <v>4</v>
      </c>
      <c r="W2195" s="20" t="str">
        <f t="shared" si="138"/>
        <v>April</v>
      </c>
      <c r="X2195">
        <v>0.14099999999999999</v>
      </c>
      <c r="Y2195" s="6">
        <f t="shared" si="139"/>
        <v>339.66</v>
      </c>
      <c r="Z2195" cm="1">
        <f t="array" aca="1" ref="Z2195" ca="1">IF(roud(N2195,2)=ROUND(Z2195,2),"ok","error")</f>
        <v>0</v>
      </c>
    </row>
    <row r="2196" spans="1:26" x14ac:dyDescent="0.3">
      <c r="A2196" t="s">
        <v>3829</v>
      </c>
      <c r="B2196" s="4">
        <v>45511</v>
      </c>
      <c r="C2196" t="s">
        <v>1648</v>
      </c>
      <c r="D2196" t="s">
        <v>1649</v>
      </c>
      <c r="E2196" t="s">
        <v>75</v>
      </c>
      <c r="F2196" t="s">
        <v>76</v>
      </c>
      <c r="G2196" t="s">
        <v>61</v>
      </c>
      <c r="H2196" t="s">
        <v>71</v>
      </c>
      <c r="I2196" s="6">
        <v>2</v>
      </c>
      <c r="J2196" s="6">
        <v>1499</v>
      </c>
      <c r="K2196" s="6">
        <v>2998</v>
      </c>
      <c r="L2196" s="6">
        <v>0.28000000000000003</v>
      </c>
      <c r="M2196" s="6">
        <v>839.44</v>
      </c>
      <c r="N2196" s="6">
        <v>2158.56</v>
      </c>
      <c r="O2196" s="6">
        <v>164.05</v>
      </c>
      <c r="P2196" t="s">
        <v>170</v>
      </c>
      <c r="Q2196" t="s">
        <v>171</v>
      </c>
      <c r="R2196" t="s">
        <v>44</v>
      </c>
      <c r="S2196" t="s">
        <v>54</v>
      </c>
      <c r="T2196" t="s">
        <v>55</v>
      </c>
      <c r="U2196" s="13">
        <f t="shared" si="136"/>
        <v>2024</v>
      </c>
      <c r="V2196" s="13">
        <f t="shared" si="137"/>
        <v>8</v>
      </c>
      <c r="W2196" s="20" t="str">
        <f t="shared" si="138"/>
        <v>August</v>
      </c>
      <c r="X2196">
        <v>7.5999999999999998E-2</v>
      </c>
      <c r="Y2196" s="6">
        <f t="shared" si="139"/>
        <v>1319.12</v>
      </c>
      <c r="Z2196" cm="1">
        <f t="array" aca="1" ref="Z2196" ca="1">IF(roud(N2196,2)=ROUND(Z2196,2),"ok","error")</f>
        <v>0</v>
      </c>
    </row>
    <row r="2197" spans="1:26" x14ac:dyDescent="0.3">
      <c r="A2197" t="s">
        <v>3830</v>
      </c>
      <c r="B2197" s="4">
        <v>45918</v>
      </c>
      <c r="C2197" t="s">
        <v>2349</v>
      </c>
      <c r="D2197" t="s">
        <v>2350</v>
      </c>
      <c r="E2197" t="s">
        <v>133</v>
      </c>
      <c r="F2197" t="s">
        <v>134</v>
      </c>
      <c r="G2197" t="s">
        <v>61</v>
      </c>
      <c r="H2197" t="s">
        <v>123</v>
      </c>
      <c r="I2197" s="6">
        <v>1</v>
      </c>
      <c r="J2197" s="6">
        <v>2999</v>
      </c>
      <c r="K2197" s="6">
        <v>2999</v>
      </c>
      <c r="L2197" s="6">
        <v>0.13</v>
      </c>
      <c r="M2197" s="6">
        <v>389.87</v>
      </c>
      <c r="N2197" s="6">
        <v>2609.13</v>
      </c>
      <c r="O2197" s="6">
        <v>315.7</v>
      </c>
      <c r="P2197" t="s">
        <v>82</v>
      </c>
      <c r="Q2197" t="s">
        <v>82</v>
      </c>
      <c r="R2197" t="s">
        <v>65</v>
      </c>
      <c r="S2197" t="s">
        <v>54</v>
      </c>
      <c r="T2197" t="s">
        <v>35</v>
      </c>
      <c r="U2197" s="13">
        <f t="shared" si="136"/>
        <v>2025</v>
      </c>
      <c r="V2197" s="13">
        <f t="shared" si="137"/>
        <v>9</v>
      </c>
      <c r="W2197" s="20" t="str">
        <f t="shared" si="138"/>
        <v>September</v>
      </c>
      <c r="X2197">
        <v>0.121</v>
      </c>
      <c r="Y2197" s="6">
        <f t="shared" si="139"/>
        <v>2219.2600000000002</v>
      </c>
      <c r="Z2197" cm="1">
        <f t="array" aca="1" ref="Z2197" ca="1">IF(roud(N2197,2)=ROUND(Z2197,2),"ok","error")</f>
        <v>0</v>
      </c>
    </row>
    <row r="2198" spans="1:26" x14ac:dyDescent="0.3">
      <c r="A2198" t="s">
        <v>3831</v>
      </c>
      <c r="B2198" s="4">
        <v>45584</v>
      </c>
      <c r="C2198" t="s">
        <v>2098</v>
      </c>
      <c r="D2198" t="s">
        <v>2099</v>
      </c>
      <c r="E2198" t="s">
        <v>86</v>
      </c>
      <c r="F2198" t="s">
        <v>87</v>
      </c>
      <c r="G2198" t="s">
        <v>29</v>
      </c>
      <c r="H2198" t="s">
        <v>88</v>
      </c>
      <c r="I2198" s="6">
        <v>2</v>
      </c>
      <c r="J2198" s="6">
        <v>1299</v>
      </c>
      <c r="K2198" s="6">
        <v>2598</v>
      </c>
      <c r="L2198" s="6">
        <v>0.13</v>
      </c>
      <c r="M2198" s="6">
        <v>337.74</v>
      </c>
      <c r="N2198" s="6">
        <v>2260.2600000000002</v>
      </c>
      <c r="O2198" s="6">
        <v>635.13</v>
      </c>
      <c r="P2198" t="s">
        <v>170</v>
      </c>
      <c r="Q2198" t="s">
        <v>171</v>
      </c>
      <c r="R2198" t="s">
        <v>44</v>
      </c>
      <c r="S2198" t="s">
        <v>107</v>
      </c>
      <c r="T2198" t="s">
        <v>35</v>
      </c>
      <c r="U2198" s="13">
        <f t="shared" si="136"/>
        <v>2024</v>
      </c>
      <c r="V2198" s="13">
        <f t="shared" si="137"/>
        <v>10</v>
      </c>
      <c r="W2198" s="20" t="str">
        <f t="shared" si="138"/>
        <v>October</v>
      </c>
      <c r="X2198">
        <v>0.28100000000000003</v>
      </c>
      <c r="Y2198" s="6">
        <f t="shared" si="139"/>
        <v>1922.52</v>
      </c>
      <c r="Z2198" cm="1">
        <f t="array" aca="1" ref="Z2198" ca="1">IF(roud(N2198,2)=ROUND(Z2198,2),"ok","error")</f>
        <v>0</v>
      </c>
    </row>
    <row r="2199" spans="1:26" x14ac:dyDescent="0.3">
      <c r="A2199" t="s">
        <v>3832</v>
      </c>
      <c r="B2199" s="4">
        <v>46002</v>
      </c>
      <c r="C2199" t="s">
        <v>963</v>
      </c>
      <c r="D2199" t="s">
        <v>964</v>
      </c>
      <c r="E2199" t="s">
        <v>181</v>
      </c>
      <c r="F2199" t="s">
        <v>182</v>
      </c>
      <c r="G2199" t="s">
        <v>113</v>
      </c>
      <c r="H2199" t="s">
        <v>114</v>
      </c>
      <c r="I2199" s="6">
        <v>2</v>
      </c>
      <c r="J2199" s="6">
        <v>2499</v>
      </c>
      <c r="K2199" s="6">
        <v>4998</v>
      </c>
      <c r="L2199" s="6">
        <v>0.23</v>
      </c>
      <c r="M2199" s="6">
        <v>1149.54</v>
      </c>
      <c r="N2199" s="6">
        <v>3848.46</v>
      </c>
      <c r="O2199" s="6">
        <v>812.03</v>
      </c>
      <c r="P2199" t="s">
        <v>144</v>
      </c>
      <c r="Q2199" t="s">
        <v>145</v>
      </c>
      <c r="R2199" t="s">
        <v>65</v>
      </c>
      <c r="S2199" t="s">
        <v>98</v>
      </c>
      <c r="T2199" t="s">
        <v>35</v>
      </c>
      <c r="U2199" s="13">
        <f t="shared" si="136"/>
        <v>2025</v>
      </c>
      <c r="V2199" s="13">
        <f t="shared" si="137"/>
        <v>12</v>
      </c>
      <c r="W2199" s="20" t="str">
        <f t="shared" si="138"/>
        <v>December</v>
      </c>
      <c r="X2199">
        <v>0.21099999999999999</v>
      </c>
      <c r="Y2199" s="6">
        <f t="shared" si="139"/>
        <v>2698.92</v>
      </c>
      <c r="Z2199" cm="1">
        <f t="array" aca="1" ref="Z2199" ca="1">IF(roud(N2199,2)=ROUND(Z2199,2),"ok","error")</f>
        <v>0</v>
      </c>
    </row>
    <row r="2200" spans="1:26" x14ac:dyDescent="0.3">
      <c r="A2200" t="s">
        <v>3833</v>
      </c>
      <c r="B2200" s="4">
        <v>45794</v>
      </c>
      <c r="C2200" t="s">
        <v>1754</v>
      </c>
      <c r="D2200" t="s">
        <v>1755</v>
      </c>
      <c r="E2200" t="s">
        <v>102</v>
      </c>
      <c r="F2200" t="s">
        <v>103</v>
      </c>
      <c r="G2200" t="s">
        <v>52</v>
      </c>
      <c r="H2200" t="s">
        <v>104</v>
      </c>
      <c r="I2200" s="6">
        <v>1</v>
      </c>
      <c r="J2200" s="6">
        <v>5999</v>
      </c>
      <c r="K2200" s="6">
        <v>5999</v>
      </c>
      <c r="L2200" s="6">
        <v>0.18</v>
      </c>
      <c r="M2200" s="6">
        <v>1079.82</v>
      </c>
      <c r="N2200" s="6">
        <v>4919.18</v>
      </c>
      <c r="O2200" s="6">
        <v>914.97</v>
      </c>
      <c r="P2200" t="s">
        <v>82</v>
      </c>
      <c r="Q2200" t="s">
        <v>82</v>
      </c>
      <c r="R2200" t="s">
        <v>65</v>
      </c>
      <c r="S2200" t="s">
        <v>54</v>
      </c>
      <c r="T2200" t="s">
        <v>35</v>
      </c>
      <c r="U2200" s="13">
        <f t="shared" si="136"/>
        <v>2025</v>
      </c>
      <c r="V2200" s="13">
        <f t="shared" si="137"/>
        <v>5</v>
      </c>
      <c r="W2200" s="20" t="str">
        <f t="shared" si="138"/>
        <v>May</v>
      </c>
      <c r="X2200">
        <v>0.186</v>
      </c>
      <c r="Y2200" s="6">
        <f t="shared" si="139"/>
        <v>3839.36</v>
      </c>
      <c r="Z2200" cm="1">
        <f t="array" aca="1" ref="Z2200" ca="1">IF(roud(N2200,2)=ROUND(Z2200,2),"ok","error")</f>
        <v>0</v>
      </c>
    </row>
    <row r="2201" spans="1:26" x14ac:dyDescent="0.3">
      <c r="A2201" t="s">
        <v>3834</v>
      </c>
      <c r="B2201" s="4">
        <v>45496</v>
      </c>
      <c r="C2201" t="s">
        <v>1196</v>
      </c>
      <c r="D2201" t="s">
        <v>1197</v>
      </c>
      <c r="E2201" t="s">
        <v>258</v>
      </c>
      <c r="F2201" t="s">
        <v>259</v>
      </c>
      <c r="G2201" t="s">
        <v>214</v>
      </c>
      <c r="H2201" t="s">
        <v>260</v>
      </c>
      <c r="I2201" s="6">
        <v>1</v>
      </c>
      <c r="J2201" s="6">
        <v>399</v>
      </c>
      <c r="K2201" s="6">
        <v>399</v>
      </c>
      <c r="L2201" s="6">
        <v>0.13</v>
      </c>
      <c r="M2201" s="6">
        <v>51.87</v>
      </c>
      <c r="N2201" s="6">
        <v>347.13</v>
      </c>
      <c r="O2201" s="6">
        <v>118.37</v>
      </c>
      <c r="P2201" t="s">
        <v>186</v>
      </c>
      <c r="Q2201" t="s">
        <v>187</v>
      </c>
      <c r="R2201" t="s">
        <v>160</v>
      </c>
      <c r="S2201" t="s">
        <v>45</v>
      </c>
      <c r="T2201" t="s">
        <v>55</v>
      </c>
      <c r="U2201" s="13">
        <f t="shared" si="136"/>
        <v>2024</v>
      </c>
      <c r="V2201" s="13">
        <f t="shared" si="137"/>
        <v>7</v>
      </c>
      <c r="W2201" s="20" t="str">
        <f t="shared" si="138"/>
        <v>July</v>
      </c>
      <c r="X2201">
        <v>0.34100000000000003</v>
      </c>
      <c r="Y2201" s="6">
        <f t="shared" si="139"/>
        <v>295.26</v>
      </c>
      <c r="Z2201" cm="1">
        <f t="array" aca="1" ref="Z2201" ca="1">IF(roud(N2201,2)=ROUND(Z2201,2),"ok","error")</f>
        <v>0</v>
      </c>
    </row>
    <row r="2202" spans="1:26" x14ac:dyDescent="0.3">
      <c r="A2202" t="s">
        <v>3835</v>
      </c>
      <c r="B2202" s="4">
        <v>45417</v>
      </c>
      <c r="C2202" t="s">
        <v>147</v>
      </c>
      <c r="D2202" t="s">
        <v>148</v>
      </c>
      <c r="E2202" t="s">
        <v>102</v>
      </c>
      <c r="F2202" t="s">
        <v>103</v>
      </c>
      <c r="G2202" t="s">
        <v>52</v>
      </c>
      <c r="H2202" t="s">
        <v>104</v>
      </c>
      <c r="I2202" s="6">
        <v>1</v>
      </c>
      <c r="J2202" s="6">
        <v>5999</v>
      </c>
      <c r="K2202" s="6">
        <v>5999</v>
      </c>
      <c r="L2202" s="6">
        <v>0.03</v>
      </c>
      <c r="M2202" s="6">
        <v>179.97</v>
      </c>
      <c r="N2202" s="6">
        <v>5819.03</v>
      </c>
      <c r="O2202" s="6">
        <v>1344.2</v>
      </c>
      <c r="P2202" t="s">
        <v>63</v>
      </c>
      <c r="Q2202" t="s">
        <v>64</v>
      </c>
      <c r="R2202" t="s">
        <v>65</v>
      </c>
      <c r="S2202" t="s">
        <v>107</v>
      </c>
      <c r="T2202" t="s">
        <v>35</v>
      </c>
      <c r="U2202" s="13">
        <f t="shared" si="136"/>
        <v>2024</v>
      </c>
      <c r="V2202" s="13">
        <f t="shared" si="137"/>
        <v>5</v>
      </c>
      <c r="W2202" s="20" t="str">
        <f t="shared" si="138"/>
        <v>May</v>
      </c>
      <c r="X2202">
        <v>0.23100000000000001</v>
      </c>
      <c r="Y2202" s="6">
        <f t="shared" si="139"/>
        <v>5639.06</v>
      </c>
      <c r="Z2202" cm="1">
        <f t="array" aca="1" ref="Z2202" ca="1">IF(roud(N2202,2)=ROUND(Z2202,2),"ok","error")</f>
        <v>0</v>
      </c>
    </row>
    <row r="2203" spans="1:26" x14ac:dyDescent="0.3">
      <c r="A2203" t="s">
        <v>3836</v>
      </c>
      <c r="B2203" s="4">
        <v>45430</v>
      </c>
      <c r="C2203" t="s">
        <v>2966</v>
      </c>
      <c r="D2203" t="s">
        <v>2967</v>
      </c>
      <c r="E2203" t="s">
        <v>59</v>
      </c>
      <c r="F2203" t="s">
        <v>60</v>
      </c>
      <c r="G2203" t="s">
        <v>61</v>
      </c>
      <c r="H2203" t="s">
        <v>62</v>
      </c>
      <c r="I2203" s="6">
        <v>1</v>
      </c>
      <c r="J2203" s="6">
        <v>59999</v>
      </c>
      <c r="K2203" s="6">
        <v>59999</v>
      </c>
      <c r="L2203" s="6">
        <v>0.28000000000000003</v>
      </c>
      <c r="M2203" s="6">
        <v>16799.72</v>
      </c>
      <c r="N2203" s="6">
        <v>43199.28</v>
      </c>
      <c r="O2203" s="6">
        <v>3283.15</v>
      </c>
      <c r="P2203" t="s">
        <v>94</v>
      </c>
      <c r="Q2203" t="s">
        <v>64</v>
      </c>
      <c r="R2203" t="s">
        <v>65</v>
      </c>
      <c r="S2203" t="s">
        <v>45</v>
      </c>
      <c r="T2203" t="s">
        <v>35</v>
      </c>
      <c r="U2203" s="13">
        <f t="shared" si="136"/>
        <v>2024</v>
      </c>
      <c r="V2203" s="13">
        <f t="shared" si="137"/>
        <v>5</v>
      </c>
      <c r="W2203" s="20" t="str">
        <f t="shared" si="138"/>
        <v>May</v>
      </c>
      <c r="X2203">
        <v>7.5999999999999998E-2</v>
      </c>
      <c r="Y2203" s="6">
        <f t="shared" si="139"/>
        <v>26399.56</v>
      </c>
      <c r="Z2203" cm="1">
        <f t="array" aca="1" ref="Z2203" ca="1">IF(roud(N2203,2)=ROUND(Z2203,2),"ok","error")</f>
        <v>0</v>
      </c>
    </row>
    <row r="2204" spans="1:26" x14ac:dyDescent="0.3">
      <c r="A2204" t="s">
        <v>3837</v>
      </c>
      <c r="B2204" s="4">
        <v>45367</v>
      </c>
      <c r="C2204" t="s">
        <v>2662</v>
      </c>
      <c r="D2204" t="s">
        <v>2663</v>
      </c>
      <c r="E2204" t="s">
        <v>59</v>
      </c>
      <c r="F2204" t="s">
        <v>60</v>
      </c>
      <c r="G2204" t="s">
        <v>61</v>
      </c>
      <c r="H2204" t="s">
        <v>62</v>
      </c>
      <c r="I2204" s="6">
        <v>1</v>
      </c>
      <c r="J2204" s="6">
        <v>59999</v>
      </c>
      <c r="K2204" s="6">
        <v>59999</v>
      </c>
      <c r="L2204" s="6">
        <v>0.28000000000000003</v>
      </c>
      <c r="M2204" s="6">
        <v>16799.72</v>
      </c>
      <c r="N2204" s="6">
        <v>43199.28</v>
      </c>
      <c r="O2204" s="6">
        <v>3283.15</v>
      </c>
      <c r="P2204" t="s">
        <v>89</v>
      </c>
      <c r="Q2204" t="s">
        <v>90</v>
      </c>
      <c r="R2204" t="s">
        <v>65</v>
      </c>
      <c r="S2204" t="s">
        <v>98</v>
      </c>
      <c r="T2204" t="s">
        <v>35</v>
      </c>
      <c r="U2204" s="13">
        <f t="shared" si="136"/>
        <v>2024</v>
      </c>
      <c r="V2204" s="13">
        <f t="shared" si="137"/>
        <v>3</v>
      </c>
      <c r="W2204" s="20" t="str">
        <f t="shared" si="138"/>
        <v>March</v>
      </c>
      <c r="X2204">
        <v>7.5999999999999998E-2</v>
      </c>
      <c r="Y2204" s="6">
        <f t="shared" si="139"/>
        <v>26399.56</v>
      </c>
      <c r="Z2204" cm="1">
        <f t="array" aca="1" ref="Z2204" ca="1">IF(roud(N2204,2)=ROUND(Z2204,2),"ok","error")</f>
        <v>0</v>
      </c>
    </row>
    <row r="2205" spans="1:26" x14ac:dyDescent="0.3">
      <c r="A2205" t="s">
        <v>3838</v>
      </c>
      <c r="B2205" s="4">
        <v>45754</v>
      </c>
      <c r="C2205" t="s">
        <v>928</v>
      </c>
      <c r="D2205" t="s">
        <v>929</v>
      </c>
      <c r="E2205" t="s">
        <v>167</v>
      </c>
      <c r="F2205" t="s">
        <v>168</v>
      </c>
      <c r="G2205" t="s">
        <v>113</v>
      </c>
      <c r="H2205" t="s">
        <v>169</v>
      </c>
      <c r="I2205" s="6">
        <v>1</v>
      </c>
      <c r="J2205" s="6">
        <v>899</v>
      </c>
      <c r="K2205" s="6">
        <v>899</v>
      </c>
      <c r="L2205" s="6">
        <v>0.18</v>
      </c>
      <c r="M2205" s="6">
        <v>161.82</v>
      </c>
      <c r="N2205" s="6">
        <v>737.18</v>
      </c>
      <c r="O2205" s="6">
        <v>166.6</v>
      </c>
      <c r="P2205" t="s">
        <v>63</v>
      </c>
      <c r="Q2205" t="s">
        <v>64</v>
      </c>
      <c r="R2205" t="s">
        <v>65</v>
      </c>
      <c r="S2205" t="s">
        <v>45</v>
      </c>
      <c r="T2205" t="s">
        <v>35</v>
      </c>
      <c r="U2205" s="13">
        <f t="shared" si="136"/>
        <v>2025</v>
      </c>
      <c r="V2205" s="13">
        <f t="shared" si="137"/>
        <v>4</v>
      </c>
      <c r="W2205" s="20" t="str">
        <f t="shared" si="138"/>
        <v>April</v>
      </c>
      <c r="X2205">
        <v>0.22600000000000001</v>
      </c>
      <c r="Y2205" s="6">
        <f t="shared" si="139"/>
        <v>575.36</v>
      </c>
      <c r="Z2205" cm="1">
        <f t="array" aca="1" ref="Z2205" ca="1">IF(roud(N2205,2)=ROUND(Z2205,2),"ok","error")</f>
        <v>0</v>
      </c>
    </row>
    <row r="2206" spans="1:26" x14ac:dyDescent="0.3">
      <c r="A2206" t="s">
        <v>3839</v>
      </c>
      <c r="B2206" s="4">
        <v>45468</v>
      </c>
      <c r="C2206" t="s">
        <v>2654</v>
      </c>
      <c r="D2206" t="s">
        <v>2655</v>
      </c>
      <c r="E2206" t="s">
        <v>27</v>
      </c>
      <c r="F2206" t="s">
        <v>28</v>
      </c>
      <c r="G2206" t="s">
        <v>29</v>
      </c>
      <c r="H2206" t="s">
        <v>30</v>
      </c>
      <c r="I2206" s="6">
        <v>1</v>
      </c>
      <c r="J2206" s="6">
        <v>1999</v>
      </c>
      <c r="K2206" s="6">
        <v>1999</v>
      </c>
      <c r="L2206" s="6">
        <v>0.13</v>
      </c>
      <c r="M2206" s="6">
        <v>259.87</v>
      </c>
      <c r="N2206" s="6">
        <v>1739.13</v>
      </c>
      <c r="O2206" s="6">
        <v>488.7</v>
      </c>
      <c r="P2206" t="s">
        <v>42</v>
      </c>
      <c r="Q2206" t="s">
        <v>43</v>
      </c>
      <c r="R2206" t="s">
        <v>44</v>
      </c>
      <c r="S2206" t="s">
        <v>107</v>
      </c>
      <c r="T2206" t="s">
        <v>35</v>
      </c>
      <c r="U2206" s="13">
        <f t="shared" si="136"/>
        <v>2024</v>
      </c>
      <c r="V2206" s="13">
        <f t="shared" si="137"/>
        <v>6</v>
      </c>
      <c r="W2206" s="20" t="str">
        <f t="shared" si="138"/>
        <v>June</v>
      </c>
      <c r="X2206">
        <v>0.28100000000000003</v>
      </c>
      <c r="Y2206" s="6">
        <f t="shared" si="139"/>
        <v>1479.26</v>
      </c>
      <c r="Z2206" cm="1">
        <f t="array" aca="1" ref="Z2206" ca="1">IF(roud(N2206,2)=ROUND(Z2206,2),"ok","error")</f>
        <v>0</v>
      </c>
    </row>
    <row r="2207" spans="1:26" x14ac:dyDescent="0.3">
      <c r="A2207" t="s">
        <v>3840</v>
      </c>
      <c r="B2207" s="4">
        <v>46022</v>
      </c>
      <c r="C2207" t="s">
        <v>92</v>
      </c>
      <c r="D2207" t="s">
        <v>93</v>
      </c>
      <c r="E2207" t="s">
        <v>59</v>
      </c>
      <c r="F2207" t="s">
        <v>60</v>
      </c>
      <c r="G2207" t="s">
        <v>61</v>
      </c>
      <c r="H2207" t="s">
        <v>62</v>
      </c>
      <c r="I2207" s="6">
        <v>1</v>
      </c>
      <c r="J2207" s="6">
        <v>59999</v>
      </c>
      <c r="K2207" s="6">
        <v>59999</v>
      </c>
      <c r="L2207" s="6">
        <v>0.03</v>
      </c>
      <c r="M2207" s="6">
        <v>1799.97</v>
      </c>
      <c r="N2207" s="6">
        <v>58199.03</v>
      </c>
      <c r="O2207" s="6">
        <v>8788.0499999999993</v>
      </c>
      <c r="P2207" t="s">
        <v>42</v>
      </c>
      <c r="Q2207" t="s">
        <v>43</v>
      </c>
      <c r="R2207" t="s">
        <v>44</v>
      </c>
      <c r="S2207" t="s">
        <v>45</v>
      </c>
      <c r="T2207" t="s">
        <v>55</v>
      </c>
      <c r="U2207" s="13">
        <f t="shared" si="136"/>
        <v>2025</v>
      </c>
      <c r="V2207" s="13">
        <f t="shared" si="137"/>
        <v>12</v>
      </c>
      <c r="W2207" s="20" t="str">
        <f t="shared" si="138"/>
        <v>December</v>
      </c>
      <c r="X2207">
        <v>0.151</v>
      </c>
      <c r="Y2207" s="6">
        <f t="shared" si="139"/>
        <v>56399.06</v>
      </c>
      <c r="Z2207" cm="1">
        <f t="array" aca="1" ref="Z2207" ca="1">IF(roud(N2207,2)=ROUND(Z2207,2),"ok","error")</f>
        <v>0</v>
      </c>
    </row>
    <row r="2208" spans="1:26" x14ac:dyDescent="0.3">
      <c r="A2208" t="s">
        <v>3841</v>
      </c>
      <c r="B2208" s="4">
        <v>45747</v>
      </c>
      <c r="C2208" t="s">
        <v>636</v>
      </c>
      <c r="D2208" t="s">
        <v>637</v>
      </c>
      <c r="E2208" t="s">
        <v>323</v>
      </c>
      <c r="F2208" t="s">
        <v>324</v>
      </c>
      <c r="G2208" t="s">
        <v>29</v>
      </c>
      <c r="H2208" t="s">
        <v>304</v>
      </c>
      <c r="I2208" s="6">
        <v>1</v>
      </c>
      <c r="J2208" s="6">
        <v>799</v>
      </c>
      <c r="K2208" s="6">
        <v>799</v>
      </c>
      <c r="L2208" s="6">
        <v>0.08</v>
      </c>
      <c r="M2208" s="6">
        <v>63.92</v>
      </c>
      <c r="N2208" s="6">
        <v>735.08</v>
      </c>
      <c r="O2208" s="6">
        <v>217.58</v>
      </c>
      <c r="P2208" t="s">
        <v>158</v>
      </c>
      <c r="Q2208" t="s">
        <v>159</v>
      </c>
      <c r="R2208" t="s">
        <v>160</v>
      </c>
      <c r="S2208" t="s">
        <v>107</v>
      </c>
      <c r="T2208" t="s">
        <v>35</v>
      </c>
      <c r="U2208" s="13">
        <f t="shared" si="136"/>
        <v>2025</v>
      </c>
      <c r="V2208" s="13">
        <f t="shared" si="137"/>
        <v>3</v>
      </c>
      <c r="W2208" s="20" t="str">
        <f t="shared" si="138"/>
        <v>March</v>
      </c>
      <c r="X2208">
        <v>0.29599999999999999</v>
      </c>
      <c r="Y2208" s="6">
        <f t="shared" si="139"/>
        <v>671.16</v>
      </c>
      <c r="Z2208" cm="1">
        <f t="array" aca="1" ref="Z2208" ca="1">IF(roud(N2208,2)=ROUND(Z2208,2),"ok","error")</f>
        <v>0</v>
      </c>
    </row>
    <row r="2209" spans="1:26" x14ac:dyDescent="0.3">
      <c r="A2209" t="s">
        <v>3842</v>
      </c>
      <c r="B2209" s="4">
        <v>45381</v>
      </c>
      <c r="C2209" t="s">
        <v>1193</v>
      </c>
      <c r="D2209" t="s">
        <v>1194</v>
      </c>
      <c r="E2209" t="s">
        <v>40</v>
      </c>
      <c r="F2209" t="s">
        <v>41</v>
      </c>
      <c r="G2209" t="s">
        <v>29</v>
      </c>
      <c r="H2209" t="s">
        <v>30</v>
      </c>
      <c r="I2209" s="6">
        <v>1</v>
      </c>
      <c r="J2209" s="6">
        <v>1199</v>
      </c>
      <c r="K2209" s="6">
        <v>1199</v>
      </c>
      <c r="L2209" s="6">
        <v>0.13</v>
      </c>
      <c r="M2209" s="6">
        <v>155.87</v>
      </c>
      <c r="N2209" s="6">
        <v>1043.1300000000001</v>
      </c>
      <c r="O2209" s="6">
        <v>293.12</v>
      </c>
      <c r="P2209" t="s">
        <v>170</v>
      </c>
      <c r="Q2209" t="s">
        <v>171</v>
      </c>
      <c r="R2209" t="s">
        <v>44</v>
      </c>
      <c r="S2209" t="s">
        <v>45</v>
      </c>
      <c r="T2209" t="s">
        <v>35</v>
      </c>
      <c r="U2209" s="13">
        <f t="shared" si="136"/>
        <v>2024</v>
      </c>
      <c r="V2209" s="13">
        <f t="shared" si="137"/>
        <v>3</v>
      </c>
      <c r="W2209" s="20" t="str">
        <f t="shared" si="138"/>
        <v>March</v>
      </c>
      <c r="X2209">
        <v>0.28100000000000003</v>
      </c>
      <c r="Y2209" s="6">
        <f t="shared" si="139"/>
        <v>887.26</v>
      </c>
      <c r="Z2209" cm="1">
        <f t="array" aca="1" ref="Z2209" ca="1">IF(roud(N2209,2)=ROUND(Z2209,2),"ok","error")</f>
        <v>0</v>
      </c>
    </row>
    <row r="2210" spans="1:26" x14ac:dyDescent="0.3">
      <c r="A2210" t="s">
        <v>3843</v>
      </c>
      <c r="B2210" s="4">
        <v>45990</v>
      </c>
      <c r="C2210" t="s">
        <v>451</v>
      </c>
      <c r="D2210" t="s">
        <v>452</v>
      </c>
      <c r="E2210" t="s">
        <v>284</v>
      </c>
      <c r="F2210" t="s">
        <v>285</v>
      </c>
      <c r="G2210" t="s">
        <v>52</v>
      </c>
      <c r="H2210" t="s">
        <v>129</v>
      </c>
      <c r="I2210" s="6">
        <v>2</v>
      </c>
      <c r="J2210" s="6">
        <v>999</v>
      </c>
      <c r="K2210" s="6">
        <v>1998</v>
      </c>
      <c r="L2210" s="6">
        <v>0.33</v>
      </c>
      <c r="M2210" s="6">
        <v>659.34</v>
      </c>
      <c r="N2210" s="6">
        <v>1338.66</v>
      </c>
      <c r="O2210" s="6">
        <v>188.75</v>
      </c>
      <c r="P2210" t="s">
        <v>105</v>
      </c>
      <c r="Q2210" t="s">
        <v>106</v>
      </c>
      <c r="R2210" t="s">
        <v>44</v>
      </c>
      <c r="S2210" t="s">
        <v>34</v>
      </c>
      <c r="T2210" t="s">
        <v>35</v>
      </c>
      <c r="U2210" s="13">
        <f t="shared" si="136"/>
        <v>2025</v>
      </c>
      <c r="V2210" s="13">
        <f t="shared" si="137"/>
        <v>11</v>
      </c>
      <c r="W2210" s="20" t="str">
        <f t="shared" si="138"/>
        <v>November</v>
      </c>
      <c r="X2210">
        <v>0.14099999999999999</v>
      </c>
      <c r="Y2210" s="6">
        <f t="shared" si="139"/>
        <v>679.32</v>
      </c>
      <c r="Z2210" cm="1">
        <f t="array" aca="1" ref="Z2210" ca="1">IF(roud(N2210,2)=ROUND(Z2210,2),"ok","error")</f>
        <v>0</v>
      </c>
    </row>
    <row r="2211" spans="1:26" x14ac:dyDescent="0.3">
      <c r="A2211" t="s">
        <v>3844</v>
      </c>
      <c r="B2211" s="4">
        <v>45619</v>
      </c>
      <c r="C2211" t="s">
        <v>603</v>
      </c>
      <c r="D2211" t="s">
        <v>604</v>
      </c>
      <c r="E2211" t="s">
        <v>40</v>
      </c>
      <c r="F2211" t="s">
        <v>41</v>
      </c>
      <c r="G2211" t="s">
        <v>29</v>
      </c>
      <c r="H2211" t="s">
        <v>30</v>
      </c>
      <c r="I2211" s="6">
        <v>2</v>
      </c>
      <c r="J2211" s="6">
        <v>1199</v>
      </c>
      <c r="K2211" s="6">
        <v>2398</v>
      </c>
      <c r="L2211" s="6">
        <v>0.08</v>
      </c>
      <c r="M2211" s="6">
        <v>191.84</v>
      </c>
      <c r="N2211" s="6">
        <v>2206.16</v>
      </c>
      <c r="O2211" s="6">
        <v>653.02</v>
      </c>
      <c r="P2211" t="s">
        <v>82</v>
      </c>
      <c r="Q2211" t="s">
        <v>82</v>
      </c>
      <c r="R2211" t="s">
        <v>65</v>
      </c>
      <c r="S2211" t="s">
        <v>45</v>
      </c>
      <c r="T2211" t="s">
        <v>35</v>
      </c>
      <c r="U2211" s="13">
        <f t="shared" si="136"/>
        <v>2024</v>
      </c>
      <c r="V2211" s="13">
        <f t="shared" si="137"/>
        <v>11</v>
      </c>
      <c r="W2211" s="20" t="str">
        <f t="shared" si="138"/>
        <v>November</v>
      </c>
      <c r="X2211">
        <v>0.29599999999999999</v>
      </c>
      <c r="Y2211" s="6">
        <f t="shared" si="139"/>
        <v>2014.32</v>
      </c>
      <c r="Z2211" cm="1">
        <f t="array" aca="1" ref="Z2211" ca="1">IF(roud(N2211,2)=ROUND(Z2211,2),"ok","error")</f>
        <v>0</v>
      </c>
    </row>
    <row r="2212" spans="1:26" x14ac:dyDescent="0.3">
      <c r="A2212" t="s">
        <v>3845</v>
      </c>
      <c r="B2212" s="4">
        <v>45975</v>
      </c>
      <c r="C2212" t="s">
        <v>1660</v>
      </c>
      <c r="D2212" t="s">
        <v>1661</v>
      </c>
      <c r="E2212" t="s">
        <v>75</v>
      </c>
      <c r="F2212" t="s">
        <v>76</v>
      </c>
      <c r="G2212" t="s">
        <v>61</v>
      </c>
      <c r="H2212" t="s">
        <v>71</v>
      </c>
      <c r="I2212" s="6">
        <v>2</v>
      </c>
      <c r="J2212" s="6">
        <v>1499</v>
      </c>
      <c r="K2212" s="6">
        <v>2998</v>
      </c>
      <c r="L2212" s="6">
        <v>0.33</v>
      </c>
      <c r="M2212" s="6">
        <v>989.34</v>
      </c>
      <c r="N2212" s="6">
        <v>2008.66</v>
      </c>
      <c r="O2212" s="6">
        <v>122.53</v>
      </c>
      <c r="P2212" t="s">
        <v>158</v>
      </c>
      <c r="Q2212" t="s">
        <v>159</v>
      </c>
      <c r="R2212" t="s">
        <v>160</v>
      </c>
      <c r="S2212" t="s">
        <v>54</v>
      </c>
      <c r="T2212" t="s">
        <v>35</v>
      </c>
      <c r="U2212" s="13">
        <f t="shared" si="136"/>
        <v>2025</v>
      </c>
      <c r="V2212" s="13">
        <f t="shared" si="137"/>
        <v>11</v>
      </c>
      <c r="W2212" s="20" t="str">
        <f t="shared" si="138"/>
        <v>November</v>
      </c>
      <c r="X2212">
        <v>6.0999999999999999E-2</v>
      </c>
      <c r="Y2212" s="6">
        <f t="shared" si="139"/>
        <v>1019.32</v>
      </c>
      <c r="Z2212" cm="1">
        <f t="array" aca="1" ref="Z2212" ca="1">IF(roud(N2212,2)=ROUND(Z2212,2),"ok","error")</f>
        <v>0</v>
      </c>
    </row>
    <row r="2213" spans="1:26" x14ac:dyDescent="0.3">
      <c r="A2213" t="s">
        <v>3846</v>
      </c>
      <c r="B2213" s="4">
        <v>45647</v>
      </c>
      <c r="C2213" t="s">
        <v>1061</v>
      </c>
      <c r="D2213" t="s">
        <v>1062</v>
      </c>
      <c r="E2213" t="s">
        <v>198</v>
      </c>
      <c r="F2213" t="s">
        <v>199</v>
      </c>
      <c r="G2213" t="s">
        <v>61</v>
      </c>
      <c r="H2213" t="s">
        <v>71</v>
      </c>
      <c r="I2213" s="6">
        <v>2</v>
      </c>
      <c r="J2213" s="6">
        <v>899</v>
      </c>
      <c r="K2213" s="6">
        <v>1798</v>
      </c>
      <c r="L2213" s="6">
        <v>0.13</v>
      </c>
      <c r="M2213" s="6">
        <v>233.74</v>
      </c>
      <c r="N2213" s="6">
        <v>1564.26</v>
      </c>
      <c r="O2213" s="6">
        <v>189.28</v>
      </c>
      <c r="P2213" t="s">
        <v>158</v>
      </c>
      <c r="Q2213" t="s">
        <v>159</v>
      </c>
      <c r="R2213" t="s">
        <v>160</v>
      </c>
      <c r="S2213" t="s">
        <v>54</v>
      </c>
      <c r="T2213" t="s">
        <v>35</v>
      </c>
      <c r="U2213" s="13">
        <f t="shared" si="136"/>
        <v>2024</v>
      </c>
      <c r="V2213" s="13">
        <f t="shared" si="137"/>
        <v>12</v>
      </c>
      <c r="W2213" s="20" t="str">
        <f t="shared" si="138"/>
        <v>December</v>
      </c>
      <c r="X2213">
        <v>0.121</v>
      </c>
      <c r="Y2213" s="6">
        <f t="shared" si="139"/>
        <v>1330.52</v>
      </c>
      <c r="Z2213" cm="1">
        <f t="array" aca="1" ref="Z2213" ca="1">IF(roud(N2213,2)=ROUND(Z2213,2),"ok","error")</f>
        <v>0</v>
      </c>
    </row>
    <row r="2214" spans="1:26" x14ac:dyDescent="0.3">
      <c r="A2214" t="s">
        <v>3847</v>
      </c>
      <c r="B2214" s="4">
        <v>46018</v>
      </c>
      <c r="C2214" t="s">
        <v>1274</v>
      </c>
      <c r="D2214" t="s">
        <v>1275</v>
      </c>
      <c r="E2214" t="s">
        <v>80</v>
      </c>
      <c r="F2214" t="s">
        <v>81</v>
      </c>
      <c r="G2214" t="s">
        <v>52</v>
      </c>
      <c r="H2214" t="s">
        <v>53</v>
      </c>
      <c r="I2214" s="6">
        <v>1</v>
      </c>
      <c r="J2214" s="6">
        <v>3499</v>
      </c>
      <c r="K2214" s="6">
        <v>3499</v>
      </c>
      <c r="L2214" s="6">
        <v>0.18</v>
      </c>
      <c r="M2214" s="6">
        <v>629.82000000000005</v>
      </c>
      <c r="N2214" s="6">
        <v>2869.18</v>
      </c>
      <c r="O2214" s="6">
        <v>533.66999999999996</v>
      </c>
      <c r="P2214" t="s">
        <v>186</v>
      </c>
      <c r="Q2214" t="s">
        <v>187</v>
      </c>
      <c r="R2214" t="s">
        <v>160</v>
      </c>
      <c r="S2214" t="s">
        <v>54</v>
      </c>
      <c r="T2214" t="s">
        <v>35</v>
      </c>
      <c r="U2214" s="13">
        <f t="shared" si="136"/>
        <v>2025</v>
      </c>
      <c r="V2214" s="13">
        <f t="shared" si="137"/>
        <v>12</v>
      </c>
      <c r="W2214" s="20" t="str">
        <f t="shared" si="138"/>
        <v>December</v>
      </c>
      <c r="X2214">
        <v>0.186</v>
      </c>
      <c r="Y2214" s="6">
        <f t="shared" si="139"/>
        <v>2239.36</v>
      </c>
      <c r="Z2214" cm="1">
        <f t="array" aca="1" ref="Z2214" ca="1">IF(roud(N2214,2)=ROUND(Z2214,2),"ok","error")</f>
        <v>0</v>
      </c>
    </row>
    <row r="2215" spans="1:26" x14ac:dyDescent="0.3">
      <c r="A2215" t="s">
        <v>3848</v>
      </c>
      <c r="B2215" s="4">
        <v>45358</v>
      </c>
      <c r="C2215" t="s">
        <v>321</v>
      </c>
      <c r="D2215" t="s">
        <v>322</v>
      </c>
      <c r="E2215" t="s">
        <v>40</v>
      </c>
      <c r="F2215" t="s">
        <v>41</v>
      </c>
      <c r="G2215" t="s">
        <v>29</v>
      </c>
      <c r="H2215" t="s">
        <v>30</v>
      </c>
      <c r="I2215" s="6">
        <v>1</v>
      </c>
      <c r="J2215" s="6">
        <v>1199</v>
      </c>
      <c r="K2215" s="6">
        <v>1199</v>
      </c>
      <c r="L2215" s="6">
        <v>0.28000000000000003</v>
      </c>
      <c r="M2215" s="6">
        <v>335.72</v>
      </c>
      <c r="N2215" s="6">
        <v>863.28</v>
      </c>
      <c r="O2215" s="6">
        <v>203.73</v>
      </c>
      <c r="P2215" t="s">
        <v>158</v>
      </c>
      <c r="Q2215" t="s">
        <v>159</v>
      </c>
      <c r="R2215" t="s">
        <v>160</v>
      </c>
      <c r="S2215" t="s">
        <v>45</v>
      </c>
      <c r="T2215" t="s">
        <v>55</v>
      </c>
      <c r="U2215" s="13">
        <f t="shared" si="136"/>
        <v>2024</v>
      </c>
      <c r="V2215" s="13">
        <f t="shared" si="137"/>
        <v>3</v>
      </c>
      <c r="W2215" s="20" t="str">
        <f t="shared" si="138"/>
        <v>March</v>
      </c>
      <c r="X2215">
        <v>0.23599999999999999</v>
      </c>
      <c r="Y2215" s="6">
        <f t="shared" si="139"/>
        <v>527.55999999999995</v>
      </c>
      <c r="Z2215" cm="1">
        <f t="array" aca="1" ref="Z2215" ca="1">IF(roud(N2215,2)=ROUND(Z2215,2),"ok","error")</f>
        <v>0</v>
      </c>
    </row>
    <row r="2216" spans="1:26" x14ac:dyDescent="0.3">
      <c r="A2216" t="s">
        <v>3849</v>
      </c>
      <c r="B2216" s="4">
        <v>45855</v>
      </c>
      <c r="C2216" t="s">
        <v>1913</v>
      </c>
      <c r="D2216" t="s">
        <v>1914</v>
      </c>
      <c r="E2216" t="s">
        <v>273</v>
      </c>
      <c r="F2216" t="s">
        <v>274</v>
      </c>
      <c r="G2216" t="s">
        <v>29</v>
      </c>
      <c r="H2216" t="s">
        <v>88</v>
      </c>
      <c r="I2216" s="6">
        <v>1</v>
      </c>
      <c r="J2216" s="6">
        <v>2499</v>
      </c>
      <c r="K2216" s="6">
        <v>2499</v>
      </c>
      <c r="L2216" s="6">
        <v>0.08</v>
      </c>
      <c r="M2216" s="6">
        <v>199.92</v>
      </c>
      <c r="N2216" s="6">
        <v>2299.08</v>
      </c>
      <c r="O2216" s="6">
        <v>680.53</v>
      </c>
      <c r="P2216" t="s">
        <v>31</v>
      </c>
      <c r="Q2216" t="s">
        <v>32</v>
      </c>
      <c r="R2216" t="s">
        <v>33</v>
      </c>
      <c r="S2216" t="s">
        <v>34</v>
      </c>
      <c r="T2216" t="s">
        <v>35</v>
      </c>
      <c r="U2216" s="13">
        <f t="shared" si="136"/>
        <v>2025</v>
      </c>
      <c r="V2216" s="13">
        <f t="shared" si="137"/>
        <v>7</v>
      </c>
      <c r="W2216" s="20" t="str">
        <f t="shared" si="138"/>
        <v>July</v>
      </c>
      <c r="X2216">
        <v>0.29599999999999999</v>
      </c>
      <c r="Y2216" s="6">
        <f t="shared" si="139"/>
        <v>2099.16</v>
      </c>
      <c r="Z2216" cm="1">
        <f t="array" aca="1" ref="Z2216" ca="1">IF(roud(N2216,2)=ROUND(Z2216,2),"ok","error")</f>
        <v>0</v>
      </c>
    </row>
    <row r="2217" spans="1:26" x14ac:dyDescent="0.3">
      <c r="A2217" t="s">
        <v>3850</v>
      </c>
      <c r="B2217" s="4">
        <v>45847</v>
      </c>
      <c r="C2217" t="s">
        <v>880</v>
      </c>
      <c r="D2217" t="s">
        <v>881</v>
      </c>
      <c r="E2217" t="s">
        <v>59</v>
      </c>
      <c r="F2217" t="s">
        <v>60</v>
      </c>
      <c r="G2217" t="s">
        <v>61</v>
      </c>
      <c r="H2217" t="s">
        <v>62</v>
      </c>
      <c r="I2217" s="6">
        <v>1</v>
      </c>
      <c r="J2217" s="6">
        <v>59999</v>
      </c>
      <c r="K2217" s="6">
        <v>59999</v>
      </c>
      <c r="L2217" s="6">
        <v>0.08</v>
      </c>
      <c r="M2217" s="6">
        <v>4799.92</v>
      </c>
      <c r="N2217" s="6">
        <v>55199.08</v>
      </c>
      <c r="O2217" s="6">
        <v>7507.07</v>
      </c>
      <c r="P2217" t="s">
        <v>82</v>
      </c>
      <c r="Q2217" t="s">
        <v>82</v>
      </c>
      <c r="R2217" t="s">
        <v>65</v>
      </c>
      <c r="S2217" t="s">
        <v>98</v>
      </c>
      <c r="T2217" t="s">
        <v>55</v>
      </c>
      <c r="U2217" s="13">
        <f t="shared" si="136"/>
        <v>2025</v>
      </c>
      <c r="V2217" s="13">
        <f t="shared" si="137"/>
        <v>7</v>
      </c>
      <c r="W2217" s="20" t="str">
        <f t="shared" si="138"/>
        <v>July</v>
      </c>
      <c r="X2217">
        <v>0.13600000000000001</v>
      </c>
      <c r="Y2217" s="6">
        <f t="shared" si="139"/>
        <v>50399.16</v>
      </c>
      <c r="Z2217" cm="1">
        <f t="array" aca="1" ref="Z2217" ca="1">IF(roud(N2217,2)=ROUND(Z2217,2),"ok","error")</f>
        <v>0</v>
      </c>
    </row>
    <row r="2218" spans="1:26" x14ac:dyDescent="0.3">
      <c r="A2218" t="s">
        <v>3851</v>
      </c>
      <c r="B2218" s="4">
        <v>45589</v>
      </c>
      <c r="C2218" t="s">
        <v>1860</v>
      </c>
      <c r="D2218" t="s">
        <v>1861</v>
      </c>
      <c r="E2218" t="s">
        <v>86</v>
      </c>
      <c r="F2218" t="s">
        <v>87</v>
      </c>
      <c r="G2218" t="s">
        <v>29</v>
      </c>
      <c r="H2218" t="s">
        <v>88</v>
      </c>
      <c r="I2218" s="6">
        <v>1</v>
      </c>
      <c r="J2218" s="6">
        <v>1299</v>
      </c>
      <c r="K2218" s="6">
        <v>1299</v>
      </c>
      <c r="L2218" s="6">
        <v>0.03</v>
      </c>
      <c r="M2218" s="6">
        <v>38.97</v>
      </c>
      <c r="N2218" s="6">
        <v>1260.03</v>
      </c>
      <c r="O2218" s="6">
        <v>391.87</v>
      </c>
      <c r="P2218" t="s">
        <v>31</v>
      </c>
      <c r="Q2218" t="s">
        <v>32</v>
      </c>
      <c r="R2218" t="s">
        <v>33</v>
      </c>
      <c r="S2218" t="s">
        <v>107</v>
      </c>
      <c r="T2218" t="s">
        <v>55</v>
      </c>
      <c r="U2218" s="13">
        <f t="shared" si="136"/>
        <v>2024</v>
      </c>
      <c r="V2218" s="13">
        <f t="shared" si="137"/>
        <v>10</v>
      </c>
      <c r="W2218" s="20" t="str">
        <f t="shared" si="138"/>
        <v>October</v>
      </c>
      <c r="X2218">
        <v>0.311</v>
      </c>
      <c r="Y2218" s="6">
        <f t="shared" si="139"/>
        <v>1221.06</v>
      </c>
      <c r="Z2218" cm="1">
        <f t="array" aca="1" ref="Z2218" ca="1">IF(roud(N2218,2)=ROUND(Z2218,2),"ok","error")</f>
        <v>0</v>
      </c>
    </row>
    <row r="2219" spans="1:26" x14ac:dyDescent="0.3">
      <c r="A2219" t="s">
        <v>3852</v>
      </c>
      <c r="B2219" s="4">
        <v>45599</v>
      </c>
      <c r="C2219" t="s">
        <v>988</v>
      </c>
      <c r="D2219" t="s">
        <v>989</v>
      </c>
      <c r="E2219" t="s">
        <v>258</v>
      </c>
      <c r="F2219" t="s">
        <v>259</v>
      </c>
      <c r="G2219" t="s">
        <v>214</v>
      </c>
      <c r="H2219" t="s">
        <v>260</v>
      </c>
      <c r="I2219" s="6">
        <v>2</v>
      </c>
      <c r="J2219" s="6">
        <v>399</v>
      </c>
      <c r="K2219" s="6">
        <v>798</v>
      </c>
      <c r="L2219" s="6">
        <v>0.03</v>
      </c>
      <c r="M2219" s="6">
        <v>23.94</v>
      </c>
      <c r="N2219" s="6">
        <v>774.06</v>
      </c>
      <c r="O2219" s="6">
        <v>287.18</v>
      </c>
      <c r="P2219" t="s">
        <v>105</v>
      </c>
      <c r="Q2219" t="s">
        <v>106</v>
      </c>
      <c r="R2219" t="s">
        <v>44</v>
      </c>
      <c r="S2219" t="s">
        <v>45</v>
      </c>
      <c r="T2219" t="s">
        <v>35</v>
      </c>
      <c r="U2219" s="13">
        <f t="shared" si="136"/>
        <v>2024</v>
      </c>
      <c r="V2219" s="13">
        <f t="shared" si="137"/>
        <v>11</v>
      </c>
      <c r="W2219" s="20" t="str">
        <f t="shared" si="138"/>
        <v>November</v>
      </c>
      <c r="X2219">
        <v>0.371</v>
      </c>
      <c r="Y2219" s="6">
        <f t="shared" si="139"/>
        <v>750.12</v>
      </c>
      <c r="Z2219" cm="1">
        <f t="array" aca="1" ref="Z2219" ca="1">IF(roud(N2219,2)=ROUND(Z2219,2),"ok","error")</f>
        <v>0</v>
      </c>
    </row>
    <row r="2220" spans="1:26" x14ac:dyDescent="0.3">
      <c r="A2220" t="s">
        <v>3853</v>
      </c>
      <c r="B2220" s="4">
        <v>45453</v>
      </c>
      <c r="C2220" t="s">
        <v>707</v>
      </c>
      <c r="D2220" t="s">
        <v>708</v>
      </c>
      <c r="E2220" t="s">
        <v>75</v>
      </c>
      <c r="F2220" t="s">
        <v>76</v>
      </c>
      <c r="G2220" t="s">
        <v>61</v>
      </c>
      <c r="H2220" t="s">
        <v>71</v>
      </c>
      <c r="I2220" s="6">
        <v>3</v>
      </c>
      <c r="J2220" s="6">
        <v>1499</v>
      </c>
      <c r="K2220" s="6">
        <v>4497</v>
      </c>
      <c r="L2220" s="6">
        <v>0.23</v>
      </c>
      <c r="M2220" s="6">
        <v>1034.31</v>
      </c>
      <c r="N2220" s="6">
        <v>3462.69</v>
      </c>
      <c r="O2220" s="6">
        <v>315.10000000000002</v>
      </c>
      <c r="P2220" t="s">
        <v>89</v>
      </c>
      <c r="Q2220" t="s">
        <v>90</v>
      </c>
      <c r="R2220" t="s">
        <v>65</v>
      </c>
      <c r="S2220" t="s">
        <v>45</v>
      </c>
      <c r="T2220" t="s">
        <v>35</v>
      </c>
      <c r="U2220" s="13">
        <f t="shared" si="136"/>
        <v>2024</v>
      </c>
      <c r="V2220" s="13">
        <f t="shared" si="137"/>
        <v>6</v>
      </c>
      <c r="W2220" s="20" t="str">
        <f t="shared" si="138"/>
        <v>June</v>
      </c>
      <c r="X2220">
        <v>9.0999999999999998E-2</v>
      </c>
      <c r="Y2220" s="6">
        <f t="shared" si="139"/>
        <v>2428.38</v>
      </c>
      <c r="Z2220" cm="1">
        <f t="array" aca="1" ref="Z2220" ca="1">IF(roud(N2220,2)=ROUND(Z2220,2),"ok","error")</f>
        <v>0</v>
      </c>
    </row>
    <row r="2221" spans="1:26" x14ac:dyDescent="0.3">
      <c r="A2221" t="s">
        <v>3854</v>
      </c>
      <c r="B2221" s="4">
        <v>46020</v>
      </c>
      <c r="C2221" t="s">
        <v>1331</v>
      </c>
      <c r="D2221" t="s">
        <v>1332</v>
      </c>
      <c r="E2221" t="s">
        <v>80</v>
      </c>
      <c r="F2221" t="s">
        <v>81</v>
      </c>
      <c r="G2221" t="s">
        <v>52</v>
      </c>
      <c r="H2221" t="s">
        <v>53</v>
      </c>
      <c r="I2221" s="6">
        <v>2</v>
      </c>
      <c r="J2221" s="6">
        <v>3499</v>
      </c>
      <c r="K2221" s="6">
        <v>6998</v>
      </c>
      <c r="L2221" s="6">
        <v>0.13</v>
      </c>
      <c r="M2221" s="6">
        <v>909.74</v>
      </c>
      <c r="N2221" s="6">
        <v>6088.26</v>
      </c>
      <c r="O2221" s="6">
        <v>1223.74</v>
      </c>
      <c r="P2221" t="s">
        <v>94</v>
      </c>
      <c r="Q2221" t="s">
        <v>64</v>
      </c>
      <c r="R2221" t="s">
        <v>65</v>
      </c>
      <c r="S2221" t="s">
        <v>107</v>
      </c>
      <c r="T2221" t="s">
        <v>35</v>
      </c>
      <c r="U2221" s="13">
        <f t="shared" si="136"/>
        <v>2025</v>
      </c>
      <c r="V2221" s="13">
        <f t="shared" si="137"/>
        <v>12</v>
      </c>
      <c r="W2221" s="20" t="str">
        <f t="shared" si="138"/>
        <v>December</v>
      </c>
      <c r="X2221">
        <v>0.20100000000000001</v>
      </c>
      <c r="Y2221" s="6">
        <f t="shared" si="139"/>
        <v>5178.5200000000004</v>
      </c>
      <c r="Z2221" cm="1">
        <f t="array" aca="1" ref="Z2221" ca="1">IF(roud(N2221,2)=ROUND(Z2221,2),"ok","error")</f>
        <v>0</v>
      </c>
    </row>
    <row r="2222" spans="1:26" x14ac:dyDescent="0.3">
      <c r="A2222" t="s">
        <v>3855</v>
      </c>
      <c r="B2222" s="4">
        <v>46018</v>
      </c>
      <c r="C2222" t="s">
        <v>2499</v>
      </c>
      <c r="D2222" t="s">
        <v>2500</v>
      </c>
      <c r="E2222" t="s">
        <v>102</v>
      </c>
      <c r="F2222" t="s">
        <v>103</v>
      </c>
      <c r="G2222" t="s">
        <v>52</v>
      </c>
      <c r="H2222" t="s">
        <v>104</v>
      </c>
      <c r="I2222" s="6">
        <v>1</v>
      </c>
      <c r="J2222" s="6">
        <v>5999</v>
      </c>
      <c r="K2222" s="6">
        <v>5999</v>
      </c>
      <c r="L2222" s="6">
        <v>0.13</v>
      </c>
      <c r="M2222" s="6">
        <v>779.87</v>
      </c>
      <c r="N2222" s="6">
        <v>5219.13</v>
      </c>
      <c r="O2222" s="6">
        <v>1049.05</v>
      </c>
      <c r="P2222" t="s">
        <v>144</v>
      </c>
      <c r="Q2222" t="s">
        <v>145</v>
      </c>
      <c r="R2222" t="s">
        <v>65</v>
      </c>
      <c r="S2222" t="s">
        <v>45</v>
      </c>
      <c r="T2222" t="s">
        <v>35</v>
      </c>
      <c r="U2222" s="13">
        <f t="shared" si="136"/>
        <v>2025</v>
      </c>
      <c r="V2222" s="13">
        <f t="shared" si="137"/>
        <v>12</v>
      </c>
      <c r="W2222" s="20" t="str">
        <f t="shared" si="138"/>
        <v>December</v>
      </c>
      <c r="X2222">
        <v>0.20100000000000001</v>
      </c>
      <c r="Y2222" s="6">
        <f t="shared" si="139"/>
        <v>4439.26</v>
      </c>
      <c r="Z2222" cm="1">
        <f t="array" aca="1" ref="Z2222" ca="1">IF(roud(N2222,2)=ROUND(Z2222,2),"ok","error")</f>
        <v>0</v>
      </c>
    </row>
    <row r="2223" spans="1:26" x14ac:dyDescent="0.3">
      <c r="A2223" t="s">
        <v>3856</v>
      </c>
      <c r="B2223" s="4">
        <v>46009</v>
      </c>
      <c r="C2223" t="s">
        <v>210</v>
      </c>
      <c r="D2223" t="s">
        <v>211</v>
      </c>
      <c r="E2223" t="s">
        <v>284</v>
      </c>
      <c r="F2223" t="s">
        <v>285</v>
      </c>
      <c r="G2223" t="s">
        <v>52</v>
      </c>
      <c r="H2223" t="s">
        <v>129</v>
      </c>
      <c r="I2223" s="6">
        <v>3</v>
      </c>
      <c r="J2223" s="6">
        <v>999</v>
      </c>
      <c r="K2223" s="6">
        <v>2997</v>
      </c>
      <c r="L2223" s="6">
        <v>0.08</v>
      </c>
      <c r="M2223" s="6">
        <v>239.76</v>
      </c>
      <c r="N2223" s="6">
        <v>2757.24</v>
      </c>
      <c r="O2223" s="6">
        <v>595.55999999999995</v>
      </c>
      <c r="P2223" t="s">
        <v>82</v>
      </c>
      <c r="Q2223" t="s">
        <v>82</v>
      </c>
      <c r="R2223" t="s">
        <v>65</v>
      </c>
      <c r="S2223" t="s">
        <v>34</v>
      </c>
      <c r="T2223" t="s">
        <v>55</v>
      </c>
      <c r="U2223" s="13">
        <f t="shared" si="136"/>
        <v>2025</v>
      </c>
      <c r="V2223" s="13">
        <f t="shared" si="137"/>
        <v>12</v>
      </c>
      <c r="W2223" s="20" t="str">
        <f t="shared" si="138"/>
        <v>December</v>
      </c>
      <c r="X2223">
        <v>0.216</v>
      </c>
      <c r="Y2223" s="6">
        <f t="shared" si="139"/>
        <v>2517.48</v>
      </c>
      <c r="Z2223" cm="1">
        <f t="array" aca="1" ref="Z2223" ca="1">IF(roud(N2223,2)=ROUND(Z2223,2),"ok","error")</f>
        <v>0</v>
      </c>
    </row>
    <row r="2224" spans="1:26" x14ac:dyDescent="0.3">
      <c r="A2224" t="s">
        <v>3857</v>
      </c>
      <c r="B2224" s="4">
        <v>45945</v>
      </c>
      <c r="C2224" t="s">
        <v>817</v>
      </c>
      <c r="D2224" t="s">
        <v>818</v>
      </c>
      <c r="E2224" t="s">
        <v>50</v>
      </c>
      <c r="F2224" t="s">
        <v>51</v>
      </c>
      <c r="G2224" t="s">
        <v>52</v>
      </c>
      <c r="H2224" t="s">
        <v>53</v>
      </c>
      <c r="I2224" s="6">
        <v>1</v>
      </c>
      <c r="J2224" s="6">
        <v>2999</v>
      </c>
      <c r="K2224" s="6">
        <v>2999</v>
      </c>
      <c r="L2224" s="6">
        <v>0.18</v>
      </c>
      <c r="M2224" s="6">
        <v>539.82000000000005</v>
      </c>
      <c r="N2224" s="6">
        <v>2459.1799999999998</v>
      </c>
      <c r="O2224" s="6">
        <v>457.41</v>
      </c>
      <c r="P2224" t="s">
        <v>89</v>
      </c>
      <c r="Q2224" t="s">
        <v>90</v>
      </c>
      <c r="R2224" t="s">
        <v>65</v>
      </c>
      <c r="S2224" t="s">
        <v>34</v>
      </c>
      <c r="T2224" t="s">
        <v>46</v>
      </c>
      <c r="U2224" s="13">
        <f t="shared" si="136"/>
        <v>2025</v>
      </c>
      <c r="V2224" s="13">
        <f t="shared" si="137"/>
        <v>10</v>
      </c>
      <c r="W2224" s="20" t="str">
        <f t="shared" si="138"/>
        <v>October</v>
      </c>
      <c r="X2224">
        <v>0.186</v>
      </c>
      <c r="Y2224" s="6">
        <f t="shared" si="139"/>
        <v>1919.36</v>
      </c>
      <c r="Z2224" cm="1">
        <f t="array" aca="1" ref="Z2224" ca="1">IF(roud(N2224,2)=ROUND(Z2224,2),"ok","error")</f>
        <v>0</v>
      </c>
    </row>
    <row r="2225" spans="1:26" x14ac:dyDescent="0.3">
      <c r="A2225" t="s">
        <v>3858</v>
      </c>
      <c r="B2225" s="4">
        <v>45470</v>
      </c>
      <c r="C2225" t="s">
        <v>3246</v>
      </c>
      <c r="D2225" t="s">
        <v>3247</v>
      </c>
      <c r="E2225" t="s">
        <v>121</v>
      </c>
      <c r="F2225" t="s">
        <v>122</v>
      </c>
      <c r="G2225" t="s">
        <v>61</v>
      </c>
      <c r="H2225" t="s">
        <v>123</v>
      </c>
      <c r="I2225" s="6">
        <v>2</v>
      </c>
      <c r="J2225" s="6">
        <v>24999</v>
      </c>
      <c r="K2225" s="6">
        <v>49998</v>
      </c>
      <c r="L2225" s="6">
        <v>0.28000000000000003</v>
      </c>
      <c r="M2225" s="6">
        <v>13999.44</v>
      </c>
      <c r="N2225" s="6">
        <v>35998.559999999998</v>
      </c>
      <c r="O2225" s="6">
        <v>2735.89</v>
      </c>
      <c r="P2225" t="s">
        <v>186</v>
      </c>
      <c r="Q2225" t="s">
        <v>187</v>
      </c>
      <c r="R2225" t="s">
        <v>160</v>
      </c>
      <c r="S2225" t="s">
        <v>107</v>
      </c>
      <c r="T2225" t="s">
        <v>55</v>
      </c>
      <c r="U2225" s="13">
        <f t="shared" si="136"/>
        <v>2024</v>
      </c>
      <c r="V2225" s="13">
        <f t="shared" si="137"/>
        <v>6</v>
      </c>
      <c r="W2225" s="20" t="str">
        <f t="shared" si="138"/>
        <v>June</v>
      </c>
      <c r="X2225">
        <v>7.5999999999999998E-2</v>
      </c>
      <c r="Y2225" s="6">
        <f t="shared" si="139"/>
        <v>21999.119999999999</v>
      </c>
      <c r="Z2225" cm="1">
        <f t="array" aca="1" ref="Z2225" ca="1">IF(roud(N2225,2)=ROUND(Z2225,2),"ok","error")</f>
        <v>0</v>
      </c>
    </row>
    <row r="2226" spans="1:26" x14ac:dyDescent="0.3">
      <c r="A2226" t="s">
        <v>3859</v>
      </c>
      <c r="B2226" s="4">
        <v>45662</v>
      </c>
      <c r="C2226" t="s">
        <v>1724</v>
      </c>
      <c r="D2226" t="s">
        <v>1725</v>
      </c>
      <c r="E2226" t="s">
        <v>111</v>
      </c>
      <c r="F2226" t="s">
        <v>112</v>
      </c>
      <c r="G2226" t="s">
        <v>113</v>
      </c>
      <c r="H2226" t="s">
        <v>114</v>
      </c>
      <c r="I2226" s="6">
        <v>2</v>
      </c>
      <c r="J2226" s="6">
        <v>999</v>
      </c>
      <c r="K2226" s="6">
        <v>1998</v>
      </c>
      <c r="L2226" s="6">
        <v>0.08</v>
      </c>
      <c r="M2226" s="6">
        <v>159.84</v>
      </c>
      <c r="N2226" s="6">
        <v>1838.16</v>
      </c>
      <c r="O2226" s="6">
        <v>470.57</v>
      </c>
      <c r="P2226" t="s">
        <v>94</v>
      </c>
      <c r="Q2226" t="s">
        <v>64</v>
      </c>
      <c r="R2226" t="s">
        <v>65</v>
      </c>
      <c r="S2226" t="s">
        <v>45</v>
      </c>
      <c r="T2226" t="s">
        <v>35</v>
      </c>
      <c r="U2226" s="13">
        <f t="shared" si="136"/>
        <v>2025</v>
      </c>
      <c r="V2226" s="13">
        <f t="shared" si="137"/>
        <v>1</v>
      </c>
      <c r="W2226" s="20" t="str">
        <f t="shared" si="138"/>
        <v>January</v>
      </c>
      <c r="X2226">
        <v>0.25600000000000001</v>
      </c>
      <c r="Y2226" s="6">
        <f t="shared" si="139"/>
        <v>1678.32</v>
      </c>
      <c r="Z2226" cm="1">
        <f t="array" aca="1" ref="Z2226" ca="1">IF(roud(N2226,2)=ROUND(Z2226,2),"ok","error")</f>
        <v>0</v>
      </c>
    </row>
    <row r="2227" spans="1:26" x14ac:dyDescent="0.3">
      <c r="A2227" t="s">
        <v>3860</v>
      </c>
      <c r="B2227" s="4">
        <v>45812</v>
      </c>
      <c r="C2227" t="s">
        <v>1898</v>
      </c>
      <c r="D2227" t="s">
        <v>1899</v>
      </c>
      <c r="E2227" t="s">
        <v>356</v>
      </c>
      <c r="F2227" t="s">
        <v>357</v>
      </c>
      <c r="G2227" t="s">
        <v>214</v>
      </c>
      <c r="H2227" t="s">
        <v>260</v>
      </c>
      <c r="I2227" s="6">
        <v>3</v>
      </c>
      <c r="J2227" s="6">
        <v>699</v>
      </c>
      <c r="K2227" s="6">
        <v>2097</v>
      </c>
      <c r="L2227" s="6">
        <v>0.13</v>
      </c>
      <c r="M2227" s="6">
        <v>272.61</v>
      </c>
      <c r="N2227" s="6">
        <v>1824.39</v>
      </c>
      <c r="O2227" s="6">
        <v>622.12</v>
      </c>
      <c r="P2227" t="s">
        <v>158</v>
      </c>
      <c r="Q2227" t="s">
        <v>159</v>
      </c>
      <c r="R2227" t="s">
        <v>160</v>
      </c>
      <c r="S2227" t="s">
        <v>45</v>
      </c>
      <c r="T2227" t="s">
        <v>55</v>
      </c>
      <c r="U2227" s="13">
        <f t="shared" si="136"/>
        <v>2025</v>
      </c>
      <c r="V2227" s="13">
        <f t="shared" si="137"/>
        <v>6</v>
      </c>
      <c r="W2227" s="20" t="str">
        <f t="shared" si="138"/>
        <v>June</v>
      </c>
      <c r="X2227">
        <v>0.34100000000000003</v>
      </c>
      <c r="Y2227" s="6">
        <f t="shared" si="139"/>
        <v>1551.78</v>
      </c>
      <c r="Z2227" cm="1">
        <f t="array" aca="1" ref="Z2227" ca="1">IF(roud(N2227,2)=ROUND(Z2227,2),"ok","error")</f>
        <v>0</v>
      </c>
    </row>
    <row r="2228" spans="1:26" x14ac:dyDescent="0.3">
      <c r="A2228" t="s">
        <v>3861</v>
      </c>
      <c r="B2228" s="4">
        <v>45521</v>
      </c>
      <c r="C2228" t="s">
        <v>2024</v>
      </c>
      <c r="D2228" t="s">
        <v>2025</v>
      </c>
      <c r="E2228" t="s">
        <v>69</v>
      </c>
      <c r="F2228" t="s">
        <v>70</v>
      </c>
      <c r="G2228" t="s">
        <v>61</v>
      </c>
      <c r="H2228" t="s">
        <v>71</v>
      </c>
      <c r="I2228" s="6">
        <v>1</v>
      </c>
      <c r="J2228" s="6">
        <v>1299</v>
      </c>
      <c r="K2228" s="6">
        <v>1299</v>
      </c>
      <c r="L2228" s="6">
        <v>0.13</v>
      </c>
      <c r="M2228" s="6">
        <v>168.87</v>
      </c>
      <c r="N2228" s="6">
        <v>1130.1300000000001</v>
      </c>
      <c r="O2228" s="6">
        <v>136.75</v>
      </c>
      <c r="P2228" t="s">
        <v>144</v>
      </c>
      <c r="Q2228" t="s">
        <v>145</v>
      </c>
      <c r="R2228" t="s">
        <v>65</v>
      </c>
      <c r="S2228" t="s">
        <v>54</v>
      </c>
      <c r="T2228" t="s">
        <v>55</v>
      </c>
      <c r="U2228" s="13">
        <f t="shared" si="136"/>
        <v>2024</v>
      </c>
      <c r="V2228" s="13">
        <f t="shared" si="137"/>
        <v>8</v>
      </c>
      <c r="W2228" s="20" t="str">
        <f t="shared" si="138"/>
        <v>August</v>
      </c>
      <c r="X2228">
        <v>0.121</v>
      </c>
      <c r="Y2228" s="6">
        <f t="shared" si="139"/>
        <v>961.26</v>
      </c>
      <c r="Z2228" cm="1">
        <f t="array" aca="1" ref="Z2228" ca="1">IF(roud(N2228,2)=ROUND(Z2228,2),"ok","error")</f>
        <v>0</v>
      </c>
    </row>
    <row r="2229" spans="1:26" x14ac:dyDescent="0.3">
      <c r="A2229" t="s">
        <v>3862</v>
      </c>
      <c r="B2229" s="4">
        <v>45416</v>
      </c>
      <c r="C2229" t="s">
        <v>2951</v>
      </c>
      <c r="D2229" t="s">
        <v>2952</v>
      </c>
      <c r="E2229" t="s">
        <v>121</v>
      </c>
      <c r="F2229" t="s">
        <v>122</v>
      </c>
      <c r="G2229" t="s">
        <v>61</v>
      </c>
      <c r="H2229" t="s">
        <v>123</v>
      </c>
      <c r="I2229" s="6">
        <v>1</v>
      </c>
      <c r="J2229" s="6">
        <v>24999</v>
      </c>
      <c r="K2229" s="6">
        <v>24999</v>
      </c>
      <c r="L2229" s="6">
        <v>0.08</v>
      </c>
      <c r="M2229" s="6">
        <v>1999.92</v>
      </c>
      <c r="N2229" s="6">
        <v>22999.08</v>
      </c>
      <c r="O2229" s="6">
        <v>3127.87</v>
      </c>
      <c r="P2229" t="s">
        <v>31</v>
      </c>
      <c r="Q2229" t="s">
        <v>32</v>
      </c>
      <c r="R2229" t="s">
        <v>33</v>
      </c>
      <c r="S2229" t="s">
        <v>54</v>
      </c>
      <c r="T2229" t="s">
        <v>55</v>
      </c>
      <c r="U2229" s="13">
        <f t="shared" si="136"/>
        <v>2024</v>
      </c>
      <c r="V2229" s="13">
        <f t="shared" si="137"/>
        <v>5</v>
      </c>
      <c r="W2229" s="20" t="str">
        <f t="shared" si="138"/>
        <v>May</v>
      </c>
      <c r="X2229">
        <v>0.13600000000000001</v>
      </c>
      <c r="Y2229" s="6">
        <f t="shared" si="139"/>
        <v>20999.16</v>
      </c>
      <c r="Z2229" cm="1">
        <f t="array" aca="1" ref="Z2229" ca="1">IF(roud(N2229,2)=ROUND(Z2229,2),"ok","error")</f>
        <v>0</v>
      </c>
    </row>
    <row r="2230" spans="1:26" x14ac:dyDescent="0.3">
      <c r="A2230" t="s">
        <v>3863</v>
      </c>
      <c r="B2230" s="4">
        <v>45497</v>
      </c>
      <c r="C2230" t="s">
        <v>448</v>
      </c>
      <c r="D2230" t="s">
        <v>449</v>
      </c>
      <c r="E2230" t="s">
        <v>50</v>
      </c>
      <c r="F2230" t="s">
        <v>51</v>
      </c>
      <c r="G2230" t="s">
        <v>52</v>
      </c>
      <c r="H2230" t="s">
        <v>53</v>
      </c>
      <c r="I2230" s="6">
        <v>1</v>
      </c>
      <c r="J2230" s="6">
        <v>2999</v>
      </c>
      <c r="K2230" s="6">
        <v>2999</v>
      </c>
      <c r="L2230" s="6">
        <v>0.18</v>
      </c>
      <c r="M2230" s="6">
        <v>539.82000000000005</v>
      </c>
      <c r="N2230" s="6">
        <v>2459.1799999999998</v>
      </c>
      <c r="O2230" s="6">
        <v>457.41</v>
      </c>
      <c r="P2230" t="s">
        <v>89</v>
      </c>
      <c r="Q2230" t="s">
        <v>90</v>
      </c>
      <c r="R2230" t="s">
        <v>65</v>
      </c>
      <c r="S2230" t="s">
        <v>54</v>
      </c>
      <c r="T2230" t="s">
        <v>35</v>
      </c>
      <c r="U2230" s="13">
        <f t="shared" si="136"/>
        <v>2024</v>
      </c>
      <c r="V2230" s="13">
        <f t="shared" si="137"/>
        <v>7</v>
      </c>
      <c r="W2230" s="20" t="str">
        <f t="shared" si="138"/>
        <v>July</v>
      </c>
      <c r="X2230">
        <v>0.186</v>
      </c>
      <c r="Y2230" s="6">
        <f t="shared" si="139"/>
        <v>1919.36</v>
      </c>
      <c r="Z2230" cm="1">
        <f t="array" aca="1" ref="Z2230" ca="1">IF(roud(N2230,2)=ROUND(Z2230,2),"ok","error")</f>
        <v>0</v>
      </c>
    </row>
    <row r="2231" spans="1:26" x14ac:dyDescent="0.3">
      <c r="A2231" t="s">
        <v>3864</v>
      </c>
      <c r="B2231" s="4">
        <v>45434</v>
      </c>
      <c r="C2231" t="s">
        <v>2672</v>
      </c>
      <c r="D2231" t="s">
        <v>2673</v>
      </c>
      <c r="E2231" t="s">
        <v>133</v>
      </c>
      <c r="F2231" t="s">
        <v>134</v>
      </c>
      <c r="G2231" t="s">
        <v>61</v>
      </c>
      <c r="H2231" t="s">
        <v>123</v>
      </c>
      <c r="I2231" s="6">
        <v>3</v>
      </c>
      <c r="J2231" s="6">
        <v>2999</v>
      </c>
      <c r="K2231" s="6">
        <v>8997</v>
      </c>
      <c r="L2231" s="6">
        <v>0.23</v>
      </c>
      <c r="M2231" s="6">
        <v>2069.31</v>
      </c>
      <c r="N2231" s="6">
        <v>6927.69</v>
      </c>
      <c r="O2231" s="6">
        <v>630.41999999999996</v>
      </c>
      <c r="P2231" t="s">
        <v>186</v>
      </c>
      <c r="Q2231" t="s">
        <v>187</v>
      </c>
      <c r="R2231" t="s">
        <v>160</v>
      </c>
      <c r="S2231" t="s">
        <v>45</v>
      </c>
      <c r="T2231" t="s">
        <v>46</v>
      </c>
      <c r="U2231" s="13">
        <f t="shared" si="136"/>
        <v>2024</v>
      </c>
      <c r="V2231" s="13">
        <f t="shared" si="137"/>
        <v>5</v>
      </c>
      <c r="W2231" s="20" t="str">
        <f t="shared" si="138"/>
        <v>May</v>
      </c>
      <c r="X2231">
        <v>9.0999999999999998E-2</v>
      </c>
      <c r="Y2231" s="6">
        <f t="shared" si="139"/>
        <v>4858.38</v>
      </c>
      <c r="Z2231" cm="1">
        <f t="array" aca="1" ref="Z2231" ca="1">IF(roud(N2231,2)=ROUND(Z2231,2),"ok","error")</f>
        <v>0</v>
      </c>
    </row>
    <row r="2232" spans="1:26" x14ac:dyDescent="0.3">
      <c r="A2232" t="s">
        <v>3865</v>
      </c>
      <c r="B2232" s="4">
        <v>45534</v>
      </c>
      <c r="C2232" t="s">
        <v>880</v>
      </c>
      <c r="D2232" t="s">
        <v>881</v>
      </c>
      <c r="E2232" t="s">
        <v>356</v>
      </c>
      <c r="F2232" t="s">
        <v>357</v>
      </c>
      <c r="G2232" t="s">
        <v>214</v>
      </c>
      <c r="H2232" t="s">
        <v>260</v>
      </c>
      <c r="I2232" s="6">
        <v>1</v>
      </c>
      <c r="J2232" s="6">
        <v>699</v>
      </c>
      <c r="K2232" s="6">
        <v>699</v>
      </c>
      <c r="L2232" s="6">
        <v>0.13</v>
      </c>
      <c r="M2232" s="6">
        <v>90.87</v>
      </c>
      <c r="N2232" s="6">
        <v>608.13</v>
      </c>
      <c r="O2232" s="6">
        <v>207.37</v>
      </c>
      <c r="P2232" t="s">
        <v>31</v>
      </c>
      <c r="Q2232" t="s">
        <v>32</v>
      </c>
      <c r="R2232" t="s">
        <v>33</v>
      </c>
      <c r="S2232" t="s">
        <v>45</v>
      </c>
      <c r="T2232" t="s">
        <v>35</v>
      </c>
      <c r="U2232" s="13">
        <f t="shared" si="136"/>
        <v>2024</v>
      </c>
      <c r="V2232" s="13">
        <f t="shared" si="137"/>
        <v>8</v>
      </c>
      <c r="W2232" s="20" t="str">
        <f t="shared" si="138"/>
        <v>August</v>
      </c>
      <c r="X2232">
        <v>0.34100000000000003</v>
      </c>
      <c r="Y2232" s="6">
        <f t="shared" si="139"/>
        <v>517.26</v>
      </c>
      <c r="Z2232" cm="1">
        <f t="array" aca="1" ref="Z2232" ca="1">IF(roud(N2232,2)=ROUND(Z2232,2),"ok","error")</f>
        <v>0</v>
      </c>
    </row>
    <row r="2233" spans="1:26" x14ac:dyDescent="0.3">
      <c r="A2233" t="s">
        <v>3866</v>
      </c>
      <c r="B2233" s="4">
        <v>45797</v>
      </c>
      <c r="C2233" t="s">
        <v>3376</v>
      </c>
      <c r="D2233" t="s">
        <v>3377</v>
      </c>
      <c r="E2233" t="s">
        <v>484</v>
      </c>
      <c r="F2233" t="s">
        <v>485</v>
      </c>
      <c r="G2233" t="s">
        <v>113</v>
      </c>
      <c r="H2233" t="s">
        <v>169</v>
      </c>
      <c r="I2233" s="6">
        <v>2</v>
      </c>
      <c r="J2233" s="6">
        <v>1599</v>
      </c>
      <c r="K2233" s="6">
        <v>3198</v>
      </c>
      <c r="L2233" s="6">
        <v>0.28000000000000003</v>
      </c>
      <c r="M2233" s="6">
        <v>895.44</v>
      </c>
      <c r="N2233" s="6">
        <v>2302.56</v>
      </c>
      <c r="O2233" s="6">
        <v>451.3</v>
      </c>
      <c r="P2233" t="s">
        <v>158</v>
      </c>
      <c r="Q2233" t="s">
        <v>159</v>
      </c>
      <c r="R2233" t="s">
        <v>160</v>
      </c>
      <c r="S2233" t="s">
        <v>54</v>
      </c>
      <c r="T2233" t="s">
        <v>35</v>
      </c>
      <c r="U2233" s="13">
        <f t="shared" si="136"/>
        <v>2025</v>
      </c>
      <c r="V2233" s="13">
        <f t="shared" si="137"/>
        <v>5</v>
      </c>
      <c r="W2233" s="20" t="str">
        <f t="shared" si="138"/>
        <v>May</v>
      </c>
      <c r="X2233">
        <v>0.19600000000000001</v>
      </c>
      <c r="Y2233" s="6">
        <f t="shared" si="139"/>
        <v>1407.12</v>
      </c>
      <c r="Z2233" cm="1">
        <f t="array" aca="1" ref="Z2233" ca="1">IF(roud(N2233,2)=ROUND(Z2233,2),"ok","error")</f>
        <v>0</v>
      </c>
    </row>
    <row r="2234" spans="1:26" x14ac:dyDescent="0.3">
      <c r="A2234" t="s">
        <v>3867</v>
      </c>
      <c r="B2234" s="4">
        <v>45318</v>
      </c>
      <c r="C2234" t="s">
        <v>752</v>
      </c>
      <c r="D2234" t="s">
        <v>753</v>
      </c>
      <c r="E2234" t="s">
        <v>127</v>
      </c>
      <c r="F2234" t="s">
        <v>128</v>
      </c>
      <c r="G2234" t="s">
        <v>52</v>
      </c>
      <c r="H2234" t="s">
        <v>129</v>
      </c>
      <c r="I2234" s="6">
        <v>1</v>
      </c>
      <c r="J2234" s="6">
        <v>1299</v>
      </c>
      <c r="K2234" s="6">
        <v>1299</v>
      </c>
      <c r="L2234" s="6">
        <v>0.33</v>
      </c>
      <c r="M2234" s="6">
        <v>428.67</v>
      </c>
      <c r="N2234" s="6">
        <v>870.33</v>
      </c>
      <c r="O2234" s="6">
        <v>122.72</v>
      </c>
      <c r="P2234" t="s">
        <v>42</v>
      </c>
      <c r="Q2234" t="s">
        <v>43</v>
      </c>
      <c r="R2234" t="s">
        <v>44</v>
      </c>
      <c r="S2234" t="s">
        <v>107</v>
      </c>
      <c r="T2234" t="s">
        <v>35</v>
      </c>
      <c r="U2234" s="13">
        <f t="shared" si="136"/>
        <v>2024</v>
      </c>
      <c r="V2234" s="13">
        <f t="shared" si="137"/>
        <v>1</v>
      </c>
      <c r="W2234" s="20" t="str">
        <f t="shared" si="138"/>
        <v>January</v>
      </c>
      <c r="X2234">
        <v>0.14099999999999999</v>
      </c>
      <c r="Y2234" s="6">
        <f t="shared" si="139"/>
        <v>441.66</v>
      </c>
      <c r="Z2234" cm="1">
        <f t="array" aca="1" ref="Z2234" ca="1">IF(roud(N2234,2)=ROUND(Z2234,2),"ok","error")</f>
        <v>0</v>
      </c>
    </row>
    <row r="2235" spans="1:26" x14ac:dyDescent="0.3">
      <c r="A2235" t="s">
        <v>3868</v>
      </c>
      <c r="B2235" s="4">
        <v>45661</v>
      </c>
      <c r="C2235" t="s">
        <v>3032</v>
      </c>
      <c r="D2235" t="s">
        <v>3033</v>
      </c>
      <c r="E2235" t="s">
        <v>198</v>
      </c>
      <c r="F2235" t="s">
        <v>199</v>
      </c>
      <c r="G2235" t="s">
        <v>61</v>
      </c>
      <c r="H2235" t="s">
        <v>71</v>
      </c>
      <c r="I2235" s="6">
        <v>1</v>
      </c>
      <c r="J2235" s="6">
        <v>899</v>
      </c>
      <c r="K2235" s="6">
        <v>899</v>
      </c>
      <c r="L2235" s="6">
        <v>0.28000000000000003</v>
      </c>
      <c r="M2235" s="6">
        <v>251.72</v>
      </c>
      <c r="N2235" s="6">
        <v>647.28</v>
      </c>
      <c r="O2235" s="6">
        <v>49.19</v>
      </c>
      <c r="P2235" t="s">
        <v>89</v>
      </c>
      <c r="Q2235" t="s">
        <v>90</v>
      </c>
      <c r="R2235" t="s">
        <v>65</v>
      </c>
      <c r="S2235" t="s">
        <v>45</v>
      </c>
      <c r="T2235" t="s">
        <v>35</v>
      </c>
      <c r="U2235" s="13">
        <f t="shared" si="136"/>
        <v>2025</v>
      </c>
      <c r="V2235" s="13">
        <f t="shared" si="137"/>
        <v>1</v>
      </c>
      <c r="W2235" s="20" t="str">
        <f t="shared" si="138"/>
        <v>January</v>
      </c>
      <c r="X2235">
        <v>7.5999999999999998E-2</v>
      </c>
      <c r="Y2235" s="6">
        <f t="shared" si="139"/>
        <v>395.56</v>
      </c>
      <c r="Z2235" cm="1">
        <f t="array" aca="1" ref="Z2235" ca="1">IF(roud(N2235,2)=ROUND(Z2235,2),"ok","error")</f>
        <v>0</v>
      </c>
    </row>
    <row r="2236" spans="1:26" x14ac:dyDescent="0.3">
      <c r="A2236" t="s">
        <v>3869</v>
      </c>
      <c r="B2236" s="4">
        <v>45859</v>
      </c>
      <c r="C2236" t="s">
        <v>1724</v>
      </c>
      <c r="D2236" t="s">
        <v>1725</v>
      </c>
      <c r="E2236" t="s">
        <v>27</v>
      </c>
      <c r="F2236" t="s">
        <v>28</v>
      </c>
      <c r="G2236" t="s">
        <v>29</v>
      </c>
      <c r="H2236" t="s">
        <v>30</v>
      </c>
      <c r="I2236" s="6">
        <v>1</v>
      </c>
      <c r="J2236" s="6">
        <v>1999</v>
      </c>
      <c r="K2236" s="6">
        <v>1999</v>
      </c>
      <c r="L2236" s="6">
        <v>0.13</v>
      </c>
      <c r="M2236" s="6">
        <v>259.87</v>
      </c>
      <c r="N2236" s="6">
        <v>1739.13</v>
      </c>
      <c r="O2236" s="6">
        <v>488.7</v>
      </c>
      <c r="P2236" t="s">
        <v>42</v>
      </c>
      <c r="Q2236" t="s">
        <v>43</v>
      </c>
      <c r="R2236" t="s">
        <v>44</v>
      </c>
      <c r="S2236" t="s">
        <v>54</v>
      </c>
      <c r="T2236" t="s">
        <v>35</v>
      </c>
      <c r="U2236" s="13">
        <f t="shared" si="136"/>
        <v>2025</v>
      </c>
      <c r="V2236" s="13">
        <f t="shared" si="137"/>
        <v>7</v>
      </c>
      <c r="W2236" s="20" t="str">
        <f t="shared" si="138"/>
        <v>July</v>
      </c>
      <c r="X2236">
        <v>0.28100000000000003</v>
      </c>
      <c r="Y2236" s="6">
        <f t="shared" si="139"/>
        <v>1479.26</v>
      </c>
      <c r="Z2236" cm="1">
        <f t="array" aca="1" ref="Z2236" ca="1">IF(roud(N2236,2)=ROUND(Z2236,2),"ok","error")</f>
        <v>0</v>
      </c>
    </row>
    <row r="2237" spans="1:26" x14ac:dyDescent="0.3">
      <c r="A2237" t="s">
        <v>3870</v>
      </c>
      <c r="B2237" s="4">
        <v>45878</v>
      </c>
      <c r="C2237" t="s">
        <v>3603</v>
      </c>
      <c r="D2237" t="s">
        <v>3604</v>
      </c>
      <c r="E2237" t="s">
        <v>40</v>
      </c>
      <c r="F2237" t="s">
        <v>41</v>
      </c>
      <c r="G2237" t="s">
        <v>29</v>
      </c>
      <c r="H2237" t="s">
        <v>30</v>
      </c>
      <c r="I2237" s="6">
        <v>2</v>
      </c>
      <c r="J2237" s="6">
        <v>1199</v>
      </c>
      <c r="K2237" s="6">
        <v>2398</v>
      </c>
      <c r="L2237" s="6">
        <v>0.13</v>
      </c>
      <c r="M2237" s="6">
        <v>311.74</v>
      </c>
      <c r="N2237" s="6">
        <v>2086.2600000000002</v>
      </c>
      <c r="O2237" s="6">
        <v>586.24</v>
      </c>
      <c r="P2237" t="s">
        <v>158</v>
      </c>
      <c r="Q2237" t="s">
        <v>159</v>
      </c>
      <c r="R2237" t="s">
        <v>160</v>
      </c>
      <c r="S2237" t="s">
        <v>107</v>
      </c>
      <c r="T2237" t="s">
        <v>35</v>
      </c>
      <c r="U2237" s="13">
        <f t="shared" si="136"/>
        <v>2025</v>
      </c>
      <c r="V2237" s="13">
        <f t="shared" si="137"/>
        <v>8</v>
      </c>
      <c r="W2237" s="20" t="str">
        <f t="shared" si="138"/>
        <v>August</v>
      </c>
      <c r="X2237">
        <v>0.28100000000000003</v>
      </c>
      <c r="Y2237" s="6">
        <f t="shared" si="139"/>
        <v>1774.52</v>
      </c>
      <c r="Z2237" cm="1">
        <f t="array" aca="1" ref="Z2237" ca="1">IF(roud(N2237,2)=ROUND(Z2237,2),"ok","error")</f>
        <v>0</v>
      </c>
    </row>
    <row r="2238" spans="1:26" x14ac:dyDescent="0.3">
      <c r="A2238" t="s">
        <v>3871</v>
      </c>
      <c r="B2238" s="4">
        <v>45669</v>
      </c>
      <c r="C2238" t="s">
        <v>836</v>
      </c>
      <c r="D2238" t="s">
        <v>837</v>
      </c>
      <c r="E2238" t="s">
        <v>59</v>
      </c>
      <c r="F2238" t="s">
        <v>60</v>
      </c>
      <c r="G2238" t="s">
        <v>61</v>
      </c>
      <c r="H2238" t="s">
        <v>62</v>
      </c>
      <c r="I2238" s="6">
        <v>1</v>
      </c>
      <c r="J2238" s="6">
        <v>59999</v>
      </c>
      <c r="K2238" s="6">
        <v>59999</v>
      </c>
      <c r="L2238" s="6">
        <v>0.13</v>
      </c>
      <c r="M2238" s="6">
        <v>7799.87</v>
      </c>
      <c r="N2238" s="6">
        <v>52199.13</v>
      </c>
      <c r="O2238" s="6">
        <v>6316.09</v>
      </c>
      <c r="P2238" t="s">
        <v>42</v>
      </c>
      <c r="Q2238" t="s">
        <v>43</v>
      </c>
      <c r="R2238" t="s">
        <v>44</v>
      </c>
      <c r="S2238" t="s">
        <v>45</v>
      </c>
      <c r="T2238" t="s">
        <v>35</v>
      </c>
      <c r="U2238" s="13">
        <f t="shared" si="136"/>
        <v>2025</v>
      </c>
      <c r="V2238" s="13">
        <f t="shared" si="137"/>
        <v>1</v>
      </c>
      <c r="W2238" s="20" t="str">
        <f t="shared" si="138"/>
        <v>January</v>
      </c>
      <c r="X2238">
        <v>0.121</v>
      </c>
      <c r="Y2238" s="6">
        <f t="shared" si="139"/>
        <v>44399.26</v>
      </c>
      <c r="Z2238" cm="1">
        <f t="array" aca="1" ref="Z2238" ca="1">IF(roud(N2238,2)=ROUND(Z2238,2),"ok","error")</f>
        <v>0</v>
      </c>
    </row>
    <row r="2239" spans="1:26" x14ac:dyDescent="0.3">
      <c r="A2239" t="s">
        <v>3872</v>
      </c>
      <c r="B2239" s="4">
        <v>45770</v>
      </c>
      <c r="C2239" t="s">
        <v>2749</v>
      </c>
      <c r="D2239" t="s">
        <v>2750</v>
      </c>
      <c r="E2239" t="s">
        <v>258</v>
      </c>
      <c r="F2239" t="s">
        <v>259</v>
      </c>
      <c r="G2239" t="s">
        <v>214</v>
      </c>
      <c r="H2239" t="s">
        <v>260</v>
      </c>
      <c r="I2239" s="6">
        <v>3</v>
      </c>
      <c r="J2239" s="6">
        <v>399</v>
      </c>
      <c r="K2239" s="6">
        <v>1197</v>
      </c>
      <c r="L2239" s="6">
        <v>0.13</v>
      </c>
      <c r="M2239" s="6">
        <v>155.61000000000001</v>
      </c>
      <c r="N2239" s="6">
        <v>1041.3900000000001</v>
      </c>
      <c r="O2239" s="6">
        <v>355.11</v>
      </c>
      <c r="P2239" t="s">
        <v>191</v>
      </c>
      <c r="Q2239" t="s">
        <v>187</v>
      </c>
      <c r="R2239" t="s">
        <v>160</v>
      </c>
      <c r="S2239" t="s">
        <v>107</v>
      </c>
      <c r="T2239" t="s">
        <v>35</v>
      </c>
      <c r="U2239" s="13">
        <f t="shared" si="136"/>
        <v>2025</v>
      </c>
      <c r="V2239" s="13">
        <f t="shared" si="137"/>
        <v>4</v>
      </c>
      <c r="W2239" s="20" t="str">
        <f t="shared" si="138"/>
        <v>April</v>
      </c>
      <c r="X2239">
        <v>0.34100000000000003</v>
      </c>
      <c r="Y2239" s="6">
        <f t="shared" si="139"/>
        <v>885.78</v>
      </c>
      <c r="Z2239" cm="1">
        <f t="array" aca="1" ref="Z2239" ca="1">IF(roud(N2239,2)=ROUND(Z2239,2),"ok","error")</f>
        <v>0</v>
      </c>
    </row>
    <row r="2240" spans="1:26" x14ac:dyDescent="0.3">
      <c r="A2240" t="s">
        <v>3873</v>
      </c>
      <c r="B2240" s="4">
        <v>45856</v>
      </c>
      <c r="C2240" t="s">
        <v>2978</v>
      </c>
      <c r="D2240" t="s">
        <v>2979</v>
      </c>
      <c r="E2240" t="s">
        <v>198</v>
      </c>
      <c r="F2240" t="s">
        <v>199</v>
      </c>
      <c r="G2240" t="s">
        <v>61</v>
      </c>
      <c r="H2240" t="s">
        <v>71</v>
      </c>
      <c r="I2240" s="6">
        <v>1</v>
      </c>
      <c r="J2240" s="6">
        <v>899</v>
      </c>
      <c r="K2240" s="6">
        <v>899</v>
      </c>
      <c r="L2240" s="6">
        <v>0.18</v>
      </c>
      <c r="M2240" s="6">
        <v>161.82</v>
      </c>
      <c r="N2240" s="6">
        <v>737.18</v>
      </c>
      <c r="O2240" s="6">
        <v>78.14</v>
      </c>
      <c r="P2240" t="s">
        <v>105</v>
      </c>
      <c r="Q2240" t="s">
        <v>106</v>
      </c>
      <c r="R2240" t="s">
        <v>44</v>
      </c>
      <c r="S2240" t="s">
        <v>45</v>
      </c>
      <c r="T2240" t="s">
        <v>35</v>
      </c>
      <c r="U2240" s="13">
        <f t="shared" si="136"/>
        <v>2025</v>
      </c>
      <c r="V2240" s="13">
        <f t="shared" si="137"/>
        <v>7</v>
      </c>
      <c r="W2240" s="20" t="str">
        <f t="shared" si="138"/>
        <v>July</v>
      </c>
      <c r="X2240">
        <v>0.106</v>
      </c>
      <c r="Y2240" s="6">
        <f t="shared" si="139"/>
        <v>575.36</v>
      </c>
      <c r="Z2240" cm="1">
        <f t="array" aca="1" ref="Z2240" ca="1">IF(roud(N2240,2)=ROUND(Z2240,2),"ok","error")</f>
        <v>0</v>
      </c>
    </row>
    <row r="2241" spans="1:26" x14ac:dyDescent="0.3">
      <c r="A2241" t="s">
        <v>3874</v>
      </c>
      <c r="B2241" s="4">
        <v>45424</v>
      </c>
      <c r="C2241" t="s">
        <v>2077</v>
      </c>
      <c r="D2241" t="s">
        <v>2078</v>
      </c>
      <c r="E2241" t="s">
        <v>284</v>
      </c>
      <c r="F2241" t="s">
        <v>285</v>
      </c>
      <c r="G2241" t="s">
        <v>52</v>
      </c>
      <c r="H2241" t="s">
        <v>129</v>
      </c>
      <c r="I2241" s="6">
        <v>2</v>
      </c>
      <c r="J2241" s="6">
        <v>999</v>
      </c>
      <c r="K2241" s="6">
        <v>1998</v>
      </c>
      <c r="L2241" s="6">
        <v>0.18</v>
      </c>
      <c r="M2241" s="6">
        <v>359.64</v>
      </c>
      <c r="N2241" s="6">
        <v>1638.36</v>
      </c>
      <c r="O2241" s="6">
        <v>304.73</v>
      </c>
      <c r="P2241" t="s">
        <v>82</v>
      </c>
      <c r="Q2241" t="s">
        <v>82</v>
      </c>
      <c r="R2241" t="s">
        <v>65</v>
      </c>
      <c r="S2241" t="s">
        <v>107</v>
      </c>
      <c r="T2241" t="s">
        <v>35</v>
      </c>
      <c r="U2241" s="13">
        <f t="shared" si="136"/>
        <v>2024</v>
      </c>
      <c r="V2241" s="13">
        <f t="shared" si="137"/>
        <v>5</v>
      </c>
      <c r="W2241" s="20" t="str">
        <f t="shared" si="138"/>
        <v>May</v>
      </c>
      <c r="X2241">
        <v>0.186</v>
      </c>
      <c r="Y2241" s="6">
        <f t="shared" si="139"/>
        <v>1278.72</v>
      </c>
      <c r="Z2241" cm="1">
        <f t="array" aca="1" ref="Z2241" ca="1">IF(roud(N2241,2)=ROUND(Z2241,2),"ok","error")</f>
        <v>0</v>
      </c>
    </row>
    <row r="2242" spans="1:26" x14ac:dyDescent="0.3">
      <c r="A2242" t="s">
        <v>3875</v>
      </c>
      <c r="B2242" s="4">
        <v>45918</v>
      </c>
      <c r="C2242" t="s">
        <v>220</v>
      </c>
      <c r="D2242" t="s">
        <v>221</v>
      </c>
      <c r="E2242" t="s">
        <v>356</v>
      </c>
      <c r="F2242" t="s">
        <v>357</v>
      </c>
      <c r="G2242" t="s">
        <v>214</v>
      </c>
      <c r="H2242" t="s">
        <v>260</v>
      </c>
      <c r="I2242" s="6">
        <v>1</v>
      </c>
      <c r="J2242" s="6">
        <v>699</v>
      </c>
      <c r="K2242" s="6">
        <v>699</v>
      </c>
      <c r="L2242" s="6">
        <v>0.08</v>
      </c>
      <c r="M2242" s="6">
        <v>55.92</v>
      </c>
      <c r="N2242" s="6">
        <v>643.08000000000004</v>
      </c>
      <c r="O2242" s="6">
        <v>228.94</v>
      </c>
      <c r="P2242" t="s">
        <v>94</v>
      </c>
      <c r="Q2242" t="s">
        <v>64</v>
      </c>
      <c r="R2242" t="s">
        <v>65</v>
      </c>
      <c r="S2242" t="s">
        <v>54</v>
      </c>
      <c r="T2242" t="s">
        <v>55</v>
      </c>
      <c r="U2242" s="13">
        <f t="shared" si="136"/>
        <v>2025</v>
      </c>
      <c r="V2242" s="13">
        <f t="shared" si="137"/>
        <v>9</v>
      </c>
      <c r="W2242" s="20" t="str">
        <f t="shared" si="138"/>
        <v>September</v>
      </c>
      <c r="X2242">
        <v>0.35599999999999998</v>
      </c>
      <c r="Y2242" s="6">
        <f t="shared" si="139"/>
        <v>587.16</v>
      </c>
      <c r="Z2242" cm="1">
        <f t="array" aca="1" ref="Z2242" ca="1">IF(roud(N2242,2)=ROUND(Z2242,2),"ok","error")</f>
        <v>0</v>
      </c>
    </row>
    <row r="2243" spans="1:26" x14ac:dyDescent="0.3">
      <c r="A2243" t="s">
        <v>3876</v>
      </c>
      <c r="B2243" s="4">
        <v>45380</v>
      </c>
      <c r="C2243" t="s">
        <v>713</v>
      </c>
      <c r="D2243" t="s">
        <v>714</v>
      </c>
      <c r="E2243" t="s">
        <v>111</v>
      </c>
      <c r="F2243" t="s">
        <v>112</v>
      </c>
      <c r="G2243" t="s">
        <v>113</v>
      </c>
      <c r="H2243" t="s">
        <v>114</v>
      </c>
      <c r="I2243" s="6">
        <v>2</v>
      </c>
      <c r="J2243" s="6">
        <v>999</v>
      </c>
      <c r="K2243" s="6">
        <v>1998</v>
      </c>
      <c r="L2243" s="6">
        <v>0.23</v>
      </c>
      <c r="M2243" s="6">
        <v>459.54</v>
      </c>
      <c r="N2243" s="6">
        <v>1538.46</v>
      </c>
      <c r="O2243" s="6">
        <v>324.62</v>
      </c>
      <c r="P2243" t="s">
        <v>170</v>
      </c>
      <c r="Q2243" t="s">
        <v>171</v>
      </c>
      <c r="R2243" t="s">
        <v>44</v>
      </c>
      <c r="S2243" t="s">
        <v>45</v>
      </c>
      <c r="T2243" t="s">
        <v>55</v>
      </c>
      <c r="U2243" s="13">
        <f t="shared" ref="U2243:U2306" si="140">YEAR(B2243)</f>
        <v>2024</v>
      </c>
      <c r="V2243" s="13">
        <f t="shared" ref="V2243:V2306" si="141">MONTH(B2243)</f>
        <v>3</v>
      </c>
      <c r="W2243" s="20" t="str">
        <f t="shared" ref="W2243:W2306" si="142">TEXT(B2243,"mmmm")</f>
        <v>March</v>
      </c>
      <c r="X2243">
        <v>0.21099999999999999</v>
      </c>
      <c r="Y2243" s="6">
        <f t="shared" ref="Y2243:Y2306" si="143">ROUND(N2243-(M2243),2)</f>
        <v>1078.92</v>
      </c>
      <c r="Z2243" cm="1">
        <f t="array" aca="1" ref="Z2243" ca="1">IF(roud(N2243,2)=ROUND(Z2243,2),"ok","error")</f>
        <v>0</v>
      </c>
    </row>
    <row r="2244" spans="1:26" x14ac:dyDescent="0.3">
      <c r="A2244" t="s">
        <v>3877</v>
      </c>
      <c r="B2244" s="4">
        <v>45359</v>
      </c>
      <c r="C2244" t="s">
        <v>2194</v>
      </c>
      <c r="D2244" t="s">
        <v>2195</v>
      </c>
      <c r="E2244" t="s">
        <v>102</v>
      </c>
      <c r="F2244" t="s">
        <v>103</v>
      </c>
      <c r="G2244" t="s">
        <v>52</v>
      </c>
      <c r="H2244" t="s">
        <v>104</v>
      </c>
      <c r="I2244" s="6">
        <v>3</v>
      </c>
      <c r="J2244" s="6">
        <v>5999</v>
      </c>
      <c r="K2244" s="6">
        <v>17997</v>
      </c>
      <c r="L2244" s="6">
        <v>0.33</v>
      </c>
      <c r="M2244" s="6">
        <v>5939.01</v>
      </c>
      <c r="N2244" s="6">
        <v>12057.99</v>
      </c>
      <c r="O2244" s="6">
        <v>1700.18</v>
      </c>
      <c r="P2244" t="s">
        <v>42</v>
      </c>
      <c r="Q2244" t="s">
        <v>43</v>
      </c>
      <c r="R2244" t="s">
        <v>44</v>
      </c>
      <c r="S2244" t="s">
        <v>107</v>
      </c>
      <c r="T2244" t="s">
        <v>55</v>
      </c>
      <c r="U2244" s="13">
        <f t="shared" si="140"/>
        <v>2024</v>
      </c>
      <c r="V2244" s="13">
        <f t="shared" si="141"/>
        <v>3</v>
      </c>
      <c r="W2244" s="20" t="str">
        <f t="shared" si="142"/>
        <v>March</v>
      </c>
      <c r="X2244">
        <v>0.14099999999999999</v>
      </c>
      <c r="Y2244" s="6">
        <f t="shared" si="143"/>
        <v>6118.98</v>
      </c>
      <c r="Z2244" cm="1">
        <f t="array" aca="1" ref="Z2244" ca="1">IF(roud(N2244,2)=ROUND(Z2244,2),"ok","error")</f>
        <v>0</v>
      </c>
    </row>
    <row r="2245" spans="1:26" x14ac:dyDescent="0.3">
      <c r="A2245" t="s">
        <v>3878</v>
      </c>
      <c r="B2245" s="4">
        <v>45608</v>
      </c>
      <c r="C2245" t="s">
        <v>2959</v>
      </c>
      <c r="D2245" t="s">
        <v>2960</v>
      </c>
      <c r="E2245" t="s">
        <v>127</v>
      </c>
      <c r="F2245" t="s">
        <v>128</v>
      </c>
      <c r="G2245" t="s">
        <v>52</v>
      </c>
      <c r="H2245" t="s">
        <v>129</v>
      </c>
      <c r="I2245" s="6">
        <v>2</v>
      </c>
      <c r="J2245" s="6">
        <v>1299</v>
      </c>
      <c r="K2245" s="6">
        <v>2598</v>
      </c>
      <c r="L2245" s="6">
        <v>0.08</v>
      </c>
      <c r="M2245" s="6">
        <v>207.84</v>
      </c>
      <c r="N2245" s="6">
        <v>2390.16</v>
      </c>
      <c r="O2245" s="6">
        <v>516.27</v>
      </c>
      <c r="P2245" t="s">
        <v>170</v>
      </c>
      <c r="Q2245" t="s">
        <v>171</v>
      </c>
      <c r="R2245" t="s">
        <v>44</v>
      </c>
      <c r="S2245" t="s">
        <v>107</v>
      </c>
      <c r="T2245" t="s">
        <v>35</v>
      </c>
      <c r="U2245" s="13">
        <f t="shared" si="140"/>
        <v>2024</v>
      </c>
      <c r="V2245" s="13">
        <f t="shared" si="141"/>
        <v>11</v>
      </c>
      <c r="W2245" s="20" t="str">
        <f t="shared" si="142"/>
        <v>November</v>
      </c>
      <c r="X2245">
        <v>0.216</v>
      </c>
      <c r="Y2245" s="6">
        <f t="shared" si="143"/>
        <v>2182.3200000000002</v>
      </c>
      <c r="Z2245" cm="1">
        <f t="array" aca="1" ref="Z2245" ca="1">IF(roud(N2245,2)=ROUND(Z2245,2),"ok","error")</f>
        <v>0</v>
      </c>
    </row>
    <row r="2246" spans="1:26" x14ac:dyDescent="0.3">
      <c r="A2246" t="s">
        <v>3879</v>
      </c>
      <c r="B2246" s="4">
        <v>45699</v>
      </c>
      <c r="C2246" t="s">
        <v>864</v>
      </c>
      <c r="D2246" t="s">
        <v>865</v>
      </c>
      <c r="E2246" t="s">
        <v>69</v>
      </c>
      <c r="F2246" t="s">
        <v>70</v>
      </c>
      <c r="G2246" t="s">
        <v>61</v>
      </c>
      <c r="H2246" t="s">
        <v>71</v>
      </c>
      <c r="I2246" s="6">
        <v>3</v>
      </c>
      <c r="J2246" s="6">
        <v>1299</v>
      </c>
      <c r="K2246" s="6">
        <v>3897</v>
      </c>
      <c r="L2246" s="6">
        <v>0.13</v>
      </c>
      <c r="M2246" s="6">
        <v>506.61</v>
      </c>
      <c r="N2246" s="6">
        <v>3390.39</v>
      </c>
      <c r="O2246" s="6">
        <v>410.24</v>
      </c>
      <c r="P2246" t="s">
        <v>89</v>
      </c>
      <c r="Q2246" t="s">
        <v>90</v>
      </c>
      <c r="R2246" t="s">
        <v>65</v>
      </c>
      <c r="S2246" t="s">
        <v>45</v>
      </c>
      <c r="T2246" t="s">
        <v>35</v>
      </c>
      <c r="U2246" s="13">
        <f t="shared" si="140"/>
        <v>2025</v>
      </c>
      <c r="V2246" s="13">
        <f t="shared" si="141"/>
        <v>2</v>
      </c>
      <c r="W2246" s="20" t="str">
        <f t="shared" si="142"/>
        <v>February</v>
      </c>
      <c r="X2246">
        <v>0.121</v>
      </c>
      <c r="Y2246" s="6">
        <f t="shared" si="143"/>
        <v>2883.78</v>
      </c>
      <c r="Z2246" cm="1">
        <f t="array" aca="1" ref="Z2246" ca="1">IF(roud(N2246,2)=ROUND(Z2246,2),"ok","error")</f>
        <v>0</v>
      </c>
    </row>
    <row r="2247" spans="1:26" x14ac:dyDescent="0.3">
      <c r="A2247" t="s">
        <v>3880</v>
      </c>
      <c r="B2247" s="4">
        <v>45782</v>
      </c>
      <c r="C2247" t="s">
        <v>3881</v>
      </c>
      <c r="D2247" t="s">
        <v>3882</v>
      </c>
      <c r="E2247" t="s">
        <v>75</v>
      </c>
      <c r="F2247" t="s">
        <v>76</v>
      </c>
      <c r="G2247" t="s">
        <v>61</v>
      </c>
      <c r="H2247" t="s">
        <v>71</v>
      </c>
      <c r="I2247" s="6">
        <v>2</v>
      </c>
      <c r="J2247" s="6">
        <v>1499</v>
      </c>
      <c r="K2247" s="6">
        <v>2998</v>
      </c>
      <c r="L2247" s="6">
        <v>0.23</v>
      </c>
      <c r="M2247" s="6">
        <v>689.54</v>
      </c>
      <c r="N2247" s="6">
        <v>2308.46</v>
      </c>
      <c r="O2247" s="6">
        <v>210.07</v>
      </c>
      <c r="P2247" t="s">
        <v>105</v>
      </c>
      <c r="Q2247" t="s">
        <v>106</v>
      </c>
      <c r="R2247" t="s">
        <v>44</v>
      </c>
      <c r="S2247" t="s">
        <v>45</v>
      </c>
      <c r="T2247" t="s">
        <v>35</v>
      </c>
      <c r="U2247" s="13">
        <f t="shared" si="140"/>
        <v>2025</v>
      </c>
      <c r="V2247" s="13">
        <f t="shared" si="141"/>
        <v>5</v>
      </c>
      <c r="W2247" s="20" t="str">
        <f t="shared" si="142"/>
        <v>May</v>
      </c>
      <c r="X2247">
        <v>9.0999999999999998E-2</v>
      </c>
      <c r="Y2247" s="6">
        <f t="shared" si="143"/>
        <v>1618.92</v>
      </c>
      <c r="Z2247" cm="1">
        <f t="array" aca="1" ref="Z2247" ca="1">IF(roud(N2247,2)=ROUND(Z2247,2),"ok","error")</f>
        <v>0</v>
      </c>
    </row>
    <row r="2248" spans="1:26" x14ac:dyDescent="0.3">
      <c r="A2248" t="s">
        <v>3883</v>
      </c>
      <c r="B2248" s="4">
        <v>45830</v>
      </c>
      <c r="C2248" t="s">
        <v>3197</v>
      </c>
      <c r="D2248" t="s">
        <v>3198</v>
      </c>
      <c r="E2248" t="s">
        <v>484</v>
      </c>
      <c r="F2248" t="s">
        <v>485</v>
      </c>
      <c r="G2248" t="s">
        <v>113</v>
      </c>
      <c r="H2248" t="s">
        <v>169</v>
      </c>
      <c r="I2248" s="6">
        <v>3</v>
      </c>
      <c r="J2248" s="6">
        <v>1599</v>
      </c>
      <c r="K2248" s="6">
        <v>4797</v>
      </c>
      <c r="L2248" s="6">
        <v>0.08</v>
      </c>
      <c r="M2248" s="6">
        <v>383.76</v>
      </c>
      <c r="N2248" s="6">
        <v>4413.24</v>
      </c>
      <c r="O2248" s="6">
        <v>1129.79</v>
      </c>
      <c r="P2248" t="s">
        <v>82</v>
      </c>
      <c r="Q2248" t="s">
        <v>82</v>
      </c>
      <c r="R2248" t="s">
        <v>65</v>
      </c>
      <c r="S2248" t="s">
        <v>107</v>
      </c>
      <c r="T2248" t="s">
        <v>35</v>
      </c>
      <c r="U2248" s="13">
        <f t="shared" si="140"/>
        <v>2025</v>
      </c>
      <c r="V2248" s="13">
        <f t="shared" si="141"/>
        <v>6</v>
      </c>
      <c r="W2248" s="20" t="str">
        <f t="shared" si="142"/>
        <v>June</v>
      </c>
      <c r="X2248">
        <v>0.25600000000000001</v>
      </c>
      <c r="Y2248" s="6">
        <f t="shared" si="143"/>
        <v>4029.48</v>
      </c>
      <c r="Z2248" cm="1">
        <f t="array" aca="1" ref="Z2248" ca="1">IF(roud(N2248,2)=ROUND(Z2248,2),"ok","error")</f>
        <v>0</v>
      </c>
    </row>
    <row r="2249" spans="1:26" x14ac:dyDescent="0.3">
      <c r="A2249" t="s">
        <v>3884</v>
      </c>
      <c r="B2249" s="4">
        <v>45712</v>
      </c>
      <c r="C2249" t="s">
        <v>476</v>
      </c>
      <c r="D2249" t="s">
        <v>477</v>
      </c>
      <c r="E2249" t="s">
        <v>181</v>
      </c>
      <c r="F2249" t="s">
        <v>182</v>
      </c>
      <c r="G2249" t="s">
        <v>113</v>
      </c>
      <c r="H2249" t="s">
        <v>114</v>
      </c>
      <c r="I2249" s="6">
        <v>3</v>
      </c>
      <c r="J2249" s="6">
        <v>2499</v>
      </c>
      <c r="K2249" s="6">
        <v>7497</v>
      </c>
      <c r="L2249" s="6">
        <v>0.08</v>
      </c>
      <c r="M2249" s="6">
        <v>599.76</v>
      </c>
      <c r="N2249" s="6">
        <v>6897.24</v>
      </c>
      <c r="O2249" s="6">
        <v>1765.69</v>
      </c>
      <c r="P2249" t="s">
        <v>42</v>
      </c>
      <c r="Q2249" t="s">
        <v>43</v>
      </c>
      <c r="R2249" t="s">
        <v>44</v>
      </c>
      <c r="S2249" t="s">
        <v>107</v>
      </c>
      <c r="T2249" t="s">
        <v>35</v>
      </c>
      <c r="U2249" s="13">
        <f t="shared" si="140"/>
        <v>2025</v>
      </c>
      <c r="V2249" s="13">
        <f t="shared" si="141"/>
        <v>2</v>
      </c>
      <c r="W2249" s="20" t="str">
        <f t="shared" si="142"/>
        <v>February</v>
      </c>
      <c r="X2249">
        <v>0.25600000000000001</v>
      </c>
      <c r="Y2249" s="6">
        <f t="shared" si="143"/>
        <v>6297.48</v>
      </c>
      <c r="Z2249" cm="1">
        <f t="array" aca="1" ref="Z2249" ca="1">IF(roud(N2249,2)=ROUND(Z2249,2),"ok","error")</f>
        <v>0</v>
      </c>
    </row>
    <row r="2250" spans="1:26" x14ac:dyDescent="0.3">
      <c r="A2250" t="s">
        <v>3885</v>
      </c>
      <c r="B2250" s="4">
        <v>45711</v>
      </c>
      <c r="C2250" t="s">
        <v>1394</v>
      </c>
      <c r="D2250" t="s">
        <v>1395</v>
      </c>
      <c r="E2250" t="s">
        <v>27</v>
      </c>
      <c r="F2250" t="s">
        <v>28</v>
      </c>
      <c r="G2250" t="s">
        <v>29</v>
      </c>
      <c r="H2250" t="s">
        <v>30</v>
      </c>
      <c r="I2250" s="6">
        <v>1</v>
      </c>
      <c r="J2250" s="6">
        <v>1999</v>
      </c>
      <c r="K2250" s="6">
        <v>1999</v>
      </c>
      <c r="L2250" s="6">
        <v>0.08</v>
      </c>
      <c r="M2250" s="6">
        <v>159.91999999999999</v>
      </c>
      <c r="N2250" s="6">
        <v>1839.08</v>
      </c>
      <c r="O2250" s="6">
        <v>544.37</v>
      </c>
      <c r="P2250" t="s">
        <v>31</v>
      </c>
      <c r="Q2250" t="s">
        <v>32</v>
      </c>
      <c r="R2250" t="s">
        <v>33</v>
      </c>
      <c r="S2250" t="s">
        <v>45</v>
      </c>
      <c r="T2250" t="s">
        <v>35</v>
      </c>
      <c r="U2250" s="13">
        <f t="shared" si="140"/>
        <v>2025</v>
      </c>
      <c r="V2250" s="13">
        <f t="shared" si="141"/>
        <v>2</v>
      </c>
      <c r="W2250" s="20" t="str">
        <f t="shared" si="142"/>
        <v>February</v>
      </c>
      <c r="X2250">
        <v>0.29599999999999999</v>
      </c>
      <c r="Y2250" s="6">
        <f t="shared" si="143"/>
        <v>1679.16</v>
      </c>
      <c r="Z2250" cm="1">
        <f t="array" aca="1" ref="Z2250" ca="1">IF(roud(N2250,2)=ROUND(Z2250,2),"ok","error")</f>
        <v>0</v>
      </c>
    </row>
    <row r="2251" spans="1:26" x14ac:dyDescent="0.3">
      <c r="A2251" t="s">
        <v>3886</v>
      </c>
      <c r="B2251" s="4">
        <v>45880</v>
      </c>
      <c r="C2251" t="s">
        <v>3887</v>
      </c>
      <c r="D2251" t="s">
        <v>3888</v>
      </c>
      <c r="E2251" t="s">
        <v>181</v>
      </c>
      <c r="F2251" t="s">
        <v>182</v>
      </c>
      <c r="G2251" t="s">
        <v>113</v>
      </c>
      <c r="H2251" t="s">
        <v>114</v>
      </c>
      <c r="I2251" s="6">
        <v>2</v>
      </c>
      <c r="J2251" s="6">
        <v>2499</v>
      </c>
      <c r="K2251" s="6">
        <v>4998</v>
      </c>
      <c r="L2251" s="6">
        <v>0.08</v>
      </c>
      <c r="M2251" s="6">
        <v>399.84</v>
      </c>
      <c r="N2251" s="6">
        <v>4598.16</v>
      </c>
      <c r="O2251" s="6">
        <v>1177.1300000000001</v>
      </c>
      <c r="P2251" t="s">
        <v>144</v>
      </c>
      <c r="Q2251" t="s">
        <v>145</v>
      </c>
      <c r="R2251" t="s">
        <v>65</v>
      </c>
      <c r="S2251" t="s">
        <v>54</v>
      </c>
      <c r="T2251" t="s">
        <v>55</v>
      </c>
      <c r="U2251" s="13">
        <f t="shared" si="140"/>
        <v>2025</v>
      </c>
      <c r="V2251" s="13">
        <f t="shared" si="141"/>
        <v>8</v>
      </c>
      <c r="W2251" s="20" t="str">
        <f t="shared" si="142"/>
        <v>August</v>
      </c>
      <c r="X2251">
        <v>0.25600000000000001</v>
      </c>
      <c r="Y2251" s="6">
        <f t="shared" si="143"/>
        <v>4198.32</v>
      </c>
      <c r="Z2251" cm="1">
        <f t="array" aca="1" ref="Z2251" ca="1">IF(roud(N2251,2)=ROUND(Z2251,2),"ok","error")</f>
        <v>0</v>
      </c>
    </row>
    <row r="2252" spans="1:26" x14ac:dyDescent="0.3">
      <c r="A2252" t="s">
        <v>3889</v>
      </c>
      <c r="B2252" s="4">
        <v>45367</v>
      </c>
      <c r="C2252" t="s">
        <v>368</v>
      </c>
      <c r="D2252" t="s">
        <v>369</v>
      </c>
      <c r="E2252" t="s">
        <v>323</v>
      </c>
      <c r="F2252" t="s">
        <v>324</v>
      </c>
      <c r="G2252" t="s">
        <v>29</v>
      </c>
      <c r="H2252" t="s">
        <v>304</v>
      </c>
      <c r="I2252" s="6">
        <v>2</v>
      </c>
      <c r="J2252" s="6">
        <v>799</v>
      </c>
      <c r="K2252" s="6">
        <v>1598</v>
      </c>
      <c r="L2252" s="6">
        <v>0.08</v>
      </c>
      <c r="M2252" s="6">
        <v>127.84</v>
      </c>
      <c r="N2252" s="6">
        <v>1470.16</v>
      </c>
      <c r="O2252" s="6">
        <v>435.17</v>
      </c>
      <c r="P2252" t="s">
        <v>63</v>
      </c>
      <c r="Q2252" t="s">
        <v>64</v>
      </c>
      <c r="R2252" t="s">
        <v>65</v>
      </c>
      <c r="S2252" t="s">
        <v>54</v>
      </c>
      <c r="T2252" t="s">
        <v>35</v>
      </c>
      <c r="U2252" s="13">
        <f t="shared" si="140"/>
        <v>2024</v>
      </c>
      <c r="V2252" s="13">
        <f t="shared" si="141"/>
        <v>3</v>
      </c>
      <c r="W2252" s="20" t="str">
        <f t="shared" si="142"/>
        <v>March</v>
      </c>
      <c r="X2252">
        <v>0.29599999999999999</v>
      </c>
      <c r="Y2252" s="6">
        <f t="shared" si="143"/>
        <v>1342.32</v>
      </c>
      <c r="Z2252" cm="1">
        <f t="array" aca="1" ref="Z2252" ca="1">IF(roud(N2252,2)=ROUND(Z2252,2),"ok","error")</f>
        <v>0</v>
      </c>
    </row>
    <row r="2253" spans="1:26" x14ac:dyDescent="0.3">
      <c r="A2253" t="s">
        <v>3890</v>
      </c>
      <c r="B2253" s="4">
        <v>45420</v>
      </c>
      <c r="C2253" t="s">
        <v>312</v>
      </c>
      <c r="D2253" t="s">
        <v>313</v>
      </c>
      <c r="E2253" t="s">
        <v>133</v>
      </c>
      <c r="F2253" t="s">
        <v>134</v>
      </c>
      <c r="G2253" t="s">
        <v>61</v>
      </c>
      <c r="H2253" t="s">
        <v>123</v>
      </c>
      <c r="I2253" s="6">
        <v>2</v>
      </c>
      <c r="J2253" s="6">
        <v>2999</v>
      </c>
      <c r="K2253" s="6">
        <v>5998</v>
      </c>
      <c r="L2253" s="6">
        <v>0.18</v>
      </c>
      <c r="M2253" s="6">
        <v>1079.6400000000001</v>
      </c>
      <c r="N2253" s="6">
        <v>4918.3599999999997</v>
      </c>
      <c r="O2253" s="6">
        <v>521.35</v>
      </c>
      <c r="P2253" t="s">
        <v>144</v>
      </c>
      <c r="Q2253" t="s">
        <v>145</v>
      </c>
      <c r="R2253" t="s">
        <v>65</v>
      </c>
      <c r="S2253" t="s">
        <v>98</v>
      </c>
      <c r="T2253" t="s">
        <v>55</v>
      </c>
      <c r="U2253" s="13">
        <f t="shared" si="140"/>
        <v>2024</v>
      </c>
      <c r="V2253" s="13">
        <f t="shared" si="141"/>
        <v>5</v>
      </c>
      <c r="W2253" s="20" t="str">
        <f t="shared" si="142"/>
        <v>May</v>
      </c>
      <c r="X2253">
        <v>0.106</v>
      </c>
      <c r="Y2253" s="6">
        <f t="shared" si="143"/>
        <v>3838.72</v>
      </c>
      <c r="Z2253" cm="1">
        <f t="array" aca="1" ref="Z2253" ca="1">IF(roud(N2253,2)=ROUND(Z2253,2),"ok","error")</f>
        <v>0</v>
      </c>
    </row>
    <row r="2254" spans="1:26" x14ac:dyDescent="0.3">
      <c r="A2254" t="s">
        <v>3891</v>
      </c>
      <c r="B2254" s="4">
        <v>45616</v>
      </c>
      <c r="C2254" t="s">
        <v>749</v>
      </c>
      <c r="D2254" t="s">
        <v>750</v>
      </c>
      <c r="E2254" t="s">
        <v>50</v>
      </c>
      <c r="F2254" t="s">
        <v>51</v>
      </c>
      <c r="G2254" t="s">
        <v>52</v>
      </c>
      <c r="H2254" t="s">
        <v>53</v>
      </c>
      <c r="I2254" s="6">
        <v>1</v>
      </c>
      <c r="J2254" s="6">
        <v>2999</v>
      </c>
      <c r="K2254" s="6">
        <v>2999</v>
      </c>
      <c r="L2254" s="6">
        <v>0.18</v>
      </c>
      <c r="M2254" s="6">
        <v>539.82000000000005</v>
      </c>
      <c r="N2254" s="6">
        <v>2459.1799999999998</v>
      </c>
      <c r="O2254" s="6">
        <v>457.41</v>
      </c>
      <c r="P2254" t="s">
        <v>89</v>
      </c>
      <c r="Q2254" t="s">
        <v>90</v>
      </c>
      <c r="R2254" t="s">
        <v>65</v>
      </c>
      <c r="S2254" t="s">
        <v>98</v>
      </c>
      <c r="T2254" t="s">
        <v>35</v>
      </c>
      <c r="U2254" s="13">
        <f t="shared" si="140"/>
        <v>2024</v>
      </c>
      <c r="V2254" s="13">
        <f t="shared" si="141"/>
        <v>11</v>
      </c>
      <c r="W2254" s="20" t="str">
        <f t="shared" si="142"/>
        <v>November</v>
      </c>
      <c r="X2254">
        <v>0.186</v>
      </c>
      <c r="Y2254" s="6">
        <f t="shared" si="143"/>
        <v>1919.36</v>
      </c>
      <c r="Z2254" cm="1">
        <f t="array" aca="1" ref="Z2254" ca="1">IF(roud(N2254,2)=ROUND(Z2254,2),"ok","error")</f>
        <v>0</v>
      </c>
    </row>
    <row r="2255" spans="1:26" x14ac:dyDescent="0.3">
      <c r="A2255" t="s">
        <v>3892</v>
      </c>
      <c r="B2255" s="4">
        <v>45949</v>
      </c>
      <c r="C2255" t="s">
        <v>1427</v>
      </c>
      <c r="D2255" t="s">
        <v>1428</v>
      </c>
      <c r="E2255" t="s">
        <v>86</v>
      </c>
      <c r="F2255" t="s">
        <v>87</v>
      </c>
      <c r="G2255" t="s">
        <v>29</v>
      </c>
      <c r="H2255" t="s">
        <v>88</v>
      </c>
      <c r="I2255" s="6">
        <v>1</v>
      </c>
      <c r="J2255" s="6">
        <v>1299</v>
      </c>
      <c r="K2255" s="6">
        <v>1299</v>
      </c>
      <c r="L2255" s="6">
        <v>0.18</v>
      </c>
      <c r="M2255" s="6">
        <v>233.82</v>
      </c>
      <c r="N2255" s="6">
        <v>1065.18</v>
      </c>
      <c r="O2255" s="6">
        <v>283.33999999999997</v>
      </c>
      <c r="P2255" t="s">
        <v>63</v>
      </c>
      <c r="Q2255" t="s">
        <v>64</v>
      </c>
      <c r="R2255" t="s">
        <v>65</v>
      </c>
      <c r="S2255" t="s">
        <v>45</v>
      </c>
      <c r="T2255" t="s">
        <v>35</v>
      </c>
      <c r="U2255" s="13">
        <f t="shared" si="140"/>
        <v>2025</v>
      </c>
      <c r="V2255" s="13">
        <f t="shared" si="141"/>
        <v>10</v>
      </c>
      <c r="W2255" s="20" t="str">
        <f t="shared" si="142"/>
        <v>October</v>
      </c>
      <c r="X2255">
        <v>0.26600000000000001</v>
      </c>
      <c r="Y2255" s="6">
        <f t="shared" si="143"/>
        <v>831.36</v>
      </c>
      <c r="Z2255" cm="1">
        <f t="array" aca="1" ref="Z2255" ca="1">IF(roud(N2255,2)=ROUND(Z2255,2),"ok","error")</f>
        <v>0</v>
      </c>
    </row>
    <row r="2256" spans="1:26" x14ac:dyDescent="0.3">
      <c r="A2256" t="s">
        <v>3893</v>
      </c>
      <c r="B2256" s="4">
        <v>45367</v>
      </c>
      <c r="C2256" t="s">
        <v>78</v>
      </c>
      <c r="D2256" t="s">
        <v>79</v>
      </c>
      <c r="E2256" t="s">
        <v>27</v>
      </c>
      <c r="F2256" t="s">
        <v>28</v>
      </c>
      <c r="G2256" t="s">
        <v>29</v>
      </c>
      <c r="H2256" t="s">
        <v>30</v>
      </c>
      <c r="I2256" s="6">
        <v>1</v>
      </c>
      <c r="J2256" s="6">
        <v>1999</v>
      </c>
      <c r="K2256" s="6">
        <v>1999</v>
      </c>
      <c r="L2256" s="6">
        <v>0.23</v>
      </c>
      <c r="M2256" s="6">
        <v>459.77</v>
      </c>
      <c r="N2256" s="6">
        <v>1539.23</v>
      </c>
      <c r="O2256" s="6">
        <v>386.35</v>
      </c>
      <c r="P2256" t="s">
        <v>63</v>
      </c>
      <c r="Q2256" t="s">
        <v>64</v>
      </c>
      <c r="R2256" t="s">
        <v>65</v>
      </c>
      <c r="S2256" t="s">
        <v>45</v>
      </c>
      <c r="T2256" t="s">
        <v>46</v>
      </c>
      <c r="U2256" s="13">
        <f t="shared" si="140"/>
        <v>2024</v>
      </c>
      <c r="V2256" s="13">
        <f t="shared" si="141"/>
        <v>3</v>
      </c>
      <c r="W2256" s="20" t="str">
        <f t="shared" si="142"/>
        <v>March</v>
      </c>
      <c r="X2256">
        <v>0.251</v>
      </c>
      <c r="Y2256" s="6">
        <f t="shared" si="143"/>
        <v>1079.46</v>
      </c>
      <c r="Z2256" cm="1">
        <f t="array" aca="1" ref="Z2256" ca="1">IF(roud(N2256,2)=ROUND(Z2256,2),"ok","error")</f>
        <v>0</v>
      </c>
    </row>
    <row r="2257" spans="1:26" x14ac:dyDescent="0.3">
      <c r="A2257" t="s">
        <v>3894</v>
      </c>
      <c r="B2257" s="4">
        <v>45752</v>
      </c>
      <c r="C2257" t="s">
        <v>2225</v>
      </c>
      <c r="D2257" t="s">
        <v>2226</v>
      </c>
      <c r="E2257" t="s">
        <v>167</v>
      </c>
      <c r="F2257" t="s">
        <v>168</v>
      </c>
      <c r="G2257" t="s">
        <v>113</v>
      </c>
      <c r="H2257" t="s">
        <v>169</v>
      </c>
      <c r="I2257" s="6">
        <v>1</v>
      </c>
      <c r="J2257" s="6">
        <v>899</v>
      </c>
      <c r="K2257" s="6">
        <v>899</v>
      </c>
      <c r="L2257" s="6">
        <v>0.23</v>
      </c>
      <c r="M2257" s="6">
        <v>206.77</v>
      </c>
      <c r="N2257" s="6">
        <v>692.23</v>
      </c>
      <c r="O2257" s="6">
        <v>146.06</v>
      </c>
      <c r="P2257" t="s">
        <v>105</v>
      </c>
      <c r="Q2257" t="s">
        <v>106</v>
      </c>
      <c r="R2257" t="s">
        <v>44</v>
      </c>
      <c r="S2257" t="s">
        <v>107</v>
      </c>
      <c r="T2257" t="s">
        <v>35</v>
      </c>
      <c r="U2257" s="13">
        <f t="shared" si="140"/>
        <v>2025</v>
      </c>
      <c r="V2257" s="13">
        <f t="shared" si="141"/>
        <v>4</v>
      </c>
      <c r="W2257" s="20" t="str">
        <f t="shared" si="142"/>
        <v>April</v>
      </c>
      <c r="X2257">
        <v>0.21099999999999999</v>
      </c>
      <c r="Y2257" s="6">
        <f t="shared" si="143"/>
        <v>485.46</v>
      </c>
      <c r="Z2257" cm="1">
        <f t="array" aca="1" ref="Z2257" ca="1">IF(roud(N2257,2)=ROUND(Z2257,2),"ok","error")</f>
        <v>0</v>
      </c>
    </row>
    <row r="2258" spans="1:26" x14ac:dyDescent="0.3">
      <c r="A2258" t="s">
        <v>3895</v>
      </c>
      <c r="B2258" s="4">
        <v>45769</v>
      </c>
      <c r="C2258" t="s">
        <v>3390</v>
      </c>
      <c r="D2258" t="s">
        <v>3391</v>
      </c>
      <c r="E2258" t="s">
        <v>102</v>
      </c>
      <c r="F2258" t="s">
        <v>103</v>
      </c>
      <c r="G2258" t="s">
        <v>52</v>
      </c>
      <c r="H2258" t="s">
        <v>104</v>
      </c>
      <c r="I2258" s="6">
        <v>2</v>
      </c>
      <c r="J2258" s="6">
        <v>5999</v>
      </c>
      <c r="K2258" s="6">
        <v>11998</v>
      </c>
      <c r="L2258" s="6">
        <v>0.03</v>
      </c>
      <c r="M2258" s="6">
        <v>359.94</v>
      </c>
      <c r="N2258" s="6">
        <v>11638.06</v>
      </c>
      <c r="O2258" s="6">
        <v>2688.39</v>
      </c>
      <c r="P2258" t="s">
        <v>82</v>
      </c>
      <c r="Q2258" t="s">
        <v>82</v>
      </c>
      <c r="R2258" t="s">
        <v>65</v>
      </c>
      <c r="S2258" t="s">
        <v>45</v>
      </c>
      <c r="T2258" t="s">
        <v>35</v>
      </c>
      <c r="U2258" s="13">
        <f t="shared" si="140"/>
        <v>2025</v>
      </c>
      <c r="V2258" s="13">
        <f t="shared" si="141"/>
        <v>4</v>
      </c>
      <c r="W2258" s="20" t="str">
        <f t="shared" si="142"/>
        <v>April</v>
      </c>
      <c r="X2258">
        <v>0.23100000000000001</v>
      </c>
      <c r="Y2258" s="6">
        <f t="shared" si="143"/>
        <v>11278.12</v>
      </c>
      <c r="Z2258" cm="1">
        <f t="array" aca="1" ref="Z2258" ca="1">IF(roud(N2258,2)=ROUND(Z2258,2),"ok","error")</f>
        <v>0</v>
      </c>
    </row>
    <row r="2259" spans="1:26" x14ac:dyDescent="0.3">
      <c r="A2259" t="s">
        <v>3896</v>
      </c>
      <c r="B2259" s="4">
        <v>45988</v>
      </c>
      <c r="C2259" t="s">
        <v>1484</v>
      </c>
      <c r="D2259" t="s">
        <v>1485</v>
      </c>
      <c r="E2259" t="s">
        <v>198</v>
      </c>
      <c r="F2259" t="s">
        <v>199</v>
      </c>
      <c r="G2259" t="s">
        <v>61</v>
      </c>
      <c r="H2259" t="s">
        <v>71</v>
      </c>
      <c r="I2259" s="6">
        <v>3</v>
      </c>
      <c r="J2259" s="6">
        <v>899</v>
      </c>
      <c r="K2259" s="6">
        <v>2697</v>
      </c>
      <c r="L2259" s="6">
        <v>0.13</v>
      </c>
      <c r="M2259" s="6">
        <v>350.61</v>
      </c>
      <c r="N2259" s="6">
        <v>2346.39</v>
      </c>
      <c r="O2259" s="6">
        <v>283.91000000000003</v>
      </c>
      <c r="P2259" t="s">
        <v>94</v>
      </c>
      <c r="Q2259" t="s">
        <v>64</v>
      </c>
      <c r="R2259" t="s">
        <v>65</v>
      </c>
      <c r="S2259" t="s">
        <v>98</v>
      </c>
      <c r="T2259" t="s">
        <v>55</v>
      </c>
      <c r="U2259" s="13">
        <f t="shared" si="140"/>
        <v>2025</v>
      </c>
      <c r="V2259" s="13">
        <f t="shared" si="141"/>
        <v>11</v>
      </c>
      <c r="W2259" s="20" t="str">
        <f t="shared" si="142"/>
        <v>November</v>
      </c>
      <c r="X2259">
        <v>0.121</v>
      </c>
      <c r="Y2259" s="6">
        <f t="shared" si="143"/>
        <v>1995.78</v>
      </c>
      <c r="Z2259" cm="1">
        <f t="array" aca="1" ref="Z2259" ca="1">IF(roud(N2259,2)=ROUND(Z2259,2),"ok","error")</f>
        <v>0</v>
      </c>
    </row>
    <row r="2260" spans="1:26" x14ac:dyDescent="0.3">
      <c r="A2260" t="s">
        <v>3897</v>
      </c>
      <c r="B2260" s="4">
        <v>45821</v>
      </c>
      <c r="C2260" t="s">
        <v>1357</v>
      </c>
      <c r="D2260" t="s">
        <v>1358</v>
      </c>
      <c r="E2260" t="s">
        <v>198</v>
      </c>
      <c r="F2260" t="s">
        <v>199</v>
      </c>
      <c r="G2260" t="s">
        <v>61</v>
      </c>
      <c r="H2260" t="s">
        <v>71</v>
      </c>
      <c r="I2260" s="6">
        <v>1</v>
      </c>
      <c r="J2260" s="6">
        <v>899</v>
      </c>
      <c r="K2260" s="6">
        <v>899</v>
      </c>
      <c r="L2260" s="6">
        <v>0.08</v>
      </c>
      <c r="M2260" s="6">
        <v>71.92</v>
      </c>
      <c r="N2260" s="6">
        <v>827.08</v>
      </c>
      <c r="O2260" s="6">
        <v>112.48</v>
      </c>
      <c r="P2260" t="s">
        <v>191</v>
      </c>
      <c r="Q2260" t="s">
        <v>187</v>
      </c>
      <c r="R2260" t="s">
        <v>160</v>
      </c>
      <c r="S2260" t="s">
        <v>45</v>
      </c>
      <c r="T2260" t="s">
        <v>35</v>
      </c>
      <c r="U2260" s="13">
        <f t="shared" si="140"/>
        <v>2025</v>
      </c>
      <c r="V2260" s="13">
        <f t="shared" si="141"/>
        <v>6</v>
      </c>
      <c r="W2260" s="20" t="str">
        <f t="shared" si="142"/>
        <v>June</v>
      </c>
      <c r="X2260">
        <v>0.13600000000000001</v>
      </c>
      <c r="Y2260" s="6">
        <f t="shared" si="143"/>
        <v>755.16</v>
      </c>
      <c r="Z2260" cm="1">
        <f t="array" aca="1" ref="Z2260" ca="1">IF(roud(N2260,2)=ROUND(Z2260,2),"ok","error")</f>
        <v>0</v>
      </c>
    </row>
    <row r="2261" spans="1:26" x14ac:dyDescent="0.3">
      <c r="A2261" t="s">
        <v>3898</v>
      </c>
      <c r="B2261" s="4">
        <v>45644</v>
      </c>
      <c r="C2261" t="s">
        <v>591</v>
      </c>
      <c r="D2261" t="s">
        <v>592</v>
      </c>
      <c r="E2261" t="s">
        <v>80</v>
      </c>
      <c r="F2261" t="s">
        <v>81</v>
      </c>
      <c r="G2261" t="s">
        <v>52</v>
      </c>
      <c r="H2261" t="s">
        <v>53</v>
      </c>
      <c r="I2261" s="6">
        <v>1</v>
      </c>
      <c r="J2261" s="6">
        <v>3499</v>
      </c>
      <c r="K2261" s="6">
        <v>3499</v>
      </c>
      <c r="L2261" s="6">
        <v>0.23</v>
      </c>
      <c r="M2261" s="6">
        <v>804.77</v>
      </c>
      <c r="N2261" s="6">
        <v>2694.23</v>
      </c>
      <c r="O2261" s="6">
        <v>460.71</v>
      </c>
      <c r="P2261" t="s">
        <v>89</v>
      </c>
      <c r="Q2261" t="s">
        <v>90</v>
      </c>
      <c r="R2261" t="s">
        <v>65</v>
      </c>
      <c r="S2261" t="s">
        <v>45</v>
      </c>
      <c r="T2261" t="s">
        <v>35</v>
      </c>
      <c r="U2261" s="13">
        <f t="shared" si="140"/>
        <v>2024</v>
      </c>
      <c r="V2261" s="13">
        <f t="shared" si="141"/>
        <v>12</v>
      </c>
      <c r="W2261" s="20" t="str">
        <f t="shared" si="142"/>
        <v>December</v>
      </c>
      <c r="X2261">
        <v>0.17100000000000001</v>
      </c>
      <c r="Y2261" s="6">
        <f t="shared" si="143"/>
        <v>1889.46</v>
      </c>
      <c r="Z2261" cm="1">
        <f t="array" aca="1" ref="Z2261" ca="1">IF(roud(N2261,2)=ROUND(Z2261,2),"ok","error")</f>
        <v>0</v>
      </c>
    </row>
    <row r="2262" spans="1:26" x14ac:dyDescent="0.3">
      <c r="A2262" t="s">
        <v>3899</v>
      </c>
      <c r="B2262" s="4">
        <v>45423</v>
      </c>
      <c r="C2262" t="s">
        <v>1518</v>
      </c>
      <c r="D2262" t="s">
        <v>1519</v>
      </c>
      <c r="E2262" t="s">
        <v>133</v>
      </c>
      <c r="F2262" t="s">
        <v>134</v>
      </c>
      <c r="G2262" t="s">
        <v>61</v>
      </c>
      <c r="H2262" t="s">
        <v>123</v>
      </c>
      <c r="I2262" s="6">
        <v>3</v>
      </c>
      <c r="J2262" s="6">
        <v>2999</v>
      </c>
      <c r="K2262" s="6">
        <v>8997</v>
      </c>
      <c r="L2262" s="6">
        <v>0.33</v>
      </c>
      <c r="M2262" s="6">
        <v>2969.01</v>
      </c>
      <c r="N2262" s="6">
        <v>6027.99</v>
      </c>
      <c r="O2262" s="6">
        <v>367.71</v>
      </c>
      <c r="P2262" t="s">
        <v>42</v>
      </c>
      <c r="Q2262" t="s">
        <v>43</v>
      </c>
      <c r="R2262" t="s">
        <v>44</v>
      </c>
      <c r="S2262" t="s">
        <v>107</v>
      </c>
      <c r="T2262" t="s">
        <v>35</v>
      </c>
      <c r="U2262" s="13">
        <f t="shared" si="140"/>
        <v>2024</v>
      </c>
      <c r="V2262" s="13">
        <f t="shared" si="141"/>
        <v>5</v>
      </c>
      <c r="W2262" s="20" t="str">
        <f t="shared" si="142"/>
        <v>May</v>
      </c>
      <c r="X2262">
        <v>6.0999999999999999E-2</v>
      </c>
      <c r="Y2262" s="6">
        <f t="shared" si="143"/>
        <v>3058.98</v>
      </c>
      <c r="Z2262" cm="1">
        <f t="array" aca="1" ref="Z2262" ca="1">IF(roud(N2262,2)=ROUND(Z2262,2),"ok","error")</f>
        <v>0</v>
      </c>
    </row>
    <row r="2263" spans="1:26" x14ac:dyDescent="0.3">
      <c r="A2263" t="s">
        <v>3900</v>
      </c>
      <c r="B2263" s="4">
        <v>45856</v>
      </c>
      <c r="C2263" t="s">
        <v>3613</v>
      </c>
      <c r="D2263" t="s">
        <v>3614</v>
      </c>
      <c r="E2263" t="s">
        <v>167</v>
      </c>
      <c r="F2263" t="s">
        <v>168</v>
      </c>
      <c r="G2263" t="s">
        <v>113</v>
      </c>
      <c r="H2263" t="s">
        <v>169</v>
      </c>
      <c r="I2263" s="6">
        <v>1</v>
      </c>
      <c r="J2263" s="6">
        <v>899</v>
      </c>
      <c r="K2263" s="6">
        <v>899</v>
      </c>
      <c r="L2263" s="6">
        <v>0.08</v>
      </c>
      <c r="M2263" s="6">
        <v>71.92</v>
      </c>
      <c r="N2263" s="6">
        <v>827.08</v>
      </c>
      <c r="O2263" s="6">
        <v>211.73</v>
      </c>
      <c r="P2263" t="s">
        <v>89</v>
      </c>
      <c r="Q2263" t="s">
        <v>90</v>
      </c>
      <c r="R2263" t="s">
        <v>65</v>
      </c>
      <c r="S2263" t="s">
        <v>107</v>
      </c>
      <c r="T2263" t="s">
        <v>35</v>
      </c>
      <c r="U2263" s="13">
        <f t="shared" si="140"/>
        <v>2025</v>
      </c>
      <c r="V2263" s="13">
        <f t="shared" si="141"/>
        <v>7</v>
      </c>
      <c r="W2263" s="20" t="str">
        <f t="shared" si="142"/>
        <v>July</v>
      </c>
      <c r="X2263">
        <v>0.25600000000000001</v>
      </c>
      <c r="Y2263" s="6">
        <f t="shared" si="143"/>
        <v>755.16</v>
      </c>
      <c r="Z2263" cm="1">
        <f t="array" aca="1" ref="Z2263" ca="1">IF(roud(N2263,2)=ROUND(Z2263,2),"ok","error")</f>
        <v>0</v>
      </c>
    </row>
    <row r="2264" spans="1:26" x14ac:dyDescent="0.3">
      <c r="A2264" t="s">
        <v>3901</v>
      </c>
      <c r="B2264" s="4">
        <v>45947</v>
      </c>
      <c r="C2264" t="s">
        <v>404</v>
      </c>
      <c r="D2264" t="s">
        <v>405</v>
      </c>
      <c r="E2264" t="s">
        <v>198</v>
      </c>
      <c r="F2264" t="s">
        <v>199</v>
      </c>
      <c r="G2264" t="s">
        <v>61</v>
      </c>
      <c r="H2264" t="s">
        <v>71</v>
      </c>
      <c r="I2264" s="6">
        <v>1</v>
      </c>
      <c r="J2264" s="6">
        <v>899</v>
      </c>
      <c r="K2264" s="6">
        <v>899</v>
      </c>
      <c r="L2264" s="6">
        <v>0.08</v>
      </c>
      <c r="M2264" s="6">
        <v>71.92</v>
      </c>
      <c r="N2264" s="6">
        <v>827.08</v>
      </c>
      <c r="O2264" s="6">
        <v>112.48</v>
      </c>
      <c r="P2264" t="s">
        <v>170</v>
      </c>
      <c r="Q2264" t="s">
        <v>171</v>
      </c>
      <c r="R2264" t="s">
        <v>44</v>
      </c>
      <c r="S2264" t="s">
        <v>98</v>
      </c>
      <c r="T2264" t="s">
        <v>55</v>
      </c>
      <c r="U2264" s="13">
        <f t="shared" si="140"/>
        <v>2025</v>
      </c>
      <c r="V2264" s="13">
        <f t="shared" si="141"/>
        <v>10</v>
      </c>
      <c r="W2264" s="20" t="str">
        <f t="shared" si="142"/>
        <v>October</v>
      </c>
      <c r="X2264">
        <v>0.13600000000000001</v>
      </c>
      <c r="Y2264" s="6">
        <f t="shared" si="143"/>
        <v>755.16</v>
      </c>
      <c r="Z2264" cm="1">
        <f t="array" aca="1" ref="Z2264" ca="1">IF(roud(N2264,2)=ROUND(Z2264,2),"ok","error")</f>
        <v>0</v>
      </c>
    </row>
    <row r="2265" spans="1:26" x14ac:dyDescent="0.3">
      <c r="A2265" t="s">
        <v>3902</v>
      </c>
      <c r="B2265" s="4">
        <v>45893</v>
      </c>
      <c r="C2265" t="s">
        <v>2095</v>
      </c>
      <c r="D2265" t="s">
        <v>2096</v>
      </c>
      <c r="E2265" t="s">
        <v>86</v>
      </c>
      <c r="F2265" t="s">
        <v>87</v>
      </c>
      <c r="G2265" t="s">
        <v>29</v>
      </c>
      <c r="H2265" t="s">
        <v>88</v>
      </c>
      <c r="I2265" s="6">
        <v>1</v>
      </c>
      <c r="J2265" s="6">
        <v>1299</v>
      </c>
      <c r="K2265" s="6">
        <v>1299</v>
      </c>
      <c r="L2265" s="6">
        <v>0.03</v>
      </c>
      <c r="M2265" s="6">
        <v>38.97</v>
      </c>
      <c r="N2265" s="6">
        <v>1260.03</v>
      </c>
      <c r="O2265" s="6">
        <v>391.87</v>
      </c>
      <c r="P2265" t="s">
        <v>170</v>
      </c>
      <c r="Q2265" t="s">
        <v>171</v>
      </c>
      <c r="R2265" t="s">
        <v>44</v>
      </c>
      <c r="S2265" t="s">
        <v>45</v>
      </c>
      <c r="T2265" t="s">
        <v>35</v>
      </c>
      <c r="U2265" s="13">
        <f t="shared" si="140"/>
        <v>2025</v>
      </c>
      <c r="V2265" s="13">
        <f t="shared" si="141"/>
        <v>8</v>
      </c>
      <c r="W2265" s="20" t="str">
        <f t="shared" si="142"/>
        <v>August</v>
      </c>
      <c r="X2265">
        <v>0.311</v>
      </c>
      <c r="Y2265" s="6">
        <f t="shared" si="143"/>
        <v>1221.06</v>
      </c>
      <c r="Z2265" cm="1">
        <f t="array" aca="1" ref="Z2265" ca="1">IF(roud(N2265,2)=ROUND(Z2265,2),"ok","error")</f>
        <v>0</v>
      </c>
    </row>
    <row r="2266" spans="1:26" x14ac:dyDescent="0.3">
      <c r="A2266" t="s">
        <v>3903</v>
      </c>
      <c r="B2266" s="4">
        <v>45478</v>
      </c>
      <c r="C2266" t="s">
        <v>1613</v>
      </c>
      <c r="D2266" t="s">
        <v>1614</v>
      </c>
      <c r="E2266" t="s">
        <v>181</v>
      </c>
      <c r="F2266" t="s">
        <v>182</v>
      </c>
      <c r="G2266" t="s">
        <v>113</v>
      </c>
      <c r="H2266" t="s">
        <v>114</v>
      </c>
      <c r="I2266" s="6">
        <v>2</v>
      </c>
      <c r="J2266" s="6">
        <v>2499</v>
      </c>
      <c r="K2266" s="6">
        <v>4998</v>
      </c>
      <c r="L2266" s="6">
        <v>0.33</v>
      </c>
      <c r="M2266" s="6">
        <v>1649.34</v>
      </c>
      <c r="N2266" s="6">
        <v>3348.66</v>
      </c>
      <c r="O2266" s="6">
        <v>606.11</v>
      </c>
      <c r="P2266" t="s">
        <v>105</v>
      </c>
      <c r="Q2266" t="s">
        <v>106</v>
      </c>
      <c r="R2266" t="s">
        <v>44</v>
      </c>
      <c r="S2266" t="s">
        <v>54</v>
      </c>
      <c r="T2266" t="s">
        <v>35</v>
      </c>
      <c r="U2266" s="13">
        <f t="shared" si="140"/>
        <v>2024</v>
      </c>
      <c r="V2266" s="13">
        <f t="shared" si="141"/>
        <v>7</v>
      </c>
      <c r="W2266" s="20" t="str">
        <f t="shared" si="142"/>
        <v>July</v>
      </c>
      <c r="X2266">
        <v>0.18099999999999999</v>
      </c>
      <c r="Y2266" s="6">
        <f t="shared" si="143"/>
        <v>1699.32</v>
      </c>
      <c r="Z2266" cm="1">
        <f t="array" aca="1" ref="Z2266" ca="1">IF(roud(N2266,2)=ROUND(Z2266,2),"ok","error")</f>
        <v>0</v>
      </c>
    </row>
    <row r="2267" spans="1:26" x14ac:dyDescent="0.3">
      <c r="A2267" t="s">
        <v>3904</v>
      </c>
      <c r="B2267" s="4">
        <v>45424</v>
      </c>
      <c r="C2267" t="s">
        <v>210</v>
      </c>
      <c r="D2267" t="s">
        <v>211</v>
      </c>
      <c r="E2267" t="s">
        <v>356</v>
      </c>
      <c r="F2267" t="s">
        <v>357</v>
      </c>
      <c r="G2267" t="s">
        <v>214</v>
      </c>
      <c r="H2267" t="s">
        <v>260</v>
      </c>
      <c r="I2267" s="6">
        <v>2</v>
      </c>
      <c r="J2267" s="6">
        <v>699</v>
      </c>
      <c r="K2267" s="6">
        <v>1398</v>
      </c>
      <c r="L2267" s="6">
        <v>0.23</v>
      </c>
      <c r="M2267" s="6">
        <v>321.54000000000002</v>
      </c>
      <c r="N2267" s="6">
        <v>1076.46</v>
      </c>
      <c r="O2267" s="6">
        <v>334.78</v>
      </c>
      <c r="P2267" t="s">
        <v>42</v>
      </c>
      <c r="Q2267" t="s">
        <v>43</v>
      </c>
      <c r="R2267" t="s">
        <v>44</v>
      </c>
      <c r="S2267" t="s">
        <v>107</v>
      </c>
      <c r="T2267" t="s">
        <v>35</v>
      </c>
      <c r="U2267" s="13">
        <f t="shared" si="140"/>
        <v>2024</v>
      </c>
      <c r="V2267" s="13">
        <f t="shared" si="141"/>
        <v>5</v>
      </c>
      <c r="W2267" s="20" t="str">
        <f t="shared" si="142"/>
        <v>May</v>
      </c>
      <c r="X2267">
        <v>0.311</v>
      </c>
      <c r="Y2267" s="6">
        <f t="shared" si="143"/>
        <v>754.92</v>
      </c>
      <c r="Z2267" cm="1">
        <f t="array" aca="1" ref="Z2267" ca="1">IF(roud(N2267,2)=ROUND(Z2267,2),"ok","error")</f>
        <v>0</v>
      </c>
    </row>
    <row r="2268" spans="1:26" x14ac:dyDescent="0.3">
      <c r="A2268" t="s">
        <v>3905</v>
      </c>
      <c r="B2268" s="4">
        <v>45735</v>
      </c>
      <c r="C2268" t="s">
        <v>136</v>
      </c>
      <c r="D2268" t="s">
        <v>137</v>
      </c>
      <c r="E2268" t="s">
        <v>102</v>
      </c>
      <c r="F2268" t="s">
        <v>103</v>
      </c>
      <c r="G2268" t="s">
        <v>52</v>
      </c>
      <c r="H2268" t="s">
        <v>104</v>
      </c>
      <c r="I2268" s="6">
        <v>2</v>
      </c>
      <c r="J2268" s="6">
        <v>5999</v>
      </c>
      <c r="K2268" s="6">
        <v>11998</v>
      </c>
      <c r="L2268" s="6">
        <v>0.13</v>
      </c>
      <c r="M2268" s="6">
        <v>1559.74</v>
      </c>
      <c r="N2268" s="6">
        <v>10438.26</v>
      </c>
      <c r="O2268" s="6">
        <v>2098.09</v>
      </c>
      <c r="P2268" t="s">
        <v>31</v>
      </c>
      <c r="Q2268" t="s">
        <v>32</v>
      </c>
      <c r="R2268" t="s">
        <v>33</v>
      </c>
      <c r="S2268" t="s">
        <v>45</v>
      </c>
      <c r="T2268" t="s">
        <v>35</v>
      </c>
      <c r="U2268" s="13">
        <f t="shared" si="140"/>
        <v>2025</v>
      </c>
      <c r="V2268" s="13">
        <f t="shared" si="141"/>
        <v>3</v>
      </c>
      <c r="W2268" s="20" t="str">
        <f t="shared" si="142"/>
        <v>March</v>
      </c>
      <c r="X2268">
        <v>0.20100000000000001</v>
      </c>
      <c r="Y2268" s="6">
        <f t="shared" si="143"/>
        <v>8878.52</v>
      </c>
      <c r="Z2268" cm="1">
        <f t="array" aca="1" ref="Z2268" ca="1">IF(roud(N2268,2)=ROUND(Z2268,2),"ok","error")</f>
        <v>0</v>
      </c>
    </row>
    <row r="2269" spans="1:26" x14ac:dyDescent="0.3">
      <c r="A2269" t="s">
        <v>3906</v>
      </c>
      <c r="B2269" s="4">
        <v>45806</v>
      </c>
      <c r="C2269" t="s">
        <v>3907</v>
      </c>
      <c r="D2269" t="s">
        <v>3908</v>
      </c>
      <c r="E2269" t="s">
        <v>59</v>
      </c>
      <c r="F2269" t="s">
        <v>60</v>
      </c>
      <c r="G2269" t="s">
        <v>61</v>
      </c>
      <c r="H2269" t="s">
        <v>62</v>
      </c>
      <c r="I2269" s="6">
        <v>3</v>
      </c>
      <c r="J2269" s="6">
        <v>59999</v>
      </c>
      <c r="K2269" s="6">
        <v>179997</v>
      </c>
      <c r="L2269" s="6">
        <v>0.03</v>
      </c>
      <c r="M2269" s="6">
        <v>5399.91</v>
      </c>
      <c r="N2269" s="6">
        <v>174597.09</v>
      </c>
      <c r="O2269" s="6">
        <v>26364.16</v>
      </c>
      <c r="P2269" t="s">
        <v>94</v>
      </c>
      <c r="Q2269" t="s">
        <v>64</v>
      </c>
      <c r="R2269" t="s">
        <v>65</v>
      </c>
      <c r="S2269" t="s">
        <v>107</v>
      </c>
      <c r="T2269" t="s">
        <v>55</v>
      </c>
      <c r="U2269" s="13">
        <f t="shared" si="140"/>
        <v>2025</v>
      </c>
      <c r="V2269" s="13">
        <f t="shared" si="141"/>
        <v>5</v>
      </c>
      <c r="W2269" s="20" t="str">
        <f t="shared" si="142"/>
        <v>May</v>
      </c>
      <c r="X2269">
        <v>0.151</v>
      </c>
      <c r="Y2269" s="6">
        <f t="shared" si="143"/>
        <v>169197.18</v>
      </c>
      <c r="Z2269" cm="1">
        <f t="array" aca="1" ref="Z2269" ca="1">IF(roud(N2269,2)=ROUND(Z2269,2),"ok","error")</f>
        <v>0</v>
      </c>
    </row>
    <row r="2270" spans="1:26" x14ac:dyDescent="0.3">
      <c r="A2270" t="s">
        <v>3909</v>
      </c>
      <c r="B2270" s="4">
        <v>45348</v>
      </c>
      <c r="C2270" t="s">
        <v>1590</v>
      </c>
      <c r="D2270" t="s">
        <v>1591</v>
      </c>
      <c r="E2270" t="s">
        <v>27</v>
      </c>
      <c r="F2270" t="s">
        <v>28</v>
      </c>
      <c r="G2270" t="s">
        <v>29</v>
      </c>
      <c r="H2270" t="s">
        <v>30</v>
      </c>
      <c r="I2270" s="6">
        <v>2</v>
      </c>
      <c r="J2270" s="6">
        <v>1999</v>
      </c>
      <c r="K2270" s="6">
        <v>3998</v>
      </c>
      <c r="L2270" s="6">
        <v>0.18</v>
      </c>
      <c r="M2270" s="6">
        <v>719.64</v>
      </c>
      <c r="N2270" s="6">
        <v>3278.36</v>
      </c>
      <c r="O2270" s="6">
        <v>872.04</v>
      </c>
      <c r="P2270" t="s">
        <v>63</v>
      </c>
      <c r="Q2270" t="s">
        <v>64</v>
      </c>
      <c r="R2270" t="s">
        <v>65</v>
      </c>
      <c r="S2270" t="s">
        <v>54</v>
      </c>
      <c r="T2270" t="s">
        <v>35</v>
      </c>
      <c r="U2270" s="13">
        <f t="shared" si="140"/>
        <v>2024</v>
      </c>
      <c r="V2270" s="13">
        <f t="shared" si="141"/>
        <v>2</v>
      </c>
      <c r="W2270" s="20" t="str">
        <f t="shared" si="142"/>
        <v>February</v>
      </c>
      <c r="X2270">
        <v>0.26600000000000001</v>
      </c>
      <c r="Y2270" s="6">
        <f t="shared" si="143"/>
        <v>2558.7199999999998</v>
      </c>
      <c r="Z2270" cm="1">
        <f t="array" aca="1" ref="Z2270" ca="1">IF(roud(N2270,2)=ROUND(Z2270,2),"ok","error")</f>
        <v>0</v>
      </c>
    </row>
    <row r="2271" spans="1:26" x14ac:dyDescent="0.3">
      <c r="A2271" t="s">
        <v>3910</v>
      </c>
      <c r="B2271" s="4">
        <v>45419</v>
      </c>
      <c r="C2271" t="s">
        <v>1768</v>
      </c>
      <c r="D2271" t="s">
        <v>1769</v>
      </c>
      <c r="E2271" t="s">
        <v>80</v>
      </c>
      <c r="F2271" t="s">
        <v>81</v>
      </c>
      <c r="G2271" t="s">
        <v>52</v>
      </c>
      <c r="H2271" t="s">
        <v>53</v>
      </c>
      <c r="I2271" s="6">
        <v>1</v>
      </c>
      <c r="J2271" s="6">
        <v>3499</v>
      </c>
      <c r="K2271" s="6">
        <v>3499</v>
      </c>
      <c r="L2271" s="6">
        <v>0.18</v>
      </c>
      <c r="M2271" s="6">
        <v>629.82000000000005</v>
      </c>
      <c r="N2271" s="6">
        <v>2869.18</v>
      </c>
      <c r="O2271" s="6">
        <v>533.66999999999996</v>
      </c>
      <c r="P2271" t="s">
        <v>31</v>
      </c>
      <c r="Q2271" t="s">
        <v>32</v>
      </c>
      <c r="R2271" t="s">
        <v>33</v>
      </c>
      <c r="S2271" t="s">
        <v>107</v>
      </c>
      <c r="T2271" t="s">
        <v>55</v>
      </c>
      <c r="U2271" s="13">
        <f t="shared" si="140"/>
        <v>2024</v>
      </c>
      <c r="V2271" s="13">
        <f t="shared" si="141"/>
        <v>5</v>
      </c>
      <c r="W2271" s="20" t="str">
        <f t="shared" si="142"/>
        <v>May</v>
      </c>
      <c r="X2271">
        <v>0.186</v>
      </c>
      <c r="Y2271" s="6">
        <f t="shared" si="143"/>
        <v>2239.36</v>
      </c>
      <c r="Z2271" cm="1">
        <f t="array" aca="1" ref="Z2271" ca="1">IF(roud(N2271,2)=ROUND(Z2271,2),"ok","error")</f>
        <v>0</v>
      </c>
    </row>
    <row r="2272" spans="1:26" x14ac:dyDescent="0.3">
      <c r="A2272" t="s">
        <v>3911</v>
      </c>
      <c r="B2272" s="4">
        <v>45822</v>
      </c>
      <c r="C2272" t="s">
        <v>703</v>
      </c>
      <c r="D2272" t="s">
        <v>704</v>
      </c>
      <c r="E2272" t="s">
        <v>121</v>
      </c>
      <c r="F2272" t="s">
        <v>122</v>
      </c>
      <c r="G2272" t="s">
        <v>61</v>
      </c>
      <c r="H2272" t="s">
        <v>123</v>
      </c>
      <c r="I2272" s="6">
        <v>1</v>
      </c>
      <c r="J2272" s="6">
        <v>24999</v>
      </c>
      <c r="K2272" s="6">
        <v>24999</v>
      </c>
      <c r="L2272" s="6">
        <v>0.13</v>
      </c>
      <c r="M2272" s="6">
        <v>3249.87</v>
      </c>
      <c r="N2272" s="6">
        <v>21749.13</v>
      </c>
      <c r="O2272" s="6">
        <v>2631.64</v>
      </c>
      <c r="P2272" t="s">
        <v>158</v>
      </c>
      <c r="Q2272" t="s">
        <v>159</v>
      </c>
      <c r="R2272" t="s">
        <v>160</v>
      </c>
      <c r="S2272" t="s">
        <v>45</v>
      </c>
      <c r="T2272" t="s">
        <v>35</v>
      </c>
      <c r="U2272" s="13">
        <f t="shared" si="140"/>
        <v>2025</v>
      </c>
      <c r="V2272" s="13">
        <f t="shared" si="141"/>
        <v>6</v>
      </c>
      <c r="W2272" s="20" t="str">
        <f t="shared" si="142"/>
        <v>June</v>
      </c>
      <c r="X2272">
        <v>0.121</v>
      </c>
      <c r="Y2272" s="6">
        <f t="shared" si="143"/>
        <v>18499.259999999998</v>
      </c>
      <c r="Z2272" cm="1">
        <f t="array" aca="1" ref="Z2272" ca="1">IF(roud(N2272,2)=ROUND(Z2272,2),"ok","error")</f>
        <v>0</v>
      </c>
    </row>
    <row r="2273" spans="1:26" x14ac:dyDescent="0.3">
      <c r="A2273" t="s">
        <v>3912</v>
      </c>
      <c r="B2273" s="4">
        <v>45448</v>
      </c>
      <c r="C2273" t="s">
        <v>2261</v>
      </c>
      <c r="D2273" t="s">
        <v>2262</v>
      </c>
      <c r="E2273" t="s">
        <v>75</v>
      </c>
      <c r="F2273" t="s">
        <v>76</v>
      </c>
      <c r="G2273" t="s">
        <v>61</v>
      </c>
      <c r="H2273" t="s">
        <v>71</v>
      </c>
      <c r="I2273" s="6">
        <v>1</v>
      </c>
      <c r="J2273" s="6">
        <v>1499</v>
      </c>
      <c r="K2273" s="6">
        <v>1499</v>
      </c>
      <c r="L2273" s="6">
        <v>0.08</v>
      </c>
      <c r="M2273" s="6">
        <v>119.92</v>
      </c>
      <c r="N2273" s="6">
        <v>1379.08</v>
      </c>
      <c r="O2273" s="6">
        <v>187.55</v>
      </c>
      <c r="P2273" t="s">
        <v>31</v>
      </c>
      <c r="Q2273" t="s">
        <v>32</v>
      </c>
      <c r="R2273" t="s">
        <v>33</v>
      </c>
      <c r="S2273" t="s">
        <v>98</v>
      </c>
      <c r="T2273" t="s">
        <v>55</v>
      </c>
      <c r="U2273" s="13">
        <f t="shared" si="140"/>
        <v>2024</v>
      </c>
      <c r="V2273" s="13">
        <f t="shared" si="141"/>
        <v>6</v>
      </c>
      <c r="W2273" s="20" t="str">
        <f t="shared" si="142"/>
        <v>June</v>
      </c>
      <c r="X2273">
        <v>0.13600000000000001</v>
      </c>
      <c r="Y2273" s="6">
        <f t="shared" si="143"/>
        <v>1259.1600000000001</v>
      </c>
      <c r="Z2273" cm="1">
        <f t="array" aca="1" ref="Z2273" ca="1">IF(roud(N2273,2)=ROUND(Z2273,2),"ok","error")</f>
        <v>0</v>
      </c>
    </row>
    <row r="2274" spans="1:26" x14ac:dyDescent="0.3">
      <c r="A2274" t="s">
        <v>3913</v>
      </c>
      <c r="B2274" s="4">
        <v>45603</v>
      </c>
      <c r="C2274" t="s">
        <v>1634</v>
      </c>
      <c r="D2274" t="s">
        <v>1635</v>
      </c>
      <c r="E2274" t="s">
        <v>273</v>
      </c>
      <c r="F2274" t="s">
        <v>274</v>
      </c>
      <c r="G2274" t="s">
        <v>29</v>
      </c>
      <c r="H2274" t="s">
        <v>88</v>
      </c>
      <c r="I2274" s="6">
        <v>2</v>
      </c>
      <c r="J2274" s="6">
        <v>2499</v>
      </c>
      <c r="K2274" s="6">
        <v>4998</v>
      </c>
      <c r="L2274" s="6">
        <v>0.18</v>
      </c>
      <c r="M2274" s="6">
        <v>899.64</v>
      </c>
      <c r="N2274" s="6">
        <v>4098.3599999999997</v>
      </c>
      <c r="O2274" s="6">
        <v>1090.1600000000001</v>
      </c>
      <c r="P2274" t="s">
        <v>105</v>
      </c>
      <c r="Q2274" t="s">
        <v>106</v>
      </c>
      <c r="R2274" t="s">
        <v>44</v>
      </c>
      <c r="S2274" t="s">
        <v>45</v>
      </c>
      <c r="T2274" t="s">
        <v>35</v>
      </c>
      <c r="U2274" s="13">
        <f t="shared" si="140"/>
        <v>2024</v>
      </c>
      <c r="V2274" s="13">
        <f t="shared" si="141"/>
        <v>11</v>
      </c>
      <c r="W2274" s="20" t="str">
        <f t="shared" si="142"/>
        <v>November</v>
      </c>
      <c r="X2274">
        <v>0.26600000000000001</v>
      </c>
      <c r="Y2274" s="6">
        <f t="shared" si="143"/>
        <v>3198.72</v>
      </c>
      <c r="Z2274" cm="1">
        <f t="array" aca="1" ref="Z2274" ca="1">IF(roud(N2274,2)=ROUND(Z2274,2),"ok","error")</f>
        <v>0</v>
      </c>
    </row>
    <row r="2275" spans="1:26" x14ac:dyDescent="0.3">
      <c r="A2275" t="s">
        <v>3914</v>
      </c>
      <c r="B2275" s="4">
        <v>45460</v>
      </c>
      <c r="C2275" t="s">
        <v>805</v>
      </c>
      <c r="D2275" t="s">
        <v>806</v>
      </c>
      <c r="E2275" t="s">
        <v>212</v>
      </c>
      <c r="F2275" t="s">
        <v>213</v>
      </c>
      <c r="G2275" t="s">
        <v>214</v>
      </c>
      <c r="H2275" t="s">
        <v>215</v>
      </c>
      <c r="I2275" s="6">
        <v>4</v>
      </c>
      <c r="J2275" s="6">
        <v>599</v>
      </c>
      <c r="K2275" s="6">
        <v>2396</v>
      </c>
      <c r="L2275" s="6">
        <v>0.08</v>
      </c>
      <c r="M2275" s="6">
        <v>191.68</v>
      </c>
      <c r="N2275" s="6">
        <v>2204.3200000000002</v>
      </c>
      <c r="O2275" s="6">
        <v>784.74</v>
      </c>
      <c r="P2275" t="s">
        <v>191</v>
      </c>
      <c r="Q2275" t="s">
        <v>187</v>
      </c>
      <c r="R2275" t="s">
        <v>160</v>
      </c>
      <c r="S2275" t="s">
        <v>107</v>
      </c>
      <c r="T2275" t="s">
        <v>35</v>
      </c>
      <c r="U2275" s="13">
        <f t="shared" si="140"/>
        <v>2024</v>
      </c>
      <c r="V2275" s="13">
        <f t="shared" si="141"/>
        <v>6</v>
      </c>
      <c r="W2275" s="20" t="str">
        <f t="shared" si="142"/>
        <v>June</v>
      </c>
      <c r="X2275">
        <v>0.35599999999999998</v>
      </c>
      <c r="Y2275" s="6">
        <f t="shared" si="143"/>
        <v>2012.64</v>
      </c>
      <c r="Z2275" cm="1">
        <f t="array" aca="1" ref="Z2275" ca="1">IF(roud(N2275,2)=ROUND(Z2275,2),"ok","error")</f>
        <v>0</v>
      </c>
    </row>
    <row r="2276" spans="1:26" x14ac:dyDescent="0.3">
      <c r="A2276" t="s">
        <v>3915</v>
      </c>
      <c r="B2276" s="4">
        <v>45457</v>
      </c>
      <c r="C2276" t="s">
        <v>437</v>
      </c>
      <c r="D2276" t="s">
        <v>438</v>
      </c>
      <c r="E2276" t="s">
        <v>273</v>
      </c>
      <c r="F2276" t="s">
        <v>274</v>
      </c>
      <c r="G2276" t="s">
        <v>29</v>
      </c>
      <c r="H2276" t="s">
        <v>88</v>
      </c>
      <c r="I2276" s="6">
        <v>1</v>
      </c>
      <c r="J2276" s="6">
        <v>2499</v>
      </c>
      <c r="K2276" s="6">
        <v>2499</v>
      </c>
      <c r="L2276" s="6">
        <v>0.13</v>
      </c>
      <c r="M2276" s="6">
        <v>324.87</v>
      </c>
      <c r="N2276" s="6">
        <v>2174.13</v>
      </c>
      <c r="O2276" s="6">
        <v>610.92999999999995</v>
      </c>
      <c r="P2276" t="s">
        <v>170</v>
      </c>
      <c r="Q2276" t="s">
        <v>171</v>
      </c>
      <c r="R2276" t="s">
        <v>44</v>
      </c>
      <c r="S2276" t="s">
        <v>45</v>
      </c>
      <c r="T2276" t="s">
        <v>55</v>
      </c>
      <c r="U2276" s="13">
        <f t="shared" si="140"/>
        <v>2024</v>
      </c>
      <c r="V2276" s="13">
        <f t="shared" si="141"/>
        <v>6</v>
      </c>
      <c r="W2276" s="20" t="str">
        <f t="shared" si="142"/>
        <v>June</v>
      </c>
      <c r="X2276">
        <v>0.28100000000000003</v>
      </c>
      <c r="Y2276" s="6">
        <f t="shared" si="143"/>
        <v>1849.26</v>
      </c>
      <c r="Z2276" cm="1">
        <f t="array" aca="1" ref="Z2276" ca="1">IF(roud(N2276,2)=ROUND(Z2276,2),"ok","error")</f>
        <v>0</v>
      </c>
    </row>
    <row r="2277" spans="1:26" x14ac:dyDescent="0.3">
      <c r="A2277" t="s">
        <v>3916</v>
      </c>
      <c r="B2277" s="4">
        <v>45622</v>
      </c>
      <c r="C2277" t="s">
        <v>984</v>
      </c>
      <c r="D2277" t="s">
        <v>985</v>
      </c>
      <c r="E2277" t="s">
        <v>302</v>
      </c>
      <c r="F2277" t="s">
        <v>303</v>
      </c>
      <c r="G2277" t="s">
        <v>29</v>
      </c>
      <c r="H2277" t="s">
        <v>304</v>
      </c>
      <c r="I2277" s="6">
        <v>1</v>
      </c>
      <c r="J2277" s="6">
        <v>1799</v>
      </c>
      <c r="K2277" s="6">
        <v>1799</v>
      </c>
      <c r="L2277" s="6">
        <v>0.08</v>
      </c>
      <c r="M2277" s="6">
        <v>143.91999999999999</v>
      </c>
      <c r="N2277" s="6">
        <v>1655.08</v>
      </c>
      <c r="O2277" s="6">
        <v>489.9</v>
      </c>
      <c r="P2277" t="s">
        <v>144</v>
      </c>
      <c r="Q2277" t="s">
        <v>145</v>
      </c>
      <c r="R2277" t="s">
        <v>65</v>
      </c>
      <c r="S2277" t="s">
        <v>45</v>
      </c>
      <c r="T2277" t="s">
        <v>35</v>
      </c>
      <c r="U2277" s="13">
        <f t="shared" si="140"/>
        <v>2024</v>
      </c>
      <c r="V2277" s="13">
        <f t="shared" si="141"/>
        <v>11</v>
      </c>
      <c r="W2277" s="20" t="str">
        <f t="shared" si="142"/>
        <v>November</v>
      </c>
      <c r="X2277">
        <v>0.29599999999999999</v>
      </c>
      <c r="Y2277" s="6">
        <f t="shared" si="143"/>
        <v>1511.16</v>
      </c>
      <c r="Z2277" cm="1">
        <f t="array" aca="1" ref="Z2277" ca="1">IF(roud(N2277,2)=ROUND(Z2277,2),"ok","error")</f>
        <v>0</v>
      </c>
    </row>
    <row r="2278" spans="1:26" x14ac:dyDescent="0.3">
      <c r="A2278" t="s">
        <v>3917</v>
      </c>
      <c r="B2278" s="4">
        <v>46018</v>
      </c>
      <c r="C2278" t="s">
        <v>2662</v>
      </c>
      <c r="D2278" t="s">
        <v>2663</v>
      </c>
      <c r="E2278" t="s">
        <v>59</v>
      </c>
      <c r="F2278" t="s">
        <v>60</v>
      </c>
      <c r="G2278" t="s">
        <v>61</v>
      </c>
      <c r="H2278" t="s">
        <v>62</v>
      </c>
      <c r="I2278" s="6">
        <v>2</v>
      </c>
      <c r="J2278" s="6">
        <v>59999</v>
      </c>
      <c r="K2278" s="6">
        <v>119998</v>
      </c>
      <c r="L2278" s="6">
        <v>0.08</v>
      </c>
      <c r="M2278" s="6">
        <v>9599.84</v>
      </c>
      <c r="N2278" s="6">
        <v>110398.16</v>
      </c>
      <c r="O2278" s="6">
        <v>15014.15</v>
      </c>
      <c r="P2278" t="s">
        <v>42</v>
      </c>
      <c r="Q2278" t="s">
        <v>43</v>
      </c>
      <c r="R2278" t="s">
        <v>44</v>
      </c>
      <c r="S2278" t="s">
        <v>34</v>
      </c>
      <c r="T2278" t="s">
        <v>55</v>
      </c>
      <c r="U2278" s="13">
        <f t="shared" si="140"/>
        <v>2025</v>
      </c>
      <c r="V2278" s="13">
        <f t="shared" si="141"/>
        <v>12</v>
      </c>
      <c r="W2278" s="20" t="str">
        <f t="shared" si="142"/>
        <v>December</v>
      </c>
      <c r="X2278">
        <v>0.13600000000000001</v>
      </c>
      <c r="Y2278" s="6">
        <f t="shared" si="143"/>
        <v>100798.32</v>
      </c>
      <c r="Z2278" cm="1">
        <f t="array" aca="1" ref="Z2278" ca="1">IF(roud(N2278,2)=ROUND(Z2278,2),"ok","error")</f>
        <v>0</v>
      </c>
    </row>
    <row r="2279" spans="1:26" x14ac:dyDescent="0.3">
      <c r="A2279" t="s">
        <v>3918</v>
      </c>
      <c r="B2279" s="4">
        <v>45522</v>
      </c>
      <c r="C2279" t="s">
        <v>2041</v>
      </c>
      <c r="D2279" t="s">
        <v>2042</v>
      </c>
      <c r="E2279" t="s">
        <v>102</v>
      </c>
      <c r="F2279" t="s">
        <v>103</v>
      </c>
      <c r="G2279" t="s">
        <v>52</v>
      </c>
      <c r="H2279" t="s">
        <v>104</v>
      </c>
      <c r="I2279" s="6">
        <v>1</v>
      </c>
      <c r="J2279" s="6">
        <v>5999</v>
      </c>
      <c r="K2279" s="6">
        <v>5999</v>
      </c>
      <c r="L2279" s="6">
        <v>0.03</v>
      </c>
      <c r="M2279" s="6">
        <v>179.97</v>
      </c>
      <c r="N2279" s="6">
        <v>5819.03</v>
      </c>
      <c r="O2279" s="6">
        <v>1344.2</v>
      </c>
      <c r="P2279" t="s">
        <v>63</v>
      </c>
      <c r="Q2279" t="s">
        <v>64</v>
      </c>
      <c r="R2279" t="s">
        <v>65</v>
      </c>
      <c r="S2279" t="s">
        <v>34</v>
      </c>
      <c r="T2279" t="s">
        <v>35</v>
      </c>
      <c r="U2279" s="13">
        <f t="shared" si="140"/>
        <v>2024</v>
      </c>
      <c r="V2279" s="13">
        <f t="shared" si="141"/>
        <v>8</v>
      </c>
      <c r="W2279" s="20" t="str">
        <f t="shared" si="142"/>
        <v>August</v>
      </c>
      <c r="X2279">
        <v>0.23100000000000001</v>
      </c>
      <c r="Y2279" s="6">
        <f t="shared" si="143"/>
        <v>5639.06</v>
      </c>
      <c r="Z2279" cm="1">
        <f t="array" aca="1" ref="Z2279" ca="1">IF(roud(N2279,2)=ROUND(Z2279,2),"ok","error")</f>
        <v>0</v>
      </c>
    </row>
    <row r="2280" spans="1:26" x14ac:dyDescent="0.3">
      <c r="A2280" t="s">
        <v>3919</v>
      </c>
      <c r="B2280" s="4">
        <v>45646</v>
      </c>
      <c r="C2280" t="s">
        <v>3395</v>
      </c>
      <c r="D2280" t="s">
        <v>3396</v>
      </c>
      <c r="E2280" t="s">
        <v>102</v>
      </c>
      <c r="F2280" t="s">
        <v>103</v>
      </c>
      <c r="G2280" t="s">
        <v>52</v>
      </c>
      <c r="H2280" t="s">
        <v>104</v>
      </c>
      <c r="I2280" s="6">
        <v>1</v>
      </c>
      <c r="J2280" s="6">
        <v>5999</v>
      </c>
      <c r="K2280" s="6">
        <v>5999</v>
      </c>
      <c r="L2280" s="6">
        <v>0.33</v>
      </c>
      <c r="M2280" s="6">
        <v>1979.67</v>
      </c>
      <c r="N2280" s="6">
        <v>4019.33</v>
      </c>
      <c r="O2280" s="6">
        <v>566.73</v>
      </c>
      <c r="P2280" t="s">
        <v>191</v>
      </c>
      <c r="Q2280" t="s">
        <v>187</v>
      </c>
      <c r="R2280" t="s">
        <v>160</v>
      </c>
      <c r="S2280" t="s">
        <v>107</v>
      </c>
      <c r="T2280" t="s">
        <v>35</v>
      </c>
      <c r="U2280" s="13">
        <f t="shared" si="140"/>
        <v>2024</v>
      </c>
      <c r="V2280" s="13">
        <f t="shared" si="141"/>
        <v>12</v>
      </c>
      <c r="W2280" s="20" t="str">
        <f t="shared" si="142"/>
        <v>December</v>
      </c>
      <c r="X2280">
        <v>0.14099999999999999</v>
      </c>
      <c r="Y2280" s="6">
        <f t="shared" si="143"/>
        <v>2039.66</v>
      </c>
      <c r="Z2280" cm="1">
        <f t="array" aca="1" ref="Z2280" ca="1">IF(roud(N2280,2)=ROUND(Z2280,2),"ok","error")</f>
        <v>0</v>
      </c>
    </row>
    <row r="2281" spans="1:26" x14ac:dyDescent="0.3">
      <c r="A2281" t="s">
        <v>3920</v>
      </c>
      <c r="B2281" s="4">
        <v>45823</v>
      </c>
      <c r="C2281" t="s">
        <v>3921</v>
      </c>
      <c r="D2281" t="s">
        <v>3922</v>
      </c>
      <c r="E2281" t="s">
        <v>356</v>
      </c>
      <c r="F2281" t="s">
        <v>357</v>
      </c>
      <c r="G2281" t="s">
        <v>214</v>
      </c>
      <c r="H2281" t="s">
        <v>260</v>
      </c>
      <c r="I2281" s="6">
        <v>1</v>
      </c>
      <c r="J2281" s="6">
        <v>699</v>
      </c>
      <c r="K2281" s="6">
        <v>699</v>
      </c>
      <c r="L2281" s="6">
        <v>0.28000000000000003</v>
      </c>
      <c r="M2281" s="6">
        <v>195.72</v>
      </c>
      <c r="N2281" s="6">
        <v>503.28</v>
      </c>
      <c r="O2281" s="6">
        <v>148.97</v>
      </c>
      <c r="P2281" t="s">
        <v>94</v>
      </c>
      <c r="Q2281" t="s">
        <v>64</v>
      </c>
      <c r="R2281" t="s">
        <v>65</v>
      </c>
      <c r="S2281" t="s">
        <v>107</v>
      </c>
      <c r="T2281" t="s">
        <v>55</v>
      </c>
      <c r="U2281" s="13">
        <f t="shared" si="140"/>
        <v>2025</v>
      </c>
      <c r="V2281" s="13">
        <f t="shared" si="141"/>
        <v>6</v>
      </c>
      <c r="W2281" s="20" t="str">
        <f t="shared" si="142"/>
        <v>June</v>
      </c>
      <c r="X2281">
        <v>0.29599999999999999</v>
      </c>
      <c r="Y2281" s="6">
        <f t="shared" si="143"/>
        <v>307.56</v>
      </c>
      <c r="Z2281" cm="1">
        <f t="array" aca="1" ref="Z2281" ca="1">IF(roud(N2281,2)=ROUND(Z2281,2),"ok","error")</f>
        <v>0</v>
      </c>
    </row>
    <row r="2282" spans="1:26" x14ac:dyDescent="0.3">
      <c r="A2282" t="s">
        <v>3923</v>
      </c>
      <c r="B2282" s="4">
        <v>45582</v>
      </c>
      <c r="C2282" t="s">
        <v>1768</v>
      </c>
      <c r="D2282" t="s">
        <v>1769</v>
      </c>
      <c r="E2282" t="s">
        <v>86</v>
      </c>
      <c r="F2282" t="s">
        <v>87</v>
      </c>
      <c r="G2282" t="s">
        <v>29</v>
      </c>
      <c r="H2282" t="s">
        <v>88</v>
      </c>
      <c r="I2282" s="6">
        <v>1</v>
      </c>
      <c r="J2282" s="6">
        <v>1299</v>
      </c>
      <c r="K2282" s="6">
        <v>1299</v>
      </c>
      <c r="L2282" s="6">
        <v>0.08</v>
      </c>
      <c r="M2282" s="6">
        <v>103.92</v>
      </c>
      <c r="N2282" s="6">
        <v>1195.08</v>
      </c>
      <c r="O2282" s="6">
        <v>353.74</v>
      </c>
      <c r="P2282" t="s">
        <v>94</v>
      </c>
      <c r="Q2282" t="s">
        <v>64</v>
      </c>
      <c r="R2282" t="s">
        <v>65</v>
      </c>
      <c r="S2282" t="s">
        <v>107</v>
      </c>
      <c r="T2282" t="s">
        <v>55</v>
      </c>
      <c r="U2282" s="13">
        <f t="shared" si="140"/>
        <v>2024</v>
      </c>
      <c r="V2282" s="13">
        <f t="shared" si="141"/>
        <v>10</v>
      </c>
      <c r="W2282" s="20" t="str">
        <f t="shared" si="142"/>
        <v>October</v>
      </c>
      <c r="X2282">
        <v>0.29599999999999999</v>
      </c>
      <c r="Y2282" s="6">
        <f t="shared" si="143"/>
        <v>1091.1600000000001</v>
      </c>
      <c r="Z2282" cm="1">
        <f t="array" aca="1" ref="Z2282" ca="1">IF(roud(N2282,2)=ROUND(Z2282,2),"ok","error")</f>
        <v>0</v>
      </c>
    </row>
    <row r="2283" spans="1:26" x14ac:dyDescent="0.3">
      <c r="A2283" t="s">
        <v>3924</v>
      </c>
      <c r="B2283" s="4">
        <v>45372</v>
      </c>
      <c r="C2283" t="s">
        <v>1450</v>
      </c>
      <c r="D2283" t="s">
        <v>1451</v>
      </c>
      <c r="E2283" t="s">
        <v>302</v>
      </c>
      <c r="F2283" t="s">
        <v>303</v>
      </c>
      <c r="G2283" t="s">
        <v>29</v>
      </c>
      <c r="H2283" t="s">
        <v>304</v>
      </c>
      <c r="I2283" s="6">
        <v>2</v>
      </c>
      <c r="J2283" s="6">
        <v>1799</v>
      </c>
      <c r="K2283" s="6">
        <v>3598</v>
      </c>
      <c r="L2283" s="6">
        <v>0.08</v>
      </c>
      <c r="M2283" s="6">
        <v>287.83999999999997</v>
      </c>
      <c r="N2283" s="6">
        <v>3310.16</v>
      </c>
      <c r="O2283" s="6">
        <v>979.81</v>
      </c>
      <c r="P2283" t="s">
        <v>63</v>
      </c>
      <c r="Q2283" t="s">
        <v>64</v>
      </c>
      <c r="R2283" t="s">
        <v>65</v>
      </c>
      <c r="S2283" t="s">
        <v>107</v>
      </c>
      <c r="T2283" t="s">
        <v>55</v>
      </c>
      <c r="U2283" s="13">
        <f t="shared" si="140"/>
        <v>2024</v>
      </c>
      <c r="V2283" s="13">
        <f t="shared" si="141"/>
        <v>3</v>
      </c>
      <c r="W2283" s="20" t="str">
        <f t="shared" si="142"/>
        <v>March</v>
      </c>
      <c r="X2283">
        <v>0.29599999999999999</v>
      </c>
      <c r="Y2283" s="6">
        <f t="shared" si="143"/>
        <v>3022.32</v>
      </c>
      <c r="Z2283" cm="1">
        <f t="array" aca="1" ref="Z2283" ca="1">IF(roud(N2283,2)=ROUND(Z2283,2),"ok","error")</f>
        <v>0</v>
      </c>
    </row>
    <row r="2284" spans="1:26" x14ac:dyDescent="0.3">
      <c r="A2284" t="s">
        <v>3925</v>
      </c>
      <c r="B2284" s="4">
        <v>45548</v>
      </c>
      <c r="C2284" t="s">
        <v>3126</v>
      </c>
      <c r="D2284" t="s">
        <v>3127</v>
      </c>
      <c r="E2284" t="s">
        <v>50</v>
      </c>
      <c r="F2284" t="s">
        <v>51</v>
      </c>
      <c r="G2284" t="s">
        <v>52</v>
      </c>
      <c r="H2284" t="s">
        <v>53</v>
      </c>
      <c r="I2284" s="6">
        <v>3</v>
      </c>
      <c r="J2284" s="6">
        <v>2999</v>
      </c>
      <c r="K2284" s="6">
        <v>8997</v>
      </c>
      <c r="L2284" s="6">
        <v>0.13</v>
      </c>
      <c r="M2284" s="6">
        <v>1169.6099999999999</v>
      </c>
      <c r="N2284" s="6">
        <v>7827.39</v>
      </c>
      <c r="O2284" s="6">
        <v>1573.31</v>
      </c>
      <c r="P2284" t="s">
        <v>186</v>
      </c>
      <c r="Q2284" t="s">
        <v>187</v>
      </c>
      <c r="R2284" t="s">
        <v>160</v>
      </c>
      <c r="S2284" t="s">
        <v>45</v>
      </c>
      <c r="T2284" t="s">
        <v>35</v>
      </c>
      <c r="U2284" s="13">
        <f t="shared" si="140"/>
        <v>2024</v>
      </c>
      <c r="V2284" s="13">
        <f t="shared" si="141"/>
        <v>9</v>
      </c>
      <c r="W2284" s="20" t="str">
        <f t="shared" si="142"/>
        <v>September</v>
      </c>
      <c r="X2284">
        <v>0.20100000000000001</v>
      </c>
      <c r="Y2284" s="6">
        <f t="shared" si="143"/>
        <v>6657.78</v>
      </c>
      <c r="Z2284" cm="1">
        <f t="array" aca="1" ref="Z2284" ca="1">IF(roud(N2284,2)=ROUND(Z2284,2),"ok","error")</f>
        <v>0</v>
      </c>
    </row>
    <row r="2285" spans="1:26" x14ac:dyDescent="0.3">
      <c r="A2285" t="s">
        <v>3926</v>
      </c>
      <c r="B2285" s="4">
        <v>45493</v>
      </c>
      <c r="C2285" t="s">
        <v>1300</v>
      </c>
      <c r="D2285" t="s">
        <v>1301</v>
      </c>
      <c r="E2285" t="s">
        <v>59</v>
      </c>
      <c r="F2285" t="s">
        <v>60</v>
      </c>
      <c r="G2285" t="s">
        <v>61</v>
      </c>
      <c r="H2285" t="s">
        <v>62</v>
      </c>
      <c r="I2285" s="6">
        <v>3</v>
      </c>
      <c r="J2285" s="6">
        <v>59999</v>
      </c>
      <c r="K2285" s="6">
        <v>179997</v>
      </c>
      <c r="L2285" s="6">
        <v>0.33</v>
      </c>
      <c r="M2285" s="6">
        <v>59399.01</v>
      </c>
      <c r="N2285" s="6">
        <v>120597.99</v>
      </c>
      <c r="O2285" s="6">
        <v>7356.48</v>
      </c>
      <c r="P2285" t="s">
        <v>186</v>
      </c>
      <c r="Q2285" t="s">
        <v>187</v>
      </c>
      <c r="R2285" t="s">
        <v>160</v>
      </c>
      <c r="S2285" t="s">
        <v>45</v>
      </c>
      <c r="T2285" t="s">
        <v>35</v>
      </c>
      <c r="U2285" s="13">
        <f t="shared" si="140"/>
        <v>2024</v>
      </c>
      <c r="V2285" s="13">
        <f t="shared" si="141"/>
        <v>7</v>
      </c>
      <c r="W2285" s="20" t="str">
        <f t="shared" si="142"/>
        <v>July</v>
      </c>
      <c r="X2285">
        <v>6.0999999999999999E-2</v>
      </c>
      <c r="Y2285" s="6">
        <f t="shared" si="143"/>
        <v>61198.98</v>
      </c>
      <c r="Z2285" cm="1">
        <f t="array" aca="1" ref="Z2285" ca="1">IF(roud(N2285,2)=ROUND(Z2285,2),"ok","error")</f>
        <v>0</v>
      </c>
    </row>
    <row r="2286" spans="1:26" x14ac:dyDescent="0.3">
      <c r="A2286" t="s">
        <v>3927</v>
      </c>
      <c r="B2286" s="4">
        <v>45942</v>
      </c>
      <c r="C2286" t="s">
        <v>2027</v>
      </c>
      <c r="D2286" t="s">
        <v>2028</v>
      </c>
      <c r="E2286" t="s">
        <v>284</v>
      </c>
      <c r="F2286" t="s">
        <v>285</v>
      </c>
      <c r="G2286" t="s">
        <v>52</v>
      </c>
      <c r="H2286" t="s">
        <v>129</v>
      </c>
      <c r="I2286" s="6">
        <v>3</v>
      </c>
      <c r="J2286" s="6">
        <v>999</v>
      </c>
      <c r="K2286" s="6">
        <v>2997</v>
      </c>
      <c r="L2286" s="6">
        <v>0.23</v>
      </c>
      <c r="M2286" s="6">
        <v>689.31</v>
      </c>
      <c r="N2286" s="6">
        <v>2307.69</v>
      </c>
      <c r="O2286" s="6">
        <v>394.61</v>
      </c>
      <c r="P2286" t="s">
        <v>31</v>
      </c>
      <c r="Q2286" t="s">
        <v>32</v>
      </c>
      <c r="R2286" t="s">
        <v>33</v>
      </c>
      <c r="S2286" t="s">
        <v>107</v>
      </c>
      <c r="T2286" t="s">
        <v>35</v>
      </c>
      <c r="U2286" s="13">
        <f t="shared" si="140"/>
        <v>2025</v>
      </c>
      <c r="V2286" s="13">
        <f t="shared" si="141"/>
        <v>10</v>
      </c>
      <c r="W2286" s="20" t="str">
        <f t="shared" si="142"/>
        <v>October</v>
      </c>
      <c r="X2286">
        <v>0.17100000000000001</v>
      </c>
      <c r="Y2286" s="6">
        <f t="shared" si="143"/>
        <v>1618.38</v>
      </c>
      <c r="Z2286" cm="1">
        <f t="array" aca="1" ref="Z2286" ca="1">IF(roud(N2286,2)=ROUND(Z2286,2),"ok","error")</f>
        <v>0</v>
      </c>
    </row>
    <row r="2287" spans="1:26" x14ac:dyDescent="0.3">
      <c r="A2287" t="s">
        <v>3928</v>
      </c>
      <c r="B2287" s="4">
        <v>45856</v>
      </c>
      <c r="C2287" t="s">
        <v>2218</v>
      </c>
      <c r="D2287" t="s">
        <v>2219</v>
      </c>
      <c r="E2287" t="s">
        <v>133</v>
      </c>
      <c r="F2287" t="s">
        <v>134</v>
      </c>
      <c r="G2287" t="s">
        <v>61</v>
      </c>
      <c r="H2287" t="s">
        <v>123</v>
      </c>
      <c r="I2287" s="6">
        <v>1</v>
      </c>
      <c r="J2287" s="6">
        <v>2999</v>
      </c>
      <c r="K2287" s="6">
        <v>2999</v>
      </c>
      <c r="L2287" s="6">
        <v>0.13</v>
      </c>
      <c r="M2287" s="6">
        <v>389.87</v>
      </c>
      <c r="N2287" s="6">
        <v>2609.13</v>
      </c>
      <c r="O2287" s="6">
        <v>315.7</v>
      </c>
      <c r="P2287" t="s">
        <v>186</v>
      </c>
      <c r="Q2287" t="s">
        <v>187</v>
      </c>
      <c r="R2287" t="s">
        <v>160</v>
      </c>
      <c r="S2287" t="s">
        <v>107</v>
      </c>
      <c r="T2287" t="s">
        <v>35</v>
      </c>
      <c r="U2287" s="13">
        <f t="shared" si="140"/>
        <v>2025</v>
      </c>
      <c r="V2287" s="13">
        <f t="shared" si="141"/>
        <v>7</v>
      </c>
      <c r="W2287" s="20" t="str">
        <f t="shared" si="142"/>
        <v>July</v>
      </c>
      <c r="X2287">
        <v>0.121</v>
      </c>
      <c r="Y2287" s="6">
        <f t="shared" si="143"/>
        <v>2219.2600000000002</v>
      </c>
      <c r="Z2287" cm="1">
        <f t="array" aca="1" ref="Z2287" ca="1">IF(roud(N2287,2)=ROUND(Z2287,2),"ok","error")</f>
        <v>0</v>
      </c>
    </row>
    <row r="2288" spans="1:26" x14ac:dyDescent="0.3">
      <c r="A2288" t="s">
        <v>3929</v>
      </c>
      <c r="B2288" s="4">
        <v>45573</v>
      </c>
      <c r="C2288" t="s">
        <v>1046</v>
      </c>
      <c r="D2288" t="s">
        <v>1047</v>
      </c>
      <c r="E2288" t="s">
        <v>273</v>
      </c>
      <c r="F2288" t="s">
        <v>274</v>
      </c>
      <c r="G2288" t="s">
        <v>29</v>
      </c>
      <c r="H2288" t="s">
        <v>88</v>
      </c>
      <c r="I2288" s="6">
        <v>2</v>
      </c>
      <c r="J2288" s="6">
        <v>2499</v>
      </c>
      <c r="K2288" s="6">
        <v>4998</v>
      </c>
      <c r="L2288" s="6">
        <v>0.03</v>
      </c>
      <c r="M2288" s="6">
        <v>149.94</v>
      </c>
      <c r="N2288" s="6">
        <v>4848.0600000000004</v>
      </c>
      <c r="O2288" s="6">
        <v>1507.75</v>
      </c>
      <c r="P2288" t="s">
        <v>186</v>
      </c>
      <c r="Q2288" t="s">
        <v>187</v>
      </c>
      <c r="R2288" t="s">
        <v>160</v>
      </c>
      <c r="S2288" t="s">
        <v>107</v>
      </c>
      <c r="T2288" t="s">
        <v>35</v>
      </c>
      <c r="U2288" s="13">
        <f t="shared" si="140"/>
        <v>2024</v>
      </c>
      <c r="V2288" s="13">
        <f t="shared" si="141"/>
        <v>10</v>
      </c>
      <c r="W2288" s="20" t="str">
        <f t="shared" si="142"/>
        <v>October</v>
      </c>
      <c r="X2288">
        <v>0.311</v>
      </c>
      <c r="Y2288" s="6">
        <f t="shared" si="143"/>
        <v>4698.12</v>
      </c>
      <c r="Z2288" cm="1">
        <f t="array" aca="1" ref="Z2288" ca="1">IF(roud(N2288,2)=ROUND(Z2288,2),"ok","error")</f>
        <v>0</v>
      </c>
    </row>
    <row r="2289" spans="1:26" x14ac:dyDescent="0.3">
      <c r="A2289" t="s">
        <v>3930</v>
      </c>
      <c r="B2289" s="4">
        <v>45420</v>
      </c>
      <c r="C2289" t="s">
        <v>1590</v>
      </c>
      <c r="D2289" t="s">
        <v>1591</v>
      </c>
      <c r="E2289" t="s">
        <v>258</v>
      </c>
      <c r="F2289" t="s">
        <v>259</v>
      </c>
      <c r="G2289" t="s">
        <v>214</v>
      </c>
      <c r="H2289" t="s">
        <v>260</v>
      </c>
      <c r="I2289" s="6">
        <v>2</v>
      </c>
      <c r="J2289" s="6">
        <v>399</v>
      </c>
      <c r="K2289" s="6">
        <v>798</v>
      </c>
      <c r="L2289" s="6">
        <v>0.08</v>
      </c>
      <c r="M2289" s="6">
        <v>63.84</v>
      </c>
      <c r="N2289" s="6">
        <v>734.16</v>
      </c>
      <c r="O2289" s="6">
        <v>261.36</v>
      </c>
      <c r="P2289" t="s">
        <v>170</v>
      </c>
      <c r="Q2289" t="s">
        <v>171</v>
      </c>
      <c r="R2289" t="s">
        <v>44</v>
      </c>
      <c r="S2289" t="s">
        <v>54</v>
      </c>
      <c r="T2289" t="s">
        <v>35</v>
      </c>
      <c r="U2289" s="13">
        <f t="shared" si="140"/>
        <v>2024</v>
      </c>
      <c r="V2289" s="13">
        <f t="shared" si="141"/>
        <v>5</v>
      </c>
      <c r="W2289" s="20" t="str">
        <f t="shared" si="142"/>
        <v>May</v>
      </c>
      <c r="X2289">
        <v>0.35599999999999998</v>
      </c>
      <c r="Y2289" s="6">
        <f t="shared" si="143"/>
        <v>670.32</v>
      </c>
      <c r="Z2289" cm="1">
        <f t="array" aca="1" ref="Z2289" ca="1">IF(roud(N2289,2)=ROUND(Z2289,2),"ok","error")</f>
        <v>0</v>
      </c>
    </row>
    <row r="2290" spans="1:26" x14ac:dyDescent="0.3">
      <c r="A2290" t="s">
        <v>3931</v>
      </c>
      <c r="B2290" s="4">
        <v>45932</v>
      </c>
      <c r="C2290" t="s">
        <v>1724</v>
      </c>
      <c r="D2290" t="s">
        <v>1725</v>
      </c>
      <c r="E2290" t="s">
        <v>111</v>
      </c>
      <c r="F2290" t="s">
        <v>112</v>
      </c>
      <c r="G2290" t="s">
        <v>113</v>
      </c>
      <c r="H2290" t="s">
        <v>114</v>
      </c>
      <c r="I2290" s="6">
        <v>1</v>
      </c>
      <c r="J2290" s="6">
        <v>999</v>
      </c>
      <c r="K2290" s="6">
        <v>999</v>
      </c>
      <c r="L2290" s="6">
        <v>0.08</v>
      </c>
      <c r="M2290" s="6">
        <v>79.92</v>
      </c>
      <c r="N2290" s="6">
        <v>919.08</v>
      </c>
      <c r="O2290" s="6">
        <v>235.28</v>
      </c>
      <c r="P2290" t="s">
        <v>89</v>
      </c>
      <c r="Q2290" t="s">
        <v>90</v>
      </c>
      <c r="R2290" t="s">
        <v>65</v>
      </c>
      <c r="S2290" t="s">
        <v>107</v>
      </c>
      <c r="T2290" t="s">
        <v>55</v>
      </c>
      <c r="U2290" s="13">
        <f t="shared" si="140"/>
        <v>2025</v>
      </c>
      <c r="V2290" s="13">
        <f t="shared" si="141"/>
        <v>10</v>
      </c>
      <c r="W2290" s="20" t="str">
        <f t="shared" si="142"/>
        <v>October</v>
      </c>
      <c r="X2290">
        <v>0.25600000000000001</v>
      </c>
      <c r="Y2290" s="6">
        <f t="shared" si="143"/>
        <v>839.16</v>
      </c>
      <c r="Z2290" cm="1">
        <f t="array" aca="1" ref="Z2290" ca="1">IF(roud(N2290,2)=ROUND(Z2290,2),"ok","error")</f>
        <v>0</v>
      </c>
    </row>
    <row r="2291" spans="1:26" x14ac:dyDescent="0.3">
      <c r="A2291" t="s">
        <v>3932</v>
      </c>
      <c r="B2291" s="4">
        <v>45602</v>
      </c>
      <c r="C2291" t="s">
        <v>3580</v>
      </c>
      <c r="D2291" t="s">
        <v>3581</v>
      </c>
      <c r="E2291" t="s">
        <v>356</v>
      </c>
      <c r="F2291" t="s">
        <v>357</v>
      </c>
      <c r="G2291" t="s">
        <v>214</v>
      </c>
      <c r="H2291" t="s">
        <v>260</v>
      </c>
      <c r="I2291" s="6">
        <v>2</v>
      </c>
      <c r="J2291" s="6">
        <v>699</v>
      </c>
      <c r="K2291" s="6">
        <v>1398</v>
      </c>
      <c r="L2291" s="6">
        <v>0.03</v>
      </c>
      <c r="M2291" s="6">
        <v>41.94</v>
      </c>
      <c r="N2291" s="6">
        <v>1356.06</v>
      </c>
      <c r="O2291" s="6">
        <v>503.1</v>
      </c>
      <c r="P2291" t="s">
        <v>89</v>
      </c>
      <c r="Q2291" t="s">
        <v>90</v>
      </c>
      <c r="R2291" t="s">
        <v>65</v>
      </c>
      <c r="S2291" t="s">
        <v>107</v>
      </c>
      <c r="T2291" t="s">
        <v>35</v>
      </c>
      <c r="U2291" s="13">
        <f t="shared" si="140"/>
        <v>2024</v>
      </c>
      <c r="V2291" s="13">
        <f t="shared" si="141"/>
        <v>11</v>
      </c>
      <c r="W2291" s="20" t="str">
        <f t="shared" si="142"/>
        <v>November</v>
      </c>
      <c r="X2291">
        <v>0.371</v>
      </c>
      <c r="Y2291" s="6">
        <f t="shared" si="143"/>
        <v>1314.12</v>
      </c>
      <c r="Z2291" cm="1">
        <f t="array" aca="1" ref="Z2291" ca="1">IF(roud(N2291,2)=ROUND(Z2291,2),"ok","error")</f>
        <v>0</v>
      </c>
    </row>
    <row r="2292" spans="1:26" x14ac:dyDescent="0.3">
      <c r="A2292" t="s">
        <v>3933</v>
      </c>
      <c r="B2292" s="4">
        <v>45921</v>
      </c>
      <c r="C2292" t="s">
        <v>3448</v>
      </c>
      <c r="D2292" t="s">
        <v>3449</v>
      </c>
      <c r="E2292" t="s">
        <v>69</v>
      </c>
      <c r="F2292" t="s">
        <v>70</v>
      </c>
      <c r="G2292" t="s">
        <v>61</v>
      </c>
      <c r="H2292" t="s">
        <v>71</v>
      </c>
      <c r="I2292" s="6">
        <v>2</v>
      </c>
      <c r="J2292" s="6">
        <v>1299</v>
      </c>
      <c r="K2292" s="6">
        <v>2598</v>
      </c>
      <c r="L2292" s="6">
        <v>0.03</v>
      </c>
      <c r="M2292" s="6">
        <v>77.94</v>
      </c>
      <c r="N2292" s="6">
        <v>2520.06</v>
      </c>
      <c r="O2292" s="6">
        <v>380.53</v>
      </c>
      <c r="P2292" t="s">
        <v>63</v>
      </c>
      <c r="Q2292" t="s">
        <v>64</v>
      </c>
      <c r="R2292" t="s">
        <v>65</v>
      </c>
      <c r="S2292" t="s">
        <v>45</v>
      </c>
      <c r="T2292" t="s">
        <v>35</v>
      </c>
      <c r="U2292" s="13">
        <f t="shared" si="140"/>
        <v>2025</v>
      </c>
      <c r="V2292" s="13">
        <f t="shared" si="141"/>
        <v>9</v>
      </c>
      <c r="W2292" s="20" t="str">
        <f t="shared" si="142"/>
        <v>September</v>
      </c>
      <c r="X2292">
        <v>0.151</v>
      </c>
      <c r="Y2292" s="6">
        <f t="shared" si="143"/>
        <v>2442.12</v>
      </c>
      <c r="Z2292" cm="1">
        <f t="array" aca="1" ref="Z2292" ca="1">IF(roud(N2292,2)=ROUND(Z2292,2),"ok","error")</f>
        <v>0</v>
      </c>
    </row>
    <row r="2293" spans="1:26" x14ac:dyDescent="0.3">
      <c r="A2293" t="s">
        <v>3934</v>
      </c>
      <c r="B2293" s="4">
        <v>45838</v>
      </c>
      <c r="C2293" t="s">
        <v>1058</v>
      </c>
      <c r="D2293" t="s">
        <v>1059</v>
      </c>
      <c r="E2293" t="s">
        <v>258</v>
      </c>
      <c r="F2293" t="s">
        <v>259</v>
      </c>
      <c r="G2293" t="s">
        <v>214</v>
      </c>
      <c r="H2293" t="s">
        <v>260</v>
      </c>
      <c r="I2293" s="6">
        <v>1</v>
      </c>
      <c r="J2293" s="6">
        <v>399</v>
      </c>
      <c r="K2293" s="6">
        <v>399</v>
      </c>
      <c r="L2293" s="6">
        <v>0.03</v>
      </c>
      <c r="M2293" s="6">
        <v>11.97</v>
      </c>
      <c r="N2293" s="6">
        <v>387.03</v>
      </c>
      <c r="O2293" s="6">
        <v>143.59</v>
      </c>
      <c r="P2293" t="s">
        <v>89</v>
      </c>
      <c r="Q2293" t="s">
        <v>90</v>
      </c>
      <c r="R2293" t="s">
        <v>65</v>
      </c>
      <c r="S2293" t="s">
        <v>54</v>
      </c>
      <c r="T2293" t="s">
        <v>35</v>
      </c>
      <c r="U2293" s="13">
        <f t="shared" si="140"/>
        <v>2025</v>
      </c>
      <c r="V2293" s="13">
        <f t="shared" si="141"/>
        <v>6</v>
      </c>
      <c r="W2293" s="20" t="str">
        <f t="shared" si="142"/>
        <v>June</v>
      </c>
      <c r="X2293">
        <v>0.371</v>
      </c>
      <c r="Y2293" s="6">
        <f t="shared" si="143"/>
        <v>375.06</v>
      </c>
      <c r="Z2293" cm="1">
        <f t="array" aca="1" ref="Z2293" ca="1">IF(roud(N2293,2)=ROUND(Z2293,2),"ok","error")</f>
        <v>0</v>
      </c>
    </row>
    <row r="2294" spans="1:26" x14ac:dyDescent="0.3">
      <c r="A2294" t="s">
        <v>3935</v>
      </c>
      <c r="B2294" s="4">
        <v>45387</v>
      </c>
      <c r="C2294" t="s">
        <v>573</v>
      </c>
      <c r="D2294" t="s">
        <v>574</v>
      </c>
      <c r="E2294" t="s">
        <v>121</v>
      </c>
      <c r="F2294" t="s">
        <v>122</v>
      </c>
      <c r="G2294" t="s">
        <v>61</v>
      </c>
      <c r="H2294" t="s">
        <v>123</v>
      </c>
      <c r="I2294" s="6">
        <v>1</v>
      </c>
      <c r="J2294" s="6">
        <v>24999</v>
      </c>
      <c r="K2294" s="6">
        <v>24999</v>
      </c>
      <c r="L2294" s="6">
        <v>0.23</v>
      </c>
      <c r="M2294" s="6">
        <v>5749.77</v>
      </c>
      <c r="N2294" s="6">
        <v>19249.23</v>
      </c>
      <c r="O2294" s="6">
        <v>1751.68</v>
      </c>
      <c r="P2294" t="s">
        <v>89</v>
      </c>
      <c r="Q2294" t="s">
        <v>90</v>
      </c>
      <c r="R2294" t="s">
        <v>65</v>
      </c>
      <c r="S2294" t="s">
        <v>45</v>
      </c>
      <c r="T2294" t="s">
        <v>35</v>
      </c>
      <c r="U2294" s="13">
        <f t="shared" si="140"/>
        <v>2024</v>
      </c>
      <c r="V2294" s="13">
        <f t="shared" si="141"/>
        <v>4</v>
      </c>
      <c r="W2294" s="20" t="str">
        <f t="shared" si="142"/>
        <v>April</v>
      </c>
      <c r="X2294">
        <v>9.0999999999999998E-2</v>
      </c>
      <c r="Y2294" s="6">
        <f t="shared" si="143"/>
        <v>13499.46</v>
      </c>
      <c r="Z2294" cm="1">
        <f t="array" aca="1" ref="Z2294" ca="1">IF(roud(N2294,2)=ROUND(Z2294,2),"ok","error")</f>
        <v>0</v>
      </c>
    </row>
    <row r="2295" spans="1:26" x14ac:dyDescent="0.3">
      <c r="A2295" t="s">
        <v>3936</v>
      </c>
      <c r="B2295" s="4">
        <v>45806</v>
      </c>
      <c r="C2295" t="s">
        <v>2090</v>
      </c>
      <c r="D2295" t="s">
        <v>2091</v>
      </c>
      <c r="E2295" t="s">
        <v>198</v>
      </c>
      <c r="F2295" t="s">
        <v>199</v>
      </c>
      <c r="G2295" t="s">
        <v>61</v>
      </c>
      <c r="H2295" t="s">
        <v>71</v>
      </c>
      <c r="I2295" s="6">
        <v>2</v>
      </c>
      <c r="J2295" s="6">
        <v>899</v>
      </c>
      <c r="K2295" s="6">
        <v>1798</v>
      </c>
      <c r="L2295" s="6">
        <v>0.18</v>
      </c>
      <c r="M2295" s="6">
        <v>323.64</v>
      </c>
      <c r="N2295" s="6">
        <v>1474.36</v>
      </c>
      <c r="O2295" s="6">
        <v>156.28</v>
      </c>
      <c r="P2295" t="s">
        <v>186</v>
      </c>
      <c r="Q2295" t="s">
        <v>187</v>
      </c>
      <c r="R2295" t="s">
        <v>160</v>
      </c>
      <c r="S2295" t="s">
        <v>45</v>
      </c>
      <c r="T2295" t="s">
        <v>46</v>
      </c>
      <c r="U2295" s="13">
        <f t="shared" si="140"/>
        <v>2025</v>
      </c>
      <c r="V2295" s="13">
        <f t="shared" si="141"/>
        <v>5</v>
      </c>
      <c r="W2295" s="20" t="str">
        <f t="shared" si="142"/>
        <v>May</v>
      </c>
      <c r="X2295">
        <v>0.106</v>
      </c>
      <c r="Y2295" s="6">
        <f t="shared" si="143"/>
        <v>1150.72</v>
      </c>
      <c r="Z2295" cm="1">
        <f t="array" aca="1" ref="Z2295" ca="1">IF(roud(N2295,2)=ROUND(Z2295,2),"ok","error")</f>
        <v>0</v>
      </c>
    </row>
    <row r="2296" spans="1:26" x14ac:dyDescent="0.3">
      <c r="A2296" t="s">
        <v>3937</v>
      </c>
      <c r="B2296" s="4">
        <v>45948</v>
      </c>
      <c r="C2296" t="s">
        <v>519</v>
      </c>
      <c r="D2296" t="s">
        <v>520</v>
      </c>
      <c r="E2296" t="s">
        <v>69</v>
      </c>
      <c r="F2296" t="s">
        <v>70</v>
      </c>
      <c r="G2296" t="s">
        <v>61</v>
      </c>
      <c r="H2296" t="s">
        <v>71</v>
      </c>
      <c r="I2296" s="6">
        <v>1</v>
      </c>
      <c r="J2296" s="6">
        <v>1299</v>
      </c>
      <c r="K2296" s="6">
        <v>1299</v>
      </c>
      <c r="L2296" s="6">
        <v>0.03</v>
      </c>
      <c r="M2296" s="6">
        <v>38.97</v>
      </c>
      <c r="N2296" s="6">
        <v>1260.03</v>
      </c>
      <c r="O2296" s="6">
        <v>190.26</v>
      </c>
      <c r="P2296" t="s">
        <v>42</v>
      </c>
      <c r="Q2296" t="s">
        <v>43</v>
      </c>
      <c r="R2296" t="s">
        <v>44</v>
      </c>
      <c r="S2296" t="s">
        <v>45</v>
      </c>
      <c r="T2296" t="s">
        <v>55</v>
      </c>
      <c r="U2296" s="13">
        <f t="shared" si="140"/>
        <v>2025</v>
      </c>
      <c r="V2296" s="13">
        <f t="shared" si="141"/>
        <v>10</v>
      </c>
      <c r="W2296" s="20" t="str">
        <f t="shared" si="142"/>
        <v>October</v>
      </c>
      <c r="X2296">
        <v>0.151</v>
      </c>
      <c r="Y2296" s="6">
        <f t="shared" si="143"/>
        <v>1221.06</v>
      </c>
      <c r="Z2296" cm="1">
        <f t="array" aca="1" ref="Z2296" ca="1">IF(roud(N2296,2)=ROUND(Z2296,2),"ok","error")</f>
        <v>0</v>
      </c>
    </row>
    <row r="2297" spans="1:26" x14ac:dyDescent="0.3">
      <c r="A2297" t="s">
        <v>3938</v>
      </c>
      <c r="B2297" s="4">
        <v>45464</v>
      </c>
      <c r="C2297" t="s">
        <v>1223</v>
      </c>
      <c r="D2297" t="s">
        <v>1224</v>
      </c>
      <c r="E2297" t="s">
        <v>492</v>
      </c>
      <c r="F2297" t="s">
        <v>493</v>
      </c>
      <c r="G2297" t="s">
        <v>214</v>
      </c>
      <c r="H2297" t="s">
        <v>494</v>
      </c>
      <c r="I2297" s="6">
        <v>3</v>
      </c>
      <c r="J2297" s="6">
        <v>1499</v>
      </c>
      <c r="K2297" s="6">
        <v>4497</v>
      </c>
      <c r="L2297" s="6">
        <v>0.18</v>
      </c>
      <c r="M2297" s="6">
        <v>809.46</v>
      </c>
      <c r="N2297" s="6">
        <v>3687.54</v>
      </c>
      <c r="O2297" s="6">
        <v>1202.1400000000001</v>
      </c>
      <c r="P2297" t="s">
        <v>191</v>
      </c>
      <c r="Q2297" t="s">
        <v>187</v>
      </c>
      <c r="R2297" t="s">
        <v>160</v>
      </c>
      <c r="S2297" t="s">
        <v>54</v>
      </c>
      <c r="T2297" t="s">
        <v>55</v>
      </c>
      <c r="U2297" s="13">
        <f t="shared" si="140"/>
        <v>2024</v>
      </c>
      <c r="V2297" s="13">
        <f t="shared" si="141"/>
        <v>6</v>
      </c>
      <c r="W2297" s="20" t="str">
        <f t="shared" si="142"/>
        <v>June</v>
      </c>
      <c r="X2297">
        <v>0.32600000000000001</v>
      </c>
      <c r="Y2297" s="6">
        <f t="shared" si="143"/>
        <v>2878.08</v>
      </c>
      <c r="Z2297" cm="1">
        <f t="array" aca="1" ref="Z2297" ca="1">IF(roud(N2297,2)=ROUND(Z2297,2),"ok","error")</f>
        <v>0</v>
      </c>
    </row>
    <row r="2298" spans="1:26" x14ac:dyDescent="0.3">
      <c r="A2298" t="s">
        <v>3939</v>
      </c>
      <c r="B2298" s="4">
        <v>45898</v>
      </c>
      <c r="C2298" t="s">
        <v>795</v>
      </c>
      <c r="D2298" t="s">
        <v>796</v>
      </c>
      <c r="E2298" t="s">
        <v>102</v>
      </c>
      <c r="F2298" t="s">
        <v>103</v>
      </c>
      <c r="G2298" t="s">
        <v>52</v>
      </c>
      <c r="H2298" t="s">
        <v>104</v>
      </c>
      <c r="I2298" s="6">
        <v>1</v>
      </c>
      <c r="J2298" s="6">
        <v>5999</v>
      </c>
      <c r="K2298" s="6">
        <v>5999</v>
      </c>
      <c r="L2298" s="6">
        <v>0.18</v>
      </c>
      <c r="M2298" s="6">
        <v>1079.82</v>
      </c>
      <c r="N2298" s="6">
        <v>4919.18</v>
      </c>
      <c r="O2298" s="6">
        <v>914.97</v>
      </c>
      <c r="P2298" t="s">
        <v>42</v>
      </c>
      <c r="Q2298" t="s">
        <v>43</v>
      </c>
      <c r="R2298" t="s">
        <v>44</v>
      </c>
      <c r="S2298" t="s">
        <v>45</v>
      </c>
      <c r="T2298" t="s">
        <v>35</v>
      </c>
      <c r="U2298" s="13">
        <f t="shared" si="140"/>
        <v>2025</v>
      </c>
      <c r="V2298" s="13">
        <f t="shared" si="141"/>
        <v>8</v>
      </c>
      <c r="W2298" s="20" t="str">
        <f t="shared" si="142"/>
        <v>August</v>
      </c>
      <c r="X2298">
        <v>0.186</v>
      </c>
      <c r="Y2298" s="6">
        <f t="shared" si="143"/>
        <v>3839.36</v>
      </c>
      <c r="Z2298" cm="1">
        <f t="array" aca="1" ref="Z2298" ca="1">IF(roud(N2298,2)=ROUND(Z2298,2),"ok","error")</f>
        <v>0</v>
      </c>
    </row>
    <row r="2299" spans="1:26" x14ac:dyDescent="0.3">
      <c r="A2299" t="s">
        <v>3940</v>
      </c>
      <c r="B2299" s="4">
        <v>45886</v>
      </c>
      <c r="C2299" t="s">
        <v>153</v>
      </c>
      <c r="D2299" t="s">
        <v>154</v>
      </c>
      <c r="E2299" t="s">
        <v>50</v>
      </c>
      <c r="F2299" t="s">
        <v>51</v>
      </c>
      <c r="G2299" t="s">
        <v>52</v>
      </c>
      <c r="H2299" t="s">
        <v>53</v>
      </c>
      <c r="I2299" s="6">
        <v>2</v>
      </c>
      <c r="J2299" s="6">
        <v>2999</v>
      </c>
      <c r="K2299" s="6">
        <v>5998</v>
      </c>
      <c r="L2299" s="6">
        <v>0.33</v>
      </c>
      <c r="M2299" s="6">
        <v>1979.34</v>
      </c>
      <c r="N2299" s="6">
        <v>4018.66</v>
      </c>
      <c r="O2299" s="6">
        <v>566.63</v>
      </c>
      <c r="P2299" t="s">
        <v>31</v>
      </c>
      <c r="Q2299" t="s">
        <v>32</v>
      </c>
      <c r="R2299" t="s">
        <v>33</v>
      </c>
      <c r="S2299" t="s">
        <v>45</v>
      </c>
      <c r="T2299" t="s">
        <v>55</v>
      </c>
      <c r="U2299" s="13">
        <f t="shared" si="140"/>
        <v>2025</v>
      </c>
      <c r="V2299" s="13">
        <f t="shared" si="141"/>
        <v>8</v>
      </c>
      <c r="W2299" s="20" t="str">
        <f t="shared" si="142"/>
        <v>August</v>
      </c>
      <c r="X2299">
        <v>0.14099999999999999</v>
      </c>
      <c r="Y2299" s="6">
        <f t="shared" si="143"/>
        <v>2039.32</v>
      </c>
      <c r="Z2299" cm="1">
        <f t="array" aca="1" ref="Z2299" ca="1">IF(roud(N2299,2)=ROUND(Z2299,2),"ok","error")</f>
        <v>0</v>
      </c>
    </row>
    <row r="2300" spans="1:26" x14ac:dyDescent="0.3">
      <c r="A2300" t="s">
        <v>3941</v>
      </c>
      <c r="B2300" s="4">
        <v>45449</v>
      </c>
      <c r="C2300" t="s">
        <v>1792</v>
      </c>
      <c r="D2300" t="s">
        <v>1793</v>
      </c>
      <c r="E2300" t="s">
        <v>273</v>
      </c>
      <c r="F2300" t="s">
        <v>274</v>
      </c>
      <c r="G2300" t="s">
        <v>29</v>
      </c>
      <c r="H2300" t="s">
        <v>88</v>
      </c>
      <c r="I2300" s="6">
        <v>4</v>
      </c>
      <c r="J2300" s="6">
        <v>2499</v>
      </c>
      <c r="K2300" s="6">
        <v>9996</v>
      </c>
      <c r="L2300" s="6">
        <v>0.08</v>
      </c>
      <c r="M2300" s="6">
        <v>799.68</v>
      </c>
      <c r="N2300" s="6">
        <v>9196.32</v>
      </c>
      <c r="O2300" s="6">
        <v>2722.11</v>
      </c>
      <c r="P2300" t="s">
        <v>158</v>
      </c>
      <c r="Q2300" t="s">
        <v>159</v>
      </c>
      <c r="R2300" t="s">
        <v>160</v>
      </c>
      <c r="S2300" t="s">
        <v>107</v>
      </c>
      <c r="T2300" t="s">
        <v>35</v>
      </c>
      <c r="U2300" s="13">
        <f t="shared" si="140"/>
        <v>2024</v>
      </c>
      <c r="V2300" s="13">
        <f t="shared" si="141"/>
        <v>6</v>
      </c>
      <c r="W2300" s="20" t="str">
        <f t="shared" si="142"/>
        <v>June</v>
      </c>
      <c r="X2300">
        <v>0.29599999999999999</v>
      </c>
      <c r="Y2300" s="6">
        <f t="shared" si="143"/>
        <v>8396.64</v>
      </c>
      <c r="Z2300" cm="1">
        <f t="array" aca="1" ref="Z2300" ca="1">IF(roud(N2300,2)=ROUND(Z2300,2),"ok","error")</f>
        <v>0</v>
      </c>
    </row>
    <row r="2301" spans="1:26" x14ac:dyDescent="0.3">
      <c r="A2301" t="s">
        <v>3942</v>
      </c>
      <c r="B2301" s="4">
        <v>45467</v>
      </c>
      <c r="C2301" t="s">
        <v>2015</v>
      </c>
      <c r="D2301" t="s">
        <v>2016</v>
      </c>
      <c r="E2301" t="s">
        <v>284</v>
      </c>
      <c r="F2301" t="s">
        <v>285</v>
      </c>
      <c r="G2301" t="s">
        <v>52</v>
      </c>
      <c r="H2301" t="s">
        <v>129</v>
      </c>
      <c r="I2301" s="6">
        <v>1</v>
      </c>
      <c r="J2301" s="6">
        <v>999</v>
      </c>
      <c r="K2301" s="6">
        <v>999</v>
      </c>
      <c r="L2301" s="6">
        <v>0.23</v>
      </c>
      <c r="M2301" s="6">
        <v>229.77</v>
      </c>
      <c r="N2301" s="6">
        <v>769.23</v>
      </c>
      <c r="O2301" s="6">
        <v>131.54</v>
      </c>
      <c r="P2301" t="s">
        <v>186</v>
      </c>
      <c r="Q2301" t="s">
        <v>187</v>
      </c>
      <c r="R2301" t="s">
        <v>160</v>
      </c>
      <c r="S2301" t="s">
        <v>98</v>
      </c>
      <c r="T2301" t="s">
        <v>35</v>
      </c>
      <c r="U2301" s="13">
        <f t="shared" si="140"/>
        <v>2024</v>
      </c>
      <c r="V2301" s="13">
        <f t="shared" si="141"/>
        <v>6</v>
      </c>
      <c r="W2301" s="20" t="str">
        <f t="shared" si="142"/>
        <v>June</v>
      </c>
      <c r="X2301">
        <v>0.17100000000000001</v>
      </c>
      <c r="Y2301" s="6">
        <f t="shared" si="143"/>
        <v>539.46</v>
      </c>
      <c r="Z2301" cm="1">
        <f t="array" aca="1" ref="Z2301" ca="1">IF(roud(N2301,2)=ROUND(Z2301,2),"ok","error")</f>
        <v>0</v>
      </c>
    </row>
    <row r="2302" spans="1:26" x14ac:dyDescent="0.3">
      <c r="A2302" t="s">
        <v>3943</v>
      </c>
      <c r="B2302" s="4">
        <v>45966</v>
      </c>
      <c r="C2302" t="s">
        <v>3470</v>
      </c>
      <c r="D2302" t="s">
        <v>3471</v>
      </c>
      <c r="E2302" t="s">
        <v>273</v>
      </c>
      <c r="F2302" t="s">
        <v>274</v>
      </c>
      <c r="G2302" t="s">
        <v>29</v>
      </c>
      <c r="H2302" t="s">
        <v>88</v>
      </c>
      <c r="I2302" s="6">
        <v>1</v>
      </c>
      <c r="J2302" s="6">
        <v>2499</v>
      </c>
      <c r="K2302" s="6">
        <v>2499</v>
      </c>
      <c r="L2302" s="6">
        <v>0.28000000000000003</v>
      </c>
      <c r="M2302" s="6">
        <v>699.72</v>
      </c>
      <c r="N2302" s="6">
        <v>1799.28</v>
      </c>
      <c r="O2302" s="6">
        <v>424.63</v>
      </c>
      <c r="P2302" t="s">
        <v>82</v>
      </c>
      <c r="Q2302" t="s">
        <v>82</v>
      </c>
      <c r="R2302" t="s">
        <v>65</v>
      </c>
      <c r="S2302" t="s">
        <v>45</v>
      </c>
      <c r="T2302" t="s">
        <v>35</v>
      </c>
      <c r="U2302" s="13">
        <f t="shared" si="140"/>
        <v>2025</v>
      </c>
      <c r="V2302" s="13">
        <f t="shared" si="141"/>
        <v>11</v>
      </c>
      <c r="W2302" s="20" t="str">
        <f t="shared" si="142"/>
        <v>November</v>
      </c>
      <c r="X2302">
        <v>0.23599999999999999</v>
      </c>
      <c r="Y2302" s="6">
        <f t="shared" si="143"/>
        <v>1099.56</v>
      </c>
      <c r="Z2302" cm="1">
        <f t="array" aca="1" ref="Z2302" ca="1">IF(roud(N2302,2)=ROUND(Z2302,2),"ok","error")</f>
        <v>0</v>
      </c>
    </row>
    <row r="2303" spans="1:26" x14ac:dyDescent="0.3">
      <c r="A2303" t="s">
        <v>3944</v>
      </c>
      <c r="B2303" s="4">
        <v>45931</v>
      </c>
      <c r="C2303" t="s">
        <v>3945</v>
      </c>
      <c r="D2303" t="s">
        <v>3946</v>
      </c>
      <c r="E2303" t="s">
        <v>198</v>
      </c>
      <c r="F2303" t="s">
        <v>199</v>
      </c>
      <c r="G2303" t="s">
        <v>61</v>
      </c>
      <c r="H2303" t="s">
        <v>71</v>
      </c>
      <c r="I2303" s="6">
        <v>1</v>
      </c>
      <c r="J2303" s="6">
        <v>899</v>
      </c>
      <c r="K2303" s="6">
        <v>899</v>
      </c>
      <c r="L2303" s="6">
        <v>0.13</v>
      </c>
      <c r="M2303" s="6">
        <v>116.87</v>
      </c>
      <c r="N2303" s="6">
        <v>782.13</v>
      </c>
      <c r="O2303" s="6">
        <v>94.64</v>
      </c>
      <c r="P2303" t="s">
        <v>186</v>
      </c>
      <c r="Q2303" t="s">
        <v>187</v>
      </c>
      <c r="R2303" t="s">
        <v>160</v>
      </c>
      <c r="S2303" t="s">
        <v>45</v>
      </c>
      <c r="T2303" t="s">
        <v>35</v>
      </c>
      <c r="U2303" s="13">
        <f t="shared" si="140"/>
        <v>2025</v>
      </c>
      <c r="V2303" s="13">
        <f t="shared" si="141"/>
        <v>10</v>
      </c>
      <c r="W2303" s="20" t="str">
        <f t="shared" si="142"/>
        <v>October</v>
      </c>
      <c r="X2303">
        <v>0.121</v>
      </c>
      <c r="Y2303" s="6">
        <f t="shared" si="143"/>
        <v>665.26</v>
      </c>
      <c r="Z2303" cm="1">
        <f t="array" aca="1" ref="Z2303" ca="1">IF(roud(N2303,2)=ROUND(Z2303,2),"ok","error")</f>
        <v>0</v>
      </c>
    </row>
    <row r="2304" spans="1:26" x14ac:dyDescent="0.3">
      <c r="A2304" t="s">
        <v>3947</v>
      </c>
      <c r="B2304" s="4">
        <v>45911</v>
      </c>
      <c r="C2304" t="s">
        <v>3948</v>
      </c>
      <c r="D2304" t="s">
        <v>3949</v>
      </c>
      <c r="E2304" t="s">
        <v>356</v>
      </c>
      <c r="F2304" t="s">
        <v>357</v>
      </c>
      <c r="G2304" t="s">
        <v>214</v>
      </c>
      <c r="H2304" t="s">
        <v>260</v>
      </c>
      <c r="I2304" s="6">
        <v>4</v>
      </c>
      <c r="J2304" s="6">
        <v>699</v>
      </c>
      <c r="K2304" s="6">
        <v>2796</v>
      </c>
      <c r="L2304" s="6">
        <v>0.18</v>
      </c>
      <c r="M2304" s="6">
        <v>503.28</v>
      </c>
      <c r="N2304" s="6">
        <v>2292.7199999999998</v>
      </c>
      <c r="O2304" s="6">
        <v>747.43</v>
      </c>
      <c r="P2304" t="s">
        <v>31</v>
      </c>
      <c r="Q2304" t="s">
        <v>32</v>
      </c>
      <c r="R2304" t="s">
        <v>33</v>
      </c>
      <c r="S2304" t="s">
        <v>45</v>
      </c>
      <c r="T2304" t="s">
        <v>35</v>
      </c>
      <c r="U2304" s="13">
        <f t="shared" si="140"/>
        <v>2025</v>
      </c>
      <c r="V2304" s="13">
        <f t="shared" si="141"/>
        <v>9</v>
      </c>
      <c r="W2304" s="20" t="str">
        <f t="shared" si="142"/>
        <v>September</v>
      </c>
      <c r="X2304">
        <v>0.32600000000000001</v>
      </c>
      <c r="Y2304" s="6">
        <f t="shared" si="143"/>
        <v>1789.44</v>
      </c>
      <c r="Z2304" cm="1">
        <f t="array" aca="1" ref="Z2304" ca="1">IF(roud(N2304,2)=ROUND(Z2304,2),"ok","error")</f>
        <v>0</v>
      </c>
    </row>
    <row r="2305" spans="1:26" x14ac:dyDescent="0.3">
      <c r="A2305" t="s">
        <v>3950</v>
      </c>
      <c r="B2305" s="4">
        <v>45637</v>
      </c>
      <c r="C2305" t="s">
        <v>3951</v>
      </c>
      <c r="D2305" t="s">
        <v>3952</v>
      </c>
      <c r="E2305" t="s">
        <v>323</v>
      </c>
      <c r="F2305" t="s">
        <v>324</v>
      </c>
      <c r="G2305" t="s">
        <v>29</v>
      </c>
      <c r="H2305" t="s">
        <v>304</v>
      </c>
      <c r="I2305" s="6">
        <v>1</v>
      </c>
      <c r="J2305" s="6">
        <v>799</v>
      </c>
      <c r="K2305" s="6">
        <v>799</v>
      </c>
      <c r="L2305" s="6">
        <v>0.13</v>
      </c>
      <c r="M2305" s="6">
        <v>103.87</v>
      </c>
      <c r="N2305" s="6">
        <v>695.13</v>
      </c>
      <c r="O2305" s="6">
        <v>195.33</v>
      </c>
      <c r="P2305" t="s">
        <v>94</v>
      </c>
      <c r="Q2305" t="s">
        <v>64</v>
      </c>
      <c r="R2305" t="s">
        <v>65</v>
      </c>
      <c r="S2305" t="s">
        <v>107</v>
      </c>
      <c r="T2305" t="s">
        <v>35</v>
      </c>
      <c r="U2305" s="13">
        <f t="shared" si="140"/>
        <v>2024</v>
      </c>
      <c r="V2305" s="13">
        <f t="shared" si="141"/>
        <v>12</v>
      </c>
      <c r="W2305" s="20" t="str">
        <f t="shared" si="142"/>
        <v>December</v>
      </c>
      <c r="X2305">
        <v>0.28100000000000003</v>
      </c>
      <c r="Y2305" s="6">
        <f t="shared" si="143"/>
        <v>591.26</v>
      </c>
      <c r="Z2305" cm="1">
        <f t="array" aca="1" ref="Z2305" ca="1">IF(roud(N2305,2)=ROUND(Z2305,2),"ok","error")</f>
        <v>0</v>
      </c>
    </row>
    <row r="2306" spans="1:26" x14ac:dyDescent="0.3">
      <c r="A2306" t="s">
        <v>3953</v>
      </c>
      <c r="B2306" s="4">
        <v>45869</v>
      </c>
      <c r="C2306" t="s">
        <v>1705</v>
      </c>
      <c r="D2306" t="s">
        <v>1706</v>
      </c>
      <c r="E2306" t="s">
        <v>59</v>
      </c>
      <c r="F2306" t="s">
        <v>60</v>
      </c>
      <c r="G2306" t="s">
        <v>61</v>
      </c>
      <c r="H2306" t="s">
        <v>62</v>
      </c>
      <c r="I2306" s="6">
        <v>1</v>
      </c>
      <c r="J2306" s="6">
        <v>59999</v>
      </c>
      <c r="K2306" s="6">
        <v>59999</v>
      </c>
      <c r="L2306" s="6">
        <v>0.08</v>
      </c>
      <c r="M2306" s="6">
        <v>4799.92</v>
      </c>
      <c r="N2306" s="6">
        <v>55199.08</v>
      </c>
      <c r="O2306" s="6">
        <v>7507.07</v>
      </c>
      <c r="P2306" t="s">
        <v>191</v>
      </c>
      <c r="Q2306" t="s">
        <v>187</v>
      </c>
      <c r="R2306" t="s">
        <v>160</v>
      </c>
      <c r="S2306" t="s">
        <v>107</v>
      </c>
      <c r="T2306" t="s">
        <v>55</v>
      </c>
      <c r="U2306" s="13">
        <f t="shared" si="140"/>
        <v>2025</v>
      </c>
      <c r="V2306" s="13">
        <f t="shared" si="141"/>
        <v>7</v>
      </c>
      <c r="W2306" s="20" t="str">
        <f t="shared" si="142"/>
        <v>July</v>
      </c>
      <c r="X2306">
        <v>0.13600000000000001</v>
      </c>
      <c r="Y2306" s="6">
        <f t="shared" si="143"/>
        <v>50399.16</v>
      </c>
      <c r="Z2306" cm="1">
        <f t="array" aca="1" ref="Z2306" ca="1">IF(roud(N2306,2)=ROUND(Z2306,2),"ok","error")</f>
        <v>0</v>
      </c>
    </row>
    <row r="2307" spans="1:26" x14ac:dyDescent="0.3">
      <c r="A2307" t="s">
        <v>3954</v>
      </c>
      <c r="B2307" s="4">
        <v>45334</v>
      </c>
      <c r="C2307" t="s">
        <v>3955</v>
      </c>
      <c r="D2307" t="s">
        <v>3956</v>
      </c>
      <c r="E2307" t="s">
        <v>102</v>
      </c>
      <c r="F2307" t="s">
        <v>103</v>
      </c>
      <c r="G2307" t="s">
        <v>52</v>
      </c>
      <c r="H2307" t="s">
        <v>104</v>
      </c>
      <c r="I2307" s="6">
        <v>1</v>
      </c>
      <c r="J2307" s="6">
        <v>5999</v>
      </c>
      <c r="K2307" s="6">
        <v>5999</v>
      </c>
      <c r="L2307" s="6">
        <v>0.18</v>
      </c>
      <c r="M2307" s="6">
        <v>1079.82</v>
      </c>
      <c r="N2307" s="6">
        <v>4919.18</v>
      </c>
      <c r="O2307" s="6">
        <v>914.97</v>
      </c>
      <c r="P2307" t="s">
        <v>82</v>
      </c>
      <c r="Q2307" t="s">
        <v>82</v>
      </c>
      <c r="R2307" t="s">
        <v>65</v>
      </c>
      <c r="S2307" t="s">
        <v>45</v>
      </c>
      <c r="T2307" t="s">
        <v>35</v>
      </c>
      <c r="U2307" s="13">
        <f t="shared" ref="U2307:U2370" si="144">YEAR(B2307)</f>
        <v>2024</v>
      </c>
      <c r="V2307" s="13">
        <f t="shared" ref="V2307:V2370" si="145">MONTH(B2307)</f>
        <v>2</v>
      </c>
      <c r="W2307" s="20" t="str">
        <f t="shared" ref="W2307:W2370" si="146">TEXT(B2307,"mmmm")</f>
        <v>February</v>
      </c>
      <c r="X2307">
        <v>0.186</v>
      </c>
      <c r="Y2307" s="6">
        <f t="shared" ref="Y2307:Y2370" si="147">ROUND(N2307-(M2307),2)</f>
        <v>3839.36</v>
      </c>
      <c r="Z2307" cm="1">
        <f t="array" aca="1" ref="Z2307" ca="1">IF(roud(N2307,2)=ROUND(Z2307,2),"ok","error")</f>
        <v>0</v>
      </c>
    </row>
    <row r="2308" spans="1:26" x14ac:dyDescent="0.3">
      <c r="A2308" t="s">
        <v>3957</v>
      </c>
      <c r="B2308" s="4">
        <v>45321</v>
      </c>
      <c r="C2308" t="s">
        <v>2198</v>
      </c>
      <c r="D2308" t="s">
        <v>2199</v>
      </c>
      <c r="E2308" t="s">
        <v>133</v>
      </c>
      <c r="F2308" t="s">
        <v>134</v>
      </c>
      <c r="G2308" t="s">
        <v>61</v>
      </c>
      <c r="H2308" t="s">
        <v>123</v>
      </c>
      <c r="I2308" s="6">
        <v>1</v>
      </c>
      <c r="J2308" s="6">
        <v>2999</v>
      </c>
      <c r="K2308" s="6">
        <v>2999</v>
      </c>
      <c r="L2308" s="6">
        <v>0.03</v>
      </c>
      <c r="M2308" s="6">
        <v>89.97</v>
      </c>
      <c r="N2308" s="6">
        <v>2909.03</v>
      </c>
      <c r="O2308" s="6">
        <v>439.26</v>
      </c>
      <c r="P2308" t="s">
        <v>170</v>
      </c>
      <c r="Q2308" t="s">
        <v>171</v>
      </c>
      <c r="R2308" t="s">
        <v>44</v>
      </c>
      <c r="S2308" t="s">
        <v>107</v>
      </c>
      <c r="T2308" t="s">
        <v>46</v>
      </c>
      <c r="U2308" s="13">
        <f t="shared" si="144"/>
        <v>2024</v>
      </c>
      <c r="V2308" s="13">
        <f t="shared" si="145"/>
        <v>1</v>
      </c>
      <c r="W2308" s="20" t="str">
        <f t="shared" si="146"/>
        <v>January</v>
      </c>
      <c r="X2308">
        <v>0.151</v>
      </c>
      <c r="Y2308" s="6">
        <f t="shared" si="147"/>
        <v>2819.06</v>
      </c>
      <c r="Z2308" cm="1">
        <f t="array" aca="1" ref="Z2308" ca="1">IF(roud(N2308,2)=ROUND(Z2308,2),"ok","error")</f>
        <v>0</v>
      </c>
    </row>
    <row r="2309" spans="1:26" x14ac:dyDescent="0.3">
      <c r="A2309" t="s">
        <v>3958</v>
      </c>
      <c r="B2309" s="4">
        <v>45375</v>
      </c>
      <c r="C2309" t="s">
        <v>2672</v>
      </c>
      <c r="D2309" t="s">
        <v>2673</v>
      </c>
      <c r="E2309" t="s">
        <v>258</v>
      </c>
      <c r="F2309" t="s">
        <v>259</v>
      </c>
      <c r="G2309" t="s">
        <v>214</v>
      </c>
      <c r="H2309" t="s">
        <v>260</v>
      </c>
      <c r="I2309" s="6">
        <v>3</v>
      </c>
      <c r="J2309" s="6">
        <v>399</v>
      </c>
      <c r="K2309" s="6">
        <v>1197</v>
      </c>
      <c r="L2309" s="6">
        <v>0.33</v>
      </c>
      <c r="M2309" s="6">
        <v>395.01</v>
      </c>
      <c r="N2309" s="6">
        <v>801.99</v>
      </c>
      <c r="O2309" s="6">
        <v>225.36</v>
      </c>
      <c r="P2309" t="s">
        <v>158</v>
      </c>
      <c r="Q2309" t="s">
        <v>159</v>
      </c>
      <c r="R2309" t="s">
        <v>160</v>
      </c>
      <c r="S2309" t="s">
        <v>98</v>
      </c>
      <c r="T2309" t="s">
        <v>55</v>
      </c>
      <c r="U2309" s="13">
        <f t="shared" si="144"/>
        <v>2024</v>
      </c>
      <c r="V2309" s="13">
        <f t="shared" si="145"/>
        <v>3</v>
      </c>
      <c r="W2309" s="20" t="str">
        <f t="shared" si="146"/>
        <v>March</v>
      </c>
      <c r="X2309">
        <v>0.28100000000000003</v>
      </c>
      <c r="Y2309" s="6">
        <f t="shared" si="147"/>
        <v>406.98</v>
      </c>
      <c r="Z2309" cm="1">
        <f t="array" aca="1" ref="Z2309" ca="1">IF(roud(N2309,2)=ROUND(Z2309,2),"ok","error")</f>
        <v>0</v>
      </c>
    </row>
    <row r="2310" spans="1:26" x14ac:dyDescent="0.3">
      <c r="A2310" t="s">
        <v>3959</v>
      </c>
      <c r="B2310" s="4">
        <v>45338</v>
      </c>
      <c r="C2310" t="s">
        <v>3379</v>
      </c>
      <c r="D2310" t="s">
        <v>3380</v>
      </c>
      <c r="E2310" t="s">
        <v>302</v>
      </c>
      <c r="F2310" t="s">
        <v>303</v>
      </c>
      <c r="G2310" t="s">
        <v>29</v>
      </c>
      <c r="H2310" t="s">
        <v>304</v>
      </c>
      <c r="I2310" s="6">
        <v>3</v>
      </c>
      <c r="J2310" s="6">
        <v>1799</v>
      </c>
      <c r="K2310" s="6">
        <v>5397</v>
      </c>
      <c r="L2310" s="6">
        <v>0.03</v>
      </c>
      <c r="M2310" s="6">
        <v>161.91</v>
      </c>
      <c r="N2310" s="6">
        <v>5235.09</v>
      </c>
      <c r="O2310" s="6">
        <v>1628.11</v>
      </c>
      <c r="P2310" t="s">
        <v>105</v>
      </c>
      <c r="Q2310" t="s">
        <v>106</v>
      </c>
      <c r="R2310" t="s">
        <v>44</v>
      </c>
      <c r="S2310" t="s">
        <v>54</v>
      </c>
      <c r="T2310" t="s">
        <v>35</v>
      </c>
      <c r="U2310" s="13">
        <f t="shared" si="144"/>
        <v>2024</v>
      </c>
      <c r="V2310" s="13">
        <f t="shared" si="145"/>
        <v>2</v>
      </c>
      <c r="W2310" s="20" t="str">
        <f t="shared" si="146"/>
        <v>February</v>
      </c>
      <c r="X2310">
        <v>0.311</v>
      </c>
      <c r="Y2310" s="6">
        <f t="shared" si="147"/>
        <v>5073.18</v>
      </c>
      <c r="Z2310" cm="1">
        <f t="array" aca="1" ref="Z2310" ca="1">IF(roud(N2310,2)=ROUND(Z2310,2),"ok","error")</f>
        <v>0</v>
      </c>
    </row>
    <row r="2311" spans="1:26" x14ac:dyDescent="0.3">
      <c r="A2311" t="s">
        <v>3960</v>
      </c>
      <c r="B2311" s="4">
        <v>45948</v>
      </c>
      <c r="C2311" t="s">
        <v>688</v>
      </c>
      <c r="D2311" t="s">
        <v>689</v>
      </c>
      <c r="E2311" t="s">
        <v>356</v>
      </c>
      <c r="F2311" t="s">
        <v>357</v>
      </c>
      <c r="G2311" t="s">
        <v>214</v>
      </c>
      <c r="H2311" t="s">
        <v>260</v>
      </c>
      <c r="I2311" s="6">
        <v>1</v>
      </c>
      <c r="J2311" s="6">
        <v>699</v>
      </c>
      <c r="K2311" s="6">
        <v>699</v>
      </c>
      <c r="L2311" s="6">
        <v>0.13</v>
      </c>
      <c r="M2311" s="6">
        <v>90.87</v>
      </c>
      <c r="N2311" s="6">
        <v>608.13</v>
      </c>
      <c r="O2311" s="6">
        <v>207.37</v>
      </c>
      <c r="P2311" t="s">
        <v>42</v>
      </c>
      <c r="Q2311" t="s">
        <v>43</v>
      </c>
      <c r="R2311" t="s">
        <v>44</v>
      </c>
      <c r="S2311" t="s">
        <v>107</v>
      </c>
      <c r="T2311" t="s">
        <v>35</v>
      </c>
      <c r="U2311" s="13">
        <f t="shared" si="144"/>
        <v>2025</v>
      </c>
      <c r="V2311" s="13">
        <f t="shared" si="145"/>
        <v>10</v>
      </c>
      <c r="W2311" s="20" t="str">
        <f t="shared" si="146"/>
        <v>October</v>
      </c>
      <c r="X2311">
        <v>0.34100000000000003</v>
      </c>
      <c r="Y2311" s="6">
        <f t="shared" si="147"/>
        <v>517.26</v>
      </c>
      <c r="Z2311" cm="1">
        <f t="array" aca="1" ref="Z2311" ca="1">IF(roud(N2311,2)=ROUND(Z2311,2),"ok","error")</f>
        <v>0</v>
      </c>
    </row>
    <row r="2312" spans="1:26" x14ac:dyDescent="0.3">
      <c r="A2312" t="s">
        <v>3961</v>
      </c>
      <c r="B2312" s="4">
        <v>45882</v>
      </c>
      <c r="C2312" t="s">
        <v>3962</v>
      </c>
      <c r="D2312" t="s">
        <v>3963</v>
      </c>
      <c r="E2312" t="s">
        <v>356</v>
      </c>
      <c r="F2312" t="s">
        <v>357</v>
      </c>
      <c r="G2312" t="s">
        <v>214</v>
      </c>
      <c r="H2312" t="s">
        <v>260</v>
      </c>
      <c r="I2312" s="6">
        <v>1</v>
      </c>
      <c r="J2312" s="6">
        <v>699</v>
      </c>
      <c r="K2312" s="6">
        <v>699</v>
      </c>
      <c r="L2312" s="6">
        <v>0.08</v>
      </c>
      <c r="M2312" s="6">
        <v>55.92</v>
      </c>
      <c r="N2312" s="6">
        <v>643.08000000000004</v>
      </c>
      <c r="O2312" s="6">
        <v>228.94</v>
      </c>
      <c r="P2312" t="s">
        <v>144</v>
      </c>
      <c r="Q2312" t="s">
        <v>145</v>
      </c>
      <c r="R2312" t="s">
        <v>65</v>
      </c>
      <c r="S2312" t="s">
        <v>98</v>
      </c>
      <c r="T2312" t="s">
        <v>55</v>
      </c>
      <c r="U2312" s="13">
        <f t="shared" si="144"/>
        <v>2025</v>
      </c>
      <c r="V2312" s="13">
        <f t="shared" si="145"/>
        <v>8</v>
      </c>
      <c r="W2312" s="20" t="str">
        <f t="shared" si="146"/>
        <v>August</v>
      </c>
      <c r="X2312">
        <v>0.35599999999999998</v>
      </c>
      <c r="Y2312" s="6">
        <f t="shared" si="147"/>
        <v>587.16</v>
      </c>
      <c r="Z2312" cm="1">
        <f t="array" aca="1" ref="Z2312" ca="1">IF(roud(N2312,2)=ROUND(Z2312,2),"ok","error")</f>
        <v>0</v>
      </c>
    </row>
    <row r="2313" spans="1:26" x14ac:dyDescent="0.3">
      <c r="A2313" t="s">
        <v>3964</v>
      </c>
      <c r="B2313" s="4">
        <v>45563</v>
      </c>
      <c r="C2313" t="s">
        <v>2640</v>
      </c>
      <c r="D2313" t="s">
        <v>2641</v>
      </c>
      <c r="E2313" t="s">
        <v>69</v>
      </c>
      <c r="F2313" t="s">
        <v>70</v>
      </c>
      <c r="G2313" t="s">
        <v>61</v>
      </c>
      <c r="H2313" t="s">
        <v>71</v>
      </c>
      <c r="I2313" s="6">
        <v>2</v>
      </c>
      <c r="J2313" s="6">
        <v>1299</v>
      </c>
      <c r="K2313" s="6">
        <v>2598</v>
      </c>
      <c r="L2313" s="6">
        <v>0.23</v>
      </c>
      <c r="M2313" s="6">
        <v>597.54</v>
      </c>
      <c r="N2313" s="6">
        <v>2000.46</v>
      </c>
      <c r="O2313" s="6">
        <v>182.04</v>
      </c>
      <c r="P2313" t="s">
        <v>82</v>
      </c>
      <c r="Q2313" t="s">
        <v>82</v>
      </c>
      <c r="R2313" t="s">
        <v>65</v>
      </c>
      <c r="S2313" t="s">
        <v>107</v>
      </c>
      <c r="T2313" t="s">
        <v>55</v>
      </c>
      <c r="U2313" s="13">
        <f t="shared" si="144"/>
        <v>2024</v>
      </c>
      <c r="V2313" s="13">
        <f t="shared" si="145"/>
        <v>9</v>
      </c>
      <c r="W2313" s="20" t="str">
        <f t="shared" si="146"/>
        <v>September</v>
      </c>
      <c r="X2313">
        <v>9.0999999999999998E-2</v>
      </c>
      <c r="Y2313" s="6">
        <f t="shared" si="147"/>
        <v>1402.92</v>
      </c>
      <c r="Z2313" cm="1">
        <f t="array" aca="1" ref="Z2313" ca="1">IF(roud(N2313,2)=ROUND(Z2313,2),"ok","error")</f>
        <v>0</v>
      </c>
    </row>
    <row r="2314" spans="1:26" x14ac:dyDescent="0.3">
      <c r="A2314" t="s">
        <v>3965</v>
      </c>
      <c r="B2314" s="4">
        <v>45958</v>
      </c>
      <c r="C2314" t="s">
        <v>2869</v>
      </c>
      <c r="D2314" t="s">
        <v>2870</v>
      </c>
      <c r="E2314" t="s">
        <v>484</v>
      </c>
      <c r="F2314" t="s">
        <v>485</v>
      </c>
      <c r="G2314" t="s">
        <v>113</v>
      </c>
      <c r="H2314" t="s">
        <v>169</v>
      </c>
      <c r="I2314" s="6">
        <v>1</v>
      </c>
      <c r="J2314" s="6">
        <v>1599</v>
      </c>
      <c r="K2314" s="6">
        <v>1599</v>
      </c>
      <c r="L2314" s="6">
        <v>0.13</v>
      </c>
      <c r="M2314" s="6">
        <v>207.87</v>
      </c>
      <c r="N2314" s="6">
        <v>1391.13</v>
      </c>
      <c r="O2314" s="6">
        <v>335.26</v>
      </c>
      <c r="P2314" t="s">
        <v>31</v>
      </c>
      <c r="Q2314" t="s">
        <v>32</v>
      </c>
      <c r="R2314" t="s">
        <v>33</v>
      </c>
      <c r="S2314" t="s">
        <v>45</v>
      </c>
      <c r="T2314" t="s">
        <v>55</v>
      </c>
      <c r="U2314" s="13">
        <f t="shared" si="144"/>
        <v>2025</v>
      </c>
      <c r="V2314" s="13">
        <f t="shared" si="145"/>
        <v>10</v>
      </c>
      <c r="W2314" s="20" t="str">
        <f t="shared" si="146"/>
        <v>October</v>
      </c>
      <c r="X2314">
        <v>0.24099999999999999</v>
      </c>
      <c r="Y2314" s="6">
        <f t="shared" si="147"/>
        <v>1183.26</v>
      </c>
      <c r="Z2314" cm="1">
        <f t="array" aca="1" ref="Z2314" ca="1">IF(roud(N2314,2)=ROUND(Z2314,2),"ok","error")</f>
        <v>0</v>
      </c>
    </row>
    <row r="2315" spans="1:26" x14ac:dyDescent="0.3">
      <c r="A2315" t="s">
        <v>3966</v>
      </c>
      <c r="B2315" s="4">
        <v>45507</v>
      </c>
      <c r="C2315" t="s">
        <v>769</v>
      </c>
      <c r="D2315" t="s">
        <v>770</v>
      </c>
      <c r="E2315" t="s">
        <v>492</v>
      </c>
      <c r="F2315" t="s">
        <v>493</v>
      </c>
      <c r="G2315" t="s">
        <v>214</v>
      </c>
      <c r="H2315" t="s">
        <v>494</v>
      </c>
      <c r="I2315" s="6">
        <v>3</v>
      </c>
      <c r="J2315" s="6">
        <v>1499</v>
      </c>
      <c r="K2315" s="6">
        <v>4497</v>
      </c>
      <c r="L2315" s="6">
        <v>0.23</v>
      </c>
      <c r="M2315" s="6">
        <v>1034.31</v>
      </c>
      <c r="N2315" s="6">
        <v>3462.69</v>
      </c>
      <c r="O2315" s="6">
        <v>1076.9000000000001</v>
      </c>
      <c r="P2315" t="s">
        <v>170</v>
      </c>
      <c r="Q2315" t="s">
        <v>171</v>
      </c>
      <c r="R2315" t="s">
        <v>44</v>
      </c>
      <c r="S2315" t="s">
        <v>54</v>
      </c>
      <c r="T2315" t="s">
        <v>35</v>
      </c>
      <c r="U2315" s="13">
        <f t="shared" si="144"/>
        <v>2024</v>
      </c>
      <c r="V2315" s="13">
        <f t="shared" si="145"/>
        <v>8</v>
      </c>
      <c r="W2315" s="20" t="str">
        <f t="shared" si="146"/>
        <v>August</v>
      </c>
      <c r="X2315">
        <v>0.311</v>
      </c>
      <c r="Y2315" s="6">
        <f t="shared" si="147"/>
        <v>2428.38</v>
      </c>
      <c r="Z2315" cm="1">
        <f t="array" aca="1" ref="Z2315" ca="1">IF(roud(N2315,2)=ROUND(Z2315,2),"ok","error")</f>
        <v>0</v>
      </c>
    </row>
    <row r="2316" spans="1:26" x14ac:dyDescent="0.3">
      <c r="A2316" t="s">
        <v>3967</v>
      </c>
      <c r="B2316" s="4">
        <v>45877</v>
      </c>
      <c r="C2316" t="s">
        <v>3787</v>
      </c>
      <c r="D2316" t="s">
        <v>3788</v>
      </c>
      <c r="E2316" t="s">
        <v>492</v>
      </c>
      <c r="F2316" t="s">
        <v>493</v>
      </c>
      <c r="G2316" t="s">
        <v>214</v>
      </c>
      <c r="H2316" t="s">
        <v>494</v>
      </c>
      <c r="I2316" s="6">
        <v>4</v>
      </c>
      <c r="J2316" s="6">
        <v>1499</v>
      </c>
      <c r="K2316" s="6">
        <v>5996</v>
      </c>
      <c r="L2316" s="6">
        <v>0.23</v>
      </c>
      <c r="M2316" s="6">
        <v>1379.08</v>
      </c>
      <c r="N2316" s="6">
        <v>4616.92</v>
      </c>
      <c r="O2316" s="6">
        <v>1435.86</v>
      </c>
      <c r="P2316" t="s">
        <v>31</v>
      </c>
      <c r="Q2316" t="s">
        <v>32</v>
      </c>
      <c r="R2316" t="s">
        <v>33</v>
      </c>
      <c r="S2316" t="s">
        <v>107</v>
      </c>
      <c r="T2316" t="s">
        <v>35</v>
      </c>
      <c r="U2316" s="13">
        <f t="shared" si="144"/>
        <v>2025</v>
      </c>
      <c r="V2316" s="13">
        <f t="shared" si="145"/>
        <v>8</v>
      </c>
      <c r="W2316" s="20" t="str">
        <f t="shared" si="146"/>
        <v>August</v>
      </c>
      <c r="X2316">
        <v>0.311</v>
      </c>
      <c r="Y2316" s="6">
        <f t="shared" si="147"/>
        <v>3237.84</v>
      </c>
      <c r="Z2316" cm="1">
        <f t="array" aca="1" ref="Z2316" ca="1">IF(roud(N2316,2)=ROUND(Z2316,2),"ok","error")</f>
        <v>0</v>
      </c>
    </row>
    <row r="2317" spans="1:26" x14ac:dyDescent="0.3">
      <c r="A2317" t="s">
        <v>3968</v>
      </c>
      <c r="B2317" s="4">
        <v>45718</v>
      </c>
      <c r="C2317" t="s">
        <v>282</v>
      </c>
      <c r="D2317" t="s">
        <v>283</v>
      </c>
      <c r="E2317" t="s">
        <v>167</v>
      </c>
      <c r="F2317" t="s">
        <v>168</v>
      </c>
      <c r="G2317" t="s">
        <v>113</v>
      </c>
      <c r="H2317" t="s">
        <v>169</v>
      </c>
      <c r="I2317" s="6">
        <v>1</v>
      </c>
      <c r="J2317" s="6">
        <v>899</v>
      </c>
      <c r="K2317" s="6">
        <v>899</v>
      </c>
      <c r="L2317" s="6">
        <v>0.03</v>
      </c>
      <c r="M2317" s="6">
        <v>26.97</v>
      </c>
      <c r="N2317" s="6">
        <v>872.03</v>
      </c>
      <c r="O2317" s="6">
        <v>236.32</v>
      </c>
      <c r="P2317" t="s">
        <v>144</v>
      </c>
      <c r="Q2317" t="s">
        <v>145</v>
      </c>
      <c r="R2317" t="s">
        <v>65</v>
      </c>
      <c r="S2317" t="s">
        <v>45</v>
      </c>
      <c r="T2317" t="s">
        <v>46</v>
      </c>
      <c r="U2317" s="13">
        <f t="shared" si="144"/>
        <v>2025</v>
      </c>
      <c r="V2317" s="13">
        <f t="shared" si="145"/>
        <v>3</v>
      </c>
      <c r="W2317" s="20" t="str">
        <f t="shared" si="146"/>
        <v>March</v>
      </c>
      <c r="X2317">
        <v>0.27100000000000002</v>
      </c>
      <c r="Y2317" s="6">
        <f t="shared" si="147"/>
        <v>845.06</v>
      </c>
      <c r="Z2317" cm="1">
        <f t="array" aca="1" ref="Z2317" ca="1">IF(roud(N2317,2)=ROUND(Z2317,2),"ok","error")</f>
        <v>0</v>
      </c>
    </row>
    <row r="2318" spans="1:26" x14ac:dyDescent="0.3">
      <c r="A2318" t="s">
        <v>3969</v>
      </c>
      <c r="B2318" s="4">
        <v>45924</v>
      </c>
      <c r="C2318" t="s">
        <v>291</v>
      </c>
      <c r="D2318" t="s">
        <v>292</v>
      </c>
      <c r="E2318" t="s">
        <v>273</v>
      </c>
      <c r="F2318" t="s">
        <v>274</v>
      </c>
      <c r="G2318" t="s">
        <v>29</v>
      </c>
      <c r="H2318" t="s">
        <v>88</v>
      </c>
      <c r="I2318" s="6">
        <v>1</v>
      </c>
      <c r="J2318" s="6">
        <v>2499</v>
      </c>
      <c r="K2318" s="6">
        <v>2499</v>
      </c>
      <c r="L2318" s="6">
        <v>0.23</v>
      </c>
      <c r="M2318" s="6">
        <v>574.77</v>
      </c>
      <c r="N2318" s="6">
        <v>1924.23</v>
      </c>
      <c r="O2318" s="6">
        <v>482.98</v>
      </c>
      <c r="P2318" t="s">
        <v>158</v>
      </c>
      <c r="Q2318" t="s">
        <v>159</v>
      </c>
      <c r="R2318" t="s">
        <v>160</v>
      </c>
      <c r="S2318" t="s">
        <v>98</v>
      </c>
      <c r="T2318" t="s">
        <v>55</v>
      </c>
      <c r="U2318" s="13">
        <f t="shared" si="144"/>
        <v>2025</v>
      </c>
      <c r="V2318" s="13">
        <f t="shared" si="145"/>
        <v>9</v>
      </c>
      <c r="W2318" s="20" t="str">
        <f t="shared" si="146"/>
        <v>September</v>
      </c>
      <c r="X2318">
        <v>0.251</v>
      </c>
      <c r="Y2318" s="6">
        <f t="shared" si="147"/>
        <v>1349.46</v>
      </c>
      <c r="Z2318" cm="1">
        <f t="array" aca="1" ref="Z2318" ca="1">IF(roud(N2318,2)=ROUND(Z2318,2),"ok","error")</f>
        <v>0</v>
      </c>
    </row>
    <row r="2319" spans="1:26" x14ac:dyDescent="0.3">
      <c r="A2319" t="s">
        <v>3971</v>
      </c>
      <c r="B2319" s="4">
        <v>45946</v>
      </c>
      <c r="C2319" t="s">
        <v>1046</v>
      </c>
      <c r="D2319" t="s">
        <v>1047</v>
      </c>
      <c r="E2319" t="s">
        <v>127</v>
      </c>
      <c r="F2319" t="s">
        <v>128</v>
      </c>
      <c r="G2319" t="s">
        <v>52</v>
      </c>
      <c r="H2319" t="s">
        <v>129</v>
      </c>
      <c r="I2319" s="6">
        <v>2</v>
      </c>
      <c r="J2319" s="6">
        <v>1299</v>
      </c>
      <c r="K2319" s="6">
        <v>2598</v>
      </c>
      <c r="L2319" s="6">
        <v>0.03</v>
      </c>
      <c r="M2319" s="6">
        <v>77.94</v>
      </c>
      <c r="N2319" s="6">
        <v>2520.06</v>
      </c>
      <c r="O2319" s="6">
        <v>582.13</v>
      </c>
      <c r="P2319" t="s">
        <v>170</v>
      </c>
      <c r="Q2319" t="s">
        <v>171</v>
      </c>
      <c r="R2319" t="s">
        <v>44</v>
      </c>
      <c r="S2319" t="s">
        <v>107</v>
      </c>
      <c r="T2319" t="s">
        <v>35</v>
      </c>
      <c r="U2319" s="13">
        <f t="shared" si="144"/>
        <v>2025</v>
      </c>
      <c r="V2319" s="13">
        <f t="shared" si="145"/>
        <v>10</v>
      </c>
      <c r="W2319" s="20" t="str">
        <f t="shared" si="146"/>
        <v>October</v>
      </c>
      <c r="X2319">
        <v>0.23100000000000001</v>
      </c>
      <c r="Y2319" s="6">
        <f t="shared" si="147"/>
        <v>2442.12</v>
      </c>
      <c r="Z2319" cm="1">
        <f t="array" aca="1" ref="Z2319" ca="1">IF(roud(N2319,2)=ROUND(Z2319,2),"ok","error")</f>
        <v>0</v>
      </c>
    </row>
    <row r="2320" spans="1:26" x14ac:dyDescent="0.3">
      <c r="A2320" t="s">
        <v>3972</v>
      </c>
      <c r="B2320" s="4">
        <v>45323</v>
      </c>
      <c r="C2320" t="s">
        <v>1705</v>
      </c>
      <c r="D2320" t="s">
        <v>1706</v>
      </c>
      <c r="E2320" t="s">
        <v>102</v>
      </c>
      <c r="F2320" t="s">
        <v>103</v>
      </c>
      <c r="G2320" t="s">
        <v>52</v>
      </c>
      <c r="H2320" t="s">
        <v>104</v>
      </c>
      <c r="I2320" s="6">
        <v>1</v>
      </c>
      <c r="J2320" s="6">
        <v>5999</v>
      </c>
      <c r="K2320" s="6">
        <v>5999</v>
      </c>
      <c r="L2320" s="6">
        <v>0.28000000000000003</v>
      </c>
      <c r="M2320" s="6">
        <v>1679.72</v>
      </c>
      <c r="N2320" s="6">
        <v>4319.28</v>
      </c>
      <c r="O2320" s="6">
        <v>673.81</v>
      </c>
      <c r="P2320" t="s">
        <v>42</v>
      </c>
      <c r="Q2320" t="s">
        <v>43</v>
      </c>
      <c r="R2320" t="s">
        <v>44</v>
      </c>
      <c r="S2320" t="s">
        <v>45</v>
      </c>
      <c r="T2320" t="s">
        <v>35</v>
      </c>
      <c r="U2320" s="13">
        <f t="shared" si="144"/>
        <v>2024</v>
      </c>
      <c r="V2320" s="13">
        <f t="shared" si="145"/>
        <v>2</v>
      </c>
      <c r="W2320" s="20" t="str">
        <f t="shared" si="146"/>
        <v>February</v>
      </c>
      <c r="X2320">
        <v>0.156</v>
      </c>
      <c r="Y2320" s="6">
        <f t="shared" si="147"/>
        <v>2639.56</v>
      </c>
      <c r="Z2320" cm="1">
        <f t="array" aca="1" ref="Z2320" ca="1">IF(roud(N2320,2)=ROUND(Z2320,2),"ok","error")</f>
        <v>0</v>
      </c>
    </row>
    <row r="2321" spans="1:26" x14ac:dyDescent="0.3">
      <c r="A2321" t="s">
        <v>3973</v>
      </c>
      <c r="B2321" s="4">
        <v>45801</v>
      </c>
      <c r="C2321" t="s">
        <v>1300</v>
      </c>
      <c r="D2321" t="s">
        <v>1301</v>
      </c>
      <c r="E2321" t="s">
        <v>27</v>
      </c>
      <c r="F2321" t="s">
        <v>28</v>
      </c>
      <c r="G2321" t="s">
        <v>29</v>
      </c>
      <c r="H2321" t="s">
        <v>30</v>
      </c>
      <c r="I2321" s="6">
        <v>3</v>
      </c>
      <c r="J2321" s="6">
        <v>1999</v>
      </c>
      <c r="K2321" s="6">
        <v>5997</v>
      </c>
      <c r="L2321" s="6">
        <v>0.13</v>
      </c>
      <c r="M2321" s="6">
        <v>779.61</v>
      </c>
      <c r="N2321" s="6">
        <v>5217.3900000000003</v>
      </c>
      <c r="O2321" s="6">
        <v>1466.09</v>
      </c>
      <c r="P2321" t="s">
        <v>158</v>
      </c>
      <c r="Q2321" t="s">
        <v>159</v>
      </c>
      <c r="R2321" t="s">
        <v>160</v>
      </c>
      <c r="S2321" t="s">
        <v>45</v>
      </c>
      <c r="T2321" t="s">
        <v>35</v>
      </c>
      <c r="U2321" s="13">
        <f t="shared" si="144"/>
        <v>2025</v>
      </c>
      <c r="V2321" s="13">
        <f t="shared" si="145"/>
        <v>5</v>
      </c>
      <c r="W2321" s="20" t="str">
        <f t="shared" si="146"/>
        <v>May</v>
      </c>
      <c r="X2321">
        <v>0.28100000000000003</v>
      </c>
      <c r="Y2321" s="6">
        <f t="shared" si="147"/>
        <v>4437.78</v>
      </c>
      <c r="Z2321" cm="1">
        <f t="array" aca="1" ref="Z2321" ca="1">IF(roud(N2321,2)=ROUND(Z2321,2),"ok","error")</f>
        <v>0</v>
      </c>
    </row>
    <row r="2322" spans="1:26" x14ac:dyDescent="0.3">
      <c r="A2322" t="s">
        <v>3974</v>
      </c>
      <c r="B2322" s="4">
        <v>45934</v>
      </c>
      <c r="C2322" t="s">
        <v>262</v>
      </c>
      <c r="D2322" t="s">
        <v>263</v>
      </c>
      <c r="E2322" t="s">
        <v>273</v>
      </c>
      <c r="F2322" t="s">
        <v>274</v>
      </c>
      <c r="G2322" t="s">
        <v>29</v>
      </c>
      <c r="H2322" t="s">
        <v>88</v>
      </c>
      <c r="I2322" s="6">
        <v>3</v>
      </c>
      <c r="J2322" s="6">
        <v>2499</v>
      </c>
      <c r="K2322" s="6">
        <v>7497</v>
      </c>
      <c r="L2322" s="6">
        <v>0.23</v>
      </c>
      <c r="M2322" s="6">
        <v>1724.31</v>
      </c>
      <c r="N2322" s="6">
        <v>5772.69</v>
      </c>
      <c r="O2322" s="6">
        <v>1448.95</v>
      </c>
      <c r="P2322" t="s">
        <v>63</v>
      </c>
      <c r="Q2322" t="s">
        <v>64</v>
      </c>
      <c r="R2322" t="s">
        <v>65</v>
      </c>
      <c r="S2322" t="s">
        <v>54</v>
      </c>
      <c r="T2322" t="s">
        <v>55</v>
      </c>
      <c r="U2322" s="13">
        <f t="shared" si="144"/>
        <v>2025</v>
      </c>
      <c r="V2322" s="13">
        <f t="shared" si="145"/>
        <v>10</v>
      </c>
      <c r="W2322" s="20" t="str">
        <f t="shared" si="146"/>
        <v>October</v>
      </c>
      <c r="X2322">
        <v>0.251</v>
      </c>
      <c r="Y2322" s="6">
        <f t="shared" si="147"/>
        <v>4048.38</v>
      </c>
      <c r="Z2322" cm="1">
        <f t="array" aca="1" ref="Z2322" ca="1">IF(roud(N2322,2)=ROUND(Z2322,2),"ok","error")</f>
        <v>0</v>
      </c>
    </row>
    <row r="2323" spans="1:26" x14ac:dyDescent="0.3">
      <c r="A2323" t="s">
        <v>3975</v>
      </c>
      <c r="B2323" s="4">
        <v>45850</v>
      </c>
      <c r="C2323" t="s">
        <v>522</v>
      </c>
      <c r="D2323" t="s">
        <v>523</v>
      </c>
      <c r="E2323" t="s">
        <v>484</v>
      </c>
      <c r="F2323" t="s">
        <v>485</v>
      </c>
      <c r="G2323" t="s">
        <v>113</v>
      </c>
      <c r="H2323" t="s">
        <v>169</v>
      </c>
      <c r="I2323" s="6">
        <v>1</v>
      </c>
      <c r="J2323" s="6">
        <v>1599</v>
      </c>
      <c r="K2323" s="6">
        <v>1599</v>
      </c>
      <c r="L2323" s="6">
        <v>0.18</v>
      </c>
      <c r="M2323" s="6">
        <v>287.82</v>
      </c>
      <c r="N2323" s="6">
        <v>1311.18</v>
      </c>
      <c r="O2323" s="6">
        <v>296.33</v>
      </c>
      <c r="P2323" t="s">
        <v>42</v>
      </c>
      <c r="Q2323" t="s">
        <v>43</v>
      </c>
      <c r="R2323" t="s">
        <v>44</v>
      </c>
      <c r="S2323" t="s">
        <v>107</v>
      </c>
      <c r="T2323" t="s">
        <v>55</v>
      </c>
      <c r="U2323" s="13">
        <f t="shared" si="144"/>
        <v>2025</v>
      </c>
      <c r="V2323" s="13">
        <f t="shared" si="145"/>
        <v>7</v>
      </c>
      <c r="W2323" s="20" t="str">
        <f t="shared" si="146"/>
        <v>July</v>
      </c>
      <c r="X2323">
        <v>0.22600000000000001</v>
      </c>
      <c r="Y2323" s="6">
        <f t="shared" si="147"/>
        <v>1023.36</v>
      </c>
      <c r="Z2323" cm="1">
        <f t="array" aca="1" ref="Z2323" ca="1">IF(roud(N2323,2)=ROUND(Z2323,2),"ok","error")</f>
        <v>0</v>
      </c>
    </row>
    <row r="2324" spans="1:26" x14ac:dyDescent="0.3">
      <c r="A2324" t="s">
        <v>3976</v>
      </c>
      <c r="B2324" s="4">
        <v>45588</v>
      </c>
      <c r="C2324" t="s">
        <v>2966</v>
      </c>
      <c r="D2324" t="s">
        <v>2967</v>
      </c>
      <c r="E2324" t="s">
        <v>198</v>
      </c>
      <c r="F2324" t="s">
        <v>199</v>
      </c>
      <c r="G2324" t="s">
        <v>61</v>
      </c>
      <c r="H2324" t="s">
        <v>71</v>
      </c>
      <c r="I2324" s="6">
        <v>2</v>
      </c>
      <c r="J2324" s="6">
        <v>899</v>
      </c>
      <c r="K2324" s="6">
        <v>1798</v>
      </c>
      <c r="L2324" s="6">
        <v>0.08</v>
      </c>
      <c r="M2324" s="6">
        <v>143.84</v>
      </c>
      <c r="N2324" s="6">
        <v>1654.16</v>
      </c>
      <c r="O2324" s="6">
        <v>224.97</v>
      </c>
      <c r="P2324" t="s">
        <v>42</v>
      </c>
      <c r="Q2324" t="s">
        <v>43</v>
      </c>
      <c r="R2324" t="s">
        <v>44</v>
      </c>
      <c r="S2324" t="s">
        <v>45</v>
      </c>
      <c r="T2324" t="s">
        <v>35</v>
      </c>
      <c r="U2324" s="13">
        <f t="shared" si="144"/>
        <v>2024</v>
      </c>
      <c r="V2324" s="13">
        <f t="shared" si="145"/>
        <v>10</v>
      </c>
      <c r="W2324" s="20" t="str">
        <f t="shared" si="146"/>
        <v>October</v>
      </c>
      <c r="X2324">
        <v>0.13600000000000001</v>
      </c>
      <c r="Y2324" s="6">
        <f t="shared" si="147"/>
        <v>1510.32</v>
      </c>
      <c r="Z2324" cm="1">
        <f t="array" aca="1" ref="Z2324" ca="1">IF(roud(N2324,2)=ROUND(Z2324,2),"ok","error")</f>
        <v>0</v>
      </c>
    </row>
    <row r="2325" spans="1:26" x14ac:dyDescent="0.3">
      <c r="A2325" t="s">
        <v>3977</v>
      </c>
      <c r="B2325" s="4">
        <v>45949</v>
      </c>
      <c r="C2325" t="s">
        <v>937</v>
      </c>
      <c r="D2325" t="s">
        <v>938</v>
      </c>
      <c r="E2325" t="s">
        <v>111</v>
      </c>
      <c r="F2325" t="s">
        <v>112</v>
      </c>
      <c r="G2325" t="s">
        <v>113</v>
      </c>
      <c r="H2325" t="s">
        <v>114</v>
      </c>
      <c r="I2325" s="6">
        <v>1</v>
      </c>
      <c r="J2325" s="6">
        <v>999</v>
      </c>
      <c r="K2325" s="6">
        <v>999</v>
      </c>
      <c r="L2325" s="6">
        <v>0.13</v>
      </c>
      <c r="M2325" s="6">
        <v>129.87</v>
      </c>
      <c r="N2325" s="6">
        <v>869.13</v>
      </c>
      <c r="O2325" s="6">
        <v>209.46</v>
      </c>
      <c r="P2325" t="s">
        <v>170</v>
      </c>
      <c r="Q2325" t="s">
        <v>171</v>
      </c>
      <c r="R2325" t="s">
        <v>44</v>
      </c>
      <c r="S2325" t="s">
        <v>45</v>
      </c>
      <c r="T2325" t="s">
        <v>46</v>
      </c>
      <c r="U2325" s="13">
        <f t="shared" si="144"/>
        <v>2025</v>
      </c>
      <c r="V2325" s="13">
        <f t="shared" si="145"/>
        <v>10</v>
      </c>
      <c r="W2325" s="20" t="str">
        <f t="shared" si="146"/>
        <v>October</v>
      </c>
      <c r="X2325">
        <v>0.24099999999999999</v>
      </c>
      <c r="Y2325" s="6">
        <f t="shared" si="147"/>
        <v>739.26</v>
      </c>
      <c r="Z2325" cm="1">
        <f t="array" aca="1" ref="Z2325" ca="1">IF(roud(N2325,2)=ROUND(Z2325,2),"ok","error")</f>
        <v>0</v>
      </c>
    </row>
    <row r="2326" spans="1:26" x14ac:dyDescent="0.3">
      <c r="A2326" t="s">
        <v>3978</v>
      </c>
      <c r="B2326" s="4">
        <v>45601</v>
      </c>
      <c r="C2326" t="s">
        <v>1666</v>
      </c>
      <c r="D2326" t="s">
        <v>1667</v>
      </c>
      <c r="E2326" t="s">
        <v>284</v>
      </c>
      <c r="F2326" t="s">
        <v>285</v>
      </c>
      <c r="G2326" t="s">
        <v>52</v>
      </c>
      <c r="H2326" t="s">
        <v>129</v>
      </c>
      <c r="I2326" s="6">
        <v>1</v>
      </c>
      <c r="J2326" s="6">
        <v>999</v>
      </c>
      <c r="K2326" s="6">
        <v>999</v>
      </c>
      <c r="L2326" s="6">
        <v>0.13</v>
      </c>
      <c r="M2326" s="6">
        <v>129.87</v>
      </c>
      <c r="N2326" s="6">
        <v>869.13</v>
      </c>
      <c r="O2326" s="6">
        <v>174.7</v>
      </c>
      <c r="P2326" t="s">
        <v>63</v>
      </c>
      <c r="Q2326" t="s">
        <v>64</v>
      </c>
      <c r="R2326" t="s">
        <v>65</v>
      </c>
      <c r="S2326" t="s">
        <v>45</v>
      </c>
      <c r="T2326" t="s">
        <v>55</v>
      </c>
      <c r="U2326" s="13">
        <f t="shared" si="144"/>
        <v>2024</v>
      </c>
      <c r="V2326" s="13">
        <f t="shared" si="145"/>
        <v>11</v>
      </c>
      <c r="W2326" s="20" t="str">
        <f t="shared" si="146"/>
        <v>November</v>
      </c>
      <c r="X2326">
        <v>0.20100000000000001</v>
      </c>
      <c r="Y2326" s="6">
        <f t="shared" si="147"/>
        <v>739.26</v>
      </c>
      <c r="Z2326" cm="1">
        <f t="array" aca="1" ref="Z2326" ca="1">IF(roud(N2326,2)=ROUND(Z2326,2),"ok","error")</f>
        <v>0</v>
      </c>
    </row>
    <row r="2327" spans="1:26" x14ac:dyDescent="0.3">
      <c r="A2327" t="s">
        <v>3979</v>
      </c>
      <c r="B2327" s="4">
        <v>45786</v>
      </c>
      <c r="C2327" t="s">
        <v>1526</v>
      </c>
      <c r="D2327" t="s">
        <v>1527</v>
      </c>
      <c r="E2327" t="s">
        <v>69</v>
      </c>
      <c r="F2327" t="s">
        <v>70</v>
      </c>
      <c r="G2327" t="s">
        <v>61</v>
      </c>
      <c r="H2327" t="s">
        <v>71</v>
      </c>
      <c r="I2327" s="6">
        <v>3</v>
      </c>
      <c r="J2327" s="6">
        <v>1299</v>
      </c>
      <c r="K2327" s="6">
        <v>3897</v>
      </c>
      <c r="L2327" s="6">
        <v>0.13</v>
      </c>
      <c r="M2327" s="6">
        <v>506.61</v>
      </c>
      <c r="N2327" s="6">
        <v>3390.39</v>
      </c>
      <c r="O2327" s="6">
        <v>410.24</v>
      </c>
      <c r="P2327" t="s">
        <v>105</v>
      </c>
      <c r="Q2327" t="s">
        <v>106</v>
      </c>
      <c r="R2327" t="s">
        <v>44</v>
      </c>
      <c r="S2327" t="s">
        <v>45</v>
      </c>
      <c r="T2327" t="s">
        <v>35</v>
      </c>
      <c r="U2327" s="13">
        <f t="shared" si="144"/>
        <v>2025</v>
      </c>
      <c r="V2327" s="13">
        <f t="shared" si="145"/>
        <v>5</v>
      </c>
      <c r="W2327" s="20" t="str">
        <f t="shared" si="146"/>
        <v>May</v>
      </c>
      <c r="X2327">
        <v>0.121</v>
      </c>
      <c r="Y2327" s="6">
        <f t="shared" si="147"/>
        <v>2883.78</v>
      </c>
      <c r="Z2327" cm="1">
        <f t="array" aca="1" ref="Z2327" ca="1">IF(roud(N2327,2)=ROUND(Z2327,2),"ok","error")</f>
        <v>0</v>
      </c>
    </row>
    <row r="2328" spans="1:26" x14ac:dyDescent="0.3">
      <c r="A2328" t="s">
        <v>3980</v>
      </c>
      <c r="B2328" s="4">
        <v>45542</v>
      </c>
      <c r="C2328" t="s">
        <v>457</v>
      </c>
      <c r="D2328" t="s">
        <v>458</v>
      </c>
      <c r="E2328" t="s">
        <v>80</v>
      </c>
      <c r="F2328" t="s">
        <v>81</v>
      </c>
      <c r="G2328" t="s">
        <v>52</v>
      </c>
      <c r="H2328" t="s">
        <v>53</v>
      </c>
      <c r="I2328" s="6">
        <v>1</v>
      </c>
      <c r="J2328" s="6">
        <v>3499</v>
      </c>
      <c r="K2328" s="6">
        <v>3499</v>
      </c>
      <c r="L2328" s="6">
        <v>0.18</v>
      </c>
      <c r="M2328" s="6">
        <v>629.82000000000005</v>
      </c>
      <c r="N2328" s="6">
        <v>2869.18</v>
      </c>
      <c r="O2328" s="6">
        <v>533.66999999999996</v>
      </c>
      <c r="P2328" t="s">
        <v>89</v>
      </c>
      <c r="Q2328" t="s">
        <v>90</v>
      </c>
      <c r="R2328" t="s">
        <v>65</v>
      </c>
      <c r="S2328" t="s">
        <v>107</v>
      </c>
      <c r="T2328" t="s">
        <v>35</v>
      </c>
      <c r="U2328" s="13">
        <f t="shared" si="144"/>
        <v>2024</v>
      </c>
      <c r="V2328" s="13">
        <f t="shared" si="145"/>
        <v>9</v>
      </c>
      <c r="W2328" s="20" t="str">
        <f t="shared" si="146"/>
        <v>September</v>
      </c>
      <c r="X2328">
        <v>0.186</v>
      </c>
      <c r="Y2328" s="6">
        <f t="shared" si="147"/>
        <v>2239.36</v>
      </c>
      <c r="Z2328" cm="1">
        <f t="array" aca="1" ref="Z2328" ca="1">IF(roud(N2328,2)=ROUND(Z2328,2),"ok","error")</f>
        <v>0</v>
      </c>
    </row>
    <row r="2329" spans="1:26" x14ac:dyDescent="0.3">
      <c r="A2329" t="s">
        <v>3981</v>
      </c>
      <c r="B2329" s="4">
        <v>45993</v>
      </c>
      <c r="C2329" t="s">
        <v>457</v>
      </c>
      <c r="D2329" t="s">
        <v>458</v>
      </c>
      <c r="E2329" t="s">
        <v>69</v>
      </c>
      <c r="F2329" t="s">
        <v>70</v>
      </c>
      <c r="G2329" t="s">
        <v>61</v>
      </c>
      <c r="H2329" t="s">
        <v>71</v>
      </c>
      <c r="I2329" s="6">
        <v>2</v>
      </c>
      <c r="J2329" s="6">
        <v>1299</v>
      </c>
      <c r="K2329" s="6">
        <v>2598</v>
      </c>
      <c r="L2329" s="6">
        <v>0.18</v>
      </c>
      <c r="M2329" s="6">
        <v>467.64</v>
      </c>
      <c r="N2329" s="6">
        <v>2130.36</v>
      </c>
      <c r="O2329" s="6">
        <v>225.82</v>
      </c>
      <c r="P2329" t="s">
        <v>89</v>
      </c>
      <c r="Q2329" t="s">
        <v>90</v>
      </c>
      <c r="R2329" t="s">
        <v>65</v>
      </c>
      <c r="S2329" t="s">
        <v>45</v>
      </c>
      <c r="T2329" t="s">
        <v>35</v>
      </c>
      <c r="U2329" s="13">
        <f t="shared" si="144"/>
        <v>2025</v>
      </c>
      <c r="V2329" s="13">
        <f t="shared" si="145"/>
        <v>12</v>
      </c>
      <c r="W2329" s="20" t="str">
        <f t="shared" si="146"/>
        <v>December</v>
      </c>
      <c r="X2329">
        <v>0.106</v>
      </c>
      <c r="Y2329" s="6">
        <f t="shared" si="147"/>
        <v>1662.72</v>
      </c>
      <c r="Z2329" cm="1">
        <f t="array" aca="1" ref="Z2329" ca="1">IF(roud(N2329,2)=ROUND(Z2329,2),"ok","error")</f>
        <v>0</v>
      </c>
    </row>
    <row r="2330" spans="1:26" x14ac:dyDescent="0.3">
      <c r="A2330" t="s">
        <v>3982</v>
      </c>
      <c r="B2330" s="4">
        <v>45707</v>
      </c>
      <c r="C2330" t="s">
        <v>1068</v>
      </c>
      <c r="D2330" t="s">
        <v>1069</v>
      </c>
      <c r="E2330" t="s">
        <v>69</v>
      </c>
      <c r="F2330" t="s">
        <v>70</v>
      </c>
      <c r="G2330" t="s">
        <v>61</v>
      </c>
      <c r="H2330" t="s">
        <v>71</v>
      </c>
      <c r="I2330" s="6">
        <v>1</v>
      </c>
      <c r="J2330" s="6">
        <v>1299</v>
      </c>
      <c r="K2330" s="6">
        <v>1299</v>
      </c>
      <c r="L2330" s="6">
        <v>0.23</v>
      </c>
      <c r="M2330" s="6">
        <v>298.77</v>
      </c>
      <c r="N2330" s="6">
        <v>1000.23</v>
      </c>
      <c r="O2330" s="6">
        <v>91.02</v>
      </c>
      <c r="P2330" t="s">
        <v>63</v>
      </c>
      <c r="Q2330" t="s">
        <v>64</v>
      </c>
      <c r="R2330" t="s">
        <v>65</v>
      </c>
      <c r="S2330" t="s">
        <v>107</v>
      </c>
      <c r="T2330" t="s">
        <v>46</v>
      </c>
      <c r="U2330" s="13">
        <f t="shared" si="144"/>
        <v>2025</v>
      </c>
      <c r="V2330" s="13">
        <f t="shared" si="145"/>
        <v>2</v>
      </c>
      <c r="W2330" s="20" t="str">
        <f t="shared" si="146"/>
        <v>February</v>
      </c>
      <c r="X2330">
        <v>9.0999999999999998E-2</v>
      </c>
      <c r="Y2330" s="6">
        <f t="shared" si="147"/>
        <v>701.46</v>
      </c>
      <c r="Z2330" cm="1">
        <f t="array" aca="1" ref="Z2330" ca="1">IF(roud(N2330,2)=ROUND(Z2330,2),"ok","error")</f>
        <v>0</v>
      </c>
    </row>
    <row r="2331" spans="1:26" x14ac:dyDescent="0.3">
      <c r="A2331" t="s">
        <v>3983</v>
      </c>
      <c r="B2331" s="4">
        <v>45596</v>
      </c>
      <c r="C2331" t="s">
        <v>2077</v>
      </c>
      <c r="D2331" t="s">
        <v>2078</v>
      </c>
      <c r="E2331" t="s">
        <v>127</v>
      </c>
      <c r="F2331" t="s">
        <v>128</v>
      </c>
      <c r="G2331" t="s">
        <v>52</v>
      </c>
      <c r="H2331" t="s">
        <v>129</v>
      </c>
      <c r="I2331" s="6">
        <v>2</v>
      </c>
      <c r="J2331" s="6">
        <v>1299</v>
      </c>
      <c r="K2331" s="6">
        <v>2598</v>
      </c>
      <c r="L2331" s="6">
        <v>0.13</v>
      </c>
      <c r="M2331" s="6">
        <v>337.74</v>
      </c>
      <c r="N2331" s="6">
        <v>2260.2600000000002</v>
      </c>
      <c r="O2331" s="6">
        <v>454.31</v>
      </c>
      <c r="P2331" t="s">
        <v>191</v>
      </c>
      <c r="Q2331" t="s">
        <v>187</v>
      </c>
      <c r="R2331" t="s">
        <v>160</v>
      </c>
      <c r="S2331" t="s">
        <v>45</v>
      </c>
      <c r="T2331" t="s">
        <v>35</v>
      </c>
      <c r="U2331" s="13">
        <f t="shared" si="144"/>
        <v>2024</v>
      </c>
      <c r="V2331" s="13">
        <f t="shared" si="145"/>
        <v>10</v>
      </c>
      <c r="W2331" s="20" t="str">
        <f t="shared" si="146"/>
        <v>October</v>
      </c>
      <c r="X2331">
        <v>0.20100000000000001</v>
      </c>
      <c r="Y2331" s="6">
        <f t="shared" si="147"/>
        <v>1922.52</v>
      </c>
      <c r="Z2331" cm="1">
        <f t="array" aca="1" ref="Z2331" ca="1">IF(roud(N2331,2)=ROUND(Z2331,2),"ok","error")</f>
        <v>0</v>
      </c>
    </row>
    <row r="2332" spans="1:26" x14ac:dyDescent="0.3">
      <c r="A2332" t="s">
        <v>3984</v>
      </c>
      <c r="B2332" s="4">
        <v>45756</v>
      </c>
      <c r="C2332" t="s">
        <v>502</v>
      </c>
      <c r="D2332" t="s">
        <v>503</v>
      </c>
      <c r="E2332" t="s">
        <v>59</v>
      </c>
      <c r="F2332" t="s">
        <v>60</v>
      </c>
      <c r="G2332" t="s">
        <v>61</v>
      </c>
      <c r="H2332" t="s">
        <v>62</v>
      </c>
      <c r="I2332" s="6">
        <v>1</v>
      </c>
      <c r="J2332" s="6">
        <v>59999</v>
      </c>
      <c r="K2332" s="6">
        <v>59999</v>
      </c>
      <c r="L2332" s="6">
        <v>0.13</v>
      </c>
      <c r="M2332" s="6">
        <v>7799.87</v>
      </c>
      <c r="N2332" s="6">
        <v>52199.13</v>
      </c>
      <c r="O2332" s="6">
        <v>6316.09</v>
      </c>
      <c r="P2332" t="s">
        <v>105</v>
      </c>
      <c r="Q2332" t="s">
        <v>106</v>
      </c>
      <c r="R2332" t="s">
        <v>44</v>
      </c>
      <c r="S2332" t="s">
        <v>45</v>
      </c>
      <c r="T2332" t="s">
        <v>35</v>
      </c>
      <c r="U2332" s="13">
        <f t="shared" si="144"/>
        <v>2025</v>
      </c>
      <c r="V2332" s="13">
        <f t="shared" si="145"/>
        <v>4</v>
      </c>
      <c r="W2332" s="20" t="str">
        <f t="shared" si="146"/>
        <v>April</v>
      </c>
      <c r="X2332">
        <v>0.121</v>
      </c>
      <c r="Y2332" s="6">
        <f t="shared" si="147"/>
        <v>44399.26</v>
      </c>
      <c r="Z2332" cm="1">
        <f t="array" aca="1" ref="Z2332" ca="1">IF(roud(N2332,2)=ROUND(Z2332,2),"ok","error")</f>
        <v>0</v>
      </c>
    </row>
    <row r="2333" spans="1:26" x14ac:dyDescent="0.3">
      <c r="A2333" t="s">
        <v>3985</v>
      </c>
      <c r="B2333" s="4">
        <v>45366</v>
      </c>
      <c r="C2333" t="s">
        <v>1468</v>
      </c>
      <c r="D2333" t="s">
        <v>1469</v>
      </c>
      <c r="E2333" t="s">
        <v>133</v>
      </c>
      <c r="F2333" t="s">
        <v>134</v>
      </c>
      <c r="G2333" t="s">
        <v>61</v>
      </c>
      <c r="H2333" t="s">
        <v>123</v>
      </c>
      <c r="I2333" s="6">
        <v>1</v>
      </c>
      <c r="J2333" s="6">
        <v>2999</v>
      </c>
      <c r="K2333" s="6">
        <v>2999</v>
      </c>
      <c r="L2333" s="6">
        <v>0.08</v>
      </c>
      <c r="M2333" s="6">
        <v>239.92</v>
      </c>
      <c r="N2333" s="6">
        <v>2759.08</v>
      </c>
      <c r="O2333" s="6">
        <v>375.23</v>
      </c>
      <c r="P2333" t="s">
        <v>94</v>
      </c>
      <c r="Q2333" t="s">
        <v>64</v>
      </c>
      <c r="R2333" t="s">
        <v>65</v>
      </c>
      <c r="S2333" t="s">
        <v>54</v>
      </c>
      <c r="T2333" t="s">
        <v>35</v>
      </c>
      <c r="U2333" s="13">
        <f t="shared" si="144"/>
        <v>2024</v>
      </c>
      <c r="V2333" s="13">
        <f t="shared" si="145"/>
        <v>3</v>
      </c>
      <c r="W2333" s="20" t="str">
        <f t="shared" si="146"/>
        <v>March</v>
      </c>
      <c r="X2333">
        <v>0.13600000000000001</v>
      </c>
      <c r="Y2333" s="6">
        <f t="shared" si="147"/>
        <v>2519.16</v>
      </c>
      <c r="Z2333" cm="1">
        <f t="array" aca="1" ref="Z2333" ca="1">IF(roud(N2333,2)=ROUND(Z2333,2),"ok","error")</f>
        <v>0</v>
      </c>
    </row>
    <row r="2334" spans="1:26" x14ac:dyDescent="0.3">
      <c r="A2334" t="s">
        <v>3986</v>
      </c>
      <c r="B2334" s="4">
        <v>45997</v>
      </c>
      <c r="C2334" t="s">
        <v>570</v>
      </c>
      <c r="D2334" t="s">
        <v>571</v>
      </c>
      <c r="E2334" t="s">
        <v>302</v>
      </c>
      <c r="F2334" t="s">
        <v>303</v>
      </c>
      <c r="G2334" t="s">
        <v>29</v>
      </c>
      <c r="H2334" t="s">
        <v>304</v>
      </c>
      <c r="I2334" s="6">
        <v>3</v>
      </c>
      <c r="J2334" s="6">
        <v>1799</v>
      </c>
      <c r="K2334" s="6">
        <v>5397</v>
      </c>
      <c r="L2334" s="6">
        <v>0.03</v>
      </c>
      <c r="M2334" s="6">
        <v>161.91</v>
      </c>
      <c r="N2334" s="6">
        <v>5235.09</v>
      </c>
      <c r="O2334" s="6">
        <v>1628.11</v>
      </c>
      <c r="P2334" t="s">
        <v>144</v>
      </c>
      <c r="Q2334" t="s">
        <v>145</v>
      </c>
      <c r="R2334" t="s">
        <v>65</v>
      </c>
      <c r="S2334" t="s">
        <v>107</v>
      </c>
      <c r="T2334" t="s">
        <v>35</v>
      </c>
      <c r="U2334" s="13">
        <f t="shared" si="144"/>
        <v>2025</v>
      </c>
      <c r="V2334" s="13">
        <f t="shared" si="145"/>
        <v>12</v>
      </c>
      <c r="W2334" s="20" t="str">
        <f t="shared" si="146"/>
        <v>December</v>
      </c>
      <c r="X2334">
        <v>0.311</v>
      </c>
      <c r="Y2334" s="6">
        <f t="shared" si="147"/>
        <v>5073.18</v>
      </c>
      <c r="Z2334" cm="1">
        <f t="array" aca="1" ref="Z2334" ca="1">IF(roud(N2334,2)=ROUND(Z2334,2),"ok","error")</f>
        <v>0</v>
      </c>
    </row>
    <row r="2335" spans="1:26" x14ac:dyDescent="0.3">
      <c r="A2335" t="s">
        <v>3987</v>
      </c>
      <c r="B2335" s="4">
        <v>45353</v>
      </c>
      <c r="C2335" t="s">
        <v>758</v>
      </c>
      <c r="D2335" t="s">
        <v>759</v>
      </c>
      <c r="E2335" t="s">
        <v>111</v>
      </c>
      <c r="F2335" t="s">
        <v>112</v>
      </c>
      <c r="G2335" t="s">
        <v>113</v>
      </c>
      <c r="H2335" t="s">
        <v>114</v>
      </c>
      <c r="I2335" s="6">
        <v>3</v>
      </c>
      <c r="J2335" s="6">
        <v>999</v>
      </c>
      <c r="K2335" s="6">
        <v>2997</v>
      </c>
      <c r="L2335" s="6">
        <v>0.03</v>
      </c>
      <c r="M2335" s="6">
        <v>89.91</v>
      </c>
      <c r="N2335" s="6">
        <v>2907.09</v>
      </c>
      <c r="O2335" s="6">
        <v>787.82</v>
      </c>
      <c r="P2335" t="s">
        <v>94</v>
      </c>
      <c r="Q2335" t="s">
        <v>64</v>
      </c>
      <c r="R2335" t="s">
        <v>65</v>
      </c>
      <c r="S2335" t="s">
        <v>45</v>
      </c>
      <c r="T2335" t="s">
        <v>35</v>
      </c>
      <c r="U2335" s="13">
        <f t="shared" si="144"/>
        <v>2024</v>
      </c>
      <c r="V2335" s="13">
        <f t="shared" si="145"/>
        <v>3</v>
      </c>
      <c r="W2335" s="20" t="str">
        <f t="shared" si="146"/>
        <v>March</v>
      </c>
      <c r="X2335">
        <v>0.27100000000000002</v>
      </c>
      <c r="Y2335" s="6">
        <f t="shared" si="147"/>
        <v>2817.18</v>
      </c>
      <c r="Z2335" cm="1">
        <f t="array" aca="1" ref="Z2335" ca="1">IF(roud(N2335,2)=ROUND(Z2335,2),"ok","error")</f>
        <v>0</v>
      </c>
    </row>
    <row r="2336" spans="1:26" x14ac:dyDescent="0.3">
      <c r="A2336" t="s">
        <v>3988</v>
      </c>
      <c r="B2336" s="4">
        <v>45453</v>
      </c>
      <c r="C2336" t="s">
        <v>2362</v>
      </c>
      <c r="D2336" t="s">
        <v>2363</v>
      </c>
      <c r="E2336" t="s">
        <v>181</v>
      </c>
      <c r="F2336" t="s">
        <v>182</v>
      </c>
      <c r="G2336" t="s">
        <v>113</v>
      </c>
      <c r="H2336" t="s">
        <v>114</v>
      </c>
      <c r="I2336" s="6">
        <v>2</v>
      </c>
      <c r="J2336" s="6">
        <v>2499</v>
      </c>
      <c r="K2336" s="6">
        <v>4998</v>
      </c>
      <c r="L2336" s="6">
        <v>0.18</v>
      </c>
      <c r="M2336" s="6">
        <v>899.64</v>
      </c>
      <c r="N2336" s="6">
        <v>4098.3599999999997</v>
      </c>
      <c r="O2336" s="6">
        <v>926.23</v>
      </c>
      <c r="P2336" t="s">
        <v>105</v>
      </c>
      <c r="Q2336" t="s">
        <v>106</v>
      </c>
      <c r="R2336" t="s">
        <v>44</v>
      </c>
      <c r="S2336" t="s">
        <v>107</v>
      </c>
      <c r="T2336" t="s">
        <v>55</v>
      </c>
      <c r="U2336" s="13">
        <f t="shared" si="144"/>
        <v>2024</v>
      </c>
      <c r="V2336" s="13">
        <f t="shared" si="145"/>
        <v>6</v>
      </c>
      <c r="W2336" s="20" t="str">
        <f t="shared" si="146"/>
        <v>June</v>
      </c>
      <c r="X2336">
        <v>0.22600000000000001</v>
      </c>
      <c r="Y2336" s="6">
        <f t="shared" si="147"/>
        <v>3198.72</v>
      </c>
      <c r="Z2336" cm="1">
        <f t="array" aca="1" ref="Z2336" ca="1">IF(roud(N2336,2)=ROUND(Z2336,2),"ok","error")</f>
        <v>0</v>
      </c>
    </row>
    <row r="2337" spans="1:26" x14ac:dyDescent="0.3">
      <c r="A2337" t="s">
        <v>3989</v>
      </c>
      <c r="B2337" s="4">
        <v>45742</v>
      </c>
      <c r="C2337" t="s">
        <v>1573</v>
      </c>
      <c r="D2337" t="s">
        <v>1574</v>
      </c>
      <c r="E2337" t="s">
        <v>492</v>
      </c>
      <c r="F2337" t="s">
        <v>493</v>
      </c>
      <c r="G2337" t="s">
        <v>214</v>
      </c>
      <c r="H2337" t="s">
        <v>494</v>
      </c>
      <c r="I2337" s="6">
        <v>2</v>
      </c>
      <c r="J2337" s="6">
        <v>1499</v>
      </c>
      <c r="K2337" s="6">
        <v>2998</v>
      </c>
      <c r="L2337" s="6">
        <v>0.13</v>
      </c>
      <c r="M2337" s="6">
        <v>389.74</v>
      </c>
      <c r="N2337" s="6">
        <v>2608.2600000000002</v>
      </c>
      <c r="O2337" s="6">
        <v>889.42</v>
      </c>
      <c r="P2337" t="s">
        <v>170</v>
      </c>
      <c r="Q2337" t="s">
        <v>171</v>
      </c>
      <c r="R2337" t="s">
        <v>44</v>
      </c>
      <c r="S2337" t="s">
        <v>107</v>
      </c>
      <c r="T2337" t="s">
        <v>55</v>
      </c>
      <c r="U2337" s="13">
        <f t="shared" si="144"/>
        <v>2025</v>
      </c>
      <c r="V2337" s="13">
        <f t="shared" si="145"/>
        <v>3</v>
      </c>
      <c r="W2337" s="20" t="str">
        <f t="shared" si="146"/>
        <v>March</v>
      </c>
      <c r="X2337">
        <v>0.34100000000000003</v>
      </c>
      <c r="Y2337" s="6">
        <f t="shared" si="147"/>
        <v>2218.52</v>
      </c>
      <c r="Z2337" cm="1">
        <f t="array" aca="1" ref="Z2337" ca="1">IF(roud(N2337,2)=ROUND(Z2337,2),"ok","error")</f>
        <v>0</v>
      </c>
    </row>
    <row r="2338" spans="1:26" x14ac:dyDescent="0.3">
      <c r="A2338" t="s">
        <v>3990</v>
      </c>
      <c r="B2338" s="4">
        <v>45717</v>
      </c>
      <c r="C2338" t="s">
        <v>425</v>
      </c>
      <c r="D2338" t="s">
        <v>426</v>
      </c>
      <c r="E2338" t="s">
        <v>323</v>
      </c>
      <c r="F2338" t="s">
        <v>324</v>
      </c>
      <c r="G2338" t="s">
        <v>29</v>
      </c>
      <c r="H2338" t="s">
        <v>304</v>
      </c>
      <c r="I2338" s="6">
        <v>1</v>
      </c>
      <c r="J2338" s="6">
        <v>799</v>
      </c>
      <c r="K2338" s="6">
        <v>799</v>
      </c>
      <c r="L2338" s="6">
        <v>0.08</v>
      </c>
      <c r="M2338" s="6">
        <v>63.92</v>
      </c>
      <c r="N2338" s="6">
        <v>735.08</v>
      </c>
      <c r="O2338" s="6">
        <v>217.58</v>
      </c>
      <c r="P2338" t="s">
        <v>89</v>
      </c>
      <c r="Q2338" t="s">
        <v>90</v>
      </c>
      <c r="R2338" t="s">
        <v>65</v>
      </c>
      <c r="S2338" t="s">
        <v>54</v>
      </c>
      <c r="T2338" t="s">
        <v>35</v>
      </c>
      <c r="U2338" s="13">
        <f t="shared" si="144"/>
        <v>2025</v>
      </c>
      <c r="V2338" s="13">
        <f t="shared" si="145"/>
        <v>3</v>
      </c>
      <c r="W2338" s="20" t="str">
        <f t="shared" si="146"/>
        <v>March</v>
      </c>
      <c r="X2338">
        <v>0.29599999999999999</v>
      </c>
      <c r="Y2338" s="6">
        <f t="shared" si="147"/>
        <v>671.16</v>
      </c>
      <c r="Z2338" cm="1">
        <f t="array" aca="1" ref="Z2338" ca="1">IF(roud(N2338,2)=ROUND(Z2338,2),"ok","error")</f>
        <v>0</v>
      </c>
    </row>
    <row r="2339" spans="1:26" x14ac:dyDescent="0.3">
      <c r="A2339" t="s">
        <v>3991</v>
      </c>
      <c r="B2339" s="4">
        <v>45787</v>
      </c>
      <c r="C2339" t="s">
        <v>1613</v>
      </c>
      <c r="D2339" t="s">
        <v>1614</v>
      </c>
      <c r="E2339" t="s">
        <v>40</v>
      </c>
      <c r="F2339" t="s">
        <v>41</v>
      </c>
      <c r="G2339" t="s">
        <v>29</v>
      </c>
      <c r="H2339" t="s">
        <v>30</v>
      </c>
      <c r="I2339" s="6">
        <v>2</v>
      </c>
      <c r="J2339" s="6">
        <v>1199</v>
      </c>
      <c r="K2339" s="6">
        <v>2398</v>
      </c>
      <c r="L2339" s="6">
        <v>0.08</v>
      </c>
      <c r="M2339" s="6">
        <v>191.84</v>
      </c>
      <c r="N2339" s="6">
        <v>2206.16</v>
      </c>
      <c r="O2339" s="6">
        <v>653.02</v>
      </c>
      <c r="P2339" t="s">
        <v>42</v>
      </c>
      <c r="Q2339" t="s">
        <v>43</v>
      </c>
      <c r="R2339" t="s">
        <v>44</v>
      </c>
      <c r="S2339" t="s">
        <v>45</v>
      </c>
      <c r="T2339" t="s">
        <v>46</v>
      </c>
      <c r="U2339" s="13">
        <f t="shared" si="144"/>
        <v>2025</v>
      </c>
      <c r="V2339" s="13">
        <f t="shared" si="145"/>
        <v>5</v>
      </c>
      <c r="W2339" s="20" t="str">
        <f t="shared" si="146"/>
        <v>May</v>
      </c>
      <c r="X2339">
        <v>0.29599999999999999</v>
      </c>
      <c r="Y2339" s="6">
        <f t="shared" si="147"/>
        <v>2014.32</v>
      </c>
      <c r="Z2339" cm="1">
        <f t="array" aca="1" ref="Z2339" ca="1">IF(roud(N2339,2)=ROUND(Z2339,2),"ok","error")</f>
        <v>0</v>
      </c>
    </row>
    <row r="2340" spans="1:26" x14ac:dyDescent="0.3">
      <c r="A2340" t="s">
        <v>3992</v>
      </c>
      <c r="B2340" s="4">
        <v>45767</v>
      </c>
      <c r="C2340" t="s">
        <v>1394</v>
      </c>
      <c r="D2340" t="s">
        <v>1395</v>
      </c>
      <c r="E2340" t="s">
        <v>27</v>
      </c>
      <c r="F2340" t="s">
        <v>28</v>
      </c>
      <c r="G2340" t="s">
        <v>29</v>
      </c>
      <c r="H2340" t="s">
        <v>30</v>
      </c>
      <c r="I2340" s="6">
        <v>3</v>
      </c>
      <c r="J2340" s="6">
        <v>1999</v>
      </c>
      <c r="K2340" s="6">
        <v>5997</v>
      </c>
      <c r="L2340" s="6">
        <v>0.23</v>
      </c>
      <c r="M2340" s="6">
        <v>1379.31</v>
      </c>
      <c r="N2340" s="6">
        <v>4617.6899999999996</v>
      </c>
      <c r="O2340" s="6">
        <v>1159.04</v>
      </c>
      <c r="P2340" t="s">
        <v>63</v>
      </c>
      <c r="Q2340" t="s">
        <v>64</v>
      </c>
      <c r="R2340" t="s">
        <v>65</v>
      </c>
      <c r="S2340" t="s">
        <v>107</v>
      </c>
      <c r="T2340" t="s">
        <v>46</v>
      </c>
      <c r="U2340" s="13">
        <f t="shared" si="144"/>
        <v>2025</v>
      </c>
      <c r="V2340" s="13">
        <f t="shared" si="145"/>
        <v>4</v>
      </c>
      <c r="W2340" s="20" t="str">
        <f t="shared" si="146"/>
        <v>April</v>
      </c>
      <c r="X2340">
        <v>0.251</v>
      </c>
      <c r="Y2340" s="6">
        <f t="shared" si="147"/>
        <v>3238.38</v>
      </c>
      <c r="Z2340" cm="1">
        <f t="array" aca="1" ref="Z2340" ca="1">IF(roud(N2340,2)=ROUND(Z2340,2),"ok","error")</f>
        <v>0</v>
      </c>
    </row>
    <row r="2341" spans="1:26" x14ac:dyDescent="0.3">
      <c r="A2341" t="s">
        <v>3993</v>
      </c>
      <c r="B2341" s="4">
        <v>45500</v>
      </c>
      <c r="C2341" t="s">
        <v>945</v>
      </c>
      <c r="D2341" t="s">
        <v>946</v>
      </c>
      <c r="E2341" t="s">
        <v>121</v>
      </c>
      <c r="F2341" t="s">
        <v>122</v>
      </c>
      <c r="G2341" t="s">
        <v>61</v>
      </c>
      <c r="H2341" t="s">
        <v>123</v>
      </c>
      <c r="I2341" s="6">
        <v>2</v>
      </c>
      <c r="J2341" s="6">
        <v>24999</v>
      </c>
      <c r="K2341" s="6">
        <v>49998</v>
      </c>
      <c r="L2341" s="6">
        <v>0.13</v>
      </c>
      <c r="M2341" s="6">
        <v>6499.74</v>
      </c>
      <c r="N2341" s="6">
        <v>43498.26</v>
      </c>
      <c r="O2341" s="6">
        <v>5263.29</v>
      </c>
      <c r="P2341" t="s">
        <v>144</v>
      </c>
      <c r="Q2341" t="s">
        <v>145</v>
      </c>
      <c r="R2341" t="s">
        <v>65</v>
      </c>
      <c r="S2341" t="s">
        <v>107</v>
      </c>
      <c r="T2341" t="s">
        <v>55</v>
      </c>
      <c r="U2341" s="13">
        <f t="shared" si="144"/>
        <v>2024</v>
      </c>
      <c r="V2341" s="13">
        <f t="shared" si="145"/>
        <v>7</v>
      </c>
      <c r="W2341" s="20" t="str">
        <f t="shared" si="146"/>
        <v>July</v>
      </c>
      <c r="X2341">
        <v>0.121</v>
      </c>
      <c r="Y2341" s="6">
        <f t="shared" si="147"/>
        <v>36998.519999999997</v>
      </c>
      <c r="Z2341" cm="1">
        <f t="array" aca="1" ref="Z2341" ca="1">IF(roud(N2341,2)=ROUND(Z2341,2),"ok","error")</f>
        <v>0</v>
      </c>
    </row>
    <row r="2342" spans="1:26" x14ac:dyDescent="0.3">
      <c r="A2342" t="s">
        <v>3994</v>
      </c>
      <c r="B2342" s="4">
        <v>45640</v>
      </c>
      <c r="C2342" t="s">
        <v>153</v>
      </c>
      <c r="D2342" t="s">
        <v>154</v>
      </c>
      <c r="E2342" t="s">
        <v>198</v>
      </c>
      <c r="F2342" t="s">
        <v>199</v>
      </c>
      <c r="G2342" t="s">
        <v>61</v>
      </c>
      <c r="H2342" t="s">
        <v>71</v>
      </c>
      <c r="I2342" s="6">
        <v>3</v>
      </c>
      <c r="J2342" s="6">
        <v>899</v>
      </c>
      <c r="K2342" s="6">
        <v>2697</v>
      </c>
      <c r="L2342" s="6">
        <v>0.23</v>
      </c>
      <c r="M2342" s="6">
        <v>620.30999999999995</v>
      </c>
      <c r="N2342" s="6">
        <v>2076.69</v>
      </c>
      <c r="O2342" s="6">
        <v>188.98</v>
      </c>
      <c r="P2342" t="s">
        <v>42</v>
      </c>
      <c r="Q2342" t="s">
        <v>43</v>
      </c>
      <c r="R2342" t="s">
        <v>44</v>
      </c>
      <c r="S2342" t="s">
        <v>45</v>
      </c>
      <c r="T2342" t="s">
        <v>35</v>
      </c>
      <c r="U2342" s="13">
        <f t="shared" si="144"/>
        <v>2024</v>
      </c>
      <c r="V2342" s="13">
        <f t="shared" si="145"/>
        <v>12</v>
      </c>
      <c r="W2342" s="20" t="str">
        <f t="shared" si="146"/>
        <v>December</v>
      </c>
      <c r="X2342">
        <v>9.0999999999999998E-2</v>
      </c>
      <c r="Y2342" s="6">
        <f t="shared" si="147"/>
        <v>1456.38</v>
      </c>
      <c r="Z2342" cm="1">
        <f t="array" aca="1" ref="Z2342" ca="1">IF(roud(N2342,2)=ROUND(Z2342,2),"ok","error")</f>
        <v>0</v>
      </c>
    </row>
    <row r="2343" spans="1:26" x14ac:dyDescent="0.3">
      <c r="A2343" t="s">
        <v>3995</v>
      </c>
      <c r="B2343" s="4">
        <v>45913</v>
      </c>
      <c r="C2343" t="s">
        <v>2662</v>
      </c>
      <c r="D2343" t="s">
        <v>2663</v>
      </c>
      <c r="E2343" t="s">
        <v>27</v>
      </c>
      <c r="F2343" t="s">
        <v>28</v>
      </c>
      <c r="G2343" t="s">
        <v>29</v>
      </c>
      <c r="H2343" t="s">
        <v>30</v>
      </c>
      <c r="I2343" s="6">
        <v>1</v>
      </c>
      <c r="J2343" s="6">
        <v>1999</v>
      </c>
      <c r="K2343" s="6">
        <v>1999</v>
      </c>
      <c r="L2343" s="6">
        <v>0.28000000000000003</v>
      </c>
      <c r="M2343" s="6">
        <v>559.72</v>
      </c>
      <c r="N2343" s="6">
        <v>1439.28</v>
      </c>
      <c r="O2343" s="6">
        <v>339.67</v>
      </c>
      <c r="P2343" t="s">
        <v>31</v>
      </c>
      <c r="Q2343" t="s">
        <v>32</v>
      </c>
      <c r="R2343" t="s">
        <v>33</v>
      </c>
      <c r="S2343" t="s">
        <v>34</v>
      </c>
      <c r="T2343" t="s">
        <v>35</v>
      </c>
      <c r="U2343" s="13">
        <f t="shared" si="144"/>
        <v>2025</v>
      </c>
      <c r="V2343" s="13">
        <f t="shared" si="145"/>
        <v>9</v>
      </c>
      <c r="W2343" s="20" t="str">
        <f t="shared" si="146"/>
        <v>September</v>
      </c>
      <c r="X2343">
        <v>0.23599999999999999</v>
      </c>
      <c r="Y2343" s="6">
        <f t="shared" si="147"/>
        <v>879.56</v>
      </c>
      <c r="Z2343" cm="1">
        <f t="array" aca="1" ref="Z2343" ca="1">IF(roud(N2343,2)=ROUND(Z2343,2),"ok","error")</f>
        <v>0</v>
      </c>
    </row>
    <row r="2344" spans="1:26" x14ac:dyDescent="0.3">
      <c r="A2344" t="s">
        <v>3996</v>
      </c>
      <c r="B2344" s="4">
        <v>45439</v>
      </c>
      <c r="C2344" t="s">
        <v>707</v>
      </c>
      <c r="D2344" t="s">
        <v>708</v>
      </c>
      <c r="E2344" t="s">
        <v>167</v>
      </c>
      <c r="F2344" t="s">
        <v>168</v>
      </c>
      <c r="G2344" t="s">
        <v>113</v>
      </c>
      <c r="H2344" t="s">
        <v>169</v>
      </c>
      <c r="I2344" s="6">
        <v>2</v>
      </c>
      <c r="J2344" s="6">
        <v>899</v>
      </c>
      <c r="K2344" s="6">
        <v>1798</v>
      </c>
      <c r="L2344" s="6">
        <v>0.08</v>
      </c>
      <c r="M2344" s="6">
        <v>143.84</v>
      </c>
      <c r="N2344" s="6">
        <v>1654.16</v>
      </c>
      <c r="O2344" s="6">
        <v>423.46</v>
      </c>
      <c r="P2344" t="s">
        <v>158</v>
      </c>
      <c r="Q2344" t="s">
        <v>159</v>
      </c>
      <c r="R2344" t="s">
        <v>160</v>
      </c>
      <c r="S2344" t="s">
        <v>54</v>
      </c>
      <c r="T2344" t="s">
        <v>55</v>
      </c>
      <c r="U2344" s="13">
        <f t="shared" si="144"/>
        <v>2024</v>
      </c>
      <c r="V2344" s="13">
        <f t="shared" si="145"/>
        <v>5</v>
      </c>
      <c r="W2344" s="20" t="str">
        <f t="shared" si="146"/>
        <v>May</v>
      </c>
      <c r="X2344">
        <v>0.25600000000000001</v>
      </c>
      <c r="Y2344" s="6">
        <f t="shared" si="147"/>
        <v>1510.32</v>
      </c>
      <c r="Z2344" cm="1">
        <f t="array" aca="1" ref="Z2344" ca="1">IF(roud(N2344,2)=ROUND(Z2344,2),"ok","error")</f>
        <v>0</v>
      </c>
    </row>
    <row r="2345" spans="1:26" x14ac:dyDescent="0.3">
      <c r="A2345" t="s">
        <v>3997</v>
      </c>
      <c r="B2345" s="4">
        <v>45612</v>
      </c>
      <c r="C2345" t="s">
        <v>1734</v>
      </c>
      <c r="D2345" t="s">
        <v>1735</v>
      </c>
      <c r="E2345" t="s">
        <v>75</v>
      </c>
      <c r="F2345" t="s">
        <v>76</v>
      </c>
      <c r="G2345" t="s">
        <v>61</v>
      </c>
      <c r="H2345" t="s">
        <v>71</v>
      </c>
      <c r="I2345" s="6">
        <v>3</v>
      </c>
      <c r="J2345" s="6">
        <v>1499</v>
      </c>
      <c r="K2345" s="6">
        <v>4497</v>
      </c>
      <c r="L2345" s="6">
        <v>0.08</v>
      </c>
      <c r="M2345" s="6">
        <v>359.76</v>
      </c>
      <c r="N2345" s="6">
        <v>4137.24</v>
      </c>
      <c r="O2345" s="6">
        <v>562.66</v>
      </c>
      <c r="P2345" t="s">
        <v>89</v>
      </c>
      <c r="Q2345" t="s">
        <v>90</v>
      </c>
      <c r="R2345" t="s">
        <v>65</v>
      </c>
      <c r="S2345" t="s">
        <v>45</v>
      </c>
      <c r="T2345" t="s">
        <v>35</v>
      </c>
      <c r="U2345" s="13">
        <f t="shared" si="144"/>
        <v>2024</v>
      </c>
      <c r="V2345" s="13">
        <f t="shared" si="145"/>
        <v>11</v>
      </c>
      <c r="W2345" s="20" t="str">
        <f t="shared" si="146"/>
        <v>November</v>
      </c>
      <c r="X2345">
        <v>0.13600000000000001</v>
      </c>
      <c r="Y2345" s="6">
        <f t="shared" si="147"/>
        <v>3777.48</v>
      </c>
      <c r="Z2345" cm="1">
        <f t="array" aca="1" ref="Z2345" ca="1">IF(roud(N2345,2)=ROUND(Z2345,2),"ok","error")</f>
        <v>0</v>
      </c>
    </row>
    <row r="2346" spans="1:26" x14ac:dyDescent="0.3">
      <c r="A2346" t="s">
        <v>3998</v>
      </c>
      <c r="B2346" s="4">
        <v>45618</v>
      </c>
      <c r="C2346" t="s">
        <v>1944</v>
      </c>
      <c r="D2346" t="s">
        <v>1945</v>
      </c>
      <c r="E2346" t="s">
        <v>69</v>
      </c>
      <c r="F2346" t="s">
        <v>70</v>
      </c>
      <c r="G2346" t="s">
        <v>61</v>
      </c>
      <c r="H2346" t="s">
        <v>71</v>
      </c>
      <c r="I2346" s="6">
        <v>2</v>
      </c>
      <c r="J2346" s="6">
        <v>1299</v>
      </c>
      <c r="K2346" s="6">
        <v>2598</v>
      </c>
      <c r="L2346" s="6">
        <v>0.08</v>
      </c>
      <c r="M2346" s="6">
        <v>207.84</v>
      </c>
      <c r="N2346" s="6">
        <v>2390.16</v>
      </c>
      <c r="O2346" s="6">
        <v>325.06</v>
      </c>
      <c r="P2346" t="s">
        <v>94</v>
      </c>
      <c r="Q2346" t="s">
        <v>64</v>
      </c>
      <c r="R2346" t="s">
        <v>65</v>
      </c>
      <c r="S2346" t="s">
        <v>98</v>
      </c>
      <c r="T2346" t="s">
        <v>35</v>
      </c>
      <c r="U2346" s="13">
        <f t="shared" si="144"/>
        <v>2024</v>
      </c>
      <c r="V2346" s="13">
        <f t="shared" si="145"/>
        <v>11</v>
      </c>
      <c r="W2346" s="20" t="str">
        <f t="shared" si="146"/>
        <v>November</v>
      </c>
      <c r="X2346">
        <v>0.13600000000000001</v>
      </c>
      <c r="Y2346" s="6">
        <f t="shared" si="147"/>
        <v>2182.3200000000002</v>
      </c>
      <c r="Z2346" cm="1">
        <f t="array" aca="1" ref="Z2346" ca="1">IF(roud(N2346,2)=ROUND(Z2346,2),"ok","error")</f>
        <v>0</v>
      </c>
    </row>
    <row r="2347" spans="1:26" x14ac:dyDescent="0.3">
      <c r="A2347" t="s">
        <v>3999</v>
      </c>
      <c r="B2347" s="4">
        <v>45645</v>
      </c>
      <c r="C2347" t="s">
        <v>2274</v>
      </c>
      <c r="D2347" t="s">
        <v>2275</v>
      </c>
      <c r="E2347" t="s">
        <v>86</v>
      </c>
      <c r="F2347" t="s">
        <v>87</v>
      </c>
      <c r="G2347" t="s">
        <v>29</v>
      </c>
      <c r="H2347" t="s">
        <v>88</v>
      </c>
      <c r="I2347" s="6">
        <v>1</v>
      </c>
      <c r="J2347" s="6">
        <v>1299</v>
      </c>
      <c r="K2347" s="6">
        <v>1299</v>
      </c>
      <c r="L2347" s="6">
        <v>0.08</v>
      </c>
      <c r="M2347" s="6">
        <v>103.92</v>
      </c>
      <c r="N2347" s="6">
        <v>1195.08</v>
      </c>
      <c r="O2347" s="6">
        <v>353.74</v>
      </c>
      <c r="P2347" t="s">
        <v>170</v>
      </c>
      <c r="Q2347" t="s">
        <v>171</v>
      </c>
      <c r="R2347" t="s">
        <v>44</v>
      </c>
      <c r="S2347" t="s">
        <v>45</v>
      </c>
      <c r="T2347" t="s">
        <v>55</v>
      </c>
      <c r="U2347" s="13">
        <f t="shared" si="144"/>
        <v>2024</v>
      </c>
      <c r="V2347" s="13">
        <f t="shared" si="145"/>
        <v>12</v>
      </c>
      <c r="W2347" s="20" t="str">
        <f t="shared" si="146"/>
        <v>December</v>
      </c>
      <c r="X2347">
        <v>0.29599999999999999</v>
      </c>
      <c r="Y2347" s="6">
        <f t="shared" si="147"/>
        <v>1091.1600000000001</v>
      </c>
      <c r="Z2347" cm="1">
        <f t="array" aca="1" ref="Z2347" ca="1">IF(roud(N2347,2)=ROUND(Z2347,2),"ok","error")</f>
        <v>0</v>
      </c>
    </row>
    <row r="2348" spans="1:26" x14ac:dyDescent="0.3">
      <c r="A2348" t="s">
        <v>4000</v>
      </c>
      <c r="B2348" s="4">
        <v>45700</v>
      </c>
      <c r="C2348" t="s">
        <v>4001</v>
      </c>
      <c r="D2348" t="s">
        <v>4002</v>
      </c>
      <c r="E2348" t="s">
        <v>356</v>
      </c>
      <c r="F2348" t="s">
        <v>357</v>
      </c>
      <c r="G2348" t="s">
        <v>214</v>
      </c>
      <c r="H2348" t="s">
        <v>260</v>
      </c>
      <c r="I2348" s="6">
        <v>2</v>
      </c>
      <c r="J2348" s="6">
        <v>699</v>
      </c>
      <c r="K2348" s="6">
        <v>1398</v>
      </c>
      <c r="L2348" s="6">
        <v>0.13</v>
      </c>
      <c r="M2348" s="6">
        <v>181.74</v>
      </c>
      <c r="N2348" s="6">
        <v>1216.26</v>
      </c>
      <c r="O2348" s="6">
        <v>414.74</v>
      </c>
      <c r="P2348" t="s">
        <v>158</v>
      </c>
      <c r="Q2348" t="s">
        <v>159</v>
      </c>
      <c r="R2348" t="s">
        <v>160</v>
      </c>
      <c r="S2348" t="s">
        <v>107</v>
      </c>
      <c r="T2348" t="s">
        <v>35</v>
      </c>
      <c r="U2348" s="13">
        <f t="shared" si="144"/>
        <v>2025</v>
      </c>
      <c r="V2348" s="13">
        <f t="shared" si="145"/>
        <v>2</v>
      </c>
      <c r="W2348" s="20" t="str">
        <f t="shared" si="146"/>
        <v>February</v>
      </c>
      <c r="X2348">
        <v>0.34100000000000003</v>
      </c>
      <c r="Y2348" s="6">
        <f t="shared" si="147"/>
        <v>1034.52</v>
      </c>
      <c r="Z2348" cm="1">
        <f t="array" aca="1" ref="Z2348" ca="1">IF(roud(N2348,2)=ROUND(Z2348,2),"ok","error")</f>
        <v>0</v>
      </c>
    </row>
    <row r="2349" spans="1:26" x14ac:dyDescent="0.3">
      <c r="A2349" t="s">
        <v>4003</v>
      </c>
      <c r="B2349" s="4">
        <v>45425</v>
      </c>
      <c r="C2349" t="s">
        <v>1016</v>
      </c>
      <c r="D2349" t="s">
        <v>1017</v>
      </c>
      <c r="E2349" t="s">
        <v>198</v>
      </c>
      <c r="F2349" t="s">
        <v>199</v>
      </c>
      <c r="G2349" t="s">
        <v>61</v>
      </c>
      <c r="H2349" t="s">
        <v>71</v>
      </c>
      <c r="I2349" s="6">
        <v>2</v>
      </c>
      <c r="J2349" s="6">
        <v>899</v>
      </c>
      <c r="K2349" s="6">
        <v>1798</v>
      </c>
      <c r="L2349" s="6">
        <v>0.08</v>
      </c>
      <c r="M2349" s="6">
        <v>143.84</v>
      </c>
      <c r="N2349" s="6">
        <v>1654.16</v>
      </c>
      <c r="O2349" s="6">
        <v>224.97</v>
      </c>
      <c r="P2349" t="s">
        <v>31</v>
      </c>
      <c r="Q2349" t="s">
        <v>32</v>
      </c>
      <c r="R2349" t="s">
        <v>33</v>
      </c>
      <c r="S2349" t="s">
        <v>107</v>
      </c>
      <c r="T2349" t="s">
        <v>35</v>
      </c>
      <c r="U2349" s="13">
        <f t="shared" si="144"/>
        <v>2024</v>
      </c>
      <c r="V2349" s="13">
        <f t="shared" si="145"/>
        <v>5</v>
      </c>
      <c r="W2349" s="20" t="str">
        <f t="shared" si="146"/>
        <v>May</v>
      </c>
      <c r="X2349">
        <v>0.13600000000000001</v>
      </c>
      <c r="Y2349" s="6">
        <f t="shared" si="147"/>
        <v>1510.32</v>
      </c>
      <c r="Z2349" cm="1">
        <f t="array" aca="1" ref="Z2349" ca="1">IF(roud(N2349,2)=ROUND(Z2349,2),"ok","error")</f>
        <v>0</v>
      </c>
    </row>
    <row r="2350" spans="1:26" x14ac:dyDescent="0.3">
      <c r="A2350" t="s">
        <v>4004</v>
      </c>
      <c r="B2350" s="4">
        <v>45671</v>
      </c>
      <c r="C2350" t="s">
        <v>1936</v>
      </c>
      <c r="D2350" t="s">
        <v>1937</v>
      </c>
      <c r="E2350" t="s">
        <v>258</v>
      </c>
      <c r="F2350" t="s">
        <v>259</v>
      </c>
      <c r="G2350" t="s">
        <v>214</v>
      </c>
      <c r="H2350" t="s">
        <v>260</v>
      </c>
      <c r="I2350" s="6">
        <v>1</v>
      </c>
      <c r="J2350" s="6">
        <v>399</v>
      </c>
      <c r="K2350" s="6">
        <v>399</v>
      </c>
      <c r="L2350" s="6">
        <v>0.28000000000000003</v>
      </c>
      <c r="M2350" s="6">
        <v>111.72</v>
      </c>
      <c r="N2350" s="6">
        <v>287.27999999999997</v>
      </c>
      <c r="O2350" s="6">
        <v>85.03</v>
      </c>
      <c r="P2350" t="s">
        <v>191</v>
      </c>
      <c r="Q2350" t="s">
        <v>187</v>
      </c>
      <c r="R2350" t="s">
        <v>160</v>
      </c>
      <c r="S2350" t="s">
        <v>45</v>
      </c>
      <c r="T2350" t="s">
        <v>35</v>
      </c>
      <c r="U2350" s="13">
        <f t="shared" si="144"/>
        <v>2025</v>
      </c>
      <c r="V2350" s="13">
        <f t="shared" si="145"/>
        <v>1</v>
      </c>
      <c r="W2350" s="20" t="str">
        <f t="shared" si="146"/>
        <v>January</v>
      </c>
      <c r="X2350">
        <v>0.29599999999999999</v>
      </c>
      <c r="Y2350" s="6">
        <f t="shared" si="147"/>
        <v>175.56</v>
      </c>
      <c r="Z2350" cm="1">
        <f t="array" aca="1" ref="Z2350" ca="1">IF(roud(N2350,2)=ROUND(Z2350,2),"ok","error")</f>
        <v>0</v>
      </c>
    </row>
    <row r="2351" spans="1:26" x14ac:dyDescent="0.3">
      <c r="A2351" t="s">
        <v>4005</v>
      </c>
      <c r="B2351" s="4">
        <v>45819</v>
      </c>
      <c r="C2351" t="s">
        <v>780</v>
      </c>
      <c r="D2351" t="s">
        <v>781</v>
      </c>
      <c r="E2351" t="s">
        <v>484</v>
      </c>
      <c r="F2351" t="s">
        <v>485</v>
      </c>
      <c r="G2351" t="s">
        <v>113</v>
      </c>
      <c r="H2351" t="s">
        <v>169</v>
      </c>
      <c r="I2351" s="6">
        <v>3</v>
      </c>
      <c r="J2351" s="6">
        <v>1599</v>
      </c>
      <c r="K2351" s="6">
        <v>4797</v>
      </c>
      <c r="L2351" s="6">
        <v>0.23</v>
      </c>
      <c r="M2351" s="6">
        <v>1103.31</v>
      </c>
      <c r="N2351" s="6">
        <v>3693.69</v>
      </c>
      <c r="O2351" s="6">
        <v>779.37</v>
      </c>
      <c r="P2351" t="s">
        <v>82</v>
      </c>
      <c r="Q2351" t="s">
        <v>82</v>
      </c>
      <c r="R2351" t="s">
        <v>65</v>
      </c>
      <c r="S2351" t="s">
        <v>45</v>
      </c>
      <c r="T2351" t="s">
        <v>35</v>
      </c>
      <c r="U2351" s="13">
        <f t="shared" si="144"/>
        <v>2025</v>
      </c>
      <c r="V2351" s="13">
        <f t="shared" si="145"/>
        <v>6</v>
      </c>
      <c r="W2351" s="20" t="str">
        <f t="shared" si="146"/>
        <v>June</v>
      </c>
      <c r="X2351">
        <v>0.21099999999999999</v>
      </c>
      <c r="Y2351" s="6">
        <f t="shared" si="147"/>
        <v>2590.38</v>
      </c>
      <c r="Z2351" cm="1">
        <f t="array" aca="1" ref="Z2351" ca="1">IF(roud(N2351,2)=ROUND(Z2351,2),"ok","error")</f>
        <v>0</v>
      </c>
    </row>
    <row r="2352" spans="1:26" x14ac:dyDescent="0.3">
      <c r="A2352" t="s">
        <v>4006</v>
      </c>
      <c r="B2352" s="4">
        <v>45867</v>
      </c>
      <c r="C2352" t="s">
        <v>1819</v>
      </c>
      <c r="D2352" t="s">
        <v>1820</v>
      </c>
      <c r="E2352" t="s">
        <v>69</v>
      </c>
      <c r="F2352" t="s">
        <v>70</v>
      </c>
      <c r="G2352" t="s">
        <v>61</v>
      </c>
      <c r="H2352" t="s">
        <v>71</v>
      </c>
      <c r="I2352" s="6">
        <v>1</v>
      </c>
      <c r="J2352" s="6">
        <v>1299</v>
      </c>
      <c r="K2352" s="6">
        <v>1299</v>
      </c>
      <c r="L2352" s="6">
        <v>0.08</v>
      </c>
      <c r="M2352" s="6">
        <v>103.92</v>
      </c>
      <c r="N2352" s="6">
        <v>1195.08</v>
      </c>
      <c r="O2352" s="6">
        <v>162.53</v>
      </c>
      <c r="P2352" t="s">
        <v>89</v>
      </c>
      <c r="Q2352" t="s">
        <v>90</v>
      </c>
      <c r="R2352" t="s">
        <v>65</v>
      </c>
      <c r="S2352" t="s">
        <v>107</v>
      </c>
      <c r="T2352" t="s">
        <v>55</v>
      </c>
      <c r="U2352" s="13">
        <f t="shared" si="144"/>
        <v>2025</v>
      </c>
      <c r="V2352" s="13">
        <f t="shared" si="145"/>
        <v>7</v>
      </c>
      <c r="W2352" s="20" t="str">
        <f t="shared" si="146"/>
        <v>July</v>
      </c>
      <c r="X2352">
        <v>0.13600000000000001</v>
      </c>
      <c r="Y2352" s="6">
        <f t="shared" si="147"/>
        <v>1091.1600000000001</v>
      </c>
      <c r="Z2352" cm="1">
        <f t="array" aca="1" ref="Z2352" ca="1">IF(roud(N2352,2)=ROUND(Z2352,2),"ok","error")</f>
        <v>0</v>
      </c>
    </row>
    <row r="2353" spans="1:26" x14ac:dyDescent="0.3">
      <c r="A2353" t="s">
        <v>4007</v>
      </c>
      <c r="B2353" s="4">
        <v>45400</v>
      </c>
      <c r="C2353" t="s">
        <v>1468</v>
      </c>
      <c r="D2353" t="s">
        <v>1469</v>
      </c>
      <c r="E2353" t="s">
        <v>133</v>
      </c>
      <c r="F2353" t="s">
        <v>134</v>
      </c>
      <c r="G2353" t="s">
        <v>61</v>
      </c>
      <c r="H2353" t="s">
        <v>123</v>
      </c>
      <c r="I2353" s="6">
        <v>1</v>
      </c>
      <c r="J2353" s="6">
        <v>2999</v>
      </c>
      <c r="K2353" s="6">
        <v>2999</v>
      </c>
      <c r="L2353" s="6">
        <v>0.18</v>
      </c>
      <c r="M2353" s="6">
        <v>539.82000000000005</v>
      </c>
      <c r="N2353" s="6">
        <v>2459.1799999999998</v>
      </c>
      <c r="O2353" s="6">
        <v>260.67</v>
      </c>
      <c r="P2353" t="s">
        <v>63</v>
      </c>
      <c r="Q2353" t="s">
        <v>64</v>
      </c>
      <c r="R2353" t="s">
        <v>65</v>
      </c>
      <c r="S2353" t="s">
        <v>45</v>
      </c>
      <c r="T2353" t="s">
        <v>35</v>
      </c>
      <c r="U2353" s="13">
        <f t="shared" si="144"/>
        <v>2024</v>
      </c>
      <c r="V2353" s="13">
        <f t="shared" si="145"/>
        <v>4</v>
      </c>
      <c r="W2353" s="20" t="str">
        <f t="shared" si="146"/>
        <v>April</v>
      </c>
      <c r="X2353">
        <v>0.106</v>
      </c>
      <c r="Y2353" s="6">
        <f t="shared" si="147"/>
        <v>1919.36</v>
      </c>
      <c r="Z2353" cm="1">
        <f t="array" aca="1" ref="Z2353" ca="1">IF(roud(N2353,2)=ROUND(Z2353,2),"ok","error")</f>
        <v>0</v>
      </c>
    </row>
    <row r="2354" spans="1:26" x14ac:dyDescent="0.3">
      <c r="A2354" t="s">
        <v>4008</v>
      </c>
      <c r="B2354" s="4">
        <v>45618</v>
      </c>
      <c r="C2354" t="s">
        <v>3356</v>
      </c>
      <c r="D2354" t="s">
        <v>3357</v>
      </c>
      <c r="E2354" t="s">
        <v>273</v>
      </c>
      <c r="F2354" t="s">
        <v>274</v>
      </c>
      <c r="G2354" t="s">
        <v>29</v>
      </c>
      <c r="H2354" t="s">
        <v>88</v>
      </c>
      <c r="I2354" s="6">
        <v>4</v>
      </c>
      <c r="J2354" s="6">
        <v>2499</v>
      </c>
      <c r="K2354" s="6">
        <v>9996</v>
      </c>
      <c r="L2354" s="6">
        <v>0.13</v>
      </c>
      <c r="M2354" s="6">
        <v>1299.48</v>
      </c>
      <c r="N2354" s="6">
        <v>8696.52</v>
      </c>
      <c r="O2354" s="6">
        <v>2443.7199999999998</v>
      </c>
      <c r="P2354" t="s">
        <v>94</v>
      </c>
      <c r="Q2354" t="s">
        <v>64</v>
      </c>
      <c r="R2354" t="s">
        <v>65</v>
      </c>
      <c r="S2354" t="s">
        <v>45</v>
      </c>
      <c r="T2354" t="s">
        <v>35</v>
      </c>
      <c r="U2354" s="13">
        <f t="shared" si="144"/>
        <v>2024</v>
      </c>
      <c r="V2354" s="13">
        <f t="shared" si="145"/>
        <v>11</v>
      </c>
      <c r="W2354" s="20" t="str">
        <f t="shared" si="146"/>
        <v>November</v>
      </c>
      <c r="X2354">
        <v>0.28100000000000003</v>
      </c>
      <c r="Y2354" s="6">
        <f t="shared" si="147"/>
        <v>7397.04</v>
      </c>
      <c r="Z2354" cm="1">
        <f t="array" aca="1" ref="Z2354" ca="1">IF(roud(N2354,2)=ROUND(Z2354,2),"ok","error")</f>
        <v>0</v>
      </c>
    </row>
    <row r="2355" spans="1:26" x14ac:dyDescent="0.3">
      <c r="A2355" t="s">
        <v>4009</v>
      </c>
      <c r="B2355" s="4">
        <v>45539</v>
      </c>
      <c r="C2355" t="s">
        <v>1648</v>
      </c>
      <c r="D2355" t="s">
        <v>1649</v>
      </c>
      <c r="E2355" t="s">
        <v>102</v>
      </c>
      <c r="F2355" t="s">
        <v>103</v>
      </c>
      <c r="G2355" t="s">
        <v>52</v>
      </c>
      <c r="H2355" t="s">
        <v>104</v>
      </c>
      <c r="I2355" s="6">
        <v>1</v>
      </c>
      <c r="J2355" s="6">
        <v>5999</v>
      </c>
      <c r="K2355" s="6">
        <v>5999</v>
      </c>
      <c r="L2355" s="6">
        <v>0.03</v>
      </c>
      <c r="M2355" s="6">
        <v>179.97</v>
      </c>
      <c r="N2355" s="6">
        <v>5819.03</v>
      </c>
      <c r="O2355" s="6">
        <v>1344.2</v>
      </c>
      <c r="P2355" t="s">
        <v>94</v>
      </c>
      <c r="Q2355" t="s">
        <v>64</v>
      </c>
      <c r="R2355" t="s">
        <v>65</v>
      </c>
      <c r="S2355" t="s">
        <v>45</v>
      </c>
      <c r="T2355" t="s">
        <v>35</v>
      </c>
      <c r="U2355" s="13">
        <f t="shared" si="144"/>
        <v>2024</v>
      </c>
      <c r="V2355" s="13">
        <f t="shared" si="145"/>
        <v>9</v>
      </c>
      <c r="W2355" s="20" t="str">
        <f t="shared" si="146"/>
        <v>September</v>
      </c>
      <c r="X2355">
        <v>0.23100000000000001</v>
      </c>
      <c r="Y2355" s="6">
        <f t="shared" si="147"/>
        <v>5639.06</v>
      </c>
      <c r="Z2355" cm="1">
        <f t="array" aca="1" ref="Z2355" ca="1">IF(roud(N2355,2)=ROUND(Z2355,2),"ok","error")</f>
        <v>0</v>
      </c>
    </row>
    <row r="2356" spans="1:26" x14ac:dyDescent="0.3">
      <c r="A2356" t="s">
        <v>4010</v>
      </c>
      <c r="B2356" s="4">
        <v>45769</v>
      </c>
      <c r="C2356" t="s">
        <v>271</v>
      </c>
      <c r="D2356" t="s">
        <v>272</v>
      </c>
      <c r="E2356" t="s">
        <v>80</v>
      </c>
      <c r="F2356" t="s">
        <v>81</v>
      </c>
      <c r="G2356" t="s">
        <v>52</v>
      </c>
      <c r="H2356" t="s">
        <v>53</v>
      </c>
      <c r="I2356" s="6">
        <v>2</v>
      </c>
      <c r="J2356" s="6">
        <v>3499</v>
      </c>
      <c r="K2356" s="6">
        <v>6998</v>
      </c>
      <c r="L2356" s="6">
        <v>0.33</v>
      </c>
      <c r="M2356" s="6">
        <v>2309.34</v>
      </c>
      <c r="N2356" s="6">
        <v>4688.66</v>
      </c>
      <c r="O2356" s="6">
        <v>661.1</v>
      </c>
      <c r="P2356" t="s">
        <v>105</v>
      </c>
      <c r="Q2356" t="s">
        <v>106</v>
      </c>
      <c r="R2356" t="s">
        <v>44</v>
      </c>
      <c r="S2356" t="s">
        <v>34</v>
      </c>
      <c r="T2356" t="s">
        <v>35</v>
      </c>
      <c r="U2356" s="13">
        <f t="shared" si="144"/>
        <v>2025</v>
      </c>
      <c r="V2356" s="13">
        <f t="shared" si="145"/>
        <v>4</v>
      </c>
      <c r="W2356" s="20" t="str">
        <f t="shared" si="146"/>
        <v>April</v>
      </c>
      <c r="X2356">
        <v>0.14099999999999999</v>
      </c>
      <c r="Y2356" s="6">
        <f t="shared" si="147"/>
        <v>2379.3200000000002</v>
      </c>
      <c r="Z2356" cm="1">
        <f t="array" aca="1" ref="Z2356" ca="1">IF(roud(N2356,2)=ROUND(Z2356,2),"ok","error")</f>
        <v>0</v>
      </c>
    </row>
    <row r="2357" spans="1:26" x14ac:dyDescent="0.3">
      <c r="A2357" t="s">
        <v>4011</v>
      </c>
      <c r="B2357" s="4">
        <v>45417</v>
      </c>
      <c r="C2357" t="s">
        <v>4012</v>
      </c>
      <c r="D2357" t="s">
        <v>4013</v>
      </c>
      <c r="E2357" t="s">
        <v>484</v>
      </c>
      <c r="F2357" t="s">
        <v>485</v>
      </c>
      <c r="G2357" t="s">
        <v>113</v>
      </c>
      <c r="H2357" t="s">
        <v>169</v>
      </c>
      <c r="I2357" s="6">
        <v>1</v>
      </c>
      <c r="J2357" s="6">
        <v>1599</v>
      </c>
      <c r="K2357" s="6">
        <v>1599</v>
      </c>
      <c r="L2357" s="6">
        <v>0.13</v>
      </c>
      <c r="M2357" s="6">
        <v>207.87</v>
      </c>
      <c r="N2357" s="6">
        <v>1391.13</v>
      </c>
      <c r="O2357" s="6">
        <v>335.26</v>
      </c>
      <c r="P2357" t="s">
        <v>42</v>
      </c>
      <c r="Q2357" t="s">
        <v>43</v>
      </c>
      <c r="R2357" t="s">
        <v>44</v>
      </c>
      <c r="S2357" t="s">
        <v>107</v>
      </c>
      <c r="T2357" t="s">
        <v>55</v>
      </c>
      <c r="U2357" s="13">
        <f t="shared" si="144"/>
        <v>2024</v>
      </c>
      <c r="V2357" s="13">
        <f t="shared" si="145"/>
        <v>5</v>
      </c>
      <c r="W2357" s="20" t="str">
        <f t="shared" si="146"/>
        <v>May</v>
      </c>
      <c r="X2357">
        <v>0.24099999999999999</v>
      </c>
      <c r="Y2357" s="6">
        <f t="shared" si="147"/>
        <v>1183.26</v>
      </c>
      <c r="Z2357" cm="1">
        <f t="array" aca="1" ref="Z2357" ca="1">IF(roud(N2357,2)=ROUND(Z2357,2),"ok","error")</f>
        <v>0</v>
      </c>
    </row>
    <row r="2358" spans="1:26" x14ac:dyDescent="0.3">
      <c r="A2358" t="s">
        <v>4014</v>
      </c>
      <c r="B2358" s="4">
        <v>45565</v>
      </c>
      <c r="C2358" t="s">
        <v>109</v>
      </c>
      <c r="D2358" t="s">
        <v>110</v>
      </c>
      <c r="E2358" t="s">
        <v>27</v>
      </c>
      <c r="F2358" t="s">
        <v>28</v>
      </c>
      <c r="G2358" t="s">
        <v>29</v>
      </c>
      <c r="H2358" t="s">
        <v>30</v>
      </c>
      <c r="I2358" s="6">
        <v>2</v>
      </c>
      <c r="J2358" s="6">
        <v>1999</v>
      </c>
      <c r="K2358" s="6">
        <v>3998</v>
      </c>
      <c r="L2358" s="6">
        <v>0.08</v>
      </c>
      <c r="M2358" s="6">
        <v>319.83999999999997</v>
      </c>
      <c r="N2358" s="6">
        <v>3678.16</v>
      </c>
      <c r="O2358" s="6">
        <v>1088.74</v>
      </c>
      <c r="P2358" t="s">
        <v>42</v>
      </c>
      <c r="Q2358" t="s">
        <v>43</v>
      </c>
      <c r="R2358" t="s">
        <v>44</v>
      </c>
      <c r="S2358" t="s">
        <v>54</v>
      </c>
      <c r="T2358" t="s">
        <v>55</v>
      </c>
      <c r="U2358" s="13">
        <f t="shared" si="144"/>
        <v>2024</v>
      </c>
      <c r="V2358" s="13">
        <f t="shared" si="145"/>
        <v>9</v>
      </c>
      <c r="W2358" s="20" t="str">
        <f t="shared" si="146"/>
        <v>September</v>
      </c>
      <c r="X2358">
        <v>0.29599999999999999</v>
      </c>
      <c r="Y2358" s="6">
        <f t="shared" si="147"/>
        <v>3358.32</v>
      </c>
      <c r="Z2358" cm="1">
        <f t="array" aca="1" ref="Z2358" ca="1">IF(roud(N2358,2)=ROUND(Z2358,2),"ok","error")</f>
        <v>0</v>
      </c>
    </row>
    <row r="2359" spans="1:26" x14ac:dyDescent="0.3">
      <c r="A2359" t="s">
        <v>4015</v>
      </c>
      <c r="B2359" s="4">
        <v>45752</v>
      </c>
      <c r="C2359" t="s">
        <v>2702</v>
      </c>
      <c r="D2359" t="s">
        <v>2703</v>
      </c>
      <c r="E2359" t="s">
        <v>181</v>
      </c>
      <c r="F2359" t="s">
        <v>182</v>
      </c>
      <c r="G2359" t="s">
        <v>113</v>
      </c>
      <c r="H2359" t="s">
        <v>114</v>
      </c>
      <c r="I2359" s="6">
        <v>1</v>
      </c>
      <c r="J2359" s="6">
        <v>2499</v>
      </c>
      <c r="K2359" s="6">
        <v>2499</v>
      </c>
      <c r="L2359" s="6">
        <v>0.18</v>
      </c>
      <c r="M2359" s="6">
        <v>449.82</v>
      </c>
      <c r="N2359" s="6">
        <v>2049.1799999999998</v>
      </c>
      <c r="O2359" s="6">
        <v>463.11</v>
      </c>
      <c r="P2359" t="s">
        <v>105</v>
      </c>
      <c r="Q2359" t="s">
        <v>106</v>
      </c>
      <c r="R2359" t="s">
        <v>44</v>
      </c>
      <c r="S2359" t="s">
        <v>107</v>
      </c>
      <c r="T2359" t="s">
        <v>55</v>
      </c>
      <c r="U2359" s="13">
        <f t="shared" si="144"/>
        <v>2025</v>
      </c>
      <c r="V2359" s="13">
        <f t="shared" si="145"/>
        <v>4</v>
      </c>
      <c r="W2359" s="20" t="str">
        <f t="shared" si="146"/>
        <v>April</v>
      </c>
      <c r="X2359">
        <v>0.22600000000000001</v>
      </c>
      <c r="Y2359" s="6">
        <f t="shared" si="147"/>
        <v>1599.36</v>
      </c>
      <c r="Z2359" cm="1">
        <f t="array" aca="1" ref="Z2359" ca="1">IF(roud(N2359,2)=ROUND(Z2359,2),"ok","error")</f>
        <v>0</v>
      </c>
    </row>
    <row r="2360" spans="1:26" x14ac:dyDescent="0.3">
      <c r="A2360" t="s">
        <v>4016</v>
      </c>
      <c r="B2360" s="4">
        <v>45545</v>
      </c>
      <c r="C2360" t="s">
        <v>1627</v>
      </c>
      <c r="D2360" t="s">
        <v>1628</v>
      </c>
      <c r="E2360" t="s">
        <v>273</v>
      </c>
      <c r="F2360" t="s">
        <v>274</v>
      </c>
      <c r="G2360" t="s">
        <v>29</v>
      </c>
      <c r="H2360" t="s">
        <v>88</v>
      </c>
      <c r="I2360" s="6">
        <v>1</v>
      </c>
      <c r="J2360" s="6">
        <v>2499</v>
      </c>
      <c r="K2360" s="6">
        <v>2499</v>
      </c>
      <c r="L2360" s="6">
        <v>0.13</v>
      </c>
      <c r="M2360" s="6">
        <v>324.87</v>
      </c>
      <c r="N2360" s="6">
        <v>2174.13</v>
      </c>
      <c r="O2360" s="6">
        <v>610.92999999999995</v>
      </c>
      <c r="P2360" t="s">
        <v>186</v>
      </c>
      <c r="Q2360" t="s">
        <v>187</v>
      </c>
      <c r="R2360" t="s">
        <v>160</v>
      </c>
      <c r="S2360" t="s">
        <v>98</v>
      </c>
      <c r="T2360" t="s">
        <v>35</v>
      </c>
      <c r="U2360" s="13">
        <f t="shared" si="144"/>
        <v>2024</v>
      </c>
      <c r="V2360" s="13">
        <f t="shared" si="145"/>
        <v>9</v>
      </c>
      <c r="W2360" s="20" t="str">
        <f t="shared" si="146"/>
        <v>September</v>
      </c>
      <c r="X2360">
        <v>0.28100000000000003</v>
      </c>
      <c r="Y2360" s="6">
        <f t="shared" si="147"/>
        <v>1849.26</v>
      </c>
      <c r="Z2360" cm="1">
        <f t="array" aca="1" ref="Z2360" ca="1">IF(roud(N2360,2)=ROUND(Z2360,2),"ok","error")</f>
        <v>0</v>
      </c>
    </row>
    <row r="2361" spans="1:26" x14ac:dyDescent="0.3">
      <c r="A2361" t="s">
        <v>4017</v>
      </c>
      <c r="B2361" s="4">
        <v>45436</v>
      </c>
      <c r="C2361" t="s">
        <v>2598</v>
      </c>
      <c r="D2361" t="s">
        <v>2599</v>
      </c>
      <c r="E2361" t="s">
        <v>69</v>
      </c>
      <c r="F2361" t="s">
        <v>70</v>
      </c>
      <c r="G2361" t="s">
        <v>61</v>
      </c>
      <c r="H2361" t="s">
        <v>71</v>
      </c>
      <c r="I2361" s="6">
        <v>1</v>
      </c>
      <c r="J2361" s="6">
        <v>1299</v>
      </c>
      <c r="K2361" s="6">
        <v>1299</v>
      </c>
      <c r="L2361" s="6">
        <v>0.08</v>
      </c>
      <c r="M2361" s="6">
        <v>103.92</v>
      </c>
      <c r="N2361" s="6">
        <v>1195.08</v>
      </c>
      <c r="O2361" s="6">
        <v>162.53</v>
      </c>
      <c r="P2361" t="s">
        <v>186</v>
      </c>
      <c r="Q2361" t="s">
        <v>187</v>
      </c>
      <c r="R2361" t="s">
        <v>160</v>
      </c>
      <c r="S2361" t="s">
        <v>98</v>
      </c>
      <c r="T2361" t="s">
        <v>55</v>
      </c>
      <c r="U2361" s="13">
        <f t="shared" si="144"/>
        <v>2024</v>
      </c>
      <c r="V2361" s="13">
        <f t="shared" si="145"/>
        <v>5</v>
      </c>
      <c r="W2361" s="20" t="str">
        <f t="shared" si="146"/>
        <v>May</v>
      </c>
      <c r="X2361">
        <v>0.13600000000000001</v>
      </c>
      <c r="Y2361" s="6">
        <f t="shared" si="147"/>
        <v>1091.1600000000001</v>
      </c>
      <c r="Z2361" cm="1">
        <f t="array" aca="1" ref="Z2361" ca="1">IF(roud(N2361,2)=ROUND(Z2361,2),"ok","error")</f>
        <v>0</v>
      </c>
    </row>
    <row r="2362" spans="1:26" x14ac:dyDescent="0.3">
      <c r="A2362" t="s">
        <v>4018</v>
      </c>
      <c r="B2362" s="4">
        <v>45391</v>
      </c>
      <c r="C2362" t="s">
        <v>3626</v>
      </c>
      <c r="D2362" t="s">
        <v>3627</v>
      </c>
      <c r="E2362" t="s">
        <v>323</v>
      </c>
      <c r="F2362" t="s">
        <v>324</v>
      </c>
      <c r="G2362" t="s">
        <v>29</v>
      </c>
      <c r="H2362" t="s">
        <v>304</v>
      </c>
      <c r="I2362" s="6">
        <v>1</v>
      </c>
      <c r="J2362" s="6">
        <v>799</v>
      </c>
      <c r="K2362" s="6">
        <v>799</v>
      </c>
      <c r="L2362" s="6">
        <v>0.23</v>
      </c>
      <c r="M2362" s="6">
        <v>183.77</v>
      </c>
      <c r="N2362" s="6">
        <v>615.23</v>
      </c>
      <c r="O2362" s="6">
        <v>154.41999999999999</v>
      </c>
      <c r="P2362" t="s">
        <v>170</v>
      </c>
      <c r="Q2362" t="s">
        <v>171</v>
      </c>
      <c r="R2362" t="s">
        <v>44</v>
      </c>
      <c r="S2362" t="s">
        <v>98</v>
      </c>
      <c r="T2362" t="s">
        <v>46</v>
      </c>
      <c r="U2362" s="13">
        <f t="shared" si="144"/>
        <v>2024</v>
      </c>
      <c r="V2362" s="13">
        <f t="shared" si="145"/>
        <v>4</v>
      </c>
      <c r="W2362" s="20" t="str">
        <f t="shared" si="146"/>
        <v>April</v>
      </c>
      <c r="X2362">
        <v>0.251</v>
      </c>
      <c r="Y2362" s="6">
        <f t="shared" si="147"/>
        <v>431.46</v>
      </c>
      <c r="Z2362" cm="1">
        <f t="array" aca="1" ref="Z2362" ca="1">IF(roud(N2362,2)=ROUND(Z2362,2),"ok","error")</f>
        <v>0</v>
      </c>
    </row>
    <row r="2363" spans="1:26" x14ac:dyDescent="0.3">
      <c r="A2363" t="s">
        <v>4019</v>
      </c>
      <c r="B2363" s="4">
        <v>45343</v>
      </c>
      <c r="C2363" t="s">
        <v>3237</v>
      </c>
      <c r="D2363" t="s">
        <v>3238</v>
      </c>
      <c r="E2363" t="s">
        <v>80</v>
      </c>
      <c r="F2363" t="s">
        <v>81</v>
      </c>
      <c r="G2363" t="s">
        <v>52</v>
      </c>
      <c r="H2363" t="s">
        <v>53</v>
      </c>
      <c r="I2363" s="6">
        <v>1</v>
      </c>
      <c r="J2363" s="6">
        <v>3499</v>
      </c>
      <c r="K2363" s="6">
        <v>3499</v>
      </c>
      <c r="L2363" s="6">
        <v>0.03</v>
      </c>
      <c r="M2363" s="6">
        <v>104.97</v>
      </c>
      <c r="N2363" s="6">
        <v>3394.03</v>
      </c>
      <c r="O2363" s="6">
        <v>784.02</v>
      </c>
      <c r="P2363" t="s">
        <v>158</v>
      </c>
      <c r="Q2363" t="s">
        <v>159</v>
      </c>
      <c r="R2363" t="s">
        <v>160</v>
      </c>
      <c r="S2363" t="s">
        <v>98</v>
      </c>
      <c r="T2363" t="s">
        <v>55</v>
      </c>
      <c r="U2363" s="13">
        <f t="shared" si="144"/>
        <v>2024</v>
      </c>
      <c r="V2363" s="13">
        <f t="shared" si="145"/>
        <v>2</v>
      </c>
      <c r="W2363" s="20" t="str">
        <f t="shared" si="146"/>
        <v>February</v>
      </c>
      <c r="X2363">
        <v>0.23100000000000001</v>
      </c>
      <c r="Y2363" s="6">
        <f t="shared" si="147"/>
        <v>3289.06</v>
      </c>
      <c r="Z2363" cm="1">
        <f t="array" aca="1" ref="Z2363" ca="1">IF(roud(N2363,2)=ROUND(Z2363,2),"ok","error")</f>
        <v>0</v>
      </c>
    </row>
    <row r="2364" spans="1:26" x14ac:dyDescent="0.3">
      <c r="A2364" t="s">
        <v>4020</v>
      </c>
      <c r="B2364" s="4">
        <v>45589</v>
      </c>
      <c r="C2364" t="s">
        <v>3313</v>
      </c>
      <c r="D2364" t="s">
        <v>3314</v>
      </c>
      <c r="E2364" t="s">
        <v>181</v>
      </c>
      <c r="F2364" t="s">
        <v>182</v>
      </c>
      <c r="G2364" t="s">
        <v>113</v>
      </c>
      <c r="H2364" t="s">
        <v>114</v>
      </c>
      <c r="I2364" s="6">
        <v>1</v>
      </c>
      <c r="J2364" s="6">
        <v>2499</v>
      </c>
      <c r="K2364" s="6">
        <v>2499</v>
      </c>
      <c r="L2364" s="6">
        <v>0.13</v>
      </c>
      <c r="M2364" s="6">
        <v>324.87</v>
      </c>
      <c r="N2364" s="6">
        <v>2174.13</v>
      </c>
      <c r="O2364" s="6">
        <v>523.97</v>
      </c>
      <c r="P2364" t="s">
        <v>63</v>
      </c>
      <c r="Q2364" t="s">
        <v>64</v>
      </c>
      <c r="R2364" t="s">
        <v>65</v>
      </c>
      <c r="S2364" t="s">
        <v>54</v>
      </c>
      <c r="T2364" t="s">
        <v>46</v>
      </c>
      <c r="U2364" s="13">
        <f t="shared" si="144"/>
        <v>2024</v>
      </c>
      <c r="V2364" s="13">
        <f t="shared" si="145"/>
        <v>10</v>
      </c>
      <c r="W2364" s="20" t="str">
        <f t="shared" si="146"/>
        <v>October</v>
      </c>
      <c r="X2364">
        <v>0.24099999999999999</v>
      </c>
      <c r="Y2364" s="6">
        <f t="shared" si="147"/>
        <v>1849.26</v>
      </c>
      <c r="Z2364" cm="1">
        <f t="array" aca="1" ref="Z2364" ca="1">IF(roud(N2364,2)=ROUND(Z2364,2),"ok","error")</f>
        <v>0</v>
      </c>
    </row>
    <row r="2365" spans="1:26" x14ac:dyDescent="0.3">
      <c r="A2365" t="s">
        <v>4021</v>
      </c>
      <c r="B2365" s="4">
        <v>45685</v>
      </c>
      <c r="C2365" t="s">
        <v>1460</v>
      </c>
      <c r="D2365" t="s">
        <v>1461</v>
      </c>
      <c r="E2365" t="s">
        <v>323</v>
      </c>
      <c r="F2365" t="s">
        <v>324</v>
      </c>
      <c r="G2365" t="s">
        <v>29</v>
      </c>
      <c r="H2365" t="s">
        <v>304</v>
      </c>
      <c r="I2365" s="6">
        <v>1</v>
      </c>
      <c r="J2365" s="6">
        <v>799</v>
      </c>
      <c r="K2365" s="6">
        <v>799</v>
      </c>
      <c r="L2365" s="6">
        <v>0.13</v>
      </c>
      <c r="M2365" s="6">
        <v>103.87</v>
      </c>
      <c r="N2365" s="6">
        <v>695.13</v>
      </c>
      <c r="O2365" s="6">
        <v>195.33</v>
      </c>
      <c r="P2365" t="s">
        <v>144</v>
      </c>
      <c r="Q2365" t="s">
        <v>145</v>
      </c>
      <c r="R2365" t="s">
        <v>65</v>
      </c>
      <c r="S2365" t="s">
        <v>107</v>
      </c>
      <c r="T2365" t="s">
        <v>35</v>
      </c>
      <c r="U2365" s="13">
        <f t="shared" si="144"/>
        <v>2025</v>
      </c>
      <c r="V2365" s="13">
        <f t="shared" si="145"/>
        <v>1</v>
      </c>
      <c r="W2365" s="20" t="str">
        <f t="shared" si="146"/>
        <v>January</v>
      </c>
      <c r="X2365">
        <v>0.28100000000000003</v>
      </c>
      <c r="Y2365" s="6">
        <f t="shared" si="147"/>
        <v>591.26</v>
      </c>
      <c r="Z2365" cm="1">
        <f t="array" aca="1" ref="Z2365" ca="1">IF(roud(N2365,2)=ROUND(Z2365,2),"ok","error")</f>
        <v>0</v>
      </c>
    </row>
    <row r="2366" spans="1:26" x14ac:dyDescent="0.3">
      <c r="A2366" t="s">
        <v>4022</v>
      </c>
      <c r="B2366" s="4">
        <v>45922</v>
      </c>
      <c r="C2366" t="s">
        <v>3524</v>
      </c>
      <c r="D2366" t="s">
        <v>3525</v>
      </c>
      <c r="E2366" t="s">
        <v>181</v>
      </c>
      <c r="F2366" t="s">
        <v>182</v>
      </c>
      <c r="G2366" t="s">
        <v>113</v>
      </c>
      <c r="H2366" t="s">
        <v>114</v>
      </c>
      <c r="I2366" s="6">
        <v>1</v>
      </c>
      <c r="J2366" s="6">
        <v>2499</v>
      </c>
      <c r="K2366" s="6">
        <v>2499</v>
      </c>
      <c r="L2366" s="6">
        <v>0.18</v>
      </c>
      <c r="M2366" s="6">
        <v>449.82</v>
      </c>
      <c r="N2366" s="6">
        <v>2049.1799999999998</v>
      </c>
      <c r="O2366" s="6">
        <v>463.11</v>
      </c>
      <c r="P2366" t="s">
        <v>63</v>
      </c>
      <c r="Q2366" t="s">
        <v>64</v>
      </c>
      <c r="R2366" t="s">
        <v>65</v>
      </c>
      <c r="S2366" t="s">
        <v>107</v>
      </c>
      <c r="T2366" t="s">
        <v>35</v>
      </c>
      <c r="U2366" s="13">
        <f t="shared" si="144"/>
        <v>2025</v>
      </c>
      <c r="V2366" s="13">
        <f t="shared" si="145"/>
        <v>9</v>
      </c>
      <c r="W2366" s="20" t="str">
        <f t="shared" si="146"/>
        <v>September</v>
      </c>
      <c r="X2366">
        <v>0.22600000000000001</v>
      </c>
      <c r="Y2366" s="6">
        <f t="shared" si="147"/>
        <v>1599.36</v>
      </c>
      <c r="Z2366" cm="1">
        <f t="array" aca="1" ref="Z2366" ca="1">IF(roud(N2366,2)=ROUND(Z2366,2),"ok","error")</f>
        <v>0</v>
      </c>
    </row>
    <row r="2367" spans="1:26" x14ac:dyDescent="0.3">
      <c r="A2367" t="s">
        <v>4023</v>
      </c>
      <c r="B2367" s="4">
        <v>45720</v>
      </c>
      <c r="C2367" t="s">
        <v>3775</v>
      </c>
      <c r="D2367" t="s">
        <v>3776</v>
      </c>
      <c r="E2367" t="s">
        <v>212</v>
      </c>
      <c r="F2367" t="s">
        <v>213</v>
      </c>
      <c r="G2367" t="s">
        <v>214</v>
      </c>
      <c r="H2367" t="s">
        <v>215</v>
      </c>
      <c r="I2367" s="6">
        <v>2</v>
      </c>
      <c r="J2367" s="6">
        <v>599</v>
      </c>
      <c r="K2367" s="6">
        <v>1198</v>
      </c>
      <c r="L2367" s="6">
        <v>0.28000000000000003</v>
      </c>
      <c r="M2367" s="6">
        <v>335.44</v>
      </c>
      <c r="N2367" s="6">
        <v>862.56</v>
      </c>
      <c r="O2367" s="6">
        <v>255.32</v>
      </c>
      <c r="P2367" t="s">
        <v>191</v>
      </c>
      <c r="Q2367" t="s">
        <v>187</v>
      </c>
      <c r="R2367" t="s">
        <v>160</v>
      </c>
      <c r="S2367" t="s">
        <v>45</v>
      </c>
      <c r="T2367" t="s">
        <v>35</v>
      </c>
      <c r="U2367" s="13">
        <f t="shared" si="144"/>
        <v>2025</v>
      </c>
      <c r="V2367" s="13">
        <f t="shared" si="145"/>
        <v>3</v>
      </c>
      <c r="W2367" s="20" t="str">
        <f t="shared" si="146"/>
        <v>March</v>
      </c>
      <c r="X2367">
        <v>0.29599999999999999</v>
      </c>
      <c r="Y2367" s="6">
        <f t="shared" si="147"/>
        <v>527.12</v>
      </c>
      <c r="Z2367" cm="1">
        <f t="array" aca="1" ref="Z2367" ca="1">IF(roud(N2367,2)=ROUND(Z2367,2),"ok","error")</f>
        <v>0</v>
      </c>
    </row>
    <row r="2368" spans="1:26" x14ac:dyDescent="0.3">
      <c r="A2368" t="s">
        <v>4024</v>
      </c>
      <c r="B2368" s="4">
        <v>45546</v>
      </c>
      <c r="C2368" t="s">
        <v>3827</v>
      </c>
      <c r="D2368" t="s">
        <v>3828</v>
      </c>
      <c r="E2368" t="s">
        <v>356</v>
      </c>
      <c r="F2368" t="s">
        <v>357</v>
      </c>
      <c r="G2368" t="s">
        <v>214</v>
      </c>
      <c r="H2368" t="s">
        <v>260</v>
      </c>
      <c r="I2368" s="6">
        <v>1</v>
      </c>
      <c r="J2368" s="6">
        <v>699</v>
      </c>
      <c r="K2368" s="6">
        <v>699</v>
      </c>
      <c r="L2368" s="6">
        <v>0.13</v>
      </c>
      <c r="M2368" s="6">
        <v>90.87</v>
      </c>
      <c r="N2368" s="6">
        <v>608.13</v>
      </c>
      <c r="O2368" s="6">
        <v>207.37</v>
      </c>
      <c r="P2368" t="s">
        <v>158</v>
      </c>
      <c r="Q2368" t="s">
        <v>159</v>
      </c>
      <c r="R2368" t="s">
        <v>160</v>
      </c>
      <c r="S2368" t="s">
        <v>54</v>
      </c>
      <c r="T2368" t="s">
        <v>46</v>
      </c>
      <c r="U2368" s="13">
        <f t="shared" si="144"/>
        <v>2024</v>
      </c>
      <c r="V2368" s="13">
        <f t="shared" si="145"/>
        <v>9</v>
      </c>
      <c r="W2368" s="20" t="str">
        <f t="shared" si="146"/>
        <v>September</v>
      </c>
      <c r="X2368">
        <v>0.34100000000000003</v>
      </c>
      <c r="Y2368" s="6">
        <f t="shared" si="147"/>
        <v>517.26</v>
      </c>
      <c r="Z2368" cm="1">
        <f t="array" aca="1" ref="Z2368" ca="1">IF(roud(N2368,2)=ROUND(Z2368,2),"ok","error")</f>
        <v>0</v>
      </c>
    </row>
    <row r="2369" spans="1:26" x14ac:dyDescent="0.3">
      <c r="A2369" t="s">
        <v>4025</v>
      </c>
      <c r="B2369" s="4">
        <v>45455</v>
      </c>
      <c r="C2369" t="s">
        <v>464</v>
      </c>
      <c r="D2369" t="s">
        <v>465</v>
      </c>
      <c r="E2369" t="s">
        <v>302</v>
      </c>
      <c r="F2369" t="s">
        <v>303</v>
      </c>
      <c r="G2369" t="s">
        <v>29</v>
      </c>
      <c r="H2369" t="s">
        <v>304</v>
      </c>
      <c r="I2369" s="6">
        <v>1</v>
      </c>
      <c r="J2369" s="6">
        <v>1799</v>
      </c>
      <c r="K2369" s="6">
        <v>1799</v>
      </c>
      <c r="L2369" s="6">
        <v>0.13</v>
      </c>
      <c r="M2369" s="6">
        <v>233.87</v>
      </c>
      <c r="N2369" s="6">
        <v>1565.13</v>
      </c>
      <c r="O2369" s="6">
        <v>439.8</v>
      </c>
      <c r="P2369" t="s">
        <v>186</v>
      </c>
      <c r="Q2369" t="s">
        <v>187</v>
      </c>
      <c r="R2369" t="s">
        <v>160</v>
      </c>
      <c r="S2369" t="s">
        <v>54</v>
      </c>
      <c r="T2369" t="s">
        <v>35</v>
      </c>
      <c r="U2369" s="13">
        <f t="shared" si="144"/>
        <v>2024</v>
      </c>
      <c r="V2369" s="13">
        <f t="shared" si="145"/>
        <v>6</v>
      </c>
      <c r="W2369" s="20" t="str">
        <f t="shared" si="146"/>
        <v>June</v>
      </c>
      <c r="X2369">
        <v>0.28100000000000003</v>
      </c>
      <c r="Y2369" s="6">
        <f t="shared" si="147"/>
        <v>1331.26</v>
      </c>
      <c r="Z2369" cm="1">
        <f t="array" aca="1" ref="Z2369" ca="1">IF(roud(N2369,2)=ROUND(Z2369,2),"ok","error")</f>
        <v>0</v>
      </c>
    </row>
    <row r="2370" spans="1:26" x14ac:dyDescent="0.3">
      <c r="A2370" t="s">
        <v>4026</v>
      </c>
      <c r="B2370" s="4">
        <v>45627</v>
      </c>
      <c r="C2370" t="s">
        <v>1384</v>
      </c>
      <c r="D2370" t="s">
        <v>1385</v>
      </c>
      <c r="E2370" t="s">
        <v>273</v>
      </c>
      <c r="F2370" t="s">
        <v>274</v>
      </c>
      <c r="G2370" t="s">
        <v>29</v>
      </c>
      <c r="H2370" t="s">
        <v>88</v>
      </c>
      <c r="I2370" s="6">
        <v>4</v>
      </c>
      <c r="J2370" s="6">
        <v>2499</v>
      </c>
      <c r="K2370" s="6">
        <v>9996</v>
      </c>
      <c r="L2370" s="6">
        <v>0.03</v>
      </c>
      <c r="M2370" s="6">
        <v>299.88</v>
      </c>
      <c r="N2370" s="6">
        <v>9696.1200000000008</v>
      </c>
      <c r="O2370" s="6">
        <v>3015.49</v>
      </c>
      <c r="P2370" t="s">
        <v>82</v>
      </c>
      <c r="Q2370" t="s">
        <v>82</v>
      </c>
      <c r="R2370" t="s">
        <v>65</v>
      </c>
      <c r="S2370" t="s">
        <v>107</v>
      </c>
      <c r="T2370" t="s">
        <v>35</v>
      </c>
      <c r="U2370" s="13">
        <f t="shared" si="144"/>
        <v>2024</v>
      </c>
      <c r="V2370" s="13">
        <f t="shared" si="145"/>
        <v>12</v>
      </c>
      <c r="W2370" s="20" t="str">
        <f t="shared" si="146"/>
        <v>December</v>
      </c>
      <c r="X2370">
        <v>0.311</v>
      </c>
      <c r="Y2370" s="6">
        <f t="shared" si="147"/>
        <v>9396.24</v>
      </c>
      <c r="Z2370" cm="1">
        <f t="array" aca="1" ref="Z2370" ca="1">IF(roud(N2370,2)=ROUND(Z2370,2),"ok","error")</f>
        <v>0</v>
      </c>
    </row>
    <row r="2371" spans="1:26" x14ac:dyDescent="0.3">
      <c r="A2371" t="s">
        <v>4027</v>
      </c>
      <c r="B2371" s="4">
        <v>45883</v>
      </c>
      <c r="C2371" t="s">
        <v>1835</v>
      </c>
      <c r="D2371" t="s">
        <v>1836</v>
      </c>
      <c r="E2371" t="s">
        <v>69</v>
      </c>
      <c r="F2371" t="s">
        <v>70</v>
      </c>
      <c r="G2371" t="s">
        <v>61</v>
      </c>
      <c r="H2371" t="s">
        <v>71</v>
      </c>
      <c r="I2371" s="6">
        <v>3</v>
      </c>
      <c r="J2371" s="6">
        <v>1299</v>
      </c>
      <c r="K2371" s="6">
        <v>3897</v>
      </c>
      <c r="L2371" s="6">
        <v>0.08</v>
      </c>
      <c r="M2371" s="6">
        <v>311.76</v>
      </c>
      <c r="N2371" s="6">
        <v>3585.24</v>
      </c>
      <c r="O2371" s="6">
        <v>487.59</v>
      </c>
      <c r="P2371" t="s">
        <v>82</v>
      </c>
      <c r="Q2371" t="s">
        <v>82</v>
      </c>
      <c r="R2371" t="s">
        <v>65</v>
      </c>
      <c r="S2371" t="s">
        <v>45</v>
      </c>
      <c r="T2371" t="s">
        <v>35</v>
      </c>
      <c r="U2371" s="13">
        <f t="shared" ref="U2371:U2434" si="148">YEAR(B2371)</f>
        <v>2025</v>
      </c>
      <c r="V2371" s="13">
        <f t="shared" ref="V2371:V2434" si="149">MONTH(B2371)</f>
        <v>8</v>
      </c>
      <c r="W2371" s="20" t="str">
        <f t="shared" ref="W2371:W2434" si="150">TEXT(B2371,"mmmm")</f>
        <v>August</v>
      </c>
      <c r="X2371">
        <v>0.13600000000000001</v>
      </c>
      <c r="Y2371" s="6">
        <f t="shared" ref="Y2371:Y2434" si="151">ROUND(N2371-(M2371),2)</f>
        <v>3273.48</v>
      </c>
      <c r="Z2371" cm="1">
        <f t="array" aca="1" ref="Z2371" ca="1">IF(roud(N2371,2)=ROUND(Z2371,2),"ok","error")</f>
        <v>0</v>
      </c>
    </row>
    <row r="2372" spans="1:26" x14ac:dyDescent="0.3">
      <c r="A2372" t="s">
        <v>4028</v>
      </c>
      <c r="B2372" s="4">
        <v>45612</v>
      </c>
      <c r="C2372" t="s">
        <v>306</v>
      </c>
      <c r="D2372" t="s">
        <v>307</v>
      </c>
      <c r="E2372" t="s">
        <v>302</v>
      </c>
      <c r="F2372" t="s">
        <v>303</v>
      </c>
      <c r="G2372" t="s">
        <v>29</v>
      </c>
      <c r="H2372" t="s">
        <v>304</v>
      </c>
      <c r="I2372" s="6">
        <v>2</v>
      </c>
      <c r="J2372" s="6">
        <v>1799</v>
      </c>
      <c r="K2372" s="6">
        <v>3598</v>
      </c>
      <c r="L2372" s="6">
        <v>0.13</v>
      </c>
      <c r="M2372" s="6">
        <v>467.74</v>
      </c>
      <c r="N2372" s="6">
        <v>3130.26</v>
      </c>
      <c r="O2372" s="6">
        <v>879.6</v>
      </c>
      <c r="P2372" t="s">
        <v>191</v>
      </c>
      <c r="Q2372" t="s">
        <v>187</v>
      </c>
      <c r="R2372" t="s">
        <v>160</v>
      </c>
      <c r="S2372" t="s">
        <v>107</v>
      </c>
      <c r="T2372" t="s">
        <v>35</v>
      </c>
      <c r="U2372" s="13">
        <f t="shared" si="148"/>
        <v>2024</v>
      </c>
      <c r="V2372" s="13">
        <f t="shared" si="149"/>
        <v>11</v>
      </c>
      <c r="W2372" s="20" t="str">
        <f t="shared" si="150"/>
        <v>November</v>
      </c>
      <c r="X2372">
        <v>0.28100000000000003</v>
      </c>
      <c r="Y2372" s="6">
        <f t="shared" si="151"/>
        <v>2662.52</v>
      </c>
      <c r="Z2372" cm="1">
        <f t="array" aca="1" ref="Z2372" ca="1">IF(roud(N2372,2)=ROUND(Z2372,2),"ok","error")</f>
        <v>0</v>
      </c>
    </row>
    <row r="2373" spans="1:26" x14ac:dyDescent="0.3">
      <c r="A2373" t="s">
        <v>4029</v>
      </c>
      <c r="B2373" s="4">
        <v>45486</v>
      </c>
      <c r="C2373" t="s">
        <v>1944</v>
      </c>
      <c r="D2373" t="s">
        <v>1945</v>
      </c>
      <c r="E2373" t="s">
        <v>302</v>
      </c>
      <c r="F2373" t="s">
        <v>303</v>
      </c>
      <c r="G2373" t="s">
        <v>29</v>
      </c>
      <c r="H2373" t="s">
        <v>304</v>
      </c>
      <c r="I2373" s="6">
        <v>1</v>
      </c>
      <c r="J2373" s="6">
        <v>1799</v>
      </c>
      <c r="K2373" s="6">
        <v>1799</v>
      </c>
      <c r="L2373" s="6">
        <v>0.18</v>
      </c>
      <c r="M2373" s="6">
        <v>323.82</v>
      </c>
      <c r="N2373" s="6">
        <v>1475.18</v>
      </c>
      <c r="O2373" s="6">
        <v>392.4</v>
      </c>
      <c r="P2373" t="s">
        <v>82</v>
      </c>
      <c r="Q2373" t="s">
        <v>82</v>
      </c>
      <c r="R2373" t="s">
        <v>65</v>
      </c>
      <c r="S2373" t="s">
        <v>34</v>
      </c>
      <c r="T2373" t="s">
        <v>35</v>
      </c>
      <c r="U2373" s="13">
        <f t="shared" si="148"/>
        <v>2024</v>
      </c>
      <c r="V2373" s="13">
        <f t="shared" si="149"/>
        <v>7</v>
      </c>
      <c r="W2373" s="20" t="str">
        <f t="shared" si="150"/>
        <v>July</v>
      </c>
      <c r="X2373">
        <v>0.26600000000000001</v>
      </c>
      <c r="Y2373" s="6">
        <f t="shared" si="151"/>
        <v>1151.3599999999999</v>
      </c>
      <c r="Z2373" cm="1">
        <f t="array" aca="1" ref="Z2373" ca="1">IF(roud(N2373,2)=ROUND(Z2373,2),"ok","error")</f>
        <v>0</v>
      </c>
    </row>
    <row r="2374" spans="1:26" x14ac:dyDescent="0.3">
      <c r="A2374" t="s">
        <v>4030</v>
      </c>
      <c r="B2374" s="4">
        <v>45455</v>
      </c>
      <c r="C2374" t="s">
        <v>250</v>
      </c>
      <c r="D2374" t="s">
        <v>251</v>
      </c>
      <c r="E2374" t="s">
        <v>59</v>
      </c>
      <c r="F2374" t="s">
        <v>60</v>
      </c>
      <c r="G2374" t="s">
        <v>61</v>
      </c>
      <c r="H2374" t="s">
        <v>62</v>
      </c>
      <c r="I2374" s="6">
        <v>4</v>
      </c>
      <c r="J2374" s="6">
        <v>59999</v>
      </c>
      <c r="K2374" s="6">
        <v>239996</v>
      </c>
      <c r="L2374" s="6">
        <v>0.18</v>
      </c>
      <c r="M2374" s="6">
        <v>43199.28</v>
      </c>
      <c r="N2374" s="6">
        <v>196796.72</v>
      </c>
      <c r="O2374" s="6">
        <v>20860.45</v>
      </c>
      <c r="P2374" t="s">
        <v>89</v>
      </c>
      <c r="Q2374" t="s">
        <v>90</v>
      </c>
      <c r="R2374" t="s">
        <v>65</v>
      </c>
      <c r="S2374" t="s">
        <v>107</v>
      </c>
      <c r="T2374" t="s">
        <v>35</v>
      </c>
      <c r="U2374" s="13">
        <f t="shared" si="148"/>
        <v>2024</v>
      </c>
      <c r="V2374" s="13">
        <f t="shared" si="149"/>
        <v>6</v>
      </c>
      <c r="W2374" s="20" t="str">
        <f t="shared" si="150"/>
        <v>June</v>
      </c>
      <c r="X2374">
        <v>0.106</v>
      </c>
      <c r="Y2374" s="6">
        <f t="shared" si="151"/>
        <v>153597.44</v>
      </c>
      <c r="Z2374" cm="1">
        <f t="array" aca="1" ref="Z2374" ca="1">IF(roud(N2374,2)=ROUND(Z2374,2),"ok","error")</f>
        <v>0</v>
      </c>
    </row>
    <row r="2375" spans="1:26" x14ac:dyDescent="0.3">
      <c r="A2375" t="s">
        <v>4031</v>
      </c>
      <c r="B2375" s="4">
        <v>45802</v>
      </c>
      <c r="C2375" t="s">
        <v>1551</v>
      </c>
      <c r="D2375" t="s">
        <v>1552</v>
      </c>
      <c r="E2375" t="s">
        <v>59</v>
      </c>
      <c r="F2375" t="s">
        <v>60</v>
      </c>
      <c r="G2375" t="s">
        <v>61</v>
      </c>
      <c r="H2375" t="s">
        <v>62</v>
      </c>
      <c r="I2375" s="6">
        <v>2</v>
      </c>
      <c r="J2375" s="6">
        <v>59999</v>
      </c>
      <c r="K2375" s="6">
        <v>119998</v>
      </c>
      <c r="L2375" s="6">
        <v>0.13</v>
      </c>
      <c r="M2375" s="6">
        <v>15599.74</v>
      </c>
      <c r="N2375" s="6">
        <v>104398.26</v>
      </c>
      <c r="O2375" s="6">
        <v>12632.19</v>
      </c>
      <c r="P2375" t="s">
        <v>42</v>
      </c>
      <c r="Q2375" t="s">
        <v>43</v>
      </c>
      <c r="R2375" t="s">
        <v>44</v>
      </c>
      <c r="S2375" t="s">
        <v>45</v>
      </c>
      <c r="T2375" t="s">
        <v>46</v>
      </c>
      <c r="U2375" s="13">
        <f t="shared" si="148"/>
        <v>2025</v>
      </c>
      <c r="V2375" s="13">
        <f t="shared" si="149"/>
        <v>5</v>
      </c>
      <c r="W2375" s="20" t="str">
        <f t="shared" si="150"/>
        <v>May</v>
      </c>
      <c r="X2375">
        <v>0.121</v>
      </c>
      <c r="Y2375" s="6">
        <f t="shared" si="151"/>
        <v>88798.52</v>
      </c>
      <c r="Z2375" cm="1">
        <f t="array" aca="1" ref="Z2375" ca="1">IF(roud(N2375,2)=ROUND(Z2375,2),"ok","error")</f>
        <v>0</v>
      </c>
    </row>
    <row r="2376" spans="1:26" x14ac:dyDescent="0.3">
      <c r="A2376" t="s">
        <v>4032</v>
      </c>
      <c r="B2376" s="4">
        <v>45819</v>
      </c>
      <c r="C2376" t="s">
        <v>931</v>
      </c>
      <c r="D2376" t="s">
        <v>932</v>
      </c>
      <c r="E2376" t="s">
        <v>284</v>
      </c>
      <c r="F2376" t="s">
        <v>285</v>
      </c>
      <c r="G2376" t="s">
        <v>52</v>
      </c>
      <c r="H2376" t="s">
        <v>129</v>
      </c>
      <c r="I2376" s="6">
        <v>1</v>
      </c>
      <c r="J2376" s="6">
        <v>999</v>
      </c>
      <c r="K2376" s="6">
        <v>999</v>
      </c>
      <c r="L2376" s="6">
        <v>0.18</v>
      </c>
      <c r="M2376" s="6">
        <v>179.82</v>
      </c>
      <c r="N2376" s="6">
        <v>819.18</v>
      </c>
      <c r="O2376" s="6">
        <v>152.37</v>
      </c>
      <c r="P2376" t="s">
        <v>94</v>
      </c>
      <c r="Q2376" t="s">
        <v>64</v>
      </c>
      <c r="R2376" t="s">
        <v>65</v>
      </c>
      <c r="S2376" t="s">
        <v>45</v>
      </c>
      <c r="T2376" t="s">
        <v>35</v>
      </c>
      <c r="U2376" s="13">
        <f t="shared" si="148"/>
        <v>2025</v>
      </c>
      <c r="V2376" s="13">
        <f t="shared" si="149"/>
        <v>6</v>
      </c>
      <c r="W2376" s="20" t="str">
        <f t="shared" si="150"/>
        <v>June</v>
      </c>
      <c r="X2376">
        <v>0.186</v>
      </c>
      <c r="Y2376" s="6">
        <f t="shared" si="151"/>
        <v>639.36</v>
      </c>
      <c r="Z2376" cm="1">
        <f t="array" aca="1" ref="Z2376" ca="1">IF(roud(N2376,2)=ROUND(Z2376,2),"ok","error")</f>
        <v>0</v>
      </c>
    </row>
    <row r="2377" spans="1:26" x14ac:dyDescent="0.3">
      <c r="A2377" t="s">
        <v>4033</v>
      </c>
      <c r="B2377" s="4">
        <v>45770</v>
      </c>
      <c r="C2377" t="s">
        <v>1835</v>
      </c>
      <c r="D2377" t="s">
        <v>1836</v>
      </c>
      <c r="E2377" t="s">
        <v>258</v>
      </c>
      <c r="F2377" t="s">
        <v>259</v>
      </c>
      <c r="G2377" t="s">
        <v>214</v>
      </c>
      <c r="H2377" t="s">
        <v>260</v>
      </c>
      <c r="I2377" s="6">
        <v>1</v>
      </c>
      <c r="J2377" s="6">
        <v>399</v>
      </c>
      <c r="K2377" s="6">
        <v>399</v>
      </c>
      <c r="L2377" s="6">
        <v>0.18</v>
      </c>
      <c r="M2377" s="6">
        <v>71.819999999999993</v>
      </c>
      <c r="N2377" s="6">
        <v>327.18</v>
      </c>
      <c r="O2377" s="6">
        <v>106.66</v>
      </c>
      <c r="P2377" t="s">
        <v>82</v>
      </c>
      <c r="Q2377" t="s">
        <v>82</v>
      </c>
      <c r="R2377" t="s">
        <v>65</v>
      </c>
      <c r="S2377" t="s">
        <v>107</v>
      </c>
      <c r="T2377" t="s">
        <v>35</v>
      </c>
      <c r="U2377" s="13">
        <f t="shared" si="148"/>
        <v>2025</v>
      </c>
      <c r="V2377" s="13">
        <f t="shared" si="149"/>
        <v>4</v>
      </c>
      <c r="W2377" s="20" t="str">
        <f t="shared" si="150"/>
        <v>April</v>
      </c>
      <c r="X2377">
        <v>0.32600000000000001</v>
      </c>
      <c r="Y2377" s="6">
        <f t="shared" si="151"/>
        <v>255.36</v>
      </c>
      <c r="Z2377" cm="1">
        <f t="array" aca="1" ref="Z2377" ca="1">IF(roud(N2377,2)=ROUND(Z2377,2),"ok","error")</f>
        <v>0</v>
      </c>
    </row>
    <row r="2378" spans="1:26" x14ac:dyDescent="0.3">
      <c r="A2378" t="s">
        <v>4034</v>
      </c>
      <c r="B2378" s="4">
        <v>45802</v>
      </c>
      <c r="C2378" t="s">
        <v>2419</v>
      </c>
      <c r="D2378" t="s">
        <v>2420</v>
      </c>
      <c r="E2378" t="s">
        <v>86</v>
      </c>
      <c r="F2378" t="s">
        <v>87</v>
      </c>
      <c r="G2378" t="s">
        <v>29</v>
      </c>
      <c r="H2378" t="s">
        <v>88</v>
      </c>
      <c r="I2378" s="6">
        <v>2</v>
      </c>
      <c r="J2378" s="6">
        <v>1299</v>
      </c>
      <c r="K2378" s="6">
        <v>2598</v>
      </c>
      <c r="L2378" s="6">
        <v>0.13</v>
      </c>
      <c r="M2378" s="6">
        <v>337.74</v>
      </c>
      <c r="N2378" s="6">
        <v>2260.2600000000002</v>
      </c>
      <c r="O2378" s="6">
        <v>635.13</v>
      </c>
      <c r="P2378" t="s">
        <v>191</v>
      </c>
      <c r="Q2378" t="s">
        <v>187</v>
      </c>
      <c r="R2378" t="s">
        <v>160</v>
      </c>
      <c r="S2378" t="s">
        <v>54</v>
      </c>
      <c r="T2378" t="s">
        <v>35</v>
      </c>
      <c r="U2378" s="13">
        <f t="shared" si="148"/>
        <v>2025</v>
      </c>
      <c r="V2378" s="13">
        <f t="shared" si="149"/>
        <v>5</v>
      </c>
      <c r="W2378" s="20" t="str">
        <f t="shared" si="150"/>
        <v>May</v>
      </c>
      <c r="X2378">
        <v>0.28100000000000003</v>
      </c>
      <c r="Y2378" s="6">
        <f t="shared" si="151"/>
        <v>1922.52</v>
      </c>
      <c r="Z2378" cm="1">
        <f t="array" aca="1" ref="Z2378" ca="1">IF(roud(N2378,2)=ROUND(Z2378,2),"ok","error")</f>
        <v>0</v>
      </c>
    </row>
    <row r="2379" spans="1:26" x14ac:dyDescent="0.3">
      <c r="A2379" t="s">
        <v>4035</v>
      </c>
      <c r="B2379" s="4">
        <v>45607</v>
      </c>
      <c r="C2379" t="s">
        <v>4036</v>
      </c>
      <c r="D2379" t="s">
        <v>4037</v>
      </c>
      <c r="E2379" t="s">
        <v>258</v>
      </c>
      <c r="F2379" t="s">
        <v>259</v>
      </c>
      <c r="G2379" t="s">
        <v>214</v>
      </c>
      <c r="H2379" t="s">
        <v>260</v>
      </c>
      <c r="I2379" s="6">
        <v>2</v>
      </c>
      <c r="J2379" s="6">
        <v>399</v>
      </c>
      <c r="K2379" s="6">
        <v>798</v>
      </c>
      <c r="L2379" s="6">
        <v>0.08</v>
      </c>
      <c r="M2379" s="6">
        <v>63.84</v>
      </c>
      <c r="N2379" s="6">
        <v>734.16</v>
      </c>
      <c r="O2379" s="6">
        <v>261.36</v>
      </c>
      <c r="P2379" t="s">
        <v>89</v>
      </c>
      <c r="Q2379" t="s">
        <v>90</v>
      </c>
      <c r="R2379" t="s">
        <v>65</v>
      </c>
      <c r="S2379" t="s">
        <v>54</v>
      </c>
      <c r="T2379" t="s">
        <v>35</v>
      </c>
      <c r="U2379" s="13">
        <f t="shared" si="148"/>
        <v>2024</v>
      </c>
      <c r="V2379" s="13">
        <f t="shared" si="149"/>
        <v>11</v>
      </c>
      <c r="W2379" s="20" t="str">
        <f t="shared" si="150"/>
        <v>November</v>
      </c>
      <c r="X2379">
        <v>0.35599999999999998</v>
      </c>
      <c r="Y2379" s="6">
        <f t="shared" si="151"/>
        <v>670.32</v>
      </c>
      <c r="Z2379" cm="1">
        <f t="array" aca="1" ref="Z2379" ca="1">IF(roud(N2379,2)=ROUND(Z2379,2),"ok","error")</f>
        <v>0</v>
      </c>
    </row>
    <row r="2380" spans="1:26" x14ac:dyDescent="0.3">
      <c r="A2380" t="s">
        <v>4038</v>
      </c>
      <c r="B2380" s="4">
        <v>45801</v>
      </c>
      <c r="C2380" t="s">
        <v>558</v>
      </c>
      <c r="D2380" t="s">
        <v>559</v>
      </c>
      <c r="E2380" t="s">
        <v>27</v>
      </c>
      <c r="F2380" t="s">
        <v>28</v>
      </c>
      <c r="G2380" t="s">
        <v>29</v>
      </c>
      <c r="H2380" t="s">
        <v>30</v>
      </c>
      <c r="I2380" s="6">
        <v>2</v>
      </c>
      <c r="J2380" s="6">
        <v>1999</v>
      </c>
      <c r="K2380" s="6">
        <v>3998</v>
      </c>
      <c r="L2380" s="6">
        <v>0.18</v>
      </c>
      <c r="M2380" s="6">
        <v>719.64</v>
      </c>
      <c r="N2380" s="6">
        <v>3278.36</v>
      </c>
      <c r="O2380" s="6">
        <v>872.04</v>
      </c>
      <c r="P2380" t="s">
        <v>144</v>
      </c>
      <c r="Q2380" t="s">
        <v>145</v>
      </c>
      <c r="R2380" t="s">
        <v>65</v>
      </c>
      <c r="S2380" t="s">
        <v>34</v>
      </c>
      <c r="T2380" t="s">
        <v>55</v>
      </c>
      <c r="U2380" s="13">
        <f t="shared" si="148"/>
        <v>2025</v>
      </c>
      <c r="V2380" s="13">
        <f t="shared" si="149"/>
        <v>5</v>
      </c>
      <c r="W2380" s="20" t="str">
        <f t="shared" si="150"/>
        <v>May</v>
      </c>
      <c r="X2380">
        <v>0.26600000000000001</v>
      </c>
      <c r="Y2380" s="6">
        <f t="shared" si="151"/>
        <v>2558.7199999999998</v>
      </c>
      <c r="Z2380" cm="1">
        <f t="array" aca="1" ref="Z2380" ca="1">IF(roud(N2380,2)=ROUND(Z2380,2),"ok","error")</f>
        <v>0</v>
      </c>
    </row>
    <row r="2381" spans="1:26" x14ac:dyDescent="0.3">
      <c r="A2381" t="s">
        <v>4039</v>
      </c>
      <c r="B2381" s="4">
        <v>45315</v>
      </c>
      <c r="C2381" t="s">
        <v>1253</v>
      </c>
      <c r="D2381" t="s">
        <v>1254</v>
      </c>
      <c r="E2381" t="s">
        <v>121</v>
      </c>
      <c r="F2381" t="s">
        <v>122</v>
      </c>
      <c r="G2381" t="s">
        <v>61</v>
      </c>
      <c r="H2381" t="s">
        <v>123</v>
      </c>
      <c r="I2381" s="6">
        <v>1</v>
      </c>
      <c r="J2381" s="6">
        <v>24999</v>
      </c>
      <c r="K2381" s="6">
        <v>24999</v>
      </c>
      <c r="L2381" s="6">
        <v>0.18</v>
      </c>
      <c r="M2381" s="6">
        <v>4499.82</v>
      </c>
      <c r="N2381" s="6">
        <v>20499.18</v>
      </c>
      <c r="O2381" s="6">
        <v>2172.91</v>
      </c>
      <c r="P2381" t="s">
        <v>170</v>
      </c>
      <c r="Q2381" t="s">
        <v>171</v>
      </c>
      <c r="R2381" t="s">
        <v>44</v>
      </c>
      <c r="S2381" t="s">
        <v>54</v>
      </c>
      <c r="T2381" t="s">
        <v>55</v>
      </c>
      <c r="U2381" s="13">
        <f t="shared" si="148"/>
        <v>2024</v>
      </c>
      <c r="V2381" s="13">
        <f t="shared" si="149"/>
        <v>1</v>
      </c>
      <c r="W2381" s="20" t="str">
        <f t="shared" si="150"/>
        <v>January</v>
      </c>
      <c r="X2381">
        <v>0.106</v>
      </c>
      <c r="Y2381" s="6">
        <f t="shared" si="151"/>
        <v>15999.36</v>
      </c>
      <c r="Z2381" cm="1">
        <f t="array" aca="1" ref="Z2381" ca="1">IF(roud(N2381,2)=ROUND(Z2381,2),"ok","error")</f>
        <v>0</v>
      </c>
    </row>
    <row r="2382" spans="1:26" x14ac:dyDescent="0.3">
      <c r="A2382" t="s">
        <v>4040</v>
      </c>
      <c r="B2382" s="4">
        <v>45384</v>
      </c>
      <c r="C2382" t="s">
        <v>3626</v>
      </c>
      <c r="D2382" t="s">
        <v>3627</v>
      </c>
      <c r="E2382" t="s">
        <v>27</v>
      </c>
      <c r="F2382" t="s">
        <v>28</v>
      </c>
      <c r="G2382" t="s">
        <v>29</v>
      </c>
      <c r="H2382" t="s">
        <v>30</v>
      </c>
      <c r="I2382" s="6">
        <v>1</v>
      </c>
      <c r="J2382" s="6">
        <v>1999</v>
      </c>
      <c r="K2382" s="6">
        <v>1999</v>
      </c>
      <c r="L2382" s="6">
        <v>0.28000000000000003</v>
      </c>
      <c r="M2382" s="6">
        <v>559.72</v>
      </c>
      <c r="N2382" s="6">
        <v>1439.28</v>
      </c>
      <c r="O2382" s="6">
        <v>339.67</v>
      </c>
      <c r="P2382" t="s">
        <v>186</v>
      </c>
      <c r="Q2382" t="s">
        <v>187</v>
      </c>
      <c r="R2382" t="s">
        <v>160</v>
      </c>
      <c r="S2382" t="s">
        <v>45</v>
      </c>
      <c r="T2382" t="s">
        <v>55</v>
      </c>
      <c r="U2382" s="13">
        <f t="shared" si="148"/>
        <v>2024</v>
      </c>
      <c r="V2382" s="13">
        <f t="shared" si="149"/>
        <v>4</v>
      </c>
      <c r="W2382" s="20" t="str">
        <f t="shared" si="150"/>
        <v>April</v>
      </c>
      <c r="X2382">
        <v>0.23599999999999999</v>
      </c>
      <c r="Y2382" s="6">
        <f t="shared" si="151"/>
        <v>879.56</v>
      </c>
      <c r="Z2382" cm="1">
        <f t="array" aca="1" ref="Z2382" ca="1">IF(roud(N2382,2)=ROUND(Z2382,2),"ok","error")</f>
        <v>0</v>
      </c>
    </row>
    <row r="2383" spans="1:26" x14ac:dyDescent="0.3">
      <c r="A2383" t="s">
        <v>4041</v>
      </c>
      <c r="B2383" s="4">
        <v>45694</v>
      </c>
      <c r="C2383" t="s">
        <v>1530</v>
      </c>
      <c r="D2383" t="s">
        <v>1531</v>
      </c>
      <c r="E2383" t="s">
        <v>133</v>
      </c>
      <c r="F2383" t="s">
        <v>134</v>
      </c>
      <c r="G2383" t="s">
        <v>61</v>
      </c>
      <c r="H2383" t="s">
        <v>123</v>
      </c>
      <c r="I2383" s="6">
        <v>4</v>
      </c>
      <c r="J2383" s="6">
        <v>2999</v>
      </c>
      <c r="K2383" s="6">
        <v>11996</v>
      </c>
      <c r="L2383" s="6">
        <v>0.23</v>
      </c>
      <c r="M2383" s="6">
        <v>2759.08</v>
      </c>
      <c r="N2383" s="6">
        <v>9236.92</v>
      </c>
      <c r="O2383" s="6">
        <v>840.56</v>
      </c>
      <c r="P2383" t="s">
        <v>158</v>
      </c>
      <c r="Q2383" t="s">
        <v>159</v>
      </c>
      <c r="R2383" t="s">
        <v>160</v>
      </c>
      <c r="S2383" t="s">
        <v>98</v>
      </c>
      <c r="T2383" t="s">
        <v>55</v>
      </c>
      <c r="U2383" s="13">
        <f t="shared" si="148"/>
        <v>2025</v>
      </c>
      <c r="V2383" s="13">
        <f t="shared" si="149"/>
        <v>2</v>
      </c>
      <c r="W2383" s="20" t="str">
        <f t="shared" si="150"/>
        <v>February</v>
      </c>
      <c r="X2383">
        <v>9.0999999999999998E-2</v>
      </c>
      <c r="Y2383" s="6">
        <f t="shared" si="151"/>
        <v>6477.84</v>
      </c>
      <c r="Z2383" cm="1">
        <f t="array" aca="1" ref="Z2383" ca="1">IF(roud(N2383,2)=ROUND(Z2383,2),"ok","error")</f>
        <v>0</v>
      </c>
    </row>
    <row r="2384" spans="1:26" x14ac:dyDescent="0.3">
      <c r="A2384" t="s">
        <v>4042</v>
      </c>
      <c r="B2384" s="4">
        <v>45809</v>
      </c>
      <c r="C2384" t="s">
        <v>1357</v>
      </c>
      <c r="D2384" t="s">
        <v>1358</v>
      </c>
      <c r="E2384" t="s">
        <v>212</v>
      </c>
      <c r="F2384" t="s">
        <v>213</v>
      </c>
      <c r="G2384" t="s">
        <v>214</v>
      </c>
      <c r="H2384" t="s">
        <v>215</v>
      </c>
      <c r="I2384" s="6">
        <v>1</v>
      </c>
      <c r="J2384" s="6">
        <v>599</v>
      </c>
      <c r="K2384" s="6">
        <v>599</v>
      </c>
      <c r="L2384" s="6">
        <v>0.08</v>
      </c>
      <c r="M2384" s="6">
        <v>47.92</v>
      </c>
      <c r="N2384" s="6">
        <v>551.08000000000004</v>
      </c>
      <c r="O2384" s="6">
        <v>196.18</v>
      </c>
      <c r="P2384" t="s">
        <v>144</v>
      </c>
      <c r="Q2384" t="s">
        <v>145</v>
      </c>
      <c r="R2384" t="s">
        <v>65</v>
      </c>
      <c r="S2384" t="s">
        <v>34</v>
      </c>
      <c r="T2384" t="s">
        <v>55</v>
      </c>
      <c r="U2384" s="13">
        <f t="shared" si="148"/>
        <v>2025</v>
      </c>
      <c r="V2384" s="13">
        <f t="shared" si="149"/>
        <v>6</v>
      </c>
      <c r="W2384" s="20" t="str">
        <f t="shared" si="150"/>
        <v>June</v>
      </c>
      <c r="X2384">
        <v>0.35599999999999998</v>
      </c>
      <c r="Y2384" s="6">
        <f t="shared" si="151"/>
        <v>503.16</v>
      </c>
      <c r="Z2384" cm="1">
        <f t="array" aca="1" ref="Z2384" ca="1">IF(roud(N2384,2)=ROUND(Z2384,2),"ok","error")</f>
        <v>0</v>
      </c>
    </row>
    <row r="2385" spans="1:26" x14ac:dyDescent="0.3">
      <c r="A2385" t="s">
        <v>4043</v>
      </c>
      <c r="B2385" s="4">
        <v>45760</v>
      </c>
      <c r="C2385" t="s">
        <v>2838</v>
      </c>
      <c r="D2385" t="s">
        <v>2839</v>
      </c>
      <c r="E2385" t="s">
        <v>59</v>
      </c>
      <c r="F2385" t="s">
        <v>60</v>
      </c>
      <c r="G2385" t="s">
        <v>61</v>
      </c>
      <c r="H2385" t="s">
        <v>62</v>
      </c>
      <c r="I2385" s="6">
        <v>1</v>
      </c>
      <c r="J2385" s="6">
        <v>59999</v>
      </c>
      <c r="K2385" s="6">
        <v>59999</v>
      </c>
      <c r="L2385" s="6">
        <v>0.23</v>
      </c>
      <c r="M2385" s="6">
        <v>13799.77</v>
      </c>
      <c r="N2385" s="6">
        <v>46199.23</v>
      </c>
      <c r="O2385" s="6">
        <v>4204.13</v>
      </c>
      <c r="P2385" t="s">
        <v>94</v>
      </c>
      <c r="Q2385" t="s">
        <v>64</v>
      </c>
      <c r="R2385" t="s">
        <v>65</v>
      </c>
      <c r="S2385" t="s">
        <v>45</v>
      </c>
      <c r="T2385" t="s">
        <v>55</v>
      </c>
      <c r="U2385" s="13">
        <f t="shared" si="148"/>
        <v>2025</v>
      </c>
      <c r="V2385" s="13">
        <f t="shared" si="149"/>
        <v>4</v>
      </c>
      <c r="W2385" s="20" t="str">
        <f t="shared" si="150"/>
        <v>April</v>
      </c>
      <c r="X2385">
        <v>9.0999999999999998E-2</v>
      </c>
      <c r="Y2385" s="6">
        <f t="shared" si="151"/>
        <v>32399.46</v>
      </c>
      <c r="Z2385" cm="1">
        <f t="array" aca="1" ref="Z2385" ca="1">IF(roud(N2385,2)=ROUND(Z2385,2),"ok","error")</f>
        <v>0</v>
      </c>
    </row>
    <row r="2386" spans="1:26" x14ac:dyDescent="0.3">
      <c r="A2386" t="s">
        <v>4044</v>
      </c>
      <c r="B2386" s="4">
        <v>45538</v>
      </c>
      <c r="C2386" t="s">
        <v>1397</v>
      </c>
      <c r="D2386" t="s">
        <v>1398</v>
      </c>
      <c r="E2386" t="s">
        <v>69</v>
      </c>
      <c r="F2386" t="s">
        <v>70</v>
      </c>
      <c r="G2386" t="s">
        <v>61</v>
      </c>
      <c r="H2386" t="s">
        <v>71</v>
      </c>
      <c r="I2386" s="6">
        <v>1</v>
      </c>
      <c r="J2386" s="6">
        <v>1299</v>
      </c>
      <c r="K2386" s="6">
        <v>1299</v>
      </c>
      <c r="L2386" s="6">
        <v>0.13</v>
      </c>
      <c r="M2386" s="6">
        <v>168.87</v>
      </c>
      <c r="N2386" s="6">
        <v>1130.1300000000001</v>
      </c>
      <c r="O2386" s="6">
        <v>136.75</v>
      </c>
      <c r="P2386" t="s">
        <v>170</v>
      </c>
      <c r="Q2386" t="s">
        <v>171</v>
      </c>
      <c r="R2386" t="s">
        <v>44</v>
      </c>
      <c r="S2386" t="s">
        <v>98</v>
      </c>
      <c r="T2386" t="s">
        <v>35</v>
      </c>
      <c r="U2386" s="13">
        <f t="shared" si="148"/>
        <v>2024</v>
      </c>
      <c r="V2386" s="13">
        <f t="shared" si="149"/>
        <v>9</v>
      </c>
      <c r="W2386" s="20" t="str">
        <f t="shared" si="150"/>
        <v>September</v>
      </c>
      <c r="X2386">
        <v>0.121</v>
      </c>
      <c r="Y2386" s="6">
        <f t="shared" si="151"/>
        <v>961.26</v>
      </c>
      <c r="Z2386" cm="1">
        <f t="array" aca="1" ref="Z2386" ca="1">IF(roud(N2386,2)=ROUND(Z2386,2),"ok","error")</f>
        <v>0</v>
      </c>
    </row>
    <row r="2387" spans="1:26" x14ac:dyDescent="0.3">
      <c r="A2387" t="s">
        <v>4045</v>
      </c>
      <c r="B2387" s="4">
        <v>45512</v>
      </c>
      <c r="C2387" t="s">
        <v>2018</v>
      </c>
      <c r="D2387" t="s">
        <v>2019</v>
      </c>
      <c r="E2387" t="s">
        <v>133</v>
      </c>
      <c r="F2387" t="s">
        <v>134</v>
      </c>
      <c r="G2387" t="s">
        <v>61</v>
      </c>
      <c r="H2387" t="s">
        <v>123</v>
      </c>
      <c r="I2387" s="6">
        <v>2</v>
      </c>
      <c r="J2387" s="6">
        <v>2999</v>
      </c>
      <c r="K2387" s="6">
        <v>5998</v>
      </c>
      <c r="L2387" s="6">
        <v>0.23</v>
      </c>
      <c r="M2387" s="6">
        <v>1379.54</v>
      </c>
      <c r="N2387" s="6">
        <v>4618.46</v>
      </c>
      <c r="O2387" s="6">
        <v>420.28</v>
      </c>
      <c r="P2387" t="s">
        <v>63</v>
      </c>
      <c r="Q2387" t="s">
        <v>64</v>
      </c>
      <c r="R2387" t="s">
        <v>65</v>
      </c>
      <c r="S2387" t="s">
        <v>54</v>
      </c>
      <c r="T2387" t="s">
        <v>35</v>
      </c>
      <c r="U2387" s="13">
        <f t="shared" si="148"/>
        <v>2024</v>
      </c>
      <c r="V2387" s="13">
        <f t="shared" si="149"/>
        <v>8</v>
      </c>
      <c r="W2387" s="20" t="str">
        <f t="shared" si="150"/>
        <v>August</v>
      </c>
      <c r="X2387">
        <v>9.0999999999999998E-2</v>
      </c>
      <c r="Y2387" s="6">
        <f t="shared" si="151"/>
        <v>3238.92</v>
      </c>
      <c r="Z2387" cm="1">
        <f t="array" aca="1" ref="Z2387" ca="1">IF(roud(N2387,2)=ROUND(Z2387,2),"ok","error")</f>
        <v>0</v>
      </c>
    </row>
    <row r="2388" spans="1:26" x14ac:dyDescent="0.3">
      <c r="A2388" t="s">
        <v>4046</v>
      </c>
      <c r="B2388" s="4">
        <v>45889</v>
      </c>
      <c r="C2388" t="s">
        <v>860</v>
      </c>
      <c r="D2388" t="s">
        <v>861</v>
      </c>
      <c r="E2388" t="s">
        <v>323</v>
      </c>
      <c r="F2388" t="s">
        <v>324</v>
      </c>
      <c r="G2388" t="s">
        <v>29</v>
      </c>
      <c r="H2388" t="s">
        <v>304</v>
      </c>
      <c r="I2388" s="6">
        <v>2</v>
      </c>
      <c r="J2388" s="6">
        <v>799</v>
      </c>
      <c r="K2388" s="6">
        <v>1598</v>
      </c>
      <c r="L2388" s="6">
        <v>0.18</v>
      </c>
      <c r="M2388" s="6">
        <v>287.64</v>
      </c>
      <c r="N2388" s="6">
        <v>1310.3599999999999</v>
      </c>
      <c r="O2388" s="6">
        <v>348.56</v>
      </c>
      <c r="P2388" t="s">
        <v>82</v>
      </c>
      <c r="Q2388" t="s">
        <v>82</v>
      </c>
      <c r="R2388" t="s">
        <v>65</v>
      </c>
      <c r="S2388" t="s">
        <v>45</v>
      </c>
      <c r="T2388" t="s">
        <v>35</v>
      </c>
      <c r="U2388" s="13">
        <f t="shared" si="148"/>
        <v>2025</v>
      </c>
      <c r="V2388" s="13">
        <f t="shared" si="149"/>
        <v>8</v>
      </c>
      <c r="W2388" s="20" t="str">
        <f t="shared" si="150"/>
        <v>August</v>
      </c>
      <c r="X2388">
        <v>0.26600000000000001</v>
      </c>
      <c r="Y2388" s="6">
        <f t="shared" si="151"/>
        <v>1022.72</v>
      </c>
      <c r="Z2388" cm="1">
        <f t="array" aca="1" ref="Z2388" ca="1">IF(roud(N2388,2)=ROUND(Z2388,2),"ok","error")</f>
        <v>0</v>
      </c>
    </row>
    <row r="2389" spans="1:26" x14ac:dyDescent="0.3">
      <c r="A2389" t="s">
        <v>4047</v>
      </c>
      <c r="B2389" s="4">
        <v>45653</v>
      </c>
      <c r="C2389" t="s">
        <v>1218</v>
      </c>
      <c r="D2389" t="s">
        <v>1219</v>
      </c>
      <c r="E2389" t="s">
        <v>27</v>
      </c>
      <c r="F2389" t="s">
        <v>28</v>
      </c>
      <c r="G2389" t="s">
        <v>29</v>
      </c>
      <c r="H2389" t="s">
        <v>30</v>
      </c>
      <c r="I2389" s="6">
        <v>1</v>
      </c>
      <c r="J2389" s="6">
        <v>1999</v>
      </c>
      <c r="K2389" s="6">
        <v>1999</v>
      </c>
      <c r="L2389" s="6">
        <v>0.03</v>
      </c>
      <c r="M2389" s="6">
        <v>59.97</v>
      </c>
      <c r="N2389" s="6">
        <v>1939.03</v>
      </c>
      <c r="O2389" s="6">
        <v>603.04</v>
      </c>
      <c r="P2389" t="s">
        <v>42</v>
      </c>
      <c r="Q2389" t="s">
        <v>43</v>
      </c>
      <c r="R2389" t="s">
        <v>44</v>
      </c>
      <c r="S2389" t="s">
        <v>45</v>
      </c>
      <c r="T2389" t="s">
        <v>55</v>
      </c>
      <c r="U2389" s="13">
        <f t="shared" si="148"/>
        <v>2024</v>
      </c>
      <c r="V2389" s="13">
        <f t="shared" si="149"/>
        <v>12</v>
      </c>
      <c r="W2389" s="20" t="str">
        <f t="shared" si="150"/>
        <v>December</v>
      </c>
      <c r="X2389">
        <v>0.311</v>
      </c>
      <c r="Y2389" s="6">
        <f t="shared" si="151"/>
        <v>1879.06</v>
      </c>
      <c r="Z2389" cm="1">
        <f t="array" aca="1" ref="Z2389" ca="1">IF(roud(N2389,2)=ROUND(Z2389,2),"ok","error")</f>
        <v>0</v>
      </c>
    </row>
    <row r="2390" spans="1:26" x14ac:dyDescent="0.3">
      <c r="A2390" t="s">
        <v>4048</v>
      </c>
      <c r="B2390" s="4">
        <v>45341</v>
      </c>
      <c r="C2390" t="s">
        <v>2397</v>
      </c>
      <c r="D2390" t="s">
        <v>2398</v>
      </c>
      <c r="E2390" t="s">
        <v>40</v>
      </c>
      <c r="F2390" t="s">
        <v>41</v>
      </c>
      <c r="G2390" t="s">
        <v>29</v>
      </c>
      <c r="H2390" t="s">
        <v>30</v>
      </c>
      <c r="I2390" s="6">
        <v>1</v>
      </c>
      <c r="J2390" s="6">
        <v>1199</v>
      </c>
      <c r="K2390" s="6">
        <v>1199</v>
      </c>
      <c r="L2390" s="6">
        <v>0.08</v>
      </c>
      <c r="M2390" s="6">
        <v>95.92</v>
      </c>
      <c r="N2390" s="6">
        <v>1103.08</v>
      </c>
      <c r="O2390" s="6">
        <v>326.51</v>
      </c>
      <c r="P2390" t="s">
        <v>42</v>
      </c>
      <c r="Q2390" t="s">
        <v>43</v>
      </c>
      <c r="R2390" t="s">
        <v>44</v>
      </c>
      <c r="S2390" t="s">
        <v>98</v>
      </c>
      <c r="T2390" t="s">
        <v>46</v>
      </c>
      <c r="U2390" s="13">
        <f t="shared" si="148"/>
        <v>2024</v>
      </c>
      <c r="V2390" s="13">
        <f t="shared" si="149"/>
        <v>2</v>
      </c>
      <c r="W2390" s="20" t="str">
        <f t="shared" si="150"/>
        <v>February</v>
      </c>
      <c r="X2390">
        <v>0.29599999999999999</v>
      </c>
      <c r="Y2390" s="6">
        <f t="shared" si="151"/>
        <v>1007.16</v>
      </c>
      <c r="Z2390" cm="1">
        <f t="array" aca="1" ref="Z2390" ca="1">IF(roud(N2390,2)=ROUND(Z2390,2),"ok","error")</f>
        <v>0</v>
      </c>
    </row>
    <row r="2391" spans="1:26" x14ac:dyDescent="0.3">
      <c r="A2391" t="s">
        <v>4049</v>
      </c>
      <c r="B2391" s="4">
        <v>45343</v>
      </c>
      <c r="C2391" t="s">
        <v>473</v>
      </c>
      <c r="D2391" t="s">
        <v>474</v>
      </c>
      <c r="E2391" t="s">
        <v>198</v>
      </c>
      <c r="F2391" t="s">
        <v>199</v>
      </c>
      <c r="G2391" t="s">
        <v>61</v>
      </c>
      <c r="H2391" t="s">
        <v>71</v>
      </c>
      <c r="I2391" s="6">
        <v>1</v>
      </c>
      <c r="J2391" s="6">
        <v>899</v>
      </c>
      <c r="K2391" s="6">
        <v>899</v>
      </c>
      <c r="L2391" s="6">
        <v>0.03</v>
      </c>
      <c r="M2391" s="6">
        <v>26.97</v>
      </c>
      <c r="N2391" s="6">
        <v>872.03</v>
      </c>
      <c r="O2391" s="6">
        <v>131.68</v>
      </c>
      <c r="P2391" t="s">
        <v>94</v>
      </c>
      <c r="Q2391" t="s">
        <v>64</v>
      </c>
      <c r="R2391" t="s">
        <v>65</v>
      </c>
      <c r="S2391" t="s">
        <v>107</v>
      </c>
      <c r="T2391" t="s">
        <v>46</v>
      </c>
      <c r="U2391" s="13">
        <f t="shared" si="148"/>
        <v>2024</v>
      </c>
      <c r="V2391" s="13">
        <f t="shared" si="149"/>
        <v>2</v>
      </c>
      <c r="W2391" s="20" t="str">
        <f t="shared" si="150"/>
        <v>February</v>
      </c>
      <c r="X2391">
        <v>0.151</v>
      </c>
      <c r="Y2391" s="6">
        <f t="shared" si="151"/>
        <v>845.06</v>
      </c>
      <c r="Z2391" cm="1">
        <f t="array" aca="1" ref="Z2391" ca="1">IF(roud(N2391,2)=ROUND(Z2391,2),"ok","error")</f>
        <v>0</v>
      </c>
    </row>
    <row r="2392" spans="1:26" x14ac:dyDescent="0.3">
      <c r="A2392" t="s">
        <v>4050</v>
      </c>
      <c r="B2392" s="4">
        <v>45580</v>
      </c>
      <c r="C2392" t="s">
        <v>1108</v>
      </c>
      <c r="D2392" t="s">
        <v>1109</v>
      </c>
      <c r="E2392" t="s">
        <v>198</v>
      </c>
      <c r="F2392" t="s">
        <v>199</v>
      </c>
      <c r="G2392" t="s">
        <v>61</v>
      </c>
      <c r="H2392" t="s">
        <v>71</v>
      </c>
      <c r="I2392" s="6">
        <v>2</v>
      </c>
      <c r="J2392" s="6">
        <v>899</v>
      </c>
      <c r="K2392" s="6">
        <v>1798</v>
      </c>
      <c r="L2392" s="6">
        <v>0.23</v>
      </c>
      <c r="M2392" s="6">
        <v>413.54</v>
      </c>
      <c r="N2392" s="6">
        <v>1384.46</v>
      </c>
      <c r="O2392" s="6">
        <v>125.99</v>
      </c>
      <c r="P2392" t="s">
        <v>105</v>
      </c>
      <c r="Q2392" t="s">
        <v>106</v>
      </c>
      <c r="R2392" t="s">
        <v>44</v>
      </c>
      <c r="S2392" t="s">
        <v>45</v>
      </c>
      <c r="T2392" t="s">
        <v>35</v>
      </c>
      <c r="U2392" s="13">
        <f t="shared" si="148"/>
        <v>2024</v>
      </c>
      <c r="V2392" s="13">
        <f t="shared" si="149"/>
        <v>10</v>
      </c>
      <c r="W2392" s="20" t="str">
        <f t="shared" si="150"/>
        <v>October</v>
      </c>
      <c r="X2392">
        <v>9.0999999999999998E-2</v>
      </c>
      <c r="Y2392" s="6">
        <f t="shared" si="151"/>
        <v>970.92</v>
      </c>
      <c r="Z2392" cm="1">
        <f t="array" aca="1" ref="Z2392" ca="1">IF(roud(N2392,2)=ROUND(Z2392,2),"ok","error")</f>
        <v>0</v>
      </c>
    </row>
    <row r="2393" spans="1:26" x14ac:dyDescent="0.3">
      <c r="A2393" t="s">
        <v>4051</v>
      </c>
      <c r="B2393" s="4">
        <v>45798</v>
      </c>
      <c r="C2393" t="s">
        <v>522</v>
      </c>
      <c r="D2393" t="s">
        <v>523</v>
      </c>
      <c r="E2393" t="s">
        <v>302</v>
      </c>
      <c r="F2393" t="s">
        <v>303</v>
      </c>
      <c r="G2393" t="s">
        <v>29</v>
      </c>
      <c r="H2393" t="s">
        <v>304</v>
      </c>
      <c r="I2393" s="6">
        <v>2</v>
      </c>
      <c r="J2393" s="6">
        <v>1799</v>
      </c>
      <c r="K2393" s="6">
        <v>3598</v>
      </c>
      <c r="L2393" s="6">
        <v>0.28000000000000003</v>
      </c>
      <c r="M2393" s="6">
        <v>1007.44</v>
      </c>
      <c r="N2393" s="6">
        <v>2590.56</v>
      </c>
      <c r="O2393" s="6">
        <v>611.37</v>
      </c>
      <c r="P2393" t="s">
        <v>94</v>
      </c>
      <c r="Q2393" t="s">
        <v>64</v>
      </c>
      <c r="R2393" t="s">
        <v>65</v>
      </c>
      <c r="S2393" t="s">
        <v>107</v>
      </c>
      <c r="T2393" t="s">
        <v>35</v>
      </c>
      <c r="U2393" s="13">
        <f t="shared" si="148"/>
        <v>2025</v>
      </c>
      <c r="V2393" s="13">
        <f t="shared" si="149"/>
        <v>5</v>
      </c>
      <c r="W2393" s="20" t="str">
        <f t="shared" si="150"/>
        <v>May</v>
      </c>
      <c r="X2393">
        <v>0.23599999999999999</v>
      </c>
      <c r="Y2393" s="6">
        <f t="shared" si="151"/>
        <v>1583.12</v>
      </c>
      <c r="Z2393" cm="1">
        <f t="array" aca="1" ref="Z2393" ca="1">IF(roud(N2393,2)=ROUND(Z2393,2),"ok","error")</f>
        <v>0</v>
      </c>
    </row>
    <row r="2394" spans="1:26" x14ac:dyDescent="0.3">
      <c r="A2394" t="s">
        <v>4052</v>
      </c>
      <c r="B2394" s="4">
        <v>45903</v>
      </c>
      <c r="C2394" t="s">
        <v>3764</v>
      </c>
      <c r="D2394" t="s">
        <v>3765</v>
      </c>
      <c r="E2394" t="s">
        <v>69</v>
      </c>
      <c r="F2394" t="s">
        <v>70</v>
      </c>
      <c r="G2394" t="s">
        <v>61</v>
      </c>
      <c r="H2394" t="s">
        <v>71</v>
      </c>
      <c r="I2394" s="6">
        <v>2</v>
      </c>
      <c r="J2394" s="6">
        <v>1299</v>
      </c>
      <c r="K2394" s="6">
        <v>2598</v>
      </c>
      <c r="L2394" s="6">
        <v>0.03</v>
      </c>
      <c r="M2394" s="6">
        <v>77.94</v>
      </c>
      <c r="N2394" s="6">
        <v>2520.06</v>
      </c>
      <c r="O2394" s="6">
        <v>380.53</v>
      </c>
      <c r="P2394" t="s">
        <v>82</v>
      </c>
      <c r="Q2394" t="s">
        <v>82</v>
      </c>
      <c r="R2394" t="s">
        <v>65</v>
      </c>
      <c r="S2394" t="s">
        <v>45</v>
      </c>
      <c r="T2394" t="s">
        <v>35</v>
      </c>
      <c r="U2394" s="13">
        <f t="shared" si="148"/>
        <v>2025</v>
      </c>
      <c r="V2394" s="13">
        <f t="shared" si="149"/>
        <v>9</v>
      </c>
      <c r="W2394" s="20" t="str">
        <f t="shared" si="150"/>
        <v>September</v>
      </c>
      <c r="X2394">
        <v>0.151</v>
      </c>
      <c r="Y2394" s="6">
        <f t="shared" si="151"/>
        <v>2442.12</v>
      </c>
      <c r="Z2394" cm="1">
        <f t="array" aca="1" ref="Z2394" ca="1">IF(roud(N2394,2)=ROUND(Z2394,2),"ok","error")</f>
        <v>0</v>
      </c>
    </row>
    <row r="2395" spans="1:26" x14ac:dyDescent="0.3">
      <c r="A2395" t="s">
        <v>4053</v>
      </c>
      <c r="B2395" s="4">
        <v>45961</v>
      </c>
      <c r="C2395" t="s">
        <v>2190</v>
      </c>
      <c r="D2395" t="s">
        <v>2191</v>
      </c>
      <c r="E2395" t="s">
        <v>27</v>
      </c>
      <c r="F2395" t="s">
        <v>28</v>
      </c>
      <c r="G2395" t="s">
        <v>29</v>
      </c>
      <c r="H2395" t="s">
        <v>30</v>
      </c>
      <c r="I2395" s="6">
        <v>2</v>
      </c>
      <c r="J2395" s="6">
        <v>1999</v>
      </c>
      <c r="K2395" s="6">
        <v>3998</v>
      </c>
      <c r="L2395" s="6">
        <v>0.13</v>
      </c>
      <c r="M2395" s="6">
        <v>519.74</v>
      </c>
      <c r="N2395" s="6">
        <v>3478.26</v>
      </c>
      <c r="O2395" s="6">
        <v>977.39</v>
      </c>
      <c r="P2395" t="s">
        <v>63</v>
      </c>
      <c r="Q2395" t="s">
        <v>64</v>
      </c>
      <c r="R2395" t="s">
        <v>65</v>
      </c>
      <c r="S2395" t="s">
        <v>45</v>
      </c>
      <c r="T2395" t="s">
        <v>55</v>
      </c>
      <c r="U2395" s="13">
        <f t="shared" si="148"/>
        <v>2025</v>
      </c>
      <c r="V2395" s="13">
        <f t="shared" si="149"/>
        <v>10</v>
      </c>
      <c r="W2395" s="20" t="str">
        <f t="shared" si="150"/>
        <v>October</v>
      </c>
      <c r="X2395">
        <v>0.28100000000000003</v>
      </c>
      <c r="Y2395" s="6">
        <f t="shared" si="151"/>
        <v>2958.52</v>
      </c>
      <c r="Z2395" cm="1">
        <f t="array" aca="1" ref="Z2395" ca="1">IF(roud(N2395,2)=ROUND(Z2395,2),"ok","error")</f>
        <v>0</v>
      </c>
    </row>
    <row r="2396" spans="1:26" x14ac:dyDescent="0.3">
      <c r="A2396" t="s">
        <v>4054</v>
      </c>
      <c r="B2396" s="4">
        <v>45980</v>
      </c>
      <c r="C2396" t="s">
        <v>1651</v>
      </c>
      <c r="D2396" t="s">
        <v>1652</v>
      </c>
      <c r="E2396" t="s">
        <v>40</v>
      </c>
      <c r="F2396" t="s">
        <v>41</v>
      </c>
      <c r="G2396" t="s">
        <v>29</v>
      </c>
      <c r="H2396" t="s">
        <v>30</v>
      </c>
      <c r="I2396" s="6">
        <v>4</v>
      </c>
      <c r="J2396" s="6">
        <v>1199</v>
      </c>
      <c r="K2396" s="6">
        <v>4796</v>
      </c>
      <c r="L2396" s="6">
        <v>0.08</v>
      </c>
      <c r="M2396" s="6">
        <v>383.68</v>
      </c>
      <c r="N2396" s="6">
        <v>4412.32</v>
      </c>
      <c r="O2396" s="6">
        <v>1306.05</v>
      </c>
      <c r="P2396" t="s">
        <v>94</v>
      </c>
      <c r="Q2396" t="s">
        <v>64</v>
      </c>
      <c r="R2396" t="s">
        <v>65</v>
      </c>
      <c r="S2396" t="s">
        <v>45</v>
      </c>
      <c r="T2396" t="s">
        <v>55</v>
      </c>
      <c r="U2396" s="13">
        <f t="shared" si="148"/>
        <v>2025</v>
      </c>
      <c r="V2396" s="13">
        <f t="shared" si="149"/>
        <v>11</v>
      </c>
      <c r="W2396" s="20" t="str">
        <f t="shared" si="150"/>
        <v>November</v>
      </c>
      <c r="X2396">
        <v>0.29599999999999999</v>
      </c>
      <c r="Y2396" s="6">
        <f t="shared" si="151"/>
        <v>4028.64</v>
      </c>
      <c r="Z2396" cm="1">
        <f t="array" aca="1" ref="Z2396" ca="1">IF(roud(N2396,2)=ROUND(Z2396,2),"ok","error")</f>
        <v>0</v>
      </c>
    </row>
    <row r="2397" spans="1:26" x14ac:dyDescent="0.3">
      <c r="A2397" t="s">
        <v>4055</v>
      </c>
      <c r="B2397" s="4">
        <v>45773</v>
      </c>
      <c r="C2397" t="s">
        <v>1734</v>
      </c>
      <c r="D2397" t="s">
        <v>1735</v>
      </c>
      <c r="E2397" t="s">
        <v>302</v>
      </c>
      <c r="F2397" t="s">
        <v>303</v>
      </c>
      <c r="G2397" t="s">
        <v>29</v>
      </c>
      <c r="H2397" t="s">
        <v>304</v>
      </c>
      <c r="I2397" s="6">
        <v>1</v>
      </c>
      <c r="J2397" s="6">
        <v>1799</v>
      </c>
      <c r="K2397" s="6">
        <v>1799</v>
      </c>
      <c r="L2397" s="6">
        <v>0.23</v>
      </c>
      <c r="M2397" s="6">
        <v>413.77</v>
      </c>
      <c r="N2397" s="6">
        <v>1385.23</v>
      </c>
      <c r="O2397" s="6">
        <v>347.69</v>
      </c>
      <c r="P2397" t="s">
        <v>63</v>
      </c>
      <c r="Q2397" t="s">
        <v>64</v>
      </c>
      <c r="R2397" t="s">
        <v>65</v>
      </c>
      <c r="S2397" t="s">
        <v>54</v>
      </c>
      <c r="T2397" t="s">
        <v>35</v>
      </c>
      <c r="U2397" s="13">
        <f t="shared" si="148"/>
        <v>2025</v>
      </c>
      <c r="V2397" s="13">
        <f t="shared" si="149"/>
        <v>4</v>
      </c>
      <c r="W2397" s="20" t="str">
        <f t="shared" si="150"/>
        <v>April</v>
      </c>
      <c r="X2397">
        <v>0.251</v>
      </c>
      <c r="Y2397" s="6">
        <f t="shared" si="151"/>
        <v>971.46</v>
      </c>
      <c r="Z2397" cm="1">
        <f t="array" aca="1" ref="Z2397" ca="1">IF(roud(N2397,2)=ROUND(Z2397,2),"ok","error")</f>
        <v>0</v>
      </c>
    </row>
    <row r="2398" spans="1:26" x14ac:dyDescent="0.3">
      <c r="A2398" t="s">
        <v>4056</v>
      </c>
      <c r="B2398" s="4">
        <v>45584</v>
      </c>
      <c r="C2398" t="s">
        <v>564</v>
      </c>
      <c r="D2398" t="s">
        <v>565</v>
      </c>
      <c r="E2398" t="s">
        <v>133</v>
      </c>
      <c r="F2398" t="s">
        <v>134</v>
      </c>
      <c r="G2398" t="s">
        <v>61</v>
      </c>
      <c r="H2398" t="s">
        <v>123</v>
      </c>
      <c r="I2398" s="6">
        <v>1</v>
      </c>
      <c r="J2398" s="6">
        <v>2999</v>
      </c>
      <c r="K2398" s="6">
        <v>2999</v>
      </c>
      <c r="L2398" s="6">
        <v>0.13</v>
      </c>
      <c r="M2398" s="6">
        <v>389.87</v>
      </c>
      <c r="N2398" s="6">
        <v>2609.13</v>
      </c>
      <c r="O2398" s="6">
        <v>315.7</v>
      </c>
      <c r="P2398" t="s">
        <v>94</v>
      </c>
      <c r="Q2398" t="s">
        <v>64</v>
      </c>
      <c r="R2398" t="s">
        <v>65</v>
      </c>
      <c r="S2398" t="s">
        <v>98</v>
      </c>
      <c r="T2398" t="s">
        <v>35</v>
      </c>
      <c r="U2398" s="13">
        <f t="shared" si="148"/>
        <v>2024</v>
      </c>
      <c r="V2398" s="13">
        <f t="shared" si="149"/>
        <v>10</v>
      </c>
      <c r="W2398" s="20" t="str">
        <f t="shared" si="150"/>
        <v>October</v>
      </c>
      <c r="X2398">
        <v>0.121</v>
      </c>
      <c r="Y2398" s="6">
        <f t="shared" si="151"/>
        <v>2219.2600000000002</v>
      </c>
      <c r="Z2398" cm="1">
        <f t="array" aca="1" ref="Z2398" ca="1">IF(roud(N2398,2)=ROUND(Z2398,2),"ok","error")</f>
        <v>0</v>
      </c>
    </row>
    <row r="2399" spans="1:26" x14ac:dyDescent="0.3">
      <c r="A2399" t="s">
        <v>4057</v>
      </c>
      <c r="B2399" s="4">
        <v>45841</v>
      </c>
      <c r="C2399" t="s">
        <v>848</v>
      </c>
      <c r="D2399" t="s">
        <v>849</v>
      </c>
      <c r="E2399" t="s">
        <v>284</v>
      </c>
      <c r="F2399" t="s">
        <v>285</v>
      </c>
      <c r="G2399" t="s">
        <v>52</v>
      </c>
      <c r="H2399" t="s">
        <v>129</v>
      </c>
      <c r="I2399" s="6">
        <v>1</v>
      </c>
      <c r="J2399" s="6">
        <v>999</v>
      </c>
      <c r="K2399" s="6">
        <v>999</v>
      </c>
      <c r="L2399" s="6">
        <v>0.08</v>
      </c>
      <c r="M2399" s="6">
        <v>79.92</v>
      </c>
      <c r="N2399" s="6">
        <v>919.08</v>
      </c>
      <c r="O2399" s="6">
        <v>198.52</v>
      </c>
      <c r="P2399" t="s">
        <v>31</v>
      </c>
      <c r="Q2399" t="s">
        <v>32</v>
      </c>
      <c r="R2399" t="s">
        <v>33</v>
      </c>
      <c r="S2399" t="s">
        <v>107</v>
      </c>
      <c r="T2399" t="s">
        <v>35</v>
      </c>
      <c r="U2399" s="13">
        <f t="shared" si="148"/>
        <v>2025</v>
      </c>
      <c r="V2399" s="13">
        <f t="shared" si="149"/>
        <v>7</v>
      </c>
      <c r="W2399" s="20" t="str">
        <f t="shared" si="150"/>
        <v>July</v>
      </c>
      <c r="X2399">
        <v>0.216</v>
      </c>
      <c r="Y2399" s="6">
        <f t="shared" si="151"/>
        <v>839.16</v>
      </c>
      <c r="Z2399" cm="1">
        <f t="array" aca="1" ref="Z2399" ca="1">IF(roud(N2399,2)=ROUND(Z2399,2),"ok","error")</f>
        <v>0</v>
      </c>
    </row>
    <row r="2400" spans="1:26" x14ac:dyDescent="0.3">
      <c r="A2400" t="s">
        <v>4058</v>
      </c>
      <c r="B2400" s="4">
        <v>45300</v>
      </c>
      <c r="C2400" t="s">
        <v>730</v>
      </c>
      <c r="D2400" t="s">
        <v>731</v>
      </c>
      <c r="E2400" t="s">
        <v>111</v>
      </c>
      <c r="F2400" t="s">
        <v>112</v>
      </c>
      <c r="G2400" t="s">
        <v>113</v>
      </c>
      <c r="H2400" t="s">
        <v>114</v>
      </c>
      <c r="I2400" s="6">
        <v>4</v>
      </c>
      <c r="J2400" s="6">
        <v>999</v>
      </c>
      <c r="K2400" s="6">
        <v>3996</v>
      </c>
      <c r="L2400" s="6">
        <v>0.18</v>
      </c>
      <c r="M2400" s="6">
        <v>719.28</v>
      </c>
      <c r="N2400" s="6">
        <v>3276.72</v>
      </c>
      <c r="O2400" s="6">
        <v>740.54</v>
      </c>
      <c r="P2400" t="s">
        <v>186</v>
      </c>
      <c r="Q2400" t="s">
        <v>187</v>
      </c>
      <c r="R2400" t="s">
        <v>160</v>
      </c>
      <c r="S2400" t="s">
        <v>107</v>
      </c>
      <c r="T2400" t="s">
        <v>35</v>
      </c>
      <c r="U2400" s="13">
        <f t="shared" si="148"/>
        <v>2024</v>
      </c>
      <c r="V2400" s="13">
        <f t="shared" si="149"/>
        <v>1</v>
      </c>
      <c r="W2400" s="20" t="str">
        <f t="shared" si="150"/>
        <v>January</v>
      </c>
      <c r="X2400">
        <v>0.22600000000000001</v>
      </c>
      <c r="Y2400" s="6">
        <f t="shared" si="151"/>
        <v>2557.44</v>
      </c>
      <c r="Z2400" cm="1">
        <f t="array" aca="1" ref="Z2400" ca="1">IF(roud(N2400,2)=ROUND(Z2400,2),"ok","error")</f>
        <v>0</v>
      </c>
    </row>
    <row r="2401" spans="1:26" x14ac:dyDescent="0.3">
      <c r="A2401" t="s">
        <v>4059</v>
      </c>
      <c r="B2401" s="4">
        <v>45402</v>
      </c>
      <c r="C2401" t="s">
        <v>1487</v>
      </c>
      <c r="D2401" t="s">
        <v>1488</v>
      </c>
      <c r="E2401" t="s">
        <v>40</v>
      </c>
      <c r="F2401" t="s">
        <v>41</v>
      </c>
      <c r="G2401" t="s">
        <v>29</v>
      </c>
      <c r="H2401" t="s">
        <v>30</v>
      </c>
      <c r="I2401" s="6">
        <v>3</v>
      </c>
      <c r="J2401" s="6">
        <v>1199</v>
      </c>
      <c r="K2401" s="6">
        <v>3597</v>
      </c>
      <c r="L2401" s="6">
        <v>0.08</v>
      </c>
      <c r="M2401" s="6">
        <v>287.76</v>
      </c>
      <c r="N2401" s="6">
        <v>3309.24</v>
      </c>
      <c r="O2401" s="6">
        <v>979.54</v>
      </c>
      <c r="P2401" t="s">
        <v>42</v>
      </c>
      <c r="Q2401" t="s">
        <v>43</v>
      </c>
      <c r="R2401" t="s">
        <v>44</v>
      </c>
      <c r="S2401" t="s">
        <v>107</v>
      </c>
      <c r="T2401" t="s">
        <v>35</v>
      </c>
      <c r="U2401" s="13">
        <f t="shared" si="148"/>
        <v>2024</v>
      </c>
      <c r="V2401" s="13">
        <f t="shared" si="149"/>
        <v>4</v>
      </c>
      <c r="W2401" s="20" t="str">
        <f t="shared" si="150"/>
        <v>April</v>
      </c>
      <c r="X2401">
        <v>0.29599999999999999</v>
      </c>
      <c r="Y2401" s="6">
        <f t="shared" si="151"/>
        <v>3021.48</v>
      </c>
      <c r="Z2401" cm="1">
        <f t="array" aca="1" ref="Z2401" ca="1">IF(roud(N2401,2)=ROUND(Z2401,2),"ok","error")</f>
        <v>0</v>
      </c>
    </row>
    <row r="2402" spans="1:26" x14ac:dyDescent="0.3">
      <c r="A2402" t="s">
        <v>4060</v>
      </c>
      <c r="B2402" s="4">
        <v>45733</v>
      </c>
      <c r="C2402" t="s">
        <v>2640</v>
      </c>
      <c r="D2402" t="s">
        <v>2641</v>
      </c>
      <c r="E2402" t="s">
        <v>167</v>
      </c>
      <c r="F2402" t="s">
        <v>168</v>
      </c>
      <c r="G2402" t="s">
        <v>113</v>
      </c>
      <c r="H2402" t="s">
        <v>169</v>
      </c>
      <c r="I2402" s="6">
        <v>2</v>
      </c>
      <c r="J2402" s="6">
        <v>899</v>
      </c>
      <c r="K2402" s="6">
        <v>1798</v>
      </c>
      <c r="L2402" s="6">
        <v>0.28000000000000003</v>
      </c>
      <c r="M2402" s="6">
        <v>503.44</v>
      </c>
      <c r="N2402" s="6">
        <v>1294.56</v>
      </c>
      <c r="O2402" s="6">
        <v>253.73</v>
      </c>
      <c r="P2402" t="s">
        <v>170</v>
      </c>
      <c r="Q2402" t="s">
        <v>171</v>
      </c>
      <c r="R2402" t="s">
        <v>44</v>
      </c>
      <c r="S2402" t="s">
        <v>34</v>
      </c>
      <c r="T2402" t="s">
        <v>35</v>
      </c>
      <c r="U2402" s="13">
        <f t="shared" si="148"/>
        <v>2025</v>
      </c>
      <c r="V2402" s="13">
        <f t="shared" si="149"/>
        <v>3</v>
      </c>
      <c r="W2402" s="20" t="str">
        <f t="shared" si="150"/>
        <v>March</v>
      </c>
      <c r="X2402">
        <v>0.19600000000000001</v>
      </c>
      <c r="Y2402" s="6">
        <f t="shared" si="151"/>
        <v>791.12</v>
      </c>
      <c r="Z2402" cm="1">
        <f t="array" aca="1" ref="Z2402" ca="1">IF(roud(N2402,2)=ROUND(Z2402,2),"ok","error")</f>
        <v>0</v>
      </c>
    </row>
    <row r="2403" spans="1:26" x14ac:dyDescent="0.3">
      <c r="A2403" t="s">
        <v>4061</v>
      </c>
      <c r="B2403" s="4">
        <v>45429</v>
      </c>
      <c r="C2403" t="s">
        <v>2307</v>
      </c>
      <c r="D2403" t="s">
        <v>2308</v>
      </c>
      <c r="E2403" t="s">
        <v>492</v>
      </c>
      <c r="F2403" t="s">
        <v>493</v>
      </c>
      <c r="G2403" t="s">
        <v>214</v>
      </c>
      <c r="H2403" t="s">
        <v>494</v>
      </c>
      <c r="I2403" s="6">
        <v>2</v>
      </c>
      <c r="J2403" s="6">
        <v>1499</v>
      </c>
      <c r="K2403" s="6">
        <v>2998</v>
      </c>
      <c r="L2403" s="6">
        <v>0.28000000000000003</v>
      </c>
      <c r="M2403" s="6">
        <v>839.44</v>
      </c>
      <c r="N2403" s="6">
        <v>2158.56</v>
      </c>
      <c r="O2403" s="6">
        <v>638.92999999999995</v>
      </c>
      <c r="P2403" t="s">
        <v>105</v>
      </c>
      <c r="Q2403" t="s">
        <v>106</v>
      </c>
      <c r="R2403" t="s">
        <v>44</v>
      </c>
      <c r="S2403" t="s">
        <v>34</v>
      </c>
      <c r="T2403" t="s">
        <v>55</v>
      </c>
      <c r="U2403" s="13">
        <f t="shared" si="148"/>
        <v>2024</v>
      </c>
      <c r="V2403" s="13">
        <f t="shared" si="149"/>
        <v>5</v>
      </c>
      <c r="W2403" s="20" t="str">
        <f t="shared" si="150"/>
        <v>May</v>
      </c>
      <c r="X2403">
        <v>0.29599999999999999</v>
      </c>
      <c r="Y2403" s="6">
        <f t="shared" si="151"/>
        <v>1319.12</v>
      </c>
      <c r="Z2403" cm="1">
        <f t="array" aca="1" ref="Z2403" ca="1">IF(roud(N2403,2)=ROUND(Z2403,2),"ok","error")</f>
        <v>0</v>
      </c>
    </row>
    <row r="2404" spans="1:26" x14ac:dyDescent="0.3">
      <c r="A2404" t="s">
        <v>4062</v>
      </c>
      <c r="B2404" s="4">
        <v>45562</v>
      </c>
      <c r="C2404" t="s">
        <v>1023</v>
      </c>
      <c r="D2404" t="s">
        <v>1024</v>
      </c>
      <c r="E2404" t="s">
        <v>121</v>
      </c>
      <c r="F2404" t="s">
        <v>122</v>
      </c>
      <c r="G2404" t="s">
        <v>61</v>
      </c>
      <c r="H2404" t="s">
        <v>123</v>
      </c>
      <c r="I2404" s="6">
        <v>1</v>
      </c>
      <c r="J2404" s="6">
        <v>24999</v>
      </c>
      <c r="K2404" s="6">
        <v>24999</v>
      </c>
      <c r="L2404" s="6">
        <v>0.23</v>
      </c>
      <c r="M2404" s="6">
        <v>5749.77</v>
      </c>
      <c r="N2404" s="6">
        <v>19249.23</v>
      </c>
      <c r="O2404" s="6">
        <v>1751.68</v>
      </c>
      <c r="P2404" t="s">
        <v>158</v>
      </c>
      <c r="Q2404" t="s">
        <v>159</v>
      </c>
      <c r="R2404" t="s">
        <v>160</v>
      </c>
      <c r="S2404" t="s">
        <v>45</v>
      </c>
      <c r="T2404" t="s">
        <v>35</v>
      </c>
      <c r="U2404" s="13">
        <f t="shared" si="148"/>
        <v>2024</v>
      </c>
      <c r="V2404" s="13">
        <f t="shared" si="149"/>
        <v>9</v>
      </c>
      <c r="W2404" s="20" t="str">
        <f t="shared" si="150"/>
        <v>September</v>
      </c>
      <c r="X2404">
        <v>9.0999999999999998E-2</v>
      </c>
      <c r="Y2404" s="6">
        <f t="shared" si="151"/>
        <v>13499.46</v>
      </c>
      <c r="Z2404" cm="1">
        <f t="array" aca="1" ref="Z2404" ca="1">IF(roud(N2404,2)=ROUND(Z2404,2),"ok","error")</f>
        <v>0</v>
      </c>
    </row>
    <row r="2405" spans="1:26" x14ac:dyDescent="0.3">
      <c r="A2405" t="s">
        <v>4063</v>
      </c>
      <c r="B2405" s="4">
        <v>45666</v>
      </c>
      <c r="C2405" t="s">
        <v>1826</v>
      </c>
      <c r="D2405" t="s">
        <v>1827</v>
      </c>
      <c r="E2405" t="s">
        <v>121</v>
      </c>
      <c r="F2405" t="s">
        <v>122</v>
      </c>
      <c r="G2405" t="s">
        <v>61</v>
      </c>
      <c r="H2405" t="s">
        <v>123</v>
      </c>
      <c r="I2405" s="6">
        <v>2</v>
      </c>
      <c r="J2405" s="6">
        <v>24999</v>
      </c>
      <c r="K2405" s="6">
        <v>49998</v>
      </c>
      <c r="L2405" s="6">
        <v>0.13</v>
      </c>
      <c r="M2405" s="6">
        <v>6499.74</v>
      </c>
      <c r="N2405" s="6">
        <v>43498.26</v>
      </c>
      <c r="O2405" s="6">
        <v>5263.29</v>
      </c>
      <c r="P2405" t="s">
        <v>170</v>
      </c>
      <c r="Q2405" t="s">
        <v>171</v>
      </c>
      <c r="R2405" t="s">
        <v>44</v>
      </c>
      <c r="S2405" t="s">
        <v>98</v>
      </c>
      <c r="T2405" t="s">
        <v>55</v>
      </c>
      <c r="U2405" s="13">
        <f t="shared" si="148"/>
        <v>2025</v>
      </c>
      <c r="V2405" s="13">
        <f t="shared" si="149"/>
        <v>1</v>
      </c>
      <c r="W2405" s="20" t="str">
        <f t="shared" si="150"/>
        <v>January</v>
      </c>
      <c r="X2405">
        <v>0.121</v>
      </c>
      <c r="Y2405" s="6">
        <f t="shared" si="151"/>
        <v>36998.519999999997</v>
      </c>
      <c r="Z2405" cm="1">
        <f t="array" aca="1" ref="Z2405" ca="1">IF(roud(N2405,2)=ROUND(Z2405,2),"ok","error")</f>
        <v>0</v>
      </c>
    </row>
    <row r="2406" spans="1:26" x14ac:dyDescent="0.3">
      <c r="A2406" t="s">
        <v>4064</v>
      </c>
      <c r="B2406" s="4">
        <v>45704</v>
      </c>
      <c r="C2406" t="s">
        <v>769</v>
      </c>
      <c r="D2406" t="s">
        <v>770</v>
      </c>
      <c r="E2406" t="s">
        <v>69</v>
      </c>
      <c r="F2406" t="s">
        <v>70</v>
      </c>
      <c r="G2406" t="s">
        <v>61</v>
      </c>
      <c r="H2406" t="s">
        <v>71</v>
      </c>
      <c r="I2406" s="6">
        <v>2</v>
      </c>
      <c r="J2406" s="6">
        <v>1299</v>
      </c>
      <c r="K2406" s="6">
        <v>2598</v>
      </c>
      <c r="L2406" s="6">
        <v>0.08</v>
      </c>
      <c r="M2406" s="6">
        <v>207.84</v>
      </c>
      <c r="N2406" s="6">
        <v>2390.16</v>
      </c>
      <c r="O2406" s="6">
        <v>325.06</v>
      </c>
      <c r="P2406" t="s">
        <v>82</v>
      </c>
      <c r="Q2406" t="s">
        <v>82</v>
      </c>
      <c r="R2406" t="s">
        <v>65</v>
      </c>
      <c r="S2406" t="s">
        <v>98</v>
      </c>
      <c r="T2406" t="s">
        <v>46</v>
      </c>
      <c r="U2406" s="13">
        <f t="shared" si="148"/>
        <v>2025</v>
      </c>
      <c r="V2406" s="13">
        <f t="shared" si="149"/>
        <v>2</v>
      </c>
      <c r="W2406" s="20" t="str">
        <f t="shared" si="150"/>
        <v>February</v>
      </c>
      <c r="X2406">
        <v>0.13600000000000001</v>
      </c>
      <c r="Y2406" s="6">
        <f t="shared" si="151"/>
        <v>2182.3200000000002</v>
      </c>
      <c r="Z2406" cm="1">
        <f t="array" aca="1" ref="Z2406" ca="1">IF(roud(N2406,2)=ROUND(Z2406,2),"ok","error")</f>
        <v>0</v>
      </c>
    </row>
    <row r="2407" spans="1:26" x14ac:dyDescent="0.3">
      <c r="A2407" t="s">
        <v>4065</v>
      </c>
      <c r="B2407" s="4">
        <v>45666</v>
      </c>
      <c r="C2407" t="s">
        <v>73</v>
      </c>
      <c r="D2407" t="s">
        <v>74</v>
      </c>
      <c r="E2407" t="s">
        <v>258</v>
      </c>
      <c r="F2407" t="s">
        <v>259</v>
      </c>
      <c r="G2407" t="s">
        <v>214</v>
      </c>
      <c r="H2407" t="s">
        <v>260</v>
      </c>
      <c r="I2407" s="6">
        <v>2</v>
      </c>
      <c r="J2407" s="6">
        <v>399</v>
      </c>
      <c r="K2407" s="6">
        <v>798</v>
      </c>
      <c r="L2407" s="6">
        <v>0.13</v>
      </c>
      <c r="M2407" s="6">
        <v>103.74</v>
      </c>
      <c r="N2407" s="6">
        <v>694.26</v>
      </c>
      <c r="O2407" s="6">
        <v>236.74</v>
      </c>
      <c r="P2407" t="s">
        <v>144</v>
      </c>
      <c r="Q2407" t="s">
        <v>145</v>
      </c>
      <c r="R2407" t="s">
        <v>65</v>
      </c>
      <c r="S2407" t="s">
        <v>107</v>
      </c>
      <c r="T2407" t="s">
        <v>46</v>
      </c>
      <c r="U2407" s="13">
        <f t="shared" si="148"/>
        <v>2025</v>
      </c>
      <c r="V2407" s="13">
        <f t="shared" si="149"/>
        <v>1</v>
      </c>
      <c r="W2407" s="20" t="str">
        <f t="shared" si="150"/>
        <v>January</v>
      </c>
      <c r="X2407">
        <v>0.34100000000000003</v>
      </c>
      <c r="Y2407" s="6">
        <f t="shared" si="151"/>
        <v>590.52</v>
      </c>
      <c r="Z2407" cm="1">
        <f t="array" aca="1" ref="Z2407" ca="1">IF(roud(N2407,2)=ROUND(Z2407,2),"ok","error")</f>
        <v>0</v>
      </c>
    </row>
    <row r="2408" spans="1:26" x14ac:dyDescent="0.3">
      <c r="A2408" t="s">
        <v>4066</v>
      </c>
      <c r="B2408" s="4">
        <v>45338</v>
      </c>
      <c r="C2408" t="s">
        <v>2113</v>
      </c>
      <c r="D2408" t="s">
        <v>2114</v>
      </c>
      <c r="E2408" t="s">
        <v>198</v>
      </c>
      <c r="F2408" t="s">
        <v>199</v>
      </c>
      <c r="G2408" t="s">
        <v>61</v>
      </c>
      <c r="H2408" t="s">
        <v>71</v>
      </c>
      <c r="I2408" s="6">
        <v>3</v>
      </c>
      <c r="J2408" s="6">
        <v>899</v>
      </c>
      <c r="K2408" s="6">
        <v>2697</v>
      </c>
      <c r="L2408" s="6">
        <v>0.28000000000000003</v>
      </c>
      <c r="M2408" s="6">
        <v>755.16</v>
      </c>
      <c r="N2408" s="6">
        <v>1941.84</v>
      </c>
      <c r="O2408" s="6">
        <v>147.58000000000001</v>
      </c>
      <c r="P2408" t="s">
        <v>89</v>
      </c>
      <c r="Q2408" t="s">
        <v>90</v>
      </c>
      <c r="R2408" t="s">
        <v>65</v>
      </c>
      <c r="S2408" t="s">
        <v>107</v>
      </c>
      <c r="T2408" t="s">
        <v>46</v>
      </c>
      <c r="U2408" s="13">
        <f t="shared" si="148"/>
        <v>2024</v>
      </c>
      <c r="V2408" s="13">
        <f t="shared" si="149"/>
        <v>2</v>
      </c>
      <c r="W2408" s="20" t="str">
        <f t="shared" si="150"/>
        <v>February</v>
      </c>
      <c r="X2408">
        <v>7.5999999999999998E-2</v>
      </c>
      <c r="Y2408" s="6">
        <f t="shared" si="151"/>
        <v>1186.68</v>
      </c>
      <c r="Z2408" cm="1">
        <f t="array" aca="1" ref="Z2408" ca="1">IF(roud(N2408,2)=ROUND(Z2408,2),"ok","error")</f>
        <v>0</v>
      </c>
    </row>
    <row r="2409" spans="1:26" x14ac:dyDescent="0.3">
      <c r="A2409" t="s">
        <v>4067</v>
      </c>
      <c r="B2409" s="4">
        <v>45702</v>
      </c>
      <c r="C2409" t="s">
        <v>232</v>
      </c>
      <c r="D2409" t="s">
        <v>233</v>
      </c>
      <c r="E2409" t="s">
        <v>27</v>
      </c>
      <c r="F2409" t="s">
        <v>28</v>
      </c>
      <c r="G2409" t="s">
        <v>29</v>
      </c>
      <c r="H2409" t="s">
        <v>30</v>
      </c>
      <c r="I2409" s="6">
        <v>1</v>
      </c>
      <c r="J2409" s="6">
        <v>1999</v>
      </c>
      <c r="K2409" s="6">
        <v>1999</v>
      </c>
      <c r="L2409" s="6">
        <v>0.13</v>
      </c>
      <c r="M2409" s="6">
        <v>259.87</v>
      </c>
      <c r="N2409" s="6">
        <v>1739.13</v>
      </c>
      <c r="O2409" s="6">
        <v>488.7</v>
      </c>
      <c r="P2409" t="s">
        <v>42</v>
      </c>
      <c r="Q2409" t="s">
        <v>43</v>
      </c>
      <c r="R2409" t="s">
        <v>44</v>
      </c>
      <c r="S2409" t="s">
        <v>45</v>
      </c>
      <c r="T2409" t="s">
        <v>35</v>
      </c>
      <c r="U2409" s="13">
        <f t="shared" si="148"/>
        <v>2025</v>
      </c>
      <c r="V2409" s="13">
        <f t="shared" si="149"/>
        <v>2</v>
      </c>
      <c r="W2409" s="20" t="str">
        <f t="shared" si="150"/>
        <v>February</v>
      </c>
      <c r="X2409">
        <v>0.28100000000000003</v>
      </c>
      <c r="Y2409" s="6">
        <f t="shared" si="151"/>
        <v>1479.26</v>
      </c>
      <c r="Z2409" cm="1">
        <f t="array" aca="1" ref="Z2409" ca="1">IF(roud(N2409,2)=ROUND(Z2409,2),"ok","error")</f>
        <v>0</v>
      </c>
    </row>
    <row r="2410" spans="1:26" x14ac:dyDescent="0.3">
      <c r="A2410" t="s">
        <v>4068</v>
      </c>
      <c r="B2410" s="4">
        <v>45344</v>
      </c>
      <c r="C2410" t="s">
        <v>631</v>
      </c>
      <c r="D2410" t="s">
        <v>632</v>
      </c>
      <c r="E2410" t="s">
        <v>356</v>
      </c>
      <c r="F2410" t="s">
        <v>357</v>
      </c>
      <c r="G2410" t="s">
        <v>214</v>
      </c>
      <c r="H2410" t="s">
        <v>260</v>
      </c>
      <c r="I2410" s="6">
        <v>2</v>
      </c>
      <c r="J2410" s="6">
        <v>699</v>
      </c>
      <c r="K2410" s="6">
        <v>1398</v>
      </c>
      <c r="L2410" s="6">
        <v>0.08</v>
      </c>
      <c r="M2410" s="6">
        <v>111.84</v>
      </c>
      <c r="N2410" s="6">
        <v>1286.1600000000001</v>
      </c>
      <c r="O2410" s="6">
        <v>457.87</v>
      </c>
      <c r="P2410" t="s">
        <v>186</v>
      </c>
      <c r="Q2410" t="s">
        <v>187</v>
      </c>
      <c r="R2410" t="s">
        <v>160</v>
      </c>
      <c r="S2410" t="s">
        <v>107</v>
      </c>
      <c r="T2410" t="s">
        <v>46</v>
      </c>
      <c r="U2410" s="13">
        <f t="shared" si="148"/>
        <v>2024</v>
      </c>
      <c r="V2410" s="13">
        <f t="shared" si="149"/>
        <v>2</v>
      </c>
      <c r="W2410" s="20" t="str">
        <f t="shared" si="150"/>
        <v>February</v>
      </c>
      <c r="X2410">
        <v>0.35599999999999998</v>
      </c>
      <c r="Y2410" s="6">
        <f t="shared" si="151"/>
        <v>1174.32</v>
      </c>
      <c r="Z2410" cm="1">
        <f t="array" aca="1" ref="Z2410" ca="1">IF(roud(N2410,2)=ROUND(Z2410,2),"ok","error")</f>
        <v>0</v>
      </c>
    </row>
    <row r="2411" spans="1:26" x14ac:dyDescent="0.3">
      <c r="A2411" t="s">
        <v>4069</v>
      </c>
      <c r="B2411" s="4">
        <v>45875</v>
      </c>
      <c r="C2411" t="s">
        <v>1579</v>
      </c>
      <c r="D2411" t="s">
        <v>1580</v>
      </c>
      <c r="E2411" t="s">
        <v>40</v>
      </c>
      <c r="F2411" t="s">
        <v>41</v>
      </c>
      <c r="G2411" t="s">
        <v>29</v>
      </c>
      <c r="H2411" t="s">
        <v>30</v>
      </c>
      <c r="I2411" s="6">
        <v>1</v>
      </c>
      <c r="J2411" s="6">
        <v>1199</v>
      </c>
      <c r="K2411" s="6">
        <v>1199</v>
      </c>
      <c r="L2411" s="6">
        <v>0.23</v>
      </c>
      <c r="M2411" s="6">
        <v>275.77</v>
      </c>
      <c r="N2411" s="6">
        <v>923.23</v>
      </c>
      <c r="O2411" s="6">
        <v>231.73</v>
      </c>
      <c r="P2411" t="s">
        <v>144</v>
      </c>
      <c r="Q2411" t="s">
        <v>145</v>
      </c>
      <c r="R2411" t="s">
        <v>65</v>
      </c>
      <c r="S2411" t="s">
        <v>45</v>
      </c>
      <c r="T2411" t="s">
        <v>55</v>
      </c>
      <c r="U2411" s="13">
        <f t="shared" si="148"/>
        <v>2025</v>
      </c>
      <c r="V2411" s="13">
        <f t="shared" si="149"/>
        <v>8</v>
      </c>
      <c r="W2411" s="20" t="str">
        <f t="shared" si="150"/>
        <v>August</v>
      </c>
      <c r="X2411">
        <v>0.251</v>
      </c>
      <c r="Y2411" s="6">
        <f t="shared" si="151"/>
        <v>647.46</v>
      </c>
      <c r="Z2411" cm="1">
        <f t="array" aca="1" ref="Z2411" ca="1">IF(roud(N2411,2)=ROUND(Z2411,2),"ok","error")</f>
        <v>0</v>
      </c>
    </row>
    <row r="2412" spans="1:26" x14ac:dyDescent="0.3">
      <c r="A2412" t="s">
        <v>4070</v>
      </c>
      <c r="B2412" s="4">
        <v>45867</v>
      </c>
      <c r="C2412" t="s">
        <v>1154</v>
      </c>
      <c r="D2412" t="s">
        <v>1155</v>
      </c>
      <c r="E2412" t="s">
        <v>181</v>
      </c>
      <c r="F2412" t="s">
        <v>182</v>
      </c>
      <c r="G2412" t="s">
        <v>113</v>
      </c>
      <c r="H2412" t="s">
        <v>114</v>
      </c>
      <c r="I2412" s="6">
        <v>1</v>
      </c>
      <c r="J2412" s="6">
        <v>2499</v>
      </c>
      <c r="K2412" s="6">
        <v>2499</v>
      </c>
      <c r="L2412" s="6">
        <v>0.13</v>
      </c>
      <c r="M2412" s="6">
        <v>324.87</v>
      </c>
      <c r="N2412" s="6">
        <v>2174.13</v>
      </c>
      <c r="O2412" s="6">
        <v>523.97</v>
      </c>
      <c r="P2412" t="s">
        <v>89</v>
      </c>
      <c r="Q2412" t="s">
        <v>90</v>
      </c>
      <c r="R2412" t="s">
        <v>65</v>
      </c>
      <c r="S2412" t="s">
        <v>98</v>
      </c>
      <c r="T2412" t="s">
        <v>35</v>
      </c>
      <c r="U2412" s="13">
        <f t="shared" si="148"/>
        <v>2025</v>
      </c>
      <c r="V2412" s="13">
        <f t="shared" si="149"/>
        <v>7</v>
      </c>
      <c r="W2412" s="20" t="str">
        <f t="shared" si="150"/>
        <v>July</v>
      </c>
      <c r="X2412">
        <v>0.24099999999999999</v>
      </c>
      <c r="Y2412" s="6">
        <f t="shared" si="151"/>
        <v>1849.26</v>
      </c>
      <c r="Z2412" cm="1">
        <f t="array" aca="1" ref="Z2412" ca="1">IF(roud(N2412,2)=ROUND(Z2412,2),"ok","error")</f>
        <v>0</v>
      </c>
    </row>
    <row r="2413" spans="1:26" x14ac:dyDescent="0.3">
      <c r="A2413" t="s">
        <v>4071</v>
      </c>
      <c r="B2413" s="4">
        <v>45491</v>
      </c>
      <c r="C2413" t="s">
        <v>2580</v>
      </c>
      <c r="D2413" t="s">
        <v>2581</v>
      </c>
      <c r="E2413" t="s">
        <v>198</v>
      </c>
      <c r="F2413" t="s">
        <v>199</v>
      </c>
      <c r="G2413" t="s">
        <v>61</v>
      </c>
      <c r="H2413" t="s">
        <v>71</v>
      </c>
      <c r="I2413" s="6">
        <v>3</v>
      </c>
      <c r="J2413" s="6">
        <v>899</v>
      </c>
      <c r="K2413" s="6">
        <v>2697</v>
      </c>
      <c r="L2413" s="6">
        <v>0.23</v>
      </c>
      <c r="M2413" s="6">
        <v>620.30999999999995</v>
      </c>
      <c r="N2413" s="6">
        <v>2076.69</v>
      </c>
      <c r="O2413" s="6">
        <v>188.98</v>
      </c>
      <c r="P2413" t="s">
        <v>186</v>
      </c>
      <c r="Q2413" t="s">
        <v>187</v>
      </c>
      <c r="R2413" t="s">
        <v>160</v>
      </c>
      <c r="S2413" t="s">
        <v>107</v>
      </c>
      <c r="T2413" t="s">
        <v>55</v>
      </c>
      <c r="U2413" s="13">
        <f t="shared" si="148"/>
        <v>2024</v>
      </c>
      <c r="V2413" s="13">
        <f t="shared" si="149"/>
        <v>7</v>
      </c>
      <c r="W2413" s="20" t="str">
        <f t="shared" si="150"/>
        <v>July</v>
      </c>
      <c r="X2413">
        <v>9.0999999999999998E-2</v>
      </c>
      <c r="Y2413" s="6">
        <f t="shared" si="151"/>
        <v>1456.38</v>
      </c>
      <c r="Z2413" cm="1">
        <f t="array" aca="1" ref="Z2413" ca="1">IF(roud(N2413,2)=ROUND(Z2413,2),"ok","error")</f>
        <v>0</v>
      </c>
    </row>
    <row r="2414" spans="1:26" x14ac:dyDescent="0.3">
      <c r="A2414" t="s">
        <v>4072</v>
      </c>
      <c r="B2414" s="4">
        <v>45663</v>
      </c>
      <c r="C2414" t="s">
        <v>3962</v>
      </c>
      <c r="D2414" t="s">
        <v>3963</v>
      </c>
      <c r="E2414" t="s">
        <v>69</v>
      </c>
      <c r="F2414" t="s">
        <v>70</v>
      </c>
      <c r="G2414" t="s">
        <v>61</v>
      </c>
      <c r="H2414" t="s">
        <v>71</v>
      </c>
      <c r="I2414" s="6">
        <v>2</v>
      </c>
      <c r="J2414" s="6">
        <v>1299</v>
      </c>
      <c r="K2414" s="6">
        <v>2598</v>
      </c>
      <c r="L2414" s="6">
        <v>0.23</v>
      </c>
      <c r="M2414" s="6">
        <v>597.54</v>
      </c>
      <c r="N2414" s="6">
        <v>2000.46</v>
      </c>
      <c r="O2414" s="6">
        <v>182.04</v>
      </c>
      <c r="P2414" t="s">
        <v>105</v>
      </c>
      <c r="Q2414" t="s">
        <v>106</v>
      </c>
      <c r="R2414" t="s">
        <v>44</v>
      </c>
      <c r="S2414" t="s">
        <v>54</v>
      </c>
      <c r="T2414" t="s">
        <v>35</v>
      </c>
      <c r="U2414" s="13">
        <f t="shared" si="148"/>
        <v>2025</v>
      </c>
      <c r="V2414" s="13">
        <f t="shared" si="149"/>
        <v>1</v>
      </c>
      <c r="W2414" s="20" t="str">
        <f t="shared" si="150"/>
        <v>January</v>
      </c>
      <c r="X2414">
        <v>9.0999999999999998E-2</v>
      </c>
      <c r="Y2414" s="6">
        <f t="shared" si="151"/>
        <v>1402.92</v>
      </c>
      <c r="Z2414" cm="1">
        <f t="array" aca="1" ref="Z2414" ca="1">IF(roud(N2414,2)=ROUND(Z2414,2),"ok","error")</f>
        <v>0</v>
      </c>
    </row>
    <row r="2415" spans="1:26" x14ac:dyDescent="0.3">
      <c r="A2415" t="s">
        <v>4073</v>
      </c>
      <c r="B2415" s="4">
        <v>45858</v>
      </c>
      <c r="C2415" t="s">
        <v>1648</v>
      </c>
      <c r="D2415" t="s">
        <v>1649</v>
      </c>
      <c r="E2415" t="s">
        <v>133</v>
      </c>
      <c r="F2415" t="s">
        <v>134</v>
      </c>
      <c r="G2415" t="s">
        <v>61</v>
      </c>
      <c r="H2415" t="s">
        <v>123</v>
      </c>
      <c r="I2415" s="6">
        <v>2</v>
      </c>
      <c r="J2415" s="6">
        <v>2999</v>
      </c>
      <c r="K2415" s="6">
        <v>5998</v>
      </c>
      <c r="L2415" s="6">
        <v>0.08</v>
      </c>
      <c r="M2415" s="6">
        <v>479.84</v>
      </c>
      <c r="N2415" s="6">
        <v>5518.16</v>
      </c>
      <c r="O2415" s="6">
        <v>750.47</v>
      </c>
      <c r="P2415" t="s">
        <v>186</v>
      </c>
      <c r="Q2415" t="s">
        <v>187</v>
      </c>
      <c r="R2415" t="s">
        <v>160</v>
      </c>
      <c r="S2415" t="s">
        <v>45</v>
      </c>
      <c r="T2415" t="s">
        <v>46</v>
      </c>
      <c r="U2415" s="13">
        <f t="shared" si="148"/>
        <v>2025</v>
      </c>
      <c r="V2415" s="13">
        <f t="shared" si="149"/>
        <v>7</v>
      </c>
      <c r="W2415" s="20" t="str">
        <f t="shared" si="150"/>
        <v>July</v>
      </c>
      <c r="X2415">
        <v>0.13600000000000001</v>
      </c>
      <c r="Y2415" s="6">
        <f t="shared" si="151"/>
        <v>5038.32</v>
      </c>
      <c r="Z2415" cm="1">
        <f t="array" aca="1" ref="Z2415" ca="1">IF(roud(N2415,2)=ROUND(Z2415,2),"ok","error")</f>
        <v>0</v>
      </c>
    </row>
    <row r="2416" spans="1:26" x14ac:dyDescent="0.3">
      <c r="A2416" t="s">
        <v>4074</v>
      </c>
      <c r="B2416" s="4">
        <v>45587</v>
      </c>
      <c r="C2416" t="s">
        <v>1206</v>
      </c>
      <c r="D2416" t="s">
        <v>1207</v>
      </c>
      <c r="E2416" t="s">
        <v>302</v>
      </c>
      <c r="F2416" t="s">
        <v>303</v>
      </c>
      <c r="G2416" t="s">
        <v>29</v>
      </c>
      <c r="H2416" t="s">
        <v>304</v>
      </c>
      <c r="I2416" s="6">
        <v>1</v>
      </c>
      <c r="J2416" s="6">
        <v>1799</v>
      </c>
      <c r="K2416" s="6">
        <v>1799</v>
      </c>
      <c r="L2416" s="6">
        <v>0.13</v>
      </c>
      <c r="M2416" s="6">
        <v>233.87</v>
      </c>
      <c r="N2416" s="6">
        <v>1565.13</v>
      </c>
      <c r="O2416" s="6">
        <v>439.8</v>
      </c>
      <c r="P2416" t="s">
        <v>82</v>
      </c>
      <c r="Q2416" t="s">
        <v>82</v>
      </c>
      <c r="R2416" t="s">
        <v>65</v>
      </c>
      <c r="S2416" t="s">
        <v>45</v>
      </c>
      <c r="T2416" t="s">
        <v>35</v>
      </c>
      <c r="U2416" s="13">
        <f t="shared" si="148"/>
        <v>2024</v>
      </c>
      <c r="V2416" s="13">
        <f t="shared" si="149"/>
        <v>10</v>
      </c>
      <c r="W2416" s="20" t="str">
        <f t="shared" si="150"/>
        <v>October</v>
      </c>
      <c r="X2416">
        <v>0.28100000000000003</v>
      </c>
      <c r="Y2416" s="6">
        <f t="shared" si="151"/>
        <v>1331.26</v>
      </c>
      <c r="Z2416" cm="1">
        <f t="array" aca="1" ref="Z2416" ca="1">IF(roud(N2416,2)=ROUND(Z2416,2),"ok","error")</f>
        <v>0</v>
      </c>
    </row>
    <row r="2417" spans="1:26" x14ac:dyDescent="0.3">
      <c r="A2417" t="s">
        <v>4075</v>
      </c>
      <c r="B2417" s="4">
        <v>45367</v>
      </c>
      <c r="C2417" t="s">
        <v>743</v>
      </c>
      <c r="D2417" t="s">
        <v>744</v>
      </c>
      <c r="E2417" t="s">
        <v>212</v>
      </c>
      <c r="F2417" t="s">
        <v>213</v>
      </c>
      <c r="G2417" t="s">
        <v>214</v>
      </c>
      <c r="H2417" t="s">
        <v>215</v>
      </c>
      <c r="I2417" s="6">
        <v>1</v>
      </c>
      <c r="J2417" s="6">
        <v>599</v>
      </c>
      <c r="K2417" s="6">
        <v>599</v>
      </c>
      <c r="L2417" s="6">
        <v>0.08</v>
      </c>
      <c r="M2417" s="6">
        <v>47.92</v>
      </c>
      <c r="N2417" s="6">
        <v>551.08000000000004</v>
      </c>
      <c r="O2417" s="6">
        <v>196.18</v>
      </c>
      <c r="P2417" t="s">
        <v>105</v>
      </c>
      <c r="Q2417" t="s">
        <v>106</v>
      </c>
      <c r="R2417" t="s">
        <v>44</v>
      </c>
      <c r="S2417" t="s">
        <v>34</v>
      </c>
      <c r="T2417" t="s">
        <v>35</v>
      </c>
      <c r="U2417" s="13">
        <f t="shared" si="148"/>
        <v>2024</v>
      </c>
      <c r="V2417" s="13">
        <f t="shared" si="149"/>
        <v>3</v>
      </c>
      <c r="W2417" s="20" t="str">
        <f t="shared" si="150"/>
        <v>March</v>
      </c>
      <c r="X2417">
        <v>0.35599999999999998</v>
      </c>
      <c r="Y2417" s="6">
        <f t="shared" si="151"/>
        <v>503.16</v>
      </c>
      <c r="Z2417" cm="1">
        <f t="array" aca="1" ref="Z2417" ca="1">IF(roud(N2417,2)=ROUND(Z2417,2),"ok","error")</f>
        <v>0</v>
      </c>
    </row>
    <row r="2418" spans="1:26" x14ac:dyDescent="0.3">
      <c r="A2418" t="s">
        <v>4076</v>
      </c>
      <c r="B2418" s="4">
        <v>45687</v>
      </c>
      <c r="C2418" t="s">
        <v>4077</v>
      </c>
      <c r="D2418" t="s">
        <v>4078</v>
      </c>
      <c r="E2418" t="s">
        <v>133</v>
      </c>
      <c r="F2418" t="s">
        <v>134</v>
      </c>
      <c r="G2418" t="s">
        <v>61</v>
      </c>
      <c r="H2418" t="s">
        <v>123</v>
      </c>
      <c r="I2418" s="6">
        <v>1</v>
      </c>
      <c r="J2418" s="6">
        <v>2999</v>
      </c>
      <c r="K2418" s="6">
        <v>2999</v>
      </c>
      <c r="L2418" s="6">
        <v>0.18</v>
      </c>
      <c r="M2418" s="6">
        <v>539.82000000000005</v>
      </c>
      <c r="N2418" s="6">
        <v>2459.1799999999998</v>
      </c>
      <c r="O2418" s="6">
        <v>260.67</v>
      </c>
      <c r="P2418" t="s">
        <v>82</v>
      </c>
      <c r="Q2418" t="s">
        <v>82</v>
      </c>
      <c r="R2418" t="s">
        <v>65</v>
      </c>
      <c r="S2418" t="s">
        <v>45</v>
      </c>
      <c r="T2418" t="s">
        <v>35</v>
      </c>
      <c r="U2418" s="13">
        <f t="shared" si="148"/>
        <v>2025</v>
      </c>
      <c r="V2418" s="13">
        <f t="shared" si="149"/>
        <v>1</v>
      </c>
      <c r="W2418" s="20" t="str">
        <f t="shared" si="150"/>
        <v>January</v>
      </c>
      <c r="X2418">
        <v>0.106</v>
      </c>
      <c r="Y2418" s="6">
        <f t="shared" si="151"/>
        <v>1919.36</v>
      </c>
      <c r="Z2418" cm="1">
        <f t="array" aca="1" ref="Z2418" ca="1">IF(roud(N2418,2)=ROUND(Z2418,2),"ok","error")</f>
        <v>0</v>
      </c>
    </row>
    <row r="2419" spans="1:26" x14ac:dyDescent="0.3">
      <c r="A2419" t="s">
        <v>4079</v>
      </c>
      <c r="B2419" s="4">
        <v>45808</v>
      </c>
      <c r="C2419" t="s">
        <v>162</v>
      </c>
      <c r="D2419" t="s">
        <v>163</v>
      </c>
      <c r="E2419" t="s">
        <v>27</v>
      </c>
      <c r="F2419" t="s">
        <v>28</v>
      </c>
      <c r="G2419" t="s">
        <v>29</v>
      </c>
      <c r="H2419" t="s">
        <v>30</v>
      </c>
      <c r="I2419" s="6">
        <v>4</v>
      </c>
      <c r="J2419" s="6">
        <v>1999</v>
      </c>
      <c r="K2419" s="6">
        <v>7996</v>
      </c>
      <c r="L2419" s="6">
        <v>0.18</v>
      </c>
      <c r="M2419" s="6">
        <v>1439.28</v>
      </c>
      <c r="N2419" s="6">
        <v>6556.72</v>
      </c>
      <c r="O2419" s="6">
        <v>1744.09</v>
      </c>
      <c r="P2419" t="s">
        <v>94</v>
      </c>
      <c r="Q2419" t="s">
        <v>64</v>
      </c>
      <c r="R2419" t="s">
        <v>65</v>
      </c>
      <c r="S2419" t="s">
        <v>54</v>
      </c>
      <c r="T2419" t="s">
        <v>46</v>
      </c>
      <c r="U2419" s="13">
        <f t="shared" si="148"/>
        <v>2025</v>
      </c>
      <c r="V2419" s="13">
        <f t="shared" si="149"/>
        <v>5</v>
      </c>
      <c r="W2419" s="20" t="str">
        <f t="shared" si="150"/>
        <v>May</v>
      </c>
      <c r="X2419">
        <v>0.26600000000000001</v>
      </c>
      <c r="Y2419" s="6">
        <f t="shared" si="151"/>
        <v>5117.4399999999996</v>
      </c>
      <c r="Z2419" cm="1">
        <f t="array" aca="1" ref="Z2419" ca="1">IF(roud(N2419,2)=ROUND(Z2419,2),"ok","error")</f>
        <v>0</v>
      </c>
    </row>
    <row r="2420" spans="1:26" x14ac:dyDescent="0.3">
      <c r="A2420" t="s">
        <v>4080</v>
      </c>
      <c r="B2420" s="4">
        <v>45753</v>
      </c>
      <c r="C2420" t="s">
        <v>898</v>
      </c>
      <c r="D2420" t="s">
        <v>899</v>
      </c>
      <c r="E2420" t="s">
        <v>59</v>
      </c>
      <c r="F2420" t="s">
        <v>60</v>
      </c>
      <c r="G2420" t="s">
        <v>61</v>
      </c>
      <c r="H2420" t="s">
        <v>62</v>
      </c>
      <c r="I2420" s="6">
        <v>2</v>
      </c>
      <c r="J2420" s="6">
        <v>59999</v>
      </c>
      <c r="K2420" s="6">
        <v>119998</v>
      </c>
      <c r="L2420" s="6">
        <v>0.03</v>
      </c>
      <c r="M2420" s="6">
        <v>3599.94</v>
      </c>
      <c r="N2420" s="6">
        <v>116398.06</v>
      </c>
      <c r="O2420" s="6">
        <v>17576.11</v>
      </c>
      <c r="P2420" t="s">
        <v>158</v>
      </c>
      <c r="Q2420" t="s">
        <v>159</v>
      </c>
      <c r="R2420" t="s">
        <v>160</v>
      </c>
      <c r="S2420" t="s">
        <v>54</v>
      </c>
      <c r="T2420" t="s">
        <v>46</v>
      </c>
      <c r="U2420" s="13">
        <f t="shared" si="148"/>
        <v>2025</v>
      </c>
      <c r="V2420" s="13">
        <f t="shared" si="149"/>
        <v>4</v>
      </c>
      <c r="W2420" s="20" t="str">
        <f t="shared" si="150"/>
        <v>April</v>
      </c>
      <c r="X2420">
        <v>0.151</v>
      </c>
      <c r="Y2420" s="6">
        <f t="shared" si="151"/>
        <v>112798.12</v>
      </c>
      <c r="Z2420" cm="1">
        <f t="array" aca="1" ref="Z2420" ca="1">IF(roud(N2420,2)=ROUND(Z2420,2),"ok","error")</f>
        <v>0</v>
      </c>
    </row>
    <row r="2421" spans="1:26" x14ac:dyDescent="0.3">
      <c r="A2421" t="s">
        <v>4081</v>
      </c>
      <c r="B2421" s="4">
        <v>45855</v>
      </c>
      <c r="C2421" t="s">
        <v>552</v>
      </c>
      <c r="D2421" t="s">
        <v>553</v>
      </c>
      <c r="E2421" t="s">
        <v>75</v>
      </c>
      <c r="F2421" t="s">
        <v>76</v>
      </c>
      <c r="G2421" t="s">
        <v>61</v>
      </c>
      <c r="H2421" t="s">
        <v>71</v>
      </c>
      <c r="I2421" s="6">
        <v>4</v>
      </c>
      <c r="J2421" s="6">
        <v>1499</v>
      </c>
      <c r="K2421" s="6">
        <v>5996</v>
      </c>
      <c r="L2421" s="6">
        <v>0.08</v>
      </c>
      <c r="M2421" s="6">
        <v>479.68</v>
      </c>
      <c r="N2421" s="6">
        <v>5516.32</v>
      </c>
      <c r="O2421" s="6">
        <v>750.22</v>
      </c>
      <c r="P2421" t="s">
        <v>94</v>
      </c>
      <c r="Q2421" t="s">
        <v>64</v>
      </c>
      <c r="R2421" t="s">
        <v>65</v>
      </c>
      <c r="S2421" t="s">
        <v>54</v>
      </c>
      <c r="T2421" t="s">
        <v>35</v>
      </c>
      <c r="U2421" s="13">
        <f t="shared" si="148"/>
        <v>2025</v>
      </c>
      <c r="V2421" s="13">
        <f t="shared" si="149"/>
        <v>7</v>
      </c>
      <c r="W2421" s="20" t="str">
        <f t="shared" si="150"/>
        <v>July</v>
      </c>
      <c r="X2421">
        <v>0.13600000000000001</v>
      </c>
      <c r="Y2421" s="6">
        <f t="shared" si="151"/>
        <v>5036.6400000000003</v>
      </c>
      <c r="Z2421" cm="1">
        <f t="array" aca="1" ref="Z2421" ca="1">IF(roud(N2421,2)=ROUND(Z2421,2),"ok","error")</f>
        <v>0</v>
      </c>
    </row>
    <row r="2422" spans="1:26" x14ac:dyDescent="0.3">
      <c r="A2422" t="s">
        <v>4082</v>
      </c>
      <c r="B2422" s="4">
        <v>45578</v>
      </c>
      <c r="C2422" t="s">
        <v>1573</v>
      </c>
      <c r="D2422" t="s">
        <v>1574</v>
      </c>
      <c r="E2422" t="s">
        <v>284</v>
      </c>
      <c r="F2422" t="s">
        <v>285</v>
      </c>
      <c r="G2422" t="s">
        <v>52</v>
      </c>
      <c r="H2422" t="s">
        <v>129</v>
      </c>
      <c r="I2422" s="6">
        <v>1</v>
      </c>
      <c r="J2422" s="6">
        <v>999</v>
      </c>
      <c r="K2422" s="6">
        <v>999</v>
      </c>
      <c r="L2422" s="6">
        <v>0.03</v>
      </c>
      <c r="M2422" s="6">
        <v>29.97</v>
      </c>
      <c r="N2422" s="6">
        <v>969.03</v>
      </c>
      <c r="O2422" s="6">
        <v>223.85</v>
      </c>
      <c r="P2422" t="s">
        <v>82</v>
      </c>
      <c r="Q2422" t="s">
        <v>82</v>
      </c>
      <c r="R2422" t="s">
        <v>65</v>
      </c>
      <c r="S2422" t="s">
        <v>54</v>
      </c>
      <c r="T2422" t="s">
        <v>55</v>
      </c>
      <c r="U2422" s="13">
        <f t="shared" si="148"/>
        <v>2024</v>
      </c>
      <c r="V2422" s="13">
        <f t="shared" si="149"/>
        <v>10</v>
      </c>
      <c r="W2422" s="20" t="str">
        <f t="shared" si="150"/>
        <v>October</v>
      </c>
      <c r="X2422">
        <v>0.23100000000000001</v>
      </c>
      <c r="Y2422" s="6">
        <f t="shared" si="151"/>
        <v>939.06</v>
      </c>
      <c r="Z2422" cm="1">
        <f t="array" aca="1" ref="Z2422" ca="1">IF(roud(N2422,2)=ROUND(Z2422,2),"ok","error")</f>
        <v>0</v>
      </c>
    </row>
    <row r="2423" spans="1:26" x14ac:dyDescent="0.3">
      <c r="A2423" t="s">
        <v>4083</v>
      </c>
      <c r="B2423" s="4">
        <v>45930</v>
      </c>
      <c r="C2423" t="s">
        <v>4084</v>
      </c>
      <c r="D2423" t="s">
        <v>4085</v>
      </c>
      <c r="E2423" t="s">
        <v>323</v>
      </c>
      <c r="F2423" t="s">
        <v>324</v>
      </c>
      <c r="G2423" t="s">
        <v>29</v>
      </c>
      <c r="H2423" t="s">
        <v>304</v>
      </c>
      <c r="I2423" s="6">
        <v>1</v>
      </c>
      <c r="J2423" s="6">
        <v>799</v>
      </c>
      <c r="K2423" s="6">
        <v>799</v>
      </c>
      <c r="L2423" s="6">
        <v>0.03</v>
      </c>
      <c r="M2423" s="6">
        <v>23.97</v>
      </c>
      <c r="N2423" s="6">
        <v>775.03</v>
      </c>
      <c r="O2423" s="6">
        <v>241.03</v>
      </c>
      <c r="P2423" t="s">
        <v>191</v>
      </c>
      <c r="Q2423" t="s">
        <v>187</v>
      </c>
      <c r="R2423" t="s">
        <v>160</v>
      </c>
      <c r="S2423" t="s">
        <v>107</v>
      </c>
      <c r="T2423" t="s">
        <v>35</v>
      </c>
      <c r="U2423" s="13">
        <f t="shared" si="148"/>
        <v>2025</v>
      </c>
      <c r="V2423" s="13">
        <f t="shared" si="149"/>
        <v>9</v>
      </c>
      <c r="W2423" s="20" t="str">
        <f t="shared" si="150"/>
        <v>September</v>
      </c>
      <c r="X2423">
        <v>0.311</v>
      </c>
      <c r="Y2423" s="6">
        <f t="shared" si="151"/>
        <v>751.06</v>
      </c>
      <c r="Z2423" cm="1">
        <f t="array" aca="1" ref="Z2423" ca="1">IF(roud(N2423,2)=ROUND(Z2423,2),"ok","error")</f>
        <v>0</v>
      </c>
    </row>
    <row r="2424" spans="1:26" x14ac:dyDescent="0.3">
      <c r="A2424" t="s">
        <v>4086</v>
      </c>
      <c r="B2424" s="4">
        <v>45988</v>
      </c>
      <c r="C2424" t="s">
        <v>223</v>
      </c>
      <c r="D2424" t="s">
        <v>224</v>
      </c>
      <c r="E2424" t="s">
        <v>167</v>
      </c>
      <c r="F2424" t="s">
        <v>168</v>
      </c>
      <c r="G2424" t="s">
        <v>113</v>
      </c>
      <c r="H2424" t="s">
        <v>169</v>
      </c>
      <c r="I2424" s="6">
        <v>2</v>
      </c>
      <c r="J2424" s="6">
        <v>899</v>
      </c>
      <c r="K2424" s="6">
        <v>1798</v>
      </c>
      <c r="L2424" s="6">
        <v>0.03</v>
      </c>
      <c r="M2424" s="6">
        <v>53.94</v>
      </c>
      <c r="N2424" s="6">
        <v>1744.06</v>
      </c>
      <c r="O2424" s="6">
        <v>472.64</v>
      </c>
      <c r="P2424" t="s">
        <v>144</v>
      </c>
      <c r="Q2424" t="s">
        <v>145</v>
      </c>
      <c r="R2424" t="s">
        <v>65</v>
      </c>
      <c r="S2424" t="s">
        <v>107</v>
      </c>
      <c r="T2424" t="s">
        <v>35</v>
      </c>
      <c r="U2424" s="13">
        <f t="shared" si="148"/>
        <v>2025</v>
      </c>
      <c r="V2424" s="13">
        <f t="shared" si="149"/>
        <v>11</v>
      </c>
      <c r="W2424" s="20" t="str">
        <f t="shared" si="150"/>
        <v>November</v>
      </c>
      <c r="X2424">
        <v>0.27100000000000002</v>
      </c>
      <c r="Y2424" s="6">
        <f t="shared" si="151"/>
        <v>1690.12</v>
      </c>
      <c r="Z2424" cm="1">
        <f t="array" aca="1" ref="Z2424" ca="1">IF(roud(N2424,2)=ROUND(Z2424,2),"ok","error")</f>
        <v>0</v>
      </c>
    </row>
    <row r="2425" spans="1:26" x14ac:dyDescent="0.3">
      <c r="A2425" t="s">
        <v>4087</v>
      </c>
      <c r="B2425" s="4">
        <v>45917</v>
      </c>
      <c r="C2425" t="s">
        <v>2442</v>
      </c>
      <c r="D2425" t="s">
        <v>2443</v>
      </c>
      <c r="E2425" t="s">
        <v>69</v>
      </c>
      <c r="F2425" t="s">
        <v>70</v>
      </c>
      <c r="G2425" t="s">
        <v>61</v>
      </c>
      <c r="H2425" t="s">
        <v>71</v>
      </c>
      <c r="I2425" s="6">
        <v>3</v>
      </c>
      <c r="J2425" s="6">
        <v>1299</v>
      </c>
      <c r="K2425" s="6">
        <v>3897</v>
      </c>
      <c r="L2425" s="6">
        <v>0.28000000000000003</v>
      </c>
      <c r="M2425" s="6">
        <v>1091.1600000000001</v>
      </c>
      <c r="N2425" s="6">
        <v>2805.84</v>
      </c>
      <c r="O2425" s="6">
        <v>213.24</v>
      </c>
      <c r="P2425" t="s">
        <v>94</v>
      </c>
      <c r="Q2425" t="s">
        <v>64</v>
      </c>
      <c r="R2425" t="s">
        <v>65</v>
      </c>
      <c r="S2425" t="s">
        <v>45</v>
      </c>
      <c r="T2425" t="s">
        <v>35</v>
      </c>
      <c r="U2425" s="13">
        <f t="shared" si="148"/>
        <v>2025</v>
      </c>
      <c r="V2425" s="13">
        <f t="shared" si="149"/>
        <v>9</v>
      </c>
      <c r="W2425" s="20" t="str">
        <f t="shared" si="150"/>
        <v>September</v>
      </c>
      <c r="X2425">
        <v>7.5999999999999998E-2</v>
      </c>
      <c r="Y2425" s="6">
        <f t="shared" si="151"/>
        <v>1714.68</v>
      </c>
      <c r="Z2425" cm="1">
        <f t="array" aca="1" ref="Z2425" ca="1">IF(roud(N2425,2)=ROUND(Z2425,2),"ok","error")</f>
        <v>0</v>
      </c>
    </row>
    <row r="2426" spans="1:26" x14ac:dyDescent="0.3">
      <c r="A2426" t="s">
        <v>4088</v>
      </c>
      <c r="B2426" s="4">
        <v>45413</v>
      </c>
      <c r="C2426" t="s">
        <v>2145</v>
      </c>
      <c r="D2426" t="s">
        <v>2146</v>
      </c>
      <c r="E2426" t="s">
        <v>198</v>
      </c>
      <c r="F2426" t="s">
        <v>199</v>
      </c>
      <c r="G2426" t="s">
        <v>61</v>
      </c>
      <c r="H2426" t="s">
        <v>71</v>
      </c>
      <c r="I2426" s="6">
        <v>2</v>
      </c>
      <c r="J2426" s="6">
        <v>899</v>
      </c>
      <c r="K2426" s="6">
        <v>1798</v>
      </c>
      <c r="L2426" s="6">
        <v>0.23</v>
      </c>
      <c r="M2426" s="6">
        <v>413.54</v>
      </c>
      <c r="N2426" s="6">
        <v>1384.46</v>
      </c>
      <c r="O2426" s="6">
        <v>125.99</v>
      </c>
      <c r="P2426" t="s">
        <v>42</v>
      </c>
      <c r="Q2426" t="s">
        <v>43</v>
      </c>
      <c r="R2426" t="s">
        <v>44</v>
      </c>
      <c r="S2426" t="s">
        <v>107</v>
      </c>
      <c r="T2426" t="s">
        <v>35</v>
      </c>
      <c r="U2426" s="13">
        <f t="shared" si="148"/>
        <v>2024</v>
      </c>
      <c r="V2426" s="13">
        <f t="shared" si="149"/>
        <v>5</v>
      </c>
      <c r="W2426" s="20" t="str">
        <f t="shared" si="150"/>
        <v>May</v>
      </c>
      <c r="X2426">
        <v>9.0999999999999998E-2</v>
      </c>
      <c r="Y2426" s="6">
        <f t="shared" si="151"/>
        <v>970.92</v>
      </c>
      <c r="Z2426" cm="1">
        <f t="array" aca="1" ref="Z2426" ca="1">IF(roud(N2426,2)=ROUND(Z2426,2),"ok","error")</f>
        <v>0</v>
      </c>
    </row>
    <row r="2427" spans="1:26" x14ac:dyDescent="0.3">
      <c r="A2427" t="s">
        <v>4089</v>
      </c>
      <c r="B2427" s="4">
        <v>45423</v>
      </c>
      <c r="C2427" t="s">
        <v>1711</v>
      </c>
      <c r="D2427" t="s">
        <v>1712</v>
      </c>
      <c r="E2427" t="s">
        <v>284</v>
      </c>
      <c r="F2427" t="s">
        <v>285</v>
      </c>
      <c r="G2427" t="s">
        <v>52</v>
      </c>
      <c r="H2427" t="s">
        <v>129</v>
      </c>
      <c r="I2427" s="6">
        <v>1</v>
      </c>
      <c r="J2427" s="6">
        <v>999</v>
      </c>
      <c r="K2427" s="6">
        <v>999</v>
      </c>
      <c r="L2427" s="6">
        <v>0.13</v>
      </c>
      <c r="M2427" s="6">
        <v>129.87</v>
      </c>
      <c r="N2427" s="6">
        <v>869.13</v>
      </c>
      <c r="O2427" s="6">
        <v>174.7</v>
      </c>
      <c r="P2427" t="s">
        <v>191</v>
      </c>
      <c r="Q2427" t="s">
        <v>187</v>
      </c>
      <c r="R2427" t="s">
        <v>160</v>
      </c>
      <c r="S2427" t="s">
        <v>45</v>
      </c>
      <c r="T2427" t="s">
        <v>35</v>
      </c>
      <c r="U2427" s="13">
        <f t="shared" si="148"/>
        <v>2024</v>
      </c>
      <c r="V2427" s="13">
        <f t="shared" si="149"/>
        <v>5</v>
      </c>
      <c r="W2427" s="20" t="str">
        <f t="shared" si="150"/>
        <v>May</v>
      </c>
      <c r="X2427">
        <v>0.20100000000000001</v>
      </c>
      <c r="Y2427" s="6">
        <f t="shared" si="151"/>
        <v>739.26</v>
      </c>
      <c r="Z2427" cm="1">
        <f t="array" aca="1" ref="Z2427" ca="1">IF(roud(N2427,2)=ROUND(Z2427,2),"ok","error")</f>
        <v>0</v>
      </c>
    </row>
    <row r="2428" spans="1:26" x14ac:dyDescent="0.3">
      <c r="A2428" t="s">
        <v>4090</v>
      </c>
      <c r="B2428" s="4">
        <v>45391</v>
      </c>
      <c r="C2428" t="s">
        <v>1352</v>
      </c>
      <c r="D2428" t="s">
        <v>1353</v>
      </c>
      <c r="E2428" t="s">
        <v>40</v>
      </c>
      <c r="F2428" t="s">
        <v>41</v>
      </c>
      <c r="G2428" t="s">
        <v>29</v>
      </c>
      <c r="H2428" t="s">
        <v>30</v>
      </c>
      <c r="I2428" s="6">
        <v>1</v>
      </c>
      <c r="J2428" s="6">
        <v>1199</v>
      </c>
      <c r="K2428" s="6">
        <v>1199</v>
      </c>
      <c r="L2428" s="6">
        <v>0.23</v>
      </c>
      <c r="M2428" s="6">
        <v>275.77</v>
      </c>
      <c r="N2428" s="6">
        <v>923.23</v>
      </c>
      <c r="O2428" s="6">
        <v>231.73</v>
      </c>
      <c r="P2428" t="s">
        <v>170</v>
      </c>
      <c r="Q2428" t="s">
        <v>171</v>
      </c>
      <c r="R2428" t="s">
        <v>44</v>
      </c>
      <c r="S2428" t="s">
        <v>107</v>
      </c>
      <c r="T2428" t="s">
        <v>35</v>
      </c>
      <c r="U2428" s="13">
        <f t="shared" si="148"/>
        <v>2024</v>
      </c>
      <c r="V2428" s="13">
        <f t="shared" si="149"/>
        <v>4</v>
      </c>
      <c r="W2428" s="20" t="str">
        <f t="shared" si="150"/>
        <v>April</v>
      </c>
      <c r="X2428">
        <v>0.251</v>
      </c>
      <c r="Y2428" s="6">
        <f t="shared" si="151"/>
        <v>647.46</v>
      </c>
      <c r="Z2428" cm="1">
        <f t="array" aca="1" ref="Z2428" ca="1">IF(roud(N2428,2)=ROUND(Z2428,2),"ok","error")</f>
        <v>0</v>
      </c>
    </row>
    <row r="2429" spans="1:26" x14ac:dyDescent="0.3">
      <c r="A2429" t="s">
        <v>4091</v>
      </c>
      <c r="B2429" s="4">
        <v>45695</v>
      </c>
      <c r="C2429" t="s">
        <v>814</v>
      </c>
      <c r="D2429" t="s">
        <v>815</v>
      </c>
      <c r="E2429" t="s">
        <v>258</v>
      </c>
      <c r="F2429" t="s">
        <v>259</v>
      </c>
      <c r="G2429" t="s">
        <v>214</v>
      </c>
      <c r="H2429" t="s">
        <v>260</v>
      </c>
      <c r="I2429" s="6">
        <v>1</v>
      </c>
      <c r="J2429" s="6">
        <v>399</v>
      </c>
      <c r="K2429" s="6">
        <v>399</v>
      </c>
      <c r="L2429" s="6">
        <v>0.13</v>
      </c>
      <c r="M2429" s="6">
        <v>51.87</v>
      </c>
      <c r="N2429" s="6">
        <v>347.13</v>
      </c>
      <c r="O2429" s="6">
        <v>118.37</v>
      </c>
      <c r="P2429" t="s">
        <v>144</v>
      </c>
      <c r="Q2429" t="s">
        <v>145</v>
      </c>
      <c r="R2429" t="s">
        <v>65</v>
      </c>
      <c r="S2429" t="s">
        <v>45</v>
      </c>
      <c r="T2429" t="s">
        <v>35</v>
      </c>
      <c r="U2429" s="13">
        <f t="shared" si="148"/>
        <v>2025</v>
      </c>
      <c r="V2429" s="13">
        <f t="shared" si="149"/>
        <v>2</v>
      </c>
      <c r="W2429" s="20" t="str">
        <f t="shared" si="150"/>
        <v>February</v>
      </c>
      <c r="X2429">
        <v>0.34100000000000003</v>
      </c>
      <c r="Y2429" s="6">
        <f t="shared" si="151"/>
        <v>295.26</v>
      </c>
      <c r="Z2429" cm="1">
        <f t="array" aca="1" ref="Z2429" ca="1">IF(roud(N2429,2)=ROUND(Z2429,2),"ok","error")</f>
        <v>0</v>
      </c>
    </row>
    <row r="2430" spans="1:26" x14ac:dyDescent="0.3">
      <c r="A2430" t="s">
        <v>4092</v>
      </c>
      <c r="B2430" s="4">
        <v>45674</v>
      </c>
      <c r="C2430" t="s">
        <v>1623</v>
      </c>
      <c r="D2430" t="s">
        <v>1624</v>
      </c>
      <c r="E2430" t="s">
        <v>302</v>
      </c>
      <c r="F2430" t="s">
        <v>303</v>
      </c>
      <c r="G2430" t="s">
        <v>29</v>
      </c>
      <c r="H2430" t="s">
        <v>304</v>
      </c>
      <c r="I2430" s="6">
        <v>1</v>
      </c>
      <c r="J2430" s="6">
        <v>1799</v>
      </c>
      <c r="K2430" s="6">
        <v>1799</v>
      </c>
      <c r="L2430" s="6">
        <v>0.18</v>
      </c>
      <c r="M2430" s="6">
        <v>323.82</v>
      </c>
      <c r="N2430" s="6">
        <v>1475.18</v>
      </c>
      <c r="O2430" s="6">
        <v>392.4</v>
      </c>
      <c r="P2430" t="s">
        <v>144</v>
      </c>
      <c r="Q2430" t="s">
        <v>145</v>
      </c>
      <c r="R2430" t="s">
        <v>65</v>
      </c>
      <c r="S2430" t="s">
        <v>98</v>
      </c>
      <c r="T2430" t="s">
        <v>55</v>
      </c>
      <c r="U2430" s="13">
        <f t="shared" si="148"/>
        <v>2025</v>
      </c>
      <c r="V2430" s="13">
        <f t="shared" si="149"/>
        <v>1</v>
      </c>
      <c r="W2430" s="20" t="str">
        <f t="shared" si="150"/>
        <v>January</v>
      </c>
      <c r="X2430">
        <v>0.26600000000000001</v>
      </c>
      <c r="Y2430" s="6">
        <f t="shared" si="151"/>
        <v>1151.3599999999999</v>
      </c>
      <c r="Z2430" cm="1">
        <f t="array" aca="1" ref="Z2430" ca="1">IF(roud(N2430,2)=ROUND(Z2430,2),"ok","error")</f>
        <v>0</v>
      </c>
    </row>
    <row r="2431" spans="1:26" x14ac:dyDescent="0.3">
      <c r="A2431" t="s">
        <v>4093</v>
      </c>
      <c r="B2431" s="4">
        <v>45639</v>
      </c>
      <c r="C2431" t="s">
        <v>3698</v>
      </c>
      <c r="D2431" t="s">
        <v>3699</v>
      </c>
      <c r="E2431" t="s">
        <v>102</v>
      </c>
      <c r="F2431" t="s">
        <v>103</v>
      </c>
      <c r="G2431" t="s">
        <v>52</v>
      </c>
      <c r="H2431" t="s">
        <v>104</v>
      </c>
      <c r="I2431" s="6">
        <v>1</v>
      </c>
      <c r="J2431" s="6">
        <v>5999</v>
      </c>
      <c r="K2431" s="6">
        <v>5999</v>
      </c>
      <c r="L2431" s="6">
        <v>0.08</v>
      </c>
      <c r="M2431" s="6">
        <v>479.92</v>
      </c>
      <c r="N2431" s="6">
        <v>5519.08</v>
      </c>
      <c r="O2431" s="6">
        <v>1192.1199999999999</v>
      </c>
      <c r="P2431" t="s">
        <v>158</v>
      </c>
      <c r="Q2431" t="s">
        <v>159</v>
      </c>
      <c r="R2431" t="s">
        <v>160</v>
      </c>
      <c r="S2431" t="s">
        <v>45</v>
      </c>
      <c r="T2431" t="s">
        <v>55</v>
      </c>
      <c r="U2431" s="13">
        <f t="shared" si="148"/>
        <v>2024</v>
      </c>
      <c r="V2431" s="13">
        <f t="shared" si="149"/>
        <v>12</v>
      </c>
      <c r="W2431" s="20" t="str">
        <f t="shared" si="150"/>
        <v>December</v>
      </c>
      <c r="X2431">
        <v>0.216</v>
      </c>
      <c r="Y2431" s="6">
        <f t="shared" si="151"/>
        <v>5039.16</v>
      </c>
      <c r="Z2431" cm="1">
        <f t="array" aca="1" ref="Z2431" ca="1">IF(roud(N2431,2)=ROUND(Z2431,2),"ok","error")</f>
        <v>0</v>
      </c>
    </row>
    <row r="2432" spans="1:26" x14ac:dyDescent="0.3">
      <c r="A2432" t="s">
        <v>4094</v>
      </c>
      <c r="B2432" s="4">
        <v>45863</v>
      </c>
      <c r="C2432" t="s">
        <v>973</v>
      </c>
      <c r="D2432" t="s">
        <v>974</v>
      </c>
      <c r="E2432" t="s">
        <v>492</v>
      </c>
      <c r="F2432" t="s">
        <v>493</v>
      </c>
      <c r="G2432" t="s">
        <v>214</v>
      </c>
      <c r="H2432" t="s">
        <v>494</v>
      </c>
      <c r="I2432" s="6">
        <v>1</v>
      </c>
      <c r="J2432" s="6">
        <v>1499</v>
      </c>
      <c r="K2432" s="6">
        <v>1499</v>
      </c>
      <c r="L2432" s="6">
        <v>0.03</v>
      </c>
      <c r="M2432" s="6">
        <v>44.97</v>
      </c>
      <c r="N2432" s="6">
        <v>1454.03</v>
      </c>
      <c r="O2432" s="6">
        <v>539.45000000000005</v>
      </c>
      <c r="P2432" t="s">
        <v>89</v>
      </c>
      <c r="Q2432" t="s">
        <v>90</v>
      </c>
      <c r="R2432" t="s">
        <v>65</v>
      </c>
      <c r="S2432" t="s">
        <v>107</v>
      </c>
      <c r="T2432" t="s">
        <v>46</v>
      </c>
      <c r="U2432" s="13">
        <f t="shared" si="148"/>
        <v>2025</v>
      </c>
      <c r="V2432" s="13">
        <f t="shared" si="149"/>
        <v>7</v>
      </c>
      <c r="W2432" s="20" t="str">
        <f t="shared" si="150"/>
        <v>July</v>
      </c>
      <c r="X2432">
        <v>0.371</v>
      </c>
      <c r="Y2432" s="6">
        <f t="shared" si="151"/>
        <v>1409.06</v>
      </c>
      <c r="Z2432" cm="1">
        <f t="array" aca="1" ref="Z2432" ca="1">IF(roud(N2432,2)=ROUND(Z2432,2),"ok","error")</f>
        <v>0</v>
      </c>
    </row>
    <row r="2433" spans="1:26" x14ac:dyDescent="0.3">
      <c r="A2433" t="s">
        <v>4095</v>
      </c>
      <c r="B2433" s="4">
        <v>45666</v>
      </c>
      <c r="C2433" t="s">
        <v>528</v>
      </c>
      <c r="D2433" t="s">
        <v>529</v>
      </c>
      <c r="E2433" t="s">
        <v>198</v>
      </c>
      <c r="F2433" t="s">
        <v>199</v>
      </c>
      <c r="G2433" t="s">
        <v>61</v>
      </c>
      <c r="H2433" t="s">
        <v>71</v>
      </c>
      <c r="I2433" s="6">
        <v>1</v>
      </c>
      <c r="J2433" s="6">
        <v>899</v>
      </c>
      <c r="K2433" s="6">
        <v>899</v>
      </c>
      <c r="L2433" s="6">
        <v>0.18</v>
      </c>
      <c r="M2433" s="6">
        <v>161.82</v>
      </c>
      <c r="N2433" s="6">
        <v>737.18</v>
      </c>
      <c r="O2433" s="6">
        <v>78.14</v>
      </c>
      <c r="P2433" t="s">
        <v>31</v>
      </c>
      <c r="Q2433" t="s">
        <v>32</v>
      </c>
      <c r="R2433" t="s">
        <v>33</v>
      </c>
      <c r="S2433" t="s">
        <v>107</v>
      </c>
      <c r="T2433" t="s">
        <v>35</v>
      </c>
      <c r="U2433" s="13">
        <f t="shared" si="148"/>
        <v>2025</v>
      </c>
      <c r="V2433" s="13">
        <f t="shared" si="149"/>
        <v>1</v>
      </c>
      <c r="W2433" s="20" t="str">
        <f t="shared" si="150"/>
        <v>January</v>
      </c>
      <c r="X2433">
        <v>0.106</v>
      </c>
      <c r="Y2433" s="6">
        <f t="shared" si="151"/>
        <v>575.36</v>
      </c>
      <c r="Z2433" cm="1">
        <f t="array" aca="1" ref="Z2433" ca="1">IF(roud(N2433,2)=ROUND(Z2433,2),"ok","error")</f>
        <v>0</v>
      </c>
    </row>
    <row r="2434" spans="1:26" x14ac:dyDescent="0.3">
      <c r="A2434" t="s">
        <v>4096</v>
      </c>
      <c r="B2434" s="4">
        <v>45439</v>
      </c>
      <c r="C2434" t="s">
        <v>1698</v>
      </c>
      <c r="D2434" t="s">
        <v>1699</v>
      </c>
      <c r="E2434" t="s">
        <v>273</v>
      </c>
      <c r="F2434" t="s">
        <v>274</v>
      </c>
      <c r="G2434" t="s">
        <v>29</v>
      </c>
      <c r="H2434" t="s">
        <v>88</v>
      </c>
      <c r="I2434" s="6">
        <v>1</v>
      </c>
      <c r="J2434" s="6">
        <v>2499</v>
      </c>
      <c r="K2434" s="6">
        <v>2499</v>
      </c>
      <c r="L2434" s="6">
        <v>0.03</v>
      </c>
      <c r="M2434" s="6">
        <v>74.97</v>
      </c>
      <c r="N2434" s="6">
        <v>2424.0300000000002</v>
      </c>
      <c r="O2434" s="6">
        <v>753.87</v>
      </c>
      <c r="P2434" t="s">
        <v>144</v>
      </c>
      <c r="Q2434" t="s">
        <v>145</v>
      </c>
      <c r="R2434" t="s">
        <v>65</v>
      </c>
      <c r="S2434" t="s">
        <v>107</v>
      </c>
      <c r="T2434" t="s">
        <v>35</v>
      </c>
      <c r="U2434" s="13">
        <f t="shared" si="148"/>
        <v>2024</v>
      </c>
      <c r="V2434" s="13">
        <f t="shared" si="149"/>
        <v>5</v>
      </c>
      <c r="W2434" s="20" t="str">
        <f t="shared" si="150"/>
        <v>May</v>
      </c>
      <c r="X2434">
        <v>0.311</v>
      </c>
      <c r="Y2434" s="6">
        <f t="shared" si="151"/>
        <v>2349.06</v>
      </c>
      <c r="Z2434" cm="1">
        <f t="array" aca="1" ref="Z2434" ca="1">IF(roud(N2434,2)=ROUND(Z2434,2),"ok","error")</f>
        <v>0</v>
      </c>
    </row>
    <row r="2435" spans="1:26" x14ac:dyDescent="0.3">
      <c r="A2435" t="s">
        <v>4097</v>
      </c>
      <c r="B2435" s="4">
        <v>45495</v>
      </c>
      <c r="C2435" t="s">
        <v>2536</v>
      </c>
      <c r="D2435" t="s">
        <v>2537</v>
      </c>
      <c r="E2435" t="s">
        <v>69</v>
      </c>
      <c r="F2435" t="s">
        <v>70</v>
      </c>
      <c r="G2435" t="s">
        <v>61</v>
      </c>
      <c r="H2435" t="s">
        <v>71</v>
      </c>
      <c r="I2435" s="6">
        <v>1</v>
      </c>
      <c r="J2435" s="6">
        <v>1299</v>
      </c>
      <c r="K2435" s="6">
        <v>1299</v>
      </c>
      <c r="L2435" s="6">
        <v>0.18</v>
      </c>
      <c r="M2435" s="6">
        <v>233.82</v>
      </c>
      <c r="N2435" s="6">
        <v>1065.18</v>
      </c>
      <c r="O2435" s="6">
        <v>112.91</v>
      </c>
      <c r="P2435" t="s">
        <v>94</v>
      </c>
      <c r="Q2435" t="s">
        <v>64</v>
      </c>
      <c r="R2435" t="s">
        <v>65</v>
      </c>
      <c r="S2435" t="s">
        <v>98</v>
      </c>
      <c r="T2435" t="s">
        <v>35</v>
      </c>
      <c r="U2435" s="13">
        <f t="shared" ref="U2435:U2498" si="152">YEAR(B2435)</f>
        <v>2024</v>
      </c>
      <c r="V2435" s="13">
        <f t="shared" ref="V2435:V2498" si="153">MONTH(B2435)</f>
        <v>7</v>
      </c>
      <c r="W2435" s="20" t="str">
        <f t="shared" ref="W2435:W2498" si="154">TEXT(B2435,"mmmm")</f>
        <v>July</v>
      </c>
      <c r="X2435">
        <v>0.106</v>
      </c>
      <c r="Y2435" s="6">
        <f t="shared" ref="Y2435:Y2498" si="155">ROUND(N2435-(M2435),2)</f>
        <v>831.36</v>
      </c>
      <c r="Z2435" cm="1">
        <f t="array" aca="1" ref="Z2435" ca="1">IF(roud(N2435,2)=ROUND(Z2435,2),"ok","error")</f>
        <v>0</v>
      </c>
    </row>
    <row r="2436" spans="1:26" x14ac:dyDescent="0.3">
      <c r="A2436" t="s">
        <v>4098</v>
      </c>
      <c r="B2436" s="4">
        <v>45908</v>
      </c>
      <c r="C2436" t="s">
        <v>2018</v>
      </c>
      <c r="D2436" t="s">
        <v>2019</v>
      </c>
      <c r="E2436" t="s">
        <v>102</v>
      </c>
      <c r="F2436" t="s">
        <v>103</v>
      </c>
      <c r="G2436" t="s">
        <v>52</v>
      </c>
      <c r="H2436" t="s">
        <v>104</v>
      </c>
      <c r="I2436" s="6">
        <v>1</v>
      </c>
      <c r="J2436" s="6">
        <v>5999</v>
      </c>
      <c r="K2436" s="6">
        <v>5999</v>
      </c>
      <c r="L2436" s="6">
        <v>0.23</v>
      </c>
      <c r="M2436" s="6">
        <v>1379.77</v>
      </c>
      <c r="N2436" s="6">
        <v>4619.2299999999996</v>
      </c>
      <c r="O2436" s="6">
        <v>789.89</v>
      </c>
      <c r="P2436" t="s">
        <v>31</v>
      </c>
      <c r="Q2436" t="s">
        <v>32</v>
      </c>
      <c r="R2436" t="s">
        <v>33</v>
      </c>
      <c r="S2436" t="s">
        <v>45</v>
      </c>
      <c r="T2436" t="s">
        <v>35</v>
      </c>
      <c r="U2436" s="13">
        <f t="shared" si="152"/>
        <v>2025</v>
      </c>
      <c r="V2436" s="13">
        <f t="shared" si="153"/>
        <v>9</v>
      </c>
      <c r="W2436" s="20" t="str">
        <f t="shared" si="154"/>
        <v>September</v>
      </c>
      <c r="X2436">
        <v>0.17100000000000001</v>
      </c>
      <c r="Y2436" s="6">
        <f t="shared" si="155"/>
        <v>3239.46</v>
      </c>
      <c r="Z2436" cm="1">
        <f t="array" aca="1" ref="Z2436" ca="1">IF(roud(N2436,2)=ROUND(Z2436,2),"ok","error")</f>
        <v>0</v>
      </c>
    </row>
    <row r="2437" spans="1:26" x14ac:dyDescent="0.3">
      <c r="A2437" t="s">
        <v>4099</v>
      </c>
      <c r="B2437" s="4">
        <v>45813</v>
      </c>
      <c r="C2437" t="s">
        <v>1651</v>
      </c>
      <c r="D2437" t="s">
        <v>1652</v>
      </c>
      <c r="E2437" t="s">
        <v>40</v>
      </c>
      <c r="F2437" t="s">
        <v>41</v>
      </c>
      <c r="G2437" t="s">
        <v>29</v>
      </c>
      <c r="H2437" t="s">
        <v>30</v>
      </c>
      <c r="I2437" s="6">
        <v>1</v>
      </c>
      <c r="J2437" s="6">
        <v>1199</v>
      </c>
      <c r="K2437" s="6">
        <v>1199</v>
      </c>
      <c r="L2437" s="6">
        <v>0.18</v>
      </c>
      <c r="M2437" s="6">
        <v>215.82</v>
      </c>
      <c r="N2437" s="6">
        <v>983.18</v>
      </c>
      <c r="O2437" s="6">
        <v>261.52999999999997</v>
      </c>
      <c r="P2437" t="s">
        <v>31</v>
      </c>
      <c r="Q2437" t="s">
        <v>32</v>
      </c>
      <c r="R2437" t="s">
        <v>33</v>
      </c>
      <c r="S2437" t="s">
        <v>54</v>
      </c>
      <c r="T2437" t="s">
        <v>35</v>
      </c>
      <c r="U2437" s="13">
        <f t="shared" si="152"/>
        <v>2025</v>
      </c>
      <c r="V2437" s="13">
        <f t="shared" si="153"/>
        <v>6</v>
      </c>
      <c r="W2437" s="20" t="str">
        <f t="shared" si="154"/>
        <v>June</v>
      </c>
      <c r="X2437">
        <v>0.26600000000000001</v>
      </c>
      <c r="Y2437" s="6">
        <f t="shared" si="155"/>
        <v>767.36</v>
      </c>
      <c r="Z2437" cm="1">
        <f t="array" aca="1" ref="Z2437" ca="1">IF(roud(N2437,2)=ROUND(Z2437,2),"ok","error")</f>
        <v>0</v>
      </c>
    </row>
    <row r="2438" spans="1:26" x14ac:dyDescent="0.3">
      <c r="A2438" t="s">
        <v>4100</v>
      </c>
      <c r="B2438" s="4">
        <v>45703</v>
      </c>
      <c r="C2438" t="s">
        <v>1008</v>
      </c>
      <c r="D2438" t="s">
        <v>1009</v>
      </c>
      <c r="E2438" t="s">
        <v>198</v>
      </c>
      <c r="F2438" t="s">
        <v>199</v>
      </c>
      <c r="G2438" t="s">
        <v>61</v>
      </c>
      <c r="H2438" t="s">
        <v>71</v>
      </c>
      <c r="I2438" s="6">
        <v>3</v>
      </c>
      <c r="J2438" s="6">
        <v>899</v>
      </c>
      <c r="K2438" s="6">
        <v>2697</v>
      </c>
      <c r="L2438" s="6">
        <v>0.23</v>
      </c>
      <c r="M2438" s="6">
        <v>620.30999999999995</v>
      </c>
      <c r="N2438" s="6">
        <v>2076.69</v>
      </c>
      <c r="O2438" s="6">
        <v>188.98</v>
      </c>
      <c r="P2438" t="s">
        <v>105</v>
      </c>
      <c r="Q2438" t="s">
        <v>106</v>
      </c>
      <c r="R2438" t="s">
        <v>44</v>
      </c>
      <c r="S2438" t="s">
        <v>45</v>
      </c>
      <c r="T2438" t="s">
        <v>46</v>
      </c>
      <c r="U2438" s="13">
        <f t="shared" si="152"/>
        <v>2025</v>
      </c>
      <c r="V2438" s="13">
        <f t="shared" si="153"/>
        <v>2</v>
      </c>
      <c r="W2438" s="20" t="str">
        <f t="shared" si="154"/>
        <v>February</v>
      </c>
      <c r="X2438">
        <v>9.0999999999999998E-2</v>
      </c>
      <c r="Y2438" s="6">
        <f t="shared" si="155"/>
        <v>1456.38</v>
      </c>
      <c r="Z2438" cm="1">
        <f t="array" aca="1" ref="Z2438" ca="1">IF(roud(N2438,2)=ROUND(Z2438,2),"ok","error")</f>
        <v>0</v>
      </c>
    </row>
    <row r="2439" spans="1:26" x14ac:dyDescent="0.3">
      <c r="A2439" t="s">
        <v>4101</v>
      </c>
      <c r="B2439" s="4">
        <v>45804</v>
      </c>
      <c r="C2439" t="s">
        <v>1518</v>
      </c>
      <c r="D2439" t="s">
        <v>1519</v>
      </c>
      <c r="E2439" t="s">
        <v>59</v>
      </c>
      <c r="F2439" t="s">
        <v>60</v>
      </c>
      <c r="G2439" t="s">
        <v>61</v>
      </c>
      <c r="H2439" t="s">
        <v>62</v>
      </c>
      <c r="I2439" s="6">
        <v>3</v>
      </c>
      <c r="J2439" s="6">
        <v>59999</v>
      </c>
      <c r="K2439" s="6">
        <v>179997</v>
      </c>
      <c r="L2439" s="6">
        <v>0.13</v>
      </c>
      <c r="M2439" s="6">
        <v>23399.61</v>
      </c>
      <c r="N2439" s="6">
        <v>156597.39000000001</v>
      </c>
      <c r="O2439" s="6">
        <v>18948.28</v>
      </c>
      <c r="P2439" t="s">
        <v>186</v>
      </c>
      <c r="Q2439" t="s">
        <v>187</v>
      </c>
      <c r="R2439" t="s">
        <v>160</v>
      </c>
      <c r="S2439" t="s">
        <v>45</v>
      </c>
      <c r="T2439" t="s">
        <v>55</v>
      </c>
      <c r="U2439" s="13">
        <f t="shared" si="152"/>
        <v>2025</v>
      </c>
      <c r="V2439" s="13">
        <f t="shared" si="153"/>
        <v>5</v>
      </c>
      <c r="W2439" s="20" t="str">
        <f t="shared" si="154"/>
        <v>May</v>
      </c>
      <c r="X2439">
        <v>0.121</v>
      </c>
      <c r="Y2439" s="6">
        <f t="shared" si="155"/>
        <v>133197.78</v>
      </c>
      <c r="Z2439" cm="1">
        <f t="array" aca="1" ref="Z2439" ca="1">IF(roud(N2439,2)=ROUND(Z2439,2),"ok","error")</f>
        <v>0</v>
      </c>
    </row>
    <row r="2440" spans="1:26" x14ac:dyDescent="0.3">
      <c r="A2440" t="s">
        <v>4102</v>
      </c>
      <c r="B2440" s="4">
        <v>45333</v>
      </c>
      <c r="C2440" t="s">
        <v>247</v>
      </c>
      <c r="D2440" t="s">
        <v>248</v>
      </c>
      <c r="E2440" t="s">
        <v>198</v>
      </c>
      <c r="F2440" t="s">
        <v>199</v>
      </c>
      <c r="G2440" t="s">
        <v>61</v>
      </c>
      <c r="H2440" t="s">
        <v>71</v>
      </c>
      <c r="I2440" s="6">
        <v>1</v>
      </c>
      <c r="J2440" s="6">
        <v>899</v>
      </c>
      <c r="K2440" s="6">
        <v>899</v>
      </c>
      <c r="L2440" s="6">
        <v>0.13</v>
      </c>
      <c r="M2440" s="6">
        <v>116.87</v>
      </c>
      <c r="N2440" s="6">
        <v>782.13</v>
      </c>
      <c r="O2440" s="6">
        <v>94.64</v>
      </c>
      <c r="P2440" t="s">
        <v>63</v>
      </c>
      <c r="Q2440" t="s">
        <v>64</v>
      </c>
      <c r="R2440" t="s">
        <v>65</v>
      </c>
      <c r="S2440" t="s">
        <v>34</v>
      </c>
      <c r="T2440" t="s">
        <v>35</v>
      </c>
      <c r="U2440" s="13">
        <f t="shared" si="152"/>
        <v>2024</v>
      </c>
      <c r="V2440" s="13">
        <f t="shared" si="153"/>
        <v>2</v>
      </c>
      <c r="W2440" s="20" t="str">
        <f t="shared" si="154"/>
        <v>February</v>
      </c>
      <c r="X2440">
        <v>0.121</v>
      </c>
      <c r="Y2440" s="6">
        <f t="shared" si="155"/>
        <v>665.26</v>
      </c>
      <c r="Z2440" cm="1">
        <f t="array" aca="1" ref="Z2440" ca="1">IF(roud(N2440,2)=ROUND(Z2440,2),"ok","error")</f>
        <v>0</v>
      </c>
    </row>
    <row r="2441" spans="1:26" x14ac:dyDescent="0.3">
      <c r="A2441" t="s">
        <v>4103</v>
      </c>
      <c r="B2441" s="4">
        <v>45338</v>
      </c>
      <c r="C2441" t="s">
        <v>1127</v>
      </c>
      <c r="D2441" t="s">
        <v>1128</v>
      </c>
      <c r="E2441" t="s">
        <v>121</v>
      </c>
      <c r="F2441" t="s">
        <v>122</v>
      </c>
      <c r="G2441" t="s">
        <v>61</v>
      </c>
      <c r="H2441" t="s">
        <v>123</v>
      </c>
      <c r="I2441" s="6">
        <v>1</v>
      </c>
      <c r="J2441" s="6">
        <v>24999</v>
      </c>
      <c r="K2441" s="6">
        <v>24999</v>
      </c>
      <c r="L2441" s="6">
        <v>0.23</v>
      </c>
      <c r="M2441" s="6">
        <v>5749.77</v>
      </c>
      <c r="N2441" s="6">
        <v>19249.23</v>
      </c>
      <c r="O2441" s="6">
        <v>1751.68</v>
      </c>
      <c r="P2441" t="s">
        <v>105</v>
      </c>
      <c r="Q2441" t="s">
        <v>106</v>
      </c>
      <c r="R2441" t="s">
        <v>44</v>
      </c>
      <c r="S2441" t="s">
        <v>45</v>
      </c>
      <c r="T2441" t="s">
        <v>35</v>
      </c>
      <c r="U2441" s="13">
        <f t="shared" si="152"/>
        <v>2024</v>
      </c>
      <c r="V2441" s="13">
        <f t="shared" si="153"/>
        <v>2</v>
      </c>
      <c r="W2441" s="20" t="str">
        <f t="shared" si="154"/>
        <v>February</v>
      </c>
      <c r="X2441">
        <v>9.0999999999999998E-2</v>
      </c>
      <c r="Y2441" s="6">
        <f t="shared" si="155"/>
        <v>13499.46</v>
      </c>
      <c r="Z2441" cm="1">
        <f t="array" aca="1" ref="Z2441" ca="1">IF(roud(N2441,2)=ROUND(Z2441,2),"ok","error")</f>
        <v>0</v>
      </c>
    </row>
    <row r="2442" spans="1:26" x14ac:dyDescent="0.3">
      <c r="A2442" t="s">
        <v>4104</v>
      </c>
      <c r="B2442" s="4">
        <v>45331</v>
      </c>
      <c r="C2442" t="s">
        <v>685</v>
      </c>
      <c r="D2442" t="s">
        <v>686</v>
      </c>
      <c r="E2442" t="s">
        <v>59</v>
      </c>
      <c r="F2442" t="s">
        <v>60</v>
      </c>
      <c r="G2442" t="s">
        <v>61</v>
      </c>
      <c r="H2442" t="s">
        <v>62</v>
      </c>
      <c r="I2442" s="6">
        <v>1</v>
      </c>
      <c r="J2442" s="6">
        <v>59999</v>
      </c>
      <c r="K2442" s="6">
        <v>59999</v>
      </c>
      <c r="L2442" s="6">
        <v>0.18</v>
      </c>
      <c r="M2442" s="6">
        <v>10799.82</v>
      </c>
      <c r="N2442" s="6">
        <v>49199.18</v>
      </c>
      <c r="O2442" s="6">
        <v>5215.1099999999997</v>
      </c>
      <c r="P2442" t="s">
        <v>144</v>
      </c>
      <c r="Q2442" t="s">
        <v>145</v>
      </c>
      <c r="R2442" t="s">
        <v>65</v>
      </c>
      <c r="S2442" t="s">
        <v>45</v>
      </c>
      <c r="T2442" t="s">
        <v>35</v>
      </c>
      <c r="U2442" s="13">
        <f t="shared" si="152"/>
        <v>2024</v>
      </c>
      <c r="V2442" s="13">
        <f t="shared" si="153"/>
        <v>2</v>
      </c>
      <c r="W2442" s="20" t="str">
        <f t="shared" si="154"/>
        <v>February</v>
      </c>
      <c r="X2442">
        <v>0.106</v>
      </c>
      <c r="Y2442" s="6">
        <f t="shared" si="155"/>
        <v>38399.360000000001</v>
      </c>
      <c r="Z2442" cm="1">
        <f t="array" aca="1" ref="Z2442" ca="1">IF(roud(N2442,2)=ROUND(Z2442,2),"ok","error")</f>
        <v>0</v>
      </c>
    </row>
    <row r="2443" spans="1:26" x14ac:dyDescent="0.3">
      <c r="A2443" t="s">
        <v>4105</v>
      </c>
      <c r="B2443" s="4">
        <v>45432</v>
      </c>
      <c r="C2443" t="s">
        <v>1687</v>
      </c>
      <c r="D2443" t="s">
        <v>1688</v>
      </c>
      <c r="E2443" t="s">
        <v>86</v>
      </c>
      <c r="F2443" t="s">
        <v>87</v>
      </c>
      <c r="G2443" t="s">
        <v>29</v>
      </c>
      <c r="H2443" t="s">
        <v>88</v>
      </c>
      <c r="I2443" s="6">
        <v>1</v>
      </c>
      <c r="J2443" s="6">
        <v>1299</v>
      </c>
      <c r="K2443" s="6">
        <v>1299</v>
      </c>
      <c r="L2443" s="6">
        <v>0.08</v>
      </c>
      <c r="M2443" s="6">
        <v>103.92</v>
      </c>
      <c r="N2443" s="6">
        <v>1195.08</v>
      </c>
      <c r="O2443" s="6">
        <v>353.74</v>
      </c>
      <c r="P2443" t="s">
        <v>170</v>
      </c>
      <c r="Q2443" t="s">
        <v>171</v>
      </c>
      <c r="R2443" t="s">
        <v>44</v>
      </c>
      <c r="S2443" t="s">
        <v>45</v>
      </c>
      <c r="T2443" t="s">
        <v>35</v>
      </c>
      <c r="U2443" s="13">
        <f t="shared" si="152"/>
        <v>2024</v>
      </c>
      <c r="V2443" s="13">
        <f t="shared" si="153"/>
        <v>5</v>
      </c>
      <c r="W2443" s="20" t="str">
        <f t="shared" si="154"/>
        <v>May</v>
      </c>
      <c r="X2443">
        <v>0.29599999999999999</v>
      </c>
      <c r="Y2443" s="6">
        <f t="shared" si="155"/>
        <v>1091.1600000000001</v>
      </c>
      <c r="Z2443" cm="1">
        <f t="array" aca="1" ref="Z2443" ca="1">IF(roud(N2443,2)=ROUND(Z2443,2),"ok","error")</f>
        <v>0</v>
      </c>
    </row>
    <row r="2444" spans="1:26" x14ac:dyDescent="0.3">
      <c r="A2444" t="s">
        <v>4106</v>
      </c>
      <c r="B2444" s="4">
        <v>46022</v>
      </c>
      <c r="C2444" t="s">
        <v>2113</v>
      </c>
      <c r="D2444" t="s">
        <v>2114</v>
      </c>
      <c r="E2444" t="s">
        <v>69</v>
      </c>
      <c r="F2444" t="s">
        <v>70</v>
      </c>
      <c r="G2444" t="s">
        <v>61</v>
      </c>
      <c r="H2444" t="s">
        <v>71</v>
      </c>
      <c r="I2444" s="6">
        <v>2</v>
      </c>
      <c r="J2444" s="6">
        <v>1299</v>
      </c>
      <c r="K2444" s="6">
        <v>2598</v>
      </c>
      <c r="L2444" s="6">
        <v>0.08</v>
      </c>
      <c r="M2444" s="6">
        <v>207.84</v>
      </c>
      <c r="N2444" s="6">
        <v>2390.16</v>
      </c>
      <c r="O2444" s="6">
        <v>325.06</v>
      </c>
      <c r="P2444" t="s">
        <v>191</v>
      </c>
      <c r="Q2444" t="s">
        <v>187</v>
      </c>
      <c r="R2444" t="s">
        <v>160</v>
      </c>
      <c r="S2444" t="s">
        <v>54</v>
      </c>
      <c r="T2444" t="s">
        <v>35</v>
      </c>
      <c r="U2444" s="13">
        <f t="shared" si="152"/>
        <v>2025</v>
      </c>
      <c r="V2444" s="13">
        <f t="shared" si="153"/>
        <v>12</v>
      </c>
      <c r="W2444" s="20" t="str">
        <f t="shared" si="154"/>
        <v>December</v>
      </c>
      <c r="X2444">
        <v>0.13600000000000001</v>
      </c>
      <c r="Y2444" s="6">
        <f t="shared" si="155"/>
        <v>2182.3200000000002</v>
      </c>
      <c r="Z2444" cm="1">
        <f t="array" aca="1" ref="Z2444" ca="1">IF(roud(N2444,2)=ROUND(Z2444,2),"ok","error")</f>
        <v>0</v>
      </c>
    </row>
    <row r="2445" spans="1:26" x14ac:dyDescent="0.3">
      <c r="A2445" t="s">
        <v>4107</v>
      </c>
      <c r="B2445" s="4">
        <v>45633</v>
      </c>
      <c r="C2445" t="s">
        <v>998</v>
      </c>
      <c r="D2445" t="s">
        <v>999</v>
      </c>
      <c r="E2445" t="s">
        <v>284</v>
      </c>
      <c r="F2445" t="s">
        <v>285</v>
      </c>
      <c r="G2445" t="s">
        <v>52</v>
      </c>
      <c r="H2445" t="s">
        <v>129</v>
      </c>
      <c r="I2445" s="6">
        <v>2</v>
      </c>
      <c r="J2445" s="6">
        <v>999</v>
      </c>
      <c r="K2445" s="6">
        <v>1998</v>
      </c>
      <c r="L2445" s="6">
        <v>0.13</v>
      </c>
      <c r="M2445" s="6">
        <v>259.74</v>
      </c>
      <c r="N2445" s="6">
        <v>1738.26</v>
      </c>
      <c r="O2445" s="6">
        <v>349.39</v>
      </c>
      <c r="P2445" t="s">
        <v>170</v>
      </c>
      <c r="Q2445" t="s">
        <v>171</v>
      </c>
      <c r="R2445" t="s">
        <v>44</v>
      </c>
      <c r="S2445" t="s">
        <v>45</v>
      </c>
      <c r="T2445" t="s">
        <v>55</v>
      </c>
      <c r="U2445" s="13">
        <f t="shared" si="152"/>
        <v>2024</v>
      </c>
      <c r="V2445" s="13">
        <f t="shared" si="153"/>
        <v>12</v>
      </c>
      <c r="W2445" s="20" t="str">
        <f t="shared" si="154"/>
        <v>December</v>
      </c>
      <c r="X2445">
        <v>0.20100000000000001</v>
      </c>
      <c r="Y2445" s="6">
        <f t="shared" si="155"/>
        <v>1478.52</v>
      </c>
      <c r="Z2445" cm="1">
        <f t="array" aca="1" ref="Z2445" ca="1">IF(roud(N2445,2)=ROUND(Z2445,2),"ok","error")</f>
        <v>0</v>
      </c>
    </row>
    <row r="2446" spans="1:26" x14ac:dyDescent="0.3">
      <c r="A2446" t="s">
        <v>4108</v>
      </c>
      <c r="B2446" s="4">
        <v>45777</v>
      </c>
      <c r="C2446" t="s">
        <v>561</v>
      </c>
      <c r="D2446" t="s">
        <v>562</v>
      </c>
      <c r="E2446" t="s">
        <v>212</v>
      </c>
      <c r="F2446" t="s">
        <v>213</v>
      </c>
      <c r="G2446" t="s">
        <v>214</v>
      </c>
      <c r="H2446" t="s">
        <v>215</v>
      </c>
      <c r="I2446" s="6">
        <v>1</v>
      </c>
      <c r="J2446" s="6">
        <v>599</v>
      </c>
      <c r="K2446" s="6">
        <v>599</v>
      </c>
      <c r="L2446" s="6">
        <v>0.18</v>
      </c>
      <c r="M2446" s="6">
        <v>107.82</v>
      </c>
      <c r="N2446" s="6">
        <v>491.18</v>
      </c>
      <c r="O2446" s="6">
        <v>160.12</v>
      </c>
      <c r="P2446" t="s">
        <v>63</v>
      </c>
      <c r="Q2446" t="s">
        <v>64</v>
      </c>
      <c r="R2446" t="s">
        <v>65</v>
      </c>
      <c r="S2446" t="s">
        <v>34</v>
      </c>
      <c r="T2446" t="s">
        <v>35</v>
      </c>
      <c r="U2446" s="13">
        <f t="shared" si="152"/>
        <v>2025</v>
      </c>
      <c r="V2446" s="13">
        <f t="shared" si="153"/>
        <v>4</v>
      </c>
      <c r="W2446" s="20" t="str">
        <f t="shared" si="154"/>
        <v>April</v>
      </c>
      <c r="X2446">
        <v>0.32600000000000001</v>
      </c>
      <c r="Y2446" s="6">
        <f t="shared" si="155"/>
        <v>383.36</v>
      </c>
      <c r="Z2446" cm="1">
        <f t="array" aca="1" ref="Z2446" ca="1">IF(roud(N2446,2)=ROUND(Z2446,2),"ok","error")</f>
        <v>0</v>
      </c>
    </row>
    <row r="2447" spans="1:26" x14ac:dyDescent="0.3">
      <c r="A2447" t="s">
        <v>4109</v>
      </c>
      <c r="B2447" s="4">
        <v>45823</v>
      </c>
      <c r="C2447" t="s">
        <v>3281</v>
      </c>
      <c r="D2447" t="s">
        <v>3282</v>
      </c>
      <c r="E2447" t="s">
        <v>86</v>
      </c>
      <c r="F2447" t="s">
        <v>87</v>
      </c>
      <c r="G2447" t="s">
        <v>29</v>
      </c>
      <c r="H2447" t="s">
        <v>88</v>
      </c>
      <c r="I2447" s="6">
        <v>1</v>
      </c>
      <c r="J2447" s="6">
        <v>1299</v>
      </c>
      <c r="K2447" s="6">
        <v>1299</v>
      </c>
      <c r="L2447" s="6">
        <v>0.28000000000000003</v>
      </c>
      <c r="M2447" s="6">
        <v>363.72</v>
      </c>
      <c r="N2447" s="6">
        <v>935.28</v>
      </c>
      <c r="O2447" s="6">
        <v>220.73</v>
      </c>
      <c r="P2447" t="s">
        <v>89</v>
      </c>
      <c r="Q2447" t="s">
        <v>90</v>
      </c>
      <c r="R2447" t="s">
        <v>65</v>
      </c>
      <c r="S2447" t="s">
        <v>54</v>
      </c>
      <c r="T2447" t="s">
        <v>55</v>
      </c>
      <c r="U2447" s="13">
        <f t="shared" si="152"/>
        <v>2025</v>
      </c>
      <c r="V2447" s="13">
        <f t="shared" si="153"/>
        <v>6</v>
      </c>
      <c r="W2447" s="20" t="str">
        <f t="shared" si="154"/>
        <v>June</v>
      </c>
      <c r="X2447">
        <v>0.23599999999999999</v>
      </c>
      <c r="Y2447" s="6">
        <f t="shared" si="155"/>
        <v>571.55999999999995</v>
      </c>
      <c r="Z2447" cm="1">
        <f t="array" aca="1" ref="Z2447" ca="1">IF(roud(N2447,2)=ROUND(Z2447,2),"ok","error")</f>
        <v>0</v>
      </c>
    </row>
    <row r="2448" spans="1:26" x14ac:dyDescent="0.3">
      <c r="A2448" t="s">
        <v>4110</v>
      </c>
      <c r="B2448" s="4">
        <v>45759</v>
      </c>
      <c r="C2448" t="s">
        <v>153</v>
      </c>
      <c r="D2448" t="s">
        <v>154</v>
      </c>
      <c r="E2448" t="s">
        <v>198</v>
      </c>
      <c r="F2448" t="s">
        <v>199</v>
      </c>
      <c r="G2448" t="s">
        <v>61</v>
      </c>
      <c r="H2448" t="s">
        <v>71</v>
      </c>
      <c r="I2448" s="6">
        <v>2</v>
      </c>
      <c r="J2448" s="6">
        <v>899</v>
      </c>
      <c r="K2448" s="6">
        <v>1798</v>
      </c>
      <c r="L2448" s="6">
        <v>0.18</v>
      </c>
      <c r="M2448" s="6">
        <v>323.64</v>
      </c>
      <c r="N2448" s="6">
        <v>1474.36</v>
      </c>
      <c r="O2448" s="6">
        <v>156.28</v>
      </c>
      <c r="P2448" t="s">
        <v>89</v>
      </c>
      <c r="Q2448" t="s">
        <v>90</v>
      </c>
      <c r="R2448" t="s">
        <v>65</v>
      </c>
      <c r="S2448" t="s">
        <v>54</v>
      </c>
      <c r="T2448" t="s">
        <v>46</v>
      </c>
      <c r="U2448" s="13">
        <f t="shared" si="152"/>
        <v>2025</v>
      </c>
      <c r="V2448" s="13">
        <f t="shared" si="153"/>
        <v>4</v>
      </c>
      <c r="W2448" s="20" t="str">
        <f t="shared" si="154"/>
        <v>April</v>
      </c>
      <c r="X2448">
        <v>0.106</v>
      </c>
      <c r="Y2448" s="6">
        <f t="shared" si="155"/>
        <v>1150.72</v>
      </c>
      <c r="Z2448" cm="1">
        <f t="array" aca="1" ref="Z2448" ca="1">IF(roud(N2448,2)=ROUND(Z2448,2),"ok","error")</f>
        <v>0</v>
      </c>
    </row>
    <row r="2449" spans="1:26" x14ac:dyDescent="0.3">
      <c r="A2449" t="s">
        <v>4111</v>
      </c>
      <c r="B2449" s="4">
        <v>45444</v>
      </c>
      <c r="C2449" t="s">
        <v>963</v>
      </c>
      <c r="D2449" t="s">
        <v>964</v>
      </c>
      <c r="E2449" t="s">
        <v>121</v>
      </c>
      <c r="F2449" t="s">
        <v>122</v>
      </c>
      <c r="G2449" t="s">
        <v>61</v>
      </c>
      <c r="H2449" t="s">
        <v>123</v>
      </c>
      <c r="I2449" s="6">
        <v>1</v>
      </c>
      <c r="J2449" s="6">
        <v>24999</v>
      </c>
      <c r="K2449" s="6">
        <v>24999</v>
      </c>
      <c r="L2449" s="6">
        <v>0.23</v>
      </c>
      <c r="M2449" s="6">
        <v>5749.77</v>
      </c>
      <c r="N2449" s="6">
        <v>19249.23</v>
      </c>
      <c r="O2449" s="6">
        <v>1751.68</v>
      </c>
      <c r="P2449" t="s">
        <v>42</v>
      </c>
      <c r="Q2449" t="s">
        <v>43</v>
      </c>
      <c r="R2449" t="s">
        <v>44</v>
      </c>
      <c r="S2449" t="s">
        <v>107</v>
      </c>
      <c r="T2449" t="s">
        <v>55</v>
      </c>
      <c r="U2449" s="13">
        <f t="shared" si="152"/>
        <v>2024</v>
      </c>
      <c r="V2449" s="13">
        <f t="shared" si="153"/>
        <v>6</v>
      </c>
      <c r="W2449" s="20" t="str">
        <f t="shared" si="154"/>
        <v>June</v>
      </c>
      <c r="X2449">
        <v>9.0999999999999998E-2</v>
      </c>
      <c r="Y2449" s="6">
        <f t="shared" si="155"/>
        <v>13499.46</v>
      </c>
      <c r="Z2449" cm="1">
        <f t="array" aca="1" ref="Z2449" ca="1">IF(roud(N2449,2)=ROUND(Z2449,2),"ok","error")</f>
        <v>0</v>
      </c>
    </row>
    <row r="2450" spans="1:26" x14ac:dyDescent="0.3">
      <c r="A2450" t="s">
        <v>4112</v>
      </c>
      <c r="B2450" s="4">
        <v>45912</v>
      </c>
      <c r="C2450" t="s">
        <v>1228</v>
      </c>
      <c r="D2450" t="s">
        <v>1229</v>
      </c>
      <c r="E2450" t="s">
        <v>80</v>
      </c>
      <c r="F2450" t="s">
        <v>81</v>
      </c>
      <c r="G2450" t="s">
        <v>52</v>
      </c>
      <c r="H2450" t="s">
        <v>53</v>
      </c>
      <c r="I2450" s="6">
        <v>3</v>
      </c>
      <c r="J2450" s="6">
        <v>3499</v>
      </c>
      <c r="K2450" s="6">
        <v>10497</v>
      </c>
      <c r="L2450" s="6">
        <v>0.08</v>
      </c>
      <c r="M2450" s="6">
        <v>839.76</v>
      </c>
      <c r="N2450" s="6">
        <v>9657.24</v>
      </c>
      <c r="O2450" s="6">
        <v>2085.96</v>
      </c>
      <c r="P2450" t="s">
        <v>144</v>
      </c>
      <c r="Q2450" t="s">
        <v>145</v>
      </c>
      <c r="R2450" t="s">
        <v>65</v>
      </c>
      <c r="S2450" t="s">
        <v>45</v>
      </c>
      <c r="T2450" t="s">
        <v>55</v>
      </c>
      <c r="U2450" s="13">
        <f t="shared" si="152"/>
        <v>2025</v>
      </c>
      <c r="V2450" s="13">
        <f t="shared" si="153"/>
        <v>9</v>
      </c>
      <c r="W2450" s="20" t="str">
        <f t="shared" si="154"/>
        <v>September</v>
      </c>
      <c r="X2450">
        <v>0.216</v>
      </c>
      <c r="Y2450" s="6">
        <f t="shared" si="155"/>
        <v>8817.48</v>
      </c>
      <c r="Z2450" cm="1">
        <f t="array" aca="1" ref="Z2450" ca="1">IF(roud(N2450,2)=ROUND(Z2450,2),"ok","error")</f>
        <v>0</v>
      </c>
    </row>
    <row r="2451" spans="1:26" x14ac:dyDescent="0.3">
      <c r="A2451" t="s">
        <v>4113</v>
      </c>
      <c r="B2451" s="4">
        <v>45819</v>
      </c>
      <c r="C2451" t="s">
        <v>2672</v>
      </c>
      <c r="D2451" t="s">
        <v>2673</v>
      </c>
      <c r="E2451" t="s">
        <v>40</v>
      </c>
      <c r="F2451" t="s">
        <v>41</v>
      </c>
      <c r="G2451" t="s">
        <v>29</v>
      </c>
      <c r="H2451" t="s">
        <v>30</v>
      </c>
      <c r="I2451" s="6">
        <v>1</v>
      </c>
      <c r="J2451" s="6">
        <v>1199</v>
      </c>
      <c r="K2451" s="6">
        <v>1199</v>
      </c>
      <c r="L2451" s="6">
        <v>0.18</v>
      </c>
      <c r="M2451" s="6">
        <v>215.82</v>
      </c>
      <c r="N2451" s="6">
        <v>983.18</v>
      </c>
      <c r="O2451" s="6">
        <v>261.52999999999997</v>
      </c>
      <c r="P2451" t="s">
        <v>144</v>
      </c>
      <c r="Q2451" t="s">
        <v>145</v>
      </c>
      <c r="R2451" t="s">
        <v>65</v>
      </c>
      <c r="S2451" t="s">
        <v>54</v>
      </c>
      <c r="T2451" t="s">
        <v>35</v>
      </c>
      <c r="U2451" s="13">
        <f t="shared" si="152"/>
        <v>2025</v>
      </c>
      <c r="V2451" s="13">
        <f t="shared" si="153"/>
        <v>6</v>
      </c>
      <c r="W2451" s="20" t="str">
        <f t="shared" si="154"/>
        <v>June</v>
      </c>
      <c r="X2451">
        <v>0.26600000000000001</v>
      </c>
      <c r="Y2451" s="6">
        <f t="shared" si="155"/>
        <v>767.36</v>
      </c>
      <c r="Z2451" cm="1">
        <f t="array" aca="1" ref="Z2451" ca="1">IF(roud(N2451,2)=ROUND(Z2451,2),"ok","error")</f>
        <v>0</v>
      </c>
    </row>
    <row r="2452" spans="1:26" x14ac:dyDescent="0.3">
      <c r="A2452" t="s">
        <v>4114</v>
      </c>
      <c r="B2452" s="4">
        <v>45435</v>
      </c>
      <c r="C2452" t="s">
        <v>515</v>
      </c>
      <c r="D2452" t="s">
        <v>516</v>
      </c>
      <c r="E2452" t="s">
        <v>27</v>
      </c>
      <c r="F2452" t="s">
        <v>28</v>
      </c>
      <c r="G2452" t="s">
        <v>29</v>
      </c>
      <c r="H2452" t="s">
        <v>30</v>
      </c>
      <c r="I2452" s="6">
        <v>1</v>
      </c>
      <c r="J2452" s="6">
        <v>1999</v>
      </c>
      <c r="K2452" s="6">
        <v>1999</v>
      </c>
      <c r="L2452" s="6">
        <v>0.13</v>
      </c>
      <c r="M2452" s="6">
        <v>259.87</v>
      </c>
      <c r="N2452" s="6">
        <v>1739.13</v>
      </c>
      <c r="O2452" s="6">
        <v>488.7</v>
      </c>
      <c r="P2452" t="s">
        <v>144</v>
      </c>
      <c r="Q2452" t="s">
        <v>145</v>
      </c>
      <c r="R2452" t="s">
        <v>65</v>
      </c>
      <c r="S2452" t="s">
        <v>54</v>
      </c>
      <c r="T2452" t="s">
        <v>35</v>
      </c>
      <c r="U2452" s="13">
        <f t="shared" si="152"/>
        <v>2024</v>
      </c>
      <c r="V2452" s="13">
        <f t="shared" si="153"/>
        <v>5</v>
      </c>
      <c r="W2452" s="20" t="str">
        <f t="shared" si="154"/>
        <v>May</v>
      </c>
      <c r="X2452">
        <v>0.28100000000000003</v>
      </c>
      <c r="Y2452" s="6">
        <f t="shared" si="155"/>
        <v>1479.26</v>
      </c>
      <c r="Z2452" cm="1">
        <f t="array" aca="1" ref="Z2452" ca="1">IF(roud(N2452,2)=ROUND(Z2452,2),"ok","error")</f>
        <v>0</v>
      </c>
    </row>
    <row r="2453" spans="1:26" x14ac:dyDescent="0.3">
      <c r="A2453" t="s">
        <v>4115</v>
      </c>
      <c r="B2453" s="4">
        <v>45627</v>
      </c>
      <c r="C2453" t="s">
        <v>688</v>
      </c>
      <c r="D2453" t="s">
        <v>689</v>
      </c>
      <c r="E2453" t="s">
        <v>198</v>
      </c>
      <c r="F2453" t="s">
        <v>199</v>
      </c>
      <c r="G2453" t="s">
        <v>61</v>
      </c>
      <c r="H2453" t="s">
        <v>71</v>
      </c>
      <c r="I2453" s="6">
        <v>1</v>
      </c>
      <c r="J2453" s="6">
        <v>899</v>
      </c>
      <c r="K2453" s="6">
        <v>899</v>
      </c>
      <c r="L2453" s="6">
        <v>0.13</v>
      </c>
      <c r="M2453" s="6">
        <v>116.87</v>
      </c>
      <c r="N2453" s="6">
        <v>782.13</v>
      </c>
      <c r="O2453" s="6">
        <v>94.64</v>
      </c>
      <c r="P2453" t="s">
        <v>191</v>
      </c>
      <c r="Q2453" t="s">
        <v>187</v>
      </c>
      <c r="R2453" t="s">
        <v>160</v>
      </c>
      <c r="S2453" t="s">
        <v>107</v>
      </c>
      <c r="T2453" t="s">
        <v>35</v>
      </c>
      <c r="U2453" s="13">
        <f t="shared" si="152"/>
        <v>2024</v>
      </c>
      <c r="V2453" s="13">
        <f t="shared" si="153"/>
        <v>12</v>
      </c>
      <c r="W2453" s="20" t="str">
        <f t="shared" si="154"/>
        <v>December</v>
      </c>
      <c r="X2453">
        <v>0.121</v>
      </c>
      <c r="Y2453" s="6">
        <f t="shared" si="155"/>
        <v>665.26</v>
      </c>
      <c r="Z2453" cm="1">
        <f t="array" aca="1" ref="Z2453" ca="1">IF(roud(N2453,2)=ROUND(Z2453,2),"ok","error")</f>
        <v>0</v>
      </c>
    </row>
    <row r="2454" spans="1:26" x14ac:dyDescent="0.3">
      <c r="A2454" t="s">
        <v>4116</v>
      </c>
      <c r="B2454" s="4">
        <v>45919</v>
      </c>
      <c r="C2454" t="s">
        <v>2397</v>
      </c>
      <c r="D2454" t="s">
        <v>2398</v>
      </c>
      <c r="E2454" t="s">
        <v>80</v>
      </c>
      <c r="F2454" t="s">
        <v>81</v>
      </c>
      <c r="G2454" t="s">
        <v>52</v>
      </c>
      <c r="H2454" t="s">
        <v>53</v>
      </c>
      <c r="I2454" s="6">
        <v>3</v>
      </c>
      <c r="J2454" s="6">
        <v>3499</v>
      </c>
      <c r="K2454" s="6">
        <v>10497</v>
      </c>
      <c r="L2454" s="6">
        <v>0.23</v>
      </c>
      <c r="M2454" s="6">
        <v>2414.31</v>
      </c>
      <c r="N2454" s="6">
        <v>8082.69</v>
      </c>
      <c r="O2454" s="6">
        <v>1382.14</v>
      </c>
      <c r="P2454" t="s">
        <v>105</v>
      </c>
      <c r="Q2454" t="s">
        <v>106</v>
      </c>
      <c r="R2454" t="s">
        <v>44</v>
      </c>
      <c r="S2454" t="s">
        <v>107</v>
      </c>
      <c r="T2454" t="s">
        <v>35</v>
      </c>
      <c r="U2454" s="13">
        <f t="shared" si="152"/>
        <v>2025</v>
      </c>
      <c r="V2454" s="13">
        <f t="shared" si="153"/>
        <v>9</v>
      </c>
      <c r="W2454" s="20" t="str">
        <f t="shared" si="154"/>
        <v>September</v>
      </c>
      <c r="X2454">
        <v>0.17100000000000001</v>
      </c>
      <c r="Y2454" s="6">
        <f t="shared" si="155"/>
        <v>5668.38</v>
      </c>
      <c r="Z2454" cm="1">
        <f t="array" aca="1" ref="Z2454" ca="1">IF(roud(N2454,2)=ROUND(Z2454,2),"ok","error")</f>
        <v>0</v>
      </c>
    </row>
    <row r="2455" spans="1:26" x14ac:dyDescent="0.3">
      <c r="A2455" t="s">
        <v>4117</v>
      </c>
      <c r="B2455" s="4">
        <v>45618</v>
      </c>
      <c r="C2455" t="s">
        <v>1102</v>
      </c>
      <c r="D2455" t="s">
        <v>1103</v>
      </c>
      <c r="E2455" t="s">
        <v>323</v>
      </c>
      <c r="F2455" t="s">
        <v>324</v>
      </c>
      <c r="G2455" t="s">
        <v>29</v>
      </c>
      <c r="H2455" t="s">
        <v>304</v>
      </c>
      <c r="I2455" s="6">
        <v>2</v>
      </c>
      <c r="J2455" s="6">
        <v>799</v>
      </c>
      <c r="K2455" s="6">
        <v>1598</v>
      </c>
      <c r="L2455" s="6">
        <v>0.18</v>
      </c>
      <c r="M2455" s="6">
        <v>287.64</v>
      </c>
      <c r="N2455" s="6">
        <v>1310.3599999999999</v>
      </c>
      <c r="O2455" s="6">
        <v>348.56</v>
      </c>
      <c r="P2455" t="s">
        <v>82</v>
      </c>
      <c r="Q2455" t="s">
        <v>82</v>
      </c>
      <c r="R2455" t="s">
        <v>65</v>
      </c>
      <c r="S2455" t="s">
        <v>45</v>
      </c>
      <c r="T2455" t="s">
        <v>55</v>
      </c>
      <c r="U2455" s="13">
        <f t="shared" si="152"/>
        <v>2024</v>
      </c>
      <c r="V2455" s="13">
        <f t="shared" si="153"/>
        <v>11</v>
      </c>
      <c r="W2455" s="20" t="str">
        <f t="shared" si="154"/>
        <v>November</v>
      </c>
      <c r="X2455">
        <v>0.26600000000000001</v>
      </c>
      <c r="Y2455" s="6">
        <f t="shared" si="155"/>
        <v>1022.72</v>
      </c>
      <c r="Z2455" cm="1">
        <f t="array" aca="1" ref="Z2455" ca="1">IF(roud(N2455,2)=ROUND(Z2455,2),"ok","error")</f>
        <v>0</v>
      </c>
    </row>
    <row r="2456" spans="1:26" x14ac:dyDescent="0.3">
      <c r="A2456" t="s">
        <v>4118</v>
      </c>
      <c r="B2456" s="4">
        <v>45458</v>
      </c>
      <c r="C2456" t="s">
        <v>428</v>
      </c>
      <c r="D2456" t="s">
        <v>429</v>
      </c>
      <c r="E2456" t="s">
        <v>323</v>
      </c>
      <c r="F2456" t="s">
        <v>324</v>
      </c>
      <c r="G2456" t="s">
        <v>29</v>
      </c>
      <c r="H2456" t="s">
        <v>304</v>
      </c>
      <c r="I2456" s="6">
        <v>1</v>
      </c>
      <c r="J2456" s="6">
        <v>799</v>
      </c>
      <c r="K2456" s="6">
        <v>799</v>
      </c>
      <c r="L2456" s="6">
        <v>0.23</v>
      </c>
      <c r="M2456" s="6">
        <v>183.77</v>
      </c>
      <c r="N2456" s="6">
        <v>615.23</v>
      </c>
      <c r="O2456" s="6">
        <v>154.41999999999999</v>
      </c>
      <c r="P2456" t="s">
        <v>170</v>
      </c>
      <c r="Q2456" t="s">
        <v>171</v>
      </c>
      <c r="R2456" t="s">
        <v>44</v>
      </c>
      <c r="S2456" t="s">
        <v>107</v>
      </c>
      <c r="T2456" t="s">
        <v>35</v>
      </c>
      <c r="U2456" s="13">
        <f t="shared" si="152"/>
        <v>2024</v>
      </c>
      <c r="V2456" s="13">
        <f t="shared" si="153"/>
        <v>6</v>
      </c>
      <c r="W2456" s="20" t="str">
        <f t="shared" si="154"/>
        <v>June</v>
      </c>
      <c r="X2456">
        <v>0.251</v>
      </c>
      <c r="Y2456" s="6">
        <f t="shared" si="155"/>
        <v>431.46</v>
      </c>
      <c r="Z2456" cm="1">
        <f t="array" aca="1" ref="Z2456" ca="1">IF(roud(N2456,2)=ROUND(Z2456,2),"ok","error")</f>
        <v>0</v>
      </c>
    </row>
    <row r="2457" spans="1:26" x14ac:dyDescent="0.3">
      <c r="A2457" t="s">
        <v>4119</v>
      </c>
      <c r="B2457" s="4">
        <v>45694</v>
      </c>
      <c r="C2457" t="s">
        <v>642</v>
      </c>
      <c r="D2457" t="s">
        <v>643</v>
      </c>
      <c r="E2457" t="s">
        <v>133</v>
      </c>
      <c r="F2457" t="s">
        <v>134</v>
      </c>
      <c r="G2457" t="s">
        <v>61</v>
      </c>
      <c r="H2457" t="s">
        <v>123</v>
      </c>
      <c r="I2457" s="6">
        <v>2</v>
      </c>
      <c r="J2457" s="6">
        <v>2999</v>
      </c>
      <c r="K2457" s="6">
        <v>5998</v>
      </c>
      <c r="L2457" s="6">
        <v>0.03</v>
      </c>
      <c r="M2457" s="6">
        <v>179.94</v>
      </c>
      <c r="N2457" s="6">
        <v>5818.06</v>
      </c>
      <c r="O2457" s="6">
        <v>878.53</v>
      </c>
      <c r="P2457" t="s">
        <v>31</v>
      </c>
      <c r="Q2457" t="s">
        <v>32</v>
      </c>
      <c r="R2457" t="s">
        <v>33</v>
      </c>
      <c r="S2457" t="s">
        <v>98</v>
      </c>
      <c r="T2457" t="s">
        <v>35</v>
      </c>
      <c r="U2457" s="13">
        <f t="shared" si="152"/>
        <v>2025</v>
      </c>
      <c r="V2457" s="13">
        <f t="shared" si="153"/>
        <v>2</v>
      </c>
      <c r="W2457" s="20" t="str">
        <f t="shared" si="154"/>
        <v>February</v>
      </c>
      <c r="X2457">
        <v>0.151</v>
      </c>
      <c r="Y2457" s="6">
        <f t="shared" si="155"/>
        <v>5638.12</v>
      </c>
      <c r="Z2457" cm="1">
        <f t="array" aca="1" ref="Z2457" ca="1">IF(roud(N2457,2)=ROUND(Z2457,2),"ok","error")</f>
        <v>0</v>
      </c>
    </row>
    <row r="2458" spans="1:26" x14ac:dyDescent="0.3">
      <c r="A2458" t="s">
        <v>4120</v>
      </c>
      <c r="B2458" s="4">
        <v>45923</v>
      </c>
      <c r="C2458" t="s">
        <v>892</v>
      </c>
      <c r="D2458" t="s">
        <v>893</v>
      </c>
      <c r="E2458" t="s">
        <v>40</v>
      </c>
      <c r="F2458" t="s">
        <v>41</v>
      </c>
      <c r="G2458" t="s">
        <v>29</v>
      </c>
      <c r="H2458" t="s">
        <v>30</v>
      </c>
      <c r="I2458" s="6">
        <v>1</v>
      </c>
      <c r="J2458" s="6">
        <v>1199</v>
      </c>
      <c r="K2458" s="6">
        <v>1199</v>
      </c>
      <c r="L2458" s="6">
        <v>0.23</v>
      </c>
      <c r="M2458" s="6">
        <v>275.77</v>
      </c>
      <c r="N2458" s="6">
        <v>923.23</v>
      </c>
      <c r="O2458" s="6">
        <v>231.73</v>
      </c>
      <c r="P2458" t="s">
        <v>186</v>
      </c>
      <c r="Q2458" t="s">
        <v>187</v>
      </c>
      <c r="R2458" t="s">
        <v>160</v>
      </c>
      <c r="S2458" t="s">
        <v>107</v>
      </c>
      <c r="T2458" t="s">
        <v>35</v>
      </c>
      <c r="U2458" s="13">
        <f t="shared" si="152"/>
        <v>2025</v>
      </c>
      <c r="V2458" s="13">
        <f t="shared" si="153"/>
        <v>9</v>
      </c>
      <c r="W2458" s="20" t="str">
        <f t="shared" si="154"/>
        <v>September</v>
      </c>
      <c r="X2458">
        <v>0.251</v>
      </c>
      <c r="Y2458" s="6">
        <f t="shared" si="155"/>
        <v>647.46</v>
      </c>
      <c r="Z2458" cm="1">
        <f t="array" aca="1" ref="Z2458" ca="1">IF(roud(N2458,2)=ROUND(Z2458,2),"ok","error")</f>
        <v>0</v>
      </c>
    </row>
    <row r="2459" spans="1:26" x14ac:dyDescent="0.3">
      <c r="A2459" t="s">
        <v>4121</v>
      </c>
      <c r="B2459" s="4">
        <v>45598</v>
      </c>
      <c r="C2459" t="s">
        <v>1579</v>
      </c>
      <c r="D2459" t="s">
        <v>1580</v>
      </c>
      <c r="E2459" t="s">
        <v>484</v>
      </c>
      <c r="F2459" t="s">
        <v>485</v>
      </c>
      <c r="G2459" t="s">
        <v>113</v>
      </c>
      <c r="H2459" t="s">
        <v>169</v>
      </c>
      <c r="I2459" s="6">
        <v>1</v>
      </c>
      <c r="J2459" s="6">
        <v>1599</v>
      </c>
      <c r="K2459" s="6">
        <v>1599</v>
      </c>
      <c r="L2459" s="6">
        <v>0.23</v>
      </c>
      <c r="M2459" s="6">
        <v>367.77</v>
      </c>
      <c r="N2459" s="6">
        <v>1231.23</v>
      </c>
      <c r="O2459" s="6">
        <v>259.79000000000002</v>
      </c>
      <c r="P2459" t="s">
        <v>158</v>
      </c>
      <c r="Q2459" t="s">
        <v>159</v>
      </c>
      <c r="R2459" t="s">
        <v>160</v>
      </c>
      <c r="S2459" t="s">
        <v>107</v>
      </c>
      <c r="T2459" t="s">
        <v>55</v>
      </c>
      <c r="U2459" s="13">
        <f t="shared" si="152"/>
        <v>2024</v>
      </c>
      <c r="V2459" s="13">
        <f t="shared" si="153"/>
        <v>11</v>
      </c>
      <c r="W2459" s="20" t="str">
        <f t="shared" si="154"/>
        <v>November</v>
      </c>
      <c r="X2459">
        <v>0.21099999999999999</v>
      </c>
      <c r="Y2459" s="6">
        <f t="shared" si="155"/>
        <v>863.46</v>
      </c>
      <c r="Z2459" cm="1">
        <f t="array" aca="1" ref="Z2459" ca="1">IF(roud(N2459,2)=ROUND(Z2459,2),"ok","error")</f>
        <v>0</v>
      </c>
    </row>
    <row r="2460" spans="1:26" x14ac:dyDescent="0.3">
      <c r="A2460" t="s">
        <v>4122</v>
      </c>
      <c r="B2460" s="4">
        <v>45899</v>
      </c>
      <c r="C2460" t="s">
        <v>2391</v>
      </c>
      <c r="D2460" t="s">
        <v>2392</v>
      </c>
      <c r="E2460" t="s">
        <v>133</v>
      </c>
      <c r="F2460" t="s">
        <v>134</v>
      </c>
      <c r="G2460" t="s">
        <v>61</v>
      </c>
      <c r="H2460" t="s">
        <v>123</v>
      </c>
      <c r="I2460" s="6">
        <v>2</v>
      </c>
      <c r="J2460" s="6">
        <v>2999</v>
      </c>
      <c r="K2460" s="6">
        <v>5998</v>
      </c>
      <c r="L2460" s="6">
        <v>0.18</v>
      </c>
      <c r="M2460" s="6">
        <v>1079.6400000000001</v>
      </c>
      <c r="N2460" s="6">
        <v>4918.3599999999997</v>
      </c>
      <c r="O2460" s="6">
        <v>521.35</v>
      </c>
      <c r="P2460" t="s">
        <v>31</v>
      </c>
      <c r="Q2460" t="s">
        <v>32</v>
      </c>
      <c r="R2460" t="s">
        <v>33</v>
      </c>
      <c r="S2460" t="s">
        <v>107</v>
      </c>
      <c r="T2460" t="s">
        <v>35</v>
      </c>
      <c r="U2460" s="13">
        <f t="shared" si="152"/>
        <v>2025</v>
      </c>
      <c r="V2460" s="13">
        <f t="shared" si="153"/>
        <v>8</v>
      </c>
      <c r="W2460" s="20" t="str">
        <f t="shared" si="154"/>
        <v>August</v>
      </c>
      <c r="X2460">
        <v>0.106</v>
      </c>
      <c r="Y2460" s="6">
        <f t="shared" si="155"/>
        <v>3838.72</v>
      </c>
      <c r="Z2460" cm="1">
        <f t="array" aca="1" ref="Z2460" ca="1">IF(roud(N2460,2)=ROUND(Z2460,2),"ok","error")</f>
        <v>0</v>
      </c>
    </row>
    <row r="2461" spans="1:26" x14ac:dyDescent="0.3">
      <c r="A2461" t="s">
        <v>4123</v>
      </c>
      <c r="B2461" s="4">
        <v>45636</v>
      </c>
      <c r="C2461" t="s">
        <v>1609</v>
      </c>
      <c r="D2461" t="s">
        <v>1610</v>
      </c>
      <c r="E2461" t="s">
        <v>273</v>
      </c>
      <c r="F2461" t="s">
        <v>274</v>
      </c>
      <c r="G2461" t="s">
        <v>29</v>
      </c>
      <c r="H2461" t="s">
        <v>88</v>
      </c>
      <c r="I2461" s="6">
        <v>1</v>
      </c>
      <c r="J2461" s="6">
        <v>2499</v>
      </c>
      <c r="K2461" s="6">
        <v>2499</v>
      </c>
      <c r="L2461" s="6">
        <v>0.18</v>
      </c>
      <c r="M2461" s="6">
        <v>449.82</v>
      </c>
      <c r="N2461" s="6">
        <v>2049.1799999999998</v>
      </c>
      <c r="O2461" s="6">
        <v>545.08000000000004</v>
      </c>
      <c r="P2461" t="s">
        <v>170</v>
      </c>
      <c r="Q2461" t="s">
        <v>171</v>
      </c>
      <c r="R2461" t="s">
        <v>44</v>
      </c>
      <c r="S2461" t="s">
        <v>107</v>
      </c>
      <c r="T2461" t="s">
        <v>35</v>
      </c>
      <c r="U2461" s="13">
        <f t="shared" si="152"/>
        <v>2024</v>
      </c>
      <c r="V2461" s="13">
        <f t="shared" si="153"/>
        <v>12</v>
      </c>
      <c r="W2461" s="20" t="str">
        <f t="shared" si="154"/>
        <v>December</v>
      </c>
      <c r="X2461">
        <v>0.26600000000000001</v>
      </c>
      <c r="Y2461" s="6">
        <f t="shared" si="155"/>
        <v>1599.36</v>
      </c>
      <c r="Z2461" cm="1">
        <f t="array" aca="1" ref="Z2461" ca="1">IF(roud(N2461,2)=ROUND(Z2461,2),"ok","error")</f>
        <v>0</v>
      </c>
    </row>
    <row r="2462" spans="1:26" x14ac:dyDescent="0.3">
      <c r="A2462" t="s">
        <v>4124</v>
      </c>
      <c r="B2462" s="4">
        <v>45811</v>
      </c>
      <c r="C2462" t="s">
        <v>2319</v>
      </c>
      <c r="D2462" t="s">
        <v>2320</v>
      </c>
      <c r="E2462" t="s">
        <v>75</v>
      </c>
      <c r="F2462" t="s">
        <v>76</v>
      </c>
      <c r="G2462" t="s">
        <v>61</v>
      </c>
      <c r="H2462" t="s">
        <v>71</v>
      </c>
      <c r="I2462" s="6">
        <v>1</v>
      </c>
      <c r="J2462" s="6">
        <v>1499</v>
      </c>
      <c r="K2462" s="6">
        <v>1499</v>
      </c>
      <c r="L2462" s="6">
        <v>0.08</v>
      </c>
      <c r="M2462" s="6">
        <v>119.92</v>
      </c>
      <c r="N2462" s="6">
        <v>1379.08</v>
      </c>
      <c r="O2462" s="6">
        <v>187.55</v>
      </c>
      <c r="P2462" t="s">
        <v>191</v>
      </c>
      <c r="Q2462" t="s">
        <v>187</v>
      </c>
      <c r="R2462" t="s">
        <v>160</v>
      </c>
      <c r="S2462" t="s">
        <v>45</v>
      </c>
      <c r="T2462" t="s">
        <v>35</v>
      </c>
      <c r="U2462" s="13">
        <f t="shared" si="152"/>
        <v>2025</v>
      </c>
      <c r="V2462" s="13">
        <f t="shared" si="153"/>
        <v>6</v>
      </c>
      <c r="W2462" s="20" t="str">
        <f t="shared" si="154"/>
        <v>June</v>
      </c>
      <c r="X2462">
        <v>0.13600000000000001</v>
      </c>
      <c r="Y2462" s="6">
        <f t="shared" si="155"/>
        <v>1259.1600000000001</v>
      </c>
      <c r="Z2462" cm="1">
        <f t="array" aca="1" ref="Z2462" ca="1">IF(roud(N2462,2)=ROUND(Z2462,2),"ok","error")</f>
        <v>0</v>
      </c>
    </row>
    <row r="2463" spans="1:26" x14ac:dyDescent="0.3">
      <c r="A2463" t="s">
        <v>4125</v>
      </c>
      <c r="B2463" s="4">
        <v>45813</v>
      </c>
      <c r="C2463" t="s">
        <v>1397</v>
      </c>
      <c r="D2463" t="s">
        <v>1398</v>
      </c>
      <c r="E2463" t="s">
        <v>69</v>
      </c>
      <c r="F2463" t="s">
        <v>70</v>
      </c>
      <c r="G2463" t="s">
        <v>61</v>
      </c>
      <c r="H2463" t="s">
        <v>71</v>
      </c>
      <c r="I2463" s="6">
        <v>1</v>
      </c>
      <c r="J2463" s="6">
        <v>1299</v>
      </c>
      <c r="K2463" s="6">
        <v>1299</v>
      </c>
      <c r="L2463" s="6">
        <v>0.18</v>
      </c>
      <c r="M2463" s="6">
        <v>233.82</v>
      </c>
      <c r="N2463" s="6">
        <v>1065.18</v>
      </c>
      <c r="O2463" s="6">
        <v>112.91</v>
      </c>
      <c r="P2463" t="s">
        <v>158</v>
      </c>
      <c r="Q2463" t="s">
        <v>159</v>
      </c>
      <c r="R2463" t="s">
        <v>160</v>
      </c>
      <c r="S2463" t="s">
        <v>98</v>
      </c>
      <c r="T2463" t="s">
        <v>35</v>
      </c>
      <c r="U2463" s="13">
        <f t="shared" si="152"/>
        <v>2025</v>
      </c>
      <c r="V2463" s="13">
        <f t="shared" si="153"/>
        <v>6</v>
      </c>
      <c r="W2463" s="20" t="str">
        <f t="shared" si="154"/>
        <v>June</v>
      </c>
      <c r="X2463">
        <v>0.106</v>
      </c>
      <c r="Y2463" s="6">
        <f t="shared" si="155"/>
        <v>831.36</v>
      </c>
      <c r="Z2463" cm="1">
        <f t="array" aca="1" ref="Z2463" ca="1">IF(roud(N2463,2)=ROUND(Z2463,2),"ok","error")</f>
        <v>0</v>
      </c>
    </row>
    <row r="2464" spans="1:26" x14ac:dyDescent="0.3">
      <c r="A2464" t="s">
        <v>4126</v>
      </c>
      <c r="B2464" s="4">
        <v>45837</v>
      </c>
      <c r="C2464" t="s">
        <v>1361</v>
      </c>
      <c r="D2464" t="s">
        <v>1362</v>
      </c>
      <c r="E2464" t="s">
        <v>121</v>
      </c>
      <c r="F2464" t="s">
        <v>122</v>
      </c>
      <c r="G2464" t="s">
        <v>61</v>
      </c>
      <c r="H2464" t="s">
        <v>123</v>
      </c>
      <c r="I2464" s="6">
        <v>5</v>
      </c>
      <c r="J2464" s="6">
        <v>24999</v>
      </c>
      <c r="K2464" s="6">
        <v>124995</v>
      </c>
      <c r="L2464" s="6">
        <v>0.18</v>
      </c>
      <c r="M2464" s="6">
        <v>22499.1</v>
      </c>
      <c r="N2464" s="6">
        <v>102495.9</v>
      </c>
      <c r="O2464" s="6">
        <v>10864.57</v>
      </c>
      <c r="P2464" t="s">
        <v>105</v>
      </c>
      <c r="Q2464" t="s">
        <v>106</v>
      </c>
      <c r="R2464" t="s">
        <v>44</v>
      </c>
      <c r="S2464" t="s">
        <v>107</v>
      </c>
      <c r="T2464" t="s">
        <v>46</v>
      </c>
      <c r="U2464" s="13">
        <f t="shared" si="152"/>
        <v>2025</v>
      </c>
      <c r="V2464" s="13">
        <f t="shared" si="153"/>
        <v>6</v>
      </c>
      <c r="W2464" s="20" t="str">
        <f t="shared" si="154"/>
        <v>June</v>
      </c>
      <c r="X2464">
        <v>0.106</v>
      </c>
      <c r="Y2464" s="6">
        <f t="shared" si="155"/>
        <v>79996.800000000003</v>
      </c>
      <c r="Z2464" cm="1">
        <f t="array" aca="1" ref="Z2464" ca="1">IF(roud(N2464,2)=ROUND(Z2464,2),"ok","error")</f>
        <v>0</v>
      </c>
    </row>
    <row r="2465" spans="1:26" x14ac:dyDescent="0.3">
      <c r="A2465" t="s">
        <v>4127</v>
      </c>
      <c r="B2465" s="4">
        <v>45793</v>
      </c>
      <c r="C2465" t="s">
        <v>1457</v>
      </c>
      <c r="D2465" t="s">
        <v>1458</v>
      </c>
      <c r="E2465" t="s">
        <v>121</v>
      </c>
      <c r="F2465" t="s">
        <v>122</v>
      </c>
      <c r="G2465" t="s">
        <v>61</v>
      </c>
      <c r="H2465" t="s">
        <v>123</v>
      </c>
      <c r="I2465" s="6">
        <v>3</v>
      </c>
      <c r="J2465" s="6">
        <v>24999</v>
      </c>
      <c r="K2465" s="6">
        <v>74997</v>
      </c>
      <c r="L2465" s="6">
        <v>0.08</v>
      </c>
      <c r="M2465" s="6">
        <v>5999.76</v>
      </c>
      <c r="N2465" s="6">
        <v>68997.240000000005</v>
      </c>
      <c r="O2465" s="6">
        <v>9383.6200000000008</v>
      </c>
      <c r="P2465" t="s">
        <v>31</v>
      </c>
      <c r="Q2465" t="s">
        <v>32</v>
      </c>
      <c r="R2465" t="s">
        <v>33</v>
      </c>
      <c r="S2465" t="s">
        <v>107</v>
      </c>
      <c r="T2465" t="s">
        <v>35</v>
      </c>
      <c r="U2465" s="13">
        <f t="shared" si="152"/>
        <v>2025</v>
      </c>
      <c r="V2465" s="13">
        <f t="shared" si="153"/>
        <v>5</v>
      </c>
      <c r="W2465" s="20" t="str">
        <f t="shared" si="154"/>
        <v>May</v>
      </c>
      <c r="X2465">
        <v>0.13600000000000001</v>
      </c>
      <c r="Y2465" s="6">
        <f t="shared" si="155"/>
        <v>62997.48</v>
      </c>
      <c r="Z2465" cm="1">
        <f t="array" aca="1" ref="Z2465" ca="1">IF(roud(N2465,2)=ROUND(Z2465,2),"ok","error")</f>
        <v>0</v>
      </c>
    </row>
    <row r="2466" spans="1:26" x14ac:dyDescent="0.3">
      <c r="A2466" t="s">
        <v>4128</v>
      </c>
      <c r="B2466" s="4">
        <v>46017</v>
      </c>
      <c r="C2466" t="s">
        <v>1036</v>
      </c>
      <c r="D2466" t="s">
        <v>1037</v>
      </c>
      <c r="E2466" t="s">
        <v>133</v>
      </c>
      <c r="F2466" t="s">
        <v>134</v>
      </c>
      <c r="G2466" t="s">
        <v>61</v>
      </c>
      <c r="H2466" t="s">
        <v>123</v>
      </c>
      <c r="I2466" s="6">
        <v>1</v>
      </c>
      <c r="J2466" s="6">
        <v>2999</v>
      </c>
      <c r="K2466" s="6">
        <v>2999</v>
      </c>
      <c r="L2466" s="6">
        <v>0.18</v>
      </c>
      <c r="M2466" s="6">
        <v>539.82000000000005</v>
      </c>
      <c r="N2466" s="6">
        <v>2459.1799999999998</v>
      </c>
      <c r="O2466" s="6">
        <v>260.67</v>
      </c>
      <c r="P2466" t="s">
        <v>170</v>
      </c>
      <c r="Q2466" t="s">
        <v>171</v>
      </c>
      <c r="R2466" t="s">
        <v>44</v>
      </c>
      <c r="S2466" t="s">
        <v>45</v>
      </c>
      <c r="T2466" t="s">
        <v>35</v>
      </c>
      <c r="U2466" s="13">
        <f t="shared" si="152"/>
        <v>2025</v>
      </c>
      <c r="V2466" s="13">
        <f t="shared" si="153"/>
        <v>12</v>
      </c>
      <c r="W2466" s="20" t="str">
        <f t="shared" si="154"/>
        <v>December</v>
      </c>
      <c r="X2466">
        <v>0.106</v>
      </c>
      <c r="Y2466" s="6">
        <f t="shared" si="155"/>
        <v>1919.36</v>
      </c>
      <c r="Z2466" cm="1">
        <f t="array" aca="1" ref="Z2466" ca="1">IF(roud(N2466,2)=ROUND(Z2466,2),"ok","error")</f>
        <v>0</v>
      </c>
    </row>
    <row r="2467" spans="1:26" x14ac:dyDescent="0.3">
      <c r="A2467" t="s">
        <v>4129</v>
      </c>
      <c r="B2467" s="4">
        <v>45868</v>
      </c>
      <c r="C2467" t="s">
        <v>1902</v>
      </c>
      <c r="D2467" t="s">
        <v>1903</v>
      </c>
      <c r="E2467" t="s">
        <v>121</v>
      </c>
      <c r="F2467" t="s">
        <v>122</v>
      </c>
      <c r="G2467" t="s">
        <v>61</v>
      </c>
      <c r="H2467" t="s">
        <v>123</v>
      </c>
      <c r="I2467" s="6">
        <v>2</v>
      </c>
      <c r="J2467" s="6">
        <v>24999</v>
      </c>
      <c r="K2467" s="6">
        <v>49998</v>
      </c>
      <c r="L2467" s="6">
        <v>0.18</v>
      </c>
      <c r="M2467" s="6">
        <v>8999.64</v>
      </c>
      <c r="N2467" s="6">
        <v>40998.36</v>
      </c>
      <c r="O2467" s="6">
        <v>4345.83</v>
      </c>
      <c r="P2467" t="s">
        <v>191</v>
      </c>
      <c r="Q2467" t="s">
        <v>187</v>
      </c>
      <c r="R2467" t="s">
        <v>160</v>
      </c>
      <c r="S2467" t="s">
        <v>45</v>
      </c>
      <c r="T2467" t="s">
        <v>35</v>
      </c>
      <c r="U2467" s="13">
        <f t="shared" si="152"/>
        <v>2025</v>
      </c>
      <c r="V2467" s="13">
        <f t="shared" si="153"/>
        <v>7</v>
      </c>
      <c r="W2467" s="20" t="str">
        <f t="shared" si="154"/>
        <v>July</v>
      </c>
      <c r="X2467">
        <v>0.106</v>
      </c>
      <c r="Y2467" s="6">
        <f t="shared" si="155"/>
        <v>31998.720000000001</v>
      </c>
      <c r="Z2467" cm="1">
        <f t="array" aca="1" ref="Z2467" ca="1">IF(roud(N2467,2)=ROUND(Z2467,2),"ok","error")</f>
        <v>0</v>
      </c>
    </row>
    <row r="2468" spans="1:26" x14ac:dyDescent="0.3">
      <c r="A2468" t="s">
        <v>4130</v>
      </c>
      <c r="B2468" s="4">
        <v>45598</v>
      </c>
      <c r="C2468" t="s">
        <v>915</v>
      </c>
      <c r="D2468" t="s">
        <v>916</v>
      </c>
      <c r="E2468" t="s">
        <v>50</v>
      </c>
      <c r="F2468" t="s">
        <v>51</v>
      </c>
      <c r="G2468" t="s">
        <v>52</v>
      </c>
      <c r="H2468" t="s">
        <v>53</v>
      </c>
      <c r="I2468" s="6">
        <v>1</v>
      </c>
      <c r="J2468" s="6">
        <v>2999</v>
      </c>
      <c r="K2468" s="6">
        <v>2999</v>
      </c>
      <c r="L2468" s="6">
        <v>0.08</v>
      </c>
      <c r="M2468" s="6">
        <v>239.92</v>
      </c>
      <c r="N2468" s="6">
        <v>2759.08</v>
      </c>
      <c r="O2468" s="6">
        <v>595.96</v>
      </c>
      <c r="P2468" t="s">
        <v>105</v>
      </c>
      <c r="Q2468" t="s">
        <v>106</v>
      </c>
      <c r="R2468" t="s">
        <v>44</v>
      </c>
      <c r="S2468" t="s">
        <v>107</v>
      </c>
      <c r="T2468" t="s">
        <v>55</v>
      </c>
      <c r="U2468" s="13">
        <f t="shared" si="152"/>
        <v>2024</v>
      </c>
      <c r="V2468" s="13">
        <f t="shared" si="153"/>
        <v>11</v>
      </c>
      <c r="W2468" s="20" t="str">
        <f t="shared" si="154"/>
        <v>November</v>
      </c>
      <c r="X2468">
        <v>0.216</v>
      </c>
      <c r="Y2468" s="6">
        <f t="shared" si="155"/>
        <v>2519.16</v>
      </c>
      <c r="Z2468" cm="1">
        <f t="array" aca="1" ref="Z2468" ca="1">IF(roud(N2468,2)=ROUND(Z2468,2),"ok","error")</f>
        <v>0</v>
      </c>
    </row>
    <row r="2469" spans="1:26" x14ac:dyDescent="0.3">
      <c r="A2469" t="s">
        <v>4131</v>
      </c>
      <c r="B2469" s="4">
        <v>45778</v>
      </c>
      <c r="C2469" t="s">
        <v>467</v>
      </c>
      <c r="D2469" t="s">
        <v>468</v>
      </c>
      <c r="E2469" t="s">
        <v>284</v>
      </c>
      <c r="F2469" t="s">
        <v>285</v>
      </c>
      <c r="G2469" t="s">
        <v>52</v>
      </c>
      <c r="H2469" t="s">
        <v>129</v>
      </c>
      <c r="I2469" s="6">
        <v>1</v>
      </c>
      <c r="J2469" s="6">
        <v>999</v>
      </c>
      <c r="K2469" s="6">
        <v>999</v>
      </c>
      <c r="L2469" s="6">
        <v>0.08</v>
      </c>
      <c r="M2469" s="6">
        <v>79.92</v>
      </c>
      <c r="N2469" s="6">
        <v>919.08</v>
      </c>
      <c r="O2469" s="6">
        <v>198.52</v>
      </c>
      <c r="P2469" t="s">
        <v>105</v>
      </c>
      <c r="Q2469" t="s">
        <v>106</v>
      </c>
      <c r="R2469" t="s">
        <v>44</v>
      </c>
      <c r="S2469" t="s">
        <v>54</v>
      </c>
      <c r="T2469" t="s">
        <v>35</v>
      </c>
      <c r="U2469" s="13">
        <f t="shared" si="152"/>
        <v>2025</v>
      </c>
      <c r="V2469" s="13">
        <f t="shared" si="153"/>
        <v>5</v>
      </c>
      <c r="W2469" s="20" t="str">
        <f t="shared" si="154"/>
        <v>May</v>
      </c>
      <c r="X2469">
        <v>0.216</v>
      </c>
      <c r="Y2469" s="6">
        <f t="shared" si="155"/>
        <v>839.16</v>
      </c>
      <c r="Z2469" cm="1">
        <f t="array" aca="1" ref="Z2469" ca="1">IF(roud(N2469,2)=ROUND(Z2469,2),"ok","error")</f>
        <v>0</v>
      </c>
    </row>
    <row r="2470" spans="1:26" x14ac:dyDescent="0.3">
      <c r="A2470" t="s">
        <v>4132</v>
      </c>
      <c r="B2470" s="4">
        <v>45309</v>
      </c>
      <c r="C2470" t="s">
        <v>567</v>
      </c>
      <c r="D2470" t="s">
        <v>568</v>
      </c>
      <c r="E2470" t="s">
        <v>167</v>
      </c>
      <c r="F2470" t="s">
        <v>168</v>
      </c>
      <c r="G2470" t="s">
        <v>113</v>
      </c>
      <c r="H2470" t="s">
        <v>169</v>
      </c>
      <c r="I2470" s="6">
        <v>3</v>
      </c>
      <c r="J2470" s="6">
        <v>899</v>
      </c>
      <c r="K2470" s="6">
        <v>2697</v>
      </c>
      <c r="L2470" s="6">
        <v>0.13</v>
      </c>
      <c r="M2470" s="6">
        <v>350.61</v>
      </c>
      <c r="N2470" s="6">
        <v>2346.39</v>
      </c>
      <c r="O2470" s="6">
        <v>565.48</v>
      </c>
      <c r="P2470" t="s">
        <v>31</v>
      </c>
      <c r="Q2470" t="s">
        <v>32</v>
      </c>
      <c r="R2470" t="s">
        <v>33</v>
      </c>
      <c r="S2470" t="s">
        <v>107</v>
      </c>
      <c r="T2470" t="s">
        <v>46</v>
      </c>
      <c r="U2470" s="13">
        <f t="shared" si="152"/>
        <v>2024</v>
      </c>
      <c r="V2470" s="13">
        <f t="shared" si="153"/>
        <v>1</v>
      </c>
      <c r="W2470" s="20" t="str">
        <f t="shared" si="154"/>
        <v>January</v>
      </c>
      <c r="X2470">
        <v>0.24099999999999999</v>
      </c>
      <c r="Y2470" s="6">
        <f t="shared" si="155"/>
        <v>1995.78</v>
      </c>
      <c r="Z2470" cm="1">
        <f t="array" aca="1" ref="Z2470" ca="1">IF(roud(N2470,2)=ROUND(Z2470,2),"ok","error")</f>
        <v>0</v>
      </c>
    </row>
    <row r="2471" spans="1:26" x14ac:dyDescent="0.3">
      <c r="A2471" t="s">
        <v>4133</v>
      </c>
      <c r="B2471" s="4">
        <v>45669</v>
      </c>
      <c r="C2471" t="s">
        <v>2000</v>
      </c>
      <c r="D2471" t="s">
        <v>2001</v>
      </c>
      <c r="E2471" t="s">
        <v>59</v>
      </c>
      <c r="F2471" t="s">
        <v>60</v>
      </c>
      <c r="G2471" t="s">
        <v>61</v>
      </c>
      <c r="H2471" t="s">
        <v>62</v>
      </c>
      <c r="I2471" s="6">
        <v>2</v>
      </c>
      <c r="J2471" s="6">
        <v>59999</v>
      </c>
      <c r="K2471" s="6">
        <v>119998</v>
      </c>
      <c r="L2471" s="6">
        <v>0.18</v>
      </c>
      <c r="M2471" s="6">
        <v>21599.64</v>
      </c>
      <c r="N2471" s="6">
        <v>98398.36</v>
      </c>
      <c r="O2471" s="6">
        <v>10430.23</v>
      </c>
      <c r="P2471" t="s">
        <v>89</v>
      </c>
      <c r="Q2471" t="s">
        <v>90</v>
      </c>
      <c r="R2471" t="s">
        <v>65</v>
      </c>
      <c r="S2471" t="s">
        <v>98</v>
      </c>
      <c r="T2471" t="s">
        <v>35</v>
      </c>
      <c r="U2471" s="13">
        <f t="shared" si="152"/>
        <v>2025</v>
      </c>
      <c r="V2471" s="13">
        <f t="shared" si="153"/>
        <v>1</v>
      </c>
      <c r="W2471" s="20" t="str">
        <f t="shared" si="154"/>
        <v>January</v>
      </c>
      <c r="X2471">
        <v>0.106</v>
      </c>
      <c r="Y2471" s="6">
        <f t="shared" si="155"/>
        <v>76798.720000000001</v>
      </c>
      <c r="Z2471" cm="1">
        <f t="array" aca="1" ref="Z2471" ca="1">IF(roud(N2471,2)=ROUND(Z2471,2),"ok","error")</f>
        <v>0</v>
      </c>
    </row>
    <row r="2472" spans="1:26" x14ac:dyDescent="0.3">
      <c r="A2472" t="s">
        <v>4134</v>
      </c>
      <c r="B2472" s="4">
        <v>45631</v>
      </c>
      <c r="C2472" t="s">
        <v>3359</v>
      </c>
      <c r="D2472" t="s">
        <v>3360</v>
      </c>
      <c r="E2472" t="s">
        <v>69</v>
      </c>
      <c r="F2472" t="s">
        <v>70</v>
      </c>
      <c r="G2472" t="s">
        <v>61</v>
      </c>
      <c r="H2472" t="s">
        <v>71</v>
      </c>
      <c r="I2472" s="6">
        <v>1</v>
      </c>
      <c r="J2472" s="6">
        <v>1299</v>
      </c>
      <c r="K2472" s="6">
        <v>1299</v>
      </c>
      <c r="L2472" s="6">
        <v>0.03</v>
      </c>
      <c r="M2472" s="6">
        <v>38.97</v>
      </c>
      <c r="N2472" s="6">
        <v>1260.03</v>
      </c>
      <c r="O2472" s="6">
        <v>190.26</v>
      </c>
      <c r="P2472" t="s">
        <v>42</v>
      </c>
      <c r="Q2472" t="s">
        <v>43</v>
      </c>
      <c r="R2472" t="s">
        <v>44</v>
      </c>
      <c r="S2472" t="s">
        <v>34</v>
      </c>
      <c r="T2472" t="s">
        <v>35</v>
      </c>
      <c r="U2472" s="13">
        <f t="shared" si="152"/>
        <v>2024</v>
      </c>
      <c r="V2472" s="13">
        <f t="shared" si="153"/>
        <v>12</v>
      </c>
      <c r="W2472" s="20" t="str">
        <f t="shared" si="154"/>
        <v>December</v>
      </c>
      <c r="X2472">
        <v>0.151</v>
      </c>
      <c r="Y2472" s="6">
        <f t="shared" si="155"/>
        <v>1221.06</v>
      </c>
      <c r="Z2472" cm="1">
        <f t="array" aca="1" ref="Z2472" ca="1">IF(roud(N2472,2)=ROUND(Z2472,2),"ok","error")</f>
        <v>0</v>
      </c>
    </row>
    <row r="2473" spans="1:26" x14ac:dyDescent="0.3">
      <c r="A2473" t="s">
        <v>4135</v>
      </c>
      <c r="B2473" s="4">
        <v>45981</v>
      </c>
      <c r="C2473" t="s">
        <v>2765</v>
      </c>
      <c r="D2473" t="s">
        <v>2766</v>
      </c>
      <c r="E2473" t="s">
        <v>127</v>
      </c>
      <c r="F2473" t="s">
        <v>128</v>
      </c>
      <c r="G2473" t="s">
        <v>52</v>
      </c>
      <c r="H2473" t="s">
        <v>129</v>
      </c>
      <c r="I2473" s="6">
        <v>1</v>
      </c>
      <c r="J2473" s="6">
        <v>1299</v>
      </c>
      <c r="K2473" s="6">
        <v>1299</v>
      </c>
      <c r="L2473" s="6">
        <v>0.28000000000000003</v>
      </c>
      <c r="M2473" s="6">
        <v>363.72</v>
      </c>
      <c r="N2473" s="6">
        <v>935.28</v>
      </c>
      <c r="O2473" s="6">
        <v>145.9</v>
      </c>
      <c r="P2473" t="s">
        <v>94</v>
      </c>
      <c r="Q2473" t="s">
        <v>64</v>
      </c>
      <c r="R2473" t="s">
        <v>65</v>
      </c>
      <c r="S2473" t="s">
        <v>54</v>
      </c>
      <c r="T2473" t="s">
        <v>55</v>
      </c>
      <c r="U2473" s="13">
        <f t="shared" si="152"/>
        <v>2025</v>
      </c>
      <c r="V2473" s="13">
        <f t="shared" si="153"/>
        <v>11</v>
      </c>
      <c r="W2473" s="20" t="str">
        <f t="shared" si="154"/>
        <v>November</v>
      </c>
      <c r="X2473">
        <v>0.156</v>
      </c>
      <c r="Y2473" s="6">
        <f t="shared" si="155"/>
        <v>571.55999999999995</v>
      </c>
      <c r="Z2473" cm="1">
        <f t="array" aca="1" ref="Z2473" ca="1">IF(roud(N2473,2)=ROUND(Z2473,2),"ok","error")</f>
        <v>0</v>
      </c>
    </row>
    <row r="2474" spans="1:26" x14ac:dyDescent="0.3">
      <c r="A2474" t="s">
        <v>4136</v>
      </c>
      <c r="B2474" s="4">
        <v>45404</v>
      </c>
      <c r="C2474" t="s">
        <v>2488</v>
      </c>
      <c r="D2474" t="s">
        <v>2489</v>
      </c>
      <c r="E2474" t="s">
        <v>284</v>
      </c>
      <c r="F2474" t="s">
        <v>285</v>
      </c>
      <c r="G2474" t="s">
        <v>52</v>
      </c>
      <c r="H2474" t="s">
        <v>129</v>
      </c>
      <c r="I2474" s="6">
        <v>1</v>
      </c>
      <c r="J2474" s="6">
        <v>999</v>
      </c>
      <c r="K2474" s="6">
        <v>999</v>
      </c>
      <c r="L2474" s="6">
        <v>0.13</v>
      </c>
      <c r="M2474" s="6">
        <v>129.87</v>
      </c>
      <c r="N2474" s="6">
        <v>869.13</v>
      </c>
      <c r="O2474" s="6">
        <v>174.7</v>
      </c>
      <c r="P2474" t="s">
        <v>170</v>
      </c>
      <c r="Q2474" t="s">
        <v>171</v>
      </c>
      <c r="R2474" t="s">
        <v>44</v>
      </c>
      <c r="S2474" t="s">
        <v>98</v>
      </c>
      <c r="T2474" t="s">
        <v>35</v>
      </c>
      <c r="U2474" s="13">
        <f t="shared" si="152"/>
        <v>2024</v>
      </c>
      <c r="V2474" s="13">
        <f t="shared" si="153"/>
        <v>4</v>
      </c>
      <c r="W2474" s="20" t="str">
        <f t="shared" si="154"/>
        <v>April</v>
      </c>
      <c r="X2474">
        <v>0.20100000000000001</v>
      </c>
      <c r="Y2474" s="6">
        <f t="shared" si="155"/>
        <v>739.26</v>
      </c>
      <c r="Z2474" cm="1">
        <f t="array" aca="1" ref="Z2474" ca="1">IF(roud(N2474,2)=ROUND(Z2474,2),"ok","error")</f>
        <v>0</v>
      </c>
    </row>
    <row r="2475" spans="1:26" x14ac:dyDescent="0.3">
      <c r="A2475" t="s">
        <v>4137</v>
      </c>
      <c r="B2475" s="4">
        <v>45718</v>
      </c>
      <c r="C2475" t="s">
        <v>1206</v>
      </c>
      <c r="D2475" t="s">
        <v>1207</v>
      </c>
      <c r="E2475" t="s">
        <v>80</v>
      </c>
      <c r="F2475" t="s">
        <v>81</v>
      </c>
      <c r="G2475" t="s">
        <v>52</v>
      </c>
      <c r="H2475" t="s">
        <v>53</v>
      </c>
      <c r="I2475" s="6">
        <v>1</v>
      </c>
      <c r="J2475" s="6">
        <v>3499</v>
      </c>
      <c r="K2475" s="6">
        <v>3499</v>
      </c>
      <c r="L2475" s="6">
        <v>0.13</v>
      </c>
      <c r="M2475" s="6">
        <v>454.87</v>
      </c>
      <c r="N2475" s="6">
        <v>3044.13</v>
      </c>
      <c r="O2475" s="6">
        <v>611.87</v>
      </c>
      <c r="P2475" t="s">
        <v>82</v>
      </c>
      <c r="Q2475" t="s">
        <v>82</v>
      </c>
      <c r="R2475" t="s">
        <v>65</v>
      </c>
      <c r="S2475" t="s">
        <v>54</v>
      </c>
      <c r="T2475" t="s">
        <v>55</v>
      </c>
      <c r="U2475" s="13">
        <f t="shared" si="152"/>
        <v>2025</v>
      </c>
      <c r="V2475" s="13">
        <f t="shared" si="153"/>
        <v>3</v>
      </c>
      <c r="W2475" s="20" t="str">
        <f t="shared" si="154"/>
        <v>March</v>
      </c>
      <c r="X2475">
        <v>0.20100000000000001</v>
      </c>
      <c r="Y2475" s="6">
        <f t="shared" si="155"/>
        <v>2589.2600000000002</v>
      </c>
      <c r="Z2475" cm="1">
        <f t="array" aca="1" ref="Z2475" ca="1">IF(roud(N2475,2)=ROUND(Z2475,2),"ok","error")</f>
        <v>0</v>
      </c>
    </row>
    <row r="2476" spans="1:26" x14ac:dyDescent="0.3">
      <c r="A2476" t="s">
        <v>4138</v>
      </c>
      <c r="B2476" s="4">
        <v>45889</v>
      </c>
      <c r="C2476" t="s">
        <v>4139</v>
      </c>
      <c r="D2476" t="s">
        <v>4140</v>
      </c>
      <c r="E2476" t="s">
        <v>181</v>
      </c>
      <c r="F2476" t="s">
        <v>182</v>
      </c>
      <c r="G2476" t="s">
        <v>113</v>
      </c>
      <c r="H2476" t="s">
        <v>114</v>
      </c>
      <c r="I2476" s="6">
        <v>1</v>
      </c>
      <c r="J2476" s="6">
        <v>2499</v>
      </c>
      <c r="K2476" s="6">
        <v>2499</v>
      </c>
      <c r="L2476" s="6">
        <v>0.13</v>
      </c>
      <c r="M2476" s="6">
        <v>324.87</v>
      </c>
      <c r="N2476" s="6">
        <v>2174.13</v>
      </c>
      <c r="O2476" s="6">
        <v>523.97</v>
      </c>
      <c r="P2476" t="s">
        <v>63</v>
      </c>
      <c r="Q2476" t="s">
        <v>64</v>
      </c>
      <c r="R2476" t="s">
        <v>65</v>
      </c>
      <c r="S2476" t="s">
        <v>107</v>
      </c>
      <c r="T2476" t="s">
        <v>35</v>
      </c>
      <c r="U2476" s="13">
        <f t="shared" si="152"/>
        <v>2025</v>
      </c>
      <c r="V2476" s="13">
        <f t="shared" si="153"/>
        <v>8</v>
      </c>
      <c r="W2476" s="20" t="str">
        <f t="shared" si="154"/>
        <v>August</v>
      </c>
      <c r="X2476">
        <v>0.24099999999999999</v>
      </c>
      <c r="Y2476" s="6">
        <f t="shared" si="155"/>
        <v>1849.26</v>
      </c>
      <c r="Z2476" cm="1">
        <f t="array" aca="1" ref="Z2476" ca="1">IF(roud(N2476,2)=ROUND(Z2476,2),"ok","error")</f>
        <v>0</v>
      </c>
    </row>
    <row r="2477" spans="1:26" x14ac:dyDescent="0.3">
      <c r="A2477" t="s">
        <v>4141</v>
      </c>
      <c r="B2477" s="4">
        <v>45607</v>
      </c>
      <c r="C2477" t="s">
        <v>1274</v>
      </c>
      <c r="D2477" t="s">
        <v>1275</v>
      </c>
      <c r="E2477" t="s">
        <v>69</v>
      </c>
      <c r="F2477" t="s">
        <v>70</v>
      </c>
      <c r="G2477" t="s">
        <v>61</v>
      </c>
      <c r="H2477" t="s">
        <v>71</v>
      </c>
      <c r="I2477" s="6">
        <v>2</v>
      </c>
      <c r="J2477" s="6">
        <v>1299</v>
      </c>
      <c r="K2477" s="6">
        <v>2598</v>
      </c>
      <c r="L2477" s="6">
        <v>0.03</v>
      </c>
      <c r="M2477" s="6">
        <v>77.94</v>
      </c>
      <c r="N2477" s="6">
        <v>2520.06</v>
      </c>
      <c r="O2477" s="6">
        <v>380.53</v>
      </c>
      <c r="P2477" t="s">
        <v>42</v>
      </c>
      <c r="Q2477" t="s">
        <v>43</v>
      </c>
      <c r="R2477" t="s">
        <v>44</v>
      </c>
      <c r="S2477" t="s">
        <v>107</v>
      </c>
      <c r="T2477" t="s">
        <v>46</v>
      </c>
      <c r="U2477" s="13">
        <f t="shared" si="152"/>
        <v>2024</v>
      </c>
      <c r="V2477" s="13">
        <f t="shared" si="153"/>
        <v>11</v>
      </c>
      <c r="W2477" s="20" t="str">
        <f t="shared" si="154"/>
        <v>November</v>
      </c>
      <c r="X2477">
        <v>0.151</v>
      </c>
      <c r="Y2477" s="6">
        <f t="shared" si="155"/>
        <v>2442.12</v>
      </c>
      <c r="Z2477" cm="1">
        <f t="array" aca="1" ref="Z2477" ca="1">IF(roud(N2477,2)=ROUND(Z2477,2),"ok","error")</f>
        <v>0</v>
      </c>
    </row>
    <row r="2478" spans="1:26" x14ac:dyDescent="0.3">
      <c r="A2478" t="s">
        <v>4142</v>
      </c>
      <c r="B2478" s="4">
        <v>45996</v>
      </c>
      <c r="C2478" t="s">
        <v>3001</v>
      </c>
      <c r="D2478" t="s">
        <v>3002</v>
      </c>
      <c r="E2478" t="s">
        <v>198</v>
      </c>
      <c r="F2478" t="s">
        <v>199</v>
      </c>
      <c r="G2478" t="s">
        <v>61</v>
      </c>
      <c r="H2478" t="s">
        <v>71</v>
      </c>
      <c r="I2478" s="6">
        <v>1</v>
      </c>
      <c r="J2478" s="6">
        <v>899</v>
      </c>
      <c r="K2478" s="6">
        <v>899</v>
      </c>
      <c r="L2478" s="6">
        <v>0.13</v>
      </c>
      <c r="M2478" s="6">
        <v>116.87</v>
      </c>
      <c r="N2478" s="6">
        <v>782.13</v>
      </c>
      <c r="O2478" s="6">
        <v>94.64</v>
      </c>
      <c r="P2478" t="s">
        <v>63</v>
      </c>
      <c r="Q2478" t="s">
        <v>64</v>
      </c>
      <c r="R2478" t="s">
        <v>65</v>
      </c>
      <c r="S2478" t="s">
        <v>54</v>
      </c>
      <c r="T2478" t="s">
        <v>35</v>
      </c>
      <c r="U2478" s="13">
        <f t="shared" si="152"/>
        <v>2025</v>
      </c>
      <c r="V2478" s="13">
        <f t="shared" si="153"/>
        <v>12</v>
      </c>
      <c r="W2478" s="20" t="str">
        <f t="shared" si="154"/>
        <v>December</v>
      </c>
      <c r="X2478">
        <v>0.121</v>
      </c>
      <c r="Y2478" s="6">
        <f t="shared" si="155"/>
        <v>665.26</v>
      </c>
      <c r="Z2478" cm="1">
        <f t="array" aca="1" ref="Z2478" ca="1">IF(roud(N2478,2)=ROUND(Z2478,2),"ok","error")</f>
        <v>0</v>
      </c>
    </row>
    <row r="2479" spans="1:26" x14ac:dyDescent="0.3">
      <c r="A2479" t="s">
        <v>4143</v>
      </c>
      <c r="B2479" s="4">
        <v>45936</v>
      </c>
      <c r="C2479" t="s">
        <v>606</v>
      </c>
      <c r="D2479" t="s">
        <v>607</v>
      </c>
      <c r="E2479" t="s">
        <v>59</v>
      </c>
      <c r="F2479" t="s">
        <v>60</v>
      </c>
      <c r="G2479" t="s">
        <v>61</v>
      </c>
      <c r="H2479" t="s">
        <v>62</v>
      </c>
      <c r="I2479" s="6">
        <v>3</v>
      </c>
      <c r="J2479" s="6">
        <v>59999</v>
      </c>
      <c r="K2479" s="6">
        <v>179997</v>
      </c>
      <c r="L2479" s="6">
        <v>0.23</v>
      </c>
      <c r="M2479" s="6">
        <v>41399.31</v>
      </c>
      <c r="N2479" s="6">
        <v>138597.69</v>
      </c>
      <c r="O2479" s="6">
        <v>12612.39</v>
      </c>
      <c r="P2479" t="s">
        <v>63</v>
      </c>
      <c r="Q2479" t="s">
        <v>64</v>
      </c>
      <c r="R2479" t="s">
        <v>65</v>
      </c>
      <c r="S2479" t="s">
        <v>107</v>
      </c>
      <c r="T2479" t="s">
        <v>55</v>
      </c>
      <c r="U2479" s="13">
        <f t="shared" si="152"/>
        <v>2025</v>
      </c>
      <c r="V2479" s="13">
        <f t="shared" si="153"/>
        <v>10</v>
      </c>
      <c r="W2479" s="20" t="str">
        <f t="shared" si="154"/>
        <v>October</v>
      </c>
      <c r="X2479">
        <v>9.0999999999999998E-2</v>
      </c>
      <c r="Y2479" s="6">
        <f t="shared" si="155"/>
        <v>97198.38</v>
      </c>
      <c r="Z2479" cm="1">
        <f t="array" aca="1" ref="Z2479" ca="1">IF(roud(N2479,2)=ROUND(Z2479,2),"ok","error")</f>
        <v>0</v>
      </c>
    </row>
    <row r="2480" spans="1:26" x14ac:dyDescent="0.3">
      <c r="A2480" t="s">
        <v>4144</v>
      </c>
      <c r="B2480" s="4">
        <v>45319</v>
      </c>
      <c r="C2480" t="s">
        <v>2515</v>
      </c>
      <c r="D2480" t="s">
        <v>2516</v>
      </c>
      <c r="E2480" t="s">
        <v>69</v>
      </c>
      <c r="F2480" t="s">
        <v>70</v>
      </c>
      <c r="G2480" t="s">
        <v>61</v>
      </c>
      <c r="H2480" t="s">
        <v>71</v>
      </c>
      <c r="I2480" s="6">
        <v>1</v>
      </c>
      <c r="J2480" s="6">
        <v>1299</v>
      </c>
      <c r="K2480" s="6">
        <v>1299</v>
      </c>
      <c r="L2480" s="6">
        <v>0.13</v>
      </c>
      <c r="M2480" s="6">
        <v>168.87</v>
      </c>
      <c r="N2480" s="6">
        <v>1130.1300000000001</v>
      </c>
      <c r="O2480" s="6">
        <v>136.75</v>
      </c>
      <c r="P2480" t="s">
        <v>94</v>
      </c>
      <c r="Q2480" t="s">
        <v>64</v>
      </c>
      <c r="R2480" t="s">
        <v>65</v>
      </c>
      <c r="S2480" t="s">
        <v>107</v>
      </c>
      <c r="T2480" t="s">
        <v>35</v>
      </c>
      <c r="U2480" s="13">
        <f t="shared" si="152"/>
        <v>2024</v>
      </c>
      <c r="V2480" s="13">
        <f t="shared" si="153"/>
        <v>1</v>
      </c>
      <c r="W2480" s="20" t="str">
        <f t="shared" si="154"/>
        <v>January</v>
      </c>
      <c r="X2480">
        <v>0.121</v>
      </c>
      <c r="Y2480" s="6">
        <f t="shared" si="155"/>
        <v>961.26</v>
      </c>
      <c r="Z2480" cm="1">
        <f t="array" aca="1" ref="Z2480" ca="1">IF(roud(N2480,2)=ROUND(Z2480,2),"ok","error")</f>
        <v>0</v>
      </c>
    </row>
    <row r="2481" spans="1:26" x14ac:dyDescent="0.3">
      <c r="A2481" t="s">
        <v>4145</v>
      </c>
      <c r="B2481" s="4">
        <v>45903</v>
      </c>
      <c r="C2481" t="s">
        <v>1124</v>
      </c>
      <c r="D2481" t="s">
        <v>1125</v>
      </c>
      <c r="E2481" t="s">
        <v>284</v>
      </c>
      <c r="F2481" t="s">
        <v>285</v>
      </c>
      <c r="G2481" t="s">
        <v>52</v>
      </c>
      <c r="H2481" t="s">
        <v>129</v>
      </c>
      <c r="I2481" s="6">
        <v>3</v>
      </c>
      <c r="J2481" s="6">
        <v>999</v>
      </c>
      <c r="K2481" s="6">
        <v>2997</v>
      </c>
      <c r="L2481" s="6">
        <v>0.08</v>
      </c>
      <c r="M2481" s="6">
        <v>239.76</v>
      </c>
      <c r="N2481" s="6">
        <v>2757.24</v>
      </c>
      <c r="O2481" s="6">
        <v>595.55999999999995</v>
      </c>
      <c r="P2481" t="s">
        <v>191</v>
      </c>
      <c r="Q2481" t="s">
        <v>187</v>
      </c>
      <c r="R2481" t="s">
        <v>160</v>
      </c>
      <c r="S2481" t="s">
        <v>107</v>
      </c>
      <c r="T2481" t="s">
        <v>35</v>
      </c>
      <c r="U2481" s="13">
        <f t="shared" si="152"/>
        <v>2025</v>
      </c>
      <c r="V2481" s="13">
        <f t="shared" si="153"/>
        <v>9</v>
      </c>
      <c r="W2481" s="20" t="str">
        <f t="shared" si="154"/>
        <v>September</v>
      </c>
      <c r="X2481">
        <v>0.216</v>
      </c>
      <c r="Y2481" s="6">
        <f t="shared" si="155"/>
        <v>2517.48</v>
      </c>
      <c r="Z2481" cm="1">
        <f t="array" aca="1" ref="Z2481" ca="1">IF(roud(N2481,2)=ROUND(Z2481,2),"ok","error")</f>
        <v>0</v>
      </c>
    </row>
    <row r="2482" spans="1:26" x14ac:dyDescent="0.3">
      <c r="A2482" t="s">
        <v>4146</v>
      </c>
      <c r="B2482" s="4">
        <v>45777</v>
      </c>
      <c r="C2482" t="s">
        <v>1357</v>
      </c>
      <c r="D2482" t="s">
        <v>1358</v>
      </c>
      <c r="E2482" t="s">
        <v>323</v>
      </c>
      <c r="F2482" t="s">
        <v>324</v>
      </c>
      <c r="G2482" t="s">
        <v>29</v>
      </c>
      <c r="H2482" t="s">
        <v>304</v>
      </c>
      <c r="I2482" s="6">
        <v>3</v>
      </c>
      <c r="J2482" s="6">
        <v>799</v>
      </c>
      <c r="K2482" s="6">
        <v>2397</v>
      </c>
      <c r="L2482" s="6">
        <v>0.13</v>
      </c>
      <c r="M2482" s="6">
        <v>311.61</v>
      </c>
      <c r="N2482" s="6">
        <v>2085.39</v>
      </c>
      <c r="O2482" s="6">
        <v>585.99</v>
      </c>
      <c r="P2482" t="s">
        <v>31</v>
      </c>
      <c r="Q2482" t="s">
        <v>32</v>
      </c>
      <c r="R2482" t="s">
        <v>33</v>
      </c>
      <c r="S2482" t="s">
        <v>98</v>
      </c>
      <c r="T2482" t="s">
        <v>35</v>
      </c>
      <c r="U2482" s="13">
        <f t="shared" si="152"/>
        <v>2025</v>
      </c>
      <c r="V2482" s="13">
        <f t="shared" si="153"/>
        <v>4</v>
      </c>
      <c r="W2482" s="20" t="str">
        <f t="shared" si="154"/>
        <v>April</v>
      </c>
      <c r="X2482">
        <v>0.28100000000000003</v>
      </c>
      <c r="Y2482" s="6">
        <f t="shared" si="155"/>
        <v>1773.78</v>
      </c>
      <c r="Z2482" cm="1">
        <f t="array" aca="1" ref="Z2482" ca="1">IF(roud(N2482,2)=ROUND(Z2482,2),"ok","error")</f>
        <v>0</v>
      </c>
    </row>
    <row r="2483" spans="1:26" x14ac:dyDescent="0.3">
      <c r="A2483" t="s">
        <v>4147</v>
      </c>
      <c r="B2483" s="4">
        <v>45563</v>
      </c>
      <c r="C2483" t="s">
        <v>1964</v>
      </c>
      <c r="D2483" t="s">
        <v>1965</v>
      </c>
      <c r="E2483" t="s">
        <v>59</v>
      </c>
      <c r="F2483" t="s">
        <v>60</v>
      </c>
      <c r="G2483" t="s">
        <v>61</v>
      </c>
      <c r="H2483" t="s">
        <v>62</v>
      </c>
      <c r="I2483" s="6">
        <v>3</v>
      </c>
      <c r="J2483" s="6">
        <v>59999</v>
      </c>
      <c r="K2483" s="6">
        <v>179997</v>
      </c>
      <c r="L2483" s="6">
        <v>0.23</v>
      </c>
      <c r="M2483" s="6">
        <v>41399.31</v>
      </c>
      <c r="N2483" s="6">
        <v>138597.69</v>
      </c>
      <c r="O2483" s="6">
        <v>12612.39</v>
      </c>
      <c r="P2483" t="s">
        <v>63</v>
      </c>
      <c r="Q2483" t="s">
        <v>64</v>
      </c>
      <c r="R2483" t="s">
        <v>65</v>
      </c>
      <c r="S2483" t="s">
        <v>54</v>
      </c>
      <c r="T2483" t="s">
        <v>35</v>
      </c>
      <c r="U2483" s="13">
        <f t="shared" si="152"/>
        <v>2024</v>
      </c>
      <c r="V2483" s="13">
        <f t="shared" si="153"/>
        <v>9</v>
      </c>
      <c r="W2483" s="20" t="str">
        <f t="shared" si="154"/>
        <v>September</v>
      </c>
      <c r="X2483">
        <v>9.0999999999999998E-2</v>
      </c>
      <c r="Y2483" s="6">
        <f t="shared" si="155"/>
        <v>97198.38</v>
      </c>
      <c r="Z2483" cm="1">
        <f t="array" aca="1" ref="Z2483" ca="1">IF(roud(N2483,2)=ROUND(Z2483,2),"ok","error")</f>
        <v>0</v>
      </c>
    </row>
    <row r="2484" spans="1:26" x14ac:dyDescent="0.3">
      <c r="A2484" t="s">
        <v>4148</v>
      </c>
      <c r="B2484" s="4">
        <v>45963</v>
      </c>
      <c r="C2484" t="s">
        <v>2241</v>
      </c>
      <c r="D2484" t="s">
        <v>2242</v>
      </c>
      <c r="E2484" t="s">
        <v>323</v>
      </c>
      <c r="F2484" t="s">
        <v>324</v>
      </c>
      <c r="G2484" t="s">
        <v>29</v>
      </c>
      <c r="H2484" t="s">
        <v>304</v>
      </c>
      <c r="I2484" s="6">
        <v>1</v>
      </c>
      <c r="J2484" s="6">
        <v>799</v>
      </c>
      <c r="K2484" s="6">
        <v>799</v>
      </c>
      <c r="L2484" s="6">
        <v>0.23</v>
      </c>
      <c r="M2484" s="6">
        <v>183.77</v>
      </c>
      <c r="N2484" s="6">
        <v>615.23</v>
      </c>
      <c r="O2484" s="6">
        <v>154.41999999999999</v>
      </c>
      <c r="P2484" t="s">
        <v>63</v>
      </c>
      <c r="Q2484" t="s">
        <v>64</v>
      </c>
      <c r="R2484" t="s">
        <v>65</v>
      </c>
      <c r="S2484" t="s">
        <v>45</v>
      </c>
      <c r="T2484" t="s">
        <v>35</v>
      </c>
      <c r="U2484" s="13">
        <f t="shared" si="152"/>
        <v>2025</v>
      </c>
      <c r="V2484" s="13">
        <f t="shared" si="153"/>
        <v>11</v>
      </c>
      <c r="W2484" s="20" t="str">
        <f t="shared" si="154"/>
        <v>November</v>
      </c>
      <c r="X2484">
        <v>0.251</v>
      </c>
      <c r="Y2484" s="6">
        <f t="shared" si="155"/>
        <v>431.46</v>
      </c>
      <c r="Z2484" cm="1">
        <f t="array" aca="1" ref="Z2484" ca="1">IF(roud(N2484,2)=ROUND(Z2484,2),"ok","error")</f>
        <v>0</v>
      </c>
    </row>
    <row r="2485" spans="1:26" x14ac:dyDescent="0.3">
      <c r="A2485" t="s">
        <v>4149</v>
      </c>
      <c r="B2485" s="4">
        <v>45884</v>
      </c>
      <c r="C2485" t="s">
        <v>639</v>
      </c>
      <c r="D2485" t="s">
        <v>640</v>
      </c>
      <c r="E2485" t="s">
        <v>50</v>
      </c>
      <c r="F2485" t="s">
        <v>51</v>
      </c>
      <c r="G2485" t="s">
        <v>52</v>
      </c>
      <c r="H2485" t="s">
        <v>53</v>
      </c>
      <c r="I2485" s="6">
        <v>3</v>
      </c>
      <c r="J2485" s="6">
        <v>2999</v>
      </c>
      <c r="K2485" s="6">
        <v>8997</v>
      </c>
      <c r="L2485" s="6">
        <v>0.03</v>
      </c>
      <c r="M2485" s="6">
        <v>269.91000000000003</v>
      </c>
      <c r="N2485" s="6">
        <v>8727.09</v>
      </c>
      <c r="O2485" s="6">
        <v>2015.96</v>
      </c>
      <c r="P2485" t="s">
        <v>144</v>
      </c>
      <c r="Q2485" t="s">
        <v>145</v>
      </c>
      <c r="R2485" t="s">
        <v>65</v>
      </c>
      <c r="S2485" t="s">
        <v>98</v>
      </c>
      <c r="T2485" t="s">
        <v>55</v>
      </c>
      <c r="U2485" s="13">
        <f t="shared" si="152"/>
        <v>2025</v>
      </c>
      <c r="V2485" s="13">
        <f t="shared" si="153"/>
        <v>8</v>
      </c>
      <c r="W2485" s="20" t="str">
        <f t="shared" si="154"/>
        <v>August</v>
      </c>
      <c r="X2485">
        <v>0.23100000000000001</v>
      </c>
      <c r="Y2485" s="6">
        <f t="shared" si="155"/>
        <v>8457.18</v>
      </c>
      <c r="Z2485" cm="1">
        <f t="array" aca="1" ref="Z2485" ca="1">IF(roud(N2485,2)=ROUND(Z2485,2),"ok","error")</f>
        <v>0</v>
      </c>
    </row>
    <row r="2486" spans="1:26" x14ac:dyDescent="0.3">
      <c r="A2486" t="s">
        <v>4150</v>
      </c>
      <c r="B2486" s="4">
        <v>45883</v>
      </c>
      <c r="C2486" t="s">
        <v>2608</v>
      </c>
      <c r="D2486" t="s">
        <v>2609</v>
      </c>
      <c r="E2486" t="s">
        <v>69</v>
      </c>
      <c r="F2486" t="s">
        <v>70</v>
      </c>
      <c r="G2486" t="s">
        <v>61</v>
      </c>
      <c r="H2486" t="s">
        <v>71</v>
      </c>
      <c r="I2486" s="6">
        <v>3</v>
      </c>
      <c r="J2486" s="6">
        <v>1299</v>
      </c>
      <c r="K2486" s="6">
        <v>3897</v>
      </c>
      <c r="L2486" s="6">
        <v>0.03</v>
      </c>
      <c r="M2486" s="6">
        <v>116.91</v>
      </c>
      <c r="N2486" s="6">
        <v>3780.09</v>
      </c>
      <c r="O2486" s="6">
        <v>570.79</v>
      </c>
      <c r="P2486" t="s">
        <v>82</v>
      </c>
      <c r="Q2486" t="s">
        <v>82</v>
      </c>
      <c r="R2486" t="s">
        <v>65</v>
      </c>
      <c r="S2486" t="s">
        <v>54</v>
      </c>
      <c r="T2486" t="s">
        <v>35</v>
      </c>
      <c r="U2486" s="13">
        <f t="shared" si="152"/>
        <v>2025</v>
      </c>
      <c r="V2486" s="13">
        <f t="shared" si="153"/>
        <v>8</v>
      </c>
      <c r="W2486" s="20" t="str">
        <f t="shared" si="154"/>
        <v>August</v>
      </c>
      <c r="X2486">
        <v>0.151</v>
      </c>
      <c r="Y2486" s="6">
        <f t="shared" si="155"/>
        <v>3663.18</v>
      </c>
      <c r="Z2486" cm="1">
        <f t="array" aca="1" ref="Z2486" ca="1">IF(roud(N2486,2)=ROUND(Z2486,2),"ok","error")</f>
        <v>0</v>
      </c>
    </row>
    <row r="2487" spans="1:26" x14ac:dyDescent="0.3">
      <c r="A2487" t="s">
        <v>4151</v>
      </c>
      <c r="B2487" s="4">
        <v>45525</v>
      </c>
      <c r="C2487" t="s">
        <v>2060</v>
      </c>
      <c r="D2487" t="s">
        <v>2061</v>
      </c>
      <c r="E2487" t="s">
        <v>273</v>
      </c>
      <c r="F2487" t="s">
        <v>274</v>
      </c>
      <c r="G2487" t="s">
        <v>29</v>
      </c>
      <c r="H2487" t="s">
        <v>88</v>
      </c>
      <c r="I2487" s="6">
        <v>1</v>
      </c>
      <c r="J2487" s="6">
        <v>2499</v>
      </c>
      <c r="K2487" s="6">
        <v>2499</v>
      </c>
      <c r="L2487" s="6">
        <v>0.18</v>
      </c>
      <c r="M2487" s="6">
        <v>449.82</v>
      </c>
      <c r="N2487" s="6">
        <v>2049.1799999999998</v>
      </c>
      <c r="O2487" s="6">
        <v>545.08000000000004</v>
      </c>
      <c r="P2487" t="s">
        <v>63</v>
      </c>
      <c r="Q2487" t="s">
        <v>64</v>
      </c>
      <c r="R2487" t="s">
        <v>65</v>
      </c>
      <c r="S2487" t="s">
        <v>45</v>
      </c>
      <c r="T2487" t="s">
        <v>35</v>
      </c>
      <c r="U2487" s="13">
        <f t="shared" si="152"/>
        <v>2024</v>
      </c>
      <c r="V2487" s="13">
        <f t="shared" si="153"/>
        <v>8</v>
      </c>
      <c r="W2487" s="20" t="str">
        <f t="shared" si="154"/>
        <v>August</v>
      </c>
      <c r="X2487">
        <v>0.26600000000000001</v>
      </c>
      <c r="Y2487" s="6">
        <f t="shared" si="155"/>
        <v>1599.36</v>
      </c>
      <c r="Z2487" cm="1">
        <f t="array" aca="1" ref="Z2487" ca="1">IF(roud(N2487,2)=ROUND(Z2487,2),"ok","error")</f>
        <v>0</v>
      </c>
    </row>
    <row r="2488" spans="1:26" x14ac:dyDescent="0.3">
      <c r="A2488" t="s">
        <v>4152</v>
      </c>
      <c r="B2488" s="4">
        <v>45344</v>
      </c>
      <c r="C2488" t="s">
        <v>984</v>
      </c>
      <c r="D2488" t="s">
        <v>985</v>
      </c>
      <c r="E2488" t="s">
        <v>356</v>
      </c>
      <c r="F2488" t="s">
        <v>357</v>
      </c>
      <c r="G2488" t="s">
        <v>214</v>
      </c>
      <c r="H2488" t="s">
        <v>260</v>
      </c>
      <c r="I2488" s="6">
        <v>2</v>
      </c>
      <c r="J2488" s="6">
        <v>699</v>
      </c>
      <c r="K2488" s="6">
        <v>1398</v>
      </c>
      <c r="L2488" s="6">
        <v>0.08</v>
      </c>
      <c r="M2488" s="6">
        <v>111.84</v>
      </c>
      <c r="N2488" s="6">
        <v>1286.1600000000001</v>
      </c>
      <c r="O2488" s="6">
        <v>457.87</v>
      </c>
      <c r="P2488" t="s">
        <v>82</v>
      </c>
      <c r="Q2488" t="s">
        <v>82</v>
      </c>
      <c r="R2488" t="s">
        <v>65</v>
      </c>
      <c r="S2488" t="s">
        <v>107</v>
      </c>
      <c r="T2488" t="s">
        <v>55</v>
      </c>
      <c r="U2488" s="13">
        <f t="shared" si="152"/>
        <v>2024</v>
      </c>
      <c r="V2488" s="13">
        <f t="shared" si="153"/>
        <v>2</v>
      </c>
      <c r="W2488" s="20" t="str">
        <f t="shared" si="154"/>
        <v>February</v>
      </c>
      <c r="X2488">
        <v>0.35599999999999998</v>
      </c>
      <c r="Y2488" s="6">
        <f t="shared" si="155"/>
        <v>1174.32</v>
      </c>
      <c r="Z2488" cm="1">
        <f t="array" aca="1" ref="Z2488" ca="1">IF(roud(N2488,2)=ROUND(Z2488,2),"ok","error")</f>
        <v>0</v>
      </c>
    </row>
    <row r="2489" spans="1:26" x14ac:dyDescent="0.3">
      <c r="A2489" t="s">
        <v>4153</v>
      </c>
      <c r="B2489" s="4">
        <v>45889</v>
      </c>
      <c r="C2489" t="s">
        <v>2941</v>
      </c>
      <c r="D2489" t="s">
        <v>2942</v>
      </c>
      <c r="E2489" t="s">
        <v>121</v>
      </c>
      <c r="F2489" t="s">
        <v>122</v>
      </c>
      <c r="G2489" t="s">
        <v>61</v>
      </c>
      <c r="H2489" t="s">
        <v>123</v>
      </c>
      <c r="I2489" s="6">
        <v>1</v>
      </c>
      <c r="J2489" s="6">
        <v>24999</v>
      </c>
      <c r="K2489" s="6">
        <v>24999</v>
      </c>
      <c r="L2489" s="6">
        <v>0.23</v>
      </c>
      <c r="M2489" s="6">
        <v>5749.77</v>
      </c>
      <c r="N2489" s="6">
        <v>19249.23</v>
      </c>
      <c r="O2489" s="6">
        <v>1751.68</v>
      </c>
      <c r="P2489" t="s">
        <v>63</v>
      </c>
      <c r="Q2489" t="s">
        <v>64</v>
      </c>
      <c r="R2489" t="s">
        <v>65</v>
      </c>
      <c r="S2489" t="s">
        <v>107</v>
      </c>
      <c r="T2489" t="s">
        <v>55</v>
      </c>
      <c r="U2489" s="13">
        <f t="shared" si="152"/>
        <v>2025</v>
      </c>
      <c r="V2489" s="13">
        <f t="shared" si="153"/>
        <v>8</v>
      </c>
      <c r="W2489" s="20" t="str">
        <f t="shared" si="154"/>
        <v>August</v>
      </c>
      <c r="X2489">
        <v>9.0999999999999998E-2</v>
      </c>
      <c r="Y2489" s="6">
        <f t="shared" si="155"/>
        <v>13499.46</v>
      </c>
      <c r="Z2489" cm="1">
        <f t="array" aca="1" ref="Z2489" ca="1">IF(roud(N2489,2)=ROUND(Z2489,2),"ok","error")</f>
        <v>0</v>
      </c>
    </row>
    <row r="2490" spans="1:26" x14ac:dyDescent="0.3">
      <c r="A2490" t="s">
        <v>4154</v>
      </c>
      <c r="B2490" s="4">
        <v>45783</v>
      </c>
      <c r="C2490" t="s">
        <v>2015</v>
      </c>
      <c r="D2490" t="s">
        <v>2016</v>
      </c>
      <c r="E2490" t="s">
        <v>121</v>
      </c>
      <c r="F2490" t="s">
        <v>122</v>
      </c>
      <c r="G2490" t="s">
        <v>61</v>
      </c>
      <c r="H2490" t="s">
        <v>123</v>
      </c>
      <c r="I2490" s="6">
        <v>1</v>
      </c>
      <c r="J2490" s="6">
        <v>24999</v>
      </c>
      <c r="K2490" s="6">
        <v>24999</v>
      </c>
      <c r="L2490" s="6">
        <v>0.18</v>
      </c>
      <c r="M2490" s="6">
        <v>4499.82</v>
      </c>
      <c r="N2490" s="6">
        <v>20499.18</v>
      </c>
      <c r="O2490" s="6">
        <v>2172.91</v>
      </c>
      <c r="P2490" t="s">
        <v>42</v>
      </c>
      <c r="Q2490" t="s">
        <v>43</v>
      </c>
      <c r="R2490" t="s">
        <v>44</v>
      </c>
      <c r="S2490" t="s">
        <v>98</v>
      </c>
      <c r="T2490" t="s">
        <v>35</v>
      </c>
      <c r="U2490" s="13">
        <f t="shared" si="152"/>
        <v>2025</v>
      </c>
      <c r="V2490" s="13">
        <f t="shared" si="153"/>
        <v>5</v>
      </c>
      <c r="W2490" s="20" t="str">
        <f t="shared" si="154"/>
        <v>May</v>
      </c>
      <c r="X2490">
        <v>0.106</v>
      </c>
      <c r="Y2490" s="6">
        <f t="shared" si="155"/>
        <v>15999.36</v>
      </c>
      <c r="Z2490" cm="1">
        <f t="array" aca="1" ref="Z2490" ca="1">IF(roud(N2490,2)=ROUND(Z2490,2),"ok","error")</f>
        <v>0</v>
      </c>
    </row>
    <row r="2491" spans="1:26" x14ac:dyDescent="0.3">
      <c r="A2491" t="s">
        <v>4155</v>
      </c>
      <c r="B2491" s="4">
        <v>45466</v>
      </c>
      <c r="C2491" t="s">
        <v>998</v>
      </c>
      <c r="D2491" t="s">
        <v>999</v>
      </c>
      <c r="E2491" t="s">
        <v>127</v>
      </c>
      <c r="F2491" t="s">
        <v>128</v>
      </c>
      <c r="G2491" t="s">
        <v>52</v>
      </c>
      <c r="H2491" t="s">
        <v>129</v>
      </c>
      <c r="I2491" s="6">
        <v>2</v>
      </c>
      <c r="J2491" s="6">
        <v>1299</v>
      </c>
      <c r="K2491" s="6">
        <v>2598</v>
      </c>
      <c r="L2491" s="6">
        <v>0.03</v>
      </c>
      <c r="M2491" s="6">
        <v>77.94</v>
      </c>
      <c r="N2491" s="6">
        <v>2520.06</v>
      </c>
      <c r="O2491" s="6">
        <v>582.13</v>
      </c>
      <c r="P2491" t="s">
        <v>191</v>
      </c>
      <c r="Q2491" t="s">
        <v>187</v>
      </c>
      <c r="R2491" t="s">
        <v>160</v>
      </c>
      <c r="S2491" t="s">
        <v>107</v>
      </c>
      <c r="T2491" t="s">
        <v>35</v>
      </c>
      <c r="U2491" s="13">
        <f t="shared" si="152"/>
        <v>2024</v>
      </c>
      <c r="V2491" s="13">
        <f t="shared" si="153"/>
        <v>6</v>
      </c>
      <c r="W2491" s="20" t="str">
        <f t="shared" si="154"/>
        <v>June</v>
      </c>
      <c r="X2491">
        <v>0.23100000000000001</v>
      </c>
      <c r="Y2491" s="6">
        <f t="shared" si="155"/>
        <v>2442.12</v>
      </c>
      <c r="Z2491" cm="1">
        <f t="array" aca="1" ref="Z2491" ca="1">IF(roud(N2491,2)=ROUND(Z2491,2),"ok","error")</f>
        <v>0</v>
      </c>
    </row>
    <row r="2492" spans="1:26" x14ac:dyDescent="0.3">
      <c r="A2492" t="s">
        <v>4156</v>
      </c>
      <c r="B2492" s="4">
        <v>45828</v>
      </c>
      <c r="C2492" t="s">
        <v>454</v>
      </c>
      <c r="D2492" t="s">
        <v>455</v>
      </c>
      <c r="E2492" t="s">
        <v>50</v>
      </c>
      <c r="F2492" t="s">
        <v>51</v>
      </c>
      <c r="G2492" t="s">
        <v>52</v>
      </c>
      <c r="H2492" t="s">
        <v>53</v>
      </c>
      <c r="I2492" s="6">
        <v>2</v>
      </c>
      <c r="J2492" s="6">
        <v>2999</v>
      </c>
      <c r="K2492" s="6">
        <v>5998</v>
      </c>
      <c r="L2492" s="6">
        <v>0.18</v>
      </c>
      <c r="M2492" s="6">
        <v>1079.6400000000001</v>
      </c>
      <c r="N2492" s="6">
        <v>4918.3599999999997</v>
      </c>
      <c r="O2492" s="6">
        <v>914.81</v>
      </c>
      <c r="P2492" t="s">
        <v>186</v>
      </c>
      <c r="Q2492" t="s">
        <v>187</v>
      </c>
      <c r="R2492" t="s">
        <v>160</v>
      </c>
      <c r="S2492" t="s">
        <v>45</v>
      </c>
      <c r="T2492" t="s">
        <v>35</v>
      </c>
      <c r="U2492" s="13">
        <f t="shared" si="152"/>
        <v>2025</v>
      </c>
      <c r="V2492" s="13">
        <f t="shared" si="153"/>
        <v>6</v>
      </c>
      <c r="W2492" s="20" t="str">
        <f t="shared" si="154"/>
        <v>June</v>
      </c>
      <c r="X2492">
        <v>0.186</v>
      </c>
      <c r="Y2492" s="6">
        <f t="shared" si="155"/>
        <v>3838.72</v>
      </c>
      <c r="Z2492" cm="1">
        <f t="array" aca="1" ref="Z2492" ca="1">IF(roud(N2492,2)=ROUND(Z2492,2),"ok","error")</f>
        <v>0</v>
      </c>
    </row>
    <row r="2493" spans="1:26" x14ac:dyDescent="0.3">
      <c r="A2493" t="s">
        <v>4157</v>
      </c>
      <c r="B2493" s="4">
        <v>45936</v>
      </c>
      <c r="C2493" t="s">
        <v>2573</v>
      </c>
      <c r="D2493" t="s">
        <v>2574</v>
      </c>
      <c r="E2493" t="s">
        <v>127</v>
      </c>
      <c r="F2493" t="s">
        <v>128</v>
      </c>
      <c r="G2493" t="s">
        <v>52</v>
      </c>
      <c r="H2493" t="s">
        <v>129</v>
      </c>
      <c r="I2493" s="6">
        <v>4</v>
      </c>
      <c r="J2493" s="6">
        <v>1299</v>
      </c>
      <c r="K2493" s="6">
        <v>5196</v>
      </c>
      <c r="L2493" s="6">
        <v>0.08</v>
      </c>
      <c r="M2493" s="6">
        <v>415.68</v>
      </c>
      <c r="N2493" s="6">
        <v>4780.32</v>
      </c>
      <c r="O2493" s="6">
        <v>1032.55</v>
      </c>
      <c r="P2493" t="s">
        <v>89</v>
      </c>
      <c r="Q2493" t="s">
        <v>90</v>
      </c>
      <c r="R2493" t="s">
        <v>65</v>
      </c>
      <c r="S2493" t="s">
        <v>107</v>
      </c>
      <c r="T2493" t="s">
        <v>35</v>
      </c>
      <c r="U2493" s="13">
        <f t="shared" si="152"/>
        <v>2025</v>
      </c>
      <c r="V2493" s="13">
        <f t="shared" si="153"/>
        <v>10</v>
      </c>
      <c r="W2493" s="20" t="str">
        <f t="shared" si="154"/>
        <v>October</v>
      </c>
      <c r="X2493">
        <v>0.216</v>
      </c>
      <c r="Y2493" s="6">
        <f t="shared" si="155"/>
        <v>4364.6400000000003</v>
      </c>
      <c r="Z2493" cm="1">
        <f t="array" aca="1" ref="Z2493" ca="1">IF(roud(N2493,2)=ROUND(Z2493,2),"ok","error")</f>
        <v>0</v>
      </c>
    </row>
    <row r="2494" spans="1:26" x14ac:dyDescent="0.3">
      <c r="A2494" t="s">
        <v>4158</v>
      </c>
      <c r="B2494" s="4">
        <v>45926</v>
      </c>
      <c r="C2494" t="s">
        <v>287</v>
      </c>
      <c r="D2494" t="s">
        <v>288</v>
      </c>
      <c r="E2494" t="s">
        <v>86</v>
      </c>
      <c r="F2494" t="s">
        <v>87</v>
      </c>
      <c r="G2494" t="s">
        <v>29</v>
      </c>
      <c r="H2494" t="s">
        <v>88</v>
      </c>
      <c r="I2494" s="6">
        <v>2</v>
      </c>
      <c r="J2494" s="6">
        <v>1299</v>
      </c>
      <c r="K2494" s="6">
        <v>2598</v>
      </c>
      <c r="L2494" s="6">
        <v>0.03</v>
      </c>
      <c r="M2494" s="6">
        <v>77.94</v>
      </c>
      <c r="N2494" s="6">
        <v>2520.06</v>
      </c>
      <c r="O2494" s="6">
        <v>783.74</v>
      </c>
      <c r="P2494" t="s">
        <v>170</v>
      </c>
      <c r="Q2494" t="s">
        <v>171</v>
      </c>
      <c r="R2494" t="s">
        <v>44</v>
      </c>
      <c r="S2494" t="s">
        <v>54</v>
      </c>
      <c r="T2494" t="s">
        <v>55</v>
      </c>
      <c r="U2494" s="13">
        <f t="shared" si="152"/>
        <v>2025</v>
      </c>
      <c r="V2494" s="13">
        <f t="shared" si="153"/>
        <v>9</v>
      </c>
      <c r="W2494" s="20" t="str">
        <f t="shared" si="154"/>
        <v>September</v>
      </c>
      <c r="X2494">
        <v>0.311</v>
      </c>
      <c r="Y2494" s="6">
        <f t="shared" si="155"/>
        <v>2442.12</v>
      </c>
      <c r="Z2494" cm="1">
        <f t="array" aca="1" ref="Z2494" ca="1">IF(roud(N2494,2)=ROUND(Z2494,2),"ok","error")</f>
        <v>0</v>
      </c>
    </row>
    <row r="2495" spans="1:26" x14ac:dyDescent="0.3">
      <c r="A2495" t="s">
        <v>4159</v>
      </c>
      <c r="B2495" s="4">
        <v>45681</v>
      </c>
      <c r="C2495" t="s">
        <v>1209</v>
      </c>
      <c r="D2495" t="s">
        <v>1210</v>
      </c>
      <c r="E2495" t="s">
        <v>198</v>
      </c>
      <c r="F2495" t="s">
        <v>199</v>
      </c>
      <c r="G2495" t="s">
        <v>61</v>
      </c>
      <c r="H2495" t="s">
        <v>71</v>
      </c>
      <c r="I2495" s="6">
        <v>2</v>
      </c>
      <c r="J2495" s="6">
        <v>899</v>
      </c>
      <c r="K2495" s="6">
        <v>1798</v>
      </c>
      <c r="L2495" s="6">
        <v>0.23</v>
      </c>
      <c r="M2495" s="6">
        <v>413.54</v>
      </c>
      <c r="N2495" s="6">
        <v>1384.46</v>
      </c>
      <c r="O2495" s="6">
        <v>125.99</v>
      </c>
      <c r="P2495" t="s">
        <v>94</v>
      </c>
      <c r="Q2495" t="s">
        <v>64</v>
      </c>
      <c r="R2495" t="s">
        <v>65</v>
      </c>
      <c r="S2495" t="s">
        <v>45</v>
      </c>
      <c r="T2495" t="s">
        <v>35</v>
      </c>
      <c r="U2495" s="13">
        <f t="shared" si="152"/>
        <v>2025</v>
      </c>
      <c r="V2495" s="13">
        <f t="shared" si="153"/>
        <v>1</v>
      </c>
      <c r="W2495" s="20" t="str">
        <f t="shared" si="154"/>
        <v>January</v>
      </c>
      <c r="X2495">
        <v>9.0999999999999998E-2</v>
      </c>
      <c r="Y2495" s="6">
        <f t="shared" si="155"/>
        <v>970.92</v>
      </c>
      <c r="Z2495" cm="1">
        <f t="array" aca="1" ref="Z2495" ca="1">IF(roud(N2495,2)=ROUND(Z2495,2),"ok","error")</f>
        <v>0</v>
      </c>
    </row>
    <row r="2496" spans="1:26" x14ac:dyDescent="0.3">
      <c r="A2496" t="s">
        <v>4160</v>
      </c>
      <c r="B2496" s="4">
        <v>45443</v>
      </c>
      <c r="C2496" t="s">
        <v>276</v>
      </c>
      <c r="D2496" t="s">
        <v>277</v>
      </c>
      <c r="E2496" t="s">
        <v>102</v>
      </c>
      <c r="F2496" t="s">
        <v>103</v>
      </c>
      <c r="G2496" t="s">
        <v>52</v>
      </c>
      <c r="H2496" t="s">
        <v>104</v>
      </c>
      <c r="I2496" s="6">
        <v>1</v>
      </c>
      <c r="J2496" s="6">
        <v>5999</v>
      </c>
      <c r="K2496" s="6">
        <v>5999</v>
      </c>
      <c r="L2496" s="6">
        <v>0.13</v>
      </c>
      <c r="M2496" s="6">
        <v>779.87</v>
      </c>
      <c r="N2496" s="6">
        <v>5219.13</v>
      </c>
      <c r="O2496" s="6">
        <v>1049.05</v>
      </c>
      <c r="P2496" t="s">
        <v>170</v>
      </c>
      <c r="Q2496" t="s">
        <v>171</v>
      </c>
      <c r="R2496" t="s">
        <v>44</v>
      </c>
      <c r="S2496" t="s">
        <v>45</v>
      </c>
      <c r="T2496" t="s">
        <v>35</v>
      </c>
      <c r="U2496" s="13">
        <f t="shared" si="152"/>
        <v>2024</v>
      </c>
      <c r="V2496" s="13">
        <f t="shared" si="153"/>
        <v>5</v>
      </c>
      <c r="W2496" s="20" t="str">
        <f t="shared" si="154"/>
        <v>May</v>
      </c>
      <c r="X2496">
        <v>0.20100000000000001</v>
      </c>
      <c r="Y2496" s="6">
        <f t="shared" si="155"/>
        <v>4439.26</v>
      </c>
      <c r="Z2496" cm="1">
        <f t="array" aca="1" ref="Z2496" ca="1">IF(roud(N2496,2)=ROUND(Z2496,2),"ok","error")</f>
        <v>0</v>
      </c>
    </row>
    <row r="2497" spans="1:26" x14ac:dyDescent="0.3">
      <c r="A2497" t="s">
        <v>4161</v>
      </c>
      <c r="B2497" s="4">
        <v>45989</v>
      </c>
      <c r="C2497" t="s">
        <v>2344</v>
      </c>
      <c r="D2497" t="s">
        <v>2345</v>
      </c>
      <c r="E2497" t="s">
        <v>59</v>
      </c>
      <c r="F2497" t="s">
        <v>60</v>
      </c>
      <c r="G2497" t="s">
        <v>61</v>
      </c>
      <c r="H2497" t="s">
        <v>62</v>
      </c>
      <c r="I2497" s="6">
        <v>1</v>
      </c>
      <c r="J2497" s="6">
        <v>59999</v>
      </c>
      <c r="K2497" s="6">
        <v>59999</v>
      </c>
      <c r="L2497" s="6">
        <v>0.18</v>
      </c>
      <c r="M2497" s="6">
        <v>10799.82</v>
      </c>
      <c r="N2497" s="6">
        <v>49199.18</v>
      </c>
      <c r="O2497" s="6">
        <v>5215.1099999999997</v>
      </c>
      <c r="P2497" t="s">
        <v>82</v>
      </c>
      <c r="Q2497" t="s">
        <v>82</v>
      </c>
      <c r="R2497" t="s">
        <v>65</v>
      </c>
      <c r="S2497" t="s">
        <v>45</v>
      </c>
      <c r="T2497" t="s">
        <v>35</v>
      </c>
      <c r="U2497" s="13">
        <f t="shared" si="152"/>
        <v>2025</v>
      </c>
      <c r="V2497" s="13">
        <f t="shared" si="153"/>
        <v>11</v>
      </c>
      <c r="W2497" s="20" t="str">
        <f t="shared" si="154"/>
        <v>November</v>
      </c>
      <c r="X2497">
        <v>0.106</v>
      </c>
      <c r="Y2497" s="6">
        <f t="shared" si="155"/>
        <v>38399.360000000001</v>
      </c>
      <c r="Z2497" cm="1">
        <f t="array" aca="1" ref="Z2497" ca="1">IF(roud(N2497,2)=ROUND(Z2497,2),"ok","error")</f>
        <v>0</v>
      </c>
    </row>
    <row r="2498" spans="1:26" x14ac:dyDescent="0.3">
      <c r="A2498" t="s">
        <v>4162</v>
      </c>
      <c r="B2498" s="4">
        <v>45540</v>
      </c>
      <c r="C2498" t="s">
        <v>3951</v>
      </c>
      <c r="D2498" t="s">
        <v>3952</v>
      </c>
      <c r="E2498" t="s">
        <v>50</v>
      </c>
      <c r="F2498" t="s">
        <v>51</v>
      </c>
      <c r="G2498" t="s">
        <v>52</v>
      </c>
      <c r="H2498" t="s">
        <v>53</v>
      </c>
      <c r="I2498" s="6">
        <v>2</v>
      </c>
      <c r="J2498" s="6">
        <v>2999</v>
      </c>
      <c r="K2498" s="6">
        <v>5998</v>
      </c>
      <c r="L2498" s="6">
        <v>0.08</v>
      </c>
      <c r="M2498" s="6">
        <v>479.84</v>
      </c>
      <c r="N2498" s="6">
        <v>5518.16</v>
      </c>
      <c r="O2498" s="6">
        <v>1191.92</v>
      </c>
      <c r="P2498" t="s">
        <v>31</v>
      </c>
      <c r="Q2498" t="s">
        <v>32</v>
      </c>
      <c r="R2498" t="s">
        <v>33</v>
      </c>
      <c r="S2498" t="s">
        <v>98</v>
      </c>
      <c r="T2498" t="s">
        <v>55</v>
      </c>
      <c r="U2498" s="13">
        <f t="shared" si="152"/>
        <v>2024</v>
      </c>
      <c r="V2498" s="13">
        <f t="shared" si="153"/>
        <v>9</v>
      </c>
      <c r="W2498" s="20" t="str">
        <f t="shared" si="154"/>
        <v>September</v>
      </c>
      <c r="X2498">
        <v>0.216</v>
      </c>
      <c r="Y2498" s="6">
        <f t="shared" si="155"/>
        <v>5038.32</v>
      </c>
      <c r="Z2498" cm="1">
        <f t="array" aca="1" ref="Z2498" ca="1">IF(roud(N2498,2)=ROUND(Z2498,2),"ok","error")</f>
        <v>0</v>
      </c>
    </row>
    <row r="2499" spans="1:26" x14ac:dyDescent="0.3">
      <c r="A2499" t="s">
        <v>4163</v>
      </c>
      <c r="B2499" s="4">
        <v>45324</v>
      </c>
      <c r="C2499" t="s">
        <v>1898</v>
      </c>
      <c r="D2499" t="s">
        <v>1899</v>
      </c>
      <c r="E2499" t="s">
        <v>27</v>
      </c>
      <c r="F2499" t="s">
        <v>28</v>
      </c>
      <c r="G2499" t="s">
        <v>29</v>
      </c>
      <c r="H2499" t="s">
        <v>30</v>
      </c>
      <c r="I2499" s="6">
        <v>2</v>
      </c>
      <c r="J2499" s="6">
        <v>1999</v>
      </c>
      <c r="K2499" s="6">
        <v>3998</v>
      </c>
      <c r="L2499" s="6">
        <v>0.23</v>
      </c>
      <c r="M2499" s="6">
        <v>919.54</v>
      </c>
      <c r="N2499" s="6">
        <v>3078.46</v>
      </c>
      <c r="O2499" s="6">
        <v>772.69</v>
      </c>
      <c r="P2499" t="s">
        <v>144</v>
      </c>
      <c r="Q2499" t="s">
        <v>145</v>
      </c>
      <c r="R2499" t="s">
        <v>65</v>
      </c>
      <c r="S2499" t="s">
        <v>54</v>
      </c>
      <c r="T2499" t="s">
        <v>55</v>
      </c>
      <c r="U2499" s="13">
        <f t="shared" ref="U2499:U2562" si="156">YEAR(B2499)</f>
        <v>2024</v>
      </c>
      <c r="V2499" s="13">
        <f t="shared" ref="V2499:V2562" si="157">MONTH(B2499)</f>
        <v>2</v>
      </c>
      <c r="W2499" s="20" t="str">
        <f t="shared" ref="W2499:W2562" si="158">TEXT(B2499,"mmmm")</f>
        <v>February</v>
      </c>
      <c r="X2499">
        <v>0.251</v>
      </c>
      <c r="Y2499" s="6">
        <f t="shared" ref="Y2499:Y2562" si="159">ROUND(N2499-(M2499),2)</f>
        <v>2158.92</v>
      </c>
      <c r="Z2499" cm="1">
        <f t="array" aca="1" ref="Z2499" ca="1">IF(roud(N2499,2)=ROUND(Z2499,2),"ok","error")</f>
        <v>0</v>
      </c>
    </row>
    <row r="2500" spans="1:26" x14ac:dyDescent="0.3">
      <c r="A2500" t="s">
        <v>4164</v>
      </c>
      <c r="B2500" s="4">
        <v>45878</v>
      </c>
      <c r="C2500" t="s">
        <v>3448</v>
      </c>
      <c r="D2500" t="s">
        <v>3449</v>
      </c>
      <c r="E2500" t="s">
        <v>86</v>
      </c>
      <c r="F2500" t="s">
        <v>87</v>
      </c>
      <c r="G2500" t="s">
        <v>29</v>
      </c>
      <c r="H2500" t="s">
        <v>88</v>
      </c>
      <c r="I2500" s="6">
        <v>2</v>
      </c>
      <c r="J2500" s="6">
        <v>1299</v>
      </c>
      <c r="K2500" s="6">
        <v>2598</v>
      </c>
      <c r="L2500" s="6">
        <v>0.23</v>
      </c>
      <c r="M2500" s="6">
        <v>597.54</v>
      </c>
      <c r="N2500" s="6">
        <v>2000.46</v>
      </c>
      <c r="O2500" s="6">
        <v>502.12</v>
      </c>
      <c r="P2500" t="s">
        <v>105</v>
      </c>
      <c r="Q2500" t="s">
        <v>106</v>
      </c>
      <c r="R2500" t="s">
        <v>44</v>
      </c>
      <c r="S2500" t="s">
        <v>107</v>
      </c>
      <c r="T2500" t="s">
        <v>35</v>
      </c>
      <c r="U2500" s="13">
        <f t="shared" si="156"/>
        <v>2025</v>
      </c>
      <c r="V2500" s="13">
        <f t="shared" si="157"/>
        <v>8</v>
      </c>
      <c r="W2500" s="20" t="str">
        <f t="shared" si="158"/>
        <v>August</v>
      </c>
      <c r="X2500">
        <v>0.251</v>
      </c>
      <c r="Y2500" s="6">
        <f t="shared" si="159"/>
        <v>1402.92</v>
      </c>
      <c r="Z2500" cm="1">
        <f t="array" aca="1" ref="Z2500" ca="1">IF(roud(N2500,2)=ROUND(Z2500,2),"ok","error")</f>
        <v>0</v>
      </c>
    </row>
    <row r="2501" spans="1:26" x14ac:dyDescent="0.3">
      <c r="A2501" t="s">
        <v>4165</v>
      </c>
      <c r="B2501" s="4">
        <v>46009</v>
      </c>
      <c r="C2501" t="s">
        <v>2889</v>
      </c>
      <c r="D2501" t="s">
        <v>2890</v>
      </c>
      <c r="E2501" t="s">
        <v>181</v>
      </c>
      <c r="F2501" t="s">
        <v>182</v>
      </c>
      <c r="G2501" t="s">
        <v>113</v>
      </c>
      <c r="H2501" t="s">
        <v>114</v>
      </c>
      <c r="I2501" s="6">
        <v>1</v>
      </c>
      <c r="J2501" s="6">
        <v>2499</v>
      </c>
      <c r="K2501" s="6">
        <v>2499</v>
      </c>
      <c r="L2501" s="6">
        <v>0.13</v>
      </c>
      <c r="M2501" s="6">
        <v>324.87</v>
      </c>
      <c r="N2501" s="6">
        <v>2174.13</v>
      </c>
      <c r="O2501" s="6">
        <v>523.97</v>
      </c>
      <c r="P2501" t="s">
        <v>42</v>
      </c>
      <c r="Q2501" t="s">
        <v>43</v>
      </c>
      <c r="R2501" t="s">
        <v>44</v>
      </c>
      <c r="S2501" t="s">
        <v>54</v>
      </c>
      <c r="T2501" t="s">
        <v>46</v>
      </c>
      <c r="U2501" s="13">
        <f t="shared" si="156"/>
        <v>2025</v>
      </c>
      <c r="V2501" s="13">
        <f t="shared" si="157"/>
        <v>12</v>
      </c>
      <c r="W2501" s="20" t="str">
        <f t="shared" si="158"/>
        <v>December</v>
      </c>
      <c r="X2501">
        <v>0.24099999999999999</v>
      </c>
      <c r="Y2501" s="6">
        <f t="shared" si="159"/>
        <v>1849.26</v>
      </c>
      <c r="Z2501" cm="1">
        <f t="array" aca="1" ref="Z2501" ca="1">IF(roud(N2501,2)=ROUND(Z2501,2),"ok","error")</f>
        <v>0</v>
      </c>
    </row>
    <row r="2502" spans="1:26" x14ac:dyDescent="0.3">
      <c r="A2502" t="s">
        <v>4166</v>
      </c>
      <c r="B2502" s="4">
        <v>45404</v>
      </c>
      <c r="C2502" t="s">
        <v>805</v>
      </c>
      <c r="D2502" t="s">
        <v>806</v>
      </c>
      <c r="E2502" t="s">
        <v>127</v>
      </c>
      <c r="F2502" t="s">
        <v>128</v>
      </c>
      <c r="G2502" t="s">
        <v>52</v>
      </c>
      <c r="H2502" t="s">
        <v>129</v>
      </c>
      <c r="I2502" s="6">
        <v>1</v>
      </c>
      <c r="J2502" s="6">
        <v>1299</v>
      </c>
      <c r="K2502" s="6">
        <v>1299</v>
      </c>
      <c r="L2502" s="6">
        <v>0.13</v>
      </c>
      <c r="M2502" s="6">
        <v>168.87</v>
      </c>
      <c r="N2502" s="6">
        <v>1130.1300000000001</v>
      </c>
      <c r="O2502" s="6">
        <v>227.16</v>
      </c>
      <c r="P2502" t="s">
        <v>170</v>
      </c>
      <c r="Q2502" t="s">
        <v>171</v>
      </c>
      <c r="R2502" t="s">
        <v>44</v>
      </c>
      <c r="S2502" t="s">
        <v>98</v>
      </c>
      <c r="T2502" t="s">
        <v>35</v>
      </c>
      <c r="U2502" s="13">
        <f t="shared" si="156"/>
        <v>2024</v>
      </c>
      <c r="V2502" s="13">
        <f t="shared" si="157"/>
        <v>4</v>
      </c>
      <c r="W2502" s="20" t="str">
        <f t="shared" si="158"/>
        <v>April</v>
      </c>
      <c r="X2502">
        <v>0.20100000000000001</v>
      </c>
      <c r="Y2502" s="6">
        <f t="shared" si="159"/>
        <v>961.26</v>
      </c>
      <c r="Z2502" cm="1">
        <f t="array" aca="1" ref="Z2502" ca="1">IF(roud(N2502,2)=ROUND(Z2502,2),"ok","error")</f>
        <v>0</v>
      </c>
    </row>
    <row r="2503" spans="1:26" x14ac:dyDescent="0.3">
      <c r="A2503" t="s">
        <v>4167</v>
      </c>
      <c r="B2503" s="4">
        <v>45487</v>
      </c>
      <c r="C2503" t="s">
        <v>811</v>
      </c>
      <c r="D2503" t="s">
        <v>812</v>
      </c>
      <c r="E2503" t="s">
        <v>198</v>
      </c>
      <c r="F2503" t="s">
        <v>199</v>
      </c>
      <c r="G2503" t="s">
        <v>61</v>
      </c>
      <c r="H2503" t="s">
        <v>71</v>
      </c>
      <c r="I2503" s="6">
        <v>3</v>
      </c>
      <c r="J2503" s="6">
        <v>899</v>
      </c>
      <c r="K2503" s="6">
        <v>2697</v>
      </c>
      <c r="L2503" s="6">
        <v>0.18</v>
      </c>
      <c r="M2503" s="6">
        <v>485.46</v>
      </c>
      <c r="N2503" s="6">
        <v>2211.54</v>
      </c>
      <c r="O2503" s="6">
        <v>234.42</v>
      </c>
      <c r="P2503" t="s">
        <v>158</v>
      </c>
      <c r="Q2503" t="s">
        <v>159</v>
      </c>
      <c r="R2503" t="s">
        <v>160</v>
      </c>
      <c r="S2503" t="s">
        <v>45</v>
      </c>
      <c r="T2503" t="s">
        <v>35</v>
      </c>
      <c r="U2503" s="13">
        <f t="shared" si="156"/>
        <v>2024</v>
      </c>
      <c r="V2503" s="13">
        <f t="shared" si="157"/>
        <v>7</v>
      </c>
      <c r="W2503" s="20" t="str">
        <f t="shared" si="158"/>
        <v>July</v>
      </c>
      <c r="X2503">
        <v>0.106</v>
      </c>
      <c r="Y2503" s="6">
        <f t="shared" si="159"/>
        <v>1726.08</v>
      </c>
      <c r="Z2503" cm="1">
        <f t="array" aca="1" ref="Z2503" ca="1">IF(roud(N2503,2)=ROUND(Z2503,2),"ok","error")</f>
        <v>0</v>
      </c>
    </row>
    <row r="2504" spans="1:26" x14ac:dyDescent="0.3">
      <c r="A2504" t="s">
        <v>4168</v>
      </c>
      <c r="B2504" s="4">
        <v>45311</v>
      </c>
      <c r="C2504" t="s">
        <v>2103</v>
      </c>
      <c r="D2504" t="s">
        <v>2104</v>
      </c>
      <c r="E2504" t="s">
        <v>181</v>
      </c>
      <c r="F2504" t="s">
        <v>182</v>
      </c>
      <c r="G2504" t="s">
        <v>113</v>
      </c>
      <c r="H2504" t="s">
        <v>114</v>
      </c>
      <c r="I2504" s="6">
        <v>1</v>
      </c>
      <c r="J2504" s="6">
        <v>2499</v>
      </c>
      <c r="K2504" s="6">
        <v>2499</v>
      </c>
      <c r="L2504" s="6">
        <v>0.13</v>
      </c>
      <c r="M2504" s="6">
        <v>324.87</v>
      </c>
      <c r="N2504" s="6">
        <v>2174.13</v>
      </c>
      <c r="O2504" s="6">
        <v>523.97</v>
      </c>
      <c r="P2504" t="s">
        <v>105</v>
      </c>
      <c r="Q2504" t="s">
        <v>106</v>
      </c>
      <c r="R2504" t="s">
        <v>44</v>
      </c>
      <c r="S2504" t="s">
        <v>45</v>
      </c>
      <c r="T2504" t="s">
        <v>35</v>
      </c>
      <c r="U2504" s="13">
        <f t="shared" si="156"/>
        <v>2024</v>
      </c>
      <c r="V2504" s="13">
        <f t="shared" si="157"/>
        <v>1</v>
      </c>
      <c r="W2504" s="20" t="str">
        <f t="shared" si="158"/>
        <v>January</v>
      </c>
      <c r="X2504">
        <v>0.24099999999999999</v>
      </c>
      <c r="Y2504" s="6">
        <f t="shared" si="159"/>
        <v>1849.26</v>
      </c>
      <c r="Z2504" cm="1">
        <f t="array" aca="1" ref="Z2504" ca="1">IF(roud(N2504,2)=ROUND(Z2504,2),"ok","error")</f>
        <v>0</v>
      </c>
    </row>
    <row r="2505" spans="1:26" x14ac:dyDescent="0.3">
      <c r="A2505" t="s">
        <v>4169</v>
      </c>
      <c r="B2505" s="4">
        <v>45743</v>
      </c>
      <c r="C2505" t="s">
        <v>2090</v>
      </c>
      <c r="D2505" t="s">
        <v>2091</v>
      </c>
      <c r="E2505" t="s">
        <v>302</v>
      </c>
      <c r="F2505" t="s">
        <v>303</v>
      </c>
      <c r="G2505" t="s">
        <v>29</v>
      </c>
      <c r="H2505" t="s">
        <v>304</v>
      </c>
      <c r="I2505" s="6">
        <v>1</v>
      </c>
      <c r="J2505" s="6">
        <v>1799</v>
      </c>
      <c r="K2505" s="6">
        <v>1799</v>
      </c>
      <c r="L2505" s="6">
        <v>0.13</v>
      </c>
      <c r="M2505" s="6">
        <v>233.87</v>
      </c>
      <c r="N2505" s="6">
        <v>1565.13</v>
      </c>
      <c r="O2505" s="6">
        <v>439.8</v>
      </c>
      <c r="P2505" t="s">
        <v>89</v>
      </c>
      <c r="Q2505" t="s">
        <v>90</v>
      </c>
      <c r="R2505" t="s">
        <v>65</v>
      </c>
      <c r="S2505" t="s">
        <v>98</v>
      </c>
      <c r="T2505" t="s">
        <v>35</v>
      </c>
      <c r="U2505" s="13">
        <f t="shared" si="156"/>
        <v>2025</v>
      </c>
      <c r="V2505" s="13">
        <f t="shared" si="157"/>
        <v>3</v>
      </c>
      <c r="W2505" s="20" t="str">
        <f t="shared" si="158"/>
        <v>March</v>
      </c>
      <c r="X2505">
        <v>0.28100000000000003</v>
      </c>
      <c r="Y2505" s="6">
        <f t="shared" si="159"/>
        <v>1331.26</v>
      </c>
      <c r="Z2505" cm="1">
        <f t="array" aca="1" ref="Z2505" ca="1">IF(roud(N2505,2)=ROUND(Z2505,2),"ok","error")</f>
        <v>0</v>
      </c>
    </row>
    <row r="2506" spans="1:26" x14ac:dyDescent="0.3">
      <c r="A2506" t="s">
        <v>4170</v>
      </c>
      <c r="B2506" s="4">
        <v>45613</v>
      </c>
      <c r="C2506" t="s">
        <v>3731</v>
      </c>
      <c r="D2506" t="s">
        <v>3732</v>
      </c>
      <c r="E2506" t="s">
        <v>284</v>
      </c>
      <c r="F2506" t="s">
        <v>285</v>
      </c>
      <c r="G2506" t="s">
        <v>52</v>
      </c>
      <c r="H2506" t="s">
        <v>129</v>
      </c>
      <c r="I2506" s="6">
        <v>2</v>
      </c>
      <c r="J2506" s="6">
        <v>999</v>
      </c>
      <c r="K2506" s="6">
        <v>1998</v>
      </c>
      <c r="L2506" s="6">
        <v>0.18</v>
      </c>
      <c r="M2506" s="6">
        <v>359.64</v>
      </c>
      <c r="N2506" s="6">
        <v>1638.36</v>
      </c>
      <c r="O2506" s="6">
        <v>304.73</v>
      </c>
      <c r="P2506" t="s">
        <v>105</v>
      </c>
      <c r="Q2506" t="s">
        <v>106</v>
      </c>
      <c r="R2506" t="s">
        <v>44</v>
      </c>
      <c r="S2506" t="s">
        <v>45</v>
      </c>
      <c r="T2506" t="s">
        <v>35</v>
      </c>
      <c r="U2506" s="13">
        <f t="shared" si="156"/>
        <v>2024</v>
      </c>
      <c r="V2506" s="13">
        <f t="shared" si="157"/>
        <v>11</v>
      </c>
      <c r="W2506" s="20" t="str">
        <f t="shared" si="158"/>
        <v>November</v>
      </c>
      <c r="X2506">
        <v>0.186</v>
      </c>
      <c r="Y2506" s="6">
        <f t="shared" si="159"/>
        <v>1278.72</v>
      </c>
      <c r="Z2506" cm="1">
        <f t="array" aca="1" ref="Z2506" ca="1">IF(roud(N2506,2)=ROUND(Z2506,2),"ok","error")</f>
        <v>0</v>
      </c>
    </row>
    <row r="2507" spans="1:26" x14ac:dyDescent="0.3">
      <c r="A2507" t="s">
        <v>4171</v>
      </c>
      <c r="B2507" s="4">
        <v>45720</v>
      </c>
      <c r="C2507" t="s">
        <v>669</v>
      </c>
      <c r="D2507" t="s">
        <v>670</v>
      </c>
      <c r="E2507" t="s">
        <v>273</v>
      </c>
      <c r="F2507" t="s">
        <v>274</v>
      </c>
      <c r="G2507" t="s">
        <v>29</v>
      </c>
      <c r="H2507" t="s">
        <v>88</v>
      </c>
      <c r="I2507" s="6">
        <v>2</v>
      </c>
      <c r="J2507" s="6">
        <v>2499</v>
      </c>
      <c r="K2507" s="6">
        <v>4998</v>
      </c>
      <c r="L2507" s="6">
        <v>0.08</v>
      </c>
      <c r="M2507" s="6">
        <v>399.84</v>
      </c>
      <c r="N2507" s="6">
        <v>4598.16</v>
      </c>
      <c r="O2507" s="6">
        <v>1361.06</v>
      </c>
      <c r="P2507" t="s">
        <v>144</v>
      </c>
      <c r="Q2507" t="s">
        <v>145</v>
      </c>
      <c r="R2507" t="s">
        <v>65</v>
      </c>
      <c r="S2507" t="s">
        <v>98</v>
      </c>
      <c r="T2507" t="s">
        <v>35</v>
      </c>
      <c r="U2507" s="13">
        <f t="shared" si="156"/>
        <v>2025</v>
      </c>
      <c r="V2507" s="13">
        <f t="shared" si="157"/>
        <v>3</v>
      </c>
      <c r="W2507" s="20" t="str">
        <f t="shared" si="158"/>
        <v>March</v>
      </c>
      <c r="X2507">
        <v>0.29599999999999999</v>
      </c>
      <c r="Y2507" s="6">
        <f t="shared" si="159"/>
        <v>4198.32</v>
      </c>
      <c r="Z2507" cm="1">
        <f t="array" aca="1" ref="Z2507" ca="1">IF(roud(N2507,2)=ROUND(Z2507,2),"ok","error")</f>
        <v>0</v>
      </c>
    </row>
    <row r="2508" spans="1:26" x14ac:dyDescent="0.3">
      <c r="A2508" t="s">
        <v>4172</v>
      </c>
      <c r="B2508" s="4">
        <v>45447</v>
      </c>
      <c r="C2508" t="s">
        <v>2809</v>
      </c>
      <c r="D2508" t="s">
        <v>2810</v>
      </c>
      <c r="E2508" t="s">
        <v>80</v>
      </c>
      <c r="F2508" t="s">
        <v>81</v>
      </c>
      <c r="G2508" t="s">
        <v>52</v>
      </c>
      <c r="H2508" t="s">
        <v>53</v>
      </c>
      <c r="I2508" s="6">
        <v>2</v>
      </c>
      <c r="J2508" s="6">
        <v>3499</v>
      </c>
      <c r="K2508" s="6">
        <v>6998</v>
      </c>
      <c r="L2508" s="6">
        <v>0.13</v>
      </c>
      <c r="M2508" s="6">
        <v>909.74</v>
      </c>
      <c r="N2508" s="6">
        <v>6088.26</v>
      </c>
      <c r="O2508" s="6">
        <v>1223.74</v>
      </c>
      <c r="P2508" t="s">
        <v>191</v>
      </c>
      <c r="Q2508" t="s">
        <v>187</v>
      </c>
      <c r="R2508" t="s">
        <v>160</v>
      </c>
      <c r="S2508" t="s">
        <v>45</v>
      </c>
      <c r="T2508" t="s">
        <v>55</v>
      </c>
      <c r="U2508" s="13">
        <f t="shared" si="156"/>
        <v>2024</v>
      </c>
      <c r="V2508" s="13">
        <f t="shared" si="157"/>
        <v>6</v>
      </c>
      <c r="W2508" s="20" t="str">
        <f t="shared" si="158"/>
        <v>June</v>
      </c>
      <c r="X2508">
        <v>0.20100000000000001</v>
      </c>
      <c r="Y2508" s="6">
        <f t="shared" si="159"/>
        <v>5178.5200000000004</v>
      </c>
      <c r="Z2508" cm="1">
        <f t="array" aca="1" ref="Z2508" ca="1">IF(roud(N2508,2)=ROUND(Z2508,2),"ok","error")</f>
        <v>0</v>
      </c>
    </row>
    <row r="2509" spans="1:26" x14ac:dyDescent="0.3">
      <c r="A2509" t="s">
        <v>4173</v>
      </c>
      <c r="B2509" s="4">
        <v>45714</v>
      </c>
      <c r="C2509" t="s">
        <v>642</v>
      </c>
      <c r="D2509" t="s">
        <v>643</v>
      </c>
      <c r="E2509" t="s">
        <v>59</v>
      </c>
      <c r="F2509" t="s">
        <v>60</v>
      </c>
      <c r="G2509" t="s">
        <v>61</v>
      </c>
      <c r="H2509" t="s">
        <v>62</v>
      </c>
      <c r="I2509" s="6">
        <v>2</v>
      </c>
      <c r="J2509" s="6">
        <v>59999</v>
      </c>
      <c r="K2509" s="6">
        <v>119998</v>
      </c>
      <c r="L2509" s="6">
        <v>0.08</v>
      </c>
      <c r="M2509" s="6">
        <v>9599.84</v>
      </c>
      <c r="N2509" s="6">
        <v>110398.16</v>
      </c>
      <c r="O2509" s="6">
        <v>15014.15</v>
      </c>
      <c r="P2509" t="s">
        <v>63</v>
      </c>
      <c r="Q2509" t="s">
        <v>64</v>
      </c>
      <c r="R2509" t="s">
        <v>65</v>
      </c>
      <c r="S2509" t="s">
        <v>107</v>
      </c>
      <c r="T2509" t="s">
        <v>35</v>
      </c>
      <c r="U2509" s="13">
        <f t="shared" si="156"/>
        <v>2025</v>
      </c>
      <c r="V2509" s="13">
        <f t="shared" si="157"/>
        <v>2</v>
      </c>
      <c r="W2509" s="20" t="str">
        <f t="shared" si="158"/>
        <v>February</v>
      </c>
      <c r="X2509">
        <v>0.13600000000000001</v>
      </c>
      <c r="Y2509" s="6">
        <f t="shared" si="159"/>
        <v>100798.32</v>
      </c>
      <c r="Z2509" cm="1">
        <f t="array" aca="1" ref="Z2509" ca="1">IF(roud(N2509,2)=ROUND(Z2509,2),"ok","error")</f>
        <v>0</v>
      </c>
    </row>
    <row r="2510" spans="1:26" x14ac:dyDescent="0.3">
      <c r="A2510" t="s">
        <v>4174</v>
      </c>
      <c r="B2510" s="4">
        <v>45999</v>
      </c>
      <c r="C2510" t="s">
        <v>490</v>
      </c>
      <c r="D2510" t="s">
        <v>491</v>
      </c>
      <c r="E2510" t="s">
        <v>323</v>
      </c>
      <c r="F2510" t="s">
        <v>324</v>
      </c>
      <c r="G2510" t="s">
        <v>29</v>
      </c>
      <c r="H2510" t="s">
        <v>304</v>
      </c>
      <c r="I2510" s="6">
        <v>1</v>
      </c>
      <c r="J2510" s="6">
        <v>799</v>
      </c>
      <c r="K2510" s="6">
        <v>799</v>
      </c>
      <c r="L2510" s="6">
        <v>0.23</v>
      </c>
      <c r="M2510" s="6">
        <v>183.77</v>
      </c>
      <c r="N2510" s="6">
        <v>615.23</v>
      </c>
      <c r="O2510" s="6">
        <v>154.41999999999999</v>
      </c>
      <c r="P2510" t="s">
        <v>158</v>
      </c>
      <c r="Q2510" t="s">
        <v>159</v>
      </c>
      <c r="R2510" t="s">
        <v>160</v>
      </c>
      <c r="S2510" t="s">
        <v>107</v>
      </c>
      <c r="T2510" t="s">
        <v>55</v>
      </c>
      <c r="U2510" s="13">
        <f t="shared" si="156"/>
        <v>2025</v>
      </c>
      <c r="V2510" s="13">
        <f t="shared" si="157"/>
        <v>12</v>
      </c>
      <c r="W2510" s="20" t="str">
        <f t="shared" si="158"/>
        <v>December</v>
      </c>
      <c r="X2510">
        <v>0.251</v>
      </c>
      <c r="Y2510" s="6">
        <f t="shared" si="159"/>
        <v>431.46</v>
      </c>
      <c r="Z2510" cm="1">
        <f t="array" aca="1" ref="Z2510" ca="1">IF(roud(N2510,2)=ROUND(Z2510,2),"ok","error")</f>
        <v>0</v>
      </c>
    </row>
    <row r="2511" spans="1:26" x14ac:dyDescent="0.3">
      <c r="A2511" t="s">
        <v>4175</v>
      </c>
      <c r="B2511" s="4">
        <v>45500</v>
      </c>
      <c r="C2511" t="s">
        <v>1321</v>
      </c>
      <c r="D2511" t="s">
        <v>1322</v>
      </c>
      <c r="E2511" t="s">
        <v>258</v>
      </c>
      <c r="F2511" t="s">
        <v>259</v>
      </c>
      <c r="G2511" t="s">
        <v>214</v>
      </c>
      <c r="H2511" t="s">
        <v>260</v>
      </c>
      <c r="I2511" s="6">
        <v>1</v>
      </c>
      <c r="J2511" s="6">
        <v>399</v>
      </c>
      <c r="K2511" s="6">
        <v>399</v>
      </c>
      <c r="L2511" s="6">
        <v>0.23</v>
      </c>
      <c r="M2511" s="6">
        <v>91.77</v>
      </c>
      <c r="N2511" s="6">
        <v>307.23</v>
      </c>
      <c r="O2511" s="6">
        <v>95.55</v>
      </c>
      <c r="P2511" t="s">
        <v>82</v>
      </c>
      <c r="Q2511" t="s">
        <v>82</v>
      </c>
      <c r="R2511" t="s">
        <v>65</v>
      </c>
      <c r="S2511" t="s">
        <v>45</v>
      </c>
      <c r="T2511" t="s">
        <v>55</v>
      </c>
      <c r="U2511" s="13">
        <f t="shared" si="156"/>
        <v>2024</v>
      </c>
      <c r="V2511" s="13">
        <f t="shared" si="157"/>
        <v>7</v>
      </c>
      <c r="W2511" s="20" t="str">
        <f t="shared" si="158"/>
        <v>July</v>
      </c>
      <c r="X2511">
        <v>0.311</v>
      </c>
      <c r="Y2511" s="6">
        <f t="shared" si="159"/>
        <v>215.46</v>
      </c>
      <c r="Z2511" cm="1">
        <f t="array" aca="1" ref="Z2511" ca="1">IF(roud(N2511,2)=ROUND(Z2511,2),"ok","error")</f>
        <v>0</v>
      </c>
    </row>
    <row r="2512" spans="1:26" x14ac:dyDescent="0.3">
      <c r="A2512" t="s">
        <v>4176</v>
      </c>
      <c r="B2512" s="4">
        <v>45712</v>
      </c>
      <c r="C2512" t="s">
        <v>425</v>
      </c>
      <c r="D2512" t="s">
        <v>426</v>
      </c>
      <c r="E2512" t="s">
        <v>75</v>
      </c>
      <c r="F2512" t="s">
        <v>76</v>
      </c>
      <c r="G2512" t="s">
        <v>61</v>
      </c>
      <c r="H2512" t="s">
        <v>71</v>
      </c>
      <c r="I2512" s="6">
        <v>1</v>
      </c>
      <c r="J2512" s="6">
        <v>1499</v>
      </c>
      <c r="K2512" s="6">
        <v>1499</v>
      </c>
      <c r="L2512" s="6">
        <v>0.18</v>
      </c>
      <c r="M2512" s="6">
        <v>269.82</v>
      </c>
      <c r="N2512" s="6">
        <v>1229.18</v>
      </c>
      <c r="O2512" s="6">
        <v>130.29</v>
      </c>
      <c r="P2512" t="s">
        <v>63</v>
      </c>
      <c r="Q2512" t="s">
        <v>64</v>
      </c>
      <c r="R2512" t="s">
        <v>65</v>
      </c>
      <c r="S2512" t="s">
        <v>54</v>
      </c>
      <c r="T2512" t="s">
        <v>55</v>
      </c>
      <c r="U2512" s="13">
        <f t="shared" si="156"/>
        <v>2025</v>
      </c>
      <c r="V2512" s="13">
        <f t="shared" si="157"/>
        <v>2</v>
      </c>
      <c r="W2512" s="20" t="str">
        <f t="shared" si="158"/>
        <v>February</v>
      </c>
      <c r="X2512">
        <v>0.106</v>
      </c>
      <c r="Y2512" s="6">
        <f t="shared" si="159"/>
        <v>959.36</v>
      </c>
      <c r="Z2512" cm="1">
        <f t="array" aca="1" ref="Z2512" ca="1">IF(roud(N2512,2)=ROUND(Z2512,2),"ok","error")</f>
        <v>0</v>
      </c>
    </row>
    <row r="2513" spans="1:26" x14ac:dyDescent="0.3">
      <c r="A2513" t="s">
        <v>4177</v>
      </c>
      <c r="B2513" s="4">
        <v>45805</v>
      </c>
      <c r="C2513" t="s">
        <v>1631</v>
      </c>
      <c r="D2513" t="s">
        <v>1632</v>
      </c>
      <c r="E2513" t="s">
        <v>323</v>
      </c>
      <c r="F2513" t="s">
        <v>324</v>
      </c>
      <c r="G2513" t="s">
        <v>29</v>
      </c>
      <c r="H2513" t="s">
        <v>304</v>
      </c>
      <c r="I2513" s="6">
        <v>2</v>
      </c>
      <c r="J2513" s="6">
        <v>799</v>
      </c>
      <c r="K2513" s="6">
        <v>1598</v>
      </c>
      <c r="L2513" s="6">
        <v>0.23</v>
      </c>
      <c r="M2513" s="6">
        <v>367.54</v>
      </c>
      <c r="N2513" s="6">
        <v>1230.46</v>
      </c>
      <c r="O2513" s="6">
        <v>308.85000000000002</v>
      </c>
      <c r="P2513" t="s">
        <v>144</v>
      </c>
      <c r="Q2513" t="s">
        <v>145</v>
      </c>
      <c r="R2513" t="s">
        <v>65</v>
      </c>
      <c r="S2513" t="s">
        <v>98</v>
      </c>
      <c r="T2513" t="s">
        <v>35</v>
      </c>
      <c r="U2513" s="13">
        <f t="shared" si="156"/>
        <v>2025</v>
      </c>
      <c r="V2513" s="13">
        <f t="shared" si="157"/>
        <v>5</v>
      </c>
      <c r="W2513" s="20" t="str">
        <f t="shared" si="158"/>
        <v>May</v>
      </c>
      <c r="X2513">
        <v>0.251</v>
      </c>
      <c r="Y2513" s="6">
        <f t="shared" si="159"/>
        <v>862.92</v>
      </c>
      <c r="Z2513" cm="1">
        <f t="array" aca="1" ref="Z2513" ca="1">IF(roud(N2513,2)=ROUND(Z2513,2),"ok","error")</f>
        <v>0</v>
      </c>
    </row>
    <row r="2514" spans="1:26" x14ac:dyDescent="0.3">
      <c r="A2514" t="s">
        <v>4178</v>
      </c>
      <c r="B2514" s="4">
        <v>45918</v>
      </c>
      <c r="C2514" t="s">
        <v>1867</v>
      </c>
      <c r="D2514" t="s">
        <v>1868</v>
      </c>
      <c r="E2514" t="s">
        <v>212</v>
      </c>
      <c r="F2514" t="s">
        <v>213</v>
      </c>
      <c r="G2514" t="s">
        <v>214</v>
      </c>
      <c r="H2514" t="s">
        <v>215</v>
      </c>
      <c r="I2514" s="6">
        <v>1</v>
      </c>
      <c r="J2514" s="6">
        <v>599</v>
      </c>
      <c r="K2514" s="6">
        <v>599</v>
      </c>
      <c r="L2514" s="6">
        <v>0.23</v>
      </c>
      <c r="M2514" s="6">
        <v>137.77000000000001</v>
      </c>
      <c r="N2514" s="6">
        <v>461.23</v>
      </c>
      <c r="O2514" s="6">
        <v>143.44</v>
      </c>
      <c r="P2514" t="s">
        <v>186</v>
      </c>
      <c r="Q2514" t="s">
        <v>187</v>
      </c>
      <c r="R2514" t="s">
        <v>160</v>
      </c>
      <c r="S2514" t="s">
        <v>54</v>
      </c>
      <c r="T2514" t="s">
        <v>35</v>
      </c>
      <c r="U2514" s="13">
        <f t="shared" si="156"/>
        <v>2025</v>
      </c>
      <c r="V2514" s="13">
        <f t="shared" si="157"/>
        <v>9</v>
      </c>
      <c r="W2514" s="20" t="str">
        <f t="shared" si="158"/>
        <v>September</v>
      </c>
      <c r="X2514">
        <v>0.311</v>
      </c>
      <c r="Y2514" s="6">
        <f t="shared" si="159"/>
        <v>323.45999999999998</v>
      </c>
      <c r="Z2514" cm="1">
        <f t="array" aca="1" ref="Z2514" ca="1">IF(roud(N2514,2)=ROUND(Z2514,2),"ok","error")</f>
        <v>0</v>
      </c>
    </row>
    <row r="2515" spans="1:26" x14ac:dyDescent="0.3">
      <c r="A2515" t="s">
        <v>4179</v>
      </c>
      <c r="B2515" s="4">
        <v>45774</v>
      </c>
      <c r="C2515" t="s">
        <v>567</v>
      </c>
      <c r="D2515" t="s">
        <v>568</v>
      </c>
      <c r="E2515" t="s">
        <v>127</v>
      </c>
      <c r="F2515" t="s">
        <v>128</v>
      </c>
      <c r="G2515" t="s">
        <v>52</v>
      </c>
      <c r="H2515" t="s">
        <v>129</v>
      </c>
      <c r="I2515" s="6">
        <v>1</v>
      </c>
      <c r="J2515" s="6">
        <v>1299</v>
      </c>
      <c r="K2515" s="6">
        <v>1299</v>
      </c>
      <c r="L2515" s="6">
        <v>0.08</v>
      </c>
      <c r="M2515" s="6">
        <v>103.92</v>
      </c>
      <c r="N2515" s="6">
        <v>1195.08</v>
      </c>
      <c r="O2515" s="6">
        <v>258.14</v>
      </c>
      <c r="P2515" t="s">
        <v>191</v>
      </c>
      <c r="Q2515" t="s">
        <v>187</v>
      </c>
      <c r="R2515" t="s">
        <v>160</v>
      </c>
      <c r="S2515" t="s">
        <v>45</v>
      </c>
      <c r="T2515" t="s">
        <v>46</v>
      </c>
      <c r="U2515" s="13">
        <f t="shared" si="156"/>
        <v>2025</v>
      </c>
      <c r="V2515" s="13">
        <f t="shared" si="157"/>
        <v>4</v>
      </c>
      <c r="W2515" s="20" t="str">
        <f t="shared" si="158"/>
        <v>April</v>
      </c>
      <c r="X2515">
        <v>0.216</v>
      </c>
      <c r="Y2515" s="6">
        <f t="shared" si="159"/>
        <v>1091.1600000000001</v>
      </c>
      <c r="Z2515" cm="1">
        <f t="array" aca="1" ref="Z2515" ca="1">IF(roud(N2515,2)=ROUND(Z2515,2),"ok","error")</f>
        <v>0</v>
      </c>
    </row>
    <row r="2516" spans="1:26" x14ac:dyDescent="0.3">
      <c r="A2516" t="s">
        <v>4180</v>
      </c>
      <c r="B2516" s="4">
        <v>45355</v>
      </c>
      <c r="C2516" t="s">
        <v>652</v>
      </c>
      <c r="D2516" t="s">
        <v>653</v>
      </c>
      <c r="E2516" t="s">
        <v>356</v>
      </c>
      <c r="F2516" t="s">
        <v>357</v>
      </c>
      <c r="G2516" t="s">
        <v>214</v>
      </c>
      <c r="H2516" t="s">
        <v>260</v>
      </c>
      <c r="I2516" s="6">
        <v>1</v>
      </c>
      <c r="J2516" s="6">
        <v>699</v>
      </c>
      <c r="K2516" s="6">
        <v>699</v>
      </c>
      <c r="L2516" s="6">
        <v>0.08</v>
      </c>
      <c r="M2516" s="6">
        <v>55.92</v>
      </c>
      <c r="N2516" s="6">
        <v>643.08000000000004</v>
      </c>
      <c r="O2516" s="6">
        <v>228.94</v>
      </c>
      <c r="P2516" t="s">
        <v>89</v>
      </c>
      <c r="Q2516" t="s">
        <v>90</v>
      </c>
      <c r="R2516" t="s">
        <v>65</v>
      </c>
      <c r="S2516" t="s">
        <v>45</v>
      </c>
      <c r="T2516" t="s">
        <v>35</v>
      </c>
      <c r="U2516" s="13">
        <f t="shared" si="156"/>
        <v>2024</v>
      </c>
      <c r="V2516" s="13">
        <f t="shared" si="157"/>
        <v>3</v>
      </c>
      <c r="W2516" s="20" t="str">
        <f t="shared" si="158"/>
        <v>March</v>
      </c>
      <c r="X2516">
        <v>0.35599999999999998</v>
      </c>
      <c r="Y2516" s="6">
        <f t="shared" si="159"/>
        <v>587.16</v>
      </c>
      <c r="Z2516" cm="1">
        <f t="array" aca="1" ref="Z2516" ca="1">IF(roud(N2516,2)=ROUND(Z2516,2),"ok","error")</f>
        <v>0</v>
      </c>
    </row>
    <row r="2517" spans="1:26" x14ac:dyDescent="0.3">
      <c r="A2517" t="s">
        <v>4181</v>
      </c>
      <c r="B2517" s="4">
        <v>46014</v>
      </c>
      <c r="C2517" t="s">
        <v>2385</v>
      </c>
      <c r="D2517" t="s">
        <v>2386</v>
      </c>
      <c r="E2517" t="s">
        <v>302</v>
      </c>
      <c r="F2517" t="s">
        <v>303</v>
      </c>
      <c r="G2517" t="s">
        <v>29</v>
      </c>
      <c r="H2517" t="s">
        <v>304</v>
      </c>
      <c r="I2517" s="6">
        <v>4</v>
      </c>
      <c r="J2517" s="6">
        <v>1799</v>
      </c>
      <c r="K2517" s="6">
        <v>7196</v>
      </c>
      <c r="L2517" s="6">
        <v>0.28000000000000003</v>
      </c>
      <c r="M2517" s="6">
        <v>2014.88</v>
      </c>
      <c r="N2517" s="6">
        <v>5181.12</v>
      </c>
      <c r="O2517" s="6">
        <v>1222.74</v>
      </c>
      <c r="P2517" t="s">
        <v>31</v>
      </c>
      <c r="Q2517" t="s">
        <v>32</v>
      </c>
      <c r="R2517" t="s">
        <v>33</v>
      </c>
      <c r="S2517" t="s">
        <v>107</v>
      </c>
      <c r="T2517" t="s">
        <v>35</v>
      </c>
      <c r="U2517" s="13">
        <f t="shared" si="156"/>
        <v>2025</v>
      </c>
      <c r="V2517" s="13">
        <f t="shared" si="157"/>
        <v>12</v>
      </c>
      <c r="W2517" s="20" t="str">
        <f t="shared" si="158"/>
        <v>December</v>
      </c>
      <c r="X2517">
        <v>0.23599999999999999</v>
      </c>
      <c r="Y2517" s="6">
        <f t="shared" si="159"/>
        <v>3166.24</v>
      </c>
      <c r="Z2517" cm="1">
        <f t="array" aca="1" ref="Z2517" ca="1">IF(roud(N2517,2)=ROUND(Z2517,2),"ok","error")</f>
        <v>0</v>
      </c>
    </row>
    <row r="2518" spans="1:26" x14ac:dyDescent="0.3">
      <c r="A2518" t="s">
        <v>4182</v>
      </c>
      <c r="B2518" s="4">
        <v>45433</v>
      </c>
      <c r="C2518" t="s">
        <v>4084</v>
      </c>
      <c r="D2518" t="s">
        <v>4085</v>
      </c>
      <c r="E2518" t="s">
        <v>111</v>
      </c>
      <c r="F2518" t="s">
        <v>112</v>
      </c>
      <c r="G2518" t="s">
        <v>113</v>
      </c>
      <c r="H2518" t="s">
        <v>114</v>
      </c>
      <c r="I2518" s="6">
        <v>1</v>
      </c>
      <c r="J2518" s="6">
        <v>999</v>
      </c>
      <c r="K2518" s="6">
        <v>999</v>
      </c>
      <c r="L2518" s="6">
        <v>0.08</v>
      </c>
      <c r="M2518" s="6">
        <v>79.92</v>
      </c>
      <c r="N2518" s="6">
        <v>919.08</v>
      </c>
      <c r="O2518" s="6">
        <v>235.28</v>
      </c>
      <c r="P2518" t="s">
        <v>105</v>
      </c>
      <c r="Q2518" t="s">
        <v>106</v>
      </c>
      <c r="R2518" t="s">
        <v>44</v>
      </c>
      <c r="S2518" t="s">
        <v>45</v>
      </c>
      <c r="T2518" t="s">
        <v>35</v>
      </c>
      <c r="U2518" s="13">
        <f t="shared" si="156"/>
        <v>2024</v>
      </c>
      <c r="V2518" s="13">
        <f t="shared" si="157"/>
        <v>5</v>
      </c>
      <c r="W2518" s="20" t="str">
        <f t="shared" si="158"/>
        <v>May</v>
      </c>
      <c r="X2518">
        <v>0.25600000000000001</v>
      </c>
      <c r="Y2518" s="6">
        <f t="shared" si="159"/>
        <v>839.16</v>
      </c>
      <c r="Z2518" cm="1">
        <f t="array" aca="1" ref="Z2518" ca="1">IF(roud(N2518,2)=ROUND(Z2518,2),"ok","error")</f>
        <v>0</v>
      </c>
    </row>
    <row r="2519" spans="1:26" x14ac:dyDescent="0.3">
      <c r="A2519" t="s">
        <v>4183</v>
      </c>
      <c r="B2519" s="4">
        <v>45823</v>
      </c>
      <c r="C2519" t="s">
        <v>2041</v>
      </c>
      <c r="D2519" t="s">
        <v>2042</v>
      </c>
      <c r="E2519" t="s">
        <v>284</v>
      </c>
      <c r="F2519" t="s">
        <v>285</v>
      </c>
      <c r="G2519" t="s">
        <v>52</v>
      </c>
      <c r="H2519" t="s">
        <v>129</v>
      </c>
      <c r="I2519" s="6">
        <v>1</v>
      </c>
      <c r="J2519" s="6">
        <v>999</v>
      </c>
      <c r="K2519" s="6">
        <v>999</v>
      </c>
      <c r="L2519" s="6">
        <v>0.18</v>
      </c>
      <c r="M2519" s="6">
        <v>179.82</v>
      </c>
      <c r="N2519" s="6">
        <v>819.18</v>
      </c>
      <c r="O2519" s="6">
        <v>152.37</v>
      </c>
      <c r="P2519" t="s">
        <v>82</v>
      </c>
      <c r="Q2519" t="s">
        <v>82</v>
      </c>
      <c r="R2519" t="s">
        <v>65</v>
      </c>
      <c r="S2519" t="s">
        <v>45</v>
      </c>
      <c r="T2519" t="s">
        <v>35</v>
      </c>
      <c r="U2519" s="13">
        <f t="shared" si="156"/>
        <v>2025</v>
      </c>
      <c r="V2519" s="13">
        <f t="shared" si="157"/>
        <v>6</v>
      </c>
      <c r="W2519" s="20" t="str">
        <f t="shared" si="158"/>
        <v>June</v>
      </c>
      <c r="X2519">
        <v>0.186</v>
      </c>
      <c r="Y2519" s="6">
        <f t="shared" si="159"/>
        <v>639.36</v>
      </c>
      <c r="Z2519" cm="1">
        <f t="array" aca="1" ref="Z2519" ca="1">IF(roud(N2519,2)=ROUND(Z2519,2),"ok","error")</f>
        <v>0</v>
      </c>
    </row>
    <row r="2520" spans="1:26" x14ac:dyDescent="0.3">
      <c r="A2520" t="s">
        <v>4184</v>
      </c>
      <c r="B2520" s="4">
        <v>45504</v>
      </c>
      <c r="C2520" t="s">
        <v>193</v>
      </c>
      <c r="D2520" t="s">
        <v>194</v>
      </c>
      <c r="E2520" t="s">
        <v>284</v>
      </c>
      <c r="F2520" t="s">
        <v>285</v>
      </c>
      <c r="G2520" t="s">
        <v>52</v>
      </c>
      <c r="H2520" t="s">
        <v>129</v>
      </c>
      <c r="I2520" s="6">
        <v>3</v>
      </c>
      <c r="J2520" s="6">
        <v>999</v>
      </c>
      <c r="K2520" s="6">
        <v>2997</v>
      </c>
      <c r="L2520" s="6">
        <v>0.03</v>
      </c>
      <c r="M2520" s="6">
        <v>89.91</v>
      </c>
      <c r="N2520" s="6">
        <v>2907.09</v>
      </c>
      <c r="O2520" s="6">
        <v>671.54</v>
      </c>
      <c r="P2520" t="s">
        <v>105</v>
      </c>
      <c r="Q2520" t="s">
        <v>106</v>
      </c>
      <c r="R2520" t="s">
        <v>44</v>
      </c>
      <c r="S2520" t="s">
        <v>54</v>
      </c>
      <c r="T2520" t="s">
        <v>35</v>
      </c>
      <c r="U2520" s="13">
        <f t="shared" si="156"/>
        <v>2024</v>
      </c>
      <c r="V2520" s="13">
        <f t="shared" si="157"/>
        <v>7</v>
      </c>
      <c r="W2520" s="20" t="str">
        <f t="shared" si="158"/>
        <v>July</v>
      </c>
      <c r="X2520">
        <v>0.23100000000000001</v>
      </c>
      <c r="Y2520" s="6">
        <f t="shared" si="159"/>
        <v>2817.18</v>
      </c>
      <c r="Z2520" cm="1">
        <f t="array" aca="1" ref="Z2520" ca="1">IF(roud(N2520,2)=ROUND(Z2520,2),"ok","error")</f>
        <v>0</v>
      </c>
    </row>
    <row r="2521" spans="1:26" x14ac:dyDescent="0.3">
      <c r="A2521" t="s">
        <v>4185</v>
      </c>
      <c r="B2521" s="4">
        <v>45866</v>
      </c>
      <c r="C2521" t="s">
        <v>2749</v>
      </c>
      <c r="D2521" t="s">
        <v>2750</v>
      </c>
      <c r="E2521" t="s">
        <v>111</v>
      </c>
      <c r="F2521" t="s">
        <v>112</v>
      </c>
      <c r="G2521" t="s">
        <v>113</v>
      </c>
      <c r="H2521" t="s">
        <v>114</v>
      </c>
      <c r="I2521" s="6">
        <v>5</v>
      </c>
      <c r="J2521" s="6">
        <v>999</v>
      </c>
      <c r="K2521" s="6">
        <v>4995</v>
      </c>
      <c r="L2521" s="6">
        <v>0.28000000000000003</v>
      </c>
      <c r="M2521" s="6">
        <v>1398.6</v>
      </c>
      <c r="N2521" s="6">
        <v>3596.4</v>
      </c>
      <c r="O2521" s="6">
        <v>704.89</v>
      </c>
      <c r="P2521" t="s">
        <v>82</v>
      </c>
      <c r="Q2521" t="s">
        <v>82</v>
      </c>
      <c r="R2521" t="s">
        <v>65</v>
      </c>
      <c r="S2521" t="s">
        <v>45</v>
      </c>
      <c r="T2521" t="s">
        <v>55</v>
      </c>
      <c r="U2521" s="13">
        <f t="shared" si="156"/>
        <v>2025</v>
      </c>
      <c r="V2521" s="13">
        <f t="shared" si="157"/>
        <v>7</v>
      </c>
      <c r="W2521" s="20" t="str">
        <f t="shared" si="158"/>
        <v>July</v>
      </c>
      <c r="X2521">
        <v>0.19600000000000001</v>
      </c>
      <c r="Y2521" s="6">
        <f t="shared" si="159"/>
        <v>2197.8000000000002</v>
      </c>
      <c r="Z2521" cm="1">
        <f t="array" aca="1" ref="Z2521" ca="1">IF(roud(N2521,2)=ROUND(Z2521,2),"ok","error")</f>
        <v>0</v>
      </c>
    </row>
    <row r="2522" spans="1:26" x14ac:dyDescent="0.3">
      <c r="A2522" t="s">
        <v>4186</v>
      </c>
      <c r="B2522" s="4">
        <v>45624</v>
      </c>
      <c r="C2522" t="s">
        <v>125</v>
      </c>
      <c r="D2522" t="s">
        <v>126</v>
      </c>
      <c r="E2522" t="s">
        <v>80</v>
      </c>
      <c r="F2522" t="s">
        <v>81</v>
      </c>
      <c r="G2522" t="s">
        <v>52</v>
      </c>
      <c r="H2522" t="s">
        <v>53</v>
      </c>
      <c r="I2522" s="6">
        <v>2</v>
      </c>
      <c r="J2522" s="6">
        <v>3499</v>
      </c>
      <c r="K2522" s="6">
        <v>6998</v>
      </c>
      <c r="L2522" s="6">
        <v>0.28000000000000003</v>
      </c>
      <c r="M2522" s="6">
        <v>1959.44</v>
      </c>
      <c r="N2522" s="6">
        <v>5038.5600000000004</v>
      </c>
      <c r="O2522" s="6">
        <v>786.02</v>
      </c>
      <c r="P2522" t="s">
        <v>158</v>
      </c>
      <c r="Q2522" t="s">
        <v>159</v>
      </c>
      <c r="R2522" t="s">
        <v>160</v>
      </c>
      <c r="S2522" t="s">
        <v>98</v>
      </c>
      <c r="T2522" t="s">
        <v>35</v>
      </c>
      <c r="U2522" s="13">
        <f t="shared" si="156"/>
        <v>2024</v>
      </c>
      <c r="V2522" s="13">
        <f t="shared" si="157"/>
        <v>11</v>
      </c>
      <c r="W2522" s="20" t="str">
        <f t="shared" si="158"/>
        <v>November</v>
      </c>
      <c r="X2522">
        <v>0.156</v>
      </c>
      <c r="Y2522" s="6">
        <f t="shared" si="159"/>
        <v>3079.12</v>
      </c>
      <c r="Z2522" cm="1">
        <f t="array" aca="1" ref="Z2522" ca="1">IF(roud(N2522,2)=ROUND(Z2522,2),"ok","error")</f>
        <v>0</v>
      </c>
    </row>
    <row r="2523" spans="1:26" x14ac:dyDescent="0.3">
      <c r="A2523" t="s">
        <v>4187</v>
      </c>
      <c r="B2523" s="4">
        <v>45970</v>
      </c>
      <c r="C2523" t="s">
        <v>1502</v>
      </c>
      <c r="D2523" t="s">
        <v>1503</v>
      </c>
      <c r="E2523" t="s">
        <v>121</v>
      </c>
      <c r="F2523" t="s">
        <v>122</v>
      </c>
      <c r="G2523" t="s">
        <v>61</v>
      </c>
      <c r="H2523" t="s">
        <v>123</v>
      </c>
      <c r="I2523" s="6">
        <v>1</v>
      </c>
      <c r="J2523" s="6">
        <v>24999</v>
      </c>
      <c r="K2523" s="6">
        <v>24999</v>
      </c>
      <c r="L2523" s="6">
        <v>0.23</v>
      </c>
      <c r="M2523" s="6">
        <v>5749.77</v>
      </c>
      <c r="N2523" s="6">
        <v>19249.23</v>
      </c>
      <c r="O2523" s="6">
        <v>1751.68</v>
      </c>
      <c r="P2523" t="s">
        <v>31</v>
      </c>
      <c r="Q2523" t="s">
        <v>32</v>
      </c>
      <c r="R2523" t="s">
        <v>33</v>
      </c>
      <c r="S2523" t="s">
        <v>45</v>
      </c>
      <c r="T2523" t="s">
        <v>35</v>
      </c>
      <c r="U2523" s="13">
        <f t="shared" si="156"/>
        <v>2025</v>
      </c>
      <c r="V2523" s="13">
        <f t="shared" si="157"/>
        <v>11</v>
      </c>
      <c r="W2523" s="20" t="str">
        <f t="shared" si="158"/>
        <v>November</v>
      </c>
      <c r="X2523">
        <v>9.0999999999999998E-2</v>
      </c>
      <c r="Y2523" s="6">
        <f t="shared" si="159"/>
        <v>13499.46</v>
      </c>
      <c r="Z2523" cm="1">
        <f t="array" aca="1" ref="Z2523" ca="1">IF(roud(N2523,2)=ROUND(Z2523,2),"ok","error")</f>
        <v>0</v>
      </c>
    </row>
    <row r="2524" spans="1:26" x14ac:dyDescent="0.3">
      <c r="A2524" t="s">
        <v>4188</v>
      </c>
      <c r="B2524" s="4">
        <v>45781</v>
      </c>
      <c r="C2524" t="s">
        <v>1484</v>
      </c>
      <c r="D2524" t="s">
        <v>1485</v>
      </c>
      <c r="E2524" t="s">
        <v>181</v>
      </c>
      <c r="F2524" t="s">
        <v>182</v>
      </c>
      <c r="G2524" t="s">
        <v>113</v>
      </c>
      <c r="H2524" t="s">
        <v>114</v>
      </c>
      <c r="I2524" s="6">
        <v>2</v>
      </c>
      <c r="J2524" s="6">
        <v>2499</v>
      </c>
      <c r="K2524" s="6">
        <v>4998</v>
      </c>
      <c r="L2524" s="6">
        <v>0.03</v>
      </c>
      <c r="M2524" s="6">
        <v>149.94</v>
      </c>
      <c r="N2524" s="6">
        <v>4848.0600000000004</v>
      </c>
      <c r="O2524" s="6">
        <v>1313.82</v>
      </c>
      <c r="P2524" t="s">
        <v>191</v>
      </c>
      <c r="Q2524" t="s">
        <v>187</v>
      </c>
      <c r="R2524" t="s">
        <v>160</v>
      </c>
      <c r="S2524" t="s">
        <v>107</v>
      </c>
      <c r="T2524" t="s">
        <v>35</v>
      </c>
      <c r="U2524" s="13">
        <f t="shared" si="156"/>
        <v>2025</v>
      </c>
      <c r="V2524" s="13">
        <f t="shared" si="157"/>
        <v>5</v>
      </c>
      <c r="W2524" s="20" t="str">
        <f t="shared" si="158"/>
        <v>May</v>
      </c>
      <c r="X2524">
        <v>0.27100000000000002</v>
      </c>
      <c r="Y2524" s="6">
        <f t="shared" si="159"/>
        <v>4698.12</v>
      </c>
      <c r="Z2524" cm="1">
        <f t="array" aca="1" ref="Z2524" ca="1">IF(roud(N2524,2)=ROUND(Z2524,2),"ok","error")</f>
        <v>0</v>
      </c>
    </row>
    <row r="2525" spans="1:26" x14ac:dyDescent="0.3">
      <c r="A2525" t="s">
        <v>4189</v>
      </c>
      <c r="B2525" s="4">
        <v>45830</v>
      </c>
      <c r="C2525" t="s">
        <v>4190</v>
      </c>
      <c r="D2525" t="s">
        <v>4191</v>
      </c>
      <c r="E2525" t="s">
        <v>181</v>
      </c>
      <c r="F2525" t="s">
        <v>182</v>
      </c>
      <c r="G2525" t="s">
        <v>113</v>
      </c>
      <c r="H2525" t="s">
        <v>114</v>
      </c>
      <c r="I2525" s="6">
        <v>2</v>
      </c>
      <c r="J2525" s="6">
        <v>2499</v>
      </c>
      <c r="K2525" s="6">
        <v>4998</v>
      </c>
      <c r="L2525" s="6">
        <v>0.08</v>
      </c>
      <c r="M2525" s="6">
        <v>399.84</v>
      </c>
      <c r="N2525" s="6">
        <v>4598.16</v>
      </c>
      <c r="O2525" s="6">
        <v>1177.1300000000001</v>
      </c>
      <c r="P2525" t="s">
        <v>191</v>
      </c>
      <c r="Q2525" t="s">
        <v>187</v>
      </c>
      <c r="R2525" t="s">
        <v>160</v>
      </c>
      <c r="S2525" t="s">
        <v>45</v>
      </c>
      <c r="T2525" t="s">
        <v>35</v>
      </c>
      <c r="U2525" s="13">
        <f t="shared" si="156"/>
        <v>2025</v>
      </c>
      <c r="V2525" s="13">
        <f t="shared" si="157"/>
        <v>6</v>
      </c>
      <c r="W2525" s="20" t="str">
        <f t="shared" si="158"/>
        <v>June</v>
      </c>
      <c r="X2525">
        <v>0.25600000000000001</v>
      </c>
      <c r="Y2525" s="6">
        <f t="shared" si="159"/>
        <v>4198.32</v>
      </c>
      <c r="Z2525" cm="1">
        <f t="array" aca="1" ref="Z2525" ca="1">IF(roud(N2525,2)=ROUND(Z2525,2),"ok","error")</f>
        <v>0</v>
      </c>
    </row>
    <row r="2526" spans="1:26" x14ac:dyDescent="0.3">
      <c r="A2526" t="s">
        <v>4192</v>
      </c>
      <c r="B2526" s="4">
        <v>45677</v>
      </c>
      <c r="C2526" t="s">
        <v>3448</v>
      </c>
      <c r="D2526" t="s">
        <v>3449</v>
      </c>
      <c r="E2526" t="s">
        <v>323</v>
      </c>
      <c r="F2526" t="s">
        <v>324</v>
      </c>
      <c r="G2526" t="s">
        <v>29</v>
      </c>
      <c r="H2526" t="s">
        <v>304</v>
      </c>
      <c r="I2526" s="6">
        <v>2</v>
      </c>
      <c r="J2526" s="6">
        <v>799</v>
      </c>
      <c r="K2526" s="6">
        <v>1598</v>
      </c>
      <c r="L2526" s="6">
        <v>0.13</v>
      </c>
      <c r="M2526" s="6">
        <v>207.74</v>
      </c>
      <c r="N2526" s="6">
        <v>1390.26</v>
      </c>
      <c r="O2526" s="6">
        <v>390.66</v>
      </c>
      <c r="P2526" t="s">
        <v>186</v>
      </c>
      <c r="Q2526" t="s">
        <v>187</v>
      </c>
      <c r="R2526" t="s">
        <v>160</v>
      </c>
      <c r="S2526" t="s">
        <v>54</v>
      </c>
      <c r="T2526" t="s">
        <v>55</v>
      </c>
      <c r="U2526" s="13">
        <f t="shared" si="156"/>
        <v>2025</v>
      </c>
      <c r="V2526" s="13">
        <f t="shared" si="157"/>
        <v>1</v>
      </c>
      <c r="W2526" s="20" t="str">
        <f t="shared" si="158"/>
        <v>January</v>
      </c>
      <c r="X2526">
        <v>0.28100000000000003</v>
      </c>
      <c r="Y2526" s="6">
        <f t="shared" si="159"/>
        <v>1182.52</v>
      </c>
      <c r="Z2526" cm="1">
        <f t="array" aca="1" ref="Z2526" ca="1">IF(roud(N2526,2)=ROUND(Z2526,2),"ok","error")</f>
        <v>0</v>
      </c>
    </row>
    <row r="2527" spans="1:26" x14ac:dyDescent="0.3">
      <c r="A2527" t="s">
        <v>4193</v>
      </c>
      <c r="B2527" s="4">
        <v>45613</v>
      </c>
      <c r="C2527" t="s">
        <v>1518</v>
      </c>
      <c r="D2527" t="s">
        <v>1519</v>
      </c>
      <c r="E2527" t="s">
        <v>121</v>
      </c>
      <c r="F2527" t="s">
        <v>122</v>
      </c>
      <c r="G2527" t="s">
        <v>61</v>
      </c>
      <c r="H2527" t="s">
        <v>123</v>
      </c>
      <c r="I2527" s="6">
        <v>2</v>
      </c>
      <c r="J2527" s="6">
        <v>24999</v>
      </c>
      <c r="K2527" s="6">
        <v>49998</v>
      </c>
      <c r="L2527" s="6">
        <v>0.08</v>
      </c>
      <c r="M2527" s="6">
        <v>3999.84</v>
      </c>
      <c r="N2527" s="6">
        <v>45998.16</v>
      </c>
      <c r="O2527" s="6">
        <v>6255.75</v>
      </c>
      <c r="P2527" t="s">
        <v>94</v>
      </c>
      <c r="Q2527" t="s">
        <v>64</v>
      </c>
      <c r="R2527" t="s">
        <v>65</v>
      </c>
      <c r="S2527" t="s">
        <v>107</v>
      </c>
      <c r="T2527" t="s">
        <v>35</v>
      </c>
      <c r="U2527" s="13">
        <f t="shared" si="156"/>
        <v>2024</v>
      </c>
      <c r="V2527" s="13">
        <f t="shared" si="157"/>
        <v>11</v>
      </c>
      <c r="W2527" s="20" t="str">
        <f t="shared" si="158"/>
        <v>November</v>
      </c>
      <c r="X2527">
        <v>0.13600000000000001</v>
      </c>
      <c r="Y2527" s="6">
        <f t="shared" si="159"/>
        <v>41998.32</v>
      </c>
      <c r="Z2527" cm="1">
        <f t="array" aca="1" ref="Z2527" ca="1">IF(roud(N2527,2)=ROUND(Z2527,2),"ok","error")</f>
        <v>0</v>
      </c>
    </row>
    <row r="2528" spans="1:26" x14ac:dyDescent="0.3">
      <c r="A2528" t="s">
        <v>4194</v>
      </c>
      <c r="B2528" s="4">
        <v>45469</v>
      </c>
      <c r="C2528" t="s">
        <v>217</v>
      </c>
      <c r="D2528" t="s">
        <v>218</v>
      </c>
      <c r="E2528" t="s">
        <v>69</v>
      </c>
      <c r="F2528" t="s">
        <v>70</v>
      </c>
      <c r="G2528" t="s">
        <v>61</v>
      </c>
      <c r="H2528" t="s">
        <v>71</v>
      </c>
      <c r="I2528" s="6">
        <v>2</v>
      </c>
      <c r="J2528" s="6">
        <v>1299</v>
      </c>
      <c r="K2528" s="6">
        <v>2598</v>
      </c>
      <c r="L2528" s="6">
        <v>0.13</v>
      </c>
      <c r="M2528" s="6">
        <v>337.74</v>
      </c>
      <c r="N2528" s="6">
        <v>2260.2600000000002</v>
      </c>
      <c r="O2528" s="6">
        <v>273.49</v>
      </c>
      <c r="P2528" t="s">
        <v>158</v>
      </c>
      <c r="Q2528" t="s">
        <v>159</v>
      </c>
      <c r="R2528" t="s">
        <v>160</v>
      </c>
      <c r="S2528" t="s">
        <v>54</v>
      </c>
      <c r="T2528" t="s">
        <v>55</v>
      </c>
      <c r="U2528" s="13">
        <f t="shared" si="156"/>
        <v>2024</v>
      </c>
      <c r="V2528" s="13">
        <f t="shared" si="157"/>
        <v>6</v>
      </c>
      <c r="W2528" s="20" t="str">
        <f t="shared" si="158"/>
        <v>June</v>
      </c>
      <c r="X2528">
        <v>0.121</v>
      </c>
      <c r="Y2528" s="6">
        <f t="shared" si="159"/>
        <v>1922.52</v>
      </c>
      <c r="Z2528" cm="1">
        <f t="array" aca="1" ref="Z2528" ca="1">IF(roud(N2528,2)=ROUND(Z2528,2),"ok","error")</f>
        <v>0</v>
      </c>
    </row>
    <row r="2529" spans="1:26" x14ac:dyDescent="0.3">
      <c r="A2529" t="s">
        <v>4195</v>
      </c>
      <c r="B2529" s="4">
        <v>45762</v>
      </c>
      <c r="C2529" t="s">
        <v>3068</v>
      </c>
      <c r="D2529" t="s">
        <v>3069</v>
      </c>
      <c r="E2529" t="s">
        <v>75</v>
      </c>
      <c r="F2529" t="s">
        <v>76</v>
      </c>
      <c r="G2529" t="s">
        <v>61</v>
      </c>
      <c r="H2529" t="s">
        <v>71</v>
      </c>
      <c r="I2529" s="6">
        <v>2</v>
      </c>
      <c r="J2529" s="6">
        <v>1499</v>
      </c>
      <c r="K2529" s="6">
        <v>2998</v>
      </c>
      <c r="L2529" s="6">
        <v>0.15</v>
      </c>
      <c r="M2529" s="6">
        <v>449.7</v>
      </c>
      <c r="N2529" s="6">
        <v>2548.3000000000002</v>
      </c>
      <c r="O2529" s="6">
        <v>293.05</v>
      </c>
      <c r="P2529" t="s">
        <v>89</v>
      </c>
      <c r="Q2529" t="s">
        <v>90</v>
      </c>
      <c r="R2529" t="s">
        <v>65</v>
      </c>
      <c r="S2529" t="s">
        <v>107</v>
      </c>
      <c r="T2529" t="s">
        <v>35</v>
      </c>
      <c r="U2529" s="13">
        <f t="shared" si="156"/>
        <v>2025</v>
      </c>
      <c r="V2529" s="13">
        <f t="shared" si="157"/>
        <v>4</v>
      </c>
      <c r="W2529" s="20" t="str">
        <f t="shared" si="158"/>
        <v>April</v>
      </c>
      <c r="X2529">
        <v>0.115</v>
      </c>
      <c r="Y2529" s="6">
        <f t="shared" si="159"/>
        <v>2098.6</v>
      </c>
      <c r="Z2529" cm="1">
        <f t="array" aca="1" ref="Z2529" ca="1">IF(roud(N2529,2)=ROUND(Z2529,2),"ok","error")</f>
        <v>0</v>
      </c>
    </row>
    <row r="2530" spans="1:26" x14ac:dyDescent="0.3">
      <c r="A2530" t="s">
        <v>4196</v>
      </c>
      <c r="B2530" s="4">
        <v>45837</v>
      </c>
      <c r="C2530" t="s">
        <v>1361</v>
      </c>
      <c r="D2530" t="s">
        <v>1362</v>
      </c>
      <c r="E2530" t="s">
        <v>27</v>
      </c>
      <c r="F2530" t="s">
        <v>28</v>
      </c>
      <c r="G2530" t="s">
        <v>29</v>
      </c>
      <c r="H2530" t="s">
        <v>30</v>
      </c>
      <c r="I2530" s="6">
        <v>1</v>
      </c>
      <c r="J2530" s="6">
        <v>1999</v>
      </c>
      <c r="K2530" s="6">
        <v>1999</v>
      </c>
      <c r="L2530" s="6">
        <v>0.1</v>
      </c>
      <c r="M2530" s="6">
        <v>199.9</v>
      </c>
      <c r="N2530" s="6">
        <v>1799.1</v>
      </c>
      <c r="O2530" s="6">
        <v>521.74</v>
      </c>
      <c r="P2530" t="s">
        <v>31</v>
      </c>
      <c r="Q2530" t="s">
        <v>32</v>
      </c>
      <c r="R2530" t="s">
        <v>33</v>
      </c>
      <c r="S2530" t="s">
        <v>107</v>
      </c>
      <c r="T2530" t="s">
        <v>55</v>
      </c>
      <c r="U2530" s="13">
        <f t="shared" si="156"/>
        <v>2025</v>
      </c>
      <c r="V2530" s="13">
        <f t="shared" si="157"/>
        <v>6</v>
      </c>
      <c r="W2530" s="20" t="str">
        <f t="shared" si="158"/>
        <v>June</v>
      </c>
      <c r="X2530">
        <v>0.28999999999999998</v>
      </c>
      <c r="Y2530" s="6">
        <f t="shared" si="159"/>
        <v>1599.2</v>
      </c>
      <c r="Z2530" cm="1">
        <f t="array" aca="1" ref="Z2530" ca="1">IF(roud(N2530,2)=ROUND(Z2530,2),"ok","error")</f>
        <v>0</v>
      </c>
    </row>
    <row r="2531" spans="1:26" x14ac:dyDescent="0.3">
      <c r="A2531" t="s">
        <v>4197</v>
      </c>
      <c r="B2531" s="4">
        <v>45642</v>
      </c>
      <c r="C2531" t="s">
        <v>2665</v>
      </c>
      <c r="D2531" t="s">
        <v>2666</v>
      </c>
      <c r="E2531" t="s">
        <v>80</v>
      </c>
      <c r="F2531" t="s">
        <v>81</v>
      </c>
      <c r="G2531" t="s">
        <v>52</v>
      </c>
      <c r="H2531" t="s">
        <v>53</v>
      </c>
      <c r="I2531" s="6">
        <v>1</v>
      </c>
      <c r="J2531" s="6">
        <v>3499</v>
      </c>
      <c r="K2531" s="6">
        <v>3499</v>
      </c>
      <c r="L2531" s="6">
        <v>0</v>
      </c>
      <c r="M2531" s="6">
        <v>0</v>
      </c>
      <c r="N2531" s="6">
        <v>3499</v>
      </c>
      <c r="O2531" s="6">
        <v>839.76</v>
      </c>
      <c r="P2531" t="s">
        <v>89</v>
      </c>
      <c r="Q2531" t="s">
        <v>90</v>
      </c>
      <c r="R2531" t="s">
        <v>65</v>
      </c>
      <c r="S2531" t="s">
        <v>45</v>
      </c>
      <c r="T2531" t="s">
        <v>35</v>
      </c>
      <c r="U2531" s="13">
        <f t="shared" si="156"/>
        <v>2024</v>
      </c>
      <c r="V2531" s="13">
        <f t="shared" si="157"/>
        <v>12</v>
      </c>
      <c r="W2531" s="20" t="str">
        <f t="shared" si="158"/>
        <v>December</v>
      </c>
      <c r="X2531">
        <v>0.24</v>
      </c>
      <c r="Y2531" s="6">
        <f t="shared" si="159"/>
        <v>3499</v>
      </c>
      <c r="Z2531" cm="1">
        <f t="array" aca="1" ref="Z2531" ca="1">IF(roud(N2531,2)=ROUND(Z2531,2),"ok","error")</f>
        <v>0</v>
      </c>
    </row>
    <row r="2532" spans="1:26" x14ac:dyDescent="0.3">
      <c r="A2532" t="s">
        <v>4198</v>
      </c>
      <c r="B2532" s="4">
        <v>45851</v>
      </c>
      <c r="C2532" t="s">
        <v>4199</v>
      </c>
      <c r="D2532" t="s">
        <v>4200</v>
      </c>
      <c r="E2532" t="s">
        <v>102</v>
      </c>
      <c r="F2532" t="s">
        <v>103</v>
      </c>
      <c r="G2532" t="s">
        <v>52</v>
      </c>
      <c r="H2532" t="s">
        <v>104</v>
      </c>
      <c r="I2532" s="6">
        <v>1</v>
      </c>
      <c r="J2532" s="6">
        <v>5999</v>
      </c>
      <c r="K2532" s="6">
        <v>5999</v>
      </c>
      <c r="L2532" s="6">
        <v>0.2</v>
      </c>
      <c r="M2532" s="6">
        <v>1199.8</v>
      </c>
      <c r="N2532" s="6">
        <v>4799.2</v>
      </c>
      <c r="O2532" s="6">
        <v>863.86</v>
      </c>
      <c r="P2532" t="s">
        <v>170</v>
      </c>
      <c r="Q2532" t="s">
        <v>171</v>
      </c>
      <c r="R2532" t="s">
        <v>44</v>
      </c>
      <c r="S2532" t="s">
        <v>45</v>
      </c>
      <c r="T2532" t="s">
        <v>55</v>
      </c>
      <c r="U2532" s="13">
        <f t="shared" si="156"/>
        <v>2025</v>
      </c>
      <c r="V2532" s="13">
        <f t="shared" si="157"/>
        <v>7</v>
      </c>
      <c r="W2532" s="20" t="str">
        <f t="shared" si="158"/>
        <v>July</v>
      </c>
      <c r="X2532">
        <v>0.18</v>
      </c>
      <c r="Y2532" s="6">
        <f t="shared" si="159"/>
        <v>3599.4</v>
      </c>
      <c r="Z2532" cm="1">
        <f t="array" aca="1" ref="Z2532" ca="1">IF(roud(N2532,2)=ROUND(Z2532,2),"ok","error")</f>
        <v>0</v>
      </c>
    </row>
    <row r="2533" spans="1:26" x14ac:dyDescent="0.3">
      <c r="A2533" t="s">
        <v>4201</v>
      </c>
      <c r="B2533" s="4">
        <v>45654</v>
      </c>
      <c r="C2533" t="s">
        <v>1349</v>
      </c>
      <c r="D2533" t="s">
        <v>1350</v>
      </c>
      <c r="E2533" t="s">
        <v>212</v>
      </c>
      <c r="F2533" t="s">
        <v>213</v>
      </c>
      <c r="G2533" t="s">
        <v>214</v>
      </c>
      <c r="H2533" t="s">
        <v>215</v>
      </c>
      <c r="I2533" s="6">
        <v>3</v>
      </c>
      <c r="J2533" s="6">
        <v>599</v>
      </c>
      <c r="K2533" s="6">
        <v>1797</v>
      </c>
      <c r="L2533" s="6">
        <v>0.05</v>
      </c>
      <c r="M2533" s="6">
        <v>89.85</v>
      </c>
      <c r="N2533" s="6">
        <v>1707.15</v>
      </c>
      <c r="O2533" s="6">
        <v>623.11</v>
      </c>
      <c r="P2533" t="s">
        <v>158</v>
      </c>
      <c r="Q2533" t="s">
        <v>159</v>
      </c>
      <c r="R2533" t="s">
        <v>160</v>
      </c>
      <c r="S2533" t="s">
        <v>45</v>
      </c>
      <c r="T2533" t="s">
        <v>35</v>
      </c>
      <c r="U2533" s="13">
        <f t="shared" si="156"/>
        <v>2024</v>
      </c>
      <c r="V2533" s="13">
        <f t="shared" si="157"/>
        <v>12</v>
      </c>
      <c r="W2533" s="20" t="str">
        <f t="shared" si="158"/>
        <v>December</v>
      </c>
      <c r="X2533">
        <v>0.36499999999999999</v>
      </c>
      <c r="Y2533" s="6">
        <f t="shared" si="159"/>
        <v>1617.3</v>
      </c>
      <c r="Z2533" cm="1">
        <f t="array" aca="1" ref="Z2533" ca="1">IF(roud(N2533,2)=ROUND(Z2533,2),"ok","error")</f>
        <v>0</v>
      </c>
    </row>
    <row r="2534" spans="1:26" x14ac:dyDescent="0.3">
      <c r="A2534" t="s">
        <v>4202</v>
      </c>
      <c r="B2534" s="4">
        <v>45984</v>
      </c>
      <c r="C2534" t="s">
        <v>1798</v>
      </c>
      <c r="D2534" t="s">
        <v>1799</v>
      </c>
      <c r="E2534" t="s">
        <v>75</v>
      </c>
      <c r="F2534" t="s">
        <v>76</v>
      </c>
      <c r="G2534" t="s">
        <v>61</v>
      </c>
      <c r="H2534" t="s">
        <v>71</v>
      </c>
      <c r="I2534" s="6">
        <v>1</v>
      </c>
      <c r="J2534" s="6">
        <v>1499</v>
      </c>
      <c r="K2534" s="6">
        <v>1499</v>
      </c>
      <c r="L2534" s="6">
        <v>0.15</v>
      </c>
      <c r="M2534" s="6">
        <v>224.85</v>
      </c>
      <c r="N2534" s="6">
        <v>1274.1500000000001</v>
      </c>
      <c r="O2534" s="6">
        <v>146.53</v>
      </c>
      <c r="P2534" t="s">
        <v>89</v>
      </c>
      <c r="Q2534" t="s">
        <v>90</v>
      </c>
      <c r="R2534" t="s">
        <v>65</v>
      </c>
      <c r="S2534" t="s">
        <v>54</v>
      </c>
      <c r="T2534" t="s">
        <v>35</v>
      </c>
      <c r="U2534" s="13">
        <f t="shared" si="156"/>
        <v>2025</v>
      </c>
      <c r="V2534" s="13">
        <f t="shared" si="157"/>
        <v>11</v>
      </c>
      <c r="W2534" s="20" t="str">
        <f t="shared" si="158"/>
        <v>November</v>
      </c>
      <c r="X2534">
        <v>0.115</v>
      </c>
      <c r="Y2534" s="6">
        <f t="shared" si="159"/>
        <v>1049.3</v>
      </c>
      <c r="Z2534" cm="1">
        <f t="array" aca="1" ref="Z2534" ca="1">IF(roud(N2534,2)=ROUND(Z2534,2),"ok","error")</f>
        <v>0</v>
      </c>
    </row>
    <row r="2535" spans="1:26" x14ac:dyDescent="0.3">
      <c r="A2535" t="s">
        <v>4203</v>
      </c>
      <c r="B2535" s="4">
        <v>45989</v>
      </c>
      <c r="C2535" t="s">
        <v>973</v>
      </c>
      <c r="D2535" t="s">
        <v>974</v>
      </c>
      <c r="E2535" t="s">
        <v>75</v>
      </c>
      <c r="F2535" t="s">
        <v>76</v>
      </c>
      <c r="G2535" t="s">
        <v>61</v>
      </c>
      <c r="H2535" t="s">
        <v>71</v>
      </c>
      <c r="I2535" s="6">
        <v>2</v>
      </c>
      <c r="J2535" s="6">
        <v>1499</v>
      </c>
      <c r="K2535" s="6">
        <v>2998</v>
      </c>
      <c r="L2535" s="6">
        <v>0.05</v>
      </c>
      <c r="M2535" s="6">
        <v>149.9</v>
      </c>
      <c r="N2535" s="6">
        <v>2848.1</v>
      </c>
      <c r="O2535" s="6">
        <v>412.97</v>
      </c>
      <c r="P2535" t="s">
        <v>31</v>
      </c>
      <c r="Q2535" t="s">
        <v>32</v>
      </c>
      <c r="R2535" t="s">
        <v>33</v>
      </c>
      <c r="S2535" t="s">
        <v>45</v>
      </c>
      <c r="T2535" t="s">
        <v>35</v>
      </c>
      <c r="U2535" s="13">
        <f t="shared" si="156"/>
        <v>2025</v>
      </c>
      <c r="V2535" s="13">
        <f t="shared" si="157"/>
        <v>11</v>
      </c>
      <c r="W2535" s="20" t="str">
        <f t="shared" si="158"/>
        <v>November</v>
      </c>
      <c r="X2535">
        <v>0.14499999999999999</v>
      </c>
      <c r="Y2535" s="6">
        <f t="shared" si="159"/>
        <v>2698.2</v>
      </c>
      <c r="Z2535" cm="1">
        <f t="array" aca="1" ref="Z2535" ca="1">IF(roud(N2535,2)=ROUND(Z2535,2),"ok","error")</f>
        <v>0</v>
      </c>
    </row>
    <row r="2536" spans="1:26" x14ac:dyDescent="0.3">
      <c r="A2536" t="s">
        <v>4204</v>
      </c>
      <c r="B2536" s="4">
        <v>45950</v>
      </c>
      <c r="C2536" t="s">
        <v>1158</v>
      </c>
      <c r="D2536" t="s">
        <v>1159</v>
      </c>
      <c r="E2536" t="s">
        <v>258</v>
      </c>
      <c r="F2536" t="s">
        <v>259</v>
      </c>
      <c r="G2536" t="s">
        <v>214</v>
      </c>
      <c r="H2536" t="s">
        <v>260</v>
      </c>
      <c r="I2536" s="6">
        <v>2</v>
      </c>
      <c r="J2536" s="6">
        <v>399</v>
      </c>
      <c r="K2536" s="6">
        <v>798</v>
      </c>
      <c r="L2536" s="6">
        <v>0.25</v>
      </c>
      <c r="M2536" s="6">
        <v>199.5</v>
      </c>
      <c r="N2536" s="6">
        <v>598.5</v>
      </c>
      <c r="O2536" s="6">
        <v>182.54</v>
      </c>
      <c r="P2536" t="s">
        <v>42</v>
      </c>
      <c r="Q2536" t="s">
        <v>43</v>
      </c>
      <c r="R2536" t="s">
        <v>44</v>
      </c>
      <c r="S2536" t="s">
        <v>98</v>
      </c>
      <c r="T2536" t="s">
        <v>46</v>
      </c>
      <c r="U2536" s="13">
        <f t="shared" si="156"/>
        <v>2025</v>
      </c>
      <c r="V2536" s="13">
        <f t="shared" si="157"/>
        <v>10</v>
      </c>
      <c r="W2536" s="20" t="str">
        <f t="shared" si="158"/>
        <v>October</v>
      </c>
      <c r="X2536">
        <v>0.30499999999999999</v>
      </c>
      <c r="Y2536" s="6">
        <f t="shared" si="159"/>
        <v>399</v>
      </c>
      <c r="Z2536" cm="1">
        <f t="array" aca="1" ref="Z2536" ca="1">IF(roud(N2536,2)=ROUND(Z2536,2),"ok","error")</f>
        <v>0</v>
      </c>
    </row>
    <row r="2537" spans="1:26" x14ac:dyDescent="0.3">
      <c r="A2537" t="s">
        <v>4205</v>
      </c>
      <c r="B2537" s="4">
        <v>46001</v>
      </c>
      <c r="C2537" t="s">
        <v>1666</v>
      </c>
      <c r="D2537" t="s">
        <v>1667</v>
      </c>
      <c r="E2537" t="s">
        <v>273</v>
      </c>
      <c r="F2537" t="s">
        <v>274</v>
      </c>
      <c r="G2537" t="s">
        <v>29</v>
      </c>
      <c r="H2537" t="s">
        <v>88</v>
      </c>
      <c r="I2537" s="6">
        <v>2</v>
      </c>
      <c r="J2537" s="6">
        <v>2499</v>
      </c>
      <c r="K2537" s="6">
        <v>4998</v>
      </c>
      <c r="L2537" s="6">
        <v>0.15</v>
      </c>
      <c r="M2537" s="6">
        <v>749.7</v>
      </c>
      <c r="N2537" s="6">
        <v>4248.3</v>
      </c>
      <c r="O2537" s="6">
        <v>1168.28</v>
      </c>
      <c r="P2537" t="s">
        <v>42</v>
      </c>
      <c r="Q2537" t="s">
        <v>43</v>
      </c>
      <c r="R2537" t="s">
        <v>44</v>
      </c>
      <c r="S2537" t="s">
        <v>107</v>
      </c>
      <c r="T2537" t="s">
        <v>55</v>
      </c>
      <c r="U2537" s="13">
        <f t="shared" si="156"/>
        <v>2025</v>
      </c>
      <c r="V2537" s="13">
        <f t="shared" si="157"/>
        <v>12</v>
      </c>
      <c r="W2537" s="20" t="str">
        <f t="shared" si="158"/>
        <v>December</v>
      </c>
      <c r="X2537">
        <v>0.27500000000000002</v>
      </c>
      <c r="Y2537" s="6">
        <f t="shared" si="159"/>
        <v>3498.6</v>
      </c>
      <c r="Z2537" cm="1">
        <f t="array" aca="1" ref="Z2537" ca="1">IF(roud(N2537,2)=ROUND(Z2537,2),"ok","error")</f>
        <v>0</v>
      </c>
    </row>
    <row r="2538" spans="1:26" x14ac:dyDescent="0.3">
      <c r="A2538" t="s">
        <v>4206</v>
      </c>
      <c r="B2538" s="4">
        <v>45562</v>
      </c>
      <c r="C2538" t="s">
        <v>496</v>
      </c>
      <c r="D2538" t="s">
        <v>497</v>
      </c>
      <c r="E2538" t="s">
        <v>75</v>
      </c>
      <c r="F2538" t="s">
        <v>76</v>
      </c>
      <c r="G2538" t="s">
        <v>61</v>
      </c>
      <c r="H2538" t="s">
        <v>71</v>
      </c>
      <c r="I2538" s="6">
        <v>2</v>
      </c>
      <c r="J2538" s="6">
        <v>1499</v>
      </c>
      <c r="K2538" s="6">
        <v>2998</v>
      </c>
      <c r="L2538" s="6">
        <v>0.3</v>
      </c>
      <c r="M2538" s="6">
        <v>899.4</v>
      </c>
      <c r="N2538" s="6">
        <v>2098.6</v>
      </c>
      <c r="O2538" s="6">
        <v>146.9</v>
      </c>
      <c r="P2538" t="s">
        <v>144</v>
      </c>
      <c r="Q2538" t="s">
        <v>145</v>
      </c>
      <c r="R2538" t="s">
        <v>65</v>
      </c>
      <c r="S2538" t="s">
        <v>107</v>
      </c>
      <c r="T2538" t="s">
        <v>35</v>
      </c>
      <c r="U2538" s="13">
        <f t="shared" si="156"/>
        <v>2024</v>
      </c>
      <c r="V2538" s="13">
        <f t="shared" si="157"/>
        <v>9</v>
      </c>
      <c r="W2538" s="20" t="str">
        <f t="shared" si="158"/>
        <v>September</v>
      </c>
      <c r="X2538">
        <v>7.0000000000000007E-2</v>
      </c>
      <c r="Y2538" s="6">
        <f t="shared" si="159"/>
        <v>1199.2</v>
      </c>
      <c r="Z2538" cm="1">
        <f t="array" aca="1" ref="Z2538" ca="1">IF(roud(N2538,2)=ROUND(Z2538,2),"ok","error")</f>
        <v>0</v>
      </c>
    </row>
    <row r="2539" spans="1:26" x14ac:dyDescent="0.3">
      <c r="A2539" t="s">
        <v>4207</v>
      </c>
      <c r="B2539" s="4">
        <v>45916</v>
      </c>
      <c r="C2539" t="s">
        <v>1328</v>
      </c>
      <c r="D2539" t="s">
        <v>1329</v>
      </c>
      <c r="E2539" t="s">
        <v>167</v>
      </c>
      <c r="F2539" t="s">
        <v>168</v>
      </c>
      <c r="G2539" t="s">
        <v>113</v>
      </c>
      <c r="H2539" t="s">
        <v>169</v>
      </c>
      <c r="I2539" s="6">
        <v>1</v>
      </c>
      <c r="J2539" s="6">
        <v>899</v>
      </c>
      <c r="K2539" s="6">
        <v>899</v>
      </c>
      <c r="L2539" s="6">
        <v>0</v>
      </c>
      <c r="M2539" s="6">
        <v>0</v>
      </c>
      <c r="N2539" s="6">
        <v>899</v>
      </c>
      <c r="O2539" s="6">
        <v>251.72</v>
      </c>
      <c r="P2539" t="s">
        <v>191</v>
      </c>
      <c r="Q2539" t="s">
        <v>187</v>
      </c>
      <c r="R2539" t="s">
        <v>160</v>
      </c>
      <c r="S2539" t="s">
        <v>45</v>
      </c>
      <c r="T2539" t="s">
        <v>55</v>
      </c>
      <c r="U2539" s="13">
        <f t="shared" si="156"/>
        <v>2025</v>
      </c>
      <c r="V2539" s="13">
        <f t="shared" si="157"/>
        <v>9</v>
      </c>
      <c r="W2539" s="20" t="str">
        <f t="shared" si="158"/>
        <v>September</v>
      </c>
      <c r="X2539">
        <v>0.28000000000000003</v>
      </c>
      <c r="Y2539" s="6">
        <f t="shared" si="159"/>
        <v>899</v>
      </c>
      <c r="Z2539" cm="1">
        <f t="array" aca="1" ref="Z2539" ca="1">IF(roud(N2539,2)=ROUND(Z2539,2),"ok","error")</f>
        <v>0</v>
      </c>
    </row>
    <row r="2540" spans="1:26" x14ac:dyDescent="0.3">
      <c r="A2540" t="s">
        <v>4208</v>
      </c>
      <c r="B2540" s="4">
        <v>45787</v>
      </c>
      <c r="C2540" t="s">
        <v>2057</v>
      </c>
      <c r="D2540" t="s">
        <v>2058</v>
      </c>
      <c r="E2540" t="s">
        <v>198</v>
      </c>
      <c r="F2540" t="s">
        <v>199</v>
      </c>
      <c r="G2540" t="s">
        <v>61</v>
      </c>
      <c r="H2540" t="s">
        <v>71</v>
      </c>
      <c r="I2540" s="6">
        <v>1</v>
      </c>
      <c r="J2540" s="6">
        <v>899</v>
      </c>
      <c r="K2540" s="6">
        <v>899</v>
      </c>
      <c r="L2540" s="6">
        <v>0.1</v>
      </c>
      <c r="M2540" s="6">
        <v>89.9</v>
      </c>
      <c r="N2540" s="6">
        <v>809.1</v>
      </c>
      <c r="O2540" s="6">
        <v>105.18</v>
      </c>
      <c r="P2540" t="s">
        <v>170</v>
      </c>
      <c r="Q2540" t="s">
        <v>171</v>
      </c>
      <c r="R2540" t="s">
        <v>44</v>
      </c>
      <c r="S2540" t="s">
        <v>45</v>
      </c>
      <c r="T2540" t="s">
        <v>35</v>
      </c>
      <c r="U2540" s="13">
        <f t="shared" si="156"/>
        <v>2025</v>
      </c>
      <c r="V2540" s="13">
        <f t="shared" si="157"/>
        <v>5</v>
      </c>
      <c r="W2540" s="20" t="str">
        <f t="shared" si="158"/>
        <v>May</v>
      </c>
      <c r="X2540">
        <v>0.13</v>
      </c>
      <c r="Y2540" s="6">
        <f t="shared" si="159"/>
        <v>719.2</v>
      </c>
      <c r="Z2540" cm="1">
        <f t="array" aca="1" ref="Z2540" ca="1">IF(roud(N2540,2)=ROUND(Z2540,2),"ok","error")</f>
        <v>0</v>
      </c>
    </row>
    <row r="2541" spans="1:26" x14ac:dyDescent="0.3">
      <c r="A2541" t="s">
        <v>4209</v>
      </c>
      <c r="B2541" s="4">
        <v>45488</v>
      </c>
      <c r="C2541" t="s">
        <v>1798</v>
      </c>
      <c r="D2541" t="s">
        <v>1799</v>
      </c>
      <c r="E2541" t="s">
        <v>356</v>
      </c>
      <c r="F2541" t="s">
        <v>357</v>
      </c>
      <c r="G2541" t="s">
        <v>214</v>
      </c>
      <c r="H2541" t="s">
        <v>260</v>
      </c>
      <c r="I2541" s="6">
        <v>3</v>
      </c>
      <c r="J2541" s="6">
        <v>699</v>
      </c>
      <c r="K2541" s="6">
        <v>2097</v>
      </c>
      <c r="L2541" s="6">
        <v>0.2</v>
      </c>
      <c r="M2541" s="6">
        <v>419.4</v>
      </c>
      <c r="N2541" s="6">
        <v>1677.6</v>
      </c>
      <c r="O2541" s="6">
        <v>536.83000000000004</v>
      </c>
      <c r="P2541" t="s">
        <v>144</v>
      </c>
      <c r="Q2541" t="s">
        <v>145</v>
      </c>
      <c r="R2541" t="s">
        <v>65</v>
      </c>
      <c r="S2541" t="s">
        <v>107</v>
      </c>
      <c r="T2541" t="s">
        <v>55</v>
      </c>
      <c r="U2541" s="13">
        <f t="shared" si="156"/>
        <v>2024</v>
      </c>
      <c r="V2541" s="13">
        <f t="shared" si="157"/>
        <v>7</v>
      </c>
      <c r="W2541" s="20" t="str">
        <f t="shared" si="158"/>
        <v>July</v>
      </c>
      <c r="X2541">
        <v>0.32</v>
      </c>
      <c r="Y2541" s="6">
        <f t="shared" si="159"/>
        <v>1258.2</v>
      </c>
      <c r="Z2541" cm="1">
        <f t="array" aca="1" ref="Z2541" ca="1">IF(roud(N2541,2)=ROUND(Z2541,2),"ok","error")</f>
        <v>0</v>
      </c>
    </row>
    <row r="2542" spans="1:26" x14ac:dyDescent="0.3">
      <c r="A2542" t="s">
        <v>4210</v>
      </c>
      <c r="B2542" s="4">
        <v>45544</v>
      </c>
      <c r="C2542" t="s">
        <v>1318</v>
      </c>
      <c r="D2542" t="s">
        <v>1319</v>
      </c>
      <c r="E2542" t="s">
        <v>127</v>
      </c>
      <c r="F2542" t="s">
        <v>128</v>
      </c>
      <c r="G2542" t="s">
        <v>52</v>
      </c>
      <c r="H2542" t="s">
        <v>129</v>
      </c>
      <c r="I2542" s="6">
        <v>1</v>
      </c>
      <c r="J2542" s="6">
        <v>1299</v>
      </c>
      <c r="K2542" s="6">
        <v>1299</v>
      </c>
      <c r="L2542" s="6">
        <v>0</v>
      </c>
      <c r="M2542" s="6">
        <v>0</v>
      </c>
      <c r="N2542" s="6">
        <v>1299</v>
      </c>
      <c r="O2542" s="6">
        <v>311.76</v>
      </c>
      <c r="P2542" t="s">
        <v>186</v>
      </c>
      <c r="Q2542" t="s">
        <v>187</v>
      </c>
      <c r="R2542" t="s">
        <v>160</v>
      </c>
      <c r="S2542" t="s">
        <v>107</v>
      </c>
      <c r="T2542" t="s">
        <v>35</v>
      </c>
      <c r="U2542" s="13">
        <f t="shared" si="156"/>
        <v>2024</v>
      </c>
      <c r="V2542" s="13">
        <f t="shared" si="157"/>
        <v>9</v>
      </c>
      <c r="W2542" s="20" t="str">
        <f t="shared" si="158"/>
        <v>September</v>
      </c>
      <c r="X2542">
        <v>0.24</v>
      </c>
      <c r="Y2542" s="6">
        <f t="shared" si="159"/>
        <v>1299</v>
      </c>
      <c r="Z2542" cm="1">
        <f t="array" aca="1" ref="Z2542" ca="1">IF(roud(N2542,2)=ROUND(Z2542,2),"ok","error")</f>
        <v>0</v>
      </c>
    </row>
    <row r="2543" spans="1:26" x14ac:dyDescent="0.3">
      <c r="A2543" t="s">
        <v>4211</v>
      </c>
      <c r="B2543" s="4">
        <v>45577</v>
      </c>
      <c r="C2543" t="s">
        <v>1218</v>
      </c>
      <c r="D2543" t="s">
        <v>1219</v>
      </c>
      <c r="E2543" t="s">
        <v>111</v>
      </c>
      <c r="F2543" t="s">
        <v>112</v>
      </c>
      <c r="G2543" t="s">
        <v>113</v>
      </c>
      <c r="H2543" t="s">
        <v>114</v>
      </c>
      <c r="I2543" s="6">
        <v>4</v>
      </c>
      <c r="J2543" s="6">
        <v>999</v>
      </c>
      <c r="K2543" s="6">
        <v>3996</v>
      </c>
      <c r="L2543" s="6">
        <v>0.15</v>
      </c>
      <c r="M2543" s="6">
        <v>599.4</v>
      </c>
      <c r="N2543" s="6">
        <v>3396.6</v>
      </c>
      <c r="O2543" s="6">
        <v>798.2</v>
      </c>
      <c r="P2543" t="s">
        <v>158</v>
      </c>
      <c r="Q2543" t="s">
        <v>159</v>
      </c>
      <c r="R2543" t="s">
        <v>160</v>
      </c>
      <c r="S2543" t="s">
        <v>45</v>
      </c>
      <c r="T2543" t="s">
        <v>35</v>
      </c>
      <c r="U2543" s="13">
        <f t="shared" si="156"/>
        <v>2024</v>
      </c>
      <c r="V2543" s="13">
        <f t="shared" si="157"/>
        <v>10</v>
      </c>
      <c r="W2543" s="20" t="str">
        <f t="shared" si="158"/>
        <v>October</v>
      </c>
      <c r="X2543">
        <v>0.23499999999999999</v>
      </c>
      <c r="Y2543" s="6">
        <f t="shared" si="159"/>
        <v>2797.2</v>
      </c>
      <c r="Z2543" cm="1">
        <f t="array" aca="1" ref="Z2543" ca="1">IF(roud(N2543,2)=ROUND(Z2543,2),"ok","error")</f>
        <v>0</v>
      </c>
    </row>
    <row r="2544" spans="1:26" x14ac:dyDescent="0.3">
      <c r="A2544" t="s">
        <v>4212</v>
      </c>
      <c r="B2544" s="4">
        <v>45863</v>
      </c>
      <c r="C2544" t="s">
        <v>1171</v>
      </c>
      <c r="D2544" t="s">
        <v>1172</v>
      </c>
      <c r="E2544" t="s">
        <v>133</v>
      </c>
      <c r="F2544" t="s">
        <v>134</v>
      </c>
      <c r="G2544" t="s">
        <v>61</v>
      </c>
      <c r="H2544" t="s">
        <v>123</v>
      </c>
      <c r="I2544" s="6">
        <v>2</v>
      </c>
      <c r="J2544" s="6">
        <v>2999</v>
      </c>
      <c r="K2544" s="6">
        <v>5998</v>
      </c>
      <c r="L2544" s="6">
        <v>0.15</v>
      </c>
      <c r="M2544" s="6">
        <v>899.7</v>
      </c>
      <c r="N2544" s="6">
        <v>5098.3</v>
      </c>
      <c r="O2544" s="6">
        <v>586.29999999999995</v>
      </c>
      <c r="P2544" t="s">
        <v>94</v>
      </c>
      <c r="Q2544" t="s">
        <v>64</v>
      </c>
      <c r="R2544" t="s">
        <v>65</v>
      </c>
      <c r="S2544" t="s">
        <v>54</v>
      </c>
      <c r="T2544" t="s">
        <v>35</v>
      </c>
      <c r="U2544" s="13">
        <f t="shared" si="156"/>
        <v>2025</v>
      </c>
      <c r="V2544" s="13">
        <f t="shared" si="157"/>
        <v>7</v>
      </c>
      <c r="W2544" s="20" t="str">
        <f t="shared" si="158"/>
        <v>July</v>
      </c>
      <c r="X2544">
        <v>0.115</v>
      </c>
      <c r="Y2544" s="6">
        <f t="shared" si="159"/>
        <v>4198.6000000000004</v>
      </c>
      <c r="Z2544" cm="1">
        <f t="array" aca="1" ref="Z2544" ca="1">IF(roud(N2544,2)=ROUND(Z2544,2),"ok","error")</f>
        <v>0</v>
      </c>
    </row>
    <row r="2545" spans="1:26" x14ac:dyDescent="0.3">
      <c r="A2545" t="s">
        <v>4213</v>
      </c>
      <c r="B2545" s="4">
        <v>45597</v>
      </c>
      <c r="C2545" t="s">
        <v>3580</v>
      </c>
      <c r="D2545" t="s">
        <v>3581</v>
      </c>
      <c r="E2545" t="s">
        <v>258</v>
      </c>
      <c r="F2545" t="s">
        <v>259</v>
      </c>
      <c r="G2545" t="s">
        <v>214</v>
      </c>
      <c r="H2545" t="s">
        <v>260</v>
      </c>
      <c r="I2545" s="6">
        <v>2</v>
      </c>
      <c r="J2545" s="6">
        <v>399</v>
      </c>
      <c r="K2545" s="6">
        <v>798</v>
      </c>
      <c r="L2545" s="6">
        <v>0.1</v>
      </c>
      <c r="M2545" s="6">
        <v>79.8</v>
      </c>
      <c r="N2545" s="6">
        <v>718.2</v>
      </c>
      <c r="O2545" s="6">
        <v>251.37</v>
      </c>
      <c r="P2545" t="s">
        <v>170</v>
      </c>
      <c r="Q2545" t="s">
        <v>171</v>
      </c>
      <c r="R2545" t="s">
        <v>44</v>
      </c>
      <c r="S2545" t="s">
        <v>45</v>
      </c>
      <c r="T2545" t="s">
        <v>46</v>
      </c>
      <c r="U2545" s="13">
        <f t="shared" si="156"/>
        <v>2024</v>
      </c>
      <c r="V2545" s="13">
        <f t="shared" si="157"/>
        <v>11</v>
      </c>
      <c r="W2545" s="20" t="str">
        <f t="shared" si="158"/>
        <v>November</v>
      </c>
      <c r="X2545">
        <v>0.35</v>
      </c>
      <c r="Y2545" s="6">
        <f t="shared" si="159"/>
        <v>638.4</v>
      </c>
      <c r="Z2545" cm="1">
        <f t="array" aca="1" ref="Z2545" ca="1">IF(roud(N2545,2)=ROUND(Z2545,2),"ok","error")</f>
        <v>0</v>
      </c>
    </row>
    <row r="2546" spans="1:26" x14ac:dyDescent="0.3">
      <c r="A2546" t="s">
        <v>4214</v>
      </c>
      <c r="B2546" s="4">
        <v>45522</v>
      </c>
      <c r="C2546" t="s">
        <v>1065</v>
      </c>
      <c r="D2546" t="s">
        <v>1066</v>
      </c>
      <c r="E2546" t="s">
        <v>102</v>
      </c>
      <c r="F2546" t="s">
        <v>103</v>
      </c>
      <c r="G2546" t="s">
        <v>52</v>
      </c>
      <c r="H2546" t="s">
        <v>104</v>
      </c>
      <c r="I2546" s="6">
        <v>2</v>
      </c>
      <c r="J2546" s="6">
        <v>5999</v>
      </c>
      <c r="K2546" s="6">
        <v>11998</v>
      </c>
      <c r="L2546" s="6">
        <v>0.15</v>
      </c>
      <c r="M2546" s="6">
        <v>1799.7</v>
      </c>
      <c r="N2546" s="6">
        <v>10198.299999999999</v>
      </c>
      <c r="O2546" s="6">
        <v>1988.67</v>
      </c>
      <c r="P2546" t="s">
        <v>31</v>
      </c>
      <c r="Q2546" t="s">
        <v>32</v>
      </c>
      <c r="R2546" t="s">
        <v>33</v>
      </c>
      <c r="S2546" t="s">
        <v>107</v>
      </c>
      <c r="T2546" t="s">
        <v>35</v>
      </c>
      <c r="U2546" s="13">
        <f t="shared" si="156"/>
        <v>2024</v>
      </c>
      <c r="V2546" s="13">
        <f t="shared" si="157"/>
        <v>8</v>
      </c>
      <c r="W2546" s="20" t="str">
        <f t="shared" si="158"/>
        <v>August</v>
      </c>
      <c r="X2546">
        <v>0.19500000000000001</v>
      </c>
      <c r="Y2546" s="6">
        <f t="shared" si="159"/>
        <v>8398.6</v>
      </c>
      <c r="Z2546" cm="1">
        <f t="array" aca="1" ref="Z2546" ca="1">IF(roud(N2546,2)=ROUND(Z2546,2),"ok","error")</f>
        <v>0</v>
      </c>
    </row>
    <row r="2547" spans="1:26" x14ac:dyDescent="0.3">
      <c r="A2547" t="s">
        <v>4215</v>
      </c>
      <c r="B2547" s="4">
        <v>45596</v>
      </c>
      <c r="C2547" t="s">
        <v>4216</v>
      </c>
      <c r="D2547" t="s">
        <v>4217</v>
      </c>
      <c r="E2547" t="s">
        <v>484</v>
      </c>
      <c r="F2547" t="s">
        <v>485</v>
      </c>
      <c r="G2547" t="s">
        <v>113</v>
      </c>
      <c r="H2547" t="s">
        <v>169</v>
      </c>
      <c r="I2547" s="6">
        <v>2</v>
      </c>
      <c r="J2547" s="6">
        <v>1599</v>
      </c>
      <c r="K2547" s="6">
        <v>3198</v>
      </c>
      <c r="L2547" s="6">
        <v>0</v>
      </c>
      <c r="M2547" s="6">
        <v>0</v>
      </c>
      <c r="N2547" s="6">
        <v>3198</v>
      </c>
      <c r="O2547" s="6">
        <v>895.44</v>
      </c>
      <c r="P2547" t="s">
        <v>144</v>
      </c>
      <c r="Q2547" t="s">
        <v>145</v>
      </c>
      <c r="R2547" t="s">
        <v>65</v>
      </c>
      <c r="S2547" t="s">
        <v>45</v>
      </c>
      <c r="T2547" t="s">
        <v>46</v>
      </c>
      <c r="U2547" s="13">
        <f t="shared" si="156"/>
        <v>2024</v>
      </c>
      <c r="V2547" s="13">
        <f t="shared" si="157"/>
        <v>10</v>
      </c>
      <c r="W2547" s="20" t="str">
        <f t="shared" si="158"/>
        <v>October</v>
      </c>
      <c r="X2547">
        <v>0.28000000000000003</v>
      </c>
      <c r="Y2547" s="6">
        <f t="shared" si="159"/>
        <v>3198</v>
      </c>
      <c r="Z2547" cm="1">
        <f t="array" aca="1" ref="Z2547" ca="1">IF(roud(N2547,2)=ROUND(Z2547,2),"ok","error")</f>
        <v>0</v>
      </c>
    </row>
    <row r="2548" spans="1:26" x14ac:dyDescent="0.3">
      <c r="A2548" t="s">
        <v>4218</v>
      </c>
      <c r="B2548" s="4">
        <v>45587</v>
      </c>
      <c r="C2548" t="s">
        <v>2809</v>
      </c>
      <c r="D2548" t="s">
        <v>2810</v>
      </c>
      <c r="E2548" t="s">
        <v>40</v>
      </c>
      <c r="F2548" t="s">
        <v>41</v>
      </c>
      <c r="G2548" t="s">
        <v>29</v>
      </c>
      <c r="H2548" t="s">
        <v>30</v>
      </c>
      <c r="I2548" s="6">
        <v>1</v>
      </c>
      <c r="J2548" s="6">
        <v>1199</v>
      </c>
      <c r="K2548" s="6">
        <v>1199</v>
      </c>
      <c r="L2548" s="6">
        <v>0</v>
      </c>
      <c r="M2548" s="6">
        <v>0</v>
      </c>
      <c r="N2548" s="6">
        <v>1199</v>
      </c>
      <c r="O2548" s="6">
        <v>383.68</v>
      </c>
      <c r="P2548" t="s">
        <v>170</v>
      </c>
      <c r="Q2548" t="s">
        <v>171</v>
      </c>
      <c r="R2548" t="s">
        <v>44</v>
      </c>
      <c r="S2548" t="s">
        <v>54</v>
      </c>
      <c r="T2548" t="s">
        <v>35</v>
      </c>
      <c r="U2548" s="13">
        <f t="shared" si="156"/>
        <v>2024</v>
      </c>
      <c r="V2548" s="13">
        <f t="shared" si="157"/>
        <v>10</v>
      </c>
      <c r="W2548" s="20" t="str">
        <f t="shared" si="158"/>
        <v>October</v>
      </c>
      <c r="X2548">
        <v>0.32</v>
      </c>
      <c r="Y2548" s="6">
        <f t="shared" si="159"/>
        <v>1199</v>
      </c>
      <c r="Z2548" cm="1">
        <f t="array" aca="1" ref="Z2548" ca="1">IF(roud(N2548,2)=ROUND(Z2548,2),"ok","error")</f>
        <v>0</v>
      </c>
    </row>
    <row r="2549" spans="1:26" x14ac:dyDescent="0.3">
      <c r="A2549" t="s">
        <v>4219</v>
      </c>
      <c r="B2549" s="4">
        <v>46013</v>
      </c>
      <c r="C2549" t="s">
        <v>359</v>
      </c>
      <c r="D2549" t="s">
        <v>360</v>
      </c>
      <c r="E2549" t="s">
        <v>40</v>
      </c>
      <c r="F2549" t="s">
        <v>41</v>
      </c>
      <c r="G2549" t="s">
        <v>29</v>
      </c>
      <c r="H2549" t="s">
        <v>30</v>
      </c>
      <c r="I2549" s="6">
        <v>3</v>
      </c>
      <c r="J2549" s="6">
        <v>1199</v>
      </c>
      <c r="K2549" s="6">
        <v>3597</v>
      </c>
      <c r="L2549" s="6">
        <v>0.3</v>
      </c>
      <c r="M2549" s="6">
        <v>1079.0999999999999</v>
      </c>
      <c r="N2549" s="6">
        <v>2517.9</v>
      </c>
      <c r="O2549" s="6">
        <v>579.12</v>
      </c>
      <c r="P2549" t="s">
        <v>191</v>
      </c>
      <c r="Q2549" t="s">
        <v>187</v>
      </c>
      <c r="R2549" t="s">
        <v>160</v>
      </c>
      <c r="S2549" t="s">
        <v>54</v>
      </c>
      <c r="T2549" t="s">
        <v>55</v>
      </c>
      <c r="U2549" s="13">
        <f t="shared" si="156"/>
        <v>2025</v>
      </c>
      <c r="V2549" s="13">
        <f t="shared" si="157"/>
        <v>12</v>
      </c>
      <c r="W2549" s="20" t="str">
        <f t="shared" si="158"/>
        <v>December</v>
      </c>
      <c r="X2549">
        <v>0.23</v>
      </c>
      <c r="Y2549" s="6">
        <f t="shared" si="159"/>
        <v>1438.8</v>
      </c>
      <c r="Z2549" cm="1">
        <f t="array" aca="1" ref="Z2549" ca="1">IF(roud(N2549,2)=ROUND(Z2549,2),"ok","error")</f>
        <v>0</v>
      </c>
    </row>
    <row r="2550" spans="1:26" x14ac:dyDescent="0.3">
      <c r="A2550" t="s">
        <v>4220</v>
      </c>
      <c r="B2550" s="4">
        <v>45504</v>
      </c>
      <c r="C2550" t="s">
        <v>2006</v>
      </c>
      <c r="D2550" t="s">
        <v>2007</v>
      </c>
      <c r="E2550" t="s">
        <v>69</v>
      </c>
      <c r="F2550" t="s">
        <v>70</v>
      </c>
      <c r="G2550" t="s">
        <v>61</v>
      </c>
      <c r="H2550" t="s">
        <v>71</v>
      </c>
      <c r="I2550" s="6">
        <v>2</v>
      </c>
      <c r="J2550" s="6">
        <v>1299</v>
      </c>
      <c r="K2550" s="6">
        <v>2598</v>
      </c>
      <c r="L2550" s="6">
        <v>0.25</v>
      </c>
      <c r="M2550" s="6">
        <v>649.5</v>
      </c>
      <c r="N2550" s="6">
        <v>1948.5</v>
      </c>
      <c r="O2550" s="6">
        <v>165.62</v>
      </c>
      <c r="P2550" t="s">
        <v>63</v>
      </c>
      <c r="Q2550" t="s">
        <v>64</v>
      </c>
      <c r="R2550" t="s">
        <v>65</v>
      </c>
      <c r="S2550" t="s">
        <v>45</v>
      </c>
      <c r="T2550" t="s">
        <v>55</v>
      </c>
      <c r="U2550" s="13">
        <f t="shared" si="156"/>
        <v>2024</v>
      </c>
      <c r="V2550" s="13">
        <f t="shared" si="157"/>
        <v>7</v>
      </c>
      <c r="W2550" s="20" t="str">
        <f t="shared" si="158"/>
        <v>July</v>
      </c>
      <c r="X2550">
        <v>8.5000000000000006E-2</v>
      </c>
      <c r="Y2550" s="6">
        <f t="shared" si="159"/>
        <v>1299</v>
      </c>
      <c r="Z2550" cm="1">
        <f t="array" aca="1" ref="Z2550" ca="1">IF(roud(N2550,2)=ROUND(Z2550,2),"ok","error")</f>
        <v>0</v>
      </c>
    </row>
    <row r="2551" spans="1:26" x14ac:dyDescent="0.3">
      <c r="A2551" t="s">
        <v>4221</v>
      </c>
      <c r="B2551" s="4">
        <v>45998</v>
      </c>
      <c r="C2551" t="s">
        <v>48</v>
      </c>
      <c r="D2551" t="s">
        <v>49</v>
      </c>
      <c r="E2551" t="s">
        <v>323</v>
      </c>
      <c r="F2551" t="s">
        <v>324</v>
      </c>
      <c r="G2551" t="s">
        <v>29</v>
      </c>
      <c r="H2551" t="s">
        <v>304</v>
      </c>
      <c r="I2551" s="6">
        <v>2</v>
      </c>
      <c r="J2551" s="6">
        <v>799</v>
      </c>
      <c r="K2551" s="6">
        <v>1598</v>
      </c>
      <c r="L2551" s="6">
        <v>0.15</v>
      </c>
      <c r="M2551" s="6">
        <v>239.7</v>
      </c>
      <c r="N2551" s="6">
        <v>1358.3</v>
      </c>
      <c r="O2551" s="6">
        <v>373.53</v>
      </c>
      <c r="P2551" t="s">
        <v>191</v>
      </c>
      <c r="Q2551" t="s">
        <v>187</v>
      </c>
      <c r="R2551" t="s">
        <v>160</v>
      </c>
      <c r="S2551" t="s">
        <v>98</v>
      </c>
      <c r="T2551" t="s">
        <v>35</v>
      </c>
      <c r="U2551" s="13">
        <f t="shared" si="156"/>
        <v>2025</v>
      </c>
      <c r="V2551" s="13">
        <f t="shared" si="157"/>
        <v>12</v>
      </c>
      <c r="W2551" s="20" t="str">
        <f t="shared" si="158"/>
        <v>December</v>
      </c>
      <c r="X2551">
        <v>0.27500000000000002</v>
      </c>
      <c r="Y2551" s="6">
        <f t="shared" si="159"/>
        <v>1118.5999999999999</v>
      </c>
      <c r="Z2551" cm="1">
        <f t="array" aca="1" ref="Z2551" ca="1">IF(roud(N2551,2)=ROUND(Z2551,2),"ok","error")</f>
        <v>0</v>
      </c>
    </row>
    <row r="2552" spans="1:26" x14ac:dyDescent="0.3">
      <c r="A2552" t="s">
        <v>4222</v>
      </c>
      <c r="B2552" s="4">
        <v>46013</v>
      </c>
      <c r="C2552" t="s">
        <v>4223</v>
      </c>
      <c r="D2552" t="s">
        <v>4224</v>
      </c>
      <c r="E2552" t="s">
        <v>127</v>
      </c>
      <c r="F2552" t="s">
        <v>128</v>
      </c>
      <c r="G2552" t="s">
        <v>52</v>
      </c>
      <c r="H2552" t="s">
        <v>129</v>
      </c>
      <c r="I2552" s="6">
        <v>1</v>
      </c>
      <c r="J2552" s="6">
        <v>1299</v>
      </c>
      <c r="K2552" s="6">
        <v>1299</v>
      </c>
      <c r="L2552" s="6">
        <v>0.2</v>
      </c>
      <c r="M2552" s="6">
        <v>259.8</v>
      </c>
      <c r="N2552" s="6">
        <v>1039.2</v>
      </c>
      <c r="O2552" s="6">
        <v>187.06</v>
      </c>
      <c r="P2552" t="s">
        <v>42</v>
      </c>
      <c r="Q2552" t="s">
        <v>43</v>
      </c>
      <c r="R2552" t="s">
        <v>44</v>
      </c>
      <c r="S2552" t="s">
        <v>107</v>
      </c>
      <c r="T2552" t="s">
        <v>55</v>
      </c>
      <c r="U2552" s="13">
        <f t="shared" si="156"/>
        <v>2025</v>
      </c>
      <c r="V2552" s="13">
        <f t="shared" si="157"/>
        <v>12</v>
      </c>
      <c r="W2552" s="20" t="str">
        <f t="shared" si="158"/>
        <v>December</v>
      </c>
      <c r="X2552">
        <v>0.18</v>
      </c>
      <c r="Y2552" s="6">
        <f t="shared" si="159"/>
        <v>779.4</v>
      </c>
      <c r="Z2552" cm="1">
        <f t="array" aca="1" ref="Z2552" ca="1">IF(roud(N2552,2)=ROUND(Z2552,2),"ok","error")</f>
        <v>0</v>
      </c>
    </row>
    <row r="2553" spans="1:26" x14ac:dyDescent="0.3">
      <c r="A2553" t="s">
        <v>4225</v>
      </c>
      <c r="B2553" s="4">
        <v>45792</v>
      </c>
      <c r="C2553" t="s">
        <v>675</v>
      </c>
      <c r="D2553" t="s">
        <v>676</v>
      </c>
      <c r="E2553" t="s">
        <v>356</v>
      </c>
      <c r="F2553" t="s">
        <v>357</v>
      </c>
      <c r="G2553" t="s">
        <v>214</v>
      </c>
      <c r="H2553" t="s">
        <v>260</v>
      </c>
      <c r="I2553" s="6">
        <v>1</v>
      </c>
      <c r="J2553" s="6">
        <v>699</v>
      </c>
      <c r="K2553" s="6">
        <v>699</v>
      </c>
      <c r="L2553" s="6">
        <v>0.2</v>
      </c>
      <c r="M2553" s="6">
        <v>139.80000000000001</v>
      </c>
      <c r="N2553" s="6">
        <v>559.20000000000005</v>
      </c>
      <c r="O2553" s="6">
        <v>178.94</v>
      </c>
      <c r="P2553" t="s">
        <v>186</v>
      </c>
      <c r="Q2553" t="s">
        <v>187</v>
      </c>
      <c r="R2553" t="s">
        <v>160</v>
      </c>
      <c r="S2553" t="s">
        <v>45</v>
      </c>
      <c r="T2553" t="s">
        <v>46</v>
      </c>
      <c r="U2553" s="13">
        <f t="shared" si="156"/>
        <v>2025</v>
      </c>
      <c r="V2553" s="13">
        <f t="shared" si="157"/>
        <v>5</v>
      </c>
      <c r="W2553" s="20" t="str">
        <f t="shared" si="158"/>
        <v>May</v>
      </c>
      <c r="X2553">
        <v>0.32</v>
      </c>
      <c r="Y2553" s="6">
        <f t="shared" si="159"/>
        <v>419.4</v>
      </c>
      <c r="Z2553" cm="1">
        <f t="array" aca="1" ref="Z2553" ca="1">IF(roud(N2553,2)=ROUND(Z2553,2),"ok","error")</f>
        <v>0</v>
      </c>
    </row>
    <row r="2554" spans="1:26" x14ac:dyDescent="0.3">
      <c r="A2554" t="s">
        <v>4226</v>
      </c>
      <c r="B2554" s="4">
        <v>45616</v>
      </c>
      <c r="C2554" t="s">
        <v>2286</v>
      </c>
      <c r="D2554" t="s">
        <v>2287</v>
      </c>
      <c r="E2554" t="s">
        <v>323</v>
      </c>
      <c r="F2554" t="s">
        <v>324</v>
      </c>
      <c r="G2554" t="s">
        <v>29</v>
      </c>
      <c r="H2554" t="s">
        <v>304</v>
      </c>
      <c r="I2554" s="6">
        <v>3</v>
      </c>
      <c r="J2554" s="6">
        <v>799</v>
      </c>
      <c r="K2554" s="6">
        <v>2397</v>
      </c>
      <c r="L2554" s="6">
        <v>0</v>
      </c>
      <c r="M2554" s="6">
        <v>0</v>
      </c>
      <c r="N2554" s="6">
        <v>2397</v>
      </c>
      <c r="O2554" s="6">
        <v>767.04</v>
      </c>
      <c r="P2554" t="s">
        <v>94</v>
      </c>
      <c r="Q2554" t="s">
        <v>64</v>
      </c>
      <c r="R2554" t="s">
        <v>65</v>
      </c>
      <c r="S2554" t="s">
        <v>45</v>
      </c>
      <c r="T2554" t="s">
        <v>35</v>
      </c>
      <c r="U2554" s="13">
        <f t="shared" si="156"/>
        <v>2024</v>
      </c>
      <c r="V2554" s="13">
        <f t="shared" si="157"/>
        <v>11</v>
      </c>
      <c r="W2554" s="20" t="str">
        <f t="shared" si="158"/>
        <v>November</v>
      </c>
      <c r="X2554">
        <v>0.32</v>
      </c>
      <c r="Y2554" s="6">
        <f t="shared" si="159"/>
        <v>2397</v>
      </c>
      <c r="Z2554" cm="1">
        <f t="array" aca="1" ref="Z2554" ca="1">IF(roud(N2554,2)=ROUND(Z2554,2),"ok","error")</f>
        <v>0</v>
      </c>
    </row>
    <row r="2555" spans="1:26" x14ac:dyDescent="0.3">
      <c r="A2555" t="s">
        <v>4227</v>
      </c>
      <c r="B2555" s="4">
        <v>45783</v>
      </c>
      <c r="C2555" t="s">
        <v>201</v>
      </c>
      <c r="D2555" t="s">
        <v>202</v>
      </c>
      <c r="E2555" t="s">
        <v>27</v>
      </c>
      <c r="F2555" t="s">
        <v>28</v>
      </c>
      <c r="G2555" t="s">
        <v>29</v>
      </c>
      <c r="H2555" t="s">
        <v>30</v>
      </c>
      <c r="I2555" s="6">
        <v>3</v>
      </c>
      <c r="J2555" s="6">
        <v>1999</v>
      </c>
      <c r="K2555" s="6">
        <v>5997</v>
      </c>
      <c r="L2555" s="6">
        <v>0.1</v>
      </c>
      <c r="M2555" s="6">
        <v>599.70000000000005</v>
      </c>
      <c r="N2555" s="6">
        <v>5397.3</v>
      </c>
      <c r="O2555" s="6">
        <v>1565.22</v>
      </c>
      <c r="P2555" t="s">
        <v>191</v>
      </c>
      <c r="Q2555" t="s">
        <v>187</v>
      </c>
      <c r="R2555" t="s">
        <v>160</v>
      </c>
      <c r="S2555" t="s">
        <v>54</v>
      </c>
      <c r="T2555" t="s">
        <v>35</v>
      </c>
      <c r="U2555" s="13">
        <f t="shared" si="156"/>
        <v>2025</v>
      </c>
      <c r="V2555" s="13">
        <f t="shared" si="157"/>
        <v>5</v>
      </c>
      <c r="W2555" s="20" t="str">
        <f t="shared" si="158"/>
        <v>May</v>
      </c>
      <c r="X2555">
        <v>0.28999999999999998</v>
      </c>
      <c r="Y2555" s="6">
        <f t="shared" si="159"/>
        <v>4797.6000000000004</v>
      </c>
      <c r="Z2555" cm="1">
        <f t="array" aca="1" ref="Z2555" ca="1">IF(roud(N2555,2)=ROUND(Z2555,2),"ok","error")</f>
        <v>0</v>
      </c>
    </row>
    <row r="2556" spans="1:26" x14ac:dyDescent="0.3">
      <c r="A2556" t="s">
        <v>4228</v>
      </c>
      <c r="B2556" s="4">
        <v>45649</v>
      </c>
      <c r="C2556" t="s">
        <v>306</v>
      </c>
      <c r="D2556" t="s">
        <v>307</v>
      </c>
      <c r="E2556" t="s">
        <v>133</v>
      </c>
      <c r="F2556" t="s">
        <v>134</v>
      </c>
      <c r="G2556" t="s">
        <v>61</v>
      </c>
      <c r="H2556" t="s">
        <v>123</v>
      </c>
      <c r="I2556" s="6">
        <v>2</v>
      </c>
      <c r="J2556" s="6">
        <v>2999</v>
      </c>
      <c r="K2556" s="6">
        <v>5998</v>
      </c>
      <c r="L2556" s="6">
        <v>0.15</v>
      </c>
      <c r="M2556" s="6">
        <v>899.7</v>
      </c>
      <c r="N2556" s="6">
        <v>5098.3</v>
      </c>
      <c r="O2556" s="6">
        <v>586.29999999999995</v>
      </c>
      <c r="P2556" t="s">
        <v>186</v>
      </c>
      <c r="Q2556" t="s">
        <v>187</v>
      </c>
      <c r="R2556" t="s">
        <v>160</v>
      </c>
      <c r="S2556" t="s">
        <v>107</v>
      </c>
      <c r="T2556" t="s">
        <v>55</v>
      </c>
      <c r="U2556" s="13">
        <f t="shared" si="156"/>
        <v>2024</v>
      </c>
      <c r="V2556" s="13">
        <f t="shared" si="157"/>
        <v>12</v>
      </c>
      <c r="W2556" s="20" t="str">
        <f t="shared" si="158"/>
        <v>December</v>
      </c>
      <c r="X2556">
        <v>0.115</v>
      </c>
      <c r="Y2556" s="6">
        <f t="shared" si="159"/>
        <v>4198.6000000000004</v>
      </c>
      <c r="Z2556" cm="1">
        <f t="array" aca="1" ref="Z2556" ca="1">IF(roud(N2556,2)=ROUND(Z2556,2),"ok","error")</f>
        <v>0</v>
      </c>
    </row>
    <row r="2557" spans="1:26" x14ac:dyDescent="0.3">
      <c r="A2557" t="s">
        <v>4229</v>
      </c>
      <c r="B2557" s="4">
        <v>45865</v>
      </c>
      <c r="C2557" t="s">
        <v>2098</v>
      </c>
      <c r="D2557" t="s">
        <v>2099</v>
      </c>
      <c r="E2557" t="s">
        <v>284</v>
      </c>
      <c r="F2557" t="s">
        <v>285</v>
      </c>
      <c r="G2557" t="s">
        <v>52</v>
      </c>
      <c r="H2557" t="s">
        <v>129</v>
      </c>
      <c r="I2557" s="6">
        <v>1</v>
      </c>
      <c r="J2557" s="6">
        <v>999</v>
      </c>
      <c r="K2557" s="6">
        <v>999</v>
      </c>
      <c r="L2557" s="6">
        <v>0.15</v>
      </c>
      <c r="M2557" s="6">
        <v>149.85</v>
      </c>
      <c r="N2557" s="6">
        <v>849.15</v>
      </c>
      <c r="O2557" s="6">
        <v>165.58</v>
      </c>
      <c r="P2557" t="s">
        <v>82</v>
      </c>
      <c r="Q2557" t="s">
        <v>82</v>
      </c>
      <c r="R2557" t="s">
        <v>65</v>
      </c>
      <c r="S2557" t="s">
        <v>54</v>
      </c>
      <c r="T2557" t="s">
        <v>35</v>
      </c>
      <c r="U2557" s="13">
        <f t="shared" si="156"/>
        <v>2025</v>
      </c>
      <c r="V2557" s="13">
        <f t="shared" si="157"/>
        <v>7</v>
      </c>
      <c r="W2557" s="20" t="str">
        <f t="shared" si="158"/>
        <v>July</v>
      </c>
      <c r="X2557">
        <v>0.19500000000000001</v>
      </c>
      <c r="Y2557" s="6">
        <f t="shared" si="159"/>
        <v>699.3</v>
      </c>
      <c r="Z2557" cm="1">
        <f t="array" aca="1" ref="Z2557" ca="1">IF(roud(N2557,2)=ROUND(Z2557,2),"ok","error")</f>
        <v>0</v>
      </c>
    </row>
    <row r="2558" spans="1:26" x14ac:dyDescent="0.3">
      <c r="A2558" t="s">
        <v>4230</v>
      </c>
      <c r="B2558" s="4">
        <v>45572</v>
      </c>
      <c r="C2558" t="s">
        <v>3515</v>
      </c>
      <c r="D2558" t="s">
        <v>3516</v>
      </c>
      <c r="E2558" t="s">
        <v>484</v>
      </c>
      <c r="F2558" t="s">
        <v>485</v>
      </c>
      <c r="G2558" t="s">
        <v>113</v>
      </c>
      <c r="H2558" t="s">
        <v>169</v>
      </c>
      <c r="I2558" s="6">
        <v>1</v>
      </c>
      <c r="J2558" s="6">
        <v>1599</v>
      </c>
      <c r="K2558" s="6">
        <v>1599</v>
      </c>
      <c r="L2558" s="6">
        <v>0</v>
      </c>
      <c r="M2558" s="6">
        <v>0</v>
      </c>
      <c r="N2558" s="6">
        <v>1599</v>
      </c>
      <c r="O2558" s="6">
        <v>447.72</v>
      </c>
      <c r="P2558" t="s">
        <v>89</v>
      </c>
      <c r="Q2558" t="s">
        <v>90</v>
      </c>
      <c r="R2558" t="s">
        <v>65</v>
      </c>
      <c r="S2558" t="s">
        <v>45</v>
      </c>
      <c r="T2558" t="s">
        <v>46</v>
      </c>
      <c r="U2558" s="13">
        <f t="shared" si="156"/>
        <v>2024</v>
      </c>
      <c r="V2558" s="13">
        <f t="shared" si="157"/>
        <v>10</v>
      </c>
      <c r="W2558" s="20" t="str">
        <f t="shared" si="158"/>
        <v>October</v>
      </c>
      <c r="X2558">
        <v>0.28000000000000003</v>
      </c>
      <c r="Y2558" s="6">
        <f t="shared" si="159"/>
        <v>1599</v>
      </c>
      <c r="Z2558" cm="1">
        <f t="array" aca="1" ref="Z2558" ca="1">IF(roud(N2558,2)=ROUND(Z2558,2),"ok","error")</f>
        <v>0</v>
      </c>
    </row>
    <row r="2559" spans="1:26" x14ac:dyDescent="0.3">
      <c r="A2559" t="s">
        <v>4231</v>
      </c>
      <c r="B2559" s="4">
        <v>45586</v>
      </c>
      <c r="C2559" t="s">
        <v>3778</v>
      </c>
      <c r="D2559" t="s">
        <v>3779</v>
      </c>
      <c r="E2559" t="s">
        <v>86</v>
      </c>
      <c r="F2559" t="s">
        <v>87</v>
      </c>
      <c r="G2559" t="s">
        <v>29</v>
      </c>
      <c r="H2559" t="s">
        <v>88</v>
      </c>
      <c r="I2559" s="6">
        <v>1</v>
      </c>
      <c r="J2559" s="6">
        <v>1299</v>
      </c>
      <c r="K2559" s="6">
        <v>1299</v>
      </c>
      <c r="L2559" s="6">
        <v>0.1</v>
      </c>
      <c r="M2559" s="6">
        <v>129.9</v>
      </c>
      <c r="N2559" s="6">
        <v>1169.0999999999999</v>
      </c>
      <c r="O2559" s="6">
        <v>339.04</v>
      </c>
      <c r="P2559" t="s">
        <v>31</v>
      </c>
      <c r="Q2559" t="s">
        <v>32</v>
      </c>
      <c r="R2559" t="s">
        <v>33</v>
      </c>
      <c r="S2559" t="s">
        <v>45</v>
      </c>
      <c r="T2559" t="s">
        <v>46</v>
      </c>
      <c r="U2559" s="13">
        <f t="shared" si="156"/>
        <v>2024</v>
      </c>
      <c r="V2559" s="13">
        <f t="shared" si="157"/>
        <v>10</v>
      </c>
      <c r="W2559" s="20" t="str">
        <f t="shared" si="158"/>
        <v>October</v>
      </c>
      <c r="X2559">
        <v>0.28999999999999998</v>
      </c>
      <c r="Y2559" s="6">
        <f t="shared" si="159"/>
        <v>1039.2</v>
      </c>
      <c r="Z2559" cm="1">
        <f t="array" aca="1" ref="Z2559" ca="1">IF(roud(N2559,2)=ROUND(Z2559,2),"ok","error")</f>
        <v>0</v>
      </c>
    </row>
    <row r="2560" spans="1:26" x14ac:dyDescent="0.3">
      <c r="A2560" t="s">
        <v>4232</v>
      </c>
      <c r="B2560" s="4">
        <v>45416</v>
      </c>
      <c r="C2560" t="s">
        <v>597</v>
      </c>
      <c r="D2560" t="s">
        <v>598</v>
      </c>
      <c r="E2560" t="s">
        <v>86</v>
      </c>
      <c r="F2560" t="s">
        <v>87</v>
      </c>
      <c r="G2560" t="s">
        <v>29</v>
      </c>
      <c r="H2560" t="s">
        <v>88</v>
      </c>
      <c r="I2560" s="6">
        <v>2</v>
      </c>
      <c r="J2560" s="6">
        <v>1299</v>
      </c>
      <c r="K2560" s="6">
        <v>2598</v>
      </c>
      <c r="L2560" s="6">
        <v>0.15</v>
      </c>
      <c r="M2560" s="6">
        <v>389.7</v>
      </c>
      <c r="N2560" s="6">
        <v>2208.3000000000002</v>
      </c>
      <c r="O2560" s="6">
        <v>607.28</v>
      </c>
      <c r="P2560" t="s">
        <v>191</v>
      </c>
      <c r="Q2560" t="s">
        <v>187</v>
      </c>
      <c r="R2560" t="s">
        <v>160</v>
      </c>
      <c r="S2560" t="s">
        <v>54</v>
      </c>
      <c r="T2560" t="s">
        <v>35</v>
      </c>
      <c r="U2560" s="13">
        <f t="shared" si="156"/>
        <v>2024</v>
      </c>
      <c r="V2560" s="13">
        <f t="shared" si="157"/>
        <v>5</v>
      </c>
      <c r="W2560" s="20" t="str">
        <f t="shared" si="158"/>
        <v>May</v>
      </c>
      <c r="X2560">
        <v>0.27500000000000002</v>
      </c>
      <c r="Y2560" s="6">
        <f t="shared" si="159"/>
        <v>1818.6</v>
      </c>
      <c r="Z2560" cm="1">
        <f t="array" aca="1" ref="Z2560" ca="1">IF(roud(N2560,2)=ROUND(Z2560,2),"ok","error")</f>
        <v>0</v>
      </c>
    </row>
    <row r="2561" spans="1:26" x14ac:dyDescent="0.3">
      <c r="A2561" t="s">
        <v>4233</v>
      </c>
      <c r="B2561" s="4">
        <v>45879</v>
      </c>
      <c r="C2561" t="s">
        <v>1083</v>
      </c>
      <c r="D2561" t="s">
        <v>1084</v>
      </c>
      <c r="E2561" t="s">
        <v>198</v>
      </c>
      <c r="F2561" t="s">
        <v>199</v>
      </c>
      <c r="G2561" t="s">
        <v>61</v>
      </c>
      <c r="H2561" t="s">
        <v>71</v>
      </c>
      <c r="I2561" s="6">
        <v>1</v>
      </c>
      <c r="J2561" s="6">
        <v>899</v>
      </c>
      <c r="K2561" s="6">
        <v>899</v>
      </c>
      <c r="L2561" s="6">
        <v>0.1</v>
      </c>
      <c r="M2561" s="6">
        <v>89.9</v>
      </c>
      <c r="N2561" s="6">
        <v>809.1</v>
      </c>
      <c r="O2561" s="6">
        <v>105.18</v>
      </c>
      <c r="P2561" t="s">
        <v>31</v>
      </c>
      <c r="Q2561" t="s">
        <v>32</v>
      </c>
      <c r="R2561" t="s">
        <v>33</v>
      </c>
      <c r="S2561" t="s">
        <v>45</v>
      </c>
      <c r="T2561" t="s">
        <v>35</v>
      </c>
      <c r="U2561" s="13">
        <f t="shared" si="156"/>
        <v>2025</v>
      </c>
      <c r="V2561" s="13">
        <f t="shared" si="157"/>
        <v>8</v>
      </c>
      <c r="W2561" s="20" t="str">
        <f t="shared" si="158"/>
        <v>August</v>
      </c>
      <c r="X2561">
        <v>0.13</v>
      </c>
      <c r="Y2561" s="6">
        <f t="shared" si="159"/>
        <v>719.2</v>
      </c>
      <c r="Z2561" cm="1">
        <f t="array" aca="1" ref="Z2561" ca="1">IF(roud(N2561,2)=ROUND(Z2561,2),"ok","error")</f>
        <v>0</v>
      </c>
    </row>
    <row r="2562" spans="1:26" x14ac:dyDescent="0.3">
      <c r="A2562" t="s">
        <v>4234</v>
      </c>
      <c r="B2562" s="4">
        <v>45984</v>
      </c>
      <c r="C2562" t="s">
        <v>540</v>
      </c>
      <c r="D2562" t="s">
        <v>541</v>
      </c>
      <c r="E2562" t="s">
        <v>492</v>
      </c>
      <c r="F2562" t="s">
        <v>493</v>
      </c>
      <c r="G2562" t="s">
        <v>214</v>
      </c>
      <c r="H2562" t="s">
        <v>494</v>
      </c>
      <c r="I2562" s="6">
        <v>3</v>
      </c>
      <c r="J2562" s="6">
        <v>1499</v>
      </c>
      <c r="K2562" s="6">
        <v>4497</v>
      </c>
      <c r="L2562" s="6">
        <v>0.05</v>
      </c>
      <c r="M2562" s="6">
        <v>224.85</v>
      </c>
      <c r="N2562" s="6">
        <v>4272.1499999999996</v>
      </c>
      <c r="O2562" s="6">
        <v>1559.33</v>
      </c>
      <c r="P2562" t="s">
        <v>158</v>
      </c>
      <c r="Q2562" t="s">
        <v>159</v>
      </c>
      <c r="R2562" t="s">
        <v>160</v>
      </c>
      <c r="S2562" t="s">
        <v>107</v>
      </c>
      <c r="T2562" t="s">
        <v>46</v>
      </c>
      <c r="U2562" s="13">
        <f t="shared" si="156"/>
        <v>2025</v>
      </c>
      <c r="V2562" s="13">
        <f t="shared" si="157"/>
        <v>11</v>
      </c>
      <c r="W2562" s="20" t="str">
        <f t="shared" si="158"/>
        <v>November</v>
      </c>
      <c r="X2562">
        <v>0.36499999999999999</v>
      </c>
      <c r="Y2562" s="6">
        <f t="shared" si="159"/>
        <v>4047.3</v>
      </c>
      <c r="Z2562" cm="1">
        <f t="array" aca="1" ref="Z2562" ca="1">IF(roud(N2562,2)=ROUND(Z2562,2),"ok","error")</f>
        <v>0</v>
      </c>
    </row>
    <row r="2563" spans="1:26" x14ac:dyDescent="0.3">
      <c r="A2563" t="s">
        <v>4235</v>
      </c>
      <c r="B2563" s="4">
        <v>45848</v>
      </c>
      <c r="C2563" t="s">
        <v>229</v>
      </c>
      <c r="D2563" t="s">
        <v>230</v>
      </c>
      <c r="E2563" t="s">
        <v>302</v>
      </c>
      <c r="F2563" t="s">
        <v>303</v>
      </c>
      <c r="G2563" t="s">
        <v>29</v>
      </c>
      <c r="H2563" t="s">
        <v>304</v>
      </c>
      <c r="I2563" s="6">
        <v>2</v>
      </c>
      <c r="J2563" s="6">
        <v>1799</v>
      </c>
      <c r="K2563" s="6">
        <v>3598</v>
      </c>
      <c r="L2563" s="6">
        <v>0.25</v>
      </c>
      <c r="M2563" s="6">
        <v>899.5</v>
      </c>
      <c r="N2563" s="6">
        <v>2698.5</v>
      </c>
      <c r="O2563" s="6">
        <v>661.13</v>
      </c>
      <c r="P2563" t="s">
        <v>82</v>
      </c>
      <c r="Q2563" t="s">
        <v>82</v>
      </c>
      <c r="R2563" t="s">
        <v>65</v>
      </c>
      <c r="S2563" t="s">
        <v>54</v>
      </c>
      <c r="T2563" t="s">
        <v>35</v>
      </c>
      <c r="U2563" s="13">
        <f t="shared" ref="U2563:U2626" si="160">YEAR(B2563)</f>
        <v>2025</v>
      </c>
      <c r="V2563" s="13">
        <f t="shared" ref="V2563:V2626" si="161">MONTH(B2563)</f>
        <v>7</v>
      </c>
      <c r="W2563" s="20" t="str">
        <f t="shared" ref="W2563:W2626" si="162">TEXT(B2563,"mmmm")</f>
        <v>July</v>
      </c>
      <c r="X2563">
        <v>0.245</v>
      </c>
      <c r="Y2563" s="6">
        <f t="shared" ref="Y2563:Y2626" si="163">ROUND(N2563-(M2563),2)</f>
        <v>1799</v>
      </c>
      <c r="Z2563" cm="1">
        <f t="array" aca="1" ref="Z2563" ca="1">IF(roud(N2563,2)=ROUND(Z2563,2),"ok","error")</f>
        <v>0</v>
      </c>
    </row>
    <row r="2564" spans="1:26" x14ac:dyDescent="0.3">
      <c r="A2564" t="s">
        <v>4236</v>
      </c>
      <c r="B2564" s="4">
        <v>45680</v>
      </c>
      <c r="C2564" t="s">
        <v>3286</v>
      </c>
      <c r="D2564" t="s">
        <v>3287</v>
      </c>
      <c r="E2564" t="s">
        <v>121</v>
      </c>
      <c r="F2564" t="s">
        <v>122</v>
      </c>
      <c r="G2564" t="s">
        <v>61</v>
      </c>
      <c r="H2564" t="s">
        <v>123</v>
      </c>
      <c r="I2564" s="6">
        <v>1</v>
      </c>
      <c r="J2564" s="6">
        <v>24999</v>
      </c>
      <c r="K2564" s="6">
        <v>24999</v>
      </c>
      <c r="L2564" s="6">
        <v>0.1</v>
      </c>
      <c r="M2564" s="6">
        <v>2499.9</v>
      </c>
      <c r="N2564" s="6">
        <v>22499.1</v>
      </c>
      <c r="O2564" s="6">
        <v>2924.88</v>
      </c>
      <c r="P2564" t="s">
        <v>94</v>
      </c>
      <c r="Q2564" t="s">
        <v>64</v>
      </c>
      <c r="R2564" t="s">
        <v>65</v>
      </c>
      <c r="S2564" t="s">
        <v>107</v>
      </c>
      <c r="T2564" t="s">
        <v>35</v>
      </c>
      <c r="U2564" s="13">
        <f t="shared" si="160"/>
        <v>2025</v>
      </c>
      <c r="V2564" s="13">
        <f t="shared" si="161"/>
        <v>1</v>
      </c>
      <c r="W2564" s="20" t="str">
        <f t="shared" si="162"/>
        <v>January</v>
      </c>
      <c r="X2564">
        <v>0.13</v>
      </c>
      <c r="Y2564" s="6">
        <f t="shared" si="163"/>
        <v>19999.2</v>
      </c>
      <c r="Z2564" cm="1">
        <f t="array" aca="1" ref="Z2564" ca="1">IF(roud(N2564,2)=ROUND(Z2564,2),"ok","error")</f>
        <v>0</v>
      </c>
    </row>
    <row r="2565" spans="1:26" x14ac:dyDescent="0.3">
      <c r="A2565" t="s">
        <v>4237</v>
      </c>
      <c r="B2565" s="4">
        <v>45696</v>
      </c>
      <c r="C2565" t="s">
        <v>588</v>
      </c>
      <c r="D2565" t="s">
        <v>589</v>
      </c>
      <c r="E2565" t="s">
        <v>133</v>
      </c>
      <c r="F2565" t="s">
        <v>134</v>
      </c>
      <c r="G2565" t="s">
        <v>61</v>
      </c>
      <c r="H2565" t="s">
        <v>123</v>
      </c>
      <c r="I2565" s="6">
        <v>1</v>
      </c>
      <c r="J2565" s="6">
        <v>2999</v>
      </c>
      <c r="K2565" s="6">
        <v>2999</v>
      </c>
      <c r="L2565" s="6">
        <v>0.05</v>
      </c>
      <c r="M2565" s="6">
        <v>149.94999999999999</v>
      </c>
      <c r="N2565" s="6">
        <v>2849.05</v>
      </c>
      <c r="O2565" s="6">
        <v>413.11</v>
      </c>
      <c r="P2565" t="s">
        <v>82</v>
      </c>
      <c r="Q2565" t="s">
        <v>82</v>
      </c>
      <c r="R2565" t="s">
        <v>65</v>
      </c>
      <c r="S2565" t="s">
        <v>45</v>
      </c>
      <c r="T2565" t="s">
        <v>35</v>
      </c>
      <c r="U2565" s="13">
        <f t="shared" si="160"/>
        <v>2025</v>
      </c>
      <c r="V2565" s="13">
        <f t="shared" si="161"/>
        <v>2</v>
      </c>
      <c r="W2565" s="20" t="str">
        <f t="shared" si="162"/>
        <v>February</v>
      </c>
      <c r="X2565">
        <v>0.14499999999999999</v>
      </c>
      <c r="Y2565" s="6">
        <f t="shared" si="163"/>
        <v>2699.1</v>
      </c>
      <c r="Z2565" cm="1">
        <f t="array" aca="1" ref="Z2565" ca="1">IF(roud(N2565,2)=ROUND(Z2565,2),"ok","error")</f>
        <v>0</v>
      </c>
    </row>
    <row r="2566" spans="1:26" x14ac:dyDescent="0.3">
      <c r="A2566" t="s">
        <v>4238</v>
      </c>
      <c r="B2566" s="4">
        <v>45645</v>
      </c>
      <c r="C2566" t="s">
        <v>537</v>
      </c>
      <c r="D2566" t="s">
        <v>538</v>
      </c>
      <c r="E2566" t="s">
        <v>181</v>
      </c>
      <c r="F2566" t="s">
        <v>182</v>
      </c>
      <c r="G2566" t="s">
        <v>113</v>
      </c>
      <c r="H2566" t="s">
        <v>114</v>
      </c>
      <c r="I2566" s="6">
        <v>1</v>
      </c>
      <c r="J2566" s="6">
        <v>2499</v>
      </c>
      <c r="K2566" s="6">
        <v>2499</v>
      </c>
      <c r="L2566" s="6">
        <v>0</v>
      </c>
      <c r="M2566" s="6">
        <v>0</v>
      </c>
      <c r="N2566" s="6">
        <v>2499</v>
      </c>
      <c r="O2566" s="6">
        <v>699.72</v>
      </c>
      <c r="P2566" t="s">
        <v>191</v>
      </c>
      <c r="Q2566" t="s">
        <v>187</v>
      </c>
      <c r="R2566" t="s">
        <v>160</v>
      </c>
      <c r="S2566" t="s">
        <v>54</v>
      </c>
      <c r="T2566" t="s">
        <v>35</v>
      </c>
      <c r="U2566" s="13">
        <f t="shared" si="160"/>
        <v>2024</v>
      </c>
      <c r="V2566" s="13">
        <f t="shared" si="161"/>
        <v>12</v>
      </c>
      <c r="W2566" s="20" t="str">
        <f t="shared" si="162"/>
        <v>December</v>
      </c>
      <c r="X2566">
        <v>0.28000000000000003</v>
      </c>
      <c r="Y2566" s="6">
        <f t="shared" si="163"/>
        <v>2499</v>
      </c>
      <c r="Z2566" cm="1">
        <f t="array" aca="1" ref="Z2566" ca="1">IF(roud(N2566,2)=ROUND(Z2566,2),"ok","error")</f>
        <v>0</v>
      </c>
    </row>
    <row r="2567" spans="1:26" x14ac:dyDescent="0.3">
      <c r="A2567" t="s">
        <v>4239</v>
      </c>
      <c r="B2567" s="4">
        <v>45441</v>
      </c>
      <c r="C2567" t="s">
        <v>244</v>
      </c>
      <c r="D2567" t="s">
        <v>245</v>
      </c>
      <c r="E2567" t="s">
        <v>75</v>
      </c>
      <c r="F2567" t="s">
        <v>76</v>
      </c>
      <c r="G2567" t="s">
        <v>61</v>
      </c>
      <c r="H2567" t="s">
        <v>71</v>
      </c>
      <c r="I2567" s="6">
        <v>1</v>
      </c>
      <c r="J2567" s="6">
        <v>1499</v>
      </c>
      <c r="K2567" s="6">
        <v>1499</v>
      </c>
      <c r="L2567" s="6">
        <v>0.15</v>
      </c>
      <c r="M2567" s="6">
        <v>224.85</v>
      </c>
      <c r="N2567" s="6">
        <v>1274.1500000000001</v>
      </c>
      <c r="O2567" s="6">
        <v>146.53</v>
      </c>
      <c r="P2567" t="s">
        <v>105</v>
      </c>
      <c r="Q2567" t="s">
        <v>106</v>
      </c>
      <c r="R2567" t="s">
        <v>44</v>
      </c>
      <c r="S2567" t="s">
        <v>45</v>
      </c>
      <c r="T2567" t="s">
        <v>35</v>
      </c>
      <c r="U2567" s="13">
        <f t="shared" si="160"/>
        <v>2024</v>
      </c>
      <c r="V2567" s="13">
        <f t="shared" si="161"/>
        <v>5</v>
      </c>
      <c r="W2567" s="20" t="str">
        <f t="shared" si="162"/>
        <v>May</v>
      </c>
      <c r="X2567">
        <v>0.115</v>
      </c>
      <c r="Y2567" s="6">
        <f t="shared" si="163"/>
        <v>1049.3</v>
      </c>
      <c r="Z2567" cm="1">
        <f t="array" aca="1" ref="Z2567" ca="1">IF(roud(N2567,2)=ROUND(Z2567,2),"ok","error")</f>
        <v>0</v>
      </c>
    </row>
    <row r="2568" spans="1:26" x14ac:dyDescent="0.3">
      <c r="A2568" t="s">
        <v>4240</v>
      </c>
      <c r="B2568" s="4">
        <v>45589</v>
      </c>
      <c r="C2568" t="s">
        <v>2281</v>
      </c>
      <c r="D2568" t="s">
        <v>2282</v>
      </c>
      <c r="E2568" t="s">
        <v>323</v>
      </c>
      <c r="F2568" t="s">
        <v>324</v>
      </c>
      <c r="G2568" t="s">
        <v>29</v>
      </c>
      <c r="H2568" t="s">
        <v>304</v>
      </c>
      <c r="I2568" s="6">
        <v>1</v>
      </c>
      <c r="J2568" s="6">
        <v>799</v>
      </c>
      <c r="K2568" s="6">
        <v>799</v>
      </c>
      <c r="L2568" s="6">
        <v>0</v>
      </c>
      <c r="M2568" s="6">
        <v>0</v>
      </c>
      <c r="N2568" s="6">
        <v>799</v>
      </c>
      <c r="O2568" s="6">
        <v>255.68</v>
      </c>
      <c r="P2568" t="s">
        <v>82</v>
      </c>
      <c r="Q2568" t="s">
        <v>82</v>
      </c>
      <c r="R2568" t="s">
        <v>65</v>
      </c>
      <c r="S2568" t="s">
        <v>98</v>
      </c>
      <c r="T2568" t="s">
        <v>55</v>
      </c>
      <c r="U2568" s="13">
        <f t="shared" si="160"/>
        <v>2024</v>
      </c>
      <c r="V2568" s="13">
        <f t="shared" si="161"/>
        <v>10</v>
      </c>
      <c r="W2568" s="20" t="str">
        <f t="shared" si="162"/>
        <v>October</v>
      </c>
      <c r="X2568">
        <v>0.32</v>
      </c>
      <c r="Y2568" s="6">
        <f t="shared" si="163"/>
        <v>799</v>
      </c>
      <c r="Z2568" cm="1">
        <f t="array" aca="1" ref="Z2568" ca="1">IF(roud(N2568,2)=ROUND(Z2568,2),"ok","error")</f>
        <v>0</v>
      </c>
    </row>
    <row r="2569" spans="1:26" x14ac:dyDescent="0.3">
      <c r="A2569" t="s">
        <v>4241</v>
      </c>
      <c r="B2569" s="4">
        <v>45335</v>
      </c>
      <c r="C2569" t="s">
        <v>2546</v>
      </c>
      <c r="D2569" t="s">
        <v>2547</v>
      </c>
      <c r="E2569" t="s">
        <v>80</v>
      </c>
      <c r="F2569" t="s">
        <v>81</v>
      </c>
      <c r="G2569" t="s">
        <v>52</v>
      </c>
      <c r="H2569" t="s">
        <v>53</v>
      </c>
      <c r="I2569" s="6">
        <v>4</v>
      </c>
      <c r="J2569" s="6">
        <v>3499</v>
      </c>
      <c r="K2569" s="6">
        <v>13996</v>
      </c>
      <c r="L2569" s="6">
        <v>0.3</v>
      </c>
      <c r="M2569" s="6">
        <v>4198.8</v>
      </c>
      <c r="N2569" s="6">
        <v>9797.2000000000007</v>
      </c>
      <c r="O2569" s="6">
        <v>1469.58</v>
      </c>
      <c r="P2569" t="s">
        <v>94</v>
      </c>
      <c r="Q2569" t="s">
        <v>64</v>
      </c>
      <c r="R2569" t="s">
        <v>65</v>
      </c>
      <c r="S2569" t="s">
        <v>107</v>
      </c>
      <c r="T2569" t="s">
        <v>46</v>
      </c>
      <c r="U2569" s="13">
        <f t="shared" si="160"/>
        <v>2024</v>
      </c>
      <c r="V2569" s="13">
        <f t="shared" si="161"/>
        <v>2</v>
      </c>
      <c r="W2569" s="20" t="str">
        <f t="shared" si="162"/>
        <v>February</v>
      </c>
      <c r="X2569">
        <v>0.15</v>
      </c>
      <c r="Y2569" s="6">
        <f t="shared" si="163"/>
        <v>5598.4</v>
      </c>
      <c r="Z2569" cm="1">
        <f t="array" aca="1" ref="Z2569" ca="1">IF(roud(N2569,2)=ROUND(Z2569,2),"ok","error")</f>
        <v>0</v>
      </c>
    </row>
    <row r="2570" spans="1:26" x14ac:dyDescent="0.3">
      <c r="A2570" t="s">
        <v>4242</v>
      </c>
      <c r="B2570" s="4">
        <v>45586</v>
      </c>
      <c r="C2570" t="s">
        <v>1762</v>
      </c>
      <c r="D2570" t="s">
        <v>1763</v>
      </c>
      <c r="E2570" t="s">
        <v>484</v>
      </c>
      <c r="F2570" t="s">
        <v>485</v>
      </c>
      <c r="G2570" t="s">
        <v>113</v>
      </c>
      <c r="H2570" t="s">
        <v>169</v>
      </c>
      <c r="I2570" s="6">
        <v>2</v>
      </c>
      <c r="J2570" s="6">
        <v>1599</v>
      </c>
      <c r="K2570" s="6">
        <v>3198</v>
      </c>
      <c r="L2570" s="6">
        <v>0.1</v>
      </c>
      <c r="M2570" s="6">
        <v>319.8</v>
      </c>
      <c r="N2570" s="6">
        <v>2878.2</v>
      </c>
      <c r="O2570" s="6">
        <v>719.55</v>
      </c>
      <c r="P2570" t="s">
        <v>158</v>
      </c>
      <c r="Q2570" t="s">
        <v>159</v>
      </c>
      <c r="R2570" t="s">
        <v>160</v>
      </c>
      <c r="S2570" t="s">
        <v>107</v>
      </c>
      <c r="T2570" t="s">
        <v>35</v>
      </c>
      <c r="U2570" s="13">
        <f t="shared" si="160"/>
        <v>2024</v>
      </c>
      <c r="V2570" s="13">
        <f t="shared" si="161"/>
        <v>10</v>
      </c>
      <c r="W2570" s="20" t="str">
        <f t="shared" si="162"/>
        <v>October</v>
      </c>
      <c r="X2570">
        <v>0.25</v>
      </c>
      <c r="Y2570" s="6">
        <f t="shared" si="163"/>
        <v>2558.4</v>
      </c>
      <c r="Z2570" cm="1">
        <f t="array" aca="1" ref="Z2570" ca="1">IF(roud(N2570,2)=ROUND(Z2570,2),"ok","error")</f>
        <v>0</v>
      </c>
    </row>
    <row r="2571" spans="1:26" x14ac:dyDescent="0.3">
      <c r="A2571" t="s">
        <v>4243</v>
      </c>
      <c r="B2571" s="4">
        <v>45372</v>
      </c>
      <c r="C2571" t="s">
        <v>1717</v>
      </c>
      <c r="D2571" t="s">
        <v>1718</v>
      </c>
      <c r="E2571" t="s">
        <v>75</v>
      </c>
      <c r="F2571" t="s">
        <v>76</v>
      </c>
      <c r="G2571" t="s">
        <v>61</v>
      </c>
      <c r="H2571" t="s">
        <v>71</v>
      </c>
      <c r="I2571" s="6">
        <v>1</v>
      </c>
      <c r="J2571" s="6">
        <v>1499</v>
      </c>
      <c r="K2571" s="6">
        <v>1499</v>
      </c>
      <c r="L2571" s="6">
        <v>0.2</v>
      </c>
      <c r="M2571" s="6">
        <v>299.8</v>
      </c>
      <c r="N2571" s="6">
        <v>1199.2</v>
      </c>
      <c r="O2571" s="6">
        <v>119.92</v>
      </c>
      <c r="P2571" t="s">
        <v>158</v>
      </c>
      <c r="Q2571" t="s">
        <v>159</v>
      </c>
      <c r="R2571" t="s">
        <v>160</v>
      </c>
      <c r="S2571" t="s">
        <v>45</v>
      </c>
      <c r="T2571" t="s">
        <v>35</v>
      </c>
      <c r="U2571" s="13">
        <f t="shared" si="160"/>
        <v>2024</v>
      </c>
      <c r="V2571" s="13">
        <f t="shared" si="161"/>
        <v>3</v>
      </c>
      <c r="W2571" s="20" t="str">
        <f t="shared" si="162"/>
        <v>March</v>
      </c>
      <c r="X2571">
        <v>0.1</v>
      </c>
      <c r="Y2571" s="6">
        <f t="shared" si="163"/>
        <v>899.4</v>
      </c>
      <c r="Z2571" cm="1">
        <f t="array" aca="1" ref="Z2571" ca="1">IF(roud(N2571,2)=ROUND(Z2571,2),"ok","error")</f>
        <v>0</v>
      </c>
    </row>
    <row r="2572" spans="1:26" x14ac:dyDescent="0.3">
      <c r="A2572" t="s">
        <v>4244</v>
      </c>
      <c r="B2572" s="4">
        <v>45646</v>
      </c>
      <c r="C2572" t="s">
        <v>2494</v>
      </c>
      <c r="D2572" t="s">
        <v>2495</v>
      </c>
      <c r="E2572" t="s">
        <v>167</v>
      </c>
      <c r="F2572" t="s">
        <v>168</v>
      </c>
      <c r="G2572" t="s">
        <v>113</v>
      </c>
      <c r="H2572" t="s">
        <v>169</v>
      </c>
      <c r="I2572" s="6">
        <v>2</v>
      </c>
      <c r="J2572" s="6">
        <v>899</v>
      </c>
      <c r="K2572" s="6">
        <v>1798</v>
      </c>
      <c r="L2572" s="6">
        <v>0.15</v>
      </c>
      <c r="M2572" s="6">
        <v>269.7</v>
      </c>
      <c r="N2572" s="6">
        <v>1528.3</v>
      </c>
      <c r="O2572" s="6">
        <v>359.15</v>
      </c>
      <c r="P2572" t="s">
        <v>186</v>
      </c>
      <c r="Q2572" t="s">
        <v>187</v>
      </c>
      <c r="R2572" t="s">
        <v>160</v>
      </c>
      <c r="S2572" t="s">
        <v>45</v>
      </c>
      <c r="T2572" t="s">
        <v>46</v>
      </c>
      <c r="U2572" s="13">
        <f t="shared" si="160"/>
        <v>2024</v>
      </c>
      <c r="V2572" s="13">
        <f t="shared" si="161"/>
        <v>12</v>
      </c>
      <c r="W2572" s="20" t="str">
        <f t="shared" si="162"/>
        <v>December</v>
      </c>
      <c r="X2572">
        <v>0.23499999999999999</v>
      </c>
      <c r="Y2572" s="6">
        <f t="shared" si="163"/>
        <v>1258.5999999999999</v>
      </c>
      <c r="Z2572" cm="1">
        <f t="array" aca="1" ref="Z2572" ca="1">IF(roud(N2572,2)=ROUND(Z2572,2),"ok","error")</f>
        <v>0</v>
      </c>
    </row>
    <row r="2573" spans="1:26" x14ac:dyDescent="0.3">
      <c r="A2573" t="s">
        <v>4245</v>
      </c>
      <c r="B2573" s="4">
        <v>45744</v>
      </c>
      <c r="C2573" t="s">
        <v>1593</v>
      </c>
      <c r="D2573" t="s">
        <v>1594</v>
      </c>
      <c r="E2573" t="s">
        <v>75</v>
      </c>
      <c r="F2573" t="s">
        <v>76</v>
      </c>
      <c r="G2573" t="s">
        <v>61</v>
      </c>
      <c r="H2573" t="s">
        <v>71</v>
      </c>
      <c r="I2573" s="6">
        <v>1</v>
      </c>
      <c r="J2573" s="6">
        <v>1499</v>
      </c>
      <c r="K2573" s="6">
        <v>1499</v>
      </c>
      <c r="L2573" s="6">
        <v>0.05</v>
      </c>
      <c r="M2573" s="6">
        <v>74.95</v>
      </c>
      <c r="N2573" s="6">
        <v>1424.05</v>
      </c>
      <c r="O2573" s="6">
        <v>206.49</v>
      </c>
      <c r="P2573" t="s">
        <v>89</v>
      </c>
      <c r="Q2573" t="s">
        <v>90</v>
      </c>
      <c r="R2573" t="s">
        <v>65</v>
      </c>
      <c r="S2573" t="s">
        <v>45</v>
      </c>
      <c r="T2573" t="s">
        <v>35</v>
      </c>
      <c r="U2573" s="13">
        <f t="shared" si="160"/>
        <v>2025</v>
      </c>
      <c r="V2573" s="13">
        <f t="shared" si="161"/>
        <v>3</v>
      </c>
      <c r="W2573" s="20" t="str">
        <f t="shared" si="162"/>
        <v>March</v>
      </c>
      <c r="X2573">
        <v>0.14499999999999999</v>
      </c>
      <c r="Y2573" s="6">
        <f t="shared" si="163"/>
        <v>1349.1</v>
      </c>
      <c r="Z2573" cm="1">
        <f t="array" aca="1" ref="Z2573" ca="1">IF(roud(N2573,2)=ROUND(Z2573,2),"ok","error")</f>
        <v>0</v>
      </c>
    </row>
    <row r="2574" spans="1:26" x14ac:dyDescent="0.3">
      <c r="A2574" t="s">
        <v>4246</v>
      </c>
      <c r="B2574" s="4">
        <v>45963</v>
      </c>
      <c r="C2574" t="s">
        <v>460</v>
      </c>
      <c r="D2574" t="s">
        <v>461</v>
      </c>
      <c r="E2574" t="s">
        <v>284</v>
      </c>
      <c r="F2574" t="s">
        <v>285</v>
      </c>
      <c r="G2574" t="s">
        <v>52</v>
      </c>
      <c r="H2574" t="s">
        <v>129</v>
      </c>
      <c r="I2574" s="6">
        <v>3</v>
      </c>
      <c r="J2574" s="6">
        <v>999</v>
      </c>
      <c r="K2574" s="6">
        <v>2997</v>
      </c>
      <c r="L2574" s="6">
        <v>0.05</v>
      </c>
      <c r="M2574" s="6">
        <v>149.85</v>
      </c>
      <c r="N2574" s="6">
        <v>2847.15</v>
      </c>
      <c r="O2574" s="6">
        <v>640.61</v>
      </c>
      <c r="P2574" t="s">
        <v>63</v>
      </c>
      <c r="Q2574" t="s">
        <v>64</v>
      </c>
      <c r="R2574" t="s">
        <v>65</v>
      </c>
      <c r="S2574" t="s">
        <v>34</v>
      </c>
      <c r="T2574" t="s">
        <v>55</v>
      </c>
      <c r="U2574" s="13">
        <f t="shared" si="160"/>
        <v>2025</v>
      </c>
      <c r="V2574" s="13">
        <f t="shared" si="161"/>
        <v>11</v>
      </c>
      <c r="W2574" s="20" t="str">
        <f t="shared" si="162"/>
        <v>November</v>
      </c>
      <c r="X2574">
        <v>0.22500000000000001</v>
      </c>
      <c r="Y2574" s="6">
        <f t="shared" si="163"/>
        <v>2697.3</v>
      </c>
      <c r="Z2574" cm="1">
        <f t="array" aca="1" ref="Z2574" ca="1">IF(roud(N2574,2)=ROUND(Z2574,2),"ok","error")</f>
        <v>0</v>
      </c>
    </row>
    <row r="2575" spans="1:26" x14ac:dyDescent="0.3">
      <c r="A2575" t="s">
        <v>4247</v>
      </c>
      <c r="B2575" s="4">
        <v>45554</v>
      </c>
      <c r="C2575" t="s">
        <v>1131</v>
      </c>
      <c r="D2575" t="s">
        <v>1132</v>
      </c>
      <c r="E2575" t="s">
        <v>167</v>
      </c>
      <c r="F2575" t="s">
        <v>168</v>
      </c>
      <c r="G2575" t="s">
        <v>113</v>
      </c>
      <c r="H2575" t="s">
        <v>169</v>
      </c>
      <c r="I2575" s="6">
        <v>3</v>
      </c>
      <c r="J2575" s="6">
        <v>899</v>
      </c>
      <c r="K2575" s="6">
        <v>2697</v>
      </c>
      <c r="L2575" s="6">
        <v>0.05</v>
      </c>
      <c r="M2575" s="6">
        <v>134.85</v>
      </c>
      <c r="N2575" s="6">
        <v>2562.15</v>
      </c>
      <c r="O2575" s="6">
        <v>678.97</v>
      </c>
      <c r="P2575" t="s">
        <v>170</v>
      </c>
      <c r="Q2575" t="s">
        <v>171</v>
      </c>
      <c r="R2575" t="s">
        <v>44</v>
      </c>
      <c r="S2575" t="s">
        <v>107</v>
      </c>
      <c r="T2575" t="s">
        <v>35</v>
      </c>
      <c r="U2575" s="13">
        <f t="shared" si="160"/>
        <v>2024</v>
      </c>
      <c r="V2575" s="13">
        <f t="shared" si="161"/>
        <v>9</v>
      </c>
      <c r="W2575" s="20" t="str">
        <f t="shared" si="162"/>
        <v>September</v>
      </c>
      <c r="X2575">
        <v>0.26500000000000001</v>
      </c>
      <c r="Y2575" s="6">
        <f t="shared" si="163"/>
        <v>2427.3000000000002</v>
      </c>
      <c r="Z2575" cm="1">
        <f t="array" aca="1" ref="Z2575" ca="1">IF(roud(N2575,2)=ROUND(Z2575,2),"ok","error")</f>
        <v>0</v>
      </c>
    </row>
    <row r="2576" spans="1:26" x14ac:dyDescent="0.3">
      <c r="A2576" t="s">
        <v>4248</v>
      </c>
      <c r="B2576" s="4">
        <v>45782</v>
      </c>
      <c r="C2576" t="s">
        <v>1457</v>
      </c>
      <c r="D2576" t="s">
        <v>1458</v>
      </c>
      <c r="E2576" t="s">
        <v>284</v>
      </c>
      <c r="F2576" t="s">
        <v>285</v>
      </c>
      <c r="G2576" t="s">
        <v>52</v>
      </c>
      <c r="H2576" t="s">
        <v>129</v>
      </c>
      <c r="I2576" s="6">
        <v>2</v>
      </c>
      <c r="J2576" s="6">
        <v>999</v>
      </c>
      <c r="K2576" s="6">
        <v>1998</v>
      </c>
      <c r="L2576" s="6">
        <v>0.2</v>
      </c>
      <c r="M2576" s="6">
        <v>399.6</v>
      </c>
      <c r="N2576" s="6">
        <v>1598.4</v>
      </c>
      <c r="O2576" s="6">
        <v>287.70999999999998</v>
      </c>
      <c r="P2576" t="s">
        <v>82</v>
      </c>
      <c r="Q2576" t="s">
        <v>82</v>
      </c>
      <c r="R2576" t="s">
        <v>65</v>
      </c>
      <c r="S2576" t="s">
        <v>34</v>
      </c>
      <c r="T2576" t="s">
        <v>55</v>
      </c>
      <c r="U2576" s="13">
        <f t="shared" si="160"/>
        <v>2025</v>
      </c>
      <c r="V2576" s="13">
        <f t="shared" si="161"/>
        <v>5</v>
      </c>
      <c r="W2576" s="20" t="str">
        <f t="shared" si="162"/>
        <v>May</v>
      </c>
      <c r="X2576">
        <v>0.18</v>
      </c>
      <c r="Y2576" s="6">
        <f t="shared" si="163"/>
        <v>1198.8</v>
      </c>
      <c r="Z2576" cm="1">
        <f t="array" aca="1" ref="Z2576" ca="1">IF(roud(N2576,2)=ROUND(Z2576,2),"ok","error")</f>
        <v>0</v>
      </c>
    </row>
    <row r="2577" spans="1:26" x14ac:dyDescent="0.3">
      <c r="A2577" t="s">
        <v>4249</v>
      </c>
      <c r="B2577" s="4">
        <v>45511</v>
      </c>
      <c r="C2577" t="s">
        <v>1285</v>
      </c>
      <c r="D2577" t="s">
        <v>1286</v>
      </c>
      <c r="E2577" t="s">
        <v>27</v>
      </c>
      <c r="F2577" t="s">
        <v>28</v>
      </c>
      <c r="G2577" t="s">
        <v>29</v>
      </c>
      <c r="H2577" t="s">
        <v>30</v>
      </c>
      <c r="I2577" s="6">
        <v>1</v>
      </c>
      <c r="J2577" s="6">
        <v>1999</v>
      </c>
      <c r="K2577" s="6">
        <v>1999</v>
      </c>
      <c r="L2577" s="6">
        <v>0.25</v>
      </c>
      <c r="M2577" s="6">
        <v>499.75</v>
      </c>
      <c r="N2577" s="6">
        <v>1499.25</v>
      </c>
      <c r="O2577" s="6">
        <v>367.32</v>
      </c>
      <c r="P2577" t="s">
        <v>82</v>
      </c>
      <c r="Q2577" t="s">
        <v>82</v>
      </c>
      <c r="R2577" t="s">
        <v>65</v>
      </c>
      <c r="S2577" t="s">
        <v>45</v>
      </c>
      <c r="T2577" t="s">
        <v>55</v>
      </c>
      <c r="U2577" s="13">
        <f t="shared" si="160"/>
        <v>2024</v>
      </c>
      <c r="V2577" s="13">
        <f t="shared" si="161"/>
        <v>8</v>
      </c>
      <c r="W2577" s="20" t="str">
        <f t="shared" si="162"/>
        <v>August</v>
      </c>
      <c r="X2577">
        <v>0.245</v>
      </c>
      <c r="Y2577" s="6">
        <f t="shared" si="163"/>
        <v>999.5</v>
      </c>
      <c r="Z2577" cm="1">
        <f t="array" aca="1" ref="Z2577" ca="1">IF(roud(N2577,2)=ROUND(Z2577,2),"ok","error")</f>
        <v>0</v>
      </c>
    </row>
    <row r="2578" spans="1:26" x14ac:dyDescent="0.3">
      <c r="A2578" t="s">
        <v>4250</v>
      </c>
      <c r="B2578" s="4">
        <v>45498</v>
      </c>
      <c r="C2578" t="s">
        <v>508</v>
      </c>
      <c r="D2578" t="s">
        <v>509</v>
      </c>
      <c r="E2578" t="s">
        <v>40</v>
      </c>
      <c r="F2578" t="s">
        <v>41</v>
      </c>
      <c r="G2578" t="s">
        <v>29</v>
      </c>
      <c r="H2578" t="s">
        <v>30</v>
      </c>
      <c r="I2578" s="6">
        <v>2</v>
      </c>
      <c r="J2578" s="6">
        <v>1199</v>
      </c>
      <c r="K2578" s="6">
        <v>2398</v>
      </c>
      <c r="L2578" s="6">
        <v>0</v>
      </c>
      <c r="M2578" s="6">
        <v>0</v>
      </c>
      <c r="N2578" s="6">
        <v>2398</v>
      </c>
      <c r="O2578" s="6">
        <v>767.36</v>
      </c>
      <c r="P2578" t="s">
        <v>158</v>
      </c>
      <c r="Q2578" t="s">
        <v>159</v>
      </c>
      <c r="R2578" t="s">
        <v>160</v>
      </c>
      <c r="S2578" t="s">
        <v>107</v>
      </c>
      <c r="T2578" t="s">
        <v>35</v>
      </c>
      <c r="U2578" s="13">
        <f t="shared" si="160"/>
        <v>2024</v>
      </c>
      <c r="V2578" s="13">
        <f t="shared" si="161"/>
        <v>7</v>
      </c>
      <c r="W2578" s="20" t="str">
        <f t="shared" si="162"/>
        <v>July</v>
      </c>
      <c r="X2578">
        <v>0.32</v>
      </c>
      <c r="Y2578" s="6">
        <f t="shared" si="163"/>
        <v>2398</v>
      </c>
      <c r="Z2578" cm="1">
        <f t="array" aca="1" ref="Z2578" ca="1">IF(roud(N2578,2)=ROUND(Z2578,2),"ok","error")</f>
        <v>0</v>
      </c>
    </row>
    <row r="2579" spans="1:26" x14ac:dyDescent="0.3">
      <c r="A2579" t="s">
        <v>4251</v>
      </c>
      <c r="B2579" s="4">
        <v>45843</v>
      </c>
      <c r="C2579" t="s">
        <v>993</v>
      </c>
      <c r="D2579" t="s">
        <v>994</v>
      </c>
      <c r="E2579" t="s">
        <v>167</v>
      </c>
      <c r="F2579" t="s">
        <v>168</v>
      </c>
      <c r="G2579" t="s">
        <v>113</v>
      </c>
      <c r="H2579" t="s">
        <v>169</v>
      </c>
      <c r="I2579" s="6">
        <v>1</v>
      </c>
      <c r="J2579" s="6">
        <v>899</v>
      </c>
      <c r="K2579" s="6">
        <v>899</v>
      </c>
      <c r="L2579" s="6">
        <v>0.2</v>
      </c>
      <c r="M2579" s="6">
        <v>179.8</v>
      </c>
      <c r="N2579" s="6">
        <v>719.2</v>
      </c>
      <c r="O2579" s="6">
        <v>158.22</v>
      </c>
      <c r="P2579" t="s">
        <v>31</v>
      </c>
      <c r="Q2579" t="s">
        <v>32</v>
      </c>
      <c r="R2579" t="s">
        <v>33</v>
      </c>
      <c r="S2579" t="s">
        <v>45</v>
      </c>
      <c r="T2579" t="s">
        <v>55</v>
      </c>
      <c r="U2579" s="13">
        <f t="shared" si="160"/>
        <v>2025</v>
      </c>
      <c r="V2579" s="13">
        <f t="shared" si="161"/>
        <v>7</v>
      </c>
      <c r="W2579" s="20" t="str">
        <f t="shared" si="162"/>
        <v>July</v>
      </c>
      <c r="X2579">
        <v>0.22</v>
      </c>
      <c r="Y2579" s="6">
        <f t="shared" si="163"/>
        <v>539.4</v>
      </c>
      <c r="Z2579" cm="1">
        <f t="array" aca="1" ref="Z2579" ca="1">IF(roud(N2579,2)=ROUND(Z2579,2),"ok","error")</f>
        <v>0</v>
      </c>
    </row>
    <row r="2580" spans="1:26" x14ac:dyDescent="0.3">
      <c r="A2580" t="s">
        <v>4252</v>
      </c>
      <c r="B2580" s="4">
        <v>45569</v>
      </c>
      <c r="C2580" t="s">
        <v>1121</v>
      </c>
      <c r="D2580" t="s">
        <v>1122</v>
      </c>
      <c r="E2580" t="s">
        <v>323</v>
      </c>
      <c r="F2580" t="s">
        <v>324</v>
      </c>
      <c r="G2580" t="s">
        <v>29</v>
      </c>
      <c r="H2580" t="s">
        <v>304</v>
      </c>
      <c r="I2580" s="6">
        <v>2</v>
      </c>
      <c r="J2580" s="6">
        <v>799</v>
      </c>
      <c r="K2580" s="6">
        <v>1598</v>
      </c>
      <c r="L2580" s="6">
        <v>0.2</v>
      </c>
      <c r="M2580" s="6">
        <v>319.60000000000002</v>
      </c>
      <c r="N2580" s="6">
        <v>1278.4000000000001</v>
      </c>
      <c r="O2580" s="6">
        <v>332.38</v>
      </c>
      <c r="P2580" t="s">
        <v>82</v>
      </c>
      <c r="Q2580" t="s">
        <v>82</v>
      </c>
      <c r="R2580" t="s">
        <v>65</v>
      </c>
      <c r="S2580" t="s">
        <v>34</v>
      </c>
      <c r="T2580" t="s">
        <v>35</v>
      </c>
      <c r="U2580" s="13">
        <f t="shared" si="160"/>
        <v>2024</v>
      </c>
      <c r="V2580" s="13">
        <f t="shared" si="161"/>
        <v>10</v>
      </c>
      <c r="W2580" s="20" t="str">
        <f t="shared" si="162"/>
        <v>October</v>
      </c>
      <c r="X2580">
        <v>0.26</v>
      </c>
      <c r="Y2580" s="6">
        <f t="shared" si="163"/>
        <v>958.8</v>
      </c>
      <c r="Z2580" cm="1">
        <f t="array" aca="1" ref="Z2580" ca="1">IF(roud(N2580,2)=ROUND(Z2580,2),"ok","error")</f>
        <v>0</v>
      </c>
    </row>
    <row r="2581" spans="1:26" x14ac:dyDescent="0.3">
      <c r="A2581" t="s">
        <v>4253</v>
      </c>
      <c r="B2581" s="4">
        <v>45867</v>
      </c>
      <c r="C2581" t="s">
        <v>773</v>
      </c>
      <c r="D2581" t="s">
        <v>774</v>
      </c>
      <c r="E2581" t="s">
        <v>86</v>
      </c>
      <c r="F2581" t="s">
        <v>87</v>
      </c>
      <c r="G2581" t="s">
        <v>29</v>
      </c>
      <c r="H2581" t="s">
        <v>88</v>
      </c>
      <c r="I2581" s="6">
        <v>1</v>
      </c>
      <c r="J2581" s="6">
        <v>1299</v>
      </c>
      <c r="K2581" s="6">
        <v>1299</v>
      </c>
      <c r="L2581" s="6">
        <v>0.2</v>
      </c>
      <c r="M2581" s="6">
        <v>259.8</v>
      </c>
      <c r="N2581" s="6">
        <v>1039.2</v>
      </c>
      <c r="O2581" s="6">
        <v>270.19</v>
      </c>
      <c r="P2581" t="s">
        <v>31</v>
      </c>
      <c r="Q2581" t="s">
        <v>32</v>
      </c>
      <c r="R2581" t="s">
        <v>33</v>
      </c>
      <c r="S2581" t="s">
        <v>107</v>
      </c>
      <c r="T2581" t="s">
        <v>35</v>
      </c>
      <c r="U2581" s="13">
        <f t="shared" si="160"/>
        <v>2025</v>
      </c>
      <c r="V2581" s="13">
        <f t="shared" si="161"/>
        <v>7</v>
      </c>
      <c r="W2581" s="20" t="str">
        <f t="shared" si="162"/>
        <v>July</v>
      </c>
      <c r="X2581">
        <v>0.26</v>
      </c>
      <c r="Y2581" s="6">
        <f t="shared" si="163"/>
        <v>779.4</v>
      </c>
      <c r="Z2581" cm="1">
        <f t="array" aca="1" ref="Z2581" ca="1">IF(roud(N2581,2)=ROUND(Z2581,2),"ok","error")</f>
        <v>0</v>
      </c>
    </row>
    <row r="2582" spans="1:26" x14ac:dyDescent="0.3">
      <c r="A2582" t="s">
        <v>4254</v>
      </c>
      <c r="B2582" s="4">
        <v>46004</v>
      </c>
      <c r="C2582" t="s">
        <v>792</v>
      </c>
      <c r="D2582" t="s">
        <v>793</v>
      </c>
      <c r="E2582" t="s">
        <v>133</v>
      </c>
      <c r="F2582" t="s">
        <v>134</v>
      </c>
      <c r="G2582" t="s">
        <v>61</v>
      </c>
      <c r="H2582" t="s">
        <v>123</v>
      </c>
      <c r="I2582" s="6">
        <v>1</v>
      </c>
      <c r="J2582" s="6">
        <v>2999</v>
      </c>
      <c r="K2582" s="6">
        <v>2999</v>
      </c>
      <c r="L2582" s="6">
        <v>0.05</v>
      </c>
      <c r="M2582" s="6">
        <v>149.94999999999999</v>
      </c>
      <c r="N2582" s="6">
        <v>2849.05</v>
      </c>
      <c r="O2582" s="6">
        <v>413.11</v>
      </c>
      <c r="P2582" t="s">
        <v>89</v>
      </c>
      <c r="Q2582" t="s">
        <v>90</v>
      </c>
      <c r="R2582" t="s">
        <v>65</v>
      </c>
      <c r="S2582" t="s">
        <v>54</v>
      </c>
      <c r="T2582" t="s">
        <v>35</v>
      </c>
      <c r="U2582" s="13">
        <f t="shared" si="160"/>
        <v>2025</v>
      </c>
      <c r="V2582" s="13">
        <f t="shared" si="161"/>
        <v>12</v>
      </c>
      <c r="W2582" s="20" t="str">
        <f t="shared" si="162"/>
        <v>December</v>
      </c>
      <c r="X2582">
        <v>0.14499999999999999</v>
      </c>
      <c r="Y2582" s="6">
        <f t="shared" si="163"/>
        <v>2699.1</v>
      </c>
      <c r="Z2582" cm="1">
        <f t="array" aca="1" ref="Z2582" ca="1">IF(roud(N2582,2)=ROUND(Z2582,2),"ok","error")</f>
        <v>0</v>
      </c>
    </row>
    <row r="2583" spans="1:26" x14ac:dyDescent="0.3">
      <c r="A2583" t="s">
        <v>4255</v>
      </c>
      <c r="B2583" s="4">
        <v>45570</v>
      </c>
      <c r="C2583" t="s">
        <v>777</v>
      </c>
      <c r="D2583" t="s">
        <v>778</v>
      </c>
      <c r="E2583" t="s">
        <v>27</v>
      </c>
      <c r="F2583" t="s">
        <v>28</v>
      </c>
      <c r="G2583" t="s">
        <v>29</v>
      </c>
      <c r="H2583" t="s">
        <v>30</v>
      </c>
      <c r="I2583" s="6">
        <v>2</v>
      </c>
      <c r="J2583" s="6">
        <v>1999</v>
      </c>
      <c r="K2583" s="6">
        <v>3998</v>
      </c>
      <c r="L2583" s="6">
        <v>0.15</v>
      </c>
      <c r="M2583" s="6">
        <v>599.70000000000005</v>
      </c>
      <c r="N2583" s="6">
        <v>3398.3</v>
      </c>
      <c r="O2583" s="6">
        <v>934.53</v>
      </c>
      <c r="P2583" t="s">
        <v>186</v>
      </c>
      <c r="Q2583" t="s">
        <v>187</v>
      </c>
      <c r="R2583" t="s">
        <v>160</v>
      </c>
      <c r="S2583" t="s">
        <v>45</v>
      </c>
      <c r="T2583" t="s">
        <v>35</v>
      </c>
      <c r="U2583" s="13">
        <f t="shared" si="160"/>
        <v>2024</v>
      </c>
      <c r="V2583" s="13">
        <f t="shared" si="161"/>
        <v>10</v>
      </c>
      <c r="W2583" s="20" t="str">
        <f t="shared" si="162"/>
        <v>October</v>
      </c>
      <c r="X2583">
        <v>0.27500000000000002</v>
      </c>
      <c r="Y2583" s="6">
        <f t="shared" si="163"/>
        <v>2798.6</v>
      </c>
      <c r="Z2583" cm="1">
        <f t="array" aca="1" ref="Z2583" ca="1">IF(roud(N2583,2)=ROUND(Z2583,2),"ok","error")</f>
        <v>0</v>
      </c>
    </row>
    <row r="2584" spans="1:26" x14ac:dyDescent="0.3">
      <c r="A2584" t="s">
        <v>4256</v>
      </c>
      <c r="B2584" s="4">
        <v>45432</v>
      </c>
      <c r="C2584" t="s">
        <v>2630</v>
      </c>
      <c r="D2584" t="s">
        <v>2631</v>
      </c>
      <c r="E2584" t="s">
        <v>198</v>
      </c>
      <c r="F2584" t="s">
        <v>199</v>
      </c>
      <c r="G2584" t="s">
        <v>61</v>
      </c>
      <c r="H2584" t="s">
        <v>71</v>
      </c>
      <c r="I2584" s="6">
        <v>1</v>
      </c>
      <c r="J2584" s="6">
        <v>899</v>
      </c>
      <c r="K2584" s="6">
        <v>899</v>
      </c>
      <c r="L2584" s="6">
        <v>0.15</v>
      </c>
      <c r="M2584" s="6">
        <v>134.85</v>
      </c>
      <c r="N2584" s="6">
        <v>764.15</v>
      </c>
      <c r="O2584" s="6">
        <v>87.88</v>
      </c>
      <c r="P2584" t="s">
        <v>31</v>
      </c>
      <c r="Q2584" t="s">
        <v>32</v>
      </c>
      <c r="R2584" t="s">
        <v>33</v>
      </c>
      <c r="S2584" t="s">
        <v>45</v>
      </c>
      <c r="T2584" t="s">
        <v>46</v>
      </c>
      <c r="U2584" s="13">
        <f t="shared" si="160"/>
        <v>2024</v>
      </c>
      <c r="V2584" s="13">
        <f t="shared" si="161"/>
        <v>5</v>
      </c>
      <c r="W2584" s="20" t="str">
        <f t="shared" si="162"/>
        <v>May</v>
      </c>
      <c r="X2584">
        <v>0.115</v>
      </c>
      <c r="Y2584" s="6">
        <f t="shared" si="163"/>
        <v>629.29999999999995</v>
      </c>
      <c r="Z2584" cm="1">
        <f t="array" aca="1" ref="Z2584" ca="1">IF(roud(N2584,2)=ROUND(Z2584,2),"ok","error")</f>
        <v>0</v>
      </c>
    </row>
    <row r="2585" spans="1:26" x14ac:dyDescent="0.3">
      <c r="A2585" t="s">
        <v>4257</v>
      </c>
      <c r="B2585" s="4">
        <v>45403</v>
      </c>
      <c r="C2585" t="s">
        <v>889</v>
      </c>
      <c r="D2585" t="s">
        <v>890</v>
      </c>
      <c r="E2585" t="s">
        <v>212</v>
      </c>
      <c r="F2585" t="s">
        <v>213</v>
      </c>
      <c r="G2585" t="s">
        <v>214</v>
      </c>
      <c r="H2585" t="s">
        <v>215</v>
      </c>
      <c r="I2585" s="6">
        <v>3</v>
      </c>
      <c r="J2585" s="6">
        <v>599</v>
      </c>
      <c r="K2585" s="6">
        <v>1797</v>
      </c>
      <c r="L2585" s="6">
        <v>0.1</v>
      </c>
      <c r="M2585" s="6">
        <v>179.7</v>
      </c>
      <c r="N2585" s="6">
        <v>1617.3</v>
      </c>
      <c r="O2585" s="6">
        <v>566.04999999999995</v>
      </c>
      <c r="P2585" t="s">
        <v>158</v>
      </c>
      <c r="Q2585" t="s">
        <v>159</v>
      </c>
      <c r="R2585" t="s">
        <v>160</v>
      </c>
      <c r="S2585" t="s">
        <v>107</v>
      </c>
      <c r="T2585" t="s">
        <v>35</v>
      </c>
      <c r="U2585" s="13">
        <f t="shared" si="160"/>
        <v>2024</v>
      </c>
      <c r="V2585" s="13">
        <f t="shared" si="161"/>
        <v>4</v>
      </c>
      <c r="W2585" s="20" t="str">
        <f t="shared" si="162"/>
        <v>April</v>
      </c>
      <c r="X2585">
        <v>0.35</v>
      </c>
      <c r="Y2585" s="6">
        <f t="shared" si="163"/>
        <v>1437.6</v>
      </c>
      <c r="Z2585" cm="1">
        <f t="array" aca="1" ref="Z2585" ca="1">IF(roud(N2585,2)=ROUND(Z2585,2),"ok","error")</f>
        <v>0</v>
      </c>
    </row>
    <row r="2586" spans="1:26" x14ac:dyDescent="0.3">
      <c r="A2586" t="s">
        <v>4258</v>
      </c>
      <c r="B2586" s="4">
        <v>45922</v>
      </c>
      <c r="C2586" t="s">
        <v>2015</v>
      </c>
      <c r="D2586" t="s">
        <v>2016</v>
      </c>
      <c r="E2586" t="s">
        <v>127</v>
      </c>
      <c r="F2586" t="s">
        <v>128</v>
      </c>
      <c r="G2586" t="s">
        <v>52</v>
      </c>
      <c r="H2586" t="s">
        <v>129</v>
      </c>
      <c r="I2586" s="6">
        <v>1</v>
      </c>
      <c r="J2586" s="6">
        <v>1299</v>
      </c>
      <c r="K2586" s="6">
        <v>1299</v>
      </c>
      <c r="L2586" s="6">
        <v>0.1</v>
      </c>
      <c r="M2586" s="6">
        <v>129.9</v>
      </c>
      <c r="N2586" s="6">
        <v>1169.0999999999999</v>
      </c>
      <c r="O2586" s="6">
        <v>245.51</v>
      </c>
      <c r="P2586" t="s">
        <v>144</v>
      </c>
      <c r="Q2586" t="s">
        <v>145</v>
      </c>
      <c r="R2586" t="s">
        <v>65</v>
      </c>
      <c r="S2586" t="s">
        <v>107</v>
      </c>
      <c r="T2586" t="s">
        <v>55</v>
      </c>
      <c r="U2586" s="13">
        <f t="shared" si="160"/>
        <v>2025</v>
      </c>
      <c r="V2586" s="13">
        <f t="shared" si="161"/>
        <v>9</v>
      </c>
      <c r="W2586" s="20" t="str">
        <f t="shared" si="162"/>
        <v>September</v>
      </c>
      <c r="X2586">
        <v>0.21</v>
      </c>
      <c r="Y2586" s="6">
        <f t="shared" si="163"/>
        <v>1039.2</v>
      </c>
      <c r="Z2586" cm="1">
        <f t="array" aca="1" ref="Z2586" ca="1">IF(roud(N2586,2)=ROUND(Z2586,2),"ok","error")</f>
        <v>0</v>
      </c>
    </row>
    <row r="2587" spans="1:26" x14ac:dyDescent="0.3">
      <c r="A2587" t="s">
        <v>4259</v>
      </c>
      <c r="B2587" s="4">
        <v>45892</v>
      </c>
      <c r="C2587" t="s">
        <v>1190</v>
      </c>
      <c r="D2587" t="s">
        <v>1191</v>
      </c>
      <c r="E2587" t="s">
        <v>284</v>
      </c>
      <c r="F2587" t="s">
        <v>285</v>
      </c>
      <c r="G2587" t="s">
        <v>52</v>
      </c>
      <c r="H2587" t="s">
        <v>129</v>
      </c>
      <c r="I2587" s="6">
        <v>1</v>
      </c>
      <c r="J2587" s="6">
        <v>999</v>
      </c>
      <c r="K2587" s="6">
        <v>999</v>
      </c>
      <c r="L2587" s="6">
        <v>0.15</v>
      </c>
      <c r="M2587" s="6">
        <v>149.85</v>
      </c>
      <c r="N2587" s="6">
        <v>849.15</v>
      </c>
      <c r="O2587" s="6">
        <v>165.58</v>
      </c>
      <c r="P2587" t="s">
        <v>63</v>
      </c>
      <c r="Q2587" t="s">
        <v>64</v>
      </c>
      <c r="R2587" t="s">
        <v>65</v>
      </c>
      <c r="S2587" t="s">
        <v>34</v>
      </c>
      <c r="T2587" t="s">
        <v>55</v>
      </c>
      <c r="U2587" s="13">
        <f t="shared" si="160"/>
        <v>2025</v>
      </c>
      <c r="V2587" s="13">
        <f t="shared" si="161"/>
        <v>8</v>
      </c>
      <c r="W2587" s="20" t="str">
        <f t="shared" si="162"/>
        <v>August</v>
      </c>
      <c r="X2587">
        <v>0.19500000000000001</v>
      </c>
      <c r="Y2587" s="6">
        <f t="shared" si="163"/>
        <v>699.3</v>
      </c>
      <c r="Z2587" cm="1">
        <f t="array" aca="1" ref="Z2587" ca="1">IF(roud(N2587,2)=ROUND(Z2587,2),"ok","error")</f>
        <v>0</v>
      </c>
    </row>
    <row r="2588" spans="1:26" x14ac:dyDescent="0.3">
      <c r="A2588" t="s">
        <v>4260</v>
      </c>
      <c r="B2588" s="4">
        <v>45537</v>
      </c>
      <c r="C2588" t="s">
        <v>4261</v>
      </c>
      <c r="D2588" t="s">
        <v>4262</v>
      </c>
      <c r="E2588" t="s">
        <v>127</v>
      </c>
      <c r="F2588" t="s">
        <v>128</v>
      </c>
      <c r="G2588" t="s">
        <v>52</v>
      </c>
      <c r="H2588" t="s">
        <v>129</v>
      </c>
      <c r="I2588" s="6">
        <v>1</v>
      </c>
      <c r="J2588" s="6">
        <v>1299</v>
      </c>
      <c r="K2588" s="6">
        <v>1299</v>
      </c>
      <c r="L2588" s="6">
        <v>0.25</v>
      </c>
      <c r="M2588" s="6">
        <v>324.75</v>
      </c>
      <c r="N2588" s="6">
        <v>974.25</v>
      </c>
      <c r="O2588" s="6">
        <v>160.75</v>
      </c>
      <c r="P2588" t="s">
        <v>63</v>
      </c>
      <c r="Q2588" t="s">
        <v>64</v>
      </c>
      <c r="R2588" t="s">
        <v>65</v>
      </c>
      <c r="S2588" t="s">
        <v>107</v>
      </c>
      <c r="T2588" t="s">
        <v>35</v>
      </c>
      <c r="U2588" s="13">
        <f t="shared" si="160"/>
        <v>2024</v>
      </c>
      <c r="V2588" s="13">
        <f t="shared" si="161"/>
        <v>9</v>
      </c>
      <c r="W2588" s="20" t="str">
        <f t="shared" si="162"/>
        <v>September</v>
      </c>
      <c r="X2588">
        <v>0.16500000000000001</v>
      </c>
      <c r="Y2588" s="6">
        <f t="shared" si="163"/>
        <v>649.5</v>
      </c>
      <c r="Z2588" cm="1">
        <f t="array" aca="1" ref="Z2588" ca="1">IF(roud(N2588,2)=ROUND(Z2588,2),"ok","error")</f>
        <v>0</v>
      </c>
    </row>
    <row r="2589" spans="1:26" x14ac:dyDescent="0.3">
      <c r="A2589" t="s">
        <v>4263</v>
      </c>
      <c r="B2589" s="4">
        <v>45540</v>
      </c>
      <c r="C2589" t="s">
        <v>318</v>
      </c>
      <c r="D2589" t="s">
        <v>319</v>
      </c>
      <c r="E2589" t="s">
        <v>59</v>
      </c>
      <c r="F2589" t="s">
        <v>60</v>
      </c>
      <c r="G2589" t="s">
        <v>61</v>
      </c>
      <c r="H2589" t="s">
        <v>62</v>
      </c>
      <c r="I2589" s="6">
        <v>3</v>
      </c>
      <c r="J2589" s="6">
        <v>59999</v>
      </c>
      <c r="K2589" s="6">
        <v>179997</v>
      </c>
      <c r="L2589" s="6">
        <v>0.1</v>
      </c>
      <c r="M2589" s="6">
        <v>17999.7</v>
      </c>
      <c r="N2589" s="6">
        <v>161997.29999999999</v>
      </c>
      <c r="O2589" s="6">
        <v>21059.65</v>
      </c>
      <c r="P2589" t="s">
        <v>158</v>
      </c>
      <c r="Q2589" t="s">
        <v>159</v>
      </c>
      <c r="R2589" t="s">
        <v>160</v>
      </c>
      <c r="S2589" t="s">
        <v>54</v>
      </c>
      <c r="T2589" t="s">
        <v>35</v>
      </c>
      <c r="U2589" s="13">
        <f t="shared" si="160"/>
        <v>2024</v>
      </c>
      <c r="V2589" s="13">
        <f t="shared" si="161"/>
        <v>9</v>
      </c>
      <c r="W2589" s="20" t="str">
        <f t="shared" si="162"/>
        <v>September</v>
      </c>
      <c r="X2589">
        <v>0.13</v>
      </c>
      <c r="Y2589" s="6">
        <f t="shared" si="163"/>
        <v>143997.6</v>
      </c>
      <c r="Z2589" cm="1">
        <f t="array" aca="1" ref="Z2589" ca="1">IF(roud(N2589,2)=ROUND(Z2589,2),"ok","error")</f>
        <v>0</v>
      </c>
    </row>
    <row r="2590" spans="1:26" x14ac:dyDescent="0.3">
      <c r="A2590" t="s">
        <v>4264</v>
      </c>
      <c r="B2590" s="4">
        <v>45343</v>
      </c>
      <c r="C2590" t="s">
        <v>3569</v>
      </c>
      <c r="D2590" t="s">
        <v>3570</v>
      </c>
      <c r="E2590" t="s">
        <v>127</v>
      </c>
      <c r="F2590" t="s">
        <v>128</v>
      </c>
      <c r="G2590" t="s">
        <v>52</v>
      </c>
      <c r="H2590" t="s">
        <v>129</v>
      </c>
      <c r="I2590" s="6">
        <v>1</v>
      </c>
      <c r="J2590" s="6">
        <v>1299</v>
      </c>
      <c r="K2590" s="6">
        <v>1299</v>
      </c>
      <c r="L2590" s="6">
        <v>0.2</v>
      </c>
      <c r="M2590" s="6">
        <v>259.8</v>
      </c>
      <c r="N2590" s="6">
        <v>1039.2</v>
      </c>
      <c r="O2590" s="6">
        <v>187.06</v>
      </c>
      <c r="P2590" t="s">
        <v>186</v>
      </c>
      <c r="Q2590" t="s">
        <v>187</v>
      </c>
      <c r="R2590" t="s">
        <v>160</v>
      </c>
      <c r="S2590" t="s">
        <v>54</v>
      </c>
      <c r="T2590" t="s">
        <v>35</v>
      </c>
      <c r="U2590" s="13">
        <f t="shared" si="160"/>
        <v>2024</v>
      </c>
      <c r="V2590" s="13">
        <f t="shared" si="161"/>
        <v>2</v>
      </c>
      <c r="W2590" s="20" t="str">
        <f t="shared" si="162"/>
        <v>February</v>
      </c>
      <c r="X2590">
        <v>0.18</v>
      </c>
      <c r="Y2590" s="6">
        <f t="shared" si="163"/>
        <v>779.4</v>
      </c>
      <c r="Z2590" cm="1">
        <f t="array" aca="1" ref="Z2590" ca="1">IF(roud(N2590,2)=ROUND(Z2590,2),"ok","error")</f>
        <v>0</v>
      </c>
    </row>
    <row r="2591" spans="1:26" x14ac:dyDescent="0.3">
      <c r="A2591" t="s">
        <v>4265</v>
      </c>
      <c r="B2591" s="4">
        <v>45977</v>
      </c>
      <c r="C2591" t="s">
        <v>519</v>
      </c>
      <c r="D2591" t="s">
        <v>520</v>
      </c>
      <c r="E2591" t="s">
        <v>133</v>
      </c>
      <c r="F2591" t="s">
        <v>134</v>
      </c>
      <c r="G2591" t="s">
        <v>61</v>
      </c>
      <c r="H2591" t="s">
        <v>123</v>
      </c>
      <c r="I2591" s="6">
        <v>4</v>
      </c>
      <c r="J2591" s="6">
        <v>2999</v>
      </c>
      <c r="K2591" s="6">
        <v>11996</v>
      </c>
      <c r="L2591" s="6">
        <v>0.05</v>
      </c>
      <c r="M2591" s="6">
        <v>599.79999999999995</v>
      </c>
      <c r="N2591" s="6">
        <v>11396.2</v>
      </c>
      <c r="O2591" s="6">
        <v>1652.45</v>
      </c>
      <c r="P2591" t="s">
        <v>186</v>
      </c>
      <c r="Q2591" t="s">
        <v>187</v>
      </c>
      <c r="R2591" t="s">
        <v>160</v>
      </c>
      <c r="S2591" t="s">
        <v>54</v>
      </c>
      <c r="T2591" t="s">
        <v>35</v>
      </c>
      <c r="U2591" s="13">
        <f t="shared" si="160"/>
        <v>2025</v>
      </c>
      <c r="V2591" s="13">
        <f t="shared" si="161"/>
        <v>11</v>
      </c>
      <c r="W2591" s="20" t="str">
        <f t="shared" si="162"/>
        <v>November</v>
      </c>
      <c r="X2591">
        <v>0.14499999999999999</v>
      </c>
      <c r="Y2591" s="6">
        <f t="shared" si="163"/>
        <v>10796.4</v>
      </c>
      <c r="Z2591" cm="1">
        <f t="array" aca="1" ref="Z2591" ca="1">IF(roud(N2591,2)=ROUND(Z2591,2),"ok","error")</f>
        <v>0</v>
      </c>
    </row>
    <row r="2592" spans="1:26" x14ac:dyDescent="0.3">
      <c r="A2592" t="s">
        <v>4266</v>
      </c>
      <c r="B2592" s="4">
        <v>45835</v>
      </c>
      <c r="C2592" t="s">
        <v>2228</v>
      </c>
      <c r="D2592" t="s">
        <v>2229</v>
      </c>
      <c r="E2592" t="s">
        <v>50</v>
      </c>
      <c r="F2592" t="s">
        <v>51</v>
      </c>
      <c r="G2592" t="s">
        <v>52</v>
      </c>
      <c r="H2592" t="s">
        <v>53</v>
      </c>
      <c r="I2592" s="6">
        <v>2</v>
      </c>
      <c r="J2592" s="6">
        <v>2999</v>
      </c>
      <c r="K2592" s="6">
        <v>5998</v>
      </c>
      <c r="L2592" s="6">
        <v>0.15</v>
      </c>
      <c r="M2592" s="6">
        <v>899.7</v>
      </c>
      <c r="N2592" s="6">
        <v>5098.3</v>
      </c>
      <c r="O2592" s="6">
        <v>994.17</v>
      </c>
      <c r="P2592" t="s">
        <v>186</v>
      </c>
      <c r="Q2592" t="s">
        <v>187</v>
      </c>
      <c r="R2592" t="s">
        <v>160</v>
      </c>
      <c r="S2592" t="s">
        <v>98</v>
      </c>
      <c r="T2592" t="s">
        <v>46</v>
      </c>
      <c r="U2592" s="13">
        <f t="shared" si="160"/>
        <v>2025</v>
      </c>
      <c r="V2592" s="13">
        <f t="shared" si="161"/>
        <v>6</v>
      </c>
      <c r="W2592" s="20" t="str">
        <f t="shared" si="162"/>
        <v>June</v>
      </c>
      <c r="X2592">
        <v>0.19500000000000001</v>
      </c>
      <c r="Y2592" s="6">
        <f t="shared" si="163"/>
        <v>4198.6000000000004</v>
      </c>
      <c r="Z2592" cm="1">
        <f t="array" aca="1" ref="Z2592" ca="1">IF(roud(N2592,2)=ROUND(Z2592,2),"ok","error")</f>
        <v>0</v>
      </c>
    </row>
    <row r="2593" spans="1:26" x14ac:dyDescent="0.3">
      <c r="A2593" t="s">
        <v>4267</v>
      </c>
      <c r="B2593" s="4">
        <v>45523</v>
      </c>
      <c r="C2593" t="s">
        <v>1175</v>
      </c>
      <c r="D2593" t="s">
        <v>1176</v>
      </c>
      <c r="E2593" t="s">
        <v>59</v>
      </c>
      <c r="F2593" t="s">
        <v>60</v>
      </c>
      <c r="G2593" t="s">
        <v>61</v>
      </c>
      <c r="H2593" t="s">
        <v>62</v>
      </c>
      <c r="I2593" s="6">
        <v>2</v>
      </c>
      <c r="J2593" s="6">
        <v>59999</v>
      </c>
      <c r="K2593" s="6">
        <v>119998</v>
      </c>
      <c r="L2593" s="6">
        <v>0.1</v>
      </c>
      <c r="M2593" s="6">
        <v>11999.8</v>
      </c>
      <c r="N2593" s="6">
        <v>107998.2</v>
      </c>
      <c r="O2593" s="6">
        <v>14039.77</v>
      </c>
      <c r="P2593" t="s">
        <v>144</v>
      </c>
      <c r="Q2593" t="s">
        <v>145</v>
      </c>
      <c r="R2593" t="s">
        <v>65</v>
      </c>
      <c r="S2593" t="s">
        <v>98</v>
      </c>
      <c r="T2593" t="s">
        <v>55</v>
      </c>
      <c r="U2593" s="13">
        <f t="shared" si="160"/>
        <v>2024</v>
      </c>
      <c r="V2593" s="13">
        <f t="shared" si="161"/>
        <v>8</v>
      </c>
      <c r="W2593" s="20" t="str">
        <f t="shared" si="162"/>
        <v>August</v>
      </c>
      <c r="X2593">
        <v>0.13</v>
      </c>
      <c r="Y2593" s="6">
        <f t="shared" si="163"/>
        <v>95998.399999999994</v>
      </c>
      <c r="Z2593" cm="1">
        <f t="array" aca="1" ref="Z2593" ca="1">IF(roud(N2593,2)=ROUND(Z2593,2),"ok","error")</f>
        <v>0</v>
      </c>
    </row>
    <row r="2594" spans="1:26" x14ac:dyDescent="0.3">
      <c r="A2594" t="s">
        <v>4268</v>
      </c>
      <c r="B2594" s="4">
        <v>45945</v>
      </c>
      <c r="C2594" t="s">
        <v>451</v>
      </c>
      <c r="D2594" t="s">
        <v>452</v>
      </c>
      <c r="E2594" t="s">
        <v>323</v>
      </c>
      <c r="F2594" t="s">
        <v>324</v>
      </c>
      <c r="G2594" t="s">
        <v>29</v>
      </c>
      <c r="H2594" t="s">
        <v>304</v>
      </c>
      <c r="I2594" s="6">
        <v>2</v>
      </c>
      <c r="J2594" s="6">
        <v>799</v>
      </c>
      <c r="K2594" s="6">
        <v>1598</v>
      </c>
      <c r="L2594" s="6">
        <v>0.05</v>
      </c>
      <c r="M2594" s="6">
        <v>79.900000000000006</v>
      </c>
      <c r="N2594" s="6">
        <v>1518.1</v>
      </c>
      <c r="O2594" s="6">
        <v>463.02</v>
      </c>
      <c r="P2594" t="s">
        <v>191</v>
      </c>
      <c r="Q2594" t="s">
        <v>187</v>
      </c>
      <c r="R2594" t="s">
        <v>160</v>
      </c>
      <c r="S2594" t="s">
        <v>45</v>
      </c>
      <c r="T2594" t="s">
        <v>55</v>
      </c>
      <c r="U2594" s="13">
        <f t="shared" si="160"/>
        <v>2025</v>
      </c>
      <c r="V2594" s="13">
        <f t="shared" si="161"/>
        <v>10</v>
      </c>
      <c r="W2594" s="20" t="str">
        <f t="shared" si="162"/>
        <v>October</v>
      </c>
      <c r="X2594">
        <v>0.30499999999999999</v>
      </c>
      <c r="Y2594" s="6">
        <f t="shared" si="163"/>
        <v>1438.2</v>
      </c>
      <c r="Z2594" cm="1">
        <f t="array" aca="1" ref="Z2594" ca="1">IF(roud(N2594,2)=ROUND(Z2594,2),"ok","error")</f>
        <v>0</v>
      </c>
    </row>
    <row r="2595" spans="1:26" x14ac:dyDescent="0.3">
      <c r="A2595" t="s">
        <v>4269</v>
      </c>
      <c r="B2595" s="4">
        <v>45530</v>
      </c>
      <c r="C2595" t="s">
        <v>957</v>
      </c>
      <c r="D2595" t="s">
        <v>958</v>
      </c>
      <c r="E2595" t="s">
        <v>127</v>
      </c>
      <c r="F2595" t="s">
        <v>128</v>
      </c>
      <c r="G2595" t="s">
        <v>52</v>
      </c>
      <c r="H2595" t="s">
        <v>129</v>
      </c>
      <c r="I2595" s="6">
        <v>2</v>
      </c>
      <c r="J2595" s="6">
        <v>1299</v>
      </c>
      <c r="K2595" s="6">
        <v>2598</v>
      </c>
      <c r="L2595" s="6">
        <v>0.05</v>
      </c>
      <c r="M2595" s="6">
        <v>129.9</v>
      </c>
      <c r="N2595" s="6">
        <v>2468.1</v>
      </c>
      <c r="O2595" s="6">
        <v>555.32000000000005</v>
      </c>
      <c r="P2595" t="s">
        <v>31</v>
      </c>
      <c r="Q2595" t="s">
        <v>32</v>
      </c>
      <c r="R2595" t="s">
        <v>33</v>
      </c>
      <c r="S2595" t="s">
        <v>45</v>
      </c>
      <c r="T2595" t="s">
        <v>55</v>
      </c>
      <c r="U2595" s="13">
        <f t="shared" si="160"/>
        <v>2024</v>
      </c>
      <c r="V2595" s="13">
        <f t="shared" si="161"/>
        <v>8</v>
      </c>
      <c r="W2595" s="20" t="str">
        <f t="shared" si="162"/>
        <v>August</v>
      </c>
      <c r="X2595">
        <v>0.22500000000000001</v>
      </c>
      <c r="Y2595" s="6">
        <f t="shared" si="163"/>
        <v>2338.1999999999998</v>
      </c>
      <c r="Z2595" cm="1">
        <f t="array" aca="1" ref="Z2595" ca="1">IF(roud(N2595,2)=ROUND(Z2595,2),"ok","error")</f>
        <v>0</v>
      </c>
    </row>
    <row r="2596" spans="1:26" x14ac:dyDescent="0.3">
      <c r="A2596" t="s">
        <v>4270</v>
      </c>
      <c r="B2596" s="4">
        <v>45345</v>
      </c>
      <c r="C2596" t="s">
        <v>2218</v>
      </c>
      <c r="D2596" t="s">
        <v>2219</v>
      </c>
      <c r="E2596" t="s">
        <v>356</v>
      </c>
      <c r="F2596" t="s">
        <v>357</v>
      </c>
      <c r="G2596" t="s">
        <v>214</v>
      </c>
      <c r="H2596" t="s">
        <v>260</v>
      </c>
      <c r="I2596" s="6">
        <v>1</v>
      </c>
      <c r="J2596" s="6">
        <v>699</v>
      </c>
      <c r="K2596" s="6">
        <v>699</v>
      </c>
      <c r="L2596" s="6">
        <v>0.1</v>
      </c>
      <c r="M2596" s="6">
        <v>69.900000000000006</v>
      </c>
      <c r="N2596" s="6">
        <v>629.1</v>
      </c>
      <c r="O2596" s="6">
        <v>220.18</v>
      </c>
      <c r="P2596" t="s">
        <v>42</v>
      </c>
      <c r="Q2596" t="s">
        <v>43</v>
      </c>
      <c r="R2596" t="s">
        <v>44</v>
      </c>
      <c r="S2596" t="s">
        <v>45</v>
      </c>
      <c r="T2596" t="s">
        <v>35</v>
      </c>
      <c r="U2596" s="13">
        <f t="shared" si="160"/>
        <v>2024</v>
      </c>
      <c r="V2596" s="13">
        <f t="shared" si="161"/>
        <v>2</v>
      </c>
      <c r="W2596" s="20" t="str">
        <f t="shared" si="162"/>
        <v>February</v>
      </c>
      <c r="X2596">
        <v>0.35</v>
      </c>
      <c r="Y2596" s="6">
        <f t="shared" si="163"/>
        <v>559.20000000000005</v>
      </c>
      <c r="Z2596" cm="1">
        <f t="array" aca="1" ref="Z2596" ca="1">IF(roud(N2596,2)=ROUND(Z2596,2),"ok","error")</f>
        <v>0</v>
      </c>
    </row>
    <row r="2597" spans="1:26" x14ac:dyDescent="0.3">
      <c r="A2597" t="s">
        <v>4271</v>
      </c>
      <c r="B2597" s="4">
        <v>45394</v>
      </c>
      <c r="C2597" t="s">
        <v>2874</v>
      </c>
      <c r="D2597" t="s">
        <v>2875</v>
      </c>
      <c r="E2597" t="s">
        <v>302</v>
      </c>
      <c r="F2597" t="s">
        <v>303</v>
      </c>
      <c r="G2597" t="s">
        <v>29</v>
      </c>
      <c r="H2597" t="s">
        <v>304</v>
      </c>
      <c r="I2597" s="6">
        <v>5</v>
      </c>
      <c r="J2597" s="6">
        <v>1799</v>
      </c>
      <c r="K2597" s="6">
        <v>8995</v>
      </c>
      <c r="L2597" s="6">
        <v>0.25</v>
      </c>
      <c r="M2597" s="6">
        <v>2248.75</v>
      </c>
      <c r="N2597" s="6">
        <v>6746.25</v>
      </c>
      <c r="O2597" s="6">
        <v>1652.83</v>
      </c>
      <c r="P2597" t="s">
        <v>82</v>
      </c>
      <c r="Q2597" t="s">
        <v>82</v>
      </c>
      <c r="R2597" t="s">
        <v>65</v>
      </c>
      <c r="S2597" t="s">
        <v>45</v>
      </c>
      <c r="T2597" t="s">
        <v>35</v>
      </c>
      <c r="U2597" s="13">
        <f t="shared" si="160"/>
        <v>2024</v>
      </c>
      <c r="V2597" s="13">
        <f t="shared" si="161"/>
        <v>4</v>
      </c>
      <c r="W2597" s="20" t="str">
        <f t="shared" si="162"/>
        <v>April</v>
      </c>
      <c r="X2597">
        <v>0.245</v>
      </c>
      <c r="Y2597" s="6">
        <f t="shared" si="163"/>
        <v>4497.5</v>
      </c>
      <c r="Z2597" cm="1">
        <f t="array" aca="1" ref="Z2597" ca="1">IF(roud(N2597,2)=ROUND(Z2597,2),"ok","error")</f>
        <v>0</v>
      </c>
    </row>
    <row r="2598" spans="1:26" x14ac:dyDescent="0.3">
      <c r="A2598" t="s">
        <v>4272</v>
      </c>
      <c r="B2598" s="4">
        <v>45715</v>
      </c>
      <c r="C2598" t="s">
        <v>588</v>
      </c>
      <c r="D2598" t="s">
        <v>589</v>
      </c>
      <c r="E2598" t="s">
        <v>484</v>
      </c>
      <c r="F2598" t="s">
        <v>485</v>
      </c>
      <c r="G2598" t="s">
        <v>113</v>
      </c>
      <c r="H2598" t="s">
        <v>169</v>
      </c>
      <c r="I2598" s="6">
        <v>1</v>
      </c>
      <c r="J2598" s="6">
        <v>1599</v>
      </c>
      <c r="K2598" s="6">
        <v>1599</v>
      </c>
      <c r="L2598" s="6">
        <v>0.15</v>
      </c>
      <c r="M2598" s="6">
        <v>239.85</v>
      </c>
      <c r="N2598" s="6">
        <v>1359.15</v>
      </c>
      <c r="O2598" s="6">
        <v>319.39999999999998</v>
      </c>
      <c r="P2598" t="s">
        <v>144</v>
      </c>
      <c r="Q2598" t="s">
        <v>145</v>
      </c>
      <c r="R2598" t="s">
        <v>65</v>
      </c>
      <c r="S2598" t="s">
        <v>98</v>
      </c>
      <c r="T2598" t="s">
        <v>35</v>
      </c>
      <c r="U2598" s="13">
        <f t="shared" si="160"/>
        <v>2025</v>
      </c>
      <c r="V2598" s="13">
        <f t="shared" si="161"/>
        <v>2</v>
      </c>
      <c r="W2598" s="20" t="str">
        <f t="shared" si="162"/>
        <v>February</v>
      </c>
      <c r="X2598">
        <v>0.23499999999999999</v>
      </c>
      <c r="Y2598" s="6">
        <f t="shared" si="163"/>
        <v>1119.3</v>
      </c>
      <c r="Z2598" cm="1">
        <f t="array" aca="1" ref="Z2598" ca="1">IF(roud(N2598,2)=ROUND(Z2598,2),"ok","error")</f>
        <v>0</v>
      </c>
    </row>
    <row r="2599" spans="1:26" x14ac:dyDescent="0.3">
      <c r="A2599" t="s">
        <v>4273</v>
      </c>
      <c r="B2599" s="4">
        <v>45630</v>
      </c>
      <c r="C2599" t="s">
        <v>1279</v>
      </c>
      <c r="D2599" t="s">
        <v>1280</v>
      </c>
      <c r="E2599" t="s">
        <v>75</v>
      </c>
      <c r="F2599" t="s">
        <v>76</v>
      </c>
      <c r="G2599" t="s">
        <v>61</v>
      </c>
      <c r="H2599" t="s">
        <v>71</v>
      </c>
      <c r="I2599" s="6">
        <v>2</v>
      </c>
      <c r="J2599" s="6">
        <v>1499</v>
      </c>
      <c r="K2599" s="6">
        <v>2998</v>
      </c>
      <c r="L2599" s="6">
        <v>0.3</v>
      </c>
      <c r="M2599" s="6">
        <v>899.4</v>
      </c>
      <c r="N2599" s="6">
        <v>2098.6</v>
      </c>
      <c r="O2599" s="6">
        <v>146.9</v>
      </c>
      <c r="P2599" t="s">
        <v>158</v>
      </c>
      <c r="Q2599" t="s">
        <v>159</v>
      </c>
      <c r="R2599" t="s">
        <v>160</v>
      </c>
      <c r="S2599" t="s">
        <v>107</v>
      </c>
      <c r="T2599" t="s">
        <v>35</v>
      </c>
      <c r="U2599" s="13">
        <f t="shared" si="160"/>
        <v>2024</v>
      </c>
      <c r="V2599" s="13">
        <f t="shared" si="161"/>
        <v>12</v>
      </c>
      <c r="W2599" s="20" t="str">
        <f t="shared" si="162"/>
        <v>December</v>
      </c>
      <c r="X2599">
        <v>7.0000000000000007E-2</v>
      </c>
      <c r="Y2599" s="6">
        <f t="shared" si="163"/>
        <v>1199.2</v>
      </c>
      <c r="Z2599" cm="1">
        <f t="array" aca="1" ref="Z2599" ca="1">IF(roud(N2599,2)=ROUND(Z2599,2),"ok","error")</f>
        <v>0</v>
      </c>
    </row>
    <row r="2600" spans="1:26" x14ac:dyDescent="0.3">
      <c r="A2600" t="s">
        <v>4274</v>
      </c>
      <c r="B2600" s="4">
        <v>45775</v>
      </c>
      <c r="C2600" t="s">
        <v>1418</v>
      </c>
      <c r="D2600" t="s">
        <v>1419</v>
      </c>
      <c r="E2600" t="s">
        <v>102</v>
      </c>
      <c r="F2600" t="s">
        <v>103</v>
      </c>
      <c r="G2600" t="s">
        <v>52</v>
      </c>
      <c r="H2600" t="s">
        <v>104</v>
      </c>
      <c r="I2600" s="6">
        <v>1</v>
      </c>
      <c r="J2600" s="6">
        <v>5999</v>
      </c>
      <c r="K2600" s="6">
        <v>5999</v>
      </c>
      <c r="L2600" s="6">
        <v>0.05</v>
      </c>
      <c r="M2600" s="6">
        <v>299.95</v>
      </c>
      <c r="N2600" s="6">
        <v>5699.05</v>
      </c>
      <c r="O2600" s="6">
        <v>1282.29</v>
      </c>
      <c r="P2600" t="s">
        <v>42</v>
      </c>
      <c r="Q2600" t="s">
        <v>43</v>
      </c>
      <c r="R2600" t="s">
        <v>44</v>
      </c>
      <c r="S2600" t="s">
        <v>107</v>
      </c>
      <c r="T2600" t="s">
        <v>35</v>
      </c>
      <c r="U2600" s="13">
        <f t="shared" si="160"/>
        <v>2025</v>
      </c>
      <c r="V2600" s="13">
        <f t="shared" si="161"/>
        <v>4</v>
      </c>
      <c r="W2600" s="20" t="str">
        <f t="shared" si="162"/>
        <v>April</v>
      </c>
      <c r="X2600">
        <v>0.22500000000000001</v>
      </c>
      <c r="Y2600" s="6">
        <f t="shared" si="163"/>
        <v>5399.1</v>
      </c>
      <c r="Z2600" cm="1">
        <f t="array" aca="1" ref="Z2600" ca="1">IF(roud(N2600,2)=ROUND(Z2600,2),"ok","error")</f>
        <v>0</v>
      </c>
    </row>
    <row r="2601" spans="1:26" x14ac:dyDescent="0.3">
      <c r="A2601" t="s">
        <v>4275</v>
      </c>
      <c r="B2601" s="4">
        <v>45394</v>
      </c>
      <c r="C2601" t="s">
        <v>4276</v>
      </c>
      <c r="D2601" t="s">
        <v>4277</v>
      </c>
      <c r="E2601" t="s">
        <v>40</v>
      </c>
      <c r="F2601" t="s">
        <v>41</v>
      </c>
      <c r="G2601" t="s">
        <v>29</v>
      </c>
      <c r="H2601" t="s">
        <v>30</v>
      </c>
      <c r="I2601" s="6">
        <v>2</v>
      </c>
      <c r="J2601" s="6">
        <v>1199</v>
      </c>
      <c r="K2601" s="6">
        <v>2398</v>
      </c>
      <c r="L2601" s="6">
        <v>0.1</v>
      </c>
      <c r="M2601" s="6">
        <v>239.8</v>
      </c>
      <c r="N2601" s="6">
        <v>2158.1999999999998</v>
      </c>
      <c r="O2601" s="6">
        <v>625.88</v>
      </c>
      <c r="P2601" t="s">
        <v>186</v>
      </c>
      <c r="Q2601" t="s">
        <v>187</v>
      </c>
      <c r="R2601" t="s">
        <v>160</v>
      </c>
      <c r="S2601" t="s">
        <v>107</v>
      </c>
      <c r="T2601" t="s">
        <v>35</v>
      </c>
      <c r="U2601" s="13">
        <f t="shared" si="160"/>
        <v>2024</v>
      </c>
      <c r="V2601" s="13">
        <f t="shared" si="161"/>
        <v>4</v>
      </c>
      <c r="W2601" s="20" t="str">
        <f t="shared" si="162"/>
        <v>April</v>
      </c>
      <c r="X2601">
        <v>0.28999999999999998</v>
      </c>
      <c r="Y2601" s="6">
        <f t="shared" si="163"/>
        <v>1918.4</v>
      </c>
      <c r="Z2601" cm="1">
        <f t="array" aca="1" ref="Z2601" ca="1">IF(roud(N2601,2)=ROUND(Z2601,2),"ok","error")</f>
        <v>0</v>
      </c>
    </row>
    <row r="2602" spans="1:26" x14ac:dyDescent="0.3">
      <c r="A2602" t="s">
        <v>4278</v>
      </c>
      <c r="B2602" s="4">
        <v>45989</v>
      </c>
      <c r="C2602" t="s">
        <v>3158</v>
      </c>
      <c r="D2602" t="s">
        <v>3159</v>
      </c>
      <c r="E2602" t="s">
        <v>181</v>
      </c>
      <c r="F2602" t="s">
        <v>182</v>
      </c>
      <c r="G2602" t="s">
        <v>113</v>
      </c>
      <c r="H2602" t="s">
        <v>114</v>
      </c>
      <c r="I2602" s="6">
        <v>1</v>
      </c>
      <c r="J2602" s="6">
        <v>2499</v>
      </c>
      <c r="K2602" s="6">
        <v>2499</v>
      </c>
      <c r="L2602" s="6">
        <v>0.2</v>
      </c>
      <c r="M2602" s="6">
        <v>499.8</v>
      </c>
      <c r="N2602" s="6">
        <v>1999.2</v>
      </c>
      <c r="O2602" s="6">
        <v>439.82</v>
      </c>
      <c r="P2602" t="s">
        <v>63</v>
      </c>
      <c r="Q2602" t="s">
        <v>64</v>
      </c>
      <c r="R2602" t="s">
        <v>65</v>
      </c>
      <c r="S2602" t="s">
        <v>54</v>
      </c>
      <c r="T2602" t="s">
        <v>35</v>
      </c>
      <c r="U2602" s="13">
        <f t="shared" si="160"/>
        <v>2025</v>
      </c>
      <c r="V2602" s="13">
        <f t="shared" si="161"/>
        <v>11</v>
      </c>
      <c r="W2602" s="20" t="str">
        <f t="shared" si="162"/>
        <v>November</v>
      </c>
      <c r="X2602">
        <v>0.22</v>
      </c>
      <c r="Y2602" s="6">
        <f t="shared" si="163"/>
        <v>1499.4</v>
      </c>
      <c r="Z2602" cm="1">
        <f t="array" aca="1" ref="Z2602" ca="1">IF(roud(N2602,2)=ROUND(Z2602,2),"ok","error")</f>
        <v>0</v>
      </c>
    </row>
    <row r="2603" spans="1:26" x14ac:dyDescent="0.3">
      <c r="A2603" t="s">
        <v>4279</v>
      </c>
      <c r="B2603" s="4">
        <v>45432</v>
      </c>
      <c r="C2603" t="s">
        <v>720</v>
      </c>
      <c r="D2603" t="s">
        <v>721</v>
      </c>
      <c r="E2603" t="s">
        <v>284</v>
      </c>
      <c r="F2603" t="s">
        <v>285</v>
      </c>
      <c r="G2603" t="s">
        <v>52</v>
      </c>
      <c r="H2603" t="s">
        <v>129</v>
      </c>
      <c r="I2603" s="6">
        <v>1</v>
      </c>
      <c r="J2603" s="6">
        <v>999</v>
      </c>
      <c r="K2603" s="6">
        <v>999</v>
      </c>
      <c r="L2603" s="6">
        <v>0.15</v>
      </c>
      <c r="M2603" s="6">
        <v>149.85</v>
      </c>
      <c r="N2603" s="6">
        <v>849.15</v>
      </c>
      <c r="O2603" s="6">
        <v>165.58</v>
      </c>
      <c r="P2603" t="s">
        <v>63</v>
      </c>
      <c r="Q2603" t="s">
        <v>64</v>
      </c>
      <c r="R2603" t="s">
        <v>65</v>
      </c>
      <c r="S2603" t="s">
        <v>45</v>
      </c>
      <c r="T2603" t="s">
        <v>35</v>
      </c>
      <c r="U2603" s="13">
        <f t="shared" si="160"/>
        <v>2024</v>
      </c>
      <c r="V2603" s="13">
        <f t="shared" si="161"/>
        <v>5</v>
      </c>
      <c r="W2603" s="20" t="str">
        <f t="shared" si="162"/>
        <v>May</v>
      </c>
      <c r="X2603">
        <v>0.19500000000000001</v>
      </c>
      <c r="Y2603" s="6">
        <f t="shared" si="163"/>
        <v>699.3</v>
      </c>
      <c r="Z2603" cm="1">
        <f t="array" aca="1" ref="Z2603" ca="1">IF(roud(N2603,2)=ROUND(Z2603,2),"ok","error")</f>
        <v>0</v>
      </c>
    </row>
    <row r="2604" spans="1:26" x14ac:dyDescent="0.3">
      <c r="A2604" t="s">
        <v>4280</v>
      </c>
      <c r="B2604" s="4">
        <v>45297</v>
      </c>
      <c r="C2604" t="s">
        <v>2302</v>
      </c>
      <c r="D2604" t="s">
        <v>2303</v>
      </c>
      <c r="E2604" t="s">
        <v>111</v>
      </c>
      <c r="F2604" t="s">
        <v>112</v>
      </c>
      <c r="G2604" t="s">
        <v>113</v>
      </c>
      <c r="H2604" t="s">
        <v>114</v>
      </c>
      <c r="I2604" s="6">
        <v>1</v>
      </c>
      <c r="J2604" s="6">
        <v>999</v>
      </c>
      <c r="K2604" s="6">
        <v>999</v>
      </c>
      <c r="L2604" s="6">
        <v>0</v>
      </c>
      <c r="M2604" s="6">
        <v>0</v>
      </c>
      <c r="N2604" s="6">
        <v>999</v>
      </c>
      <c r="O2604" s="6">
        <v>279.72000000000003</v>
      </c>
      <c r="P2604" t="s">
        <v>158</v>
      </c>
      <c r="Q2604" t="s">
        <v>159</v>
      </c>
      <c r="R2604" t="s">
        <v>160</v>
      </c>
      <c r="S2604" t="s">
        <v>34</v>
      </c>
      <c r="T2604" t="s">
        <v>35</v>
      </c>
      <c r="U2604" s="13">
        <f t="shared" si="160"/>
        <v>2024</v>
      </c>
      <c r="V2604" s="13">
        <f t="shared" si="161"/>
        <v>1</v>
      </c>
      <c r="W2604" s="20" t="str">
        <f t="shared" si="162"/>
        <v>January</v>
      </c>
      <c r="X2604">
        <v>0.28000000000000003</v>
      </c>
      <c r="Y2604" s="6">
        <f t="shared" si="163"/>
        <v>999</v>
      </c>
      <c r="Z2604" cm="1">
        <f t="array" aca="1" ref="Z2604" ca="1">IF(roud(N2604,2)=ROUND(Z2604,2),"ok","error")</f>
        <v>0</v>
      </c>
    </row>
    <row r="2605" spans="1:26" x14ac:dyDescent="0.3">
      <c r="A2605" t="s">
        <v>4281</v>
      </c>
      <c r="B2605" s="4">
        <v>45855</v>
      </c>
      <c r="C2605" t="s">
        <v>1511</v>
      </c>
      <c r="D2605" t="s">
        <v>1512</v>
      </c>
      <c r="E2605" t="s">
        <v>127</v>
      </c>
      <c r="F2605" t="s">
        <v>128</v>
      </c>
      <c r="G2605" t="s">
        <v>52</v>
      </c>
      <c r="H2605" t="s">
        <v>129</v>
      </c>
      <c r="I2605" s="6">
        <v>1</v>
      </c>
      <c r="J2605" s="6">
        <v>1299</v>
      </c>
      <c r="K2605" s="6">
        <v>1299</v>
      </c>
      <c r="L2605" s="6">
        <v>0.15</v>
      </c>
      <c r="M2605" s="6">
        <v>194.85</v>
      </c>
      <c r="N2605" s="6">
        <v>1104.1500000000001</v>
      </c>
      <c r="O2605" s="6">
        <v>215.31</v>
      </c>
      <c r="P2605" t="s">
        <v>63</v>
      </c>
      <c r="Q2605" t="s">
        <v>64</v>
      </c>
      <c r="R2605" t="s">
        <v>65</v>
      </c>
      <c r="S2605" t="s">
        <v>54</v>
      </c>
      <c r="T2605" t="s">
        <v>55</v>
      </c>
      <c r="U2605" s="13">
        <f t="shared" si="160"/>
        <v>2025</v>
      </c>
      <c r="V2605" s="13">
        <f t="shared" si="161"/>
        <v>7</v>
      </c>
      <c r="W2605" s="20" t="str">
        <f t="shared" si="162"/>
        <v>July</v>
      </c>
      <c r="X2605">
        <v>0.19500000000000001</v>
      </c>
      <c r="Y2605" s="6">
        <f t="shared" si="163"/>
        <v>909.3</v>
      </c>
      <c r="Z2605" cm="1">
        <f t="array" aca="1" ref="Z2605" ca="1">IF(roud(N2605,2)=ROUND(Z2605,2),"ok","error")</f>
        <v>0</v>
      </c>
    </row>
    <row r="2606" spans="1:26" x14ac:dyDescent="0.3">
      <c r="A2606" t="s">
        <v>4282</v>
      </c>
      <c r="B2606" s="4">
        <v>45453</v>
      </c>
      <c r="C2606" t="s">
        <v>552</v>
      </c>
      <c r="D2606" t="s">
        <v>553</v>
      </c>
      <c r="E2606" t="s">
        <v>323</v>
      </c>
      <c r="F2606" t="s">
        <v>324</v>
      </c>
      <c r="G2606" t="s">
        <v>29</v>
      </c>
      <c r="H2606" t="s">
        <v>304</v>
      </c>
      <c r="I2606" s="6">
        <v>1</v>
      </c>
      <c r="J2606" s="6">
        <v>799</v>
      </c>
      <c r="K2606" s="6">
        <v>799</v>
      </c>
      <c r="L2606" s="6">
        <v>0.2</v>
      </c>
      <c r="M2606" s="6">
        <v>159.80000000000001</v>
      </c>
      <c r="N2606" s="6">
        <v>639.20000000000005</v>
      </c>
      <c r="O2606" s="6">
        <v>166.19</v>
      </c>
      <c r="P2606" t="s">
        <v>105</v>
      </c>
      <c r="Q2606" t="s">
        <v>106</v>
      </c>
      <c r="R2606" t="s">
        <v>44</v>
      </c>
      <c r="S2606" t="s">
        <v>45</v>
      </c>
      <c r="T2606" t="s">
        <v>35</v>
      </c>
      <c r="U2606" s="13">
        <f t="shared" si="160"/>
        <v>2024</v>
      </c>
      <c r="V2606" s="13">
        <f t="shared" si="161"/>
        <v>6</v>
      </c>
      <c r="W2606" s="20" t="str">
        <f t="shared" si="162"/>
        <v>June</v>
      </c>
      <c r="X2606">
        <v>0.26</v>
      </c>
      <c r="Y2606" s="6">
        <f t="shared" si="163"/>
        <v>479.4</v>
      </c>
      <c r="Z2606" cm="1">
        <f t="array" aca="1" ref="Z2606" ca="1">IF(roud(N2606,2)=ROUND(Z2606,2),"ok","error")</f>
        <v>0</v>
      </c>
    </row>
    <row r="2607" spans="1:26" x14ac:dyDescent="0.3">
      <c r="A2607" t="s">
        <v>4283</v>
      </c>
      <c r="B2607" s="4">
        <v>45708</v>
      </c>
      <c r="C2607" t="s">
        <v>2000</v>
      </c>
      <c r="D2607" t="s">
        <v>2001</v>
      </c>
      <c r="E2607" t="s">
        <v>50</v>
      </c>
      <c r="F2607" t="s">
        <v>51</v>
      </c>
      <c r="G2607" t="s">
        <v>52</v>
      </c>
      <c r="H2607" t="s">
        <v>53</v>
      </c>
      <c r="I2607" s="6">
        <v>3</v>
      </c>
      <c r="J2607" s="6">
        <v>2999</v>
      </c>
      <c r="K2607" s="6">
        <v>8997</v>
      </c>
      <c r="L2607" s="6">
        <v>0.15</v>
      </c>
      <c r="M2607" s="6">
        <v>1349.55</v>
      </c>
      <c r="N2607" s="6">
        <v>7647.45</v>
      </c>
      <c r="O2607" s="6">
        <v>1491.25</v>
      </c>
      <c r="P2607" t="s">
        <v>31</v>
      </c>
      <c r="Q2607" t="s">
        <v>32</v>
      </c>
      <c r="R2607" t="s">
        <v>33</v>
      </c>
      <c r="S2607" t="s">
        <v>34</v>
      </c>
      <c r="T2607" t="s">
        <v>35</v>
      </c>
      <c r="U2607" s="13">
        <f t="shared" si="160"/>
        <v>2025</v>
      </c>
      <c r="V2607" s="13">
        <f t="shared" si="161"/>
        <v>2</v>
      </c>
      <c r="W2607" s="20" t="str">
        <f t="shared" si="162"/>
        <v>February</v>
      </c>
      <c r="X2607">
        <v>0.19500000000000001</v>
      </c>
      <c r="Y2607" s="6">
        <f t="shared" si="163"/>
        <v>6297.9</v>
      </c>
      <c r="Z2607" cm="1">
        <f t="array" aca="1" ref="Z2607" ca="1">IF(roud(N2607,2)=ROUND(Z2607,2),"ok","error")</f>
        <v>0</v>
      </c>
    </row>
    <row r="2608" spans="1:26" x14ac:dyDescent="0.3">
      <c r="A2608" t="s">
        <v>4284</v>
      </c>
      <c r="B2608" s="4">
        <v>45960</v>
      </c>
      <c r="C2608" t="s">
        <v>2784</v>
      </c>
      <c r="D2608" t="s">
        <v>2785</v>
      </c>
      <c r="E2608" t="s">
        <v>133</v>
      </c>
      <c r="F2608" t="s">
        <v>134</v>
      </c>
      <c r="G2608" t="s">
        <v>61</v>
      </c>
      <c r="H2608" t="s">
        <v>123</v>
      </c>
      <c r="I2608" s="6">
        <v>1</v>
      </c>
      <c r="J2608" s="6">
        <v>2999</v>
      </c>
      <c r="K2608" s="6">
        <v>2999</v>
      </c>
      <c r="L2608" s="6">
        <v>0.15</v>
      </c>
      <c r="M2608" s="6">
        <v>449.85</v>
      </c>
      <c r="N2608" s="6">
        <v>2549.15</v>
      </c>
      <c r="O2608" s="6">
        <v>293.14999999999998</v>
      </c>
      <c r="P2608" t="s">
        <v>42</v>
      </c>
      <c r="Q2608" t="s">
        <v>43</v>
      </c>
      <c r="R2608" t="s">
        <v>44</v>
      </c>
      <c r="S2608" t="s">
        <v>54</v>
      </c>
      <c r="T2608" t="s">
        <v>35</v>
      </c>
      <c r="U2608" s="13">
        <f t="shared" si="160"/>
        <v>2025</v>
      </c>
      <c r="V2608" s="13">
        <f t="shared" si="161"/>
        <v>10</v>
      </c>
      <c r="W2608" s="20" t="str">
        <f t="shared" si="162"/>
        <v>October</v>
      </c>
      <c r="X2608">
        <v>0.115</v>
      </c>
      <c r="Y2608" s="6">
        <f t="shared" si="163"/>
        <v>2099.3000000000002</v>
      </c>
      <c r="Z2608" cm="1">
        <f t="array" aca="1" ref="Z2608" ca="1">IF(roud(N2608,2)=ROUND(Z2608,2),"ok","error")</f>
        <v>0</v>
      </c>
    </row>
    <row r="2609" spans="1:26" x14ac:dyDescent="0.3">
      <c r="A2609" t="s">
        <v>4285</v>
      </c>
      <c r="B2609" s="4">
        <v>45779</v>
      </c>
      <c r="C2609" t="s">
        <v>125</v>
      </c>
      <c r="D2609" t="s">
        <v>126</v>
      </c>
      <c r="E2609" t="s">
        <v>75</v>
      </c>
      <c r="F2609" t="s">
        <v>76</v>
      </c>
      <c r="G2609" t="s">
        <v>61</v>
      </c>
      <c r="H2609" t="s">
        <v>71</v>
      </c>
      <c r="I2609" s="6">
        <v>2</v>
      </c>
      <c r="J2609" s="6">
        <v>1499</v>
      </c>
      <c r="K2609" s="6">
        <v>2998</v>
      </c>
      <c r="L2609" s="6">
        <v>0.25</v>
      </c>
      <c r="M2609" s="6">
        <v>749.5</v>
      </c>
      <c r="N2609" s="6">
        <v>2248.5</v>
      </c>
      <c r="O2609" s="6">
        <v>191.12</v>
      </c>
      <c r="P2609" t="s">
        <v>186</v>
      </c>
      <c r="Q2609" t="s">
        <v>187</v>
      </c>
      <c r="R2609" t="s">
        <v>160</v>
      </c>
      <c r="S2609" t="s">
        <v>107</v>
      </c>
      <c r="T2609" t="s">
        <v>35</v>
      </c>
      <c r="U2609" s="13">
        <f t="shared" si="160"/>
        <v>2025</v>
      </c>
      <c r="V2609" s="13">
        <f t="shared" si="161"/>
        <v>5</v>
      </c>
      <c r="W2609" s="20" t="str">
        <f t="shared" si="162"/>
        <v>May</v>
      </c>
      <c r="X2609">
        <v>8.5000000000000006E-2</v>
      </c>
      <c r="Y2609" s="6">
        <f t="shared" si="163"/>
        <v>1499</v>
      </c>
      <c r="Z2609" cm="1">
        <f t="array" aca="1" ref="Z2609" ca="1">IF(roud(N2609,2)=ROUND(Z2609,2),"ok","error")</f>
        <v>0</v>
      </c>
    </row>
    <row r="2610" spans="1:26" x14ac:dyDescent="0.3">
      <c r="A2610" t="s">
        <v>4286</v>
      </c>
      <c r="B2610" s="4">
        <v>45780</v>
      </c>
      <c r="C2610" t="s">
        <v>703</v>
      </c>
      <c r="D2610" t="s">
        <v>704</v>
      </c>
      <c r="E2610" t="s">
        <v>50</v>
      </c>
      <c r="F2610" t="s">
        <v>51</v>
      </c>
      <c r="G2610" t="s">
        <v>52</v>
      </c>
      <c r="H2610" t="s">
        <v>53</v>
      </c>
      <c r="I2610" s="6">
        <v>1</v>
      </c>
      <c r="J2610" s="6">
        <v>2999</v>
      </c>
      <c r="K2610" s="6">
        <v>2999</v>
      </c>
      <c r="L2610" s="6">
        <v>0.05</v>
      </c>
      <c r="M2610" s="6">
        <v>149.94999999999999</v>
      </c>
      <c r="N2610" s="6">
        <v>2849.05</v>
      </c>
      <c r="O2610" s="6">
        <v>641.04</v>
      </c>
      <c r="P2610" t="s">
        <v>186</v>
      </c>
      <c r="Q2610" t="s">
        <v>187</v>
      </c>
      <c r="R2610" t="s">
        <v>160</v>
      </c>
      <c r="S2610" t="s">
        <v>45</v>
      </c>
      <c r="T2610" t="s">
        <v>35</v>
      </c>
      <c r="U2610" s="13">
        <f t="shared" si="160"/>
        <v>2025</v>
      </c>
      <c r="V2610" s="13">
        <f t="shared" si="161"/>
        <v>5</v>
      </c>
      <c r="W2610" s="20" t="str">
        <f t="shared" si="162"/>
        <v>May</v>
      </c>
      <c r="X2610">
        <v>0.22500000000000001</v>
      </c>
      <c r="Y2610" s="6">
        <f t="shared" si="163"/>
        <v>2699.1</v>
      </c>
      <c r="Z2610" cm="1">
        <f t="array" aca="1" ref="Z2610" ca="1">IF(roud(N2610,2)=ROUND(Z2610,2),"ok","error")</f>
        <v>0</v>
      </c>
    </row>
    <row r="2611" spans="1:26" x14ac:dyDescent="0.3">
      <c r="A2611" t="s">
        <v>4287</v>
      </c>
      <c r="B2611" s="4">
        <v>45958</v>
      </c>
      <c r="C2611" t="s">
        <v>558</v>
      </c>
      <c r="D2611" t="s">
        <v>559</v>
      </c>
      <c r="E2611" t="s">
        <v>258</v>
      </c>
      <c r="F2611" t="s">
        <v>259</v>
      </c>
      <c r="G2611" t="s">
        <v>214</v>
      </c>
      <c r="H2611" t="s">
        <v>260</v>
      </c>
      <c r="I2611" s="6">
        <v>2</v>
      </c>
      <c r="J2611" s="6">
        <v>399</v>
      </c>
      <c r="K2611" s="6">
        <v>798</v>
      </c>
      <c r="L2611" s="6">
        <v>0.05</v>
      </c>
      <c r="M2611" s="6">
        <v>39.9</v>
      </c>
      <c r="N2611" s="6">
        <v>758.1</v>
      </c>
      <c r="O2611" s="6">
        <v>276.70999999999998</v>
      </c>
      <c r="P2611" t="s">
        <v>31</v>
      </c>
      <c r="Q2611" t="s">
        <v>32</v>
      </c>
      <c r="R2611" t="s">
        <v>33</v>
      </c>
      <c r="S2611" t="s">
        <v>34</v>
      </c>
      <c r="T2611" t="s">
        <v>35</v>
      </c>
      <c r="U2611" s="13">
        <f t="shared" si="160"/>
        <v>2025</v>
      </c>
      <c r="V2611" s="13">
        <f t="shared" si="161"/>
        <v>10</v>
      </c>
      <c r="W2611" s="20" t="str">
        <f t="shared" si="162"/>
        <v>October</v>
      </c>
      <c r="X2611">
        <v>0.36499999999999999</v>
      </c>
      <c r="Y2611" s="6">
        <f t="shared" si="163"/>
        <v>718.2</v>
      </c>
      <c r="Z2611" cm="1">
        <f t="array" aca="1" ref="Z2611" ca="1">IF(roud(N2611,2)=ROUND(Z2611,2),"ok","error")</f>
        <v>0</v>
      </c>
    </row>
    <row r="2612" spans="1:26" x14ac:dyDescent="0.3">
      <c r="A2612" t="s">
        <v>4288</v>
      </c>
      <c r="B2612" s="4">
        <v>45496</v>
      </c>
      <c r="C2612" t="s">
        <v>1657</v>
      </c>
      <c r="D2612" t="s">
        <v>1658</v>
      </c>
      <c r="E2612" t="s">
        <v>133</v>
      </c>
      <c r="F2612" t="s">
        <v>134</v>
      </c>
      <c r="G2612" t="s">
        <v>61</v>
      </c>
      <c r="H2612" t="s">
        <v>123</v>
      </c>
      <c r="I2612" s="6">
        <v>1</v>
      </c>
      <c r="J2612" s="6">
        <v>2999</v>
      </c>
      <c r="K2612" s="6">
        <v>2999</v>
      </c>
      <c r="L2612" s="6">
        <v>0.05</v>
      </c>
      <c r="M2612" s="6">
        <v>149.94999999999999</v>
      </c>
      <c r="N2612" s="6">
        <v>2849.05</v>
      </c>
      <c r="O2612" s="6">
        <v>413.11</v>
      </c>
      <c r="P2612" t="s">
        <v>144</v>
      </c>
      <c r="Q2612" t="s">
        <v>145</v>
      </c>
      <c r="R2612" t="s">
        <v>65</v>
      </c>
      <c r="S2612" t="s">
        <v>107</v>
      </c>
      <c r="T2612" t="s">
        <v>35</v>
      </c>
      <c r="U2612" s="13">
        <f t="shared" si="160"/>
        <v>2024</v>
      </c>
      <c r="V2612" s="13">
        <f t="shared" si="161"/>
        <v>7</v>
      </c>
      <c r="W2612" s="20" t="str">
        <f t="shared" si="162"/>
        <v>July</v>
      </c>
      <c r="X2612">
        <v>0.14499999999999999</v>
      </c>
      <c r="Y2612" s="6">
        <f t="shared" si="163"/>
        <v>2699.1</v>
      </c>
      <c r="Z2612" cm="1">
        <f t="array" aca="1" ref="Z2612" ca="1">IF(roud(N2612,2)=ROUND(Z2612,2),"ok","error")</f>
        <v>0</v>
      </c>
    </row>
    <row r="2613" spans="1:26" x14ac:dyDescent="0.3">
      <c r="A2613" t="s">
        <v>4289</v>
      </c>
      <c r="B2613" s="4">
        <v>45586</v>
      </c>
      <c r="C2613" t="s">
        <v>2274</v>
      </c>
      <c r="D2613" t="s">
        <v>2275</v>
      </c>
      <c r="E2613" t="s">
        <v>133</v>
      </c>
      <c r="F2613" t="s">
        <v>134</v>
      </c>
      <c r="G2613" t="s">
        <v>61</v>
      </c>
      <c r="H2613" t="s">
        <v>123</v>
      </c>
      <c r="I2613" s="6">
        <v>1</v>
      </c>
      <c r="J2613" s="6">
        <v>2999</v>
      </c>
      <c r="K2613" s="6">
        <v>2999</v>
      </c>
      <c r="L2613" s="6">
        <v>0.15</v>
      </c>
      <c r="M2613" s="6">
        <v>449.85</v>
      </c>
      <c r="N2613" s="6">
        <v>2549.15</v>
      </c>
      <c r="O2613" s="6">
        <v>293.14999999999998</v>
      </c>
      <c r="P2613" t="s">
        <v>94</v>
      </c>
      <c r="Q2613" t="s">
        <v>64</v>
      </c>
      <c r="R2613" t="s">
        <v>65</v>
      </c>
      <c r="S2613" t="s">
        <v>98</v>
      </c>
      <c r="T2613" t="s">
        <v>55</v>
      </c>
      <c r="U2613" s="13">
        <f t="shared" si="160"/>
        <v>2024</v>
      </c>
      <c r="V2613" s="13">
        <f t="shared" si="161"/>
        <v>10</v>
      </c>
      <c r="W2613" s="20" t="str">
        <f t="shared" si="162"/>
        <v>October</v>
      </c>
      <c r="X2613">
        <v>0.115</v>
      </c>
      <c r="Y2613" s="6">
        <f t="shared" si="163"/>
        <v>2099.3000000000002</v>
      </c>
      <c r="Z2613" cm="1">
        <f t="array" aca="1" ref="Z2613" ca="1">IF(roud(N2613,2)=ROUND(Z2613,2),"ok","error")</f>
        <v>0</v>
      </c>
    </row>
    <row r="2614" spans="1:26" x14ac:dyDescent="0.3">
      <c r="A2614" t="s">
        <v>4290</v>
      </c>
      <c r="B2614" s="4">
        <v>45620</v>
      </c>
      <c r="C2614" t="s">
        <v>3403</v>
      </c>
      <c r="D2614" t="s">
        <v>3404</v>
      </c>
      <c r="E2614" t="s">
        <v>133</v>
      </c>
      <c r="F2614" t="s">
        <v>134</v>
      </c>
      <c r="G2614" t="s">
        <v>61</v>
      </c>
      <c r="H2614" t="s">
        <v>123</v>
      </c>
      <c r="I2614" s="6">
        <v>2</v>
      </c>
      <c r="J2614" s="6">
        <v>2999</v>
      </c>
      <c r="K2614" s="6">
        <v>5998</v>
      </c>
      <c r="L2614" s="6">
        <v>0.25</v>
      </c>
      <c r="M2614" s="6">
        <v>1499.5</v>
      </c>
      <c r="N2614" s="6">
        <v>4498.5</v>
      </c>
      <c r="O2614" s="6">
        <v>382.37</v>
      </c>
      <c r="P2614" t="s">
        <v>63</v>
      </c>
      <c r="Q2614" t="s">
        <v>64</v>
      </c>
      <c r="R2614" t="s">
        <v>65</v>
      </c>
      <c r="S2614" t="s">
        <v>54</v>
      </c>
      <c r="T2614" t="s">
        <v>35</v>
      </c>
      <c r="U2614" s="13">
        <f t="shared" si="160"/>
        <v>2024</v>
      </c>
      <c r="V2614" s="13">
        <f t="shared" si="161"/>
        <v>11</v>
      </c>
      <c r="W2614" s="20" t="str">
        <f t="shared" si="162"/>
        <v>November</v>
      </c>
      <c r="X2614">
        <v>8.5000000000000006E-2</v>
      </c>
      <c r="Y2614" s="6">
        <f t="shared" si="163"/>
        <v>2999</v>
      </c>
      <c r="Z2614" cm="1">
        <f t="array" aca="1" ref="Z2614" ca="1">IF(roud(N2614,2)=ROUND(Z2614,2),"ok","error")</f>
        <v>0</v>
      </c>
    </row>
    <row r="2615" spans="1:26" x14ac:dyDescent="0.3">
      <c r="A2615" t="s">
        <v>4291</v>
      </c>
      <c r="B2615" s="4">
        <v>45584</v>
      </c>
      <c r="C2615" t="s">
        <v>359</v>
      </c>
      <c r="D2615" t="s">
        <v>360</v>
      </c>
      <c r="E2615" t="s">
        <v>198</v>
      </c>
      <c r="F2615" t="s">
        <v>199</v>
      </c>
      <c r="G2615" t="s">
        <v>61</v>
      </c>
      <c r="H2615" t="s">
        <v>71</v>
      </c>
      <c r="I2615" s="6">
        <v>5</v>
      </c>
      <c r="J2615" s="6">
        <v>899</v>
      </c>
      <c r="K2615" s="6">
        <v>4495</v>
      </c>
      <c r="L2615" s="6">
        <v>0.2</v>
      </c>
      <c r="M2615" s="6">
        <v>899</v>
      </c>
      <c r="N2615" s="6">
        <v>3596</v>
      </c>
      <c r="O2615" s="6">
        <v>359.6</v>
      </c>
      <c r="P2615" t="s">
        <v>63</v>
      </c>
      <c r="Q2615" t="s">
        <v>64</v>
      </c>
      <c r="R2615" t="s">
        <v>65</v>
      </c>
      <c r="S2615" t="s">
        <v>34</v>
      </c>
      <c r="T2615" t="s">
        <v>55</v>
      </c>
      <c r="U2615" s="13">
        <f t="shared" si="160"/>
        <v>2024</v>
      </c>
      <c r="V2615" s="13">
        <f t="shared" si="161"/>
        <v>10</v>
      </c>
      <c r="W2615" s="20" t="str">
        <f t="shared" si="162"/>
        <v>October</v>
      </c>
      <c r="X2615">
        <v>0.1</v>
      </c>
      <c r="Y2615" s="6">
        <f t="shared" si="163"/>
        <v>2697</v>
      </c>
      <c r="Z2615" cm="1">
        <f t="array" aca="1" ref="Z2615" ca="1">IF(roud(N2615,2)=ROUND(Z2615,2),"ok","error")</f>
        <v>0</v>
      </c>
    </row>
    <row r="2616" spans="1:26" x14ac:dyDescent="0.3">
      <c r="A2616" t="s">
        <v>4292</v>
      </c>
      <c r="B2616" s="4">
        <v>45953</v>
      </c>
      <c r="C2616" t="s">
        <v>1996</v>
      </c>
      <c r="D2616" t="s">
        <v>1997</v>
      </c>
      <c r="E2616" t="s">
        <v>198</v>
      </c>
      <c r="F2616" t="s">
        <v>199</v>
      </c>
      <c r="G2616" t="s">
        <v>61</v>
      </c>
      <c r="H2616" t="s">
        <v>71</v>
      </c>
      <c r="I2616" s="6">
        <v>2</v>
      </c>
      <c r="J2616" s="6">
        <v>899</v>
      </c>
      <c r="K2616" s="6">
        <v>1798</v>
      </c>
      <c r="L2616" s="6">
        <v>0.25</v>
      </c>
      <c r="M2616" s="6">
        <v>449.5</v>
      </c>
      <c r="N2616" s="6">
        <v>1348.5</v>
      </c>
      <c r="O2616" s="6">
        <v>114.62</v>
      </c>
      <c r="P2616" t="s">
        <v>31</v>
      </c>
      <c r="Q2616" t="s">
        <v>32</v>
      </c>
      <c r="R2616" t="s">
        <v>33</v>
      </c>
      <c r="S2616" t="s">
        <v>98</v>
      </c>
      <c r="T2616" t="s">
        <v>55</v>
      </c>
      <c r="U2616" s="13">
        <f t="shared" si="160"/>
        <v>2025</v>
      </c>
      <c r="V2616" s="13">
        <f t="shared" si="161"/>
        <v>10</v>
      </c>
      <c r="W2616" s="20" t="str">
        <f t="shared" si="162"/>
        <v>October</v>
      </c>
      <c r="X2616">
        <v>8.5000000000000006E-2</v>
      </c>
      <c r="Y2616" s="6">
        <f t="shared" si="163"/>
        <v>899</v>
      </c>
      <c r="Z2616" cm="1">
        <f t="array" aca="1" ref="Z2616" ca="1">IF(roud(N2616,2)=ROUND(Z2616,2),"ok","error")</f>
        <v>0</v>
      </c>
    </row>
    <row r="2617" spans="1:26" x14ac:dyDescent="0.3">
      <c r="A2617" t="s">
        <v>4293</v>
      </c>
      <c r="B2617" s="4">
        <v>45352</v>
      </c>
      <c r="C2617" t="s">
        <v>4294</v>
      </c>
      <c r="D2617" t="s">
        <v>4295</v>
      </c>
      <c r="E2617" t="s">
        <v>80</v>
      </c>
      <c r="F2617" t="s">
        <v>81</v>
      </c>
      <c r="G2617" t="s">
        <v>52</v>
      </c>
      <c r="H2617" t="s">
        <v>53</v>
      </c>
      <c r="I2617" s="6">
        <v>1</v>
      </c>
      <c r="J2617" s="6">
        <v>3499</v>
      </c>
      <c r="K2617" s="6">
        <v>3499</v>
      </c>
      <c r="L2617" s="6">
        <v>0.2</v>
      </c>
      <c r="M2617" s="6">
        <v>699.8</v>
      </c>
      <c r="N2617" s="6">
        <v>2799.2</v>
      </c>
      <c r="O2617" s="6">
        <v>503.86</v>
      </c>
      <c r="P2617" t="s">
        <v>170</v>
      </c>
      <c r="Q2617" t="s">
        <v>171</v>
      </c>
      <c r="R2617" t="s">
        <v>44</v>
      </c>
      <c r="S2617" t="s">
        <v>54</v>
      </c>
      <c r="T2617" t="s">
        <v>35</v>
      </c>
      <c r="U2617" s="13">
        <f t="shared" si="160"/>
        <v>2024</v>
      </c>
      <c r="V2617" s="13">
        <f t="shared" si="161"/>
        <v>3</v>
      </c>
      <c r="W2617" s="20" t="str">
        <f t="shared" si="162"/>
        <v>March</v>
      </c>
      <c r="X2617">
        <v>0.18</v>
      </c>
      <c r="Y2617" s="6">
        <f t="shared" si="163"/>
        <v>2099.4</v>
      </c>
      <c r="Z2617" cm="1">
        <f t="array" aca="1" ref="Z2617" ca="1">IF(roud(N2617,2)=ROUND(Z2617,2),"ok","error")</f>
        <v>0</v>
      </c>
    </row>
    <row r="2618" spans="1:26" x14ac:dyDescent="0.3">
      <c r="A2618" t="s">
        <v>4296</v>
      </c>
      <c r="B2618" s="4">
        <v>45383</v>
      </c>
      <c r="C2618" t="s">
        <v>1003</v>
      </c>
      <c r="D2618" t="s">
        <v>1004</v>
      </c>
      <c r="E2618" t="s">
        <v>273</v>
      </c>
      <c r="F2618" t="s">
        <v>274</v>
      </c>
      <c r="G2618" t="s">
        <v>29</v>
      </c>
      <c r="H2618" t="s">
        <v>88</v>
      </c>
      <c r="I2618" s="6">
        <v>3</v>
      </c>
      <c r="J2618" s="6">
        <v>2499</v>
      </c>
      <c r="K2618" s="6">
        <v>7497</v>
      </c>
      <c r="L2618" s="6">
        <v>0.15</v>
      </c>
      <c r="M2618" s="6">
        <v>1124.55</v>
      </c>
      <c r="N2618" s="6">
        <v>6372.45</v>
      </c>
      <c r="O2618" s="6">
        <v>1752.42</v>
      </c>
      <c r="P2618" t="s">
        <v>42</v>
      </c>
      <c r="Q2618" t="s">
        <v>43</v>
      </c>
      <c r="R2618" t="s">
        <v>44</v>
      </c>
      <c r="S2618" t="s">
        <v>45</v>
      </c>
      <c r="T2618" t="s">
        <v>35</v>
      </c>
      <c r="U2618" s="13">
        <f t="shared" si="160"/>
        <v>2024</v>
      </c>
      <c r="V2618" s="13">
        <f t="shared" si="161"/>
        <v>4</v>
      </c>
      <c r="W2618" s="20" t="str">
        <f t="shared" si="162"/>
        <v>April</v>
      </c>
      <c r="X2618">
        <v>0.27500000000000002</v>
      </c>
      <c r="Y2618" s="6">
        <f t="shared" si="163"/>
        <v>5247.9</v>
      </c>
      <c r="Z2618" cm="1">
        <f t="array" aca="1" ref="Z2618" ca="1">IF(roud(N2618,2)=ROUND(Z2618,2),"ok","error")</f>
        <v>0</v>
      </c>
    </row>
    <row r="2619" spans="1:26" x14ac:dyDescent="0.3">
      <c r="A2619" t="s">
        <v>4297</v>
      </c>
      <c r="B2619" s="4">
        <v>45959</v>
      </c>
      <c r="C2619" t="s">
        <v>2803</v>
      </c>
      <c r="D2619" t="s">
        <v>2804</v>
      </c>
      <c r="E2619" t="s">
        <v>302</v>
      </c>
      <c r="F2619" t="s">
        <v>303</v>
      </c>
      <c r="G2619" t="s">
        <v>29</v>
      </c>
      <c r="H2619" t="s">
        <v>304</v>
      </c>
      <c r="I2619" s="6">
        <v>5</v>
      </c>
      <c r="J2619" s="6">
        <v>1799</v>
      </c>
      <c r="K2619" s="6">
        <v>8995</v>
      </c>
      <c r="L2619" s="6">
        <v>0.15</v>
      </c>
      <c r="M2619" s="6">
        <v>1349.25</v>
      </c>
      <c r="N2619" s="6">
        <v>7645.75</v>
      </c>
      <c r="O2619" s="6">
        <v>2102.58</v>
      </c>
      <c r="P2619" t="s">
        <v>170</v>
      </c>
      <c r="Q2619" t="s">
        <v>171</v>
      </c>
      <c r="R2619" t="s">
        <v>44</v>
      </c>
      <c r="S2619" t="s">
        <v>107</v>
      </c>
      <c r="T2619" t="s">
        <v>35</v>
      </c>
      <c r="U2619" s="13">
        <f t="shared" si="160"/>
        <v>2025</v>
      </c>
      <c r="V2619" s="13">
        <f t="shared" si="161"/>
        <v>10</v>
      </c>
      <c r="W2619" s="20" t="str">
        <f t="shared" si="162"/>
        <v>October</v>
      </c>
      <c r="X2619">
        <v>0.27500000000000002</v>
      </c>
      <c r="Y2619" s="6">
        <f t="shared" si="163"/>
        <v>6296.5</v>
      </c>
      <c r="Z2619" cm="1">
        <f t="array" aca="1" ref="Z2619" ca="1">IF(roud(N2619,2)=ROUND(Z2619,2),"ok","error")</f>
        <v>0</v>
      </c>
    </row>
    <row r="2620" spans="1:26" x14ac:dyDescent="0.3">
      <c r="A2620" t="s">
        <v>4298</v>
      </c>
      <c r="B2620" s="4">
        <v>45879</v>
      </c>
      <c r="C2620" t="s">
        <v>2515</v>
      </c>
      <c r="D2620" t="s">
        <v>2516</v>
      </c>
      <c r="E2620" t="s">
        <v>121</v>
      </c>
      <c r="F2620" t="s">
        <v>122</v>
      </c>
      <c r="G2620" t="s">
        <v>61</v>
      </c>
      <c r="H2620" t="s">
        <v>123</v>
      </c>
      <c r="I2620" s="6">
        <v>4</v>
      </c>
      <c r="J2620" s="6">
        <v>24999</v>
      </c>
      <c r="K2620" s="6">
        <v>99996</v>
      </c>
      <c r="L2620" s="6">
        <v>0.05</v>
      </c>
      <c r="M2620" s="6">
        <v>4999.8</v>
      </c>
      <c r="N2620" s="6">
        <v>94996.2</v>
      </c>
      <c r="O2620" s="6">
        <v>13774.45</v>
      </c>
      <c r="P2620" t="s">
        <v>42</v>
      </c>
      <c r="Q2620" t="s">
        <v>43</v>
      </c>
      <c r="R2620" t="s">
        <v>44</v>
      </c>
      <c r="S2620" t="s">
        <v>54</v>
      </c>
      <c r="T2620" t="s">
        <v>35</v>
      </c>
      <c r="U2620" s="13">
        <f t="shared" si="160"/>
        <v>2025</v>
      </c>
      <c r="V2620" s="13">
        <f t="shared" si="161"/>
        <v>8</v>
      </c>
      <c r="W2620" s="20" t="str">
        <f t="shared" si="162"/>
        <v>August</v>
      </c>
      <c r="X2620">
        <v>0.14499999999999999</v>
      </c>
      <c r="Y2620" s="6">
        <f t="shared" si="163"/>
        <v>89996.4</v>
      </c>
      <c r="Z2620" cm="1">
        <f t="array" aca="1" ref="Z2620" ca="1">IF(roud(N2620,2)=ROUND(Z2620,2),"ok","error")</f>
        <v>0</v>
      </c>
    </row>
    <row r="2621" spans="1:26" x14ac:dyDescent="0.3">
      <c r="A2621" t="s">
        <v>4299</v>
      </c>
      <c r="B2621" s="4">
        <v>45529</v>
      </c>
      <c r="C2621" t="s">
        <v>1701</v>
      </c>
      <c r="D2621" t="s">
        <v>1702</v>
      </c>
      <c r="E2621" t="s">
        <v>40</v>
      </c>
      <c r="F2621" t="s">
        <v>41</v>
      </c>
      <c r="G2621" t="s">
        <v>29</v>
      </c>
      <c r="H2621" t="s">
        <v>30</v>
      </c>
      <c r="I2621" s="6">
        <v>1</v>
      </c>
      <c r="J2621" s="6">
        <v>1199</v>
      </c>
      <c r="K2621" s="6">
        <v>1199</v>
      </c>
      <c r="L2621" s="6">
        <v>0</v>
      </c>
      <c r="M2621" s="6">
        <v>0</v>
      </c>
      <c r="N2621" s="6">
        <v>1199</v>
      </c>
      <c r="O2621" s="6">
        <v>383.68</v>
      </c>
      <c r="P2621" t="s">
        <v>42</v>
      </c>
      <c r="Q2621" t="s">
        <v>43</v>
      </c>
      <c r="R2621" t="s">
        <v>44</v>
      </c>
      <c r="S2621" t="s">
        <v>45</v>
      </c>
      <c r="T2621" t="s">
        <v>35</v>
      </c>
      <c r="U2621" s="13">
        <f t="shared" si="160"/>
        <v>2024</v>
      </c>
      <c r="V2621" s="13">
        <f t="shared" si="161"/>
        <v>8</v>
      </c>
      <c r="W2621" s="20" t="str">
        <f t="shared" si="162"/>
        <v>August</v>
      </c>
      <c r="X2621">
        <v>0.32</v>
      </c>
      <c r="Y2621" s="6">
        <f t="shared" si="163"/>
        <v>1199</v>
      </c>
      <c r="Z2621" cm="1">
        <f t="array" aca="1" ref="Z2621" ca="1">IF(roud(N2621,2)=ROUND(Z2621,2),"ok","error")</f>
        <v>0</v>
      </c>
    </row>
    <row r="2622" spans="1:26" x14ac:dyDescent="0.3">
      <c r="A2622" t="s">
        <v>4300</v>
      </c>
      <c r="B2622" s="4">
        <v>45839</v>
      </c>
      <c r="C2622" t="s">
        <v>2391</v>
      </c>
      <c r="D2622" t="s">
        <v>2392</v>
      </c>
      <c r="E2622" t="s">
        <v>86</v>
      </c>
      <c r="F2622" t="s">
        <v>87</v>
      </c>
      <c r="G2622" t="s">
        <v>29</v>
      </c>
      <c r="H2622" t="s">
        <v>88</v>
      </c>
      <c r="I2622" s="6">
        <v>3</v>
      </c>
      <c r="J2622" s="6">
        <v>1299</v>
      </c>
      <c r="K2622" s="6">
        <v>3897</v>
      </c>
      <c r="L2622" s="6">
        <v>0.05</v>
      </c>
      <c r="M2622" s="6">
        <v>194.85</v>
      </c>
      <c r="N2622" s="6">
        <v>3702.15</v>
      </c>
      <c r="O2622" s="6">
        <v>1129.1600000000001</v>
      </c>
      <c r="P2622" t="s">
        <v>144</v>
      </c>
      <c r="Q2622" t="s">
        <v>145</v>
      </c>
      <c r="R2622" t="s">
        <v>65</v>
      </c>
      <c r="S2622" t="s">
        <v>107</v>
      </c>
      <c r="T2622" t="s">
        <v>55</v>
      </c>
      <c r="U2622" s="13">
        <f t="shared" si="160"/>
        <v>2025</v>
      </c>
      <c r="V2622" s="13">
        <f t="shared" si="161"/>
        <v>7</v>
      </c>
      <c r="W2622" s="20" t="str">
        <f t="shared" si="162"/>
        <v>July</v>
      </c>
      <c r="X2622">
        <v>0.30499999999999999</v>
      </c>
      <c r="Y2622" s="6">
        <f t="shared" si="163"/>
        <v>3507.3</v>
      </c>
      <c r="Z2622" cm="1">
        <f t="array" aca="1" ref="Z2622" ca="1">IF(roud(N2622,2)=ROUND(Z2622,2),"ok","error")</f>
        <v>0</v>
      </c>
    </row>
    <row r="2623" spans="1:26" x14ac:dyDescent="0.3">
      <c r="A2623" t="s">
        <v>4301</v>
      </c>
      <c r="B2623" s="4">
        <v>45330</v>
      </c>
      <c r="C2623" t="s">
        <v>567</v>
      </c>
      <c r="D2623" t="s">
        <v>568</v>
      </c>
      <c r="E2623" t="s">
        <v>102</v>
      </c>
      <c r="F2623" t="s">
        <v>103</v>
      </c>
      <c r="G2623" t="s">
        <v>52</v>
      </c>
      <c r="H2623" t="s">
        <v>104</v>
      </c>
      <c r="I2623" s="6">
        <v>2</v>
      </c>
      <c r="J2623" s="6">
        <v>5999</v>
      </c>
      <c r="K2623" s="6">
        <v>11998</v>
      </c>
      <c r="L2623" s="6">
        <v>0.1</v>
      </c>
      <c r="M2623" s="6">
        <v>1199.8</v>
      </c>
      <c r="N2623" s="6">
        <v>10798.2</v>
      </c>
      <c r="O2623" s="6">
        <v>2267.62</v>
      </c>
      <c r="P2623" t="s">
        <v>42</v>
      </c>
      <c r="Q2623" t="s">
        <v>43</v>
      </c>
      <c r="R2623" t="s">
        <v>44</v>
      </c>
      <c r="S2623" t="s">
        <v>107</v>
      </c>
      <c r="T2623" t="s">
        <v>35</v>
      </c>
      <c r="U2623" s="13">
        <f t="shared" si="160"/>
        <v>2024</v>
      </c>
      <c r="V2623" s="13">
        <f t="shared" si="161"/>
        <v>2</v>
      </c>
      <c r="W2623" s="20" t="str">
        <f t="shared" si="162"/>
        <v>February</v>
      </c>
      <c r="X2623">
        <v>0.21</v>
      </c>
      <c r="Y2623" s="6">
        <f t="shared" si="163"/>
        <v>9598.4</v>
      </c>
      <c r="Z2623" cm="1">
        <f t="array" aca="1" ref="Z2623" ca="1">IF(roud(N2623,2)=ROUND(Z2623,2),"ok","error")</f>
        <v>0</v>
      </c>
    </row>
    <row r="2624" spans="1:26" x14ac:dyDescent="0.3">
      <c r="A2624" t="s">
        <v>4302</v>
      </c>
      <c r="B2624" s="4">
        <v>45471</v>
      </c>
      <c r="C2624" t="s">
        <v>2981</v>
      </c>
      <c r="D2624" t="s">
        <v>2982</v>
      </c>
      <c r="E2624" t="s">
        <v>121</v>
      </c>
      <c r="F2624" t="s">
        <v>122</v>
      </c>
      <c r="G2624" t="s">
        <v>61</v>
      </c>
      <c r="H2624" t="s">
        <v>123</v>
      </c>
      <c r="I2624" s="6">
        <v>1</v>
      </c>
      <c r="J2624" s="6">
        <v>24999</v>
      </c>
      <c r="K2624" s="6">
        <v>24999</v>
      </c>
      <c r="L2624" s="6">
        <v>0.2</v>
      </c>
      <c r="M2624" s="6">
        <v>4999.8</v>
      </c>
      <c r="N2624" s="6">
        <v>19999.2</v>
      </c>
      <c r="O2624" s="6">
        <v>1999.92</v>
      </c>
      <c r="P2624" t="s">
        <v>144</v>
      </c>
      <c r="Q2624" t="s">
        <v>145</v>
      </c>
      <c r="R2624" t="s">
        <v>65</v>
      </c>
      <c r="S2624" t="s">
        <v>98</v>
      </c>
      <c r="T2624" t="s">
        <v>35</v>
      </c>
      <c r="U2624" s="13">
        <f t="shared" si="160"/>
        <v>2024</v>
      </c>
      <c r="V2624" s="13">
        <f t="shared" si="161"/>
        <v>6</v>
      </c>
      <c r="W2624" s="20" t="str">
        <f t="shared" si="162"/>
        <v>June</v>
      </c>
      <c r="X2624">
        <v>0.1</v>
      </c>
      <c r="Y2624" s="6">
        <f t="shared" si="163"/>
        <v>14999.4</v>
      </c>
      <c r="Z2624" cm="1">
        <f t="array" aca="1" ref="Z2624" ca="1">IF(roud(N2624,2)=ROUND(Z2624,2),"ok","error")</f>
        <v>0</v>
      </c>
    </row>
    <row r="2625" spans="1:26" x14ac:dyDescent="0.3">
      <c r="A2625" t="s">
        <v>4303</v>
      </c>
      <c r="B2625" s="4">
        <v>45719</v>
      </c>
      <c r="C2625" t="s">
        <v>244</v>
      </c>
      <c r="D2625" t="s">
        <v>245</v>
      </c>
      <c r="E2625" t="s">
        <v>323</v>
      </c>
      <c r="F2625" t="s">
        <v>324</v>
      </c>
      <c r="G2625" t="s">
        <v>29</v>
      </c>
      <c r="H2625" t="s">
        <v>304</v>
      </c>
      <c r="I2625" s="6">
        <v>1</v>
      </c>
      <c r="J2625" s="6">
        <v>799</v>
      </c>
      <c r="K2625" s="6">
        <v>799</v>
      </c>
      <c r="L2625" s="6">
        <v>0.3</v>
      </c>
      <c r="M2625" s="6">
        <v>239.7</v>
      </c>
      <c r="N2625" s="6">
        <v>559.29999999999995</v>
      </c>
      <c r="O2625" s="6">
        <v>128.63999999999999</v>
      </c>
      <c r="P2625" t="s">
        <v>191</v>
      </c>
      <c r="Q2625" t="s">
        <v>187</v>
      </c>
      <c r="R2625" t="s">
        <v>160</v>
      </c>
      <c r="S2625" t="s">
        <v>54</v>
      </c>
      <c r="T2625" t="s">
        <v>35</v>
      </c>
      <c r="U2625" s="13">
        <f t="shared" si="160"/>
        <v>2025</v>
      </c>
      <c r="V2625" s="13">
        <f t="shared" si="161"/>
        <v>3</v>
      </c>
      <c r="W2625" s="20" t="str">
        <f t="shared" si="162"/>
        <v>March</v>
      </c>
      <c r="X2625">
        <v>0.23</v>
      </c>
      <c r="Y2625" s="6">
        <f t="shared" si="163"/>
        <v>319.60000000000002</v>
      </c>
      <c r="Z2625" cm="1">
        <f t="array" aca="1" ref="Z2625" ca="1">IF(roud(N2625,2)=ROUND(Z2625,2),"ok","error")</f>
        <v>0</v>
      </c>
    </row>
    <row r="2626" spans="1:26" x14ac:dyDescent="0.3">
      <c r="A2626" t="s">
        <v>4304</v>
      </c>
      <c r="B2626" s="4">
        <v>45472</v>
      </c>
      <c r="C2626" t="s">
        <v>4305</v>
      </c>
      <c r="D2626" t="s">
        <v>4306</v>
      </c>
      <c r="E2626" t="s">
        <v>40</v>
      </c>
      <c r="F2626" t="s">
        <v>41</v>
      </c>
      <c r="G2626" t="s">
        <v>29</v>
      </c>
      <c r="H2626" t="s">
        <v>30</v>
      </c>
      <c r="I2626" s="6">
        <v>2</v>
      </c>
      <c r="J2626" s="6">
        <v>1199</v>
      </c>
      <c r="K2626" s="6">
        <v>2398</v>
      </c>
      <c r="L2626" s="6">
        <v>0.1</v>
      </c>
      <c r="M2626" s="6">
        <v>239.8</v>
      </c>
      <c r="N2626" s="6">
        <v>2158.1999999999998</v>
      </c>
      <c r="O2626" s="6">
        <v>625.88</v>
      </c>
      <c r="P2626" t="s">
        <v>186</v>
      </c>
      <c r="Q2626" t="s">
        <v>187</v>
      </c>
      <c r="R2626" t="s">
        <v>160</v>
      </c>
      <c r="S2626" t="s">
        <v>34</v>
      </c>
      <c r="T2626" t="s">
        <v>35</v>
      </c>
      <c r="U2626" s="13">
        <f t="shared" si="160"/>
        <v>2024</v>
      </c>
      <c r="V2626" s="13">
        <f t="shared" si="161"/>
        <v>6</v>
      </c>
      <c r="W2626" s="20" t="str">
        <f t="shared" si="162"/>
        <v>June</v>
      </c>
      <c r="X2626">
        <v>0.28999999999999998</v>
      </c>
      <c r="Y2626" s="6">
        <f t="shared" si="163"/>
        <v>1918.4</v>
      </c>
      <c r="Z2626" cm="1">
        <f t="array" aca="1" ref="Z2626" ca="1">IF(roud(N2626,2)=ROUND(Z2626,2),"ok","error")</f>
        <v>0</v>
      </c>
    </row>
    <row r="2627" spans="1:26" x14ac:dyDescent="0.3">
      <c r="A2627" t="s">
        <v>4307</v>
      </c>
      <c r="B2627" s="4">
        <v>45329</v>
      </c>
      <c r="C2627" t="s">
        <v>3731</v>
      </c>
      <c r="D2627" t="s">
        <v>3732</v>
      </c>
      <c r="E2627" t="s">
        <v>356</v>
      </c>
      <c r="F2627" t="s">
        <v>357</v>
      </c>
      <c r="G2627" t="s">
        <v>214</v>
      </c>
      <c r="H2627" t="s">
        <v>260</v>
      </c>
      <c r="I2627" s="6">
        <v>2</v>
      </c>
      <c r="J2627" s="6">
        <v>699</v>
      </c>
      <c r="K2627" s="6">
        <v>1398</v>
      </c>
      <c r="L2627" s="6">
        <v>0.15</v>
      </c>
      <c r="M2627" s="6">
        <v>209.7</v>
      </c>
      <c r="N2627" s="6">
        <v>1188.3</v>
      </c>
      <c r="O2627" s="6">
        <v>398.08</v>
      </c>
      <c r="P2627" t="s">
        <v>158</v>
      </c>
      <c r="Q2627" t="s">
        <v>159</v>
      </c>
      <c r="R2627" t="s">
        <v>160</v>
      </c>
      <c r="S2627" t="s">
        <v>34</v>
      </c>
      <c r="T2627" t="s">
        <v>55</v>
      </c>
      <c r="U2627" s="13">
        <f t="shared" ref="U2627:U2690" si="164">YEAR(B2627)</f>
        <v>2024</v>
      </c>
      <c r="V2627" s="13">
        <f t="shared" ref="V2627:V2690" si="165">MONTH(B2627)</f>
        <v>2</v>
      </c>
      <c r="W2627" s="20" t="str">
        <f t="shared" ref="W2627:W2690" si="166">TEXT(B2627,"mmmm")</f>
        <v>February</v>
      </c>
      <c r="X2627">
        <v>0.33500000000000002</v>
      </c>
      <c r="Y2627" s="6">
        <f t="shared" ref="Y2627:Y2690" si="167">ROUND(N2627-(M2627),2)</f>
        <v>978.6</v>
      </c>
      <c r="Z2627" cm="1">
        <f t="array" aca="1" ref="Z2627" ca="1">IF(roud(N2627,2)=ROUND(Z2627,2),"ok","error")</f>
        <v>0</v>
      </c>
    </row>
    <row r="2628" spans="1:26" x14ac:dyDescent="0.3">
      <c r="A2628" t="s">
        <v>4308</v>
      </c>
      <c r="B2628" s="4">
        <v>45698</v>
      </c>
      <c r="C2628" t="s">
        <v>2401</v>
      </c>
      <c r="D2628" t="s">
        <v>2402</v>
      </c>
      <c r="E2628" t="s">
        <v>181</v>
      </c>
      <c r="F2628" t="s">
        <v>182</v>
      </c>
      <c r="G2628" t="s">
        <v>113</v>
      </c>
      <c r="H2628" t="s">
        <v>114</v>
      </c>
      <c r="I2628" s="6">
        <v>1</v>
      </c>
      <c r="J2628" s="6">
        <v>2499</v>
      </c>
      <c r="K2628" s="6">
        <v>2499</v>
      </c>
      <c r="L2628" s="6">
        <v>0.15</v>
      </c>
      <c r="M2628" s="6">
        <v>374.85</v>
      </c>
      <c r="N2628" s="6">
        <v>2124.15</v>
      </c>
      <c r="O2628" s="6">
        <v>499.18</v>
      </c>
      <c r="P2628" t="s">
        <v>63</v>
      </c>
      <c r="Q2628" t="s">
        <v>64</v>
      </c>
      <c r="R2628" t="s">
        <v>65</v>
      </c>
      <c r="S2628" t="s">
        <v>107</v>
      </c>
      <c r="T2628" t="s">
        <v>55</v>
      </c>
      <c r="U2628" s="13">
        <f t="shared" si="164"/>
        <v>2025</v>
      </c>
      <c r="V2628" s="13">
        <f t="shared" si="165"/>
        <v>2</v>
      </c>
      <c r="W2628" s="20" t="str">
        <f t="shared" si="166"/>
        <v>February</v>
      </c>
      <c r="X2628">
        <v>0.23499999999999999</v>
      </c>
      <c r="Y2628" s="6">
        <f t="shared" si="167"/>
        <v>1749.3</v>
      </c>
      <c r="Z2628" cm="1">
        <f t="array" aca="1" ref="Z2628" ca="1">IF(roud(N2628,2)=ROUND(Z2628,2),"ok","error")</f>
        <v>0</v>
      </c>
    </row>
    <row r="2629" spans="1:26" x14ac:dyDescent="0.3">
      <c r="A2629" t="s">
        <v>4309</v>
      </c>
      <c r="B2629" s="4">
        <v>45799</v>
      </c>
      <c r="C2629" t="s">
        <v>1886</v>
      </c>
      <c r="D2629" t="s">
        <v>1887</v>
      </c>
      <c r="E2629" t="s">
        <v>27</v>
      </c>
      <c r="F2629" t="s">
        <v>28</v>
      </c>
      <c r="G2629" t="s">
        <v>29</v>
      </c>
      <c r="H2629" t="s">
        <v>30</v>
      </c>
      <c r="I2629" s="6">
        <v>2</v>
      </c>
      <c r="J2629" s="6">
        <v>1999</v>
      </c>
      <c r="K2629" s="6">
        <v>3998</v>
      </c>
      <c r="L2629" s="6">
        <v>0.15</v>
      </c>
      <c r="M2629" s="6">
        <v>599.70000000000005</v>
      </c>
      <c r="N2629" s="6">
        <v>3398.3</v>
      </c>
      <c r="O2629" s="6">
        <v>934.53</v>
      </c>
      <c r="P2629" t="s">
        <v>94</v>
      </c>
      <c r="Q2629" t="s">
        <v>64</v>
      </c>
      <c r="R2629" t="s">
        <v>65</v>
      </c>
      <c r="S2629" t="s">
        <v>98</v>
      </c>
      <c r="T2629" t="s">
        <v>35</v>
      </c>
      <c r="U2629" s="13">
        <f t="shared" si="164"/>
        <v>2025</v>
      </c>
      <c r="V2629" s="13">
        <f t="shared" si="165"/>
        <v>5</v>
      </c>
      <c r="W2629" s="20" t="str">
        <f t="shared" si="166"/>
        <v>May</v>
      </c>
      <c r="X2629">
        <v>0.27500000000000002</v>
      </c>
      <c r="Y2629" s="6">
        <f t="shared" si="167"/>
        <v>2798.6</v>
      </c>
      <c r="Z2629" cm="1">
        <f t="array" aca="1" ref="Z2629" ca="1">IF(roud(N2629,2)=ROUND(Z2629,2),"ok","error")</f>
        <v>0</v>
      </c>
    </row>
    <row r="2630" spans="1:26" x14ac:dyDescent="0.3">
      <c r="A2630" t="s">
        <v>4310</v>
      </c>
      <c r="B2630" s="4">
        <v>45482</v>
      </c>
      <c r="C2630" t="s">
        <v>1086</v>
      </c>
      <c r="D2630" t="s">
        <v>1087</v>
      </c>
      <c r="E2630" t="s">
        <v>86</v>
      </c>
      <c r="F2630" t="s">
        <v>87</v>
      </c>
      <c r="G2630" t="s">
        <v>29</v>
      </c>
      <c r="H2630" t="s">
        <v>88</v>
      </c>
      <c r="I2630" s="6">
        <v>2</v>
      </c>
      <c r="J2630" s="6">
        <v>1299</v>
      </c>
      <c r="K2630" s="6">
        <v>2598</v>
      </c>
      <c r="L2630" s="6">
        <v>0.2</v>
      </c>
      <c r="M2630" s="6">
        <v>519.6</v>
      </c>
      <c r="N2630" s="6">
        <v>2078.4</v>
      </c>
      <c r="O2630" s="6">
        <v>540.38</v>
      </c>
      <c r="P2630" t="s">
        <v>31</v>
      </c>
      <c r="Q2630" t="s">
        <v>32</v>
      </c>
      <c r="R2630" t="s">
        <v>33</v>
      </c>
      <c r="S2630" t="s">
        <v>98</v>
      </c>
      <c r="T2630" t="s">
        <v>35</v>
      </c>
      <c r="U2630" s="13">
        <f t="shared" si="164"/>
        <v>2024</v>
      </c>
      <c r="V2630" s="13">
        <f t="shared" si="165"/>
        <v>7</v>
      </c>
      <c r="W2630" s="20" t="str">
        <f t="shared" si="166"/>
        <v>July</v>
      </c>
      <c r="X2630">
        <v>0.26</v>
      </c>
      <c r="Y2630" s="6">
        <f t="shared" si="167"/>
        <v>1558.8</v>
      </c>
      <c r="Z2630" cm="1">
        <f t="array" aca="1" ref="Z2630" ca="1">IF(roud(N2630,2)=ROUND(Z2630,2),"ok","error")</f>
        <v>0</v>
      </c>
    </row>
    <row r="2631" spans="1:26" x14ac:dyDescent="0.3">
      <c r="A2631" t="s">
        <v>4311</v>
      </c>
      <c r="B2631" s="4">
        <v>45588</v>
      </c>
      <c r="C2631" t="s">
        <v>2637</v>
      </c>
      <c r="D2631" t="s">
        <v>2638</v>
      </c>
      <c r="E2631" t="s">
        <v>133</v>
      </c>
      <c r="F2631" t="s">
        <v>134</v>
      </c>
      <c r="G2631" t="s">
        <v>61</v>
      </c>
      <c r="H2631" t="s">
        <v>123</v>
      </c>
      <c r="I2631" s="6">
        <v>1</v>
      </c>
      <c r="J2631" s="6">
        <v>2999</v>
      </c>
      <c r="K2631" s="6">
        <v>2999</v>
      </c>
      <c r="L2631" s="6">
        <v>0.2</v>
      </c>
      <c r="M2631" s="6">
        <v>599.79999999999995</v>
      </c>
      <c r="N2631" s="6">
        <v>2399.1999999999998</v>
      </c>
      <c r="O2631" s="6">
        <v>239.92</v>
      </c>
      <c r="P2631" t="s">
        <v>94</v>
      </c>
      <c r="Q2631" t="s">
        <v>64</v>
      </c>
      <c r="R2631" t="s">
        <v>65</v>
      </c>
      <c r="S2631" t="s">
        <v>107</v>
      </c>
      <c r="T2631" t="s">
        <v>35</v>
      </c>
      <c r="U2631" s="13">
        <f t="shared" si="164"/>
        <v>2024</v>
      </c>
      <c r="V2631" s="13">
        <f t="shared" si="165"/>
        <v>10</v>
      </c>
      <c r="W2631" s="20" t="str">
        <f t="shared" si="166"/>
        <v>October</v>
      </c>
      <c r="X2631">
        <v>0.1</v>
      </c>
      <c r="Y2631" s="6">
        <f t="shared" si="167"/>
        <v>1799.4</v>
      </c>
      <c r="Z2631" cm="1">
        <f t="array" aca="1" ref="Z2631" ca="1">IF(roud(N2631,2)=ROUND(Z2631,2),"ok","error")</f>
        <v>0</v>
      </c>
    </row>
    <row r="2632" spans="1:26" x14ac:dyDescent="0.3">
      <c r="A2632" t="s">
        <v>4312</v>
      </c>
      <c r="B2632" s="4">
        <v>45330</v>
      </c>
      <c r="C2632" t="s">
        <v>4313</v>
      </c>
      <c r="D2632" t="s">
        <v>4314</v>
      </c>
      <c r="E2632" t="s">
        <v>50</v>
      </c>
      <c r="F2632" t="s">
        <v>51</v>
      </c>
      <c r="G2632" t="s">
        <v>52</v>
      </c>
      <c r="H2632" t="s">
        <v>53</v>
      </c>
      <c r="I2632" s="6">
        <v>5</v>
      </c>
      <c r="J2632" s="6">
        <v>2999</v>
      </c>
      <c r="K2632" s="6">
        <v>14995</v>
      </c>
      <c r="L2632" s="6">
        <v>0.15</v>
      </c>
      <c r="M2632" s="6">
        <v>2249.25</v>
      </c>
      <c r="N2632" s="6">
        <v>12745.75</v>
      </c>
      <c r="O2632" s="6">
        <v>2485.42</v>
      </c>
      <c r="P2632" t="s">
        <v>94</v>
      </c>
      <c r="Q2632" t="s">
        <v>64</v>
      </c>
      <c r="R2632" t="s">
        <v>65</v>
      </c>
      <c r="S2632" t="s">
        <v>54</v>
      </c>
      <c r="T2632" t="s">
        <v>35</v>
      </c>
      <c r="U2632" s="13">
        <f t="shared" si="164"/>
        <v>2024</v>
      </c>
      <c r="V2632" s="13">
        <f t="shared" si="165"/>
        <v>2</v>
      </c>
      <c r="W2632" s="20" t="str">
        <f t="shared" si="166"/>
        <v>February</v>
      </c>
      <c r="X2632">
        <v>0.19500000000000001</v>
      </c>
      <c r="Y2632" s="6">
        <f t="shared" si="167"/>
        <v>10496.5</v>
      </c>
      <c r="Z2632" cm="1">
        <f t="array" aca="1" ref="Z2632" ca="1">IF(roud(N2632,2)=ROUND(Z2632,2),"ok","error")</f>
        <v>0</v>
      </c>
    </row>
    <row r="2633" spans="1:26" x14ac:dyDescent="0.3">
      <c r="A2633" t="s">
        <v>4315</v>
      </c>
      <c r="B2633" s="4">
        <v>45301</v>
      </c>
      <c r="C2633" t="s">
        <v>1754</v>
      </c>
      <c r="D2633" t="s">
        <v>1755</v>
      </c>
      <c r="E2633" t="s">
        <v>484</v>
      </c>
      <c r="F2633" t="s">
        <v>485</v>
      </c>
      <c r="G2633" t="s">
        <v>113</v>
      </c>
      <c r="H2633" t="s">
        <v>169</v>
      </c>
      <c r="I2633" s="6">
        <v>4</v>
      </c>
      <c r="J2633" s="6">
        <v>1599</v>
      </c>
      <c r="K2633" s="6">
        <v>6396</v>
      </c>
      <c r="L2633" s="6">
        <v>0.15</v>
      </c>
      <c r="M2633" s="6">
        <v>959.4</v>
      </c>
      <c r="N2633" s="6">
        <v>5436.6</v>
      </c>
      <c r="O2633" s="6">
        <v>1277.5999999999999</v>
      </c>
      <c r="P2633" t="s">
        <v>31</v>
      </c>
      <c r="Q2633" t="s">
        <v>32</v>
      </c>
      <c r="R2633" t="s">
        <v>33</v>
      </c>
      <c r="S2633" t="s">
        <v>107</v>
      </c>
      <c r="T2633" t="s">
        <v>55</v>
      </c>
      <c r="U2633" s="13">
        <f t="shared" si="164"/>
        <v>2024</v>
      </c>
      <c r="V2633" s="13">
        <f t="shared" si="165"/>
        <v>1</v>
      </c>
      <c r="W2633" s="20" t="str">
        <f t="shared" si="166"/>
        <v>January</v>
      </c>
      <c r="X2633">
        <v>0.23499999999999999</v>
      </c>
      <c r="Y2633" s="6">
        <f t="shared" si="167"/>
        <v>4477.2</v>
      </c>
      <c r="Z2633" cm="1">
        <f t="array" aca="1" ref="Z2633" ca="1">IF(roud(N2633,2)=ROUND(Z2633,2),"ok","error")</f>
        <v>0</v>
      </c>
    </row>
    <row r="2634" spans="1:26" x14ac:dyDescent="0.3">
      <c r="A2634" t="s">
        <v>4316</v>
      </c>
      <c r="B2634" s="4">
        <v>45597</v>
      </c>
      <c r="C2634" t="s">
        <v>2560</v>
      </c>
      <c r="D2634" t="s">
        <v>2561</v>
      </c>
      <c r="E2634" t="s">
        <v>198</v>
      </c>
      <c r="F2634" t="s">
        <v>199</v>
      </c>
      <c r="G2634" t="s">
        <v>61</v>
      </c>
      <c r="H2634" t="s">
        <v>71</v>
      </c>
      <c r="I2634" s="6">
        <v>1</v>
      </c>
      <c r="J2634" s="6">
        <v>899</v>
      </c>
      <c r="K2634" s="6">
        <v>899</v>
      </c>
      <c r="L2634" s="6">
        <v>0.05</v>
      </c>
      <c r="M2634" s="6">
        <v>44.95</v>
      </c>
      <c r="N2634" s="6">
        <v>854.05</v>
      </c>
      <c r="O2634" s="6">
        <v>123.84</v>
      </c>
      <c r="P2634" t="s">
        <v>186</v>
      </c>
      <c r="Q2634" t="s">
        <v>187</v>
      </c>
      <c r="R2634" t="s">
        <v>160</v>
      </c>
      <c r="S2634" t="s">
        <v>98</v>
      </c>
      <c r="T2634" t="s">
        <v>35</v>
      </c>
      <c r="U2634" s="13">
        <f t="shared" si="164"/>
        <v>2024</v>
      </c>
      <c r="V2634" s="13">
        <f t="shared" si="165"/>
        <v>11</v>
      </c>
      <c r="W2634" s="20" t="str">
        <f t="shared" si="166"/>
        <v>November</v>
      </c>
      <c r="X2634">
        <v>0.14499999999999999</v>
      </c>
      <c r="Y2634" s="6">
        <f t="shared" si="167"/>
        <v>809.1</v>
      </c>
      <c r="Z2634" cm="1">
        <f t="array" aca="1" ref="Z2634" ca="1">IF(roud(N2634,2)=ROUND(Z2634,2),"ok","error")</f>
        <v>0</v>
      </c>
    </row>
    <row r="2635" spans="1:26" x14ac:dyDescent="0.3">
      <c r="A2635" t="s">
        <v>4317</v>
      </c>
      <c r="B2635" s="4">
        <v>45873</v>
      </c>
      <c r="C2635" t="s">
        <v>1514</v>
      </c>
      <c r="D2635" t="s">
        <v>1515</v>
      </c>
      <c r="E2635" t="s">
        <v>59</v>
      </c>
      <c r="F2635" t="s">
        <v>60</v>
      </c>
      <c r="G2635" t="s">
        <v>61</v>
      </c>
      <c r="H2635" t="s">
        <v>62</v>
      </c>
      <c r="I2635" s="6">
        <v>1</v>
      </c>
      <c r="J2635" s="6">
        <v>59999</v>
      </c>
      <c r="K2635" s="6">
        <v>59999</v>
      </c>
      <c r="L2635" s="6">
        <v>0.1</v>
      </c>
      <c r="M2635" s="6">
        <v>5999.9</v>
      </c>
      <c r="N2635" s="6">
        <v>53999.1</v>
      </c>
      <c r="O2635" s="6">
        <v>7019.88</v>
      </c>
      <c r="P2635" t="s">
        <v>191</v>
      </c>
      <c r="Q2635" t="s">
        <v>187</v>
      </c>
      <c r="R2635" t="s">
        <v>160</v>
      </c>
      <c r="S2635" t="s">
        <v>107</v>
      </c>
      <c r="T2635" t="s">
        <v>35</v>
      </c>
      <c r="U2635" s="13">
        <f t="shared" si="164"/>
        <v>2025</v>
      </c>
      <c r="V2635" s="13">
        <f t="shared" si="165"/>
        <v>8</v>
      </c>
      <c r="W2635" s="20" t="str">
        <f t="shared" si="166"/>
        <v>August</v>
      </c>
      <c r="X2635">
        <v>0.13</v>
      </c>
      <c r="Y2635" s="6">
        <f t="shared" si="167"/>
        <v>47999.199999999997</v>
      </c>
      <c r="Z2635" cm="1">
        <f t="array" aca="1" ref="Z2635" ca="1">IF(roud(N2635,2)=ROUND(Z2635,2),"ok","error")</f>
        <v>0</v>
      </c>
    </row>
    <row r="2636" spans="1:26" x14ac:dyDescent="0.3">
      <c r="A2636" t="s">
        <v>4318</v>
      </c>
      <c r="B2636" s="4">
        <v>45909</v>
      </c>
      <c r="C2636" t="s">
        <v>508</v>
      </c>
      <c r="D2636" t="s">
        <v>509</v>
      </c>
      <c r="E2636" t="s">
        <v>27</v>
      </c>
      <c r="F2636" t="s">
        <v>28</v>
      </c>
      <c r="G2636" t="s">
        <v>29</v>
      </c>
      <c r="H2636" t="s">
        <v>30</v>
      </c>
      <c r="I2636" s="6">
        <v>1</v>
      </c>
      <c r="J2636" s="6">
        <v>1999</v>
      </c>
      <c r="K2636" s="6">
        <v>1999</v>
      </c>
      <c r="L2636" s="6">
        <v>0</v>
      </c>
      <c r="M2636" s="6">
        <v>0</v>
      </c>
      <c r="N2636" s="6">
        <v>1999</v>
      </c>
      <c r="O2636" s="6">
        <v>639.67999999999995</v>
      </c>
      <c r="P2636" t="s">
        <v>191</v>
      </c>
      <c r="Q2636" t="s">
        <v>187</v>
      </c>
      <c r="R2636" t="s">
        <v>160</v>
      </c>
      <c r="S2636" t="s">
        <v>45</v>
      </c>
      <c r="T2636" t="s">
        <v>35</v>
      </c>
      <c r="U2636" s="13">
        <f t="shared" si="164"/>
        <v>2025</v>
      </c>
      <c r="V2636" s="13">
        <f t="shared" si="165"/>
        <v>9</v>
      </c>
      <c r="W2636" s="20" t="str">
        <f t="shared" si="166"/>
        <v>September</v>
      </c>
      <c r="X2636">
        <v>0.32</v>
      </c>
      <c r="Y2636" s="6">
        <f t="shared" si="167"/>
        <v>1999</v>
      </c>
      <c r="Z2636" cm="1">
        <f t="array" aca="1" ref="Z2636" ca="1">IF(roud(N2636,2)=ROUND(Z2636,2),"ok","error")</f>
        <v>0</v>
      </c>
    </row>
    <row r="2637" spans="1:26" x14ac:dyDescent="0.3">
      <c r="A2637" t="s">
        <v>4319</v>
      </c>
      <c r="B2637" s="4">
        <v>45401</v>
      </c>
      <c r="C2637" t="s">
        <v>96</v>
      </c>
      <c r="D2637" t="s">
        <v>97</v>
      </c>
      <c r="E2637" t="s">
        <v>492</v>
      </c>
      <c r="F2637" t="s">
        <v>493</v>
      </c>
      <c r="G2637" t="s">
        <v>214</v>
      </c>
      <c r="H2637" t="s">
        <v>494</v>
      </c>
      <c r="I2637" s="6">
        <v>1</v>
      </c>
      <c r="J2637" s="6">
        <v>1499</v>
      </c>
      <c r="K2637" s="6">
        <v>1499</v>
      </c>
      <c r="L2637" s="6">
        <v>0.05</v>
      </c>
      <c r="M2637" s="6">
        <v>74.95</v>
      </c>
      <c r="N2637" s="6">
        <v>1424.05</v>
      </c>
      <c r="O2637" s="6">
        <v>519.78</v>
      </c>
      <c r="P2637" t="s">
        <v>170</v>
      </c>
      <c r="Q2637" t="s">
        <v>171</v>
      </c>
      <c r="R2637" t="s">
        <v>44</v>
      </c>
      <c r="S2637" t="s">
        <v>45</v>
      </c>
      <c r="T2637" t="s">
        <v>35</v>
      </c>
      <c r="U2637" s="13">
        <f t="shared" si="164"/>
        <v>2024</v>
      </c>
      <c r="V2637" s="13">
        <f t="shared" si="165"/>
        <v>4</v>
      </c>
      <c r="W2637" s="20" t="str">
        <f t="shared" si="166"/>
        <v>April</v>
      </c>
      <c r="X2637">
        <v>0.36499999999999999</v>
      </c>
      <c r="Y2637" s="6">
        <f t="shared" si="167"/>
        <v>1349.1</v>
      </c>
      <c r="Z2637" cm="1">
        <f t="array" aca="1" ref="Z2637" ca="1">IF(roud(N2637,2)=ROUND(Z2637,2),"ok","error")</f>
        <v>0</v>
      </c>
    </row>
    <row r="2638" spans="1:26" x14ac:dyDescent="0.3">
      <c r="A2638" t="s">
        <v>4320</v>
      </c>
      <c r="B2638" s="4">
        <v>45635</v>
      </c>
      <c r="C2638" t="s">
        <v>2555</v>
      </c>
      <c r="D2638" t="s">
        <v>2556</v>
      </c>
      <c r="E2638" t="s">
        <v>50</v>
      </c>
      <c r="F2638" t="s">
        <v>51</v>
      </c>
      <c r="G2638" t="s">
        <v>52</v>
      </c>
      <c r="H2638" t="s">
        <v>53</v>
      </c>
      <c r="I2638" s="6">
        <v>2</v>
      </c>
      <c r="J2638" s="6">
        <v>2999</v>
      </c>
      <c r="K2638" s="6">
        <v>5998</v>
      </c>
      <c r="L2638" s="6">
        <v>0</v>
      </c>
      <c r="M2638" s="6">
        <v>0</v>
      </c>
      <c r="N2638" s="6">
        <v>5998</v>
      </c>
      <c r="O2638" s="6">
        <v>1439.52</v>
      </c>
      <c r="P2638" t="s">
        <v>94</v>
      </c>
      <c r="Q2638" t="s">
        <v>64</v>
      </c>
      <c r="R2638" t="s">
        <v>65</v>
      </c>
      <c r="S2638" t="s">
        <v>107</v>
      </c>
      <c r="T2638" t="s">
        <v>35</v>
      </c>
      <c r="U2638" s="13">
        <f t="shared" si="164"/>
        <v>2024</v>
      </c>
      <c r="V2638" s="13">
        <f t="shared" si="165"/>
        <v>12</v>
      </c>
      <c r="W2638" s="20" t="str">
        <f t="shared" si="166"/>
        <v>December</v>
      </c>
      <c r="X2638">
        <v>0.24</v>
      </c>
      <c r="Y2638" s="6">
        <f t="shared" si="167"/>
        <v>5998</v>
      </c>
      <c r="Z2638" cm="1">
        <f t="array" aca="1" ref="Z2638" ca="1">IF(roud(N2638,2)=ROUND(Z2638,2),"ok","error")</f>
        <v>0</v>
      </c>
    </row>
    <row r="2639" spans="1:26" x14ac:dyDescent="0.3">
      <c r="A2639" t="s">
        <v>4321</v>
      </c>
      <c r="B2639" s="4">
        <v>45583</v>
      </c>
      <c r="C2639" t="s">
        <v>2041</v>
      </c>
      <c r="D2639" t="s">
        <v>2042</v>
      </c>
      <c r="E2639" t="s">
        <v>111</v>
      </c>
      <c r="F2639" t="s">
        <v>112</v>
      </c>
      <c r="G2639" t="s">
        <v>113</v>
      </c>
      <c r="H2639" t="s">
        <v>114</v>
      </c>
      <c r="I2639" s="6">
        <v>4</v>
      </c>
      <c r="J2639" s="6">
        <v>999</v>
      </c>
      <c r="K2639" s="6">
        <v>3996</v>
      </c>
      <c r="L2639" s="6">
        <v>0.1</v>
      </c>
      <c r="M2639" s="6">
        <v>399.6</v>
      </c>
      <c r="N2639" s="6">
        <v>3596.4</v>
      </c>
      <c r="O2639" s="6">
        <v>899.1</v>
      </c>
      <c r="P2639" t="s">
        <v>105</v>
      </c>
      <c r="Q2639" t="s">
        <v>106</v>
      </c>
      <c r="R2639" t="s">
        <v>44</v>
      </c>
      <c r="S2639" t="s">
        <v>98</v>
      </c>
      <c r="T2639" t="s">
        <v>35</v>
      </c>
      <c r="U2639" s="13">
        <f t="shared" si="164"/>
        <v>2024</v>
      </c>
      <c r="V2639" s="13">
        <f t="shared" si="165"/>
        <v>10</v>
      </c>
      <c r="W2639" s="20" t="str">
        <f t="shared" si="166"/>
        <v>October</v>
      </c>
      <c r="X2639">
        <v>0.25</v>
      </c>
      <c r="Y2639" s="6">
        <f t="shared" si="167"/>
        <v>3196.8</v>
      </c>
      <c r="Z2639" cm="1">
        <f t="array" aca="1" ref="Z2639" ca="1">IF(roud(N2639,2)=ROUND(Z2639,2),"ok","error")</f>
        <v>0</v>
      </c>
    </row>
    <row r="2640" spans="1:26" x14ac:dyDescent="0.3">
      <c r="A2640" t="s">
        <v>4322</v>
      </c>
      <c r="B2640" s="4">
        <v>45757</v>
      </c>
      <c r="C2640" t="s">
        <v>1288</v>
      </c>
      <c r="D2640" t="s">
        <v>1289</v>
      </c>
      <c r="E2640" t="s">
        <v>323</v>
      </c>
      <c r="F2640" t="s">
        <v>324</v>
      </c>
      <c r="G2640" t="s">
        <v>29</v>
      </c>
      <c r="H2640" t="s">
        <v>304</v>
      </c>
      <c r="I2640" s="6">
        <v>2</v>
      </c>
      <c r="J2640" s="6">
        <v>799</v>
      </c>
      <c r="K2640" s="6">
        <v>1598</v>
      </c>
      <c r="L2640" s="6">
        <v>0.05</v>
      </c>
      <c r="M2640" s="6">
        <v>79.900000000000006</v>
      </c>
      <c r="N2640" s="6">
        <v>1518.1</v>
      </c>
      <c r="O2640" s="6">
        <v>463.02</v>
      </c>
      <c r="P2640" t="s">
        <v>186</v>
      </c>
      <c r="Q2640" t="s">
        <v>187</v>
      </c>
      <c r="R2640" t="s">
        <v>160</v>
      </c>
      <c r="S2640" t="s">
        <v>45</v>
      </c>
      <c r="T2640" t="s">
        <v>35</v>
      </c>
      <c r="U2640" s="13">
        <f t="shared" si="164"/>
        <v>2025</v>
      </c>
      <c r="V2640" s="13">
        <f t="shared" si="165"/>
        <v>4</v>
      </c>
      <c r="W2640" s="20" t="str">
        <f t="shared" si="166"/>
        <v>April</v>
      </c>
      <c r="X2640">
        <v>0.30499999999999999</v>
      </c>
      <c r="Y2640" s="6">
        <f t="shared" si="167"/>
        <v>1438.2</v>
      </c>
      <c r="Z2640" cm="1">
        <f t="array" aca="1" ref="Z2640" ca="1">IF(roud(N2640,2)=ROUND(Z2640,2),"ok","error")</f>
        <v>0</v>
      </c>
    </row>
    <row r="2641" spans="1:26" x14ac:dyDescent="0.3">
      <c r="A2641" t="s">
        <v>4323</v>
      </c>
      <c r="B2641" s="4">
        <v>45948</v>
      </c>
      <c r="C2641" t="s">
        <v>425</v>
      </c>
      <c r="D2641" t="s">
        <v>426</v>
      </c>
      <c r="E2641" t="s">
        <v>75</v>
      </c>
      <c r="F2641" t="s">
        <v>76</v>
      </c>
      <c r="G2641" t="s">
        <v>61</v>
      </c>
      <c r="H2641" t="s">
        <v>71</v>
      </c>
      <c r="I2641" s="6">
        <v>1</v>
      </c>
      <c r="J2641" s="6">
        <v>1499</v>
      </c>
      <c r="K2641" s="6">
        <v>1499</v>
      </c>
      <c r="L2641" s="6">
        <v>0.15</v>
      </c>
      <c r="M2641" s="6">
        <v>224.85</v>
      </c>
      <c r="N2641" s="6">
        <v>1274.1500000000001</v>
      </c>
      <c r="O2641" s="6">
        <v>146.53</v>
      </c>
      <c r="P2641" t="s">
        <v>94</v>
      </c>
      <c r="Q2641" t="s">
        <v>64</v>
      </c>
      <c r="R2641" t="s">
        <v>65</v>
      </c>
      <c r="S2641" t="s">
        <v>54</v>
      </c>
      <c r="T2641" t="s">
        <v>35</v>
      </c>
      <c r="U2641" s="13">
        <f t="shared" si="164"/>
        <v>2025</v>
      </c>
      <c r="V2641" s="13">
        <f t="shared" si="165"/>
        <v>10</v>
      </c>
      <c r="W2641" s="20" t="str">
        <f t="shared" si="166"/>
        <v>October</v>
      </c>
      <c r="X2641">
        <v>0.115</v>
      </c>
      <c r="Y2641" s="6">
        <f t="shared" si="167"/>
        <v>1049.3</v>
      </c>
      <c r="Z2641" cm="1">
        <f t="array" aca="1" ref="Z2641" ca="1">IF(roud(N2641,2)=ROUND(Z2641,2),"ok","error")</f>
        <v>0</v>
      </c>
    </row>
    <row r="2642" spans="1:26" x14ac:dyDescent="0.3">
      <c r="A2642" t="s">
        <v>4324</v>
      </c>
      <c r="B2642" s="4">
        <v>45848</v>
      </c>
      <c r="C2642" t="s">
        <v>2261</v>
      </c>
      <c r="D2642" t="s">
        <v>2262</v>
      </c>
      <c r="E2642" t="s">
        <v>167</v>
      </c>
      <c r="F2642" t="s">
        <v>168</v>
      </c>
      <c r="G2642" t="s">
        <v>113</v>
      </c>
      <c r="H2642" t="s">
        <v>169</v>
      </c>
      <c r="I2642" s="6">
        <v>3</v>
      </c>
      <c r="J2642" s="6">
        <v>899</v>
      </c>
      <c r="K2642" s="6">
        <v>2697</v>
      </c>
      <c r="L2642" s="6">
        <v>0</v>
      </c>
      <c r="M2642" s="6">
        <v>0</v>
      </c>
      <c r="N2642" s="6">
        <v>2697</v>
      </c>
      <c r="O2642" s="6">
        <v>755.16</v>
      </c>
      <c r="P2642" t="s">
        <v>105</v>
      </c>
      <c r="Q2642" t="s">
        <v>106</v>
      </c>
      <c r="R2642" t="s">
        <v>44</v>
      </c>
      <c r="S2642" t="s">
        <v>107</v>
      </c>
      <c r="T2642" t="s">
        <v>35</v>
      </c>
      <c r="U2642" s="13">
        <f t="shared" si="164"/>
        <v>2025</v>
      </c>
      <c r="V2642" s="13">
        <f t="shared" si="165"/>
        <v>7</v>
      </c>
      <c r="W2642" s="20" t="str">
        <f t="shared" si="166"/>
        <v>July</v>
      </c>
      <c r="X2642">
        <v>0.28000000000000003</v>
      </c>
      <c r="Y2642" s="6">
        <f t="shared" si="167"/>
        <v>2697</v>
      </c>
      <c r="Z2642" cm="1">
        <f t="array" aca="1" ref="Z2642" ca="1">IF(roud(N2642,2)=ROUND(Z2642,2),"ok","error")</f>
        <v>0</v>
      </c>
    </row>
    <row r="2643" spans="1:26" x14ac:dyDescent="0.3">
      <c r="A2643" t="s">
        <v>4325</v>
      </c>
      <c r="B2643" s="4">
        <v>45828</v>
      </c>
      <c r="C2643" t="s">
        <v>4261</v>
      </c>
      <c r="D2643" t="s">
        <v>4262</v>
      </c>
      <c r="E2643" t="s">
        <v>492</v>
      </c>
      <c r="F2643" t="s">
        <v>493</v>
      </c>
      <c r="G2643" t="s">
        <v>214</v>
      </c>
      <c r="H2643" t="s">
        <v>494</v>
      </c>
      <c r="I2643" s="6">
        <v>2</v>
      </c>
      <c r="J2643" s="6">
        <v>1499</v>
      </c>
      <c r="K2643" s="6">
        <v>2998</v>
      </c>
      <c r="L2643" s="6">
        <v>0.1</v>
      </c>
      <c r="M2643" s="6">
        <v>299.8</v>
      </c>
      <c r="N2643" s="6">
        <v>2698.2</v>
      </c>
      <c r="O2643" s="6">
        <v>944.37</v>
      </c>
      <c r="P2643" t="s">
        <v>42</v>
      </c>
      <c r="Q2643" t="s">
        <v>43</v>
      </c>
      <c r="R2643" t="s">
        <v>44</v>
      </c>
      <c r="S2643" t="s">
        <v>45</v>
      </c>
      <c r="T2643" t="s">
        <v>35</v>
      </c>
      <c r="U2643" s="13">
        <f t="shared" si="164"/>
        <v>2025</v>
      </c>
      <c r="V2643" s="13">
        <f t="shared" si="165"/>
        <v>6</v>
      </c>
      <c r="W2643" s="20" t="str">
        <f t="shared" si="166"/>
        <v>June</v>
      </c>
      <c r="X2643">
        <v>0.35</v>
      </c>
      <c r="Y2643" s="6">
        <f t="shared" si="167"/>
        <v>2398.4</v>
      </c>
      <c r="Z2643" cm="1">
        <f t="array" aca="1" ref="Z2643" ca="1">IF(roud(N2643,2)=ROUND(Z2643,2),"ok","error")</f>
        <v>0</v>
      </c>
    </row>
    <row r="2644" spans="1:26" x14ac:dyDescent="0.3">
      <c r="A2644" t="s">
        <v>4326</v>
      </c>
      <c r="B2644" s="4">
        <v>45797</v>
      </c>
      <c r="C2644" t="s">
        <v>2295</v>
      </c>
      <c r="D2644" t="s">
        <v>2296</v>
      </c>
      <c r="E2644" t="s">
        <v>75</v>
      </c>
      <c r="F2644" t="s">
        <v>76</v>
      </c>
      <c r="G2644" t="s">
        <v>61</v>
      </c>
      <c r="H2644" t="s">
        <v>71</v>
      </c>
      <c r="I2644" s="6">
        <v>1</v>
      </c>
      <c r="J2644" s="6">
        <v>1499</v>
      </c>
      <c r="K2644" s="6">
        <v>1499</v>
      </c>
      <c r="L2644" s="6">
        <v>0.15</v>
      </c>
      <c r="M2644" s="6">
        <v>224.85</v>
      </c>
      <c r="N2644" s="6">
        <v>1274.1500000000001</v>
      </c>
      <c r="O2644" s="6">
        <v>146.53</v>
      </c>
      <c r="P2644" t="s">
        <v>31</v>
      </c>
      <c r="Q2644" t="s">
        <v>32</v>
      </c>
      <c r="R2644" t="s">
        <v>33</v>
      </c>
      <c r="S2644" t="s">
        <v>107</v>
      </c>
      <c r="T2644" t="s">
        <v>35</v>
      </c>
      <c r="U2644" s="13">
        <f t="shared" si="164"/>
        <v>2025</v>
      </c>
      <c r="V2644" s="13">
        <f t="shared" si="165"/>
        <v>5</v>
      </c>
      <c r="W2644" s="20" t="str">
        <f t="shared" si="166"/>
        <v>May</v>
      </c>
      <c r="X2644">
        <v>0.115</v>
      </c>
      <c r="Y2644" s="6">
        <f t="shared" si="167"/>
        <v>1049.3</v>
      </c>
      <c r="Z2644" cm="1">
        <f t="array" aca="1" ref="Z2644" ca="1">IF(roud(N2644,2)=ROUND(Z2644,2),"ok","error")</f>
        <v>0</v>
      </c>
    </row>
    <row r="2645" spans="1:26" x14ac:dyDescent="0.3">
      <c r="A2645" t="s">
        <v>4327</v>
      </c>
      <c r="B2645" s="4">
        <v>45429</v>
      </c>
      <c r="C2645" t="s">
        <v>1168</v>
      </c>
      <c r="D2645" t="s">
        <v>1169</v>
      </c>
      <c r="E2645" t="s">
        <v>302</v>
      </c>
      <c r="F2645" t="s">
        <v>303</v>
      </c>
      <c r="G2645" t="s">
        <v>29</v>
      </c>
      <c r="H2645" t="s">
        <v>304</v>
      </c>
      <c r="I2645" s="6">
        <v>2</v>
      </c>
      <c r="J2645" s="6">
        <v>1799</v>
      </c>
      <c r="K2645" s="6">
        <v>3598</v>
      </c>
      <c r="L2645" s="6">
        <v>0.05</v>
      </c>
      <c r="M2645" s="6">
        <v>179.9</v>
      </c>
      <c r="N2645" s="6">
        <v>3418.1</v>
      </c>
      <c r="O2645" s="6">
        <v>1042.52</v>
      </c>
      <c r="P2645" t="s">
        <v>82</v>
      </c>
      <c r="Q2645" t="s">
        <v>82</v>
      </c>
      <c r="R2645" t="s">
        <v>65</v>
      </c>
      <c r="S2645" t="s">
        <v>45</v>
      </c>
      <c r="T2645" t="s">
        <v>55</v>
      </c>
      <c r="U2645" s="13">
        <f t="shared" si="164"/>
        <v>2024</v>
      </c>
      <c r="V2645" s="13">
        <f t="shared" si="165"/>
        <v>5</v>
      </c>
      <c r="W2645" s="20" t="str">
        <f t="shared" si="166"/>
        <v>May</v>
      </c>
      <c r="X2645">
        <v>0.30499999999999999</v>
      </c>
      <c r="Y2645" s="6">
        <f t="shared" si="167"/>
        <v>3238.2</v>
      </c>
      <c r="Z2645" cm="1">
        <f t="array" aca="1" ref="Z2645" ca="1">IF(roud(N2645,2)=ROUND(Z2645,2),"ok","error")</f>
        <v>0</v>
      </c>
    </row>
    <row r="2646" spans="1:26" x14ac:dyDescent="0.3">
      <c r="A2646" t="s">
        <v>4328</v>
      </c>
      <c r="B2646" s="4">
        <v>45808</v>
      </c>
      <c r="C2646" t="s">
        <v>2524</v>
      </c>
      <c r="D2646" t="s">
        <v>2525</v>
      </c>
      <c r="E2646" t="s">
        <v>69</v>
      </c>
      <c r="F2646" t="s">
        <v>70</v>
      </c>
      <c r="G2646" t="s">
        <v>61</v>
      </c>
      <c r="H2646" t="s">
        <v>71</v>
      </c>
      <c r="I2646" s="6">
        <v>2</v>
      </c>
      <c r="J2646" s="6">
        <v>1299</v>
      </c>
      <c r="K2646" s="6">
        <v>2598</v>
      </c>
      <c r="L2646" s="6">
        <v>0.05</v>
      </c>
      <c r="M2646" s="6">
        <v>129.9</v>
      </c>
      <c r="N2646" s="6">
        <v>2468.1</v>
      </c>
      <c r="O2646" s="6">
        <v>357.87</v>
      </c>
      <c r="P2646" t="s">
        <v>105</v>
      </c>
      <c r="Q2646" t="s">
        <v>106</v>
      </c>
      <c r="R2646" t="s">
        <v>44</v>
      </c>
      <c r="S2646" t="s">
        <v>107</v>
      </c>
      <c r="T2646" t="s">
        <v>35</v>
      </c>
      <c r="U2646" s="13">
        <f t="shared" si="164"/>
        <v>2025</v>
      </c>
      <c r="V2646" s="13">
        <f t="shared" si="165"/>
        <v>5</v>
      </c>
      <c r="W2646" s="20" t="str">
        <f t="shared" si="166"/>
        <v>May</v>
      </c>
      <c r="X2646">
        <v>0.14499999999999999</v>
      </c>
      <c r="Y2646" s="6">
        <f t="shared" si="167"/>
        <v>2338.1999999999998</v>
      </c>
      <c r="Z2646" cm="1">
        <f t="array" aca="1" ref="Z2646" ca="1">IF(roud(N2646,2)=ROUND(Z2646,2),"ok","error")</f>
        <v>0</v>
      </c>
    </row>
    <row r="2647" spans="1:26" x14ac:dyDescent="0.3">
      <c r="A2647" t="s">
        <v>4329</v>
      </c>
      <c r="B2647" s="4">
        <v>45771</v>
      </c>
      <c r="C2647" t="s">
        <v>2969</v>
      </c>
      <c r="D2647" t="s">
        <v>2970</v>
      </c>
      <c r="E2647" t="s">
        <v>40</v>
      </c>
      <c r="F2647" t="s">
        <v>41</v>
      </c>
      <c r="G2647" t="s">
        <v>29</v>
      </c>
      <c r="H2647" t="s">
        <v>30</v>
      </c>
      <c r="I2647" s="6">
        <v>2</v>
      </c>
      <c r="J2647" s="6">
        <v>1199</v>
      </c>
      <c r="K2647" s="6">
        <v>2398</v>
      </c>
      <c r="L2647" s="6">
        <v>0.1</v>
      </c>
      <c r="M2647" s="6">
        <v>239.8</v>
      </c>
      <c r="N2647" s="6">
        <v>2158.1999999999998</v>
      </c>
      <c r="O2647" s="6">
        <v>625.88</v>
      </c>
      <c r="P2647" t="s">
        <v>94</v>
      </c>
      <c r="Q2647" t="s">
        <v>64</v>
      </c>
      <c r="R2647" t="s">
        <v>65</v>
      </c>
      <c r="S2647" t="s">
        <v>54</v>
      </c>
      <c r="T2647" t="s">
        <v>46</v>
      </c>
      <c r="U2647" s="13">
        <f t="shared" si="164"/>
        <v>2025</v>
      </c>
      <c r="V2647" s="13">
        <f t="shared" si="165"/>
        <v>4</v>
      </c>
      <c r="W2647" s="20" t="str">
        <f t="shared" si="166"/>
        <v>April</v>
      </c>
      <c r="X2647">
        <v>0.28999999999999998</v>
      </c>
      <c r="Y2647" s="6">
        <f t="shared" si="167"/>
        <v>1918.4</v>
      </c>
      <c r="Z2647" cm="1">
        <f t="array" aca="1" ref="Z2647" ca="1">IF(roud(N2647,2)=ROUND(Z2647,2),"ok","error")</f>
        <v>0</v>
      </c>
    </row>
    <row r="2648" spans="1:26" x14ac:dyDescent="0.3">
      <c r="A2648" t="s">
        <v>4330</v>
      </c>
      <c r="B2648" s="4">
        <v>45571</v>
      </c>
      <c r="C2648" t="s">
        <v>1936</v>
      </c>
      <c r="D2648" t="s">
        <v>1937</v>
      </c>
      <c r="E2648" t="s">
        <v>69</v>
      </c>
      <c r="F2648" t="s">
        <v>70</v>
      </c>
      <c r="G2648" t="s">
        <v>61</v>
      </c>
      <c r="H2648" t="s">
        <v>71</v>
      </c>
      <c r="I2648" s="6">
        <v>2</v>
      </c>
      <c r="J2648" s="6">
        <v>1299</v>
      </c>
      <c r="K2648" s="6">
        <v>2598</v>
      </c>
      <c r="L2648" s="6">
        <v>0.1</v>
      </c>
      <c r="M2648" s="6">
        <v>259.8</v>
      </c>
      <c r="N2648" s="6">
        <v>2338.1999999999998</v>
      </c>
      <c r="O2648" s="6">
        <v>303.97000000000003</v>
      </c>
      <c r="P2648" t="s">
        <v>63</v>
      </c>
      <c r="Q2648" t="s">
        <v>64</v>
      </c>
      <c r="R2648" t="s">
        <v>65</v>
      </c>
      <c r="S2648" t="s">
        <v>98</v>
      </c>
      <c r="T2648" t="s">
        <v>35</v>
      </c>
      <c r="U2648" s="13">
        <f t="shared" si="164"/>
        <v>2024</v>
      </c>
      <c r="V2648" s="13">
        <f t="shared" si="165"/>
        <v>10</v>
      </c>
      <c r="W2648" s="20" t="str">
        <f t="shared" si="166"/>
        <v>October</v>
      </c>
      <c r="X2648">
        <v>0.13</v>
      </c>
      <c r="Y2648" s="6">
        <f t="shared" si="167"/>
        <v>2078.4</v>
      </c>
      <c r="Z2648" cm="1">
        <f t="array" aca="1" ref="Z2648" ca="1">IF(roud(N2648,2)=ROUND(Z2648,2),"ok","error")</f>
        <v>0</v>
      </c>
    </row>
    <row r="2649" spans="1:26" x14ac:dyDescent="0.3">
      <c r="A2649" t="s">
        <v>4331</v>
      </c>
      <c r="B2649" s="4">
        <v>45489</v>
      </c>
      <c r="C2649" t="s">
        <v>703</v>
      </c>
      <c r="D2649" t="s">
        <v>704</v>
      </c>
      <c r="E2649" t="s">
        <v>273</v>
      </c>
      <c r="F2649" t="s">
        <v>274</v>
      </c>
      <c r="G2649" t="s">
        <v>29</v>
      </c>
      <c r="H2649" t="s">
        <v>88</v>
      </c>
      <c r="I2649" s="6">
        <v>5</v>
      </c>
      <c r="J2649" s="6">
        <v>2499</v>
      </c>
      <c r="K2649" s="6">
        <v>12495</v>
      </c>
      <c r="L2649" s="6">
        <v>0.3</v>
      </c>
      <c r="M2649" s="6">
        <v>3748.5</v>
      </c>
      <c r="N2649" s="6">
        <v>8746.5</v>
      </c>
      <c r="O2649" s="6">
        <v>2011.7</v>
      </c>
      <c r="P2649" t="s">
        <v>31</v>
      </c>
      <c r="Q2649" t="s">
        <v>32</v>
      </c>
      <c r="R2649" t="s">
        <v>33</v>
      </c>
      <c r="S2649" t="s">
        <v>107</v>
      </c>
      <c r="T2649" t="s">
        <v>55</v>
      </c>
      <c r="U2649" s="13">
        <f t="shared" si="164"/>
        <v>2024</v>
      </c>
      <c r="V2649" s="13">
        <f t="shared" si="165"/>
        <v>7</v>
      </c>
      <c r="W2649" s="20" t="str">
        <f t="shared" si="166"/>
        <v>July</v>
      </c>
      <c r="X2649">
        <v>0.23</v>
      </c>
      <c r="Y2649" s="6">
        <f t="shared" si="167"/>
        <v>4998</v>
      </c>
      <c r="Z2649" cm="1">
        <f t="array" aca="1" ref="Z2649" ca="1">IF(roud(N2649,2)=ROUND(Z2649,2),"ok","error")</f>
        <v>0</v>
      </c>
    </row>
    <row r="2650" spans="1:26" x14ac:dyDescent="0.3">
      <c r="A2650" t="s">
        <v>4332</v>
      </c>
      <c r="B2650" s="4">
        <v>45407</v>
      </c>
      <c r="C2650" t="s">
        <v>247</v>
      </c>
      <c r="D2650" t="s">
        <v>248</v>
      </c>
      <c r="E2650" t="s">
        <v>86</v>
      </c>
      <c r="F2650" t="s">
        <v>87</v>
      </c>
      <c r="G2650" t="s">
        <v>29</v>
      </c>
      <c r="H2650" t="s">
        <v>88</v>
      </c>
      <c r="I2650" s="6">
        <v>2</v>
      </c>
      <c r="J2650" s="6">
        <v>1299</v>
      </c>
      <c r="K2650" s="6">
        <v>2598</v>
      </c>
      <c r="L2650" s="6">
        <v>0.1</v>
      </c>
      <c r="M2650" s="6">
        <v>259.8</v>
      </c>
      <c r="N2650" s="6">
        <v>2338.1999999999998</v>
      </c>
      <c r="O2650" s="6">
        <v>678.08</v>
      </c>
      <c r="P2650" t="s">
        <v>158</v>
      </c>
      <c r="Q2650" t="s">
        <v>159</v>
      </c>
      <c r="R2650" t="s">
        <v>160</v>
      </c>
      <c r="S2650" t="s">
        <v>98</v>
      </c>
      <c r="T2650" t="s">
        <v>35</v>
      </c>
      <c r="U2650" s="13">
        <f t="shared" si="164"/>
        <v>2024</v>
      </c>
      <c r="V2650" s="13">
        <f t="shared" si="165"/>
        <v>4</v>
      </c>
      <c r="W2650" s="20" t="str">
        <f t="shared" si="166"/>
        <v>April</v>
      </c>
      <c r="X2650">
        <v>0.28999999999999998</v>
      </c>
      <c r="Y2650" s="6">
        <f t="shared" si="167"/>
        <v>2078.4</v>
      </c>
      <c r="Z2650" cm="1">
        <f t="array" aca="1" ref="Z2650" ca="1">IF(roud(N2650,2)=ROUND(Z2650,2),"ok","error")</f>
        <v>0</v>
      </c>
    </row>
    <row r="2651" spans="1:26" x14ac:dyDescent="0.3">
      <c r="A2651" t="s">
        <v>4333</v>
      </c>
      <c r="B2651" s="4">
        <v>45630</v>
      </c>
      <c r="C2651" t="s">
        <v>2680</v>
      </c>
      <c r="D2651" t="s">
        <v>2681</v>
      </c>
      <c r="E2651" t="s">
        <v>323</v>
      </c>
      <c r="F2651" t="s">
        <v>324</v>
      </c>
      <c r="G2651" t="s">
        <v>29</v>
      </c>
      <c r="H2651" t="s">
        <v>304</v>
      </c>
      <c r="I2651" s="6">
        <v>1</v>
      </c>
      <c r="J2651" s="6">
        <v>799</v>
      </c>
      <c r="K2651" s="6">
        <v>799</v>
      </c>
      <c r="L2651" s="6">
        <v>0.15</v>
      </c>
      <c r="M2651" s="6">
        <v>119.85</v>
      </c>
      <c r="N2651" s="6">
        <v>679.15</v>
      </c>
      <c r="O2651" s="6">
        <v>186.77</v>
      </c>
      <c r="P2651" t="s">
        <v>158</v>
      </c>
      <c r="Q2651" t="s">
        <v>159</v>
      </c>
      <c r="R2651" t="s">
        <v>160</v>
      </c>
      <c r="S2651" t="s">
        <v>54</v>
      </c>
      <c r="T2651" t="s">
        <v>55</v>
      </c>
      <c r="U2651" s="13">
        <f t="shared" si="164"/>
        <v>2024</v>
      </c>
      <c r="V2651" s="13">
        <f t="shared" si="165"/>
        <v>12</v>
      </c>
      <c r="W2651" s="20" t="str">
        <f t="shared" si="166"/>
        <v>December</v>
      </c>
      <c r="X2651">
        <v>0.27500000000000002</v>
      </c>
      <c r="Y2651" s="6">
        <f t="shared" si="167"/>
        <v>559.29999999999995</v>
      </c>
      <c r="Z2651" cm="1">
        <f t="array" aca="1" ref="Z2651" ca="1">IF(roud(N2651,2)=ROUND(Z2651,2),"ok","error")</f>
        <v>0</v>
      </c>
    </row>
    <row r="2652" spans="1:26" x14ac:dyDescent="0.3">
      <c r="A2652" t="s">
        <v>4334</v>
      </c>
      <c r="B2652" s="4">
        <v>45458</v>
      </c>
      <c r="C2652" t="s">
        <v>2139</v>
      </c>
      <c r="D2652" t="s">
        <v>2140</v>
      </c>
      <c r="E2652" t="s">
        <v>484</v>
      </c>
      <c r="F2652" t="s">
        <v>485</v>
      </c>
      <c r="G2652" t="s">
        <v>113</v>
      </c>
      <c r="H2652" t="s">
        <v>169</v>
      </c>
      <c r="I2652" s="6">
        <v>1</v>
      </c>
      <c r="J2652" s="6">
        <v>1599</v>
      </c>
      <c r="K2652" s="6">
        <v>1599</v>
      </c>
      <c r="L2652" s="6">
        <v>0.05</v>
      </c>
      <c r="M2652" s="6">
        <v>79.95</v>
      </c>
      <c r="N2652" s="6">
        <v>1519.05</v>
      </c>
      <c r="O2652" s="6">
        <v>402.55</v>
      </c>
      <c r="P2652" t="s">
        <v>94</v>
      </c>
      <c r="Q2652" t="s">
        <v>64</v>
      </c>
      <c r="R2652" t="s">
        <v>65</v>
      </c>
      <c r="S2652" t="s">
        <v>107</v>
      </c>
      <c r="T2652" t="s">
        <v>35</v>
      </c>
      <c r="U2652" s="13">
        <f t="shared" si="164"/>
        <v>2024</v>
      </c>
      <c r="V2652" s="13">
        <f t="shared" si="165"/>
        <v>6</v>
      </c>
      <c r="W2652" s="20" t="str">
        <f t="shared" si="166"/>
        <v>June</v>
      </c>
      <c r="X2652">
        <v>0.26500000000000001</v>
      </c>
      <c r="Y2652" s="6">
        <f t="shared" si="167"/>
        <v>1439.1</v>
      </c>
      <c r="Z2652" cm="1">
        <f t="array" aca="1" ref="Z2652" ca="1">IF(roud(N2652,2)=ROUND(Z2652,2),"ok","error")</f>
        <v>0</v>
      </c>
    </row>
    <row r="2653" spans="1:26" x14ac:dyDescent="0.3">
      <c r="A2653" t="s">
        <v>4335</v>
      </c>
      <c r="B2653" s="4">
        <v>45761</v>
      </c>
      <c r="C2653" t="s">
        <v>3962</v>
      </c>
      <c r="D2653" t="s">
        <v>3963</v>
      </c>
      <c r="E2653" t="s">
        <v>121</v>
      </c>
      <c r="F2653" t="s">
        <v>122</v>
      </c>
      <c r="G2653" t="s">
        <v>61</v>
      </c>
      <c r="H2653" t="s">
        <v>123</v>
      </c>
      <c r="I2653" s="6">
        <v>1</v>
      </c>
      <c r="J2653" s="6">
        <v>24999</v>
      </c>
      <c r="K2653" s="6">
        <v>24999</v>
      </c>
      <c r="L2653" s="6">
        <v>0.05</v>
      </c>
      <c r="M2653" s="6">
        <v>1249.95</v>
      </c>
      <c r="N2653" s="6">
        <v>23749.05</v>
      </c>
      <c r="O2653" s="6">
        <v>3443.61</v>
      </c>
      <c r="P2653" t="s">
        <v>105</v>
      </c>
      <c r="Q2653" t="s">
        <v>106</v>
      </c>
      <c r="R2653" t="s">
        <v>44</v>
      </c>
      <c r="S2653" t="s">
        <v>45</v>
      </c>
      <c r="T2653" t="s">
        <v>35</v>
      </c>
      <c r="U2653" s="13">
        <f t="shared" si="164"/>
        <v>2025</v>
      </c>
      <c r="V2653" s="13">
        <f t="shared" si="165"/>
        <v>4</v>
      </c>
      <c r="W2653" s="20" t="str">
        <f t="shared" si="166"/>
        <v>April</v>
      </c>
      <c r="X2653">
        <v>0.14499999999999999</v>
      </c>
      <c r="Y2653" s="6">
        <f t="shared" si="167"/>
        <v>22499.1</v>
      </c>
      <c r="Z2653" cm="1">
        <f t="array" aca="1" ref="Z2653" ca="1">IF(roud(N2653,2)=ROUND(Z2653,2),"ok","error")</f>
        <v>0</v>
      </c>
    </row>
    <row r="2654" spans="1:26" x14ac:dyDescent="0.3">
      <c r="A2654" t="s">
        <v>4336</v>
      </c>
      <c r="B2654" s="4">
        <v>45955</v>
      </c>
      <c r="C2654" t="s">
        <v>2494</v>
      </c>
      <c r="D2654" t="s">
        <v>2495</v>
      </c>
      <c r="E2654" t="s">
        <v>27</v>
      </c>
      <c r="F2654" t="s">
        <v>28</v>
      </c>
      <c r="G2654" t="s">
        <v>29</v>
      </c>
      <c r="H2654" t="s">
        <v>30</v>
      </c>
      <c r="I2654" s="6">
        <v>1</v>
      </c>
      <c r="J2654" s="6">
        <v>1999</v>
      </c>
      <c r="K2654" s="6">
        <v>1999</v>
      </c>
      <c r="L2654" s="6">
        <v>0</v>
      </c>
      <c r="M2654" s="6">
        <v>0</v>
      </c>
      <c r="N2654" s="6">
        <v>1999</v>
      </c>
      <c r="O2654" s="6">
        <v>639.67999999999995</v>
      </c>
      <c r="P2654" t="s">
        <v>144</v>
      </c>
      <c r="Q2654" t="s">
        <v>145</v>
      </c>
      <c r="R2654" t="s">
        <v>65</v>
      </c>
      <c r="S2654" t="s">
        <v>98</v>
      </c>
      <c r="T2654" t="s">
        <v>35</v>
      </c>
      <c r="U2654" s="13">
        <f t="shared" si="164"/>
        <v>2025</v>
      </c>
      <c r="V2654" s="13">
        <f t="shared" si="165"/>
        <v>10</v>
      </c>
      <c r="W2654" s="20" t="str">
        <f t="shared" si="166"/>
        <v>October</v>
      </c>
      <c r="X2654">
        <v>0.32</v>
      </c>
      <c r="Y2654" s="6">
        <f t="shared" si="167"/>
        <v>1999</v>
      </c>
      <c r="Z2654" cm="1">
        <f t="array" aca="1" ref="Z2654" ca="1">IF(roud(N2654,2)=ROUND(Z2654,2),"ok","error")</f>
        <v>0</v>
      </c>
    </row>
    <row r="2655" spans="1:26" x14ac:dyDescent="0.3">
      <c r="A2655" t="s">
        <v>4337</v>
      </c>
      <c r="B2655" s="4">
        <v>45555</v>
      </c>
      <c r="C2655" t="s">
        <v>341</v>
      </c>
      <c r="D2655" t="s">
        <v>342</v>
      </c>
      <c r="E2655" t="s">
        <v>27</v>
      </c>
      <c r="F2655" t="s">
        <v>28</v>
      </c>
      <c r="G2655" t="s">
        <v>29</v>
      </c>
      <c r="H2655" t="s">
        <v>30</v>
      </c>
      <c r="I2655" s="6">
        <v>1</v>
      </c>
      <c r="J2655" s="6">
        <v>1999</v>
      </c>
      <c r="K2655" s="6">
        <v>1999</v>
      </c>
      <c r="L2655" s="6">
        <v>0.1</v>
      </c>
      <c r="M2655" s="6">
        <v>199.9</v>
      </c>
      <c r="N2655" s="6">
        <v>1799.1</v>
      </c>
      <c r="O2655" s="6">
        <v>521.74</v>
      </c>
      <c r="P2655" t="s">
        <v>31</v>
      </c>
      <c r="Q2655" t="s">
        <v>32</v>
      </c>
      <c r="R2655" t="s">
        <v>33</v>
      </c>
      <c r="S2655" t="s">
        <v>54</v>
      </c>
      <c r="T2655" t="s">
        <v>35</v>
      </c>
      <c r="U2655" s="13">
        <f t="shared" si="164"/>
        <v>2024</v>
      </c>
      <c r="V2655" s="13">
        <f t="shared" si="165"/>
        <v>9</v>
      </c>
      <c r="W2655" s="20" t="str">
        <f t="shared" si="166"/>
        <v>September</v>
      </c>
      <c r="X2655">
        <v>0.28999999999999998</v>
      </c>
      <c r="Y2655" s="6">
        <f t="shared" si="167"/>
        <v>1599.2</v>
      </c>
      <c r="Z2655" cm="1">
        <f t="array" aca="1" ref="Z2655" ca="1">IF(roud(N2655,2)=ROUND(Z2655,2),"ok","error")</f>
        <v>0</v>
      </c>
    </row>
    <row r="2656" spans="1:26" x14ac:dyDescent="0.3">
      <c r="A2656" t="s">
        <v>4338</v>
      </c>
      <c r="B2656" s="4">
        <v>45482</v>
      </c>
      <c r="C2656" t="s">
        <v>3508</v>
      </c>
      <c r="D2656" t="s">
        <v>3509</v>
      </c>
      <c r="E2656" t="s">
        <v>75</v>
      </c>
      <c r="F2656" t="s">
        <v>76</v>
      </c>
      <c r="G2656" t="s">
        <v>61</v>
      </c>
      <c r="H2656" t="s">
        <v>71</v>
      </c>
      <c r="I2656" s="6">
        <v>1</v>
      </c>
      <c r="J2656" s="6">
        <v>1499</v>
      </c>
      <c r="K2656" s="6">
        <v>1499</v>
      </c>
      <c r="L2656" s="6">
        <v>0.15</v>
      </c>
      <c r="M2656" s="6">
        <v>224.85</v>
      </c>
      <c r="N2656" s="6">
        <v>1274.1500000000001</v>
      </c>
      <c r="O2656" s="6">
        <v>146.53</v>
      </c>
      <c r="P2656" t="s">
        <v>94</v>
      </c>
      <c r="Q2656" t="s">
        <v>64</v>
      </c>
      <c r="R2656" t="s">
        <v>65</v>
      </c>
      <c r="S2656" t="s">
        <v>45</v>
      </c>
      <c r="T2656" t="s">
        <v>35</v>
      </c>
      <c r="U2656" s="13">
        <f t="shared" si="164"/>
        <v>2024</v>
      </c>
      <c r="V2656" s="13">
        <f t="shared" si="165"/>
        <v>7</v>
      </c>
      <c r="W2656" s="20" t="str">
        <f t="shared" si="166"/>
        <v>July</v>
      </c>
      <c r="X2656">
        <v>0.115</v>
      </c>
      <c r="Y2656" s="6">
        <f t="shared" si="167"/>
        <v>1049.3</v>
      </c>
      <c r="Z2656" cm="1">
        <f t="array" aca="1" ref="Z2656" ca="1">IF(roud(N2656,2)=ROUND(Z2656,2),"ok","error")</f>
        <v>0</v>
      </c>
    </row>
    <row r="2657" spans="1:26" x14ac:dyDescent="0.3">
      <c r="A2657" t="s">
        <v>4339</v>
      </c>
      <c r="B2657" s="4">
        <v>45306</v>
      </c>
      <c r="C2657" t="s">
        <v>3001</v>
      </c>
      <c r="D2657" t="s">
        <v>3002</v>
      </c>
      <c r="E2657" t="s">
        <v>198</v>
      </c>
      <c r="F2657" t="s">
        <v>199</v>
      </c>
      <c r="G2657" t="s">
        <v>61</v>
      </c>
      <c r="H2657" t="s">
        <v>71</v>
      </c>
      <c r="I2657" s="6">
        <v>1</v>
      </c>
      <c r="J2657" s="6">
        <v>899</v>
      </c>
      <c r="K2657" s="6">
        <v>899</v>
      </c>
      <c r="L2657" s="6">
        <v>0.15</v>
      </c>
      <c r="M2657" s="6">
        <v>134.85</v>
      </c>
      <c r="N2657" s="6">
        <v>764.15</v>
      </c>
      <c r="O2657" s="6">
        <v>87.88</v>
      </c>
      <c r="P2657" t="s">
        <v>89</v>
      </c>
      <c r="Q2657" t="s">
        <v>90</v>
      </c>
      <c r="R2657" t="s">
        <v>65</v>
      </c>
      <c r="S2657" t="s">
        <v>98</v>
      </c>
      <c r="T2657" t="s">
        <v>35</v>
      </c>
      <c r="U2657" s="13">
        <f t="shared" si="164"/>
        <v>2024</v>
      </c>
      <c r="V2657" s="13">
        <f t="shared" si="165"/>
        <v>1</v>
      </c>
      <c r="W2657" s="20" t="str">
        <f t="shared" si="166"/>
        <v>January</v>
      </c>
      <c r="X2657">
        <v>0.115</v>
      </c>
      <c r="Y2657" s="6">
        <f t="shared" si="167"/>
        <v>629.29999999999995</v>
      </c>
      <c r="Z2657" cm="1">
        <f t="array" aca="1" ref="Z2657" ca="1">IF(roud(N2657,2)=ROUND(Z2657,2),"ok","error")</f>
        <v>0</v>
      </c>
    </row>
    <row r="2658" spans="1:26" x14ac:dyDescent="0.3">
      <c r="A2658" t="s">
        <v>4340</v>
      </c>
      <c r="B2658" s="4">
        <v>45637</v>
      </c>
      <c r="C2658" t="s">
        <v>1231</v>
      </c>
      <c r="D2658" t="s">
        <v>1232</v>
      </c>
      <c r="E2658" t="s">
        <v>284</v>
      </c>
      <c r="F2658" t="s">
        <v>285</v>
      </c>
      <c r="G2658" t="s">
        <v>52</v>
      </c>
      <c r="H2658" t="s">
        <v>129</v>
      </c>
      <c r="I2658" s="6">
        <v>5</v>
      </c>
      <c r="J2658" s="6">
        <v>999</v>
      </c>
      <c r="K2658" s="6">
        <v>4995</v>
      </c>
      <c r="L2658" s="6">
        <v>0.05</v>
      </c>
      <c r="M2658" s="6">
        <v>249.75</v>
      </c>
      <c r="N2658" s="6">
        <v>4745.25</v>
      </c>
      <c r="O2658" s="6">
        <v>1067.68</v>
      </c>
      <c r="P2658" t="s">
        <v>105</v>
      </c>
      <c r="Q2658" t="s">
        <v>106</v>
      </c>
      <c r="R2658" t="s">
        <v>44</v>
      </c>
      <c r="S2658" t="s">
        <v>34</v>
      </c>
      <c r="T2658" t="s">
        <v>35</v>
      </c>
      <c r="U2658" s="13">
        <f t="shared" si="164"/>
        <v>2024</v>
      </c>
      <c r="V2658" s="13">
        <f t="shared" si="165"/>
        <v>12</v>
      </c>
      <c r="W2658" s="20" t="str">
        <f t="shared" si="166"/>
        <v>December</v>
      </c>
      <c r="X2658">
        <v>0.22500000000000001</v>
      </c>
      <c r="Y2658" s="6">
        <f t="shared" si="167"/>
        <v>4495.5</v>
      </c>
      <c r="Z2658" cm="1">
        <f t="array" aca="1" ref="Z2658" ca="1">IF(roud(N2658,2)=ROUND(Z2658,2),"ok","error")</f>
        <v>0</v>
      </c>
    </row>
    <row r="2659" spans="1:26" x14ac:dyDescent="0.3">
      <c r="A2659" t="s">
        <v>4341</v>
      </c>
      <c r="B2659" s="4">
        <v>45594</v>
      </c>
      <c r="C2659" t="s">
        <v>3246</v>
      </c>
      <c r="D2659" t="s">
        <v>3247</v>
      </c>
      <c r="E2659" t="s">
        <v>492</v>
      </c>
      <c r="F2659" t="s">
        <v>493</v>
      </c>
      <c r="G2659" t="s">
        <v>214</v>
      </c>
      <c r="H2659" t="s">
        <v>494</v>
      </c>
      <c r="I2659" s="6">
        <v>2</v>
      </c>
      <c r="J2659" s="6">
        <v>1499</v>
      </c>
      <c r="K2659" s="6">
        <v>2998</v>
      </c>
      <c r="L2659" s="6">
        <v>0.05</v>
      </c>
      <c r="M2659" s="6">
        <v>149.9</v>
      </c>
      <c r="N2659" s="6">
        <v>2848.1</v>
      </c>
      <c r="O2659" s="6">
        <v>1039.56</v>
      </c>
      <c r="P2659" t="s">
        <v>144</v>
      </c>
      <c r="Q2659" t="s">
        <v>145</v>
      </c>
      <c r="R2659" t="s">
        <v>65</v>
      </c>
      <c r="S2659" t="s">
        <v>54</v>
      </c>
      <c r="T2659" t="s">
        <v>35</v>
      </c>
      <c r="U2659" s="13">
        <f t="shared" si="164"/>
        <v>2024</v>
      </c>
      <c r="V2659" s="13">
        <f t="shared" si="165"/>
        <v>10</v>
      </c>
      <c r="W2659" s="20" t="str">
        <f t="shared" si="166"/>
        <v>October</v>
      </c>
      <c r="X2659">
        <v>0.36499999999999999</v>
      </c>
      <c r="Y2659" s="6">
        <f t="shared" si="167"/>
        <v>2698.2</v>
      </c>
      <c r="Z2659" cm="1">
        <f t="array" aca="1" ref="Z2659" ca="1">IF(roud(N2659,2)=ROUND(Z2659,2),"ok","error")</f>
        <v>0</v>
      </c>
    </row>
    <row r="2660" spans="1:26" x14ac:dyDescent="0.3">
      <c r="A2660" t="s">
        <v>4342</v>
      </c>
      <c r="B2660" s="4">
        <v>45873</v>
      </c>
      <c r="C2660" t="s">
        <v>4343</v>
      </c>
      <c r="D2660" t="s">
        <v>4344</v>
      </c>
      <c r="E2660" t="s">
        <v>302</v>
      </c>
      <c r="F2660" t="s">
        <v>303</v>
      </c>
      <c r="G2660" t="s">
        <v>29</v>
      </c>
      <c r="H2660" t="s">
        <v>304</v>
      </c>
      <c r="I2660" s="6">
        <v>1</v>
      </c>
      <c r="J2660" s="6">
        <v>1799</v>
      </c>
      <c r="K2660" s="6">
        <v>1799</v>
      </c>
      <c r="L2660" s="6">
        <v>0.1</v>
      </c>
      <c r="M2660" s="6">
        <v>179.9</v>
      </c>
      <c r="N2660" s="6">
        <v>1619.1</v>
      </c>
      <c r="O2660" s="6">
        <v>469.54</v>
      </c>
      <c r="P2660" t="s">
        <v>105</v>
      </c>
      <c r="Q2660" t="s">
        <v>106</v>
      </c>
      <c r="R2660" t="s">
        <v>44</v>
      </c>
      <c r="S2660" t="s">
        <v>107</v>
      </c>
      <c r="T2660" t="s">
        <v>35</v>
      </c>
      <c r="U2660" s="13">
        <f t="shared" si="164"/>
        <v>2025</v>
      </c>
      <c r="V2660" s="13">
        <f t="shared" si="165"/>
        <v>8</v>
      </c>
      <c r="W2660" s="20" t="str">
        <f t="shared" si="166"/>
        <v>August</v>
      </c>
      <c r="X2660">
        <v>0.28999999999999998</v>
      </c>
      <c r="Y2660" s="6">
        <f t="shared" si="167"/>
        <v>1439.2</v>
      </c>
      <c r="Z2660" cm="1">
        <f t="array" aca="1" ref="Z2660" ca="1">IF(roud(N2660,2)=ROUND(Z2660,2),"ok","error")</f>
        <v>0</v>
      </c>
    </row>
    <row r="2661" spans="1:26" x14ac:dyDescent="0.3">
      <c r="A2661" t="s">
        <v>4345</v>
      </c>
      <c r="B2661" s="4">
        <v>45982</v>
      </c>
      <c r="C2661" t="s">
        <v>1606</v>
      </c>
      <c r="D2661" t="s">
        <v>1607</v>
      </c>
      <c r="E2661" t="s">
        <v>40</v>
      </c>
      <c r="F2661" t="s">
        <v>41</v>
      </c>
      <c r="G2661" t="s">
        <v>29</v>
      </c>
      <c r="H2661" t="s">
        <v>30</v>
      </c>
      <c r="I2661" s="6">
        <v>1</v>
      </c>
      <c r="J2661" s="6">
        <v>1199</v>
      </c>
      <c r="K2661" s="6">
        <v>1199</v>
      </c>
      <c r="L2661" s="6">
        <v>0.1</v>
      </c>
      <c r="M2661" s="6">
        <v>119.9</v>
      </c>
      <c r="N2661" s="6">
        <v>1079.0999999999999</v>
      </c>
      <c r="O2661" s="6">
        <v>312.94</v>
      </c>
      <c r="P2661" t="s">
        <v>170</v>
      </c>
      <c r="Q2661" t="s">
        <v>171</v>
      </c>
      <c r="R2661" t="s">
        <v>44</v>
      </c>
      <c r="S2661" t="s">
        <v>45</v>
      </c>
      <c r="T2661" t="s">
        <v>35</v>
      </c>
      <c r="U2661" s="13">
        <f t="shared" si="164"/>
        <v>2025</v>
      </c>
      <c r="V2661" s="13">
        <f t="shared" si="165"/>
        <v>11</v>
      </c>
      <c r="W2661" s="20" t="str">
        <f t="shared" si="166"/>
        <v>November</v>
      </c>
      <c r="X2661">
        <v>0.28999999999999998</v>
      </c>
      <c r="Y2661" s="6">
        <f t="shared" si="167"/>
        <v>959.2</v>
      </c>
      <c r="Z2661" cm="1">
        <f t="array" aca="1" ref="Z2661" ca="1">IF(roud(N2661,2)=ROUND(Z2661,2),"ok","error")</f>
        <v>0</v>
      </c>
    </row>
    <row r="2662" spans="1:26" x14ac:dyDescent="0.3">
      <c r="A2662" t="s">
        <v>4346</v>
      </c>
      <c r="B2662" s="4">
        <v>45489</v>
      </c>
      <c r="C2662" t="s">
        <v>570</v>
      </c>
      <c r="D2662" t="s">
        <v>571</v>
      </c>
      <c r="E2662" t="s">
        <v>50</v>
      </c>
      <c r="F2662" t="s">
        <v>51</v>
      </c>
      <c r="G2662" t="s">
        <v>52</v>
      </c>
      <c r="H2662" t="s">
        <v>53</v>
      </c>
      <c r="I2662" s="6">
        <v>1</v>
      </c>
      <c r="J2662" s="6">
        <v>2999</v>
      </c>
      <c r="K2662" s="6">
        <v>2999</v>
      </c>
      <c r="L2662" s="6">
        <v>0.15</v>
      </c>
      <c r="M2662" s="6">
        <v>449.85</v>
      </c>
      <c r="N2662" s="6">
        <v>2549.15</v>
      </c>
      <c r="O2662" s="6">
        <v>497.08</v>
      </c>
      <c r="P2662" t="s">
        <v>105</v>
      </c>
      <c r="Q2662" t="s">
        <v>106</v>
      </c>
      <c r="R2662" t="s">
        <v>44</v>
      </c>
      <c r="S2662" t="s">
        <v>107</v>
      </c>
      <c r="T2662" t="s">
        <v>35</v>
      </c>
      <c r="U2662" s="13">
        <f t="shared" si="164"/>
        <v>2024</v>
      </c>
      <c r="V2662" s="13">
        <f t="shared" si="165"/>
        <v>7</v>
      </c>
      <c r="W2662" s="20" t="str">
        <f t="shared" si="166"/>
        <v>July</v>
      </c>
      <c r="X2662">
        <v>0.19500000000000001</v>
      </c>
      <c r="Y2662" s="6">
        <f t="shared" si="167"/>
        <v>2099.3000000000002</v>
      </c>
      <c r="Z2662" cm="1">
        <f t="array" aca="1" ref="Z2662" ca="1">IF(roud(N2662,2)=ROUND(Z2662,2),"ok","error")</f>
        <v>0</v>
      </c>
    </row>
    <row r="2663" spans="1:26" x14ac:dyDescent="0.3">
      <c r="A2663" t="s">
        <v>4347</v>
      </c>
      <c r="B2663" s="4">
        <v>45471</v>
      </c>
      <c r="C2663" t="s">
        <v>1418</v>
      </c>
      <c r="D2663" t="s">
        <v>1419</v>
      </c>
      <c r="E2663" t="s">
        <v>323</v>
      </c>
      <c r="F2663" t="s">
        <v>324</v>
      </c>
      <c r="G2663" t="s">
        <v>29</v>
      </c>
      <c r="H2663" t="s">
        <v>304</v>
      </c>
      <c r="I2663" s="6">
        <v>4</v>
      </c>
      <c r="J2663" s="6">
        <v>799</v>
      </c>
      <c r="K2663" s="6">
        <v>3196</v>
      </c>
      <c r="L2663" s="6">
        <v>0.15</v>
      </c>
      <c r="M2663" s="6">
        <v>479.4</v>
      </c>
      <c r="N2663" s="6">
        <v>2716.6</v>
      </c>
      <c r="O2663" s="6">
        <v>747.06</v>
      </c>
      <c r="P2663" t="s">
        <v>63</v>
      </c>
      <c r="Q2663" t="s">
        <v>64</v>
      </c>
      <c r="R2663" t="s">
        <v>65</v>
      </c>
      <c r="S2663" t="s">
        <v>54</v>
      </c>
      <c r="T2663" t="s">
        <v>55</v>
      </c>
      <c r="U2663" s="13">
        <f t="shared" si="164"/>
        <v>2024</v>
      </c>
      <c r="V2663" s="13">
        <f t="shared" si="165"/>
        <v>6</v>
      </c>
      <c r="W2663" s="20" t="str">
        <f t="shared" si="166"/>
        <v>June</v>
      </c>
      <c r="X2663">
        <v>0.27500000000000002</v>
      </c>
      <c r="Y2663" s="6">
        <f t="shared" si="167"/>
        <v>2237.1999999999998</v>
      </c>
      <c r="Z2663" cm="1">
        <f t="array" aca="1" ref="Z2663" ca="1">IF(roud(N2663,2)=ROUND(Z2663,2),"ok","error")</f>
        <v>0</v>
      </c>
    </row>
    <row r="2664" spans="1:26" x14ac:dyDescent="0.3">
      <c r="A2664" t="s">
        <v>4348</v>
      </c>
      <c r="B2664" s="4">
        <v>45917</v>
      </c>
      <c r="C2664" t="s">
        <v>2049</v>
      </c>
      <c r="D2664" t="s">
        <v>2050</v>
      </c>
      <c r="E2664" t="s">
        <v>111</v>
      </c>
      <c r="F2664" t="s">
        <v>112</v>
      </c>
      <c r="G2664" t="s">
        <v>113</v>
      </c>
      <c r="H2664" t="s">
        <v>114</v>
      </c>
      <c r="I2664" s="6">
        <v>1</v>
      </c>
      <c r="J2664" s="6">
        <v>999</v>
      </c>
      <c r="K2664" s="6">
        <v>999</v>
      </c>
      <c r="L2664" s="6">
        <v>0.2</v>
      </c>
      <c r="M2664" s="6">
        <v>199.8</v>
      </c>
      <c r="N2664" s="6">
        <v>799.2</v>
      </c>
      <c r="O2664" s="6">
        <v>175.82</v>
      </c>
      <c r="P2664" t="s">
        <v>31</v>
      </c>
      <c r="Q2664" t="s">
        <v>32</v>
      </c>
      <c r="R2664" t="s">
        <v>33</v>
      </c>
      <c r="S2664" t="s">
        <v>98</v>
      </c>
      <c r="T2664" t="s">
        <v>35</v>
      </c>
      <c r="U2664" s="13">
        <f t="shared" si="164"/>
        <v>2025</v>
      </c>
      <c r="V2664" s="13">
        <f t="shared" si="165"/>
        <v>9</v>
      </c>
      <c r="W2664" s="20" t="str">
        <f t="shared" si="166"/>
        <v>September</v>
      </c>
      <c r="X2664">
        <v>0.22</v>
      </c>
      <c r="Y2664" s="6">
        <f t="shared" si="167"/>
        <v>599.4</v>
      </c>
      <c r="Z2664" cm="1">
        <f t="array" aca="1" ref="Z2664" ca="1">IF(roud(N2664,2)=ROUND(Z2664,2),"ok","error")</f>
        <v>0</v>
      </c>
    </row>
    <row r="2665" spans="1:26" x14ac:dyDescent="0.3">
      <c r="A2665" t="s">
        <v>4349</v>
      </c>
      <c r="B2665" s="4">
        <v>45946</v>
      </c>
      <c r="C2665" t="s">
        <v>1717</v>
      </c>
      <c r="D2665" t="s">
        <v>1718</v>
      </c>
      <c r="E2665" t="s">
        <v>484</v>
      </c>
      <c r="F2665" t="s">
        <v>485</v>
      </c>
      <c r="G2665" t="s">
        <v>113</v>
      </c>
      <c r="H2665" t="s">
        <v>169</v>
      </c>
      <c r="I2665" s="6">
        <v>1</v>
      </c>
      <c r="J2665" s="6">
        <v>1599</v>
      </c>
      <c r="K2665" s="6">
        <v>1599</v>
      </c>
      <c r="L2665" s="6">
        <v>0.1</v>
      </c>
      <c r="M2665" s="6">
        <v>159.9</v>
      </c>
      <c r="N2665" s="6">
        <v>1439.1</v>
      </c>
      <c r="O2665" s="6">
        <v>359.78</v>
      </c>
      <c r="P2665" t="s">
        <v>82</v>
      </c>
      <c r="Q2665" t="s">
        <v>82</v>
      </c>
      <c r="R2665" t="s">
        <v>65</v>
      </c>
      <c r="S2665" t="s">
        <v>45</v>
      </c>
      <c r="T2665" t="s">
        <v>35</v>
      </c>
      <c r="U2665" s="13">
        <f t="shared" si="164"/>
        <v>2025</v>
      </c>
      <c r="V2665" s="13">
        <f t="shared" si="165"/>
        <v>10</v>
      </c>
      <c r="W2665" s="20" t="str">
        <f t="shared" si="166"/>
        <v>October</v>
      </c>
      <c r="X2665">
        <v>0.25</v>
      </c>
      <c r="Y2665" s="6">
        <f t="shared" si="167"/>
        <v>1279.2</v>
      </c>
      <c r="Z2665" cm="1">
        <f t="array" aca="1" ref="Z2665" ca="1">IF(roud(N2665,2)=ROUND(Z2665,2),"ok","error")</f>
        <v>0</v>
      </c>
    </row>
    <row r="2666" spans="1:26" x14ac:dyDescent="0.3">
      <c r="A2666" t="s">
        <v>4350</v>
      </c>
      <c r="B2666" s="4">
        <v>45707</v>
      </c>
      <c r="C2666" t="s">
        <v>1874</v>
      </c>
      <c r="D2666" t="s">
        <v>1875</v>
      </c>
      <c r="E2666" t="s">
        <v>356</v>
      </c>
      <c r="F2666" t="s">
        <v>357</v>
      </c>
      <c r="G2666" t="s">
        <v>214</v>
      </c>
      <c r="H2666" t="s">
        <v>260</v>
      </c>
      <c r="I2666" s="6">
        <v>2</v>
      </c>
      <c r="J2666" s="6">
        <v>699</v>
      </c>
      <c r="K2666" s="6">
        <v>1398</v>
      </c>
      <c r="L2666" s="6">
        <v>0</v>
      </c>
      <c r="M2666" s="6">
        <v>0</v>
      </c>
      <c r="N2666" s="6">
        <v>1398</v>
      </c>
      <c r="O2666" s="6">
        <v>531.24</v>
      </c>
      <c r="P2666" t="s">
        <v>82</v>
      </c>
      <c r="Q2666" t="s">
        <v>82</v>
      </c>
      <c r="R2666" t="s">
        <v>65</v>
      </c>
      <c r="S2666" t="s">
        <v>107</v>
      </c>
      <c r="T2666" t="s">
        <v>35</v>
      </c>
      <c r="U2666" s="13">
        <f t="shared" si="164"/>
        <v>2025</v>
      </c>
      <c r="V2666" s="13">
        <f t="shared" si="165"/>
        <v>2</v>
      </c>
      <c r="W2666" s="20" t="str">
        <f t="shared" si="166"/>
        <v>February</v>
      </c>
      <c r="X2666">
        <v>0.38</v>
      </c>
      <c r="Y2666" s="6">
        <f t="shared" si="167"/>
        <v>1398</v>
      </c>
      <c r="Z2666" cm="1">
        <f t="array" aca="1" ref="Z2666" ca="1">IF(roud(N2666,2)=ROUND(Z2666,2),"ok","error")</f>
        <v>0</v>
      </c>
    </row>
    <row r="2667" spans="1:26" x14ac:dyDescent="0.3">
      <c r="A2667" t="s">
        <v>4351</v>
      </c>
      <c r="B2667" s="4">
        <v>45729</v>
      </c>
      <c r="C2667" t="s">
        <v>2168</v>
      </c>
      <c r="D2667" t="s">
        <v>2169</v>
      </c>
      <c r="E2667" t="s">
        <v>167</v>
      </c>
      <c r="F2667" t="s">
        <v>168</v>
      </c>
      <c r="G2667" t="s">
        <v>113</v>
      </c>
      <c r="H2667" t="s">
        <v>169</v>
      </c>
      <c r="I2667" s="6">
        <v>1</v>
      </c>
      <c r="J2667" s="6">
        <v>899</v>
      </c>
      <c r="K2667" s="6">
        <v>899</v>
      </c>
      <c r="L2667" s="6">
        <v>0.1</v>
      </c>
      <c r="M2667" s="6">
        <v>89.9</v>
      </c>
      <c r="N2667" s="6">
        <v>809.1</v>
      </c>
      <c r="O2667" s="6">
        <v>202.28</v>
      </c>
      <c r="P2667" t="s">
        <v>82</v>
      </c>
      <c r="Q2667" t="s">
        <v>82</v>
      </c>
      <c r="R2667" t="s">
        <v>65</v>
      </c>
      <c r="S2667" t="s">
        <v>107</v>
      </c>
      <c r="T2667" t="s">
        <v>55</v>
      </c>
      <c r="U2667" s="13">
        <f t="shared" si="164"/>
        <v>2025</v>
      </c>
      <c r="V2667" s="13">
        <f t="shared" si="165"/>
        <v>3</v>
      </c>
      <c r="W2667" s="20" t="str">
        <f t="shared" si="166"/>
        <v>March</v>
      </c>
      <c r="X2667">
        <v>0.25</v>
      </c>
      <c r="Y2667" s="6">
        <f t="shared" si="167"/>
        <v>719.2</v>
      </c>
      <c r="Z2667" cm="1">
        <f t="array" aca="1" ref="Z2667" ca="1">IF(roud(N2667,2)=ROUND(Z2667,2),"ok","error")</f>
        <v>0</v>
      </c>
    </row>
    <row r="2668" spans="1:26" x14ac:dyDescent="0.3">
      <c r="A2668" t="s">
        <v>4352</v>
      </c>
      <c r="B2668" s="4">
        <v>45819</v>
      </c>
      <c r="C2668" t="s">
        <v>2928</v>
      </c>
      <c r="D2668" t="s">
        <v>2929</v>
      </c>
      <c r="E2668" t="s">
        <v>302</v>
      </c>
      <c r="F2668" t="s">
        <v>303</v>
      </c>
      <c r="G2668" t="s">
        <v>29</v>
      </c>
      <c r="H2668" t="s">
        <v>304</v>
      </c>
      <c r="I2668" s="6">
        <v>1</v>
      </c>
      <c r="J2668" s="6">
        <v>1799</v>
      </c>
      <c r="K2668" s="6">
        <v>1799</v>
      </c>
      <c r="L2668" s="6">
        <v>0.05</v>
      </c>
      <c r="M2668" s="6">
        <v>89.95</v>
      </c>
      <c r="N2668" s="6">
        <v>1709.05</v>
      </c>
      <c r="O2668" s="6">
        <v>521.26</v>
      </c>
      <c r="P2668" t="s">
        <v>158</v>
      </c>
      <c r="Q2668" t="s">
        <v>159</v>
      </c>
      <c r="R2668" t="s">
        <v>160</v>
      </c>
      <c r="S2668" t="s">
        <v>45</v>
      </c>
      <c r="T2668" t="s">
        <v>46</v>
      </c>
      <c r="U2668" s="13">
        <f t="shared" si="164"/>
        <v>2025</v>
      </c>
      <c r="V2668" s="13">
        <f t="shared" si="165"/>
        <v>6</v>
      </c>
      <c r="W2668" s="20" t="str">
        <f t="shared" si="166"/>
        <v>June</v>
      </c>
      <c r="X2668">
        <v>0.30499999999999999</v>
      </c>
      <c r="Y2668" s="6">
        <f t="shared" si="167"/>
        <v>1619.1</v>
      </c>
      <c r="Z2668" cm="1">
        <f t="array" aca="1" ref="Z2668" ca="1">IF(roud(N2668,2)=ROUND(Z2668,2),"ok","error")</f>
        <v>0</v>
      </c>
    </row>
    <row r="2669" spans="1:26" x14ac:dyDescent="0.3">
      <c r="A2669" t="s">
        <v>4353</v>
      </c>
      <c r="B2669" s="4">
        <v>45627</v>
      </c>
      <c r="C2669" t="s">
        <v>1413</v>
      </c>
      <c r="D2669" t="s">
        <v>1414</v>
      </c>
      <c r="E2669" t="s">
        <v>302</v>
      </c>
      <c r="F2669" t="s">
        <v>303</v>
      </c>
      <c r="G2669" t="s">
        <v>29</v>
      </c>
      <c r="H2669" t="s">
        <v>304</v>
      </c>
      <c r="I2669" s="6">
        <v>1</v>
      </c>
      <c r="J2669" s="6">
        <v>1799</v>
      </c>
      <c r="K2669" s="6">
        <v>1799</v>
      </c>
      <c r="L2669" s="6">
        <v>0.05</v>
      </c>
      <c r="M2669" s="6">
        <v>89.95</v>
      </c>
      <c r="N2669" s="6">
        <v>1709.05</v>
      </c>
      <c r="O2669" s="6">
        <v>521.26</v>
      </c>
      <c r="P2669" t="s">
        <v>42</v>
      </c>
      <c r="Q2669" t="s">
        <v>43</v>
      </c>
      <c r="R2669" t="s">
        <v>44</v>
      </c>
      <c r="S2669" t="s">
        <v>45</v>
      </c>
      <c r="T2669" t="s">
        <v>55</v>
      </c>
      <c r="U2669" s="13">
        <f t="shared" si="164"/>
        <v>2024</v>
      </c>
      <c r="V2669" s="13">
        <f t="shared" si="165"/>
        <v>12</v>
      </c>
      <c r="W2669" s="20" t="str">
        <f t="shared" si="166"/>
        <v>December</v>
      </c>
      <c r="X2669">
        <v>0.30499999999999999</v>
      </c>
      <c r="Y2669" s="6">
        <f t="shared" si="167"/>
        <v>1619.1</v>
      </c>
      <c r="Z2669" cm="1">
        <f t="array" aca="1" ref="Z2669" ca="1">IF(roud(N2669,2)=ROUND(Z2669,2),"ok","error")</f>
        <v>0</v>
      </c>
    </row>
    <row r="2670" spans="1:26" x14ac:dyDescent="0.3">
      <c r="A2670" t="s">
        <v>4354</v>
      </c>
      <c r="B2670" s="4">
        <v>45380</v>
      </c>
      <c r="C2670" t="s">
        <v>3004</v>
      </c>
      <c r="D2670" t="s">
        <v>3005</v>
      </c>
      <c r="E2670" t="s">
        <v>127</v>
      </c>
      <c r="F2670" t="s">
        <v>128</v>
      </c>
      <c r="G2670" t="s">
        <v>52</v>
      </c>
      <c r="H2670" t="s">
        <v>129</v>
      </c>
      <c r="I2670" s="6">
        <v>2</v>
      </c>
      <c r="J2670" s="6">
        <v>1299</v>
      </c>
      <c r="K2670" s="6">
        <v>2598</v>
      </c>
      <c r="L2670" s="6">
        <v>0.2</v>
      </c>
      <c r="M2670" s="6">
        <v>519.6</v>
      </c>
      <c r="N2670" s="6">
        <v>2078.4</v>
      </c>
      <c r="O2670" s="6">
        <v>374.11</v>
      </c>
      <c r="P2670" t="s">
        <v>82</v>
      </c>
      <c r="Q2670" t="s">
        <v>82</v>
      </c>
      <c r="R2670" t="s">
        <v>65</v>
      </c>
      <c r="S2670" t="s">
        <v>45</v>
      </c>
      <c r="T2670" t="s">
        <v>35</v>
      </c>
      <c r="U2670" s="13">
        <f t="shared" si="164"/>
        <v>2024</v>
      </c>
      <c r="V2670" s="13">
        <f t="shared" si="165"/>
        <v>3</v>
      </c>
      <c r="W2670" s="20" t="str">
        <f t="shared" si="166"/>
        <v>March</v>
      </c>
      <c r="X2670">
        <v>0.18</v>
      </c>
      <c r="Y2670" s="6">
        <f t="shared" si="167"/>
        <v>1558.8</v>
      </c>
      <c r="Z2670" cm="1">
        <f t="array" aca="1" ref="Z2670" ca="1">IF(roud(N2670,2)=ROUND(Z2670,2),"ok","error")</f>
        <v>0</v>
      </c>
    </row>
    <row r="2671" spans="1:26" x14ac:dyDescent="0.3">
      <c r="A2671" t="s">
        <v>4355</v>
      </c>
      <c r="B2671" s="4">
        <v>45702</v>
      </c>
      <c r="C2671" t="s">
        <v>1410</v>
      </c>
      <c r="D2671" t="s">
        <v>1411</v>
      </c>
      <c r="E2671" t="s">
        <v>127</v>
      </c>
      <c r="F2671" t="s">
        <v>128</v>
      </c>
      <c r="G2671" t="s">
        <v>52</v>
      </c>
      <c r="H2671" t="s">
        <v>129</v>
      </c>
      <c r="I2671" s="6">
        <v>1</v>
      </c>
      <c r="J2671" s="6">
        <v>1299</v>
      </c>
      <c r="K2671" s="6">
        <v>1299</v>
      </c>
      <c r="L2671" s="6">
        <v>0.15</v>
      </c>
      <c r="M2671" s="6">
        <v>194.85</v>
      </c>
      <c r="N2671" s="6">
        <v>1104.1500000000001</v>
      </c>
      <c r="O2671" s="6">
        <v>215.31</v>
      </c>
      <c r="P2671" t="s">
        <v>31</v>
      </c>
      <c r="Q2671" t="s">
        <v>32</v>
      </c>
      <c r="R2671" t="s">
        <v>33</v>
      </c>
      <c r="S2671" t="s">
        <v>54</v>
      </c>
      <c r="T2671" t="s">
        <v>35</v>
      </c>
      <c r="U2671" s="13">
        <f t="shared" si="164"/>
        <v>2025</v>
      </c>
      <c r="V2671" s="13">
        <f t="shared" si="165"/>
        <v>2</v>
      </c>
      <c r="W2671" s="20" t="str">
        <f t="shared" si="166"/>
        <v>February</v>
      </c>
      <c r="X2671">
        <v>0.19500000000000001</v>
      </c>
      <c r="Y2671" s="6">
        <f t="shared" si="167"/>
        <v>909.3</v>
      </c>
      <c r="Z2671" cm="1">
        <f t="array" aca="1" ref="Z2671" ca="1">IF(roud(N2671,2)=ROUND(Z2671,2),"ok","error")</f>
        <v>0</v>
      </c>
    </row>
    <row r="2672" spans="1:26" x14ac:dyDescent="0.3">
      <c r="A2672" t="s">
        <v>4356</v>
      </c>
      <c r="B2672" s="4">
        <v>45977</v>
      </c>
      <c r="C2672" t="s">
        <v>4190</v>
      </c>
      <c r="D2672" t="s">
        <v>4191</v>
      </c>
      <c r="E2672" t="s">
        <v>121</v>
      </c>
      <c r="F2672" t="s">
        <v>122</v>
      </c>
      <c r="G2672" t="s">
        <v>61</v>
      </c>
      <c r="H2672" t="s">
        <v>123</v>
      </c>
      <c r="I2672" s="6">
        <v>4</v>
      </c>
      <c r="J2672" s="6">
        <v>24999</v>
      </c>
      <c r="K2672" s="6">
        <v>99996</v>
      </c>
      <c r="L2672" s="6">
        <v>0.05</v>
      </c>
      <c r="M2672" s="6">
        <v>4999.8</v>
      </c>
      <c r="N2672" s="6">
        <v>94996.2</v>
      </c>
      <c r="O2672" s="6">
        <v>13774.45</v>
      </c>
      <c r="P2672" t="s">
        <v>89</v>
      </c>
      <c r="Q2672" t="s">
        <v>90</v>
      </c>
      <c r="R2672" t="s">
        <v>65</v>
      </c>
      <c r="S2672" t="s">
        <v>107</v>
      </c>
      <c r="T2672" t="s">
        <v>35</v>
      </c>
      <c r="U2672" s="13">
        <f t="shared" si="164"/>
        <v>2025</v>
      </c>
      <c r="V2672" s="13">
        <f t="shared" si="165"/>
        <v>11</v>
      </c>
      <c r="W2672" s="20" t="str">
        <f t="shared" si="166"/>
        <v>November</v>
      </c>
      <c r="X2672">
        <v>0.14499999999999999</v>
      </c>
      <c r="Y2672" s="6">
        <f t="shared" si="167"/>
        <v>89996.4</v>
      </c>
      <c r="Z2672" cm="1">
        <f t="array" aca="1" ref="Z2672" ca="1">IF(roud(N2672,2)=ROUND(Z2672,2),"ok","error")</f>
        <v>0</v>
      </c>
    </row>
    <row r="2673" spans="1:26" x14ac:dyDescent="0.3">
      <c r="A2673" t="s">
        <v>4357</v>
      </c>
      <c r="B2673" s="4">
        <v>45389</v>
      </c>
      <c r="C2673" t="s">
        <v>1844</v>
      </c>
      <c r="D2673" t="s">
        <v>1845</v>
      </c>
      <c r="E2673" t="s">
        <v>484</v>
      </c>
      <c r="F2673" t="s">
        <v>485</v>
      </c>
      <c r="G2673" t="s">
        <v>113</v>
      </c>
      <c r="H2673" t="s">
        <v>169</v>
      </c>
      <c r="I2673" s="6">
        <v>2</v>
      </c>
      <c r="J2673" s="6">
        <v>1599</v>
      </c>
      <c r="K2673" s="6">
        <v>3198</v>
      </c>
      <c r="L2673" s="6">
        <v>0.15</v>
      </c>
      <c r="M2673" s="6">
        <v>479.7</v>
      </c>
      <c r="N2673" s="6">
        <v>2718.3</v>
      </c>
      <c r="O2673" s="6">
        <v>638.79999999999995</v>
      </c>
      <c r="P2673" t="s">
        <v>105</v>
      </c>
      <c r="Q2673" t="s">
        <v>106</v>
      </c>
      <c r="R2673" t="s">
        <v>44</v>
      </c>
      <c r="S2673" t="s">
        <v>107</v>
      </c>
      <c r="T2673" t="s">
        <v>35</v>
      </c>
      <c r="U2673" s="13">
        <f t="shared" si="164"/>
        <v>2024</v>
      </c>
      <c r="V2673" s="13">
        <f t="shared" si="165"/>
        <v>4</v>
      </c>
      <c r="W2673" s="20" t="str">
        <f t="shared" si="166"/>
        <v>April</v>
      </c>
      <c r="X2673">
        <v>0.23499999999999999</v>
      </c>
      <c r="Y2673" s="6">
        <f t="shared" si="167"/>
        <v>2238.6</v>
      </c>
      <c r="Z2673" cm="1">
        <f t="array" aca="1" ref="Z2673" ca="1">IF(roud(N2673,2)=ROUND(Z2673,2),"ok","error")</f>
        <v>0</v>
      </c>
    </row>
    <row r="2674" spans="1:26" x14ac:dyDescent="0.3">
      <c r="A2674" t="s">
        <v>4358</v>
      </c>
      <c r="B2674" s="4">
        <v>45481</v>
      </c>
      <c r="C2674" t="s">
        <v>2083</v>
      </c>
      <c r="D2674" t="s">
        <v>2084</v>
      </c>
      <c r="E2674" t="s">
        <v>212</v>
      </c>
      <c r="F2674" t="s">
        <v>213</v>
      </c>
      <c r="G2674" t="s">
        <v>214</v>
      </c>
      <c r="H2674" t="s">
        <v>215</v>
      </c>
      <c r="I2674" s="6">
        <v>1</v>
      </c>
      <c r="J2674" s="6">
        <v>599</v>
      </c>
      <c r="K2674" s="6">
        <v>599</v>
      </c>
      <c r="L2674" s="6">
        <v>0</v>
      </c>
      <c r="M2674" s="6">
        <v>0</v>
      </c>
      <c r="N2674" s="6">
        <v>599</v>
      </c>
      <c r="O2674" s="6">
        <v>227.62</v>
      </c>
      <c r="P2674" t="s">
        <v>31</v>
      </c>
      <c r="Q2674" t="s">
        <v>32</v>
      </c>
      <c r="R2674" t="s">
        <v>33</v>
      </c>
      <c r="S2674" t="s">
        <v>98</v>
      </c>
      <c r="T2674" t="s">
        <v>35</v>
      </c>
      <c r="U2674" s="13">
        <f t="shared" si="164"/>
        <v>2024</v>
      </c>
      <c r="V2674" s="13">
        <f t="shared" si="165"/>
        <v>7</v>
      </c>
      <c r="W2674" s="20" t="str">
        <f t="shared" si="166"/>
        <v>July</v>
      </c>
      <c r="X2674">
        <v>0.38</v>
      </c>
      <c r="Y2674" s="6">
        <f t="shared" si="167"/>
        <v>599</v>
      </c>
      <c r="Z2674" cm="1">
        <f t="array" aca="1" ref="Z2674" ca="1">IF(roud(N2674,2)=ROUND(Z2674,2),"ok","error")</f>
        <v>0</v>
      </c>
    </row>
    <row r="2675" spans="1:26" x14ac:dyDescent="0.3">
      <c r="A2675" t="s">
        <v>4359</v>
      </c>
      <c r="B2675" s="4">
        <v>45435</v>
      </c>
      <c r="C2675" t="s">
        <v>1068</v>
      </c>
      <c r="D2675" t="s">
        <v>1069</v>
      </c>
      <c r="E2675" t="s">
        <v>484</v>
      </c>
      <c r="F2675" t="s">
        <v>485</v>
      </c>
      <c r="G2675" t="s">
        <v>113</v>
      </c>
      <c r="H2675" t="s">
        <v>169</v>
      </c>
      <c r="I2675" s="6">
        <v>1</v>
      </c>
      <c r="J2675" s="6">
        <v>1599</v>
      </c>
      <c r="K2675" s="6">
        <v>1599</v>
      </c>
      <c r="L2675" s="6">
        <v>0.15</v>
      </c>
      <c r="M2675" s="6">
        <v>239.85</v>
      </c>
      <c r="N2675" s="6">
        <v>1359.15</v>
      </c>
      <c r="O2675" s="6">
        <v>319.39999999999998</v>
      </c>
      <c r="P2675" t="s">
        <v>105</v>
      </c>
      <c r="Q2675" t="s">
        <v>106</v>
      </c>
      <c r="R2675" t="s">
        <v>44</v>
      </c>
      <c r="S2675" t="s">
        <v>54</v>
      </c>
      <c r="T2675" t="s">
        <v>55</v>
      </c>
      <c r="U2675" s="13">
        <f t="shared" si="164"/>
        <v>2024</v>
      </c>
      <c r="V2675" s="13">
        <f t="shared" si="165"/>
        <v>5</v>
      </c>
      <c r="W2675" s="20" t="str">
        <f t="shared" si="166"/>
        <v>May</v>
      </c>
      <c r="X2675">
        <v>0.23499999999999999</v>
      </c>
      <c r="Y2675" s="6">
        <f t="shared" si="167"/>
        <v>1119.3</v>
      </c>
      <c r="Z2675" cm="1">
        <f t="array" aca="1" ref="Z2675" ca="1">IF(roud(N2675,2)=ROUND(Z2675,2),"ok","error")</f>
        <v>0</v>
      </c>
    </row>
    <row r="2676" spans="1:26" x14ac:dyDescent="0.3">
      <c r="A2676" t="s">
        <v>4360</v>
      </c>
      <c r="B2676" s="4">
        <v>45780</v>
      </c>
      <c r="C2676" t="s">
        <v>2139</v>
      </c>
      <c r="D2676" t="s">
        <v>2140</v>
      </c>
      <c r="E2676" t="s">
        <v>111</v>
      </c>
      <c r="F2676" t="s">
        <v>112</v>
      </c>
      <c r="G2676" t="s">
        <v>113</v>
      </c>
      <c r="H2676" t="s">
        <v>114</v>
      </c>
      <c r="I2676" s="6">
        <v>1</v>
      </c>
      <c r="J2676" s="6">
        <v>999</v>
      </c>
      <c r="K2676" s="6">
        <v>999</v>
      </c>
      <c r="L2676" s="6">
        <v>0.05</v>
      </c>
      <c r="M2676" s="6">
        <v>49.95</v>
      </c>
      <c r="N2676" s="6">
        <v>949.05</v>
      </c>
      <c r="O2676" s="6">
        <v>251.5</v>
      </c>
      <c r="P2676" t="s">
        <v>170</v>
      </c>
      <c r="Q2676" t="s">
        <v>171</v>
      </c>
      <c r="R2676" t="s">
        <v>44</v>
      </c>
      <c r="S2676" t="s">
        <v>34</v>
      </c>
      <c r="T2676" t="s">
        <v>55</v>
      </c>
      <c r="U2676" s="13">
        <f t="shared" si="164"/>
        <v>2025</v>
      </c>
      <c r="V2676" s="13">
        <f t="shared" si="165"/>
        <v>5</v>
      </c>
      <c r="W2676" s="20" t="str">
        <f t="shared" si="166"/>
        <v>May</v>
      </c>
      <c r="X2676">
        <v>0.26500000000000001</v>
      </c>
      <c r="Y2676" s="6">
        <f t="shared" si="167"/>
        <v>899.1</v>
      </c>
      <c r="Z2676" cm="1">
        <f t="array" aca="1" ref="Z2676" ca="1">IF(roud(N2676,2)=ROUND(Z2676,2),"ok","error")</f>
        <v>0</v>
      </c>
    </row>
    <row r="2677" spans="1:26" x14ac:dyDescent="0.3">
      <c r="A2677" t="s">
        <v>4361</v>
      </c>
      <c r="B2677" s="4">
        <v>45623</v>
      </c>
      <c r="C2677" t="s">
        <v>2643</v>
      </c>
      <c r="D2677" t="s">
        <v>2644</v>
      </c>
      <c r="E2677" t="s">
        <v>80</v>
      </c>
      <c r="F2677" t="s">
        <v>81</v>
      </c>
      <c r="G2677" t="s">
        <v>52</v>
      </c>
      <c r="H2677" t="s">
        <v>53</v>
      </c>
      <c r="I2677" s="6">
        <v>1</v>
      </c>
      <c r="J2677" s="6">
        <v>3499</v>
      </c>
      <c r="K2677" s="6">
        <v>3499</v>
      </c>
      <c r="L2677" s="6">
        <v>0.1</v>
      </c>
      <c r="M2677" s="6">
        <v>349.9</v>
      </c>
      <c r="N2677" s="6">
        <v>3149.1</v>
      </c>
      <c r="O2677" s="6">
        <v>661.31</v>
      </c>
      <c r="P2677" t="s">
        <v>158</v>
      </c>
      <c r="Q2677" t="s">
        <v>159</v>
      </c>
      <c r="R2677" t="s">
        <v>160</v>
      </c>
      <c r="S2677" t="s">
        <v>107</v>
      </c>
      <c r="T2677" t="s">
        <v>55</v>
      </c>
      <c r="U2677" s="13">
        <f t="shared" si="164"/>
        <v>2024</v>
      </c>
      <c r="V2677" s="13">
        <f t="shared" si="165"/>
        <v>11</v>
      </c>
      <c r="W2677" s="20" t="str">
        <f t="shared" si="166"/>
        <v>November</v>
      </c>
      <c r="X2677">
        <v>0.21</v>
      </c>
      <c r="Y2677" s="6">
        <f t="shared" si="167"/>
        <v>2799.2</v>
      </c>
      <c r="Z2677" cm="1">
        <f t="array" aca="1" ref="Z2677" ca="1">IF(roud(N2677,2)=ROUND(Z2677,2),"ok","error")</f>
        <v>0</v>
      </c>
    </row>
    <row r="2678" spans="1:26" x14ac:dyDescent="0.3">
      <c r="A2678" t="s">
        <v>4362</v>
      </c>
      <c r="B2678" s="4">
        <v>45546</v>
      </c>
      <c r="C2678" t="s">
        <v>136</v>
      </c>
      <c r="D2678" t="s">
        <v>137</v>
      </c>
      <c r="E2678" t="s">
        <v>59</v>
      </c>
      <c r="F2678" t="s">
        <v>60</v>
      </c>
      <c r="G2678" t="s">
        <v>61</v>
      </c>
      <c r="H2678" t="s">
        <v>62</v>
      </c>
      <c r="I2678" s="6">
        <v>1</v>
      </c>
      <c r="J2678" s="6">
        <v>59999</v>
      </c>
      <c r="K2678" s="6">
        <v>59999</v>
      </c>
      <c r="L2678" s="6">
        <v>0.1</v>
      </c>
      <c r="M2678" s="6">
        <v>5999.9</v>
      </c>
      <c r="N2678" s="6">
        <v>53999.1</v>
      </c>
      <c r="O2678" s="6">
        <v>7019.88</v>
      </c>
      <c r="P2678" t="s">
        <v>170</v>
      </c>
      <c r="Q2678" t="s">
        <v>171</v>
      </c>
      <c r="R2678" t="s">
        <v>44</v>
      </c>
      <c r="S2678" t="s">
        <v>107</v>
      </c>
      <c r="T2678" t="s">
        <v>35</v>
      </c>
      <c r="U2678" s="13">
        <f t="shared" si="164"/>
        <v>2024</v>
      </c>
      <c r="V2678" s="13">
        <f t="shared" si="165"/>
        <v>9</v>
      </c>
      <c r="W2678" s="20" t="str">
        <f t="shared" si="166"/>
        <v>September</v>
      </c>
      <c r="X2678">
        <v>0.13</v>
      </c>
      <c r="Y2678" s="6">
        <f t="shared" si="167"/>
        <v>47999.199999999997</v>
      </c>
      <c r="Z2678" cm="1">
        <f t="array" aca="1" ref="Z2678" ca="1">IF(roud(N2678,2)=ROUND(Z2678,2),"ok","error")</f>
        <v>0</v>
      </c>
    </row>
    <row r="2679" spans="1:26" x14ac:dyDescent="0.3">
      <c r="A2679" t="s">
        <v>4363</v>
      </c>
      <c r="B2679" s="4">
        <v>45298</v>
      </c>
      <c r="C2679" t="s">
        <v>1714</v>
      </c>
      <c r="D2679" t="s">
        <v>1715</v>
      </c>
      <c r="E2679" t="s">
        <v>121</v>
      </c>
      <c r="F2679" t="s">
        <v>122</v>
      </c>
      <c r="G2679" t="s">
        <v>61</v>
      </c>
      <c r="H2679" t="s">
        <v>123</v>
      </c>
      <c r="I2679" s="6">
        <v>1</v>
      </c>
      <c r="J2679" s="6">
        <v>24999</v>
      </c>
      <c r="K2679" s="6">
        <v>24999</v>
      </c>
      <c r="L2679" s="6">
        <v>0.15</v>
      </c>
      <c r="M2679" s="6">
        <v>3749.85</v>
      </c>
      <c r="N2679" s="6">
        <v>21249.15</v>
      </c>
      <c r="O2679" s="6">
        <v>2443.65</v>
      </c>
      <c r="P2679" t="s">
        <v>191</v>
      </c>
      <c r="Q2679" t="s">
        <v>187</v>
      </c>
      <c r="R2679" t="s">
        <v>160</v>
      </c>
      <c r="S2679" t="s">
        <v>45</v>
      </c>
      <c r="T2679" t="s">
        <v>35</v>
      </c>
      <c r="U2679" s="13">
        <f t="shared" si="164"/>
        <v>2024</v>
      </c>
      <c r="V2679" s="13">
        <f t="shared" si="165"/>
        <v>1</v>
      </c>
      <c r="W2679" s="20" t="str">
        <f t="shared" si="166"/>
        <v>January</v>
      </c>
      <c r="X2679">
        <v>0.115</v>
      </c>
      <c r="Y2679" s="6">
        <f t="shared" si="167"/>
        <v>17499.3</v>
      </c>
      <c r="Z2679" cm="1">
        <f t="array" aca="1" ref="Z2679" ca="1">IF(roud(N2679,2)=ROUND(Z2679,2),"ok","error")</f>
        <v>0</v>
      </c>
    </row>
    <row r="2680" spans="1:26" x14ac:dyDescent="0.3">
      <c r="A2680" t="s">
        <v>4364</v>
      </c>
      <c r="B2680" s="4">
        <v>45559</v>
      </c>
      <c r="C2680" t="s">
        <v>1046</v>
      </c>
      <c r="D2680" t="s">
        <v>1047</v>
      </c>
      <c r="E2680" t="s">
        <v>40</v>
      </c>
      <c r="F2680" t="s">
        <v>41</v>
      </c>
      <c r="G2680" t="s">
        <v>29</v>
      </c>
      <c r="H2680" t="s">
        <v>30</v>
      </c>
      <c r="I2680" s="6">
        <v>4</v>
      </c>
      <c r="J2680" s="6">
        <v>1199</v>
      </c>
      <c r="K2680" s="6">
        <v>4796</v>
      </c>
      <c r="L2680" s="6">
        <v>0.1</v>
      </c>
      <c r="M2680" s="6">
        <v>479.6</v>
      </c>
      <c r="N2680" s="6">
        <v>4316.3999999999996</v>
      </c>
      <c r="O2680" s="6">
        <v>1251.76</v>
      </c>
      <c r="P2680" t="s">
        <v>94</v>
      </c>
      <c r="Q2680" t="s">
        <v>64</v>
      </c>
      <c r="R2680" t="s">
        <v>65</v>
      </c>
      <c r="S2680" t="s">
        <v>107</v>
      </c>
      <c r="T2680" t="s">
        <v>55</v>
      </c>
      <c r="U2680" s="13">
        <f t="shared" si="164"/>
        <v>2024</v>
      </c>
      <c r="V2680" s="13">
        <f t="shared" si="165"/>
        <v>9</v>
      </c>
      <c r="W2680" s="20" t="str">
        <f t="shared" si="166"/>
        <v>September</v>
      </c>
      <c r="X2680">
        <v>0.28999999999999998</v>
      </c>
      <c r="Y2680" s="6">
        <f t="shared" si="167"/>
        <v>3836.8</v>
      </c>
      <c r="Z2680" cm="1">
        <f t="array" aca="1" ref="Z2680" ca="1">IF(roud(N2680,2)=ROUND(Z2680,2),"ok","error")</f>
        <v>0</v>
      </c>
    </row>
    <row r="2681" spans="1:26" x14ac:dyDescent="0.3">
      <c r="A2681" t="s">
        <v>4365</v>
      </c>
      <c r="B2681" s="4">
        <v>45684</v>
      </c>
      <c r="C2681" t="s">
        <v>3390</v>
      </c>
      <c r="D2681" t="s">
        <v>3391</v>
      </c>
      <c r="E2681" t="s">
        <v>198</v>
      </c>
      <c r="F2681" t="s">
        <v>199</v>
      </c>
      <c r="G2681" t="s">
        <v>61</v>
      </c>
      <c r="H2681" t="s">
        <v>71</v>
      </c>
      <c r="I2681" s="6">
        <v>1</v>
      </c>
      <c r="J2681" s="6">
        <v>899</v>
      </c>
      <c r="K2681" s="6">
        <v>899</v>
      </c>
      <c r="L2681" s="6">
        <v>0</v>
      </c>
      <c r="M2681" s="6">
        <v>0</v>
      </c>
      <c r="N2681" s="6">
        <v>899</v>
      </c>
      <c r="O2681" s="6">
        <v>143.84</v>
      </c>
      <c r="P2681" t="s">
        <v>170</v>
      </c>
      <c r="Q2681" t="s">
        <v>171</v>
      </c>
      <c r="R2681" t="s">
        <v>44</v>
      </c>
      <c r="S2681" t="s">
        <v>107</v>
      </c>
      <c r="T2681" t="s">
        <v>35</v>
      </c>
      <c r="U2681" s="13">
        <f t="shared" si="164"/>
        <v>2025</v>
      </c>
      <c r="V2681" s="13">
        <f t="shared" si="165"/>
        <v>1</v>
      </c>
      <c r="W2681" s="20" t="str">
        <f t="shared" si="166"/>
        <v>January</v>
      </c>
      <c r="X2681">
        <v>0.16</v>
      </c>
      <c r="Y2681" s="6">
        <f t="shared" si="167"/>
        <v>899</v>
      </c>
      <c r="Z2681" cm="1">
        <f t="array" aca="1" ref="Z2681" ca="1">IF(roud(N2681,2)=ROUND(Z2681,2),"ok","error")</f>
        <v>0</v>
      </c>
    </row>
    <row r="2682" spans="1:26" x14ac:dyDescent="0.3">
      <c r="A2682" t="s">
        <v>4366</v>
      </c>
      <c r="B2682" s="4">
        <v>45533</v>
      </c>
      <c r="C2682" t="s">
        <v>2003</v>
      </c>
      <c r="D2682" t="s">
        <v>2004</v>
      </c>
      <c r="E2682" t="s">
        <v>323</v>
      </c>
      <c r="F2682" t="s">
        <v>324</v>
      </c>
      <c r="G2682" t="s">
        <v>29</v>
      </c>
      <c r="H2682" t="s">
        <v>304</v>
      </c>
      <c r="I2682" s="6">
        <v>1</v>
      </c>
      <c r="J2682" s="6">
        <v>799</v>
      </c>
      <c r="K2682" s="6">
        <v>799</v>
      </c>
      <c r="L2682" s="6">
        <v>0.2</v>
      </c>
      <c r="M2682" s="6">
        <v>159.80000000000001</v>
      </c>
      <c r="N2682" s="6">
        <v>639.20000000000005</v>
      </c>
      <c r="O2682" s="6">
        <v>166.19</v>
      </c>
      <c r="P2682" t="s">
        <v>158</v>
      </c>
      <c r="Q2682" t="s">
        <v>159</v>
      </c>
      <c r="R2682" t="s">
        <v>160</v>
      </c>
      <c r="S2682" t="s">
        <v>45</v>
      </c>
      <c r="T2682" t="s">
        <v>46</v>
      </c>
      <c r="U2682" s="13">
        <f t="shared" si="164"/>
        <v>2024</v>
      </c>
      <c r="V2682" s="13">
        <f t="shared" si="165"/>
        <v>8</v>
      </c>
      <c r="W2682" s="20" t="str">
        <f t="shared" si="166"/>
        <v>August</v>
      </c>
      <c r="X2682">
        <v>0.26</v>
      </c>
      <c r="Y2682" s="6">
        <f t="shared" si="167"/>
        <v>479.4</v>
      </c>
      <c r="Z2682" cm="1">
        <f t="array" aca="1" ref="Z2682" ca="1">IF(roud(N2682,2)=ROUND(Z2682,2),"ok","error")</f>
        <v>0</v>
      </c>
    </row>
    <row r="2683" spans="1:26" x14ac:dyDescent="0.3">
      <c r="A2683" t="s">
        <v>4367</v>
      </c>
      <c r="B2683" s="4">
        <v>45749</v>
      </c>
      <c r="C2683" t="s">
        <v>2053</v>
      </c>
      <c r="D2683" t="s">
        <v>2054</v>
      </c>
      <c r="E2683" t="s">
        <v>40</v>
      </c>
      <c r="F2683" t="s">
        <v>41</v>
      </c>
      <c r="G2683" t="s">
        <v>29</v>
      </c>
      <c r="H2683" t="s">
        <v>30</v>
      </c>
      <c r="I2683" s="6">
        <v>1</v>
      </c>
      <c r="J2683" s="6">
        <v>1199</v>
      </c>
      <c r="K2683" s="6">
        <v>1199</v>
      </c>
      <c r="L2683" s="6">
        <v>0.05</v>
      </c>
      <c r="M2683" s="6">
        <v>59.95</v>
      </c>
      <c r="N2683" s="6">
        <v>1139.05</v>
      </c>
      <c r="O2683" s="6">
        <v>347.41</v>
      </c>
      <c r="P2683" t="s">
        <v>186</v>
      </c>
      <c r="Q2683" t="s">
        <v>187</v>
      </c>
      <c r="R2683" t="s">
        <v>160</v>
      </c>
      <c r="S2683" t="s">
        <v>45</v>
      </c>
      <c r="T2683" t="s">
        <v>55</v>
      </c>
      <c r="U2683" s="13">
        <f t="shared" si="164"/>
        <v>2025</v>
      </c>
      <c r="V2683" s="13">
        <f t="shared" si="165"/>
        <v>4</v>
      </c>
      <c r="W2683" s="20" t="str">
        <f t="shared" si="166"/>
        <v>April</v>
      </c>
      <c r="X2683">
        <v>0.30499999999999999</v>
      </c>
      <c r="Y2683" s="6">
        <f t="shared" si="167"/>
        <v>1079.0999999999999</v>
      </c>
      <c r="Z2683" cm="1">
        <f t="array" aca="1" ref="Z2683" ca="1">IF(roud(N2683,2)=ROUND(Z2683,2),"ok","error")</f>
        <v>0</v>
      </c>
    </row>
    <row r="2684" spans="1:26" x14ac:dyDescent="0.3">
      <c r="A2684" t="s">
        <v>4368</v>
      </c>
      <c r="B2684" s="4">
        <v>45565</v>
      </c>
      <c r="C2684" t="s">
        <v>618</v>
      </c>
      <c r="D2684" t="s">
        <v>619</v>
      </c>
      <c r="E2684" t="s">
        <v>69</v>
      </c>
      <c r="F2684" t="s">
        <v>70</v>
      </c>
      <c r="G2684" t="s">
        <v>61</v>
      </c>
      <c r="H2684" t="s">
        <v>71</v>
      </c>
      <c r="I2684" s="6">
        <v>2</v>
      </c>
      <c r="J2684" s="6">
        <v>1299</v>
      </c>
      <c r="K2684" s="6">
        <v>2598</v>
      </c>
      <c r="L2684" s="6">
        <v>0.1</v>
      </c>
      <c r="M2684" s="6">
        <v>259.8</v>
      </c>
      <c r="N2684" s="6">
        <v>2338.1999999999998</v>
      </c>
      <c r="O2684" s="6">
        <v>303.97000000000003</v>
      </c>
      <c r="P2684" t="s">
        <v>31</v>
      </c>
      <c r="Q2684" t="s">
        <v>32</v>
      </c>
      <c r="R2684" t="s">
        <v>33</v>
      </c>
      <c r="S2684" t="s">
        <v>54</v>
      </c>
      <c r="T2684" t="s">
        <v>35</v>
      </c>
      <c r="U2684" s="13">
        <f t="shared" si="164"/>
        <v>2024</v>
      </c>
      <c r="V2684" s="13">
        <f t="shared" si="165"/>
        <v>9</v>
      </c>
      <c r="W2684" s="20" t="str">
        <f t="shared" si="166"/>
        <v>September</v>
      </c>
      <c r="X2684">
        <v>0.13</v>
      </c>
      <c r="Y2684" s="6">
        <f t="shared" si="167"/>
        <v>2078.4</v>
      </c>
      <c r="Z2684" cm="1">
        <f t="array" aca="1" ref="Z2684" ca="1">IF(roud(N2684,2)=ROUND(Z2684,2),"ok","error")</f>
        <v>0</v>
      </c>
    </row>
    <row r="2685" spans="1:26" x14ac:dyDescent="0.3">
      <c r="A2685" t="s">
        <v>4369</v>
      </c>
      <c r="B2685" s="4">
        <v>45629</v>
      </c>
      <c r="C2685" t="s">
        <v>740</v>
      </c>
      <c r="D2685" t="s">
        <v>741</v>
      </c>
      <c r="E2685" t="s">
        <v>484</v>
      </c>
      <c r="F2685" t="s">
        <v>485</v>
      </c>
      <c r="G2685" t="s">
        <v>113</v>
      </c>
      <c r="H2685" t="s">
        <v>169</v>
      </c>
      <c r="I2685" s="6">
        <v>1</v>
      </c>
      <c r="J2685" s="6">
        <v>1599</v>
      </c>
      <c r="K2685" s="6">
        <v>1599</v>
      </c>
      <c r="L2685" s="6">
        <v>0</v>
      </c>
      <c r="M2685" s="6">
        <v>0</v>
      </c>
      <c r="N2685" s="6">
        <v>1599</v>
      </c>
      <c r="O2685" s="6">
        <v>447.72</v>
      </c>
      <c r="P2685" t="s">
        <v>89</v>
      </c>
      <c r="Q2685" t="s">
        <v>90</v>
      </c>
      <c r="R2685" t="s">
        <v>65</v>
      </c>
      <c r="S2685" t="s">
        <v>98</v>
      </c>
      <c r="T2685" t="s">
        <v>35</v>
      </c>
      <c r="U2685" s="13">
        <f t="shared" si="164"/>
        <v>2024</v>
      </c>
      <c r="V2685" s="13">
        <f t="shared" si="165"/>
        <v>12</v>
      </c>
      <c r="W2685" s="20" t="str">
        <f t="shared" si="166"/>
        <v>December</v>
      </c>
      <c r="X2685">
        <v>0.28000000000000003</v>
      </c>
      <c r="Y2685" s="6">
        <f t="shared" si="167"/>
        <v>1599</v>
      </c>
      <c r="Z2685" cm="1">
        <f t="array" aca="1" ref="Z2685" ca="1">IF(roud(N2685,2)=ROUND(Z2685,2),"ok","error")</f>
        <v>0</v>
      </c>
    </row>
    <row r="2686" spans="1:26" x14ac:dyDescent="0.3">
      <c r="A2686" t="s">
        <v>4370</v>
      </c>
      <c r="B2686" s="4">
        <v>45601</v>
      </c>
      <c r="C2686" t="s">
        <v>4216</v>
      </c>
      <c r="D2686" t="s">
        <v>4217</v>
      </c>
      <c r="E2686" t="s">
        <v>356</v>
      </c>
      <c r="F2686" t="s">
        <v>357</v>
      </c>
      <c r="G2686" t="s">
        <v>214</v>
      </c>
      <c r="H2686" t="s">
        <v>260</v>
      </c>
      <c r="I2686" s="6">
        <v>1</v>
      </c>
      <c r="J2686" s="6">
        <v>699</v>
      </c>
      <c r="K2686" s="6">
        <v>699</v>
      </c>
      <c r="L2686" s="6">
        <v>0.05</v>
      </c>
      <c r="M2686" s="6">
        <v>34.950000000000003</v>
      </c>
      <c r="N2686" s="6">
        <v>664.05</v>
      </c>
      <c r="O2686" s="6">
        <v>242.38</v>
      </c>
      <c r="P2686" t="s">
        <v>170</v>
      </c>
      <c r="Q2686" t="s">
        <v>171</v>
      </c>
      <c r="R2686" t="s">
        <v>44</v>
      </c>
      <c r="S2686" t="s">
        <v>107</v>
      </c>
      <c r="T2686" t="s">
        <v>35</v>
      </c>
      <c r="U2686" s="13">
        <f t="shared" si="164"/>
        <v>2024</v>
      </c>
      <c r="V2686" s="13">
        <f t="shared" si="165"/>
        <v>11</v>
      </c>
      <c r="W2686" s="20" t="str">
        <f t="shared" si="166"/>
        <v>November</v>
      </c>
      <c r="X2686">
        <v>0.36499999999999999</v>
      </c>
      <c r="Y2686" s="6">
        <f t="shared" si="167"/>
        <v>629.1</v>
      </c>
      <c r="Z2686" cm="1">
        <f t="array" aca="1" ref="Z2686" ca="1">IF(roud(N2686,2)=ROUND(Z2686,2),"ok","error")</f>
        <v>0</v>
      </c>
    </row>
    <row r="2687" spans="1:26" x14ac:dyDescent="0.3">
      <c r="A2687" t="s">
        <v>4371</v>
      </c>
      <c r="B2687" s="4">
        <v>45888</v>
      </c>
      <c r="C2687" t="s">
        <v>1960</v>
      </c>
      <c r="D2687" t="s">
        <v>1961</v>
      </c>
      <c r="E2687" t="s">
        <v>167</v>
      </c>
      <c r="F2687" t="s">
        <v>168</v>
      </c>
      <c r="G2687" t="s">
        <v>113</v>
      </c>
      <c r="H2687" t="s">
        <v>169</v>
      </c>
      <c r="I2687" s="6">
        <v>5</v>
      </c>
      <c r="J2687" s="6">
        <v>899</v>
      </c>
      <c r="K2687" s="6">
        <v>4495</v>
      </c>
      <c r="L2687" s="6">
        <v>0.1</v>
      </c>
      <c r="M2687" s="6">
        <v>449.5</v>
      </c>
      <c r="N2687" s="6">
        <v>4045.5</v>
      </c>
      <c r="O2687" s="6">
        <v>1011.38</v>
      </c>
      <c r="P2687" t="s">
        <v>42</v>
      </c>
      <c r="Q2687" t="s">
        <v>43</v>
      </c>
      <c r="R2687" t="s">
        <v>44</v>
      </c>
      <c r="S2687" t="s">
        <v>45</v>
      </c>
      <c r="T2687" t="s">
        <v>55</v>
      </c>
      <c r="U2687" s="13">
        <f t="shared" si="164"/>
        <v>2025</v>
      </c>
      <c r="V2687" s="13">
        <f t="shared" si="165"/>
        <v>8</v>
      </c>
      <c r="W2687" s="20" t="str">
        <f t="shared" si="166"/>
        <v>August</v>
      </c>
      <c r="X2687">
        <v>0.25</v>
      </c>
      <c r="Y2687" s="6">
        <f t="shared" si="167"/>
        <v>3596</v>
      </c>
      <c r="Z2687" cm="1">
        <f t="array" aca="1" ref="Z2687" ca="1">IF(roud(N2687,2)=ROUND(Z2687,2),"ok","error")</f>
        <v>0</v>
      </c>
    </row>
    <row r="2688" spans="1:26" x14ac:dyDescent="0.3">
      <c r="A2688" t="s">
        <v>4372</v>
      </c>
      <c r="B2688" s="4">
        <v>45878</v>
      </c>
      <c r="C2688" t="s">
        <v>2627</v>
      </c>
      <c r="D2688" t="s">
        <v>2628</v>
      </c>
      <c r="E2688" t="s">
        <v>86</v>
      </c>
      <c r="F2688" t="s">
        <v>87</v>
      </c>
      <c r="G2688" t="s">
        <v>29</v>
      </c>
      <c r="H2688" t="s">
        <v>88</v>
      </c>
      <c r="I2688" s="6">
        <v>2</v>
      </c>
      <c r="J2688" s="6">
        <v>1299</v>
      </c>
      <c r="K2688" s="6">
        <v>2598</v>
      </c>
      <c r="L2688" s="6">
        <v>0.05</v>
      </c>
      <c r="M2688" s="6">
        <v>129.9</v>
      </c>
      <c r="N2688" s="6">
        <v>2468.1</v>
      </c>
      <c r="O2688" s="6">
        <v>752.77</v>
      </c>
      <c r="P2688" t="s">
        <v>31</v>
      </c>
      <c r="Q2688" t="s">
        <v>32</v>
      </c>
      <c r="R2688" t="s">
        <v>33</v>
      </c>
      <c r="S2688" t="s">
        <v>45</v>
      </c>
      <c r="T2688" t="s">
        <v>35</v>
      </c>
      <c r="U2688" s="13">
        <f t="shared" si="164"/>
        <v>2025</v>
      </c>
      <c r="V2688" s="13">
        <f t="shared" si="165"/>
        <v>8</v>
      </c>
      <c r="W2688" s="20" t="str">
        <f t="shared" si="166"/>
        <v>August</v>
      </c>
      <c r="X2688">
        <v>0.30499999999999999</v>
      </c>
      <c r="Y2688" s="6">
        <f t="shared" si="167"/>
        <v>2338.1999999999998</v>
      </c>
      <c r="Z2688" cm="1">
        <f t="array" aca="1" ref="Z2688" ca="1">IF(roud(N2688,2)=ROUND(Z2688,2),"ok","error")</f>
        <v>0</v>
      </c>
    </row>
    <row r="2689" spans="1:26" x14ac:dyDescent="0.3">
      <c r="A2689" t="s">
        <v>4373</v>
      </c>
      <c r="B2689" s="4">
        <v>45303</v>
      </c>
      <c r="C2689" t="s">
        <v>658</v>
      </c>
      <c r="D2689" t="s">
        <v>659</v>
      </c>
      <c r="E2689" t="s">
        <v>27</v>
      </c>
      <c r="F2689" t="s">
        <v>28</v>
      </c>
      <c r="G2689" t="s">
        <v>29</v>
      </c>
      <c r="H2689" t="s">
        <v>30</v>
      </c>
      <c r="I2689" s="6">
        <v>2</v>
      </c>
      <c r="J2689" s="6">
        <v>1999</v>
      </c>
      <c r="K2689" s="6">
        <v>3998</v>
      </c>
      <c r="L2689" s="6">
        <v>0</v>
      </c>
      <c r="M2689" s="6">
        <v>0</v>
      </c>
      <c r="N2689" s="6">
        <v>3998</v>
      </c>
      <c r="O2689" s="6">
        <v>1279.3599999999999</v>
      </c>
      <c r="P2689" t="s">
        <v>144</v>
      </c>
      <c r="Q2689" t="s">
        <v>145</v>
      </c>
      <c r="R2689" t="s">
        <v>65</v>
      </c>
      <c r="S2689" t="s">
        <v>45</v>
      </c>
      <c r="T2689" t="s">
        <v>35</v>
      </c>
      <c r="U2689" s="13">
        <f t="shared" si="164"/>
        <v>2024</v>
      </c>
      <c r="V2689" s="13">
        <f t="shared" si="165"/>
        <v>1</v>
      </c>
      <c r="W2689" s="20" t="str">
        <f t="shared" si="166"/>
        <v>January</v>
      </c>
      <c r="X2689">
        <v>0.32</v>
      </c>
      <c r="Y2689" s="6">
        <f t="shared" si="167"/>
        <v>3998</v>
      </c>
      <c r="Z2689" cm="1">
        <f t="array" aca="1" ref="Z2689" ca="1">IF(roud(N2689,2)=ROUND(Z2689,2),"ok","error")</f>
        <v>0</v>
      </c>
    </row>
    <row r="2690" spans="1:26" x14ac:dyDescent="0.3">
      <c r="A2690" t="s">
        <v>4374</v>
      </c>
      <c r="B2690" s="4">
        <v>45559</v>
      </c>
      <c r="C2690" t="s">
        <v>1874</v>
      </c>
      <c r="D2690" t="s">
        <v>1875</v>
      </c>
      <c r="E2690" t="s">
        <v>40</v>
      </c>
      <c r="F2690" t="s">
        <v>41</v>
      </c>
      <c r="G2690" t="s">
        <v>29</v>
      </c>
      <c r="H2690" t="s">
        <v>30</v>
      </c>
      <c r="I2690" s="6">
        <v>1</v>
      </c>
      <c r="J2690" s="6">
        <v>1199</v>
      </c>
      <c r="K2690" s="6">
        <v>1199</v>
      </c>
      <c r="L2690" s="6">
        <v>0.2</v>
      </c>
      <c r="M2690" s="6">
        <v>239.8</v>
      </c>
      <c r="N2690" s="6">
        <v>959.2</v>
      </c>
      <c r="O2690" s="6">
        <v>249.39</v>
      </c>
      <c r="P2690" t="s">
        <v>186</v>
      </c>
      <c r="Q2690" t="s">
        <v>187</v>
      </c>
      <c r="R2690" t="s">
        <v>160</v>
      </c>
      <c r="S2690" t="s">
        <v>45</v>
      </c>
      <c r="T2690" t="s">
        <v>35</v>
      </c>
      <c r="U2690" s="13">
        <f t="shared" si="164"/>
        <v>2024</v>
      </c>
      <c r="V2690" s="13">
        <f t="shared" si="165"/>
        <v>9</v>
      </c>
      <c r="W2690" s="20" t="str">
        <f t="shared" si="166"/>
        <v>September</v>
      </c>
      <c r="X2690">
        <v>0.26</v>
      </c>
      <c r="Y2690" s="6">
        <f t="shared" si="167"/>
        <v>719.4</v>
      </c>
      <c r="Z2690" cm="1">
        <f t="array" aca="1" ref="Z2690" ca="1">IF(roud(N2690,2)=ROUND(Z2690,2),"ok","error")</f>
        <v>0</v>
      </c>
    </row>
    <row r="2691" spans="1:26" x14ac:dyDescent="0.3">
      <c r="A2691" t="s">
        <v>4375</v>
      </c>
      <c r="B2691" s="4">
        <v>45961</v>
      </c>
      <c r="C2691" t="s">
        <v>830</v>
      </c>
      <c r="D2691" t="s">
        <v>831</v>
      </c>
      <c r="E2691" t="s">
        <v>212</v>
      </c>
      <c r="F2691" t="s">
        <v>213</v>
      </c>
      <c r="G2691" t="s">
        <v>214</v>
      </c>
      <c r="H2691" t="s">
        <v>215</v>
      </c>
      <c r="I2691" s="6">
        <v>1</v>
      </c>
      <c r="J2691" s="6">
        <v>599</v>
      </c>
      <c r="K2691" s="6">
        <v>599</v>
      </c>
      <c r="L2691" s="6">
        <v>0</v>
      </c>
      <c r="M2691" s="6">
        <v>0</v>
      </c>
      <c r="N2691" s="6">
        <v>599</v>
      </c>
      <c r="O2691" s="6">
        <v>227.62</v>
      </c>
      <c r="P2691" t="s">
        <v>170</v>
      </c>
      <c r="Q2691" t="s">
        <v>171</v>
      </c>
      <c r="R2691" t="s">
        <v>44</v>
      </c>
      <c r="S2691" t="s">
        <v>107</v>
      </c>
      <c r="T2691" t="s">
        <v>35</v>
      </c>
      <c r="U2691" s="13">
        <f t="shared" ref="U2691:U2754" si="168">YEAR(B2691)</f>
        <v>2025</v>
      </c>
      <c r="V2691" s="13">
        <f t="shared" ref="V2691:V2754" si="169">MONTH(B2691)</f>
        <v>10</v>
      </c>
      <c r="W2691" s="20" t="str">
        <f t="shared" ref="W2691:W2754" si="170">TEXT(B2691,"mmmm")</f>
        <v>October</v>
      </c>
      <c r="X2691">
        <v>0.38</v>
      </c>
      <c r="Y2691" s="6">
        <f t="shared" ref="Y2691:Y2754" si="171">ROUND(N2691-(M2691),2)</f>
        <v>599</v>
      </c>
      <c r="Z2691" cm="1">
        <f t="array" aca="1" ref="Z2691" ca="1">IF(roud(N2691,2)=ROUND(Z2691,2),"ok","error")</f>
        <v>0</v>
      </c>
    </row>
    <row r="2692" spans="1:26" x14ac:dyDescent="0.3">
      <c r="A2692" t="s">
        <v>4376</v>
      </c>
      <c r="B2692" s="4">
        <v>45660</v>
      </c>
      <c r="C2692" t="s">
        <v>919</v>
      </c>
      <c r="D2692" t="s">
        <v>920</v>
      </c>
      <c r="E2692" t="s">
        <v>75</v>
      </c>
      <c r="F2692" t="s">
        <v>76</v>
      </c>
      <c r="G2692" t="s">
        <v>61</v>
      </c>
      <c r="H2692" t="s">
        <v>71</v>
      </c>
      <c r="I2692" s="6">
        <v>2</v>
      </c>
      <c r="J2692" s="6">
        <v>1499</v>
      </c>
      <c r="K2692" s="6">
        <v>2998</v>
      </c>
      <c r="L2692" s="6">
        <v>0.1</v>
      </c>
      <c r="M2692" s="6">
        <v>299.8</v>
      </c>
      <c r="N2692" s="6">
        <v>2698.2</v>
      </c>
      <c r="O2692" s="6">
        <v>350.77</v>
      </c>
      <c r="P2692" t="s">
        <v>170</v>
      </c>
      <c r="Q2692" t="s">
        <v>171</v>
      </c>
      <c r="R2692" t="s">
        <v>44</v>
      </c>
      <c r="S2692" t="s">
        <v>107</v>
      </c>
      <c r="T2692" t="s">
        <v>35</v>
      </c>
      <c r="U2692" s="13">
        <f t="shared" si="168"/>
        <v>2025</v>
      </c>
      <c r="V2692" s="13">
        <f t="shared" si="169"/>
        <v>1</v>
      </c>
      <c r="W2692" s="20" t="str">
        <f t="shared" si="170"/>
        <v>January</v>
      </c>
      <c r="X2692">
        <v>0.13</v>
      </c>
      <c r="Y2692" s="6">
        <f t="shared" si="171"/>
        <v>2398.4</v>
      </c>
      <c r="Z2692" cm="1">
        <f t="array" aca="1" ref="Z2692" ca="1">IF(roud(N2692,2)=ROUND(Z2692,2),"ok","error")</f>
        <v>0</v>
      </c>
    </row>
    <row r="2693" spans="1:26" x14ac:dyDescent="0.3">
      <c r="A2693" t="s">
        <v>4377</v>
      </c>
      <c r="B2693" s="4">
        <v>46001</v>
      </c>
      <c r="C2693" t="s">
        <v>519</v>
      </c>
      <c r="D2693" t="s">
        <v>520</v>
      </c>
      <c r="E2693" t="s">
        <v>40</v>
      </c>
      <c r="F2693" t="s">
        <v>41</v>
      </c>
      <c r="G2693" t="s">
        <v>29</v>
      </c>
      <c r="H2693" t="s">
        <v>30</v>
      </c>
      <c r="I2693" s="6">
        <v>1</v>
      </c>
      <c r="J2693" s="6">
        <v>1199</v>
      </c>
      <c r="K2693" s="6">
        <v>1199</v>
      </c>
      <c r="L2693" s="6">
        <v>0.05</v>
      </c>
      <c r="M2693" s="6">
        <v>59.95</v>
      </c>
      <c r="N2693" s="6">
        <v>1139.05</v>
      </c>
      <c r="O2693" s="6">
        <v>347.41</v>
      </c>
      <c r="P2693" t="s">
        <v>191</v>
      </c>
      <c r="Q2693" t="s">
        <v>187</v>
      </c>
      <c r="R2693" t="s">
        <v>160</v>
      </c>
      <c r="S2693" t="s">
        <v>34</v>
      </c>
      <c r="T2693" t="s">
        <v>35</v>
      </c>
      <c r="U2693" s="13">
        <f t="shared" si="168"/>
        <v>2025</v>
      </c>
      <c r="V2693" s="13">
        <f t="shared" si="169"/>
        <v>12</v>
      </c>
      <c r="W2693" s="20" t="str">
        <f t="shared" si="170"/>
        <v>December</v>
      </c>
      <c r="X2693">
        <v>0.30499999999999999</v>
      </c>
      <c r="Y2693" s="6">
        <f t="shared" si="171"/>
        <v>1079.0999999999999</v>
      </c>
      <c r="Z2693" cm="1">
        <f t="array" aca="1" ref="Z2693" ca="1">IF(roud(N2693,2)=ROUND(Z2693,2),"ok","error")</f>
        <v>0</v>
      </c>
    </row>
    <row r="2694" spans="1:26" x14ac:dyDescent="0.3">
      <c r="A2694" t="s">
        <v>4378</v>
      </c>
      <c r="B2694" s="4">
        <v>45533</v>
      </c>
      <c r="C2694" t="s">
        <v>2264</v>
      </c>
      <c r="D2694" t="s">
        <v>2265</v>
      </c>
      <c r="E2694" t="s">
        <v>198</v>
      </c>
      <c r="F2694" t="s">
        <v>199</v>
      </c>
      <c r="G2694" t="s">
        <v>61</v>
      </c>
      <c r="H2694" t="s">
        <v>71</v>
      </c>
      <c r="I2694" s="6">
        <v>1</v>
      </c>
      <c r="J2694" s="6">
        <v>899</v>
      </c>
      <c r="K2694" s="6">
        <v>899</v>
      </c>
      <c r="L2694" s="6">
        <v>0.25</v>
      </c>
      <c r="M2694" s="6">
        <v>224.75</v>
      </c>
      <c r="N2694" s="6">
        <v>674.25</v>
      </c>
      <c r="O2694" s="6">
        <v>57.31</v>
      </c>
      <c r="P2694" t="s">
        <v>82</v>
      </c>
      <c r="Q2694" t="s">
        <v>82</v>
      </c>
      <c r="R2694" t="s">
        <v>65</v>
      </c>
      <c r="S2694" t="s">
        <v>54</v>
      </c>
      <c r="T2694" t="s">
        <v>35</v>
      </c>
      <c r="U2694" s="13">
        <f t="shared" si="168"/>
        <v>2024</v>
      </c>
      <c r="V2694" s="13">
        <f t="shared" si="169"/>
        <v>8</v>
      </c>
      <c r="W2694" s="20" t="str">
        <f t="shared" si="170"/>
        <v>August</v>
      </c>
      <c r="X2694">
        <v>8.5000000000000006E-2</v>
      </c>
      <c r="Y2694" s="6">
        <f t="shared" si="171"/>
        <v>449.5</v>
      </c>
      <c r="Z2694" cm="1">
        <f t="array" aca="1" ref="Z2694" ca="1">IF(roud(N2694,2)=ROUND(Z2694,2),"ok","error")</f>
        <v>0</v>
      </c>
    </row>
    <row r="2695" spans="1:26" x14ac:dyDescent="0.3">
      <c r="A2695" t="s">
        <v>4379</v>
      </c>
      <c r="B2695" s="4">
        <v>45355</v>
      </c>
      <c r="C2695" t="s">
        <v>1297</v>
      </c>
      <c r="D2695" t="s">
        <v>1298</v>
      </c>
      <c r="E2695" t="s">
        <v>80</v>
      </c>
      <c r="F2695" t="s">
        <v>81</v>
      </c>
      <c r="G2695" t="s">
        <v>52</v>
      </c>
      <c r="H2695" t="s">
        <v>53</v>
      </c>
      <c r="I2695" s="6">
        <v>1</v>
      </c>
      <c r="J2695" s="6">
        <v>3499</v>
      </c>
      <c r="K2695" s="6">
        <v>3499</v>
      </c>
      <c r="L2695" s="6">
        <v>0</v>
      </c>
      <c r="M2695" s="6">
        <v>0</v>
      </c>
      <c r="N2695" s="6">
        <v>3499</v>
      </c>
      <c r="O2695" s="6">
        <v>839.76</v>
      </c>
      <c r="P2695" t="s">
        <v>144</v>
      </c>
      <c r="Q2695" t="s">
        <v>145</v>
      </c>
      <c r="R2695" t="s">
        <v>65</v>
      </c>
      <c r="S2695" t="s">
        <v>107</v>
      </c>
      <c r="T2695" t="s">
        <v>55</v>
      </c>
      <c r="U2695" s="13">
        <f t="shared" si="168"/>
        <v>2024</v>
      </c>
      <c r="V2695" s="13">
        <f t="shared" si="169"/>
        <v>3</v>
      </c>
      <c r="W2695" s="20" t="str">
        <f t="shared" si="170"/>
        <v>March</v>
      </c>
      <c r="X2695">
        <v>0.24</v>
      </c>
      <c r="Y2695" s="6">
        <f t="shared" si="171"/>
        <v>3499</v>
      </c>
      <c r="Z2695" cm="1">
        <f t="array" aca="1" ref="Z2695" ca="1">IF(roud(N2695,2)=ROUND(Z2695,2),"ok","error")</f>
        <v>0</v>
      </c>
    </row>
    <row r="2696" spans="1:26" x14ac:dyDescent="0.3">
      <c r="A2696" t="s">
        <v>4380</v>
      </c>
      <c r="B2696" s="4">
        <v>45975</v>
      </c>
      <c r="C2696" t="s">
        <v>1854</v>
      </c>
      <c r="D2696" t="s">
        <v>1855</v>
      </c>
      <c r="E2696" t="s">
        <v>127</v>
      </c>
      <c r="F2696" t="s">
        <v>128</v>
      </c>
      <c r="G2696" t="s">
        <v>52</v>
      </c>
      <c r="H2696" t="s">
        <v>129</v>
      </c>
      <c r="I2696" s="6">
        <v>2</v>
      </c>
      <c r="J2696" s="6">
        <v>1299</v>
      </c>
      <c r="K2696" s="6">
        <v>2598</v>
      </c>
      <c r="L2696" s="6">
        <v>0.05</v>
      </c>
      <c r="M2696" s="6">
        <v>129.9</v>
      </c>
      <c r="N2696" s="6">
        <v>2468.1</v>
      </c>
      <c r="O2696" s="6">
        <v>555.32000000000005</v>
      </c>
      <c r="P2696" t="s">
        <v>82</v>
      </c>
      <c r="Q2696" t="s">
        <v>82</v>
      </c>
      <c r="R2696" t="s">
        <v>65</v>
      </c>
      <c r="S2696" t="s">
        <v>45</v>
      </c>
      <c r="T2696" t="s">
        <v>55</v>
      </c>
      <c r="U2696" s="13">
        <f t="shared" si="168"/>
        <v>2025</v>
      </c>
      <c r="V2696" s="13">
        <f t="shared" si="169"/>
        <v>11</v>
      </c>
      <c r="W2696" s="20" t="str">
        <f t="shared" si="170"/>
        <v>November</v>
      </c>
      <c r="X2696">
        <v>0.22500000000000001</v>
      </c>
      <c r="Y2696" s="6">
        <f t="shared" si="171"/>
        <v>2338.1999999999998</v>
      </c>
      <c r="Z2696" cm="1">
        <f t="array" aca="1" ref="Z2696" ca="1">IF(roud(N2696,2)=ROUND(Z2696,2),"ok","error")</f>
        <v>0</v>
      </c>
    </row>
    <row r="2697" spans="1:26" x14ac:dyDescent="0.3">
      <c r="A2697" t="s">
        <v>4381</v>
      </c>
      <c r="B2697" s="4">
        <v>45413</v>
      </c>
      <c r="C2697" t="s">
        <v>3603</v>
      </c>
      <c r="D2697" t="s">
        <v>3604</v>
      </c>
      <c r="E2697" t="s">
        <v>273</v>
      </c>
      <c r="F2697" t="s">
        <v>274</v>
      </c>
      <c r="G2697" t="s">
        <v>29</v>
      </c>
      <c r="H2697" t="s">
        <v>88</v>
      </c>
      <c r="I2697" s="6">
        <v>1</v>
      </c>
      <c r="J2697" s="6">
        <v>2499</v>
      </c>
      <c r="K2697" s="6">
        <v>2499</v>
      </c>
      <c r="L2697" s="6">
        <v>0.1</v>
      </c>
      <c r="M2697" s="6">
        <v>249.9</v>
      </c>
      <c r="N2697" s="6">
        <v>2249.1</v>
      </c>
      <c r="O2697" s="6">
        <v>652.24</v>
      </c>
      <c r="P2697" t="s">
        <v>144</v>
      </c>
      <c r="Q2697" t="s">
        <v>145</v>
      </c>
      <c r="R2697" t="s">
        <v>65</v>
      </c>
      <c r="S2697" t="s">
        <v>45</v>
      </c>
      <c r="T2697" t="s">
        <v>55</v>
      </c>
      <c r="U2697" s="13">
        <f t="shared" si="168"/>
        <v>2024</v>
      </c>
      <c r="V2697" s="13">
        <f t="shared" si="169"/>
        <v>5</v>
      </c>
      <c r="W2697" s="20" t="str">
        <f t="shared" si="170"/>
        <v>May</v>
      </c>
      <c r="X2697">
        <v>0.28999999999999998</v>
      </c>
      <c r="Y2697" s="6">
        <f t="shared" si="171"/>
        <v>1999.2</v>
      </c>
      <c r="Z2697" cm="1">
        <f t="array" aca="1" ref="Z2697" ca="1">IF(roud(N2697,2)=ROUND(Z2697,2),"ok","error")</f>
        <v>0</v>
      </c>
    </row>
    <row r="2698" spans="1:26" x14ac:dyDescent="0.3">
      <c r="A2698" t="s">
        <v>4382</v>
      </c>
      <c r="B2698" s="4">
        <v>45768</v>
      </c>
      <c r="C2698" t="s">
        <v>351</v>
      </c>
      <c r="D2698" t="s">
        <v>352</v>
      </c>
      <c r="E2698" t="s">
        <v>27</v>
      </c>
      <c r="F2698" t="s">
        <v>28</v>
      </c>
      <c r="G2698" t="s">
        <v>29</v>
      </c>
      <c r="H2698" t="s">
        <v>30</v>
      </c>
      <c r="I2698" s="6">
        <v>3</v>
      </c>
      <c r="J2698" s="6">
        <v>1999</v>
      </c>
      <c r="K2698" s="6">
        <v>5997</v>
      </c>
      <c r="L2698" s="6">
        <v>0.1</v>
      </c>
      <c r="M2698" s="6">
        <v>599.70000000000005</v>
      </c>
      <c r="N2698" s="6">
        <v>5397.3</v>
      </c>
      <c r="O2698" s="6">
        <v>1565.22</v>
      </c>
      <c r="P2698" t="s">
        <v>42</v>
      </c>
      <c r="Q2698" t="s">
        <v>43</v>
      </c>
      <c r="R2698" t="s">
        <v>44</v>
      </c>
      <c r="S2698" t="s">
        <v>45</v>
      </c>
      <c r="T2698" t="s">
        <v>35</v>
      </c>
      <c r="U2698" s="13">
        <f t="shared" si="168"/>
        <v>2025</v>
      </c>
      <c r="V2698" s="13">
        <f t="shared" si="169"/>
        <v>4</v>
      </c>
      <c r="W2698" s="20" t="str">
        <f t="shared" si="170"/>
        <v>April</v>
      </c>
      <c r="X2698">
        <v>0.28999999999999998</v>
      </c>
      <c r="Y2698" s="6">
        <f t="shared" si="171"/>
        <v>4797.6000000000004</v>
      </c>
      <c r="Z2698" cm="1">
        <f t="array" aca="1" ref="Z2698" ca="1">IF(roud(N2698,2)=ROUND(Z2698,2),"ok","error")</f>
        <v>0</v>
      </c>
    </row>
    <row r="2699" spans="1:26" x14ac:dyDescent="0.3">
      <c r="A2699" t="s">
        <v>4383</v>
      </c>
      <c r="B2699" s="4">
        <v>45606</v>
      </c>
      <c r="C2699" t="s">
        <v>555</v>
      </c>
      <c r="D2699" t="s">
        <v>556</v>
      </c>
      <c r="E2699" t="s">
        <v>121</v>
      </c>
      <c r="F2699" t="s">
        <v>122</v>
      </c>
      <c r="G2699" t="s">
        <v>61</v>
      </c>
      <c r="H2699" t="s">
        <v>123</v>
      </c>
      <c r="I2699" s="6">
        <v>3</v>
      </c>
      <c r="J2699" s="6">
        <v>24999</v>
      </c>
      <c r="K2699" s="6">
        <v>74997</v>
      </c>
      <c r="L2699" s="6">
        <v>0</v>
      </c>
      <c r="M2699" s="6">
        <v>0</v>
      </c>
      <c r="N2699" s="6">
        <v>74997</v>
      </c>
      <c r="O2699" s="6">
        <v>11999.52</v>
      </c>
      <c r="P2699" t="s">
        <v>186</v>
      </c>
      <c r="Q2699" t="s">
        <v>187</v>
      </c>
      <c r="R2699" t="s">
        <v>160</v>
      </c>
      <c r="S2699" t="s">
        <v>45</v>
      </c>
      <c r="T2699" t="s">
        <v>35</v>
      </c>
      <c r="U2699" s="13">
        <f t="shared" si="168"/>
        <v>2024</v>
      </c>
      <c r="V2699" s="13">
        <f t="shared" si="169"/>
        <v>11</v>
      </c>
      <c r="W2699" s="20" t="str">
        <f t="shared" si="170"/>
        <v>November</v>
      </c>
      <c r="X2699">
        <v>0.16</v>
      </c>
      <c r="Y2699" s="6">
        <f t="shared" si="171"/>
        <v>74997</v>
      </c>
      <c r="Z2699" cm="1">
        <f t="array" aca="1" ref="Z2699" ca="1">IF(roud(N2699,2)=ROUND(Z2699,2),"ok","error")</f>
        <v>0</v>
      </c>
    </row>
    <row r="2700" spans="1:26" x14ac:dyDescent="0.3">
      <c r="A2700" t="s">
        <v>4384</v>
      </c>
      <c r="B2700" s="4">
        <v>45455</v>
      </c>
      <c r="C2700" t="s">
        <v>2218</v>
      </c>
      <c r="D2700" t="s">
        <v>2219</v>
      </c>
      <c r="E2700" t="s">
        <v>273</v>
      </c>
      <c r="F2700" t="s">
        <v>274</v>
      </c>
      <c r="G2700" t="s">
        <v>29</v>
      </c>
      <c r="H2700" t="s">
        <v>88</v>
      </c>
      <c r="I2700" s="6">
        <v>3</v>
      </c>
      <c r="J2700" s="6">
        <v>2499</v>
      </c>
      <c r="K2700" s="6">
        <v>7497</v>
      </c>
      <c r="L2700" s="6">
        <v>0.3</v>
      </c>
      <c r="M2700" s="6">
        <v>2249.1</v>
      </c>
      <c r="N2700" s="6">
        <v>5247.9</v>
      </c>
      <c r="O2700" s="6">
        <v>1207.02</v>
      </c>
      <c r="P2700" t="s">
        <v>158</v>
      </c>
      <c r="Q2700" t="s">
        <v>159</v>
      </c>
      <c r="R2700" t="s">
        <v>160</v>
      </c>
      <c r="S2700" t="s">
        <v>45</v>
      </c>
      <c r="T2700" t="s">
        <v>35</v>
      </c>
      <c r="U2700" s="13">
        <f t="shared" si="168"/>
        <v>2024</v>
      </c>
      <c r="V2700" s="13">
        <f t="shared" si="169"/>
        <v>6</v>
      </c>
      <c r="W2700" s="20" t="str">
        <f t="shared" si="170"/>
        <v>June</v>
      </c>
      <c r="X2700">
        <v>0.23</v>
      </c>
      <c r="Y2700" s="6">
        <f t="shared" si="171"/>
        <v>2998.8</v>
      </c>
      <c r="Z2700" cm="1">
        <f t="array" aca="1" ref="Z2700" ca="1">IF(roud(N2700,2)=ROUND(Z2700,2),"ok","error")</f>
        <v>0</v>
      </c>
    </row>
    <row r="2701" spans="1:26" x14ac:dyDescent="0.3">
      <c r="A2701" t="s">
        <v>4385</v>
      </c>
      <c r="B2701" s="4">
        <v>45707</v>
      </c>
      <c r="C2701" t="s">
        <v>1334</v>
      </c>
      <c r="D2701" t="s">
        <v>1335</v>
      </c>
      <c r="E2701" t="s">
        <v>40</v>
      </c>
      <c r="F2701" t="s">
        <v>41</v>
      </c>
      <c r="G2701" t="s">
        <v>29</v>
      </c>
      <c r="H2701" t="s">
        <v>30</v>
      </c>
      <c r="I2701" s="6">
        <v>2</v>
      </c>
      <c r="J2701" s="6">
        <v>1199</v>
      </c>
      <c r="K2701" s="6">
        <v>2398</v>
      </c>
      <c r="L2701" s="6">
        <v>0</v>
      </c>
      <c r="M2701" s="6">
        <v>0</v>
      </c>
      <c r="N2701" s="6">
        <v>2398</v>
      </c>
      <c r="O2701" s="6">
        <v>767.36</v>
      </c>
      <c r="P2701" t="s">
        <v>82</v>
      </c>
      <c r="Q2701" t="s">
        <v>82</v>
      </c>
      <c r="R2701" t="s">
        <v>65</v>
      </c>
      <c r="S2701" t="s">
        <v>45</v>
      </c>
      <c r="T2701" t="s">
        <v>35</v>
      </c>
      <c r="U2701" s="13">
        <f t="shared" si="168"/>
        <v>2025</v>
      </c>
      <c r="V2701" s="13">
        <f t="shared" si="169"/>
        <v>2</v>
      </c>
      <c r="W2701" s="20" t="str">
        <f t="shared" si="170"/>
        <v>February</v>
      </c>
      <c r="X2701">
        <v>0.32</v>
      </c>
      <c r="Y2701" s="6">
        <f t="shared" si="171"/>
        <v>2398</v>
      </c>
      <c r="Z2701" cm="1">
        <f t="array" aca="1" ref="Z2701" ca="1">IF(roud(N2701,2)=ROUND(Z2701,2),"ok","error")</f>
        <v>0</v>
      </c>
    </row>
    <row r="2702" spans="1:26" x14ac:dyDescent="0.3">
      <c r="A2702" t="s">
        <v>4386</v>
      </c>
      <c r="B2702" s="4">
        <v>45994</v>
      </c>
      <c r="C2702" t="s">
        <v>1705</v>
      </c>
      <c r="D2702" t="s">
        <v>1706</v>
      </c>
      <c r="E2702" t="s">
        <v>111</v>
      </c>
      <c r="F2702" t="s">
        <v>112</v>
      </c>
      <c r="G2702" t="s">
        <v>113</v>
      </c>
      <c r="H2702" t="s">
        <v>114</v>
      </c>
      <c r="I2702" s="6">
        <v>2</v>
      </c>
      <c r="J2702" s="6">
        <v>999</v>
      </c>
      <c r="K2702" s="6">
        <v>1998</v>
      </c>
      <c r="L2702" s="6">
        <v>0.1</v>
      </c>
      <c r="M2702" s="6">
        <v>199.8</v>
      </c>
      <c r="N2702" s="6">
        <v>1798.2</v>
      </c>
      <c r="O2702" s="6">
        <v>449.55</v>
      </c>
      <c r="P2702" t="s">
        <v>170</v>
      </c>
      <c r="Q2702" t="s">
        <v>171</v>
      </c>
      <c r="R2702" t="s">
        <v>44</v>
      </c>
      <c r="S2702" t="s">
        <v>45</v>
      </c>
      <c r="T2702" t="s">
        <v>35</v>
      </c>
      <c r="U2702" s="13">
        <f t="shared" si="168"/>
        <v>2025</v>
      </c>
      <c r="V2702" s="13">
        <f t="shared" si="169"/>
        <v>12</v>
      </c>
      <c r="W2702" s="20" t="str">
        <f t="shared" si="170"/>
        <v>December</v>
      </c>
      <c r="X2702">
        <v>0.25</v>
      </c>
      <c r="Y2702" s="6">
        <f t="shared" si="171"/>
        <v>1598.4</v>
      </c>
      <c r="Z2702" cm="1">
        <f t="array" aca="1" ref="Z2702" ca="1">IF(roud(N2702,2)=ROUND(Z2702,2),"ok","error")</f>
        <v>0</v>
      </c>
    </row>
    <row r="2703" spans="1:26" x14ac:dyDescent="0.3">
      <c r="A2703" t="s">
        <v>4387</v>
      </c>
      <c r="B2703" s="4">
        <v>45806</v>
      </c>
      <c r="C2703" t="s">
        <v>2218</v>
      </c>
      <c r="D2703" t="s">
        <v>2219</v>
      </c>
      <c r="E2703" t="s">
        <v>127</v>
      </c>
      <c r="F2703" t="s">
        <v>128</v>
      </c>
      <c r="G2703" t="s">
        <v>52</v>
      </c>
      <c r="H2703" t="s">
        <v>129</v>
      </c>
      <c r="I2703" s="6">
        <v>1</v>
      </c>
      <c r="J2703" s="6">
        <v>1299</v>
      </c>
      <c r="K2703" s="6">
        <v>1299</v>
      </c>
      <c r="L2703" s="6">
        <v>0</v>
      </c>
      <c r="M2703" s="6">
        <v>0</v>
      </c>
      <c r="N2703" s="6">
        <v>1299</v>
      </c>
      <c r="O2703" s="6">
        <v>311.76</v>
      </c>
      <c r="P2703" t="s">
        <v>158</v>
      </c>
      <c r="Q2703" t="s">
        <v>159</v>
      </c>
      <c r="R2703" t="s">
        <v>160</v>
      </c>
      <c r="S2703" t="s">
        <v>107</v>
      </c>
      <c r="T2703" t="s">
        <v>35</v>
      </c>
      <c r="U2703" s="13">
        <f t="shared" si="168"/>
        <v>2025</v>
      </c>
      <c r="V2703" s="13">
        <f t="shared" si="169"/>
        <v>5</v>
      </c>
      <c r="W2703" s="20" t="str">
        <f t="shared" si="170"/>
        <v>May</v>
      </c>
      <c r="X2703">
        <v>0.24</v>
      </c>
      <c r="Y2703" s="6">
        <f t="shared" si="171"/>
        <v>1299</v>
      </c>
      <c r="Z2703" cm="1">
        <f t="array" aca="1" ref="Z2703" ca="1">IF(roud(N2703,2)=ROUND(Z2703,2),"ok","error")</f>
        <v>0</v>
      </c>
    </row>
    <row r="2704" spans="1:26" x14ac:dyDescent="0.3">
      <c r="A2704" t="s">
        <v>4388</v>
      </c>
      <c r="B2704" s="4">
        <v>46012</v>
      </c>
      <c r="C2704" t="s">
        <v>600</v>
      </c>
      <c r="D2704" t="s">
        <v>601</v>
      </c>
      <c r="E2704" t="s">
        <v>492</v>
      </c>
      <c r="F2704" t="s">
        <v>493</v>
      </c>
      <c r="G2704" t="s">
        <v>214</v>
      </c>
      <c r="H2704" t="s">
        <v>494</v>
      </c>
      <c r="I2704" s="6">
        <v>2</v>
      </c>
      <c r="J2704" s="6">
        <v>1499</v>
      </c>
      <c r="K2704" s="6">
        <v>2998</v>
      </c>
      <c r="L2704" s="6">
        <v>0.2</v>
      </c>
      <c r="M2704" s="6">
        <v>599.6</v>
      </c>
      <c r="N2704" s="6">
        <v>2398.4</v>
      </c>
      <c r="O2704" s="6">
        <v>767.49</v>
      </c>
      <c r="P2704" t="s">
        <v>42</v>
      </c>
      <c r="Q2704" t="s">
        <v>43</v>
      </c>
      <c r="R2704" t="s">
        <v>44</v>
      </c>
      <c r="S2704" t="s">
        <v>98</v>
      </c>
      <c r="T2704" t="s">
        <v>35</v>
      </c>
      <c r="U2704" s="13">
        <f t="shared" si="168"/>
        <v>2025</v>
      </c>
      <c r="V2704" s="13">
        <f t="shared" si="169"/>
        <v>12</v>
      </c>
      <c r="W2704" s="20" t="str">
        <f t="shared" si="170"/>
        <v>December</v>
      </c>
      <c r="X2704">
        <v>0.32</v>
      </c>
      <c r="Y2704" s="6">
        <f t="shared" si="171"/>
        <v>1798.8</v>
      </c>
      <c r="Z2704" cm="1">
        <f t="array" aca="1" ref="Z2704" ca="1">IF(roud(N2704,2)=ROUND(Z2704,2),"ok","error")</f>
        <v>0</v>
      </c>
    </row>
    <row r="2705" spans="1:26" x14ac:dyDescent="0.3">
      <c r="A2705" t="s">
        <v>4389</v>
      </c>
      <c r="B2705" s="4">
        <v>45610</v>
      </c>
      <c r="C2705" t="s">
        <v>422</v>
      </c>
      <c r="D2705" t="s">
        <v>423</v>
      </c>
      <c r="E2705" t="s">
        <v>356</v>
      </c>
      <c r="F2705" t="s">
        <v>357</v>
      </c>
      <c r="G2705" t="s">
        <v>214</v>
      </c>
      <c r="H2705" t="s">
        <v>260</v>
      </c>
      <c r="I2705" s="6">
        <v>2</v>
      </c>
      <c r="J2705" s="6">
        <v>699</v>
      </c>
      <c r="K2705" s="6">
        <v>1398</v>
      </c>
      <c r="L2705" s="6">
        <v>0.25</v>
      </c>
      <c r="M2705" s="6">
        <v>349.5</v>
      </c>
      <c r="N2705" s="6">
        <v>1048.5</v>
      </c>
      <c r="O2705" s="6">
        <v>319.79000000000002</v>
      </c>
      <c r="P2705" t="s">
        <v>170</v>
      </c>
      <c r="Q2705" t="s">
        <v>171</v>
      </c>
      <c r="R2705" t="s">
        <v>44</v>
      </c>
      <c r="S2705" t="s">
        <v>34</v>
      </c>
      <c r="T2705" t="s">
        <v>35</v>
      </c>
      <c r="U2705" s="13">
        <f t="shared" si="168"/>
        <v>2024</v>
      </c>
      <c r="V2705" s="13">
        <f t="shared" si="169"/>
        <v>11</v>
      </c>
      <c r="W2705" s="20" t="str">
        <f t="shared" si="170"/>
        <v>November</v>
      </c>
      <c r="X2705">
        <v>0.30499999999999999</v>
      </c>
      <c r="Y2705" s="6">
        <f t="shared" si="171"/>
        <v>699</v>
      </c>
      <c r="Z2705" cm="1">
        <f t="array" aca="1" ref="Z2705" ca="1">IF(roud(N2705,2)=ROUND(Z2705,2),"ok","error")</f>
        <v>0</v>
      </c>
    </row>
    <row r="2706" spans="1:26" x14ac:dyDescent="0.3">
      <c r="A2706" t="s">
        <v>4390</v>
      </c>
      <c r="B2706" s="4">
        <v>45998</v>
      </c>
      <c r="C2706" t="s">
        <v>842</v>
      </c>
      <c r="D2706" t="s">
        <v>843</v>
      </c>
      <c r="E2706" t="s">
        <v>356</v>
      </c>
      <c r="F2706" t="s">
        <v>357</v>
      </c>
      <c r="G2706" t="s">
        <v>214</v>
      </c>
      <c r="H2706" t="s">
        <v>260</v>
      </c>
      <c r="I2706" s="6">
        <v>1</v>
      </c>
      <c r="J2706" s="6">
        <v>699</v>
      </c>
      <c r="K2706" s="6">
        <v>699</v>
      </c>
      <c r="L2706" s="6">
        <v>0.3</v>
      </c>
      <c r="M2706" s="6">
        <v>209.7</v>
      </c>
      <c r="N2706" s="6">
        <v>489.3</v>
      </c>
      <c r="O2706" s="6">
        <v>141.9</v>
      </c>
      <c r="P2706" t="s">
        <v>170</v>
      </c>
      <c r="Q2706" t="s">
        <v>171</v>
      </c>
      <c r="R2706" t="s">
        <v>44</v>
      </c>
      <c r="S2706" t="s">
        <v>54</v>
      </c>
      <c r="T2706" t="s">
        <v>35</v>
      </c>
      <c r="U2706" s="13">
        <f t="shared" si="168"/>
        <v>2025</v>
      </c>
      <c r="V2706" s="13">
        <f t="shared" si="169"/>
        <v>12</v>
      </c>
      <c r="W2706" s="20" t="str">
        <f t="shared" si="170"/>
        <v>December</v>
      </c>
      <c r="X2706">
        <v>0.28999999999999998</v>
      </c>
      <c r="Y2706" s="6">
        <f t="shared" si="171"/>
        <v>279.60000000000002</v>
      </c>
      <c r="Z2706" cm="1">
        <f t="array" aca="1" ref="Z2706" ca="1">IF(roud(N2706,2)=ROUND(Z2706,2),"ok","error")</f>
        <v>0</v>
      </c>
    </row>
    <row r="2707" spans="1:26" x14ac:dyDescent="0.3">
      <c r="A2707" t="s">
        <v>4391</v>
      </c>
      <c r="B2707" s="4">
        <v>45412</v>
      </c>
      <c r="C2707" t="s">
        <v>792</v>
      </c>
      <c r="D2707" t="s">
        <v>793</v>
      </c>
      <c r="E2707" t="s">
        <v>356</v>
      </c>
      <c r="F2707" t="s">
        <v>357</v>
      </c>
      <c r="G2707" t="s">
        <v>214</v>
      </c>
      <c r="H2707" t="s">
        <v>260</v>
      </c>
      <c r="I2707" s="6">
        <v>1</v>
      </c>
      <c r="J2707" s="6">
        <v>699</v>
      </c>
      <c r="K2707" s="6">
        <v>699</v>
      </c>
      <c r="L2707" s="6">
        <v>0.1</v>
      </c>
      <c r="M2707" s="6">
        <v>69.900000000000006</v>
      </c>
      <c r="N2707" s="6">
        <v>629.1</v>
      </c>
      <c r="O2707" s="6">
        <v>220.18</v>
      </c>
      <c r="P2707" t="s">
        <v>158</v>
      </c>
      <c r="Q2707" t="s">
        <v>159</v>
      </c>
      <c r="R2707" t="s">
        <v>160</v>
      </c>
      <c r="S2707" t="s">
        <v>107</v>
      </c>
      <c r="T2707" t="s">
        <v>35</v>
      </c>
      <c r="U2707" s="13">
        <f t="shared" si="168"/>
        <v>2024</v>
      </c>
      <c r="V2707" s="13">
        <f t="shared" si="169"/>
        <v>4</v>
      </c>
      <c r="W2707" s="20" t="str">
        <f t="shared" si="170"/>
        <v>April</v>
      </c>
      <c r="X2707">
        <v>0.35</v>
      </c>
      <c r="Y2707" s="6">
        <f t="shared" si="171"/>
        <v>559.20000000000005</v>
      </c>
      <c r="Z2707" cm="1">
        <f t="array" aca="1" ref="Z2707" ca="1">IF(roud(N2707,2)=ROUND(Z2707,2),"ok","error")</f>
        <v>0</v>
      </c>
    </row>
    <row r="2708" spans="1:26" x14ac:dyDescent="0.3">
      <c r="A2708" t="s">
        <v>4392</v>
      </c>
      <c r="B2708" s="4">
        <v>45946</v>
      </c>
      <c r="C2708" t="s">
        <v>2070</v>
      </c>
      <c r="D2708" t="s">
        <v>2071</v>
      </c>
      <c r="E2708" t="s">
        <v>127</v>
      </c>
      <c r="F2708" t="s">
        <v>128</v>
      </c>
      <c r="G2708" t="s">
        <v>52</v>
      </c>
      <c r="H2708" t="s">
        <v>129</v>
      </c>
      <c r="I2708" s="6">
        <v>1</v>
      </c>
      <c r="J2708" s="6">
        <v>1299</v>
      </c>
      <c r="K2708" s="6">
        <v>1299</v>
      </c>
      <c r="L2708" s="6">
        <v>0.2</v>
      </c>
      <c r="M2708" s="6">
        <v>259.8</v>
      </c>
      <c r="N2708" s="6">
        <v>1039.2</v>
      </c>
      <c r="O2708" s="6">
        <v>187.06</v>
      </c>
      <c r="P2708" t="s">
        <v>186</v>
      </c>
      <c r="Q2708" t="s">
        <v>187</v>
      </c>
      <c r="R2708" t="s">
        <v>160</v>
      </c>
      <c r="S2708" t="s">
        <v>34</v>
      </c>
      <c r="T2708" t="s">
        <v>55</v>
      </c>
      <c r="U2708" s="13">
        <f t="shared" si="168"/>
        <v>2025</v>
      </c>
      <c r="V2708" s="13">
        <f t="shared" si="169"/>
        <v>10</v>
      </c>
      <c r="W2708" s="20" t="str">
        <f t="shared" si="170"/>
        <v>October</v>
      </c>
      <c r="X2708">
        <v>0.18</v>
      </c>
      <c r="Y2708" s="6">
        <f t="shared" si="171"/>
        <v>779.4</v>
      </c>
      <c r="Z2708" cm="1">
        <f t="array" aca="1" ref="Z2708" ca="1">IF(roud(N2708,2)=ROUND(Z2708,2),"ok","error")</f>
        <v>0</v>
      </c>
    </row>
    <row r="2709" spans="1:26" x14ac:dyDescent="0.3">
      <c r="A2709" t="s">
        <v>4393</v>
      </c>
      <c r="B2709" s="4">
        <v>45594</v>
      </c>
      <c r="C2709" t="s">
        <v>1996</v>
      </c>
      <c r="D2709" t="s">
        <v>1997</v>
      </c>
      <c r="E2709" t="s">
        <v>111</v>
      </c>
      <c r="F2709" t="s">
        <v>112</v>
      </c>
      <c r="G2709" t="s">
        <v>113</v>
      </c>
      <c r="H2709" t="s">
        <v>114</v>
      </c>
      <c r="I2709" s="6">
        <v>1</v>
      </c>
      <c r="J2709" s="6">
        <v>999</v>
      </c>
      <c r="K2709" s="6">
        <v>999</v>
      </c>
      <c r="L2709" s="6">
        <v>0.05</v>
      </c>
      <c r="M2709" s="6">
        <v>49.95</v>
      </c>
      <c r="N2709" s="6">
        <v>949.05</v>
      </c>
      <c r="O2709" s="6">
        <v>251.5</v>
      </c>
      <c r="P2709" t="s">
        <v>94</v>
      </c>
      <c r="Q2709" t="s">
        <v>64</v>
      </c>
      <c r="R2709" t="s">
        <v>65</v>
      </c>
      <c r="S2709" t="s">
        <v>107</v>
      </c>
      <c r="T2709" t="s">
        <v>35</v>
      </c>
      <c r="U2709" s="13">
        <f t="shared" si="168"/>
        <v>2024</v>
      </c>
      <c r="V2709" s="13">
        <f t="shared" si="169"/>
        <v>10</v>
      </c>
      <c r="W2709" s="20" t="str">
        <f t="shared" si="170"/>
        <v>October</v>
      </c>
      <c r="X2709">
        <v>0.26500000000000001</v>
      </c>
      <c r="Y2709" s="6">
        <f t="shared" si="171"/>
        <v>899.1</v>
      </c>
      <c r="Z2709" cm="1">
        <f t="array" aca="1" ref="Z2709" ca="1">IF(roud(N2709,2)=ROUND(Z2709,2),"ok","error")</f>
        <v>0</v>
      </c>
    </row>
    <row r="2710" spans="1:26" x14ac:dyDescent="0.3">
      <c r="A2710" t="s">
        <v>4394</v>
      </c>
      <c r="B2710" s="4">
        <v>45668</v>
      </c>
      <c r="C2710" t="s">
        <v>2310</v>
      </c>
      <c r="D2710" t="s">
        <v>2311</v>
      </c>
      <c r="E2710" t="s">
        <v>198</v>
      </c>
      <c r="F2710" t="s">
        <v>199</v>
      </c>
      <c r="G2710" t="s">
        <v>61</v>
      </c>
      <c r="H2710" t="s">
        <v>71</v>
      </c>
      <c r="I2710" s="6">
        <v>1</v>
      </c>
      <c r="J2710" s="6">
        <v>899</v>
      </c>
      <c r="K2710" s="6">
        <v>899</v>
      </c>
      <c r="L2710" s="6">
        <v>0.2</v>
      </c>
      <c r="M2710" s="6">
        <v>179.8</v>
      </c>
      <c r="N2710" s="6">
        <v>719.2</v>
      </c>
      <c r="O2710" s="6">
        <v>71.92</v>
      </c>
      <c r="P2710" t="s">
        <v>82</v>
      </c>
      <c r="Q2710" t="s">
        <v>82</v>
      </c>
      <c r="R2710" t="s">
        <v>65</v>
      </c>
      <c r="S2710" t="s">
        <v>107</v>
      </c>
      <c r="T2710" t="s">
        <v>35</v>
      </c>
      <c r="U2710" s="13">
        <f t="shared" si="168"/>
        <v>2025</v>
      </c>
      <c r="V2710" s="13">
        <f t="shared" si="169"/>
        <v>1</v>
      </c>
      <c r="W2710" s="20" t="str">
        <f t="shared" si="170"/>
        <v>January</v>
      </c>
      <c r="X2710">
        <v>0.1</v>
      </c>
      <c r="Y2710" s="6">
        <f t="shared" si="171"/>
        <v>539.4</v>
      </c>
      <c r="Z2710" cm="1">
        <f t="array" aca="1" ref="Z2710" ca="1">IF(roud(N2710,2)=ROUND(Z2710,2),"ok","error")</f>
        <v>0</v>
      </c>
    </row>
    <row r="2711" spans="1:26" x14ac:dyDescent="0.3">
      <c r="A2711" t="s">
        <v>4395</v>
      </c>
      <c r="B2711" s="4">
        <v>45921</v>
      </c>
      <c r="C2711" t="s">
        <v>4012</v>
      </c>
      <c r="D2711" t="s">
        <v>4013</v>
      </c>
      <c r="E2711" t="s">
        <v>181</v>
      </c>
      <c r="F2711" t="s">
        <v>182</v>
      </c>
      <c r="G2711" t="s">
        <v>113</v>
      </c>
      <c r="H2711" t="s">
        <v>114</v>
      </c>
      <c r="I2711" s="6">
        <v>3</v>
      </c>
      <c r="J2711" s="6">
        <v>2499</v>
      </c>
      <c r="K2711" s="6">
        <v>7497</v>
      </c>
      <c r="L2711" s="6">
        <v>0.1</v>
      </c>
      <c r="M2711" s="6">
        <v>749.7</v>
      </c>
      <c r="N2711" s="6">
        <v>6747.3</v>
      </c>
      <c r="O2711" s="6">
        <v>1686.82</v>
      </c>
      <c r="P2711" t="s">
        <v>94</v>
      </c>
      <c r="Q2711" t="s">
        <v>64</v>
      </c>
      <c r="R2711" t="s">
        <v>65</v>
      </c>
      <c r="S2711" t="s">
        <v>107</v>
      </c>
      <c r="T2711" t="s">
        <v>35</v>
      </c>
      <c r="U2711" s="13">
        <f t="shared" si="168"/>
        <v>2025</v>
      </c>
      <c r="V2711" s="13">
        <f t="shared" si="169"/>
        <v>9</v>
      </c>
      <c r="W2711" s="20" t="str">
        <f t="shared" si="170"/>
        <v>September</v>
      </c>
      <c r="X2711">
        <v>0.25</v>
      </c>
      <c r="Y2711" s="6">
        <f t="shared" si="171"/>
        <v>5997.6</v>
      </c>
      <c r="Z2711" cm="1">
        <f t="array" aca="1" ref="Z2711" ca="1">IF(roud(N2711,2)=ROUND(Z2711,2),"ok","error")</f>
        <v>0</v>
      </c>
    </row>
    <row r="2712" spans="1:26" x14ac:dyDescent="0.3">
      <c r="A2712" t="s">
        <v>4396</v>
      </c>
      <c r="B2712" s="4">
        <v>45518</v>
      </c>
      <c r="C2712" t="s">
        <v>912</v>
      </c>
      <c r="D2712" t="s">
        <v>913</v>
      </c>
      <c r="E2712" t="s">
        <v>273</v>
      </c>
      <c r="F2712" t="s">
        <v>274</v>
      </c>
      <c r="G2712" t="s">
        <v>29</v>
      </c>
      <c r="H2712" t="s">
        <v>88</v>
      </c>
      <c r="I2712" s="6">
        <v>2</v>
      </c>
      <c r="J2712" s="6">
        <v>2499</v>
      </c>
      <c r="K2712" s="6">
        <v>4998</v>
      </c>
      <c r="L2712" s="6">
        <v>0.3</v>
      </c>
      <c r="M2712" s="6">
        <v>1499.4</v>
      </c>
      <c r="N2712" s="6">
        <v>3498.6</v>
      </c>
      <c r="O2712" s="6">
        <v>804.68</v>
      </c>
      <c r="P2712" t="s">
        <v>31</v>
      </c>
      <c r="Q2712" t="s">
        <v>32</v>
      </c>
      <c r="R2712" t="s">
        <v>33</v>
      </c>
      <c r="S2712" t="s">
        <v>107</v>
      </c>
      <c r="T2712" t="s">
        <v>55</v>
      </c>
      <c r="U2712" s="13">
        <f t="shared" si="168"/>
        <v>2024</v>
      </c>
      <c r="V2712" s="13">
        <f t="shared" si="169"/>
        <v>8</v>
      </c>
      <c r="W2712" s="20" t="str">
        <f t="shared" si="170"/>
        <v>August</v>
      </c>
      <c r="X2712">
        <v>0.23</v>
      </c>
      <c r="Y2712" s="6">
        <f t="shared" si="171"/>
        <v>1999.2</v>
      </c>
      <c r="Z2712" cm="1">
        <f t="array" aca="1" ref="Z2712" ca="1">IF(roud(N2712,2)=ROUND(Z2712,2),"ok","error")</f>
        <v>0</v>
      </c>
    </row>
    <row r="2713" spans="1:26" x14ac:dyDescent="0.3">
      <c r="A2713" t="s">
        <v>4397</v>
      </c>
      <c r="B2713" s="4">
        <v>45516</v>
      </c>
      <c r="C2713" t="s">
        <v>4216</v>
      </c>
      <c r="D2713" t="s">
        <v>4217</v>
      </c>
      <c r="E2713" t="s">
        <v>86</v>
      </c>
      <c r="F2713" t="s">
        <v>87</v>
      </c>
      <c r="G2713" t="s">
        <v>29</v>
      </c>
      <c r="H2713" t="s">
        <v>88</v>
      </c>
      <c r="I2713" s="6">
        <v>1</v>
      </c>
      <c r="J2713" s="6">
        <v>1299</v>
      </c>
      <c r="K2713" s="6">
        <v>1299</v>
      </c>
      <c r="L2713" s="6">
        <v>0.25</v>
      </c>
      <c r="M2713" s="6">
        <v>324.75</v>
      </c>
      <c r="N2713" s="6">
        <v>974.25</v>
      </c>
      <c r="O2713" s="6">
        <v>238.69</v>
      </c>
      <c r="P2713" t="s">
        <v>94</v>
      </c>
      <c r="Q2713" t="s">
        <v>64</v>
      </c>
      <c r="R2713" t="s">
        <v>65</v>
      </c>
      <c r="S2713" t="s">
        <v>45</v>
      </c>
      <c r="T2713" t="s">
        <v>35</v>
      </c>
      <c r="U2713" s="13">
        <f t="shared" si="168"/>
        <v>2024</v>
      </c>
      <c r="V2713" s="13">
        <f t="shared" si="169"/>
        <v>8</v>
      </c>
      <c r="W2713" s="20" t="str">
        <f t="shared" si="170"/>
        <v>August</v>
      </c>
      <c r="X2713">
        <v>0.245</v>
      </c>
      <c r="Y2713" s="6">
        <f t="shared" si="171"/>
        <v>649.5</v>
      </c>
      <c r="Z2713" cm="1">
        <f t="array" aca="1" ref="Z2713" ca="1">IF(roud(N2713,2)=ROUND(Z2713,2),"ok","error")</f>
        <v>0</v>
      </c>
    </row>
    <row r="2714" spans="1:26" x14ac:dyDescent="0.3">
      <c r="A2714" t="s">
        <v>4398</v>
      </c>
      <c r="B2714" s="4">
        <v>45428</v>
      </c>
      <c r="C2714" t="s">
        <v>1300</v>
      </c>
      <c r="D2714" t="s">
        <v>1301</v>
      </c>
      <c r="E2714" t="s">
        <v>69</v>
      </c>
      <c r="F2714" t="s">
        <v>70</v>
      </c>
      <c r="G2714" t="s">
        <v>61</v>
      </c>
      <c r="H2714" t="s">
        <v>71</v>
      </c>
      <c r="I2714" s="6">
        <v>2</v>
      </c>
      <c r="J2714" s="6">
        <v>1299</v>
      </c>
      <c r="K2714" s="6">
        <v>2598</v>
      </c>
      <c r="L2714" s="6">
        <v>0</v>
      </c>
      <c r="M2714" s="6">
        <v>0</v>
      </c>
      <c r="N2714" s="6">
        <v>2598</v>
      </c>
      <c r="O2714" s="6">
        <v>415.68</v>
      </c>
      <c r="P2714" t="s">
        <v>105</v>
      </c>
      <c r="Q2714" t="s">
        <v>106</v>
      </c>
      <c r="R2714" t="s">
        <v>44</v>
      </c>
      <c r="S2714" t="s">
        <v>98</v>
      </c>
      <c r="T2714" t="s">
        <v>55</v>
      </c>
      <c r="U2714" s="13">
        <f t="shared" si="168"/>
        <v>2024</v>
      </c>
      <c r="V2714" s="13">
        <f t="shared" si="169"/>
        <v>5</v>
      </c>
      <c r="W2714" s="20" t="str">
        <f t="shared" si="170"/>
        <v>May</v>
      </c>
      <c r="X2714">
        <v>0.16</v>
      </c>
      <c r="Y2714" s="6">
        <f t="shared" si="171"/>
        <v>2598</v>
      </c>
      <c r="Z2714" cm="1">
        <f t="array" aca="1" ref="Z2714" ca="1">IF(roud(N2714,2)=ROUND(Z2714,2),"ok","error")</f>
        <v>0</v>
      </c>
    </row>
    <row r="2715" spans="1:26" x14ac:dyDescent="0.3">
      <c r="A2715" t="s">
        <v>4399</v>
      </c>
      <c r="B2715" s="4">
        <v>45781</v>
      </c>
      <c r="C2715" t="s">
        <v>2630</v>
      </c>
      <c r="D2715" t="s">
        <v>2631</v>
      </c>
      <c r="E2715" t="s">
        <v>102</v>
      </c>
      <c r="F2715" t="s">
        <v>103</v>
      </c>
      <c r="G2715" t="s">
        <v>52</v>
      </c>
      <c r="H2715" t="s">
        <v>104</v>
      </c>
      <c r="I2715" s="6">
        <v>1</v>
      </c>
      <c r="J2715" s="6">
        <v>5999</v>
      </c>
      <c r="K2715" s="6">
        <v>5999</v>
      </c>
      <c r="L2715" s="6">
        <v>0.15</v>
      </c>
      <c r="M2715" s="6">
        <v>899.85</v>
      </c>
      <c r="N2715" s="6">
        <v>5099.1499999999996</v>
      </c>
      <c r="O2715" s="6">
        <v>994.33</v>
      </c>
      <c r="P2715" t="s">
        <v>94</v>
      </c>
      <c r="Q2715" t="s">
        <v>64</v>
      </c>
      <c r="R2715" t="s">
        <v>65</v>
      </c>
      <c r="S2715" t="s">
        <v>107</v>
      </c>
      <c r="T2715" t="s">
        <v>35</v>
      </c>
      <c r="U2715" s="13">
        <f t="shared" si="168"/>
        <v>2025</v>
      </c>
      <c r="V2715" s="13">
        <f t="shared" si="169"/>
        <v>5</v>
      </c>
      <c r="W2715" s="20" t="str">
        <f t="shared" si="170"/>
        <v>May</v>
      </c>
      <c r="X2715">
        <v>0.19500000000000001</v>
      </c>
      <c r="Y2715" s="6">
        <f t="shared" si="171"/>
        <v>4199.3</v>
      </c>
      <c r="Z2715" cm="1">
        <f t="array" aca="1" ref="Z2715" ca="1">IF(roud(N2715,2)=ROUND(Z2715,2),"ok","error")</f>
        <v>0</v>
      </c>
    </row>
    <row r="2716" spans="1:26" x14ac:dyDescent="0.3">
      <c r="A2716" t="s">
        <v>4400</v>
      </c>
      <c r="B2716" s="4">
        <v>45448</v>
      </c>
      <c r="C2716" t="s">
        <v>4401</v>
      </c>
      <c r="D2716" t="s">
        <v>4402</v>
      </c>
      <c r="E2716" t="s">
        <v>273</v>
      </c>
      <c r="F2716" t="s">
        <v>274</v>
      </c>
      <c r="G2716" t="s">
        <v>29</v>
      </c>
      <c r="H2716" t="s">
        <v>88</v>
      </c>
      <c r="I2716" s="6">
        <v>1</v>
      </c>
      <c r="J2716" s="6">
        <v>2499</v>
      </c>
      <c r="K2716" s="6">
        <v>2499</v>
      </c>
      <c r="L2716" s="6">
        <v>0.15</v>
      </c>
      <c r="M2716" s="6">
        <v>374.85</v>
      </c>
      <c r="N2716" s="6">
        <v>2124.15</v>
      </c>
      <c r="O2716" s="6">
        <v>584.14</v>
      </c>
      <c r="P2716" t="s">
        <v>144</v>
      </c>
      <c r="Q2716" t="s">
        <v>145</v>
      </c>
      <c r="R2716" t="s">
        <v>65</v>
      </c>
      <c r="S2716" t="s">
        <v>45</v>
      </c>
      <c r="T2716" t="s">
        <v>35</v>
      </c>
      <c r="U2716" s="13">
        <f t="shared" si="168"/>
        <v>2024</v>
      </c>
      <c r="V2716" s="13">
        <f t="shared" si="169"/>
        <v>6</v>
      </c>
      <c r="W2716" s="20" t="str">
        <f t="shared" si="170"/>
        <v>June</v>
      </c>
      <c r="X2716">
        <v>0.27500000000000002</v>
      </c>
      <c r="Y2716" s="6">
        <f t="shared" si="171"/>
        <v>1749.3</v>
      </c>
      <c r="Z2716" cm="1">
        <f t="array" aca="1" ref="Z2716" ca="1">IF(roud(N2716,2)=ROUND(Z2716,2),"ok","error")</f>
        <v>0</v>
      </c>
    </row>
    <row r="2717" spans="1:26" x14ac:dyDescent="0.3">
      <c r="A2717" t="s">
        <v>4403</v>
      </c>
      <c r="B2717" s="4">
        <v>45757</v>
      </c>
      <c r="C2717" t="s">
        <v>1061</v>
      </c>
      <c r="D2717" t="s">
        <v>1062</v>
      </c>
      <c r="E2717" t="s">
        <v>356</v>
      </c>
      <c r="F2717" t="s">
        <v>357</v>
      </c>
      <c r="G2717" t="s">
        <v>214</v>
      </c>
      <c r="H2717" t="s">
        <v>260</v>
      </c>
      <c r="I2717" s="6">
        <v>1</v>
      </c>
      <c r="J2717" s="6">
        <v>699</v>
      </c>
      <c r="K2717" s="6">
        <v>699</v>
      </c>
      <c r="L2717" s="6">
        <v>0.1</v>
      </c>
      <c r="M2717" s="6">
        <v>69.900000000000006</v>
      </c>
      <c r="N2717" s="6">
        <v>629.1</v>
      </c>
      <c r="O2717" s="6">
        <v>220.18</v>
      </c>
      <c r="P2717" t="s">
        <v>186</v>
      </c>
      <c r="Q2717" t="s">
        <v>187</v>
      </c>
      <c r="R2717" t="s">
        <v>160</v>
      </c>
      <c r="S2717" t="s">
        <v>54</v>
      </c>
      <c r="T2717" t="s">
        <v>35</v>
      </c>
      <c r="U2717" s="13">
        <f t="shared" si="168"/>
        <v>2025</v>
      </c>
      <c r="V2717" s="13">
        <f t="shared" si="169"/>
        <v>4</v>
      </c>
      <c r="W2717" s="20" t="str">
        <f t="shared" si="170"/>
        <v>April</v>
      </c>
      <c r="X2717">
        <v>0.35</v>
      </c>
      <c r="Y2717" s="6">
        <f t="shared" si="171"/>
        <v>559.20000000000005</v>
      </c>
      <c r="Z2717" cm="1">
        <f t="array" aca="1" ref="Z2717" ca="1">IF(roud(N2717,2)=ROUND(Z2717,2),"ok","error")</f>
        <v>0</v>
      </c>
    </row>
    <row r="2718" spans="1:26" x14ac:dyDescent="0.3">
      <c r="A2718" t="s">
        <v>4404</v>
      </c>
      <c r="B2718" s="4">
        <v>45912</v>
      </c>
      <c r="C2718" t="s">
        <v>392</v>
      </c>
      <c r="D2718" t="s">
        <v>393</v>
      </c>
      <c r="E2718" t="s">
        <v>273</v>
      </c>
      <c r="F2718" t="s">
        <v>274</v>
      </c>
      <c r="G2718" t="s">
        <v>29</v>
      </c>
      <c r="H2718" t="s">
        <v>88</v>
      </c>
      <c r="I2718" s="6">
        <v>1</v>
      </c>
      <c r="J2718" s="6">
        <v>2499</v>
      </c>
      <c r="K2718" s="6">
        <v>2499</v>
      </c>
      <c r="L2718" s="6">
        <v>0.05</v>
      </c>
      <c r="M2718" s="6">
        <v>124.95</v>
      </c>
      <c r="N2718" s="6">
        <v>2374.0500000000002</v>
      </c>
      <c r="O2718" s="6">
        <v>724.09</v>
      </c>
      <c r="P2718" t="s">
        <v>63</v>
      </c>
      <c r="Q2718" t="s">
        <v>64</v>
      </c>
      <c r="R2718" t="s">
        <v>65</v>
      </c>
      <c r="S2718" t="s">
        <v>107</v>
      </c>
      <c r="T2718" t="s">
        <v>55</v>
      </c>
      <c r="U2718" s="13">
        <f t="shared" si="168"/>
        <v>2025</v>
      </c>
      <c r="V2718" s="13">
        <f t="shared" si="169"/>
        <v>9</v>
      </c>
      <c r="W2718" s="20" t="str">
        <f t="shared" si="170"/>
        <v>September</v>
      </c>
      <c r="X2718">
        <v>0.30499999999999999</v>
      </c>
      <c r="Y2718" s="6">
        <f t="shared" si="171"/>
        <v>2249.1</v>
      </c>
      <c r="Z2718" cm="1">
        <f t="array" aca="1" ref="Z2718" ca="1">IF(roud(N2718,2)=ROUND(Z2718,2),"ok","error")</f>
        <v>0</v>
      </c>
    </row>
    <row r="2719" spans="1:26" x14ac:dyDescent="0.3">
      <c r="A2719" t="s">
        <v>4405</v>
      </c>
      <c r="B2719" s="4">
        <v>45674</v>
      </c>
      <c r="C2719" t="s">
        <v>3140</v>
      </c>
      <c r="D2719" t="s">
        <v>3141</v>
      </c>
      <c r="E2719" t="s">
        <v>133</v>
      </c>
      <c r="F2719" t="s">
        <v>134</v>
      </c>
      <c r="G2719" t="s">
        <v>61</v>
      </c>
      <c r="H2719" t="s">
        <v>123</v>
      </c>
      <c r="I2719" s="6">
        <v>1</v>
      </c>
      <c r="J2719" s="6">
        <v>2999</v>
      </c>
      <c r="K2719" s="6">
        <v>2999</v>
      </c>
      <c r="L2719" s="6">
        <v>0.25</v>
      </c>
      <c r="M2719" s="6">
        <v>749.75</v>
      </c>
      <c r="N2719" s="6">
        <v>2249.25</v>
      </c>
      <c r="O2719" s="6">
        <v>191.19</v>
      </c>
      <c r="P2719" t="s">
        <v>191</v>
      </c>
      <c r="Q2719" t="s">
        <v>187</v>
      </c>
      <c r="R2719" t="s">
        <v>160</v>
      </c>
      <c r="S2719" t="s">
        <v>107</v>
      </c>
      <c r="T2719" t="s">
        <v>35</v>
      </c>
      <c r="U2719" s="13">
        <f t="shared" si="168"/>
        <v>2025</v>
      </c>
      <c r="V2719" s="13">
        <f t="shared" si="169"/>
        <v>1</v>
      </c>
      <c r="W2719" s="20" t="str">
        <f t="shared" si="170"/>
        <v>January</v>
      </c>
      <c r="X2719">
        <v>8.5000000000000006E-2</v>
      </c>
      <c r="Y2719" s="6">
        <f t="shared" si="171"/>
        <v>1499.5</v>
      </c>
      <c r="Z2719" cm="1">
        <f t="array" aca="1" ref="Z2719" ca="1">IF(roud(N2719,2)=ROUND(Z2719,2),"ok","error")</f>
        <v>0</v>
      </c>
    </row>
    <row r="2720" spans="1:26" x14ac:dyDescent="0.3">
      <c r="A2720" t="s">
        <v>4406</v>
      </c>
      <c r="B2720" s="4">
        <v>45717</v>
      </c>
      <c r="C2720" t="s">
        <v>1384</v>
      </c>
      <c r="D2720" t="s">
        <v>1385</v>
      </c>
      <c r="E2720" t="s">
        <v>80</v>
      </c>
      <c r="F2720" t="s">
        <v>81</v>
      </c>
      <c r="G2720" t="s">
        <v>52</v>
      </c>
      <c r="H2720" t="s">
        <v>53</v>
      </c>
      <c r="I2720" s="6">
        <v>3</v>
      </c>
      <c r="J2720" s="6">
        <v>3499</v>
      </c>
      <c r="K2720" s="6">
        <v>10497</v>
      </c>
      <c r="L2720" s="6">
        <v>0.2</v>
      </c>
      <c r="M2720" s="6">
        <v>2099.4</v>
      </c>
      <c r="N2720" s="6">
        <v>8397.6</v>
      </c>
      <c r="O2720" s="6">
        <v>1511.57</v>
      </c>
      <c r="P2720" t="s">
        <v>94</v>
      </c>
      <c r="Q2720" t="s">
        <v>64</v>
      </c>
      <c r="R2720" t="s">
        <v>65</v>
      </c>
      <c r="S2720" t="s">
        <v>45</v>
      </c>
      <c r="T2720" t="s">
        <v>35</v>
      </c>
      <c r="U2720" s="13">
        <f t="shared" si="168"/>
        <v>2025</v>
      </c>
      <c r="V2720" s="13">
        <f t="shared" si="169"/>
        <v>3</v>
      </c>
      <c r="W2720" s="20" t="str">
        <f t="shared" si="170"/>
        <v>March</v>
      </c>
      <c r="X2720">
        <v>0.18</v>
      </c>
      <c r="Y2720" s="6">
        <f t="shared" si="171"/>
        <v>6298.2</v>
      </c>
      <c r="Z2720" cm="1">
        <f t="array" aca="1" ref="Z2720" ca="1">IF(roud(N2720,2)=ROUND(Z2720,2),"ok","error")</f>
        <v>0</v>
      </c>
    </row>
    <row r="2721" spans="1:26" x14ac:dyDescent="0.3">
      <c r="A2721" t="s">
        <v>4407</v>
      </c>
      <c r="B2721" s="4">
        <v>46010</v>
      </c>
      <c r="C2721" t="s">
        <v>993</v>
      </c>
      <c r="D2721" t="s">
        <v>994</v>
      </c>
      <c r="E2721" t="s">
        <v>198</v>
      </c>
      <c r="F2721" t="s">
        <v>199</v>
      </c>
      <c r="G2721" t="s">
        <v>61</v>
      </c>
      <c r="H2721" t="s">
        <v>71</v>
      </c>
      <c r="I2721" s="6">
        <v>1</v>
      </c>
      <c r="J2721" s="6">
        <v>899</v>
      </c>
      <c r="K2721" s="6">
        <v>899</v>
      </c>
      <c r="L2721" s="6">
        <v>0.1</v>
      </c>
      <c r="M2721" s="6">
        <v>89.9</v>
      </c>
      <c r="N2721" s="6">
        <v>809.1</v>
      </c>
      <c r="O2721" s="6">
        <v>105.18</v>
      </c>
      <c r="P2721" t="s">
        <v>105</v>
      </c>
      <c r="Q2721" t="s">
        <v>106</v>
      </c>
      <c r="R2721" t="s">
        <v>44</v>
      </c>
      <c r="S2721" t="s">
        <v>45</v>
      </c>
      <c r="T2721" t="s">
        <v>35</v>
      </c>
      <c r="U2721" s="13">
        <f t="shared" si="168"/>
        <v>2025</v>
      </c>
      <c r="V2721" s="13">
        <f t="shared" si="169"/>
        <v>12</v>
      </c>
      <c r="W2721" s="20" t="str">
        <f t="shared" si="170"/>
        <v>December</v>
      </c>
      <c r="X2721">
        <v>0.13</v>
      </c>
      <c r="Y2721" s="6">
        <f t="shared" si="171"/>
        <v>719.2</v>
      </c>
      <c r="Z2721" cm="1">
        <f t="array" aca="1" ref="Z2721" ca="1">IF(roud(N2721,2)=ROUND(Z2721,2),"ok","error")</f>
        <v>0</v>
      </c>
    </row>
    <row r="2722" spans="1:26" x14ac:dyDescent="0.3">
      <c r="A2722" t="s">
        <v>4408</v>
      </c>
      <c r="B2722" s="4">
        <v>45854</v>
      </c>
      <c r="C2722" t="s">
        <v>1364</v>
      </c>
      <c r="D2722" t="s">
        <v>1365</v>
      </c>
      <c r="E2722" t="s">
        <v>484</v>
      </c>
      <c r="F2722" t="s">
        <v>485</v>
      </c>
      <c r="G2722" t="s">
        <v>113</v>
      </c>
      <c r="H2722" t="s">
        <v>169</v>
      </c>
      <c r="I2722" s="6">
        <v>2</v>
      </c>
      <c r="J2722" s="6">
        <v>1599</v>
      </c>
      <c r="K2722" s="6">
        <v>3198</v>
      </c>
      <c r="L2722" s="6">
        <v>0.1</v>
      </c>
      <c r="M2722" s="6">
        <v>319.8</v>
      </c>
      <c r="N2722" s="6">
        <v>2878.2</v>
      </c>
      <c r="O2722" s="6">
        <v>719.55</v>
      </c>
      <c r="P2722" t="s">
        <v>186</v>
      </c>
      <c r="Q2722" t="s">
        <v>187</v>
      </c>
      <c r="R2722" t="s">
        <v>160</v>
      </c>
      <c r="S2722" t="s">
        <v>107</v>
      </c>
      <c r="T2722" t="s">
        <v>46</v>
      </c>
      <c r="U2722" s="13">
        <f t="shared" si="168"/>
        <v>2025</v>
      </c>
      <c r="V2722" s="13">
        <f t="shared" si="169"/>
        <v>7</v>
      </c>
      <c r="W2722" s="20" t="str">
        <f t="shared" si="170"/>
        <v>July</v>
      </c>
      <c r="X2722">
        <v>0.25</v>
      </c>
      <c r="Y2722" s="6">
        <f t="shared" si="171"/>
        <v>2558.4</v>
      </c>
      <c r="Z2722" cm="1">
        <f t="array" aca="1" ref="Z2722" ca="1">IF(roud(N2722,2)=ROUND(Z2722,2),"ok","error")</f>
        <v>0</v>
      </c>
    </row>
    <row r="2723" spans="1:26" x14ac:dyDescent="0.3">
      <c r="A2723" t="s">
        <v>4409</v>
      </c>
      <c r="B2723" s="4">
        <v>45774</v>
      </c>
      <c r="C2723" t="s">
        <v>226</v>
      </c>
      <c r="D2723" t="s">
        <v>227</v>
      </c>
      <c r="E2723" t="s">
        <v>59</v>
      </c>
      <c r="F2723" t="s">
        <v>60</v>
      </c>
      <c r="G2723" t="s">
        <v>61</v>
      </c>
      <c r="H2723" t="s">
        <v>62</v>
      </c>
      <c r="I2723" s="6">
        <v>1</v>
      </c>
      <c r="J2723" s="6">
        <v>59999</v>
      </c>
      <c r="K2723" s="6">
        <v>59999</v>
      </c>
      <c r="L2723" s="6">
        <v>0.15</v>
      </c>
      <c r="M2723" s="6">
        <v>8999.85</v>
      </c>
      <c r="N2723" s="6">
        <v>50999.15</v>
      </c>
      <c r="O2723" s="6">
        <v>5864.9</v>
      </c>
      <c r="P2723" t="s">
        <v>42</v>
      </c>
      <c r="Q2723" t="s">
        <v>43</v>
      </c>
      <c r="R2723" t="s">
        <v>44</v>
      </c>
      <c r="S2723" t="s">
        <v>34</v>
      </c>
      <c r="T2723" t="s">
        <v>35</v>
      </c>
      <c r="U2723" s="13">
        <f t="shared" si="168"/>
        <v>2025</v>
      </c>
      <c r="V2723" s="13">
        <f t="shared" si="169"/>
        <v>4</v>
      </c>
      <c r="W2723" s="20" t="str">
        <f t="shared" si="170"/>
        <v>April</v>
      </c>
      <c r="X2723">
        <v>0.115</v>
      </c>
      <c r="Y2723" s="6">
        <f t="shared" si="171"/>
        <v>41999.3</v>
      </c>
      <c r="Z2723" cm="1">
        <f t="array" aca="1" ref="Z2723" ca="1">IF(roud(N2723,2)=ROUND(Z2723,2),"ok","error")</f>
        <v>0</v>
      </c>
    </row>
    <row r="2724" spans="1:26" x14ac:dyDescent="0.3">
      <c r="A2724" t="s">
        <v>4410</v>
      </c>
      <c r="B2724" s="4">
        <v>45842</v>
      </c>
      <c r="C2724" t="s">
        <v>606</v>
      </c>
      <c r="D2724" t="s">
        <v>607</v>
      </c>
      <c r="E2724" t="s">
        <v>323</v>
      </c>
      <c r="F2724" t="s">
        <v>324</v>
      </c>
      <c r="G2724" t="s">
        <v>29</v>
      </c>
      <c r="H2724" t="s">
        <v>304</v>
      </c>
      <c r="I2724" s="6">
        <v>2</v>
      </c>
      <c r="J2724" s="6">
        <v>799</v>
      </c>
      <c r="K2724" s="6">
        <v>1598</v>
      </c>
      <c r="L2724" s="6">
        <v>0</v>
      </c>
      <c r="M2724" s="6">
        <v>0</v>
      </c>
      <c r="N2724" s="6">
        <v>1598</v>
      </c>
      <c r="O2724" s="6">
        <v>511.36</v>
      </c>
      <c r="P2724" t="s">
        <v>191</v>
      </c>
      <c r="Q2724" t="s">
        <v>187</v>
      </c>
      <c r="R2724" t="s">
        <v>160</v>
      </c>
      <c r="S2724" t="s">
        <v>107</v>
      </c>
      <c r="T2724" t="s">
        <v>35</v>
      </c>
      <c r="U2724" s="13">
        <f t="shared" si="168"/>
        <v>2025</v>
      </c>
      <c r="V2724" s="13">
        <f t="shared" si="169"/>
        <v>7</v>
      </c>
      <c r="W2724" s="20" t="str">
        <f t="shared" si="170"/>
        <v>July</v>
      </c>
      <c r="X2724">
        <v>0.32</v>
      </c>
      <c r="Y2724" s="6">
        <f t="shared" si="171"/>
        <v>1598</v>
      </c>
      <c r="Z2724" cm="1">
        <f t="array" aca="1" ref="Z2724" ca="1">IF(roud(N2724,2)=ROUND(Z2724,2),"ok","error")</f>
        <v>0</v>
      </c>
    </row>
    <row r="2725" spans="1:26" x14ac:dyDescent="0.3">
      <c r="A2725" t="s">
        <v>4411</v>
      </c>
      <c r="B2725" s="4">
        <v>45972</v>
      </c>
      <c r="C2725" t="s">
        <v>691</v>
      </c>
      <c r="D2725" t="s">
        <v>692</v>
      </c>
      <c r="E2725" t="s">
        <v>121</v>
      </c>
      <c r="F2725" t="s">
        <v>122</v>
      </c>
      <c r="G2725" t="s">
        <v>61</v>
      </c>
      <c r="H2725" t="s">
        <v>123</v>
      </c>
      <c r="I2725" s="6">
        <v>2</v>
      </c>
      <c r="J2725" s="6">
        <v>24999</v>
      </c>
      <c r="K2725" s="6">
        <v>49998</v>
      </c>
      <c r="L2725" s="6">
        <v>0.25</v>
      </c>
      <c r="M2725" s="6">
        <v>12499.5</v>
      </c>
      <c r="N2725" s="6">
        <v>37498.5</v>
      </c>
      <c r="O2725" s="6">
        <v>3187.37</v>
      </c>
      <c r="P2725" t="s">
        <v>191</v>
      </c>
      <c r="Q2725" t="s">
        <v>187</v>
      </c>
      <c r="R2725" t="s">
        <v>160</v>
      </c>
      <c r="S2725" t="s">
        <v>107</v>
      </c>
      <c r="T2725" t="s">
        <v>35</v>
      </c>
      <c r="U2725" s="13">
        <f t="shared" si="168"/>
        <v>2025</v>
      </c>
      <c r="V2725" s="13">
        <f t="shared" si="169"/>
        <v>11</v>
      </c>
      <c r="W2725" s="20" t="str">
        <f t="shared" si="170"/>
        <v>November</v>
      </c>
      <c r="X2725">
        <v>8.5000000000000006E-2</v>
      </c>
      <c r="Y2725" s="6">
        <f t="shared" si="171"/>
        <v>24999</v>
      </c>
      <c r="Z2725" cm="1">
        <f t="array" aca="1" ref="Z2725" ca="1">IF(roud(N2725,2)=ROUND(Z2725,2),"ok","error")</f>
        <v>0</v>
      </c>
    </row>
    <row r="2726" spans="1:26" x14ac:dyDescent="0.3">
      <c r="A2726" t="s">
        <v>4412</v>
      </c>
      <c r="B2726" s="4">
        <v>45515</v>
      </c>
      <c r="C2726" t="s">
        <v>652</v>
      </c>
      <c r="D2726" t="s">
        <v>653</v>
      </c>
      <c r="E2726" t="s">
        <v>167</v>
      </c>
      <c r="F2726" t="s">
        <v>168</v>
      </c>
      <c r="G2726" t="s">
        <v>113</v>
      </c>
      <c r="H2726" t="s">
        <v>169</v>
      </c>
      <c r="I2726" s="6">
        <v>3</v>
      </c>
      <c r="J2726" s="6">
        <v>899</v>
      </c>
      <c r="K2726" s="6">
        <v>2697</v>
      </c>
      <c r="L2726" s="6">
        <v>0.3</v>
      </c>
      <c r="M2726" s="6">
        <v>809.1</v>
      </c>
      <c r="N2726" s="6">
        <v>1887.9</v>
      </c>
      <c r="O2726" s="6">
        <v>358.7</v>
      </c>
      <c r="P2726" t="s">
        <v>82</v>
      </c>
      <c r="Q2726" t="s">
        <v>82</v>
      </c>
      <c r="R2726" t="s">
        <v>65</v>
      </c>
      <c r="S2726" t="s">
        <v>107</v>
      </c>
      <c r="T2726" t="s">
        <v>55</v>
      </c>
      <c r="U2726" s="13">
        <f t="shared" si="168"/>
        <v>2024</v>
      </c>
      <c r="V2726" s="13">
        <f t="shared" si="169"/>
        <v>8</v>
      </c>
      <c r="W2726" s="20" t="str">
        <f t="shared" si="170"/>
        <v>August</v>
      </c>
      <c r="X2726">
        <v>0.19</v>
      </c>
      <c r="Y2726" s="6">
        <f t="shared" si="171"/>
        <v>1078.8</v>
      </c>
      <c r="Z2726" cm="1">
        <f t="array" aca="1" ref="Z2726" ca="1">IF(roud(N2726,2)=ROUND(Z2726,2),"ok","error")</f>
        <v>0</v>
      </c>
    </row>
    <row r="2727" spans="1:26" x14ac:dyDescent="0.3">
      <c r="A2727" t="s">
        <v>4413</v>
      </c>
      <c r="B2727" s="4">
        <v>45545</v>
      </c>
      <c r="C2727" t="s">
        <v>2325</v>
      </c>
      <c r="D2727" t="s">
        <v>2326</v>
      </c>
      <c r="E2727" t="s">
        <v>50</v>
      </c>
      <c r="F2727" t="s">
        <v>51</v>
      </c>
      <c r="G2727" t="s">
        <v>52</v>
      </c>
      <c r="H2727" t="s">
        <v>53</v>
      </c>
      <c r="I2727" s="6">
        <v>2</v>
      </c>
      <c r="J2727" s="6">
        <v>2999</v>
      </c>
      <c r="K2727" s="6">
        <v>5998</v>
      </c>
      <c r="L2727" s="6">
        <v>0.15</v>
      </c>
      <c r="M2727" s="6">
        <v>899.7</v>
      </c>
      <c r="N2727" s="6">
        <v>5098.3</v>
      </c>
      <c r="O2727" s="6">
        <v>994.17</v>
      </c>
      <c r="P2727" t="s">
        <v>158</v>
      </c>
      <c r="Q2727" t="s">
        <v>159</v>
      </c>
      <c r="R2727" t="s">
        <v>160</v>
      </c>
      <c r="S2727" t="s">
        <v>98</v>
      </c>
      <c r="T2727" t="s">
        <v>35</v>
      </c>
      <c r="U2727" s="13">
        <f t="shared" si="168"/>
        <v>2024</v>
      </c>
      <c r="V2727" s="13">
        <f t="shared" si="169"/>
        <v>9</v>
      </c>
      <c r="W2727" s="20" t="str">
        <f t="shared" si="170"/>
        <v>September</v>
      </c>
      <c r="X2727">
        <v>0.19500000000000001</v>
      </c>
      <c r="Y2727" s="6">
        <f t="shared" si="171"/>
        <v>4198.6000000000004</v>
      </c>
      <c r="Z2727" cm="1">
        <f t="array" aca="1" ref="Z2727" ca="1">IF(roud(N2727,2)=ROUND(Z2727,2),"ok","error")</f>
        <v>0</v>
      </c>
    </row>
    <row r="2728" spans="1:26" x14ac:dyDescent="0.3">
      <c r="A2728" t="s">
        <v>4414</v>
      </c>
      <c r="B2728" s="4">
        <v>45988</v>
      </c>
      <c r="C2728" t="s">
        <v>1212</v>
      </c>
      <c r="D2728" t="s">
        <v>1213</v>
      </c>
      <c r="E2728" t="s">
        <v>212</v>
      </c>
      <c r="F2728" t="s">
        <v>213</v>
      </c>
      <c r="G2728" t="s">
        <v>214</v>
      </c>
      <c r="H2728" t="s">
        <v>215</v>
      </c>
      <c r="I2728" s="6">
        <v>1</v>
      </c>
      <c r="J2728" s="6">
        <v>599</v>
      </c>
      <c r="K2728" s="6">
        <v>599</v>
      </c>
      <c r="L2728" s="6">
        <v>0.15</v>
      </c>
      <c r="M2728" s="6">
        <v>89.85</v>
      </c>
      <c r="N2728" s="6">
        <v>509.15</v>
      </c>
      <c r="O2728" s="6">
        <v>170.57</v>
      </c>
      <c r="P2728" t="s">
        <v>31</v>
      </c>
      <c r="Q2728" t="s">
        <v>32</v>
      </c>
      <c r="R2728" t="s">
        <v>33</v>
      </c>
      <c r="S2728" t="s">
        <v>98</v>
      </c>
      <c r="T2728" t="s">
        <v>55</v>
      </c>
      <c r="U2728" s="13">
        <f t="shared" si="168"/>
        <v>2025</v>
      </c>
      <c r="V2728" s="13">
        <f t="shared" si="169"/>
        <v>11</v>
      </c>
      <c r="W2728" s="20" t="str">
        <f t="shared" si="170"/>
        <v>November</v>
      </c>
      <c r="X2728">
        <v>0.33500000000000002</v>
      </c>
      <c r="Y2728" s="6">
        <f t="shared" si="171"/>
        <v>419.3</v>
      </c>
      <c r="Z2728" cm="1">
        <f t="array" aca="1" ref="Z2728" ca="1">IF(roud(N2728,2)=ROUND(Z2728,2),"ok","error")</f>
        <v>0</v>
      </c>
    </row>
    <row r="2729" spans="1:26" x14ac:dyDescent="0.3">
      <c r="A2729" t="s">
        <v>4415</v>
      </c>
      <c r="B2729" s="4">
        <v>45902</v>
      </c>
      <c r="C2729" t="s">
        <v>3032</v>
      </c>
      <c r="D2729" t="s">
        <v>3033</v>
      </c>
      <c r="E2729" t="s">
        <v>212</v>
      </c>
      <c r="F2729" t="s">
        <v>213</v>
      </c>
      <c r="G2729" t="s">
        <v>214</v>
      </c>
      <c r="H2729" t="s">
        <v>215</v>
      </c>
      <c r="I2729" s="6">
        <v>1</v>
      </c>
      <c r="J2729" s="6">
        <v>599</v>
      </c>
      <c r="K2729" s="6">
        <v>599</v>
      </c>
      <c r="L2729" s="6">
        <v>0.05</v>
      </c>
      <c r="M2729" s="6">
        <v>29.95</v>
      </c>
      <c r="N2729" s="6">
        <v>569.04999999999995</v>
      </c>
      <c r="O2729" s="6">
        <v>207.7</v>
      </c>
      <c r="P2729" t="s">
        <v>170</v>
      </c>
      <c r="Q2729" t="s">
        <v>171</v>
      </c>
      <c r="R2729" t="s">
        <v>44</v>
      </c>
      <c r="S2729" t="s">
        <v>45</v>
      </c>
      <c r="T2729" t="s">
        <v>46</v>
      </c>
      <c r="U2729" s="13">
        <f t="shared" si="168"/>
        <v>2025</v>
      </c>
      <c r="V2729" s="13">
        <f t="shared" si="169"/>
        <v>9</v>
      </c>
      <c r="W2729" s="20" t="str">
        <f t="shared" si="170"/>
        <v>September</v>
      </c>
      <c r="X2729">
        <v>0.36499999999999999</v>
      </c>
      <c r="Y2729" s="6">
        <f t="shared" si="171"/>
        <v>539.1</v>
      </c>
      <c r="Z2729" cm="1">
        <f t="array" aca="1" ref="Z2729" ca="1">IF(roud(N2729,2)=ROUND(Z2729,2),"ok","error")</f>
        <v>0</v>
      </c>
    </row>
    <row r="2730" spans="1:26" x14ac:dyDescent="0.3">
      <c r="A2730" t="s">
        <v>4416</v>
      </c>
      <c r="B2730" s="4">
        <v>45375</v>
      </c>
      <c r="C2730" t="s">
        <v>3508</v>
      </c>
      <c r="D2730" t="s">
        <v>3509</v>
      </c>
      <c r="E2730" t="s">
        <v>27</v>
      </c>
      <c r="F2730" t="s">
        <v>28</v>
      </c>
      <c r="G2730" t="s">
        <v>29</v>
      </c>
      <c r="H2730" t="s">
        <v>30</v>
      </c>
      <c r="I2730" s="6">
        <v>2</v>
      </c>
      <c r="J2730" s="6">
        <v>1999</v>
      </c>
      <c r="K2730" s="6">
        <v>3998</v>
      </c>
      <c r="L2730" s="6">
        <v>0.15</v>
      </c>
      <c r="M2730" s="6">
        <v>599.70000000000005</v>
      </c>
      <c r="N2730" s="6">
        <v>3398.3</v>
      </c>
      <c r="O2730" s="6">
        <v>934.53</v>
      </c>
      <c r="P2730" t="s">
        <v>42</v>
      </c>
      <c r="Q2730" t="s">
        <v>43</v>
      </c>
      <c r="R2730" t="s">
        <v>44</v>
      </c>
      <c r="S2730" t="s">
        <v>107</v>
      </c>
      <c r="T2730" t="s">
        <v>46</v>
      </c>
      <c r="U2730" s="13">
        <f t="shared" si="168"/>
        <v>2024</v>
      </c>
      <c r="V2730" s="13">
        <f t="shared" si="169"/>
        <v>3</v>
      </c>
      <c r="W2730" s="20" t="str">
        <f t="shared" si="170"/>
        <v>March</v>
      </c>
      <c r="X2730">
        <v>0.27500000000000002</v>
      </c>
      <c r="Y2730" s="6">
        <f t="shared" si="171"/>
        <v>2798.6</v>
      </c>
      <c r="Z2730" cm="1">
        <f t="array" aca="1" ref="Z2730" ca="1">IF(roud(N2730,2)=ROUND(Z2730,2),"ok","error")</f>
        <v>0</v>
      </c>
    </row>
    <row r="2731" spans="1:26" x14ac:dyDescent="0.3">
      <c r="A2731" t="s">
        <v>4417</v>
      </c>
      <c r="B2731" s="4">
        <v>45830</v>
      </c>
      <c r="C2731" t="s">
        <v>448</v>
      </c>
      <c r="D2731" t="s">
        <v>449</v>
      </c>
      <c r="E2731" t="s">
        <v>102</v>
      </c>
      <c r="F2731" t="s">
        <v>103</v>
      </c>
      <c r="G2731" t="s">
        <v>52</v>
      </c>
      <c r="H2731" t="s">
        <v>104</v>
      </c>
      <c r="I2731" s="6">
        <v>1</v>
      </c>
      <c r="J2731" s="6">
        <v>5999</v>
      </c>
      <c r="K2731" s="6">
        <v>5999</v>
      </c>
      <c r="L2731" s="6">
        <v>0.05</v>
      </c>
      <c r="M2731" s="6">
        <v>299.95</v>
      </c>
      <c r="N2731" s="6">
        <v>5699.05</v>
      </c>
      <c r="O2731" s="6">
        <v>1282.29</v>
      </c>
      <c r="P2731" t="s">
        <v>105</v>
      </c>
      <c r="Q2731" t="s">
        <v>106</v>
      </c>
      <c r="R2731" t="s">
        <v>44</v>
      </c>
      <c r="S2731" t="s">
        <v>98</v>
      </c>
      <c r="T2731" t="s">
        <v>35</v>
      </c>
      <c r="U2731" s="13">
        <f t="shared" si="168"/>
        <v>2025</v>
      </c>
      <c r="V2731" s="13">
        <f t="shared" si="169"/>
        <v>6</v>
      </c>
      <c r="W2731" s="20" t="str">
        <f t="shared" si="170"/>
        <v>June</v>
      </c>
      <c r="X2731">
        <v>0.22500000000000001</v>
      </c>
      <c r="Y2731" s="6">
        <f t="shared" si="171"/>
        <v>5399.1</v>
      </c>
      <c r="Z2731" cm="1">
        <f t="array" aca="1" ref="Z2731" ca="1">IF(roud(N2731,2)=ROUND(Z2731,2),"ok","error")</f>
        <v>0</v>
      </c>
    </row>
    <row r="2732" spans="1:26" x14ac:dyDescent="0.3">
      <c r="A2732" t="s">
        <v>4418</v>
      </c>
      <c r="B2732" s="4">
        <v>45749</v>
      </c>
      <c r="C2732" t="s">
        <v>3004</v>
      </c>
      <c r="D2732" t="s">
        <v>3005</v>
      </c>
      <c r="E2732" t="s">
        <v>484</v>
      </c>
      <c r="F2732" t="s">
        <v>485</v>
      </c>
      <c r="G2732" t="s">
        <v>113</v>
      </c>
      <c r="H2732" t="s">
        <v>169</v>
      </c>
      <c r="I2732" s="6">
        <v>1</v>
      </c>
      <c r="J2732" s="6">
        <v>1599</v>
      </c>
      <c r="K2732" s="6">
        <v>1599</v>
      </c>
      <c r="L2732" s="6">
        <v>0.15</v>
      </c>
      <c r="M2732" s="6">
        <v>239.85</v>
      </c>
      <c r="N2732" s="6">
        <v>1359.15</v>
      </c>
      <c r="O2732" s="6">
        <v>319.39999999999998</v>
      </c>
      <c r="P2732" t="s">
        <v>82</v>
      </c>
      <c r="Q2732" t="s">
        <v>82</v>
      </c>
      <c r="R2732" t="s">
        <v>65</v>
      </c>
      <c r="S2732" t="s">
        <v>45</v>
      </c>
      <c r="T2732" t="s">
        <v>55</v>
      </c>
      <c r="U2732" s="13">
        <f t="shared" si="168"/>
        <v>2025</v>
      </c>
      <c r="V2732" s="13">
        <f t="shared" si="169"/>
        <v>4</v>
      </c>
      <c r="W2732" s="20" t="str">
        <f t="shared" si="170"/>
        <v>April</v>
      </c>
      <c r="X2732">
        <v>0.23499999999999999</v>
      </c>
      <c r="Y2732" s="6">
        <f t="shared" si="171"/>
        <v>1119.3</v>
      </c>
      <c r="Z2732" cm="1">
        <f t="array" aca="1" ref="Z2732" ca="1">IF(roud(N2732,2)=ROUND(Z2732,2),"ok","error")</f>
        <v>0</v>
      </c>
    </row>
    <row r="2733" spans="1:26" x14ac:dyDescent="0.3">
      <c r="A2733" t="s">
        <v>4419</v>
      </c>
      <c r="B2733" s="4">
        <v>45832</v>
      </c>
      <c r="C2733" t="s">
        <v>2907</v>
      </c>
      <c r="D2733" t="s">
        <v>2908</v>
      </c>
      <c r="E2733" t="s">
        <v>69</v>
      </c>
      <c r="F2733" t="s">
        <v>70</v>
      </c>
      <c r="G2733" t="s">
        <v>61</v>
      </c>
      <c r="H2733" t="s">
        <v>71</v>
      </c>
      <c r="I2733" s="6">
        <v>2</v>
      </c>
      <c r="J2733" s="6">
        <v>1299</v>
      </c>
      <c r="K2733" s="6">
        <v>2598</v>
      </c>
      <c r="L2733" s="6">
        <v>0</v>
      </c>
      <c r="M2733" s="6">
        <v>0</v>
      </c>
      <c r="N2733" s="6">
        <v>2598</v>
      </c>
      <c r="O2733" s="6">
        <v>415.68</v>
      </c>
      <c r="P2733" t="s">
        <v>105</v>
      </c>
      <c r="Q2733" t="s">
        <v>106</v>
      </c>
      <c r="R2733" t="s">
        <v>44</v>
      </c>
      <c r="S2733" t="s">
        <v>45</v>
      </c>
      <c r="T2733" t="s">
        <v>55</v>
      </c>
      <c r="U2733" s="13">
        <f t="shared" si="168"/>
        <v>2025</v>
      </c>
      <c r="V2733" s="13">
        <f t="shared" si="169"/>
        <v>6</v>
      </c>
      <c r="W2733" s="20" t="str">
        <f t="shared" si="170"/>
        <v>June</v>
      </c>
      <c r="X2733">
        <v>0.16</v>
      </c>
      <c r="Y2733" s="6">
        <f t="shared" si="171"/>
        <v>2598</v>
      </c>
      <c r="Z2733" cm="1">
        <f t="array" aca="1" ref="Z2733" ca="1">IF(roud(N2733,2)=ROUND(Z2733,2),"ok","error")</f>
        <v>0</v>
      </c>
    </row>
    <row r="2734" spans="1:26" x14ac:dyDescent="0.3">
      <c r="A2734" t="s">
        <v>4420</v>
      </c>
      <c r="B2734" s="4">
        <v>46012</v>
      </c>
      <c r="C2734" t="s">
        <v>645</v>
      </c>
      <c r="D2734" t="s">
        <v>646</v>
      </c>
      <c r="E2734" t="s">
        <v>69</v>
      </c>
      <c r="F2734" t="s">
        <v>70</v>
      </c>
      <c r="G2734" t="s">
        <v>61</v>
      </c>
      <c r="H2734" t="s">
        <v>71</v>
      </c>
      <c r="I2734" s="6">
        <v>2</v>
      </c>
      <c r="J2734" s="6">
        <v>1299</v>
      </c>
      <c r="K2734" s="6">
        <v>2598</v>
      </c>
      <c r="L2734" s="6">
        <v>0.25</v>
      </c>
      <c r="M2734" s="6">
        <v>649.5</v>
      </c>
      <c r="N2734" s="6">
        <v>1948.5</v>
      </c>
      <c r="O2734" s="6">
        <v>165.62</v>
      </c>
      <c r="P2734" t="s">
        <v>144</v>
      </c>
      <c r="Q2734" t="s">
        <v>145</v>
      </c>
      <c r="R2734" t="s">
        <v>65</v>
      </c>
      <c r="S2734" t="s">
        <v>45</v>
      </c>
      <c r="T2734" t="s">
        <v>46</v>
      </c>
      <c r="U2734" s="13">
        <f t="shared" si="168"/>
        <v>2025</v>
      </c>
      <c r="V2734" s="13">
        <f t="shared" si="169"/>
        <v>12</v>
      </c>
      <c r="W2734" s="20" t="str">
        <f t="shared" si="170"/>
        <v>December</v>
      </c>
      <c r="X2734">
        <v>8.5000000000000006E-2</v>
      </c>
      <c r="Y2734" s="6">
        <f t="shared" si="171"/>
        <v>1299</v>
      </c>
      <c r="Z2734" cm="1">
        <f t="array" aca="1" ref="Z2734" ca="1">IF(roud(N2734,2)=ROUND(Z2734,2),"ok","error")</f>
        <v>0</v>
      </c>
    </row>
    <row r="2735" spans="1:26" x14ac:dyDescent="0.3">
      <c r="A2735" t="s">
        <v>4421</v>
      </c>
      <c r="B2735" s="4">
        <v>45662</v>
      </c>
      <c r="C2735" t="s">
        <v>338</v>
      </c>
      <c r="D2735" t="s">
        <v>339</v>
      </c>
      <c r="E2735" t="s">
        <v>27</v>
      </c>
      <c r="F2735" t="s">
        <v>28</v>
      </c>
      <c r="G2735" t="s">
        <v>29</v>
      </c>
      <c r="H2735" t="s">
        <v>30</v>
      </c>
      <c r="I2735" s="6">
        <v>3</v>
      </c>
      <c r="J2735" s="6">
        <v>1999</v>
      </c>
      <c r="K2735" s="6">
        <v>5997</v>
      </c>
      <c r="L2735" s="6">
        <v>0.25</v>
      </c>
      <c r="M2735" s="6">
        <v>1499.25</v>
      </c>
      <c r="N2735" s="6">
        <v>4497.75</v>
      </c>
      <c r="O2735" s="6">
        <v>1101.95</v>
      </c>
      <c r="P2735" t="s">
        <v>105</v>
      </c>
      <c r="Q2735" t="s">
        <v>106</v>
      </c>
      <c r="R2735" t="s">
        <v>44</v>
      </c>
      <c r="S2735" t="s">
        <v>107</v>
      </c>
      <c r="T2735" t="s">
        <v>35</v>
      </c>
      <c r="U2735" s="13">
        <f t="shared" si="168"/>
        <v>2025</v>
      </c>
      <c r="V2735" s="13">
        <f t="shared" si="169"/>
        <v>1</v>
      </c>
      <c r="W2735" s="20" t="str">
        <f t="shared" si="170"/>
        <v>January</v>
      </c>
      <c r="X2735">
        <v>0.245</v>
      </c>
      <c r="Y2735" s="6">
        <f t="shared" si="171"/>
        <v>2998.5</v>
      </c>
      <c r="Z2735" cm="1">
        <f t="array" aca="1" ref="Z2735" ca="1">IF(roud(N2735,2)=ROUND(Z2735,2),"ok","error")</f>
        <v>0</v>
      </c>
    </row>
    <row r="2736" spans="1:26" x14ac:dyDescent="0.3">
      <c r="A2736" t="s">
        <v>4422</v>
      </c>
      <c r="B2736" s="4">
        <v>45371</v>
      </c>
      <c r="C2736" t="s">
        <v>798</v>
      </c>
      <c r="D2736" t="s">
        <v>799</v>
      </c>
      <c r="E2736" t="s">
        <v>127</v>
      </c>
      <c r="F2736" t="s">
        <v>128</v>
      </c>
      <c r="G2736" t="s">
        <v>52</v>
      </c>
      <c r="H2736" t="s">
        <v>129</v>
      </c>
      <c r="I2736" s="6">
        <v>2</v>
      </c>
      <c r="J2736" s="6">
        <v>1299</v>
      </c>
      <c r="K2736" s="6">
        <v>2598</v>
      </c>
      <c r="L2736" s="6">
        <v>0.15</v>
      </c>
      <c r="M2736" s="6">
        <v>389.7</v>
      </c>
      <c r="N2736" s="6">
        <v>2208.3000000000002</v>
      </c>
      <c r="O2736" s="6">
        <v>430.62</v>
      </c>
      <c r="P2736" t="s">
        <v>89</v>
      </c>
      <c r="Q2736" t="s">
        <v>90</v>
      </c>
      <c r="R2736" t="s">
        <v>65</v>
      </c>
      <c r="S2736" t="s">
        <v>107</v>
      </c>
      <c r="T2736" t="s">
        <v>46</v>
      </c>
      <c r="U2736" s="13">
        <f t="shared" si="168"/>
        <v>2024</v>
      </c>
      <c r="V2736" s="13">
        <f t="shared" si="169"/>
        <v>3</v>
      </c>
      <c r="W2736" s="20" t="str">
        <f t="shared" si="170"/>
        <v>March</v>
      </c>
      <c r="X2736">
        <v>0.19500000000000001</v>
      </c>
      <c r="Y2736" s="6">
        <f t="shared" si="171"/>
        <v>1818.6</v>
      </c>
      <c r="Z2736" cm="1">
        <f t="array" aca="1" ref="Z2736" ca="1">IF(roud(N2736,2)=ROUND(Z2736,2),"ok","error")</f>
        <v>0</v>
      </c>
    </row>
    <row r="2737" spans="1:26" x14ac:dyDescent="0.3">
      <c r="A2737" t="s">
        <v>4423</v>
      </c>
      <c r="B2737" s="4">
        <v>45869</v>
      </c>
      <c r="C2737" t="s">
        <v>1212</v>
      </c>
      <c r="D2737" t="s">
        <v>1213</v>
      </c>
      <c r="E2737" t="s">
        <v>80</v>
      </c>
      <c r="F2737" t="s">
        <v>81</v>
      </c>
      <c r="G2737" t="s">
        <v>52</v>
      </c>
      <c r="H2737" t="s">
        <v>53</v>
      </c>
      <c r="I2737" s="6">
        <v>1</v>
      </c>
      <c r="J2737" s="6">
        <v>3499</v>
      </c>
      <c r="K2737" s="6">
        <v>3499</v>
      </c>
      <c r="L2737" s="6">
        <v>0.25</v>
      </c>
      <c r="M2737" s="6">
        <v>874.75</v>
      </c>
      <c r="N2737" s="6">
        <v>2624.25</v>
      </c>
      <c r="O2737" s="6">
        <v>433</v>
      </c>
      <c r="P2737" t="s">
        <v>42</v>
      </c>
      <c r="Q2737" t="s">
        <v>43</v>
      </c>
      <c r="R2737" t="s">
        <v>44</v>
      </c>
      <c r="S2737" t="s">
        <v>98</v>
      </c>
      <c r="T2737" t="s">
        <v>35</v>
      </c>
      <c r="U2737" s="13">
        <f t="shared" si="168"/>
        <v>2025</v>
      </c>
      <c r="V2737" s="13">
        <f t="shared" si="169"/>
        <v>7</v>
      </c>
      <c r="W2737" s="20" t="str">
        <f t="shared" si="170"/>
        <v>July</v>
      </c>
      <c r="X2737">
        <v>0.16500000000000001</v>
      </c>
      <c r="Y2737" s="6">
        <f t="shared" si="171"/>
        <v>1749.5</v>
      </c>
      <c r="Z2737" cm="1">
        <f t="array" aca="1" ref="Z2737" ca="1">IF(roud(N2737,2)=ROUND(Z2737,2),"ok","error")</f>
        <v>0</v>
      </c>
    </row>
    <row r="2738" spans="1:26" x14ac:dyDescent="0.3">
      <c r="A2738" t="s">
        <v>4424</v>
      </c>
      <c r="B2738" s="4">
        <v>45406</v>
      </c>
      <c r="C2738" t="s">
        <v>1631</v>
      </c>
      <c r="D2738" t="s">
        <v>1632</v>
      </c>
      <c r="E2738" t="s">
        <v>50</v>
      </c>
      <c r="F2738" t="s">
        <v>51</v>
      </c>
      <c r="G2738" t="s">
        <v>52</v>
      </c>
      <c r="H2738" t="s">
        <v>53</v>
      </c>
      <c r="I2738" s="6">
        <v>2</v>
      </c>
      <c r="J2738" s="6">
        <v>2999</v>
      </c>
      <c r="K2738" s="6">
        <v>5998</v>
      </c>
      <c r="L2738" s="6">
        <v>0.05</v>
      </c>
      <c r="M2738" s="6">
        <v>299.89999999999998</v>
      </c>
      <c r="N2738" s="6">
        <v>5698.1</v>
      </c>
      <c r="O2738" s="6">
        <v>1282.07</v>
      </c>
      <c r="P2738" t="s">
        <v>89</v>
      </c>
      <c r="Q2738" t="s">
        <v>90</v>
      </c>
      <c r="R2738" t="s">
        <v>65</v>
      </c>
      <c r="S2738" t="s">
        <v>107</v>
      </c>
      <c r="T2738" t="s">
        <v>35</v>
      </c>
      <c r="U2738" s="13">
        <f t="shared" si="168"/>
        <v>2024</v>
      </c>
      <c r="V2738" s="13">
        <f t="shared" si="169"/>
        <v>4</v>
      </c>
      <c r="W2738" s="20" t="str">
        <f t="shared" si="170"/>
        <v>April</v>
      </c>
      <c r="X2738">
        <v>0.22500000000000001</v>
      </c>
      <c r="Y2738" s="6">
        <f t="shared" si="171"/>
        <v>5398.2</v>
      </c>
      <c r="Z2738" cm="1">
        <f t="array" aca="1" ref="Z2738" ca="1">IF(roud(N2738,2)=ROUND(Z2738,2),"ok","error")</f>
        <v>0</v>
      </c>
    </row>
    <row r="2739" spans="1:26" x14ac:dyDescent="0.3">
      <c r="A2739" t="s">
        <v>4425</v>
      </c>
      <c r="B2739" s="4">
        <v>45355</v>
      </c>
      <c r="C2739" t="s">
        <v>1618</v>
      </c>
      <c r="D2739" t="s">
        <v>1619</v>
      </c>
      <c r="E2739" t="s">
        <v>167</v>
      </c>
      <c r="F2739" t="s">
        <v>168</v>
      </c>
      <c r="G2739" t="s">
        <v>113</v>
      </c>
      <c r="H2739" t="s">
        <v>169</v>
      </c>
      <c r="I2739" s="6">
        <v>1</v>
      </c>
      <c r="J2739" s="6">
        <v>899</v>
      </c>
      <c r="K2739" s="6">
        <v>899</v>
      </c>
      <c r="L2739" s="6">
        <v>0</v>
      </c>
      <c r="M2739" s="6">
        <v>0</v>
      </c>
      <c r="N2739" s="6">
        <v>899</v>
      </c>
      <c r="O2739" s="6">
        <v>251.72</v>
      </c>
      <c r="P2739" t="s">
        <v>105</v>
      </c>
      <c r="Q2739" t="s">
        <v>106</v>
      </c>
      <c r="R2739" t="s">
        <v>44</v>
      </c>
      <c r="S2739" t="s">
        <v>98</v>
      </c>
      <c r="T2739" t="s">
        <v>35</v>
      </c>
      <c r="U2739" s="13">
        <f t="shared" si="168"/>
        <v>2024</v>
      </c>
      <c r="V2739" s="13">
        <f t="shared" si="169"/>
        <v>3</v>
      </c>
      <c r="W2739" s="20" t="str">
        <f t="shared" si="170"/>
        <v>March</v>
      </c>
      <c r="X2739">
        <v>0.28000000000000003</v>
      </c>
      <c r="Y2739" s="6">
        <f t="shared" si="171"/>
        <v>899</v>
      </c>
      <c r="Z2739" cm="1">
        <f t="array" aca="1" ref="Z2739" ca="1">IF(roud(N2739,2)=ROUND(Z2739,2),"ok","error")</f>
        <v>0</v>
      </c>
    </row>
    <row r="2740" spans="1:26" x14ac:dyDescent="0.3">
      <c r="A2740" t="s">
        <v>4426</v>
      </c>
      <c r="B2740" s="4">
        <v>45852</v>
      </c>
      <c r="C2740" t="s">
        <v>2385</v>
      </c>
      <c r="D2740" t="s">
        <v>2386</v>
      </c>
      <c r="E2740" t="s">
        <v>111</v>
      </c>
      <c r="F2740" t="s">
        <v>112</v>
      </c>
      <c r="G2740" t="s">
        <v>113</v>
      </c>
      <c r="H2740" t="s">
        <v>114</v>
      </c>
      <c r="I2740" s="6">
        <v>1</v>
      </c>
      <c r="J2740" s="6">
        <v>999</v>
      </c>
      <c r="K2740" s="6">
        <v>999</v>
      </c>
      <c r="L2740" s="6">
        <v>0.15</v>
      </c>
      <c r="M2740" s="6">
        <v>149.85</v>
      </c>
      <c r="N2740" s="6">
        <v>849.15</v>
      </c>
      <c r="O2740" s="6">
        <v>199.55</v>
      </c>
      <c r="P2740" t="s">
        <v>144</v>
      </c>
      <c r="Q2740" t="s">
        <v>145</v>
      </c>
      <c r="R2740" t="s">
        <v>65</v>
      </c>
      <c r="S2740" t="s">
        <v>45</v>
      </c>
      <c r="T2740" t="s">
        <v>35</v>
      </c>
      <c r="U2740" s="13">
        <f t="shared" si="168"/>
        <v>2025</v>
      </c>
      <c r="V2740" s="13">
        <f t="shared" si="169"/>
        <v>7</v>
      </c>
      <c r="W2740" s="20" t="str">
        <f t="shared" si="170"/>
        <v>July</v>
      </c>
      <c r="X2740">
        <v>0.23499999999999999</v>
      </c>
      <c r="Y2740" s="6">
        <f t="shared" si="171"/>
        <v>699.3</v>
      </c>
      <c r="Z2740" cm="1">
        <f t="array" aca="1" ref="Z2740" ca="1">IF(roud(N2740,2)=ROUND(Z2740,2),"ok","error")</f>
        <v>0</v>
      </c>
    </row>
    <row r="2741" spans="1:26" x14ac:dyDescent="0.3">
      <c r="A2741" t="s">
        <v>4427</v>
      </c>
      <c r="B2741" s="4">
        <v>45809</v>
      </c>
      <c r="C2741" t="s">
        <v>1080</v>
      </c>
      <c r="D2741" t="s">
        <v>1081</v>
      </c>
      <c r="E2741" t="s">
        <v>484</v>
      </c>
      <c r="F2741" t="s">
        <v>485</v>
      </c>
      <c r="G2741" t="s">
        <v>113</v>
      </c>
      <c r="H2741" t="s">
        <v>169</v>
      </c>
      <c r="I2741" s="6">
        <v>1</v>
      </c>
      <c r="J2741" s="6">
        <v>1599</v>
      </c>
      <c r="K2741" s="6">
        <v>1599</v>
      </c>
      <c r="L2741" s="6">
        <v>0.05</v>
      </c>
      <c r="M2741" s="6">
        <v>79.95</v>
      </c>
      <c r="N2741" s="6">
        <v>1519.05</v>
      </c>
      <c r="O2741" s="6">
        <v>402.55</v>
      </c>
      <c r="P2741" t="s">
        <v>63</v>
      </c>
      <c r="Q2741" t="s">
        <v>64</v>
      </c>
      <c r="R2741" t="s">
        <v>65</v>
      </c>
      <c r="S2741" t="s">
        <v>54</v>
      </c>
      <c r="T2741" t="s">
        <v>35</v>
      </c>
      <c r="U2741" s="13">
        <f t="shared" si="168"/>
        <v>2025</v>
      </c>
      <c r="V2741" s="13">
        <f t="shared" si="169"/>
        <v>6</v>
      </c>
      <c r="W2741" s="20" t="str">
        <f t="shared" si="170"/>
        <v>June</v>
      </c>
      <c r="X2741">
        <v>0.26500000000000001</v>
      </c>
      <c r="Y2741" s="6">
        <f t="shared" si="171"/>
        <v>1439.1</v>
      </c>
      <c r="Z2741" cm="1">
        <f t="array" aca="1" ref="Z2741" ca="1">IF(roud(N2741,2)=ROUND(Z2741,2),"ok","error")</f>
        <v>0</v>
      </c>
    </row>
    <row r="2742" spans="1:26" x14ac:dyDescent="0.3">
      <c r="A2742" t="s">
        <v>4428</v>
      </c>
      <c r="B2742" s="4">
        <v>45499</v>
      </c>
      <c r="C2742" t="s">
        <v>413</v>
      </c>
      <c r="D2742" t="s">
        <v>414</v>
      </c>
      <c r="E2742" t="s">
        <v>323</v>
      </c>
      <c r="F2742" t="s">
        <v>324</v>
      </c>
      <c r="G2742" t="s">
        <v>29</v>
      </c>
      <c r="H2742" t="s">
        <v>304</v>
      </c>
      <c r="I2742" s="6">
        <v>2</v>
      </c>
      <c r="J2742" s="6">
        <v>799</v>
      </c>
      <c r="K2742" s="6">
        <v>1598</v>
      </c>
      <c r="L2742" s="6">
        <v>0.25</v>
      </c>
      <c r="M2742" s="6">
        <v>399.5</v>
      </c>
      <c r="N2742" s="6">
        <v>1198.5</v>
      </c>
      <c r="O2742" s="6">
        <v>293.63</v>
      </c>
      <c r="P2742" t="s">
        <v>105</v>
      </c>
      <c r="Q2742" t="s">
        <v>106</v>
      </c>
      <c r="R2742" t="s">
        <v>44</v>
      </c>
      <c r="S2742" t="s">
        <v>98</v>
      </c>
      <c r="T2742" t="s">
        <v>46</v>
      </c>
      <c r="U2742" s="13">
        <f t="shared" si="168"/>
        <v>2024</v>
      </c>
      <c r="V2742" s="13">
        <f t="shared" si="169"/>
        <v>7</v>
      </c>
      <c r="W2742" s="20" t="str">
        <f t="shared" si="170"/>
        <v>July</v>
      </c>
      <c r="X2742">
        <v>0.245</v>
      </c>
      <c r="Y2742" s="6">
        <f t="shared" si="171"/>
        <v>799</v>
      </c>
      <c r="Z2742" cm="1">
        <f t="array" aca="1" ref="Z2742" ca="1">IF(roud(N2742,2)=ROUND(Z2742,2),"ok","error")</f>
        <v>0</v>
      </c>
    </row>
    <row r="2743" spans="1:26" x14ac:dyDescent="0.3">
      <c r="A2743" t="s">
        <v>4429</v>
      </c>
      <c r="B2743" s="4">
        <v>45878</v>
      </c>
      <c r="C2743" t="s">
        <v>1337</v>
      </c>
      <c r="D2743" t="s">
        <v>1338</v>
      </c>
      <c r="E2743" t="s">
        <v>212</v>
      </c>
      <c r="F2743" t="s">
        <v>213</v>
      </c>
      <c r="G2743" t="s">
        <v>214</v>
      </c>
      <c r="H2743" t="s">
        <v>215</v>
      </c>
      <c r="I2743" s="6">
        <v>1</v>
      </c>
      <c r="J2743" s="6">
        <v>599</v>
      </c>
      <c r="K2743" s="6">
        <v>599</v>
      </c>
      <c r="L2743" s="6">
        <v>0.1</v>
      </c>
      <c r="M2743" s="6">
        <v>59.9</v>
      </c>
      <c r="N2743" s="6">
        <v>539.1</v>
      </c>
      <c r="O2743" s="6">
        <v>188.68</v>
      </c>
      <c r="P2743" t="s">
        <v>63</v>
      </c>
      <c r="Q2743" t="s">
        <v>64</v>
      </c>
      <c r="R2743" t="s">
        <v>65</v>
      </c>
      <c r="S2743" t="s">
        <v>107</v>
      </c>
      <c r="T2743" t="s">
        <v>35</v>
      </c>
      <c r="U2743" s="13">
        <f t="shared" si="168"/>
        <v>2025</v>
      </c>
      <c r="V2743" s="13">
        <f t="shared" si="169"/>
        <v>8</v>
      </c>
      <c r="W2743" s="20" t="str">
        <f t="shared" si="170"/>
        <v>August</v>
      </c>
      <c r="X2743">
        <v>0.35</v>
      </c>
      <c r="Y2743" s="6">
        <f t="shared" si="171"/>
        <v>479.2</v>
      </c>
      <c r="Z2743" cm="1">
        <f t="array" aca="1" ref="Z2743" ca="1">IF(roud(N2743,2)=ROUND(Z2743,2),"ok","error")</f>
        <v>0</v>
      </c>
    </row>
    <row r="2744" spans="1:26" x14ac:dyDescent="0.3">
      <c r="A2744" t="s">
        <v>4430</v>
      </c>
      <c r="B2744" s="4">
        <v>45841</v>
      </c>
      <c r="C2744" t="s">
        <v>1474</v>
      </c>
      <c r="D2744" t="s">
        <v>1475</v>
      </c>
      <c r="E2744" t="s">
        <v>198</v>
      </c>
      <c r="F2744" t="s">
        <v>199</v>
      </c>
      <c r="G2744" t="s">
        <v>61</v>
      </c>
      <c r="H2744" t="s">
        <v>71</v>
      </c>
      <c r="I2744" s="6">
        <v>1</v>
      </c>
      <c r="J2744" s="6">
        <v>899</v>
      </c>
      <c r="K2744" s="6">
        <v>899</v>
      </c>
      <c r="L2744" s="6">
        <v>0.05</v>
      </c>
      <c r="M2744" s="6">
        <v>44.95</v>
      </c>
      <c r="N2744" s="6">
        <v>854.05</v>
      </c>
      <c r="O2744" s="6">
        <v>123.84</v>
      </c>
      <c r="P2744" t="s">
        <v>144</v>
      </c>
      <c r="Q2744" t="s">
        <v>145</v>
      </c>
      <c r="R2744" t="s">
        <v>65</v>
      </c>
      <c r="S2744" t="s">
        <v>107</v>
      </c>
      <c r="T2744" t="s">
        <v>35</v>
      </c>
      <c r="U2744" s="13">
        <f t="shared" si="168"/>
        <v>2025</v>
      </c>
      <c r="V2744" s="13">
        <f t="shared" si="169"/>
        <v>7</v>
      </c>
      <c r="W2744" s="20" t="str">
        <f t="shared" si="170"/>
        <v>July</v>
      </c>
      <c r="X2744">
        <v>0.14499999999999999</v>
      </c>
      <c r="Y2744" s="6">
        <f t="shared" si="171"/>
        <v>809.1</v>
      </c>
      <c r="Z2744" cm="1">
        <f t="array" aca="1" ref="Z2744" ca="1">IF(roud(N2744,2)=ROUND(Z2744,2),"ok","error")</f>
        <v>0</v>
      </c>
    </row>
    <row r="2745" spans="1:26" x14ac:dyDescent="0.3">
      <c r="A2745" t="s">
        <v>4431</v>
      </c>
      <c r="B2745" s="4">
        <v>45445</v>
      </c>
      <c r="C2745" t="s">
        <v>2299</v>
      </c>
      <c r="D2745" t="s">
        <v>2300</v>
      </c>
      <c r="E2745" t="s">
        <v>212</v>
      </c>
      <c r="F2745" t="s">
        <v>213</v>
      </c>
      <c r="G2745" t="s">
        <v>214</v>
      </c>
      <c r="H2745" t="s">
        <v>215</v>
      </c>
      <c r="I2745" s="6">
        <v>2</v>
      </c>
      <c r="J2745" s="6">
        <v>599</v>
      </c>
      <c r="K2745" s="6">
        <v>1198</v>
      </c>
      <c r="L2745" s="6">
        <v>0</v>
      </c>
      <c r="M2745" s="6">
        <v>0</v>
      </c>
      <c r="N2745" s="6">
        <v>1198</v>
      </c>
      <c r="O2745" s="6">
        <v>455.24</v>
      </c>
      <c r="P2745" t="s">
        <v>158</v>
      </c>
      <c r="Q2745" t="s">
        <v>159</v>
      </c>
      <c r="R2745" t="s">
        <v>160</v>
      </c>
      <c r="S2745" t="s">
        <v>45</v>
      </c>
      <c r="T2745" t="s">
        <v>35</v>
      </c>
      <c r="U2745" s="13">
        <f t="shared" si="168"/>
        <v>2024</v>
      </c>
      <c r="V2745" s="13">
        <f t="shared" si="169"/>
        <v>6</v>
      </c>
      <c r="W2745" s="20" t="str">
        <f t="shared" si="170"/>
        <v>June</v>
      </c>
      <c r="X2745">
        <v>0.38</v>
      </c>
      <c r="Y2745" s="6">
        <f t="shared" si="171"/>
        <v>1198</v>
      </c>
      <c r="Z2745" cm="1">
        <f t="array" aca="1" ref="Z2745" ca="1">IF(roud(N2745,2)=ROUND(Z2745,2),"ok","error")</f>
        <v>0</v>
      </c>
    </row>
    <row r="2746" spans="1:26" x14ac:dyDescent="0.3">
      <c r="A2746" t="s">
        <v>4432</v>
      </c>
      <c r="B2746" s="4">
        <v>45460</v>
      </c>
      <c r="C2746" t="s">
        <v>1279</v>
      </c>
      <c r="D2746" t="s">
        <v>1280</v>
      </c>
      <c r="E2746" t="s">
        <v>102</v>
      </c>
      <c r="F2746" t="s">
        <v>103</v>
      </c>
      <c r="G2746" t="s">
        <v>52</v>
      </c>
      <c r="H2746" t="s">
        <v>104</v>
      </c>
      <c r="I2746" s="6">
        <v>2</v>
      </c>
      <c r="J2746" s="6">
        <v>5999</v>
      </c>
      <c r="K2746" s="6">
        <v>11998</v>
      </c>
      <c r="L2746" s="6">
        <v>0.15</v>
      </c>
      <c r="M2746" s="6">
        <v>1799.7</v>
      </c>
      <c r="N2746" s="6">
        <v>10198.299999999999</v>
      </c>
      <c r="O2746" s="6">
        <v>1988.67</v>
      </c>
      <c r="P2746" t="s">
        <v>42</v>
      </c>
      <c r="Q2746" t="s">
        <v>43</v>
      </c>
      <c r="R2746" t="s">
        <v>44</v>
      </c>
      <c r="S2746" t="s">
        <v>45</v>
      </c>
      <c r="T2746" t="s">
        <v>46</v>
      </c>
      <c r="U2746" s="13">
        <f t="shared" si="168"/>
        <v>2024</v>
      </c>
      <c r="V2746" s="13">
        <f t="shared" si="169"/>
        <v>6</v>
      </c>
      <c r="W2746" s="20" t="str">
        <f t="shared" si="170"/>
        <v>June</v>
      </c>
      <c r="X2746">
        <v>0.19500000000000001</v>
      </c>
      <c r="Y2746" s="6">
        <f t="shared" si="171"/>
        <v>8398.6</v>
      </c>
      <c r="Z2746" cm="1">
        <f t="array" aca="1" ref="Z2746" ca="1">IF(roud(N2746,2)=ROUND(Z2746,2),"ok","error")</f>
        <v>0</v>
      </c>
    </row>
    <row r="2747" spans="1:26" x14ac:dyDescent="0.3">
      <c r="A2747" t="s">
        <v>4433</v>
      </c>
      <c r="B2747" s="4">
        <v>45627</v>
      </c>
      <c r="C2747" t="s">
        <v>470</v>
      </c>
      <c r="D2747" t="s">
        <v>471</v>
      </c>
      <c r="E2747" t="s">
        <v>273</v>
      </c>
      <c r="F2747" t="s">
        <v>274</v>
      </c>
      <c r="G2747" t="s">
        <v>29</v>
      </c>
      <c r="H2747" t="s">
        <v>88</v>
      </c>
      <c r="I2747" s="6">
        <v>1</v>
      </c>
      <c r="J2747" s="6">
        <v>2499</v>
      </c>
      <c r="K2747" s="6">
        <v>2499</v>
      </c>
      <c r="L2747" s="6">
        <v>0.15</v>
      </c>
      <c r="M2747" s="6">
        <v>374.85</v>
      </c>
      <c r="N2747" s="6">
        <v>2124.15</v>
      </c>
      <c r="O2747" s="6">
        <v>584.14</v>
      </c>
      <c r="P2747" t="s">
        <v>191</v>
      </c>
      <c r="Q2747" t="s">
        <v>187</v>
      </c>
      <c r="R2747" t="s">
        <v>160</v>
      </c>
      <c r="S2747" t="s">
        <v>54</v>
      </c>
      <c r="T2747" t="s">
        <v>55</v>
      </c>
      <c r="U2747" s="13">
        <f t="shared" si="168"/>
        <v>2024</v>
      </c>
      <c r="V2747" s="13">
        <f t="shared" si="169"/>
        <v>12</v>
      </c>
      <c r="W2747" s="20" t="str">
        <f t="shared" si="170"/>
        <v>December</v>
      </c>
      <c r="X2747">
        <v>0.27500000000000002</v>
      </c>
      <c r="Y2747" s="6">
        <f t="shared" si="171"/>
        <v>1749.3</v>
      </c>
      <c r="Z2747" cm="1">
        <f t="array" aca="1" ref="Z2747" ca="1">IF(roud(N2747,2)=ROUND(Z2747,2),"ok","error")</f>
        <v>0</v>
      </c>
    </row>
    <row r="2748" spans="1:26" x14ac:dyDescent="0.3">
      <c r="A2748" t="s">
        <v>4434</v>
      </c>
      <c r="B2748" s="4">
        <v>45824</v>
      </c>
      <c r="C2748" t="s">
        <v>3649</v>
      </c>
      <c r="D2748" t="s">
        <v>3650</v>
      </c>
      <c r="E2748" t="s">
        <v>86</v>
      </c>
      <c r="F2748" t="s">
        <v>87</v>
      </c>
      <c r="G2748" t="s">
        <v>29</v>
      </c>
      <c r="H2748" t="s">
        <v>88</v>
      </c>
      <c r="I2748" s="6">
        <v>1</v>
      </c>
      <c r="J2748" s="6">
        <v>1299</v>
      </c>
      <c r="K2748" s="6">
        <v>1299</v>
      </c>
      <c r="L2748" s="6">
        <v>0.1</v>
      </c>
      <c r="M2748" s="6">
        <v>129.9</v>
      </c>
      <c r="N2748" s="6">
        <v>1169.0999999999999</v>
      </c>
      <c r="O2748" s="6">
        <v>339.04</v>
      </c>
      <c r="P2748" t="s">
        <v>191</v>
      </c>
      <c r="Q2748" t="s">
        <v>187</v>
      </c>
      <c r="R2748" t="s">
        <v>160</v>
      </c>
      <c r="S2748" t="s">
        <v>45</v>
      </c>
      <c r="T2748" t="s">
        <v>35</v>
      </c>
      <c r="U2748" s="13">
        <f t="shared" si="168"/>
        <v>2025</v>
      </c>
      <c r="V2748" s="13">
        <f t="shared" si="169"/>
        <v>6</v>
      </c>
      <c r="W2748" s="20" t="str">
        <f t="shared" si="170"/>
        <v>June</v>
      </c>
      <c r="X2748">
        <v>0.28999999999999998</v>
      </c>
      <c r="Y2748" s="6">
        <f t="shared" si="171"/>
        <v>1039.2</v>
      </c>
      <c r="Z2748" cm="1">
        <f t="array" aca="1" ref="Z2748" ca="1">IF(roud(N2748,2)=ROUND(Z2748,2),"ok","error")</f>
        <v>0</v>
      </c>
    </row>
    <row r="2749" spans="1:26" x14ac:dyDescent="0.3">
      <c r="A2749" t="s">
        <v>4435</v>
      </c>
      <c r="B2749" s="4">
        <v>45744</v>
      </c>
      <c r="C2749" t="s">
        <v>2158</v>
      </c>
      <c r="D2749" t="s">
        <v>2159</v>
      </c>
      <c r="E2749" t="s">
        <v>323</v>
      </c>
      <c r="F2749" t="s">
        <v>324</v>
      </c>
      <c r="G2749" t="s">
        <v>29</v>
      </c>
      <c r="H2749" t="s">
        <v>304</v>
      </c>
      <c r="I2749" s="6">
        <v>1</v>
      </c>
      <c r="J2749" s="6">
        <v>799</v>
      </c>
      <c r="K2749" s="6">
        <v>799</v>
      </c>
      <c r="L2749" s="6">
        <v>0.25</v>
      </c>
      <c r="M2749" s="6">
        <v>199.75</v>
      </c>
      <c r="N2749" s="6">
        <v>599.25</v>
      </c>
      <c r="O2749" s="6">
        <v>146.82</v>
      </c>
      <c r="P2749" t="s">
        <v>42</v>
      </c>
      <c r="Q2749" t="s">
        <v>43</v>
      </c>
      <c r="R2749" t="s">
        <v>44</v>
      </c>
      <c r="S2749" t="s">
        <v>45</v>
      </c>
      <c r="T2749" t="s">
        <v>35</v>
      </c>
      <c r="U2749" s="13">
        <f t="shared" si="168"/>
        <v>2025</v>
      </c>
      <c r="V2749" s="13">
        <f t="shared" si="169"/>
        <v>3</v>
      </c>
      <c r="W2749" s="20" t="str">
        <f t="shared" si="170"/>
        <v>March</v>
      </c>
      <c r="X2749">
        <v>0.245</v>
      </c>
      <c r="Y2749" s="6">
        <f t="shared" si="171"/>
        <v>399.5</v>
      </c>
      <c r="Z2749" cm="1">
        <f t="array" aca="1" ref="Z2749" ca="1">IF(roud(N2749,2)=ROUND(Z2749,2),"ok","error")</f>
        <v>0</v>
      </c>
    </row>
    <row r="2750" spans="1:26" x14ac:dyDescent="0.3">
      <c r="A2750" t="s">
        <v>4436</v>
      </c>
      <c r="B2750" s="4">
        <v>45411</v>
      </c>
      <c r="C2750" t="s">
        <v>1375</v>
      </c>
      <c r="D2750" t="s">
        <v>1376</v>
      </c>
      <c r="E2750" t="s">
        <v>127</v>
      </c>
      <c r="F2750" t="s">
        <v>128</v>
      </c>
      <c r="G2750" t="s">
        <v>52</v>
      </c>
      <c r="H2750" t="s">
        <v>129</v>
      </c>
      <c r="I2750" s="6">
        <v>5</v>
      </c>
      <c r="J2750" s="6">
        <v>1299</v>
      </c>
      <c r="K2750" s="6">
        <v>6495</v>
      </c>
      <c r="L2750" s="6">
        <v>0.2</v>
      </c>
      <c r="M2750" s="6">
        <v>1299</v>
      </c>
      <c r="N2750" s="6">
        <v>5196</v>
      </c>
      <c r="O2750" s="6">
        <v>935.28</v>
      </c>
      <c r="P2750" t="s">
        <v>63</v>
      </c>
      <c r="Q2750" t="s">
        <v>64</v>
      </c>
      <c r="R2750" t="s">
        <v>65</v>
      </c>
      <c r="S2750" t="s">
        <v>54</v>
      </c>
      <c r="T2750" t="s">
        <v>55</v>
      </c>
      <c r="U2750" s="13">
        <f t="shared" si="168"/>
        <v>2024</v>
      </c>
      <c r="V2750" s="13">
        <f t="shared" si="169"/>
        <v>4</v>
      </c>
      <c r="W2750" s="20" t="str">
        <f t="shared" si="170"/>
        <v>April</v>
      </c>
      <c r="X2750">
        <v>0.18</v>
      </c>
      <c r="Y2750" s="6">
        <f t="shared" si="171"/>
        <v>3897</v>
      </c>
      <c r="Z2750" cm="1">
        <f t="array" aca="1" ref="Z2750" ca="1">IF(roud(N2750,2)=ROUND(Z2750,2),"ok","error")</f>
        <v>0</v>
      </c>
    </row>
    <row r="2751" spans="1:26" x14ac:dyDescent="0.3">
      <c r="A2751" t="s">
        <v>4437</v>
      </c>
      <c r="B2751" s="4">
        <v>45988</v>
      </c>
      <c r="C2751" t="s">
        <v>2168</v>
      </c>
      <c r="D2751" t="s">
        <v>2169</v>
      </c>
      <c r="E2751" t="s">
        <v>50</v>
      </c>
      <c r="F2751" t="s">
        <v>51</v>
      </c>
      <c r="G2751" t="s">
        <v>52</v>
      </c>
      <c r="H2751" t="s">
        <v>53</v>
      </c>
      <c r="I2751" s="6">
        <v>3</v>
      </c>
      <c r="J2751" s="6">
        <v>2999</v>
      </c>
      <c r="K2751" s="6">
        <v>8997</v>
      </c>
      <c r="L2751" s="6">
        <v>0.15</v>
      </c>
      <c r="M2751" s="6">
        <v>1349.55</v>
      </c>
      <c r="N2751" s="6">
        <v>7647.45</v>
      </c>
      <c r="O2751" s="6">
        <v>1491.25</v>
      </c>
      <c r="P2751" t="s">
        <v>42</v>
      </c>
      <c r="Q2751" t="s">
        <v>43</v>
      </c>
      <c r="R2751" t="s">
        <v>44</v>
      </c>
      <c r="S2751" t="s">
        <v>45</v>
      </c>
      <c r="T2751" t="s">
        <v>55</v>
      </c>
      <c r="U2751" s="13">
        <f t="shared" si="168"/>
        <v>2025</v>
      </c>
      <c r="V2751" s="13">
        <f t="shared" si="169"/>
        <v>11</v>
      </c>
      <c r="W2751" s="20" t="str">
        <f t="shared" si="170"/>
        <v>November</v>
      </c>
      <c r="X2751">
        <v>0.19500000000000001</v>
      </c>
      <c r="Y2751" s="6">
        <f t="shared" si="171"/>
        <v>6297.9</v>
      </c>
      <c r="Z2751" cm="1">
        <f t="array" aca="1" ref="Z2751" ca="1">IF(roud(N2751,2)=ROUND(Z2751,2),"ok","error")</f>
        <v>0</v>
      </c>
    </row>
    <row r="2752" spans="1:26" x14ac:dyDescent="0.3">
      <c r="A2752" t="s">
        <v>4438</v>
      </c>
      <c r="B2752" s="4">
        <v>45502</v>
      </c>
      <c r="C2752" t="s">
        <v>3775</v>
      </c>
      <c r="D2752" t="s">
        <v>3776</v>
      </c>
      <c r="E2752" t="s">
        <v>133</v>
      </c>
      <c r="F2752" t="s">
        <v>134</v>
      </c>
      <c r="G2752" t="s">
        <v>61</v>
      </c>
      <c r="H2752" t="s">
        <v>123</v>
      </c>
      <c r="I2752" s="6">
        <v>2</v>
      </c>
      <c r="J2752" s="6">
        <v>2999</v>
      </c>
      <c r="K2752" s="6">
        <v>5998</v>
      </c>
      <c r="L2752" s="6">
        <v>0.1</v>
      </c>
      <c r="M2752" s="6">
        <v>599.79999999999995</v>
      </c>
      <c r="N2752" s="6">
        <v>5398.2</v>
      </c>
      <c r="O2752" s="6">
        <v>701.77</v>
      </c>
      <c r="P2752" t="s">
        <v>186</v>
      </c>
      <c r="Q2752" t="s">
        <v>187</v>
      </c>
      <c r="R2752" t="s">
        <v>160</v>
      </c>
      <c r="S2752" t="s">
        <v>54</v>
      </c>
      <c r="T2752" t="s">
        <v>55</v>
      </c>
      <c r="U2752" s="13">
        <f t="shared" si="168"/>
        <v>2024</v>
      </c>
      <c r="V2752" s="13">
        <f t="shared" si="169"/>
        <v>7</v>
      </c>
      <c r="W2752" s="20" t="str">
        <f t="shared" si="170"/>
        <v>July</v>
      </c>
      <c r="X2752">
        <v>0.13</v>
      </c>
      <c r="Y2752" s="6">
        <f t="shared" si="171"/>
        <v>4798.3999999999996</v>
      </c>
      <c r="Z2752" cm="1">
        <f t="array" aca="1" ref="Z2752" ca="1">IF(roud(N2752,2)=ROUND(Z2752,2),"ok","error")</f>
        <v>0</v>
      </c>
    </row>
    <row r="2753" spans="1:26" x14ac:dyDescent="0.3">
      <c r="A2753" t="s">
        <v>4439</v>
      </c>
      <c r="B2753" s="4">
        <v>45889</v>
      </c>
      <c r="C2753" t="s">
        <v>1590</v>
      </c>
      <c r="D2753" t="s">
        <v>1591</v>
      </c>
      <c r="E2753" t="s">
        <v>69</v>
      </c>
      <c r="F2753" t="s">
        <v>70</v>
      </c>
      <c r="G2753" t="s">
        <v>61</v>
      </c>
      <c r="H2753" t="s">
        <v>71</v>
      </c>
      <c r="I2753" s="6">
        <v>2</v>
      </c>
      <c r="J2753" s="6">
        <v>1299</v>
      </c>
      <c r="K2753" s="6">
        <v>2598</v>
      </c>
      <c r="L2753" s="6">
        <v>0.1</v>
      </c>
      <c r="M2753" s="6">
        <v>259.8</v>
      </c>
      <c r="N2753" s="6">
        <v>2338.1999999999998</v>
      </c>
      <c r="O2753" s="6">
        <v>303.97000000000003</v>
      </c>
      <c r="P2753" t="s">
        <v>170</v>
      </c>
      <c r="Q2753" t="s">
        <v>171</v>
      </c>
      <c r="R2753" t="s">
        <v>44</v>
      </c>
      <c r="S2753" t="s">
        <v>54</v>
      </c>
      <c r="T2753" t="s">
        <v>35</v>
      </c>
      <c r="U2753" s="13">
        <f t="shared" si="168"/>
        <v>2025</v>
      </c>
      <c r="V2753" s="13">
        <f t="shared" si="169"/>
        <v>8</v>
      </c>
      <c r="W2753" s="20" t="str">
        <f t="shared" si="170"/>
        <v>August</v>
      </c>
      <c r="X2753">
        <v>0.13</v>
      </c>
      <c r="Y2753" s="6">
        <f t="shared" si="171"/>
        <v>2078.4</v>
      </c>
      <c r="Z2753" cm="1">
        <f t="array" aca="1" ref="Z2753" ca="1">IF(roud(N2753,2)=ROUND(Z2753,2),"ok","error")</f>
        <v>0</v>
      </c>
    </row>
    <row r="2754" spans="1:26" x14ac:dyDescent="0.3">
      <c r="A2754" t="s">
        <v>4440</v>
      </c>
      <c r="B2754" s="4">
        <v>45792</v>
      </c>
      <c r="C2754" t="s">
        <v>193</v>
      </c>
      <c r="D2754" t="s">
        <v>194</v>
      </c>
      <c r="E2754" t="s">
        <v>284</v>
      </c>
      <c r="F2754" t="s">
        <v>285</v>
      </c>
      <c r="G2754" t="s">
        <v>52</v>
      </c>
      <c r="H2754" t="s">
        <v>129</v>
      </c>
      <c r="I2754" s="6">
        <v>1</v>
      </c>
      <c r="J2754" s="6">
        <v>999</v>
      </c>
      <c r="K2754" s="6">
        <v>999</v>
      </c>
      <c r="L2754" s="6">
        <v>0.15</v>
      </c>
      <c r="M2754" s="6">
        <v>149.85</v>
      </c>
      <c r="N2754" s="6">
        <v>849.15</v>
      </c>
      <c r="O2754" s="6">
        <v>165.58</v>
      </c>
      <c r="P2754" t="s">
        <v>31</v>
      </c>
      <c r="Q2754" t="s">
        <v>32</v>
      </c>
      <c r="R2754" t="s">
        <v>33</v>
      </c>
      <c r="S2754" t="s">
        <v>98</v>
      </c>
      <c r="T2754" t="s">
        <v>35</v>
      </c>
      <c r="U2754" s="13">
        <f t="shared" si="168"/>
        <v>2025</v>
      </c>
      <c r="V2754" s="13">
        <f t="shared" si="169"/>
        <v>5</v>
      </c>
      <c r="W2754" s="20" t="str">
        <f t="shared" si="170"/>
        <v>May</v>
      </c>
      <c r="X2754">
        <v>0.19500000000000001</v>
      </c>
      <c r="Y2754" s="6">
        <f t="shared" si="171"/>
        <v>699.3</v>
      </c>
      <c r="Z2754" cm="1">
        <f t="array" aca="1" ref="Z2754" ca="1">IF(roud(N2754,2)=ROUND(Z2754,2),"ok","error")</f>
        <v>0</v>
      </c>
    </row>
    <row r="2755" spans="1:26" x14ac:dyDescent="0.3">
      <c r="A2755" t="s">
        <v>4441</v>
      </c>
      <c r="B2755" s="4">
        <v>45385</v>
      </c>
      <c r="C2755" t="s">
        <v>658</v>
      </c>
      <c r="D2755" t="s">
        <v>659</v>
      </c>
      <c r="E2755" t="s">
        <v>69</v>
      </c>
      <c r="F2755" t="s">
        <v>70</v>
      </c>
      <c r="G2755" t="s">
        <v>61</v>
      </c>
      <c r="H2755" t="s">
        <v>71</v>
      </c>
      <c r="I2755" s="6">
        <v>1</v>
      </c>
      <c r="J2755" s="6">
        <v>1299</v>
      </c>
      <c r="K2755" s="6">
        <v>1299</v>
      </c>
      <c r="L2755" s="6">
        <v>0.15</v>
      </c>
      <c r="M2755" s="6">
        <v>194.85</v>
      </c>
      <c r="N2755" s="6">
        <v>1104.1500000000001</v>
      </c>
      <c r="O2755" s="6">
        <v>126.98</v>
      </c>
      <c r="P2755" t="s">
        <v>63</v>
      </c>
      <c r="Q2755" t="s">
        <v>64</v>
      </c>
      <c r="R2755" t="s">
        <v>65</v>
      </c>
      <c r="S2755" t="s">
        <v>45</v>
      </c>
      <c r="T2755" t="s">
        <v>55</v>
      </c>
      <c r="U2755" s="13">
        <f t="shared" ref="U2755:U2818" si="172">YEAR(B2755)</f>
        <v>2024</v>
      </c>
      <c r="V2755" s="13">
        <f t="shared" ref="V2755:V2818" si="173">MONTH(B2755)</f>
        <v>4</v>
      </c>
      <c r="W2755" s="20" t="str">
        <f t="shared" ref="W2755:W2818" si="174">TEXT(B2755,"mmmm")</f>
        <v>April</v>
      </c>
      <c r="X2755">
        <v>0.115</v>
      </c>
      <c r="Y2755" s="6">
        <f t="shared" ref="Y2755:Y2818" si="175">ROUND(N2755-(M2755),2)</f>
        <v>909.3</v>
      </c>
      <c r="Z2755" cm="1">
        <f t="array" aca="1" ref="Z2755" ca="1">IF(roud(N2755,2)=ROUND(Z2755,2),"ok","error")</f>
        <v>0</v>
      </c>
    </row>
    <row r="2756" spans="1:26" x14ac:dyDescent="0.3">
      <c r="A2756" t="s">
        <v>4442</v>
      </c>
      <c r="B2756" s="4">
        <v>45814</v>
      </c>
      <c r="C2756" t="s">
        <v>3167</v>
      </c>
      <c r="D2756" t="s">
        <v>3168</v>
      </c>
      <c r="E2756" t="s">
        <v>102</v>
      </c>
      <c r="F2756" t="s">
        <v>103</v>
      </c>
      <c r="G2756" t="s">
        <v>52</v>
      </c>
      <c r="H2756" t="s">
        <v>104</v>
      </c>
      <c r="I2756" s="6">
        <v>1</v>
      </c>
      <c r="J2756" s="6">
        <v>5999</v>
      </c>
      <c r="K2756" s="6">
        <v>5999</v>
      </c>
      <c r="L2756" s="6">
        <v>0.05</v>
      </c>
      <c r="M2756" s="6">
        <v>299.95</v>
      </c>
      <c r="N2756" s="6">
        <v>5699.05</v>
      </c>
      <c r="O2756" s="6">
        <v>1282.29</v>
      </c>
      <c r="P2756" t="s">
        <v>82</v>
      </c>
      <c r="Q2756" t="s">
        <v>82</v>
      </c>
      <c r="R2756" t="s">
        <v>65</v>
      </c>
      <c r="S2756" t="s">
        <v>45</v>
      </c>
      <c r="T2756" t="s">
        <v>35</v>
      </c>
      <c r="U2756" s="13">
        <f t="shared" si="172"/>
        <v>2025</v>
      </c>
      <c r="V2756" s="13">
        <f t="shared" si="173"/>
        <v>6</v>
      </c>
      <c r="W2756" s="20" t="str">
        <f t="shared" si="174"/>
        <v>June</v>
      </c>
      <c r="X2756">
        <v>0.22500000000000001</v>
      </c>
      <c r="Y2756" s="6">
        <f t="shared" si="175"/>
        <v>5399.1</v>
      </c>
      <c r="Z2756" cm="1">
        <f t="array" aca="1" ref="Z2756" ca="1">IF(roud(N2756,2)=ROUND(Z2756,2),"ok","error")</f>
        <v>0</v>
      </c>
    </row>
    <row r="2757" spans="1:26" x14ac:dyDescent="0.3">
      <c r="A2757" t="s">
        <v>4443</v>
      </c>
      <c r="B2757" s="4">
        <v>45748</v>
      </c>
      <c r="C2757" t="s">
        <v>232</v>
      </c>
      <c r="D2757" t="s">
        <v>233</v>
      </c>
      <c r="E2757" t="s">
        <v>212</v>
      </c>
      <c r="F2757" t="s">
        <v>213</v>
      </c>
      <c r="G2757" t="s">
        <v>214</v>
      </c>
      <c r="H2757" t="s">
        <v>215</v>
      </c>
      <c r="I2757" s="6">
        <v>1</v>
      </c>
      <c r="J2757" s="6">
        <v>599</v>
      </c>
      <c r="K2757" s="6">
        <v>599</v>
      </c>
      <c r="L2757" s="6">
        <v>0.05</v>
      </c>
      <c r="M2757" s="6">
        <v>29.95</v>
      </c>
      <c r="N2757" s="6">
        <v>569.04999999999995</v>
      </c>
      <c r="O2757" s="6">
        <v>207.7</v>
      </c>
      <c r="P2757" t="s">
        <v>105</v>
      </c>
      <c r="Q2757" t="s">
        <v>106</v>
      </c>
      <c r="R2757" t="s">
        <v>44</v>
      </c>
      <c r="S2757" t="s">
        <v>45</v>
      </c>
      <c r="T2757" t="s">
        <v>46</v>
      </c>
      <c r="U2757" s="13">
        <f t="shared" si="172"/>
        <v>2025</v>
      </c>
      <c r="V2757" s="13">
        <f t="shared" si="173"/>
        <v>4</v>
      </c>
      <c r="W2757" s="20" t="str">
        <f t="shared" si="174"/>
        <v>April</v>
      </c>
      <c r="X2757">
        <v>0.36499999999999999</v>
      </c>
      <c r="Y2757" s="6">
        <f t="shared" si="175"/>
        <v>539.1</v>
      </c>
      <c r="Z2757" cm="1">
        <f t="array" aca="1" ref="Z2757" ca="1">IF(roud(N2757,2)=ROUND(Z2757,2),"ok","error")</f>
        <v>0</v>
      </c>
    </row>
    <row r="2758" spans="1:26" x14ac:dyDescent="0.3">
      <c r="A2758" t="s">
        <v>4444</v>
      </c>
      <c r="B2758" s="4">
        <v>45348</v>
      </c>
      <c r="C2758" t="s">
        <v>642</v>
      </c>
      <c r="D2758" t="s">
        <v>643</v>
      </c>
      <c r="E2758" t="s">
        <v>86</v>
      </c>
      <c r="F2758" t="s">
        <v>87</v>
      </c>
      <c r="G2758" t="s">
        <v>29</v>
      </c>
      <c r="H2758" t="s">
        <v>88</v>
      </c>
      <c r="I2758" s="6">
        <v>1</v>
      </c>
      <c r="J2758" s="6">
        <v>1299</v>
      </c>
      <c r="K2758" s="6">
        <v>1299</v>
      </c>
      <c r="L2758" s="6">
        <v>0.2</v>
      </c>
      <c r="M2758" s="6">
        <v>259.8</v>
      </c>
      <c r="N2758" s="6">
        <v>1039.2</v>
      </c>
      <c r="O2758" s="6">
        <v>270.19</v>
      </c>
      <c r="P2758" t="s">
        <v>170</v>
      </c>
      <c r="Q2758" t="s">
        <v>171</v>
      </c>
      <c r="R2758" t="s">
        <v>44</v>
      </c>
      <c r="S2758" t="s">
        <v>34</v>
      </c>
      <c r="T2758" t="s">
        <v>35</v>
      </c>
      <c r="U2758" s="13">
        <f t="shared" si="172"/>
        <v>2024</v>
      </c>
      <c r="V2758" s="13">
        <f t="shared" si="173"/>
        <v>2</v>
      </c>
      <c r="W2758" s="20" t="str">
        <f t="shared" si="174"/>
        <v>February</v>
      </c>
      <c r="X2758">
        <v>0.26</v>
      </c>
      <c r="Y2758" s="6">
        <f t="shared" si="175"/>
        <v>779.4</v>
      </c>
      <c r="Z2758" cm="1">
        <f t="array" aca="1" ref="Z2758" ca="1">IF(roud(N2758,2)=ROUND(Z2758,2),"ok","error")</f>
        <v>0</v>
      </c>
    </row>
    <row r="2759" spans="1:26" x14ac:dyDescent="0.3">
      <c r="A2759" t="s">
        <v>4445</v>
      </c>
      <c r="B2759" s="4">
        <v>45756</v>
      </c>
      <c r="C2759" t="s">
        <v>2966</v>
      </c>
      <c r="D2759" t="s">
        <v>2967</v>
      </c>
      <c r="E2759" t="s">
        <v>167</v>
      </c>
      <c r="F2759" t="s">
        <v>168</v>
      </c>
      <c r="G2759" t="s">
        <v>113</v>
      </c>
      <c r="H2759" t="s">
        <v>169</v>
      </c>
      <c r="I2759" s="6">
        <v>1</v>
      </c>
      <c r="J2759" s="6">
        <v>899</v>
      </c>
      <c r="K2759" s="6">
        <v>899</v>
      </c>
      <c r="L2759" s="6">
        <v>0</v>
      </c>
      <c r="M2759" s="6">
        <v>0</v>
      </c>
      <c r="N2759" s="6">
        <v>899</v>
      </c>
      <c r="O2759" s="6">
        <v>251.72</v>
      </c>
      <c r="P2759" t="s">
        <v>144</v>
      </c>
      <c r="Q2759" t="s">
        <v>145</v>
      </c>
      <c r="R2759" t="s">
        <v>65</v>
      </c>
      <c r="S2759" t="s">
        <v>98</v>
      </c>
      <c r="T2759" t="s">
        <v>55</v>
      </c>
      <c r="U2759" s="13">
        <f t="shared" si="172"/>
        <v>2025</v>
      </c>
      <c r="V2759" s="13">
        <f t="shared" si="173"/>
        <v>4</v>
      </c>
      <c r="W2759" s="20" t="str">
        <f t="shared" si="174"/>
        <v>April</v>
      </c>
      <c r="X2759">
        <v>0.28000000000000003</v>
      </c>
      <c r="Y2759" s="6">
        <f t="shared" si="175"/>
        <v>899</v>
      </c>
      <c r="Z2759" cm="1">
        <f t="array" aca="1" ref="Z2759" ca="1">IF(roud(N2759,2)=ROUND(Z2759,2),"ok","error")</f>
        <v>0</v>
      </c>
    </row>
    <row r="2760" spans="1:26" x14ac:dyDescent="0.3">
      <c r="A2760" t="s">
        <v>4446</v>
      </c>
      <c r="B2760" s="4">
        <v>45427</v>
      </c>
      <c r="C2760" t="s">
        <v>1245</v>
      </c>
      <c r="D2760" t="s">
        <v>1246</v>
      </c>
      <c r="E2760" t="s">
        <v>121</v>
      </c>
      <c r="F2760" t="s">
        <v>122</v>
      </c>
      <c r="G2760" t="s">
        <v>61</v>
      </c>
      <c r="H2760" t="s">
        <v>123</v>
      </c>
      <c r="I2760" s="6">
        <v>2</v>
      </c>
      <c r="J2760" s="6">
        <v>24999</v>
      </c>
      <c r="K2760" s="6">
        <v>49998</v>
      </c>
      <c r="L2760" s="6">
        <v>0.1</v>
      </c>
      <c r="M2760" s="6">
        <v>4999.8</v>
      </c>
      <c r="N2760" s="6">
        <v>44998.2</v>
      </c>
      <c r="O2760" s="6">
        <v>5849.77</v>
      </c>
      <c r="P2760" t="s">
        <v>105</v>
      </c>
      <c r="Q2760" t="s">
        <v>106</v>
      </c>
      <c r="R2760" t="s">
        <v>44</v>
      </c>
      <c r="S2760" t="s">
        <v>54</v>
      </c>
      <c r="T2760" t="s">
        <v>35</v>
      </c>
      <c r="U2760" s="13">
        <f t="shared" si="172"/>
        <v>2024</v>
      </c>
      <c r="V2760" s="13">
        <f t="shared" si="173"/>
        <v>5</v>
      </c>
      <c r="W2760" s="20" t="str">
        <f t="shared" si="174"/>
        <v>May</v>
      </c>
      <c r="X2760">
        <v>0.13</v>
      </c>
      <c r="Y2760" s="6">
        <f t="shared" si="175"/>
        <v>39998.400000000001</v>
      </c>
      <c r="Z2760" cm="1">
        <f t="array" aca="1" ref="Z2760" ca="1">IF(roud(N2760,2)=ROUND(Z2760,2),"ok","error")</f>
        <v>0</v>
      </c>
    </row>
    <row r="2761" spans="1:26" x14ac:dyDescent="0.3">
      <c r="A2761" t="s">
        <v>4447</v>
      </c>
      <c r="B2761" s="4">
        <v>45817</v>
      </c>
      <c r="C2761" t="s">
        <v>1008</v>
      </c>
      <c r="D2761" t="s">
        <v>1009</v>
      </c>
      <c r="E2761" t="s">
        <v>302</v>
      </c>
      <c r="F2761" t="s">
        <v>303</v>
      </c>
      <c r="G2761" t="s">
        <v>29</v>
      </c>
      <c r="H2761" t="s">
        <v>304</v>
      </c>
      <c r="I2761" s="6">
        <v>5</v>
      </c>
      <c r="J2761" s="6">
        <v>1799</v>
      </c>
      <c r="K2761" s="6">
        <v>8995</v>
      </c>
      <c r="L2761" s="6">
        <v>0.05</v>
      </c>
      <c r="M2761" s="6">
        <v>449.75</v>
      </c>
      <c r="N2761" s="6">
        <v>8545.25</v>
      </c>
      <c r="O2761" s="6">
        <v>2606.3000000000002</v>
      </c>
      <c r="P2761" t="s">
        <v>186</v>
      </c>
      <c r="Q2761" t="s">
        <v>187</v>
      </c>
      <c r="R2761" t="s">
        <v>160</v>
      </c>
      <c r="S2761" t="s">
        <v>107</v>
      </c>
      <c r="T2761" t="s">
        <v>35</v>
      </c>
      <c r="U2761" s="13">
        <f t="shared" si="172"/>
        <v>2025</v>
      </c>
      <c r="V2761" s="13">
        <f t="shared" si="173"/>
        <v>6</v>
      </c>
      <c r="W2761" s="20" t="str">
        <f t="shared" si="174"/>
        <v>June</v>
      </c>
      <c r="X2761">
        <v>0.30499999999999999</v>
      </c>
      <c r="Y2761" s="6">
        <f t="shared" si="175"/>
        <v>8095.5</v>
      </c>
      <c r="Z2761" cm="1">
        <f t="array" aca="1" ref="Z2761" ca="1">IF(roud(N2761,2)=ROUND(Z2761,2),"ok","error")</f>
        <v>0</v>
      </c>
    </row>
    <row r="2762" spans="1:26" x14ac:dyDescent="0.3">
      <c r="A2762" t="s">
        <v>4448</v>
      </c>
      <c r="B2762" s="4">
        <v>45717</v>
      </c>
      <c r="C2762" t="s">
        <v>271</v>
      </c>
      <c r="D2762" t="s">
        <v>272</v>
      </c>
      <c r="E2762" t="s">
        <v>284</v>
      </c>
      <c r="F2762" t="s">
        <v>285</v>
      </c>
      <c r="G2762" t="s">
        <v>52</v>
      </c>
      <c r="H2762" t="s">
        <v>129</v>
      </c>
      <c r="I2762" s="6">
        <v>2</v>
      </c>
      <c r="J2762" s="6">
        <v>999</v>
      </c>
      <c r="K2762" s="6">
        <v>1998</v>
      </c>
      <c r="L2762" s="6">
        <v>0.05</v>
      </c>
      <c r="M2762" s="6">
        <v>99.9</v>
      </c>
      <c r="N2762" s="6">
        <v>1898.1</v>
      </c>
      <c r="O2762" s="6">
        <v>427.07</v>
      </c>
      <c r="P2762" t="s">
        <v>42</v>
      </c>
      <c r="Q2762" t="s">
        <v>43</v>
      </c>
      <c r="R2762" t="s">
        <v>44</v>
      </c>
      <c r="S2762" t="s">
        <v>45</v>
      </c>
      <c r="T2762" t="s">
        <v>55</v>
      </c>
      <c r="U2762" s="13">
        <f t="shared" si="172"/>
        <v>2025</v>
      </c>
      <c r="V2762" s="13">
        <f t="shared" si="173"/>
        <v>3</v>
      </c>
      <c r="W2762" s="20" t="str">
        <f t="shared" si="174"/>
        <v>March</v>
      </c>
      <c r="X2762">
        <v>0.22500000000000001</v>
      </c>
      <c r="Y2762" s="6">
        <f t="shared" si="175"/>
        <v>1798.2</v>
      </c>
      <c r="Z2762" cm="1">
        <f t="array" aca="1" ref="Z2762" ca="1">IF(roud(N2762,2)=ROUND(Z2762,2),"ok","error")</f>
        <v>0</v>
      </c>
    </row>
    <row r="2763" spans="1:26" x14ac:dyDescent="0.3">
      <c r="A2763" t="s">
        <v>4449</v>
      </c>
      <c r="B2763" s="4">
        <v>45759</v>
      </c>
      <c r="C2763" t="s">
        <v>502</v>
      </c>
      <c r="D2763" t="s">
        <v>503</v>
      </c>
      <c r="E2763" t="s">
        <v>284</v>
      </c>
      <c r="F2763" t="s">
        <v>285</v>
      </c>
      <c r="G2763" t="s">
        <v>52</v>
      </c>
      <c r="H2763" t="s">
        <v>129</v>
      </c>
      <c r="I2763" s="6">
        <v>1</v>
      </c>
      <c r="J2763" s="6">
        <v>999</v>
      </c>
      <c r="K2763" s="6">
        <v>999</v>
      </c>
      <c r="L2763" s="6">
        <v>0.05</v>
      </c>
      <c r="M2763" s="6">
        <v>49.95</v>
      </c>
      <c r="N2763" s="6">
        <v>949.05</v>
      </c>
      <c r="O2763" s="6">
        <v>213.54</v>
      </c>
      <c r="P2763" t="s">
        <v>191</v>
      </c>
      <c r="Q2763" t="s">
        <v>187</v>
      </c>
      <c r="R2763" t="s">
        <v>160</v>
      </c>
      <c r="S2763" t="s">
        <v>107</v>
      </c>
      <c r="T2763" t="s">
        <v>55</v>
      </c>
      <c r="U2763" s="13">
        <f t="shared" si="172"/>
        <v>2025</v>
      </c>
      <c r="V2763" s="13">
        <f t="shared" si="173"/>
        <v>4</v>
      </c>
      <c r="W2763" s="20" t="str">
        <f t="shared" si="174"/>
        <v>April</v>
      </c>
      <c r="X2763">
        <v>0.22500000000000001</v>
      </c>
      <c r="Y2763" s="6">
        <f t="shared" si="175"/>
        <v>899.1</v>
      </c>
      <c r="Z2763" cm="1">
        <f t="array" aca="1" ref="Z2763" ca="1">IF(roud(N2763,2)=ROUND(Z2763,2),"ok","error")</f>
        <v>0</v>
      </c>
    </row>
    <row r="2764" spans="1:26" x14ac:dyDescent="0.3">
      <c r="A2764" t="s">
        <v>4450</v>
      </c>
      <c r="B2764" s="4">
        <v>45869</v>
      </c>
      <c r="C2764" t="s">
        <v>1666</v>
      </c>
      <c r="D2764" t="s">
        <v>1667</v>
      </c>
      <c r="E2764" t="s">
        <v>356</v>
      </c>
      <c r="F2764" t="s">
        <v>357</v>
      </c>
      <c r="G2764" t="s">
        <v>214</v>
      </c>
      <c r="H2764" t="s">
        <v>260</v>
      </c>
      <c r="I2764" s="6">
        <v>2</v>
      </c>
      <c r="J2764" s="6">
        <v>699</v>
      </c>
      <c r="K2764" s="6">
        <v>1398</v>
      </c>
      <c r="L2764" s="6">
        <v>0.3</v>
      </c>
      <c r="M2764" s="6">
        <v>419.4</v>
      </c>
      <c r="N2764" s="6">
        <v>978.6</v>
      </c>
      <c r="O2764" s="6">
        <v>283.79000000000002</v>
      </c>
      <c r="P2764" t="s">
        <v>144</v>
      </c>
      <c r="Q2764" t="s">
        <v>145</v>
      </c>
      <c r="R2764" t="s">
        <v>65</v>
      </c>
      <c r="S2764" t="s">
        <v>54</v>
      </c>
      <c r="T2764" t="s">
        <v>35</v>
      </c>
      <c r="U2764" s="13">
        <f t="shared" si="172"/>
        <v>2025</v>
      </c>
      <c r="V2764" s="13">
        <f t="shared" si="173"/>
        <v>7</v>
      </c>
      <c r="W2764" s="20" t="str">
        <f t="shared" si="174"/>
        <v>July</v>
      </c>
      <c r="X2764">
        <v>0.28999999999999998</v>
      </c>
      <c r="Y2764" s="6">
        <f t="shared" si="175"/>
        <v>559.20000000000005</v>
      </c>
      <c r="Z2764" cm="1">
        <f t="array" aca="1" ref="Z2764" ca="1">IF(roud(N2764,2)=ROUND(Z2764,2),"ok","error")</f>
        <v>0</v>
      </c>
    </row>
    <row r="2765" spans="1:26" x14ac:dyDescent="0.3">
      <c r="A2765" t="s">
        <v>4451</v>
      </c>
      <c r="B2765" s="4">
        <v>45351</v>
      </c>
      <c r="C2765" t="s">
        <v>1378</v>
      </c>
      <c r="D2765" t="s">
        <v>1379</v>
      </c>
      <c r="E2765" t="s">
        <v>111</v>
      </c>
      <c r="F2765" t="s">
        <v>112</v>
      </c>
      <c r="G2765" t="s">
        <v>113</v>
      </c>
      <c r="H2765" t="s">
        <v>114</v>
      </c>
      <c r="I2765" s="6">
        <v>1</v>
      </c>
      <c r="J2765" s="6">
        <v>999</v>
      </c>
      <c r="K2765" s="6">
        <v>999</v>
      </c>
      <c r="L2765" s="6">
        <v>0.15</v>
      </c>
      <c r="M2765" s="6">
        <v>149.85</v>
      </c>
      <c r="N2765" s="6">
        <v>849.15</v>
      </c>
      <c r="O2765" s="6">
        <v>199.55</v>
      </c>
      <c r="P2765" t="s">
        <v>105</v>
      </c>
      <c r="Q2765" t="s">
        <v>106</v>
      </c>
      <c r="R2765" t="s">
        <v>44</v>
      </c>
      <c r="S2765" t="s">
        <v>98</v>
      </c>
      <c r="T2765" t="s">
        <v>35</v>
      </c>
      <c r="U2765" s="13">
        <f t="shared" si="172"/>
        <v>2024</v>
      </c>
      <c r="V2765" s="13">
        <f t="shared" si="173"/>
        <v>2</v>
      </c>
      <c r="W2765" s="20" t="str">
        <f t="shared" si="174"/>
        <v>February</v>
      </c>
      <c r="X2765">
        <v>0.23499999999999999</v>
      </c>
      <c r="Y2765" s="6">
        <f t="shared" si="175"/>
        <v>699.3</v>
      </c>
      <c r="Z2765" cm="1">
        <f t="array" aca="1" ref="Z2765" ca="1">IF(roud(N2765,2)=ROUND(Z2765,2),"ok","error")</f>
        <v>0</v>
      </c>
    </row>
    <row r="2766" spans="1:26" x14ac:dyDescent="0.3">
      <c r="A2766" t="s">
        <v>4452</v>
      </c>
      <c r="B2766" s="4">
        <v>45864</v>
      </c>
      <c r="C2766" t="s">
        <v>1199</v>
      </c>
      <c r="D2766" t="s">
        <v>1200</v>
      </c>
      <c r="E2766" t="s">
        <v>133</v>
      </c>
      <c r="F2766" t="s">
        <v>134</v>
      </c>
      <c r="G2766" t="s">
        <v>61</v>
      </c>
      <c r="H2766" t="s">
        <v>123</v>
      </c>
      <c r="I2766" s="6">
        <v>1</v>
      </c>
      <c r="J2766" s="6">
        <v>2999</v>
      </c>
      <c r="K2766" s="6">
        <v>2999</v>
      </c>
      <c r="L2766" s="6">
        <v>0.05</v>
      </c>
      <c r="M2766" s="6">
        <v>149.94999999999999</v>
      </c>
      <c r="N2766" s="6">
        <v>2849.05</v>
      </c>
      <c r="O2766" s="6">
        <v>413.11</v>
      </c>
      <c r="P2766" t="s">
        <v>158</v>
      </c>
      <c r="Q2766" t="s">
        <v>159</v>
      </c>
      <c r="R2766" t="s">
        <v>160</v>
      </c>
      <c r="S2766" t="s">
        <v>45</v>
      </c>
      <c r="T2766" t="s">
        <v>35</v>
      </c>
      <c r="U2766" s="13">
        <f t="shared" si="172"/>
        <v>2025</v>
      </c>
      <c r="V2766" s="13">
        <f t="shared" si="173"/>
        <v>7</v>
      </c>
      <c r="W2766" s="20" t="str">
        <f t="shared" si="174"/>
        <v>July</v>
      </c>
      <c r="X2766">
        <v>0.14499999999999999</v>
      </c>
      <c r="Y2766" s="6">
        <f t="shared" si="175"/>
        <v>2699.1</v>
      </c>
      <c r="Z2766" cm="1">
        <f t="array" aca="1" ref="Z2766" ca="1">IF(roud(N2766,2)=ROUND(Z2766,2),"ok","error")</f>
        <v>0</v>
      </c>
    </row>
    <row r="2767" spans="1:26" x14ac:dyDescent="0.3">
      <c r="A2767" t="s">
        <v>4453</v>
      </c>
      <c r="B2767" s="4">
        <v>45765</v>
      </c>
      <c r="C2767" t="s">
        <v>2973</v>
      </c>
      <c r="D2767" t="s">
        <v>2974</v>
      </c>
      <c r="E2767" t="s">
        <v>86</v>
      </c>
      <c r="F2767" t="s">
        <v>87</v>
      </c>
      <c r="G2767" t="s">
        <v>29</v>
      </c>
      <c r="H2767" t="s">
        <v>88</v>
      </c>
      <c r="I2767" s="6">
        <v>5</v>
      </c>
      <c r="J2767" s="6">
        <v>1299</v>
      </c>
      <c r="K2767" s="6">
        <v>6495</v>
      </c>
      <c r="L2767" s="6">
        <v>0.1</v>
      </c>
      <c r="M2767" s="6">
        <v>649.5</v>
      </c>
      <c r="N2767" s="6">
        <v>5845.5</v>
      </c>
      <c r="O2767" s="6">
        <v>1695.2</v>
      </c>
      <c r="P2767" t="s">
        <v>105</v>
      </c>
      <c r="Q2767" t="s">
        <v>106</v>
      </c>
      <c r="R2767" t="s">
        <v>44</v>
      </c>
      <c r="S2767" t="s">
        <v>34</v>
      </c>
      <c r="T2767" t="s">
        <v>55</v>
      </c>
      <c r="U2767" s="13">
        <f t="shared" si="172"/>
        <v>2025</v>
      </c>
      <c r="V2767" s="13">
        <f t="shared" si="173"/>
        <v>4</v>
      </c>
      <c r="W2767" s="20" t="str">
        <f t="shared" si="174"/>
        <v>April</v>
      </c>
      <c r="X2767">
        <v>0.28999999999999998</v>
      </c>
      <c r="Y2767" s="6">
        <f t="shared" si="175"/>
        <v>5196</v>
      </c>
      <c r="Z2767" cm="1">
        <f t="array" aca="1" ref="Z2767" ca="1">IF(roud(N2767,2)=ROUND(Z2767,2),"ok","error")</f>
        <v>0</v>
      </c>
    </row>
    <row r="2768" spans="1:26" x14ac:dyDescent="0.3">
      <c r="A2768" t="s">
        <v>4454</v>
      </c>
      <c r="B2768" s="4">
        <v>45980</v>
      </c>
      <c r="C2768" t="s">
        <v>1674</v>
      </c>
      <c r="D2768" t="s">
        <v>1675</v>
      </c>
      <c r="E2768" t="s">
        <v>75</v>
      </c>
      <c r="F2768" t="s">
        <v>76</v>
      </c>
      <c r="G2768" t="s">
        <v>61</v>
      </c>
      <c r="H2768" t="s">
        <v>71</v>
      </c>
      <c r="I2768" s="6">
        <v>1</v>
      </c>
      <c r="J2768" s="6">
        <v>1499</v>
      </c>
      <c r="K2768" s="6">
        <v>1499</v>
      </c>
      <c r="L2768" s="6">
        <v>0.3</v>
      </c>
      <c r="M2768" s="6">
        <v>449.7</v>
      </c>
      <c r="N2768" s="6">
        <v>1049.3</v>
      </c>
      <c r="O2768" s="6">
        <v>73.45</v>
      </c>
      <c r="P2768" t="s">
        <v>89</v>
      </c>
      <c r="Q2768" t="s">
        <v>90</v>
      </c>
      <c r="R2768" t="s">
        <v>65</v>
      </c>
      <c r="S2768" t="s">
        <v>45</v>
      </c>
      <c r="T2768" t="s">
        <v>55</v>
      </c>
      <c r="U2768" s="13">
        <f t="shared" si="172"/>
        <v>2025</v>
      </c>
      <c r="V2768" s="13">
        <f t="shared" si="173"/>
        <v>11</v>
      </c>
      <c r="W2768" s="20" t="str">
        <f t="shared" si="174"/>
        <v>November</v>
      </c>
      <c r="X2768">
        <v>7.0000000000000007E-2</v>
      </c>
      <c r="Y2768" s="6">
        <f t="shared" si="175"/>
        <v>599.6</v>
      </c>
      <c r="Z2768" cm="1">
        <f t="array" aca="1" ref="Z2768" ca="1">IF(roud(N2768,2)=ROUND(Z2768,2),"ok","error")</f>
        <v>0</v>
      </c>
    </row>
    <row r="2769" spans="1:26" x14ac:dyDescent="0.3">
      <c r="A2769" t="s">
        <v>4455</v>
      </c>
      <c r="B2769" s="4">
        <v>45607</v>
      </c>
      <c r="C2769" t="s">
        <v>1609</v>
      </c>
      <c r="D2769" t="s">
        <v>1610</v>
      </c>
      <c r="E2769" t="s">
        <v>80</v>
      </c>
      <c r="F2769" t="s">
        <v>81</v>
      </c>
      <c r="G2769" t="s">
        <v>52</v>
      </c>
      <c r="H2769" t="s">
        <v>53</v>
      </c>
      <c r="I2769" s="6">
        <v>2</v>
      </c>
      <c r="J2769" s="6">
        <v>3499</v>
      </c>
      <c r="K2769" s="6">
        <v>6998</v>
      </c>
      <c r="L2769" s="6">
        <v>0.15</v>
      </c>
      <c r="M2769" s="6">
        <v>1049.7</v>
      </c>
      <c r="N2769" s="6">
        <v>5948.3</v>
      </c>
      <c r="O2769" s="6">
        <v>1159.92</v>
      </c>
      <c r="P2769" t="s">
        <v>89</v>
      </c>
      <c r="Q2769" t="s">
        <v>90</v>
      </c>
      <c r="R2769" t="s">
        <v>65</v>
      </c>
      <c r="S2769" t="s">
        <v>54</v>
      </c>
      <c r="T2769" t="s">
        <v>55</v>
      </c>
      <c r="U2769" s="13">
        <f t="shared" si="172"/>
        <v>2024</v>
      </c>
      <c r="V2769" s="13">
        <f t="shared" si="173"/>
        <v>11</v>
      </c>
      <c r="W2769" s="20" t="str">
        <f t="shared" si="174"/>
        <v>November</v>
      </c>
      <c r="X2769">
        <v>0.19500000000000001</v>
      </c>
      <c r="Y2769" s="6">
        <f t="shared" si="175"/>
        <v>4898.6000000000004</v>
      </c>
      <c r="Z2769" cm="1">
        <f t="array" aca="1" ref="Z2769" ca="1">IF(roud(N2769,2)=ROUND(Z2769,2),"ok","error")</f>
        <v>0</v>
      </c>
    </row>
    <row r="2770" spans="1:26" x14ac:dyDescent="0.3">
      <c r="A2770" t="s">
        <v>4456</v>
      </c>
      <c r="B2770" s="4">
        <v>45314</v>
      </c>
      <c r="C2770" t="s">
        <v>3649</v>
      </c>
      <c r="D2770" t="s">
        <v>3650</v>
      </c>
      <c r="E2770" t="s">
        <v>40</v>
      </c>
      <c r="F2770" t="s">
        <v>41</v>
      </c>
      <c r="G2770" t="s">
        <v>29</v>
      </c>
      <c r="H2770" t="s">
        <v>30</v>
      </c>
      <c r="I2770" s="6">
        <v>3</v>
      </c>
      <c r="J2770" s="6">
        <v>1199</v>
      </c>
      <c r="K2770" s="6">
        <v>3597</v>
      </c>
      <c r="L2770" s="6">
        <v>0.25</v>
      </c>
      <c r="M2770" s="6">
        <v>899.25</v>
      </c>
      <c r="N2770" s="6">
        <v>2697.75</v>
      </c>
      <c r="O2770" s="6">
        <v>660.95</v>
      </c>
      <c r="P2770" t="s">
        <v>89</v>
      </c>
      <c r="Q2770" t="s">
        <v>90</v>
      </c>
      <c r="R2770" t="s">
        <v>65</v>
      </c>
      <c r="S2770" t="s">
        <v>34</v>
      </c>
      <c r="T2770" t="s">
        <v>55</v>
      </c>
      <c r="U2770" s="13">
        <f t="shared" si="172"/>
        <v>2024</v>
      </c>
      <c r="V2770" s="13">
        <f t="shared" si="173"/>
        <v>1</v>
      </c>
      <c r="W2770" s="20" t="str">
        <f t="shared" si="174"/>
        <v>January</v>
      </c>
      <c r="X2770">
        <v>0.245</v>
      </c>
      <c r="Y2770" s="6">
        <f t="shared" si="175"/>
        <v>1798.5</v>
      </c>
      <c r="Z2770" cm="1">
        <f t="array" aca="1" ref="Z2770" ca="1">IF(roud(N2770,2)=ROUND(Z2770,2),"ok","error")</f>
        <v>0</v>
      </c>
    </row>
    <row r="2771" spans="1:26" x14ac:dyDescent="0.3">
      <c r="A2771" t="s">
        <v>4457</v>
      </c>
      <c r="B2771" s="4">
        <v>45697</v>
      </c>
      <c r="C2771" t="s">
        <v>454</v>
      </c>
      <c r="D2771" t="s">
        <v>455</v>
      </c>
      <c r="E2771" t="s">
        <v>492</v>
      </c>
      <c r="F2771" t="s">
        <v>493</v>
      </c>
      <c r="G2771" t="s">
        <v>214</v>
      </c>
      <c r="H2771" t="s">
        <v>494</v>
      </c>
      <c r="I2771" s="6">
        <v>1</v>
      </c>
      <c r="J2771" s="6">
        <v>1499</v>
      </c>
      <c r="K2771" s="6">
        <v>1499</v>
      </c>
      <c r="L2771" s="6">
        <v>0.15</v>
      </c>
      <c r="M2771" s="6">
        <v>224.85</v>
      </c>
      <c r="N2771" s="6">
        <v>1274.1500000000001</v>
      </c>
      <c r="O2771" s="6">
        <v>426.84</v>
      </c>
      <c r="P2771" t="s">
        <v>42</v>
      </c>
      <c r="Q2771" t="s">
        <v>43</v>
      </c>
      <c r="R2771" t="s">
        <v>44</v>
      </c>
      <c r="S2771" t="s">
        <v>54</v>
      </c>
      <c r="T2771" t="s">
        <v>35</v>
      </c>
      <c r="U2771" s="13">
        <f t="shared" si="172"/>
        <v>2025</v>
      </c>
      <c r="V2771" s="13">
        <f t="shared" si="173"/>
        <v>2</v>
      </c>
      <c r="W2771" s="20" t="str">
        <f t="shared" si="174"/>
        <v>February</v>
      </c>
      <c r="X2771">
        <v>0.33500000000000002</v>
      </c>
      <c r="Y2771" s="6">
        <f t="shared" si="175"/>
        <v>1049.3</v>
      </c>
      <c r="Z2771" cm="1">
        <f t="array" aca="1" ref="Z2771" ca="1">IF(roud(N2771,2)=ROUND(Z2771,2),"ok","error")</f>
        <v>0</v>
      </c>
    </row>
    <row r="2772" spans="1:26" x14ac:dyDescent="0.3">
      <c r="A2772" t="s">
        <v>4458</v>
      </c>
      <c r="B2772" s="4">
        <v>45552</v>
      </c>
      <c r="C2772" t="s">
        <v>1228</v>
      </c>
      <c r="D2772" t="s">
        <v>1229</v>
      </c>
      <c r="E2772" t="s">
        <v>258</v>
      </c>
      <c r="F2772" t="s">
        <v>259</v>
      </c>
      <c r="G2772" t="s">
        <v>214</v>
      </c>
      <c r="H2772" t="s">
        <v>260</v>
      </c>
      <c r="I2772" s="6">
        <v>3</v>
      </c>
      <c r="J2772" s="6">
        <v>399</v>
      </c>
      <c r="K2772" s="6">
        <v>1197</v>
      </c>
      <c r="L2772" s="6">
        <v>0.2</v>
      </c>
      <c r="M2772" s="6">
        <v>239.4</v>
      </c>
      <c r="N2772" s="6">
        <v>957.6</v>
      </c>
      <c r="O2772" s="6">
        <v>306.43</v>
      </c>
      <c r="P2772" t="s">
        <v>82</v>
      </c>
      <c r="Q2772" t="s">
        <v>82</v>
      </c>
      <c r="R2772" t="s">
        <v>65</v>
      </c>
      <c r="S2772" t="s">
        <v>107</v>
      </c>
      <c r="T2772" t="s">
        <v>35</v>
      </c>
      <c r="U2772" s="13">
        <f t="shared" si="172"/>
        <v>2024</v>
      </c>
      <c r="V2772" s="13">
        <f t="shared" si="173"/>
        <v>9</v>
      </c>
      <c r="W2772" s="20" t="str">
        <f t="shared" si="174"/>
        <v>September</v>
      </c>
      <c r="X2772">
        <v>0.32</v>
      </c>
      <c r="Y2772" s="6">
        <f t="shared" si="175"/>
        <v>718.2</v>
      </c>
      <c r="Z2772" cm="1">
        <f t="array" aca="1" ref="Z2772" ca="1">IF(roud(N2772,2)=ROUND(Z2772,2),"ok","error")</f>
        <v>0</v>
      </c>
    </row>
    <row r="2773" spans="1:26" x14ac:dyDescent="0.3">
      <c r="A2773" t="s">
        <v>4459</v>
      </c>
      <c r="B2773" s="4">
        <v>45295</v>
      </c>
      <c r="C2773" t="s">
        <v>649</v>
      </c>
      <c r="D2773" t="s">
        <v>650</v>
      </c>
      <c r="E2773" t="s">
        <v>492</v>
      </c>
      <c r="F2773" t="s">
        <v>493</v>
      </c>
      <c r="G2773" t="s">
        <v>214</v>
      </c>
      <c r="H2773" t="s">
        <v>494</v>
      </c>
      <c r="I2773" s="6">
        <v>1</v>
      </c>
      <c r="J2773" s="6">
        <v>1499</v>
      </c>
      <c r="K2773" s="6">
        <v>1499</v>
      </c>
      <c r="L2773" s="6">
        <v>0.1</v>
      </c>
      <c r="M2773" s="6">
        <v>149.9</v>
      </c>
      <c r="N2773" s="6">
        <v>1349.1</v>
      </c>
      <c r="O2773" s="6">
        <v>472.18</v>
      </c>
      <c r="P2773" t="s">
        <v>82</v>
      </c>
      <c r="Q2773" t="s">
        <v>82</v>
      </c>
      <c r="R2773" t="s">
        <v>65</v>
      </c>
      <c r="S2773" t="s">
        <v>107</v>
      </c>
      <c r="T2773" t="s">
        <v>55</v>
      </c>
      <c r="U2773" s="13">
        <f t="shared" si="172"/>
        <v>2024</v>
      </c>
      <c r="V2773" s="13">
        <f t="shared" si="173"/>
        <v>1</v>
      </c>
      <c r="W2773" s="20" t="str">
        <f t="shared" si="174"/>
        <v>January</v>
      </c>
      <c r="X2773">
        <v>0.35</v>
      </c>
      <c r="Y2773" s="6">
        <f t="shared" si="175"/>
        <v>1199.2</v>
      </c>
      <c r="Z2773" cm="1">
        <f t="array" aca="1" ref="Z2773" ca="1">IF(roud(N2773,2)=ROUND(Z2773,2),"ok","error")</f>
        <v>0</v>
      </c>
    </row>
    <row r="2774" spans="1:26" x14ac:dyDescent="0.3">
      <c r="A2774" t="s">
        <v>4460</v>
      </c>
      <c r="B2774" s="4">
        <v>45515</v>
      </c>
      <c r="C2774" t="s">
        <v>413</v>
      </c>
      <c r="D2774" t="s">
        <v>414</v>
      </c>
      <c r="E2774" t="s">
        <v>86</v>
      </c>
      <c r="F2774" t="s">
        <v>87</v>
      </c>
      <c r="G2774" t="s">
        <v>29</v>
      </c>
      <c r="H2774" t="s">
        <v>88</v>
      </c>
      <c r="I2774" s="6">
        <v>2</v>
      </c>
      <c r="J2774" s="6">
        <v>1299</v>
      </c>
      <c r="K2774" s="6">
        <v>2598</v>
      </c>
      <c r="L2774" s="6">
        <v>0.1</v>
      </c>
      <c r="M2774" s="6">
        <v>259.8</v>
      </c>
      <c r="N2774" s="6">
        <v>2338.1999999999998</v>
      </c>
      <c r="O2774" s="6">
        <v>678.08</v>
      </c>
      <c r="P2774" t="s">
        <v>82</v>
      </c>
      <c r="Q2774" t="s">
        <v>82</v>
      </c>
      <c r="R2774" t="s">
        <v>65</v>
      </c>
      <c r="S2774" t="s">
        <v>54</v>
      </c>
      <c r="T2774" t="s">
        <v>35</v>
      </c>
      <c r="U2774" s="13">
        <f t="shared" si="172"/>
        <v>2024</v>
      </c>
      <c r="V2774" s="13">
        <f t="shared" si="173"/>
        <v>8</v>
      </c>
      <c r="W2774" s="20" t="str">
        <f t="shared" si="174"/>
        <v>August</v>
      </c>
      <c r="X2774">
        <v>0.28999999999999998</v>
      </c>
      <c r="Y2774" s="6">
        <f t="shared" si="175"/>
        <v>2078.4</v>
      </c>
      <c r="Z2774" cm="1">
        <f t="array" aca="1" ref="Z2774" ca="1">IF(roud(N2774,2)=ROUND(Z2774,2),"ok","error")</f>
        <v>0</v>
      </c>
    </row>
    <row r="2775" spans="1:26" x14ac:dyDescent="0.3">
      <c r="A2775" t="s">
        <v>4461</v>
      </c>
      <c r="B2775" s="4">
        <v>45884</v>
      </c>
      <c r="C2775" t="s">
        <v>713</v>
      </c>
      <c r="D2775" t="s">
        <v>714</v>
      </c>
      <c r="E2775" t="s">
        <v>50</v>
      </c>
      <c r="F2775" t="s">
        <v>51</v>
      </c>
      <c r="G2775" t="s">
        <v>52</v>
      </c>
      <c r="H2775" t="s">
        <v>53</v>
      </c>
      <c r="I2775" s="6">
        <v>1</v>
      </c>
      <c r="J2775" s="6">
        <v>2999</v>
      </c>
      <c r="K2775" s="6">
        <v>2999</v>
      </c>
      <c r="L2775" s="6">
        <v>0.2</v>
      </c>
      <c r="M2775" s="6">
        <v>599.79999999999995</v>
      </c>
      <c r="N2775" s="6">
        <v>2399.1999999999998</v>
      </c>
      <c r="O2775" s="6">
        <v>431.86</v>
      </c>
      <c r="P2775" t="s">
        <v>82</v>
      </c>
      <c r="Q2775" t="s">
        <v>82</v>
      </c>
      <c r="R2775" t="s">
        <v>65</v>
      </c>
      <c r="S2775" t="s">
        <v>45</v>
      </c>
      <c r="T2775" t="s">
        <v>35</v>
      </c>
      <c r="U2775" s="13">
        <f t="shared" si="172"/>
        <v>2025</v>
      </c>
      <c r="V2775" s="13">
        <f t="shared" si="173"/>
        <v>8</v>
      </c>
      <c r="W2775" s="20" t="str">
        <f t="shared" si="174"/>
        <v>August</v>
      </c>
      <c r="X2775">
        <v>0.18</v>
      </c>
      <c r="Y2775" s="6">
        <f t="shared" si="175"/>
        <v>1799.4</v>
      </c>
      <c r="Z2775" cm="1">
        <f t="array" aca="1" ref="Z2775" ca="1">IF(roud(N2775,2)=ROUND(Z2775,2),"ok","error")</f>
        <v>0</v>
      </c>
    </row>
    <row r="2776" spans="1:26" x14ac:dyDescent="0.3">
      <c r="A2776" t="s">
        <v>4462</v>
      </c>
      <c r="B2776" s="4">
        <v>45366</v>
      </c>
      <c r="C2776" t="s">
        <v>1694</v>
      </c>
      <c r="D2776" t="s">
        <v>1695</v>
      </c>
      <c r="E2776" t="s">
        <v>198</v>
      </c>
      <c r="F2776" t="s">
        <v>199</v>
      </c>
      <c r="G2776" t="s">
        <v>61</v>
      </c>
      <c r="H2776" t="s">
        <v>71</v>
      </c>
      <c r="I2776" s="6">
        <v>1</v>
      </c>
      <c r="J2776" s="6">
        <v>899</v>
      </c>
      <c r="K2776" s="6">
        <v>899</v>
      </c>
      <c r="L2776" s="6">
        <v>0.1</v>
      </c>
      <c r="M2776" s="6">
        <v>89.9</v>
      </c>
      <c r="N2776" s="6">
        <v>809.1</v>
      </c>
      <c r="O2776" s="6">
        <v>105.18</v>
      </c>
      <c r="P2776" t="s">
        <v>94</v>
      </c>
      <c r="Q2776" t="s">
        <v>64</v>
      </c>
      <c r="R2776" t="s">
        <v>65</v>
      </c>
      <c r="S2776" t="s">
        <v>45</v>
      </c>
      <c r="T2776" t="s">
        <v>35</v>
      </c>
      <c r="U2776" s="13">
        <f t="shared" si="172"/>
        <v>2024</v>
      </c>
      <c r="V2776" s="13">
        <f t="shared" si="173"/>
        <v>3</v>
      </c>
      <c r="W2776" s="20" t="str">
        <f t="shared" si="174"/>
        <v>March</v>
      </c>
      <c r="X2776">
        <v>0.13</v>
      </c>
      <c r="Y2776" s="6">
        <f t="shared" si="175"/>
        <v>719.2</v>
      </c>
      <c r="Z2776" cm="1">
        <f t="array" aca="1" ref="Z2776" ca="1">IF(roud(N2776,2)=ROUND(Z2776,2),"ok","error")</f>
        <v>0</v>
      </c>
    </row>
    <row r="2777" spans="1:26" x14ac:dyDescent="0.3">
      <c r="A2777" t="s">
        <v>4463</v>
      </c>
      <c r="B2777" s="4">
        <v>45338</v>
      </c>
      <c r="C2777" t="s">
        <v>2045</v>
      </c>
      <c r="D2777" t="s">
        <v>2046</v>
      </c>
      <c r="E2777" t="s">
        <v>75</v>
      </c>
      <c r="F2777" t="s">
        <v>76</v>
      </c>
      <c r="G2777" t="s">
        <v>61</v>
      </c>
      <c r="H2777" t="s">
        <v>71</v>
      </c>
      <c r="I2777" s="6">
        <v>1</v>
      </c>
      <c r="J2777" s="6">
        <v>1499</v>
      </c>
      <c r="K2777" s="6">
        <v>1499</v>
      </c>
      <c r="L2777" s="6">
        <v>0.05</v>
      </c>
      <c r="M2777" s="6">
        <v>74.95</v>
      </c>
      <c r="N2777" s="6">
        <v>1424.05</v>
      </c>
      <c r="O2777" s="6">
        <v>206.49</v>
      </c>
      <c r="P2777" t="s">
        <v>191</v>
      </c>
      <c r="Q2777" t="s">
        <v>187</v>
      </c>
      <c r="R2777" t="s">
        <v>160</v>
      </c>
      <c r="S2777" t="s">
        <v>34</v>
      </c>
      <c r="T2777" t="s">
        <v>35</v>
      </c>
      <c r="U2777" s="13">
        <f t="shared" si="172"/>
        <v>2024</v>
      </c>
      <c r="V2777" s="13">
        <f t="shared" si="173"/>
        <v>2</v>
      </c>
      <c r="W2777" s="20" t="str">
        <f t="shared" si="174"/>
        <v>February</v>
      </c>
      <c r="X2777">
        <v>0.14499999999999999</v>
      </c>
      <c r="Y2777" s="6">
        <f t="shared" si="175"/>
        <v>1349.1</v>
      </c>
      <c r="Z2777" cm="1">
        <f t="array" aca="1" ref="Z2777" ca="1">IF(roud(N2777,2)=ROUND(Z2777,2),"ok","error")</f>
        <v>0</v>
      </c>
    </row>
    <row r="2778" spans="1:26" x14ac:dyDescent="0.3">
      <c r="A2778" t="s">
        <v>4464</v>
      </c>
      <c r="B2778" s="4">
        <v>45725</v>
      </c>
      <c r="C2778" t="s">
        <v>570</v>
      </c>
      <c r="D2778" t="s">
        <v>571</v>
      </c>
      <c r="E2778" t="s">
        <v>75</v>
      </c>
      <c r="F2778" t="s">
        <v>76</v>
      </c>
      <c r="G2778" t="s">
        <v>61</v>
      </c>
      <c r="H2778" t="s">
        <v>71</v>
      </c>
      <c r="I2778" s="6">
        <v>2</v>
      </c>
      <c r="J2778" s="6">
        <v>1499</v>
      </c>
      <c r="K2778" s="6">
        <v>2998</v>
      </c>
      <c r="L2778" s="6">
        <v>0</v>
      </c>
      <c r="M2778" s="6">
        <v>0</v>
      </c>
      <c r="N2778" s="6">
        <v>2998</v>
      </c>
      <c r="O2778" s="6">
        <v>479.68</v>
      </c>
      <c r="P2778" t="s">
        <v>191</v>
      </c>
      <c r="Q2778" t="s">
        <v>187</v>
      </c>
      <c r="R2778" t="s">
        <v>160</v>
      </c>
      <c r="S2778" t="s">
        <v>98</v>
      </c>
      <c r="T2778" t="s">
        <v>35</v>
      </c>
      <c r="U2778" s="13">
        <f t="shared" si="172"/>
        <v>2025</v>
      </c>
      <c r="V2778" s="13">
        <f t="shared" si="173"/>
        <v>3</v>
      </c>
      <c r="W2778" s="20" t="str">
        <f t="shared" si="174"/>
        <v>March</v>
      </c>
      <c r="X2778">
        <v>0.16</v>
      </c>
      <c r="Y2778" s="6">
        <f t="shared" si="175"/>
        <v>2998</v>
      </c>
      <c r="Z2778" cm="1">
        <f t="array" aca="1" ref="Z2778" ca="1">IF(roud(N2778,2)=ROUND(Z2778,2),"ok","error")</f>
        <v>0</v>
      </c>
    </row>
    <row r="2779" spans="1:26" x14ac:dyDescent="0.3">
      <c r="A2779" t="s">
        <v>4465</v>
      </c>
      <c r="B2779" s="4">
        <v>45644</v>
      </c>
      <c r="C2779" t="s">
        <v>3001</v>
      </c>
      <c r="D2779" t="s">
        <v>3002</v>
      </c>
      <c r="E2779" t="s">
        <v>356</v>
      </c>
      <c r="F2779" t="s">
        <v>357</v>
      </c>
      <c r="G2779" t="s">
        <v>214</v>
      </c>
      <c r="H2779" t="s">
        <v>260</v>
      </c>
      <c r="I2779" s="6">
        <v>1</v>
      </c>
      <c r="J2779" s="6">
        <v>699</v>
      </c>
      <c r="K2779" s="6">
        <v>699</v>
      </c>
      <c r="L2779" s="6">
        <v>0.15</v>
      </c>
      <c r="M2779" s="6">
        <v>104.85</v>
      </c>
      <c r="N2779" s="6">
        <v>594.15</v>
      </c>
      <c r="O2779" s="6">
        <v>199.04</v>
      </c>
      <c r="P2779" t="s">
        <v>89</v>
      </c>
      <c r="Q2779" t="s">
        <v>90</v>
      </c>
      <c r="R2779" t="s">
        <v>65</v>
      </c>
      <c r="S2779" t="s">
        <v>45</v>
      </c>
      <c r="T2779" t="s">
        <v>35</v>
      </c>
      <c r="U2779" s="13">
        <f t="shared" si="172"/>
        <v>2024</v>
      </c>
      <c r="V2779" s="13">
        <f t="shared" si="173"/>
        <v>12</v>
      </c>
      <c r="W2779" s="20" t="str">
        <f t="shared" si="174"/>
        <v>December</v>
      </c>
      <c r="X2779">
        <v>0.33500000000000002</v>
      </c>
      <c r="Y2779" s="6">
        <f t="shared" si="175"/>
        <v>489.3</v>
      </c>
      <c r="Z2779" cm="1">
        <f t="array" aca="1" ref="Z2779" ca="1">IF(roud(N2779,2)=ROUND(Z2779,2),"ok","error")</f>
        <v>0</v>
      </c>
    </row>
    <row r="2780" spans="1:26" x14ac:dyDescent="0.3">
      <c r="A2780" t="s">
        <v>4466</v>
      </c>
      <c r="B2780" s="4">
        <v>46009</v>
      </c>
      <c r="C2780" t="s">
        <v>1554</v>
      </c>
      <c r="D2780" t="s">
        <v>1555</v>
      </c>
      <c r="E2780" t="s">
        <v>121</v>
      </c>
      <c r="F2780" t="s">
        <v>122</v>
      </c>
      <c r="G2780" t="s">
        <v>61</v>
      </c>
      <c r="H2780" t="s">
        <v>123</v>
      </c>
      <c r="I2780" s="6">
        <v>2</v>
      </c>
      <c r="J2780" s="6">
        <v>24999</v>
      </c>
      <c r="K2780" s="6">
        <v>49998</v>
      </c>
      <c r="L2780" s="6">
        <v>0.05</v>
      </c>
      <c r="M2780" s="6">
        <v>2499.9</v>
      </c>
      <c r="N2780" s="6">
        <v>47498.1</v>
      </c>
      <c r="O2780" s="6">
        <v>6887.22</v>
      </c>
      <c r="P2780" t="s">
        <v>105</v>
      </c>
      <c r="Q2780" t="s">
        <v>106</v>
      </c>
      <c r="R2780" t="s">
        <v>44</v>
      </c>
      <c r="S2780" t="s">
        <v>107</v>
      </c>
      <c r="T2780" t="s">
        <v>35</v>
      </c>
      <c r="U2780" s="13">
        <f t="shared" si="172"/>
        <v>2025</v>
      </c>
      <c r="V2780" s="13">
        <f t="shared" si="173"/>
        <v>12</v>
      </c>
      <c r="W2780" s="20" t="str">
        <f t="shared" si="174"/>
        <v>December</v>
      </c>
      <c r="X2780">
        <v>0.14499999999999999</v>
      </c>
      <c r="Y2780" s="6">
        <f t="shared" si="175"/>
        <v>44998.2</v>
      </c>
      <c r="Z2780" cm="1">
        <f t="array" aca="1" ref="Z2780" ca="1">IF(roud(N2780,2)=ROUND(Z2780,2),"ok","error")</f>
        <v>0</v>
      </c>
    </row>
    <row r="2781" spans="1:26" x14ac:dyDescent="0.3">
      <c r="A2781" t="s">
        <v>4467</v>
      </c>
      <c r="B2781" s="4">
        <v>45357</v>
      </c>
      <c r="C2781" t="s">
        <v>1724</v>
      </c>
      <c r="D2781" t="s">
        <v>1725</v>
      </c>
      <c r="E2781" t="s">
        <v>27</v>
      </c>
      <c r="F2781" t="s">
        <v>28</v>
      </c>
      <c r="G2781" t="s">
        <v>29</v>
      </c>
      <c r="H2781" t="s">
        <v>30</v>
      </c>
      <c r="I2781" s="6">
        <v>3</v>
      </c>
      <c r="J2781" s="6">
        <v>1999</v>
      </c>
      <c r="K2781" s="6">
        <v>5997</v>
      </c>
      <c r="L2781" s="6">
        <v>0.05</v>
      </c>
      <c r="M2781" s="6">
        <v>299.85000000000002</v>
      </c>
      <c r="N2781" s="6">
        <v>5697.15</v>
      </c>
      <c r="O2781" s="6">
        <v>1737.63</v>
      </c>
      <c r="P2781" t="s">
        <v>105</v>
      </c>
      <c r="Q2781" t="s">
        <v>106</v>
      </c>
      <c r="R2781" t="s">
        <v>44</v>
      </c>
      <c r="S2781" t="s">
        <v>98</v>
      </c>
      <c r="T2781" t="s">
        <v>35</v>
      </c>
      <c r="U2781" s="13">
        <f t="shared" si="172"/>
        <v>2024</v>
      </c>
      <c r="V2781" s="13">
        <f t="shared" si="173"/>
        <v>3</v>
      </c>
      <c r="W2781" s="20" t="str">
        <f t="shared" si="174"/>
        <v>March</v>
      </c>
      <c r="X2781">
        <v>0.30499999999999999</v>
      </c>
      <c r="Y2781" s="6">
        <f t="shared" si="175"/>
        <v>5397.3</v>
      </c>
      <c r="Z2781" cm="1">
        <f t="array" aca="1" ref="Z2781" ca="1">IF(roud(N2781,2)=ROUND(Z2781,2),"ok","error")</f>
        <v>0</v>
      </c>
    </row>
    <row r="2782" spans="1:26" x14ac:dyDescent="0.3">
      <c r="A2782" t="s">
        <v>4468</v>
      </c>
      <c r="B2782" s="4">
        <v>45846</v>
      </c>
      <c r="C2782" t="s">
        <v>880</v>
      </c>
      <c r="D2782" t="s">
        <v>881</v>
      </c>
      <c r="E2782" t="s">
        <v>80</v>
      </c>
      <c r="F2782" t="s">
        <v>81</v>
      </c>
      <c r="G2782" t="s">
        <v>52</v>
      </c>
      <c r="H2782" t="s">
        <v>53</v>
      </c>
      <c r="I2782" s="6">
        <v>2</v>
      </c>
      <c r="J2782" s="6">
        <v>3499</v>
      </c>
      <c r="K2782" s="6">
        <v>6998</v>
      </c>
      <c r="L2782" s="6">
        <v>0</v>
      </c>
      <c r="M2782" s="6">
        <v>0</v>
      </c>
      <c r="N2782" s="6">
        <v>6998</v>
      </c>
      <c r="O2782" s="6">
        <v>1679.52</v>
      </c>
      <c r="P2782" t="s">
        <v>89</v>
      </c>
      <c r="Q2782" t="s">
        <v>90</v>
      </c>
      <c r="R2782" t="s">
        <v>65</v>
      </c>
      <c r="S2782" t="s">
        <v>107</v>
      </c>
      <c r="T2782" t="s">
        <v>55</v>
      </c>
      <c r="U2782" s="13">
        <f t="shared" si="172"/>
        <v>2025</v>
      </c>
      <c r="V2782" s="13">
        <f t="shared" si="173"/>
        <v>7</v>
      </c>
      <c r="W2782" s="20" t="str">
        <f t="shared" si="174"/>
        <v>July</v>
      </c>
      <c r="X2782">
        <v>0.24</v>
      </c>
      <c r="Y2782" s="6">
        <f t="shared" si="175"/>
        <v>6998</v>
      </c>
      <c r="Z2782" cm="1">
        <f t="array" aca="1" ref="Z2782" ca="1">IF(roud(N2782,2)=ROUND(Z2782,2),"ok","error")</f>
        <v>0</v>
      </c>
    </row>
    <row r="2783" spans="1:26" x14ac:dyDescent="0.3">
      <c r="A2783" t="s">
        <v>4469</v>
      </c>
      <c r="B2783" s="4">
        <v>45353</v>
      </c>
      <c r="C2783" t="s">
        <v>2591</v>
      </c>
      <c r="D2783" t="s">
        <v>2592</v>
      </c>
      <c r="E2783" t="s">
        <v>133</v>
      </c>
      <c r="F2783" t="s">
        <v>134</v>
      </c>
      <c r="G2783" t="s">
        <v>61</v>
      </c>
      <c r="H2783" t="s">
        <v>123</v>
      </c>
      <c r="I2783" s="6">
        <v>1</v>
      </c>
      <c r="J2783" s="6">
        <v>2999</v>
      </c>
      <c r="K2783" s="6">
        <v>2999</v>
      </c>
      <c r="L2783" s="6">
        <v>0.15</v>
      </c>
      <c r="M2783" s="6">
        <v>449.85</v>
      </c>
      <c r="N2783" s="6">
        <v>2549.15</v>
      </c>
      <c r="O2783" s="6">
        <v>293.14999999999998</v>
      </c>
      <c r="P2783" t="s">
        <v>89</v>
      </c>
      <c r="Q2783" t="s">
        <v>90</v>
      </c>
      <c r="R2783" t="s">
        <v>65</v>
      </c>
      <c r="S2783" t="s">
        <v>45</v>
      </c>
      <c r="T2783" t="s">
        <v>35</v>
      </c>
      <c r="U2783" s="13">
        <f t="shared" si="172"/>
        <v>2024</v>
      </c>
      <c r="V2783" s="13">
        <f t="shared" si="173"/>
        <v>3</v>
      </c>
      <c r="W2783" s="20" t="str">
        <f t="shared" si="174"/>
        <v>March</v>
      </c>
      <c r="X2783">
        <v>0.115</v>
      </c>
      <c r="Y2783" s="6">
        <f t="shared" si="175"/>
        <v>2099.3000000000002</v>
      </c>
      <c r="Z2783" cm="1">
        <f t="array" aca="1" ref="Z2783" ca="1">IF(roud(N2783,2)=ROUND(Z2783,2),"ok","error")</f>
        <v>0</v>
      </c>
    </row>
    <row r="2784" spans="1:26" x14ac:dyDescent="0.3">
      <c r="A2784" t="s">
        <v>4470</v>
      </c>
      <c r="B2784" s="4">
        <v>45362</v>
      </c>
      <c r="C2784" t="s">
        <v>437</v>
      </c>
      <c r="D2784" t="s">
        <v>438</v>
      </c>
      <c r="E2784" t="s">
        <v>75</v>
      </c>
      <c r="F2784" t="s">
        <v>76</v>
      </c>
      <c r="G2784" t="s">
        <v>61</v>
      </c>
      <c r="H2784" t="s">
        <v>71</v>
      </c>
      <c r="I2784" s="6">
        <v>1</v>
      </c>
      <c r="J2784" s="6">
        <v>1499</v>
      </c>
      <c r="K2784" s="6">
        <v>1499</v>
      </c>
      <c r="L2784" s="6">
        <v>0.2</v>
      </c>
      <c r="M2784" s="6">
        <v>299.8</v>
      </c>
      <c r="N2784" s="6">
        <v>1199.2</v>
      </c>
      <c r="O2784" s="6">
        <v>119.92</v>
      </c>
      <c r="P2784" t="s">
        <v>63</v>
      </c>
      <c r="Q2784" t="s">
        <v>64</v>
      </c>
      <c r="R2784" t="s">
        <v>65</v>
      </c>
      <c r="S2784" t="s">
        <v>45</v>
      </c>
      <c r="T2784" t="s">
        <v>35</v>
      </c>
      <c r="U2784" s="13">
        <f t="shared" si="172"/>
        <v>2024</v>
      </c>
      <c r="V2784" s="13">
        <f t="shared" si="173"/>
        <v>3</v>
      </c>
      <c r="W2784" s="20" t="str">
        <f t="shared" si="174"/>
        <v>March</v>
      </c>
      <c r="X2784">
        <v>0.1</v>
      </c>
      <c r="Y2784" s="6">
        <f t="shared" si="175"/>
        <v>899.4</v>
      </c>
      <c r="Z2784" cm="1">
        <f t="array" aca="1" ref="Z2784" ca="1">IF(roud(N2784,2)=ROUND(Z2784,2),"ok","error")</f>
        <v>0</v>
      </c>
    </row>
    <row r="2785" spans="1:26" x14ac:dyDescent="0.3">
      <c r="A2785" t="s">
        <v>4471</v>
      </c>
      <c r="B2785" s="4">
        <v>45775</v>
      </c>
      <c r="C2785" t="s">
        <v>2267</v>
      </c>
      <c r="D2785" t="s">
        <v>2268</v>
      </c>
      <c r="E2785" t="s">
        <v>86</v>
      </c>
      <c r="F2785" t="s">
        <v>87</v>
      </c>
      <c r="G2785" t="s">
        <v>29</v>
      </c>
      <c r="H2785" t="s">
        <v>88</v>
      </c>
      <c r="I2785" s="6">
        <v>3</v>
      </c>
      <c r="J2785" s="6">
        <v>1299</v>
      </c>
      <c r="K2785" s="6">
        <v>3897</v>
      </c>
      <c r="L2785" s="6">
        <v>0.05</v>
      </c>
      <c r="M2785" s="6">
        <v>194.85</v>
      </c>
      <c r="N2785" s="6">
        <v>3702.15</v>
      </c>
      <c r="O2785" s="6">
        <v>1129.1600000000001</v>
      </c>
      <c r="P2785" t="s">
        <v>89</v>
      </c>
      <c r="Q2785" t="s">
        <v>90</v>
      </c>
      <c r="R2785" t="s">
        <v>65</v>
      </c>
      <c r="S2785" t="s">
        <v>107</v>
      </c>
      <c r="T2785" t="s">
        <v>35</v>
      </c>
      <c r="U2785" s="13">
        <f t="shared" si="172"/>
        <v>2025</v>
      </c>
      <c r="V2785" s="13">
        <f t="shared" si="173"/>
        <v>4</v>
      </c>
      <c r="W2785" s="20" t="str">
        <f t="shared" si="174"/>
        <v>April</v>
      </c>
      <c r="X2785">
        <v>0.30499999999999999</v>
      </c>
      <c r="Y2785" s="6">
        <f t="shared" si="175"/>
        <v>3507.3</v>
      </c>
      <c r="Z2785" cm="1">
        <f t="array" aca="1" ref="Z2785" ca="1">IF(roud(N2785,2)=ROUND(Z2785,2),"ok","error")</f>
        <v>0</v>
      </c>
    </row>
    <row r="2786" spans="1:26" x14ac:dyDescent="0.3">
      <c r="A2786" t="s">
        <v>4472</v>
      </c>
      <c r="B2786" s="4">
        <v>45324</v>
      </c>
      <c r="C2786" t="s">
        <v>1105</v>
      </c>
      <c r="D2786" t="s">
        <v>1106</v>
      </c>
      <c r="E2786" t="s">
        <v>40</v>
      </c>
      <c r="F2786" t="s">
        <v>41</v>
      </c>
      <c r="G2786" t="s">
        <v>29</v>
      </c>
      <c r="H2786" t="s">
        <v>30</v>
      </c>
      <c r="I2786" s="6">
        <v>1</v>
      </c>
      <c r="J2786" s="6">
        <v>1199</v>
      </c>
      <c r="K2786" s="6">
        <v>1199</v>
      </c>
      <c r="L2786" s="6">
        <v>0.15</v>
      </c>
      <c r="M2786" s="6">
        <v>179.85</v>
      </c>
      <c r="N2786" s="6">
        <v>1019.15</v>
      </c>
      <c r="O2786" s="6">
        <v>280.27</v>
      </c>
      <c r="P2786" t="s">
        <v>94</v>
      </c>
      <c r="Q2786" t="s">
        <v>64</v>
      </c>
      <c r="R2786" t="s">
        <v>65</v>
      </c>
      <c r="S2786" t="s">
        <v>54</v>
      </c>
      <c r="T2786" t="s">
        <v>35</v>
      </c>
      <c r="U2786" s="13">
        <f t="shared" si="172"/>
        <v>2024</v>
      </c>
      <c r="V2786" s="13">
        <f t="shared" si="173"/>
        <v>2</v>
      </c>
      <c r="W2786" s="20" t="str">
        <f t="shared" si="174"/>
        <v>February</v>
      </c>
      <c r="X2786">
        <v>0.27500000000000002</v>
      </c>
      <c r="Y2786" s="6">
        <f t="shared" si="175"/>
        <v>839.3</v>
      </c>
      <c r="Z2786" cm="1">
        <f t="array" aca="1" ref="Z2786" ca="1">IF(roud(N2786,2)=ROUND(Z2786,2),"ok","error")</f>
        <v>0</v>
      </c>
    </row>
    <row r="2787" spans="1:26" x14ac:dyDescent="0.3">
      <c r="A2787" t="s">
        <v>4473</v>
      </c>
      <c r="B2787" s="4">
        <v>45585</v>
      </c>
      <c r="C2787" t="s">
        <v>691</v>
      </c>
      <c r="D2787" t="s">
        <v>692</v>
      </c>
      <c r="E2787" t="s">
        <v>40</v>
      </c>
      <c r="F2787" t="s">
        <v>41</v>
      </c>
      <c r="G2787" t="s">
        <v>29</v>
      </c>
      <c r="H2787" t="s">
        <v>30</v>
      </c>
      <c r="I2787" s="6">
        <v>2</v>
      </c>
      <c r="J2787" s="6">
        <v>1199</v>
      </c>
      <c r="K2787" s="6">
        <v>2398</v>
      </c>
      <c r="L2787" s="6">
        <v>0.05</v>
      </c>
      <c r="M2787" s="6">
        <v>119.9</v>
      </c>
      <c r="N2787" s="6">
        <v>2278.1</v>
      </c>
      <c r="O2787" s="6">
        <v>694.82</v>
      </c>
      <c r="P2787" t="s">
        <v>158</v>
      </c>
      <c r="Q2787" t="s">
        <v>159</v>
      </c>
      <c r="R2787" t="s">
        <v>160</v>
      </c>
      <c r="S2787" t="s">
        <v>107</v>
      </c>
      <c r="T2787" t="s">
        <v>35</v>
      </c>
      <c r="U2787" s="13">
        <f t="shared" si="172"/>
        <v>2024</v>
      </c>
      <c r="V2787" s="13">
        <f t="shared" si="173"/>
        <v>10</v>
      </c>
      <c r="W2787" s="20" t="str">
        <f t="shared" si="174"/>
        <v>October</v>
      </c>
      <c r="X2787">
        <v>0.30499999999999999</v>
      </c>
      <c r="Y2787" s="6">
        <f t="shared" si="175"/>
        <v>2158.1999999999998</v>
      </c>
      <c r="Z2787" cm="1">
        <f t="array" aca="1" ref="Z2787" ca="1">IF(roud(N2787,2)=ROUND(Z2787,2),"ok","error")</f>
        <v>0</v>
      </c>
    </row>
    <row r="2788" spans="1:26" x14ac:dyDescent="0.3">
      <c r="A2788" t="s">
        <v>4474</v>
      </c>
      <c r="B2788" s="4">
        <v>45710</v>
      </c>
      <c r="C2788" t="s">
        <v>2739</v>
      </c>
      <c r="D2788" t="s">
        <v>2740</v>
      </c>
      <c r="E2788" t="s">
        <v>40</v>
      </c>
      <c r="F2788" t="s">
        <v>41</v>
      </c>
      <c r="G2788" t="s">
        <v>29</v>
      </c>
      <c r="H2788" t="s">
        <v>30</v>
      </c>
      <c r="I2788" s="6">
        <v>1</v>
      </c>
      <c r="J2788" s="6">
        <v>1199</v>
      </c>
      <c r="K2788" s="6">
        <v>1199</v>
      </c>
      <c r="L2788" s="6">
        <v>0.1</v>
      </c>
      <c r="M2788" s="6">
        <v>119.9</v>
      </c>
      <c r="N2788" s="6">
        <v>1079.0999999999999</v>
      </c>
      <c r="O2788" s="6">
        <v>312.94</v>
      </c>
      <c r="P2788" t="s">
        <v>144</v>
      </c>
      <c r="Q2788" t="s">
        <v>145</v>
      </c>
      <c r="R2788" t="s">
        <v>65</v>
      </c>
      <c r="S2788" t="s">
        <v>45</v>
      </c>
      <c r="T2788" t="s">
        <v>55</v>
      </c>
      <c r="U2788" s="13">
        <f t="shared" si="172"/>
        <v>2025</v>
      </c>
      <c r="V2788" s="13">
        <f t="shared" si="173"/>
        <v>2</v>
      </c>
      <c r="W2788" s="20" t="str">
        <f t="shared" si="174"/>
        <v>February</v>
      </c>
      <c r="X2788">
        <v>0.28999999999999998</v>
      </c>
      <c r="Y2788" s="6">
        <f t="shared" si="175"/>
        <v>959.2</v>
      </c>
      <c r="Z2788" cm="1">
        <f t="array" aca="1" ref="Z2788" ca="1">IF(roud(N2788,2)=ROUND(Z2788,2),"ok","error")</f>
        <v>0</v>
      </c>
    </row>
    <row r="2789" spans="1:26" x14ac:dyDescent="0.3">
      <c r="A2789" t="s">
        <v>4475</v>
      </c>
      <c r="B2789" s="4">
        <v>45476</v>
      </c>
      <c r="C2789" t="s">
        <v>2765</v>
      </c>
      <c r="D2789" t="s">
        <v>2766</v>
      </c>
      <c r="E2789" t="s">
        <v>40</v>
      </c>
      <c r="F2789" t="s">
        <v>41</v>
      </c>
      <c r="G2789" t="s">
        <v>29</v>
      </c>
      <c r="H2789" t="s">
        <v>30</v>
      </c>
      <c r="I2789" s="6">
        <v>1</v>
      </c>
      <c r="J2789" s="6">
        <v>1199</v>
      </c>
      <c r="K2789" s="6">
        <v>1199</v>
      </c>
      <c r="L2789" s="6">
        <v>0</v>
      </c>
      <c r="M2789" s="6">
        <v>0</v>
      </c>
      <c r="N2789" s="6">
        <v>1199</v>
      </c>
      <c r="O2789" s="6">
        <v>383.68</v>
      </c>
      <c r="P2789" t="s">
        <v>191</v>
      </c>
      <c r="Q2789" t="s">
        <v>187</v>
      </c>
      <c r="R2789" t="s">
        <v>160</v>
      </c>
      <c r="S2789" t="s">
        <v>45</v>
      </c>
      <c r="T2789" t="s">
        <v>55</v>
      </c>
      <c r="U2789" s="13">
        <f t="shared" si="172"/>
        <v>2024</v>
      </c>
      <c r="V2789" s="13">
        <f t="shared" si="173"/>
        <v>7</v>
      </c>
      <c r="W2789" s="20" t="str">
        <f t="shared" si="174"/>
        <v>July</v>
      </c>
      <c r="X2789">
        <v>0.32</v>
      </c>
      <c r="Y2789" s="6">
        <f t="shared" si="175"/>
        <v>1199</v>
      </c>
      <c r="Z2789" cm="1">
        <f t="array" aca="1" ref="Z2789" ca="1">IF(roud(N2789,2)=ROUND(Z2789,2),"ok","error")</f>
        <v>0</v>
      </c>
    </row>
    <row r="2790" spans="1:26" x14ac:dyDescent="0.3">
      <c r="A2790" t="s">
        <v>4476</v>
      </c>
      <c r="B2790" s="4">
        <v>45430</v>
      </c>
      <c r="C2790" t="s">
        <v>957</v>
      </c>
      <c r="D2790" t="s">
        <v>958</v>
      </c>
      <c r="E2790" t="s">
        <v>40</v>
      </c>
      <c r="F2790" t="s">
        <v>41</v>
      </c>
      <c r="G2790" t="s">
        <v>29</v>
      </c>
      <c r="H2790" t="s">
        <v>30</v>
      </c>
      <c r="I2790" s="6">
        <v>5</v>
      </c>
      <c r="J2790" s="6">
        <v>1199</v>
      </c>
      <c r="K2790" s="6">
        <v>5995</v>
      </c>
      <c r="L2790" s="6">
        <v>0.1</v>
      </c>
      <c r="M2790" s="6">
        <v>599.5</v>
      </c>
      <c r="N2790" s="6">
        <v>5395.5</v>
      </c>
      <c r="O2790" s="6">
        <v>1564.7</v>
      </c>
      <c r="P2790" t="s">
        <v>191</v>
      </c>
      <c r="Q2790" t="s">
        <v>187</v>
      </c>
      <c r="R2790" t="s">
        <v>160</v>
      </c>
      <c r="S2790" t="s">
        <v>45</v>
      </c>
      <c r="T2790" t="s">
        <v>55</v>
      </c>
      <c r="U2790" s="13">
        <f t="shared" si="172"/>
        <v>2024</v>
      </c>
      <c r="V2790" s="13">
        <f t="shared" si="173"/>
        <v>5</v>
      </c>
      <c r="W2790" s="20" t="str">
        <f t="shared" si="174"/>
        <v>May</v>
      </c>
      <c r="X2790">
        <v>0.28999999999999998</v>
      </c>
      <c r="Y2790" s="6">
        <f t="shared" si="175"/>
        <v>4796</v>
      </c>
      <c r="Z2790" cm="1">
        <f t="array" aca="1" ref="Z2790" ca="1">IF(roud(N2790,2)=ROUND(Z2790,2),"ok","error")</f>
        <v>0</v>
      </c>
    </row>
    <row r="2791" spans="1:26" x14ac:dyDescent="0.3">
      <c r="A2791" t="s">
        <v>4477</v>
      </c>
      <c r="B2791" s="4">
        <v>45948</v>
      </c>
      <c r="C2791" t="s">
        <v>2765</v>
      </c>
      <c r="D2791" t="s">
        <v>2766</v>
      </c>
      <c r="E2791" t="s">
        <v>484</v>
      </c>
      <c r="F2791" t="s">
        <v>485</v>
      </c>
      <c r="G2791" t="s">
        <v>113</v>
      </c>
      <c r="H2791" t="s">
        <v>169</v>
      </c>
      <c r="I2791" s="6">
        <v>2</v>
      </c>
      <c r="J2791" s="6">
        <v>1599</v>
      </c>
      <c r="K2791" s="6">
        <v>3198</v>
      </c>
      <c r="L2791" s="6">
        <v>0.15</v>
      </c>
      <c r="M2791" s="6">
        <v>479.7</v>
      </c>
      <c r="N2791" s="6">
        <v>2718.3</v>
      </c>
      <c r="O2791" s="6">
        <v>638.79999999999995</v>
      </c>
      <c r="P2791" t="s">
        <v>191</v>
      </c>
      <c r="Q2791" t="s">
        <v>187</v>
      </c>
      <c r="R2791" t="s">
        <v>160</v>
      </c>
      <c r="S2791" t="s">
        <v>54</v>
      </c>
      <c r="T2791" t="s">
        <v>35</v>
      </c>
      <c r="U2791" s="13">
        <f t="shared" si="172"/>
        <v>2025</v>
      </c>
      <c r="V2791" s="13">
        <f t="shared" si="173"/>
        <v>10</v>
      </c>
      <c r="W2791" s="20" t="str">
        <f t="shared" si="174"/>
        <v>October</v>
      </c>
      <c r="X2791">
        <v>0.23499999999999999</v>
      </c>
      <c r="Y2791" s="6">
        <f t="shared" si="175"/>
        <v>2238.6</v>
      </c>
      <c r="Z2791" cm="1">
        <f t="array" aca="1" ref="Z2791" ca="1">IF(roud(N2791,2)=ROUND(Z2791,2),"ok","error")</f>
        <v>0</v>
      </c>
    </row>
    <row r="2792" spans="1:26" x14ac:dyDescent="0.3">
      <c r="A2792" t="s">
        <v>4478</v>
      </c>
      <c r="B2792" s="4">
        <v>45953</v>
      </c>
      <c r="C2792" t="s">
        <v>256</v>
      </c>
      <c r="D2792" t="s">
        <v>257</v>
      </c>
      <c r="E2792" t="s">
        <v>258</v>
      </c>
      <c r="F2792" t="s">
        <v>259</v>
      </c>
      <c r="G2792" t="s">
        <v>214</v>
      </c>
      <c r="H2792" t="s">
        <v>260</v>
      </c>
      <c r="I2792" s="6">
        <v>1</v>
      </c>
      <c r="J2792" s="6">
        <v>399</v>
      </c>
      <c r="K2792" s="6">
        <v>399</v>
      </c>
      <c r="L2792" s="6">
        <v>0</v>
      </c>
      <c r="M2792" s="6">
        <v>0</v>
      </c>
      <c r="N2792" s="6">
        <v>399</v>
      </c>
      <c r="O2792" s="6">
        <v>151.62</v>
      </c>
      <c r="P2792" t="s">
        <v>31</v>
      </c>
      <c r="Q2792" t="s">
        <v>32</v>
      </c>
      <c r="R2792" t="s">
        <v>33</v>
      </c>
      <c r="S2792" t="s">
        <v>45</v>
      </c>
      <c r="T2792" t="s">
        <v>46</v>
      </c>
      <c r="U2792" s="13">
        <f t="shared" si="172"/>
        <v>2025</v>
      </c>
      <c r="V2792" s="13">
        <f t="shared" si="173"/>
        <v>10</v>
      </c>
      <c r="W2792" s="20" t="str">
        <f t="shared" si="174"/>
        <v>October</v>
      </c>
      <c r="X2792">
        <v>0.38</v>
      </c>
      <c r="Y2792" s="6">
        <f t="shared" si="175"/>
        <v>399</v>
      </c>
      <c r="Z2792" cm="1">
        <f t="array" aca="1" ref="Z2792" ca="1">IF(roud(N2792,2)=ROUND(Z2792,2),"ok","error")</f>
        <v>0</v>
      </c>
    </row>
    <row r="2793" spans="1:26" x14ac:dyDescent="0.3">
      <c r="A2793" t="s">
        <v>4479</v>
      </c>
      <c r="B2793" s="4">
        <v>45722</v>
      </c>
      <c r="C2793" t="s">
        <v>1430</v>
      </c>
      <c r="D2793" t="s">
        <v>1431</v>
      </c>
      <c r="E2793" t="s">
        <v>75</v>
      </c>
      <c r="F2793" t="s">
        <v>76</v>
      </c>
      <c r="G2793" t="s">
        <v>61</v>
      </c>
      <c r="H2793" t="s">
        <v>71</v>
      </c>
      <c r="I2793" s="6">
        <v>1</v>
      </c>
      <c r="J2793" s="6">
        <v>1499</v>
      </c>
      <c r="K2793" s="6">
        <v>1499</v>
      </c>
      <c r="L2793" s="6">
        <v>0.05</v>
      </c>
      <c r="M2793" s="6">
        <v>74.95</v>
      </c>
      <c r="N2793" s="6">
        <v>1424.05</v>
      </c>
      <c r="O2793" s="6">
        <v>206.49</v>
      </c>
      <c r="P2793" t="s">
        <v>42</v>
      </c>
      <c r="Q2793" t="s">
        <v>43</v>
      </c>
      <c r="R2793" t="s">
        <v>44</v>
      </c>
      <c r="S2793" t="s">
        <v>45</v>
      </c>
      <c r="T2793" t="s">
        <v>35</v>
      </c>
      <c r="U2793" s="13">
        <f t="shared" si="172"/>
        <v>2025</v>
      </c>
      <c r="V2793" s="13">
        <f t="shared" si="173"/>
        <v>3</v>
      </c>
      <c r="W2793" s="20" t="str">
        <f t="shared" si="174"/>
        <v>March</v>
      </c>
      <c r="X2793">
        <v>0.14499999999999999</v>
      </c>
      <c r="Y2793" s="6">
        <f t="shared" si="175"/>
        <v>1349.1</v>
      </c>
      <c r="Z2793" cm="1">
        <f t="array" aca="1" ref="Z2793" ca="1">IF(roud(N2793,2)=ROUND(Z2793,2),"ok","error")</f>
        <v>0</v>
      </c>
    </row>
    <row r="2794" spans="1:26" x14ac:dyDescent="0.3">
      <c r="A2794" t="s">
        <v>4480</v>
      </c>
      <c r="B2794" s="4">
        <v>45675</v>
      </c>
      <c r="C2794" t="s">
        <v>1250</v>
      </c>
      <c r="D2794" t="s">
        <v>1251</v>
      </c>
      <c r="E2794" t="s">
        <v>273</v>
      </c>
      <c r="F2794" t="s">
        <v>274</v>
      </c>
      <c r="G2794" t="s">
        <v>29</v>
      </c>
      <c r="H2794" t="s">
        <v>88</v>
      </c>
      <c r="I2794" s="6">
        <v>5</v>
      </c>
      <c r="J2794" s="6">
        <v>2499</v>
      </c>
      <c r="K2794" s="6">
        <v>12495</v>
      </c>
      <c r="L2794" s="6">
        <v>0.1</v>
      </c>
      <c r="M2794" s="6">
        <v>1249.5</v>
      </c>
      <c r="N2794" s="6">
        <v>11245.5</v>
      </c>
      <c r="O2794" s="6">
        <v>3261.2</v>
      </c>
      <c r="P2794" t="s">
        <v>89</v>
      </c>
      <c r="Q2794" t="s">
        <v>90</v>
      </c>
      <c r="R2794" t="s">
        <v>65</v>
      </c>
      <c r="S2794" t="s">
        <v>34</v>
      </c>
      <c r="T2794" t="s">
        <v>35</v>
      </c>
      <c r="U2794" s="13">
        <f t="shared" si="172"/>
        <v>2025</v>
      </c>
      <c r="V2794" s="13">
        <f t="shared" si="173"/>
        <v>1</v>
      </c>
      <c r="W2794" s="20" t="str">
        <f t="shared" si="174"/>
        <v>January</v>
      </c>
      <c r="X2794">
        <v>0.28999999999999998</v>
      </c>
      <c r="Y2794" s="6">
        <f t="shared" si="175"/>
        <v>9996</v>
      </c>
      <c r="Z2794" cm="1">
        <f t="array" aca="1" ref="Z2794" ca="1">IF(roud(N2794,2)=ROUND(Z2794,2),"ok","error")</f>
        <v>0</v>
      </c>
    </row>
    <row r="2795" spans="1:26" x14ac:dyDescent="0.3">
      <c r="A2795" t="s">
        <v>4481</v>
      </c>
      <c r="B2795" s="4">
        <v>45683</v>
      </c>
      <c r="C2795" t="s">
        <v>540</v>
      </c>
      <c r="D2795" t="s">
        <v>541</v>
      </c>
      <c r="E2795" t="s">
        <v>86</v>
      </c>
      <c r="F2795" t="s">
        <v>87</v>
      </c>
      <c r="G2795" t="s">
        <v>29</v>
      </c>
      <c r="H2795" t="s">
        <v>88</v>
      </c>
      <c r="I2795" s="6">
        <v>1</v>
      </c>
      <c r="J2795" s="6">
        <v>1299</v>
      </c>
      <c r="K2795" s="6">
        <v>1299</v>
      </c>
      <c r="L2795" s="6">
        <v>0.15</v>
      </c>
      <c r="M2795" s="6">
        <v>194.85</v>
      </c>
      <c r="N2795" s="6">
        <v>1104.1500000000001</v>
      </c>
      <c r="O2795" s="6">
        <v>303.64</v>
      </c>
      <c r="P2795" t="s">
        <v>170</v>
      </c>
      <c r="Q2795" t="s">
        <v>171</v>
      </c>
      <c r="R2795" t="s">
        <v>44</v>
      </c>
      <c r="S2795" t="s">
        <v>107</v>
      </c>
      <c r="T2795" t="s">
        <v>55</v>
      </c>
      <c r="U2795" s="13">
        <f t="shared" si="172"/>
        <v>2025</v>
      </c>
      <c r="V2795" s="13">
        <f t="shared" si="173"/>
        <v>1</v>
      </c>
      <c r="W2795" s="20" t="str">
        <f t="shared" si="174"/>
        <v>January</v>
      </c>
      <c r="X2795">
        <v>0.27500000000000002</v>
      </c>
      <c r="Y2795" s="6">
        <f t="shared" si="175"/>
        <v>909.3</v>
      </c>
      <c r="Z2795" cm="1">
        <f t="array" aca="1" ref="Z2795" ca="1">IF(roud(N2795,2)=ROUND(Z2795,2),"ok","error")</f>
        <v>0</v>
      </c>
    </row>
    <row r="2796" spans="1:26" x14ac:dyDescent="0.3">
      <c r="A2796" t="s">
        <v>4482</v>
      </c>
      <c r="B2796" s="4">
        <v>45751</v>
      </c>
      <c r="C2796" t="s">
        <v>655</v>
      </c>
      <c r="D2796" t="s">
        <v>656</v>
      </c>
      <c r="E2796" t="s">
        <v>323</v>
      </c>
      <c r="F2796" t="s">
        <v>324</v>
      </c>
      <c r="G2796" t="s">
        <v>29</v>
      </c>
      <c r="H2796" t="s">
        <v>304</v>
      </c>
      <c r="I2796" s="6">
        <v>2</v>
      </c>
      <c r="J2796" s="6">
        <v>799</v>
      </c>
      <c r="K2796" s="6">
        <v>1598</v>
      </c>
      <c r="L2796" s="6">
        <v>0.05</v>
      </c>
      <c r="M2796" s="6">
        <v>79.900000000000006</v>
      </c>
      <c r="N2796" s="6">
        <v>1518.1</v>
      </c>
      <c r="O2796" s="6">
        <v>463.02</v>
      </c>
      <c r="P2796" t="s">
        <v>31</v>
      </c>
      <c r="Q2796" t="s">
        <v>32</v>
      </c>
      <c r="R2796" t="s">
        <v>33</v>
      </c>
      <c r="S2796" t="s">
        <v>98</v>
      </c>
      <c r="T2796" t="s">
        <v>46</v>
      </c>
      <c r="U2796" s="13">
        <f t="shared" si="172"/>
        <v>2025</v>
      </c>
      <c r="V2796" s="13">
        <f t="shared" si="173"/>
        <v>4</v>
      </c>
      <c r="W2796" s="20" t="str">
        <f t="shared" si="174"/>
        <v>April</v>
      </c>
      <c r="X2796">
        <v>0.30499999999999999</v>
      </c>
      <c r="Y2796" s="6">
        <f t="shared" si="175"/>
        <v>1438.2</v>
      </c>
      <c r="Z2796" cm="1">
        <f t="array" aca="1" ref="Z2796" ca="1">IF(roud(N2796,2)=ROUND(Z2796,2),"ok","error")</f>
        <v>0</v>
      </c>
    </row>
    <row r="2797" spans="1:26" x14ac:dyDescent="0.3">
      <c r="A2797" t="s">
        <v>4483</v>
      </c>
      <c r="B2797" s="4">
        <v>45678</v>
      </c>
      <c r="C2797" t="s">
        <v>1171</v>
      </c>
      <c r="D2797" t="s">
        <v>1172</v>
      </c>
      <c r="E2797" t="s">
        <v>302</v>
      </c>
      <c r="F2797" t="s">
        <v>303</v>
      </c>
      <c r="G2797" t="s">
        <v>29</v>
      </c>
      <c r="H2797" t="s">
        <v>304</v>
      </c>
      <c r="I2797" s="6">
        <v>4</v>
      </c>
      <c r="J2797" s="6">
        <v>1799</v>
      </c>
      <c r="K2797" s="6">
        <v>7196</v>
      </c>
      <c r="L2797" s="6">
        <v>0.2</v>
      </c>
      <c r="M2797" s="6">
        <v>1439.2</v>
      </c>
      <c r="N2797" s="6">
        <v>5756.8</v>
      </c>
      <c r="O2797" s="6">
        <v>1496.77</v>
      </c>
      <c r="P2797" t="s">
        <v>170</v>
      </c>
      <c r="Q2797" t="s">
        <v>171</v>
      </c>
      <c r="R2797" t="s">
        <v>44</v>
      </c>
      <c r="S2797" t="s">
        <v>107</v>
      </c>
      <c r="T2797" t="s">
        <v>35</v>
      </c>
      <c r="U2797" s="13">
        <f t="shared" si="172"/>
        <v>2025</v>
      </c>
      <c r="V2797" s="13">
        <f t="shared" si="173"/>
        <v>1</v>
      </c>
      <c r="W2797" s="20" t="str">
        <f t="shared" si="174"/>
        <v>January</v>
      </c>
      <c r="X2797">
        <v>0.26</v>
      </c>
      <c r="Y2797" s="6">
        <f t="shared" si="175"/>
        <v>4317.6000000000004</v>
      </c>
      <c r="Z2797" cm="1">
        <f t="array" aca="1" ref="Z2797" ca="1">IF(roud(N2797,2)=ROUND(Z2797,2),"ok","error")</f>
        <v>0</v>
      </c>
    </row>
    <row r="2798" spans="1:26" x14ac:dyDescent="0.3">
      <c r="A2798" t="s">
        <v>4484</v>
      </c>
      <c r="B2798" s="4">
        <v>45676</v>
      </c>
      <c r="C2798" t="s">
        <v>1162</v>
      </c>
      <c r="D2798" t="s">
        <v>1163</v>
      </c>
      <c r="E2798" t="s">
        <v>59</v>
      </c>
      <c r="F2798" t="s">
        <v>60</v>
      </c>
      <c r="G2798" t="s">
        <v>61</v>
      </c>
      <c r="H2798" t="s">
        <v>62</v>
      </c>
      <c r="I2798" s="6">
        <v>1</v>
      </c>
      <c r="J2798" s="6">
        <v>59999</v>
      </c>
      <c r="K2798" s="6">
        <v>59999</v>
      </c>
      <c r="L2798" s="6">
        <v>0.2</v>
      </c>
      <c r="M2798" s="6">
        <v>11999.8</v>
      </c>
      <c r="N2798" s="6">
        <v>47999.199999999997</v>
      </c>
      <c r="O2798" s="6">
        <v>4799.92</v>
      </c>
      <c r="P2798" t="s">
        <v>105</v>
      </c>
      <c r="Q2798" t="s">
        <v>106</v>
      </c>
      <c r="R2798" t="s">
        <v>44</v>
      </c>
      <c r="S2798" t="s">
        <v>45</v>
      </c>
      <c r="T2798" t="s">
        <v>55</v>
      </c>
      <c r="U2798" s="13">
        <f t="shared" si="172"/>
        <v>2025</v>
      </c>
      <c r="V2798" s="13">
        <f t="shared" si="173"/>
        <v>1</v>
      </c>
      <c r="W2798" s="20" t="str">
        <f t="shared" si="174"/>
        <v>January</v>
      </c>
      <c r="X2798">
        <v>0.1</v>
      </c>
      <c r="Y2798" s="6">
        <f t="shared" si="175"/>
        <v>35999.4</v>
      </c>
      <c r="Z2798" cm="1">
        <f t="array" aca="1" ref="Z2798" ca="1">IF(roud(N2798,2)=ROUND(Z2798,2),"ok","error")</f>
        <v>0</v>
      </c>
    </row>
    <row r="2799" spans="1:26" x14ac:dyDescent="0.3">
      <c r="A2799" t="s">
        <v>4485</v>
      </c>
      <c r="B2799" s="4">
        <v>45374</v>
      </c>
      <c r="C2799" t="s">
        <v>223</v>
      </c>
      <c r="D2799" t="s">
        <v>224</v>
      </c>
      <c r="E2799" t="s">
        <v>50</v>
      </c>
      <c r="F2799" t="s">
        <v>51</v>
      </c>
      <c r="G2799" t="s">
        <v>52</v>
      </c>
      <c r="H2799" t="s">
        <v>53</v>
      </c>
      <c r="I2799" s="6">
        <v>1</v>
      </c>
      <c r="J2799" s="6">
        <v>2999</v>
      </c>
      <c r="K2799" s="6">
        <v>2999</v>
      </c>
      <c r="L2799" s="6">
        <v>0.1</v>
      </c>
      <c r="M2799" s="6">
        <v>299.89999999999998</v>
      </c>
      <c r="N2799" s="6">
        <v>2699.1</v>
      </c>
      <c r="O2799" s="6">
        <v>566.80999999999995</v>
      </c>
      <c r="P2799" t="s">
        <v>42</v>
      </c>
      <c r="Q2799" t="s">
        <v>43</v>
      </c>
      <c r="R2799" t="s">
        <v>44</v>
      </c>
      <c r="S2799" t="s">
        <v>54</v>
      </c>
      <c r="T2799" t="s">
        <v>35</v>
      </c>
      <c r="U2799" s="13">
        <f t="shared" si="172"/>
        <v>2024</v>
      </c>
      <c r="V2799" s="13">
        <f t="shared" si="173"/>
        <v>3</v>
      </c>
      <c r="W2799" s="20" t="str">
        <f t="shared" si="174"/>
        <v>March</v>
      </c>
      <c r="X2799">
        <v>0.21</v>
      </c>
      <c r="Y2799" s="6">
        <f t="shared" si="175"/>
        <v>2399.1999999999998</v>
      </c>
      <c r="Z2799" cm="1">
        <f t="array" aca="1" ref="Z2799" ca="1">IF(roud(N2799,2)=ROUND(Z2799,2),"ok","error")</f>
        <v>0</v>
      </c>
    </row>
    <row r="2800" spans="1:26" x14ac:dyDescent="0.3">
      <c r="A2800" t="s">
        <v>4486</v>
      </c>
      <c r="B2800" s="4">
        <v>45991</v>
      </c>
      <c r="C2800" t="s">
        <v>362</v>
      </c>
      <c r="D2800" t="s">
        <v>363</v>
      </c>
      <c r="E2800" t="s">
        <v>40</v>
      </c>
      <c r="F2800" t="s">
        <v>41</v>
      </c>
      <c r="G2800" t="s">
        <v>29</v>
      </c>
      <c r="H2800" t="s">
        <v>30</v>
      </c>
      <c r="I2800" s="6">
        <v>3</v>
      </c>
      <c r="J2800" s="6">
        <v>1199</v>
      </c>
      <c r="K2800" s="6">
        <v>3597</v>
      </c>
      <c r="L2800" s="6">
        <v>0.25</v>
      </c>
      <c r="M2800" s="6">
        <v>899.25</v>
      </c>
      <c r="N2800" s="6">
        <v>2697.75</v>
      </c>
      <c r="O2800" s="6">
        <v>660.95</v>
      </c>
      <c r="P2800" t="s">
        <v>42</v>
      </c>
      <c r="Q2800" t="s">
        <v>43</v>
      </c>
      <c r="R2800" t="s">
        <v>44</v>
      </c>
      <c r="S2800" t="s">
        <v>107</v>
      </c>
      <c r="T2800" t="s">
        <v>55</v>
      </c>
      <c r="U2800" s="13">
        <f t="shared" si="172"/>
        <v>2025</v>
      </c>
      <c r="V2800" s="13">
        <f t="shared" si="173"/>
        <v>11</v>
      </c>
      <c r="W2800" s="20" t="str">
        <f t="shared" si="174"/>
        <v>November</v>
      </c>
      <c r="X2800">
        <v>0.245</v>
      </c>
      <c r="Y2800" s="6">
        <f t="shared" si="175"/>
        <v>1798.5</v>
      </c>
      <c r="Z2800" cm="1">
        <f t="array" aca="1" ref="Z2800" ca="1">IF(roud(N2800,2)=ROUND(Z2800,2),"ok","error")</f>
        <v>0</v>
      </c>
    </row>
    <row r="2801" spans="1:26" x14ac:dyDescent="0.3">
      <c r="A2801" t="s">
        <v>4487</v>
      </c>
      <c r="B2801" s="4">
        <v>45969</v>
      </c>
      <c r="C2801" t="s">
        <v>805</v>
      </c>
      <c r="D2801" t="s">
        <v>806</v>
      </c>
      <c r="E2801" t="s">
        <v>86</v>
      </c>
      <c r="F2801" t="s">
        <v>87</v>
      </c>
      <c r="G2801" t="s">
        <v>29</v>
      </c>
      <c r="H2801" t="s">
        <v>88</v>
      </c>
      <c r="I2801" s="6">
        <v>1</v>
      </c>
      <c r="J2801" s="6">
        <v>1299</v>
      </c>
      <c r="K2801" s="6">
        <v>1299</v>
      </c>
      <c r="L2801" s="6">
        <v>0.05</v>
      </c>
      <c r="M2801" s="6">
        <v>64.95</v>
      </c>
      <c r="N2801" s="6">
        <v>1234.05</v>
      </c>
      <c r="O2801" s="6">
        <v>376.39</v>
      </c>
      <c r="P2801" t="s">
        <v>144</v>
      </c>
      <c r="Q2801" t="s">
        <v>145</v>
      </c>
      <c r="R2801" t="s">
        <v>65</v>
      </c>
      <c r="S2801" t="s">
        <v>54</v>
      </c>
      <c r="T2801" t="s">
        <v>55</v>
      </c>
      <c r="U2801" s="13">
        <f t="shared" si="172"/>
        <v>2025</v>
      </c>
      <c r="V2801" s="13">
        <f t="shared" si="173"/>
        <v>11</v>
      </c>
      <c r="W2801" s="20" t="str">
        <f t="shared" si="174"/>
        <v>November</v>
      </c>
      <c r="X2801">
        <v>0.30499999999999999</v>
      </c>
      <c r="Y2801" s="6">
        <f t="shared" si="175"/>
        <v>1169.0999999999999</v>
      </c>
      <c r="Z2801" cm="1">
        <f t="array" aca="1" ref="Z2801" ca="1">IF(roud(N2801,2)=ROUND(Z2801,2),"ok","error")</f>
        <v>0</v>
      </c>
    </row>
    <row r="2802" spans="1:26" x14ac:dyDescent="0.3">
      <c r="A2802" t="s">
        <v>4488</v>
      </c>
      <c r="B2802" s="4">
        <v>45844</v>
      </c>
      <c r="C2802" t="s">
        <v>848</v>
      </c>
      <c r="D2802" t="s">
        <v>849</v>
      </c>
      <c r="E2802" t="s">
        <v>80</v>
      </c>
      <c r="F2802" t="s">
        <v>81</v>
      </c>
      <c r="G2802" t="s">
        <v>52</v>
      </c>
      <c r="H2802" t="s">
        <v>53</v>
      </c>
      <c r="I2802" s="6">
        <v>1</v>
      </c>
      <c r="J2802" s="6">
        <v>3499</v>
      </c>
      <c r="K2802" s="6">
        <v>3499</v>
      </c>
      <c r="L2802" s="6">
        <v>0.05</v>
      </c>
      <c r="M2802" s="6">
        <v>174.95</v>
      </c>
      <c r="N2802" s="6">
        <v>3324.05</v>
      </c>
      <c r="O2802" s="6">
        <v>747.91</v>
      </c>
      <c r="P2802" t="s">
        <v>186</v>
      </c>
      <c r="Q2802" t="s">
        <v>187</v>
      </c>
      <c r="R2802" t="s">
        <v>160</v>
      </c>
      <c r="S2802" t="s">
        <v>54</v>
      </c>
      <c r="T2802" t="s">
        <v>35</v>
      </c>
      <c r="U2802" s="13">
        <f t="shared" si="172"/>
        <v>2025</v>
      </c>
      <c r="V2802" s="13">
        <f t="shared" si="173"/>
        <v>7</v>
      </c>
      <c r="W2802" s="20" t="str">
        <f t="shared" si="174"/>
        <v>July</v>
      </c>
      <c r="X2802">
        <v>0.22500000000000001</v>
      </c>
      <c r="Y2802" s="6">
        <f t="shared" si="175"/>
        <v>3149.1</v>
      </c>
      <c r="Z2802" cm="1">
        <f t="array" aca="1" ref="Z2802" ca="1">IF(roud(N2802,2)=ROUND(Z2802,2),"ok","error")</f>
        <v>0</v>
      </c>
    </row>
    <row r="2803" spans="1:26" x14ac:dyDescent="0.3">
      <c r="A2803" t="s">
        <v>4489</v>
      </c>
      <c r="B2803" s="4">
        <v>45428</v>
      </c>
      <c r="C2803" t="s">
        <v>2376</v>
      </c>
      <c r="D2803" t="s">
        <v>2377</v>
      </c>
      <c r="E2803" t="s">
        <v>167</v>
      </c>
      <c r="F2803" t="s">
        <v>168</v>
      </c>
      <c r="G2803" t="s">
        <v>113</v>
      </c>
      <c r="H2803" t="s">
        <v>169</v>
      </c>
      <c r="I2803" s="6">
        <v>3</v>
      </c>
      <c r="J2803" s="6">
        <v>899</v>
      </c>
      <c r="K2803" s="6">
        <v>2697</v>
      </c>
      <c r="L2803" s="6">
        <v>0.15</v>
      </c>
      <c r="M2803" s="6">
        <v>404.55</v>
      </c>
      <c r="N2803" s="6">
        <v>2292.4499999999998</v>
      </c>
      <c r="O2803" s="6">
        <v>538.73</v>
      </c>
      <c r="P2803" t="s">
        <v>89</v>
      </c>
      <c r="Q2803" t="s">
        <v>90</v>
      </c>
      <c r="R2803" t="s">
        <v>65</v>
      </c>
      <c r="S2803" t="s">
        <v>54</v>
      </c>
      <c r="T2803" t="s">
        <v>46</v>
      </c>
      <c r="U2803" s="13">
        <f t="shared" si="172"/>
        <v>2024</v>
      </c>
      <c r="V2803" s="13">
        <f t="shared" si="173"/>
        <v>5</v>
      </c>
      <c r="W2803" s="20" t="str">
        <f t="shared" si="174"/>
        <v>May</v>
      </c>
      <c r="X2803">
        <v>0.23499999999999999</v>
      </c>
      <c r="Y2803" s="6">
        <f t="shared" si="175"/>
        <v>1887.9</v>
      </c>
      <c r="Z2803" cm="1">
        <f t="array" aca="1" ref="Z2803" ca="1">IF(roud(N2803,2)=ROUND(Z2803,2),"ok","error")</f>
        <v>0</v>
      </c>
    </row>
    <row r="2804" spans="1:26" x14ac:dyDescent="0.3">
      <c r="A2804" t="s">
        <v>4490</v>
      </c>
      <c r="B2804" s="4">
        <v>45961</v>
      </c>
      <c r="C2804" t="s">
        <v>931</v>
      </c>
      <c r="D2804" t="s">
        <v>932</v>
      </c>
      <c r="E2804" t="s">
        <v>127</v>
      </c>
      <c r="F2804" t="s">
        <v>128</v>
      </c>
      <c r="G2804" t="s">
        <v>52</v>
      </c>
      <c r="H2804" t="s">
        <v>129</v>
      </c>
      <c r="I2804" s="6">
        <v>1</v>
      </c>
      <c r="J2804" s="6">
        <v>1299</v>
      </c>
      <c r="K2804" s="6">
        <v>1299</v>
      </c>
      <c r="L2804" s="6">
        <v>0.15</v>
      </c>
      <c r="M2804" s="6">
        <v>194.85</v>
      </c>
      <c r="N2804" s="6">
        <v>1104.1500000000001</v>
      </c>
      <c r="O2804" s="6">
        <v>215.31</v>
      </c>
      <c r="P2804" t="s">
        <v>94</v>
      </c>
      <c r="Q2804" t="s">
        <v>64</v>
      </c>
      <c r="R2804" t="s">
        <v>65</v>
      </c>
      <c r="S2804" t="s">
        <v>45</v>
      </c>
      <c r="T2804" t="s">
        <v>35</v>
      </c>
      <c r="U2804" s="13">
        <f t="shared" si="172"/>
        <v>2025</v>
      </c>
      <c r="V2804" s="13">
        <f t="shared" si="173"/>
        <v>10</v>
      </c>
      <c r="W2804" s="20" t="str">
        <f t="shared" si="174"/>
        <v>October</v>
      </c>
      <c r="X2804">
        <v>0.19500000000000001</v>
      </c>
      <c r="Y2804" s="6">
        <f t="shared" si="175"/>
        <v>909.3</v>
      </c>
      <c r="Z2804" cm="1">
        <f t="array" aca="1" ref="Z2804" ca="1">IF(roud(N2804,2)=ROUND(Z2804,2),"ok","error")</f>
        <v>0</v>
      </c>
    </row>
    <row r="2805" spans="1:26" x14ac:dyDescent="0.3">
      <c r="A2805" t="s">
        <v>4491</v>
      </c>
      <c r="B2805" s="4">
        <v>45648</v>
      </c>
      <c r="C2805" t="s">
        <v>3921</v>
      </c>
      <c r="D2805" t="s">
        <v>3922</v>
      </c>
      <c r="E2805" t="s">
        <v>59</v>
      </c>
      <c r="F2805" t="s">
        <v>60</v>
      </c>
      <c r="G2805" t="s">
        <v>61</v>
      </c>
      <c r="H2805" t="s">
        <v>62</v>
      </c>
      <c r="I2805" s="6">
        <v>5</v>
      </c>
      <c r="J2805" s="6">
        <v>59999</v>
      </c>
      <c r="K2805" s="6">
        <v>299995</v>
      </c>
      <c r="L2805" s="6">
        <v>0.05</v>
      </c>
      <c r="M2805" s="6">
        <v>14999.75</v>
      </c>
      <c r="N2805" s="6">
        <v>284995.25</v>
      </c>
      <c r="O2805" s="6">
        <v>41324.31</v>
      </c>
      <c r="P2805" t="s">
        <v>158</v>
      </c>
      <c r="Q2805" t="s">
        <v>159</v>
      </c>
      <c r="R2805" t="s">
        <v>160</v>
      </c>
      <c r="S2805" t="s">
        <v>107</v>
      </c>
      <c r="T2805" t="s">
        <v>55</v>
      </c>
      <c r="U2805" s="13">
        <f t="shared" si="172"/>
        <v>2024</v>
      </c>
      <c r="V2805" s="13">
        <f t="shared" si="173"/>
        <v>12</v>
      </c>
      <c r="W2805" s="20" t="str">
        <f t="shared" si="174"/>
        <v>December</v>
      </c>
      <c r="X2805">
        <v>0.14499999999999999</v>
      </c>
      <c r="Y2805" s="6">
        <f t="shared" si="175"/>
        <v>269995.5</v>
      </c>
      <c r="Z2805" cm="1">
        <f t="array" aca="1" ref="Z2805" ca="1">IF(roud(N2805,2)=ROUND(Z2805,2),"ok","error")</f>
        <v>0</v>
      </c>
    </row>
    <row r="2806" spans="1:26" x14ac:dyDescent="0.3">
      <c r="A2806" t="s">
        <v>4492</v>
      </c>
      <c r="B2806" s="4">
        <v>45413</v>
      </c>
      <c r="C2806" t="s">
        <v>1860</v>
      </c>
      <c r="D2806" t="s">
        <v>1861</v>
      </c>
      <c r="E2806" t="s">
        <v>167</v>
      </c>
      <c r="F2806" t="s">
        <v>168</v>
      </c>
      <c r="G2806" t="s">
        <v>113</v>
      </c>
      <c r="H2806" t="s">
        <v>169</v>
      </c>
      <c r="I2806" s="6">
        <v>1</v>
      </c>
      <c r="J2806" s="6">
        <v>899</v>
      </c>
      <c r="K2806" s="6">
        <v>899</v>
      </c>
      <c r="L2806" s="6">
        <v>0.05</v>
      </c>
      <c r="M2806" s="6">
        <v>44.95</v>
      </c>
      <c r="N2806" s="6">
        <v>854.05</v>
      </c>
      <c r="O2806" s="6">
        <v>226.32</v>
      </c>
      <c r="P2806" t="s">
        <v>105</v>
      </c>
      <c r="Q2806" t="s">
        <v>106</v>
      </c>
      <c r="R2806" t="s">
        <v>44</v>
      </c>
      <c r="S2806" t="s">
        <v>34</v>
      </c>
      <c r="T2806" t="s">
        <v>46</v>
      </c>
      <c r="U2806" s="13">
        <f t="shared" si="172"/>
        <v>2024</v>
      </c>
      <c r="V2806" s="13">
        <f t="shared" si="173"/>
        <v>5</v>
      </c>
      <c r="W2806" s="20" t="str">
        <f t="shared" si="174"/>
        <v>May</v>
      </c>
      <c r="X2806">
        <v>0.26500000000000001</v>
      </c>
      <c r="Y2806" s="6">
        <f t="shared" si="175"/>
        <v>809.1</v>
      </c>
      <c r="Z2806" cm="1">
        <f t="array" aca="1" ref="Z2806" ca="1">IF(roud(N2806,2)=ROUND(Z2806,2),"ok","error")</f>
        <v>0</v>
      </c>
    </row>
    <row r="2807" spans="1:26" x14ac:dyDescent="0.3">
      <c r="A2807" t="s">
        <v>4493</v>
      </c>
      <c r="B2807" s="4">
        <v>45474</v>
      </c>
      <c r="C2807" t="s">
        <v>710</v>
      </c>
      <c r="D2807" t="s">
        <v>711</v>
      </c>
      <c r="E2807" t="s">
        <v>492</v>
      </c>
      <c r="F2807" t="s">
        <v>493</v>
      </c>
      <c r="G2807" t="s">
        <v>214</v>
      </c>
      <c r="H2807" t="s">
        <v>494</v>
      </c>
      <c r="I2807" s="6">
        <v>2</v>
      </c>
      <c r="J2807" s="6">
        <v>1499</v>
      </c>
      <c r="K2807" s="6">
        <v>2998</v>
      </c>
      <c r="L2807" s="6">
        <v>0.05</v>
      </c>
      <c r="M2807" s="6">
        <v>149.9</v>
      </c>
      <c r="N2807" s="6">
        <v>2848.1</v>
      </c>
      <c r="O2807" s="6">
        <v>1039.56</v>
      </c>
      <c r="P2807" t="s">
        <v>82</v>
      </c>
      <c r="Q2807" t="s">
        <v>82</v>
      </c>
      <c r="R2807" t="s">
        <v>65</v>
      </c>
      <c r="S2807" t="s">
        <v>45</v>
      </c>
      <c r="T2807" t="s">
        <v>35</v>
      </c>
      <c r="U2807" s="13">
        <f t="shared" si="172"/>
        <v>2024</v>
      </c>
      <c r="V2807" s="13">
        <f t="shared" si="173"/>
        <v>7</v>
      </c>
      <c r="W2807" s="20" t="str">
        <f t="shared" si="174"/>
        <v>July</v>
      </c>
      <c r="X2807">
        <v>0.36499999999999999</v>
      </c>
      <c r="Y2807" s="6">
        <f t="shared" si="175"/>
        <v>2698.2</v>
      </c>
      <c r="Z2807" cm="1">
        <f t="array" aca="1" ref="Z2807" ca="1">IF(roud(N2807,2)=ROUND(Z2807,2),"ok","error")</f>
        <v>0</v>
      </c>
    </row>
    <row r="2808" spans="1:26" x14ac:dyDescent="0.3">
      <c r="A2808" t="s">
        <v>4494</v>
      </c>
      <c r="B2808" s="4">
        <v>45842</v>
      </c>
      <c r="C2808" t="s">
        <v>1039</v>
      </c>
      <c r="D2808" t="s">
        <v>1040</v>
      </c>
      <c r="E2808" t="s">
        <v>121</v>
      </c>
      <c r="F2808" t="s">
        <v>122</v>
      </c>
      <c r="G2808" t="s">
        <v>61</v>
      </c>
      <c r="H2808" t="s">
        <v>123</v>
      </c>
      <c r="I2808" s="6">
        <v>1</v>
      </c>
      <c r="J2808" s="6">
        <v>24999</v>
      </c>
      <c r="K2808" s="6">
        <v>24999</v>
      </c>
      <c r="L2808" s="6">
        <v>0.05</v>
      </c>
      <c r="M2808" s="6">
        <v>1249.95</v>
      </c>
      <c r="N2808" s="6">
        <v>23749.05</v>
      </c>
      <c r="O2808" s="6">
        <v>3443.61</v>
      </c>
      <c r="P2808" t="s">
        <v>63</v>
      </c>
      <c r="Q2808" t="s">
        <v>64</v>
      </c>
      <c r="R2808" t="s">
        <v>65</v>
      </c>
      <c r="S2808" t="s">
        <v>45</v>
      </c>
      <c r="T2808" t="s">
        <v>35</v>
      </c>
      <c r="U2808" s="13">
        <f t="shared" si="172"/>
        <v>2025</v>
      </c>
      <c r="V2808" s="13">
        <f t="shared" si="173"/>
        <v>7</v>
      </c>
      <c r="W2808" s="20" t="str">
        <f t="shared" si="174"/>
        <v>July</v>
      </c>
      <c r="X2808">
        <v>0.14499999999999999</v>
      </c>
      <c r="Y2808" s="6">
        <f t="shared" si="175"/>
        <v>22499.1</v>
      </c>
      <c r="Z2808" cm="1">
        <f t="array" aca="1" ref="Z2808" ca="1">IF(roud(N2808,2)=ROUND(Z2808,2),"ok","error")</f>
        <v>0</v>
      </c>
    </row>
    <row r="2809" spans="1:26" x14ac:dyDescent="0.3">
      <c r="A2809" t="s">
        <v>4495</v>
      </c>
      <c r="B2809" s="4">
        <v>45694</v>
      </c>
      <c r="C2809" t="s">
        <v>978</v>
      </c>
      <c r="D2809" t="s">
        <v>979</v>
      </c>
      <c r="E2809" t="s">
        <v>302</v>
      </c>
      <c r="F2809" t="s">
        <v>303</v>
      </c>
      <c r="G2809" t="s">
        <v>29</v>
      </c>
      <c r="H2809" t="s">
        <v>304</v>
      </c>
      <c r="I2809" s="6">
        <v>1</v>
      </c>
      <c r="J2809" s="6">
        <v>1799</v>
      </c>
      <c r="K2809" s="6">
        <v>1799</v>
      </c>
      <c r="L2809" s="6">
        <v>0.15</v>
      </c>
      <c r="M2809" s="6">
        <v>269.85000000000002</v>
      </c>
      <c r="N2809" s="6">
        <v>1529.15</v>
      </c>
      <c r="O2809" s="6">
        <v>420.52</v>
      </c>
      <c r="P2809" t="s">
        <v>63</v>
      </c>
      <c r="Q2809" t="s">
        <v>64</v>
      </c>
      <c r="R2809" t="s">
        <v>65</v>
      </c>
      <c r="S2809" t="s">
        <v>98</v>
      </c>
      <c r="T2809" t="s">
        <v>35</v>
      </c>
      <c r="U2809" s="13">
        <f t="shared" si="172"/>
        <v>2025</v>
      </c>
      <c r="V2809" s="13">
        <f t="shared" si="173"/>
        <v>2</v>
      </c>
      <c r="W2809" s="20" t="str">
        <f t="shared" si="174"/>
        <v>February</v>
      </c>
      <c r="X2809">
        <v>0.27500000000000002</v>
      </c>
      <c r="Y2809" s="6">
        <f t="shared" si="175"/>
        <v>1259.3</v>
      </c>
      <c r="Z2809" cm="1">
        <f t="array" aca="1" ref="Z2809" ca="1">IF(roud(N2809,2)=ROUND(Z2809,2),"ok","error")</f>
        <v>0</v>
      </c>
    </row>
    <row r="2810" spans="1:26" x14ac:dyDescent="0.3">
      <c r="A2810" t="s">
        <v>4496</v>
      </c>
      <c r="B2810" s="4">
        <v>45833</v>
      </c>
      <c r="C2810" t="s">
        <v>425</v>
      </c>
      <c r="D2810" t="s">
        <v>426</v>
      </c>
      <c r="E2810" t="s">
        <v>50</v>
      </c>
      <c r="F2810" t="s">
        <v>51</v>
      </c>
      <c r="G2810" t="s">
        <v>52</v>
      </c>
      <c r="H2810" t="s">
        <v>53</v>
      </c>
      <c r="I2810" s="6">
        <v>1</v>
      </c>
      <c r="J2810" s="6">
        <v>2999</v>
      </c>
      <c r="K2810" s="6">
        <v>2999</v>
      </c>
      <c r="L2810" s="6">
        <v>0.15</v>
      </c>
      <c r="M2810" s="6">
        <v>449.85</v>
      </c>
      <c r="N2810" s="6">
        <v>2549.15</v>
      </c>
      <c r="O2810" s="6">
        <v>497.08</v>
      </c>
      <c r="P2810" t="s">
        <v>105</v>
      </c>
      <c r="Q2810" t="s">
        <v>106</v>
      </c>
      <c r="R2810" t="s">
        <v>44</v>
      </c>
      <c r="S2810" t="s">
        <v>45</v>
      </c>
      <c r="T2810" t="s">
        <v>35</v>
      </c>
      <c r="U2810" s="13">
        <f t="shared" si="172"/>
        <v>2025</v>
      </c>
      <c r="V2810" s="13">
        <f t="shared" si="173"/>
        <v>6</v>
      </c>
      <c r="W2810" s="20" t="str">
        <f t="shared" si="174"/>
        <v>June</v>
      </c>
      <c r="X2810">
        <v>0.19500000000000001</v>
      </c>
      <c r="Y2810" s="6">
        <f t="shared" si="175"/>
        <v>2099.3000000000002</v>
      </c>
      <c r="Z2810" cm="1">
        <f t="array" aca="1" ref="Z2810" ca="1">IF(roud(N2810,2)=ROUND(Z2810,2),"ok","error")</f>
        <v>0</v>
      </c>
    </row>
    <row r="2811" spans="1:26" x14ac:dyDescent="0.3">
      <c r="A2811" t="s">
        <v>4497</v>
      </c>
      <c r="B2811" s="4">
        <v>45422</v>
      </c>
      <c r="C2811" t="s">
        <v>2907</v>
      </c>
      <c r="D2811" t="s">
        <v>2908</v>
      </c>
      <c r="E2811" t="s">
        <v>302</v>
      </c>
      <c r="F2811" t="s">
        <v>303</v>
      </c>
      <c r="G2811" t="s">
        <v>29</v>
      </c>
      <c r="H2811" t="s">
        <v>304</v>
      </c>
      <c r="I2811" s="6">
        <v>2</v>
      </c>
      <c r="J2811" s="6">
        <v>1799</v>
      </c>
      <c r="K2811" s="6">
        <v>3598</v>
      </c>
      <c r="L2811" s="6">
        <v>0.15</v>
      </c>
      <c r="M2811" s="6">
        <v>539.70000000000005</v>
      </c>
      <c r="N2811" s="6">
        <v>3058.3</v>
      </c>
      <c r="O2811" s="6">
        <v>841.03</v>
      </c>
      <c r="P2811" t="s">
        <v>63</v>
      </c>
      <c r="Q2811" t="s">
        <v>64</v>
      </c>
      <c r="R2811" t="s">
        <v>65</v>
      </c>
      <c r="S2811" t="s">
        <v>45</v>
      </c>
      <c r="T2811" t="s">
        <v>35</v>
      </c>
      <c r="U2811" s="13">
        <f t="shared" si="172"/>
        <v>2024</v>
      </c>
      <c r="V2811" s="13">
        <f t="shared" si="173"/>
        <v>5</v>
      </c>
      <c r="W2811" s="20" t="str">
        <f t="shared" si="174"/>
        <v>May</v>
      </c>
      <c r="X2811">
        <v>0.27500000000000002</v>
      </c>
      <c r="Y2811" s="6">
        <f t="shared" si="175"/>
        <v>2518.6</v>
      </c>
      <c r="Z2811" cm="1">
        <f t="array" aca="1" ref="Z2811" ca="1">IF(roud(N2811,2)=ROUND(Z2811,2),"ok","error")</f>
        <v>0</v>
      </c>
    </row>
    <row r="2812" spans="1:26" x14ac:dyDescent="0.3">
      <c r="A2812" t="s">
        <v>4498</v>
      </c>
      <c r="B2812" s="4">
        <v>45520</v>
      </c>
      <c r="C2812" t="s">
        <v>2376</v>
      </c>
      <c r="D2812" t="s">
        <v>2377</v>
      </c>
      <c r="E2812" t="s">
        <v>323</v>
      </c>
      <c r="F2812" t="s">
        <v>324</v>
      </c>
      <c r="G2812" t="s">
        <v>29</v>
      </c>
      <c r="H2812" t="s">
        <v>304</v>
      </c>
      <c r="I2812" s="6">
        <v>3</v>
      </c>
      <c r="J2812" s="6">
        <v>799</v>
      </c>
      <c r="K2812" s="6">
        <v>2397</v>
      </c>
      <c r="L2812" s="6">
        <v>0.25</v>
      </c>
      <c r="M2812" s="6">
        <v>599.25</v>
      </c>
      <c r="N2812" s="6">
        <v>1797.75</v>
      </c>
      <c r="O2812" s="6">
        <v>440.45</v>
      </c>
      <c r="P2812" t="s">
        <v>105</v>
      </c>
      <c r="Q2812" t="s">
        <v>106</v>
      </c>
      <c r="R2812" t="s">
        <v>44</v>
      </c>
      <c r="S2812" t="s">
        <v>54</v>
      </c>
      <c r="T2812" t="s">
        <v>55</v>
      </c>
      <c r="U2812" s="13">
        <f t="shared" si="172"/>
        <v>2024</v>
      </c>
      <c r="V2812" s="13">
        <f t="shared" si="173"/>
        <v>8</v>
      </c>
      <c r="W2812" s="20" t="str">
        <f t="shared" si="174"/>
        <v>August</v>
      </c>
      <c r="X2812">
        <v>0.245</v>
      </c>
      <c r="Y2812" s="6">
        <f t="shared" si="175"/>
        <v>1198.5</v>
      </c>
      <c r="Z2812" cm="1">
        <f t="array" aca="1" ref="Z2812" ca="1">IF(roud(N2812,2)=ROUND(Z2812,2),"ok","error")</f>
        <v>0</v>
      </c>
    </row>
    <row r="2813" spans="1:26" x14ac:dyDescent="0.3">
      <c r="A2813" t="s">
        <v>4499</v>
      </c>
      <c r="B2813" s="4">
        <v>45295</v>
      </c>
      <c r="C2813" t="s">
        <v>1857</v>
      </c>
      <c r="D2813" t="s">
        <v>1858</v>
      </c>
      <c r="E2813" t="s">
        <v>258</v>
      </c>
      <c r="F2813" t="s">
        <v>259</v>
      </c>
      <c r="G2813" t="s">
        <v>214</v>
      </c>
      <c r="H2813" t="s">
        <v>260</v>
      </c>
      <c r="I2813" s="6">
        <v>1</v>
      </c>
      <c r="J2813" s="6">
        <v>399</v>
      </c>
      <c r="K2813" s="6">
        <v>399</v>
      </c>
      <c r="L2813" s="6">
        <v>0.05</v>
      </c>
      <c r="M2813" s="6">
        <v>19.95</v>
      </c>
      <c r="N2813" s="6">
        <v>379.05</v>
      </c>
      <c r="O2813" s="6">
        <v>138.35</v>
      </c>
      <c r="P2813" t="s">
        <v>94</v>
      </c>
      <c r="Q2813" t="s">
        <v>64</v>
      </c>
      <c r="R2813" t="s">
        <v>65</v>
      </c>
      <c r="S2813" t="s">
        <v>45</v>
      </c>
      <c r="T2813" t="s">
        <v>35</v>
      </c>
      <c r="U2813" s="13">
        <f t="shared" si="172"/>
        <v>2024</v>
      </c>
      <c r="V2813" s="13">
        <f t="shared" si="173"/>
        <v>1</v>
      </c>
      <c r="W2813" s="20" t="str">
        <f t="shared" si="174"/>
        <v>January</v>
      </c>
      <c r="X2813">
        <v>0.36499999999999999</v>
      </c>
      <c r="Y2813" s="6">
        <f t="shared" si="175"/>
        <v>359.1</v>
      </c>
      <c r="Z2813" cm="1">
        <f t="array" aca="1" ref="Z2813" ca="1">IF(roud(N2813,2)=ROUND(Z2813,2),"ok","error")</f>
        <v>0</v>
      </c>
    </row>
    <row r="2814" spans="1:26" x14ac:dyDescent="0.3">
      <c r="A2814" t="s">
        <v>4500</v>
      </c>
      <c r="B2814" s="4">
        <v>45315</v>
      </c>
      <c r="C2814" t="s">
        <v>2765</v>
      </c>
      <c r="D2814" t="s">
        <v>2766</v>
      </c>
      <c r="E2814" t="s">
        <v>102</v>
      </c>
      <c r="F2814" t="s">
        <v>103</v>
      </c>
      <c r="G2814" t="s">
        <v>52</v>
      </c>
      <c r="H2814" t="s">
        <v>104</v>
      </c>
      <c r="I2814" s="6">
        <v>1</v>
      </c>
      <c r="J2814" s="6">
        <v>5999</v>
      </c>
      <c r="K2814" s="6">
        <v>5999</v>
      </c>
      <c r="L2814" s="6">
        <v>0.15</v>
      </c>
      <c r="M2814" s="6">
        <v>899.85</v>
      </c>
      <c r="N2814" s="6">
        <v>5099.1499999999996</v>
      </c>
      <c r="O2814" s="6">
        <v>994.33</v>
      </c>
      <c r="P2814" t="s">
        <v>82</v>
      </c>
      <c r="Q2814" t="s">
        <v>82</v>
      </c>
      <c r="R2814" t="s">
        <v>65</v>
      </c>
      <c r="S2814" t="s">
        <v>45</v>
      </c>
      <c r="T2814" t="s">
        <v>35</v>
      </c>
      <c r="U2814" s="13">
        <f t="shared" si="172"/>
        <v>2024</v>
      </c>
      <c r="V2814" s="13">
        <f t="shared" si="173"/>
        <v>1</v>
      </c>
      <c r="W2814" s="20" t="str">
        <f t="shared" si="174"/>
        <v>January</v>
      </c>
      <c r="X2814">
        <v>0.19500000000000001</v>
      </c>
      <c r="Y2814" s="6">
        <f t="shared" si="175"/>
        <v>4199.3</v>
      </c>
      <c r="Z2814" cm="1">
        <f t="array" aca="1" ref="Z2814" ca="1">IF(roud(N2814,2)=ROUND(Z2814,2),"ok","error")</f>
        <v>0</v>
      </c>
    </row>
    <row r="2815" spans="1:26" x14ac:dyDescent="0.3">
      <c r="A2815" t="s">
        <v>4501</v>
      </c>
      <c r="B2815" s="4">
        <v>45597</v>
      </c>
      <c r="C2815" t="s">
        <v>908</v>
      </c>
      <c r="D2815" t="s">
        <v>909</v>
      </c>
      <c r="E2815" t="s">
        <v>80</v>
      </c>
      <c r="F2815" t="s">
        <v>81</v>
      </c>
      <c r="G2815" t="s">
        <v>52</v>
      </c>
      <c r="H2815" t="s">
        <v>53</v>
      </c>
      <c r="I2815" s="6">
        <v>1</v>
      </c>
      <c r="J2815" s="6">
        <v>3499</v>
      </c>
      <c r="K2815" s="6">
        <v>3499</v>
      </c>
      <c r="L2815" s="6">
        <v>0.15</v>
      </c>
      <c r="M2815" s="6">
        <v>524.85</v>
      </c>
      <c r="N2815" s="6">
        <v>2974.15</v>
      </c>
      <c r="O2815" s="6">
        <v>579.96</v>
      </c>
      <c r="P2815" t="s">
        <v>186</v>
      </c>
      <c r="Q2815" t="s">
        <v>187</v>
      </c>
      <c r="R2815" t="s">
        <v>160</v>
      </c>
      <c r="S2815" t="s">
        <v>107</v>
      </c>
      <c r="T2815" t="s">
        <v>55</v>
      </c>
      <c r="U2815" s="13">
        <f t="shared" si="172"/>
        <v>2024</v>
      </c>
      <c r="V2815" s="13">
        <f t="shared" si="173"/>
        <v>11</v>
      </c>
      <c r="W2815" s="20" t="str">
        <f t="shared" si="174"/>
        <v>November</v>
      </c>
      <c r="X2815">
        <v>0.19500000000000001</v>
      </c>
      <c r="Y2815" s="6">
        <f t="shared" si="175"/>
        <v>2449.3000000000002</v>
      </c>
      <c r="Z2815" cm="1">
        <f t="array" aca="1" ref="Z2815" ca="1">IF(roud(N2815,2)=ROUND(Z2815,2),"ok","error")</f>
        <v>0</v>
      </c>
    </row>
    <row r="2816" spans="1:26" x14ac:dyDescent="0.3">
      <c r="A2816" t="s">
        <v>4502</v>
      </c>
      <c r="B2816" s="4">
        <v>45766</v>
      </c>
      <c r="C2816" t="s">
        <v>928</v>
      </c>
      <c r="D2816" t="s">
        <v>929</v>
      </c>
      <c r="E2816" t="s">
        <v>167</v>
      </c>
      <c r="F2816" t="s">
        <v>168</v>
      </c>
      <c r="G2816" t="s">
        <v>113</v>
      </c>
      <c r="H2816" t="s">
        <v>169</v>
      </c>
      <c r="I2816" s="6">
        <v>2</v>
      </c>
      <c r="J2816" s="6">
        <v>899</v>
      </c>
      <c r="K2816" s="6">
        <v>1798</v>
      </c>
      <c r="L2816" s="6">
        <v>0.05</v>
      </c>
      <c r="M2816" s="6">
        <v>89.9</v>
      </c>
      <c r="N2816" s="6">
        <v>1708.1</v>
      </c>
      <c r="O2816" s="6">
        <v>452.65</v>
      </c>
      <c r="P2816" t="s">
        <v>82</v>
      </c>
      <c r="Q2816" t="s">
        <v>82</v>
      </c>
      <c r="R2816" t="s">
        <v>65</v>
      </c>
      <c r="S2816" t="s">
        <v>45</v>
      </c>
      <c r="T2816" t="s">
        <v>35</v>
      </c>
      <c r="U2816" s="13">
        <f t="shared" si="172"/>
        <v>2025</v>
      </c>
      <c r="V2816" s="13">
        <f t="shared" si="173"/>
        <v>4</v>
      </c>
      <c r="W2816" s="20" t="str">
        <f t="shared" si="174"/>
        <v>April</v>
      </c>
      <c r="X2816">
        <v>0.26500000000000001</v>
      </c>
      <c r="Y2816" s="6">
        <f t="shared" si="175"/>
        <v>1618.2</v>
      </c>
      <c r="Z2816" cm="1">
        <f t="array" aca="1" ref="Z2816" ca="1">IF(roud(N2816,2)=ROUND(Z2816,2),"ok","error")</f>
        <v>0</v>
      </c>
    </row>
    <row r="2817" spans="1:26" x14ac:dyDescent="0.3">
      <c r="A2817" t="s">
        <v>4503</v>
      </c>
      <c r="B2817" s="4">
        <v>45981</v>
      </c>
      <c r="C2817" t="s">
        <v>519</v>
      </c>
      <c r="D2817" t="s">
        <v>520</v>
      </c>
      <c r="E2817" t="s">
        <v>59</v>
      </c>
      <c r="F2817" t="s">
        <v>60</v>
      </c>
      <c r="G2817" t="s">
        <v>61</v>
      </c>
      <c r="H2817" t="s">
        <v>62</v>
      </c>
      <c r="I2817" s="6">
        <v>1</v>
      </c>
      <c r="J2817" s="6">
        <v>59999</v>
      </c>
      <c r="K2817" s="6">
        <v>59999</v>
      </c>
      <c r="L2817" s="6">
        <v>0.05</v>
      </c>
      <c r="M2817" s="6">
        <v>2999.95</v>
      </c>
      <c r="N2817" s="6">
        <v>56999.05</v>
      </c>
      <c r="O2817" s="6">
        <v>8264.86</v>
      </c>
      <c r="P2817" t="s">
        <v>63</v>
      </c>
      <c r="Q2817" t="s">
        <v>64</v>
      </c>
      <c r="R2817" t="s">
        <v>65</v>
      </c>
      <c r="S2817" t="s">
        <v>107</v>
      </c>
      <c r="T2817" t="s">
        <v>46</v>
      </c>
      <c r="U2817" s="13">
        <f t="shared" si="172"/>
        <v>2025</v>
      </c>
      <c r="V2817" s="13">
        <f t="shared" si="173"/>
        <v>11</v>
      </c>
      <c r="W2817" s="20" t="str">
        <f t="shared" si="174"/>
        <v>November</v>
      </c>
      <c r="X2817">
        <v>0.14499999999999999</v>
      </c>
      <c r="Y2817" s="6">
        <f t="shared" si="175"/>
        <v>53999.1</v>
      </c>
      <c r="Z2817" cm="1">
        <f t="array" aca="1" ref="Z2817" ca="1">IF(roud(N2817,2)=ROUND(Z2817,2),"ok","error")</f>
        <v>0</v>
      </c>
    </row>
    <row r="2818" spans="1:26" x14ac:dyDescent="0.3">
      <c r="A2818" t="s">
        <v>4504</v>
      </c>
      <c r="B2818" s="4">
        <v>45849</v>
      </c>
      <c r="C2818" t="s">
        <v>966</v>
      </c>
      <c r="D2818" t="s">
        <v>967</v>
      </c>
      <c r="E2818" t="s">
        <v>127</v>
      </c>
      <c r="F2818" t="s">
        <v>128</v>
      </c>
      <c r="G2818" t="s">
        <v>52</v>
      </c>
      <c r="H2818" t="s">
        <v>129</v>
      </c>
      <c r="I2818" s="6">
        <v>1</v>
      </c>
      <c r="J2818" s="6">
        <v>1299</v>
      </c>
      <c r="K2818" s="6">
        <v>1299</v>
      </c>
      <c r="L2818" s="6">
        <v>0.05</v>
      </c>
      <c r="M2818" s="6">
        <v>64.95</v>
      </c>
      <c r="N2818" s="6">
        <v>1234.05</v>
      </c>
      <c r="O2818" s="6">
        <v>277.66000000000003</v>
      </c>
      <c r="P2818" t="s">
        <v>144</v>
      </c>
      <c r="Q2818" t="s">
        <v>145</v>
      </c>
      <c r="R2818" t="s">
        <v>65</v>
      </c>
      <c r="S2818" t="s">
        <v>107</v>
      </c>
      <c r="T2818" t="s">
        <v>46</v>
      </c>
      <c r="U2818" s="13">
        <f t="shared" si="172"/>
        <v>2025</v>
      </c>
      <c r="V2818" s="13">
        <f t="shared" si="173"/>
        <v>7</v>
      </c>
      <c r="W2818" s="20" t="str">
        <f t="shared" si="174"/>
        <v>July</v>
      </c>
      <c r="X2818">
        <v>0.22500000000000001</v>
      </c>
      <c r="Y2818" s="6">
        <f t="shared" si="175"/>
        <v>1169.0999999999999</v>
      </c>
      <c r="Z2818" cm="1">
        <f t="array" aca="1" ref="Z2818" ca="1">IF(roud(N2818,2)=ROUND(Z2818,2),"ok","error")</f>
        <v>0</v>
      </c>
    </row>
    <row r="2819" spans="1:26" x14ac:dyDescent="0.3">
      <c r="A2819" t="s">
        <v>4505</v>
      </c>
      <c r="B2819" s="4">
        <v>45726</v>
      </c>
      <c r="C2819" t="s">
        <v>685</v>
      </c>
      <c r="D2819" t="s">
        <v>686</v>
      </c>
      <c r="E2819" t="s">
        <v>284</v>
      </c>
      <c r="F2819" t="s">
        <v>285</v>
      </c>
      <c r="G2819" t="s">
        <v>52</v>
      </c>
      <c r="H2819" t="s">
        <v>129</v>
      </c>
      <c r="I2819" s="6">
        <v>1</v>
      </c>
      <c r="J2819" s="6">
        <v>999</v>
      </c>
      <c r="K2819" s="6">
        <v>999</v>
      </c>
      <c r="L2819" s="6">
        <v>0.05</v>
      </c>
      <c r="M2819" s="6">
        <v>49.95</v>
      </c>
      <c r="N2819" s="6">
        <v>949.05</v>
      </c>
      <c r="O2819" s="6">
        <v>213.54</v>
      </c>
      <c r="P2819" t="s">
        <v>89</v>
      </c>
      <c r="Q2819" t="s">
        <v>90</v>
      </c>
      <c r="R2819" t="s">
        <v>65</v>
      </c>
      <c r="S2819" t="s">
        <v>54</v>
      </c>
      <c r="T2819" t="s">
        <v>35</v>
      </c>
      <c r="U2819" s="13">
        <f t="shared" ref="U2819:U2882" si="176">YEAR(B2819)</f>
        <v>2025</v>
      </c>
      <c r="V2819" s="13">
        <f t="shared" ref="V2819:V2882" si="177">MONTH(B2819)</f>
        <v>3</v>
      </c>
      <c r="W2819" s="20" t="str">
        <f t="shared" ref="W2819:W2882" si="178">TEXT(B2819,"mmmm")</f>
        <v>March</v>
      </c>
      <c r="X2819">
        <v>0.22500000000000001</v>
      </c>
      <c r="Y2819" s="6">
        <f t="shared" ref="Y2819:Y2882" si="179">ROUND(N2819-(M2819),2)</f>
        <v>899.1</v>
      </c>
      <c r="Z2819" cm="1">
        <f t="array" aca="1" ref="Z2819" ca="1">IF(roud(N2819,2)=ROUND(Z2819,2),"ok","error")</f>
        <v>0</v>
      </c>
    </row>
    <row r="2820" spans="1:26" x14ac:dyDescent="0.3">
      <c r="A2820" t="s">
        <v>4506</v>
      </c>
      <c r="B2820" s="4">
        <v>45836</v>
      </c>
      <c r="C2820" t="s">
        <v>2341</v>
      </c>
      <c r="D2820" t="s">
        <v>2342</v>
      </c>
      <c r="E2820" t="s">
        <v>50</v>
      </c>
      <c r="F2820" t="s">
        <v>51</v>
      </c>
      <c r="G2820" t="s">
        <v>52</v>
      </c>
      <c r="H2820" t="s">
        <v>53</v>
      </c>
      <c r="I2820" s="6">
        <v>1</v>
      </c>
      <c r="J2820" s="6">
        <v>2999</v>
      </c>
      <c r="K2820" s="6">
        <v>2999</v>
      </c>
      <c r="L2820" s="6">
        <v>0.2</v>
      </c>
      <c r="M2820" s="6">
        <v>599.79999999999995</v>
      </c>
      <c r="N2820" s="6">
        <v>2399.1999999999998</v>
      </c>
      <c r="O2820" s="6">
        <v>431.86</v>
      </c>
      <c r="P2820" t="s">
        <v>42</v>
      </c>
      <c r="Q2820" t="s">
        <v>43</v>
      </c>
      <c r="R2820" t="s">
        <v>44</v>
      </c>
      <c r="S2820" t="s">
        <v>107</v>
      </c>
      <c r="T2820" t="s">
        <v>35</v>
      </c>
      <c r="U2820" s="13">
        <f t="shared" si="176"/>
        <v>2025</v>
      </c>
      <c r="V2820" s="13">
        <f t="shared" si="177"/>
        <v>6</v>
      </c>
      <c r="W2820" s="20" t="str">
        <f t="shared" si="178"/>
        <v>June</v>
      </c>
      <c r="X2820">
        <v>0.18</v>
      </c>
      <c r="Y2820" s="6">
        <f t="shared" si="179"/>
        <v>1799.4</v>
      </c>
      <c r="Z2820" cm="1">
        <f t="array" aca="1" ref="Z2820" ca="1">IF(roud(N2820,2)=ROUND(Z2820,2),"ok","error")</f>
        <v>0</v>
      </c>
    </row>
    <row r="2821" spans="1:26" x14ac:dyDescent="0.3">
      <c r="A2821" t="s">
        <v>4507</v>
      </c>
      <c r="B2821" s="4">
        <v>45680</v>
      </c>
      <c r="C2821" t="s">
        <v>2499</v>
      </c>
      <c r="D2821" t="s">
        <v>2500</v>
      </c>
      <c r="E2821" t="s">
        <v>273</v>
      </c>
      <c r="F2821" t="s">
        <v>274</v>
      </c>
      <c r="G2821" t="s">
        <v>29</v>
      </c>
      <c r="H2821" t="s">
        <v>88</v>
      </c>
      <c r="I2821" s="6">
        <v>1</v>
      </c>
      <c r="J2821" s="6">
        <v>2499</v>
      </c>
      <c r="K2821" s="6">
        <v>2499</v>
      </c>
      <c r="L2821" s="6">
        <v>0.05</v>
      </c>
      <c r="M2821" s="6">
        <v>124.95</v>
      </c>
      <c r="N2821" s="6">
        <v>2374.0500000000002</v>
      </c>
      <c r="O2821" s="6">
        <v>724.09</v>
      </c>
      <c r="P2821" t="s">
        <v>158</v>
      </c>
      <c r="Q2821" t="s">
        <v>159</v>
      </c>
      <c r="R2821" t="s">
        <v>160</v>
      </c>
      <c r="S2821" t="s">
        <v>98</v>
      </c>
      <c r="T2821" t="s">
        <v>35</v>
      </c>
      <c r="U2821" s="13">
        <f t="shared" si="176"/>
        <v>2025</v>
      </c>
      <c r="V2821" s="13">
        <f t="shared" si="177"/>
        <v>1</v>
      </c>
      <c r="W2821" s="20" t="str">
        <f t="shared" si="178"/>
        <v>January</v>
      </c>
      <c r="X2821">
        <v>0.30499999999999999</v>
      </c>
      <c r="Y2821" s="6">
        <f t="shared" si="179"/>
        <v>2249.1</v>
      </c>
      <c r="Z2821" cm="1">
        <f t="array" aca="1" ref="Z2821" ca="1">IF(roud(N2821,2)=ROUND(Z2821,2),"ok","error")</f>
        <v>0</v>
      </c>
    </row>
    <row r="2822" spans="1:26" x14ac:dyDescent="0.3">
      <c r="A2822" t="s">
        <v>4508</v>
      </c>
      <c r="B2822" s="4">
        <v>45527</v>
      </c>
      <c r="C2822" t="s">
        <v>1765</v>
      </c>
      <c r="D2822" t="s">
        <v>1766</v>
      </c>
      <c r="E2822" t="s">
        <v>75</v>
      </c>
      <c r="F2822" t="s">
        <v>76</v>
      </c>
      <c r="G2822" t="s">
        <v>61</v>
      </c>
      <c r="H2822" t="s">
        <v>71</v>
      </c>
      <c r="I2822" s="6">
        <v>4</v>
      </c>
      <c r="J2822" s="6">
        <v>1499</v>
      </c>
      <c r="K2822" s="6">
        <v>5996</v>
      </c>
      <c r="L2822" s="6">
        <v>0.3</v>
      </c>
      <c r="M2822" s="6">
        <v>1798.8</v>
      </c>
      <c r="N2822" s="6">
        <v>4197.2</v>
      </c>
      <c r="O2822" s="6">
        <v>293.8</v>
      </c>
      <c r="P2822" t="s">
        <v>89</v>
      </c>
      <c r="Q2822" t="s">
        <v>90</v>
      </c>
      <c r="R2822" t="s">
        <v>65</v>
      </c>
      <c r="S2822" t="s">
        <v>54</v>
      </c>
      <c r="T2822" t="s">
        <v>35</v>
      </c>
      <c r="U2822" s="13">
        <f t="shared" si="176"/>
        <v>2024</v>
      </c>
      <c r="V2822" s="13">
        <f t="shared" si="177"/>
        <v>8</v>
      </c>
      <c r="W2822" s="20" t="str">
        <f t="shared" si="178"/>
        <v>August</v>
      </c>
      <c r="X2822">
        <v>7.0000000000000007E-2</v>
      </c>
      <c r="Y2822" s="6">
        <f t="shared" si="179"/>
        <v>2398.4</v>
      </c>
      <c r="Z2822" cm="1">
        <f t="array" aca="1" ref="Z2822" ca="1">IF(roud(N2822,2)=ROUND(Z2822,2),"ok","error")</f>
        <v>0</v>
      </c>
    </row>
    <row r="2823" spans="1:26" x14ac:dyDescent="0.3">
      <c r="A2823" t="s">
        <v>4509</v>
      </c>
      <c r="B2823" s="4">
        <v>45545</v>
      </c>
      <c r="C2823" t="s">
        <v>1008</v>
      </c>
      <c r="D2823" t="s">
        <v>1009</v>
      </c>
      <c r="E2823" t="s">
        <v>69</v>
      </c>
      <c r="F2823" t="s">
        <v>70</v>
      </c>
      <c r="G2823" t="s">
        <v>61</v>
      </c>
      <c r="H2823" t="s">
        <v>71</v>
      </c>
      <c r="I2823" s="6">
        <v>3</v>
      </c>
      <c r="J2823" s="6">
        <v>1299</v>
      </c>
      <c r="K2823" s="6">
        <v>3897</v>
      </c>
      <c r="L2823" s="6">
        <v>0.05</v>
      </c>
      <c r="M2823" s="6">
        <v>194.85</v>
      </c>
      <c r="N2823" s="6">
        <v>3702.15</v>
      </c>
      <c r="O2823" s="6">
        <v>536.80999999999995</v>
      </c>
      <c r="P2823" t="s">
        <v>105</v>
      </c>
      <c r="Q2823" t="s">
        <v>106</v>
      </c>
      <c r="R2823" t="s">
        <v>44</v>
      </c>
      <c r="S2823" t="s">
        <v>54</v>
      </c>
      <c r="T2823" t="s">
        <v>46</v>
      </c>
      <c r="U2823" s="13">
        <f t="shared" si="176"/>
        <v>2024</v>
      </c>
      <c r="V2823" s="13">
        <f t="shared" si="177"/>
        <v>9</v>
      </c>
      <c r="W2823" s="20" t="str">
        <f t="shared" si="178"/>
        <v>September</v>
      </c>
      <c r="X2823">
        <v>0.14499999999999999</v>
      </c>
      <c r="Y2823" s="6">
        <f t="shared" si="179"/>
        <v>3507.3</v>
      </c>
      <c r="Z2823" cm="1">
        <f t="array" aca="1" ref="Z2823" ca="1">IF(roud(N2823,2)=ROUND(Z2823,2),"ok","error")</f>
        <v>0</v>
      </c>
    </row>
    <row r="2824" spans="1:26" x14ac:dyDescent="0.3">
      <c r="A2824" t="s">
        <v>4510</v>
      </c>
      <c r="B2824" s="4">
        <v>45763</v>
      </c>
      <c r="C2824" t="s">
        <v>851</v>
      </c>
      <c r="D2824" t="s">
        <v>852</v>
      </c>
      <c r="E2824" t="s">
        <v>181</v>
      </c>
      <c r="F2824" t="s">
        <v>182</v>
      </c>
      <c r="G2824" t="s">
        <v>113</v>
      </c>
      <c r="H2824" t="s">
        <v>114</v>
      </c>
      <c r="I2824" s="6">
        <v>1</v>
      </c>
      <c r="J2824" s="6">
        <v>2499</v>
      </c>
      <c r="K2824" s="6">
        <v>2499</v>
      </c>
      <c r="L2824" s="6">
        <v>0.15</v>
      </c>
      <c r="M2824" s="6">
        <v>374.85</v>
      </c>
      <c r="N2824" s="6">
        <v>2124.15</v>
      </c>
      <c r="O2824" s="6">
        <v>499.18</v>
      </c>
      <c r="P2824" t="s">
        <v>82</v>
      </c>
      <c r="Q2824" t="s">
        <v>82</v>
      </c>
      <c r="R2824" t="s">
        <v>65</v>
      </c>
      <c r="S2824" t="s">
        <v>107</v>
      </c>
      <c r="T2824" t="s">
        <v>46</v>
      </c>
      <c r="U2824" s="13">
        <f t="shared" si="176"/>
        <v>2025</v>
      </c>
      <c r="V2824" s="13">
        <f t="shared" si="177"/>
        <v>4</v>
      </c>
      <c r="W2824" s="20" t="str">
        <f t="shared" si="178"/>
        <v>April</v>
      </c>
      <c r="X2824">
        <v>0.23499999999999999</v>
      </c>
      <c r="Y2824" s="6">
        <f t="shared" si="179"/>
        <v>1749.3</v>
      </c>
      <c r="Z2824" cm="1">
        <f t="array" aca="1" ref="Z2824" ca="1">IF(roud(N2824,2)=ROUND(Z2824,2),"ok","error")</f>
        <v>0</v>
      </c>
    </row>
    <row r="2825" spans="1:26" x14ac:dyDescent="0.3">
      <c r="A2825" t="s">
        <v>4511</v>
      </c>
      <c r="B2825" s="4">
        <v>45646</v>
      </c>
      <c r="C2825" t="s">
        <v>210</v>
      </c>
      <c r="D2825" t="s">
        <v>211</v>
      </c>
      <c r="E2825" t="s">
        <v>80</v>
      </c>
      <c r="F2825" t="s">
        <v>81</v>
      </c>
      <c r="G2825" t="s">
        <v>52</v>
      </c>
      <c r="H2825" t="s">
        <v>53</v>
      </c>
      <c r="I2825" s="6">
        <v>1</v>
      </c>
      <c r="J2825" s="6">
        <v>3499</v>
      </c>
      <c r="K2825" s="6">
        <v>3499</v>
      </c>
      <c r="L2825" s="6">
        <v>0.1</v>
      </c>
      <c r="M2825" s="6">
        <v>349.9</v>
      </c>
      <c r="N2825" s="6">
        <v>3149.1</v>
      </c>
      <c r="O2825" s="6">
        <v>661.31</v>
      </c>
      <c r="P2825" t="s">
        <v>158</v>
      </c>
      <c r="Q2825" t="s">
        <v>159</v>
      </c>
      <c r="R2825" t="s">
        <v>160</v>
      </c>
      <c r="S2825" t="s">
        <v>45</v>
      </c>
      <c r="T2825" t="s">
        <v>55</v>
      </c>
      <c r="U2825" s="13">
        <f t="shared" si="176"/>
        <v>2024</v>
      </c>
      <c r="V2825" s="13">
        <f t="shared" si="177"/>
        <v>12</v>
      </c>
      <c r="W2825" s="20" t="str">
        <f t="shared" si="178"/>
        <v>December</v>
      </c>
      <c r="X2825">
        <v>0.21</v>
      </c>
      <c r="Y2825" s="6">
        <f t="shared" si="179"/>
        <v>2799.2</v>
      </c>
      <c r="Z2825" cm="1">
        <f t="array" aca="1" ref="Z2825" ca="1">IF(roud(N2825,2)=ROUND(Z2825,2),"ok","error")</f>
        <v>0</v>
      </c>
    </row>
    <row r="2826" spans="1:26" x14ac:dyDescent="0.3">
      <c r="A2826" t="s">
        <v>4512</v>
      </c>
      <c r="B2826" s="4">
        <v>45450</v>
      </c>
      <c r="C2826" t="s">
        <v>1003</v>
      </c>
      <c r="D2826" t="s">
        <v>1004</v>
      </c>
      <c r="E2826" t="s">
        <v>27</v>
      </c>
      <c r="F2826" t="s">
        <v>28</v>
      </c>
      <c r="G2826" t="s">
        <v>29</v>
      </c>
      <c r="H2826" t="s">
        <v>30</v>
      </c>
      <c r="I2826" s="6">
        <v>2</v>
      </c>
      <c r="J2826" s="6">
        <v>1999</v>
      </c>
      <c r="K2826" s="6">
        <v>3998</v>
      </c>
      <c r="L2826" s="6">
        <v>0.1</v>
      </c>
      <c r="M2826" s="6">
        <v>399.8</v>
      </c>
      <c r="N2826" s="6">
        <v>3598.2</v>
      </c>
      <c r="O2826" s="6">
        <v>1043.48</v>
      </c>
      <c r="P2826" t="s">
        <v>105</v>
      </c>
      <c r="Q2826" t="s">
        <v>106</v>
      </c>
      <c r="R2826" t="s">
        <v>44</v>
      </c>
      <c r="S2826" t="s">
        <v>45</v>
      </c>
      <c r="T2826" t="s">
        <v>55</v>
      </c>
      <c r="U2826" s="13">
        <f t="shared" si="176"/>
        <v>2024</v>
      </c>
      <c r="V2826" s="13">
        <f t="shared" si="177"/>
        <v>6</v>
      </c>
      <c r="W2826" s="20" t="str">
        <f t="shared" si="178"/>
        <v>June</v>
      </c>
      <c r="X2826">
        <v>0.28999999999999998</v>
      </c>
      <c r="Y2826" s="6">
        <f t="shared" si="179"/>
        <v>3198.4</v>
      </c>
      <c r="Z2826" cm="1">
        <f t="array" aca="1" ref="Z2826" ca="1">IF(roud(N2826,2)=ROUND(Z2826,2),"ok","error")</f>
        <v>0</v>
      </c>
    </row>
    <row r="2827" spans="1:26" x14ac:dyDescent="0.3">
      <c r="A2827" t="s">
        <v>4513</v>
      </c>
      <c r="B2827" s="4">
        <v>45574</v>
      </c>
      <c r="C2827" t="s">
        <v>201</v>
      </c>
      <c r="D2827" t="s">
        <v>202</v>
      </c>
      <c r="E2827" t="s">
        <v>75</v>
      </c>
      <c r="F2827" t="s">
        <v>76</v>
      </c>
      <c r="G2827" t="s">
        <v>61</v>
      </c>
      <c r="H2827" t="s">
        <v>71</v>
      </c>
      <c r="I2827" s="6">
        <v>2</v>
      </c>
      <c r="J2827" s="6">
        <v>1499</v>
      </c>
      <c r="K2827" s="6">
        <v>2998</v>
      </c>
      <c r="L2827" s="6">
        <v>0.15</v>
      </c>
      <c r="M2827" s="6">
        <v>449.7</v>
      </c>
      <c r="N2827" s="6">
        <v>2548.3000000000002</v>
      </c>
      <c r="O2827" s="6">
        <v>293.05</v>
      </c>
      <c r="P2827" t="s">
        <v>63</v>
      </c>
      <c r="Q2827" t="s">
        <v>64</v>
      </c>
      <c r="R2827" t="s">
        <v>65</v>
      </c>
      <c r="S2827" t="s">
        <v>54</v>
      </c>
      <c r="T2827" t="s">
        <v>55</v>
      </c>
      <c r="U2827" s="13">
        <f t="shared" si="176"/>
        <v>2024</v>
      </c>
      <c r="V2827" s="13">
        <f t="shared" si="177"/>
        <v>10</v>
      </c>
      <c r="W2827" s="20" t="str">
        <f t="shared" si="178"/>
        <v>October</v>
      </c>
      <c r="X2827">
        <v>0.115</v>
      </c>
      <c r="Y2827" s="6">
        <f t="shared" si="179"/>
        <v>2098.6</v>
      </c>
      <c r="Z2827" cm="1">
        <f t="array" aca="1" ref="Z2827" ca="1">IF(roud(N2827,2)=ROUND(Z2827,2),"ok","error")</f>
        <v>0</v>
      </c>
    </row>
    <row r="2828" spans="1:26" x14ac:dyDescent="0.3">
      <c r="A2828" t="s">
        <v>4514</v>
      </c>
      <c r="B2828" s="4">
        <v>45485</v>
      </c>
      <c r="C2828" t="s">
        <v>482</v>
      </c>
      <c r="D2828" t="s">
        <v>483</v>
      </c>
      <c r="E2828" t="s">
        <v>121</v>
      </c>
      <c r="F2828" t="s">
        <v>122</v>
      </c>
      <c r="G2828" t="s">
        <v>61</v>
      </c>
      <c r="H2828" t="s">
        <v>123</v>
      </c>
      <c r="I2828" s="6">
        <v>1</v>
      </c>
      <c r="J2828" s="6">
        <v>24999</v>
      </c>
      <c r="K2828" s="6">
        <v>24999</v>
      </c>
      <c r="L2828" s="6">
        <v>0.1</v>
      </c>
      <c r="M2828" s="6">
        <v>2499.9</v>
      </c>
      <c r="N2828" s="6">
        <v>22499.1</v>
      </c>
      <c r="O2828" s="6">
        <v>2924.88</v>
      </c>
      <c r="P2828" t="s">
        <v>191</v>
      </c>
      <c r="Q2828" t="s">
        <v>187</v>
      </c>
      <c r="R2828" t="s">
        <v>160</v>
      </c>
      <c r="S2828" t="s">
        <v>45</v>
      </c>
      <c r="T2828" t="s">
        <v>35</v>
      </c>
      <c r="U2828" s="13">
        <f t="shared" si="176"/>
        <v>2024</v>
      </c>
      <c r="V2828" s="13">
        <f t="shared" si="177"/>
        <v>7</v>
      </c>
      <c r="W2828" s="20" t="str">
        <f t="shared" si="178"/>
        <v>July</v>
      </c>
      <c r="X2828">
        <v>0.13</v>
      </c>
      <c r="Y2828" s="6">
        <f t="shared" si="179"/>
        <v>19999.2</v>
      </c>
      <c r="Z2828" cm="1">
        <f t="array" aca="1" ref="Z2828" ca="1">IF(roud(N2828,2)=ROUND(Z2828,2),"ok","error")</f>
        <v>0</v>
      </c>
    </row>
    <row r="2829" spans="1:26" x14ac:dyDescent="0.3">
      <c r="A2829" t="s">
        <v>4515</v>
      </c>
      <c r="B2829" s="4">
        <v>45407</v>
      </c>
      <c r="C2829" t="s">
        <v>1058</v>
      </c>
      <c r="D2829" t="s">
        <v>1059</v>
      </c>
      <c r="E2829" t="s">
        <v>59</v>
      </c>
      <c r="F2829" t="s">
        <v>60</v>
      </c>
      <c r="G2829" t="s">
        <v>61</v>
      </c>
      <c r="H2829" t="s">
        <v>62</v>
      </c>
      <c r="I2829" s="6">
        <v>1</v>
      </c>
      <c r="J2829" s="6">
        <v>59999</v>
      </c>
      <c r="K2829" s="6">
        <v>59999</v>
      </c>
      <c r="L2829" s="6">
        <v>0.05</v>
      </c>
      <c r="M2829" s="6">
        <v>2999.95</v>
      </c>
      <c r="N2829" s="6">
        <v>56999.05</v>
      </c>
      <c r="O2829" s="6">
        <v>8264.86</v>
      </c>
      <c r="P2829" t="s">
        <v>191</v>
      </c>
      <c r="Q2829" t="s">
        <v>187</v>
      </c>
      <c r="R2829" t="s">
        <v>160</v>
      </c>
      <c r="S2829" t="s">
        <v>45</v>
      </c>
      <c r="T2829" t="s">
        <v>35</v>
      </c>
      <c r="U2829" s="13">
        <f t="shared" si="176"/>
        <v>2024</v>
      </c>
      <c r="V2829" s="13">
        <f t="shared" si="177"/>
        <v>4</v>
      </c>
      <c r="W2829" s="20" t="str">
        <f t="shared" si="178"/>
        <v>April</v>
      </c>
      <c r="X2829">
        <v>0.14499999999999999</v>
      </c>
      <c r="Y2829" s="6">
        <f t="shared" si="179"/>
        <v>53999.1</v>
      </c>
      <c r="Z2829" cm="1">
        <f t="array" aca="1" ref="Z2829" ca="1">IF(roud(N2829,2)=ROUND(Z2829,2),"ok","error")</f>
        <v>0</v>
      </c>
    </row>
    <row r="2830" spans="1:26" x14ac:dyDescent="0.3">
      <c r="A2830" t="s">
        <v>4516</v>
      </c>
      <c r="B2830" s="4">
        <v>45324</v>
      </c>
      <c r="C2830" t="s">
        <v>244</v>
      </c>
      <c r="D2830" t="s">
        <v>245</v>
      </c>
      <c r="E2830" t="s">
        <v>80</v>
      </c>
      <c r="F2830" t="s">
        <v>81</v>
      </c>
      <c r="G2830" t="s">
        <v>52</v>
      </c>
      <c r="H2830" t="s">
        <v>53</v>
      </c>
      <c r="I2830" s="6">
        <v>1</v>
      </c>
      <c r="J2830" s="6">
        <v>3499</v>
      </c>
      <c r="K2830" s="6">
        <v>3499</v>
      </c>
      <c r="L2830" s="6">
        <v>0.1</v>
      </c>
      <c r="M2830" s="6">
        <v>349.9</v>
      </c>
      <c r="N2830" s="6">
        <v>3149.1</v>
      </c>
      <c r="O2830" s="6">
        <v>661.31</v>
      </c>
      <c r="P2830" t="s">
        <v>144</v>
      </c>
      <c r="Q2830" t="s">
        <v>145</v>
      </c>
      <c r="R2830" t="s">
        <v>65</v>
      </c>
      <c r="S2830" t="s">
        <v>107</v>
      </c>
      <c r="T2830" t="s">
        <v>35</v>
      </c>
      <c r="U2830" s="13">
        <f t="shared" si="176"/>
        <v>2024</v>
      </c>
      <c r="V2830" s="13">
        <f t="shared" si="177"/>
        <v>2</v>
      </c>
      <c r="W2830" s="20" t="str">
        <f t="shared" si="178"/>
        <v>February</v>
      </c>
      <c r="X2830">
        <v>0.21</v>
      </c>
      <c r="Y2830" s="6">
        <f t="shared" si="179"/>
        <v>2799.2</v>
      </c>
      <c r="Z2830" cm="1">
        <f t="array" aca="1" ref="Z2830" ca="1">IF(roud(N2830,2)=ROUND(Z2830,2),"ok","error")</f>
        <v>0</v>
      </c>
    </row>
    <row r="2831" spans="1:26" x14ac:dyDescent="0.3">
      <c r="A2831" t="s">
        <v>4517</v>
      </c>
      <c r="B2831" s="4">
        <v>45968</v>
      </c>
      <c r="C2831" t="s">
        <v>3062</v>
      </c>
      <c r="D2831" t="s">
        <v>3063</v>
      </c>
      <c r="E2831" t="s">
        <v>75</v>
      </c>
      <c r="F2831" t="s">
        <v>76</v>
      </c>
      <c r="G2831" t="s">
        <v>61</v>
      </c>
      <c r="H2831" t="s">
        <v>71</v>
      </c>
      <c r="I2831" s="6">
        <v>1</v>
      </c>
      <c r="J2831" s="6">
        <v>1499</v>
      </c>
      <c r="K2831" s="6">
        <v>1499</v>
      </c>
      <c r="L2831" s="6">
        <v>0.15</v>
      </c>
      <c r="M2831" s="6">
        <v>224.85</v>
      </c>
      <c r="N2831" s="6">
        <v>1274.1500000000001</v>
      </c>
      <c r="O2831" s="6">
        <v>146.53</v>
      </c>
      <c r="P2831" t="s">
        <v>89</v>
      </c>
      <c r="Q2831" t="s">
        <v>90</v>
      </c>
      <c r="R2831" t="s">
        <v>65</v>
      </c>
      <c r="S2831" t="s">
        <v>98</v>
      </c>
      <c r="T2831" t="s">
        <v>55</v>
      </c>
      <c r="U2831" s="13">
        <f t="shared" si="176"/>
        <v>2025</v>
      </c>
      <c r="V2831" s="13">
        <f t="shared" si="177"/>
        <v>11</v>
      </c>
      <c r="W2831" s="20" t="str">
        <f t="shared" si="178"/>
        <v>November</v>
      </c>
      <c r="X2831">
        <v>0.115</v>
      </c>
      <c r="Y2831" s="6">
        <f t="shared" si="179"/>
        <v>1049.3</v>
      </c>
      <c r="Z2831" cm="1">
        <f t="array" aca="1" ref="Z2831" ca="1">IF(roud(N2831,2)=ROUND(Z2831,2),"ok","error")</f>
        <v>0</v>
      </c>
    </row>
    <row r="2832" spans="1:26" x14ac:dyDescent="0.3">
      <c r="A2832" t="s">
        <v>4518</v>
      </c>
      <c r="B2832" s="4">
        <v>45721</v>
      </c>
      <c r="C2832" t="s">
        <v>2419</v>
      </c>
      <c r="D2832" t="s">
        <v>2420</v>
      </c>
      <c r="E2832" t="s">
        <v>59</v>
      </c>
      <c r="F2832" t="s">
        <v>60</v>
      </c>
      <c r="G2832" t="s">
        <v>61</v>
      </c>
      <c r="H2832" t="s">
        <v>62</v>
      </c>
      <c r="I2832" s="6">
        <v>2</v>
      </c>
      <c r="J2832" s="6">
        <v>59999</v>
      </c>
      <c r="K2832" s="6">
        <v>119998</v>
      </c>
      <c r="L2832" s="6">
        <v>0</v>
      </c>
      <c r="M2832" s="6">
        <v>0</v>
      </c>
      <c r="N2832" s="6">
        <v>119998</v>
      </c>
      <c r="O2832" s="6">
        <v>19199.68</v>
      </c>
      <c r="P2832" t="s">
        <v>89</v>
      </c>
      <c r="Q2832" t="s">
        <v>90</v>
      </c>
      <c r="R2832" t="s">
        <v>65</v>
      </c>
      <c r="S2832" t="s">
        <v>45</v>
      </c>
      <c r="T2832" t="s">
        <v>35</v>
      </c>
      <c r="U2832" s="13">
        <f t="shared" si="176"/>
        <v>2025</v>
      </c>
      <c r="V2832" s="13">
        <f t="shared" si="177"/>
        <v>3</v>
      </c>
      <c r="W2832" s="20" t="str">
        <f t="shared" si="178"/>
        <v>March</v>
      </c>
      <c r="X2832">
        <v>0.16</v>
      </c>
      <c r="Y2832" s="6">
        <f t="shared" si="179"/>
        <v>119998</v>
      </c>
      <c r="Z2832" cm="1">
        <f t="array" aca="1" ref="Z2832" ca="1">IF(roud(N2832,2)=ROUND(Z2832,2),"ok","error")</f>
        <v>0</v>
      </c>
    </row>
    <row r="2833" spans="1:26" x14ac:dyDescent="0.3">
      <c r="A2833" t="s">
        <v>4519</v>
      </c>
      <c r="B2833" s="4">
        <v>45921</v>
      </c>
      <c r="C2833" t="s">
        <v>189</v>
      </c>
      <c r="D2833" t="s">
        <v>190</v>
      </c>
      <c r="E2833" t="s">
        <v>27</v>
      </c>
      <c r="F2833" t="s">
        <v>28</v>
      </c>
      <c r="G2833" t="s">
        <v>29</v>
      </c>
      <c r="H2833" t="s">
        <v>30</v>
      </c>
      <c r="I2833" s="6">
        <v>1</v>
      </c>
      <c r="J2833" s="6">
        <v>1999</v>
      </c>
      <c r="K2833" s="6">
        <v>1999</v>
      </c>
      <c r="L2833" s="6">
        <v>0.1</v>
      </c>
      <c r="M2833" s="6">
        <v>199.9</v>
      </c>
      <c r="N2833" s="6">
        <v>1799.1</v>
      </c>
      <c r="O2833" s="6">
        <v>521.74</v>
      </c>
      <c r="P2833" t="s">
        <v>42</v>
      </c>
      <c r="Q2833" t="s">
        <v>43</v>
      </c>
      <c r="R2833" t="s">
        <v>44</v>
      </c>
      <c r="S2833" t="s">
        <v>107</v>
      </c>
      <c r="T2833" t="s">
        <v>35</v>
      </c>
      <c r="U2833" s="13">
        <f t="shared" si="176"/>
        <v>2025</v>
      </c>
      <c r="V2833" s="13">
        <f t="shared" si="177"/>
        <v>9</v>
      </c>
      <c r="W2833" s="20" t="str">
        <f t="shared" si="178"/>
        <v>September</v>
      </c>
      <c r="X2833">
        <v>0.28999999999999998</v>
      </c>
      <c r="Y2833" s="6">
        <f t="shared" si="179"/>
        <v>1599.2</v>
      </c>
      <c r="Z2833" cm="1">
        <f t="array" aca="1" ref="Z2833" ca="1">IF(roud(N2833,2)=ROUND(Z2833,2),"ok","error")</f>
        <v>0</v>
      </c>
    </row>
    <row r="2834" spans="1:26" x14ac:dyDescent="0.3">
      <c r="A2834" t="s">
        <v>4520</v>
      </c>
      <c r="B2834" s="4">
        <v>45308</v>
      </c>
      <c r="C2834" t="s">
        <v>3609</v>
      </c>
      <c r="D2834" t="s">
        <v>3610</v>
      </c>
      <c r="E2834" t="s">
        <v>121</v>
      </c>
      <c r="F2834" t="s">
        <v>122</v>
      </c>
      <c r="G2834" t="s">
        <v>61</v>
      </c>
      <c r="H2834" t="s">
        <v>123</v>
      </c>
      <c r="I2834" s="6">
        <v>3</v>
      </c>
      <c r="J2834" s="6">
        <v>24999</v>
      </c>
      <c r="K2834" s="6">
        <v>74997</v>
      </c>
      <c r="L2834" s="6">
        <v>0.05</v>
      </c>
      <c r="M2834" s="6">
        <v>3749.85</v>
      </c>
      <c r="N2834" s="6">
        <v>71247.149999999994</v>
      </c>
      <c r="O2834" s="6">
        <v>10330.84</v>
      </c>
      <c r="P2834" t="s">
        <v>94</v>
      </c>
      <c r="Q2834" t="s">
        <v>64</v>
      </c>
      <c r="R2834" t="s">
        <v>65</v>
      </c>
      <c r="S2834" t="s">
        <v>45</v>
      </c>
      <c r="T2834" t="s">
        <v>35</v>
      </c>
      <c r="U2834" s="13">
        <f t="shared" si="176"/>
        <v>2024</v>
      </c>
      <c r="V2834" s="13">
        <f t="shared" si="177"/>
        <v>1</v>
      </c>
      <c r="W2834" s="20" t="str">
        <f t="shared" si="178"/>
        <v>January</v>
      </c>
      <c r="X2834">
        <v>0.14499999999999999</v>
      </c>
      <c r="Y2834" s="6">
        <f t="shared" si="179"/>
        <v>67497.3</v>
      </c>
      <c r="Z2834" cm="1">
        <f t="array" aca="1" ref="Z2834" ca="1">IF(roud(N2834,2)=ROUND(Z2834,2),"ok","error")</f>
        <v>0</v>
      </c>
    </row>
    <row r="2835" spans="1:26" x14ac:dyDescent="0.3">
      <c r="A2835" t="s">
        <v>4521</v>
      </c>
      <c r="B2835" s="4">
        <v>45538</v>
      </c>
      <c r="C2835" t="s">
        <v>410</v>
      </c>
      <c r="D2835" t="s">
        <v>411</v>
      </c>
      <c r="E2835" t="s">
        <v>167</v>
      </c>
      <c r="F2835" t="s">
        <v>168</v>
      </c>
      <c r="G2835" t="s">
        <v>113</v>
      </c>
      <c r="H2835" t="s">
        <v>169</v>
      </c>
      <c r="I2835" s="6">
        <v>1</v>
      </c>
      <c r="J2835" s="6">
        <v>899</v>
      </c>
      <c r="K2835" s="6">
        <v>899</v>
      </c>
      <c r="L2835" s="6">
        <v>0.05</v>
      </c>
      <c r="M2835" s="6">
        <v>44.95</v>
      </c>
      <c r="N2835" s="6">
        <v>854.05</v>
      </c>
      <c r="O2835" s="6">
        <v>226.32</v>
      </c>
      <c r="P2835" t="s">
        <v>42</v>
      </c>
      <c r="Q2835" t="s">
        <v>43</v>
      </c>
      <c r="R2835" t="s">
        <v>44</v>
      </c>
      <c r="S2835" t="s">
        <v>107</v>
      </c>
      <c r="T2835" t="s">
        <v>35</v>
      </c>
      <c r="U2835" s="13">
        <f t="shared" si="176"/>
        <v>2024</v>
      </c>
      <c r="V2835" s="13">
        <f t="shared" si="177"/>
        <v>9</v>
      </c>
      <c r="W2835" s="20" t="str">
        <f t="shared" si="178"/>
        <v>September</v>
      </c>
      <c r="X2835">
        <v>0.26500000000000001</v>
      </c>
      <c r="Y2835" s="6">
        <f t="shared" si="179"/>
        <v>809.1</v>
      </c>
      <c r="Z2835" cm="1">
        <f t="array" aca="1" ref="Z2835" ca="1">IF(roud(N2835,2)=ROUND(Z2835,2),"ok","error")</f>
        <v>0</v>
      </c>
    </row>
    <row r="2836" spans="1:26" x14ac:dyDescent="0.3">
      <c r="A2836" t="s">
        <v>4522</v>
      </c>
      <c r="B2836" s="4">
        <v>45503</v>
      </c>
      <c r="C2836" t="s">
        <v>210</v>
      </c>
      <c r="D2836" t="s">
        <v>211</v>
      </c>
      <c r="E2836" t="s">
        <v>69</v>
      </c>
      <c r="F2836" t="s">
        <v>70</v>
      </c>
      <c r="G2836" t="s">
        <v>61</v>
      </c>
      <c r="H2836" t="s">
        <v>71</v>
      </c>
      <c r="I2836" s="6">
        <v>1</v>
      </c>
      <c r="J2836" s="6">
        <v>1299</v>
      </c>
      <c r="K2836" s="6">
        <v>1299</v>
      </c>
      <c r="L2836" s="6">
        <v>0</v>
      </c>
      <c r="M2836" s="6">
        <v>0</v>
      </c>
      <c r="N2836" s="6">
        <v>1299</v>
      </c>
      <c r="O2836" s="6">
        <v>207.84</v>
      </c>
      <c r="P2836" t="s">
        <v>105</v>
      </c>
      <c r="Q2836" t="s">
        <v>106</v>
      </c>
      <c r="R2836" t="s">
        <v>44</v>
      </c>
      <c r="S2836" t="s">
        <v>54</v>
      </c>
      <c r="T2836" t="s">
        <v>35</v>
      </c>
      <c r="U2836" s="13">
        <f t="shared" si="176"/>
        <v>2024</v>
      </c>
      <c r="V2836" s="13">
        <f t="shared" si="177"/>
        <v>7</v>
      </c>
      <c r="W2836" s="20" t="str">
        <f t="shared" si="178"/>
        <v>July</v>
      </c>
      <c r="X2836">
        <v>0.16</v>
      </c>
      <c r="Y2836" s="6">
        <f t="shared" si="179"/>
        <v>1299</v>
      </c>
      <c r="Z2836" cm="1">
        <f t="array" aca="1" ref="Z2836" ca="1">IF(roud(N2836,2)=ROUND(Z2836,2),"ok","error")</f>
        <v>0</v>
      </c>
    </row>
    <row r="2837" spans="1:26" x14ac:dyDescent="0.3">
      <c r="A2837" t="s">
        <v>4523</v>
      </c>
      <c r="B2837" s="4">
        <v>45360</v>
      </c>
      <c r="C2837" t="s">
        <v>425</v>
      </c>
      <c r="D2837" t="s">
        <v>426</v>
      </c>
      <c r="E2837" t="s">
        <v>273</v>
      </c>
      <c r="F2837" t="s">
        <v>274</v>
      </c>
      <c r="G2837" t="s">
        <v>29</v>
      </c>
      <c r="H2837" t="s">
        <v>88</v>
      </c>
      <c r="I2837" s="6">
        <v>1</v>
      </c>
      <c r="J2837" s="6">
        <v>2499</v>
      </c>
      <c r="K2837" s="6">
        <v>2499</v>
      </c>
      <c r="L2837" s="6">
        <v>0</v>
      </c>
      <c r="M2837" s="6">
        <v>0</v>
      </c>
      <c r="N2837" s="6">
        <v>2499</v>
      </c>
      <c r="O2837" s="6">
        <v>799.68</v>
      </c>
      <c r="P2837" t="s">
        <v>42</v>
      </c>
      <c r="Q2837" t="s">
        <v>43</v>
      </c>
      <c r="R2837" t="s">
        <v>44</v>
      </c>
      <c r="S2837" t="s">
        <v>45</v>
      </c>
      <c r="T2837" t="s">
        <v>35</v>
      </c>
      <c r="U2837" s="13">
        <f t="shared" si="176"/>
        <v>2024</v>
      </c>
      <c r="V2837" s="13">
        <f t="shared" si="177"/>
        <v>3</v>
      </c>
      <c r="W2837" s="20" t="str">
        <f t="shared" si="178"/>
        <v>March</v>
      </c>
      <c r="X2837">
        <v>0.32</v>
      </c>
      <c r="Y2837" s="6">
        <f t="shared" si="179"/>
        <v>2499</v>
      </c>
      <c r="Z2837" cm="1">
        <f t="array" aca="1" ref="Z2837" ca="1">IF(roud(N2837,2)=ROUND(Z2837,2),"ok","error")</f>
        <v>0</v>
      </c>
    </row>
    <row r="2838" spans="1:26" x14ac:dyDescent="0.3">
      <c r="A2838" t="s">
        <v>4524</v>
      </c>
      <c r="B2838" s="4">
        <v>45395</v>
      </c>
      <c r="C2838" t="s">
        <v>1708</v>
      </c>
      <c r="D2838" t="s">
        <v>1709</v>
      </c>
      <c r="E2838" t="s">
        <v>198</v>
      </c>
      <c r="F2838" t="s">
        <v>199</v>
      </c>
      <c r="G2838" t="s">
        <v>61</v>
      </c>
      <c r="H2838" t="s">
        <v>71</v>
      </c>
      <c r="I2838" s="6">
        <v>1</v>
      </c>
      <c r="J2838" s="6">
        <v>899</v>
      </c>
      <c r="K2838" s="6">
        <v>899</v>
      </c>
      <c r="L2838" s="6">
        <v>0.3</v>
      </c>
      <c r="M2838" s="6">
        <v>269.7</v>
      </c>
      <c r="N2838" s="6">
        <v>629.29999999999995</v>
      </c>
      <c r="O2838" s="6">
        <v>44.05</v>
      </c>
      <c r="P2838" t="s">
        <v>105</v>
      </c>
      <c r="Q2838" t="s">
        <v>106</v>
      </c>
      <c r="R2838" t="s">
        <v>44</v>
      </c>
      <c r="S2838" t="s">
        <v>54</v>
      </c>
      <c r="T2838" t="s">
        <v>35</v>
      </c>
      <c r="U2838" s="13">
        <f t="shared" si="176"/>
        <v>2024</v>
      </c>
      <c r="V2838" s="13">
        <f t="shared" si="177"/>
        <v>4</v>
      </c>
      <c r="W2838" s="20" t="str">
        <f t="shared" si="178"/>
        <v>April</v>
      </c>
      <c r="X2838">
        <v>7.0000000000000007E-2</v>
      </c>
      <c r="Y2838" s="6">
        <f t="shared" si="179"/>
        <v>359.6</v>
      </c>
      <c r="Z2838" cm="1">
        <f t="array" aca="1" ref="Z2838" ca="1">IF(roud(N2838,2)=ROUND(Z2838,2),"ok","error")</f>
        <v>0</v>
      </c>
    </row>
    <row r="2839" spans="1:26" x14ac:dyDescent="0.3">
      <c r="A2839" t="s">
        <v>4525</v>
      </c>
      <c r="B2839" s="4">
        <v>45900</v>
      </c>
      <c r="C2839" t="s">
        <v>1297</v>
      </c>
      <c r="D2839" t="s">
        <v>1298</v>
      </c>
      <c r="E2839" t="s">
        <v>50</v>
      </c>
      <c r="F2839" t="s">
        <v>51</v>
      </c>
      <c r="G2839" t="s">
        <v>52</v>
      </c>
      <c r="H2839" t="s">
        <v>53</v>
      </c>
      <c r="I2839" s="6">
        <v>1</v>
      </c>
      <c r="J2839" s="6">
        <v>2999</v>
      </c>
      <c r="K2839" s="6">
        <v>2999</v>
      </c>
      <c r="L2839" s="6">
        <v>0.1</v>
      </c>
      <c r="M2839" s="6">
        <v>299.89999999999998</v>
      </c>
      <c r="N2839" s="6">
        <v>2699.1</v>
      </c>
      <c r="O2839" s="6">
        <v>566.80999999999995</v>
      </c>
      <c r="P2839" t="s">
        <v>170</v>
      </c>
      <c r="Q2839" t="s">
        <v>171</v>
      </c>
      <c r="R2839" t="s">
        <v>44</v>
      </c>
      <c r="S2839" t="s">
        <v>54</v>
      </c>
      <c r="T2839" t="s">
        <v>35</v>
      </c>
      <c r="U2839" s="13">
        <f t="shared" si="176"/>
        <v>2025</v>
      </c>
      <c r="V2839" s="13">
        <f t="shared" si="177"/>
        <v>8</v>
      </c>
      <c r="W2839" s="20" t="str">
        <f t="shared" si="178"/>
        <v>August</v>
      </c>
      <c r="X2839">
        <v>0.21</v>
      </c>
      <c r="Y2839" s="6">
        <f t="shared" si="179"/>
        <v>2399.1999999999998</v>
      </c>
      <c r="Z2839" cm="1">
        <f t="array" aca="1" ref="Z2839" ca="1">IF(roud(N2839,2)=ROUND(Z2839,2),"ok","error")</f>
        <v>0</v>
      </c>
    </row>
    <row r="2840" spans="1:26" x14ac:dyDescent="0.3">
      <c r="A2840" t="s">
        <v>4526</v>
      </c>
      <c r="B2840" s="4">
        <v>45326</v>
      </c>
      <c r="C2840" t="s">
        <v>201</v>
      </c>
      <c r="D2840" t="s">
        <v>202</v>
      </c>
      <c r="E2840" t="s">
        <v>50</v>
      </c>
      <c r="F2840" t="s">
        <v>51</v>
      </c>
      <c r="G2840" t="s">
        <v>52</v>
      </c>
      <c r="H2840" t="s">
        <v>53</v>
      </c>
      <c r="I2840" s="6">
        <v>2</v>
      </c>
      <c r="J2840" s="6">
        <v>2999</v>
      </c>
      <c r="K2840" s="6">
        <v>5998</v>
      </c>
      <c r="L2840" s="6">
        <v>0.15</v>
      </c>
      <c r="M2840" s="6">
        <v>899.7</v>
      </c>
      <c r="N2840" s="6">
        <v>5098.3</v>
      </c>
      <c r="O2840" s="6">
        <v>994.17</v>
      </c>
      <c r="P2840" t="s">
        <v>89</v>
      </c>
      <c r="Q2840" t="s">
        <v>90</v>
      </c>
      <c r="R2840" t="s">
        <v>65</v>
      </c>
      <c r="S2840" t="s">
        <v>45</v>
      </c>
      <c r="T2840" t="s">
        <v>35</v>
      </c>
      <c r="U2840" s="13">
        <f t="shared" si="176"/>
        <v>2024</v>
      </c>
      <c r="V2840" s="13">
        <f t="shared" si="177"/>
        <v>2</v>
      </c>
      <c r="W2840" s="20" t="str">
        <f t="shared" si="178"/>
        <v>February</v>
      </c>
      <c r="X2840">
        <v>0.19500000000000001</v>
      </c>
      <c r="Y2840" s="6">
        <f t="shared" si="179"/>
        <v>4198.6000000000004</v>
      </c>
      <c r="Z2840" cm="1">
        <f t="array" aca="1" ref="Z2840" ca="1">IF(roud(N2840,2)=ROUND(Z2840,2),"ok","error")</f>
        <v>0</v>
      </c>
    </row>
    <row r="2841" spans="1:26" x14ac:dyDescent="0.3">
      <c r="A2841" t="s">
        <v>4527</v>
      </c>
      <c r="B2841" s="4">
        <v>45749</v>
      </c>
      <c r="C2841" t="s">
        <v>4528</v>
      </c>
      <c r="D2841" t="s">
        <v>4529</v>
      </c>
      <c r="E2841" t="s">
        <v>133</v>
      </c>
      <c r="F2841" t="s">
        <v>134</v>
      </c>
      <c r="G2841" t="s">
        <v>61</v>
      </c>
      <c r="H2841" t="s">
        <v>123</v>
      </c>
      <c r="I2841" s="6">
        <v>2</v>
      </c>
      <c r="J2841" s="6">
        <v>2999</v>
      </c>
      <c r="K2841" s="6">
        <v>5998</v>
      </c>
      <c r="L2841" s="6">
        <v>0.1</v>
      </c>
      <c r="M2841" s="6">
        <v>599.79999999999995</v>
      </c>
      <c r="N2841" s="6">
        <v>5398.2</v>
      </c>
      <c r="O2841" s="6">
        <v>701.77</v>
      </c>
      <c r="P2841" t="s">
        <v>105</v>
      </c>
      <c r="Q2841" t="s">
        <v>106</v>
      </c>
      <c r="R2841" t="s">
        <v>44</v>
      </c>
      <c r="S2841" t="s">
        <v>107</v>
      </c>
      <c r="T2841" t="s">
        <v>55</v>
      </c>
      <c r="U2841" s="13">
        <f t="shared" si="176"/>
        <v>2025</v>
      </c>
      <c r="V2841" s="13">
        <f t="shared" si="177"/>
        <v>4</v>
      </c>
      <c r="W2841" s="20" t="str">
        <f t="shared" si="178"/>
        <v>April</v>
      </c>
      <c r="X2841">
        <v>0.13</v>
      </c>
      <c r="Y2841" s="6">
        <f t="shared" si="179"/>
        <v>4798.3999999999996</v>
      </c>
      <c r="Z2841" cm="1">
        <f t="array" aca="1" ref="Z2841" ca="1">IF(roud(N2841,2)=ROUND(Z2841,2),"ok","error")</f>
        <v>0</v>
      </c>
    </row>
    <row r="2842" spans="1:26" x14ac:dyDescent="0.3">
      <c r="A2842" t="s">
        <v>4530</v>
      </c>
      <c r="B2842" s="4">
        <v>45904</v>
      </c>
      <c r="C2842" t="s">
        <v>479</v>
      </c>
      <c r="D2842" t="s">
        <v>480</v>
      </c>
      <c r="E2842" t="s">
        <v>69</v>
      </c>
      <c r="F2842" t="s">
        <v>70</v>
      </c>
      <c r="G2842" t="s">
        <v>61</v>
      </c>
      <c r="H2842" t="s">
        <v>71</v>
      </c>
      <c r="I2842" s="6">
        <v>2</v>
      </c>
      <c r="J2842" s="6">
        <v>1299</v>
      </c>
      <c r="K2842" s="6">
        <v>2598</v>
      </c>
      <c r="L2842" s="6">
        <v>0.25</v>
      </c>
      <c r="M2842" s="6">
        <v>649.5</v>
      </c>
      <c r="N2842" s="6">
        <v>1948.5</v>
      </c>
      <c r="O2842" s="6">
        <v>165.62</v>
      </c>
      <c r="P2842" t="s">
        <v>186</v>
      </c>
      <c r="Q2842" t="s">
        <v>187</v>
      </c>
      <c r="R2842" t="s">
        <v>160</v>
      </c>
      <c r="S2842" t="s">
        <v>45</v>
      </c>
      <c r="T2842" t="s">
        <v>55</v>
      </c>
      <c r="U2842" s="13">
        <f t="shared" si="176"/>
        <v>2025</v>
      </c>
      <c r="V2842" s="13">
        <f t="shared" si="177"/>
        <v>9</v>
      </c>
      <c r="W2842" s="20" t="str">
        <f t="shared" si="178"/>
        <v>September</v>
      </c>
      <c r="X2842">
        <v>8.5000000000000006E-2</v>
      </c>
      <c r="Y2842" s="6">
        <f t="shared" si="179"/>
        <v>1299</v>
      </c>
      <c r="Z2842" cm="1">
        <f t="array" aca="1" ref="Z2842" ca="1">IF(roud(N2842,2)=ROUND(Z2842,2),"ok","error")</f>
        <v>0</v>
      </c>
    </row>
    <row r="2843" spans="1:26" x14ac:dyDescent="0.3">
      <c r="A2843" t="s">
        <v>4531</v>
      </c>
      <c r="B2843" s="4">
        <v>45980</v>
      </c>
      <c r="C2843" t="s">
        <v>1401</v>
      </c>
      <c r="D2843" t="s">
        <v>1402</v>
      </c>
      <c r="E2843" t="s">
        <v>80</v>
      </c>
      <c r="F2843" t="s">
        <v>81</v>
      </c>
      <c r="G2843" t="s">
        <v>52</v>
      </c>
      <c r="H2843" t="s">
        <v>53</v>
      </c>
      <c r="I2843" s="6">
        <v>1</v>
      </c>
      <c r="J2843" s="6">
        <v>3499</v>
      </c>
      <c r="K2843" s="6">
        <v>3499</v>
      </c>
      <c r="L2843" s="6">
        <v>0.2</v>
      </c>
      <c r="M2843" s="6">
        <v>699.8</v>
      </c>
      <c r="N2843" s="6">
        <v>2799.2</v>
      </c>
      <c r="O2843" s="6">
        <v>503.86</v>
      </c>
      <c r="P2843" t="s">
        <v>42</v>
      </c>
      <c r="Q2843" t="s">
        <v>43</v>
      </c>
      <c r="R2843" t="s">
        <v>44</v>
      </c>
      <c r="S2843" t="s">
        <v>54</v>
      </c>
      <c r="T2843" t="s">
        <v>35</v>
      </c>
      <c r="U2843" s="13">
        <f t="shared" si="176"/>
        <v>2025</v>
      </c>
      <c r="V2843" s="13">
        <f t="shared" si="177"/>
        <v>11</v>
      </c>
      <c r="W2843" s="20" t="str">
        <f t="shared" si="178"/>
        <v>November</v>
      </c>
      <c r="X2843">
        <v>0.18</v>
      </c>
      <c r="Y2843" s="6">
        <f t="shared" si="179"/>
        <v>2099.4</v>
      </c>
      <c r="Z2843" cm="1">
        <f t="array" aca="1" ref="Z2843" ca="1">IF(roud(N2843,2)=ROUND(Z2843,2),"ok","error")</f>
        <v>0</v>
      </c>
    </row>
    <row r="2844" spans="1:26" x14ac:dyDescent="0.3">
      <c r="A2844" t="s">
        <v>4532</v>
      </c>
      <c r="B2844" s="4">
        <v>46012</v>
      </c>
      <c r="C2844" t="s">
        <v>912</v>
      </c>
      <c r="D2844" t="s">
        <v>913</v>
      </c>
      <c r="E2844" t="s">
        <v>102</v>
      </c>
      <c r="F2844" t="s">
        <v>103</v>
      </c>
      <c r="G2844" t="s">
        <v>52</v>
      </c>
      <c r="H2844" t="s">
        <v>104</v>
      </c>
      <c r="I2844" s="6">
        <v>2</v>
      </c>
      <c r="J2844" s="6">
        <v>5999</v>
      </c>
      <c r="K2844" s="6">
        <v>11998</v>
      </c>
      <c r="L2844" s="6">
        <v>0.15</v>
      </c>
      <c r="M2844" s="6">
        <v>1799.7</v>
      </c>
      <c r="N2844" s="6">
        <v>10198.299999999999</v>
      </c>
      <c r="O2844" s="6">
        <v>1988.67</v>
      </c>
      <c r="P2844" t="s">
        <v>42</v>
      </c>
      <c r="Q2844" t="s">
        <v>43</v>
      </c>
      <c r="R2844" t="s">
        <v>44</v>
      </c>
      <c r="S2844" t="s">
        <v>98</v>
      </c>
      <c r="T2844" t="s">
        <v>35</v>
      </c>
      <c r="U2844" s="13">
        <f t="shared" si="176"/>
        <v>2025</v>
      </c>
      <c r="V2844" s="13">
        <f t="shared" si="177"/>
        <v>12</v>
      </c>
      <c r="W2844" s="20" t="str">
        <f t="shared" si="178"/>
        <v>December</v>
      </c>
      <c r="X2844">
        <v>0.19500000000000001</v>
      </c>
      <c r="Y2844" s="6">
        <f t="shared" si="179"/>
        <v>8398.6</v>
      </c>
      <c r="Z2844" cm="1">
        <f t="array" aca="1" ref="Z2844" ca="1">IF(roud(N2844,2)=ROUND(Z2844,2),"ok","error")</f>
        <v>0</v>
      </c>
    </row>
    <row r="2845" spans="1:26" x14ac:dyDescent="0.3">
      <c r="A2845" t="s">
        <v>4533</v>
      </c>
      <c r="B2845" s="4">
        <v>45341</v>
      </c>
      <c r="C2845" t="s">
        <v>1105</v>
      </c>
      <c r="D2845" t="s">
        <v>1106</v>
      </c>
      <c r="E2845" t="s">
        <v>69</v>
      </c>
      <c r="F2845" t="s">
        <v>70</v>
      </c>
      <c r="G2845" t="s">
        <v>61</v>
      </c>
      <c r="H2845" t="s">
        <v>71</v>
      </c>
      <c r="I2845" s="6">
        <v>2</v>
      </c>
      <c r="J2845" s="6">
        <v>1299</v>
      </c>
      <c r="K2845" s="6">
        <v>2598</v>
      </c>
      <c r="L2845" s="6">
        <v>0.25</v>
      </c>
      <c r="M2845" s="6">
        <v>649.5</v>
      </c>
      <c r="N2845" s="6">
        <v>1948.5</v>
      </c>
      <c r="O2845" s="6">
        <v>165.62</v>
      </c>
      <c r="P2845" t="s">
        <v>31</v>
      </c>
      <c r="Q2845" t="s">
        <v>32</v>
      </c>
      <c r="R2845" t="s">
        <v>33</v>
      </c>
      <c r="S2845" t="s">
        <v>107</v>
      </c>
      <c r="T2845" t="s">
        <v>55</v>
      </c>
      <c r="U2845" s="13">
        <f t="shared" si="176"/>
        <v>2024</v>
      </c>
      <c r="V2845" s="13">
        <f t="shared" si="177"/>
        <v>2</v>
      </c>
      <c r="W2845" s="20" t="str">
        <f t="shared" si="178"/>
        <v>February</v>
      </c>
      <c r="X2845">
        <v>8.5000000000000006E-2</v>
      </c>
      <c r="Y2845" s="6">
        <f t="shared" si="179"/>
        <v>1299</v>
      </c>
      <c r="Z2845" cm="1">
        <f t="array" aca="1" ref="Z2845" ca="1">IF(roud(N2845,2)=ROUND(Z2845,2),"ok","error")</f>
        <v>0</v>
      </c>
    </row>
    <row r="2846" spans="1:26" x14ac:dyDescent="0.3">
      <c r="A2846" t="s">
        <v>4534</v>
      </c>
      <c r="B2846" s="4">
        <v>45542</v>
      </c>
      <c r="C2846" t="s">
        <v>2168</v>
      </c>
      <c r="D2846" t="s">
        <v>2169</v>
      </c>
      <c r="E2846" t="s">
        <v>323</v>
      </c>
      <c r="F2846" t="s">
        <v>324</v>
      </c>
      <c r="G2846" t="s">
        <v>29</v>
      </c>
      <c r="H2846" t="s">
        <v>304</v>
      </c>
      <c r="I2846" s="6">
        <v>3</v>
      </c>
      <c r="J2846" s="6">
        <v>799</v>
      </c>
      <c r="K2846" s="6">
        <v>2397</v>
      </c>
      <c r="L2846" s="6">
        <v>0.2</v>
      </c>
      <c r="M2846" s="6">
        <v>479.4</v>
      </c>
      <c r="N2846" s="6">
        <v>1917.6</v>
      </c>
      <c r="O2846" s="6">
        <v>498.58</v>
      </c>
      <c r="P2846" t="s">
        <v>89</v>
      </c>
      <c r="Q2846" t="s">
        <v>90</v>
      </c>
      <c r="R2846" t="s">
        <v>65</v>
      </c>
      <c r="S2846" t="s">
        <v>45</v>
      </c>
      <c r="T2846" t="s">
        <v>35</v>
      </c>
      <c r="U2846" s="13">
        <f t="shared" si="176"/>
        <v>2024</v>
      </c>
      <c r="V2846" s="13">
        <f t="shared" si="177"/>
        <v>9</v>
      </c>
      <c r="W2846" s="20" t="str">
        <f t="shared" si="178"/>
        <v>September</v>
      </c>
      <c r="X2846">
        <v>0.26</v>
      </c>
      <c r="Y2846" s="6">
        <f t="shared" si="179"/>
        <v>1438.2</v>
      </c>
      <c r="Z2846" cm="1">
        <f t="array" aca="1" ref="Z2846" ca="1">IF(roud(N2846,2)=ROUND(Z2846,2),"ok","error")</f>
        <v>0</v>
      </c>
    </row>
    <row r="2847" spans="1:26" x14ac:dyDescent="0.3">
      <c r="A2847" t="s">
        <v>4535</v>
      </c>
      <c r="B2847" s="4">
        <v>45337</v>
      </c>
      <c r="C2847" t="s">
        <v>3698</v>
      </c>
      <c r="D2847" t="s">
        <v>3699</v>
      </c>
      <c r="E2847" t="s">
        <v>59</v>
      </c>
      <c r="F2847" t="s">
        <v>60</v>
      </c>
      <c r="G2847" t="s">
        <v>61</v>
      </c>
      <c r="H2847" t="s">
        <v>62</v>
      </c>
      <c r="I2847" s="6">
        <v>2</v>
      </c>
      <c r="J2847" s="6">
        <v>59999</v>
      </c>
      <c r="K2847" s="6">
        <v>119998</v>
      </c>
      <c r="L2847" s="6">
        <v>0.15</v>
      </c>
      <c r="M2847" s="6">
        <v>17999.7</v>
      </c>
      <c r="N2847" s="6">
        <v>101998.3</v>
      </c>
      <c r="O2847" s="6">
        <v>11729.8</v>
      </c>
      <c r="P2847" t="s">
        <v>186</v>
      </c>
      <c r="Q2847" t="s">
        <v>187</v>
      </c>
      <c r="R2847" t="s">
        <v>160</v>
      </c>
      <c r="S2847" t="s">
        <v>45</v>
      </c>
      <c r="T2847" t="s">
        <v>35</v>
      </c>
      <c r="U2847" s="13">
        <f t="shared" si="176"/>
        <v>2024</v>
      </c>
      <c r="V2847" s="13">
        <f t="shared" si="177"/>
        <v>2</v>
      </c>
      <c r="W2847" s="20" t="str">
        <f t="shared" si="178"/>
        <v>February</v>
      </c>
      <c r="X2847">
        <v>0.115</v>
      </c>
      <c r="Y2847" s="6">
        <f t="shared" si="179"/>
        <v>83998.6</v>
      </c>
      <c r="Z2847" cm="1">
        <f t="array" aca="1" ref="Z2847" ca="1">IF(roud(N2847,2)=ROUND(Z2847,2),"ok","error")</f>
        <v>0</v>
      </c>
    </row>
    <row r="2848" spans="1:26" x14ac:dyDescent="0.3">
      <c r="A2848" t="s">
        <v>4536</v>
      </c>
      <c r="B2848" s="4">
        <v>45703</v>
      </c>
      <c r="C2848" t="s">
        <v>1404</v>
      </c>
      <c r="D2848" t="s">
        <v>1405</v>
      </c>
      <c r="E2848" t="s">
        <v>111</v>
      </c>
      <c r="F2848" t="s">
        <v>112</v>
      </c>
      <c r="G2848" t="s">
        <v>113</v>
      </c>
      <c r="H2848" t="s">
        <v>114</v>
      </c>
      <c r="I2848" s="6">
        <v>1</v>
      </c>
      <c r="J2848" s="6">
        <v>999</v>
      </c>
      <c r="K2848" s="6">
        <v>999</v>
      </c>
      <c r="L2848" s="6">
        <v>0</v>
      </c>
      <c r="M2848" s="6">
        <v>0</v>
      </c>
      <c r="N2848" s="6">
        <v>999</v>
      </c>
      <c r="O2848" s="6">
        <v>279.72000000000003</v>
      </c>
      <c r="P2848" t="s">
        <v>186</v>
      </c>
      <c r="Q2848" t="s">
        <v>187</v>
      </c>
      <c r="R2848" t="s">
        <v>160</v>
      </c>
      <c r="S2848" t="s">
        <v>54</v>
      </c>
      <c r="T2848" t="s">
        <v>35</v>
      </c>
      <c r="U2848" s="13">
        <f t="shared" si="176"/>
        <v>2025</v>
      </c>
      <c r="V2848" s="13">
        <f t="shared" si="177"/>
        <v>2</v>
      </c>
      <c r="W2848" s="20" t="str">
        <f t="shared" si="178"/>
        <v>February</v>
      </c>
      <c r="X2848">
        <v>0.28000000000000003</v>
      </c>
      <c r="Y2848" s="6">
        <f t="shared" si="179"/>
        <v>999</v>
      </c>
      <c r="Z2848" cm="1">
        <f t="array" aca="1" ref="Z2848" ca="1">IF(roud(N2848,2)=ROUND(Z2848,2),"ok","error")</f>
        <v>0</v>
      </c>
    </row>
    <row r="2849" spans="1:26" x14ac:dyDescent="0.3">
      <c r="A2849" t="s">
        <v>4537</v>
      </c>
      <c r="B2849" s="4">
        <v>45741</v>
      </c>
      <c r="C2849" t="s">
        <v>662</v>
      </c>
      <c r="D2849" t="s">
        <v>663</v>
      </c>
      <c r="E2849" t="s">
        <v>284</v>
      </c>
      <c r="F2849" t="s">
        <v>285</v>
      </c>
      <c r="G2849" t="s">
        <v>52</v>
      </c>
      <c r="H2849" t="s">
        <v>129</v>
      </c>
      <c r="I2849" s="6">
        <v>1</v>
      </c>
      <c r="J2849" s="6">
        <v>999</v>
      </c>
      <c r="K2849" s="6">
        <v>999</v>
      </c>
      <c r="L2849" s="6">
        <v>0.2</v>
      </c>
      <c r="M2849" s="6">
        <v>199.8</v>
      </c>
      <c r="N2849" s="6">
        <v>799.2</v>
      </c>
      <c r="O2849" s="6">
        <v>143.86000000000001</v>
      </c>
      <c r="P2849" t="s">
        <v>42</v>
      </c>
      <c r="Q2849" t="s">
        <v>43</v>
      </c>
      <c r="R2849" t="s">
        <v>44</v>
      </c>
      <c r="S2849" t="s">
        <v>107</v>
      </c>
      <c r="T2849" t="s">
        <v>55</v>
      </c>
      <c r="U2849" s="13">
        <f t="shared" si="176"/>
        <v>2025</v>
      </c>
      <c r="V2849" s="13">
        <f t="shared" si="177"/>
        <v>3</v>
      </c>
      <c r="W2849" s="20" t="str">
        <f t="shared" si="178"/>
        <v>March</v>
      </c>
      <c r="X2849">
        <v>0.18</v>
      </c>
      <c r="Y2849" s="6">
        <f t="shared" si="179"/>
        <v>599.4</v>
      </c>
      <c r="Z2849" cm="1">
        <f t="array" aca="1" ref="Z2849" ca="1">IF(roud(N2849,2)=ROUND(Z2849,2),"ok","error")</f>
        <v>0</v>
      </c>
    </row>
    <row r="2850" spans="1:26" x14ac:dyDescent="0.3">
      <c r="A2850" t="s">
        <v>4538</v>
      </c>
      <c r="B2850" s="4">
        <v>45531</v>
      </c>
      <c r="C2850" t="s">
        <v>678</v>
      </c>
      <c r="D2850" t="s">
        <v>679</v>
      </c>
      <c r="E2850" t="s">
        <v>40</v>
      </c>
      <c r="F2850" t="s">
        <v>41</v>
      </c>
      <c r="G2850" t="s">
        <v>29</v>
      </c>
      <c r="H2850" t="s">
        <v>30</v>
      </c>
      <c r="I2850" s="6">
        <v>1</v>
      </c>
      <c r="J2850" s="6">
        <v>1199</v>
      </c>
      <c r="K2850" s="6">
        <v>1199</v>
      </c>
      <c r="L2850" s="6">
        <v>0.05</v>
      </c>
      <c r="M2850" s="6">
        <v>59.95</v>
      </c>
      <c r="N2850" s="6">
        <v>1139.05</v>
      </c>
      <c r="O2850" s="6">
        <v>347.41</v>
      </c>
      <c r="P2850" t="s">
        <v>186</v>
      </c>
      <c r="Q2850" t="s">
        <v>187</v>
      </c>
      <c r="R2850" t="s">
        <v>160</v>
      </c>
      <c r="S2850" t="s">
        <v>54</v>
      </c>
      <c r="T2850" t="s">
        <v>55</v>
      </c>
      <c r="U2850" s="13">
        <f t="shared" si="176"/>
        <v>2024</v>
      </c>
      <c r="V2850" s="13">
        <f t="shared" si="177"/>
        <v>8</v>
      </c>
      <c r="W2850" s="20" t="str">
        <f t="shared" si="178"/>
        <v>August</v>
      </c>
      <c r="X2850">
        <v>0.30499999999999999</v>
      </c>
      <c r="Y2850" s="6">
        <f t="shared" si="179"/>
        <v>1079.0999999999999</v>
      </c>
      <c r="Z2850" cm="1">
        <f t="array" aca="1" ref="Z2850" ca="1">IF(roud(N2850,2)=ROUND(Z2850,2),"ok","error")</f>
        <v>0</v>
      </c>
    </row>
    <row r="2851" spans="1:26" x14ac:dyDescent="0.3">
      <c r="A2851" t="s">
        <v>4539</v>
      </c>
      <c r="B2851" s="4">
        <v>45844</v>
      </c>
      <c r="C2851" t="s">
        <v>1361</v>
      </c>
      <c r="D2851" t="s">
        <v>1362</v>
      </c>
      <c r="E2851" t="s">
        <v>133</v>
      </c>
      <c r="F2851" t="s">
        <v>134</v>
      </c>
      <c r="G2851" t="s">
        <v>61</v>
      </c>
      <c r="H2851" t="s">
        <v>123</v>
      </c>
      <c r="I2851" s="6">
        <v>1</v>
      </c>
      <c r="J2851" s="6">
        <v>2999</v>
      </c>
      <c r="K2851" s="6">
        <v>2999</v>
      </c>
      <c r="L2851" s="6">
        <v>0.25</v>
      </c>
      <c r="M2851" s="6">
        <v>749.75</v>
      </c>
      <c r="N2851" s="6">
        <v>2249.25</v>
      </c>
      <c r="O2851" s="6">
        <v>191.19</v>
      </c>
      <c r="P2851" t="s">
        <v>186</v>
      </c>
      <c r="Q2851" t="s">
        <v>187</v>
      </c>
      <c r="R2851" t="s">
        <v>160</v>
      </c>
      <c r="S2851" t="s">
        <v>45</v>
      </c>
      <c r="T2851" t="s">
        <v>46</v>
      </c>
      <c r="U2851" s="13">
        <f t="shared" si="176"/>
        <v>2025</v>
      </c>
      <c r="V2851" s="13">
        <f t="shared" si="177"/>
        <v>7</v>
      </c>
      <c r="W2851" s="20" t="str">
        <f t="shared" si="178"/>
        <v>July</v>
      </c>
      <c r="X2851">
        <v>8.5000000000000006E-2</v>
      </c>
      <c r="Y2851" s="6">
        <f t="shared" si="179"/>
        <v>1499.5</v>
      </c>
      <c r="Z2851" cm="1">
        <f t="array" aca="1" ref="Z2851" ca="1">IF(roud(N2851,2)=ROUND(Z2851,2),"ok","error")</f>
        <v>0</v>
      </c>
    </row>
    <row r="2852" spans="1:26" x14ac:dyDescent="0.3">
      <c r="A2852" t="s">
        <v>4540</v>
      </c>
      <c r="B2852" s="4">
        <v>45514</v>
      </c>
      <c r="C2852" t="s">
        <v>2789</v>
      </c>
      <c r="D2852" t="s">
        <v>2790</v>
      </c>
      <c r="E2852" t="s">
        <v>127</v>
      </c>
      <c r="F2852" t="s">
        <v>128</v>
      </c>
      <c r="G2852" t="s">
        <v>52</v>
      </c>
      <c r="H2852" t="s">
        <v>129</v>
      </c>
      <c r="I2852" s="6">
        <v>2</v>
      </c>
      <c r="J2852" s="6">
        <v>1299</v>
      </c>
      <c r="K2852" s="6">
        <v>2598</v>
      </c>
      <c r="L2852" s="6">
        <v>0.2</v>
      </c>
      <c r="M2852" s="6">
        <v>519.6</v>
      </c>
      <c r="N2852" s="6">
        <v>2078.4</v>
      </c>
      <c r="O2852" s="6">
        <v>374.11</v>
      </c>
      <c r="P2852" t="s">
        <v>89</v>
      </c>
      <c r="Q2852" t="s">
        <v>90</v>
      </c>
      <c r="R2852" t="s">
        <v>65</v>
      </c>
      <c r="S2852" t="s">
        <v>98</v>
      </c>
      <c r="T2852" t="s">
        <v>35</v>
      </c>
      <c r="U2852" s="13">
        <f t="shared" si="176"/>
        <v>2024</v>
      </c>
      <c r="V2852" s="13">
        <f t="shared" si="177"/>
        <v>8</v>
      </c>
      <c r="W2852" s="20" t="str">
        <f t="shared" si="178"/>
        <v>August</v>
      </c>
      <c r="X2852">
        <v>0.18</v>
      </c>
      <c r="Y2852" s="6">
        <f t="shared" si="179"/>
        <v>1558.8</v>
      </c>
      <c r="Z2852" cm="1">
        <f t="array" aca="1" ref="Z2852" ca="1">IF(roud(N2852,2)=ROUND(Z2852,2),"ok","error")</f>
        <v>0</v>
      </c>
    </row>
    <row r="2853" spans="1:26" x14ac:dyDescent="0.3">
      <c r="A2853" t="s">
        <v>4541</v>
      </c>
      <c r="B2853" s="4">
        <v>45349</v>
      </c>
      <c r="C2853" t="s">
        <v>443</v>
      </c>
      <c r="D2853" t="s">
        <v>444</v>
      </c>
      <c r="E2853" t="s">
        <v>69</v>
      </c>
      <c r="F2853" t="s">
        <v>70</v>
      </c>
      <c r="G2853" t="s">
        <v>61</v>
      </c>
      <c r="H2853" t="s">
        <v>71</v>
      </c>
      <c r="I2853" s="6">
        <v>2</v>
      </c>
      <c r="J2853" s="6">
        <v>1299</v>
      </c>
      <c r="K2853" s="6">
        <v>2598</v>
      </c>
      <c r="L2853" s="6">
        <v>0.05</v>
      </c>
      <c r="M2853" s="6">
        <v>129.9</v>
      </c>
      <c r="N2853" s="6">
        <v>2468.1</v>
      </c>
      <c r="O2853" s="6">
        <v>357.87</v>
      </c>
      <c r="P2853" t="s">
        <v>82</v>
      </c>
      <c r="Q2853" t="s">
        <v>82</v>
      </c>
      <c r="R2853" t="s">
        <v>65</v>
      </c>
      <c r="S2853" t="s">
        <v>107</v>
      </c>
      <c r="T2853" t="s">
        <v>35</v>
      </c>
      <c r="U2853" s="13">
        <f t="shared" si="176"/>
        <v>2024</v>
      </c>
      <c r="V2853" s="13">
        <f t="shared" si="177"/>
        <v>2</v>
      </c>
      <c r="W2853" s="20" t="str">
        <f t="shared" si="178"/>
        <v>February</v>
      </c>
      <c r="X2853">
        <v>0.14499999999999999</v>
      </c>
      <c r="Y2853" s="6">
        <f t="shared" si="179"/>
        <v>2338.1999999999998</v>
      </c>
      <c r="Z2853" cm="1">
        <f t="array" aca="1" ref="Z2853" ca="1">IF(roud(N2853,2)=ROUND(Z2853,2),"ok","error")</f>
        <v>0</v>
      </c>
    </row>
    <row r="2854" spans="1:26" x14ac:dyDescent="0.3">
      <c r="A2854" t="s">
        <v>4542</v>
      </c>
      <c r="B2854" s="4">
        <v>45435</v>
      </c>
      <c r="C2854" t="s">
        <v>1357</v>
      </c>
      <c r="D2854" t="s">
        <v>1358</v>
      </c>
      <c r="E2854" t="s">
        <v>167</v>
      </c>
      <c r="F2854" t="s">
        <v>168</v>
      </c>
      <c r="G2854" t="s">
        <v>113</v>
      </c>
      <c r="H2854" t="s">
        <v>169</v>
      </c>
      <c r="I2854" s="6">
        <v>3</v>
      </c>
      <c r="J2854" s="6">
        <v>899</v>
      </c>
      <c r="K2854" s="6">
        <v>2697</v>
      </c>
      <c r="L2854" s="6">
        <v>0.1</v>
      </c>
      <c r="M2854" s="6">
        <v>269.7</v>
      </c>
      <c r="N2854" s="6">
        <v>2427.3000000000002</v>
      </c>
      <c r="O2854" s="6">
        <v>606.83000000000004</v>
      </c>
      <c r="P2854" t="s">
        <v>82</v>
      </c>
      <c r="Q2854" t="s">
        <v>82</v>
      </c>
      <c r="R2854" t="s">
        <v>65</v>
      </c>
      <c r="S2854" t="s">
        <v>107</v>
      </c>
      <c r="T2854" t="s">
        <v>55</v>
      </c>
      <c r="U2854" s="13">
        <f t="shared" si="176"/>
        <v>2024</v>
      </c>
      <c r="V2854" s="13">
        <f t="shared" si="177"/>
        <v>5</v>
      </c>
      <c r="W2854" s="20" t="str">
        <f t="shared" si="178"/>
        <v>May</v>
      </c>
      <c r="X2854">
        <v>0.25</v>
      </c>
      <c r="Y2854" s="6">
        <f t="shared" si="179"/>
        <v>2157.6</v>
      </c>
      <c r="Z2854" cm="1">
        <f t="array" aca="1" ref="Z2854" ca="1">IF(roud(N2854,2)=ROUND(Z2854,2),"ok","error")</f>
        <v>0</v>
      </c>
    </row>
    <row r="2855" spans="1:26" x14ac:dyDescent="0.3">
      <c r="A2855" t="s">
        <v>4543</v>
      </c>
      <c r="B2855" s="4">
        <v>45807</v>
      </c>
      <c r="C2855" t="s">
        <v>1660</v>
      </c>
      <c r="D2855" t="s">
        <v>1661</v>
      </c>
      <c r="E2855" t="s">
        <v>356</v>
      </c>
      <c r="F2855" t="s">
        <v>357</v>
      </c>
      <c r="G2855" t="s">
        <v>214</v>
      </c>
      <c r="H2855" t="s">
        <v>260</v>
      </c>
      <c r="I2855" s="6">
        <v>1</v>
      </c>
      <c r="J2855" s="6">
        <v>699</v>
      </c>
      <c r="K2855" s="6">
        <v>699</v>
      </c>
      <c r="L2855" s="6">
        <v>0.2</v>
      </c>
      <c r="M2855" s="6">
        <v>139.80000000000001</v>
      </c>
      <c r="N2855" s="6">
        <v>559.20000000000005</v>
      </c>
      <c r="O2855" s="6">
        <v>178.94</v>
      </c>
      <c r="P2855" t="s">
        <v>63</v>
      </c>
      <c r="Q2855" t="s">
        <v>64</v>
      </c>
      <c r="R2855" t="s">
        <v>65</v>
      </c>
      <c r="S2855" t="s">
        <v>45</v>
      </c>
      <c r="T2855" t="s">
        <v>35</v>
      </c>
      <c r="U2855" s="13">
        <f t="shared" si="176"/>
        <v>2025</v>
      </c>
      <c r="V2855" s="13">
        <f t="shared" si="177"/>
        <v>5</v>
      </c>
      <c r="W2855" s="20" t="str">
        <f t="shared" si="178"/>
        <v>May</v>
      </c>
      <c r="X2855">
        <v>0.32</v>
      </c>
      <c r="Y2855" s="6">
        <f t="shared" si="179"/>
        <v>419.4</v>
      </c>
      <c r="Z2855" cm="1">
        <f t="array" aca="1" ref="Z2855" ca="1">IF(roud(N2855,2)=ROUND(Z2855,2),"ok","error")</f>
        <v>0</v>
      </c>
    </row>
    <row r="2856" spans="1:26" x14ac:dyDescent="0.3">
      <c r="A2856" t="s">
        <v>4544</v>
      </c>
      <c r="B2856" s="4">
        <v>45588</v>
      </c>
      <c r="C2856" t="s">
        <v>2221</v>
      </c>
      <c r="D2856" t="s">
        <v>2222</v>
      </c>
      <c r="E2856" t="s">
        <v>75</v>
      </c>
      <c r="F2856" t="s">
        <v>76</v>
      </c>
      <c r="G2856" t="s">
        <v>61</v>
      </c>
      <c r="H2856" t="s">
        <v>71</v>
      </c>
      <c r="I2856" s="6">
        <v>3</v>
      </c>
      <c r="J2856" s="6">
        <v>1499</v>
      </c>
      <c r="K2856" s="6">
        <v>4497</v>
      </c>
      <c r="L2856" s="6">
        <v>0.1</v>
      </c>
      <c r="M2856" s="6">
        <v>449.7</v>
      </c>
      <c r="N2856" s="6">
        <v>4047.3</v>
      </c>
      <c r="O2856" s="6">
        <v>526.15</v>
      </c>
      <c r="P2856" t="s">
        <v>191</v>
      </c>
      <c r="Q2856" t="s">
        <v>187</v>
      </c>
      <c r="R2856" t="s">
        <v>160</v>
      </c>
      <c r="S2856" t="s">
        <v>45</v>
      </c>
      <c r="T2856" t="s">
        <v>35</v>
      </c>
      <c r="U2856" s="13">
        <f t="shared" si="176"/>
        <v>2024</v>
      </c>
      <c r="V2856" s="13">
        <f t="shared" si="177"/>
        <v>10</v>
      </c>
      <c r="W2856" s="20" t="str">
        <f t="shared" si="178"/>
        <v>October</v>
      </c>
      <c r="X2856">
        <v>0.13</v>
      </c>
      <c r="Y2856" s="6">
        <f t="shared" si="179"/>
        <v>3597.6</v>
      </c>
      <c r="Z2856" cm="1">
        <f t="array" aca="1" ref="Z2856" ca="1">IF(roud(N2856,2)=ROUND(Z2856,2),"ok","error")</f>
        <v>0</v>
      </c>
    </row>
    <row r="2857" spans="1:26" x14ac:dyDescent="0.3">
      <c r="A2857" t="s">
        <v>4545</v>
      </c>
      <c r="B2857" s="4">
        <v>45531</v>
      </c>
      <c r="C2857" t="s">
        <v>2006</v>
      </c>
      <c r="D2857" t="s">
        <v>2007</v>
      </c>
      <c r="E2857" t="s">
        <v>273</v>
      </c>
      <c r="F2857" t="s">
        <v>274</v>
      </c>
      <c r="G2857" t="s">
        <v>29</v>
      </c>
      <c r="H2857" t="s">
        <v>88</v>
      </c>
      <c r="I2857" s="6">
        <v>1</v>
      </c>
      <c r="J2857" s="6">
        <v>2499</v>
      </c>
      <c r="K2857" s="6">
        <v>2499</v>
      </c>
      <c r="L2857" s="6">
        <v>0.05</v>
      </c>
      <c r="M2857" s="6">
        <v>124.95</v>
      </c>
      <c r="N2857" s="6">
        <v>2374.0500000000002</v>
      </c>
      <c r="O2857" s="6">
        <v>724.09</v>
      </c>
      <c r="P2857" t="s">
        <v>186</v>
      </c>
      <c r="Q2857" t="s">
        <v>187</v>
      </c>
      <c r="R2857" t="s">
        <v>160</v>
      </c>
      <c r="S2857" t="s">
        <v>107</v>
      </c>
      <c r="T2857" t="s">
        <v>55</v>
      </c>
      <c r="U2857" s="13">
        <f t="shared" si="176"/>
        <v>2024</v>
      </c>
      <c r="V2857" s="13">
        <f t="shared" si="177"/>
        <v>8</v>
      </c>
      <c r="W2857" s="20" t="str">
        <f t="shared" si="178"/>
        <v>August</v>
      </c>
      <c r="X2857">
        <v>0.30499999999999999</v>
      </c>
      <c r="Y2857" s="6">
        <f t="shared" si="179"/>
        <v>2249.1</v>
      </c>
      <c r="Z2857" cm="1">
        <f t="array" aca="1" ref="Z2857" ca="1">IF(roud(N2857,2)=ROUND(Z2857,2),"ok","error")</f>
        <v>0</v>
      </c>
    </row>
    <row r="2858" spans="1:26" x14ac:dyDescent="0.3">
      <c r="A2858" t="s">
        <v>4546</v>
      </c>
      <c r="B2858" s="4">
        <v>45881</v>
      </c>
      <c r="C2858" t="s">
        <v>904</v>
      </c>
      <c r="D2858" t="s">
        <v>905</v>
      </c>
      <c r="E2858" t="s">
        <v>212</v>
      </c>
      <c r="F2858" t="s">
        <v>213</v>
      </c>
      <c r="G2858" t="s">
        <v>214</v>
      </c>
      <c r="H2858" t="s">
        <v>215</v>
      </c>
      <c r="I2858" s="6">
        <v>1</v>
      </c>
      <c r="J2858" s="6">
        <v>599</v>
      </c>
      <c r="K2858" s="6">
        <v>599</v>
      </c>
      <c r="L2858" s="6">
        <v>0.25</v>
      </c>
      <c r="M2858" s="6">
        <v>149.75</v>
      </c>
      <c r="N2858" s="6">
        <v>449.25</v>
      </c>
      <c r="O2858" s="6">
        <v>137.02000000000001</v>
      </c>
      <c r="P2858" t="s">
        <v>94</v>
      </c>
      <c r="Q2858" t="s">
        <v>64</v>
      </c>
      <c r="R2858" t="s">
        <v>65</v>
      </c>
      <c r="S2858" t="s">
        <v>54</v>
      </c>
      <c r="T2858" t="s">
        <v>55</v>
      </c>
      <c r="U2858" s="13">
        <f t="shared" si="176"/>
        <v>2025</v>
      </c>
      <c r="V2858" s="13">
        <f t="shared" si="177"/>
        <v>8</v>
      </c>
      <c r="W2858" s="20" t="str">
        <f t="shared" si="178"/>
        <v>August</v>
      </c>
      <c r="X2858">
        <v>0.30499999999999999</v>
      </c>
      <c r="Y2858" s="6">
        <f t="shared" si="179"/>
        <v>299.5</v>
      </c>
      <c r="Z2858" cm="1">
        <f t="array" aca="1" ref="Z2858" ca="1">IF(roud(N2858,2)=ROUND(Z2858,2),"ok","error")</f>
        <v>0</v>
      </c>
    </row>
    <row r="2859" spans="1:26" x14ac:dyDescent="0.3">
      <c r="A2859" t="s">
        <v>4547</v>
      </c>
      <c r="B2859" s="4">
        <v>45618</v>
      </c>
      <c r="C2859" t="s">
        <v>389</v>
      </c>
      <c r="D2859" t="s">
        <v>390</v>
      </c>
      <c r="E2859" t="s">
        <v>492</v>
      </c>
      <c r="F2859" t="s">
        <v>493</v>
      </c>
      <c r="G2859" t="s">
        <v>214</v>
      </c>
      <c r="H2859" t="s">
        <v>494</v>
      </c>
      <c r="I2859" s="6">
        <v>1</v>
      </c>
      <c r="J2859" s="6">
        <v>1499</v>
      </c>
      <c r="K2859" s="6">
        <v>1499</v>
      </c>
      <c r="L2859" s="6">
        <v>0.2</v>
      </c>
      <c r="M2859" s="6">
        <v>299.8</v>
      </c>
      <c r="N2859" s="6">
        <v>1199.2</v>
      </c>
      <c r="O2859" s="6">
        <v>383.74</v>
      </c>
      <c r="P2859" t="s">
        <v>158</v>
      </c>
      <c r="Q2859" t="s">
        <v>159</v>
      </c>
      <c r="R2859" t="s">
        <v>160</v>
      </c>
      <c r="S2859" t="s">
        <v>107</v>
      </c>
      <c r="T2859" t="s">
        <v>55</v>
      </c>
      <c r="U2859" s="13">
        <f t="shared" si="176"/>
        <v>2024</v>
      </c>
      <c r="V2859" s="13">
        <f t="shared" si="177"/>
        <v>11</v>
      </c>
      <c r="W2859" s="20" t="str">
        <f t="shared" si="178"/>
        <v>November</v>
      </c>
      <c r="X2859">
        <v>0.32</v>
      </c>
      <c r="Y2859" s="6">
        <f t="shared" si="179"/>
        <v>899.4</v>
      </c>
      <c r="Z2859" cm="1">
        <f t="array" aca="1" ref="Z2859" ca="1">IF(roud(N2859,2)=ROUND(Z2859,2),"ok","error")</f>
        <v>0</v>
      </c>
    </row>
    <row r="2860" spans="1:26" x14ac:dyDescent="0.3">
      <c r="A2860" t="s">
        <v>4548</v>
      </c>
      <c r="B2860" s="4">
        <v>45883</v>
      </c>
      <c r="C2860" t="s">
        <v>2928</v>
      </c>
      <c r="D2860" t="s">
        <v>2929</v>
      </c>
      <c r="E2860" t="s">
        <v>27</v>
      </c>
      <c r="F2860" t="s">
        <v>28</v>
      </c>
      <c r="G2860" t="s">
        <v>29</v>
      </c>
      <c r="H2860" t="s">
        <v>30</v>
      </c>
      <c r="I2860" s="6">
        <v>2</v>
      </c>
      <c r="J2860" s="6">
        <v>1999</v>
      </c>
      <c r="K2860" s="6">
        <v>3998</v>
      </c>
      <c r="L2860" s="6">
        <v>0.1</v>
      </c>
      <c r="M2860" s="6">
        <v>399.8</v>
      </c>
      <c r="N2860" s="6">
        <v>3598.2</v>
      </c>
      <c r="O2860" s="6">
        <v>1043.48</v>
      </c>
      <c r="P2860" t="s">
        <v>42</v>
      </c>
      <c r="Q2860" t="s">
        <v>43</v>
      </c>
      <c r="R2860" t="s">
        <v>44</v>
      </c>
      <c r="S2860" t="s">
        <v>54</v>
      </c>
      <c r="T2860" t="s">
        <v>35</v>
      </c>
      <c r="U2860" s="13">
        <f t="shared" si="176"/>
        <v>2025</v>
      </c>
      <c r="V2860" s="13">
        <f t="shared" si="177"/>
        <v>8</v>
      </c>
      <c r="W2860" s="20" t="str">
        <f t="shared" si="178"/>
        <v>August</v>
      </c>
      <c r="X2860">
        <v>0.28999999999999998</v>
      </c>
      <c r="Y2860" s="6">
        <f t="shared" si="179"/>
        <v>3198.4</v>
      </c>
      <c r="Z2860" cm="1">
        <f t="array" aca="1" ref="Z2860" ca="1">IF(roud(N2860,2)=ROUND(Z2860,2),"ok","error")</f>
        <v>0</v>
      </c>
    </row>
    <row r="2861" spans="1:26" x14ac:dyDescent="0.3">
      <c r="A2861" t="s">
        <v>4549</v>
      </c>
      <c r="B2861" s="4">
        <v>45904</v>
      </c>
      <c r="C2861" t="s">
        <v>525</v>
      </c>
      <c r="D2861" t="s">
        <v>526</v>
      </c>
      <c r="E2861" t="s">
        <v>323</v>
      </c>
      <c r="F2861" t="s">
        <v>324</v>
      </c>
      <c r="G2861" t="s">
        <v>29</v>
      </c>
      <c r="H2861" t="s">
        <v>304</v>
      </c>
      <c r="I2861" s="6">
        <v>1</v>
      </c>
      <c r="J2861" s="6">
        <v>799</v>
      </c>
      <c r="K2861" s="6">
        <v>799</v>
      </c>
      <c r="L2861" s="6">
        <v>0.05</v>
      </c>
      <c r="M2861" s="6">
        <v>39.950000000000003</v>
      </c>
      <c r="N2861" s="6">
        <v>759.05</v>
      </c>
      <c r="O2861" s="6">
        <v>231.51</v>
      </c>
      <c r="P2861" t="s">
        <v>31</v>
      </c>
      <c r="Q2861" t="s">
        <v>32</v>
      </c>
      <c r="R2861" t="s">
        <v>33</v>
      </c>
      <c r="S2861" t="s">
        <v>107</v>
      </c>
      <c r="T2861" t="s">
        <v>35</v>
      </c>
      <c r="U2861" s="13">
        <f t="shared" si="176"/>
        <v>2025</v>
      </c>
      <c r="V2861" s="13">
        <f t="shared" si="177"/>
        <v>9</v>
      </c>
      <c r="W2861" s="20" t="str">
        <f t="shared" si="178"/>
        <v>September</v>
      </c>
      <c r="X2861">
        <v>0.30499999999999999</v>
      </c>
      <c r="Y2861" s="6">
        <f t="shared" si="179"/>
        <v>719.1</v>
      </c>
      <c r="Z2861" cm="1">
        <f t="array" aca="1" ref="Z2861" ca="1">IF(roud(N2861,2)=ROUND(Z2861,2),"ok","error")</f>
        <v>0</v>
      </c>
    </row>
    <row r="2862" spans="1:26" x14ac:dyDescent="0.3">
      <c r="A2862" t="s">
        <v>4550</v>
      </c>
      <c r="B2862" s="4">
        <v>45980</v>
      </c>
      <c r="C2862" t="s">
        <v>3527</v>
      </c>
      <c r="D2862" t="s">
        <v>3528</v>
      </c>
      <c r="E2862" t="s">
        <v>75</v>
      </c>
      <c r="F2862" t="s">
        <v>76</v>
      </c>
      <c r="G2862" t="s">
        <v>61</v>
      </c>
      <c r="H2862" t="s">
        <v>71</v>
      </c>
      <c r="I2862" s="6">
        <v>1</v>
      </c>
      <c r="J2862" s="6">
        <v>1499</v>
      </c>
      <c r="K2862" s="6">
        <v>1499</v>
      </c>
      <c r="L2862" s="6">
        <v>0.1</v>
      </c>
      <c r="M2862" s="6">
        <v>149.9</v>
      </c>
      <c r="N2862" s="6">
        <v>1349.1</v>
      </c>
      <c r="O2862" s="6">
        <v>175.38</v>
      </c>
      <c r="P2862" t="s">
        <v>191</v>
      </c>
      <c r="Q2862" t="s">
        <v>187</v>
      </c>
      <c r="R2862" t="s">
        <v>160</v>
      </c>
      <c r="S2862" t="s">
        <v>107</v>
      </c>
      <c r="T2862" t="s">
        <v>55</v>
      </c>
      <c r="U2862" s="13">
        <f t="shared" si="176"/>
        <v>2025</v>
      </c>
      <c r="V2862" s="13">
        <f t="shared" si="177"/>
        <v>11</v>
      </c>
      <c r="W2862" s="20" t="str">
        <f t="shared" si="178"/>
        <v>November</v>
      </c>
      <c r="X2862">
        <v>0.13</v>
      </c>
      <c r="Y2862" s="6">
        <f t="shared" si="179"/>
        <v>1199.2</v>
      </c>
      <c r="Z2862" cm="1">
        <f t="array" aca="1" ref="Z2862" ca="1">IF(roud(N2862,2)=ROUND(Z2862,2),"ok","error")</f>
        <v>0</v>
      </c>
    </row>
    <row r="2863" spans="1:26" x14ac:dyDescent="0.3">
      <c r="A2863" t="s">
        <v>4551</v>
      </c>
      <c r="B2863" s="4">
        <v>45620</v>
      </c>
      <c r="C2863" t="s">
        <v>973</v>
      </c>
      <c r="D2863" t="s">
        <v>974</v>
      </c>
      <c r="E2863" t="s">
        <v>323</v>
      </c>
      <c r="F2863" t="s">
        <v>324</v>
      </c>
      <c r="G2863" t="s">
        <v>29</v>
      </c>
      <c r="H2863" t="s">
        <v>304</v>
      </c>
      <c r="I2863" s="6">
        <v>1</v>
      </c>
      <c r="J2863" s="6">
        <v>799</v>
      </c>
      <c r="K2863" s="6">
        <v>799</v>
      </c>
      <c r="L2863" s="6">
        <v>0.1</v>
      </c>
      <c r="M2863" s="6">
        <v>79.900000000000006</v>
      </c>
      <c r="N2863" s="6">
        <v>719.1</v>
      </c>
      <c r="O2863" s="6">
        <v>208.54</v>
      </c>
      <c r="P2863" t="s">
        <v>158</v>
      </c>
      <c r="Q2863" t="s">
        <v>159</v>
      </c>
      <c r="R2863" t="s">
        <v>160</v>
      </c>
      <c r="S2863" t="s">
        <v>45</v>
      </c>
      <c r="T2863" t="s">
        <v>55</v>
      </c>
      <c r="U2863" s="13">
        <f t="shared" si="176"/>
        <v>2024</v>
      </c>
      <c r="V2863" s="13">
        <f t="shared" si="177"/>
        <v>11</v>
      </c>
      <c r="W2863" s="20" t="str">
        <f t="shared" si="178"/>
        <v>November</v>
      </c>
      <c r="X2863">
        <v>0.28999999999999998</v>
      </c>
      <c r="Y2863" s="6">
        <f t="shared" si="179"/>
        <v>639.20000000000005</v>
      </c>
      <c r="Z2863" cm="1">
        <f t="array" aca="1" ref="Z2863" ca="1">IF(roud(N2863,2)=ROUND(Z2863,2),"ok","error")</f>
        <v>0</v>
      </c>
    </row>
    <row r="2864" spans="1:26" x14ac:dyDescent="0.3">
      <c r="A2864" t="s">
        <v>4552</v>
      </c>
      <c r="B2864" s="4">
        <v>45534</v>
      </c>
      <c r="C2864" t="s">
        <v>2158</v>
      </c>
      <c r="D2864" t="s">
        <v>2159</v>
      </c>
      <c r="E2864" t="s">
        <v>102</v>
      </c>
      <c r="F2864" t="s">
        <v>103</v>
      </c>
      <c r="G2864" t="s">
        <v>52</v>
      </c>
      <c r="H2864" t="s">
        <v>104</v>
      </c>
      <c r="I2864" s="6">
        <v>5</v>
      </c>
      <c r="J2864" s="6">
        <v>5999</v>
      </c>
      <c r="K2864" s="6">
        <v>29995</v>
      </c>
      <c r="L2864" s="6">
        <v>0.3</v>
      </c>
      <c r="M2864" s="6">
        <v>8998.5</v>
      </c>
      <c r="N2864" s="6">
        <v>20996.5</v>
      </c>
      <c r="O2864" s="6">
        <v>3149.48</v>
      </c>
      <c r="P2864" t="s">
        <v>191</v>
      </c>
      <c r="Q2864" t="s">
        <v>187</v>
      </c>
      <c r="R2864" t="s">
        <v>160</v>
      </c>
      <c r="S2864" t="s">
        <v>107</v>
      </c>
      <c r="T2864" t="s">
        <v>35</v>
      </c>
      <c r="U2864" s="13">
        <f t="shared" si="176"/>
        <v>2024</v>
      </c>
      <c r="V2864" s="13">
        <f t="shared" si="177"/>
        <v>8</v>
      </c>
      <c r="W2864" s="20" t="str">
        <f t="shared" si="178"/>
        <v>August</v>
      </c>
      <c r="X2864">
        <v>0.15</v>
      </c>
      <c r="Y2864" s="6">
        <f t="shared" si="179"/>
        <v>11998</v>
      </c>
      <c r="Z2864" cm="1">
        <f t="array" aca="1" ref="Z2864" ca="1">IF(roud(N2864,2)=ROUND(Z2864,2),"ok","error")</f>
        <v>0</v>
      </c>
    </row>
    <row r="2865" spans="1:26" x14ac:dyDescent="0.3">
      <c r="A2865" t="s">
        <v>4553</v>
      </c>
      <c r="B2865" s="4">
        <v>45601</v>
      </c>
      <c r="C2865" t="s">
        <v>691</v>
      </c>
      <c r="D2865" t="s">
        <v>692</v>
      </c>
      <c r="E2865" t="s">
        <v>133</v>
      </c>
      <c r="F2865" t="s">
        <v>134</v>
      </c>
      <c r="G2865" t="s">
        <v>61</v>
      </c>
      <c r="H2865" t="s">
        <v>123</v>
      </c>
      <c r="I2865" s="6">
        <v>1</v>
      </c>
      <c r="J2865" s="6">
        <v>2999</v>
      </c>
      <c r="K2865" s="6">
        <v>2999</v>
      </c>
      <c r="L2865" s="6">
        <v>0.05</v>
      </c>
      <c r="M2865" s="6">
        <v>149.94999999999999</v>
      </c>
      <c r="N2865" s="6">
        <v>2849.05</v>
      </c>
      <c r="O2865" s="6">
        <v>413.11</v>
      </c>
      <c r="P2865" t="s">
        <v>158</v>
      </c>
      <c r="Q2865" t="s">
        <v>159</v>
      </c>
      <c r="R2865" t="s">
        <v>160</v>
      </c>
      <c r="S2865" t="s">
        <v>107</v>
      </c>
      <c r="T2865" t="s">
        <v>35</v>
      </c>
      <c r="U2865" s="13">
        <f t="shared" si="176"/>
        <v>2024</v>
      </c>
      <c r="V2865" s="13">
        <f t="shared" si="177"/>
        <v>11</v>
      </c>
      <c r="W2865" s="20" t="str">
        <f t="shared" si="178"/>
        <v>November</v>
      </c>
      <c r="X2865">
        <v>0.14499999999999999</v>
      </c>
      <c r="Y2865" s="6">
        <f t="shared" si="179"/>
        <v>2699.1</v>
      </c>
      <c r="Z2865" cm="1">
        <f t="array" aca="1" ref="Z2865" ca="1">IF(roud(N2865,2)=ROUND(Z2865,2),"ok","error")</f>
        <v>0</v>
      </c>
    </row>
    <row r="2866" spans="1:26" x14ac:dyDescent="0.3">
      <c r="A2866" t="s">
        <v>4554</v>
      </c>
      <c r="B2866" s="4">
        <v>45438</v>
      </c>
      <c r="C2866" t="s">
        <v>3580</v>
      </c>
      <c r="D2866" t="s">
        <v>3581</v>
      </c>
      <c r="E2866" t="s">
        <v>121</v>
      </c>
      <c r="F2866" t="s">
        <v>122</v>
      </c>
      <c r="G2866" t="s">
        <v>61</v>
      </c>
      <c r="H2866" t="s">
        <v>123</v>
      </c>
      <c r="I2866" s="6">
        <v>3</v>
      </c>
      <c r="J2866" s="6">
        <v>24999</v>
      </c>
      <c r="K2866" s="6">
        <v>74997</v>
      </c>
      <c r="L2866" s="6">
        <v>0.2</v>
      </c>
      <c r="M2866" s="6">
        <v>14999.4</v>
      </c>
      <c r="N2866" s="6">
        <v>59997.599999999999</v>
      </c>
      <c r="O2866" s="6">
        <v>5999.76</v>
      </c>
      <c r="P2866" t="s">
        <v>105</v>
      </c>
      <c r="Q2866" t="s">
        <v>106</v>
      </c>
      <c r="R2866" t="s">
        <v>44</v>
      </c>
      <c r="S2866" t="s">
        <v>45</v>
      </c>
      <c r="T2866" t="s">
        <v>35</v>
      </c>
      <c r="U2866" s="13">
        <f t="shared" si="176"/>
        <v>2024</v>
      </c>
      <c r="V2866" s="13">
        <f t="shared" si="177"/>
        <v>5</v>
      </c>
      <c r="W2866" s="20" t="str">
        <f t="shared" si="178"/>
        <v>May</v>
      </c>
      <c r="X2866">
        <v>0.1</v>
      </c>
      <c r="Y2866" s="6">
        <f t="shared" si="179"/>
        <v>44998.2</v>
      </c>
      <c r="Z2866" cm="1">
        <f t="array" aca="1" ref="Z2866" ca="1">IF(roud(N2866,2)=ROUND(Z2866,2),"ok","error")</f>
        <v>0</v>
      </c>
    </row>
    <row r="2867" spans="1:26" x14ac:dyDescent="0.3">
      <c r="A2867" t="s">
        <v>4555</v>
      </c>
      <c r="B2867" s="4">
        <v>45968</v>
      </c>
      <c r="C2867" t="s">
        <v>1511</v>
      </c>
      <c r="D2867" t="s">
        <v>1512</v>
      </c>
      <c r="E2867" t="s">
        <v>75</v>
      </c>
      <c r="F2867" t="s">
        <v>76</v>
      </c>
      <c r="G2867" t="s">
        <v>61</v>
      </c>
      <c r="H2867" t="s">
        <v>71</v>
      </c>
      <c r="I2867" s="6">
        <v>1</v>
      </c>
      <c r="J2867" s="6">
        <v>1499</v>
      </c>
      <c r="K2867" s="6">
        <v>1499</v>
      </c>
      <c r="L2867" s="6">
        <v>0.1</v>
      </c>
      <c r="M2867" s="6">
        <v>149.9</v>
      </c>
      <c r="N2867" s="6">
        <v>1349.1</v>
      </c>
      <c r="O2867" s="6">
        <v>175.38</v>
      </c>
      <c r="P2867" t="s">
        <v>42</v>
      </c>
      <c r="Q2867" t="s">
        <v>43</v>
      </c>
      <c r="R2867" t="s">
        <v>44</v>
      </c>
      <c r="S2867" t="s">
        <v>98</v>
      </c>
      <c r="T2867" t="s">
        <v>55</v>
      </c>
      <c r="U2867" s="13">
        <f t="shared" si="176"/>
        <v>2025</v>
      </c>
      <c r="V2867" s="13">
        <f t="shared" si="177"/>
        <v>11</v>
      </c>
      <c r="W2867" s="20" t="str">
        <f t="shared" si="178"/>
        <v>November</v>
      </c>
      <c r="X2867">
        <v>0.13</v>
      </c>
      <c r="Y2867" s="6">
        <f t="shared" si="179"/>
        <v>1199.2</v>
      </c>
      <c r="Z2867" cm="1">
        <f t="array" aca="1" ref="Z2867" ca="1">IF(roud(N2867,2)=ROUND(Z2867,2),"ok","error")</f>
        <v>0</v>
      </c>
    </row>
    <row r="2868" spans="1:26" x14ac:dyDescent="0.3">
      <c r="A2868" t="s">
        <v>4556</v>
      </c>
      <c r="B2868" s="4">
        <v>45825</v>
      </c>
      <c r="C2868" t="s">
        <v>4557</v>
      </c>
      <c r="D2868" t="s">
        <v>4558</v>
      </c>
      <c r="E2868" t="s">
        <v>273</v>
      </c>
      <c r="F2868" t="s">
        <v>274</v>
      </c>
      <c r="G2868" t="s">
        <v>29</v>
      </c>
      <c r="H2868" t="s">
        <v>88</v>
      </c>
      <c r="I2868" s="6">
        <v>3</v>
      </c>
      <c r="J2868" s="6">
        <v>2499</v>
      </c>
      <c r="K2868" s="6">
        <v>7497</v>
      </c>
      <c r="L2868" s="6">
        <v>0.3</v>
      </c>
      <c r="M2868" s="6">
        <v>2249.1</v>
      </c>
      <c r="N2868" s="6">
        <v>5247.9</v>
      </c>
      <c r="O2868" s="6">
        <v>1207.02</v>
      </c>
      <c r="P2868" t="s">
        <v>186</v>
      </c>
      <c r="Q2868" t="s">
        <v>187</v>
      </c>
      <c r="R2868" t="s">
        <v>160</v>
      </c>
      <c r="S2868" t="s">
        <v>34</v>
      </c>
      <c r="T2868" t="s">
        <v>55</v>
      </c>
      <c r="U2868" s="13">
        <f t="shared" si="176"/>
        <v>2025</v>
      </c>
      <c r="V2868" s="13">
        <f t="shared" si="177"/>
        <v>6</v>
      </c>
      <c r="W2868" s="20" t="str">
        <f t="shared" si="178"/>
        <v>June</v>
      </c>
      <c r="X2868">
        <v>0.23</v>
      </c>
      <c r="Y2868" s="6">
        <f t="shared" si="179"/>
        <v>2998.8</v>
      </c>
      <c r="Z2868" cm="1">
        <f t="array" aca="1" ref="Z2868" ca="1">IF(roud(N2868,2)=ROUND(Z2868,2),"ok","error")</f>
        <v>0</v>
      </c>
    </row>
    <row r="2869" spans="1:26" x14ac:dyDescent="0.3">
      <c r="A2869" t="s">
        <v>4559</v>
      </c>
      <c r="B2869" s="4">
        <v>45518</v>
      </c>
      <c r="C2869" t="s">
        <v>153</v>
      </c>
      <c r="D2869" t="s">
        <v>154</v>
      </c>
      <c r="E2869" t="s">
        <v>75</v>
      </c>
      <c r="F2869" t="s">
        <v>76</v>
      </c>
      <c r="G2869" t="s">
        <v>61</v>
      </c>
      <c r="H2869" t="s">
        <v>71</v>
      </c>
      <c r="I2869" s="6">
        <v>3</v>
      </c>
      <c r="J2869" s="6">
        <v>1499</v>
      </c>
      <c r="K2869" s="6">
        <v>4497</v>
      </c>
      <c r="L2869" s="6">
        <v>0.3</v>
      </c>
      <c r="M2869" s="6">
        <v>1349.1</v>
      </c>
      <c r="N2869" s="6">
        <v>3147.9</v>
      </c>
      <c r="O2869" s="6">
        <v>220.35</v>
      </c>
      <c r="P2869" t="s">
        <v>31</v>
      </c>
      <c r="Q2869" t="s">
        <v>32</v>
      </c>
      <c r="R2869" t="s">
        <v>33</v>
      </c>
      <c r="S2869" t="s">
        <v>107</v>
      </c>
      <c r="T2869" t="s">
        <v>35</v>
      </c>
      <c r="U2869" s="13">
        <f t="shared" si="176"/>
        <v>2024</v>
      </c>
      <c r="V2869" s="13">
        <f t="shared" si="177"/>
        <v>8</v>
      </c>
      <c r="W2869" s="20" t="str">
        <f t="shared" si="178"/>
        <v>August</v>
      </c>
      <c r="X2869">
        <v>7.0000000000000007E-2</v>
      </c>
      <c r="Y2869" s="6">
        <f t="shared" si="179"/>
        <v>1798.8</v>
      </c>
      <c r="Z2869" cm="1">
        <f t="array" aca="1" ref="Z2869" ca="1">IF(roud(N2869,2)=ROUND(Z2869,2),"ok","error")</f>
        <v>0</v>
      </c>
    </row>
    <row r="2870" spans="1:26" x14ac:dyDescent="0.3">
      <c r="A2870" t="s">
        <v>4560</v>
      </c>
      <c r="B2870" s="4">
        <v>45715</v>
      </c>
      <c r="C2870" t="s">
        <v>2669</v>
      </c>
      <c r="D2870" t="s">
        <v>2670</v>
      </c>
      <c r="E2870" t="s">
        <v>212</v>
      </c>
      <c r="F2870" t="s">
        <v>213</v>
      </c>
      <c r="G2870" t="s">
        <v>214</v>
      </c>
      <c r="H2870" t="s">
        <v>215</v>
      </c>
      <c r="I2870" s="6">
        <v>1</v>
      </c>
      <c r="J2870" s="6">
        <v>599</v>
      </c>
      <c r="K2870" s="6">
        <v>599</v>
      </c>
      <c r="L2870" s="6">
        <v>0.05</v>
      </c>
      <c r="M2870" s="6">
        <v>29.95</v>
      </c>
      <c r="N2870" s="6">
        <v>569.04999999999995</v>
      </c>
      <c r="O2870" s="6">
        <v>207.7</v>
      </c>
      <c r="P2870" t="s">
        <v>42</v>
      </c>
      <c r="Q2870" t="s">
        <v>43</v>
      </c>
      <c r="R2870" t="s">
        <v>44</v>
      </c>
      <c r="S2870" t="s">
        <v>98</v>
      </c>
      <c r="T2870" t="s">
        <v>35</v>
      </c>
      <c r="U2870" s="13">
        <f t="shared" si="176"/>
        <v>2025</v>
      </c>
      <c r="V2870" s="13">
        <f t="shared" si="177"/>
        <v>2</v>
      </c>
      <c r="W2870" s="20" t="str">
        <f t="shared" si="178"/>
        <v>February</v>
      </c>
      <c r="X2870">
        <v>0.36499999999999999</v>
      </c>
      <c r="Y2870" s="6">
        <f t="shared" si="179"/>
        <v>539.1</v>
      </c>
      <c r="Z2870" cm="1">
        <f t="array" aca="1" ref="Z2870" ca="1">IF(roud(N2870,2)=ROUND(Z2870,2),"ok","error")</f>
        <v>0</v>
      </c>
    </row>
    <row r="2871" spans="1:26" x14ac:dyDescent="0.3">
      <c r="A2871" t="s">
        <v>4561</v>
      </c>
      <c r="B2871" s="4">
        <v>45599</v>
      </c>
      <c r="C2871" t="s">
        <v>780</v>
      </c>
      <c r="D2871" t="s">
        <v>781</v>
      </c>
      <c r="E2871" t="s">
        <v>181</v>
      </c>
      <c r="F2871" t="s">
        <v>182</v>
      </c>
      <c r="G2871" t="s">
        <v>113</v>
      </c>
      <c r="H2871" t="s">
        <v>114</v>
      </c>
      <c r="I2871" s="6">
        <v>4</v>
      </c>
      <c r="J2871" s="6">
        <v>2499</v>
      </c>
      <c r="K2871" s="6">
        <v>9996</v>
      </c>
      <c r="L2871" s="6">
        <v>0</v>
      </c>
      <c r="M2871" s="6">
        <v>0</v>
      </c>
      <c r="N2871" s="6">
        <v>9996</v>
      </c>
      <c r="O2871" s="6">
        <v>2798.88</v>
      </c>
      <c r="P2871" t="s">
        <v>94</v>
      </c>
      <c r="Q2871" t="s">
        <v>64</v>
      </c>
      <c r="R2871" t="s">
        <v>65</v>
      </c>
      <c r="S2871" t="s">
        <v>45</v>
      </c>
      <c r="T2871" t="s">
        <v>35</v>
      </c>
      <c r="U2871" s="13">
        <f t="shared" si="176"/>
        <v>2024</v>
      </c>
      <c r="V2871" s="13">
        <f t="shared" si="177"/>
        <v>11</v>
      </c>
      <c r="W2871" s="20" t="str">
        <f t="shared" si="178"/>
        <v>November</v>
      </c>
      <c r="X2871">
        <v>0.28000000000000003</v>
      </c>
      <c r="Y2871" s="6">
        <f t="shared" si="179"/>
        <v>9996</v>
      </c>
      <c r="Z2871" cm="1">
        <f t="array" aca="1" ref="Z2871" ca="1">IF(roud(N2871,2)=ROUND(Z2871,2),"ok","error")</f>
        <v>0</v>
      </c>
    </row>
    <row r="2872" spans="1:26" x14ac:dyDescent="0.3">
      <c r="A2872" t="s">
        <v>4562</v>
      </c>
      <c r="B2872" s="4">
        <v>45573</v>
      </c>
      <c r="C2872" t="s">
        <v>3764</v>
      </c>
      <c r="D2872" t="s">
        <v>3765</v>
      </c>
      <c r="E2872" t="s">
        <v>27</v>
      </c>
      <c r="F2872" t="s">
        <v>28</v>
      </c>
      <c r="G2872" t="s">
        <v>29</v>
      </c>
      <c r="H2872" t="s">
        <v>30</v>
      </c>
      <c r="I2872" s="6">
        <v>1</v>
      </c>
      <c r="J2872" s="6">
        <v>1999</v>
      </c>
      <c r="K2872" s="6">
        <v>1999</v>
      </c>
      <c r="L2872" s="6">
        <v>0.1</v>
      </c>
      <c r="M2872" s="6">
        <v>199.9</v>
      </c>
      <c r="N2872" s="6">
        <v>1799.1</v>
      </c>
      <c r="O2872" s="6">
        <v>521.74</v>
      </c>
      <c r="P2872" t="s">
        <v>31</v>
      </c>
      <c r="Q2872" t="s">
        <v>32</v>
      </c>
      <c r="R2872" t="s">
        <v>33</v>
      </c>
      <c r="S2872" t="s">
        <v>107</v>
      </c>
      <c r="T2872" t="s">
        <v>55</v>
      </c>
      <c r="U2872" s="13">
        <f t="shared" si="176"/>
        <v>2024</v>
      </c>
      <c r="V2872" s="13">
        <f t="shared" si="177"/>
        <v>10</v>
      </c>
      <c r="W2872" s="20" t="str">
        <f t="shared" si="178"/>
        <v>October</v>
      </c>
      <c r="X2872">
        <v>0.28999999999999998</v>
      </c>
      <c r="Y2872" s="6">
        <f t="shared" si="179"/>
        <v>1599.2</v>
      </c>
      <c r="Z2872" cm="1">
        <f t="array" aca="1" ref="Z2872" ca="1">IF(roud(N2872,2)=ROUND(Z2872,2),"ok","error")</f>
        <v>0</v>
      </c>
    </row>
    <row r="2873" spans="1:26" x14ac:dyDescent="0.3">
      <c r="A2873" t="s">
        <v>4563</v>
      </c>
      <c r="B2873" s="4">
        <v>45354</v>
      </c>
      <c r="C2873" t="s">
        <v>4564</v>
      </c>
      <c r="D2873" t="s">
        <v>4565</v>
      </c>
      <c r="E2873" t="s">
        <v>181</v>
      </c>
      <c r="F2873" t="s">
        <v>182</v>
      </c>
      <c r="G2873" t="s">
        <v>113</v>
      </c>
      <c r="H2873" t="s">
        <v>114</v>
      </c>
      <c r="I2873" s="6">
        <v>2</v>
      </c>
      <c r="J2873" s="6">
        <v>2499</v>
      </c>
      <c r="K2873" s="6">
        <v>4998</v>
      </c>
      <c r="L2873" s="6">
        <v>0</v>
      </c>
      <c r="M2873" s="6">
        <v>0</v>
      </c>
      <c r="N2873" s="6">
        <v>4998</v>
      </c>
      <c r="O2873" s="6">
        <v>1399.44</v>
      </c>
      <c r="P2873" t="s">
        <v>105</v>
      </c>
      <c r="Q2873" t="s">
        <v>106</v>
      </c>
      <c r="R2873" t="s">
        <v>44</v>
      </c>
      <c r="S2873" t="s">
        <v>98</v>
      </c>
      <c r="T2873" t="s">
        <v>35</v>
      </c>
      <c r="U2873" s="13">
        <f t="shared" si="176"/>
        <v>2024</v>
      </c>
      <c r="V2873" s="13">
        <f t="shared" si="177"/>
        <v>3</v>
      </c>
      <c r="W2873" s="20" t="str">
        <f t="shared" si="178"/>
        <v>March</v>
      </c>
      <c r="X2873">
        <v>0.28000000000000003</v>
      </c>
      <c r="Y2873" s="6">
        <f t="shared" si="179"/>
        <v>4998</v>
      </c>
      <c r="Z2873" cm="1">
        <f t="array" aca="1" ref="Z2873" ca="1">IF(roud(N2873,2)=ROUND(Z2873,2),"ok","error")</f>
        <v>0</v>
      </c>
    </row>
    <row r="2874" spans="1:26" x14ac:dyDescent="0.3">
      <c r="A2874" t="s">
        <v>4566</v>
      </c>
      <c r="B2874" s="4">
        <v>45862</v>
      </c>
      <c r="C2874" t="s">
        <v>603</v>
      </c>
      <c r="D2874" t="s">
        <v>604</v>
      </c>
      <c r="E2874" t="s">
        <v>50</v>
      </c>
      <c r="F2874" t="s">
        <v>51</v>
      </c>
      <c r="G2874" t="s">
        <v>52</v>
      </c>
      <c r="H2874" t="s">
        <v>53</v>
      </c>
      <c r="I2874" s="6">
        <v>1</v>
      </c>
      <c r="J2874" s="6">
        <v>2999</v>
      </c>
      <c r="K2874" s="6">
        <v>2999</v>
      </c>
      <c r="L2874" s="6">
        <v>0.1</v>
      </c>
      <c r="M2874" s="6">
        <v>299.89999999999998</v>
      </c>
      <c r="N2874" s="6">
        <v>2699.1</v>
      </c>
      <c r="O2874" s="6">
        <v>566.80999999999995</v>
      </c>
      <c r="P2874" t="s">
        <v>89</v>
      </c>
      <c r="Q2874" t="s">
        <v>90</v>
      </c>
      <c r="R2874" t="s">
        <v>65</v>
      </c>
      <c r="S2874" t="s">
        <v>45</v>
      </c>
      <c r="T2874" t="s">
        <v>35</v>
      </c>
      <c r="U2874" s="13">
        <f t="shared" si="176"/>
        <v>2025</v>
      </c>
      <c r="V2874" s="13">
        <f t="shared" si="177"/>
        <v>7</v>
      </c>
      <c r="W2874" s="20" t="str">
        <f t="shared" si="178"/>
        <v>July</v>
      </c>
      <c r="X2874">
        <v>0.21</v>
      </c>
      <c r="Y2874" s="6">
        <f t="shared" si="179"/>
        <v>2399.1999999999998</v>
      </c>
      <c r="Z2874" cm="1">
        <f t="array" aca="1" ref="Z2874" ca="1">IF(roud(N2874,2)=ROUND(Z2874,2),"ok","error")</f>
        <v>0</v>
      </c>
    </row>
    <row r="2875" spans="1:26" x14ac:dyDescent="0.3">
      <c r="A2875" t="s">
        <v>4567</v>
      </c>
      <c r="B2875" s="4">
        <v>45897</v>
      </c>
      <c r="C2875" t="s">
        <v>1404</v>
      </c>
      <c r="D2875" t="s">
        <v>1405</v>
      </c>
      <c r="E2875" t="s">
        <v>80</v>
      </c>
      <c r="F2875" t="s">
        <v>81</v>
      </c>
      <c r="G2875" t="s">
        <v>52</v>
      </c>
      <c r="H2875" t="s">
        <v>53</v>
      </c>
      <c r="I2875" s="6">
        <v>1</v>
      </c>
      <c r="J2875" s="6">
        <v>3499</v>
      </c>
      <c r="K2875" s="6">
        <v>3499</v>
      </c>
      <c r="L2875" s="6">
        <v>0.1</v>
      </c>
      <c r="M2875" s="6">
        <v>349.9</v>
      </c>
      <c r="N2875" s="6">
        <v>3149.1</v>
      </c>
      <c r="O2875" s="6">
        <v>661.31</v>
      </c>
      <c r="P2875" t="s">
        <v>63</v>
      </c>
      <c r="Q2875" t="s">
        <v>64</v>
      </c>
      <c r="R2875" t="s">
        <v>65</v>
      </c>
      <c r="S2875" t="s">
        <v>98</v>
      </c>
      <c r="T2875" t="s">
        <v>35</v>
      </c>
      <c r="U2875" s="13">
        <f t="shared" si="176"/>
        <v>2025</v>
      </c>
      <c r="V2875" s="13">
        <f t="shared" si="177"/>
        <v>8</v>
      </c>
      <c r="W2875" s="20" t="str">
        <f t="shared" si="178"/>
        <v>August</v>
      </c>
      <c r="X2875">
        <v>0.21</v>
      </c>
      <c r="Y2875" s="6">
        <f t="shared" si="179"/>
        <v>2799.2</v>
      </c>
      <c r="Z2875" cm="1">
        <f t="array" aca="1" ref="Z2875" ca="1">IF(roud(N2875,2)=ROUND(Z2875,2),"ok","error")</f>
        <v>0</v>
      </c>
    </row>
    <row r="2876" spans="1:26" x14ac:dyDescent="0.3">
      <c r="A2876" t="s">
        <v>4568</v>
      </c>
      <c r="B2876" s="4">
        <v>45471</v>
      </c>
      <c r="C2876" t="s">
        <v>156</v>
      </c>
      <c r="D2876" t="s">
        <v>157</v>
      </c>
      <c r="E2876" t="s">
        <v>484</v>
      </c>
      <c r="F2876" t="s">
        <v>485</v>
      </c>
      <c r="G2876" t="s">
        <v>113</v>
      </c>
      <c r="H2876" t="s">
        <v>169</v>
      </c>
      <c r="I2876" s="6">
        <v>2</v>
      </c>
      <c r="J2876" s="6">
        <v>1599</v>
      </c>
      <c r="K2876" s="6">
        <v>3198</v>
      </c>
      <c r="L2876" s="6">
        <v>0.15</v>
      </c>
      <c r="M2876" s="6">
        <v>479.7</v>
      </c>
      <c r="N2876" s="6">
        <v>2718.3</v>
      </c>
      <c r="O2876" s="6">
        <v>638.79999999999995</v>
      </c>
      <c r="P2876" t="s">
        <v>94</v>
      </c>
      <c r="Q2876" t="s">
        <v>64</v>
      </c>
      <c r="R2876" t="s">
        <v>65</v>
      </c>
      <c r="S2876" t="s">
        <v>98</v>
      </c>
      <c r="T2876" t="s">
        <v>35</v>
      </c>
      <c r="U2876" s="13">
        <f t="shared" si="176"/>
        <v>2024</v>
      </c>
      <c r="V2876" s="13">
        <f t="shared" si="177"/>
        <v>6</v>
      </c>
      <c r="W2876" s="20" t="str">
        <f t="shared" si="178"/>
        <v>June</v>
      </c>
      <c r="X2876">
        <v>0.23499999999999999</v>
      </c>
      <c r="Y2876" s="6">
        <f t="shared" si="179"/>
        <v>2238.6</v>
      </c>
      <c r="Z2876" cm="1">
        <f t="array" aca="1" ref="Z2876" ca="1">IF(roud(N2876,2)=ROUND(Z2876,2),"ok","error")</f>
        <v>0</v>
      </c>
    </row>
    <row r="2877" spans="1:26" x14ac:dyDescent="0.3">
      <c r="A2877" t="s">
        <v>4569</v>
      </c>
      <c r="B2877" s="4">
        <v>45933</v>
      </c>
      <c r="C2877" t="s">
        <v>4223</v>
      </c>
      <c r="D2877" t="s">
        <v>4224</v>
      </c>
      <c r="E2877" t="s">
        <v>86</v>
      </c>
      <c r="F2877" t="s">
        <v>87</v>
      </c>
      <c r="G2877" t="s">
        <v>29</v>
      </c>
      <c r="H2877" t="s">
        <v>88</v>
      </c>
      <c r="I2877" s="6">
        <v>3</v>
      </c>
      <c r="J2877" s="6">
        <v>1299</v>
      </c>
      <c r="K2877" s="6">
        <v>3897</v>
      </c>
      <c r="L2877" s="6">
        <v>0.05</v>
      </c>
      <c r="M2877" s="6">
        <v>194.85</v>
      </c>
      <c r="N2877" s="6">
        <v>3702.15</v>
      </c>
      <c r="O2877" s="6">
        <v>1129.1600000000001</v>
      </c>
      <c r="P2877" t="s">
        <v>89</v>
      </c>
      <c r="Q2877" t="s">
        <v>90</v>
      </c>
      <c r="R2877" t="s">
        <v>65</v>
      </c>
      <c r="S2877" t="s">
        <v>34</v>
      </c>
      <c r="T2877" t="s">
        <v>35</v>
      </c>
      <c r="U2877" s="13">
        <f t="shared" si="176"/>
        <v>2025</v>
      </c>
      <c r="V2877" s="13">
        <f t="shared" si="177"/>
        <v>10</v>
      </c>
      <c r="W2877" s="20" t="str">
        <f t="shared" si="178"/>
        <v>October</v>
      </c>
      <c r="X2877">
        <v>0.30499999999999999</v>
      </c>
      <c r="Y2877" s="6">
        <f t="shared" si="179"/>
        <v>3507.3</v>
      </c>
      <c r="Z2877" cm="1">
        <f t="array" aca="1" ref="Z2877" ca="1">IF(roud(N2877,2)=ROUND(Z2877,2),"ok","error")</f>
        <v>0</v>
      </c>
    </row>
    <row r="2878" spans="1:26" x14ac:dyDescent="0.3">
      <c r="A2878" t="s">
        <v>4570</v>
      </c>
      <c r="B2878" s="4">
        <v>45987</v>
      </c>
      <c r="C2878" t="s">
        <v>374</v>
      </c>
      <c r="D2878" t="s">
        <v>375</v>
      </c>
      <c r="E2878" t="s">
        <v>59</v>
      </c>
      <c r="F2878" t="s">
        <v>60</v>
      </c>
      <c r="G2878" t="s">
        <v>61</v>
      </c>
      <c r="H2878" t="s">
        <v>62</v>
      </c>
      <c r="I2878" s="6">
        <v>1</v>
      </c>
      <c r="J2878" s="6">
        <v>59999</v>
      </c>
      <c r="K2878" s="6">
        <v>59999</v>
      </c>
      <c r="L2878" s="6">
        <v>0.05</v>
      </c>
      <c r="M2878" s="6">
        <v>2999.95</v>
      </c>
      <c r="N2878" s="6">
        <v>56999.05</v>
      </c>
      <c r="O2878" s="6">
        <v>8264.86</v>
      </c>
      <c r="P2878" t="s">
        <v>170</v>
      </c>
      <c r="Q2878" t="s">
        <v>171</v>
      </c>
      <c r="R2878" t="s">
        <v>44</v>
      </c>
      <c r="S2878" t="s">
        <v>107</v>
      </c>
      <c r="T2878" t="s">
        <v>55</v>
      </c>
      <c r="U2878" s="13">
        <f t="shared" si="176"/>
        <v>2025</v>
      </c>
      <c r="V2878" s="13">
        <f t="shared" si="177"/>
        <v>11</v>
      </c>
      <c r="W2878" s="20" t="str">
        <f t="shared" si="178"/>
        <v>November</v>
      </c>
      <c r="X2878">
        <v>0.14499999999999999</v>
      </c>
      <c r="Y2878" s="6">
        <f t="shared" si="179"/>
        <v>53999.1</v>
      </c>
      <c r="Z2878" cm="1">
        <f t="array" aca="1" ref="Z2878" ca="1">IF(roud(N2878,2)=ROUND(Z2878,2),"ok","error")</f>
        <v>0</v>
      </c>
    </row>
    <row r="2879" spans="1:26" x14ac:dyDescent="0.3">
      <c r="A2879" t="s">
        <v>4571</v>
      </c>
      <c r="B2879" s="4">
        <v>45729</v>
      </c>
      <c r="C2879" t="s">
        <v>1234</v>
      </c>
      <c r="D2879" t="s">
        <v>1235</v>
      </c>
      <c r="E2879" t="s">
        <v>273</v>
      </c>
      <c r="F2879" t="s">
        <v>274</v>
      </c>
      <c r="G2879" t="s">
        <v>29</v>
      </c>
      <c r="H2879" t="s">
        <v>88</v>
      </c>
      <c r="I2879" s="6">
        <v>1</v>
      </c>
      <c r="J2879" s="6">
        <v>2499</v>
      </c>
      <c r="K2879" s="6">
        <v>2499</v>
      </c>
      <c r="L2879" s="6">
        <v>0.15</v>
      </c>
      <c r="M2879" s="6">
        <v>374.85</v>
      </c>
      <c r="N2879" s="6">
        <v>2124.15</v>
      </c>
      <c r="O2879" s="6">
        <v>584.14</v>
      </c>
      <c r="P2879" t="s">
        <v>170</v>
      </c>
      <c r="Q2879" t="s">
        <v>171</v>
      </c>
      <c r="R2879" t="s">
        <v>44</v>
      </c>
      <c r="S2879" t="s">
        <v>98</v>
      </c>
      <c r="T2879" t="s">
        <v>35</v>
      </c>
      <c r="U2879" s="13">
        <f t="shared" si="176"/>
        <v>2025</v>
      </c>
      <c r="V2879" s="13">
        <f t="shared" si="177"/>
        <v>3</v>
      </c>
      <c r="W2879" s="20" t="str">
        <f t="shared" si="178"/>
        <v>March</v>
      </c>
      <c r="X2879">
        <v>0.27500000000000002</v>
      </c>
      <c r="Y2879" s="6">
        <f t="shared" si="179"/>
        <v>1749.3</v>
      </c>
      <c r="Z2879" cm="1">
        <f t="array" aca="1" ref="Z2879" ca="1">IF(roud(N2879,2)=ROUND(Z2879,2),"ok","error")</f>
        <v>0</v>
      </c>
    </row>
    <row r="2880" spans="1:26" x14ac:dyDescent="0.3">
      <c r="A2880" t="s">
        <v>4572</v>
      </c>
      <c r="B2880" s="4">
        <v>45861</v>
      </c>
      <c r="C2880" t="s">
        <v>928</v>
      </c>
      <c r="D2880" t="s">
        <v>929</v>
      </c>
      <c r="E2880" t="s">
        <v>492</v>
      </c>
      <c r="F2880" t="s">
        <v>493</v>
      </c>
      <c r="G2880" t="s">
        <v>214</v>
      </c>
      <c r="H2880" t="s">
        <v>494</v>
      </c>
      <c r="I2880" s="6">
        <v>1</v>
      </c>
      <c r="J2880" s="6">
        <v>1499</v>
      </c>
      <c r="K2880" s="6">
        <v>1499</v>
      </c>
      <c r="L2880" s="6">
        <v>0.2</v>
      </c>
      <c r="M2880" s="6">
        <v>299.8</v>
      </c>
      <c r="N2880" s="6">
        <v>1199.2</v>
      </c>
      <c r="O2880" s="6">
        <v>383.74</v>
      </c>
      <c r="P2880" t="s">
        <v>144</v>
      </c>
      <c r="Q2880" t="s">
        <v>145</v>
      </c>
      <c r="R2880" t="s">
        <v>65</v>
      </c>
      <c r="S2880" t="s">
        <v>98</v>
      </c>
      <c r="T2880" t="s">
        <v>35</v>
      </c>
      <c r="U2880" s="13">
        <f t="shared" si="176"/>
        <v>2025</v>
      </c>
      <c r="V2880" s="13">
        <f t="shared" si="177"/>
        <v>7</v>
      </c>
      <c r="W2880" s="20" t="str">
        <f t="shared" si="178"/>
        <v>July</v>
      </c>
      <c r="X2880">
        <v>0.32</v>
      </c>
      <c r="Y2880" s="6">
        <f t="shared" si="179"/>
        <v>899.4</v>
      </c>
      <c r="Z2880" cm="1">
        <f t="array" aca="1" ref="Z2880" ca="1">IF(roud(N2880,2)=ROUND(Z2880,2),"ok","error")</f>
        <v>0</v>
      </c>
    </row>
    <row r="2881" spans="1:26" x14ac:dyDescent="0.3">
      <c r="A2881" t="s">
        <v>4573</v>
      </c>
      <c r="B2881" s="4">
        <v>45799</v>
      </c>
      <c r="C2881" t="s">
        <v>2221</v>
      </c>
      <c r="D2881" t="s">
        <v>2222</v>
      </c>
      <c r="E2881" t="s">
        <v>273</v>
      </c>
      <c r="F2881" t="s">
        <v>274</v>
      </c>
      <c r="G2881" t="s">
        <v>29</v>
      </c>
      <c r="H2881" t="s">
        <v>88</v>
      </c>
      <c r="I2881" s="6">
        <v>4</v>
      </c>
      <c r="J2881" s="6">
        <v>2499</v>
      </c>
      <c r="K2881" s="6">
        <v>9996</v>
      </c>
      <c r="L2881" s="6">
        <v>0.25</v>
      </c>
      <c r="M2881" s="6">
        <v>2499</v>
      </c>
      <c r="N2881" s="6">
        <v>7497</v>
      </c>
      <c r="O2881" s="6">
        <v>1836.76</v>
      </c>
      <c r="P2881" t="s">
        <v>144</v>
      </c>
      <c r="Q2881" t="s">
        <v>145</v>
      </c>
      <c r="R2881" t="s">
        <v>65</v>
      </c>
      <c r="S2881" t="s">
        <v>45</v>
      </c>
      <c r="T2881" t="s">
        <v>46</v>
      </c>
      <c r="U2881" s="13">
        <f t="shared" si="176"/>
        <v>2025</v>
      </c>
      <c r="V2881" s="13">
        <f t="shared" si="177"/>
        <v>5</v>
      </c>
      <c r="W2881" s="20" t="str">
        <f t="shared" si="178"/>
        <v>May</v>
      </c>
      <c r="X2881">
        <v>0.245</v>
      </c>
      <c r="Y2881" s="6">
        <f t="shared" si="179"/>
        <v>4998</v>
      </c>
      <c r="Z2881" cm="1">
        <f t="array" aca="1" ref="Z2881" ca="1">IF(roud(N2881,2)=ROUND(Z2881,2),"ok","error")</f>
        <v>0</v>
      </c>
    </row>
    <row r="2882" spans="1:26" x14ac:dyDescent="0.3">
      <c r="A2882" t="s">
        <v>4574</v>
      </c>
      <c r="B2882" s="4">
        <v>45340</v>
      </c>
      <c r="C2882" t="s">
        <v>780</v>
      </c>
      <c r="D2882" t="s">
        <v>781</v>
      </c>
      <c r="E2882" t="s">
        <v>102</v>
      </c>
      <c r="F2882" t="s">
        <v>103</v>
      </c>
      <c r="G2882" t="s">
        <v>52</v>
      </c>
      <c r="H2882" t="s">
        <v>104</v>
      </c>
      <c r="I2882" s="6">
        <v>2</v>
      </c>
      <c r="J2882" s="6">
        <v>5999</v>
      </c>
      <c r="K2882" s="6">
        <v>11998</v>
      </c>
      <c r="L2882" s="6">
        <v>0.1</v>
      </c>
      <c r="M2882" s="6">
        <v>1199.8</v>
      </c>
      <c r="N2882" s="6">
        <v>10798.2</v>
      </c>
      <c r="O2882" s="6">
        <v>2267.62</v>
      </c>
      <c r="P2882" t="s">
        <v>82</v>
      </c>
      <c r="Q2882" t="s">
        <v>82</v>
      </c>
      <c r="R2882" t="s">
        <v>65</v>
      </c>
      <c r="S2882" t="s">
        <v>107</v>
      </c>
      <c r="T2882" t="s">
        <v>35</v>
      </c>
      <c r="U2882" s="13">
        <f t="shared" si="176"/>
        <v>2024</v>
      </c>
      <c r="V2882" s="13">
        <f t="shared" si="177"/>
        <v>2</v>
      </c>
      <c r="W2882" s="20" t="str">
        <f t="shared" si="178"/>
        <v>February</v>
      </c>
      <c r="X2882">
        <v>0.21</v>
      </c>
      <c r="Y2882" s="6">
        <f t="shared" si="179"/>
        <v>9598.4</v>
      </c>
      <c r="Z2882" cm="1">
        <f t="array" aca="1" ref="Z2882" ca="1">IF(roud(N2882,2)=ROUND(Z2882,2),"ok","error")</f>
        <v>0</v>
      </c>
    </row>
    <row r="2883" spans="1:26" x14ac:dyDescent="0.3">
      <c r="A2883" t="s">
        <v>4575</v>
      </c>
      <c r="B2883" s="4">
        <v>45644</v>
      </c>
      <c r="C2883" t="s">
        <v>2290</v>
      </c>
      <c r="D2883" t="s">
        <v>2291</v>
      </c>
      <c r="E2883" t="s">
        <v>273</v>
      </c>
      <c r="F2883" t="s">
        <v>274</v>
      </c>
      <c r="G2883" t="s">
        <v>29</v>
      </c>
      <c r="H2883" t="s">
        <v>88</v>
      </c>
      <c r="I2883" s="6">
        <v>5</v>
      </c>
      <c r="J2883" s="6">
        <v>2499</v>
      </c>
      <c r="K2883" s="6">
        <v>12495</v>
      </c>
      <c r="L2883" s="6">
        <v>0</v>
      </c>
      <c r="M2883" s="6">
        <v>0</v>
      </c>
      <c r="N2883" s="6">
        <v>12495</v>
      </c>
      <c r="O2883" s="6">
        <v>3998.4</v>
      </c>
      <c r="P2883" t="s">
        <v>186</v>
      </c>
      <c r="Q2883" t="s">
        <v>187</v>
      </c>
      <c r="R2883" t="s">
        <v>160</v>
      </c>
      <c r="S2883" t="s">
        <v>45</v>
      </c>
      <c r="T2883" t="s">
        <v>35</v>
      </c>
      <c r="U2883" s="13">
        <f t="shared" ref="U2883:U2946" si="180">YEAR(B2883)</f>
        <v>2024</v>
      </c>
      <c r="V2883" s="13">
        <f t="shared" ref="V2883:V2946" si="181">MONTH(B2883)</f>
        <v>12</v>
      </c>
      <c r="W2883" s="20" t="str">
        <f t="shared" ref="W2883:W2946" si="182">TEXT(B2883,"mmmm")</f>
        <v>December</v>
      </c>
      <c r="X2883">
        <v>0.32</v>
      </c>
      <c r="Y2883" s="6">
        <f t="shared" ref="Y2883:Y2946" si="183">ROUND(N2883-(M2883),2)</f>
        <v>12495</v>
      </c>
      <c r="Z2883" cm="1">
        <f t="array" aca="1" ref="Z2883" ca="1">IF(roud(N2883,2)=ROUND(Z2883,2),"ok","error")</f>
        <v>0</v>
      </c>
    </row>
    <row r="2884" spans="1:26" x14ac:dyDescent="0.3">
      <c r="A2884" t="s">
        <v>4576</v>
      </c>
      <c r="B2884" s="4">
        <v>45950</v>
      </c>
      <c r="C2884" t="s">
        <v>2253</v>
      </c>
      <c r="D2884" t="s">
        <v>2254</v>
      </c>
      <c r="E2884" t="s">
        <v>212</v>
      </c>
      <c r="F2884" t="s">
        <v>213</v>
      </c>
      <c r="G2884" t="s">
        <v>214</v>
      </c>
      <c r="H2884" t="s">
        <v>215</v>
      </c>
      <c r="I2884" s="6">
        <v>1</v>
      </c>
      <c r="J2884" s="6">
        <v>599</v>
      </c>
      <c r="K2884" s="6">
        <v>599</v>
      </c>
      <c r="L2884" s="6">
        <v>0.05</v>
      </c>
      <c r="M2884" s="6">
        <v>29.95</v>
      </c>
      <c r="N2884" s="6">
        <v>569.04999999999995</v>
      </c>
      <c r="O2884" s="6">
        <v>207.7</v>
      </c>
      <c r="P2884" t="s">
        <v>191</v>
      </c>
      <c r="Q2884" t="s">
        <v>187</v>
      </c>
      <c r="R2884" t="s">
        <v>160</v>
      </c>
      <c r="S2884" t="s">
        <v>98</v>
      </c>
      <c r="T2884" t="s">
        <v>55</v>
      </c>
      <c r="U2884" s="13">
        <f t="shared" si="180"/>
        <v>2025</v>
      </c>
      <c r="V2884" s="13">
        <f t="shared" si="181"/>
        <v>10</v>
      </c>
      <c r="W2884" s="20" t="str">
        <f t="shared" si="182"/>
        <v>October</v>
      </c>
      <c r="X2884">
        <v>0.36499999999999999</v>
      </c>
      <c r="Y2884" s="6">
        <f t="shared" si="183"/>
        <v>539.1</v>
      </c>
      <c r="Z2884" cm="1">
        <f t="array" aca="1" ref="Z2884" ca="1">IF(roud(N2884,2)=ROUND(Z2884,2),"ok","error")</f>
        <v>0</v>
      </c>
    </row>
    <row r="2885" spans="1:26" x14ac:dyDescent="0.3">
      <c r="A2885" t="s">
        <v>4577</v>
      </c>
      <c r="B2885" s="4">
        <v>45979</v>
      </c>
      <c r="C2885" t="s">
        <v>1334</v>
      </c>
      <c r="D2885" t="s">
        <v>1335</v>
      </c>
      <c r="E2885" t="s">
        <v>102</v>
      </c>
      <c r="F2885" t="s">
        <v>103</v>
      </c>
      <c r="G2885" t="s">
        <v>52</v>
      </c>
      <c r="H2885" t="s">
        <v>104</v>
      </c>
      <c r="I2885" s="6">
        <v>2</v>
      </c>
      <c r="J2885" s="6">
        <v>5999</v>
      </c>
      <c r="K2885" s="6">
        <v>11998</v>
      </c>
      <c r="L2885" s="6">
        <v>0</v>
      </c>
      <c r="M2885" s="6">
        <v>0</v>
      </c>
      <c r="N2885" s="6">
        <v>11998</v>
      </c>
      <c r="O2885" s="6">
        <v>2879.52</v>
      </c>
      <c r="P2885" t="s">
        <v>158</v>
      </c>
      <c r="Q2885" t="s">
        <v>159</v>
      </c>
      <c r="R2885" t="s">
        <v>160</v>
      </c>
      <c r="S2885" t="s">
        <v>98</v>
      </c>
      <c r="T2885" t="s">
        <v>35</v>
      </c>
      <c r="U2885" s="13">
        <f t="shared" si="180"/>
        <v>2025</v>
      </c>
      <c r="V2885" s="13">
        <f t="shared" si="181"/>
        <v>11</v>
      </c>
      <c r="W2885" s="20" t="str">
        <f t="shared" si="182"/>
        <v>November</v>
      </c>
      <c r="X2885">
        <v>0.24</v>
      </c>
      <c r="Y2885" s="6">
        <f t="shared" si="183"/>
        <v>11998</v>
      </c>
      <c r="Z2885" cm="1">
        <f t="array" aca="1" ref="Z2885" ca="1">IF(roud(N2885,2)=ROUND(Z2885,2),"ok","error")</f>
        <v>0</v>
      </c>
    </row>
    <row r="2886" spans="1:26" x14ac:dyDescent="0.3">
      <c r="A2886" t="s">
        <v>4578</v>
      </c>
      <c r="B2886" s="4">
        <v>45682</v>
      </c>
      <c r="C2886" t="s">
        <v>3356</v>
      </c>
      <c r="D2886" t="s">
        <v>3357</v>
      </c>
      <c r="E2886" t="s">
        <v>323</v>
      </c>
      <c r="F2886" t="s">
        <v>324</v>
      </c>
      <c r="G2886" t="s">
        <v>29</v>
      </c>
      <c r="H2886" t="s">
        <v>304</v>
      </c>
      <c r="I2886" s="6">
        <v>1</v>
      </c>
      <c r="J2886" s="6">
        <v>799</v>
      </c>
      <c r="K2886" s="6">
        <v>799</v>
      </c>
      <c r="L2886" s="6">
        <v>0.1</v>
      </c>
      <c r="M2886" s="6">
        <v>79.900000000000006</v>
      </c>
      <c r="N2886" s="6">
        <v>719.1</v>
      </c>
      <c r="O2886" s="6">
        <v>208.54</v>
      </c>
      <c r="P2886" t="s">
        <v>144</v>
      </c>
      <c r="Q2886" t="s">
        <v>145</v>
      </c>
      <c r="R2886" t="s">
        <v>65</v>
      </c>
      <c r="S2886" t="s">
        <v>45</v>
      </c>
      <c r="T2886" t="s">
        <v>35</v>
      </c>
      <c r="U2886" s="13">
        <f t="shared" si="180"/>
        <v>2025</v>
      </c>
      <c r="V2886" s="13">
        <f t="shared" si="181"/>
        <v>1</v>
      </c>
      <c r="W2886" s="20" t="str">
        <f t="shared" si="182"/>
        <v>January</v>
      </c>
      <c r="X2886">
        <v>0.28999999999999998</v>
      </c>
      <c r="Y2886" s="6">
        <f t="shared" si="183"/>
        <v>639.20000000000005</v>
      </c>
      <c r="Z2886" cm="1">
        <f t="array" aca="1" ref="Z2886" ca="1">IF(roud(N2886,2)=ROUND(Z2886,2),"ok","error")</f>
        <v>0</v>
      </c>
    </row>
    <row r="2887" spans="1:26" x14ac:dyDescent="0.3">
      <c r="A2887" t="s">
        <v>4579</v>
      </c>
      <c r="B2887" s="4">
        <v>45829</v>
      </c>
      <c r="C2887" t="s">
        <v>3286</v>
      </c>
      <c r="D2887" t="s">
        <v>3287</v>
      </c>
      <c r="E2887" t="s">
        <v>273</v>
      </c>
      <c r="F2887" t="s">
        <v>274</v>
      </c>
      <c r="G2887" t="s">
        <v>29</v>
      </c>
      <c r="H2887" t="s">
        <v>88</v>
      </c>
      <c r="I2887" s="6">
        <v>1</v>
      </c>
      <c r="J2887" s="6">
        <v>2499</v>
      </c>
      <c r="K2887" s="6">
        <v>2499</v>
      </c>
      <c r="L2887" s="6">
        <v>0.15</v>
      </c>
      <c r="M2887" s="6">
        <v>374.85</v>
      </c>
      <c r="N2887" s="6">
        <v>2124.15</v>
      </c>
      <c r="O2887" s="6">
        <v>584.14</v>
      </c>
      <c r="P2887" t="s">
        <v>191</v>
      </c>
      <c r="Q2887" t="s">
        <v>187</v>
      </c>
      <c r="R2887" t="s">
        <v>160</v>
      </c>
      <c r="S2887" t="s">
        <v>98</v>
      </c>
      <c r="T2887" t="s">
        <v>35</v>
      </c>
      <c r="U2887" s="13">
        <f t="shared" si="180"/>
        <v>2025</v>
      </c>
      <c r="V2887" s="13">
        <f t="shared" si="181"/>
        <v>6</v>
      </c>
      <c r="W2887" s="20" t="str">
        <f t="shared" si="182"/>
        <v>June</v>
      </c>
      <c r="X2887">
        <v>0.27500000000000002</v>
      </c>
      <c r="Y2887" s="6">
        <f t="shared" si="183"/>
        <v>1749.3</v>
      </c>
      <c r="Z2887" cm="1">
        <f t="array" aca="1" ref="Z2887" ca="1">IF(roud(N2887,2)=ROUND(Z2887,2),"ok","error")</f>
        <v>0</v>
      </c>
    </row>
    <row r="2888" spans="1:26" x14ac:dyDescent="0.3">
      <c r="A2888" t="s">
        <v>4580</v>
      </c>
      <c r="B2888" s="4">
        <v>45618</v>
      </c>
      <c r="C2888" t="s">
        <v>377</v>
      </c>
      <c r="D2888" t="s">
        <v>378</v>
      </c>
      <c r="E2888" t="s">
        <v>86</v>
      </c>
      <c r="F2888" t="s">
        <v>87</v>
      </c>
      <c r="G2888" t="s">
        <v>29</v>
      </c>
      <c r="H2888" t="s">
        <v>88</v>
      </c>
      <c r="I2888" s="6">
        <v>1</v>
      </c>
      <c r="J2888" s="6">
        <v>1299</v>
      </c>
      <c r="K2888" s="6">
        <v>1299</v>
      </c>
      <c r="L2888" s="6">
        <v>0.25</v>
      </c>
      <c r="M2888" s="6">
        <v>324.75</v>
      </c>
      <c r="N2888" s="6">
        <v>974.25</v>
      </c>
      <c r="O2888" s="6">
        <v>238.69</v>
      </c>
      <c r="P2888" t="s">
        <v>89</v>
      </c>
      <c r="Q2888" t="s">
        <v>90</v>
      </c>
      <c r="R2888" t="s">
        <v>65</v>
      </c>
      <c r="S2888" t="s">
        <v>54</v>
      </c>
      <c r="T2888" t="s">
        <v>35</v>
      </c>
      <c r="U2888" s="13">
        <f t="shared" si="180"/>
        <v>2024</v>
      </c>
      <c r="V2888" s="13">
        <f t="shared" si="181"/>
        <v>11</v>
      </c>
      <c r="W2888" s="20" t="str">
        <f t="shared" si="182"/>
        <v>November</v>
      </c>
      <c r="X2888">
        <v>0.245</v>
      </c>
      <c r="Y2888" s="6">
        <f t="shared" si="183"/>
        <v>649.5</v>
      </c>
      <c r="Z2888" cm="1">
        <f t="array" aca="1" ref="Z2888" ca="1">IF(roud(N2888,2)=ROUND(Z2888,2),"ok","error")</f>
        <v>0</v>
      </c>
    </row>
    <row r="2889" spans="1:26" x14ac:dyDescent="0.3">
      <c r="A2889" t="s">
        <v>4581</v>
      </c>
      <c r="B2889" s="4">
        <v>46005</v>
      </c>
      <c r="C2889" t="s">
        <v>2530</v>
      </c>
      <c r="D2889" t="s">
        <v>2531</v>
      </c>
      <c r="E2889" t="s">
        <v>198</v>
      </c>
      <c r="F2889" t="s">
        <v>199</v>
      </c>
      <c r="G2889" t="s">
        <v>61</v>
      </c>
      <c r="H2889" t="s">
        <v>71</v>
      </c>
      <c r="I2889" s="6">
        <v>1</v>
      </c>
      <c r="J2889" s="6">
        <v>899</v>
      </c>
      <c r="K2889" s="6">
        <v>899</v>
      </c>
      <c r="L2889" s="6">
        <v>0.1</v>
      </c>
      <c r="M2889" s="6">
        <v>89.9</v>
      </c>
      <c r="N2889" s="6">
        <v>809.1</v>
      </c>
      <c r="O2889" s="6">
        <v>105.18</v>
      </c>
      <c r="P2889" t="s">
        <v>105</v>
      </c>
      <c r="Q2889" t="s">
        <v>106</v>
      </c>
      <c r="R2889" t="s">
        <v>44</v>
      </c>
      <c r="S2889" t="s">
        <v>45</v>
      </c>
      <c r="T2889" t="s">
        <v>55</v>
      </c>
      <c r="U2889" s="13">
        <f t="shared" si="180"/>
        <v>2025</v>
      </c>
      <c r="V2889" s="13">
        <f t="shared" si="181"/>
        <v>12</v>
      </c>
      <c r="W2889" s="20" t="str">
        <f t="shared" si="182"/>
        <v>December</v>
      </c>
      <c r="X2889">
        <v>0.13</v>
      </c>
      <c r="Y2889" s="6">
        <f t="shared" si="183"/>
        <v>719.2</v>
      </c>
      <c r="Z2889" cm="1">
        <f t="array" aca="1" ref="Z2889" ca="1">IF(roud(N2889,2)=ROUND(Z2889,2),"ok","error")</f>
        <v>0</v>
      </c>
    </row>
    <row r="2890" spans="1:26" x14ac:dyDescent="0.3">
      <c r="A2890" t="s">
        <v>4582</v>
      </c>
      <c r="B2890" s="4">
        <v>45718</v>
      </c>
      <c r="C2890" t="s">
        <v>582</v>
      </c>
      <c r="D2890" t="s">
        <v>583</v>
      </c>
      <c r="E2890" t="s">
        <v>121</v>
      </c>
      <c r="F2890" t="s">
        <v>122</v>
      </c>
      <c r="G2890" t="s">
        <v>61</v>
      </c>
      <c r="H2890" t="s">
        <v>123</v>
      </c>
      <c r="I2890" s="6">
        <v>1</v>
      </c>
      <c r="J2890" s="6">
        <v>24999</v>
      </c>
      <c r="K2890" s="6">
        <v>24999</v>
      </c>
      <c r="L2890" s="6">
        <v>0.1</v>
      </c>
      <c r="M2890" s="6">
        <v>2499.9</v>
      </c>
      <c r="N2890" s="6">
        <v>22499.1</v>
      </c>
      <c r="O2890" s="6">
        <v>2924.88</v>
      </c>
      <c r="P2890" t="s">
        <v>186</v>
      </c>
      <c r="Q2890" t="s">
        <v>187</v>
      </c>
      <c r="R2890" t="s">
        <v>160</v>
      </c>
      <c r="S2890" t="s">
        <v>107</v>
      </c>
      <c r="T2890" t="s">
        <v>35</v>
      </c>
      <c r="U2890" s="13">
        <f t="shared" si="180"/>
        <v>2025</v>
      </c>
      <c r="V2890" s="13">
        <f t="shared" si="181"/>
        <v>3</v>
      </c>
      <c r="W2890" s="20" t="str">
        <f t="shared" si="182"/>
        <v>March</v>
      </c>
      <c r="X2890">
        <v>0.13</v>
      </c>
      <c r="Y2890" s="6">
        <f t="shared" si="183"/>
        <v>19999.2</v>
      </c>
      <c r="Z2890" cm="1">
        <f t="array" aca="1" ref="Z2890" ca="1">IF(roud(N2890,2)=ROUND(Z2890,2),"ok","error")</f>
        <v>0</v>
      </c>
    </row>
    <row r="2891" spans="1:26" x14ac:dyDescent="0.3">
      <c r="A2891" t="s">
        <v>4583</v>
      </c>
      <c r="B2891" s="4">
        <v>45710</v>
      </c>
      <c r="C2891" t="s">
        <v>957</v>
      </c>
      <c r="D2891" t="s">
        <v>958</v>
      </c>
      <c r="E2891" t="s">
        <v>40</v>
      </c>
      <c r="F2891" t="s">
        <v>41</v>
      </c>
      <c r="G2891" t="s">
        <v>29</v>
      </c>
      <c r="H2891" t="s">
        <v>30</v>
      </c>
      <c r="I2891" s="6">
        <v>1</v>
      </c>
      <c r="J2891" s="6">
        <v>1199</v>
      </c>
      <c r="K2891" s="6">
        <v>1199</v>
      </c>
      <c r="L2891" s="6">
        <v>0.25</v>
      </c>
      <c r="M2891" s="6">
        <v>299.75</v>
      </c>
      <c r="N2891" s="6">
        <v>899.25</v>
      </c>
      <c r="O2891" s="6">
        <v>220.32</v>
      </c>
      <c r="P2891" t="s">
        <v>89</v>
      </c>
      <c r="Q2891" t="s">
        <v>90</v>
      </c>
      <c r="R2891" t="s">
        <v>65</v>
      </c>
      <c r="S2891" t="s">
        <v>107</v>
      </c>
      <c r="T2891" t="s">
        <v>35</v>
      </c>
      <c r="U2891" s="13">
        <f t="shared" si="180"/>
        <v>2025</v>
      </c>
      <c r="V2891" s="13">
        <f t="shared" si="181"/>
        <v>2</v>
      </c>
      <c r="W2891" s="20" t="str">
        <f t="shared" si="182"/>
        <v>February</v>
      </c>
      <c r="X2891">
        <v>0.245</v>
      </c>
      <c r="Y2891" s="6">
        <f t="shared" si="183"/>
        <v>599.5</v>
      </c>
      <c r="Z2891" cm="1">
        <f t="array" aca="1" ref="Z2891" ca="1">IF(roud(N2891,2)=ROUND(Z2891,2),"ok","error")</f>
        <v>0</v>
      </c>
    </row>
    <row r="2892" spans="1:26" x14ac:dyDescent="0.3">
      <c r="A2892" t="s">
        <v>4584</v>
      </c>
      <c r="B2892" s="4">
        <v>45444</v>
      </c>
      <c r="C2892" t="s">
        <v>3907</v>
      </c>
      <c r="D2892" t="s">
        <v>3908</v>
      </c>
      <c r="E2892" t="s">
        <v>102</v>
      </c>
      <c r="F2892" t="s">
        <v>103</v>
      </c>
      <c r="G2892" t="s">
        <v>52</v>
      </c>
      <c r="H2892" t="s">
        <v>104</v>
      </c>
      <c r="I2892" s="6">
        <v>1</v>
      </c>
      <c r="J2892" s="6">
        <v>5999</v>
      </c>
      <c r="K2892" s="6">
        <v>5999</v>
      </c>
      <c r="L2892" s="6">
        <v>0.1</v>
      </c>
      <c r="M2892" s="6">
        <v>599.9</v>
      </c>
      <c r="N2892" s="6">
        <v>5399.1</v>
      </c>
      <c r="O2892" s="6">
        <v>1133.81</v>
      </c>
      <c r="P2892" t="s">
        <v>191</v>
      </c>
      <c r="Q2892" t="s">
        <v>187</v>
      </c>
      <c r="R2892" t="s">
        <v>160</v>
      </c>
      <c r="S2892" t="s">
        <v>54</v>
      </c>
      <c r="T2892" t="s">
        <v>55</v>
      </c>
      <c r="U2892" s="13">
        <f t="shared" si="180"/>
        <v>2024</v>
      </c>
      <c r="V2892" s="13">
        <f t="shared" si="181"/>
        <v>6</v>
      </c>
      <c r="W2892" s="20" t="str">
        <f t="shared" si="182"/>
        <v>June</v>
      </c>
      <c r="X2892">
        <v>0.21</v>
      </c>
      <c r="Y2892" s="6">
        <f t="shared" si="183"/>
        <v>4799.2</v>
      </c>
      <c r="Z2892" cm="1">
        <f t="array" aca="1" ref="Z2892" ca="1">IF(roud(N2892,2)=ROUND(Z2892,2),"ok","error")</f>
        <v>0</v>
      </c>
    </row>
    <row r="2893" spans="1:26" x14ac:dyDescent="0.3">
      <c r="A2893" t="s">
        <v>4585</v>
      </c>
      <c r="B2893" s="4">
        <v>45599</v>
      </c>
      <c r="C2893" t="s">
        <v>1271</v>
      </c>
      <c r="D2893" t="s">
        <v>1272</v>
      </c>
      <c r="E2893" t="s">
        <v>27</v>
      </c>
      <c r="F2893" t="s">
        <v>28</v>
      </c>
      <c r="G2893" t="s">
        <v>29</v>
      </c>
      <c r="H2893" t="s">
        <v>30</v>
      </c>
      <c r="I2893" s="6">
        <v>2</v>
      </c>
      <c r="J2893" s="6">
        <v>1999</v>
      </c>
      <c r="K2893" s="6">
        <v>3998</v>
      </c>
      <c r="L2893" s="6">
        <v>0.1</v>
      </c>
      <c r="M2893" s="6">
        <v>399.8</v>
      </c>
      <c r="N2893" s="6">
        <v>3598.2</v>
      </c>
      <c r="O2893" s="6">
        <v>1043.48</v>
      </c>
      <c r="P2893" t="s">
        <v>170</v>
      </c>
      <c r="Q2893" t="s">
        <v>171</v>
      </c>
      <c r="R2893" t="s">
        <v>44</v>
      </c>
      <c r="S2893" t="s">
        <v>45</v>
      </c>
      <c r="T2893" t="s">
        <v>35</v>
      </c>
      <c r="U2893" s="13">
        <f t="shared" si="180"/>
        <v>2024</v>
      </c>
      <c r="V2893" s="13">
        <f t="shared" si="181"/>
        <v>11</v>
      </c>
      <c r="W2893" s="20" t="str">
        <f t="shared" si="182"/>
        <v>November</v>
      </c>
      <c r="X2893">
        <v>0.28999999999999998</v>
      </c>
      <c r="Y2893" s="6">
        <f t="shared" si="183"/>
        <v>3198.4</v>
      </c>
      <c r="Z2893" cm="1">
        <f t="array" aca="1" ref="Z2893" ca="1">IF(roud(N2893,2)=ROUND(Z2893,2),"ok","error")</f>
        <v>0</v>
      </c>
    </row>
    <row r="2894" spans="1:26" x14ac:dyDescent="0.3">
      <c r="A2894" t="s">
        <v>4586</v>
      </c>
      <c r="B2894" s="4">
        <v>45677</v>
      </c>
      <c r="C2894" t="s">
        <v>229</v>
      </c>
      <c r="D2894" t="s">
        <v>230</v>
      </c>
      <c r="E2894" t="s">
        <v>356</v>
      </c>
      <c r="F2894" t="s">
        <v>357</v>
      </c>
      <c r="G2894" t="s">
        <v>214</v>
      </c>
      <c r="H2894" t="s">
        <v>260</v>
      </c>
      <c r="I2894" s="6">
        <v>1</v>
      </c>
      <c r="J2894" s="6">
        <v>699</v>
      </c>
      <c r="K2894" s="6">
        <v>699</v>
      </c>
      <c r="L2894" s="6">
        <v>0.1</v>
      </c>
      <c r="M2894" s="6">
        <v>69.900000000000006</v>
      </c>
      <c r="N2894" s="6">
        <v>629.1</v>
      </c>
      <c r="O2894" s="6">
        <v>220.18</v>
      </c>
      <c r="P2894" t="s">
        <v>42</v>
      </c>
      <c r="Q2894" t="s">
        <v>43</v>
      </c>
      <c r="R2894" t="s">
        <v>44</v>
      </c>
      <c r="S2894" t="s">
        <v>45</v>
      </c>
      <c r="T2894" t="s">
        <v>55</v>
      </c>
      <c r="U2894" s="13">
        <f t="shared" si="180"/>
        <v>2025</v>
      </c>
      <c r="V2894" s="13">
        <f t="shared" si="181"/>
        <v>1</v>
      </c>
      <c r="W2894" s="20" t="str">
        <f t="shared" si="182"/>
        <v>January</v>
      </c>
      <c r="X2894">
        <v>0.35</v>
      </c>
      <c r="Y2894" s="6">
        <f t="shared" si="183"/>
        <v>559.20000000000005</v>
      </c>
      <c r="Z2894" cm="1">
        <f t="array" aca="1" ref="Z2894" ca="1">IF(roud(N2894,2)=ROUND(Z2894,2),"ok","error")</f>
        <v>0</v>
      </c>
    </row>
    <row r="2895" spans="1:26" x14ac:dyDescent="0.3">
      <c r="A2895" t="s">
        <v>4587</v>
      </c>
      <c r="B2895" s="4">
        <v>45480</v>
      </c>
      <c r="C2895" t="s">
        <v>515</v>
      </c>
      <c r="D2895" t="s">
        <v>516</v>
      </c>
      <c r="E2895" t="s">
        <v>181</v>
      </c>
      <c r="F2895" t="s">
        <v>182</v>
      </c>
      <c r="G2895" t="s">
        <v>113</v>
      </c>
      <c r="H2895" t="s">
        <v>114</v>
      </c>
      <c r="I2895" s="6">
        <v>4</v>
      </c>
      <c r="J2895" s="6">
        <v>2499</v>
      </c>
      <c r="K2895" s="6">
        <v>9996</v>
      </c>
      <c r="L2895" s="6">
        <v>0.05</v>
      </c>
      <c r="M2895" s="6">
        <v>499.8</v>
      </c>
      <c r="N2895" s="6">
        <v>9496.2000000000007</v>
      </c>
      <c r="O2895" s="6">
        <v>2516.4899999999998</v>
      </c>
      <c r="P2895" t="s">
        <v>186</v>
      </c>
      <c r="Q2895" t="s">
        <v>187</v>
      </c>
      <c r="R2895" t="s">
        <v>160</v>
      </c>
      <c r="S2895" t="s">
        <v>107</v>
      </c>
      <c r="T2895" t="s">
        <v>35</v>
      </c>
      <c r="U2895" s="13">
        <f t="shared" si="180"/>
        <v>2024</v>
      </c>
      <c r="V2895" s="13">
        <f t="shared" si="181"/>
        <v>7</v>
      </c>
      <c r="W2895" s="20" t="str">
        <f t="shared" si="182"/>
        <v>July</v>
      </c>
      <c r="X2895">
        <v>0.26500000000000001</v>
      </c>
      <c r="Y2895" s="6">
        <f t="shared" si="183"/>
        <v>8996.4</v>
      </c>
      <c r="Z2895" cm="1">
        <f t="array" aca="1" ref="Z2895" ca="1">IF(roud(N2895,2)=ROUND(Z2895,2),"ok","error")</f>
        <v>0</v>
      </c>
    </row>
    <row r="2896" spans="1:26" x14ac:dyDescent="0.3">
      <c r="A2896" t="s">
        <v>4588</v>
      </c>
      <c r="B2896" s="4">
        <v>45842</v>
      </c>
      <c r="C2896" t="s">
        <v>1590</v>
      </c>
      <c r="D2896" t="s">
        <v>1591</v>
      </c>
      <c r="E2896" t="s">
        <v>273</v>
      </c>
      <c r="F2896" t="s">
        <v>274</v>
      </c>
      <c r="G2896" t="s">
        <v>29</v>
      </c>
      <c r="H2896" t="s">
        <v>88</v>
      </c>
      <c r="I2896" s="6">
        <v>1</v>
      </c>
      <c r="J2896" s="6">
        <v>2499</v>
      </c>
      <c r="K2896" s="6">
        <v>2499</v>
      </c>
      <c r="L2896" s="6">
        <v>0.05</v>
      </c>
      <c r="M2896" s="6">
        <v>124.95</v>
      </c>
      <c r="N2896" s="6">
        <v>2374.0500000000002</v>
      </c>
      <c r="O2896" s="6">
        <v>724.09</v>
      </c>
      <c r="P2896" t="s">
        <v>158</v>
      </c>
      <c r="Q2896" t="s">
        <v>159</v>
      </c>
      <c r="R2896" t="s">
        <v>160</v>
      </c>
      <c r="S2896" t="s">
        <v>107</v>
      </c>
      <c r="T2896" t="s">
        <v>35</v>
      </c>
      <c r="U2896" s="13">
        <f t="shared" si="180"/>
        <v>2025</v>
      </c>
      <c r="V2896" s="13">
        <f t="shared" si="181"/>
        <v>7</v>
      </c>
      <c r="W2896" s="20" t="str">
        <f t="shared" si="182"/>
        <v>July</v>
      </c>
      <c r="X2896">
        <v>0.30499999999999999</v>
      </c>
      <c r="Y2896" s="6">
        <f t="shared" si="183"/>
        <v>2249.1</v>
      </c>
      <c r="Z2896" cm="1">
        <f t="array" aca="1" ref="Z2896" ca="1">IF(roud(N2896,2)=ROUND(Z2896,2),"ok","error")</f>
        <v>0</v>
      </c>
    </row>
    <row r="2897" spans="1:26" x14ac:dyDescent="0.3">
      <c r="A2897" t="s">
        <v>4589</v>
      </c>
      <c r="B2897" s="4">
        <v>45776</v>
      </c>
      <c r="C2897" t="s">
        <v>752</v>
      </c>
      <c r="D2897" t="s">
        <v>753</v>
      </c>
      <c r="E2897" t="s">
        <v>86</v>
      </c>
      <c r="F2897" t="s">
        <v>87</v>
      </c>
      <c r="G2897" t="s">
        <v>29</v>
      </c>
      <c r="H2897" t="s">
        <v>88</v>
      </c>
      <c r="I2897" s="6">
        <v>1</v>
      </c>
      <c r="J2897" s="6">
        <v>1299</v>
      </c>
      <c r="K2897" s="6">
        <v>1299</v>
      </c>
      <c r="L2897" s="6">
        <v>0.05</v>
      </c>
      <c r="M2897" s="6">
        <v>64.95</v>
      </c>
      <c r="N2897" s="6">
        <v>1234.05</v>
      </c>
      <c r="O2897" s="6">
        <v>376.39</v>
      </c>
      <c r="P2897" t="s">
        <v>186</v>
      </c>
      <c r="Q2897" t="s">
        <v>187</v>
      </c>
      <c r="R2897" t="s">
        <v>160</v>
      </c>
      <c r="S2897" t="s">
        <v>45</v>
      </c>
      <c r="T2897" t="s">
        <v>35</v>
      </c>
      <c r="U2897" s="13">
        <f t="shared" si="180"/>
        <v>2025</v>
      </c>
      <c r="V2897" s="13">
        <f t="shared" si="181"/>
        <v>4</v>
      </c>
      <c r="W2897" s="20" t="str">
        <f t="shared" si="182"/>
        <v>April</v>
      </c>
      <c r="X2897">
        <v>0.30499999999999999</v>
      </c>
      <c r="Y2897" s="6">
        <f t="shared" si="183"/>
        <v>1169.0999999999999</v>
      </c>
      <c r="Z2897" cm="1">
        <f t="array" aca="1" ref="Z2897" ca="1">IF(roud(N2897,2)=ROUND(Z2897,2),"ok","error")</f>
        <v>0</v>
      </c>
    </row>
    <row r="2898" spans="1:26" x14ac:dyDescent="0.3">
      <c r="A2898" t="s">
        <v>4590</v>
      </c>
      <c r="B2898" s="4">
        <v>45538</v>
      </c>
      <c r="C2898" t="s">
        <v>792</v>
      </c>
      <c r="D2898" t="s">
        <v>793</v>
      </c>
      <c r="E2898" t="s">
        <v>484</v>
      </c>
      <c r="F2898" t="s">
        <v>485</v>
      </c>
      <c r="G2898" t="s">
        <v>113</v>
      </c>
      <c r="H2898" t="s">
        <v>169</v>
      </c>
      <c r="I2898" s="6">
        <v>3</v>
      </c>
      <c r="J2898" s="6">
        <v>1599</v>
      </c>
      <c r="K2898" s="6">
        <v>4797</v>
      </c>
      <c r="L2898" s="6">
        <v>0.1</v>
      </c>
      <c r="M2898" s="6">
        <v>479.7</v>
      </c>
      <c r="N2898" s="6">
        <v>4317.3</v>
      </c>
      <c r="O2898" s="6">
        <v>1079.32</v>
      </c>
      <c r="P2898" t="s">
        <v>158</v>
      </c>
      <c r="Q2898" t="s">
        <v>159</v>
      </c>
      <c r="R2898" t="s">
        <v>160</v>
      </c>
      <c r="S2898" t="s">
        <v>45</v>
      </c>
      <c r="T2898" t="s">
        <v>35</v>
      </c>
      <c r="U2898" s="13">
        <f t="shared" si="180"/>
        <v>2024</v>
      </c>
      <c r="V2898" s="13">
        <f t="shared" si="181"/>
        <v>9</v>
      </c>
      <c r="W2898" s="20" t="str">
        <f t="shared" si="182"/>
        <v>September</v>
      </c>
      <c r="X2898">
        <v>0.25</v>
      </c>
      <c r="Y2898" s="6">
        <f t="shared" si="183"/>
        <v>3837.6</v>
      </c>
      <c r="Z2898" cm="1">
        <f t="array" aca="1" ref="Z2898" ca="1">IF(roud(N2898,2)=ROUND(Z2898,2),"ok","error")</f>
        <v>0</v>
      </c>
    </row>
    <row r="2899" spans="1:26" x14ac:dyDescent="0.3">
      <c r="A2899" t="s">
        <v>4591</v>
      </c>
      <c r="B2899" s="4">
        <v>45522</v>
      </c>
      <c r="C2899" t="s">
        <v>2369</v>
      </c>
      <c r="D2899" t="s">
        <v>2370</v>
      </c>
      <c r="E2899" t="s">
        <v>323</v>
      </c>
      <c r="F2899" t="s">
        <v>324</v>
      </c>
      <c r="G2899" t="s">
        <v>29</v>
      </c>
      <c r="H2899" t="s">
        <v>304</v>
      </c>
      <c r="I2899" s="6">
        <v>1</v>
      </c>
      <c r="J2899" s="6">
        <v>799</v>
      </c>
      <c r="K2899" s="6">
        <v>799</v>
      </c>
      <c r="L2899" s="6">
        <v>0.2</v>
      </c>
      <c r="M2899" s="6">
        <v>159.80000000000001</v>
      </c>
      <c r="N2899" s="6">
        <v>639.20000000000005</v>
      </c>
      <c r="O2899" s="6">
        <v>166.19</v>
      </c>
      <c r="P2899" t="s">
        <v>31</v>
      </c>
      <c r="Q2899" t="s">
        <v>32</v>
      </c>
      <c r="R2899" t="s">
        <v>33</v>
      </c>
      <c r="S2899" t="s">
        <v>34</v>
      </c>
      <c r="T2899" t="s">
        <v>55</v>
      </c>
      <c r="U2899" s="13">
        <f t="shared" si="180"/>
        <v>2024</v>
      </c>
      <c r="V2899" s="13">
        <f t="shared" si="181"/>
        <v>8</v>
      </c>
      <c r="W2899" s="20" t="str">
        <f t="shared" si="182"/>
        <v>August</v>
      </c>
      <c r="X2899">
        <v>0.26</v>
      </c>
      <c r="Y2899" s="6">
        <f t="shared" si="183"/>
        <v>479.4</v>
      </c>
      <c r="Z2899" cm="1">
        <f t="array" aca="1" ref="Z2899" ca="1">IF(roud(N2899,2)=ROUND(Z2899,2),"ok","error")</f>
        <v>0</v>
      </c>
    </row>
    <row r="2900" spans="1:26" x14ac:dyDescent="0.3">
      <c r="A2900" t="s">
        <v>4592</v>
      </c>
      <c r="B2900" s="4">
        <v>45599</v>
      </c>
      <c r="C2900" t="s">
        <v>2992</v>
      </c>
      <c r="D2900" t="s">
        <v>2993</v>
      </c>
      <c r="E2900" t="s">
        <v>75</v>
      </c>
      <c r="F2900" t="s">
        <v>76</v>
      </c>
      <c r="G2900" t="s">
        <v>61</v>
      </c>
      <c r="H2900" t="s">
        <v>71</v>
      </c>
      <c r="I2900" s="6">
        <v>1</v>
      </c>
      <c r="J2900" s="6">
        <v>1499</v>
      </c>
      <c r="K2900" s="6">
        <v>1499</v>
      </c>
      <c r="L2900" s="6">
        <v>0</v>
      </c>
      <c r="M2900" s="6">
        <v>0</v>
      </c>
      <c r="N2900" s="6">
        <v>1499</v>
      </c>
      <c r="O2900" s="6">
        <v>239.84</v>
      </c>
      <c r="P2900" t="s">
        <v>186</v>
      </c>
      <c r="Q2900" t="s">
        <v>187</v>
      </c>
      <c r="R2900" t="s">
        <v>160</v>
      </c>
      <c r="S2900" t="s">
        <v>45</v>
      </c>
      <c r="T2900" t="s">
        <v>55</v>
      </c>
      <c r="U2900" s="13">
        <f t="shared" si="180"/>
        <v>2024</v>
      </c>
      <c r="V2900" s="13">
        <f t="shared" si="181"/>
        <v>11</v>
      </c>
      <c r="W2900" s="20" t="str">
        <f t="shared" si="182"/>
        <v>November</v>
      </c>
      <c r="X2900">
        <v>0.16</v>
      </c>
      <c r="Y2900" s="6">
        <f t="shared" si="183"/>
        <v>1499</v>
      </c>
      <c r="Z2900" cm="1">
        <f t="array" aca="1" ref="Z2900" ca="1">IF(roud(N2900,2)=ROUND(Z2900,2),"ok","error")</f>
        <v>0</v>
      </c>
    </row>
    <row r="2901" spans="1:26" x14ac:dyDescent="0.3">
      <c r="A2901" t="s">
        <v>4593</v>
      </c>
      <c r="B2901" s="4">
        <v>46016</v>
      </c>
      <c r="C2901" t="s">
        <v>2045</v>
      </c>
      <c r="D2901" t="s">
        <v>2046</v>
      </c>
      <c r="E2901" t="s">
        <v>27</v>
      </c>
      <c r="F2901" t="s">
        <v>28</v>
      </c>
      <c r="G2901" t="s">
        <v>29</v>
      </c>
      <c r="H2901" t="s">
        <v>30</v>
      </c>
      <c r="I2901" s="6">
        <v>1</v>
      </c>
      <c r="J2901" s="6">
        <v>1999</v>
      </c>
      <c r="K2901" s="6">
        <v>1999</v>
      </c>
      <c r="L2901" s="6">
        <v>0.1</v>
      </c>
      <c r="M2901" s="6">
        <v>199.9</v>
      </c>
      <c r="N2901" s="6">
        <v>1799.1</v>
      </c>
      <c r="O2901" s="6">
        <v>521.74</v>
      </c>
      <c r="P2901" t="s">
        <v>158</v>
      </c>
      <c r="Q2901" t="s">
        <v>159</v>
      </c>
      <c r="R2901" t="s">
        <v>160</v>
      </c>
      <c r="S2901" t="s">
        <v>98</v>
      </c>
      <c r="T2901" t="s">
        <v>35</v>
      </c>
      <c r="U2901" s="13">
        <f t="shared" si="180"/>
        <v>2025</v>
      </c>
      <c r="V2901" s="13">
        <f t="shared" si="181"/>
        <v>12</v>
      </c>
      <c r="W2901" s="20" t="str">
        <f t="shared" si="182"/>
        <v>December</v>
      </c>
      <c r="X2901">
        <v>0.28999999999999998</v>
      </c>
      <c r="Y2901" s="6">
        <f t="shared" si="183"/>
        <v>1599.2</v>
      </c>
      <c r="Z2901" cm="1">
        <f t="array" aca="1" ref="Z2901" ca="1">IF(roud(N2901,2)=ROUND(Z2901,2),"ok","error")</f>
        <v>0</v>
      </c>
    </row>
    <row r="2902" spans="1:26" x14ac:dyDescent="0.3">
      <c r="A2902" t="s">
        <v>4594</v>
      </c>
      <c r="B2902" s="4">
        <v>45439</v>
      </c>
      <c r="C2902" t="s">
        <v>591</v>
      </c>
      <c r="D2902" t="s">
        <v>592</v>
      </c>
      <c r="E2902" t="s">
        <v>258</v>
      </c>
      <c r="F2902" t="s">
        <v>259</v>
      </c>
      <c r="G2902" t="s">
        <v>214</v>
      </c>
      <c r="H2902" t="s">
        <v>260</v>
      </c>
      <c r="I2902" s="6">
        <v>1</v>
      </c>
      <c r="J2902" s="6">
        <v>399</v>
      </c>
      <c r="K2902" s="6">
        <v>399</v>
      </c>
      <c r="L2902" s="6">
        <v>0.25</v>
      </c>
      <c r="M2902" s="6">
        <v>99.75</v>
      </c>
      <c r="N2902" s="6">
        <v>299.25</v>
      </c>
      <c r="O2902" s="6">
        <v>91.27</v>
      </c>
      <c r="P2902" t="s">
        <v>158</v>
      </c>
      <c r="Q2902" t="s">
        <v>159</v>
      </c>
      <c r="R2902" t="s">
        <v>160</v>
      </c>
      <c r="S2902" t="s">
        <v>45</v>
      </c>
      <c r="T2902" t="s">
        <v>35</v>
      </c>
      <c r="U2902" s="13">
        <f t="shared" si="180"/>
        <v>2024</v>
      </c>
      <c r="V2902" s="13">
        <f t="shared" si="181"/>
        <v>5</v>
      </c>
      <c r="W2902" s="20" t="str">
        <f t="shared" si="182"/>
        <v>May</v>
      </c>
      <c r="X2902">
        <v>0.30499999999999999</v>
      </c>
      <c r="Y2902" s="6">
        <f t="shared" si="183"/>
        <v>199.5</v>
      </c>
      <c r="Z2902" cm="1">
        <f t="array" aca="1" ref="Z2902" ca="1">IF(roud(N2902,2)=ROUND(Z2902,2),"ok","error")</f>
        <v>0</v>
      </c>
    </row>
    <row r="2903" spans="1:26" x14ac:dyDescent="0.3">
      <c r="A2903" t="s">
        <v>4595</v>
      </c>
      <c r="B2903" s="4">
        <v>45766</v>
      </c>
      <c r="C2903" t="s">
        <v>919</v>
      </c>
      <c r="D2903" t="s">
        <v>920</v>
      </c>
      <c r="E2903" t="s">
        <v>102</v>
      </c>
      <c r="F2903" t="s">
        <v>103</v>
      </c>
      <c r="G2903" t="s">
        <v>52</v>
      </c>
      <c r="H2903" t="s">
        <v>104</v>
      </c>
      <c r="I2903" s="6">
        <v>1</v>
      </c>
      <c r="J2903" s="6">
        <v>5999</v>
      </c>
      <c r="K2903" s="6">
        <v>5999</v>
      </c>
      <c r="L2903" s="6">
        <v>0.1</v>
      </c>
      <c r="M2903" s="6">
        <v>599.9</v>
      </c>
      <c r="N2903" s="6">
        <v>5399.1</v>
      </c>
      <c r="O2903" s="6">
        <v>1133.81</v>
      </c>
      <c r="P2903" t="s">
        <v>31</v>
      </c>
      <c r="Q2903" t="s">
        <v>32</v>
      </c>
      <c r="R2903" t="s">
        <v>33</v>
      </c>
      <c r="S2903" t="s">
        <v>45</v>
      </c>
      <c r="T2903" t="s">
        <v>35</v>
      </c>
      <c r="U2903" s="13">
        <f t="shared" si="180"/>
        <v>2025</v>
      </c>
      <c r="V2903" s="13">
        <f t="shared" si="181"/>
        <v>4</v>
      </c>
      <c r="W2903" s="20" t="str">
        <f t="shared" si="182"/>
        <v>April</v>
      </c>
      <c r="X2903">
        <v>0.21</v>
      </c>
      <c r="Y2903" s="6">
        <f t="shared" si="183"/>
        <v>4799.2</v>
      </c>
      <c r="Z2903" cm="1">
        <f t="array" aca="1" ref="Z2903" ca="1">IF(roud(N2903,2)=ROUND(Z2903,2),"ok","error")</f>
        <v>0</v>
      </c>
    </row>
    <row r="2904" spans="1:26" x14ac:dyDescent="0.3">
      <c r="A2904" t="s">
        <v>4596</v>
      </c>
      <c r="B2904" s="4">
        <v>45351</v>
      </c>
      <c r="C2904" t="s">
        <v>567</v>
      </c>
      <c r="D2904" t="s">
        <v>568</v>
      </c>
      <c r="E2904" t="s">
        <v>133</v>
      </c>
      <c r="F2904" t="s">
        <v>134</v>
      </c>
      <c r="G2904" t="s">
        <v>61</v>
      </c>
      <c r="H2904" t="s">
        <v>123</v>
      </c>
      <c r="I2904" s="6">
        <v>1</v>
      </c>
      <c r="J2904" s="6">
        <v>2999</v>
      </c>
      <c r="K2904" s="6">
        <v>2999</v>
      </c>
      <c r="L2904" s="6">
        <v>0.25</v>
      </c>
      <c r="M2904" s="6">
        <v>749.75</v>
      </c>
      <c r="N2904" s="6">
        <v>2249.25</v>
      </c>
      <c r="O2904" s="6">
        <v>191.19</v>
      </c>
      <c r="P2904" t="s">
        <v>94</v>
      </c>
      <c r="Q2904" t="s">
        <v>64</v>
      </c>
      <c r="R2904" t="s">
        <v>65</v>
      </c>
      <c r="S2904" t="s">
        <v>45</v>
      </c>
      <c r="T2904" t="s">
        <v>35</v>
      </c>
      <c r="U2904" s="13">
        <f t="shared" si="180"/>
        <v>2024</v>
      </c>
      <c r="V2904" s="13">
        <f t="shared" si="181"/>
        <v>2</v>
      </c>
      <c r="W2904" s="20" t="str">
        <f t="shared" si="182"/>
        <v>February</v>
      </c>
      <c r="X2904">
        <v>8.5000000000000006E-2</v>
      </c>
      <c r="Y2904" s="6">
        <f t="shared" si="183"/>
        <v>1499.5</v>
      </c>
      <c r="Z2904" cm="1">
        <f t="array" aca="1" ref="Z2904" ca="1">IF(roud(N2904,2)=ROUND(Z2904,2),"ok","error")</f>
        <v>0</v>
      </c>
    </row>
    <row r="2905" spans="1:26" x14ac:dyDescent="0.3">
      <c r="A2905" t="s">
        <v>4597</v>
      </c>
      <c r="B2905" s="4">
        <v>45867</v>
      </c>
      <c r="C2905" t="s">
        <v>2604</v>
      </c>
      <c r="D2905" t="s">
        <v>2605</v>
      </c>
      <c r="E2905" t="s">
        <v>121</v>
      </c>
      <c r="F2905" t="s">
        <v>122</v>
      </c>
      <c r="G2905" t="s">
        <v>61</v>
      </c>
      <c r="H2905" t="s">
        <v>123</v>
      </c>
      <c r="I2905" s="6">
        <v>1</v>
      </c>
      <c r="J2905" s="6">
        <v>24999</v>
      </c>
      <c r="K2905" s="6">
        <v>24999</v>
      </c>
      <c r="L2905" s="6">
        <v>0.15</v>
      </c>
      <c r="M2905" s="6">
        <v>3749.85</v>
      </c>
      <c r="N2905" s="6">
        <v>21249.15</v>
      </c>
      <c r="O2905" s="6">
        <v>2443.65</v>
      </c>
      <c r="P2905" t="s">
        <v>170</v>
      </c>
      <c r="Q2905" t="s">
        <v>171</v>
      </c>
      <c r="R2905" t="s">
        <v>44</v>
      </c>
      <c r="S2905" t="s">
        <v>45</v>
      </c>
      <c r="T2905" t="s">
        <v>35</v>
      </c>
      <c r="U2905" s="13">
        <f t="shared" si="180"/>
        <v>2025</v>
      </c>
      <c r="V2905" s="13">
        <f t="shared" si="181"/>
        <v>7</v>
      </c>
      <c r="W2905" s="20" t="str">
        <f t="shared" si="182"/>
        <v>July</v>
      </c>
      <c r="X2905">
        <v>0.115</v>
      </c>
      <c r="Y2905" s="6">
        <f t="shared" si="183"/>
        <v>17499.3</v>
      </c>
      <c r="Z2905" cm="1">
        <f t="array" aca="1" ref="Z2905" ca="1">IF(roud(N2905,2)=ROUND(Z2905,2),"ok","error")</f>
        <v>0</v>
      </c>
    </row>
    <row r="2906" spans="1:26" x14ac:dyDescent="0.3">
      <c r="A2906" t="s">
        <v>4598</v>
      </c>
      <c r="B2906" s="4">
        <v>45714</v>
      </c>
      <c r="C2906" t="s">
        <v>621</v>
      </c>
      <c r="D2906" t="s">
        <v>622</v>
      </c>
      <c r="E2906" t="s">
        <v>69</v>
      </c>
      <c r="F2906" t="s">
        <v>70</v>
      </c>
      <c r="G2906" t="s">
        <v>61</v>
      </c>
      <c r="H2906" t="s">
        <v>71</v>
      </c>
      <c r="I2906" s="6">
        <v>1</v>
      </c>
      <c r="J2906" s="6">
        <v>1299</v>
      </c>
      <c r="K2906" s="6">
        <v>1299</v>
      </c>
      <c r="L2906" s="6">
        <v>0.1</v>
      </c>
      <c r="M2906" s="6">
        <v>129.9</v>
      </c>
      <c r="N2906" s="6">
        <v>1169.0999999999999</v>
      </c>
      <c r="O2906" s="6">
        <v>151.97999999999999</v>
      </c>
      <c r="P2906" t="s">
        <v>42</v>
      </c>
      <c r="Q2906" t="s">
        <v>43</v>
      </c>
      <c r="R2906" t="s">
        <v>44</v>
      </c>
      <c r="S2906" t="s">
        <v>98</v>
      </c>
      <c r="T2906" t="s">
        <v>35</v>
      </c>
      <c r="U2906" s="13">
        <f t="shared" si="180"/>
        <v>2025</v>
      </c>
      <c r="V2906" s="13">
        <f t="shared" si="181"/>
        <v>2</v>
      </c>
      <c r="W2906" s="20" t="str">
        <f t="shared" si="182"/>
        <v>February</v>
      </c>
      <c r="X2906">
        <v>0.13</v>
      </c>
      <c r="Y2906" s="6">
        <f t="shared" si="183"/>
        <v>1039.2</v>
      </c>
      <c r="Z2906" cm="1">
        <f t="array" aca="1" ref="Z2906" ca="1">IF(roud(N2906,2)=ROUND(Z2906,2),"ok","error")</f>
        <v>0</v>
      </c>
    </row>
    <row r="2907" spans="1:26" x14ac:dyDescent="0.3">
      <c r="A2907" t="s">
        <v>4599</v>
      </c>
      <c r="B2907" s="4">
        <v>45718</v>
      </c>
      <c r="C2907" t="s">
        <v>2992</v>
      </c>
      <c r="D2907" t="s">
        <v>2993</v>
      </c>
      <c r="E2907" t="s">
        <v>50</v>
      </c>
      <c r="F2907" t="s">
        <v>51</v>
      </c>
      <c r="G2907" t="s">
        <v>52</v>
      </c>
      <c r="H2907" t="s">
        <v>53</v>
      </c>
      <c r="I2907" s="6">
        <v>1</v>
      </c>
      <c r="J2907" s="6">
        <v>2999</v>
      </c>
      <c r="K2907" s="6">
        <v>2999</v>
      </c>
      <c r="L2907" s="6">
        <v>0.2</v>
      </c>
      <c r="M2907" s="6">
        <v>599.79999999999995</v>
      </c>
      <c r="N2907" s="6">
        <v>2399.1999999999998</v>
      </c>
      <c r="O2907" s="6">
        <v>431.86</v>
      </c>
      <c r="P2907" t="s">
        <v>94</v>
      </c>
      <c r="Q2907" t="s">
        <v>64</v>
      </c>
      <c r="R2907" t="s">
        <v>65</v>
      </c>
      <c r="S2907" t="s">
        <v>54</v>
      </c>
      <c r="T2907" t="s">
        <v>35</v>
      </c>
      <c r="U2907" s="13">
        <f t="shared" si="180"/>
        <v>2025</v>
      </c>
      <c r="V2907" s="13">
        <f t="shared" si="181"/>
        <v>3</v>
      </c>
      <c r="W2907" s="20" t="str">
        <f t="shared" si="182"/>
        <v>March</v>
      </c>
      <c r="X2907">
        <v>0.18</v>
      </c>
      <c r="Y2907" s="6">
        <f t="shared" si="183"/>
        <v>1799.4</v>
      </c>
      <c r="Z2907" cm="1">
        <f t="array" aca="1" ref="Z2907" ca="1">IF(roud(N2907,2)=ROUND(Z2907,2),"ok","error")</f>
        <v>0</v>
      </c>
    </row>
    <row r="2908" spans="1:26" x14ac:dyDescent="0.3">
      <c r="A2908" t="s">
        <v>4600</v>
      </c>
      <c r="B2908" s="4">
        <v>45862</v>
      </c>
      <c r="C2908" t="s">
        <v>2555</v>
      </c>
      <c r="D2908" t="s">
        <v>2556</v>
      </c>
      <c r="E2908" t="s">
        <v>127</v>
      </c>
      <c r="F2908" t="s">
        <v>128</v>
      </c>
      <c r="G2908" t="s">
        <v>52</v>
      </c>
      <c r="H2908" t="s">
        <v>129</v>
      </c>
      <c r="I2908" s="6">
        <v>1</v>
      </c>
      <c r="J2908" s="6">
        <v>1299</v>
      </c>
      <c r="K2908" s="6">
        <v>1299</v>
      </c>
      <c r="L2908" s="6">
        <v>0.05</v>
      </c>
      <c r="M2908" s="6">
        <v>64.95</v>
      </c>
      <c r="N2908" s="6">
        <v>1234.05</v>
      </c>
      <c r="O2908" s="6">
        <v>277.66000000000003</v>
      </c>
      <c r="P2908" t="s">
        <v>158</v>
      </c>
      <c r="Q2908" t="s">
        <v>159</v>
      </c>
      <c r="R2908" t="s">
        <v>160</v>
      </c>
      <c r="S2908" t="s">
        <v>34</v>
      </c>
      <c r="T2908" t="s">
        <v>35</v>
      </c>
      <c r="U2908" s="13">
        <f t="shared" si="180"/>
        <v>2025</v>
      </c>
      <c r="V2908" s="13">
        <f t="shared" si="181"/>
        <v>7</v>
      </c>
      <c r="W2908" s="20" t="str">
        <f t="shared" si="182"/>
        <v>July</v>
      </c>
      <c r="X2908">
        <v>0.22500000000000001</v>
      </c>
      <c r="Y2908" s="6">
        <f t="shared" si="183"/>
        <v>1169.0999999999999</v>
      </c>
      <c r="Z2908" cm="1">
        <f t="array" aca="1" ref="Z2908" ca="1">IF(roud(N2908,2)=ROUND(Z2908,2),"ok","error")</f>
        <v>0</v>
      </c>
    </row>
    <row r="2909" spans="1:26" x14ac:dyDescent="0.3">
      <c r="A2909" t="s">
        <v>4601</v>
      </c>
      <c r="B2909" s="4">
        <v>45834</v>
      </c>
      <c r="C2909" t="s">
        <v>4557</v>
      </c>
      <c r="D2909" t="s">
        <v>4558</v>
      </c>
      <c r="E2909" t="s">
        <v>59</v>
      </c>
      <c r="F2909" t="s">
        <v>60</v>
      </c>
      <c r="G2909" t="s">
        <v>61</v>
      </c>
      <c r="H2909" t="s">
        <v>62</v>
      </c>
      <c r="I2909" s="6">
        <v>2</v>
      </c>
      <c r="J2909" s="6">
        <v>59999</v>
      </c>
      <c r="K2909" s="6">
        <v>119998</v>
      </c>
      <c r="L2909" s="6">
        <v>0.1</v>
      </c>
      <c r="M2909" s="6">
        <v>11999.8</v>
      </c>
      <c r="N2909" s="6">
        <v>107998.2</v>
      </c>
      <c r="O2909" s="6">
        <v>14039.77</v>
      </c>
      <c r="P2909" t="s">
        <v>191</v>
      </c>
      <c r="Q2909" t="s">
        <v>187</v>
      </c>
      <c r="R2909" t="s">
        <v>160</v>
      </c>
      <c r="S2909" t="s">
        <v>107</v>
      </c>
      <c r="T2909" t="s">
        <v>35</v>
      </c>
      <c r="U2909" s="13">
        <f t="shared" si="180"/>
        <v>2025</v>
      </c>
      <c r="V2909" s="13">
        <f t="shared" si="181"/>
        <v>6</v>
      </c>
      <c r="W2909" s="20" t="str">
        <f t="shared" si="182"/>
        <v>June</v>
      </c>
      <c r="X2909">
        <v>0.13</v>
      </c>
      <c r="Y2909" s="6">
        <f t="shared" si="183"/>
        <v>95998.399999999994</v>
      </c>
      <c r="Z2909" cm="1">
        <f t="array" aca="1" ref="Z2909" ca="1">IF(roud(N2909,2)=ROUND(Z2909,2),"ok","error")</f>
        <v>0</v>
      </c>
    </row>
    <row r="2910" spans="1:26" x14ac:dyDescent="0.3">
      <c r="A2910" t="s">
        <v>4602</v>
      </c>
      <c r="B2910" s="4">
        <v>45429</v>
      </c>
      <c r="C2910" t="s">
        <v>1199</v>
      </c>
      <c r="D2910" t="s">
        <v>1200</v>
      </c>
      <c r="E2910" t="s">
        <v>86</v>
      </c>
      <c r="F2910" t="s">
        <v>87</v>
      </c>
      <c r="G2910" t="s">
        <v>29</v>
      </c>
      <c r="H2910" t="s">
        <v>88</v>
      </c>
      <c r="I2910" s="6">
        <v>1</v>
      </c>
      <c r="J2910" s="6">
        <v>1299</v>
      </c>
      <c r="K2910" s="6">
        <v>1299</v>
      </c>
      <c r="L2910" s="6">
        <v>0.25</v>
      </c>
      <c r="M2910" s="6">
        <v>324.75</v>
      </c>
      <c r="N2910" s="6">
        <v>974.25</v>
      </c>
      <c r="O2910" s="6">
        <v>238.69</v>
      </c>
      <c r="P2910" t="s">
        <v>63</v>
      </c>
      <c r="Q2910" t="s">
        <v>64</v>
      </c>
      <c r="R2910" t="s">
        <v>65</v>
      </c>
      <c r="S2910" t="s">
        <v>98</v>
      </c>
      <c r="T2910" t="s">
        <v>55</v>
      </c>
      <c r="U2910" s="13">
        <f t="shared" si="180"/>
        <v>2024</v>
      </c>
      <c r="V2910" s="13">
        <f t="shared" si="181"/>
        <v>5</v>
      </c>
      <c r="W2910" s="20" t="str">
        <f t="shared" si="182"/>
        <v>May</v>
      </c>
      <c r="X2910">
        <v>0.245</v>
      </c>
      <c r="Y2910" s="6">
        <f t="shared" si="183"/>
        <v>649.5</v>
      </c>
      <c r="Z2910" cm="1">
        <f t="array" aca="1" ref="Z2910" ca="1">IF(roud(N2910,2)=ROUND(Z2910,2),"ok","error")</f>
        <v>0</v>
      </c>
    </row>
    <row r="2911" spans="1:26" x14ac:dyDescent="0.3">
      <c r="A2911" t="s">
        <v>4603</v>
      </c>
      <c r="B2911" s="4">
        <v>45689</v>
      </c>
      <c r="C2911" t="s">
        <v>594</v>
      </c>
      <c r="D2911" t="s">
        <v>595</v>
      </c>
      <c r="E2911" t="s">
        <v>273</v>
      </c>
      <c r="F2911" t="s">
        <v>274</v>
      </c>
      <c r="G2911" t="s">
        <v>29</v>
      </c>
      <c r="H2911" t="s">
        <v>88</v>
      </c>
      <c r="I2911" s="6">
        <v>1</v>
      </c>
      <c r="J2911" s="6">
        <v>2499</v>
      </c>
      <c r="K2911" s="6">
        <v>2499</v>
      </c>
      <c r="L2911" s="6">
        <v>0.1</v>
      </c>
      <c r="M2911" s="6">
        <v>249.9</v>
      </c>
      <c r="N2911" s="6">
        <v>2249.1</v>
      </c>
      <c r="O2911" s="6">
        <v>652.24</v>
      </c>
      <c r="P2911" t="s">
        <v>105</v>
      </c>
      <c r="Q2911" t="s">
        <v>106</v>
      </c>
      <c r="R2911" t="s">
        <v>44</v>
      </c>
      <c r="S2911" t="s">
        <v>54</v>
      </c>
      <c r="T2911" t="s">
        <v>35</v>
      </c>
      <c r="U2911" s="13">
        <f t="shared" si="180"/>
        <v>2025</v>
      </c>
      <c r="V2911" s="13">
        <f t="shared" si="181"/>
        <v>2</v>
      </c>
      <c r="W2911" s="20" t="str">
        <f t="shared" si="182"/>
        <v>February</v>
      </c>
      <c r="X2911">
        <v>0.28999999999999998</v>
      </c>
      <c r="Y2911" s="6">
        <f t="shared" si="183"/>
        <v>1999.2</v>
      </c>
      <c r="Z2911" cm="1">
        <f t="array" aca="1" ref="Z2911" ca="1">IF(roud(N2911,2)=ROUND(Z2911,2),"ok","error")</f>
        <v>0</v>
      </c>
    </row>
    <row r="2912" spans="1:26" x14ac:dyDescent="0.3">
      <c r="A2912" t="s">
        <v>4604</v>
      </c>
      <c r="B2912" s="4">
        <v>45540</v>
      </c>
      <c r="C2912" t="s">
        <v>1561</v>
      </c>
      <c r="D2912" t="s">
        <v>1562</v>
      </c>
      <c r="E2912" t="s">
        <v>102</v>
      </c>
      <c r="F2912" t="s">
        <v>103</v>
      </c>
      <c r="G2912" t="s">
        <v>52</v>
      </c>
      <c r="H2912" t="s">
        <v>104</v>
      </c>
      <c r="I2912" s="6">
        <v>3</v>
      </c>
      <c r="J2912" s="6">
        <v>5999</v>
      </c>
      <c r="K2912" s="6">
        <v>17997</v>
      </c>
      <c r="L2912" s="6">
        <v>0.2</v>
      </c>
      <c r="M2912" s="6">
        <v>3599.4</v>
      </c>
      <c r="N2912" s="6">
        <v>14397.6</v>
      </c>
      <c r="O2912" s="6">
        <v>2591.5700000000002</v>
      </c>
      <c r="P2912" t="s">
        <v>42</v>
      </c>
      <c r="Q2912" t="s">
        <v>43</v>
      </c>
      <c r="R2912" t="s">
        <v>44</v>
      </c>
      <c r="S2912" t="s">
        <v>54</v>
      </c>
      <c r="T2912" t="s">
        <v>55</v>
      </c>
      <c r="U2912" s="13">
        <f t="shared" si="180"/>
        <v>2024</v>
      </c>
      <c r="V2912" s="13">
        <f t="shared" si="181"/>
        <v>9</v>
      </c>
      <c r="W2912" s="20" t="str">
        <f t="shared" si="182"/>
        <v>September</v>
      </c>
      <c r="X2912">
        <v>0.18</v>
      </c>
      <c r="Y2912" s="6">
        <f t="shared" si="183"/>
        <v>10798.2</v>
      </c>
      <c r="Z2912" cm="1">
        <f t="array" aca="1" ref="Z2912" ca="1">IF(roud(N2912,2)=ROUND(Z2912,2),"ok","error")</f>
        <v>0</v>
      </c>
    </row>
    <row r="2913" spans="1:26" x14ac:dyDescent="0.3">
      <c r="A2913" t="s">
        <v>4605</v>
      </c>
      <c r="B2913" s="4">
        <v>45553</v>
      </c>
      <c r="C2913" t="s">
        <v>365</v>
      </c>
      <c r="D2913" t="s">
        <v>366</v>
      </c>
      <c r="E2913" t="s">
        <v>258</v>
      </c>
      <c r="F2913" t="s">
        <v>259</v>
      </c>
      <c r="G2913" t="s">
        <v>214</v>
      </c>
      <c r="H2913" t="s">
        <v>260</v>
      </c>
      <c r="I2913" s="6">
        <v>2</v>
      </c>
      <c r="J2913" s="6">
        <v>399</v>
      </c>
      <c r="K2913" s="6">
        <v>798</v>
      </c>
      <c r="L2913" s="6">
        <v>0.1</v>
      </c>
      <c r="M2913" s="6">
        <v>79.8</v>
      </c>
      <c r="N2913" s="6">
        <v>718.2</v>
      </c>
      <c r="O2913" s="6">
        <v>251.37</v>
      </c>
      <c r="P2913" t="s">
        <v>191</v>
      </c>
      <c r="Q2913" t="s">
        <v>187</v>
      </c>
      <c r="R2913" t="s">
        <v>160</v>
      </c>
      <c r="S2913" t="s">
        <v>107</v>
      </c>
      <c r="T2913" t="s">
        <v>35</v>
      </c>
      <c r="U2913" s="13">
        <f t="shared" si="180"/>
        <v>2024</v>
      </c>
      <c r="V2913" s="13">
        <f t="shared" si="181"/>
        <v>9</v>
      </c>
      <c r="W2913" s="20" t="str">
        <f t="shared" si="182"/>
        <v>September</v>
      </c>
      <c r="X2913">
        <v>0.35</v>
      </c>
      <c r="Y2913" s="6">
        <f t="shared" si="183"/>
        <v>638.4</v>
      </c>
      <c r="Z2913" cm="1">
        <f t="array" aca="1" ref="Z2913" ca="1">IF(roud(N2913,2)=ROUND(Z2913,2),"ok","error")</f>
        <v>0</v>
      </c>
    </row>
    <row r="2914" spans="1:26" x14ac:dyDescent="0.3">
      <c r="A2914" t="s">
        <v>4606</v>
      </c>
      <c r="B2914" s="4">
        <v>45500</v>
      </c>
      <c r="C2914" t="s">
        <v>1471</v>
      </c>
      <c r="D2914" t="s">
        <v>1472</v>
      </c>
      <c r="E2914" t="s">
        <v>273</v>
      </c>
      <c r="F2914" t="s">
        <v>274</v>
      </c>
      <c r="G2914" t="s">
        <v>29</v>
      </c>
      <c r="H2914" t="s">
        <v>88</v>
      </c>
      <c r="I2914" s="6">
        <v>2</v>
      </c>
      <c r="J2914" s="6">
        <v>2499</v>
      </c>
      <c r="K2914" s="6">
        <v>4998</v>
      </c>
      <c r="L2914" s="6">
        <v>0.15</v>
      </c>
      <c r="M2914" s="6">
        <v>749.7</v>
      </c>
      <c r="N2914" s="6">
        <v>4248.3</v>
      </c>
      <c r="O2914" s="6">
        <v>1168.28</v>
      </c>
      <c r="P2914" t="s">
        <v>170</v>
      </c>
      <c r="Q2914" t="s">
        <v>171</v>
      </c>
      <c r="R2914" t="s">
        <v>44</v>
      </c>
      <c r="S2914" t="s">
        <v>107</v>
      </c>
      <c r="T2914" t="s">
        <v>35</v>
      </c>
      <c r="U2914" s="13">
        <f t="shared" si="180"/>
        <v>2024</v>
      </c>
      <c r="V2914" s="13">
        <f t="shared" si="181"/>
        <v>7</v>
      </c>
      <c r="W2914" s="20" t="str">
        <f t="shared" si="182"/>
        <v>July</v>
      </c>
      <c r="X2914">
        <v>0.27500000000000002</v>
      </c>
      <c r="Y2914" s="6">
        <f t="shared" si="183"/>
        <v>3498.6</v>
      </c>
      <c r="Z2914" cm="1">
        <f t="array" aca="1" ref="Z2914" ca="1">IF(roud(N2914,2)=ROUND(Z2914,2),"ok","error")</f>
        <v>0</v>
      </c>
    </row>
    <row r="2915" spans="1:26" x14ac:dyDescent="0.3">
      <c r="A2915" t="s">
        <v>4607</v>
      </c>
      <c r="B2915" s="4">
        <v>45630</v>
      </c>
      <c r="C2915" t="s">
        <v>2198</v>
      </c>
      <c r="D2915" t="s">
        <v>2199</v>
      </c>
      <c r="E2915" t="s">
        <v>133</v>
      </c>
      <c r="F2915" t="s">
        <v>134</v>
      </c>
      <c r="G2915" t="s">
        <v>61</v>
      </c>
      <c r="H2915" t="s">
        <v>123</v>
      </c>
      <c r="I2915" s="6">
        <v>1</v>
      </c>
      <c r="J2915" s="6">
        <v>2999</v>
      </c>
      <c r="K2915" s="6">
        <v>2999</v>
      </c>
      <c r="L2915" s="6">
        <v>0.1</v>
      </c>
      <c r="M2915" s="6">
        <v>299.89999999999998</v>
      </c>
      <c r="N2915" s="6">
        <v>2699.1</v>
      </c>
      <c r="O2915" s="6">
        <v>350.88</v>
      </c>
      <c r="P2915" t="s">
        <v>105</v>
      </c>
      <c r="Q2915" t="s">
        <v>106</v>
      </c>
      <c r="R2915" t="s">
        <v>44</v>
      </c>
      <c r="S2915" t="s">
        <v>45</v>
      </c>
      <c r="T2915" t="s">
        <v>55</v>
      </c>
      <c r="U2915" s="13">
        <f t="shared" si="180"/>
        <v>2024</v>
      </c>
      <c r="V2915" s="13">
        <f t="shared" si="181"/>
        <v>12</v>
      </c>
      <c r="W2915" s="20" t="str">
        <f t="shared" si="182"/>
        <v>December</v>
      </c>
      <c r="X2915">
        <v>0.13</v>
      </c>
      <c r="Y2915" s="6">
        <f t="shared" si="183"/>
        <v>2399.1999999999998</v>
      </c>
      <c r="Z2915" cm="1">
        <f t="array" aca="1" ref="Z2915" ca="1">IF(roud(N2915,2)=ROUND(Z2915,2),"ok","error")</f>
        <v>0</v>
      </c>
    </row>
    <row r="2916" spans="1:26" x14ac:dyDescent="0.3">
      <c r="A2916" t="s">
        <v>4608</v>
      </c>
      <c r="B2916" s="4">
        <v>45954</v>
      </c>
      <c r="C2916" t="s">
        <v>2000</v>
      </c>
      <c r="D2916" t="s">
        <v>2001</v>
      </c>
      <c r="E2916" t="s">
        <v>50</v>
      </c>
      <c r="F2916" t="s">
        <v>51</v>
      </c>
      <c r="G2916" t="s">
        <v>52</v>
      </c>
      <c r="H2916" t="s">
        <v>53</v>
      </c>
      <c r="I2916" s="6">
        <v>2</v>
      </c>
      <c r="J2916" s="6">
        <v>2999</v>
      </c>
      <c r="K2916" s="6">
        <v>5998</v>
      </c>
      <c r="L2916" s="6">
        <v>0.3</v>
      </c>
      <c r="M2916" s="6">
        <v>1799.4</v>
      </c>
      <c r="N2916" s="6">
        <v>4198.6000000000004</v>
      </c>
      <c r="O2916" s="6">
        <v>629.79</v>
      </c>
      <c r="P2916" t="s">
        <v>105</v>
      </c>
      <c r="Q2916" t="s">
        <v>106</v>
      </c>
      <c r="R2916" t="s">
        <v>44</v>
      </c>
      <c r="S2916" t="s">
        <v>45</v>
      </c>
      <c r="T2916" t="s">
        <v>35</v>
      </c>
      <c r="U2916" s="13">
        <f t="shared" si="180"/>
        <v>2025</v>
      </c>
      <c r="V2916" s="13">
        <f t="shared" si="181"/>
        <v>10</v>
      </c>
      <c r="W2916" s="20" t="str">
        <f t="shared" si="182"/>
        <v>October</v>
      </c>
      <c r="X2916">
        <v>0.15</v>
      </c>
      <c r="Y2916" s="6">
        <f t="shared" si="183"/>
        <v>2399.1999999999998</v>
      </c>
      <c r="Z2916" cm="1">
        <f t="array" aca="1" ref="Z2916" ca="1">IF(roud(N2916,2)=ROUND(Z2916,2),"ok","error")</f>
        <v>0</v>
      </c>
    </row>
    <row r="2917" spans="1:26" x14ac:dyDescent="0.3">
      <c r="A2917" t="s">
        <v>4609</v>
      </c>
      <c r="B2917" s="4">
        <v>45372</v>
      </c>
      <c r="C2917" t="s">
        <v>3881</v>
      </c>
      <c r="D2917" t="s">
        <v>3882</v>
      </c>
      <c r="E2917" t="s">
        <v>273</v>
      </c>
      <c r="F2917" t="s">
        <v>274</v>
      </c>
      <c r="G2917" t="s">
        <v>29</v>
      </c>
      <c r="H2917" t="s">
        <v>88</v>
      </c>
      <c r="I2917" s="6">
        <v>1</v>
      </c>
      <c r="J2917" s="6">
        <v>2499</v>
      </c>
      <c r="K2917" s="6">
        <v>2499</v>
      </c>
      <c r="L2917" s="6">
        <v>0.05</v>
      </c>
      <c r="M2917" s="6">
        <v>124.95</v>
      </c>
      <c r="N2917" s="6">
        <v>2374.0500000000002</v>
      </c>
      <c r="O2917" s="6">
        <v>724.09</v>
      </c>
      <c r="P2917" t="s">
        <v>63</v>
      </c>
      <c r="Q2917" t="s">
        <v>64</v>
      </c>
      <c r="R2917" t="s">
        <v>65</v>
      </c>
      <c r="S2917" t="s">
        <v>54</v>
      </c>
      <c r="T2917" t="s">
        <v>35</v>
      </c>
      <c r="U2917" s="13">
        <f t="shared" si="180"/>
        <v>2024</v>
      </c>
      <c r="V2917" s="13">
        <f t="shared" si="181"/>
        <v>3</v>
      </c>
      <c r="W2917" s="20" t="str">
        <f t="shared" si="182"/>
        <v>March</v>
      </c>
      <c r="X2917">
        <v>0.30499999999999999</v>
      </c>
      <c r="Y2917" s="6">
        <f t="shared" si="183"/>
        <v>2249.1</v>
      </c>
      <c r="Z2917" cm="1">
        <f t="array" aca="1" ref="Z2917" ca="1">IF(roud(N2917,2)=ROUND(Z2917,2),"ok","error")</f>
        <v>0</v>
      </c>
    </row>
    <row r="2918" spans="1:26" x14ac:dyDescent="0.3">
      <c r="A2918" t="s">
        <v>4610</v>
      </c>
      <c r="B2918" s="4">
        <v>45752</v>
      </c>
      <c r="C2918" t="s">
        <v>4305</v>
      </c>
      <c r="D2918" t="s">
        <v>4306</v>
      </c>
      <c r="E2918" t="s">
        <v>50</v>
      </c>
      <c r="F2918" t="s">
        <v>51</v>
      </c>
      <c r="G2918" t="s">
        <v>52</v>
      </c>
      <c r="H2918" t="s">
        <v>53</v>
      </c>
      <c r="I2918" s="6">
        <v>1</v>
      </c>
      <c r="J2918" s="6">
        <v>2999</v>
      </c>
      <c r="K2918" s="6">
        <v>2999</v>
      </c>
      <c r="L2918" s="6">
        <v>0.15</v>
      </c>
      <c r="M2918" s="6">
        <v>449.85</v>
      </c>
      <c r="N2918" s="6">
        <v>2549.15</v>
      </c>
      <c r="O2918" s="6">
        <v>497.08</v>
      </c>
      <c r="P2918" t="s">
        <v>158</v>
      </c>
      <c r="Q2918" t="s">
        <v>159</v>
      </c>
      <c r="R2918" t="s">
        <v>160</v>
      </c>
      <c r="S2918" t="s">
        <v>54</v>
      </c>
      <c r="T2918" t="s">
        <v>35</v>
      </c>
      <c r="U2918" s="13">
        <f t="shared" si="180"/>
        <v>2025</v>
      </c>
      <c r="V2918" s="13">
        <f t="shared" si="181"/>
        <v>4</v>
      </c>
      <c r="W2918" s="20" t="str">
        <f t="shared" si="182"/>
        <v>April</v>
      </c>
      <c r="X2918">
        <v>0.19500000000000001</v>
      </c>
      <c r="Y2918" s="6">
        <f t="shared" si="183"/>
        <v>2099.3000000000002</v>
      </c>
      <c r="Z2918" cm="1">
        <f t="array" aca="1" ref="Z2918" ca="1">IF(roud(N2918,2)=ROUND(Z2918,2),"ok","error")</f>
        <v>0</v>
      </c>
    </row>
    <row r="2919" spans="1:26" x14ac:dyDescent="0.3">
      <c r="A2919" t="s">
        <v>4611</v>
      </c>
      <c r="B2919" s="4">
        <v>45671</v>
      </c>
      <c r="C2919" t="s">
        <v>3515</v>
      </c>
      <c r="D2919" t="s">
        <v>3516</v>
      </c>
      <c r="E2919" t="s">
        <v>59</v>
      </c>
      <c r="F2919" t="s">
        <v>60</v>
      </c>
      <c r="G2919" t="s">
        <v>61</v>
      </c>
      <c r="H2919" t="s">
        <v>62</v>
      </c>
      <c r="I2919" s="6">
        <v>1</v>
      </c>
      <c r="J2919" s="6">
        <v>59999</v>
      </c>
      <c r="K2919" s="6">
        <v>59999</v>
      </c>
      <c r="L2919" s="6">
        <v>0</v>
      </c>
      <c r="M2919" s="6">
        <v>0</v>
      </c>
      <c r="N2919" s="6">
        <v>59999</v>
      </c>
      <c r="O2919" s="6">
        <v>9599.84</v>
      </c>
      <c r="P2919" t="s">
        <v>105</v>
      </c>
      <c r="Q2919" t="s">
        <v>106</v>
      </c>
      <c r="R2919" t="s">
        <v>44</v>
      </c>
      <c r="S2919" t="s">
        <v>45</v>
      </c>
      <c r="T2919" t="s">
        <v>35</v>
      </c>
      <c r="U2919" s="13">
        <f t="shared" si="180"/>
        <v>2025</v>
      </c>
      <c r="V2919" s="13">
        <f t="shared" si="181"/>
        <v>1</v>
      </c>
      <c r="W2919" s="20" t="str">
        <f t="shared" si="182"/>
        <v>January</v>
      </c>
      <c r="X2919">
        <v>0.16</v>
      </c>
      <c r="Y2919" s="6">
        <f t="shared" si="183"/>
        <v>59999</v>
      </c>
      <c r="Z2919" cm="1">
        <f t="array" aca="1" ref="Z2919" ca="1">IF(roud(N2919,2)=ROUND(Z2919,2),"ok","error")</f>
        <v>0</v>
      </c>
    </row>
    <row r="2920" spans="1:26" x14ac:dyDescent="0.3">
      <c r="A2920" t="s">
        <v>4612</v>
      </c>
      <c r="B2920" s="4">
        <v>45386</v>
      </c>
      <c r="C2920" t="s">
        <v>1011</v>
      </c>
      <c r="D2920" t="s">
        <v>1012</v>
      </c>
      <c r="E2920" t="s">
        <v>356</v>
      </c>
      <c r="F2920" t="s">
        <v>357</v>
      </c>
      <c r="G2920" t="s">
        <v>214</v>
      </c>
      <c r="H2920" t="s">
        <v>260</v>
      </c>
      <c r="I2920" s="6">
        <v>1</v>
      </c>
      <c r="J2920" s="6">
        <v>699</v>
      </c>
      <c r="K2920" s="6">
        <v>699</v>
      </c>
      <c r="L2920" s="6">
        <v>0.2</v>
      </c>
      <c r="M2920" s="6">
        <v>139.80000000000001</v>
      </c>
      <c r="N2920" s="6">
        <v>559.20000000000005</v>
      </c>
      <c r="O2920" s="6">
        <v>178.94</v>
      </c>
      <c r="P2920" t="s">
        <v>63</v>
      </c>
      <c r="Q2920" t="s">
        <v>64</v>
      </c>
      <c r="R2920" t="s">
        <v>65</v>
      </c>
      <c r="S2920" t="s">
        <v>45</v>
      </c>
      <c r="T2920" t="s">
        <v>35</v>
      </c>
      <c r="U2920" s="13">
        <f t="shared" si="180"/>
        <v>2024</v>
      </c>
      <c r="V2920" s="13">
        <f t="shared" si="181"/>
        <v>4</v>
      </c>
      <c r="W2920" s="20" t="str">
        <f t="shared" si="182"/>
        <v>April</v>
      </c>
      <c r="X2920">
        <v>0.32</v>
      </c>
      <c r="Y2920" s="6">
        <f t="shared" si="183"/>
        <v>419.4</v>
      </c>
      <c r="Z2920" cm="1">
        <f t="array" aca="1" ref="Z2920" ca="1">IF(roud(N2920,2)=ROUND(Z2920,2),"ok","error")</f>
        <v>0</v>
      </c>
    </row>
    <row r="2921" spans="1:26" x14ac:dyDescent="0.3">
      <c r="A2921" t="s">
        <v>4613</v>
      </c>
      <c r="B2921" s="4">
        <v>45840</v>
      </c>
      <c r="C2921" t="s">
        <v>1008</v>
      </c>
      <c r="D2921" t="s">
        <v>1009</v>
      </c>
      <c r="E2921" t="s">
        <v>50</v>
      </c>
      <c r="F2921" t="s">
        <v>51</v>
      </c>
      <c r="G2921" t="s">
        <v>52</v>
      </c>
      <c r="H2921" t="s">
        <v>53</v>
      </c>
      <c r="I2921" s="6">
        <v>1</v>
      </c>
      <c r="J2921" s="6">
        <v>2999</v>
      </c>
      <c r="K2921" s="6">
        <v>2999</v>
      </c>
      <c r="L2921" s="6">
        <v>0.2</v>
      </c>
      <c r="M2921" s="6">
        <v>599.79999999999995</v>
      </c>
      <c r="N2921" s="6">
        <v>2399.1999999999998</v>
      </c>
      <c r="O2921" s="6">
        <v>431.86</v>
      </c>
      <c r="P2921" t="s">
        <v>94</v>
      </c>
      <c r="Q2921" t="s">
        <v>64</v>
      </c>
      <c r="R2921" t="s">
        <v>65</v>
      </c>
      <c r="S2921" t="s">
        <v>54</v>
      </c>
      <c r="T2921" t="s">
        <v>35</v>
      </c>
      <c r="U2921" s="13">
        <f t="shared" si="180"/>
        <v>2025</v>
      </c>
      <c r="V2921" s="13">
        <f t="shared" si="181"/>
        <v>7</v>
      </c>
      <c r="W2921" s="20" t="str">
        <f t="shared" si="182"/>
        <v>July</v>
      </c>
      <c r="X2921">
        <v>0.18</v>
      </c>
      <c r="Y2921" s="6">
        <f t="shared" si="183"/>
        <v>1799.4</v>
      </c>
      <c r="Z2921" cm="1">
        <f t="array" aca="1" ref="Z2921" ca="1">IF(roud(N2921,2)=ROUND(Z2921,2),"ok","error")</f>
        <v>0</v>
      </c>
    </row>
    <row r="2922" spans="1:26" x14ac:dyDescent="0.3">
      <c r="A2922" t="s">
        <v>4614</v>
      </c>
      <c r="B2922" s="4">
        <v>45487</v>
      </c>
      <c r="C2922" t="s">
        <v>2604</v>
      </c>
      <c r="D2922" t="s">
        <v>2605</v>
      </c>
      <c r="E2922" t="s">
        <v>133</v>
      </c>
      <c r="F2922" t="s">
        <v>134</v>
      </c>
      <c r="G2922" t="s">
        <v>61</v>
      </c>
      <c r="H2922" t="s">
        <v>123</v>
      </c>
      <c r="I2922" s="6">
        <v>1</v>
      </c>
      <c r="J2922" s="6">
        <v>2999</v>
      </c>
      <c r="K2922" s="6">
        <v>2999</v>
      </c>
      <c r="L2922" s="6">
        <v>0.1</v>
      </c>
      <c r="M2922" s="6">
        <v>299.89999999999998</v>
      </c>
      <c r="N2922" s="6">
        <v>2699.1</v>
      </c>
      <c r="O2922" s="6">
        <v>350.88</v>
      </c>
      <c r="P2922" t="s">
        <v>31</v>
      </c>
      <c r="Q2922" t="s">
        <v>32</v>
      </c>
      <c r="R2922" t="s">
        <v>33</v>
      </c>
      <c r="S2922" t="s">
        <v>45</v>
      </c>
      <c r="T2922" t="s">
        <v>35</v>
      </c>
      <c r="U2922" s="13">
        <f t="shared" si="180"/>
        <v>2024</v>
      </c>
      <c r="V2922" s="13">
        <f t="shared" si="181"/>
        <v>7</v>
      </c>
      <c r="W2922" s="20" t="str">
        <f t="shared" si="182"/>
        <v>July</v>
      </c>
      <c r="X2922">
        <v>0.13</v>
      </c>
      <c r="Y2922" s="6">
        <f t="shared" si="183"/>
        <v>2399.1999999999998</v>
      </c>
      <c r="Z2922" cm="1">
        <f t="array" aca="1" ref="Z2922" ca="1">IF(roud(N2922,2)=ROUND(Z2922,2),"ok","error")</f>
        <v>0</v>
      </c>
    </row>
    <row r="2923" spans="1:26" x14ac:dyDescent="0.3">
      <c r="A2923" t="s">
        <v>4615</v>
      </c>
      <c r="B2923" s="4">
        <v>45344</v>
      </c>
      <c r="C2923" t="s">
        <v>2261</v>
      </c>
      <c r="D2923" t="s">
        <v>2262</v>
      </c>
      <c r="E2923" t="s">
        <v>133</v>
      </c>
      <c r="F2923" t="s">
        <v>134</v>
      </c>
      <c r="G2923" t="s">
        <v>61</v>
      </c>
      <c r="H2923" t="s">
        <v>123</v>
      </c>
      <c r="I2923" s="6">
        <v>1</v>
      </c>
      <c r="J2923" s="6">
        <v>2999</v>
      </c>
      <c r="K2923" s="6">
        <v>2999</v>
      </c>
      <c r="L2923" s="6">
        <v>0.15</v>
      </c>
      <c r="M2923" s="6">
        <v>449.85</v>
      </c>
      <c r="N2923" s="6">
        <v>2549.15</v>
      </c>
      <c r="O2923" s="6">
        <v>293.14999999999998</v>
      </c>
      <c r="P2923" t="s">
        <v>144</v>
      </c>
      <c r="Q2923" t="s">
        <v>145</v>
      </c>
      <c r="R2923" t="s">
        <v>65</v>
      </c>
      <c r="S2923" t="s">
        <v>107</v>
      </c>
      <c r="T2923" t="s">
        <v>55</v>
      </c>
      <c r="U2923" s="13">
        <f t="shared" si="180"/>
        <v>2024</v>
      </c>
      <c r="V2923" s="13">
        <f t="shared" si="181"/>
        <v>2</v>
      </c>
      <c r="W2923" s="20" t="str">
        <f t="shared" si="182"/>
        <v>February</v>
      </c>
      <c r="X2923">
        <v>0.115</v>
      </c>
      <c r="Y2923" s="6">
        <f t="shared" si="183"/>
        <v>2099.3000000000002</v>
      </c>
      <c r="Z2923" cm="1">
        <f t="array" aca="1" ref="Z2923" ca="1">IF(roud(N2923,2)=ROUND(Z2923,2),"ok","error")</f>
        <v>0</v>
      </c>
    </row>
    <row r="2924" spans="1:26" x14ac:dyDescent="0.3">
      <c r="A2924" t="s">
        <v>4616</v>
      </c>
      <c r="B2924" s="4">
        <v>45566</v>
      </c>
      <c r="C2924" t="s">
        <v>1077</v>
      </c>
      <c r="D2924" t="s">
        <v>1078</v>
      </c>
      <c r="E2924" t="s">
        <v>356</v>
      </c>
      <c r="F2924" t="s">
        <v>357</v>
      </c>
      <c r="G2924" t="s">
        <v>214</v>
      </c>
      <c r="H2924" t="s">
        <v>260</v>
      </c>
      <c r="I2924" s="6">
        <v>4</v>
      </c>
      <c r="J2924" s="6">
        <v>699</v>
      </c>
      <c r="K2924" s="6">
        <v>2796</v>
      </c>
      <c r="L2924" s="6">
        <v>0.05</v>
      </c>
      <c r="M2924" s="6">
        <v>139.80000000000001</v>
      </c>
      <c r="N2924" s="6">
        <v>2656.2</v>
      </c>
      <c r="O2924" s="6">
        <v>969.51</v>
      </c>
      <c r="P2924" t="s">
        <v>89</v>
      </c>
      <c r="Q2924" t="s">
        <v>90</v>
      </c>
      <c r="R2924" t="s">
        <v>65</v>
      </c>
      <c r="S2924" t="s">
        <v>45</v>
      </c>
      <c r="T2924" t="s">
        <v>35</v>
      </c>
      <c r="U2924" s="13">
        <f t="shared" si="180"/>
        <v>2024</v>
      </c>
      <c r="V2924" s="13">
        <f t="shared" si="181"/>
        <v>10</v>
      </c>
      <c r="W2924" s="20" t="str">
        <f t="shared" si="182"/>
        <v>October</v>
      </c>
      <c r="X2924">
        <v>0.36499999999999999</v>
      </c>
      <c r="Y2924" s="6">
        <f t="shared" si="183"/>
        <v>2516.4</v>
      </c>
      <c r="Z2924" cm="1">
        <f t="array" aca="1" ref="Z2924" ca="1">IF(roud(N2924,2)=ROUND(Z2924,2),"ok","error")</f>
        <v>0</v>
      </c>
    </row>
    <row r="2925" spans="1:26" x14ac:dyDescent="0.3">
      <c r="A2925" t="s">
        <v>4617</v>
      </c>
      <c r="B2925" s="4">
        <v>45678</v>
      </c>
      <c r="C2925" t="s">
        <v>1294</v>
      </c>
      <c r="D2925" t="s">
        <v>1295</v>
      </c>
      <c r="E2925" t="s">
        <v>492</v>
      </c>
      <c r="F2925" t="s">
        <v>493</v>
      </c>
      <c r="G2925" t="s">
        <v>214</v>
      </c>
      <c r="H2925" t="s">
        <v>494</v>
      </c>
      <c r="I2925" s="6">
        <v>1</v>
      </c>
      <c r="J2925" s="6">
        <v>1499</v>
      </c>
      <c r="K2925" s="6">
        <v>1499</v>
      </c>
      <c r="L2925" s="6">
        <v>0.25</v>
      </c>
      <c r="M2925" s="6">
        <v>374.75</v>
      </c>
      <c r="N2925" s="6">
        <v>1124.25</v>
      </c>
      <c r="O2925" s="6">
        <v>342.9</v>
      </c>
      <c r="P2925" t="s">
        <v>89</v>
      </c>
      <c r="Q2925" t="s">
        <v>90</v>
      </c>
      <c r="R2925" t="s">
        <v>65</v>
      </c>
      <c r="S2925" t="s">
        <v>107</v>
      </c>
      <c r="T2925" t="s">
        <v>35</v>
      </c>
      <c r="U2925" s="13">
        <f t="shared" si="180"/>
        <v>2025</v>
      </c>
      <c r="V2925" s="13">
        <f t="shared" si="181"/>
        <v>1</v>
      </c>
      <c r="W2925" s="20" t="str">
        <f t="shared" si="182"/>
        <v>January</v>
      </c>
      <c r="X2925">
        <v>0.30499999999999999</v>
      </c>
      <c r="Y2925" s="6">
        <f t="shared" si="183"/>
        <v>749.5</v>
      </c>
      <c r="Z2925" cm="1">
        <f t="array" aca="1" ref="Z2925" ca="1">IF(roud(N2925,2)=ROUND(Z2925,2),"ok","error")</f>
        <v>0</v>
      </c>
    </row>
    <row r="2926" spans="1:26" x14ac:dyDescent="0.3">
      <c r="A2926" t="s">
        <v>4618</v>
      </c>
      <c r="B2926" s="4">
        <v>45981</v>
      </c>
      <c r="C2926" t="s">
        <v>1606</v>
      </c>
      <c r="D2926" t="s">
        <v>1607</v>
      </c>
      <c r="E2926" t="s">
        <v>27</v>
      </c>
      <c r="F2926" t="s">
        <v>28</v>
      </c>
      <c r="G2926" t="s">
        <v>29</v>
      </c>
      <c r="H2926" t="s">
        <v>30</v>
      </c>
      <c r="I2926" s="6">
        <v>1</v>
      </c>
      <c r="J2926" s="6">
        <v>1999</v>
      </c>
      <c r="K2926" s="6">
        <v>1999</v>
      </c>
      <c r="L2926" s="6">
        <v>0.1</v>
      </c>
      <c r="M2926" s="6">
        <v>199.9</v>
      </c>
      <c r="N2926" s="6">
        <v>1799.1</v>
      </c>
      <c r="O2926" s="6">
        <v>521.74</v>
      </c>
      <c r="P2926" t="s">
        <v>191</v>
      </c>
      <c r="Q2926" t="s">
        <v>187</v>
      </c>
      <c r="R2926" t="s">
        <v>160</v>
      </c>
      <c r="S2926" t="s">
        <v>45</v>
      </c>
      <c r="T2926" t="s">
        <v>35</v>
      </c>
      <c r="U2926" s="13">
        <f t="shared" si="180"/>
        <v>2025</v>
      </c>
      <c r="V2926" s="13">
        <f t="shared" si="181"/>
        <v>11</v>
      </c>
      <c r="W2926" s="20" t="str">
        <f t="shared" si="182"/>
        <v>November</v>
      </c>
      <c r="X2926">
        <v>0.28999999999999998</v>
      </c>
      <c r="Y2926" s="6">
        <f t="shared" si="183"/>
        <v>1599.2</v>
      </c>
      <c r="Z2926" cm="1">
        <f t="array" aca="1" ref="Z2926" ca="1">IF(roud(N2926,2)=ROUND(Z2926,2),"ok","error")</f>
        <v>0</v>
      </c>
    </row>
    <row r="2927" spans="1:26" x14ac:dyDescent="0.3">
      <c r="A2927" t="s">
        <v>4619</v>
      </c>
      <c r="B2927" s="4">
        <v>45911</v>
      </c>
      <c r="C2927" t="s">
        <v>1294</v>
      </c>
      <c r="D2927" t="s">
        <v>1295</v>
      </c>
      <c r="E2927" t="s">
        <v>133</v>
      </c>
      <c r="F2927" t="s">
        <v>134</v>
      </c>
      <c r="G2927" t="s">
        <v>61</v>
      </c>
      <c r="H2927" t="s">
        <v>123</v>
      </c>
      <c r="I2927" s="6">
        <v>1</v>
      </c>
      <c r="J2927" s="6">
        <v>2999</v>
      </c>
      <c r="K2927" s="6">
        <v>2999</v>
      </c>
      <c r="L2927" s="6">
        <v>0</v>
      </c>
      <c r="M2927" s="6">
        <v>0</v>
      </c>
      <c r="N2927" s="6">
        <v>2999</v>
      </c>
      <c r="O2927" s="6">
        <v>479.84</v>
      </c>
      <c r="P2927" t="s">
        <v>191</v>
      </c>
      <c r="Q2927" t="s">
        <v>187</v>
      </c>
      <c r="R2927" t="s">
        <v>160</v>
      </c>
      <c r="S2927" t="s">
        <v>34</v>
      </c>
      <c r="T2927" t="s">
        <v>35</v>
      </c>
      <c r="U2927" s="13">
        <f t="shared" si="180"/>
        <v>2025</v>
      </c>
      <c r="V2927" s="13">
        <f t="shared" si="181"/>
        <v>9</v>
      </c>
      <c r="W2927" s="20" t="str">
        <f t="shared" si="182"/>
        <v>September</v>
      </c>
      <c r="X2927">
        <v>0.16</v>
      </c>
      <c r="Y2927" s="6">
        <f t="shared" si="183"/>
        <v>2999</v>
      </c>
      <c r="Z2927" cm="1">
        <f t="array" aca="1" ref="Z2927" ca="1">IF(roud(N2927,2)=ROUND(Z2927,2),"ok","error")</f>
        <v>0</v>
      </c>
    </row>
    <row r="2928" spans="1:26" x14ac:dyDescent="0.3">
      <c r="A2928" t="s">
        <v>4620</v>
      </c>
      <c r="B2928" s="4">
        <v>45909</v>
      </c>
      <c r="C2928" t="s">
        <v>2316</v>
      </c>
      <c r="D2928" t="s">
        <v>2317</v>
      </c>
      <c r="E2928" t="s">
        <v>69</v>
      </c>
      <c r="F2928" t="s">
        <v>70</v>
      </c>
      <c r="G2928" t="s">
        <v>61</v>
      </c>
      <c r="H2928" t="s">
        <v>71</v>
      </c>
      <c r="I2928" s="6">
        <v>1</v>
      </c>
      <c r="J2928" s="6">
        <v>1299</v>
      </c>
      <c r="K2928" s="6">
        <v>1299</v>
      </c>
      <c r="L2928" s="6">
        <v>0.3</v>
      </c>
      <c r="M2928" s="6">
        <v>389.7</v>
      </c>
      <c r="N2928" s="6">
        <v>909.3</v>
      </c>
      <c r="O2928" s="6">
        <v>63.65</v>
      </c>
      <c r="P2928" t="s">
        <v>170</v>
      </c>
      <c r="Q2928" t="s">
        <v>171</v>
      </c>
      <c r="R2928" t="s">
        <v>44</v>
      </c>
      <c r="S2928" t="s">
        <v>45</v>
      </c>
      <c r="T2928" t="s">
        <v>35</v>
      </c>
      <c r="U2928" s="13">
        <f t="shared" si="180"/>
        <v>2025</v>
      </c>
      <c r="V2928" s="13">
        <f t="shared" si="181"/>
        <v>9</v>
      </c>
      <c r="W2928" s="20" t="str">
        <f t="shared" si="182"/>
        <v>September</v>
      </c>
      <c r="X2928">
        <v>7.0000000000000007E-2</v>
      </c>
      <c r="Y2928" s="6">
        <f t="shared" si="183"/>
        <v>519.6</v>
      </c>
      <c r="Z2928" cm="1">
        <f t="array" aca="1" ref="Z2928" ca="1">IF(roud(N2928,2)=ROUND(Z2928,2),"ok","error")</f>
        <v>0</v>
      </c>
    </row>
    <row r="2929" spans="1:26" x14ac:dyDescent="0.3">
      <c r="A2929" t="s">
        <v>4621</v>
      </c>
      <c r="B2929" s="4">
        <v>45332</v>
      </c>
      <c r="C2929" t="s">
        <v>1279</v>
      </c>
      <c r="D2929" t="s">
        <v>1280</v>
      </c>
      <c r="E2929" t="s">
        <v>212</v>
      </c>
      <c r="F2929" t="s">
        <v>213</v>
      </c>
      <c r="G2929" t="s">
        <v>214</v>
      </c>
      <c r="H2929" t="s">
        <v>215</v>
      </c>
      <c r="I2929" s="6">
        <v>2</v>
      </c>
      <c r="J2929" s="6">
        <v>599</v>
      </c>
      <c r="K2929" s="6">
        <v>1198</v>
      </c>
      <c r="L2929" s="6">
        <v>0.05</v>
      </c>
      <c r="M2929" s="6">
        <v>59.9</v>
      </c>
      <c r="N2929" s="6">
        <v>1138.0999999999999</v>
      </c>
      <c r="O2929" s="6">
        <v>415.41</v>
      </c>
      <c r="P2929" t="s">
        <v>158</v>
      </c>
      <c r="Q2929" t="s">
        <v>159</v>
      </c>
      <c r="R2929" t="s">
        <v>160</v>
      </c>
      <c r="S2929" t="s">
        <v>34</v>
      </c>
      <c r="T2929" t="s">
        <v>35</v>
      </c>
      <c r="U2929" s="13">
        <f t="shared" si="180"/>
        <v>2024</v>
      </c>
      <c r="V2929" s="13">
        <f t="shared" si="181"/>
        <v>2</v>
      </c>
      <c r="W2929" s="20" t="str">
        <f t="shared" si="182"/>
        <v>February</v>
      </c>
      <c r="X2929">
        <v>0.36499999999999999</v>
      </c>
      <c r="Y2929" s="6">
        <f t="shared" si="183"/>
        <v>1078.2</v>
      </c>
      <c r="Z2929" cm="1">
        <f t="array" aca="1" ref="Z2929" ca="1">IF(roud(N2929,2)=ROUND(Z2929,2),"ok","error")</f>
        <v>0</v>
      </c>
    </row>
    <row r="2930" spans="1:26" x14ac:dyDescent="0.3">
      <c r="A2930" t="s">
        <v>4622</v>
      </c>
      <c r="B2930" s="4">
        <v>45366</v>
      </c>
      <c r="C2930" t="s">
        <v>1471</v>
      </c>
      <c r="D2930" t="s">
        <v>1472</v>
      </c>
      <c r="E2930" t="s">
        <v>80</v>
      </c>
      <c r="F2930" t="s">
        <v>81</v>
      </c>
      <c r="G2930" t="s">
        <v>52</v>
      </c>
      <c r="H2930" t="s">
        <v>53</v>
      </c>
      <c r="I2930" s="6">
        <v>1</v>
      </c>
      <c r="J2930" s="6">
        <v>3499</v>
      </c>
      <c r="K2930" s="6">
        <v>3499</v>
      </c>
      <c r="L2930" s="6">
        <v>0.1</v>
      </c>
      <c r="M2930" s="6">
        <v>349.9</v>
      </c>
      <c r="N2930" s="6">
        <v>3149.1</v>
      </c>
      <c r="O2930" s="6">
        <v>661.31</v>
      </c>
      <c r="P2930" t="s">
        <v>82</v>
      </c>
      <c r="Q2930" t="s">
        <v>82</v>
      </c>
      <c r="R2930" t="s">
        <v>65</v>
      </c>
      <c r="S2930" t="s">
        <v>34</v>
      </c>
      <c r="T2930" t="s">
        <v>46</v>
      </c>
      <c r="U2930" s="13">
        <f t="shared" si="180"/>
        <v>2024</v>
      </c>
      <c r="V2930" s="13">
        <f t="shared" si="181"/>
        <v>3</v>
      </c>
      <c r="W2930" s="20" t="str">
        <f t="shared" si="182"/>
        <v>March</v>
      </c>
      <c r="X2930">
        <v>0.21</v>
      </c>
      <c r="Y2930" s="6">
        <f t="shared" si="183"/>
        <v>2799.2</v>
      </c>
      <c r="Z2930" cm="1">
        <f t="array" aca="1" ref="Z2930" ca="1">IF(roud(N2930,2)=ROUND(Z2930,2),"ok","error")</f>
        <v>0</v>
      </c>
    </row>
    <row r="2931" spans="1:26" x14ac:dyDescent="0.3">
      <c r="A2931" t="s">
        <v>4623</v>
      </c>
      <c r="B2931" s="4">
        <v>45484</v>
      </c>
      <c r="C2931" t="s">
        <v>1502</v>
      </c>
      <c r="D2931" t="s">
        <v>1503</v>
      </c>
      <c r="E2931" t="s">
        <v>133</v>
      </c>
      <c r="F2931" t="s">
        <v>134</v>
      </c>
      <c r="G2931" t="s">
        <v>61</v>
      </c>
      <c r="H2931" t="s">
        <v>123</v>
      </c>
      <c r="I2931" s="6">
        <v>1</v>
      </c>
      <c r="J2931" s="6">
        <v>2999</v>
      </c>
      <c r="K2931" s="6">
        <v>2999</v>
      </c>
      <c r="L2931" s="6">
        <v>0.2</v>
      </c>
      <c r="M2931" s="6">
        <v>599.79999999999995</v>
      </c>
      <c r="N2931" s="6">
        <v>2399.1999999999998</v>
      </c>
      <c r="O2931" s="6">
        <v>239.92</v>
      </c>
      <c r="P2931" t="s">
        <v>144</v>
      </c>
      <c r="Q2931" t="s">
        <v>145</v>
      </c>
      <c r="R2931" t="s">
        <v>65</v>
      </c>
      <c r="S2931" t="s">
        <v>107</v>
      </c>
      <c r="T2931" t="s">
        <v>35</v>
      </c>
      <c r="U2931" s="13">
        <f t="shared" si="180"/>
        <v>2024</v>
      </c>
      <c r="V2931" s="13">
        <f t="shared" si="181"/>
        <v>7</v>
      </c>
      <c r="W2931" s="20" t="str">
        <f t="shared" si="182"/>
        <v>July</v>
      </c>
      <c r="X2931">
        <v>0.1</v>
      </c>
      <c r="Y2931" s="6">
        <f t="shared" si="183"/>
        <v>1799.4</v>
      </c>
      <c r="Z2931" cm="1">
        <f t="array" aca="1" ref="Z2931" ca="1">IF(roud(N2931,2)=ROUND(Z2931,2),"ok","error")</f>
        <v>0</v>
      </c>
    </row>
    <row r="2932" spans="1:26" x14ac:dyDescent="0.3">
      <c r="A2932" t="s">
        <v>4624</v>
      </c>
      <c r="B2932" s="4">
        <v>45893</v>
      </c>
      <c r="C2932" t="s">
        <v>4139</v>
      </c>
      <c r="D2932" t="s">
        <v>4140</v>
      </c>
      <c r="E2932" t="s">
        <v>284</v>
      </c>
      <c r="F2932" t="s">
        <v>285</v>
      </c>
      <c r="G2932" t="s">
        <v>52</v>
      </c>
      <c r="H2932" t="s">
        <v>129</v>
      </c>
      <c r="I2932" s="6">
        <v>3</v>
      </c>
      <c r="J2932" s="6">
        <v>999</v>
      </c>
      <c r="K2932" s="6">
        <v>2997</v>
      </c>
      <c r="L2932" s="6">
        <v>0</v>
      </c>
      <c r="M2932" s="6">
        <v>0</v>
      </c>
      <c r="N2932" s="6">
        <v>2997</v>
      </c>
      <c r="O2932" s="6">
        <v>719.28</v>
      </c>
      <c r="P2932" t="s">
        <v>186</v>
      </c>
      <c r="Q2932" t="s">
        <v>187</v>
      </c>
      <c r="R2932" t="s">
        <v>160</v>
      </c>
      <c r="S2932" t="s">
        <v>45</v>
      </c>
      <c r="T2932" t="s">
        <v>35</v>
      </c>
      <c r="U2932" s="13">
        <f t="shared" si="180"/>
        <v>2025</v>
      </c>
      <c r="V2932" s="13">
        <f t="shared" si="181"/>
        <v>8</v>
      </c>
      <c r="W2932" s="20" t="str">
        <f t="shared" si="182"/>
        <v>August</v>
      </c>
      <c r="X2932">
        <v>0.24</v>
      </c>
      <c r="Y2932" s="6">
        <f t="shared" si="183"/>
        <v>2997</v>
      </c>
      <c r="Z2932" cm="1">
        <f t="array" aca="1" ref="Z2932" ca="1">IF(roud(N2932,2)=ROUND(Z2932,2),"ok","error")</f>
        <v>0</v>
      </c>
    </row>
    <row r="2933" spans="1:26" x14ac:dyDescent="0.3">
      <c r="A2933" t="s">
        <v>4625</v>
      </c>
      <c r="B2933" s="4">
        <v>45979</v>
      </c>
      <c r="C2933" t="s">
        <v>2203</v>
      </c>
      <c r="D2933" t="s">
        <v>2204</v>
      </c>
      <c r="E2933" t="s">
        <v>75</v>
      </c>
      <c r="F2933" t="s">
        <v>76</v>
      </c>
      <c r="G2933" t="s">
        <v>61</v>
      </c>
      <c r="H2933" t="s">
        <v>71</v>
      </c>
      <c r="I2933" s="6">
        <v>1</v>
      </c>
      <c r="J2933" s="6">
        <v>1499</v>
      </c>
      <c r="K2933" s="6">
        <v>1499</v>
      </c>
      <c r="L2933" s="6">
        <v>0.1</v>
      </c>
      <c r="M2933" s="6">
        <v>149.9</v>
      </c>
      <c r="N2933" s="6">
        <v>1349.1</v>
      </c>
      <c r="O2933" s="6">
        <v>175.38</v>
      </c>
      <c r="P2933" t="s">
        <v>186</v>
      </c>
      <c r="Q2933" t="s">
        <v>187</v>
      </c>
      <c r="R2933" t="s">
        <v>160</v>
      </c>
      <c r="S2933" t="s">
        <v>107</v>
      </c>
      <c r="T2933" t="s">
        <v>35</v>
      </c>
      <c r="U2933" s="13">
        <f t="shared" si="180"/>
        <v>2025</v>
      </c>
      <c r="V2933" s="13">
        <f t="shared" si="181"/>
        <v>11</v>
      </c>
      <c r="W2933" s="20" t="str">
        <f t="shared" si="182"/>
        <v>November</v>
      </c>
      <c r="X2933">
        <v>0.13</v>
      </c>
      <c r="Y2933" s="6">
        <f t="shared" si="183"/>
        <v>1199.2</v>
      </c>
      <c r="Z2933" cm="1">
        <f t="array" aca="1" ref="Z2933" ca="1">IF(roud(N2933,2)=ROUND(Z2933,2),"ok","error")</f>
        <v>0</v>
      </c>
    </row>
    <row r="2934" spans="1:26" x14ac:dyDescent="0.3">
      <c r="A2934" t="s">
        <v>4626</v>
      </c>
      <c r="B2934" s="4">
        <v>45864</v>
      </c>
      <c r="C2934" t="s">
        <v>210</v>
      </c>
      <c r="D2934" t="s">
        <v>211</v>
      </c>
      <c r="E2934" t="s">
        <v>133</v>
      </c>
      <c r="F2934" t="s">
        <v>134</v>
      </c>
      <c r="G2934" t="s">
        <v>61</v>
      </c>
      <c r="H2934" t="s">
        <v>123</v>
      </c>
      <c r="I2934" s="6">
        <v>2</v>
      </c>
      <c r="J2934" s="6">
        <v>2999</v>
      </c>
      <c r="K2934" s="6">
        <v>5998</v>
      </c>
      <c r="L2934" s="6">
        <v>0</v>
      </c>
      <c r="M2934" s="6">
        <v>0</v>
      </c>
      <c r="N2934" s="6">
        <v>5998</v>
      </c>
      <c r="O2934" s="6">
        <v>959.68</v>
      </c>
      <c r="P2934" t="s">
        <v>89</v>
      </c>
      <c r="Q2934" t="s">
        <v>90</v>
      </c>
      <c r="R2934" t="s">
        <v>65</v>
      </c>
      <c r="S2934" t="s">
        <v>54</v>
      </c>
      <c r="T2934" t="s">
        <v>35</v>
      </c>
      <c r="U2934" s="13">
        <f t="shared" si="180"/>
        <v>2025</v>
      </c>
      <c r="V2934" s="13">
        <f t="shared" si="181"/>
        <v>7</v>
      </c>
      <c r="W2934" s="20" t="str">
        <f t="shared" si="182"/>
        <v>July</v>
      </c>
      <c r="X2934">
        <v>0.16</v>
      </c>
      <c r="Y2934" s="6">
        <f t="shared" si="183"/>
        <v>5998</v>
      </c>
      <c r="Z2934" cm="1">
        <f t="array" aca="1" ref="Z2934" ca="1">IF(roud(N2934,2)=ROUND(Z2934,2),"ok","error")</f>
        <v>0</v>
      </c>
    </row>
    <row r="2935" spans="1:26" x14ac:dyDescent="0.3">
      <c r="A2935" t="s">
        <v>4627</v>
      </c>
      <c r="B2935" s="4">
        <v>45514</v>
      </c>
      <c r="C2935" t="s">
        <v>2893</v>
      </c>
      <c r="D2935" t="s">
        <v>2894</v>
      </c>
      <c r="E2935" t="s">
        <v>198</v>
      </c>
      <c r="F2935" t="s">
        <v>199</v>
      </c>
      <c r="G2935" t="s">
        <v>61</v>
      </c>
      <c r="H2935" t="s">
        <v>71</v>
      </c>
      <c r="I2935" s="6">
        <v>3</v>
      </c>
      <c r="J2935" s="6">
        <v>899</v>
      </c>
      <c r="K2935" s="6">
        <v>2697</v>
      </c>
      <c r="L2935" s="6">
        <v>0.25</v>
      </c>
      <c r="M2935" s="6">
        <v>674.25</v>
      </c>
      <c r="N2935" s="6">
        <v>2022.75</v>
      </c>
      <c r="O2935" s="6">
        <v>171.93</v>
      </c>
      <c r="P2935" t="s">
        <v>82</v>
      </c>
      <c r="Q2935" t="s">
        <v>82</v>
      </c>
      <c r="R2935" t="s">
        <v>65</v>
      </c>
      <c r="S2935" t="s">
        <v>107</v>
      </c>
      <c r="T2935" t="s">
        <v>35</v>
      </c>
      <c r="U2935" s="13">
        <f t="shared" si="180"/>
        <v>2024</v>
      </c>
      <c r="V2935" s="13">
        <f t="shared" si="181"/>
        <v>8</v>
      </c>
      <c r="W2935" s="20" t="str">
        <f t="shared" si="182"/>
        <v>August</v>
      </c>
      <c r="X2935">
        <v>8.5000000000000006E-2</v>
      </c>
      <c r="Y2935" s="6">
        <f t="shared" si="183"/>
        <v>1348.5</v>
      </c>
      <c r="Z2935" cm="1">
        <f t="array" aca="1" ref="Z2935" ca="1">IF(roud(N2935,2)=ROUND(Z2935,2),"ok","error")</f>
        <v>0</v>
      </c>
    </row>
    <row r="2936" spans="1:26" x14ac:dyDescent="0.3">
      <c r="A2936" t="s">
        <v>4628</v>
      </c>
      <c r="B2936" s="4">
        <v>45782</v>
      </c>
      <c r="C2936" t="s">
        <v>957</v>
      </c>
      <c r="D2936" t="s">
        <v>958</v>
      </c>
      <c r="E2936" t="s">
        <v>133</v>
      </c>
      <c r="F2936" t="s">
        <v>134</v>
      </c>
      <c r="G2936" t="s">
        <v>61</v>
      </c>
      <c r="H2936" t="s">
        <v>123</v>
      </c>
      <c r="I2936" s="6">
        <v>1</v>
      </c>
      <c r="J2936" s="6">
        <v>2999</v>
      </c>
      <c r="K2936" s="6">
        <v>2999</v>
      </c>
      <c r="L2936" s="6">
        <v>0</v>
      </c>
      <c r="M2936" s="6">
        <v>0</v>
      </c>
      <c r="N2936" s="6">
        <v>2999</v>
      </c>
      <c r="O2936" s="6">
        <v>479.84</v>
      </c>
      <c r="P2936" t="s">
        <v>42</v>
      </c>
      <c r="Q2936" t="s">
        <v>43</v>
      </c>
      <c r="R2936" t="s">
        <v>44</v>
      </c>
      <c r="S2936" t="s">
        <v>45</v>
      </c>
      <c r="T2936" t="s">
        <v>35</v>
      </c>
      <c r="U2936" s="13">
        <f t="shared" si="180"/>
        <v>2025</v>
      </c>
      <c r="V2936" s="13">
        <f t="shared" si="181"/>
        <v>5</v>
      </c>
      <c r="W2936" s="20" t="str">
        <f t="shared" si="182"/>
        <v>May</v>
      </c>
      <c r="X2936">
        <v>0.16</v>
      </c>
      <c r="Y2936" s="6">
        <f t="shared" si="183"/>
        <v>2999</v>
      </c>
      <c r="Z2936" cm="1">
        <f t="array" aca="1" ref="Z2936" ca="1">IF(roud(N2936,2)=ROUND(Z2936,2),"ok","error")</f>
        <v>0</v>
      </c>
    </row>
    <row r="2937" spans="1:26" x14ac:dyDescent="0.3">
      <c r="A2937" t="s">
        <v>4629</v>
      </c>
      <c r="B2937" s="4">
        <v>45505</v>
      </c>
      <c r="C2937" t="s">
        <v>1648</v>
      </c>
      <c r="D2937" t="s">
        <v>1649</v>
      </c>
      <c r="E2937" t="s">
        <v>69</v>
      </c>
      <c r="F2937" t="s">
        <v>70</v>
      </c>
      <c r="G2937" t="s">
        <v>61</v>
      </c>
      <c r="H2937" t="s">
        <v>71</v>
      </c>
      <c r="I2937" s="6">
        <v>1</v>
      </c>
      <c r="J2937" s="6">
        <v>1299</v>
      </c>
      <c r="K2937" s="6">
        <v>1299</v>
      </c>
      <c r="L2937" s="6">
        <v>0.15</v>
      </c>
      <c r="M2937" s="6">
        <v>194.85</v>
      </c>
      <c r="N2937" s="6">
        <v>1104.1500000000001</v>
      </c>
      <c r="O2937" s="6">
        <v>126.98</v>
      </c>
      <c r="P2937" t="s">
        <v>63</v>
      </c>
      <c r="Q2937" t="s">
        <v>64</v>
      </c>
      <c r="R2937" t="s">
        <v>65</v>
      </c>
      <c r="S2937" t="s">
        <v>54</v>
      </c>
      <c r="T2937" t="s">
        <v>35</v>
      </c>
      <c r="U2937" s="13">
        <f t="shared" si="180"/>
        <v>2024</v>
      </c>
      <c r="V2937" s="13">
        <f t="shared" si="181"/>
        <v>8</v>
      </c>
      <c r="W2937" s="20" t="str">
        <f t="shared" si="182"/>
        <v>August</v>
      </c>
      <c r="X2937">
        <v>0.115</v>
      </c>
      <c r="Y2937" s="6">
        <f t="shared" si="183"/>
        <v>909.3</v>
      </c>
      <c r="Z2937" cm="1">
        <f t="array" aca="1" ref="Z2937" ca="1">IF(roud(N2937,2)=ROUND(Z2937,2),"ok","error")</f>
        <v>0</v>
      </c>
    </row>
    <row r="2938" spans="1:26" x14ac:dyDescent="0.3">
      <c r="A2938" t="s">
        <v>4630</v>
      </c>
      <c r="B2938" s="4">
        <v>45632</v>
      </c>
      <c r="C2938" t="s">
        <v>3948</v>
      </c>
      <c r="D2938" t="s">
        <v>3949</v>
      </c>
      <c r="E2938" t="s">
        <v>27</v>
      </c>
      <c r="F2938" t="s">
        <v>28</v>
      </c>
      <c r="G2938" t="s">
        <v>29</v>
      </c>
      <c r="H2938" t="s">
        <v>30</v>
      </c>
      <c r="I2938" s="6">
        <v>2</v>
      </c>
      <c r="J2938" s="6">
        <v>1999</v>
      </c>
      <c r="K2938" s="6">
        <v>3998</v>
      </c>
      <c r="L2938" s="6">
        <v>0.15</v>
      </c>
      <c r="M2938" s="6">
        <v>599.70000000000005</v>
      </c>
      <c r="N2938" s="6">
        <v>3398.3</v>
      </c>
      <c r="O2938" s="6">
        <v>934.53</v>
      </c>
      <c r="P2938" t="s">
        <v>170</v>
      </c>
      <c r="Q2938" t="s">
        <v>171</v>
      </c>
      <c r="R2938" t="s">
        <v>44</v>
      </c>
      <c r="S2938" t="s">
        <v>107</v>
      </c>
      <c r="T2938" t="s">
        <v>35</v>
      </c>
      <c r="U2938" s="13">
        <f t="shared" si="180"/>
        <v>2024</v>
      </c>
      <c r="V2938" s="13">
        <f t="shared" si="181"/>
        <v>12</v>
      </c>
      <c r="W2938" s="20" t="str">
        <f t="shared" si="182"/>
        <v>December</v>
      </c>
      <c r="X2938">
        <v>0.27500000000000002</v>
      </c>
      <c r="Y2938" s="6">
        <f t="shared" si="183"/>
        <v>2798.6</v>
      </c>
      <c r="Z2938" cm="1">
        <f t="array" aca="1" ref="Z2938" ca="1">IF(roud(N2938,2)=ROUND(Z2938,2),"ok","error")</f>
        <v>0</v>
      </c>
    </row>
    <row r="2939" spans="1:26" x14ac:dyDescent="0.3">
      <c r="A2939" t="s">
        <v>4631</v>
      </c>
      <c r="B2939" s="4">
        <v>45602</v>
      </c>
      <c r="C2939" t="s">
        <v>153</v>
      </c>
      <c r="D2939" t="s">
        <v>154</v>
      </c>
      <c r="E2939" t="s">
        <v>133</v>
      </c>
      <c r="F2939" t="s">
        <v>134</v>
      </c>
      <c r="G2939" t="s">
        <v>61</v>
      </c>
      <c r="H2939" t="s">
        <v>123</v>
      </c>
      <c r="I2939" s="6">
        <v>2</v>
      </c>
      <c r="J2939" s="6">
        <v>2999</v>
      </c>
      <c r="K2939" s="6">
        <v>5998</v>
      </c>
      <c r="L2939" s="6">
        <v>0.05</v>
      </c>
      <c r="M2939" s="6">
        <v>299.89999999999998</v>
      </c>
      <c r="N2939" s="6">
        <v>5698.1</v>
      </c>
      <c r="O2939" s="6">
        <v>826.22</v>
      </c>
      <c r="P2939" t="s">
        <v>170</v>
      </c>
      <c r="Q2939" t="s">
        <v>171</v>
      </c>
      <c r="R2939" t="s">
        <v>44</v>
      </c>
      <c r="S2939" t="s">
        <v>107</v>
      </c>
      <c r="T2939" t="s">
        <v>35</v>
      </c>
      <c r="U2939" s="13">
        <f t="shared" si="180"/>
        <v>2024</v>
      </c>
      <c r="V2939" s="13">
        <f t="shared" si="181"/>
        <v>11</v>
      </c>
      <c r="W2939" s="20" t="str">
        <f t="shared" si="182"/>
        <v>November</v>
      </c>
      <c r="X2939">
        <v>0.14499999999999999</v>
      </c>
      <c r="Y2939" s="6">
        <f t="shared" si="183"/>
        <v>5398.2</v>
      </c>
      <c r="Z2939" cm="1">
        <f t="array" aca="1" ref="Z2939" ca="1">IF(roud(N2939,2)=ROUND(Z2939,2),"ok","error")</f>
        <v>0</v>
      </c>
    </row>
    <row r="2940" spans="1:26" x14ac:dyDescent="0.3">
      <c r="A2940" t="s">
        <v>4632</v>
      </c>
      <c r="B2940" s="4">
        <v>45307</v>
      </c>
      <c r="C2940" t="s">
        <v>716</v>
      </c>
      <c r="D2940" t="s">
        <v>717</v>
      </c>
      <c r="E2940" t="s">
        <v>492</v>
      </c>
      <c r="F2940" t="s">
        <v>493</v>
      </c>
      <c r="G2940" t="s">
        <v>214</v>
      </c>
      <c r="H2940" t="s">
        <v>494</v>
      </c>
      <c r="I2940" s="6">
        <v>1</v>
      </c>
      <c r="J2940" s="6">
        <v>1499</v>
      </c>
      <c r="K2940" s="6">
        <v>1499</v>
      </c>
      <c r="L2940" s="6">
        <v>0.2</v>
      </c>
      <c r="M2940" s="6">
        <v>299.8</v>
      </c>
      <c r="N2940" s="6">
        <v>1199.2</v>
      </c>
      <c r="O2940" s="6">
        <v>383.74</v>
      </c>
      <c r="P2940" t="s">
        <v>186</v>
      </c>
      <c r="Q2940" t="s">
        <v>187</v>
      </c>
      <c r="R2940" t="s">
        <v>160</v>
      </c>
      <c r="S2940" t="s">
        <v>107</v>
      </c>
      <c r="T2940" t="s">
        <v>55</v>
      </c>
      <c r="U2940" s="13">
        <f t="shared" si="180"/>
        <v>2024</v>
      </c>
      <c r="V2940" s="13">
        <f t="shared" si="181"/>
        <v>1</v>
      </c>
      <c r="W2940" s="20" t="str">
        <f t="shared" si="182"/>
        <v>January</v>
      </c>
      <c r="X2940">
        <v>0.32</v>
      </c>
      <c r="Y2940" s="6">
        <f t="shared" si="183"/>
        <v>899.4</v>
      </c>
      <c r="Z2940" cm="1">
        <f t="array" aca="1" ref="Z2940" ca="1">IF(roud(N2940,2)=ROUND(Z2940,2),"ok","error")</f>
        <v>0</v>
      </c>
    </row>
    <row r="2941" spans="1:26" x14ac:dyDescent="0.3">
      <c r="A2941" t="s">
        <v>4633</v>
      </c>
      <c r="B2941" s="4">
        <v>45508</v>
      </c>
      <c r="C2941" t="s">
        <v>196</v>
      </c>
      <c r="D2941" t="s">
        <v>197</v>
      </c>
      <c r="E2941" t="s">
        <v>273</v>
      </c>
      <c r="F2941" t="s">
        <v>274</v>
      </c>
      <c r="G2941" t="s">
        <v>29</v>
      </c>
      <c r="H2941" t="s">
        <v>88</v>
      </c>
      <c r="I2941" s="6">
        <v>1</v>
      </c>
      <c r="J2941" s="6">
        <v>2499</v>
      </c>
      <c r="K2941" s="6">
        <v>2499</v>
      </c>
      <c r="L2941" s="6">
        <v>0.1</v>
      </c>
      <c r="M2941" s="6">
        <v>249.9</v>
      </c>
      <c r="N2941" s="6">
        <v>2249.1</v>
      </c>
      <c r="O2941" s="6">
        <v>652.24</v>
      </c>
      <c r="P2941" t="s">
        <v>105</v>
      </c>
      <c r="Q2941" t="s">
        <v>106</v>
      </c>
      <c r="R2941" t="s">
        <v>44</v>
      </c>
      <c r="S2941" t="s">
        <v>45</v>
      </c>
      <c r="T2941" t="s">
        <v>55</v>
      </c>
      <c r="U2941" s="13">
        <f t="shared" si="180"/>
        <v>2024</v>
      </c>
      <c r="V2941" s="13">
        <f t="shared" si="181"/>
        <v>8</v>
      </c>
      <c r="W2941" s="20" t="str">
        <f t="shared" si="182"/>
        <v>August</v>
      </c>
      <c r="X2941">
        <v>0.28999999999999998</v>
      </c>
      <c r="Y2941" s="6">
        <f t="shared" si="183"/>
        <v>1999.2</v>
      </c>
      <c r="Z2941" cm="1">
        <f t="array" aca="1" ref="Z2941" ca="1">IF(roud(N2941,2)=ROUND(Z2941,2),"ok","error")</f>
        <v>0</v>
      </c>
    </row>
    <row r="2942" spans="1:26" x14ac:dyDescent="0.3">
      <c r="A2942" t="s">
        <v>4634</v>
      </c>
      <c r="B2942" s="4">
        <v>45486</v>
      </c>
      <c r="C2942" t="s">
        <v>3881</v>
      </c>
      <c r="D2942" t="s">
        <v>3882</v>
      </c>
      <c r="E2942" t="s">
        <v>27</v>
      </c>
      <c r="F2942" t="s">
        <v>28</v>
      </c>
      <c r="G2942" t="s">
        <v>29</v>
      </c>
      <c r="H2942" t="s">
        <v>30</v>
      </c>
      <c r="I2942" s="6">
        <v>1</v>
      </c>
      <c r="J2942" s="6">
        <v>1999</v>
      </c>
      <c r="K2942" s="6">
        <v>1999</v>
      </c>
      <c r="L2942" s="6">
        <v>0.05</v>
      </c>
      <c r="M2942" s="6">
        <v>99.95</v>
      </c>
      <c r="N2942" s="6">
        <v>1899.05</v>
      </c>
      <c r="O2942" s="6">
        <v>579.21</v>
      </c>
      <c r="P2942" t="s">
        <v>170</v>
      </c>
      <c r="Q2942" t="s">
        <v>171</v>
      </c>
      <c r="R2942" t="s">
        <v>44</v>
      </c>
      <c r="S2942" t="s">
        <v>98</v>
      </c>
      <c r="T2942" t="s">
        <v>35</v>
      </c>
      <c r="U2942" s="13">
        <f t="shared" si="180"/>
        <v>2024</v>
      </c>
      <c r="V2942" s="13">
        <f t="shared" si="181"/>
        <v>7</v>
      </c>
      <c r="W2942" s="20" t="str">
        <f t="shared" si="182"/>
        <v>July</v>
      </c>
      <c r="X2942">
        <v>0.30499999999999999</v>
      </c>
      <c r="Y2942" s="6">
        <f t="shared" si="183"/>
        <v>1799.1</v>
      </c>
      <c r="Z2942" cm="1">
        <f t="array" aca="1" ref="Z2942" ca="1">IF(roud(N2942,2)=ROUND(Z2942,2),"ok","error")</f>
        <v>0</v>
      </c>
    </row>
    <row r="2943" spans="1:26" x14ac:dyDescent="0.3">
      <c r="A2943" t="s">
        <v>4635</v>
      </c>
      <c r="B2943" s="4">
        <v>45412</v>
      </c>
      <c r="C2943" t="s">
        <v>380</v>
      </c>
      <c r="D2943" t="s">
        <v>381</v>
      </c>
      <c r="E2943" t="s">
        <v>323</v>
      </c>
      <c r="F2943" t="s">
        <v>324</v>
      </c>
      <c r="G2943" t="s">
        <v>29</v>
      </c>
      <c r="H2943" t="s">
        <v>304</v>
      </c>
      <c r="I2943" s="6">
        <v>1</v>
      </c>
      <c r="J2943" s="6">
        <v>799</v>
      </c>
      <c r="K2943" s="6">
        <v>799</v>
      </c>
      <c r="L2943" s="6">
        <v>0.25</v>
      </c>
      <c r="M2943" s="6">
        <v>199.75</v>
      </c>
      <c r="N2943" s="6">
        <v>599.25</v>
      </c>
      <c r="O2943" s="6">
        <v>146.82</v>
      </c>
      <c r="P2943" t="s">
        <v>89</v>
      </c>
      <c r="Q2943" t="s">
        <v>90</v>
      </c>
      <c r="R2943" t="s">
        <v>65</v>
      </c>
      <c r="S2943" t="s">
        <v>54</v>
      </c>
      <c r="T2943" t="s">
        <v>55</v>
      </c>
      <c r="U2943" s="13">
        <f t="shared" si="180"/>
        <v>2024</v>
      </c>
      <c r="V2943" s="13">
        <f t="shared" si="181"/>
        <v>4</v>
      </c>
      <c r="W2943" s="20" t="str">
        <f t="shared" si="182"/>
        <v>April</v>
      </c>
      <c r="X2943">
        <v>0.245</v>
      </c>
      <c r="Y2943" s="6">
        <f t="shared" si="183"/>
        <v>399.5</v>
      </c>
      <c r="Z2943" cm="1">
        <f t="array" aca="1" ref="Z2943" ca="1">IF(roud(N2943,2)=ROUND(Z2943,2),"ok","error")</f>
        <v>0</v>
      </c>
    </row>
    <row r="2944" spans="1:26" x14ac:dyDescent="0.3">
      <c r="A2944" t="s">
        <v>4636</v>
      </c>
      <c r="B2944" s="4">
        <v>45782</v>
      </c>
      <c r="C2944" t="s">
        <v>508</v>
      </c>
      <c r="D2944" t="s">
        <v>509</v>
      </c>
      <c r="E2944" t="s">
        <v>198</v>
      </c>
      <c r="F2944" t="s">
        <v>199</v>
      </c>
      <c r="G2944" t="s">
        <v>61</v>
      </c>
      <c r="H2944" t="s">
        <v>71</v>
      </c>
      <c r="I2944" s="6">
        <v>1</v>
      </c>
      <c r="J2944" s="6">
        <v>899</v>
      </c>
      <c r="K2944" s="6">
        <v>899</v>
      </c>
      <c r="L2944" s="6">
        <v>0.15</v>
      </c>
      <c r="M2944" s="6">
        <v>134.85</v>
      </c>
      <c r="N2944" s="6">
        <v>764.15</v>
      </c>
      <c r="O2944" s="6">
        <v>87.88</v>
      </c>
      <c r="P2944" t="s">
        <v>94</v>
      </c>
      <c r="Q2944" t="s">
        <v>64</v>
      </c>
      <c r="R2944" t="s">
        <v>65</v>
      </c>
      <c r="S2944" t="s">
        <v>54</v>
      </c>
      <c r="T2944" t="s">
        <v>55</v>
      </c>
      <c r="U2944" s="13">
        <f t="shared" si="180"/>
        <v>2025</v>
      </c>
      <c r="V2944" s="13">
        <f t="shared" si="181"/>
        <v>5</v>
      </c>
      <c r="W2944" s="20" t="str">
        <f t="shared" si="182"/>
        <v>May</v>
      </c>
      <c r="X2944">
        <v>0.115</v>
      </c>
      <c r="Y2944" s="6">
        <f t="shared" si="183"/>
        <v>629.29999999999995</v>
      </c>
      <c r="Z2944" cm="1">
        <f t="array" aca="1" ref="Z2944" ca="1">IF(roud(N2944,2)=ROUND(Z2944,2),"ok","error")</f>
        <v>0</v>
      </c>
    </row>
    <row r="2945" spans="1:26" x14ac:dyDescent="0.3">
      <c r="A2945" t="s">
        <v>4637</v>
      </c>
      <c r="B2945" s="4">
        <v>45540</v>
      </c>
      <c r="C2945" t="s">
        <v>2261</v>
      </c>
      <c r="D2945" t="s">
        <v>2262</v>
      </c>
      <c r="E2945" t="s">
        <v>167</v>
      </c>
      <c r="F2945" t="s">
        <v>168</v>
      </c>
      <c r="G2945" t="s">
        <v>113</v>
      </c>
      <c r="H2945" t="s">
        <v>169</v>
      </c>
      <c r="I2945" s="6">
        <v>1</v>
      </c>
      <c r="J2945" s="6">
        <v>899</v>
      </c>
      <c r="K2945" s="6">
        <v>899</v>
      </c>
      <c r="L2945" s="6">
        <v>0.05</v>
      </c>
      <c r="M2945" s="6">
        <v>44.95</v>
      </c>
      <c r="N2945" s="6">
        <v>854.05</v>
      </c>
      <c r="O2945" s="6">
        <v>226.32</v>
      </c>
      <c r="P2945" t="s">
        <v>63</v>
      </c>
      <c r="Q2945" t="s">
        <v>64</v>
      </c>
      <c r="R2945" t="s">
        <v>65</v>
      </c>
      <c r="S2945" t="s">
        <v>107</v>
      </c>
      <c r="T2945" t="s">
        <v>55</v>
      </c>
      <c r="U2945" s="13">
        <f t="shared" si="180"/>
        <v>2024</v>
      </c>
      <c r="V2945" s="13">
        <f t="shared" si="181"/>
        <v>9</v>
      </c>
      <c r="W2945" s="20" t="str">
        <f t="shared" si="182"/>
        <v>September</v>
      </c>
      <c r="X2945">
        <v>0.26500000000000001</v>
      </c>
      <c r="Y2945" s="6">
        <f t="shared" si="183"/>
        <v>809.1</v>
      </c>
      <c r="Z2945" cm="1">
        <f t="array" aca="1" ref="Z2945" ca="1">IF(roud(N2945,2)=ROUND(Z2945,2),"ok","error")</f>
        <v>0</v>
      </c>
    </row>
    <row r="2946" spans="1:26" x14ac:dyDescent="0.3">
      <c r="A2946" t="s">
        <v>4638</v>
      </c>
      <c r="B2946" s="4">
        <v>46004</v>
      </c>
      <c r="C2946" t="s">
        <v>851</v>
      </c>
      <c r="D2946" t="s">
        <v>852</v>
      </c>
      <c r="E2946" t="s">
        <v>80</v>
      </c>
      <c r="F2946" t="s">
        <v>81</v>
      </c>
      <c r="G2946" t="s">
        <v>52</v>
      </c>
      <c r="H2946" t="s">
        <v>53</v>
      </c>
      <c r="I2946" s="6">
        <v>2</v>
      </c>
      <c r="J2946" s="6">
        <v>3499</v>
      </c>
      <c r="K2946" s="6">
        <v>6998</v>
      </c>
      <c r="L2946" s="6">
        <v>0.2</v>
      </c>
      <c r="M2946" s="6">
        <v>1399.6</v>
      </c>
      <c r="N2946" s="6">
        <v>5598.4</v>
      </c>
      <c r="O2946" s="6">
        <v>1007.71</v>
      </c>
      <c r="P2946" t="s">
        <v>42</v>
      </c>
      <c r="Q2946" t="s">
        <v>43</v>
      </c>
      <c r="R2946" t="s">
        <v>44</v>
      </c>
      <c r="S2946" t="s">
        <v>45</v>
      </c>
      <c r="T2946" t="s">
        <v>35</v>
      </c>
      <c r="U2946" s="13">
        <f t="shared" si="180"/>
        <v>2025</v>
      </c>
      <c r="V2946" s="13">
        <f t="shared" si="181"/>
        <v>12</v>
      </c>
      <c r="W2946" s="20" t="str">
        <f t="shared" si="182"/>
        <v>December</v>
      </c>
      <c r="X2946">
        <v>0.18</v>
      </c>
      <c r="Y2946" s="6">
        <f t="shared" si="183"/>
        <v>4198.8</v>
      </c>
      <c r="Z2946" cm="1">
        <f t="array" aca="1" ref="Z2946" ca="1">IF(roud(N2946,2)=ROUND(Z2946,2),"ok","error")</f>
        <v>0</v>
      </c>
    </row>
    <row r="2947" spans="1:26" x14ac:dyDescent="0.3">
      <c r="A2947" t="s">
        <v>4639</v>
      </c>
      <c r="B2947" s="4">
        <v>45910</v>
      </c>
      <c r="C2947" t="s">
        <v>1596</v>
      </c>
      <c r="D2947" t="s">
        <v>1597</v>
      </c>
      <c r="E2947" t="s">
        <v>273</v>
      </c>
      <c r="F2947" t="s">
        <v>274</v>
      </c>
      <c r="G2947" t="s">
        <v>29</v>
      </c>
      <c r="H2947" t="s">
        <v>88</v>
      </c>
      <c r="I2947" s="6">
        <v>1</v>
      </c>
      <c r="J2947" s="6">
        <v>2499</v>
      </c>
      <c r="K2947" s="6">
        <v>2499</v>
      </c>
      <c r="L2947" s="6">
        <v>0.05</v>
      </c>
      <c r="M2947" s="6">
        <v>124.95</v>
      </c>
      <c r="N2947" s="6">
        <v>2374.0500000000002</v>
      </c>
      <c r="O2947" s="6">
        <v>724.09</v>
      </c>
      <c r="P2947" t="s">
        <v>94</v>
      </c>
      <c r="Q2947" t="s">
        <v>64</v>
      </c>
      <c r="R2947" t="s">
        <v>65</v>
      </c>
      <c r="S2947" t="s">
        <v>98</v>
      </c>
      <c r="T2947" t="s">
        <v>35</v>
      </c>
      <c r="U2947" s="13">
        <f t="shared" ref="U2947:U3010" si="184">YEAR(B2947)</f>
        <v>2025</v>
      </c>
      <c r="V2947" s="13">
        <f t="shared" ref="V2947:V3010" si="185">MONTH(B2947)</f>
        <v>9</v>
      </c>
      <c r="W2947" s="20" t="str">
        <f t="shared" ref="W2947:W3010" si="186">TEXT(B2947,"mmmm")</f>
        <v>September</v>
      </c>
      <c r="X2947">
        <v>0.30499999999999999</v>
      </c>
      <c r="Y2947" s="6">
        <f t="shared" ref="Y2947:Y3010" si="187">ROUND(N2947-(M2947),2)</f>
        <v>2249.1</v>
      </c>
      <c r="Z2947" cm="1">
        <f t="array" aca="1" ref="Z2947" ca="1">IF(roud(N2947,2)=ROUND(Z2947,2),"ok","error")</f>
        <v>0</v>
      </c>
    </row>
    <row r="2948" spans="1:26" x14ac:dyDescent="0.3">
      <c r="A2948" t="s">
        <v>4640</v>
      </c>
      <c r="B2948" s="4">
        <v>46012</v>
      </c>
      <c r="C2948" t="s">
        <v>597</v>
      </c>
      <c r="D2948" t="s">
        <v>598</v>
      </c>
      <c r="E2948" t="s">
        <v>181</v>
      </c>
      <c r="F2948" t="s">
        <v>182</v>
      </c>
      <c r="G2948" t="s">
        <v>113</v>
      </c>
      <c r="H2948" t="s">
        <v>114</v>
      </c>
      <c r="I2948" s="6">
        <v>5</v>
      </c>
      <c r="J2948" s="6">
        <v>2499</v>
      </c>
      <c r="K2948" s="6">
        <v>12495</v>
      </c>
      <c r="L2948" s="6">
        <v>0.1</v>
      </c>
      <c r="M2948" s="6">
        <v>1249.5</v>
      </c>
      <c r="N2948" s="6">
        <v>11245.5</v>
      </c>
      <c r="O2948" s="6">
        <v>2811.38</v>
      </c>
      <c r="P2948" t="s">
        <v>31</v>
      </c>
      <c r="Q2948" t="s">
        <v>32</v>
      </c>
      <c r="R2948" t="s">
        <v>33</v>
      </c>
      <c r="S2948" t="s">
        <v>45</v>
      </c>
      <c r="T2948" t="s">
        <v>35</v>
      </c>
      <c r="U2948" s="13">
        <f t="shared" si="184"/>
        <v>2025</v>
      </c>
      <c r="V2948" s="13">
        <f t="shared" si="185"/>
        <v>12</v>
      </c>
      <c r="W2948" s="20" t="str">
        <f t="shared" si="186"/>
        <v>December</v>
      </c>
      <c r="X2948">
        <v>0.25</v>
      </c>
      <c r="Y2948" s="6">
        <f t="shared" si="187"/>
        <v>9996</v>
      </c>
      <c r="Z2948" cm="1">
        <f t="array" aca="1" ref="Z2948" ca="1">IF(roud(N2948,2)=ROUND(Z2948,2),"ok","error")</f>
        <v>0</v>
      </c>
    </row>
    <row r="2949" spans="1:26" x14ac:dyDescent="0.3">
      <c r="A2949" t="s">
        <v>4641</v>
      </c>
      <c r="B2949" s="4">
        <v>45501</v>
      </c>
      <c r="C2949" t="s">
        <v>425</v>
      </c>
      <c r="D2949" t="s">
        <v>426</v>
      </c>
      <c r="E2949" t="s">
        <v>198</v>
      </c>
      <c r="F2949" t="s">
        <v>199</v>
      </c>
      <c r="G2949" t="s">
        <v>61</v>
      </c>
      <c r="H2949" t="s">
        <v>71</v>
      </c>
      <c r="I2949" s="6">
        <v>2</v>
      </c>
      <c r="J2949" s="6">
        <v>899</v>
      </c>
      <c r="K2949" s="6">
        <v>1798</v>
      </c>
      <c r="L2949" s="6">
        <v>0.25</v>
      </c>
      <c r="M2949" s="6">
        <v>449.5</v>
      </c>
      <c r="N2949" s="6">
        <v>1348.5</v>
      </c>
      <c r="O2949" s="6">
        <v>114.62</v>
      </c>
      <c r="P2949" t="s">
        <v>82</v>
      </c>
      <c r="Q2949" t="s">
        <v>82</v>
      </c>
      <c r="R2949" t="s">
        <v>65</v>
      </c>
      <c r="S2949" t="s">
        <v>45</v>
      </c>
      <c r="T2949" t="s">
        <v>55</v>
      </c>
      <c r="U2949" s="13">
        <f t="shared" si="184"/>
        <v>2024</v>
      </c>
      <c r="V2949" s="13">
        <f t="shared" si="185"/>
        <v>7</v>
      </c>
      <c r="W2949" s="20" t="str">
        <f t="shared" si="186"/>
        <v>July</v>
      </c>
      <c r="X2949">
        <v>8.5000000000000006E-2</v>
      </c>
      <c r="Y2949" s="6">
        <f t="shared" si="187"/>
        <v>899</v>
      </c>
      <c r="Z2949" cm="1">
        <f t="array" aca="1" ref="Z2949" ca="1">IF(roud(N2949,2)=ROUND(Z2949,2),"ok","error")</f>
        <v>0</v>
      </c>
    </row>
    <row r="2950" spans="1:26" x14ac:dyDescent="0.3">
      <c r="A2950" t="s">
        <v>4642</v>
      </c>
      <c r="B2950" s="4">
        <v>45698</v>
      </c>
      <c r="C2950" t="s">
        <v>1083</v>
      </c>
      <c r="D2950" t="s">
        <v>1084</v>
      </c>
      <c r="E2950" t="s">
        <v>86</v>
      </c>
      <c r="F2950" t="s">
        <v>87</v>
      </c>
      <c r="G2950" t="s">
        <v>29</v>
      </c>
      <c r="H2950" t="s">
        <v>88</v>
      </c>
      <c r="I2950" s="6">
        <v>4</v>
      </c>
      <c r="J2950" s="6">
        <v>1299</v>
      </c>
      <c r="K2950" s="6">
        <v>5196</v>
      </c>
      <c r="L2950" s="6">
        <v>0.15</v>
      </c>
      <c r="M2950" s="6">
        <v>779.4</v>
      </c>
      <c r="N2950" s="6">
        <v>4416.6000000000004</v>
      </c>
      <c r="O2950" s="6">
        <v>1214.57</v>
      </c>
      <c r="P2950" t="s">
        <v>105</v>
      </c>
      <c r="Q2950" t="s">
        <v>106</v>
      </c>
      <c r="R2950" t="s">
        <v>44</v>
      </c>
      <c r="S2950" t="s">
        <v>107</v>
      </c>
      <c r="T2950" t="s">
        <v>46</v>
      </c>
      <c r="U2950" s="13">
        <f t="shared" si="184"/>
        <v>2025</v>
      </c>
      <c r="V2950" s="13">
        <f t="shared" si="185"/>
        <v>2</v>
      </c>
      <c r="W2950" s="20" t="str">
        <f t="shared" si="186"/>
        <v>February</v>
      </c>
      <c r="X2950">
        <v>0.27500000000000002</v>
      </c>
      <c r="Y2950" s="6">
        <f t="shared" si="187"/>
        <v>3637.2</v>
      </c>
      <c r="Z2950" cm="1">
        <f t="array" aca="1" ref="Z2950" ca="1">IF(roud(N2950,2)=ROUND(Z2950,2),"ok","error")</f>
        <v>0</v>
      </c>
    </row>
    <row r="2951" spans="1:26" x14ac:dyDescent="0.3">
      <c r="A2951" t="s">
        <v>4643</v>
      </c>
      <c r="B2951" s="4">
        <v>45537</v>
      </c>
      <c r="C2951" t="s">
        <v>1196</v>
      </c>
      <c r="D2951" t="s">
        <v>1197</v>
      </c>
      <c r="E2951" t="s">
        <v>50</v>
      </c>
      <c r="F2951" t="s">
        <v>51</v>
      </c>
      <c r="G2951" t="s">
        <v>52</v>
      </c>
      <c r="H2951" t="s">
        <v>53</v>
      </c>
      <c r="I2951" s="6">
        <v>5</v>
      </c>
      <c r="J2951" s="6">
        <v>2999</v>
      </c>
      <c r="K2951" s="6">
        <v>14995</v>
      </c>
      <c r="L2951" s="6">
        <v>0.05</v>
      </c>
      <c r="M2951" s="6">
        <v>749.75</v>
      </c>
      <c r="N2951" s="6">
        <v>14245.25</v>
      </c>
      <c r="O2951" s="6">
        <v>3205.18</v>
      </c>
      <c r="P2951" t="s">
        <v>94</v>
      </c>
      <c r="Q2951" t="s">
        <v>64</v>
      </c>
      <c r="R2951" t="s">
        <v>65</v>
      </c>
      <c r="S2951" t="s">
        <v>107</v>
      </c>
      <c r="T2951" t="s">
        <v>35</v>
      </c>
      <c r="U2951" s="13">
        <f t="shared" si="184"/>
        <v>2024</v>
      </c>
      <c r="V2951" s="13">
        <f t="shared" si="185"/>
        <v>9</v>
      </c>
      <c r="W2951" s="20" t="str">
        <f t="shared" si="186"/>
        <v>September</v>
      </c>
      <c r="X2951">
        <v>0.22500000000000001</v>
      </c>
      <c r="Y2951" s="6">
        <f t="shared" si="187"/>
        <v>13495.5</v>
      </c>
      <c r="Z2951" cm="1">
        <f t="array" aca="1" ref="Z2951" ca="1">IF(roud(N2951,2)=ROUND(Z2951,2),"ok","error")</f>
        <v>0</v>
      </c>
    </row>
    <row r="2952" spans="1:26" x14ac:dyDescent="0.3">
      <c r="A2952" t="s">
        <v>4644</v>
      </c>
      <c r="B2952" s="4">
        <v>45857</v>
      </c>
      <c r="C2952" t="s">
        <v>4261</v>
      </c>
      <c r="D2952" t="s">
        <v>4262</v>
      </c>
      <c r="E2952" t="s">
        <v>167</v>
      </c>
      <c r="F2952" t="s">
        <v>168</v>
      </c>
      <c r="G2952" t="s">
        <v>113</v>
      </c>
      <c r="H2952" t="s">
        <v>169</v>
      </c>
      <c r="I2952" s="6">
        <v>2</v>
      </c>
      <c r="J2952" s="6">
        <v>899</v>
      </c>
      <c r="K2952" s="6">
        <v>1798</v>
      </c>
      <c r="L2952" s="6">
        <v>0.05</v>
      </c>
      <c r="M2952" s="6">
        <v>89.9</v>
      </c>
      <c r="N2952" s="6">
        <v>1708.1</v>
      </c>
      <c r="O2952" s="6">
        <v>452.65</v>
      </c>
      <c r="P2952" t="s">
        <v>144</v>
      </c>
      <c r="Q2952" t="s">
        <v>145</v>
      </c>
      <c r="R2952" t="s">
        <v>65</v>
      </c>
      <c r="S2952" t="s">
        <v>54</v>
      </c>
      <c r="T2952" t="s">
        <v>35</v>
      </c>
      <c r="U2952" s="13">
        <f t="shared" si="184"/>
        <v>2025</v>
      </c>
      <c r="V2952" s="13">
        <f t="shared" si="185"/>
        <v>7</v>
      </c>
      <c r="W2952" s="20" t="str">
        <f t="shared" si="186"/>
        <v>July</v>
      </c>
      <c r="X2952">
        <v>0.26500000000000001</v>
      </c>
      <c r="Y2952" s="6">
        <f t="shared" si="187"/>
        <v>1618.2</v>
      </c>
      <c r="Z2952" cm="1">
        <f t="array" aca="1" ref="Z2952" ca="1">IF(roud(N2952,2)=ROUND(Z2952,2),"ok","error")</f>
        <v>0</v>
      </c>
    </row>
    <row r="2953" spans="1:26" x14ac:dyDescent="0.3">
      <c r="A2953" t="s">
        <v>4645</v>
      </c>
      <c r="B2953" s="4">
        <v>45621</v>
      </c>
      <c r="C2953" t="s">
        <v>1586</v>
      </c>
      <c r="D2953" t="s">
        <v>1587</v>
      </c>
      <c r="E2953" t="s">
        <v>75</v>
      </c>
      <c r="F2953" t="s">
        <v>76</v>
      </c>
      <c r="G2953" t="s">
        <v>61</v>
      </c>
      <c r="H2953" t="s">
        <v>71</v>
      </c>
      <c r="I2953" s="6">
        <v>1</v>
      </c>
      <c r="J2953" s="6">
        <v>1499</v>
      </c>
      <c r="K2953" s="6">
        <v>1499</v>
      </c>
      <c r="L2953" s="6">
        <v>0.15</v>
      </c>
      <c r="M2953" s="6">
        <v>224.85</v>
      </c>
      <c r="N2953" s="6">
        <v>1274.1500000000001</v>
      </c>
      <c r="O2953" s="6">
        <v>146.53</v>
      </c>
      <c r="P2953" t="s">
        <v>186</v>
      </c>
      <c r="Q2953" t="s">
        <v>187</v>
      </c>
      <c r="R2953" t="s">
        <v>160</v>
      </c>
      <c r="S2953" t="s">
        <v>107</v>
      </c>
      <c r="T2953" t="s">
        <v>35</v>
      </c>
      <c r="U2953" s="13">
        <f t="shared" si="184"/>
        <v>2024</v>
      </c>
      <c r="V2953" s="13">
        <f t="shared" si="185"/>
        <v>11</v>
      </c>
      <c r="W2953" s="20" t="str">
        <f t="shared" si="186"/>
        <v>November</v>
      </c>
      <c r="X2953">
        <v>0.115</v>
      </c>
      <c r="Y2953" s="6">
        <f t="shared" si="187"/>
        <v>1049.3</v>
      </c>
      <c r="Z2953" cm="1">
        <f t="array" aca="1" ref="Z2953" ca="1">IF(roud(N2953,2)=ROUND(Z2953,2),"ok","error")</f>
        <v>0</v>
      </c>
    </row>
    <row r="2954" spans="1:26" x14ac:dyDescent="0.3">
      <c r="A2954" t="s">
        <v>4646</v>
      </c>
      <c r="B2954" s="4">
        <v>45581</v>
      </c>
      <c r="C2954" t="s">
        <v>383</v>
      </c>
      <c r="D2954" t="s">
        <v>384</v>
      </c>
      <c r="E2954" t="s">
        <v>356</v>
      </c>
      <c r="F2954" t="s">
        <v>357</v>
      </c>
      <c r="G2954" t="s">
        <v>214</v>
      </c>
      <c r="H2954" t="s">
        <v>260</v>
      </c>
      <c r="I2954" s="6">
        <v>1</v>
      </c>
      <c r="J2954" s="6">
        <v>699</v>
      </c>
      <c r="K2954" s="6">
        <v>699</v>
      </c>
      <c r="L2954" s="6">
        <v>0.05</v>
      </c>
      <c r="M2954" s="6">
        <v>34.950000000000003</v>
      </c>
      <c r="N2954" s="6">
        <v>664.05</v>
      </c>
      <c r="O2954" s="6">
        <v>242.38</v>
      </c>
      <c r="P2954" t="s">
        <v>89</v>
      </c>
      <c r="Q2954" t="s">
        <v>90</v>
      </c>
      <c r="R2954" t="s">
        <v>65</v>
      </c>
      <c r="S2954" t="s">
        <v>34</v>
      </c>
      <c r="T2954" t="s">
        <v>35</v>
      </c>
      <c r="U2954" s="13">
        <f t="shared" si="184"/>
        <v>2024</v>
      </c>
      <c r="V2954" s="13">
        <f t="shared" si="185"/>
        <v>10</v>
      </c>
      <c r="W2954" s="20" t="str">
        <f t="shared" si="186"/>
        <v>October</v>
      </c>
      <c r="X2954">
        <v>0.36499999999999999</v>
      </c>
      <c r="Y2954" s="6">
        <f t="shared" si="187"/>
        <v>629.1</v>
      </c>
      <c r="Z2954" cm="1">
        <f t="array" aca="1" ref="Z2954" ca="1">IF(roud(N2954,2)=ROUND(Z2954,2),"ok","error")</f>
        <v>0</v>
      </c>
    </row>
    <row r="2955" spans="1:26" x14ac:dyDescent="0.3">
      <c r="A2955" t="s">
        <v>4647</v>
      </c>
      <c r="B2955" s="4">
        <v>45681</v>
      </c>
      <c r="C2955" t="s">
        <v>125</v>
      </c>
      <c r="D2955" t="s">
        <v>126</v>
      </c>
      <c r="E2955" t="s">
        <v>40</v>
      </c>
      <c r="F2955" t="s">
        <v>41</v>
      </c>
      <c r="G2955" t="s">
        <v>29</v>
      </c>
      <c r="H2955" t="s">
        <v>30</v>
      </c>
      <c r="I2955" s="6">
        <v>2</v>
      </c>
      <c r="J2955" s="6">
        <v>1199</v>
      </c>
      <c r="K2955" s="6">
        <v>2398</v>
      </c>
      <c r="L2955" s="6">
        <v>0.05</v>
      </c>
      <c r="M2955" s="6">
        <v>119.9</v>
      </c>
      <c r="N2955" s="6">
        <v>2278.1</v>
      </c>
      <c r="O2955" s="6">
        <v>694.82</v>
      </c>
      <c r="P2955" t="s">
        <v>82</v>
      </c>
      <c r="Q2955" t="s">
        <v>82</v>
      </c>
      <c r="R2955" t="s">
        <v>65</v>
      </c>
      <c r="S2955" t="s">
        <v>34</v>
      </c>
      <c r="T2955" t="s">
        <v>55</v>
      </c>
      <c r="U2955" s="13">
        <f t="shared" si="184"/>
        <v>2025</v>
      </c>
      <c r="V2955" s="13">
        <f t="shared" si="185"/>
        <v>1</v>
      </c>
      <c r="W2955" s="20" t="str">
        <f t="shared" si="186"/>
        <v>January</v>
      </c>
      <c r="X2955">
        <v>0.30499999999999999</v>
      </c>
      <c r="Y2955" s="6">
        <f t="shared" si="187"/>
        <v>2158.1999999999998</v>
      </c>
      <c r="Z2955" cm="1">
        <f t="array" aca="1" ref="Z2955" ca="1">IF(roud(N2955,2)=ROUND(Z2955,2),"ok","error")</f>
        <v>0</v>
      </c>
    </row>
    <row r="2956" spans="1:26" x14ac:dyDescent="0.3">
      <c r="A2956" t="s">
        <v>4648</v>
      </c>
      <c r="B2956" s="4">
        <v>45769</v>
      </c>
      <c r="C2956" t="s">
        <v>1065</v>
      </c>
      <c r="D2956" t="s">
        <v>1066</v>
      </c>
      <c r="E2956" t="s">
        <v>273</v>
      </c>
      <c r="F2956" t="s">
        <v>274</v>
      </c>
      <c r="G2956" t="s">
        <v>29</v>
      </c>
      <c r="H2956" t="s">
        <v>88</v>
      </c>
      <c r="I2956" s="6">
        <v>1</v>
      </c>
      <c r="J2956" s="6">
        <v>2499</v>
      </c>
      <c r="K2956" s="6">
        <v>2499</v>
      </c>
      <c r="L2956" s="6">
        <v>0.15</v>
      </c>
      <c r="M2956" s="6">
        <v>374.85</v>
      </c>
      <c r="N2956" s="6">
        <v>2124.15</v>
      </c>
      <c r="O2956" s="6">
        <v>584.14</v>
      </c>
      <c r="P2956" t="s">
        <v>105</v>
      </c>
      <c r="Q2956" t="s">
        <v>106</v>
      </c>
      <c r="R2956" t="s">
        <v>44</v>
      </c>
      <c r="S2956" t="s">
        <v>107</v>
      </c>
      <c r="T2956" t="s">
        <v>35</v>
      </c>
      <c r="U2956" s="13">
        <f t="shared" si="184"/>
        <v>2025</v>
      </c>
      <c r="V2956" s="13">
        <f t="shared" si="185"/>
        <v>4</v>
      </c>
      <c r="W2956" s="20" t="str">
        <f t="shared" si="186"/>
        <v>April</v>
      </c>
      <c r="X2956">
        <v>0.27500000000000002</v>
      </c>
      <c r="Y2956" s="6">
        <f t="shared" si="187"/>
        <v>1749.3</v>
      </c>
      <c r="Z2956" cm="1">
        <f t="array" aca="1" ref="Z2956" ca="1">IF(roud(N2956,2)=ROUND(Z2956,2),"ok","error")</f>
        <v>0</v>
      </c>
    </row>
    <row r="2957" spans="1:26" x14ac:dyDescent="0.3">
      <c r="A2957" t="s">
        <v>4649</v>
      </c>
      <c r="B2957" s="4">
        <v>45838</v>
      </c>
      <c r="C2957" t="s">
        <v>241</v>
      </c>
      <c r="D2957" t="s">
        <v>242</v>
      </c>
      <c r="E2957" t="s">
        <v>198</v>
      </c>
      <c r="F2957" t="s">
        <v>199</v>
      </c>
      <c r="G2957" t="s">
        <v>61</v>
      </c>
      <c r="H2957" t="s">
        <v>71</v>
      </c>
      <c r="I2957" s="6">
        <v>2</v>
      </c>
      <c r="J2957" s="6">
        <v>899</v>
      </c>
      <c r="K2957" s="6">
        <v>1798</v>
      </c>
      <c r="L2957" s="6">
        <v>0.3</v>
      </c>
      <c r="M2957" s="6">
        <v>539.4</v>
      </c>
      <c r="N2957" s="6">
        <v>1258.5999999999999</v>
      </c>
      <c r="O2957" s="6">
        <v>88.1</v>
      </c>
      <c r="P2957" t="s">
        <v>170</v>
      </c>
      <c r="Q2957" t="s">
        <v>171</v>
      </c>
      <c r="R2957" t="s">
        <v>44</v>
      </c>
      <c r="S2957" t="s">
        <v>107</v>
      </c>
      <c r="T2957" t="s">
        <v>46</v>
      </c>
      <c r="U2957" s="13">
        <f t="shared" si="184"/>
        <v>2025</v>
      </c>
      <c r="V2957" s="13">
        <f t="shared" si="185"/>
        <v>6</v>
      </c>
      <c r="W2957" s="20" t="str">
        <f t="shared" si="186"/>
        <v>June</v>
      </c>
      <c r="X2957">
        <v>7.0000000000000007E-2</v>
      </c>
      <c r="Y2957" s="6">
        <f t="shared" si="187"/>
        <v>719.2</v>
      </c>
      <c r="Z2957" cm="1">
        <f t="array" aca="1" ref="Z2957" ca="1">IF(roud(N2957,2)=ROUND(Z2957,2),"ok","error")</f>
        <v>0</v>
      </c>
    </row>
    <row r="2958" spans="1:26" x14ac:dyDescent="0.3">
      <c r="A2958" t="s">
        <v>4650</v>
      </c>
      <c r="B2958" s="4">
        <v>45956</v>
      </c>
      <c r="C2958" t="s">
        <v>1804</v>
      </c>
      <c r="D2958" t="s">
        <v>1805</v>
      </c>
      <c r="E2958" t="s">
        <v>127</v>
      </c>
      <c r="F2958" t="s">
        <v>128</v>
      </c>
      <c r="G2958" t="s">
        <v>52</v>
      </c>
      <c r="H2958" t="s">
        <v>129</v>
      </c>
      <c r="I2958" s="6">
        <v>2</v>
      </c>
      <c r="J2958" s="6">
        <v>1299</v>
      </c>
      <c r="K2958" s="6">
        <v>2598</v>
      </c>
      <c r="L2958" s="6">
        <v>0</v>
      </c>
      <c r="M2958" s="6">
        <v>0</v>
      </c>
      <c r="N2958" s="6">
        <v>2598</v>
      </c>
      <c r="O2958" s="6">
        <v>623.52</v>
      </c>
      <c r="P2958" t="s">
        <v>144</v>
      </c>
      <c r="Q2958" t="s">
        <v>145</v>
      </c>
      <c r="R2958" t="s">
        <v>65</v>
      </c>
      <c r="S2958" t="s">
        <v>45</v>
      </c>
      <c r="T2958" t="s">
        <v>55</v>
      </c>
      <c r="U2958" s="13">
        <f t="shared" si="184"/>
        <v>2025</v>
      </c>
      <c r="V2958" s="13">
        <f t="shared" si="185"/>
        <v>10</v>
      </c>
      <c r="W2958" s="20" t="str">
        <f t="shared" si="186"/>
        <v>October</v>
      </c>
      <c r="X2958">
        <v>0.24</v>
      </c>
      <c r="Y2958" s="6">
        <f t="shared" si="187"/>
        <v>2598</v>
      </c>
      <c r="Z2958" cm="1">
        <f t="array" aca="1" ref="Z2958" ca="1">IF(roud(N2958,2)=ROUND(Z2958,2),"ok","error")</f>
        <v>0</v>
      </c>
    </row>
    <row r="2959" spans="1:26" x14ac:dyDescent="0.3">
      <c r="A2959" t="s">
        <v>4651</v>
      </c>
      <c r="B2959" s="4">
        <v>45659</v>
      </c>
      <c r="C2959" t="s">
        <v>1245</v>
      </c>
      <c r="D2959" t="s">
        <v>1246</v>
      </c>
      <c r="E2959" t="s">
        <v>102</v>
      </c>
      <c r="F2959" t="s">
        <v>103</v>
      </c>
      <c r="G2959" t="s">
        <v>52</v>
      </c>
      <c r="H2959" t="s">
        <v>104</v>
      </c>
      <c r="I2959" s="6">
        <v>2</v>
      </c>
      <c r="J2959" s="6">
        <v>5999</v>
      </c>
      <c r="K2959" s="6">
        <v>11998</v>
      </c>
      <c r="L2959" s="6">
        <v>0.1</v>
      </c>
      <c r="M2959" s="6">
        <v>1199.8</v>
      </c>
      <c r="N2959" s="6">
        <v>10798.2</v>
      </c>
      <c r="O2959" s="6">
        <v>2267.62</v>
      </c>
      <c r="P2959" t="s">
        <v>105</v>
      </c>
      <c r="Q2959" t="s">
        <v>106</v>
      </c>
      <c r="R2959" t="s">
        <v>44</v>
      </c>
      <c r="S2959" t="s">
        <v>107</v>
      </c>
      <c r="T2959" t="s">
        <v>55</v>
      </c>
      <c r="U2959" s="13">
        <f t="shared" si="184"/>
        <v>2025</v>
      </c>
      <c r="V2959" s="13">
        <f t="shared" si="185"/>
        <v>1</v>
      </c>
      <c r="W2959" s="20" t="str">
        <f t="shared" si="186"/>
        <v>January</v>
      </c>
      <c r="X2959">
        <v>0.21</v>
      </c>
      <c r="Y2959" s="6">
        <f t="shared" si="187"/>
        <v>9598.4</v>
      </c>
      <c r="Z2959" cm="1">
        <f t="array" aca="1" ref="Z2959" ca="1">IF(roud(N2959,2)=ROUND(Z2959,2),"ok","error")</f>
        <v>0</v>
      </c>
    </row>
    <row r="2960" spans="1:26" x14ac:dyDescent="0.3">
      <c r="A2960" t="s">
        <v>4652</v>
      </c>
      <c r="B2960" s="4">
        <v>45607</v>
      </c>
      <c r="C2960" t="s">
        <v>1925</v>
      </c>
      <c r="D2960" t="s">
        <v>1926</v>
      </c>
      <c r="E2960" t="s">
        <v>181</v>
      </c>
      <c r="F2960" t="s">
        <v>182</v>
      </c>
      <c r="G2960" t="s">
        <v>113</v>
      </c>
      <c r="H2960" t="s">
        <v>114</v>
      </c>
      <c r="I2960" s="6">
        <v>1</v>
      </c>
      <c r="J2960" s="6">
        <v>2499</v>
      </c>
      <c r="K2960" s="6">
        <v>2499</v>
      </c>
      <c r="L2960" s="6">
        <v>0.1</v>
      </c>
      <c r="M2960" s="6">
        <v>249.9</v>
      </c>
      <c r="N2960" s="6">
        <v>2249.1</v>
      </c>
      <c r="O2960" s="6">
        <v>562.28</v>
      </c>
      <c r="P2960" t="s">
        <v>82</v>
      </c>
      <c r="Q2960" t="s">
        <v>82</v>
      </c>
      <c r="R2960" t="s">
        <v>65</v>
      </c>
      <c r="S2960" t="s">
        <v>54</v>
      </c>
      <c r="T2960" t="s">
        <v>35</v>
      </c>
      <c r="U2960" s="13">
        <f t="shared" si="184"/>
        <v>2024</v>
      </c>
      <c r="V2960" s="13">
        <f t="shared" si="185"/>
        <v>11</v>
      </c>
      <c r="W2960" s="20" t="str">
        <f t="shared" si="186"/>
        <v>November</v>
      </c>
      <c r="X2960">
        <v>0.25</v>
      </c>
      <c r="Y2960" s="6">
        <f t="shared" si="187"/>
        <v>1999.2</v>
      </c>
      <c r="Z2960" cm="1">
        <f t="array" aca="1" ref="Z2960" ca="1">IF(roud(N2960,2)=ROUND(Z2960,2),"ok","error")</f>
        <v>0</v>
      </c>
    </row>
    <row r="2961" spans="1:26" x14ac:dyDescent="0.3">
      <c r="A2961" t="s">
        <v>4653</v>
      </c>
      <c r="B2961" s="4">
        <v>45559</v>
      </c>
      <c r="C2961" t="s">
        <v>2640</v>
      </c>
      <c r="D2961" t="s">
        <v>2641</v>
      </c>
      <c r="E2961" t="s">
        <v>484</v>
      </c>
      <c r="F2961" t="s">
        <v>485</v>
      </c>
      <c r="G2961" t="s">
        <v>113</v>
      </c>
      <c r="H2961" t="s">
        <v>169</v>
      </c>
      <c r="I2961" s="6">
        <v>1</v>
      </c>
      <c r="J2961" s="6">
        <v>1599</v>
      </c>
      <c r="K2961" s="6">
        <v>1599</v>
      </c>
      <c r="L2961" s="6">
        <v>0.05</v>
      </c>
      <c r="M2961" s="6">
        <v>79.95</v>
      </c>
      <c r="N2961" s="6">
        <v>1519.05</v>
      </c>
      <c r="O2961" s="6">
        <v>402.55</v>
      </c>
      <c r="P2961" t="s">
        <v>158</v>
      </c>
      <c r="Q2961" t="s">
        <v>159</v>
      </c>
      <c r="R2961" t="s">
        <v>160</v>
      </c>
      <c r="S2961" t="s">
        <v>107</v>
      </c>
      <c r="T2961" t="s">
        <v>35</v>
      </c>
      <c r="U2961" s="13">
        <f t="shared" si="184"/>
        <v>2024</v>
      </c>
      <c r="V2961" s="13">
        <f t="shared" si="185"/>
        <v>9</v>
      </c>
      <c r="W2961" s="20" t="str">
        <f t="shared" si="186"/>
        <v>September</v>
      </c>
      <c r="X2961">
        <v>0.26500000000000001</v>
      </c>
      <c r="Y2961" s="6">
        <f t="shared" si="187"/>
        <v>1439.1</v>
      </c>
      <c r="Z2961" cm="1">
        <f t="array" aca="1" ref="Z2961" ca="1">IF(roud(N2961,2)=ROUND(Z2961,2),"ok","error")</f>
        <v>0</v>
      </c>
    </row>
    <row r="2962" spans="1:26" x14ac:dyDescent="0.3">
      <c r="A2962" t="s">
        <v>4654</v>
      </c>
      <c r="B2962" s="4">
        <v>45660</v>
      </c>
      <c r="C2962" t="s">
        <v>476</v>
      </c>
      <c r="D2962" t="s">
        <v>477</v>
      </c>
      <c r="E2962" t="s">
        <v>356</v>
      </c>
      <c r="F2962" t="s">
        <v>357</v>
      </c>
      <c r="G2962" t="s">
        <v>214</v>
      </c>
      <c r="H2962" t="s">
        <v>260</v>
      </c>
      <c r="I2962" s="6">
        <v>2</v>
      </c>
      <c r="J2962" s="6">
        <v>699</v>
      </c>
      <c r="K2962" s="6">
        <v>1398</v>
      </c>
      <c r="L2962" s="6">
        <v>0.05</v>
      </c>
      <c r="M2962" s="6">
        <v>69.900000000000006</v>
      </c>
      <c r="N2962" s="6">
        <v>1328.1</v>
      </c>
      <c r="O2962" s="6">
        <v>484.76</v>
      </c>
      <c r="P2962" t="s">
        <v>170</v>
      </c>
      <c r="Q2962" t="s">
        <v>171</v>
      </c>
      <c r="R2962" t="s">
        <v>44</v>
      </c>
      <c r="S2962" t="s">
        <v>45</v>
      </c>
      <c r="T2962" t="s">
        <v>55</v>
      </c>
      <c r="U2962" s="13">
        <f t="shared" si="184"/>
        <v>2025</v>
      </c>
      <c r="V2962" s="13">
        <f t="shared" si="185"/>
        <v>1</v>
      </c>
      <c r="W2962" s="20" t="str">
        <f t="shared" si="186"/>
        <v>January</v>
      </c>
      <c r="X2962">
        <v>0.36499999999999999</v>
      </c>
      <c r="Y2962" s="6">
        <f t="shared" si="187"/>
        <v>1258.2</v>
      </c>
      <c r="Z2962" cm="1">
        <f t="array" aca="1" ref="Z2962" ca="1">IF(roud(N2962,2)=ROUND(Z2962,2),"ok","error")</f>
        <v>0</v>
      </c>
    </row>
    <row r="2963" spans="1:26" x14ac:dyDescent="0.3">
      <c r="A2963" t="s">
        <v>4655</v>
      </c>
      <c r="B2963" s="4">
        <v>45817</v>
      </c>
      <c r="C2963" t="s">
        <v>354</v>
      </c>
      <c r="D2963" t="s">
        <v>355</v>
      </c>
      <c r="E2963" t="s">
        <v>80</v>
      </c>
      <c r="F2963" t="s">
        <v>81</v>
      </c>
      <c r="G2963" t="s">
        <v>52</v>
      </c>
      <c r="H2963" t="s">
        <v>53</v>
      </c>
      <c r="I2963" s="6">
        <v>1</v>
      </c>
      <c r="J2963" s="6">
        <v>3499</v>
      </c>
      <c r="K2963" s="6">
        <v>3499</v>
      </c>
      <c r="L2963" s="6">
        <v>0.1</v>
      </c>
      <c r="M2963" s="6">
        <v>349.9</v>
      </c>
      <c r="N2963" s="6">
        <v>3149.1</v>
      </c>
      <c r="O2963" s="6">
        <v>661.31</v>
      </c>
      <c r="P2963" t="s">
        <v>105</v>
      </c>
      <c r="Q2963" t="s">
        <v>106</v>
      </c>
      <c r="R2963" t="s">
        <v>44</v>
      </c>
      <c r="S2963" t="s">
        <v>45</v>
      </c>
      <c r="T2963" t="s">
        <v>35</v>
      </c>
      <c r="U2963" s="13">
        <f t="shared" si="184"/>
        <v>2025</v>
      </c>
      <c r="V2963" s="13">
        <f t="shared" si="185"/>
        <v>6</v>
      </c>
      <c r="W2963" s="20" t="str">
        <f t="shared" si="186"/>
        <v>June</v>
      </c>
      <c r="X2963">
        <v>0.21</v>
      </c>
      <c r="Y2963" s="6">
        <f t="shared" si="187"/>
        <v>2799.2</v>
      </c>
      <c r="Z2963" cm="1">
        <f t="array" aca="1" ref="Z2963" ca="1">IF(roud(N2963,2)=ROUND(Z2963,2),"ok","error")</f>
        <v>0</v>
      </c>
    </row>
    <row r="2964" spans="1:26" x14ac:dyDescent="0.3">
      <c r="A2964" t="s">
        <v>4656</v>
      </c>
      <c r="B2964" s="4">
        <v>45801</v>
      </c>
      <c r="C2964" t="s">
        <v>276</v>
      </c>
      <c r="D2964" t="s">
        <v>277</v>
      </c>
      <c r="E2964" t="s">
        <v>102</v>
      </c>
      <c r="F2964" t="s">
        <v>103</v>
      </c>
      <c r="G2964" t="s">
        <v>52</v>
      </c>
      <c r="H2964" t="s">
        <v>104</v>
      </c>
      <c r="I2964" s="6">
        <v>1</v>
      </c>
      <c r="J2964" s="6">
        <v>5999</v>
      </c>
      <c r="K2964" s="6">
        <v>5999</v>
      </c>
      <c r="L2964" s="6">
        <v>0.15</v>
      </c>
      <c r="M2964" s="6">
        <v>899.85</v>
      </c>
      <c r="N2964" s="6">
        <v>5099.1499999999996</v>
      </c>
      <c r="O2964" s="6">
        <v>994.33</v>
      </c>
      <c r="P2964" t="s">
        <v>105</v>
      </c>
      <c r="Q2964" t="s">
        <v>106</v>
      </c>
      <c r="R2964" t="s">
        <v>44</v>
      </c>
      <c r="S2964" t="s">
        <v>45</v>
      </c>
      <c r="T2964" t="s">
        <v>35</v>
      </c>
      <c r="U2964" s="13">
        <f t="shared" si="184"/>
        <v>2025</v>
      </c>
      <c r="V2964" s="13">
        <f t="shared" si="185"/>
        <v>5</v>
      </c>
      <c r="W2964" s="20" t="str">
        <f t="shared" si="186"/>
        <v>May</v>
      </c>
      <c r="X2964">
        <v>0.19500000000000001</v>
      </c>
      <c r="Y2964" s="6">
        <f t="shared" si="187"/>
        <v>4199.3</v>
      </c>
      <c r="Z2964" cm="1">
        <f t="array" aca="1" ref="Z2964" ca="1">IF(roud(N2964,2)=ROUND(Z2964,2),"ok","error")</f>
        <v>0</v>
      </c>
    </row>
    <row r="2965" spans="1:26" x14ac:dyDescent="0.3">
      <c r="A2965" t="s">
        <v>4657</v>
      </c>
      <c r="B2965" s="4">
        <v>45769</v>
      </c>
      <c r="C2965" t="s">
        <v>919</v>
      </c>
      <c r="D2965" t="s">
        <v>920</v>
      </c>
      <c r="E2965" t="s">
        <v>198</v>
      </c>
      <c r="F2965" t="s">
        <v>199</v>
      </c>
      <c r="G2965" t="s">
        <v>61</v>
      </c>
      <c r="H2965" t="s">
        <v>71</v>
      </c>
      <c r="I2965" s="6">
        <v>2</v>
      </c>
      <c r="J2965" s="6">
        <v>899</v>
      </c>
      <c r="K2965" s="6">
        <v>1798</v>
      </c>
      <c r="L2965" s="6">
        <v>0.25</v>
      </c>
      <c r="M2965" s="6">
        <v>449.5</v>
      </c>
      <c r="N2965" s="6">
        <v>1348.5</v>
      </c>
      <c r="O2965" s="6">
        <v>114.62</v>
      </c>
      <c r="P2965" t="s">
        <v>94</v>
      </c>
      <c r="Q2965" t="s">
        <v>64</v>
      </c>
      <c r="R2965" t="s">
        <v>65</v>
      </c>
      <c r="S2965" t="s">
        <v>98</v>
      </c>
      <c r="T2965" t="s">
        <v>55</v>
      </c>
      <c r="U2965" s="13">
        <f t="shared" si="184"/>
        <v>2025</v>
      </c>
      <c r="V2965" s="13">
        <f t="shared" si="185"/>
        <v>4</v>
      </c>
      <c r="W2965" s="20" t="str">
        <f t="shared" si="186"/>
        <v>April</v>
      </c>
      <c r="X2965">
        <v>8.5000000000000006E-2</v>
      </c>
      <c r="Y2965" s="6">
        <f t="shared" si="187"/>
        <v>899</v>
      </c>
      <c r="Z2965" cm="1">
        <f t="array" aca="1" ref="Z2965" ca="1">IF(roud(N2965,2)=ROUND(Z2965,2),"ok","error")</f>
        <v>0</v>
      </c>
    </row>
    <row r="2966" spans="1:26" x14ac:dyDescent="0.3">
      <c r="A2966" t="s">
        <v>4658</v>
      </c>
      <c r="B2966" s="4">
        <v>45392</v>
      </c>
      <c r="C2966" t="s">
        <v>1086</v>
      </c>
      <c r="D2966" t="s">
        <v>1087</v>
      </c>
      <c r="E2966" t="s">
        <v>127</v>
      </c>
      <c r="F2966" t="s">
        <v>128</v>
      </c>
      <c r="G2966" t="s">
        <v>52</v>
      </c>
      <c r="H2966" t="s">
        <v>129</v>
      </c>
      <c r="I2966" s="6">
        <v>3</v>
      </c>
      <c r="J2966" s="6">
        <v>1299</v>
      </c>
      <c r="K2966" s="6">
        <v>3897</v>
      </c>
      <c r="L2966" s="6">
        <v>0.25</v>
      </c>
      <c r="M2966" s="6">
        <v>974.25</v>
      </c>
      <c r="N2966" s="6">
        <v>2922.75</v>
      </c>
      <c r="O2966" s="6">
        <v>482.25</v>
      </c>
      <c r="P2966" t="s">
        <v>144</v>
      </c>
      <c r="Q2966" t="s">
        <v>145</v>
      </c>
      <c r="R2966" t="s">
        <v>65</v>
      </c>
      <c r="S2966" t="s">
        <v>45</v>
      </c>
      <c r="T2966" t="s">
        <v>46</v>
      </c>
      <c r="U2966" s="13">
        <f t="shared" si="184"/>
        <v>2024</v>
      </c>
      <c r="V2966" s="13">
        <f t="shared" si="185"/>
        <v>4</v>
      </c>
      <c r="W2966" s="20" t="str">
        <f t="shared" si="186"/>
        <v>April</v>
      </c>
      <c r="X2966">
        <v>0.16500000000000001</v>
      </c>
      <c r="Y2966" s="6">
        <f t="shared" si="187"/>
        <v>1948.5</v>
      </c>
      <c r="Z2966" cm="1">
        <f t="array" aca="1" ref="Z2966" ca="1">IF(roud(N2966,2)=ROUND(Z2966,2),"ok","error")</f>
        <v>0</v>
      </c>
    </row>
    <row r="2967" spans="1:26" x14ac:dyDescent="0.3">
      <c r="A2967" t="s">
        <v>4659</v>
      </c>
      <c r="B2967" s="4">
        <v>45772</v>
      </c>
      <c r="C2967" t="s">
        <v>761</v>
      </c>
      <c r="D2967" t="s">
        <v>762</v>
      </c>
      <c r="E2967" t="s">
        <v>181</v>
      </c>
      <c r="F2967" t="s">
        <v>182</v>
      </c>
      <c r="G2967" t="s">
        <v>113</v>
      </c>
      <c r="H2967" t="s">
        <v>114</v>
      </c>
      <c r="I2967" s="6">
        <v>1</v>
      </c>
      <c r="J2967" s="6">
        <v>2499</v>
      </c>
      <c r="K2967" s="6">
        <v>2499</v>
      </c>
      <c r="L2967" s="6">
        <v>0.15</v>
      </c>
      <c r="M2967" s="6">
        <v>374.85</v>
      </c>
      <c r="N2967" s="6">
        <v>2124.15</v>
      </c>
      <c r="O2967" s="6">
        <v>499.18</v>
      </c>
      <c r="P2967" t="s">
        <v>170</v>
      </c>
      <c r="Q2967" t="s">
        <v>171</v>
      </c>
      <c r="R2967" t="s">
        <v>44</v>
      </c>
      <c r="S2967" t="s">
        <v>45</v>
      </c>
      <c r="T2967" t="s">
        <v>55</v>
      </c>
      <c r="U2967" s="13">
        <f t="shared" si="184"/>
        <v>2025</v>
      </c>
      <c r="V2967" s="13">
        <f t="shared" si="185"/>
        <v>4</v>
      </c>
      <c r="W2967" s="20" t="str">
        <f t="shared" si="186"/>
        <v>April</v>
      </c>
      <c r="X2967">
        <v>0.23499999999999999</v>
      </c>
      <c r="Y2967" s="6">
        <f t="shared" si="187"/>
        <v>1749.3</v>
      </c>
      <c r="Z2967" cm="1">
        <f t="array" aca="1" ref="Z2967" ca="1">IF(roud(N2967,2)=ROUND(Z2967,2),"ok","error")</f>
        <v>0</v>
      </c>
    </row>
    <row r="2968" spans="1:26" x14ac:dyDescent="0.3">
      <c r="A2968" t="s">
        <v>4660</v>
      </c>
      <c r="B2968" s="4">
        <v>45619</v>
      </c>
      <c r="C2968" t="s">
        <v>579</v>
      </c>
      <c r="D2968" t="s">
        <v>580</v>
      </c>
      <c r="E2968" t="s">
        <v>86</v>
      </c>
      <c r="F2968" t="s">
        <v>87</v>
      </c>
      <c r="G2968" t="s">
        <v>29</v>
      </c>
      <c r="H2968" t="s">
        <v>88</v>
      </c>
      <c r="I2968" s="6">
        <v>1</v>
      </c>
      <c r="J2968" s="6">
        <v>1299</v>
      </c>
      <c r="K2968" s="6">
        <v>1299</v>
      </c>
      <c r="L2968" s="6">
        <v>0.25</v>
      </c>
      <c r="M2968" s="6">
        <v>324.75</v>
      </c>
      <c r="N2968" s="6">
        <v>974.25</v>
      </c>
      <c r="O2968" s="6">
        <v>238.69</v>
      </c>
      <c r="P2968" t="s">
        <v>31</v>
      </c>
      <c r="Q2968" t="s">
        <v>32</v>
      </c>
      <c r="R2968" t="s">
        <v>33</v>
      </c>
      <c r="S2968" t="s">
        <v>107</v>
      </c>
      <c r="T2968" t="s">
        <v>55</v>
      </c>
      <c r="U2968" s="13">
        <f t="shared" si="184"/>
        <v>2024</v>
      </c>
      <c r="V2968" s="13">
        <f t="shared" si="185"/>
        <v>11</v>
      </c>
      <c r="W2968" s="20" t="str">
        <f t="shared" si="186"/>
        <v>November</v>
      </c>
      <c r="X2968">
        <v>0.245</v>
      </c>
      <c r="Y2968" s="6">
        <f t="shared" si="187"/>
        <v>649.5</v>
      </c>
      <c r="Z2968" cm="1">
        <f t="array" aca="1" ref="Z2968" ca="1">IF(roud(N2968,2)=ROUND(Z2968,2),"ok","error")</f>
        <v>0</v>
      </c>
    </row>
    <row r="2969" spans="1:26" x14ac:dyDescent="0.3">
      <c r="A2969" t="s">
        <v>4661</v>
      </c>
      <c r="B2969" s="4">
        <v>45500</v>
      </c>
      <c r="C2969" t="s">
        <v>279</v>
      </c>
      <c r="D2969" t="s">
        <v>280</v>
      </c>
      <c r="E2969" t="s">
        <v>27</v>
      </c>
      <c r="F2969" t="s">
        <v>28</v>
      </c>
      <c r="G2969" t="s">
        <v>29</v>
      </c>
      <c r="H2969" t="s">
        <v>30</v>
      </c>
      <c r="I2969" s="6">
        <v>1</v>
      </c>
      <c r="J2969" s="6">
        <v>1999</v>
      </c>
      <c r="K2969" s="6">
        <v>1999</v>
      </c>
      <c r="L2969" s="6">
        <v>0.05</v>
      </c>
      <c r="M2969" s="6">
        <v>99.95</v>
      </c>
      <c r="N2969" s="6">
        <v>1899.05</v>
      </c>
      <c r="O2969" s="6">
        <v>579.21</v>
      </c>
      <c r="P2969" t="s">
        <v>105</v>
      </c>
      <c r="Q2969" t="s">
        <v>106</v>
      </c>
      <c r="R2969" t="s">
        <v>44</v>
      </c>
      <c r="S2969" t="s">
        <v>34</v>
      </c>
      <c r="T2969" t="s">
        <v>55</v>
      </c>
      <c r="U2969" s="13">
        <f t="shared" si="184"/>
        <v>2024</v>
      </c>
      <c r="V2969" s="13">
        <f t="shared" si="185"/>
        <v>7</v>
      </c>
      <c r="W2969" s="20" t="str">
        <f t="shared" si="186"/>
        <v>July</v>
      </c>
      <c r="X2969">
        <v>0.30499999999999999</v>
      </c>
      <c r="Y2969" s="6">
        <f t="shared" si="187"/>
        <v>1799.1</v>
      </c>
      <c r="Z2969" cm="1">
        <f t="array" aca="1" ref="Z2969" ca="1">IF(roud(N2969,2)=ROUND(Z2969,2),"ok","error")</f>
        <v>0</v>
      </c>
    </row>
    <row r="2970" spans="1:26" x14ac:dyDescent="0.3">
      <c r="A2970" t="s">
        <v>4662</v>
      </c>
      <c r="B2970" s="4">
        <v>45671</v>
      </c>
      <c r="C2970" t="s">
        <v>1551</v>
      </c>
      <c r="D2970" t="s">
        <v>1552</v>
      </c>
      <c r="E2970" t="s">
        <v>121</v>
      </c>
      <c r="F2970" t="s">
        <v>122</v>
      </c>
      <c r="G2970" t="s">
        <v>61</v>
      </c>
      <c r="H2970" t="s">
        <v>123</v>
      </c>
      <c r="I2970" s="6">
        <v>2</v>
      </c>
      <c r="J2970" s="6">
        <v>24999</v>
      </c>
      <c r="K2970" s="6">
        <v>49998</v>
      </c>
      <c r="L2970" s="6">
        <v>0.15</v>
      </c>
      <c r="M2970" s="6">
        <v>7499.7</v>
      </c>
      <c r="N2970" s="6">
        <v>42498.3</v>
      </c>
      <c r="O2970" s="6">
        <v>4887.3</v>
      </c>
      <c r="P2970" t="s">
        <v>42</v>
      </c>
      <c r="Q2970" t="s">
        <v>43</v>
      </c>
      <c r="R2970" t="s">
        <v>44</v>
      </c>
      <c r="S2970" t="s">
        <v>45</v>
      </c>
      <c r="T2970" t="s">
        <v>35</v>
      </c>
      <c r="U2970" s="13">
        <f t="shared" si="184"/>
        <v>2025</v>
      </c>
      <c r="V2970" s="13">
        <f t="shared" si="185"/>
        <v>1</v>
      </c>
      <c r="W2970" s="20" t="str">
        <f t="shared" si="186"/>
        <v>January</v>
      </c>
      <c r="X2970">
        <v>0.115</v>
      </c>
      <c r="Y2970" s="6">
        <f t="shared" si="187"/>
        <v>34998.6</v>
      </c>
      <c r="Z2970" cm="1">
        <f t="array" aca="1" ref="Z2970" ca="1">IF(roud(N2970,2)=ROUND(Z2970,2),"ok","error")</f>
        <v>0</v>
      </c>
    </row>
    <row r="2971" spans="1:26" x14ac:dyDescent="0.3">
      <c r="A2971" t="s">
        <v>4663</v>
      </c>
      <c r="B2971" s="4">
        <v>45612</v>
      </c>
      <c r="C2971" t="s">
        <v>1554</v>
      </c>
      <c r="D2971" t="s">
        <v>1555</v>
      </c>
      <c r="E2971" t="s">
        <v>212</v>
      </c>
      <c r="F2971" t="s">
        <v>213</v>
      </c>
      <c r="G2971" t="s">
        <v>214</v>
      </c>
      <c r="H2971" t="s">
        <v>215</v>
      </c>
      <c r="I2971" s="6">
        <v>1</v>
      </c>
      <c r="J2971" s="6">
        <v>599</v>
      </c>
      <c r="K2971" s="6">
        <v>599</v>
      </c>
      <c r="L2971" s="6">
        <v>0.05</v>
      </c>
      <c r="M2971" s="6">
        <v>29.95</v>
      </c>
      <c r="N2971" s="6">
        <v>569.04999999999995</v>
      </c>
      <c r="O2971" s="6">
        <v>207.7</v>
      </c>
      <c r="P2971" t="s">
        <v>158</v>
      </c>
      <c r="Q2971" t="s">
        <v>159</v>
      </c>
      <c r="R2971" t="s">
        <v>160</v>
      </c>
      <c r="S2971" t="s">
        <v>45</v>
      </c>
      <c r="T2971" t="s">
        <v>35</v>
      </c>
      <c r="U2971" s="13">
        <f t="shared" si="184"/>
        <v>2024</v>
      </c>
      <c r="V2971" s="13">
        <f t="shared" si="185"/>
        <v>11</v>
      </c>
      <c r="W2971" s="20" t="str">
        <f t="shared" si="186"/>
        <v>November</v>
      </c>
      <c r="X2971">
        <v>0.36499999999999999</v>
      </c>
      <c r="Y2971" s="6">
        <f t="shared" si="187"/>
        <v>539.1</v>
      </c>
      <c r="Z2971" cm="1">
        <f t="array" aca="1" ref="Z2971" ca="1">IF(roud(N2971,2)=ROUND(Z2971,2),"ok","error")</f>
        <v>0</v>
      </c>
    </row>
    <row r="2972" spans="1:26" x14ac:dyDescent="0.3">
      <c r="A2972" t="s">
        <v>4664</v>
      </c>
      <c r="B2972" s="4">
        <v>45715</v>
      </c>
      <c r="C2972" t="s">
        <v>823</v>
      </c>
      <c r="D2972" t="s">
        <v>824</v>
      </c>
      <c r="E2972" t="s">
        <v>127</v>
      </c>
      <c r="F2972" t="s">
        <v>128</v>
      </c>
      <c r="G2972" t="s">
        <v>52</v>
      </c>
      <c r="H2972" t="s">
        <v>129</v>
      </c>
      <c r="I2972" s="6">
        <v>2</v>
      </c>
      <c r="J2972" s="6">
        <v>1299</v>
      </c>
      <c r="K2972" s="6">
        <v>2598</v>
      </c>
      <c r="L2972" s="6">
        <v>0.15</v>
      </c>
      <c r="M2972" s="6">
        <v>389.7</v>
      </c>
      <c r="N2972" s="6">
        <v>2208.3000000000002</v>
      </c>
      <c r="O2972" s="6">
        <v>430.62</v>
      </c>
      <c r="P2972" t="s">
        <v>158</v>
      </c>
      <c r="Q2972" t="s">
        <v>159</v>
      </c>
      <c r="R2972" t="s">
        <v>160</v>
      </c>
      <c r="S2972" t="s">
        <v>107</v>
      </c>
      <c r="T2972" t="s">
        <v>55</v>
      </c>
      <c r="U2972" s="13">
        <f t="shared" si="184"/>
        <v>2025</v>
      </c>
      <c r="V2972" s="13">
        <f t="shared" si="185"/>
        <v>2</v>
      </c>
      <c r="W2972" s="20" t="str">
        <f t="shared" si="186"/>
        <v>February</v>
      </c>
      <c r="X2972">
        <v>0.19500000000000001</v>
      </c>
      <c r="Y2972" s="6">
        <f t="shared" si="187"/>
        <v>1818.6</v>
      </c>
      <c r="Z2972" cm="1">
        <f t="array" aca="1" ref="Z2972" ca="1">IF(roud(N2972,2)=ROUND(Z2972,2),"ok","error")</f>
        <v>0</v>
      </c>
    </row>
    <row r="2973" spans="1:26" x14ac:dyDescent="0.3">
      <c r="A2973" t="s">
        <v>4665</v>
      </c>
      <c r="B2973" s="4">
        <v>45338</v>
      </c>
      <c r="C2973" t="s">
        <v>2401</v>
      </c>
      <c r="D2973" t="s">
        <v>2402</v>
      </c>
      <c r="E2973" t="s">
        <v>50</v>
      </c>
      <c r="F2973" t="s">
        <v>51</v>
      </c>
      <c r="G2973" t="s">
        <v>52</v>
      </c>
      <c r="H2973" t="s">
        <v>53</v>
      </c>
      <c r="I2973" s="6">
        <v>5</v>
      </c>
      <c r="J2973" s="6">
        <v>2999</v>
      </c>
      <c r="K2973" s="6">
        <v>14995</v>
      </c>
      <c r="L2973" s="6">
        <v>0.15</v>
      </c>
      <c r="M2973" s="6">
        <v>2249.25</v>
      </c>
      <c r="N2973" s="6">
        <v>12745.75</v>
      </c>
      <c r="O2973" s="6">
        <v>2485.42</v>
      </c>
      <c r="P2973" t="s">
        <v>186</v>
      </c>
      <c r="Q2973" t="s">
        <v>187</v>
      </c>
      <c r="R2973" t="s">
        <v>160</v>
      </c>
      <c r="S2973" t="s">
        <v>34</v>
      </c>
      <c r="T2973" t="s">
        <v>35</v>
      </c>
      <c r="U2973" s="13">
        <f t="shared" si="184"/>
        <v>2024</v>
      </c>
      <c r="V2973" s="13">
        <f t="shared" si="185"/>
        <v>2</v>
      </c>
      <c r="W2973" s="20" t="str">
        <f t="shared" si="186"/>
        <v>February</v>
      </c>
      <c r="X2973">
        <v>0.19500000000000001</v>
      </c>
      <c r="Y2973" s="6">
        <f t="shared" si="187"/>
        <v>10496.5</v>
      </c>
      <c r="Z2973" cm="1">
        <f t="array" aca="1" ref="Z2973" ca="1">IF(roud(N2973,2)=ROUND(Z2973,2),"ok","error")</f>
        <v>0</v>
      </c>
    </row>
    <row r="2974" spans="1:26" x14ac:dyDescent="0.3">
      <c r="A2974" t="s">
        <v>4666</v>
      </c>
      <c r="B2974" s="4">
        <v>45868</v>
      </c>
      <c r="C2974" t="s">
        <v>4667</v>
      </c>
      <c r="D2974" t="s">
        <v>4668</v>
      </c>
      <c r="E2974" t="s">
        <v>86</v>
      </c>
      <c r="F2974" t="s">
        <v>87</v>
      </c>
      <c r="G2974" t="s">
        <v>29</v>
      </c>
      <c r="H2974" t="s">
        <v>88</v>
      </c>
      <c r="I2974" s="6">
        <v>1</v>
      </c>
      <c r="J2974" s="6">
        <v>1299</v>
      </c>
      <c r="K2974" s="6">
        <v>1299</v>
      </c>
      <c r="L2974" s="6">
        <v>0.15</v>
      </c>
      <c r="M2974" s="6">
        <v>194.85</v>
      </c>
      <c r="N2974" s="6">
        <v>1104.1500000000001</v>
      </c>
      <c r="O2974" s="6">
        <v>303.64</v>
      </c>
      <c r="P2974" t="s">
        <v>186</v>
      </c>
      <c r="Q2974" t="s">
        <v>187</v>
      </c>
      <c r="R2974" t="s">
        <v>160</v>
      </c>
      <c r="S2974" t="s">
        <v>107</v>
      </c>
      <c r="T2974" t="s">
        <v>46</v>
      </c>
      <c r="U2974" s="13">
        <f t="shared" si="184"/>
        <v>2025</v>
      </c>
      <c r="V2974" s="13">
        <f t="shared" si="185"/>
        <v>7</v>
      </c>
      <c r="W2974" s="20" t="str">
        <f t="shared" si="186"/>
        <v>July</v>
      </c>
      <c r="X2974">
        <v>0.27500000000000002</v>
      </c>
      <c r="Y2974" s="6">
        <f t="shared" si="187"/>
        <v>909.3</v>
      </c>
      <c r="Z2974" cm="1">
        <f t="array" aca="1" ref="Z2974" ca="1">IF(roud(N2974,2)=ROUND(Z2974,2),"ok","error")</f>
        <v>0</v>
      </c>
    </row>
    <row r="2975" spans="1:26" x14ac:dyDescent="0.3">
      <c r="A2975" t="s">
        <v>4669</v>
      </c>
      <c r="B2975" s="4">
        <v>45518</v>
      </c>
      <c r="C2975" t="s">
        <v>2098</v>
      </c>
      <c r="D2975" t="s">
        <v>2099</v>
      </c>
      <c r="E2975" t="s">
        <v>167</v>
      </c>
      <c r="F2975" t="s">
        <v>168</v>
      </c>
      <c r="G2975" t="s">
        <v>113</v>
      </c>
      <c r="H2975" t="s">
        <v>169</v>
      </c>
      <c r="I2975" s="6">
        <v>2</v>
      </c>
      <c r="J2975" s="6">
        <v>899</v>
      </c>
      <c r="K2975" s="6">
        <v>1798</v>
      </c>
      <c r="L2975" s="6">
        <v>0</v>
      </c>
      <c r="M2975" s="6">
        <v>0</v>
      </c>
      <c r="N2975" s="6">
        <v>1798</v>
      </c>
      <c r="O2975" s="6">
        <v>503.44</v>
      </c>
      <c r="P2975" t="s">
        <v>170</v>
      </c>
      <c r="Q2975" t="s">
        <v>171</v>
      </c>
      <c r="R2975" t="s">
        <v>44</v>
      </c>
      <c r="S2975" t="s">
        <v>107</v>
      </c>
      <c r="T2975" t="s">
        <v>35</v>
      </c>
      <c r="U2975" s="13">
        <f t="shared" si="184"/>
        <v>2024</v>
      </c>
      <c r="V2975" s="13">
        <f t="shared" si="185"/>
        <v>8</v>
      </c>
      <c r="W2975" s="20" t="str">
        <f t="shared" si="186"/>
        <v>August</v>
      </c>
      <c r="X2975">
        <v>0.28000000000000003</v>
      </c>
      <c r="Y2975" s="6">
        <f t="shared" si="187"/>
        <v>1798</v>
      </c>
      <c r="Z2975" cm="1">
        <f t="array" aca="1" ref="Z2975" ca="1">IF(roud(N2975,2)=ROUND(Z2975,2),"ok","error")</f>
        <v>0</v>
      </c>
    </row>
    <row r="2976" spans="1:26" x14ac:dyDescent="0.3">
      <c r="A2976" t="s">
        <v>4670</v>
      </c>
      <c r="B2976" s="4">
        <v>45441</v>
      </c>
      <c r="C2976" t="s">
        <v>1058</v>
      </c>
      <c r="D2976" t="s">
        <v>1059</v>
      </c>
      <c r="E2976" t="s">
        <v>59</v>
      </c>
      <c r="F2976" t="s">
        <v>60</v>
      </c>
      <c r="G2976" t="s">
        <v>61</v>
      </c>
      <c r="H2976" t="s">
        <v>62</v>
      </c>
      <c r="I2976" s="6">
        <v>1</v>
      </c>
      <c r="J2976" s="6">
        <v>59999</v>
      </c>
      <c r="K2976" s="6">
        <v>59999</v>
      </c>
      <c r="L2976" s="6">
        <v>0.1</v>
      </c>
      <c r="M2976" s="6">
        <v>5999.9</v>
      </c>
      <c r="N2976" s="6">
        <v>53999.1</v>
      </c>
      <c r="O2976" s="6">
        <v>7019.88</v>
      </c>
      <c r="P2976" t="s">
        <v>63</v>
      </c>
      <c r="Q2976" t="s">
        <v>64</v>
      </c>
      <c r="R2976" t="s">
        <v>65</v>
      </c>
      <c r="S2976" t="s">
        <v>54</v>
      </c>
      <c r="T2976" t="s">
        <v>55</v>
      </c>
      <c r="U2976" s="13">
        <f t="shared" si="184"/>
        <v>2024</v>
      </c>
      <c r="V2976" s="13">
        <f t="shared" si="185"/>
        <v>5</v>
      </c>
      <c r="W2976" s="20" t="str">
        <f t="shared" si="186"/>
        <v>May</v>
      </c>
      <c r="X2976">
        <v>0.13</v>
      </c>
      <c r="Y2976" s="6">
        <f t="shared" si="187"/>
        <v>47999.199999999997</v>
      </c>
      <c r="Z2976" cm="1">
        <f t="array" aca="1" ref="Z2976" ca="1">IF(roud(N2976,2)=ROUND(Z2976,2),"ok","error")</f>
        <v>0</v>
      </c>
    </row>
    <row r="2977" spans="1:26" x14ac:dyDescent="0.3">
      <c r="A2977" t="s">
        <v>4671</v>
      </c>
      <c r="B2977" s="4">
        <v>45308</v>
      </c>
      <c r="C2977" t="s">
        <v>1922</v>
      </c>
      <c r="D2977" t="s">
        <v>1923</v>
      </c>
      <c r="E2977" t="s">
        <v>121</v>
      </c>
      <c r="F2977" t="s">
        <v>122</v>
      </c>
      <c r="G2977" t="s">
        <v>61</v>
      </c>
      <c r="H2977" t="s">
        <v>123</v>
      </c>
      <c r="I2977" s="6">
        <v>2</v>
      </c>
      <c r="J2977" s="6">
        <v>24999</v>
      </c>
      <c r="K2977" s="6">
        <v>49998</v>
      </c>
      <c r="L2977" s="6">
        <v>0.15</v>
      </c>
      <c r="M2977" s="6">
        <v>7499.7</v>
      </c>
      <c r="N2977" s="6">
        <v>42498.3</v>
      </c>
      <c r="O2977" s="6">
        <v>4887.3</v>
      </c>
      <c r="P2977" t="s">
        <v>94</v>
      </c>
      <c r="Q2977" t="s">
        <v>64</v>
      </c>
      <c r="R2977" t="s">
        <v>65</v>
      </c>
      <c r="S2977" t="s">
        <v>54</v>
      </c>
      <c r="T2977" t="s">
        <v>35</v>
      </c>
      <c r="U2977" s="13">
        <f t="shared" si="184"/>
        <v>2024</v>
      </c>
      <c r="V2977" s="13">
        <f t="shared" si="185"/>
        <v>1</v>
      </c>
      <c r="W2977" s="20" t="str">
        <f t="shared" si="186"/>
        <v>January</v>
      </c>
      <c r="X2977">
        <v>0.115</v>
      </c>
      <c r="Y2977" s="6">
        <f t="shared" si="187"/>
        <v>34998.6</v>
      </c>
      <c r="Z2977" cm="1">
        <f t="array" aca="1" ref="Z2977" ca="1">IF(roud(N2977,2)=ROUND(Z2977,2),"ok","error")</f>
        <v>0</v>
      </c>
    </row>
    <row r="2978" spans="1:26" x14ac:dyDescent="0.3">
      <c r="A2978" t="s">
        <v>4672</v>
      </c>
      <c r="B2978" s="4">
        <v>45559</v>
      </c>
      <c r="C2978" t="s">
        <v>2027</v>
      </c>
      <c r="D2978" t="s">
        <v>2028</v>
      </c>
      <c r="E2978" t="s">
        <v>86</v>
      </c>
      <c r="F2978" t="s">
        <v>87</v>
      </c>
      <c r="G2978" t="s">
        <v>29</v>
      </c>
      <c r="H2978" t="s">
        <v>88</v>
      </c>
      <c r="I2978" s="6">
        <v>2</v>
      </c>
      <c r="J2978" s="6">
        <v>1299</v>
      </c>
      <c r="K2978" s="6">
        <v>2598</v>
      </c>
      <c r="L2978" s="6">
        <v>0.1</v>
      </c>
      <c r="M2978" s="6">
        <v>259.8</v>
      </c>
      <c r="N2978" s="6">
        <v>2338.1999999999998</v>
      </c>
      <c r="O2978" s="6">
        <v>678.08</v>
      </c>
      <c r="P2978" t="s">
        <v>186</v>
      </c>
      <c r="Q2978" t="s">
        <v>187</v>
      </c>
      <c r="R2978" t="s">
        <v>160</v>
      </c>
      <c r="S2978" t="s">
        <v>98</v>
      </c>
      <c r="T2978" t="s">
        <v>46</v>
      </c>
      <c r="U2978" s="13">
        <f t="shared" si="184"/>
        <v>2024</v>
      </c>
      <c r="V2978" s="13">
        <f t="shared" si="185"/>
        <v>9</v>
      </c>
      <c r="W2978" s="20" t="str">
        <f t="shared" si="186"/>
        <v>September</v>
      </c>
      <c r="X2978">
        <v>0.28999999999999998</v>
      </c>
      <c r="Y2978" s="6">
        <f t="shared" si="187"/>
        <v>2078.4</v>
      </c>
      <c r="Z2978" cm="1">
        <f t="array" aca="1" ref="Z2978" ca="1">IF(roud(N2978,2)=ROUND(Z2978,2),"ok","error")</f>
        <v>0</v>
      </c>
    </row>
    <row r="2979" spans="1:26" x14ac:dyDescent="0.3">
      <c r="A2979" t="s">
        <v>4673</v>
      </c>
      <c r="B2979" s="4">
        <v>45858</v>
      </c>
      <c r="C2979" t="s">
        <v>2555</v>
      </c>
      <c r="D2979" t="s">
        <v>2556</v>
      </c>
      <c r="E2979" t="s">
        <v>127</v>
      </c>
      <c r="F2979" t="s">
        <v>128</v>
      </c>
      <c r="G2979" t="s">
        <v>52</v>
      </c>
      <c r="H2979" t="s">
        <v>129</v>
      </c>
      <c r="I2979" s="6">
        <v>1</v>
      </c>
      <c r="J2979" s="6">
        <v>1299</v>
      </c>
      <c r="K2979" s="6">
        <v>1299</v>
      </c>
      <c r="L2979" s="6">
        <v>0.15</v>
      </c>
      <c r="M2979" s="6">
        <v>194.85</v>
      </c>
      <c r="N2979" s="6">
        <v>1104.1500000000001</v>
      </c>
      <c r="O2979" s="6">
        <v>215.31</v>
      </c>
      <c r="P2979" t="s">
        <v>42</v>
      </c>
      <c r="Q2979" t="s">
        <v>43</v>
      </c>
      <c r="R2979" t="s">
        <v>44</v>
      </c>
      <c r="S2979" t="s">
        <v>54</v>
      </c>
      <c r="T2979" t="s">
        <v>46</v>
      </c>
      <c r="U2979" s="13">
        <f t="shared" si="184"/>
        <v>2025</v>
      </c>
      <c r="V2979" s="13">
        <f t="shared" si="185"/>
        <v>7</v>
      </c>
      <c r="W2979" s="20" t="str">
        <f t="shared" si="186"/>
        <v>July</v>
      </c>
      <c r="X2979">
        <v>0.19500000000000001</v>
      </c>
      <c r="Y2979" s="6">
        <f t="shared" si="187"/>
        <v>909.3</v>
      </c>
      <c r="Z2979" cm="1">
        <f t="array" aca="1" ref="Z2979" ca="1">IF(roud(N2979,2)=ROUND(Z2979,2),"ok","error")</f>
        <v>0</v>
      </c>
    </row>
    <row r="2980" spans="1:26" x14ac:dyDescent="0.3">
      <c r="A2980" t="s">
        <v>4674</v>
      </c>
      <c r="B2980" s="4">
        <v>45890</v>
      </c>
      <c r="C2980" t="s">
        <v>4216</v>
      </c>
      <c r="D2980" t="s">
        <v>4217</v>
      </c>
      <c r="E2980" t="s">
        <v>40</v>
      </c>
      <c r="F2980" t="s">
        <v>41</v>
      </c>
      <c r="G2980" t="s">
        <v>29</v>
      </c>
      <c r="H2980" t="s">
        <v>30</v>
      </c>
      <c r="I2980" s="6">
        <v>1</v>
      </c>
      <c r="J2980" s="6">
        <v>1199</v>
      </c>
      <c r="K2980" s="6">
        <v>1199</v>
      </c>
      <c r="L2980" s="6">
        <v>0.25</v>
      </c>
      <c r="M2980" s="6">
        <v>299.75</v>
      </c>
      <c r="N2980" s="6">
        <v>899.25</v>
      </c>
      <c r="O2980" s="6">
        <v>220.32</v>
      </c>
      <c r="P2980" t="s">
        <v>144</v>
      </c>
      <c r="Q2980" t="s">
        <v>145</v>
      </c>
      <c r="R2980" t="s">
        <v>65</v>
      </c>
      <c r="S2980" t="s">
        <v>107</v>
      </c>
      <c r="T2980" t="s">
        <v>55</v>
      </c>
      <c r="U2980" s="13">
        <f t="shared" si="184"/>
        <v>2025</v>
      </c>
      <c r="V2980" s="13">
        <f t="shared" si="185"/>
        <v>8</v>
      </c>
      <c r="W2980" s="20" t="str">
        <f t="shared" si="186"/>
        <v>August</v>
      </c>
      <c r="X2980">
        <v>0.245</v>
      </c>
      <c r="Y2980" s="6">
        <f t="shared" si="187"/>
        <v>599.5</v>
      </c>
      <c r="Z2980" cm="1">
        <f t="array" aca="1" ref="Z2980" ca="1">IF(roud(N2980,2)=ROUND(Z2980,2),"ok","error")</f>
        <v>0</v>
      </c>
    </row>
    <row r="2981" spans="1:26" x14ac:dyDescent="0.3">
      <c r="A2981" t="s">
        <v>4675</v>
      </c>
      <c r="B2981" s="4">
        <v>45885</v>
      </c>
      <c r="C2981" t="s">
        <v>3004</v>
      </c>
      <c r="D2981" t="s">
        <v>3005</v>
      </c>
      <c r="E2981" t="s">
        <v>284</v>
      </c>
      <c r="F2981" t="s">
        <v>285</v>
      </c>
      <c r="G2981" t="s">
        <v>52</v>
      </c>
      <c r="H2981" t="s">
        <v>129</v>
      </c>
      <c r="I2981" s="6">
        <v>1</v>
      </c>
      <c r="J2981" s="6">
        <v>999</v>
      </c>
      <c r="K2981" s="6">
        <v>999</v>
      </c>
      <c r="L2981" s="6">
        <v>0.1</v>
      </c>
      <c r="M2981" s="6">
        <v>99.9</v>
      </c>
      <c r="N2981" s="6">
        <v>899.1</v>
      </c>
      <c r="O2981" s="6">
        <v>188.81</v>
      </c>
      <c r="P2981" t="s">
        <v>186</v>
      </c>
      <c r="Q2981" t="s">
        <v>187</v>
      </c>
      <c r="R2981" t="s">
        <v>160</v>
      </c>
      <c r="S2981" t="s">
        <v>98</v>
      </c>
      <c r="T2981" t="s">
        <v>55</v>
      </c>
      <c r="U2981" s="13">
        <f t="shared" si="184"/>
        <v>2025</v>
      </c>
      <c r="V2981" s="13">
        <f t="shared" si="185"/>
        <v>8</v>
      </c>
      <c r="W2981" s="20" t="str">
        <f t="shared" si="186"/>
        <v>August</v>
      </c>
      <c r="X2981">
        <v>0.21</v>
      </c>
      <c r="Y2981" s="6">
        <f t="shared" si="187"/>
        <v>799.2</v>
      </c>
      <c r="Z2981" cm="1">
        <f t="array" aca="1" ref="Z2981" ca="1">IF(roud(N2981,2)=ROUND(Z2981,2),"ok","error")</f>
        <v>0</v>
      </c>
    </row>
    <row r="2982" spans="1:26" x14ac:dyDescent="0.3">
      <c r="A2982" t="s">
        <v>4676</v>
      </c>
      <c r="B2982" s="4">
        <v>45719</v>
      </c>
      <c r="C2982" t="s">
        <v>1579</v>
      </c>
      <c r="D2982" t="s">
        <v>1580</v>
      </c>
      <c r="E2982" t="s">
        <v>50</v>
      </c>
      <c r="F2982" t="s">
        <v>51</v>
      </c>
      <c r="G2982" t="s">
        <v>52</v>
      </c>
      <c r="H2982" t="s">
        <v>53</v>
      </c>
      <c r="I2982" s="6">
        <v>2</v>
      </c>
      <c r="J2982" s="6">
        <v>2999</v>
      </c>
      <c r="K2982" s="6">
        <v>5998</v>
      </c>
      <c r="L2982" s="6">
        <v>0.1</v>
      </c>
      <c r="M2982" s="6">
        <v>599.79999999999995</v>
      </c>
      <c r="N2982" s="6">
        <v>5398.2</v>
      </c>
      <c r="O2982" s="6">
        <v>1133.6199999999999</v>
      </c>
      <c r="P2982" t="s">
        <v>191</v>
      </c>
      <c r="Q2982" t="s">
        <v>187</v>
      </c>
      <c r="R2982" t="s">
        <v>160</v>
      </c>
      <c r="S2982" t="s">
        <v>98</v>
      </c>
      <c r="T2982" t="s">
        <v>35</v>
      </c>
      <c r="U2982" s="13">
        <f t="shared" si="184"/>
        <v>2025</v>
      </c>
      <c r="V2982" s="13">
        <f t="shared" si="185"/>
        <v>3</v>
      </c>
      <c r="W2982" s="20" t="str">
        <f t="shared" si="186"/>
        <v>March</v>
      </c>
      <c r="X2982">
        <v>0.21</v>
      </c>
      <c r="Y2982" s="6">
        <f t="shared" si="187"/>
        <v>4798.3999999999996</v>
      </c>
      <c r="Z2982" cm="1">
        <f t="array" aca="1" ref="Z2982" ca="1">IF(roud(N2982,2)=ROUND(Z2982,2),"ok","error")</f>
        <v>0</v>
      </c>
    </row>
    <row r="2983" spans="1:26" x14ac:dyDescent="0.3">
      <c r="A2983" t="s">
        <v>4677</v>
      </c>
      <c r="B2983" s="4">
        <v>45594</v>
      </c>
      <c r="C2983" t="s">
        <v>2733</v>
      </c>
      <c r="D2983" t="s">
        <v>2734</v>
      </c>
      <c r="E2983" t="s">
        <v>40</v>
      </c>
      <c r="F2983" t="s">
        <v>41</v>
      </c>
      <c r="G2983" t="s">
        <v>29</v>
      </c>
      <c r="H2983" t="s">
        <v>30</v>
      </c>
      <c r="I2983" s="6">
        <v>3</v>
      </c>
      <c r="J2983" s="6">
        <v>1199</v>
      </c>
      <c r="K2983" s="6">
        <v>3597</v>
      </c>
      <c r="L2983" s="6">
        <v>0.15</v>
      </c>
      <c r="M2983" s="6">
        <v>539.54999999999995</v>
      </c>
      <c r="N2983" s="6">
        <v>3057.45</v>
      </c>
      <c r="O2983" s="6">
        <v>840.8</v>
      </c>
      <c r="P2983" t="s">
        <v>63</v>
      </c>
      <c r="Q2983" t="s">
        <v>64</v>
      </c>
      <c r="R2983" t="s">
        <v>65</v>
      </c>
      <c r="S2983" t="s">
        <v>34</v>
      </c>
      <c r="T2983" t="s">
        <v>55</v>
      </c>
      <c r="U2983" s="13">
        <f t="shared" si="184"/>
        <v>2024</v>
      </c>
      <c r="V2983" s="13">
        <f t="shared" si="185"/>
        <v>10</v>
      </c>
      <c r="W2983" s="20" t="str">
        <f t="shared" si="186"/>
        <v>October</v>
      </c>
      <c r="X2983">
        <v>0.27500000000000002</v>
      </c>
      <c r="Y2983" s="6">
        <f t="shared" si="187"/>
        <v>2517.9</v>
      </c>
      <c r="Z2983" cm="1">
        <f t="array" aca="1" ref="Z2983" ca="1">IF(roud(N2983,2)=ROUND(Z2983,2),"ok","error")</f>
        <v>0</v>
      </c>
    </row>
    <row r="2984" spans="1:26" x14ac:dyDescent="0.3">
      <c r="A2984" t="s">
        <v>4678</v>
      </c>
      <c r="B2984" s="4">
        <v>45448</v>
      </c>
      <c r="C2984" t="s">
        <v>857</v>
      </c>
      <c r="D2984" t="s">
        <v>858</v>
      </c>
      <c r="E2984" t="s">
        <v>40</v>
      </c>
      <c r="F2984" t="s">
        <v>41</v>
      </c>
      <c r="G2984" t="s">
        <v>29</v>
      </c>
      <c r="H2984" t="s">
        <v>30</v>
      </c>
      <c r="I2984" s="6">
        <v>2</v>
      </c>
      <c r="J2984" s="6">
        <v>1199</v>
      </c>
      <c r="K2984" s="6">
        <v>2398</v>
      </c>
      <c r="L2984" s="6">
        <v>0.1</v>
      </c>
      <c r="M2984" s="6">
        <v>239.8</v>
      </c>
      <c r="N2984" s="6">
        <v>2158.1999999999998</v>
      </c>
      <c r="O2984" s="6">
        <v>625.88</v>
      </c>
      <c r="P2984" t="s">
        <v>170</v>
      </c>
      <c r="Q2984" t="s">
        <v>171</v>
      </c>
      <c r="R2984" t="s">
        <v>44</v>
      </c>
      <c r="S2984" t="s">
        <v>107</v>
      </c>
      <c r="T2984" t="s">
        <v>35</v>
      </c>
      <c r="U2984" s="13">
        <f t="shared" si="184"/>
        <v>2024</v>
      </c>
      <c r="V2984" s="13">
        <f t="shared" si="185"/>
        <v>6</v>
      </c>
      <c r="W2984" s="20" t="str">
        <f t="shared" si="186"/>
        <v>June</v>
      </c>
      <c r="X2984">
        <v>0.28999999999999998</v>
      </c>
      <c r="Y2984" s="6">
        <f t="shared" si="187"/>
        <v>1918.4</v>
      </c>
      <c r="Z2984" cm="1">
        <f t="array" aca="1" ref="Z2984" ca="1">IF(roud(N2984,2)=ROUND(Z2984,2),"ok","error")</f>
        <v>0</v>
      </c>
    </row>
    <row r="2985" spans="1:26" x14ac:dyDescent="0.3">
      <c r="A2985" t="s">
        <v>4679</v>
      </c>
      <c r="B2985" s="4">
        <v>45492</v>
      </c>
      <c r="C2985" t="s">
        <v>338</v>
      </c>
      <c r="D2985" t="s">
        <v>339</v>
      </c>
      <c r="E2985" t="s">
        <v>302</v>
      </c>
      <c r="F2985" t="s">
        <v>303</v>
      </c>
      <c r="G2985" t="s">
        <v>29</v>
      </c>
      <c r="H2985" t="s">
        <v>304</v>
      </c>
      <c r="I2985" s="6">
        <v>1</v>
      </c>
      <c r="J2985" s="6">
        <v>1799</v>
      </c>
      <c r="K2985" s="6">
        <v>1799</v>
      </c>
      <c r="L2985" s="6">
        <v>0.15</v>
      </c>
      <c r="M2985" s="6">
        <v>269.85000000000002</v>
      </c>
      <c r="N2985" s="6">
        <v>1529.15</v>
      </c>
      <c r="O2985" s="6">
        <v>420.52</v>
      </c>
      <c r="P2985" t="s">
        <v>170</v>
      </c>
      <c r="Q2985" t="s">
        <v>171</v>
      </c>
      <c r="R2985" t="s">
        <v>44</v>
      </c>
      <c r="S2985" t="s">
        <v>98</v>
      </c>
      <c r="T2985" t="s">
        <v>35</v>
      </c>
      <c r="U2985" s="13">
        <f t="shared" si="184"/>
        <v>2024</v>
      </c>
      <c r="V2985" s="13">
        <f t="shared" si="185"/>
        <v>7</v>
      </c>
      <c r="W2985" s="20" t="str">
        <f t="shared" si="186"/>
        <v>July</v>
      </c>
      <c r="X2985">
        <v>0.27500000000000002</v>
      </c>
      <c r="Y2985" s="6">
        <f t="shared" si="187"/>
        <v>1259.3</v>
      </c>
      <c r="Z2985" cm="1">
        <f t="array" aca="1" ref="Z2985" ca="1">IF(roud(N2985,2)=ROUND(Z2985,2),"ok","error")</f>
        <v>0</v>
      </c>
    </row>
    <row r="2986" spans="1:26" x14ac:dyDescent="0.3">
      <c r="A2986" t="s">
        <v>4680</v>
      </c>
      <c r="B2986" s="4">
        <v>45629</v>
      </c>
      <c r="C2986" t="s">
        <v>3508</v>
      </c>
      <c r="D2986" t="s">
        <v>3509</v>
      </c>
      <c r="E2986" t="s">
        <v>167</v>
      </c>
      <c r="F2986" t="s">
        <v>168</v>
      </c>
      <c r="G2986" t="s">
        <v>113</v>
      </c>
      <c r="H2986" t="s">
        <v>169</v>
      </c>
      <c r="I2986" s="6">
        <v>1</v>
      </c>
      <c r="J2986" s="6">
        <v>899</v>
      </c>
      <c r="K2986" s="6">
        <v>899</v>
      </c>
      <c r="L2986" s="6">
        <v>0.25</v>
      </c>
      <c r="M2986" s="6">
        <v>224.75</v>
      </c>
      <c r="N2986" s="6">
        <v>674.25</v>
      </c>
      <c r="O2986" s="6">
        <v>138.22</v>
      </c>
      <c r="P2986" t="s">
        <v>63</v>
      </c>
      <c r="Q2986" t="s">
        <v>64</v>
      </c>
      <c r="R2986" t="s">
        <v>65</v>
      </c>
      <c r="S2986" t="s">
        <v>34</v>
      </c>
      <c r="T2986" t="s">
        <v>35</v>
      </c>
      <c r="U2986" s="13">
        <f t="shared" si="184"/>
        <v>2024</v>
      </c>
      <c r="V2986" s="13">
        <f t="shared" si="185"/>
        <v>12</v>
      </c>
      <c r="W2986" s="20" t="str">
        <f t="shared" si="186"/>
        <v>December</v>
      </c>
      <c r="X2986">
        <v>0.20499999999999999</v>
      </c>
      <c r="Y2986" s="6">
        <f t="shared" si="187"/>
        <v>449.5</v>
      </c>
      <c r="Z2986" cm="1">
        <f t="array" aca="1" ref="Z2986" ca="1">IF(roud(N2986,2)=ROUND(Z2986,2),"ok","error")</f>
        <v>0</v>
      </c>
    </row>
    <row r="2987" spans="1:26" x14ac:dyDescent="0.3">
      <c r="A2987" t="s">
        <v>4681</v>
      </c>
      <c r="B2987" s="4">
        <v>45527</v>
      </c>
      <c r="C2987" t="s">
        <v>3609</v>
      </c>
      <c r="D2987" t="s">
        <v>3610</v>
      </c>
      <c r="E2987" t="s">
        <v>133</v>
      </c>
      <c r="F2987" t="s">
        <v>134</v>
      </c>
      <c r="G2987" t="s">
        <v>61</v>
      </c>
      <c r="H2987" t="s">
        <v>123</v>
      </c>
      <c r="I2987" s="6">
        <v>2</v>
      </c>
      <c r="J2987" s="6">
        <v>2999</v>
      </c>
      <c r="K2987" s="6">
        <v>5998</v>
      </c>
      <c r="L2987" s="6">
        <v>0</v>
      </c>
      <c r="M2987" s="6">
        <v>0</v>
      </c>
      <c r="N2987" s="6">
        <v>5998</v>
      </c>
      <c r="O2987" s="6">
        <v>959.68</v>
      </c>
      <c r="P2987" t="s">
        <v>31</v>
      </c>
      <c r="Q2987" t="s">
        <v>32</v>
      </c>
      <c r="R2987" t="s">
        <v>33</v>
      </c>
      <c r="S2987" t="s">
        <v>107</v>
      </c>
      <c r="T2987" t="s">
        <v>35</v>
      </c>
      <c r="U2987" s="13">
        <f t="shared" si="184"/>
        <v>2024</v>
      </c>
      <c r="V2987" s="13">
        <f t="shared" si="185"/>
        <v>8</v>
      </c>
      <c r="W2987" s="20" t="str">
        <f t="shared" si="186"/>
        <v>August</v>
      </c>
      <c r="X2987">
        <v>0.16</v>
      </c>
      <c r="Y2987" s="6">
        <f t="shared" si="187"/>
        <v>5998</v>
      </c>
      <c r="Z2987" cm="1">
        <f t="array" aca="1" ref="Z2987" ca="1">IF(roud(N2987,2)=ROUND(Z2987,2),"ok","error")</f>
        <v>0</v>
      </c>
    </row>
    <row r="2988" spans="1:26" x14ac:dyDescent="0.3">
      <c r="A2988" t="s">
        <v>4682</v>
      </c>
      <c r="B2988" s="4">
        <v>45680</v>
      </c>
      <c r="C2988" t="s">
        <v>2733</v>
      </c>
      <c r="D2988" t="s">
        <v>2734</v>
      </c>
      <c r="E2988" t="s">
        <v>69</v>
      </c>
      <c r="F2988" t="s">
        <v>70</v>
      </c>
      <c r="G2988" t="s">
        <v>61</v>
      </c>
      <c r="H2988" t="s">
        <v>71</v>
      </c>
      <c r="I2988" s="6">
        <v>4</v>
      </c>
      <c r="J2988" s="6">
        <v>1299</v>
      </c>
      <c r="K2988" s="6">
        <v>5196</v>
      </c>
      <c r="L2988" s="6">
        <v>0.05</v>
      </c>
      <c r="M2988" s="6">
        <v>259.8</v>
      </c>
      <c r="N2988" s="6">
        <v>4936.2</v>
      </c>
      <c r="O2988" s="6">
        <v>715.75</v>
      </c>
      <c r="P2988" t="s">
        <v>158</v>
      </c>
      <c r="Q2988" t="s">
        <v>159</v>
      </c>
      <c r="R2988" t="s">
        <v>160</v>
      </c>
      <c r="S2988" t="s">
        <v>107</v>
      </c>
      <c r="T2988" t="s">
        <v>35</v>
      </c>
      <c r="U2988" s="13">
        <f t="shared" si="184"/>
        <v>2025</v>
      </c>
      <c r="V2988" s="13">
        <f t="shared" si="185"/>
        <v>1</v>
      </c>
      <c r="W2988" s="20" t="str">
        <f t="shared" si="186"/>
        <v>January</v>
      </c>
      <c r="X2988">
        <v>0.14499999999999999</v>
      </c>
      <c r="Y2988" s="6">
        <f t="shared" si="187"/>
        <v>4676.3999999999996</v>
      </c>
      <c r="Z2988" cm="1">
        <f t="array" aca="1" ref="Z2988" ca="1">IF(roud(N2988,2)=ROUND(Z2988,2),"ok","error")</f>
        <v>0</v>
      </c>
    </row>
    <row r="2989" spans="1:26" x14ac:dyDescent="0.3">
      <c r="A2989" t="s">
        <v>4683</v>
      </c>
      <c r="B2989" s="4">
        <v>45875</v>
      </c>
      <c r="C2989" t="s">
        <v>2077</v>
      </c>
      <c r="D2989" t="s">
        <v>2078</v>
      </c>
      <c r="E2989" t="s">
        <v>492</v>
      </c>
      <c r="F2989" t="s">
        <v>493</v>
      </c>
      <c r="G2989" t="s">
        <v>214</v>
      </c>
      <c r="H2989" t="s">
        <v>494</v>
      </c>
      <c r="I2989" s="6">
        <v>1</v>
      </c>
      <c r="J2989" s="6">
        <v>1499</v>
      </c>
      <c r="K2989" s="6">
        <v>1499</v>
      </c>
      <c r="L2989" s="6">
        <v>0.15</v>
      </c>
      <c r="M2989" s="6">
        <v>224.85</v>
      </c>
      <c r="N2989" s="6">
        <v>1274.1500000000001</v>
      </c>
      <c r="O2989" s="6">
        <v>426.84</v>
      </c>
      <c r="P2989" t="s">
        <v>170</v>
      </c>
      <c r="Q2989" t="s">
        <v>171</v>
      </c>
      <c r="R2989" t="s">
        <v>44</v>
      </c>
      <c r="S2989" t="s">
        <v>107</v>
      </c>
      <c r="T2989" t="s">
        <v>35</v>
      </c>
      <c r="U2989" s="13">
        <f t="shared" si="184"/>
        <v>2025</v>
      </c>
      <c r="V2989" s="13">
        <f t="shared" si="185"/>
        <v>8</v>
      </c>
      <c r="W2989" s="20" t="str">
        <f t="shared" si="186"/>
        <v>August</v>
      </c>
      <c r="X2989">
        <v>0.33500000000000002</v>
      </c>
      <c r="Y2989" s="6">
        <f t="shared" si="187"/>
        <v>1049.3</v>
      </c>
      <c r="Z2989" cm="1">
        <f t="array" aca="1" ref="Z2989" ca="1">IF(roud(N2989,2)=ROUND(Z2989,2),"ok","error")</f>
        <v>0</v>
      </c>
    </row>
    <row r="2990" spans="1:26" x14ac:dyDescent="0.3">
      <c r="A2990" t="s">
        <v>4684</v>
      </c>
      <c r="B2990" s="4">
        <v>45543</v>
      </c>
      <c r="C2990" t="s">
        <v>2103</v>
      </c>
      <c r="D2990" t="s">
        <v>2104</v>
      </c>
      <c r="E2990" t="s">
        <v>111</v>
      </c>
      <c r="F2990" t="s">
        <v>112</v>
      </c>
      <c r="G2990" t="s">
        <v>113</v>
      </c>
      <c r="H2990" t="s">
        <v>114</v>
      </c>
      <c r="I2990" s="6">
        <v>1</v>
      </c>
      <c r="J2990" s="6">
        <v>999</v>
      </c>
      <c r="K2990" s="6">
        <v>999</v>
      </c>
      <c r="L2990" s="6">
        <v>0.05</v>
      </c>
      <c r="M2990" s="6">
        <v>49.95</v>
      </c>
      <c r="N2990" s="6">
        <v>949.05</v>
      </c>
      <c r="O2990" s="6">
        <v>251.5</v>
      </c>
      <c r="P2990" t="s">
        <v>144</v>
      </c>
      <c r="Q2990" t="s">
        <v>145</v>
      </c>
      <c r="R2990" t="s">
        <v>65</v>
      </c>
      <c r="S2990" t="s">
        <v>45</v>
      </c>
      <c r="T2990" t="s">
        <v>35</v>
      </c>
      <c r="U2990" s="13">
        <f t="shared" si="184"/>
        <v>2024</v>
      </c>
      <c r="V2990" s="13">
        <f t="shared" si="185"/>
        <v>9</v>
      </c>
      <c r="W2990" s="20" t="str">
        <f t="shared" si="186"/>
        <v>September</v>
      </c>
      <c r="X2990">
        <v>0.26500000000000001</v>
      </c>
      <c r="Y2990" s="6">
        <f t="shared" si="187"/>
        <v>899.1</v>
      </c>
      <c r="Z2990" cm="1">
        <f t="array" aca="1" ref="Z2990" ca="1">IF(roud(N2990,2)=ROUND(Z2990,2),"ok","error")</f>
        <v>0</v>
      </c>
    </row>
    <row r="2991" spans="1:26" x14ac:dyDescent="0.3">
      <c r="A2991" t="s">
        <v>4685</v>
      </c>
      <c r="B2991" s="4">
        <v>45803</v>
      </c>
      <c r="C2991" t="s">
        <v>156</v>
      </c>
      <c r="D2991" t="s">
        <v>157</v>
      </c>
      <c r="E2991" t="s">
        <v>258</v>
      </c>
      <c r="F2991" t="s">
        <v>259</v>
      </c>
      <c r="G2991" t="s">
        <v>214</v>
      </c>
      <c r="H2991" t="s">
        <v>260</v>
      </c>
      <c r="I2991" s="6">
        <v>1</v>
      </c>
      <c r="J2991" s="6">
        <v>399</v>
      </c>
      <c r="K2991" s="6">
        <v>399</v>
      </c>
      <c r="L2991" s="6">
        <v>0.25</v>
      </c>
      <c r="M2991" s="6">
        <v>99.75</v>
      </c>
      <c r="N2991" s="6">
        <v>299.25</v>
      </c>
      <c r="O2991" s="6">
        <v>91.27</v>
      </c>
      <c r="P2991" t="s">
        <v>191</v>
      </c>
      <c r="Q2991" t="s">
        <v>187</v>
      </c>
      <c r="R2991" t="s">
        <v>160</v>
      </c>
      <c r="S2991" t="s">
        <v>107</v>
      </c>
      <c r="T2991" t="s">
        <v>55</v>
      </c>
      <c r="U2991" s="13">
        <f t="shared" si="184"/>
        <v>2025</v>
      </c>
      <c r="V2991" s="13">
        <f t="shared" si="185"/>
        <v>5</v>
      </c>
      <c r="W2991" s="20" t="str">
        <f t="shared" si="186"/>
        <v>May</v>
      </c>
      <c r="X2991">
        <v>0.30499999999999999</v>
      </c>
      <c r="Y2991" s="6">
        <f t="shared" si="187"/>
        <v>199.5</v>
      </c>
      <c r="Z2991" cm="1">
        <f t="array" aca="1" ref="Z2991" ca="1">IF(roud(N2991,2)=ROUND(Z2991,2),"ok","error")</f>
        <v>0</v>
      </c>
    </row>
    <row r="2992" spans="1:26" x14ac:dyDescent="0.3">
      <c r="A2992" t="s">
        <v>4686</v>
      </c>
      <c r="B2992" s="4">
        <v>45855</v>
      </c>
      <c r="C2992" t="s">
        <v>1613</v>
      </c>
      <c r="D2992" t="s">
        <v>1614</v>
      </c>
      <c r="E2992" t="s">
        <v>69</v>
      </c>
      <c r="F2992" t="s">
        <v>70</v>
      </c>
      <c r="G2992" t="s">
        <v>61</v>
      </c>
      <c r="H2992" t="s">
        <v>71</v>
      </c>
      <c r="I2992" s="6">
        <v>1</v>
      </c>
      <c r="J2992" s="6">
        <v>1299</v>
      </c>
      <c r="K2992" s="6">
        <v>1299</v>
      </c>
      <c r="L2992" s="6">
        <v>0</v>
      </c>
      <c r="M2992" s="6">
        <v>0</v>
      </c>
      <c r="N2992" s="6">
        <v>1299</v>
      </c>
      <c r="O2992" s="6">
        <v>207.84</v>
      </c>
      <c r="P2992" t="s">
        <v>94</v>
      </c>
      <c r="Q2992" t="s">
        <v>64</v>
      </c>
      <c r="R2992" t="s">
        <v>65</v>
      </c>
      <c r="S2992" t="s">
        <v>107</v>
      </c>
      <c r="T2992" t="s">
        <v>55</v>
      </c>
      <c r="U2992" s="13">
        <f t="shared" si="184"/>
        <v>2025</v>
      </c>
      <c r="V2992" s="13">
        <f t="shared" si="185"/>
        <v>7</v>
      </c>
      <c r="W2992" s="20" t="str">
        <f t="shared" si="186"/>
        <v>July</v>
      </c>
      <c r="X2992">
        <v>0.16</v>
      </c>
      <c r="Y2992" s="6">
        <f t="shared" si="187"/>
        <v>1299</v>
      </c>
      <c r="Z2992" cm="1">
        <f t="array" aca="1" ref="Z2992" ca="1">IF(roud(N2992,2)=ROUND(Z2992,2),"ok","error")</f>
        <v>0</v>
      </c>
    </row>
    <row r="2993" spans="1:26" x14ac:dyDescent="0.3">
      <c r="A2993" t="s">
        <v>4687</v>
      </c>
      <c r="B2993" s="4">
        <v>45962</v>
      </c>
      <c r="C2993" t="s">
        <v>3508</v>
      </c>
      <c r="D2993" t="s">
        <v>3509</v>
      </c>
      <c r="E2993" t="s">
        <v>302</v>
      </c>
      <c r="F2993" t="s">
        <v>303</v>
      </c>
      <c r="G2993" t="s">
        <v>29</v>
      </c>
      <c r="H2993" t="s">
        <v>304</v>
      </c>
      <c r="I2993" s="6">
        <v>1</v>
      </c>
      <c r="J2993" s="6">
        <v>1799</v>
      </c>
      <c r="K2993" s="6">
        <v>1799</v>
      </c>
      <c r="L2993" s="6">
        <v>0.3</v>
      </c>
      <c r="M2993" s="6">
        <v>539.70000000000005</v>
      </c>
      <c r="N2993" s="6">
        <v>1259.3</v>
      </c>
      <c r="O2993" s="6">
        <v>289.64</v>
      </c>
      <c r="P2993" t="s">
        <v>186</v>
      </c>
      <c r="Q2993" t="s">
        <v>187</v>
      </c>
      <c r="R2993" t="s">
        <v>160</v>
      </c>
      <c r="S2993" t="s">
        <v>45</v>
      </c>
      <c r="T2993" t="s">
        <v>35</v>
      </c>
      <c r="U2993" s="13">
        <f t="shared" si="184"/>
        <v>2025</v>
      </c>
      <c r="V2993" s="13">
        <f t="shared" si="185"/>
        <v>11</v>
      </c>
      <c r="W2993" s="20" t="str">
        <f t="shared" si="186"/>
        <v>November</v>
      </c>
      <c r="X2993">
        <v>0.23</v>
      </c>
      <c r="Y2993" s="6">
        <f t="shared" si="187"/>
        <v>719.6</v>
      </c>
      <c r="Z2993" cm="1">
        <f t="array" aca="1" ref="Z2993" ca="1">IF(roud(N2993,2)=ROUND(Z2993,2),"ok","error")</f>
        <v>0</v>
      </c>
    </row>
    <row r="2994" spans="1:26" x14ac:dyDescent="0.3">
      <c r="A2994" t="s">
        <v>4688</v>
      </c>
      <c r="B2994" s="4">
        <v>45993</v>
      </c>
      <c r="C2994" t="s">
        <v>2409</v>
      </c>
      <c r="D2994" t="s">
        <v>2410</v>
      </c>
      <c r="E2994" t="s">
        <v>59</v>
      </c>
      <c r="F2994" t="s">
        <v>60</v>
      </c>
      <c r="G2994" t="s">
        <v>61</v>
      </c>
      <c r="H2994" t="s">
        <v>62</v>
      </c>
      <c r="I2994" s="6">
        <v>2</v>
      </c>
      <c r="J2994" s="6">
        <v>59999</v>
      </c>
      <c r="K2994" s="6">
        <v>119998</v>
      </c>
      <c r="L2994" s="6">
        <v>0.1</v>
      </c>
      <c r="M2994" s="6">
        <v>11999.8</v>
      </c>
      <c r="N2994" s="6">
        <v>107998.2</v>
      </c>
      <c r="O2994" s="6">
        <v>14039.77</v>
      </c>
      <c r="P2994" t="s">
        <v>89</v>
      </c>
      <c r="Q2994" t="s">
        <v>90</v>
      </c>
      <c r="R2994" t="s">
        <v>65</v>
      </c>
      <c r="S2994" t="s">
        <v>98</v>
      </c>
      <c r="T2994" t="s">
        <v>46</v>
      </c>
      <c r="U2994" s="13">
        <f t="shared" si="184"/>
        <v>2025</v>
      </c>
      <c r="V2994" s="13">
        <f t="shared" si="185"/>
        <v>12</v>
      </c>
      <c r="W2994" s="20" t="str">
        <f t="shared" si="186"/>
        <v>December</v>
      </c>
      <c r="X2994">
        <v>0.13</v>
      </c>
      <c r="Y2994" s="6">
        <f t="shared" si="187"/>
        <v>95998.399999999994</v>
      </c>
      <c r="Z2994" cm="1">
        <f t="array" aca="1" ref="Z2994" ca="1">IF(roud(N2994,2)=ROUND(Z2994,2),"ok","error")</f>
        <v>0</v>
      </c>
    </row>
    <row r="2995" spans="1:26" x14ac:dyDescent="0.3">
      <c r="A2995" t="s">
        <v>4689</v>
      </c>
      <c r="B2995" s="4">
        <v>45637</v>
      </c>
      <c r="C2995" t="s">
        <v>354</v>
      </c>
      <c r="D2995" t="s">
        <v>355</v>
      </c>
      <c r="E2995" t="s">
        <v>284</v>
      </c>
      <c r="F2995" t="s">
        <v>285</v>
      </c>
      <c r="G2995" t="s">
        <v>52</v>
      </c>
      <c r="H2995" t="s">
        <v>129</v>
      </c>
      <c r="I2995" s="6">
        <v>1</v>
      </c>
      <c r="J2995" s="6">
        <v>999</v>
      </c>
      <c r="K2995" s="6">
        <v>999</v>
      </c>
      <c r="L2995" s="6">
        <v>0.15</v>
      </c>
      <c r="M2995" s="6">
        <v>149.85</v>
      </c>
      <c r="N2995" s="6">
        <v>849.15</v>
      </c>
      <c r="O2995" s="6">
        <v>165.58</v>
      </c>
      <c r="P2995" t="s">
        <v>170</v>
      </c>
      <c r="Q2995" t="s">
        <v>171</v>
      </c>
      <c r="R2995" t="s">
        <v>44</v>
      </c>
      <c r="S2995" t="s">
        <v>34</v>
      </c>
      <c r="T2995" t="s">
        <v>35</v>
      </c>
      <c r="U2995" s="13">
        <f t="shared" si="184"/>
        <v>2024</v>
      </c>
      <c r="V2995" s="13">
        <f t="shared" si="185"/>
        <v>12</v>
      </c>
      <c r="W2995" s="20" t="str">
        <f t="shared" si="186"/>
        <v>December</v>
      </c>
      <c r="X2995">
        <v>0.19500000000000001</v>
      </c>
      <c r="Y2995" s="6">
        <f t="shared" si="187"/>
        <v>699.3</v>
      </c>
      <c r="Z2995" cm="1">
        <f t="array" aca="1" ref="Z2995" ca="1">IF(roud(N2995,2)=ROUND(Z2995,2),"ok","error")</f>
        <v>0</v>
      </c>
    </row>
    <row r="2996" spans="1:26" x14ac:dyDescent="0.3">
      <c r="A2996" t="s">
        <v>4690</v>
      </c>
      <c r="B2996" s="4">
        <v>45555</v>
      </c>
      <c r="C2996" t="s">
        <v>4691</v>
      </c>
      <c r="D2996" t="s">
        <v>4692</v>
      </c>
      <c r="E2996" t="s">
        <v>59</v>
      </c>
      <c r="F2996" t="s">
        <v>60</v>
      </c>
      <c r="G2996" t="s">
        <v>61</v>
      </c>
      <c r="H2996" t="s">
        <v>62</v>
      </c>
      <c r="I2996" s="6">
        <v>2</v>
      </c>
      <c r="J2996" s="6">
        <v>59999</v>
      </c>
      <c r="K2996" s="6">
        <v>119998</v>
      </c>
      <c r="L2996" s="6">
        <v>0</v>
      </c>
      <c r="M2996" s="6">
        <v>0</v>
      </c>
      <c r="N2996" s="6">
        <v>119998</v>
      </c>
      <c r="O2996" s="6">
        <v>19199.68</v>
      </c>
      <c r="P2996" t="s">
        <v>105</v>
      </c>
      <c r="Q2996" t="s">
        <v>106</v>
      </c>
      <c r="R2996" t="s">
        <v>44</v>
      </c>
      <c r="S2996" t="s">
        <v>45</v>
      </c>
      <c r="T2996" t="s">
        <v>35</v>
      </c>
      <c r="U2996" s="13">
        <f t="shared" si="184"/>
        <v>2024</v>
      </c>
      <c r="V2996" s="13">
        <f t="shared" si="185"/>
        <v>9</v>
      </c>
      <c r="W2996" s="20" t="str">
        <f t="shared" si="186"/>
        <v>September</v>
      </c>
      <c r="X2996">
        <v>0.16</v>
      </c>
      <c r="Y2996" s="6">
        <f t="shared" si="187"/>
        <v>119998</v>
      </c>
      <c r="Z2996" cm="1">
        <f t="array" aca="1" ref="Z2996" ca="1">IF(roud(N2996,2)=ROUND(Z2996,2),"ok","error")</f>
        <v>0</v>
      </c>
    </row>
    <row r="2997" spans="1:26" x14ac:dyDescent="0.3">
      <c r="A2997" t="s">
        <v>4693</v>
      </c>
      <c r="B2997" s="4">
        <v>45792</v>
      </c>
      <c r="C2997" t="s">
        <v>600</v>
      </c>
      <c r="D2997" t="s">
        <v>601</v>
      </c>
      <c r="E2997" t="s">
        <v>492</v>
      </c>
      <c r="F2997" t="s">
        <v>493</v>
      </c>
      <c r="G2997" t="s">
        <v>214</v>
      </c>
      <c r="H2997" t="s">
        <v>494</v>
      </c>
      <c r="I2997" s="6">
        <v>1</v>
      </c>
      <c r="J2997" s="6">
        <v>1499</v>
      </c>
      <c r="K2997" s="6">
        <v>1499</v>
      </c>
      <c r="L2997" s="6">
        <v>0.1</v>
      </c>
      <c r="M2997" s="6">
        <v>149.9</v>
      </c>
      <c r="N2997" s="6">
        <v>1349.1</v>
      </c>
      <c r="O2997" s="6">
        <v>472.18</v>
      </c>
      <c r="P2997" t="s">
        <v>191</v>
      </c>
      <c r="Q2997" t="s">
        <v>187</v>
      </c>
      <c r="R2997" t="s">
        <v>160</v>
      </c>
      <c r="S2997" t="s">
        <v>45</v>
      </c>
      <c r="T2997" t="s">
        <v>35</v>
      </c>
      <c r="U2997" s="13">
        <f t="shared" si="184"/>
        <v>2025</v>
      </c>
      <c r="V2997" s="13">
        <f t="shared" si="185"/>
        <v>5</v>
      </c>
      <c r="W2997" s="20" t="str">
        <f t="shared" si="186"/>
        <v>May</v>
      </c>
      <c r="X2997">
        <v>0.35</v>
      </c>
      <c r="Y2997" s="6">
        <f t="shared" si="187"/>
        <v>1199.2</v>
      </c>
      <c r="Z2997" cm="1">
        <f t="array" aca="1" ref="Z2997" ca="1">IF(roud(N2997,2)=ROUND(Z2997,2),"ok","error")</f>
        <v>0</v>
      </c>
    </row>
    <row r="2998" spans="1:26" x14ac:dyDescent="0.3">
      <c r="A2998" t="s">
        <v>4694</v>
      </c>
      <c r="B2998" s="4">
        <v>45949</v>
      </c>
      <c r="C2998" t="s">
        <v>534</v>
      </c>
      <c r="D2998" t="s">
        <v>535</v>
      </c>
      <c r="E2998" t="s">
        <v>111</v>
      </c>
      <c r="F2998" t="s">
        <v>112</v>
      </c>
      <c r="G2998" t="s">
        <v>113</v>
      </c>
      <c r="H2998" t="s">
        <v>114</v>
      </c>
      <c r="I2998" s="6">
        <v>1</v>
      </c>
      <c r="J2998" s="6">
        <v>999</v>
      </c>
      <c r="K2998" s="6">
        <v>999</v>
      </c>
      <c r="L2998" s="6">
        <v>0.1</v>
      </c>
      <c r="M2998" s="6">
        <v>99.9</v>
      </c>
      <c r="N2998" s="6">
        <v>899.1</v>
      </c>
      <c r="O2998" s="6">
        <v>224.78</v>
      </c>
      <c r="P2998" t="s">
        <v>82</v>
      </c>
      <c r="Q2998" t="s">
        <v>82</v>
      </c>
      <c r="R2998" t="s">
        <v>65</v>
      </c>
      <c r="S2998" t="s">
        <v>98</v>
      </c>
      <c r="T2998" t="s">
        <v>35</v>
      </c>
      <c r="U2998" s="13">
        <f t="shared" si="184"/>
        <v>2025</v>
      </c>
      <c r="V2998" s="13">
        <f t="shared" si="185"/>
        <v>10</v>
      </c>
      <c r="W2998" s="20" t="str">
        <f t="shared" si="186"/>
        <v>October</v>
      </c>
      <c r="X2998">
        <v>0.25</v>
      </c>
      <c r="Y2998" s="6">
        <f t="shared" si="187"/>
        <v>799.2</v>
      </c>
      <c r="Z2998" cm="1">
        <f t="array" aca="1" ref="Z2998" ca="1">IF(roud(N2998,2)=ROUND(Z2998,2),"ok","error")</f>
        <v>0</v>
      </c>
    </row>
    <row r="2999" spans="1:26" x14ac:dyDescent="0.3">
      <c r="A2999" t="s">
        <v>4695</v>
      </c>
      <c r="B2999" s="4">
        <v>45794</v>
      </c>
      <c r="C2999" t="s">
        <v>4696</v>
      </c>
      <c r="D2999" t="s">
        <v>4697</v>
      </c>
      <c r="E2999" t="s">
        <v>302</v>
      </c>
      <c r="F2999" t="s">
        <v>303</v>
      </c>
      <c r="G2999" t="s">
        <v>29</v>
      </c>
      <c r="H2999" t="s">
        <v>304</v>
      </c>
      <c r="I2999" s="6">
        <v>3</v>
      </c>
      <c r="J2999" s="6">
        <v>1799</v>
      </c>
      <c r="K2999" s="6">
        <v>5397</v>
      </c>
      <c r="L2999" s="6">
        <v>0</v>
      </c>
      <c r="M2999" s="6">
        <v>0</v>
      </c>
      <c r="N2999" s="6">
        <v>5397</v>
      </c>
      <c r="O2999" s="6">
        <v>1727.04</v>
      </c>
      <c r="P2999" t="s">
        <v>105</v>
      </c>
      <c r="Q2999" t="s">
        <v>106</v>
      </c>
      <c r="R2999" t="s">
        <v>44</v>
      </c>
      <c r="S2999" t="s">
        <v>107</v>
      </c>
      <c r="T2999" t="s">
        <v>55</v>
      </c>
      <c r="U2999" s="13">
        <f t="shared" si="184"/>
        <v>2025</v>
      </c>
      <c r="V2999" s="13">
        <f t="shared" si="185"/>
        <v>5</v>
      </c>
      <c r="W2999" s="20" t="str">
        <f t="shared" si="186"/>
        <v>May</v>
      </c>
      <c r="X2999">
        <v>0.32</v>
      </c>
      <c r="Y2999" s="6">
        <f t="shared" si="187"/>
        <v>5397</v>
      </c>
      <c r="Z2999" cm="1">
        <f t="array" aca="1" ref="Z2999" ca="1">IF(roud(N2999,2)=ROUND(Z2999,2),"ok","error")</f>
        <v>0</v>
      </c>
    </row>
    <row r="3000" spans="1:26" x14ac:dyDescent="0.3">
      <c r="A3000" t="s">
        <v>4698</v>
      </c>
      <c r="B3000" s="4">
        <v>45763</v>
      </c>
      <c r="C3000" t="s">
        <v>147</v>
      </c>
      <c r="D3000" t="s">
        <v>148</v>
      </c>
      <c r="E3000" t="s">
        <v>69</v>
      </c>
      <c r="F3000" t="s">
        <v>70</v>
      </c>
      <c r="G3000" t="s">
        <v>61</v>
      </c>
      <c r="H3000" t="s">
        <v>71</v>
      </c>
      <c r="I3000" s="6">
        <v>1</v>
      </c>
      <c r="J3000" s="6">
        <v>1299</v>
      </c>
      <c r="K3000" s="6">
        <v>1299</v>
      </c>
      <c r="L3000" s="6">
        <v>0.2</v>
      </c>
      <c r="M3000" s="6">
        <v>259.8</v>
      </c>
      <c r="N3000" s="6">
        <v>1039.2</v>
      </c>
      <c r="O3000" s="6">
        <v>103.92</v>
      </c>
      <c r="P3000" t="s">
        <v>42</v>
      </c>
      <c r="Q3000" t="s">
        <v>43</v>
      </c>
      <c r="R3000" t="s">
        <v>44</v>
      </c>
      <c r="S3000" t="s">
        <v>54</v>
      </c>
      <c r="T3000" t="s">
        <v>35</v>
      </c>
      <c r="U3000" s="13">
        <f t="shared" si="184"/>
        <v>2025</v>
      </c>
      <c r="V3000" s="13">
        <f t="shared" si="185"/>
        <v>4</v>
      </c>
      <c r="W3000" s="20" t="str">
        <f t="shared" si="186"/>
        <v>April</v>
      </c>
      <c r="X3000">
        <v>0.1</v>
      </c>
      <c r="Y3000" s="6">
        <f t="shared" si="187"/>
        <v>779.4</v>
      </c>
      <c r="Z3000" cm="1">
        <f t="array" aca="1" ref="Z3000" ca="1">IF(roud(N3000,2)=ROUND(Z3000,2),"ok","error")</f>
        <v>0</v>
      </c>
    </row>
    <row r="3001" spans="1:26" x14ac:dyDescent="0.3">
      <c r="A3001" t="s">
        <v>4699</v>
      </c>
      <c r="B3001" s="4">
        <v>45464</v>
      </c>
      <c r="C3001" t="s">
        <v>1657</v>
      </c>
      <c r="D3001" t="s">
        <v>1658</v>
      </c>
      <c r="E3001" t="s">
        <v>59</v>
      </c>
      <c r="F3001" t="s">
        <v>60</v>
      </c>
      <c r="G3001" t="s">
        <v>61</v>
      </c>
      <c r="H3001" t="s">
        <v>62</v>
      </c>
      <c r="I3001" s="6">
        <v>1</v>
      </c>
      <c r="J3001" s="6">
        <v>59999</v>
      </c>
      <c r="K3001" s="6">
        <v>59999</v>
      </c>
      <c r="L3001" s="6">
        <v>0</v>
      </c>
      <c r="M3001" s="6">
        <v>0</v>
      </c>
      <c r="N3001" s="6">
        <v>59999</v>
      </c>
      <c r="O3001" s="6">
        <v>9599.84</v>
      </c>
      <c r="P3001" t="s">
        <v>89</v>
      </c>
      <c r="Q3001" t="s">
        <v>90</v>
      </c>
      <c r="R3001" t="s">
        <v>65</v>
      </c>
      <c r="S3001" t="s">
        <v>45</v>
      </c>
      <c r="T3001" t="s">
        <v>35</v>
      </c>
      <c r="U3001" s="13">
        <f t="shared" si="184"/>
        <v>2024</v>
      </c>
      <c r="V3001" s="13">
        <f t="shared" si="185"/>
        <v>6</v>
      </c>
      <c r="W3001" s="20" t="str">
        <f t="shared" si="186"/>
        <v>June</v>
      </c>
      <c r="X3001">
        <v>0.16</v>
      </c>
      <c r="Y3001" s="6">
        <f t="shared" si="187"/>
        <v>59999</v>
      </c>
      <c r="Z3001" cm="1">
        <f t="array" aca="1" ref="Z3001" ca="1">IF(roud(N3001,2)=ROUND(Z3001,2),"ok","error")</f>
        <v>0</v>
      </c>
    </row>
    <row r="3002" spans="1:26" x14ac:dyDescent="0.3">
      <c r="A3002" t="s">
        <v>4700</v>
      </c>
      <c r="B3002" s="4">
        <v>45652</v>
      </c>
      <c r="C3002" t="s">
        <v>1972</v>
      </c>
      <c r="D3002" t="s">
        <v>1973</v>
      </c>
      <c r="E3002" t="s">
        <v>356</v>
      </c>
      <c r="F3002" t="s">
        <v>357</v>
      </c>
      <c r="G3002" t="s">
        <v>214</v>
      </c>
      <c r="H3002" t="s">
        <v>260</v>
      </c>
      <c r="I3002" s="6">
        <v>1</v>
      </c>
      <c r="J3002" s="6">
        <v>699</v>
      </c>
      <c r="K3002" s="6">
        <v>699</v>
      </c>
      <c r="L3002" s="6">
        <v>0.15</v>
      </c>
      <c r="M3002" s="6">
        <v>104.85</v>
      </c>
      <c r="N3002" s="6">
        <v>594.15</v>
      </c>
      <c r="O3002" s="6">
        <v>199.04</v>
      </c>
      <c r="P3002" t="s">
        <v>186</v>
      </c>
      <c r="Q3002" t="s">
        <v>187</v>
      </c>
      <c r="R3002" t="s">
        <v>160</v>
      </c>
      <c r="S3002" t="s">
        <v>54</v>
      </c>
      <c r="T3002" t="s">
        <v>35</v>
      </c>
      <c r="U3002" s="13">
        <f t="shared" si="184"/>
        <v>2024</v>
      </c>
      <c r="V3002" s="13">
        <f t="shared" si="185"/>
        <v>12</v>
      </c>
      <c r="W3002" s="20" t="str">
        <f t="shared" si="186"/>
        <v>December</v>
      </c>
      <c r="X3002">
        <v>0.33500000000000002</v>
      </c>
      <c r="Y3002" s="6">
        <f t="shared" si="187"/>
        <v>489.3</v>
      </c>
      <c r="Z3002" cm="1">
        <f t="array" aca="1" ref="Z3002" ca="1">IF(roud(N3002,2)=ROUND(Z3002,2),"ok","error")</f>
        <v>0</v>
      </c>
    </row>
    <row r="3003" spans="1:26" x14ac:dyDescent="0.3">
      <c r="A3003" t="s">
        <v>4701</v>
      </c>
      <c r="B3003" s="4">
        <v>45465</v>
      </c>
      <c r="C3003" t="s">
        <v>2803</v>
      </c>
      <c r="D3003" t="s">
        <v>2804</v>
      </c>
      <c r="E3003" t="s">
        <v>75</v>
      </c>
      <c r="F3003" t="s">
        <v>76</v>
      </c>
      <c r="G3003" t="s">
        <v>61</v>
      </c>
      <c r="H3003" t="s">
        <v>71</v>
      </c>
      <c r="I3003" s="6">
        <v>1</v>
      </c>
      <c r="J3003" s="6">
        <v>1499</v>
      </c>
      <c r="K3003" s="6">
        <v>1499</v>
      </c>
      <c r="L3003" s="6">
        <v>0</v>
      </c>
      <c r="M3003" s="6">
        <v>0</v>
      </c>
      <c r="N3003" s="6">
        <v>1499</v>
      </c>
      <c r="O3003" s="6">
        <v>239.84</v>
      </c>
      <c r="P3003" t="s">
        <v>31</v>
      </c>
      <c r="Q3003" t="s">
        <v>32</v>
      </c>
      <c r="R3003" t="s">
        <v>33</v>
      </c>
      <c r="S3003" t="s">
        <v>107</v>
      </c>
      <c r="T3003" t="s">
        <v>35</v>
      </c>
      <c r="U3003" s="13">
        <f t="shared" si="184"/>
        <v>2024</v>
      </c>
      <c r="V3003" s="13">
        <f t="shared" si="185"/>
        <v>6</v>
      </c>
      <c r="W3003" s="20" t="str">
        <f t="shared" si="186"/>
        <v>June</v>
      </c>
      <c r="X3003">
        <v>0.16</v>
      </c>
      <c r="Y3003" s="6">
        <f t="shared" si="187"/>
        <v>1499</v>
      </c>
      <c r="Z3003" cm="1">
        <f t="array" aca="1" ref="Z3003" ca="1">IF(roud(N3003,2)=ROUND(Z3003,2),"ok","error")</f>
        <v>0</v>
      </c>
    </row>
    <row r="3004" spans="1:26" x14ac:dyDescent="0.3">
      <c r="A3004" t="s">
        <v>4702</v>
      </c>
      <c r="B3004" s="4">
        <v>45435</v>
      </c>
      <c r="C3004" t="s">
        <v>2168</v>
      </c>
      <c r="D3004" t="s">
        <v>2169</v>
      </c>
      <c r="E3004" t="s">
        <v>50</v>
      </c>
      <c r="F3004" t="s">
        <v>51</v>
      </c>
      <c r="G3004" t="s">
        <v>52</v>
      </c>
      <c r="H3004" t="s">
        <v>53</v>
      </c>
      <c r="I3004" s="6">
        <v>1</v>
      </c>
      <c r="J3004" s="6">
        <v>2999</v>
      </c>
      <c r="K3004" s="6">
        <v>2999</v>
      </c>
      <c r="L3004" s="6">
        <v>0.2</v>
      </c>
      <c r="M3004" s="6">
        <v>599.79999999999995</v>
      </c>
      <c r="N3004" s="6">
        <v>2399.1999999999998</v>
      </c>
      <c r="O3004" s="6">
        <v>431.86</v>
      </c>
      <c r="P3004" t="s">
        <v>89</v>
      </c>
      <c r="Q3004" t="s">
        <v>90</v>
      </c>
      <c r="R3004" t="s">
        <v>65</v>
      </c>
      <c r="S3004" t="s">
        <v>98</v>
      </c>
      <c r="T3004" t="s">
        <v>35</v>
      </c>
      <c r="U3004" s="13">
        <f t="shared" si="184"/>
        <v>2024</v>
      </c>
      <c r="V3004" s="13">
        <f t="shared" si="185"/>
        <v>5</v>
      </c>
      <c r="W3004" s="20" t="str">
        <f t="shared" si="186"/>
        <v>May</v>
      </c>
      <c r="X3004">
        <v>0.18</v>
      </c>
      <c r="Y3004" s="6">
        <f t="shared" si="187"/>
        <v>1799.4</v>
      </c>
      <c r="Z3004" cm="1">
        <f t="array" aca="1" ref="Z3004" ca="1">IF(roud(N3004,2)=ROUND(Z3004,2),"ok","error")</f>
        <v>0</v>
      </c>
    </row>
    <row r="3005" spans="1:26" x14ac:dyDescent="0.3">
      <c r="A3005" t="s">
        <v>4703</v>
      </c>
      <c r="B3005" s="4">
        <v>45851</v>
      </c>
      <c r="C3005" t="s">
        <v>398</v>
      </c>
      <c r="D3005" t="s">
        <v>399</v>
      </c>
      <c r="E3005" t="s">
        <v>273</v>
      </c>
      <c r="F3005" t="s">
        <v>274</v>
      </c>
      <c r="G3005" t="s">
        <v>29</v>
      </c>
      <c r="H3005" t="s">
        <v>88</v>
      </c>
      <c r="I3005" s="6">
        <v>1</v>
      </c>
      <c r="J3005" s="6">
        <v>2499</v>
      </c>
      <c r="K3005" s="6">
        <v>2499</v>
      </c>
      <c r="L3005" s="6">
        <v>0.2</v>
      </c>
      <c r="M3005" s="6">
        <v>499.8</v>
      </c>
      <c r="N3005" s="6">
        <v>1999.2</v>
      </c>
      <c r="O3005" s="6">
        <v>519.79</v>
      </c>
      <c r="P3005" t="s">
        <v>82</v>
      </c>
      <c r="Q3005" t="s">
        <v>82</v>
      </c>
      <c r="R3005" t="s">
        <v>65</v>
      </c>
      <c r="S3005" t="s">
        <v>107</v>
      </c>
      <c r="T3005" t="s">
        <v>55</v>
      </c>
      <c r="U3005" s="13">
        <f t="shared" si="184"/>
        <v>2025</v>
      </c>
      <c r="V3005" s="13">
        <f t="shared" si="185"/>
        <v>7</v>
      </c>
      <c r="W3005" s="20" t="str">
        <f t="shared" si="186"/>
        <v>July</v>
      </c>
      <c r="X3005">
        <v>0.26</v>
      </c>
      <c r="Y3005" s="6">
        <f t="shared" si="187"/>
        <v>1499.4</v>
      </c>
      <c r="Z3005" cm="1">
        <f t="array" aca="1" ref="Z3005" ca="1">IF(roud(N3005,2)=ROUND(Z3005,2),"ok","error")</f>
        <v>0</v>
      </c>
    </row>
    <row r="3006" spans="1:26" x14ac:dyDescent="0.3">
      <c r="A3006" t="s">
        <v>4704</v>
      </c>
      <c r="B3006" s="4">
        <v>45792</v>
      </c>
      <c r="C3006" t="s">
        <v>1318</v>
      </c>
      <c r="D3006" t="s">
        <v>1319</v>
      </c>
      <c r="E3006" t="s">
        <v>69</v>
      </c>
      <c r="F3006" t="s">
        <v>70</v>
      </c>
      <c r="G3006" t="s">
        <v>61</v>
      </c>
      <c r="H3006" t="s">
        <v>71</v>
      </c>
      <c r="I3006" s="6">
        <v>3</v>
      </c>
      <c r="J3006" s="6">
        <v>1299</v>
      </c>
      <c r="K3006" s="6">
        <v>3897</v>
      </c>
      <c r="L3006" s="6">
        <v>0.05</v>
      </c>
      <c r="M3006" s="6">
        <v>194.85</v>
      </c>
      <c r="N3006" s="6">
        <v>3702.15</v>
      </c>
      <c r="O3006" s="6">
        <v>536.80999999999995</v>
      </c>
      <c r="P3006" t="s">
        <v>191</v>
      </c>
      <c r="Q3006" t="s">
        <v>187</v>
      </c>
      <c r="R3006" t="s">
        <v>160</v>
      </c>
      <c r="S3006" t="s">
        <v>34</v>
      </c>
      <c r="T3006" t="s">
        <v>55</v>
      </c>
      <c r="U3006" s="13">
        <f t="shared" si="184"/>
        <v>2025</v>
      </c>
      <c r="V3006" s="13">
        <f t="shared" si="185"/>
        <v>5</v>
      </c>
      <c r="W3006" s="20" t="str">
        <f t="shared" si="186"/>
        <v>May</v>
      </c>
      <c r="X3006">
        <v>0.14499999999999999</v>
      </c>
      <c r="Y3006" s="6">
        <f t="shared" si="187"/>
        <v>3507.3</v>
      </c>
      <c r="Z3006" cm="1">
        <f t="array" aca="1" ref="Z3006" ca="1">IF(roud(N3006,2)=ROUND(Z3006,2),"ok","error")</f>
        <v>0</v>
      </c>
    </row>
    <row r="3007" spans="1:26" x14ac:dyDescent="0.3">
      <c r="A3007" t="s">
        <v>4705</v>
      </c>
      <c r="B3007" s="4">
        <v>45480</v>
      </c>
      <c r="C3007" t="s">
        <v>4706</v>
      </c>
      <c r="D3007" t="s">
        <v>4707</v>
      </c>
      <c r="E3007" t="s">
        <v>59</v>
      </c>
      <c r="F3007" t="s">
        <v>60</v>
      </c>
      <c r="G3007" t="s">
        <v>61</v>
      </c>
      <c r="H3007" t="s">
        <v>62</v>
      </c>
      <c r="I3007" s="6">
        <v>1</v>
      </c>
      <c r="J3007" s="6">
        <v>59999</v>
      </c>
      <c r="K3007" s="6">
        <v>59999</v>
      </c>
      <c r="L3007" s="6">
        <v>0.2</v>
      </c>
      <c r="M3007" s="6">
        <v>11999.8</v>
      </c>
      <c r="N3007" s="6">
        <v>47999.199999999997</v>
      </c>
      <c r="O3007" s="6">
        <v>4799.92</v>
      </c>
      <c r="P3007" t="s">
        <v>31</v>
      </c>
      <c r="Q3007" t="s">
        <v>32</v>
      </c>
      <c r="R3007" t="s">
        <v>33</v>
      </c>
      <c r="S3007" t="s">
        <v>45</v>
      </c>
      <c r="T3007" t="s">
        <v>55</v>
      </c>
      <c r="U3007" s="13">
        <f t="shared" si="184"/>
        <v>2024</v>
      </c>
      <c r="V3007" s="13">
        <f t="shared" si="185"/>
        <v>7</v>
      </c>
      <c r="W3007" s="20" t="str">
        <f t="shared" si="186"/>
        <v>July</v>
      </c>
      <c r="X3007">
        <v>0.1</v>
      </c>
      <c r="Y3007" s="6">
        <f t="shared" si="187"/>
        <v>35999.4</v>
      </c>
      <c r="Z3007" cm="1">
        <f t="array" aca="1" ref="Z3007" ca="1">IF(roud(N3007,2)=ROUND(Z3007,2),"ok","error")</f>
        <v>0</v>
      </c>
    </row>
    <row r="3008" spans="1:26" x14ac:dyDescent="0.3">
      <c r="A3008" t="s">
        <v>4708</v>
      </c>
      <c r="B3008" s="4">
        <v>45847</v>
      </c>
      <c r="C3008" t="s">
        <v>38</v>
      </c>
      <c r="D3008" t="s">
        <v>39</v>
      </c>
      <c r="E3008" t="s">
        <v>302</v>
      </c>
      <c r="F3008" t="s">
        <v>303</v>
      </c>
      <c r="G3008" t="s">
        <v>29</v>
      </c>
      <c r="H3008" t="s">
        <v>304</v>
      </c>
      <c r="I3008" s="6">
        <v>1</v>
      </c>
      <c r="J3008" s="6">
        <v>1799</v>
      </c>
      <c r="K3008" s="6">
        <v>1799</v>
      </c>
      <c r="L3008" s="6">
        <v>0.25</v>
      </c>
      <c r="M3008" s="6">
        <v>449.75</v>
      </c>
      <c r="N3008" s="6">
        <v>1349.25</v>
      </c>
      <c r="O3008" s="6">
        <v>330.57</v>
      </c>
      <c r="P3008" t="s">
        <v>191</v>
      </c>
      <c r="Q3008" t="s">
        <v>187</v>
      </c>
      <c r="R3008" t="s">
        <v>160</v>
      </c>
      <c r="S3008" t="s">
        <v>98</v>
      </c>
      <c r="T3008" t="s">
        <v>55</v>
      </c>
      <c r="U3008" s="13">
        <f t="shared" si="184"/>
        <v>2025</v>
      </c>
      <c r="V3008" s="13">
        <f t="shared" si="185"/>
        <v>7</v>
      </c>
      <c r="W3008" s="20" t="str">
        <f t="shared" si="186"/>
        <v>July</v>
      </c>
      <c r="X3008">
        <v>0.245</v>
      </c>
      <c r="Y3008" s="6">
        <f t="shared" si="187"/>
        <v>899.5</v>
      </c>
      <c r="Z3008" cm="1">
        <f t="array" aca="1" ref="Z3008" ca="1">IF(roud(N3008,2)=ROUND(Z3008,2),"ok","error")</f>
        <v>0</v>
      </c>
    </row>
    <row r="3009" spans="1:26" x14ac:dyDescent="0.3">
      <c r="A3009" t="s">
        <v>4709</v>
      </c>
      <c r="B3009" s="4">
        <v>45949</v>
      </c>
      <c r="C3009" t="s">
        <v>766</v>
      </c>
      <c r="D3009" t="s">
        <v>767</v>
      </c>
      <c r="E3009" t="s">
        <v>273</v>
      </c>
      <c r="F3009" t="s">
        <v>274</v>
      </c>
      <c r="G3009" t="s">
        <v>29</v>
      </c>
      <c r="H3009" t="s">
        <v>88</v>
      </c>
      <c r="I3009" s="6">
        <v>2</v>
      </c>
      <c r="J3009" s="6">
        <v>2499</v>
      </c>
      <c r="K3009" s="6">
        <v>4998</v>
      </c>
      <c r="L3009" s="6">
        <v>0.1</v>
      </c>
      <c r="M3009" s="6">
        <v>499.8</v>
      </c>
      <c r="N3009" s="6">
        <v>4498.2</v>
      </c>
      <c r="O3009" s="6">
        <v>1304.48</v>
      </c>
      <c r="P3009" t="s">
        <v>105</v>
      </c>
      <c r="Q3009" t="s">
        <v>106</v>
      </c>
      <c r="R3009" t="s">
        <v>44</v>
      </c>
      <c r="S3009" t="s">
        <v>34</v>
      </c>
      <c r="T3009" t="s">
        <v>35</v>
      </c>
      <c r="U3009" s="13">
        <f t="shared" si="184"/>
        <v>2025</v>
      </c>
      <c r="V3009" s="13">
        <f t="shared" si="185"/>
        <v>10</v>
      </c>
      <c r="W3009" s="20" t="str">
        <f t="shared" si="186"/>
        <v>October</v>
      </c>
      <c r="X3009">
        <v>0.28999999999999998</v>
      </c>
      <c r="Y3009" s="6">
        <f t="shared" si="187"/>
        <v>3998.4</v>
      </c>
      <c r="Z3009" cm="1">
        <f t="array" aca="1" ref="Z3009" ca="1">IF(roud(N3009,2)=ROUND(Z3009,2),"ok","error")</f>
        <v>0</v>
      </c>
    </row>
    <row r="3010" spans="1:26" x14ac:dyDescent="0.3">
      <c r="A3010" t="s">
        <v>4710</v>
      </c>
      <c r="B3010" s="4">
        <v>45352</v>
      </c>
      <c r="C3010" t="s">
        <v>1538</v>
      </c>
      <c r="D3010" t="s">
        <v>1539</v>
      </c>
      <c r="E3010" t="s">
        <v>258</v>
      </c>
      <c r="F3010" t="s">
        <v>259</v>
      </c>
      <c r="G3010" t="s">
        <v>214</v>
      </c>
      <c r="H3010" t="s">
        <v>260</v>
      </c>
      <c r="I3010" s="6">
        <v>1</v>
      </c>
      <c r="J3010" s="6">
        <v>399</v>
      </c>
      <c r="K3010" s="6">
        <v>399</v>
      </c>
      <c r="L3010" s="6">
        <v>0.1</v>
      </c>
      <c r="M3010" s="6">
        <v>39.9</v>
      </c>
      <c r="N3010" s="6">
        <v>359.1</v>
      </c>
      <c r="O3010" s="6">
        <v>125.68</v>
      </c>
      <c r="P3010" t="s">
        <v>63</v>
      </c>
      <c r="Q3010" t="s">
        <v>64</v>
      </c>
      <c r="R3010" t="s">
        <v>65</v>
      </c>
      <c r="S3010" t="s">
        <v>45</v>
      </c>
      <c r="T3010" t="s">
        <v>55</v>
      </c>
      <c r="U3010" s="13">
        <f t="shared" si="184"/>
        <v>2024</v>
      </c>
      <c r="V3010" s="13">
        <f t="shared" si="185"/>
        <v>3</v>
      </c>
      <c r="W3010" s="20" t="str">
        <f t="shared" si="186"/>
        <v>March</v>
      </c>
      <c r="X3010">
        <v>0.35</v>
      </c>
      <c r="Y3010" s="6">
        <f t="shared" si="187"/>
        <v>319.2</v>
      </c>
      <c r="Z3010" cm="1">
        <f t="array" aca="1" ref="Z3010" ca="1">IF(roud(N3010,2)=ROUND(Z3010,2),"ok","error")</f>
        <v>0</v>
      </c>
    </row>
    <row r="3011" spans="1:26" x14ac:dyDescent="0.3">
      <c r="A3011" t="s">
        <v>4711</v>
      </c>
      <c r="B3011" s="4">
        <v>45828</v>
      </c>
      <c r="C3011" t="s">
        <v>1566</v>
      </c>
      <c r="D3011" t="s">
        <v>1567</v>
      </c>
      <c r="E3011" t="s">
        <v>80</v>
      </c>
      <c r="F3011" t="s">
        <v>81</v>
      </c>
      <c r="G3011" t="s">
        <v>52</v>
      </c>
      <c r="H3011" t="s">
        <v>53</v>
      </c>
      <c r="I3011" s="6">
        <v>2</v>
      </c>
      <c r="J3011" s="6">
        <v>3499</v>
      </c>
      <c r="K3011" s="6">
        <v>6998</v>
      </c>
      <c r="L3011" s="6">
        <v>0.1</v>
      </c>
      <c r="M3011" s="6">
        <v>699.8</v>
      </c>
      <c r="N3011" s="6">
        <v>6298.2</v>
      </c>
      <c r="O3011" s="6">
        <v>1322.62</v>
      </c>
      <c r="P3011" t="s">
        <v>63</v>
      </c>
      <c r="Q3011" t="s">
        <v>64</v>
      </c>
      <c r="R3011" t="s">
        <v>65</v>
      </c>
      <c r="S3011" t="s">
        <v>107</v>
      </c>
      <c r="T3011" t="s">
        <v>35</v>
      </c>
      <c r="U3011" s="13">
        <f t="shared" ref="U3011:U3074" si="188">YEAR(B3011)</f>
        <v>2025</v>
      </c>
      <c r="V3011" s="13">
        <f t="shared" ref="V3011:V3074" si="189">MONTH(B3011)</f>
        <v>6</v>
      </c>
      <c r="W3011" s="20" t="str">
        <f t="shared" ref="W3011:W3074" si="190">TEXT(B3011,"mmmm")</f>
        <v>June</v>
      </c>
      <c r="X3011">
        <v>0.21</v>
      </c>
      <c r="Y3011" s="6">
        <f t="shared" ref="Y3011:Y3074" si="191">ROUND(N3011-(M3011),2)</f>
        <v>5598.4</v>
      </c>
      <c r="Z3011" cm="1">
        <f t="array" aca="1" ref="Z3011" ca="1">IF(roud(N3011,2)=ROUND(Z3011,2),"ok","error")</f>
        <v>0</v>
      </c>
    </row>
    <row r="3012" spans="1:26" x14ac:dyDescent="0.3">
      <c r="A3012" t="s">
        <v>4712</v>
      </c>
      <c r="B3012" s="4">
        <v>45326</v>
      </c>
      <c r="C3012" t="s">
        <v>1256</v>
      </c>
      <c r="D3012" t="s">
        <v>1257</v>
      </c>
      <c r="E3012" t="s">
        <v>284</v>
      </c>
      <c r="F3012" t="s">
        <v>285</v>
      </c>
      <c r="G3012" t="s">
        <v>52</v>
      </c>
      <c r="H3012" t="s">
        <v>129</v>
      </c>
      <c r="I3012" s="6">
        <v>1</v>
      </c>
      <c r="J3012" s="6">
        <v>999</v>
      </c>
      <c r="K3012" s="6">
        <v>999</v>
      </c>
      <c r="L3012" s="6">
        <v>0.3</v>
      </c>
      <c r="M3012" s="6">
        <v>299.7</v>
      </c>
      <c r="N3012" s="6">
        <v>699.3</v>
      </c>
      <c r="O3012" s="6">
        <v>104.9</v>
      </c>
      <c r="P3012" t="s">
        <v>94</v>
      </c>
      <c r="Q3012" t="s">
        <v>64</v>
      </c>
      <c r="R3012" t="s">
        <v>65</v>
      </c>
      <c r="S3012" t="s">
        <v>107</v>
      </c>
      <c r="T3012" t="s">
        <v>46</v>
      </c>
      <c r="U3012" s="13">
        <f t="shared" si="188"/>
        <v>2024</v>
      </c>
      <c r="V3012" s="13">
        <f t="shared" si="189"/>
        <v>2</v>
      </c>
      <c r="W3012" s="20" t="str">
        <f t="shared" si="190"/>
        <v>February</v>
      </c>
      <c r="X3012">
        <v>0.15</v>
      </c>
      <c r="Y3012" s="6">
        <f t="shared" si="191"/>
        <v>399.6</v>
      </c>
      <c r="Z3012" cm="1">
        <f t="array" aca="1" ref="Z3012" ca="1">IF(roud(N3012,2)=ROUND(Z3012,2),"ok","error")</f>
        <v>0</v>
      </c>
    </row>
    <row r="3013" spans="1:26" x14ac:dyDescent="0.3">
      <c r="A3013" t="s">
        <v>4713</v>
      </c>
      <c r="B3013" s="4">
        <v>45368</v>
      </c>
      <c r="C3013" t="s">
        <v>558</v>
      </c>
      <c r="D3013" t="s">
        <v>559</v>
      </c>
      <c r="E3013" t="s">
        <v>133</v>
      </c>
      <c r="F3013" t="s">
        <v>134</v>
      </c>
      <c r="G3013" t="s">
        <v>61</v>
      </c>
      <c r="H3013" t="s">
        <v>123</v>
      </c>
      <c r="I3013" s="6">
        <v>2</v>
      </c>
      <c r="J3013" s="6">
        <v>2999</v>
      </c>
      <c r="K3013" s="6">
        <v>5998</v>
      </c>
      <c r="L3013" s="6">
        <v>0.1</v>
      </c>
      <c r="M3013" s="6">
        <v>599.79999999999995</v>
      </c>
      <c r="N3013" s="6">
        <v>5398.2</v>
      </c>
      <c r="O3013" s="6">
        <v>701.77</v>
      </c>
      <c r="P3013" t="s">
        <v>42</v>
      </c>
      <c r="Q3013" t="s">
        <v>43</v>
      </c>
      <c r="R3013" t="s">
        <v>44</v>
      </c>
      <c r="S3013" t="s">
        <v>107</v>
      </c>
      <c r="T3013" t="s">
        <v>55</v>
      </c>
      <c r="U3013" s="13">
        <f t="shared" si="188"/>
        <v>2024</v>
      </c>
      <c r="V3013" s="13">
        <f t="shared" si="189"/>
        <v>3</v>
      </c>
      <c r="W3013" s="20" t="str">
        <f t="shared" si="190"/>
        <v>March</v>
      </c>
      <c r="X3013">
        <v>0.13</v>
      </c>
      <c r="Y3013" s="6">
        <f t="shared" si="191"/>
        <v>4798.3999999999996</v>
      </c>
      <c r="Z3013" cm="1">
        <f t="array" aca="1" ref="Z3013" ca="1">IF(roud(N3013,2)=ROUND(Z3013,2),"ok","error")</f>
        <v>0</v>
      </c>
    </row>
    <row r="3014" spans="1:26" x14ac:dyDescent="0.3">
      <c r="A3014" t="s">
        <v>4714</v>
      </c>
      <c r="B3014" s="4">
        <v>45976</v>
      </c>
      <c r="C3014" t="s">
        <v>4190</v>
      </c>
      <c r="D3014" t="s">
        <v>4191</v>
      </c>
      <c r="E3014" t="s">
        <v>258</v>
      </c>
      <c r="F3014" t="s">
        <v>259</v>
      </c>
      <c r="G3014" t="s">
        <v>214</v>
      </c>
      <c r="H3014" t="s">
        <v>260</v>
      </c>
      <c r="I3014" s="6">
        <v>1</v>
      </c>
      <c r="J3014" s="6">
        <v>399</v>
      </c>
      <c r="K3014" s="6">
        <v>399</v>
      </c>
      <c r="L3014" s="6">
        <v>0</v>
      </c>
      <c r="M3014" s="6">
        <v>0</v>
      </c>
      <c r="N3014" s="6">
        <v>399</v>
      </c>
      <c r="O3014" s="6">
        <v>151.62</v>
      </c>
      <c r="P3014" t="s">
        <v>144</v>
      </c>
      <c r="Q3014" t="s">
        <v>145</v>
      </c>
      <c r="R3014" t="s">
        <v>65</v>
      </c>
      <c r="S3014" t="s">
        <v>54</v>
      </c>
      <c r="T3014" t="s">
        <v>35</v>
      </c>
      <c r="U3014" s="13">
        <f t="shared" si="188"/>
        <v>2025</v>
      </c>
      <c r="V3014" s="13">
        <f t="shared" si="189"/>
        <v>11</v>
      </c>
      <c r="W3014" s="20" t="str">
        <f t="shared" si="190"/>
        <v>November</v>
      </c>
      <c r="X3014">
        <v>0.38</v>
      </c>
      <c r="Y3014" s="6">
        <f t="shared" si="191"/>
        <v>399</v>
      </c>
      <c r="Z3014" cm="1">
        <f t="array" aca="1" ref="Z3014" ca="1">IF(roud(N3014,2)=ROUND(Z3014,2),"ok","error")</f>
        <v>0</v>
      </c>
    </row>
    <row r="3015" spans="1:26" x14ac:dyDescent="0.3">
      <c r="A3015" t="s">
        <v>4715</v>
      </c>
      <c r="B3015" s="4">
        <v>45341</v>
      </c>
      <c r="C3015" t="s">
        <v>1728</v>
      </c>
      <c r="D3015" t="s">
        <v>1729</v>
      </c>
      <c r="E3015" t="s">
        <v>212</v>
      </c>
      <c r="F3015" t="s">
        <v>213</v>
      </c>
      <c r="G3015" t="s">
        <v>214</v>
      </c>
      <c r="H3015" t="s">
        <v>215</v>
      </c>
      <c r="I3015" s="6">
        <v>2</v>
      </c>
      <c r="J3015" s="6">
        <v>599</v>
      </c>
      <c r="K3015" s="6">
        <v>1198</v>
      </c>
      <c r="L3015" s="6">
        <v>0</v>
      </c>
      <c r="M3015" s="6">
        <v>0</v>
      </c>
      <c r="N3015" s="6">
        <v>1198</v>
      </c>
      <c r="O3015" s="6">
        <v>455.24</v>
      </c>
      <c r="P3015" t="s">
        <v>82</v>
      </c>
      <c r="Q3015" t="s">
        <v>82</v>
      </c>
      <c r="R3015" t="s">
        <v>65</v>
      </c>
      <c r="S3015" t="s">
        <v>107</v>
      </c>
      <c r="T3015" t="s">
        <v>35</v>
      </c>
      <c r="U3015" s="13">
        <f t="shared" si="188"/>
        <v>2024</v>
      </c>
      <c r="V3015" s="13">
        <f t="shared" si="189"/>
        <v>2</v>
      </c>
      <c r="W3015" s="20" t="str">
        <f t="shared" si="190"/>
        <v>February</v>
      </c>
      <c r="X3015">
        <v>0.38</v>
      </c>
      <c r="Y3015" s="6">
        <f t="shared" si="191"/>
        <v>1198</v>
      </c>
      <c r="Z3015" cm="1">
        <f t="array" aca="1" ref="Z3015" ca="1">IF(roud(N3015,2)=ROUND(Z3015,2),"ok","error")</f>
        <v>0</v>
      </c>
    </row>
    <row r="3016" spans="1:26" x14ac:dyDescent="0.3">
      <c r="A3016" t="s">
        <v>4716</v>
      </c>
      <c r="B3016" s="4">
        <v>45298</v>
      </c>
      <c r="C3016" t="s">
        <v>1648</v>
      </c>
      <c r="D3016" t="s">
        <v>1649</v>
      </c>
      <c r="E3016" t="s">
        <v>273</v>
      </c>
      <c r="F3016" t="s">
        <v>274</v>
      </c>
      <c r="G3016" t="s">
        <v>29</v>
      </c>
      <c r="H3016" t="s">
        <v>88</v>
      </c>
      <c r="I3016" s="6">
        <v>1</v>
      </c>
      <c r="J3016" s="6">
        <v>2499</v>
      </c>
      <c r="K3016" s="6">
        <v>2499</v>
      </c>
      <c r="L3016" s="6">
        <v>0.2</v>
      </c>
      <c r="M3016" s="6">
        <v>499.8</v>
      </c>
      <c r="N3016" s="6">
        <v>1999.2</v>
      </c>
      <c r="O3016" s="6">
        <v>519.79</v>
      </c>
      <c r="P3016" t="s">
        <v>144</v>
      </c>
      <c r="Q3016" t="s">
        <v>145</v>
      </c>
      <c r="R3016" t="s">
        <v>65</v>
      </c>
      <c r="S3016" t="s">
        <v>45</v>
      </c>
      <c r="T3016" t="s">
        <v>55</v>
      </c>
      <c r="U3016" s="13">
        <f t="shared" si="188"/>
        <v>2024</v>
      </c>
      <c r="V3016" s="13">
        <f t="shared" si="189"/>
        <v>1</v>
      </c>
      <c r="W3016" s="20" t="str">
        <f t="shared" si="190"/>
        <v>January</v>
      </c>
      <c r="X3016">
        <v>0.26</v>
      </c>
      <c r="Y3016" s="6">
        <f t="shared" si="191"/>
        <v>1499.4</v>
      </c>
      <c r="Z3016" cm="1">
        <f t="array" aca="1" ref="Z3016" ca="1">IF(roud(N3016,2)=ROUND(Z3016,2),"ok","error")</f>
        <v>0</v>
      </c>
    </row>
    <row r="3017" spans="1:26" x14ac:dyDescent="0.3">
      <c r="A3017" t="s">
        <v>4717</v>
      </c>
      <c r="B3017" s="4">
        <v>45714</v>
      </c>
      <c r="C3017" t="s">
        <v>1058</v>
      </c>
      <c r="D3017" t="s">
        <v>1059</v>
      </c>
      <c r="E3017" t="s">
        <v>212</v>
      </c>
      <c r="F3017" t="s">
        <v>213</v>
      </c>
      <c r="G3017" t="s">
        <v>214</v>
      </c>
      <c r="H3017" t="s">
        <v>215</v>
      </c>
      <c r="I3017" s="6">
        <v>1</v>
      </c>
      <c r="J3017" s="6">
        <v>599</v>
      </c>
      <c r="K3017" s="6">
        <v>599</v>
      </c>
      <c r="L3017" s="6">
        <v>0</v>
      </c>
      <c r="M3017" s="6">
        <v>0</v>
      </c>
      <c r="N3017" s="6">
        <v>599</v>
      </c>
      <c r="O3017" s="6">
        <v>227.62</v>
      </c>
      <c r="P3017" t="s">
        <v>89</v>
      </c>
      <c r="Q3017" t="s">
        <v>90</v>
      </c>
      <c r="R3017" t="s">
        <v>65</v>
      </c>
      <c r="S3017" t="s">
        <v>45</v>
      </c>
      <c r="T3017" t="s">
        <v>35</v>
      </c>
      <c r="U3017" s="13">
        <f t="shared" si="188"/>
        <v>2025</v>
      </c>
      <c r="V3017" s="13">
        <f t="shared" si="189"/>
        <v>2</v>
      </c>
      <c r="W3017" s="20" t="str">
        <f t="shared" si="190"/>
        <v>February</v>
      </c>
      <c r="X3017">
        <v>0.38</v>
      </c>
      <c r="Y3017" s="6">
        <f t="shared" si="191"/>
        <v>599</v>
      </c>
      <c r="Z3017" cm="1">
        <f t="array" aca="1" ref="Z3017" ca="1">IF(roud(N3017,2)=ROUND(Z3017,2),"ok","error")</f>
        <v>0</v>
      </c>
    </row>
    <row r="3018" spans="1:26" x14ac:dyDescent="0.3">
      <c r="A3018" t="s">
        <v>4718</v>
      </c>
      <c r="B3018" s="4">
        <v>45432</v>
      </c>
      <c r="C3018" t="s">
        <v>769</v>
      </c>
      <c r="D3018" t="s">
        <v>770</v>
      </c>
      <c r="E3018" t="s">
        <v>86</v>
      </c>
      <c r="F3018" t="s">
        <v>87</v>
      </c>
      <c r="G3018" t="s">
        <v>29</v>
      </c>
      <c r="H3018" t="s">
        <v>88</v>
      </c>
      <c r="I3018" s="6">
        <v>1</v>
      </c>
      <c r="J3018" s="6">
        <v>1299</v>
      </c>
      <c r="K3018" s="6">
        <v>1299</v>
      </c>
      <c r="L3018" s="6">
        <v>0</v>
      </c>
      <c r="M3018" s="6">
        <v>0</v>
      </c>
      <c r="N3018" s="6">
        <v>1299</v>
      </c>
      <c r="O3018" s="6">
        <v>415.68</v>
      </c>
      <c r="P3018" t="s">
        <v>42</v>
      </c>
      <c r="Q3018" t="s">
        <v>43</v>
      </c>
      <c r="R3018" t="s">
        <v>44</v>
      </c>
      <c r="S3018" t="s">
        <v>107</v>
      </c>
      <c r="T3018" t="s">
        <v>55</v>
      </c>
      <c r="U3018" s="13">
        <f t="shared" si="188"/>
        <v>2024</v>
      </c>
      <c r="V3018" s="13">
        <f t="shared" si="189"/>
        <v>5</v>
      </c>
      <c r="W3018" s="20" t="str">
        <f t="shared" si="190"/>
        <v>May</v>
      </c>
      <c r="X3018">
        <v>0.32</v>
      </c>
      <c r="Y3018" s="6">
        <f t="shared" si="191"/>
        <v>1299</v>
      </c>
      <c r="Z3018" cm="1">
        <f t="array" aca="1" ref="Z3018" ca="1">IF(roud(N3018,2)=ROUND(Z3018,2),"ok","error")</f>
        <v>0</v>
      </c>
    </row>
    <row r="3019" spans="1:26" x14ac:dyDescent="0.3">
      <c r="A3019" t="s">
        <v>4719</v>
      </c>
      <c r="B3019" s="4">
        <v>45937</v>
      </c>
      <c r="C3019" t="s">
        <v>1660</v>
      </c>
      <c r="D3019" t="s">
        <v>1661</v>
      </c>
      <c r="E3019" t="s">
        <v>302</v>
      </c>
      <c r="F3019" t="s">
        <v>303</v>
      </c>
      <c r="G3019" t="s">
        <v>29</v>
      </c>
      <c r="H3019" t="s">
        <v>304</v>
      </c>
      <c r="I3019" s="6">
        <v>1</v>
      </c>
      <c r="J3019" s="6">
        <v>1799</v>
      </c>
      <c r="K3019" s="6">
        <v>1799</v>
      </c>
      <c r="L3019" s="6">
        <v>0.15</v>
      </c>
      <c r="M3019" s="6">
        <v>269.85000000000002</v>
      </c>
      <c r="N3019" s="6">
        <v>1529.15</v>
      </c>
      <c r="O3019" s="6">
        <v>420.52</v>
      </c>
      <c r="P3019" t="s">
        <v>186</v>
      </c>
      <c r="Q3019" t="s">
        <v>187</v>
      </c>
      <c r="R3019" t="s">
        <v>160</v>
      </c>
      <c r="S3019" t="s">
        <v>45</v>
      </c>
      <c r="T3019" t="s">
        <v>35</v>
      </c>
      <c r="U3019" s="13">
        <f t="shared" si="188"/>
        <v>2025</v>
      </c>
      <c r="V3019" s="13">
        <f t="shared" si="189"/>
        <v>10</v>
      </c>
      <c r="W3019" s="20" t="str">
        <f t="shared" si="190"/>
        <v>October</v>
      </c>
      <c r="X3019">
        <v>0.27500000000000002</v>
      </c>
      <c r="Y3019" s="6">
        <f t="shared" si="191"/>
        <v>1259.3</v>
      </c>
      <c r="Z3019" cm="1">
        <f t="array" aca="1" ref="Z3019" ca="1">IF(roud(N3019,2)=ROUND(Z3019,2),"ok","error")</f>
        <v>0</v>
      </c>
    </row>
    <row r="3020" spans="1:26" x14ac:dyDescent="0.3">
      <c r="A3020" t="s">
        <v>4720</v>
      </c>
      <c r="B3020" s="4">
        <v>45528</v>
      </c>
      <c r="C3020" t="s">
        <v>1663</v>
      </c>
      <c r="D3020" t="s">
        <v>1664</v>
      </c>
      <c r="E3020" t="s">
        <v>111</v>
      </c>
      <c r="F3020" t="s">
        <v>112</v>
      </c>
      <c r="G3020" t="s">
        <v>113</v>
      </c>
      <c r="H3020" t="s">
        <v>114</v>
      </c>
      <c r="I3020" s="6">
        <v>3</v>
      </c>
      <c r="J3020" s="6">
        <v>999</v>
      </c>
      <c r="K3020" s="6">
        <v>2997</v>
      </c>
      <c r="L3020" s="6">
        <v>0.05</v>
      </c>
      <c r="M3020" s="6">
        <v>149.85</v>
      </c>
      <c r="N3020" s="6">
        <v>2847.15</v>
      </c>
      <c r="O3020" s="6">
        <v>754.49</v>
      </c>
      <c r="P3020" t="s">
        <v>42</v>
      </c>
      <c r="Q3020" t="s">
        <v>43</v>
      </c>
      <c r="R3020" t="s">
        <v>44</v>
      </c>
      <c r="S3020" t="s">
        <v>45</v>
      </c>
      <c r="T3020" t="s">
        <v>35</v>
      </c>
      <c r="U3020" s="13">
        <f t="shared" si="188"/>
        <v>2024</v>
      </c>
      <c r="V3020" s="13">
        <f t="shared" si="189"/>
        <v>8</v>
      </c>
      <c r="W3020" s="20" t="str">
        <f t="shared" si="190"/>
        <v>August</v>
      </c>
      <c r="X3020">
        <v>0.26500000000000001</v>
      </c>
      <c r="Y3020" s="6">
        <f t="shared" si="191"/>
        <v>2697.3</v>
      </c>
      <c r="Z3020" cm="1">
        <f t="array" aca="1" ref="Z3020" ca="1">IF(roud(N3020,2)=ROUND(Z3020,2),"ok","error")</f>
        <v>0</v>
      </c>
    </row>
    <row r="3021" spans="1:26" x14ac:dyDescent="0.3">
      <c r="A3021" t="s">
        <v>4721</v>
      </c>
      <c r="B3021" s="4">
        <v>45361</v>
      </c>
      <c r="C3021" t="s">
        <v>579</v>
      </c>
      <c r="D3021" t="s">
        <v>580</v>
      </c>
      <c r="E3021" t="s">
        <v>492</v>
      </c>
      <c r="F3021" t="s">
        <v>493</v>
      </c>
      <c r="G3021" t="s">
        <v>214</v>
      </c>
      <c r="H3021" t="s">
        <v>494</v>
      </c>
      <c r="I3021" s="6">
        <v>2</v>
      </c>
      <c r="J3021" s="6">
        <v>1499</v>
      </c>
      <c r="K3021" s="6">
        <v>2998</v>
      </c>
      <c r="L3021" s="6">
        <v>0.1</v>
      </c>
      <c r="M3021" s="6">
        <v>299.8</v>
      </c>
      <c r="N3021" s="6">
        <v>2698.2</v>
      </c>
      <c r="O3021" s="6">
        <v>944.37</v>
      </c>
      <c r="P3021" t="s">
        <v>158</v>
      </c>
      <c r="Q3021" t="s">
        <v>159</v>
      </c>
      <c r="R3021" t="s">
        <v>160</v>
      </c>
      <c r="S3021" t="s">
        <v>54</v>
      </c>
      <c r="T3021" t="s">
        <v>35</v>
      </c>
      <c r="U3021" s="13">
        <f t="shared" si="188"/>
        <v>2024</v>
      </c>
      <c r="V3021" s="13">
        <f t="shared" si="189"/>
        <v>3</v>
      </c>
      <c r="W3021" s="20" t="str">
        <f t="shared" si="190"/>
        <v>March</v>
      </c>
      <c r="X3021">
        <v>0.35</v>
      </c>
      <c r="Y3021" s="6">
        <f t="shared" si="191"/>
        <v>2398.4</v>
      </c>
      <c r="Z3021" cm="1">
        <f t="array" aca="1" ref="Z3021" ca="1">IF(roud(N3021,2)=ROUND(Z3021,2),"ok","error")</f>
        <v>0</v>
      </c>
    </row>
    <row r="3022" spans="1:26" x14ac:dyDescent="0.3">
      <c r="A3022" t="s">
        <v>4722</v>
      </c>
      <c r="B3022" s="4">
        <v>46016</v>
      </c>
      <c r="C3022" t="s">
        <v>2928</v>
      </c>
      <c r="D3022" t="s">
        <v>2929</v>
      </c>
      <c r="E3022" t="s">
        <v>27</v>
      </c>
      <c r="F3022" t="s">
        <v>28</v>
      </c>
      <c r="G3022" t="s">
        <v>29</v>
      </c>
      <c r="H3022" t="s">
        <v>30</v>
      </c>
      <c r="I3022" s="6">
        <v>1</v>
      </c>
      <c r="J3022" s="6">
        <v>1999</v>
      </c>
      <c r="K3022" s="6">
        <v>1999</v>
      </c>
      <c r="L3022" s="6">
        <v>0.1</v>
      </c>
      <c r="M3022" s="6">
        <v>199.9</v>
      </c>
      <c r="N3022" s="6">
        <v>1799.1</v>
      </c>
      <c r="O3022" s="6">
        <v>521.74</v>
      </c>
      <c r="P3022" t="s">
        <v>105</v>
      </c>
      <c r="Q3022" t="s">
        <v>106</v>
      </c>
      <c r="R3022" t="s">
        <v>44</v>
      </c>
      <c r="S3022" t="s">
        <v>45</v>
      </c>
      <c r="T3022" t="s">
        <v>35</v>
      </c>
      <c r="U3022" s="13">
        <f t="shared" si="188"/>
        <v>2025</v>
      </c>
      <c r="V3022" s="13">
        <f t="shared" si="189"/>
        <v>12</v>
      </c>
      <c r="W3022" s="20" t="str">
        <f t="shared" si="190"/>
        <v>December</v>
      </c>
      <c r="X3022">
        <v>0.28999999999999998</v>
      </c>
      <c r="Y3022" s="6">
        <f t="shared" si="191"/>
        <v>1599.2</v>
      </c>
      <c r="Z3022" cm="1">
        <f t="array" aca="1" ref="Z3022" ca="1">IF(roud(N3022,2)=ROUND(Z3022,2),"ok","error")</f>
        <v>0</v>
      </c>
    </row>
    <row r="3023" spans="1:26" x14ac:dyDescent="0.3">
      <c r="A3023" t="s">
        <v>4723</v>
      </c>
      <c r="B3023" s="4">
        <v>45446</v>
      </c>
      <c r="C3023" t="s">
        <v>2573</v>
      </c>
      <c r="D3023" t="s">
        <v>2574</v>
      </c>
      <c r="E3023" t="s">
        <v>167</v>
      </c>
      <c r="F3023" t="s">
        <v>168</v>
      </c>
      <c r="G3023" t="s">
        <v>113</v>
      </c>
      <c r="H3023" t="s">
        <v>169</v>
      </c>
      <c r="I3023" s="6">
        <v>1</v>
      </c>
      <c r="J3023" s="6">
        <v>899</v>
      </c>
      <c r="K3023" s="6">
        <v>899</v>
      </c>
      <c r="L3023" s="6">
        <v>0.1</v>
      </c>
      <c r="M3023" s="6">
        <v>89.9</v>
      </c>
      <c r="N3023" s="6">
        <v>809.1</v>
      </c>
      <c r="O3023" s="6">
        <v>202.28</v>
      </c>
      <c r="P3023" t="s">
        <v>31</v>
      </c>
      <c r="Q3023" t="s">
        <v>32</v>
      </c>
      <c r="R3023" t="s">
        <v>33</v>
      </c>
      <c r="S3023" t="s">
        <v>45</v>
      </c>
      <c r="T3023" t="s">
        <v>35</v>
      </c>
      <c r="U3023" s="13">
        <f t="shared" si="188"/>
        <v>2024</v>
      </c>
      <c r="V3023" s="13">
        <f t="shared" si="189"/>
        <v>6</v>
      </c>
      <c r="W3023" s="20" t="str">
        <f t="shared" si="190"/>
        <v>June</v>
      </c>
      <c r="X3023">
        <v>0.25</v>
      </c>
      <c r="Y3023" s="6">
        <f t="shared" si="191"/>
        <v>719.2</v>
      </c>
      <c r="Z3023" cm="1">
        <f t="array" aca="1" ref="Z3023" ca="1">IF(roud(N3023,2)=ROUND(Z3023,2),"ok","error")</f>
        <v>0</v>
      </c>
    </row>
    <row r="3024" spans="1:26" x14ac:dyDescent="0.3">
      <c r="A3024" t="s">
        <v>4724</v>
      </c>
      <c r="B3024" s="4">
        <v>45301</v>
      </c>
      <c r="C3024" t="s">
        <v>3313</v>
      </c>
      <c r="D3024" t="s">
        <v>3314</v>
      </c>
      <c r="E3024" t="s">
        <v>121</v>
      </c>
      <c r="F3024" t="s">
        <v>122</v>
      </c>
      <c r="G3024" t="s">
        <v>61</v>
      </c>
      <c r="H3024" t="s">
        <v>123</v>
      </c>
      <c r="I3024" s="6">
        <v>1</v>
      </c>
      <c r="J3024" s="6">
        <v>24999</v>
      </c>
      <c r="K3024" s="6">
        <v>24999</v>
      </c>
      <c r="L3024" s="6">
        <v>0.3</v>
      </c>
      <c r="M3024" s="6">
        <v>7499.7</v>
      </c>
      <c r="N3024" s="6">
        <v>17499.3</v>
      </c>
      <c r="O3024" s="6">
        <v>1224.95</v>
      </c>
      <c r="P3024" t="s">
        <v>31</v>
      </c>
      <c r="Q3024" t="s">
        <v>32</v>
      </c>
      <c r="R3024" t="s">
        <v>33</v>
      </c>
      <c r="S3024" t="s">
        <v>98</v>
      </c>
      <c r="T3024" t="s">
        <v>55</v>
      </c>
      <c r="U3024" s="13">
        <f t="shared" si="188"/>
        <v>2024</v>
      </c>
      <c r="V3024" s="13">
        <f t="shared" si="189"/>
        <v>1</v>
      </c>
      <c r="W3024" s="20" t="str">
        <f t="shared" si="190"/>
        <v>January</v>
      </c>
      <c r="X3024">
        <v>7.0000000000000007E-2</v>
      </c>
      <c r="Y3024" s="6">
        <f t="shared" si="191"/>
        <v>9999.6</v>
      </c>
      <c r="Z3024" cm="1">
        <f t="array" aca="1" ref="Z3024" ca="1">IF(roud(N3024,2)=ROUND(Z3024,2),"ok","error")</f>
        <v>0</v>
      </c>
    </row>
    <row r="3025" spans="1:26" x14ac:dyDescent="0.3">
      <c r="A3025" t="s">
        <v>4725</v>
      </c>
      <c r="B3025" s="4">
        <v>45515</v>
      </c>
      <c r="C3025" t="s">
        <v>1271</v>
      </c>
      <c r="D3025" t="s">
        <v>1272</v>
      </c>
      <c r="E3025" t="s">
        <v>484</v>
      </c>
      <c r="F3025" t="s">
        <v>485</v>
      </c>
      <c r="G3025" t="s">
        <v>113</v>
      </c>
      <c r="H3025" t="s">
        <v>169</v>
      </c>
      <c r="I3025" s="6">
        <v>2</v>
      </c>
      <c r="J3025" s="6">
        <v>1599</v>
      </c>
      <c r="K3025" s="6">
        <v>3198</v>
      </c>
      <c r="L3025" s="6">
        <v>0.1</v>
      </c>
      <c r="M3025" s="6">
        <v>319.8</v>
      </c>
      <c r="N3025" s="6">
        <v>2878.2</v>
      </c>
      <c r="O3025" s="6">
        <v>719.55</v>
      </c>
      <c r="P3025" t="s">
        <v>170</v>
      </c>
      <c r="Q3025" t="s">
        <v>171</v>
      </c>
      <c r="R3025" t="s">
        <v>44</v>
      </c>
      <c r="S3025" t="s">
        <v>107</v>
      </c>
      <c r="T3025" t="s">
        <v>35</v>
      </c>
      <c r="U3025" s="13">
        <f t="shared" si="188"/>
        <v>2024</v>
      </c>
      <c r="V3025" s="13">
        <f t="shared" si="189"/>
        <v>8</v>
      </c>
      <c r="W3025" s="20" t="str">
        <f t="shared" si="190"/>
        <v>August</v>
      </c>
      <c r="X3025">
        <v>0.25</v>
      </c>
      <c r="Y3025" s="6">
        <f t="shared" si="191"/>
        <v>2558.4</v>
      </c>
      <c r="Z3025" cm="1">
        <f t="array" aca="1" ref="Z3025" ca="1">IF(roud(N3025,2)=ROUND(Z3025,2),"ok","error")</f>
        <v>0</v>
      </c>
    </row>
    <row r="3026" spans="1:26" x14ac:dyDescent="0.3">
      <c r="A3026" t="s">
        <v>4726</v>
      </c>
      <c r="B3026" s="4">
        <v>45809</v>
      </c>
      <c r="C3026" t="s">
        <v>4727</v>
      </c>
      <c r="D3026" t="s">
        <v>4728</v>
      </c>
      <c r="E3026" t="s">
        <v>484</v>
      </c>
      <c r="F3026" t="s">
        <v>485</v>
      </c>
      <c r="G3026" t="s">
        <v>113</v>
      </c>
      <c r="H3026" t="s">
        <v>169</v>
      </c>
      <c r="I3026" s="6">
        <v>2</v>
      </c>
      <c r="J3026" s="6">
        <v>1599</v>
      </c>
      <c r="K3026" s="6">
        <v>3198</v>
      </c>
      <c r="L3026" s="6">
        <v>0.05</v>
      </c>
      <c r="M3026" s="6">
        <v>159.9</v>
      </c>
      <c r="N3026" s="6">
        <v>3038.1</v>
      </c>
      <c r="O3026" s="6">
        <v>805.1</v>
      </c>
      <c r="P3026" t="s">
        <v>170</v>
      </c>
      <c r="Q3026" t="s">
        <v>171</v>
      </c>
      <c r="R3026" t="s">
        <v>44</v>
      </c>
      <c r="S3026" t="s">
        <v>107</v>
      </c>
      <c r="T3026" t="s">
        <v>35</v>
      </c>
      <c r="U3026" s="13">
        <f t="shared" si="188"/>
        <v>2025</v>
      </c>
      <c r="V3026" s="13">
        <f t="shared" si="189"/>
        <v>6</v>
      </c>
      <c r="W3026" s="20" t="str">
        <f t="shared" si="190"/>
        <v>June</v>
      </c>
      <c r="X3026">
        <v>0.26500000000000001</v>
      </c>
      <c r="Y3026" s="6">
        <f t="shared" si="191"/>
        <v>2878.2</v>
      </c>
      <c r="Z3026" cm="1">
        <f t="array" aca="1" ref="Z3026" ca="1">IF(roud(N3026,2)=ROUND(Z3026,2),"ok","error")</f>
        <v>0</v>
      </c>
    </row>
    <row r="3027" spans="1:26" x14ac:dyDescent="0.3">
      <c r="A3027" t="s">
        <v>4729</v>
      </c>
      <c r="B3027" s="4">
        <v>45758</v>
      </c>
      <c r="C3027" t="s">
        <v>606</v>
      </c>
      <c r="D3027" t="s">
        <v>607</v>
      </c>
      <c r="E3027" t="s">
        <v>273</v>
      </c>
      <c r="F3027" t="s">
        <v>274</v>
      </c>
      <c r="G3027" t="s">
        <v>29</v>
      </c>
      <c r="H3027" t="s">
        <v>88</v>
      </c>
      <c r="I3027" s="6">
        <v>2</v>
      </c>
      <c r="J3027" s="6">
        <v>2499</v>
      </c>
      <c r="K3027" s="6">
        <v>4998</v>
      </c>
      <c r="L3027" s="6">
        <v>0.1</v>
      </c>
      <c r="M3027" s="6">
        <v>499.8</v>
      </c>
      <c r="N3027" s="6">
        <v>4498.2</v>
      </c>
      <c r="O3027" s="6">
        <v>1304.48</v>
      </c>
      <c r="P3027" t="s">
        <v>89</v>
      </c>
      <c r="Q3027" t="s">
        <v>90</v>
      </c>
      <c r="R3027" t="s">
        <v>65</v>
      </c>
      <c r="S3027" t="s">
        <v>45</v>
      </c>
      <c r="T3027" t="s">
        <v>46</v>
      </c>
      <c r="U3027" s="13">
        <f t="shared" si="188"/>
        <v>2025</v>
      </c>
      <c r="V3027" s="13">
        <f t="shared" si="189"/>
        <v>4</v>
      </c>
      <c r="W3027" s="20" t="str">
        <f t="shared" si="190"/>
        <v>April</v>
      </c>
      <c r="X3027">
        <v>0.28999999999999998</v>
      </c>
      <c r="Y3027" s="6">
        <f t="shared" si="191"/>
        <v>3998.4</v>
      </c>
      <c r="Z3027" cm="1">
        <f t="array" aca="1" ref="Z3027" ca="1">IF(roud(N3027,2)=ROUND(Z3027,2),"ok","error")</f>
        <v>0</v>
      </c>
    </row>
    <row r="3028" spans="1:26" x14ac:dyDescent="0.3">
      <c r="A3028" t="s">
        <v>4730</v>
      </c>
      <c r="B3028" s="4">
        <v>45674</v>
      </c>
      <c r="C3028" t="s">
        <v>2442</v>
      </c>
      <c r="D3028" t="s">
        <v>2443</v>
      </c>
      <c r="E3028" t="s">
        <v>59</v>
      </c>
      <c r="F3028" t="s">
        <v>60</v>
      </c>
      <c r="G3028" t="s">
        <v>61</v>
      </c>
      <c r="H3028" t="s">
        <v>62</v>
      </c>
      <c r="I3028" s="6">
        <v>2</v>
      </c>
      <c r="J3028" s="6">
        <v>59999</v>
      </c>
      <c r="K3028" s="6">
        <v>119998</v>
      </c>
      <c r="L3028" s="6">
        <v>0.15</v>
      </c>
      <c r="M3028" s="6">
        <v>17999.7</v>
      </c>
      <c r="N3028" s="6">
        <v>101998.3</v>
      </c>
      <c r="O3028" s="6">
        <v>11729.8</v>
      </c>
      <c r="P3028" t="s">
        <v>82</v>
      </c>
      <c r="Q3028" t="s">
        <v>82</v>
      </c>
      <c r="R3028" t="s">
        <v>65</v>
      </c>
      <c r="S3028" t="s">
        <v>45</v>
      </c>
      <c r="T3028" t="s">
        <v>46</v>
      </c>
      <c r="U3028" s="13">
        <f t="shared" si="188"/>
        <v>2025</v>
      </c>
      <c r="V3028" s="13">
        <f t="shared" si="189"/>
        <v>1</v>
      </c>
      <c r="W3028" s="20" t="str">
        <f t="shared" si="190"/>
        <v>January</v>
      </c>
      <c r="X3028">
        <v>0.115</v>
      </c>
      <c r="Y3028" s="6">
        <f t="shared" si="191"/>
        <v>83998.6</v>
      </c>
      <c r="Z3028" cm="1">
        <f t="array" aca="1" ref="Z3028" ca="1">IF(roud(N3028,2)=ROUND(Z3028,2),"ok","error")</f>
        <v>0</v>
      </c>
    </row>
    <row r="3029" spans="1:26" x14ac:dyDescent="0.3">
      <c r="A3029" t="s">
        <v>4731</v>
      </c>
      <c r="B3029" s="4">
        <v>45353</v>
      </c>
      <c r="C3029" t="s">
        <v>1397</v>
      </c>
      <c r="D3029" t="s">
        <v>1398</v>
      </c>
      <c r="E3029" t="s">
        <v>127</v>
      </c>
      <c r="F3029" t="s">
        <v>128</v>
      </c>
      <c r="G3029" t="s">
        <v>52</v>
      </c>
      <c r="H3029" t="s">
        <v>129</v>
      </c>
      <c r="I3029" s="6">
        <v>3</v>
      </c>
      <c r="J3029" s="6">
        <v>1299</v>
      </c>
      <c r="K3029" s="6">
        <v>3897</v>
      </c>
      <c r="L3029" s="6">
        <v>0.2</v>
      </c>
      <c r="M3029" s="6">
        <v>779.4</v>
      </c>
      <c r="N3029" s="6">
        <v>3117.6</v>
      </c>
      <c r="O3029" s="6">
        <v>561.16999999999996</v>
      </c>
      <c r="P3029" t="s">
        <v>42</v>
      </c>
      <c r="Q3029" t="s">
        <v>43</v>
      </c>
      <c r="R3029" t="s">
        <v>44</v>
      </c>
      <c r="S3029" t="s">
        <v>45</v>
      </c>
      <c r="T3029" t="s">
        <v>35</v>
      </c>
      <c r="U3029" s="13">
        <f t="shared" si="188"/>
        <v>2024</v>
      </c>
      <c r="V3029" s="13">
        <f t="shared" si="189"/>
        <v>3</v>
      </c>
      <c r="W3029" s="20" t="str">
        <f t="shared" si="190"/>
        <v>March</v>
      </c>
      <c r="X3029">
        <v>0.18</v>
      </c>
      <c r="Y3029" s="6">
        <f t="shared" si="191"/>
        <v>2338.1999999999998</v>
      </c>
      <c r="Z3029" cm="1">
        <f t="array" aca="1" ref="Z3029" ca="1">IF(roud(N3029,2)=ROUND(Z3029,2),"ok","error")</f>
        <v>0</v>
      </c>
    </row>
    <row r="3030" spans="1:26" x14ac:dyDescent="0.3">
      <c r="A3030" t="s">
        <v>4732</v>
      </c>
      <c r="B3030" s="4">
        <v>45924</v>
      </c>
      <c r="C3030" t="s">
        <v>1944</v>
      </c>
      <c r="D3030" t="s">
        <v>1945</v>
      </c>
      <c r="E3030" t="s">
        <v>273</v>
      </c>
      <c r="F3030" t="s">
        <v>274</v>
      </c>
      <c r="G3030" t="s">
        <v>29</v>
      </c>
      <c r="H3030" t="s">
        <v>88</v>
      </c>
      <c r="I3030" s="6">
        <v>2</v>
      </c>
      <c r="J3030" s="6">
        <v>2499</v>
      </c>
      <c r="K3030" s="6">
        <v>4998</v>
      </c>
      <c r="L3030" s="6">
        <v>0.2</v>
      </c>
      <c r="M3030" s="6">
        <v>999.6</v>
      </c>
      <c r="N3030" s="6">
        <v>3998.4</v>
      </c>
      <c r="O3030" s="6">
        <v>1039.58</v>
      </c>
      <c r="P3030" t="s">
        <v>94</v>
      </c>
      <c r="Q3030" t="s">
        <v>64</v>
      </c>
      <c r="R3030" t="s">
        <v>65</v>
      </c>
      <c r="S3030" t="s">
        <v>98</v>
      </c>
      <c r="T3030" t="s">
        <v>35</v>
      </c>
      <c r="U3030" s="13">
        <f t="shared" si="188"/>
        <v>2025</v>
      </c>
      <c r="V3030" s="13">
        <f t="shared" si="189"/>
        <v>9</v>
      </c>
      <c r="W3030" s="20" t="str">
        <f t="shared" si="190"/>
        <v>September</v>
      </c>
      <c r="X3030">
        <v>0.26</v>
      </c>
      <c r="Y3030" s="6">
        <f t="shared" si="191"/>
        <v>2998.8</v>
      </c>
      <c r="Z3030" cm="1">
        <f t="array" aca="1" ref="Z3030" ca="1">IF(roud(N3030,2)=ROUND(Z3030,2),"ok","error")</f>
        <v>0</v>
      </c>
    </row>
    <row r="3031" spans="1:26" x14ac:dyDescent="0.3">
      <c r="A3031" t="s">
        <v>4733</v>
      </c>
      <c r="B3031" s="4">
        <v>45945</v>
      </c>
      <c r="C3031" t="s">
        <v>2874</v>
      </c>
      <c r="D3031" t="s">
        <v>2875</v>
      </c>
      <c r="E3031" t="s">
        <v>121</v>
      </c>
      <c r="F3031" t="s">
        <v>122</v>
      </c>
      <c r="G3031" t="s">
        <v>61</v>
      </c>
      <c r="H3031" t="s">
        <v>123</v>
      </c>
      <c r="I3031" s="6">
        <v>2</v>
      </c>
      <c r="J3031" s="6">
        <v>24999</v>
      </c>
      <c r="K3031" s="6">
        <v>49998</v>
      </c>
      <c r="L3031" s="6">
        <v>0.1</v>
      </c>
      <c r="M3031" s="6">
        <v>4999.8</v>
      </c>
      <c r="N3031" s="6">
        <v>44998.2</v>
      </c>
      <c r="O3031" s="6">
        <v>5849.77</v>
      </c>
      <c r="P3031" t="s">
        <v>82</v>
      </c>
      <c r="Q3031" t="s">
        <v>82</v>
      </c>
      <c r="R3031" t="s">
        <v>65</v>
      </c>
      <c r="S3031" t="s">
        <v>45</v>
      </c>
      <c r="T3031" t="s">
        <v>35</v>
      </c>
      <c r="U3031" s="13">
        <f t="shared" si="188"/>
        <v>2025</v>
      </c>
      <c r="V3031" s="13">
        <f t="shared" si="189"/>
        <v>10</v>
      </c>
      <c r="W3031" s="20" t="str">
        <f t="shared" si="190"/>
        <v>October</v>
      </c>
      <c r="X3031">
        <v>0.13</v>
      </c>
      <c r="Y3031" s="6">
        <f t="shared" si="191"/>
        <v>39998.400000000001</v>
      </c>
      <c r="Z3031" cm="1">
        <f t="array" aca="1" ref="Z3031" ca="1">IF(roud(N3031,2)=ROUND(Z3031,2),"ok","error")</f>
        <v>0</v>
      </c>
    </row>
    <row r="3032" spans="1:26" x14ac:dyDescent="0.3">
      <c r="A3032" t="s">
        <v>4734</v>
      </c>
      <c r="B3032" s="4">
        <v>45974</v>
      </c>
      <c r="C3032" t="s">
        <v>291</v>
      </c>
      <c r="D3032" t="s">
        <v>292</v>
      </c>
      <c r="E3032" t="s">
        <v>86</v>
      </c>
      <c r="F3032" t="s">
        <v>87</v>
      </c>
      <c r="G3032" t="s">
        <v>29</v>
      </c>
      <c r="H3032" t="s">
        <v>88</v>
      </c>
      <c r="I3032" s="6">
        <v>1</v>
      </c>
      <c r="J3032" s="6">
        <v>1299</v>
      </c>
      <c r="K3032" s="6">
        <v>1299</v>
      </c>
      <c r="L3032" s="6">
        <v>0.1</v>
      </c>
      <c r="M3032" s="6">
        <v>129.9</v>
      </c>
      <c r="N3032" s="6">
        <v>1169.0999999999999</v>
      </c>
      <c r="O3032" s="6">
        <v>339.04</v>
      </c>
      <c r="P3032" t="s">
        <v>89</v>
      </c>
      <c r="Q3032" t="s">
        <v>90</v>
      </c>
      <c r="R3032" t="s">
        <v>65</v>
      </c>
      <c r="S3032" t="s">
        <v>45</v>
      </c>
      <c r="T3032" t="s">
        <v>35</v>
      </c>
      <c r="U3032" s="13">
        <f t="shared" si="188"/>
        <v>2025</v>
      </c>
      <c r="V3032" s="13">
        <f t="shared" si="189"/>
        <v>11</v>
      </c>
      <c r="W3032" s="20" t="str">
        <f t="shared" si="190"/>
        <v>November</v>
      </c>
      <c r="X3032">
        <v>0.28999999999999998</v>
      </c>
      <c r="Y3032" s="6">
        <f t="shared" si="191"/>
        <v>1039.2</v>
      </c>
      <c r="Z3032" cm="1">
        <f t="array" aca="1" ref="Z3032" ca="1">IF(roud(N3032,2)=ROUND(Z3032,2),"ok","error")</f>
        <v>0</v>
      </c>
    </row>
    <row r="3033" spans="1:26" x14ac:dyDescent="0.3">
      <c r="A3033" t="s">
        <v>4735</v>
      </c>
      <c r="B3033" s="4">
        <v>45923</v>
      </c>
      <c r="C3033" t="s">
        <v>1321</v>
      </c>
      <c r="D3033" t="s">
        <v>1322</v>
      </c>
      <c r="E3033" t="s">
        <v>111</v>
      </c>
      <c r="F3033" t="s">
        <v>112</v>
      </c>
      <c r="G3033" t="s">
        <v>113</v>
      </c>
      <c r="H3033" t="s">
        <v>114</v>
      </c>
      <c r="I3033" s="6">
        <v>2</v>
      </c>
      <c r="J3033" s="6">
        <v>999</v>
      </c>
      <c r="K3033" s="6">
        <v>1998</v>
      </c>
      <c r="L3033" s="6">
        <v>0.15</v>
      </c>
      <c r="M3033" s="6">
        <v>299.7</v>
      </c>
      <c r="N3033" s="6">
        <v>1698.3</v>
      </c>
      <c r="O3033" s="6">
        <v>399.1</v>
      </c>
      <c r="P3033" t="s">
        <v>94</v>
      </c>
      <c r="Q3033" t="s">
        <v>64</v>
      </c>
      <c r="R3033" t="s">
        <v>65</v>
      </c>
      <c r="S3033" t="s">
        <v>45</v>
      </c>
      <c r="T3033" t="s">
        <v>35</v>
      </c>
      <c r="U3033" s="13">
        <f t="shared" si="188"/>
        <v>2025</v>
      </c>
      <c r="V3033" s="13">
        <f t="shared" si="189"/>
        <v>9</v>
      </c>
      <c r="W3033" s="20" t="str">
        <f t="shared" si="190"/>
        <v>September</v>
      </c>
      <c r="X3033">
        <v>0.23499999999999999</v>
      </c>
      <c r="Y3033" s="6">
        <f t="shared" si="191"/>
        <v>1398.6</v>
      </c>
      <c r="Z3033" cm="1">
        <f t="array" aca="1" ref="Z3033" ca="1">IF(roud(N3033,2)=ROUND(Z3033,2),"ok","error")</f>
        <v>0</v>
      </c>
    </row>
    <row r="3034" spans="1:26" x14ac:dyDescent="0.3">
      <c r="A3034" t="s">
        <v>4736</v>
      </c>
      <c r="B3034" s="4">
        <v>45786</v>
      </c>
      <c r="C3034" t="s">
        <v>1061</v>
      </c>
      <c r="D3034" t="s">
        <v>1062</v>
      </c>
      <c r="E3034" t="s">
        <v>198</v>
      </c>
      <c r="F3034" t="s">
        <v>199</v>
      </c>
      <c r="G3034" t="s">
        <v>61</v>
      </c>
      <c r="H3034" t="s">
        <v>71</v>
      </c>
      <c r="I3034" s="6">
        <v>1</v>
      </c>
      <c r="J3034" s="6">
        <v>899</v>
      </c>
      <c r="K3034" s="6">
        <v>899</v>
      </c>
      <c r="L3034" s="6">
        <v>0.1</v>
      </c>
      <c r="M3034" s="6">
        <v>89.9</v>
      </c>
      <c r="N3034" s="6">
        <v>809.1</v>
      </c>
      <c r="O3034" s="6">
        <v>105.18</v>
      </c>
      <c r="P3034" t="s">
        <v>42</v>
      </c>
      <c r="Q3034" t="s">
        <v>43</v>
      </c>
      <c r="R3034" t="s">
        <v>44</v>
      </c>
      <c r="S3034" t="s">
        <v>54</v>
      </c>
      <c r="T3034" t="s">
        <v>35</v>
      </c>
      <c r="U3034" s="13">
        <f t="shared" si="188"/>
        <v>2025</v>
      </c>
      <c r="V3034" s="13">
        <f t="shared" si="189"/>
        <v>5</v>
      </c>
      <c r="W3034" s="20" t="str">
        <f t="shared" si="190"/>
        <v>May</v>
      </c>
      <c r="X3034">
        <v>0.13</v>
      </c>
      <c r="Y3034" s="6">
        <f t="shared" si="191"/>
        <v>719.2</v>
      </c>
      <c r="Z3034" cm="1">
        <f t="array" aca="1" ref="Z3034" ca="1">IF(roud(N3034,2)=ROUND(Z3034,2),"ok","error")</f>
        <v>0</v>
      </c>
    </row>
    <row r="3035" spans="1:26" x14ac:dyDescent="0.3">
      <c r="A3035" t="s">
        <v>4737</v>
      </c>
      <c r="B3035" s="4">
        <v>45967</v>
      </c>
      <c r="C3035" t="s">
        <v>1061</v>
      </c>
      <c r="D3035" t="s">
        <v>1062</v>
      </c>
      <c r="E3035" t="s">
        <v>40</v>
      </c>
      <c r="F3035" t="s">
        <v>41</v>
      </c>
      <c r="G3035" t="s">
        <v>29</v>
      </c>
      <c r="H3035" t="s">
        <v>30</v>
      </c>
      <c r="I3035" s="6">
        <v>2</v>
      </c>
      <c r="J3035" s="6">
        <v>1199</v>
      </c>
      <c r="K3035" s="6">
        <v>2398</v>
      </c>
      <c r="L3035" s="6">
        <v>0.15</v>
      </c>
      <c r="M3035" s="6">
        <v>359.7</v>
      </c>
      <c r="N3035" s="6">
        <v>2038.3</v>
      </c>
      <c r="O3035" s="6">
        <v>560.53</v>
      </c>
      <c r="P3035" t="s">
        <v>63</v>
      </c>
      <c r="Q3035" t="s">
        <v>64</v>
      </c>
      <c r="R3035" t="s">
        <v>65</v>
      </c>
      <c r="S3035" t="s">
        <v>45</v>
      </c>
      <c r="T3035" t="s">
        <v>35</v>
      </c>
      <c r="U3035" s="13">
        <f t="shared" si="188"/>
        <v>2025</v>
      </c>
      <c r="V3035" s="13">
        <f t="shared" si="189"/>
        <v>11</v>
      </c>
      <c r="W3035" s="20" t="str">
        <f t="shared" si="190"/>
        <v>November</v>
      </c>
      <c r="X3035">
        <v>0.27500000000000002</v>
      </c>
      <c r="Y3035" s="6">
        <f t="shared" si="191"/>
        <v>1678.6</v>
      </c>
      <c r="Z3035" cm="1">
        <f t="array" aca="1" ref="Z3035" ca="1">IF(roud(N3035,2)=ROUND(Z3035,2),"ok","error")</f>
        <v>0</v>
      </c>
    </row>
    <row r="3036" spans="1:26" x14ac:dyDescent="0.3">
      <c r="A3036" t="s">
        <v>4738</v>
      </c>
      <c r="B3036" s="4">
        <v>45791</v>
      </c>
      <c r="C3036" t="s">
        <v>3822</v>
      </c>
      <c r="D3036" t="s">
        <v>3823</v>
      </c>
      <c r="E3036" t="s">
        <v>258</v>
      </c>
      <c r="F3036" t="s">
        <v>259</v>
      </c>
      <c r="G3036" t="s">
        <v>214</v>
      </c>
      <c r="H3036" t="s">
        <v>260</v>
      </c>
      <c r="I3036" s="6">
        <v>1</v>
      </c>
      <c r="J3036" s="6">
        <v>399</v>
      </c>
      <c r="K3036" s="6">
        <v>399</v>
      </c>
      <c r="L3036" s="6">
        <v>0.05</v>
      </c>
      <c r="M3036" s="6">
        <v>19.95</v>
      </c>
      <c r="N3036" s="6">
        <v>379.05</v>
      </c>
      <c r="O3036" s="6">
        <v>138.35</v>
      </c>
      <c r="P3036" t="s">
        <v>170</v>
      </c>
      <c r="Q3036" t="s">
        <v>171</v>
      </c>
      <c r="R3036" t="s">
        <v>44</v>
      </c>
      <c r="S3036" t="s">
        <v>107</v>
      </c>
      <c r="T3036" t="s">
        <v>35</v>
      </c>
      <c r="U3036" s="13">
        <f t="shared" si="188"/>
        <v>2025</v>
      </c>
      <c r="V3036" s="13">
        <f t="shared" si="189"/>
        <v>5</v>
      </c>
      <c r="W3036" s="20" t="str">
        <f t="shared" si="190"/>
        <v>May</v>
      </c>
      <c r="X3036">
        <v>0.36499999999999999</v>
      </c>
      <c r="Y3036" s="6">
        <f t="shared" si="191"/>
        <v>359.1</v>
      </c>
      <c r="Z3036" cm="1">
        <f t="array" aca="1" ref="Z3036" ca="1">IF(roud(N3036,2)=ROUND(Z3036,2),"ok","error")</f>
        <v>0</v>
      </c>
    </row>
    <row r="3037" spans="1:26" x14ac:dyDescent="0.3">
      <c r="A3037" t="s">
        <v>4739</v>
      </c>
      <c r="B3037" s="4">
        <v>45308</v>
      </c>
      <c r="C3037" t="s">
        <v>4261</v>
      </c>
      <c r="D3037" t="s">
        <v>4262</v>
      </c>
      <c r="E3037" t="s">
        <v>69</v>
      </c>
      <c r="F3037" t="s">
        <v>70</v>
      </c>
      <c r="G3037" t="s">
        <v>61</v>
      </c>
      <c r="H3037" t="s">
        <v>71</v>
      </c>
      <c r="I3037" s="6">
        <v>1</v>
      </c>
      <c r="J3037" s="6">
        <v>1299</v>
      </c>
      <c r="K3037" s="6">
        <v>1299</v>
      </c>
      <c r="L3037" s="6">
        <v>0.05</v>
      </c>
      <c r="M3037" s="6">
        <v>64.95</v>
      </c>
      <c r="N3037" s="6">
        <v>1234.05</v>
      </c>
      <c r="O3037" s="6">
        <v>178.94</v>
      </c>
      <c r="P3037" t="s">
        <v>191</v>
      </c>
      <c r="Q3037" t="s">
        <v>187</v>
      </c>
      <c r="R3037" t="s">
        <v>160</v>
      </c>
      <c r="S3037" t="s">
        <v>45</v>
      </c>
      <c r="T3037" t="s">
        <v>55</v>
      </c>
      <c r="U3037" s="13">
        <f t="shared" si="188"/>
        <v>2024</v>
      </c>
      <c r="V3037" s="13">
        <f t="shared" si="189"/>
        <v>1</v>
      </c>
      <c r="W3037" s="20" t="str">
        <f t="shared" si="190"/>
        <v>January</v>
      </c>
      <c r="X3037">
        <v>0.14499999999999999</v>
      </c>
      <c r="Y3037" s="6">
        <f t="shared" si="191"/>
        <v>1169.0999999999999</v>
      </c>
      <c r="Z3037" cm="1">
        <f t="array" aca="1" ref="Z3037" ca="1">IF(roud(N3037,2)=ROUND(Z3037,2),"ok","error")</f>
        <v>0</v>
      </c>
    </row>
    <row r="3038" spans="1:26" x14ac:dyDescent="0.3">
      <c r="A3038" t="s">
        <v>4740</v>
      </c>
      <c r="B3038" s="4">
        <v>45298</v>
      </c>
      <c r="C3038" t="s">
        <v>3501</v>
      </c>
      <c r="D3038" t="s">
        <v>3502</v>
      </c>
      <c r="E3038" t="s">
        <v>102</v>
      </c>
      <c r="F3038" t="s">
        <v>103</v>
      </c>
      <c r="G3038" t="s">
        <v>52</v>
      </c>
      <c r="H3038" t="s">
        <v>104</v>
      </c>
      <c r="I3038" s="6">
        <v>1</v>
      </c>
      <c r="J3038" s="6">
        <v>5999</v>
      </c>
      <c r="K3038" s="6">
        <v>5999</v>
      </c>
      <c r="L3038" s="6">
        <v>0.15</v>
      </c>
      <c r="M3038" s="6">
        <v>899.85</v>
      </c>
      <c r="N3038" s="6">
        <v>5099.1499999999996</v>
      </c>
      <c r="O3038" s="6">
        <v>994.33</v>
      </c>
      <c r="P3038" t="s">
        <v>144</v>
      </c>
      <c r="Q3038" t="s">
        <v>145</v>
      </c>
      <c r="R3038" t="s">
        <v>65</v>
      </c>
      <c r="S3038" t="s">
        <v>54</v>
      </c>
      <c r="T3038" t="s">
        <v>55</v>
      </c>
      <c r="U3038" s="13">
        <f t="shared" si="188"/>
        <v>2024</v>
      </c>
      <c r="V3038" s="13">
        <f t="shared" si="189"/>
        <v>1</v>
      </c>
      <c r="W3038" s="20" t="str">
        <f t="shared" si="190"/>
        <v>January</v>
      </c>
      <c r="X3038">
        <v>0.19500000000000001</v>
      </c>
      <c r="Y3038" s="6">
        <f t="shared" si="191"/>
        <v>4199.3</v>
      </c>
      <c r="Z3038" cm="1">
        <f t="array" aca="1" ref="Z3038" ca="1">IF(roud(N3038,2)=ROUND(Z3038,2),"ok","error")</f>
        <v>0</v>
      </c>
    </row>
    <row r="3039" spans="1:26" x14ac:dyDescent="0.3">
      <c r="A3039" t="s">
        <v>4741</v>
      </c>
      <c r="B3039" s="4">
        <v>45836</v>
      </c>
      <c r="C3039" t="s">
        <v>540</v>
      </c>
      <c r="D3039" t="s">
        <v>541</v>
      </c>
      <c r="E3039" t="s">
        <v>27</v>
      </c>
      <c r="F3039" t="s">
        <v>28</v>
      </c>
      <c r="G3039" t="s">
        <v>29</v>
      </c>
      <c r="H3039" t="s">
        <v>30</v>
      </c>
      <c r="I3039" s="6">
        <v>1</v>
      </c>
      <c r="J3039" s="6">
        <v>1999</v>
      </c>
      <c r="K3039" s="6">
        <v>1999</v>
      </c>
      <c r="L3039" s="6">
        <v>0.25</v>
      </c>
      <c r="M3039" s="6">
        <v>499.75</v>
      </c>
      <c r="N3039" s="6">
        <v>1499.25</v>
      </c>
      <c r="O3039" s="6">
        <v>367.32</v>
      </c>
      <c r="P3039" t="s">
        <v>89</v>
      </c>
      <c r="Q3039" t="s">
        <v>90</v>
      </c>
      <c r="R3039" t="s">
        <v>65</v>
      </c>
      <c r="S3039" t="s">
        <v>107</v>
      </c>
      <c r="T3039" t="s">
        <v>55</v>
      </c>
      <c r="U3039" s="13">
        <f t="shared" si="188"/>
        <v>2025</v>
      </c>
      <c r="V3039" s="13">
        <f t="shared" si="189"/>
        <v>6</v>
      </c>
      <c r="W3039" s="20" t="str">
        <f t="shared" si="190"/>
        <v>June</v>
      </c>
      <c r="X3039">
        <v>0.245</v>
      </c>
      <c r="Y3039" s="6">
        <f t="shared" si="191"/>
        <v>999.5</v>
      </c>
      <c r="Z3039" cm="1">
        <f t="array" aca="1" ref="Z3039" ca="1">IF(roud(N3039,2)=ROUND(Z3039,2),"ok","error")</f>
        <v>0</v>
      </c>
    </row>
    <row r="3040" spans="1:26" x14ac:dyDescent="0.3">
      <c r="A3040" t="s">
        <v>4742</v>
      </c>
      <c r="B3040" s="4">
        <v>45856</v>
      </c>
      <c r="C3040" t="s">
        <v>1996</v>
      </c>
      <c r="D3040" t="s">
        <v>1997</v>
      </c>
      <c r="E3040" t="s">
        <v>273</v>
      </c>
      <c r="F3040" t="s">
        <v>274</v>
      </c>
      <c r="G3040" t="s">
        <v>29</v>
      </c>
      <c r="H3040" t="s">
        <v>88</v>
      </c>
      <c r="I3040" s="6">
        <v>1</v>
      </c>
      <c r="J3040" s="6">
        <v>2499</v>
      </c>
      <c r="K3040" s="6">
        <v>2499</v>
      </c>
      <c r="L3040" s="6">
        <v>0.1</v>
      </c>
      <c r="M3040" s="6">
        <v>249.9</v>
      </c>
      <c r="N3040" s="6">
        <v>2249.1</v>
      </c>
      <c r="O3040" s="6">
        <v>652.24</v>
      </c>
      <c r="P3040" t="s">
        <v>82</v>
      </c>
      <c r="Q3040" t="s">
        <v>82</v>
      </c>
      <c r="R3040" t="s">
        <v>65</v>
      </c>
      <c r="S3040" t="s">
        <v>98</v>
      </c>
      <c r="T3040" t="s">
        <v>35</v>
      </c>
      <c r="U3040" s="13">
        <f t="shared" si="188"/>
        <v>2025</v>
      </c>
      <c r="V3040" s="13">
        <f t="shared" si="189"/>
        <v>7</v>
      </c>
      <c r="W3040" s="20" t="str">
        <f t="shared" si="190"/>
        <v>July</v>
      </c>
      <c r="X3040">
        <v>0.28999999999999998</v>
      </c>
      <c r="Y3040" s="6">
        <f t="shared" si="191"/>
        <v>1999.2</v>
      </c>
      <c r="Z3040" cm="1">
        <f t="array" aca="1" ref="Z3040" ca="1">IF(roud(N3040,2)=ROUND(Z3040,2),"ok","error")</f>
        <v>0</v>
      </c>
    </row>
    <row r="3041" spans="1:26" x14ac:dyDescent="0.3">
      <c r="A3041" t="s">
        <v>4743</v>
      </c>
      <c r="B3041" s="4">
        <v>45713</v>
      </c>
      <c r="C3041" t="s">
        <v>279</v>
      </c>
      <c r="D3041" t="s">
        <v>280</v>
      </c>
      <c r="E3041" t="s">
        <v>75</v>
      </c>
      <c r="F3041" t="s">
        <v>76</v>
      </c>
      <c r="G3041" t="s">
        <v>61</v>
      </c>
      <c r="H3041" t="s">
        <v>71</v>
      </c>
      <c r="I3041" s="6">
        <v>1</v>
      </c>
      <c r="J3041" s="6">
        <v>1499</v>
      </c>
      <c r="K3041" s="6">
        <v>1499</v>
      </c>
      <c r="L3041" s="6">
        <v>0.05</v>
      </c>
      <c r="M3041" s="6">
        <v>74.95</v>
      </c>
      <c r="N3041" s="6">
        <v>1424.05</v>
      </c>
      <c r="O3041" s="6">
        <v>206.49</v>
      </c>
      <c r="P3041" t="s">
        <v>105</v>
      </c>
      <c r="Q3041" t="s">
        <v>106</v>
      </c>
      <c r="R3041" t="s">
        <v>44</v>
      </c>
      <c r="S3041" t="s">
        <v>45</v>
      </c>
      <c r="T3041" t="s">
        <v>35</v>
      </c>
      <c r="U3041" s="13">
        <f t="shared" si="188"/>
        <v>2025</v>
      </c>
      <c r="V3041" s="13">
        <f t="shared" si="189"/>
        <v>2</v>
      </c>
      <c r="W3041" s="20" t="str">
        <f t="shared" si="190"/>
        <v>February</v>
      </c>
      <c r="X3041">
        <v>0.14499999999999999</v>
      </c>
      <c r="Y3041" s="6">
        <f t="shared" si="191"/>
        <v>1349.1</v>
      </c>
      <c r="Z3041" cm="1">
        <f t="array" aca="1" ref="Z3041" ca="1">IF(roud(N3041,2)=ROUND(Z3041,2),"ok","error")</f>
        <v>0</v>
      </c>
    </row>
    <row r="3042" spans="1:26" x14ac:dyDescent="0.3">
      <c r="A3042" t="s">
        <v>4744</v>
      </c>
      <c r="B3042" s="4">
        <v>45304</v>
      </c>
      <c r="C3042" t="s">
        <v>1256</v>
      </c>
      <c r="D3042" t="s">
        <v>1257</v>
      </c>
      <c r="E3042" t="s">
        <v>50</v>
      </c>
      <c r="F3042" t="s">
        <v>51</v>
      </c>
      <c r="G3042" t="s">
        <v>52</v>
      </c>
      <c r="H3042" t="s">
        <v>53</v>
      </c>
      <c r="I3042" s="6">
        <v>2</v>
      </c>
      <c r="J3042" s="6">
        <v>2999</v>
      </c>
      <c r="K3042" s="6">
        <v>5998</v>
      </c>
      <c r="L3042" s="6">
        <v>0.15</v>
      </c>
      <c r="M3042" s="6">
        <v>899.7</v>
      </c>
      <c r="N3042" s="6">
        <v>5098.3</v>
      </c>
      <c r="O3042" s="6">
        <v>994.17</v>
      </c>
      <c r="P3042" t="s">
        <v>82</v>
      </c>
      <c r="Q3042" t="s">
        <v>82</v>
      </c>
      <c r="R3042" t="s">
        <v>65</v>
      </c>
      <c r="S3042" t="s">
        <v>54</v>
      </c>
      <c r="T3042" t="s">
        <v>35</v>
      </c>
      <c r="U3042" s="13">
        <f t="shared" si="188"/>
        <v>2024</v>
      </c>
      <c r="V3042" s="13">
        <f t="shared" si="189"/>
        <v>1</v>
      </c>
      <c r="W3042" s="20" t="str">
        <f t="shared" si="190"/>
        <v>January</v>
      </c>
      <c r="X3042">
        <v>0.19500000000000001</v>
      </c>
      <c r="Y3042" s="6">
        <f t="shared" si="191"/>
        <v>4198.6000000000004</v>
      </c>
      <c r="Z3042" cm="1">
        <f t="array" aca="1" ref="Z3042" ca="1">IF(roud(N3042,2)=ROUND(Z3042,2),"ok","error")</f>
        <v>0</v>
      </c>
    </row>
    <row r="3043" spans="1:26" x14ac:dyDescent="0.3">
      <c r="A3043" t="s">
        <v>4745</v>
      </c>
      <c r="B3043" s="4">
        <v>45309</v>
      </c>
      <c r="C3043" t="s">
        <v>631</v>
      </c>
      <c r="D3043" t="s">
        <v>632</v>
      </c>
      <c r="E3043" t="s">
        <v>167</v>
      </c>
      <c r="F3043" t="s">
        <v>168</v>
      </c>
      <c r="G3043" t="s">
        <v>113</v>
      </c>
      <c r="H3043" t="s">
        <v>169</v>
      </c>
      <c r="I3043" s="6">
        <v>1</v>
      </c>
      <c r="J3043" s="6">
        <v>899</v>
      </c>
      <c r="K3043" s="6">
        <v>899</v>
      </c>
      <c r="L3043" s="6">
        <v>0.1</v>
      </c>
      <c r="M3043" s="6">
        <v>89.9</v>
      </c>
      <c r="N3043" s="6">
        <v>809.1</v>
      </c>
      <c r="O3043" s="6">
        <v>202.28</v>
      </c>
      <c r="P3043" t="s">
        <v>170</v>
      </c>
      <c r="Q3043" t="s">
        <v>171</v>
      </c>
      <c r="R3043" t="s">
        <v>44</v>
      </c>
      <c r="S3043" t="s">
        <v>107</v>
      </c>
      <c r="T3043" t="s">
        <v>35</v>
      </c>
      <c r="U3043" s="13">
        <f t="shared" si="188"/>
        <v>2024</v>
      </c>
      <c r="V3043" s="13">
        <f t="shared" si="189"/>
        <v>1</v>
      </c>
      <c r="W3043" s="20" t="str">
        <f t="shared" si="190"/>
        <v>January</v>
      </c>
      <c r="X3043">
        <v>0.25</v>
      </c>
      <c r="Y3043" s="6">
        <f t="shared" si="191"/>
        <v>719.2</v>
      </c>
      <c r="Z3043" cm="1">
        <f t="array" aca="1" ref="Z3043" ca="1">IF(roud(N3043,2)=ROUND(Z3043,2),"ok","error")</f>
        <v>0</v>
      </c>
    </row>
    <row r="3044" spans="1:26" x14ac:dyDescent="0.3">
      <c r="A3044" t="s">
        <v>4746</v>
      </c>
      <c r="B3044" s="4">
        <v>45834</v>
      </c>
      <c r="C3044" t="s">
        <v>2310</v>
      </c>
      <c r="D3044" t="s">
        <v>2311</v>
      </c>
      <c r="E3044" t="s">
        <v>75</v>
      </c>
      <c r="F3044" t="s">
        <v>76</v>
      </c>
      <c r="G3044" t="s">
        <v>61</v>
      </c>
      <c r="H3044" t="s">
        <v>71</v>
      </c>
      <c r="I3044" s="6">
        <v>1</v>
      </c>
      <c r="J3044" s="6">
        <v>1499</v>
      </c>
      <c r="K3044" s="6">
        <v>1499</v>
      </c>
      <c r="L3044" s="6">
        <v>0.15</v>
      </c>
      <c r="M3044" s="6">
        <v>224.85</v>
      </c>
      <c r="N3044" s="6">
        <v>1274.1500000000001</v>
      </c>
      <c r="O3044" s="6">
        <v>146.53</v>
      </c>
      <c r="P3044" t="s">
        <v>191</v>
      </c>
      <c r="Q3044" t="s">
        <v>187</v>
      </c>
      <c r="R3044" t="s">
        <v>160</v>
      </c>
      <c r="S3044" t="s">
        <v>98</v>
      </c>
      <c r="T3044" t="s">
        <v>55</v>
      </c>
      <c r="U3044" s="13">
        <f t="shared" si="188"/>
        <v>2025</v>
      </c>
      <c r="V3044" s="13">
        <f t="shared" si="189"/>
        <v>6</v>
      </c>
      <c r="W3044" s="20" t="str">
        <f t="shared" si="190"/>
        <v>June</v>
      </c>
      <c r="X3044">
        <v>0.115</v>
      </c>
      <c r="Y3044" s="6">
        <f t="shared" si="191"/>
        <v>1049.3</v>
      </c>
      <c r="Z3044" cm="1">
        <f t="array" aca="1" ref="Z3044" ca="1">IF(roud(N3044,2)=ROUND(Z3044,2),"ok","error")</f>
        <v>0</v>
      </c>
    </row>
    <row r="3045" spans="1:26" x14ac:dyDescent="0.3">
      <c r="A3045" t="s">
        <v>4747</v>
      </c>
      <c r="B3045" s="4">
        <v>45573</v>
      </c>
      <c r="C3045" t="s">
        <v>1127</v>
      </c>
      <c r="D3045" t="s">
        <v>1128</v>
      </c>
      <c r="E3045" t="s">
        <v>198</v>
      </c>
      <c r="F3045" t="s">
        <v>199</v>
      </c>
      <c r="G3045" t="s">
        <v>61</v>
      </c>
      <c r="H3045" t="s">
        <v>71</v>
      </c>
      <c r="I3045" s="6">
        <v>4</v>
      </c>
      <c r="J3045" s="6">
        <v>899</v>
      </c>
      <c r="K3045" s="6">
        <v>3596</v>
      </c>
      <c r="L3045" s="6">
        <v>0.05</v>
      </c>
      <c r="M3045" s="6">
        <v>179.8</v>
      </c>
      <c r="N3045" s="6">
        <v>3416.2</v>
      </c>
      <c r="O3045" s="6">
        <v>495.35</v>
      </c>
      <c r="P3045" t="s">
        <v>94</v>
      </c>
      <c r="Q3045" t="s">
        <v>64</v>
      </c>
      <c r="R3045" t="s">
        <v>65</v>
      </c>
      <c r="S3045" t="s">
        <v>107</v>
      </c>
      <c r="T3045" t="s">
        <v>55</v>
      </c>
      <c r="U3045" s="13">
        <f t="shared" si="188"/>
        <v>2024</v>
      </c>
      <c r="V3045" s="13">
        <f t="shared" si="189"/>
        <v>10</v>
      </c>
      <c r="W3045" s="20" t="str">
        <f t="shared" si="190"/>
        <v>October</v>
      </c>
      <c r="X3045">
        <v>0.14499999999999999</v>
      </c>
      <c r="Y3045" s="6">
        <f t="shared" si="191"/>
        <v>3236.4</v>
      </c>
      <c r="Z3045" cm="1">
        <f t="array" aca="1" ref="Z3045" ca="1">IF(roud(N3045,2)=ROUND(Z3045,2),"ok","error")</f>
        <v>0</v>
      </c>
    </row>
    <row r="3046" spans="1:26" x14ac:dyDescent="0.3">
      <c r="A3046" t="s">
        <v>4748</v>
      </c>
      <c r="B3046" s="4">
        <v>45840</v>
      </c>
      <c r="C3046" t="s">
        <v>125</v>
      </c>
      <c r="D3046" t="s">
        <v>126</v>
      </c>
      <c r="E3046" t="s">
        <v>258</v>
      </c>
      <c r="F3046" t="s">
        <v>259</v>
      </c>
      <c r="G3046" t="s">
        <v>214</v>
      </c>
      <c r="H3046" t="s">
        <v>260</v>
      </c>
      <c r="I3046" s="6">
        <v>2</v>
      </c>
      <c r="J3046" s="6">
        <v>399</v>
      </c>
      <c r="K3046" s="6">
        <v>798</v>
      </c>
      <c r="L3046" s="6">
        <v>0.1</v>
      </c>
      <c r="M3046" s="6">
        <v>79.8</v>
      </c>
      <c r="N3046" s="6">
        <v>718.2</v>
      </c>
      <c r="O3046" s="6">
        <v>251.37</v>
      </c>
      <c r="P3046" t="s">
        <v>158</v>
      </c>
      <c r="Q3046" t="s">
        <v>159</v>
      </c>
      <c r="R3046" t="s">
        <v>160</v>
      </c>
      <c r="S3046" t="s">
        <v>98</v>
      </c>
      <c r="T3046" t="s">
        <v>35</v>
      </c>
      <c r="U3046" s="13">
        <f t="shared" si="188"/>
        <v>2025</v>
      </c>
      <c r="V3046" s="13">
        <f t="shared" si="189"/>
        <v>7</v>
      </c>
      <c r="W3046" s="20" t="str">
        <f t="shared" si="190"/>
        <v>July</v>
      </c>
      <c r="X3046">
        <v>0.35</v>
      </c>
      <c r="Y3046" s="6">
        <f t="shared" si="191"/>
        <v>638.4</v>
      </c>
      <c r="Z3046" cm="1">
        <f t="array" aca="1" ref="Z3046" ca="1">IF(roud(N3046,2)=ROUND(Z3046,2),"ok","error")</f>
        <v>0</v>
      </c>
    </row>
    <row r="3047" spans="1:26" x14ac:dyDescent="0.3">
      <c r="A3047" t="s">
        <v>4749</v>
      </c>
      <c r="B3047" s="4">
        <v>45585</v>
      </c>
      <c r="C3047" t="s">
        <v>229</v>
      </c>
      <c r="D3047" t="s">
        <v>230</v>
      </c>
      <c r="E3047" t="s">
        <v>59</v>
      </c>
      <c r="F3047" t="s">
        <v>60</v>
      </c>
      <c r="G3047" t="s">
        <v>61</v>
      </c>
      <c r="H3047" t="s">
        <v>62</v>
      </c>
      <c r="I3047" s="6">
        <v>1</v>
      </c>
      <c r="J3047" s="6">
        <v>59999</v>
      </c>
      <c r="K3047" s="6">
        <v>59999</v>
      </c>
      <c r="L3047" s="6">
        <v>0.1</v>
      </c>
      <c r="M3047" s="6">
        <v>5999.9</v>
      </c>
      <c r="N3047" s="6">
        <v>53999.1</v>
      </c>
      <c r="O3047" s="6">
        <v>7019.88</v>
      </c>
      <c r="P3047" t="s">
        <v>158</v>
      </c>
      <c r="Q3047" t="s">
        <v>159</v>
      </c>
      <c r="R3047" t="s">
        <v>160</v>
      </c>
      <c r="S3047" t="s">
        <v>54</v>
      </c>
      <c r="T3047" t="s">
        <v>35</v>
      </c>
      <c r="U3047" s="13">
        <f t="shared" si="188"/>
        <v>2024</v>
      </c>
      <c r="V3047" s="13">
        <f t="shared" si="189"/>
        <v>10</v>
      </c>
      <c r="W3047" s="20" t="str">
        <f t="shared" si="190"/>
        <v>October</v>
      </c>
      <c r="X3047">
        <v>0.13</v>
      </c>
      <c r="Y3047" s="6">
        <f t="shared" si="191"/>
        <v>47999.199999999997</v>
      </c>
      <c r="Z3047" cm="1">
        <f t="array" aca="1" ref="Z3047" ca="1">IF(roud(N3047,2)=ROUND(Z3047,2),"ok","error")</f>
        <v>0</v>
      </c>
    </row>
    <row r="3048" spans="1:26" x14ac:dyDescent="0.3">
      <c r="A3048" t="s">
        <v>4750</v>
      </c>
      <c r="B3048" s="4">
        <v>45309</v>
      </c>
      <c r="C3048" t="s">
        <v>1436</v>
      </c>
      <c r="D3048" t="s">
        <v>1437</v>
      </c>
      <c r="E3048" t="s">
        <v>80</v>
      </c>
      <c r="F3048" t="s">
        <v>81</v>
      </c>
      <c r="G3048" t="s">
        <v>52</v>
      </c>
      <c r="H3048" t="s">
        <v>53</v>
      </c>
      <c r="I3048" s="6">
        <v>1</v>
      </c>
      <c r="J3048" s="6">
        <v>3499</v>
      </c>
      <c r="K3048" s="6">
        <v>3499</v>
      </c>
      <c r="L3048" s="6">
        <v>0.2</v>
      </c>
      <c r="M3048" s="6">
        <v>699.8</v>
      </c>
      <c r="N3048" s="6">
        <v>2799.2</v>
      </c>
      <c r="O3048" s="6">
        <v>503.86</v>
      </c>
      <c r="P3048" t="s">
        <v>31</v>
      </c>
      <c r="Q3048" t="s">
        <v>32</v>
      </c>
      <c r="R3048" t="s">
        <v>33</v>
      </c>
      <c r="S3048" t="s">
        <v>34</v>
      </c>
      <c r="T3048" t="s">
        <v>46</v>
      </c>
      <c r="U3048" s="13">
        <f t="shared" si="188"/>
        <v>2024</v>
      </c>
      <c r="V3048" s="13">
        <f t="shared" si="189"/>
        <v>1</v>
      </c>
      <c r="W3048" s="20" t="str">
        <f t="shared" si="190"/>
        <v>January</v>
      </c>
      <c r="X3048">
        <v>0.18</v>
      </c>
      <c r="Y3048" s="6">
        <f t="shared" si="191"/>
        <v>2099.4</v>
      </c>
      <c r="Z3048" cm="1">
        <f t="array" aca="1" ref="Z3048" ca="1">IF(roud(N3048,2)=ROUND(Z3048,2),"ok","error")</f>
        <v>0</v>
      </c>
    </row>
    <row r="3049" spans="1:26" x14ac:dyDescent="0.3">
      <c r="A3049" t="s">
        <v>4751</v>
      </c>
      <c r="B3049" s="4">
        <v>45806</v>
      </c>
      <c r="C3049" t="s">
        <v>1279</v>
      </c>
      <c r="D3049" t="s">
        <v>1280</v>
      </c>
      <c r="E3049" t="s">
        <v>323</v>
      </c>
      <c r="F3049" t="s">
        <v>324</v>
      </c>
      <c r="G3049" t="s">
        <v>29</v>
      </c>
      <c r="H3049" t="s">
        <v>304</v>
      </c>
      <c r="I3049" s="6">
        <v>4</v>
      </c>
      <c r="J3049" s="6">
        <v>799</v>
      </c>
      <c r="K3049" s="6">
        <v>3196</v>
      </c>
      <c r="L3049" s="6">
        <v>0.1</v>
      </c>
      <c r="M3049" s="6">
        <v>319.60000000000002</v>
      </c>
      <c r="N3049" s="6">
        <v>2876.4</v>
      </c>
      <c r="O3049" s="6">
        <v>834.16</v>
      </c>
      <c r="P3049" t="s">
        <v>158</v>
      </c>
      <c r="Q3049" t="s">
        <v>159</v>
      </c>
      <c r="R3049" t="s">
        <v>160</v>
      </c>
      <c r="S3049" t="s">
        <v>54</v>
      </c>
      <c r="T3049" t="s">
        <v>35</v>
      </c>
      <c r="U3049" s="13">
        <f t="shared" si="188"/>
        <v>2025</v>
      </c>
      <c r="V3049" s="13">
        <f t="shared" si="189"/>
        <v>5</v>
      </c>
      <c r="W3049" s="20" t="str">
        <f t="shared" si="190"/>
        <v>May</v>
      </c>
      <c r="X3049">
        <v>0.28999999999999998</v>
      </c>
      <c r="Y3049" s="6">
        <f t="shared" si="191"/>
        <v>2556.8000000000002</v>
      </c>
      <c r="Z3049" cm="1">
        <f t="array" aca="1" ref="Z3049" ca="1">IF(roud(N3049,2)=ROUND(Z3049,2),"ok","error")</f>
        <v>0</v>
      </c>
    </row>
    <row r="3050" spans="1:26" x14ac:dyDescent="0.3">
      <c r="A3050" t="s">
        <v>4752</v>
      </c>
      <c r="B3050" s="4">
        <v>46006</v>
      </c>
      <c r="C3050" t="s">
        <v>217</v>
      </c>
      <c r="D3050" t="s">
        <v>218</v>
      </c>
      <c r="E3050" t="s">
        <v>167</v>
      </c>
      <c r="F3050" t="s">
        <v>168</v>
      </c>
      <c r="G3050" t="s">
        <v>113</v>
      </c>
      <c r="H3050" t="s">
        <v>169</v>
      </c>
      <c r="I3050" s="6">
        <v>2</v>
      </c>
      <c r="J3050" s="6">
        <v>899</v>
      </c>
      <c r="K3050" s="6">
        <v>1798</v>
      </c>
      <c r="L3050" s="6">
        <v>0.1</v>
      </c>
      <c r="M3050" s="6">
        <v>179.8</v>
      </c>
      <c r="N3050" s="6">
        <v>1618.2</v>
      </c>
      <c r="O3050" s="6">
        <v>404.55</v>
      </c>
      <c r="P3050" t="s">
        <v>94</v>
      </c>
      <c r="Q3050" t="s">
        <v>64</v>
      </c>
      <c r="R3050" t="s">
        <v>65</v>
      </c>
      <c r="S3050" t="s">
        <v>54</v>
      </c>
      <c r="T3050" t="s">
        <v>35</v>
      </c>
      <c r="U3050" s="13">
        <f t="shared" si="188"/>
        <v>2025</v>
      </c>
      <c r="V3050" s="13">
        <f t="shared" si="189"/>
        <v>12</v>
      </c>
      <c r="W3050" s="20" t="str">
        <f t="shared" si="190"/>
        <v>December</v>
      </c>
      <c r="X3050">
        <v>0.25</v>
      </c>
      <c r="Y3050" s="6">
        <f t="shared" si="191"/>
        <v>1438.4</v>
      </c>
      <c r="Z3050" cm="1">
        <f t="array" aca="1" ref="Z3050" ca="1">IF(roud(N3050,2)=ROUND(Z3050,2),"ok","error")</f>
        <v>0</v>
      </c>
    </row>
    <row r="3051" spans="1:26" x14ac:dyDescent="0.3">
      <c r="A3051" t="s">
        <v>4753</v>
      </c>
      <c r="B3051" s="4">
        <v>45982</v>
      </c>
      <c r="C3051" t="s">
        <v>1407</v>
      </c>
      <c r="D3051" t="s">
        <v>1408</v>
      </c>
      <c r="E3051" t="s">
        <v>167</v>
      </c>
      <c r="F3051" t="s">
        <v>168</v>
      </c>
      <c r="G3051" t="s">
        <v>113</v>
      </c>
      <c r="H3051" t="s">
        <v>169</v>
      </c>
      <c r="I3051" s="6">
        <v>1</v>
      </c>
      <c r="J3051" s="6">
        <v>899</v>
      </c>
      <c r="K3051" s="6">
        <v>899</v>
      </c>
      <c r="L3051" s="6">
        <v>0.15</v>
      </c>
      <c r="M3051" s="6">
        <v>134.85</v>
      </c>
      <c r="N3051" s="6">
        <v>764.15</v>
      </c>
      <c r="O3051" s="6">
        <v>179.58</v>
      </c>
      <c r="P3051" t="s">
        <v>186</v>
      </c>
      <c r="Q3051" t="s">
        <v>187</v>
      </c>
      <c r="R3051" t="s">
        <v>160</v>
      </c>
      <c r="S3051" t="s">
        <v>98</v>
      </c>
      <c r="T3051" t="s">
        <v>35</v>
      </c>
      <c r="U3051" s="13">
        <f t="shared" si="188"/>
        <v>2025</v>
      </c>
      <c r="V3051" s="13">
        <f t="shared" si="189"/>
        <v>11</v>
      </c>
      <c r="W3051" s="20" t="str">
        <f t="shared" si="190"/>
        <v>November</v>
      </c>
      <c r="X3051">
        <v>0.23499999999999999</v>
      </c>
      <c r="Y3051" s="6">
        <f t="shared" si="191"/>
        <v>629.29999999999995</v>
      </c>
      <c r="Z3051" cm="1">
        <f t="array" aca="1" ref="Z3051" ca="1">IF(roud(N3051,2)=ROUND(Z3051,2),"ok","error")</f>
        <v>0</v>
      </c>
    </row>
    <row r="3052" spans="1:26" x14ac:dyDescent="0.3">
      <c r="A3052" t="s">
        <v>4754</v>
      </c>
      <c r="B3052" s="4">
        <v>45732</v>
      </c>
      <c r="C3052" t="s">
        <v>1049</v>
      </c>
      <c r="D3052" t="s">
        <v>1050</v>
      </c>
      <c r="E3052" t="s">
        <v>86</v>
      </c>
      <c r="F3052" t="s">
        <v>87</v>
      </c>
      <c r="G3052" t="s">
        <v>29</v>
      </c>
      <c r="H3052" t="s">
        <v>88</v>
      </c>
      <c r="I3052" s="6">
        <v>2</v>
      </c>
      <c r="J3052" s="6">
        <v>1299</v>
      </c>
      <c r="K3052" s="6">
        <v>2598</v>
      </c>
      <c r="L3052" s="6">
        <v>0</v>
      </c>
      <c r="M3052" s="6">
        <v>0</v>
      </c>
      <c r="N3052" s="6">
        <v>2598</v>
      </c>
      <c r="O3052" s="6">
        <v>831.36</v>
      </c>
      <c r="P3052" t="s">
        <v>42</v>
      </c>
      <c r="Q3052" t="s">
        <v>43</v>
      </c>
      <c r="R3052" t="s">
        <v>44</v>
      </c>
      <c r="S3052" t="s">
        <v>45</v>
      </c>
      <c r="T3052" t="s">
        <v>55</v>
      </c>
      <c r="U3052" s="13">
        <f t="shared" si="188"/>
        <v>2025</v>
      </c>
      <c r="V3052" s="13">
        <f t="shared" si="189"/>
        <v>3</v>
      </c>
      <c r="W3052" s="20" t="str">
        <f t="shared" si="190"/>
        <v>March</v>
      </c>
      <c r="X3052">
        <v>0.32</v>
      </c>
      <c r="Y3052" s="6">
        <f t="shared" si="191"/>
        <v>2598</v>
      </c>
      <c r="Z3052" cm="1">
        <f t="array" aca="1" ref="Z3052" ca="1">IF(roud(N3052,2)=ROUND(Z3052,2),"ok","error")</f>
        <v>0</v>
      </c>
    </row>
    <row r="3053" spans="1:26" x14ac:dyDescent="0.3">
      <c r="A3053" t="s">
        <v>4755</v>
      </c>
      <c r="B3053" s="4">
        <v>45475</v>
      </c>
      <c r="C3053" t="s">
        <v>618</v>
      </c>
      <c r="D3053" t="s">
        <v>619</v>
      </c>
      <c r="E3053" t="s">
        <v>212</v>
      </c>
      <c r="F3053" t="s">
        <v>213</v>
      </c>
      <c r="G3053" t="s">
        <v>214</v>
      </c>
      <c r="H3053" t="s">
        <v>215</v>
      </c>
      <c r="I3053" s="6">
        <v>1</v>
      </c>
      <c r="J3053" s="6">
        <v>599</v>
      </c>
      <c r="K3053" s="6">
        <v>599</v>
      </c>
      <c r="L3053" s="6">
        <v>0.15</v>
      </c>
      <c r="M3053" s="6">
        <v>89.85</v>
      </c>
      <c r="N3053" s="6">
        <v>509.15</v>
      </c>
      <c r="O3053" s="6">
        <v>170.57</v>
      </c>
      <c r="P3053" t="s">
        <v>94</v>
      </c>
      <c r="Q3053" t="s">
        <v>64</v>
      </c>
      <c r="R3053" t="s">
        <v>65</v>
      </c>
      <c r="S3053" t="s">
        <v>107</v>
      </c>
      <c r="T3053" t="s">
        <v>55</v>
      </c>
      <c r="U3053" s="13">
        <f t="shared" si="188"/>
        <v>2024</v>
      </c>
      <c r="V3053" s="13">
        <f t="shared" si="189"/>
        <v>7</v>
      </c>
      <c r="W3053" s="20" t="str">
        <f t="shared" si="190"/>
        <v>July</v>
      </c>
      <c r="X3053">
        <v>0.33500000000000002</v>
      </c>
      <c r="Y3053" s="6">
        <f t="shared" si="191"/>
        <v>419.3</v>
      </c>
      <c r="Z3053" cm="1">
        <f t="array" aca="1" ref="Z3053" ca="1">IF(roud(N3053,2)=ROUND(Z3053,2),"ok","error")</f>
        <v>0</v>
      </c>
    </row>
    <row r="3054" spans="1:26" x14ac:dyDescent="0.3">
      <c r="A3054" t="s">
        <v>4756</v>
      </c>
      <c r="B3054" s="4">
        <v>45401</v>
      </c>
      <c r="C3054" t="s">
        <v>1674</v>
      </c>
      <c r="D3054" t="s">
        <v>1675</v>
      </c>
      <c r="E3054" t="s">
        <v>27</v>
      </c>
      <c r="F3054" t="s">
        <v>28</v>
      </c>
      <c r="G3054" t="s">
        <v>29</v>
      </c>
      <c r="H3054" t="s">
        <v>30</v>
      </c>
      <c r="I3054" s="6">
        <v>1</v>
      </c>
      <c r="J3054" s="6">
        <v>1999</v>
      </c>
      <c r="K3054" s="6">
        <v>1999</v>
      </c>
      <c r="L3054" s="6">
        <v>0.1</v>
      </c>
      <c r="M3054" s="6">
        <v>199.9</v>
      </c>
      <c r="N3054" s="6">
        <v>1799.1</v>
      </c>
      <c r="O3054" s="6">
        <v>521.74</v>
      </c>
      <c r="P3054" t="s">
        <v>105</v>
      </c>
      <c r="Q3054" t="s">
        <v>106</v>
      </c>
      <c r="R3054" t="s">
        <v>44</v>
      </c>
      <c r="S3054" t="s">
        <v>45</v>
      </c>
      <c r="T3054" t="s">
        <v>55</v>
      </c>
      <c r="U3054" s="13">
        <f t="shared" si="188"/>
        <v>2024</v>
      </c>
      <c r="V3054" s="13">
        <f t="shared" si="189"/>
        <v>4</v>
      </c>
      <c r="W3054" s="20" t="str">
        <f t="shared" si="190"/>
        <v>April</v>
      </c>
      <c r="X3054">
        <v>0.28999999999999998</v>
      </c>
      <c r="Y3054" s="6">
        <f t="shared" si="191"/>
        <v>1599.2</v>
      </c>
      <c r="Z3054" cm="1">
        <f t="array" aca="1" ref="Z3054" ca="1">IF(roud(N3054,2)=ROUND(Z3054,2),"ok","error")</f>
        <v>0</v>
      </c>
    </row>
    <row r="3055" spans="1:26" x14ac:dyDescent="0.3">
      <c r="A3055" t="s">
        <v>4757</v>
      </c>
      <c r="B3055" s="4">
        <v>45390</v>
      </c>
      <c r="C3055" t="s">
        <v>1708</v>
      </c>
      <c r="D3055" t="s">
        <v>1709</v>
      </c>
      <c r="E3055" t="s">
        <v>273</v>
      </c>
      <c r="F3055" t="s">
        <v>274</v>
      </c>
      <c r="G3055" t="s">
        <v>29</v>
      </c>
      <c r="H3055" t="s">
        <v>88</v>
      </c>
      <c r="I3055" s="6">
        <v>1</v>
      </c>
      <c r="J3055" s="6">
        <v>2499</v>
      </c>
      <c r="K3055" s="6">
        <v>2499</v>
      </c>
      <c r="L3055" s="6">
        <v>0.25</v>
      </c>
      <c r="M3055" s="6">
        <v>624.75</v>
      </c>
      <c r="N3055" s="6">
        <v>1874.25</v>
      </c>
      <c r="O3055" s="6">
        <v>459.19</v>
      </c>
      <c r="P3055" t="s">
        <v>191</v>
      </c>
      <c r="Q3055" t="s">
        <v>187</v>
      </c>
      <c r="R3055" t="s">
        <v>160</v>
      </c>
      <c r="S3055" t="s">
        <v>107</v>
      </c>
      <c r="T3055" t="s">
        <v>35</v>
      </c>
      <c r="U3055" s="13">
        <f t="shared" si="188"/>
        <v>2024</v>
      </c>
      <c r="V3055" s="13">
        <f t="shared" si="189"/>
        <v>4</v>
      </c>
      <c r="W3055" s="20" t="str">
        <f t="shared" si="190"/>
        <v>April</v>
      </c>
      <c r="X3055">
        <v>0.245</v>
      </c>
      <c r="Y3055" s="6">
        <f t="shared" si="191"/>
        <v>1249.5</v>
      </c>
      <c r="Z3055" cm="1">
        <f t="array" aca="1" ref="Z3055" ca="1">IF(roud(N3055,2)=ROUND(Z3055,2),"ok","error")</f>
        <v>0</v>
      </c>
    </row>
    <row r="3056" spans="1:26" x14ac:dyDescent="0.3">
      <c r="A3056" t="s">
        <v>4758</v>
      </c>
      <c r="B3056" s="4">
        <v>45828</v>
      </c>
      <c r="C3056" t="s">
        <v>1212</v>
      </c>
      <c r="D3056" t="s">
        <v>1213</v>
      </c>
      <c r="E3056" t="s">
        <v>167</v>
      </c>
      <c r="F3056" t="s">
        <v>168</v>
      </c>
      <c r="G3056" t="s">
        <v>113</v>
      </c>
      <c r="H3056" t="s">
        <v>169</v>
      </c>
      <c r="I3056" s="6">
        <v>1</v>
      </c>
      <c r="J3056" s="6">
        <v>899</v>
      </c>
      <c r="K3056" s="6">
        <v>899</v>
      </c>
      <c r="L3056" s="6">
        <v>0.1</v>
      </c>
      <c r="M3056" s="6">
        <v>89.9</v>
      </c>
      <c r="N3056" s="6">
        <v>809.1</v>
      </c>
      <c r="O3056" s="6">
        <v>202.28</v>
      </c>
      <c r="P3056" t="s">
        <v>63</v>
      </c>
      <c r="Q3056" t="s">
        <v>64</v>
      </c>
      <c r="R3056" t="s">
        <v>65</v>
      </c>
      <c r="S3056" t="s">
        <v>54</v>
      </c>
      <c r="T3056" t="s">
        <v>35</v>
      </c>
      <c r="U3056" s="13">
        <f t="shared" si="188"/>
        <v>2025</v>
      </c>
      <c r="V3056" s="13">
        <f t="shared" si="189"/>
        <v>6</v>
      </c>
      <c r="W3056" s="20" t="str">
        <f t="shared" si="190"/>
        <v>June</v>
      </c>
      <c r="X3056">
        <v>0.25</v>
      </c>
      <c r="Y3056" s="6">
        <f t="shared" si="191"/>
        <v>719.2</v>
      </c>
      <c r="Z3056" cm="1">
        <f t="array" aca="1" ref="Z3056" ca="1">IF(roud(N3056,2)=ROUND(Z3056,2),"ok","error")</f>
        <v>0</v>
      </c>
    </row>
    <row r="3057" spans="1:26" x14ac:dyDescent="0.3">
      <c r="A3057" t="s">
        <v>4759</v>
      </c>
      <c r="B3057" s="4">
        <v>45444</v>
      </c>
      <c r="C3057" t="s">
        <v>805</v>
      </c>
      <c r="D3057" t="s">
        <v>806</v>
      </c>
      <c r="E3057" t="s">
        <v>40</v>
      </c>
      <c r="F3057" t="s">
        <v>41</v>
      </c>
      <c r="G3057" t="s">
        <v>29</v>
      </c>
      <c r="H3057" t="s">
        <v>30</v>
      </c>
      <c r="I3057" s="6">
        <v>2</v>
      </c>
      <c r="J3057" s="6">
        <v>1199</v>
      </c>
      <c r="K3057" s="6">
        <v>2398</v>
      </c>
      <c r="L3057" s="6">
        <v>0.15</v>
      </c>
      <c r="M3057" s="6">
        <v>359.7</v>
      </c>
      <c r="N3057" s="6">
        <v>2038.3</v>
      </c>
      <c r="O3057" s="6">
        <v>560.53</v>
      </c>
      <c r="P3057" t="s">
        <v>89</v>
      </c>
      <c r="Q3057" t="s">
        <v>90</v>
      </c>
      <c r="R3057" t="s">
        <v>65</v>
      </c>
      <c r="S3057" t="s">
        <v>54</v>
      </c>
      <c r="T3057" t="s">
        <v>35</v>
      </c>
      <c r="U3057" s="13">
        <f t="shared" si="188"/>
        <v>2024</v>
      </c>
      <c r="V3057" s="13">
        <f t="shared" si="189"/>
        <v>6</v>
      </c>
      <c r="W3057" s="20" t="str">
        <f t="shared" si="190"/>
        <v>June</v>
      </c>
      <c r="X3057">
        <v>0.27500000000000002</v>
      </c>
      <c r="Y3057" s="6">
        <f t="shared" si="191"/>
        <v>1678.6</v>
      </c>
      <c r="Z3057" cm="1">
        <f t="array" aca="1" ref="Z3057" ca="1">IF(roud(N3057,2)=ROUND(Z3057,2),"ok","error")</f>
        <v>0</v>
      </c>
    </row>
    <row r="3058" spans="1:26" x14ac:dyDescent="0.3">
      <c r="A3058" t="s">
        <v>4760</v>
      </c>
      <c r="B3058" s="4">
        <v>45538</v>
      </c>
      <c r="C3058" t="s">
        <v>937</v>
      </c>
      <c r="D3058" t="s">
        <v>938</v>
      </c>
      <c r="E3058" t="s">
        <v>80</v>
      </c>
      <c r="F3058" t="s">
        <v>81</v>
      </c>
      <c r="G3058" t="s">
        <v>52</v>
      </c>
      <c r="H3058" t="s">
        <v>53</v>
      </c>
      <c r="I3058" s="6">
        <v>1</v>
      </c>
      <c r="J3058" s="6">
        <v>3499</v>
      </c>
      <c r="K3058" s="6">
        <v>3499</v>
      </c>
      <c r="L3058" s="6">
        <v>0.2</v>
      </c>
      <c r="M3058" s="6">
        <v>699.8</v>
      </c>
      <c r="N3058" s="6">
        <v>2799.2</v>
      </c>
      <c r="O3058" s="6">
        <v>503.86</v>
      </c>
      <c r="P3058" t="s">
        <v>105</v>
      </c>
      <c r="Q3058" t="s">
        <v>106</v>
      </c>
      <c r="R3058" t="s">
        <v>44</v>
      </c>
      <c r="S3058" t="s">
        <v>98</v>
      </c>
      <c r="T3058" t="s">
        <v>55</v>
      </c>
      <c r="U3058" s="13">
        <f t="shared" si="188"/>
        <v>2024</v>
      </c>
      <c r="V3058" s="13">
        <f t="shared" si="189"/>
        <v>9</v>
      </c>
      <c r="W3058" s="20" t="str">
        <f t="shared" si="190"/>
        <v>September</v>
      </c>
      <c r="X3058">
        <v>0.18</v>
      </c>
      <c r="Y3058" s="6">
        <f t="shared" si="191"/>
        <v>2099.4</v>
      </c>
      <c r="Z3058" cm="1">
        <f t="array" aca="1" ref="Z3058" ca="1">IF(roud(N3058,2)=ROUND(Z3058,2),"ok","error")</f>
        <v>0</v>
      </c>
    </row>
    <row r="3059" spans="1:26" x14ac:dyDescent="0.3">
      <c r="A3059" t="s">
        <v>4761</v>
      </c>
      <c r="B3059" s="4">
        <v>45488</v>
      </c>
      <c r="C3059" t="s">
        <v>1331</v>
      </c>
      <c r="D3059" t="s">
        <v>1332</v>
      </c>
      <c r="E3059" t="s">
        <v>121</v>
      </c>
      <c r="F3059" t="s">
        <v>122</v>
      </c>
      <c r="G3059" t="s">
        <v>61</v>
      </c>
      <c r="H3059" t="s">
        <v>123</v>
      </c>
      <c r="I3059" s="6">
        <v>3</v>
      </c>
      <c r="J3059" s="6">
        <v>24999</v>
      </c>
      <c r="K3059" s="6">
        <v>74997</v>
      </c>
      <c r="L3059" s="6">
        <v>0.05</v>
      </c>
      <c r="M3059" s="6">
        <v>3749.85</v>
      </c>
      <c r="N3059" s="6">
        <v>71247.149999999994</v>
      </c>
      <c r="O3059" s="6">
        <v>10330.84</v>
      </c>
      <c r="P3059" t="s">
        <v>186</v>
      </c>
      <c r="Q3059" t="s">
        <v>187</v>
      </c>
      <c r="R3059" t="s">
        <v>160</v>
      </c>
      <c r="S3059" t="s">
        <v>45</v>
      </c>
      <c r="T3059" t="s">
        <v>35</v>
      </c>
      <c r="U3059" s="13">
        <f t="shared" si="188"/>
        <v>2024</v>
      </c>
      <c r="V3059" s="13">
        <f t="shared" si="189"/>
        <v>7</v>
      </c>
      <c r="W3059" s="20" t="str">
        <f t="shared" si="190"/>
        <v>July</v>
      </c>
      <c r="X3059">
        <v>0.14499999999999999</v>
      </c>
      <c r="Y3059" s="6">
        <f t="shared" si="191"/>
        <v>67497.3</v>
      </c>
      <c r="Z3059" cm="1">
        <f t="array" aca="1" ref="Z3059" ca="1">IF(roud(N3059,2)=ROUND(Z3059,2),"ok","error")</f>
        <v>0</v>
      </c>
    </row>
    <row r="3060" spans="1:26" x14ac:dyDescent="0.3">
      <c r="A3060" t="s">
        <v>4762</v>
      </c>
      <c r="B3060" s="4">
        <v>45926</v>
      </c>
      <c r="C3060" t="s">
        <v>3778</v>
      </c>
      <c r="D3060" t="s">
        <v>3779</v>
      </c>
      <c r="E3060" t="s">
        <v>86</v>
      </c>
      <c r="F3060" t="s">
        <v>87</v>
      </c>
      <c r="G3060" t="s">
        <v>29</v>
      </c>
      <c r="H3060" t="s">
        <v>88</v>
      </c>
      <c r="I3060" s="6">
        <v>5</v>
      </c>
      <c r="J3060" s="6">
        <v>1299</v>
      </c>
      <c r="K3060" s="6">
        <v>6495</v>
      </c>
      <c r="L3060" s="6">
        <v>0.15</v>
      </c>
      <c r="M3060" s="6">
        <v>974.25</v>
      </c>
      <c r="N3060" s="6">
        <v>5520.75</v>
      </c>
      <c r="O3060" s="6">
        <v>1518.21</v>
      </c>
      <c r="P3060" t="s">
        <v>63</v>
      </c>
      <c r="Q3060" t="s">
        <v>64</v>
      </c>
      <c r="R3060" t="s">
        <v>65</v>
      </c>
      <c r="S3060" t="s">
        <v>107</v>
      </c>
      <c r="T3060" t="s">
        <v>35</v>
      </c>
      <c r="U3060" s="13">
        <f t="shared" si="188"/>
        <v>2025</v>
      </c>
      <c r="V3060" s="13">
        <f t="shared" si="189"/>
        <v>9</v>
      </c>
      <c r="W3060" s="20" t="str">
        <f t="shared" si="190"/>
        <v>September</v>
      </c>
      <c r="X3060">
        <v>0.27500000000000002</v>
      </c>
      <c r="Y3060" s="6">
        <f t="shared" si="191"/>
        <v>4546.5</v>
      </c>
      <c r="Z3060" cm="1">
        <f t="array" aca="1" ref="Z3060" ca="1">IF(roud(N3060,2)=ROUND(Z3060,2),"ok","error")</f>
        <v>0</v>
      </c>
    </row>
    <row r="3061" spans="1:26" x14ac:dyDescent="0.3">
      <c r="A3061" t="s">
        <v>4763</v>
      </c>
      <c r="B3061" s="4">
        <v>45831</v>
      </c>
      <c r="C3061" t="s">
        <v>2640</v>
      </c>
      <c r="D3061" t="s">
        <v>2641</v>
      </c>
      <c r="E3061" t="s">
        <v>102</v>
      </c>
      <c r="F3061" t="s">
        <v>103</v>
      </c>
      <c r="G3061" t="s">
        <v>52</v>
      </c>
      <c r="H3061" t="s">
        <v>104</v>
      </c>
      <c r="I3061" s="6">
        <v>4</v>
      </c>
      <c r="J3061" s="6">
        <v>5999</v>
      </c>
      <c r="K3061" s="6">
        <v>23996</v>
      </c>
      <c r="L3061" s="6">
        <v>0.1</v>
      </c>
      <c r="M3061" s="6">
        <v>2399.6</v>
      </c>
      <c r="N3061" s="6">
        <v>21596.400000000001</v>
      </c>
      <c r="O3061" s="6">
        <v>4535.24</v>
      </c>
      <c r="P3061" t="s">
        <v>170</v>
      </c>
      <c r="Q3061" t="s">
        <v>171</v>
      </c>
      <c r="R3061" t="s">
        <v>44</v>
      </c>
      <c r="S3061" t="s">
        <v>34</v>
      </c>
      <c r="T3061" t="s">
        <v>35</v>
      </c>
      <c r="U3061" s="13">
        <f t="shared" si="188"/>
        <v>2025</v>
      </c>
      <c r="V3061" s="13">
        <f t="shared" si="189"/>
        <v>6</v>
      </c>
      <c r="W3061" s="20" t="str">
        <f t="shared" si="190"/>
        <v>June</v>
      </c>
      <c r="X3061">
        <v>0.21</v>
      </c>
      <c r="Y3061" s="6">
        <f t="shared" si="191"/>
        <v>19196.8</v>
      </c>
      <c r="Z3061" cm="1">
        <f t="array" aca="1" ref="Z3061" ca="1">IF(roud(N3061,2)=ROUND(Z3061,2),"ok","error")</f>
        <v>0</v>
      </c>
    </row>
    <row r="3062" spans="1:26" x14ac:dyDescent="0.3">
      <c r="A3062" t="s">
        <v>4764</v>
      </c>
      <c r="B3062" s="4">
        <v>45550</v>
      </c>
      <c r="C3062" t="s">
        <v>1058</v>
      </c>
      <c r="D3062" t="s">
        <v>1059</v>
      </c>
      <c r="E3062" t="s">
        <v>102</v>
      </c>
      <c r="F3062" t="s">
        <v>103</v>
      </c>
      <c r="G3062" t="s">
        <v>52</v>
      </c>
      <c r="H3062" t="s">
        <v>104</v>
      </c>
      <c r="I3062" s="6">
        <v>2</v>
      </c>
      <c r="J3062" s="6">
        <v>5999</v>
      </c>
      <c r="K3062" s="6">
        <v>11998</v>
      </c>
      <c r="L3062" s="6">
        <v>0.25</v>
      </c>
      <c r="M3062" s="6">
        <v>2999.5</v>
      </c>
      <c r="N3062" s="6">
        <v>8998.5</v>
      </c>
      <c r="O3062" s="6">
        <v>1484.75</v>
      </c>
      <c r="P3062" t="s">
        <v>42</v>
      </c>
      <c r="Q3062" t="s">
        <v>43</v>
      </c>
      <c r="R3062" t="s">
        <v>44</v>
      </c>
      <c r="S3062" t="s">
        <v>45</v>
      </c>
      <c r="T3062" t="s">
        <v>35</v>
      </c>
      <c r="U3062" s="13">
        <f t="shared" si="188"/>
        <v>2024</v>
      </c>
      <c r="V3062" s="13">
        <f t="shared" si="189"/>
        <v>9</v>
      </c>
      <c r="W3062" s="20" t="str">
        <f t="shared" si="190"/>
        <v>September</v>
      </c>
      <c r="X3062">
        <v>0.16500000000000001</v>
      </c>
      <c r="Y3062" s="6">
        <f t="shared" si="191"/>
        <v>5999</v>
      </c>
      <c r="Z3062" cm="1">
        <f t="array" aca="1" ref="Z3062" ca="1">IF(roud(N3062,2)=ROUND(Z3062,2),"ok","error")</f>
        <v>0</v>
      </c>
    </row>
    <row r="3063" spans="1:26" x14ac:dyDescent="0.3">
      <c r="A3063" t="s">
        <v>4765</v>
      </c>
      <c r="B3063" s="4">
        <v>45654</v>
      </c>
      <c r="C3063" t="s">
        <v>525</v>
      </c>
      <c r="D3063" t="s">
        <v>526</v>
      </c>
      <c r="E3063" t="s">
        <v>59</v>
      </c>
      <c r="F3063" t="s">
        <v>60</v>
      </c>
      <c r="G3063" t="s">
        <v>61</v>
      </c>
      <c r="H3063" t="s">
        <v>62</v>
      </c>
      <c r="I3063" s="6">
        <v>1</v>
      </c>
      <c r="J3063" s="6">
        <v>59999</v>
      </c>
      <c r="K3063" s="6">
        <v>59999</v>
      </c>
      <c r="L3063" s="6">
        <v>0</v>
      </c>
      <c r="M3063" s="6">
        <v>0</v>
      </c>
      <c r="N3063" s="6">
        <v>59999</v>
      </c>
      <c r="O3063" s="6">
        <v>9599.84</v>
      </c>
      <c r="P3063" t="s">
        <v>191</v>
      </c>
      <c r="Q3063" t="s">
        <v>187</v>
      </c>
      <c r="R3063" t="s">
        <v>160</v>
      </c>
      <c r="S3063" t="s">
        <v>98</v>
      </c>
      <c r="T3063" t="s">
        <v>35</v>
      </c>
      <c r="U3063" s="13">
        <f t="shared" si="188"/>
        <v>2024</v>
      </c>
      <c r="V3063" s="13">
        <f t="shared" si="189"/>
        <v>12</v>
      </c>
      <c r="W3063" s="20" t="str">
        <f t="shared" si="190"/>
        <v>December</v>
      </c>
      <c r="X3063">
        <v>0.16</v>
      </c>
      <c r="Y3063" s="6">
        <f t="shared" si="191"/>
        <v>59999</v>
      </c>
      <c r="Z3063" cm="1">
        <f t="array" aca="1" ref="Z3063" ca="1">IF(roud(N3063,2)=ROUND(Z3063,2),"ok","error")</f>
        <v>0</v>
      </c>
    </row>
    <row r="3064" spans="1:26" x14ac:dyDescent="0.3">
      <c r="A3064" t="s">
        <v>4766</v>
      </c>
      <c r="B3064" s="4">
        <v>45565</v>
      </c>
      <c r="C3064" t="s">
        <v>603</v>
      </c>
      <c r="D3064" t="s">
        <v>604</v>
      </c>
      <c r="E3064" t="s">
        <v>59</v>
      </c>
      <c r="F3064" t="s">
        <v>60</v>
      </c>
      <c r="G3064" t="s">
        <v>61</v>
      </c>
      <c r="H3064" t="s">
        <v>62</v>
      </c>
      <c r="I3064" s="6">
        <v>2</v>
      </c>
      <c r="J3064" s="6">
        <v>59999</v>
      </c>
      <c r="K3064" s="6">
        <v>119998</v>
      </c>
      <c r="L3064" s="6">
        <v>0.15</v>
      </c>
      <c r="M3064" s="6">
        <v>17999.7</v>
      </c>
      <c r="N3064" s="6">
        <v>101998.3</v>
      </c>
      <c r="O3064" s="6">
        <v>11729.8</v>
      </c>
      <c r="P3064" t="s">
        <v>191</v>
      </c>
      <c r="Q3064" t="s">
        <v>187</v>
      </c>
      <c r="R3064" t="s">
        <v>160</v>
      </c>
      <c r="S3064" t="s">
        <v>107</v>
      </c>
      <c r="T3064" t="s">
        <v>55</v>
      </c>
      <c r="U3064" s="13">
        <f t="shared" si="188"/>
        <v>2024</v>
      </c>
      <c r="V3064" s="13">
        <f t="shared" si="189"/>
        <v>9</v>
      </c>
      <c r="W3064" s="20" t="str">
        <f t="shared" si="190"/>
        <v>September</v>
      </c>
      <c r="X3064">
        <v>0.115</v>
      </c>
      <c r="Y3064" s="6">
        <f t="shared" si="191"/>
        <v>83998.6</v>
      </c>
      <c r="Z3064" cm="1">
        <f t="array" aca="1" ref="Z3064" ca="1">IF(roud(N3064,2)=ROUND(Z3064,2),"ok","error")</f>
        <v>0</v>
      </c>
    </row>
    <row r="3065" spans="1:26" x14ac:dyDescent="0.3">
      <c r="A3065" t="s">
        <v>4767</v>
      </c>
      <c r="B3065" s="4">
        <v>45698</v>
      </c>
      <c r="C3065" t="s">
        <v>2560</v>
      </c>
      <c r="D3065" t="s">
        <v>2561</v>
      </c>
      <c r="E3065" t="s">
        <v>284</v>
      </c>
      <c r="F3065" t="s">
        <v>285</v>
      </c>
      <c r="G3065" t="s">
        <v>52</v>
      </c>
      <c r="H3065" t="s">
        <v>129</v>
      </c>
      <c r="I3065" s="6">
        <v>1</v>
      </c>
      <c r="J3065" s="6">
        <v>999</v>
      </c>
      <c r="K3065" s="6">
        <v>999</v>
      </c>
      <c r="L3065" s="6">
        <v>0.15</v>
      </c>
      <c r="M3065" s="6">
        <v>149.85</v>
      </c>
      <c r="N3065" s="6">
        <v>849.15</v>
      </c>
      <c r="O3065" s="6">
        <v>165.58</v>
      </c>
      <c r="P3065" t="s">
        <v>31</v>
      </c>
      <c r="Q3065" t="s">
        <v>32</v>
      </c>
      <c r="R3065" t="s">
        <v>33</v>
      </c>
      <c r="S3065" t="s">
        <v>98</v>
      </c>
      <c r="T3065" t="s">
        <v>35</v>
      </c>
      <c r="U3065" s="13">
        <f t="shared" si="188"/>
        <v>2025</v>
      </c>
      <c r="V3065" s="13">
        <f t="shared" si="189"/>
        <v>2</v>
      </c>
      <c r="W3065" s="20" t="str">
        <f t="shared" si="190"/>
        <v>February</v>
      </c>
      <c r="X3065">
        <v>0.19500000000000001</v>
      </c>
      <c r="Y3065" s="6">
        <f t="shared" si="191"/>
        <v>699.3</v>
      </c>
      <c r="Z3065" cm="1">
        <f t="array" aca="1" ref="Z3065" ca="1">IF(roud(N3065,2)=ROUND(Z3065,2),"ok","error")</f>
        <v>0</v>
      </c>
    </row>
    <row r="3066" spans="1:26" x14ac:dyDescent="0.3">
      <c r="A3066" t="s">
        <v>4768</v>
      </c>
      <c r="B3066" s="4">
        <v>45372</v>
      </c>
      <c r="C3066" t="s">
        <v>156</v>
      </c>
      <c r="D3066" t="s">
        <v>157</v>
      </c>
      <c r="E3066" t="s">
        <v>323</v>
      </c>
      <c r="F3066" t="s">
        <v>324</v>
      </c>
      <c r="G3066" t="s">
        <v>29</v>
      </c>
      <c r="H3066" t="s">
        <v>304</v>
      </c>
      <c r="I3066" s="6">
        <v>1</v>
      </c>
      <c r="J3066" s="6">
        <v>799</v>
      </c>
      <c r="K3066" s="6">
        <v>799</v>
      </c>
      <c r="L3066" s="6">
        <v>0.1</v>
      </c>
      <c r="M3066" s="6">
        <v>79.900000000000006</v>
      </c>
      <c r="N3066" s="6">
        <v>719.1</v>
      </c>
      <c r="O3066" s="6">
        <v>208.54</v>
      </c>
      <c r="P3066" t="s">
        <v>31</v>
      </c>
      <c r="Q3066" t="s">
        <v>32</v>
      </c>
      <c r="R3066" t="s">
        <v>33</v>
      </c>
      <c r="S3066" t="s">
        <v>34</v>
      </c>
      <c r="T3066" t="s">
        <v>35</v>
      </c>
      <c r="U3066" s="13">
        <f t="shared" si="188"/>
        <v>2024</v>
      </c>
      <c r="V3066" s="13">
        <f t="shared" si="189"/>
        <v>3</v>
      </c>
      <c r="W3066" s="20" t="str">
        <f t="shared" si="190"/>
        <v>March</v>
      </c>
      <c r="X3066">
        <v>0.28999999999999998</v>
      </c>
      <c r="Y3066" s="6">
        <f t="shared" si="191"/>
        <v>639.20000000000005</v>
      </c>
      <c r="Z3066" cm="1">
        <f t="array" aca="1" ref="Z3066" ca="1">IF(roud(N3066,2)=ROUND(Z3066,2),"ok","error")</f>
        <v>0</v>
      </c>
    </row>
    <row r="3067" spans="1:26" x14ac:dyDescent="0.3">
      <c r="A3067" t="s">
        <v>4769</v>
      </c>
      <c r="B3067" s="4">
        <v>45674</v>
      </c>
      <c r="C3067" t="s">
        <v>235</v>
      </c>
      <c r="D3067" t="s">
        <v>236</v>
      </c>
      <c r="E3067" t="s">
        <v>356</v>
      </c>
      <c r="F3067" t="s">
        <v>357</v>
      </c>
      <c r="G3067" t="s">
        <v>214</v>
      </c>
      <c r="H3067" t="s">
        <v>260</v>
      </c>
      <c r="I3067" s="6">
        <v>1</v>
      </c>
      <c r="J3067" s="6">
        <v>699</v>
      </c>
      <c r="K3067" s="6">
        <v>699</v>
      </c>
      <c r="L3067" s="6">
        <v>0</v>
      </c>
      <c r="M3067" s="6">
        <v>0</v>
      </c>
      <c r="N3067" s="6">
        <v>699</v>
      </c>
      <c r="O3067" s="6">
        <v>265.62</v>
      </c>
      <c r="P3067" t="s">
        <v>82</v>
      </c>
      <c r="Q3067" t="s">
        <v>82</v>
      </c>
      <c r="R3067" t="s">
        <v>65</v>
      </c>
      <c r="S3067" t="s">
        <v>107</v>
      </c>
      <c r="T3067" t="s">
        <v>46</v>
      </c>
      <c r="U3067" s="13">
        <f t="shared" si="188"/>
        <v>2025</v>
      </c>
      <c r="V3067" s="13">
        <f t="shared" si="189"/>
        <v>1</v>
      </c>
      <c r="W3067" s="20" t="str">
        <f t="shared" si="190"/>
        <v>January</v>
      </c>
      <c r="X3067">
        <v>0.38</v>
      </c>
      <c r="Y3067" s="6">
        <f t="shared" si="191"/>
        <v>699</v>
      </c>
      <c r="Z3067" cm="1">
        <f t="array" aca="1" ref="Z3067" ca="1">IF(roud(N3067,2)=ROUND(Z3067,2),"ok","error")</f>
        <v>0</v>
      </c>
    </row>
    <row r="3068" spans="1:26" x14ac:dyDescent="0.3">
      <c r="A3068" t="s">
        <v>4770</v>
      </c>
      <c r="B3068" s="4">
        <v>45707</v>
      </c>
      <c r="C3068" t="s">
        <v>4771</v>
      </c>
      <c r="D3068" t="s">
        <v>4772</v>
      </c>
      <c r="E3068" t="s">
        <v>484</v>
      </c>
      <c r="F3068" t="s">
        <v>485</v>
      </c>
      <c r="G3068" t="s">
        <v>113</v>
      </c>
      <c r="H3068" t="s">
        <v>169</v>
      </c>
      <c r="I3068" s="6">
        <v>4</v>
      </c>
      <c r="J3068" s="6">
        <v>1599</v>
      </c>
      <c r="K3068" s="6">
        <v>6396</v>
      </c>
      <c r="L3068" s="6">
        <v>0.25</v>
      </c>
      <c r="M3068" s="6">
        <v>1599</v>
      </c>
      <c r="N3068" s="6">
        <v>4797</v>
      </c>
      <c r="O3068" s="6">
        <v>983.39</v>
      </c>
      <c r="P3068" t="s">
        <v>144</v>
      </c>
      <c r="Q3068" t="s">
        <v>145</v>
      </c>
      <c r="R3068" t="s">
        <v>65</v>
      </c>
      <c r="S3068" t="s">
        <v>34</v>
      </c>
      <c r="T3068" t="s">
        <v>35</v>
      </c>
      <c r="U3068" s="13">
        <f t="shared" si="188"/>
        <v>2025</v>
      </c>
      <c r="V3068" s="13">
        <f t="shared" si="189"/>
        <v>2</v>
      </c>
      <c r="W3068" s="20" t="str">
        <f t="shared" si="190"/>
        <v>February</v>
      </c>
      <c r="X3068">
        <v>0.20499999999999999</v>
      </c>
      <c r="Y3068" s="6">
        <f t="shared" si="191"/>
        <v>3198</v>
      </c>
      <c r="Z3068" cm="1">
        <f t="array" aca="1" ref="Z3068" ca="1">IF(roud(N3068,2)=ROUND(Z3068,2),"ok","error")</f>
        <v>0</v>
      </c>
    </row>
    <row r="3069" spans="1:26" x14ac:dyDescent="0.3">
      <c r="A3069" t="s">
        <v>4773</v>
      </c>
      <c r="B3069" s="4">
        <v>45762</v>
      </c>
      <c r="C3069" t="s">
        <v>3403</v>
      </c>
      <c r="D3069" t="s">
        <v>3404</v>
      </c>
      <c r="E3069" t="s">
        <v>80</v>
      </c>
      <c r="F3069" t="s">
        <v>81</v>
      </c>
      <c r="G3069" t="s">
        <v>52</v>
      </c>
      <c r="H3069" t="s">
        <v>53</v>
      </c>
      <c r="I3069" s="6">
        <v>2</v>
      </c>
      <c r="J3069" s="6">
        <v>3499</v>
      </c>
      <c r="K3069" s="6">
        <v>6998</v>
      </c>
      <c r="L3069" s="6">
        <v>0.1</v>
      </c>
      <c r="M3069" s="6">
        <v>699.8</v>
      </c>
      <c r="N3069" s="6">
        <v>6298.2</v>
      </c>
      <c r="O3069" s="6">
        <v>1322.62</v>
      </c>
      <c r="P3069" t="s">
        <v>158</v>
      </c>
      <c r="Q3069" t="s">
        <v>159</v>
      </c>
      <c r="R3069" t="s">
        <v>160</v>
      </c>
      <c r="S3069" t="s">
        <v>54</v>
      </c>
      <c r="T3069" t="s">
        <v>46</v>
      </c>
      <c r="U3069" s="13">
        <f t="shared" si="188"/>
        <v>2025</v>
      </c>
      <c r="V3069" s="13">
        <f t="shared" si="189"/>
        <v>4</v>
      </c>
      <c r="W3069" s="20" t="str">
        <f t="shared" si="190"/>
        <v>April</v>
      </c>
      <c r="X3069">
        <v>0.21</v>
      </c>
      <c r="Y3069" s="6">
        <f t="shared" si="191"/>
        <v>5598.4</v>
      </c>
      <c r="Z3069" cm="1">
        <f t="array" aca="1" ref="Z3069" ca="1">IF(roud(N3069,2)=ROUND(Z3069,2),"ok","error")</f>
        <v>0</v>
      </c>
    </row>
    <row r="3070" spans="1:26" x14ac:dyDescent="0.3">
      <c r="A3070" t="s">
        <v>4774</v>
      </c>
      <c r="B3070" s="4">
        <v>45870</v>
      </c>
      <c r="C3070" t="s">
        <v>1631</v>
      </c>
      <c r="D3070" t="s">
        <v>1632</v>
      </c>
      <c r="E3070" t="s">
        <v>102</v>
      </c>
      <c r="F3070" t="s">
        <v>103</v>
      </c>
      <c r="G3070" t="s">
        <v>52</v>
      </c>
      <c r="H3070" t="s">
        <v>104</v>
      </c>
      <c r="I3070" s="6">
        <v>2</v>
      </c>
      <c r="J3070" s="6">
        <v>5999</v>
      </c>
      <c r="K3070" s="6">
        <v>11998</v>
      </c>
      <c r="L3070" s="6">
        <v>0.2</v>
      </c>
      <c r="M3070" s="6">
        <v>2399.6</v>
      </c>
      <c r="N3070" s="6">
        <v>9598.4</v>
      </c>
      <c r="O3070" s="6">
        <v>1727.71</v>
      </c>
      <c r="P3070" t="s">
        <v>94</v>
      </c>
      <c r="Q3070" t="s">
        <v>64</v>
      </c>
      <c r="R3070" t="s">
        <v>65</v>
      </c>
      <c r="S3070" t="s">
        <v>54</v>
      </c>
      <c r="T3070" t="s">
        <v>35</v>
      </c>
      <c r="U3070" s="13">
        <f t="shared" si="188"/>
        <v>2025</v>
      </c>
      <c r="V3070" s="13">
        <f t="shared" si="189"/>
        <v>8</v>
      </c>
      <c r="W3070" s="20" t="str">
        <f t="shared" si="190"/>
        <v>August</v>
      </c>
      <c r="X3070">
        <v>0.18</v>
      </c>
      <c r="Y3070" s="6">
        <f t="shared" si="191"/>
        <v>7198.8</v>
      </c>
      <c r="Z3070" cm="1">
        <f t="array" aca="1" ref="Z3070" ca="1">IF(roud(N3070,2)=ROUND(Z3070,2),"ok","error")</f>
        <v>0</v>
      </c>
    </row>
    <row r="3071" spans="1:26" x14ac:dyDescent="0.3">
      <c r="A3071" t="s">
        <v>4775</v>
      </c>
      <c r="B3071" s="4">
        <v>45541</v>
      </c>
      <c r="C3071" t="s">
        <v>2727</v>
      </c>
      <c r="D3071" t="s">
        <v>2728</v>
      </c>
      <c r="E3071" t="s">
        <v>167</v>
      </c>
      <c r="F3071" t="s">
        <v>168</v>
      </c>
      <c r="G3071" t="s">
        <v>113</v>
      </c>
      <c r="H3071" t="s">
        <v>169</v>
      </c>
      <c r="I3071" s="6">
        <v>1</v>
      </c>
      <c r="J3071" s="6">
        <v>899</v>
      </c>
      <c r="K3071" s="6">
        <v>899</v>
      </c>
      <c r="L3071" s="6">
        <v>0.2</v>
      </c>
      <c r="M3071" s="6">
        <v>179.8</v>
      </c>
      <c r="N3071" s="6">
        <v>719.2</v>
      </c>
      <c r="O3071" s="6">
        <v>158.22</v>
      </c>
      <c r="P3071" t="s">
        <v>42</v>
      </c>
      <c r="Q3071" t="s">
        <v>43</v>
      </c>
      <c r="R3071" t="s">
        <v>44</v>
      </c>
      <c r="S3071" t="s">
        <v>54</v>
      </c>
      <c r="T3071" t="s">
        <v>35</v>
      </c>
      <c r="U3071" s="13">
        <f t="shared" si="188"/>
        <v>2024</v>
      </c>
      <c r="V3071" s="13">
        <f t="shared" si="189"/>
        <v>9</v>
      </c>
      <c r="W3071" s="20" t="str">
        <f t="shared" si="190"/>
        <v>September</v>
      </c>
      <c r="X3071">
        <v>0.22</v>
      </c>
      <c r="Y3071" s="6">
        <f t="shared" si="191"/>
        <v>539.4</v>
      </c>
      <c r="Z3071" cm="1">
        <f t="array" aca="1" ref="Z3071" ca="1">IF(roud(N3071,2)=ROUND(Z3071,2),"ok","error")</f>
        <v>0</v>
      </c>
    </row>
    <row r="3072" spans="1:26" x14ac:dyDescent="0.3">
      <c r="A3072" t="s">
        <v>4776</v>
      </c>
      <c r="B3072" s="4">
        <v>46005</v>
      </c>
      <c r="C3072" t="s">
        <v>229</v>
      </c>
      <c r="D3072" t="s">
        <v>230</v>
      </c>
      <c r="E3072" t="s">
        <v>86</v>
      </c>
      <c r="F3072" t="s">
        <v>87</v>
      </c>
      <c r="G3072" t="s">
        <v>29</v>
      </c>
      <c r="H3072" t="s">
        <v>88</v>
      </c>
      <c r="I3072" s="6">
        <v>4</v>
      </c>
      <c r="J3072" s="6">
        <v>1299</v>
      </c>
      <c r="K3072" s="6">
        <v>5196</v>
      </c>
      <c r="L3072" s="6">
        <v>0</v>
      </c>
      <c r="M3072" s="6">
        <v>0</v>
      </c>
      <c r="N3072" s="6">
        <v>5196</v>
      </c>
      <c r="O3072" s="6">
        <v>1662.72</v>
      </c>
      <c r="P3072" t="s">
        <v>170</v>
      </c>
      <c r="Q3072" t="s">
        <v>171</v>
      </c>
      <c r="R3072" t="s">
        <v>44</v>
      </c>
      <c r="S3072" t="s">
        <v>98</v>
      </c>
      <c r="T3072" t="s">
        <v>55</v>
      </c>
      <c r="U3072" s="13">
        <f t="shared" si="188"/>
        <v>2025</v>
      </c>
      <c r="V3072" s="13">
        <f t="shared" si="189"/>
        <v>12</v>
      </c>
      <c r="W3072" s="20" t="str">
        <f t="shared" si="190"/>
        <v>December</v>
      </c>
      <c r="X3072">
        <v>0.32</v>
      </c>
      <c r="Y3072" s="6">
        <f t="shared" si="191"/>
        <v>5196</v>
      </c>
      <c r="Z3072" cm="1">
        <f t="array" aca="1" ref="Z3072" ca="1">IF(roud(N3072,2)=ROUND(Z3072,2),"ok","error")</f>
        <v>0</v>
      </c>
    </row>
    <row r="3073" spans="1:26" x14ac:dyDescent="0.3">
      <c r="A3073" t="s">
        <v>4777</v>
      </c>
      <c r="B3073" s="4">
        <v>45523</v>
      </c>
      <c r="C3073" t="s">
        <v>2341</v>
      </c>
      <c r="D3073" t="s">
        <v>2342</v>
      </c>
      <c r="E3073" t="s">
        <v>356</v>
      </c>
      <c r="F3073" t="s">
        <v>357</v>
      </c>
      <c r="G3073" t="s">
        <v>214</v>
      </c>
      <c r="H3073" t="s">
        <v>260</v>
      </c>
      <c r="I3073" s="6">
        <v>2</v>
      </c>
      <c r="J3073" s="6">
        <v>699</v>
      </c>
      <c r="K3073" s="6">
        <v>1398</v>
      </c>
      <c r="L3073" s="6">
        <v>0.2</v>
      </c>
      <c r="M3073" s="6">
        <v>279.60000000000002</v>
      </c>
      <c r="N3073" s="6">
        <v>1118.4000000000001</v>
      </c>
      <c r="O3073" s="6">
        <v>357.89</v>
      </c>
      <c r="P3073" t="s">
        <v>94</v>
      </c>
      <c r="Q3073" t="s">
        <v>64</v>
      </c>
      <c r="R3073" t="s">
        <v>65</v>
      </c>
      <c r="S3073" t="s">
        <v>45</v>
      </c>
      <c r="T3073" t="s">
        <v>35</v>
      </c>
      <c r="U3073" s="13">
        <f t="shared" si="188"/>
        <v>2024</v>
      </c>
      <c r="V3073" s="13">
        <f t="shared" si="189"/>
        <v>8</v>
      </c>
      <c r="W3073" s="20" t="str">
        <f t="shared" si="190"/>
        <v>August</v>
      </c>
      <c r="X3073">
        <v>0.32</v>
      </c>
      <c r="Y3073" s="6">
        <f t="shared" si="191"/>
        <v>838.8</v>
      </c>
      <c r="Z3073" cm="1">
        <f t="array" aca="1" ref="Z3073" ca="1">IF(roud(N3073,2)=ROUND(Z3073,2),"ok","error")</f>
        <v>0</v>
      </c>
    </row>
    <row r="3074" spans="1:26" x14ac:dyDescent="0.3">
      <c r="A3074" t="s">
        <v>4778</v>
      </c>
      <c r="B3074" s="4">
        <v>45599</v>
      </c>
      <c r="C3074" t="s">
        <v>365</v>
      </c>
      <c r="D3074" t="s">
        <v>366</v>
      </c>
      <c r="E3074" t="s">
        <v>111</v>
      </c>
      <c r="F3074" t="s">
        <v>112</v>
      </c>
      <c r="G3074" t="s">
        <v>113</v>
      </c>
      <c r="H3074" t="s">
        <v>114</v>
      </c>
      <c r="I3074" s="6">
        <v>1</v>
      </c>
      <c r="J3074" s="6">
        <v>999</v>
      </c>
      <c r="K3074" s="6">
        <v>999</v>
      </c>
      <c r="L3074" s="6">
        <v>0.25</v>
      </c>
      <c r="M3074" s="6">
        <v>249.75</v>
      </c>
      <c r="N3074" s="6">
        <v>749.25</v>
      </c>
      <c r="O3074" s="6">
        <v>153.6</v>
      </c>
      <c r="P3074" t="s">
        <v>170</v>
      </c>
      <c r="Q3074" t="s">
        <v>171</v>
      </c>
      <c r="R3074" t="s">
        <v>44</v>
      </c>
      <c r="S3074" t="s">
        <v>54</v>
      </c>
      <c r="T3074" t="s">
        <v>46</v>
      </c>
      <c r="U3074" s="13">
        <f t="shared" si="188"/>
        <v>2024</v>
      </c>
      <c r="V3074" s="13">
        <f t="shared" si="189"/>
        <v>11</v>
      </c>
      <c r="W3074" s="20" t="str">
        <f t="shared" si="190"/>
        <v>November</v>
      </c>
      <c r="X3074">
        <v>0.20499999999999999</v>
      </c>
      <c r="Y3074" s="6">
        <f t="shared" si="191"/>
        <v>499.5</v>
      </c>
      <c r="Z3074" cm="1">
        <f t="array" aca="1" ref="Z3074" ca="1">IF(roud(N3074,2)=ROUND(Z3074,2),"ok","error")</f>
        <v>0</v>
      </c>
    </row>
    <row r="3075" spans="1:26" x14ac:dyDescent="0.3">
      <c r="A3075" t="s">
        <v>4779</v>
      </c>
      <c r="B3075" s="4">
        <v>45992</v>
      </c>
      <c r="C3075" t="s">
        <v>1782</v>
      </c>
      <c r="D3075" t="s">
        <v>1783</v>
      </c>
      <c r="E3075" t="s">
        <v>102</v>
      </c>
      <c r="F3075" t="s">
        <v>103</v>
      </c>
      <c r="G3075" t="s">
        <v>52</v>
      </c>
      <c r="H3075" t="s">
        <v>104</v>
      </c>
      <c r="I3075" s="6">
        <v>3</v>
      </c>
      <c r="J3075" s="6">
        <v>5999</v>
      </c>
      <c r="K3075" s="6">
        <v>17997</v>
      </c>
      <c r="L3075" s="6">
        <v>0.1</v>
      </c>
      <c r="M3075" s="6">
        <v>1799.7</v>
      </c>
      <c r="N3075" s="6">
        <v>16197.3</v>
      </c>
      <c r="O3075" s="6">
        <v>3401.43</v>
      </c>
      <c r="P3075" t="s">
        <v>105</v>
      </c>
      <c r="Q3075" t="s">
        <v>106</v>
      </c>
      <c r="R3075" t="s">
        <v>44</v>
      </c>
      <c r="S3075" t="s">
        <v>98</v>
      </c>
      <c r="T3075" t="s">
        <v>55</v>
      </c>
      <c r="U3075" s="13">
        <f t="shared" ref="U3075:U3138" si="192">YEAR(B3075)</f>
        <v>2025</v>
      </c>
      <c r="V3075" s="13">
        <f t="shared" ref="V3075:V3138" si="193">MONTH(B3075)</f>
        <v>12</v>
      </c>
      <c r="W3075" s="20" t="str">
        <f t="shared" ref="W3075:W3138" si="194">TEXT(B3075,"mmmm")</f>
        <v>December</v>
      </c>
      <c r="X3075">
        <v>0.21</v>
      </c>
      <c r="Y3075" s="6">
        <f t="shared" ref="Y3075:Y3138" si="195">ROUND(N3075-(M3075),2)</f>
        <v>14397.6</v>
      </c>
      <c r="Z3075" cm="1">
        <f t="array" aca="1" ref="Z3075" ca="1">IF(roud(N3075,2)=ROUND(Z3075,2),"ok","error")</f>
        <v>0</v>
      </c>
    </row>
    <row r="3076" spans="1:26" x14ac:dyDescent="0.3">
      <c r="A3076" t="s">
        <v>4780</v>
      </c>
      <c r="B3076" s="4">
        <v>45374</v>
      </c>
      <c r="C3076" t="s">
        <v>1522</v>
      </c>
      <c r="D3076" t="s">
        <v>1523</v>
      </c>
      <c r="E3076" t="s">
        <v>258</v>
      </c>
      <c r="F3076" t="s">
        <v>259</v>
      </c>
      <c r="G3076" t="s">
        <v>214</v>
      </c>
      <c r="H3076" t="s">
        <v>260</v>
      </c>
      <c r="I3076" s="6">
        <v>2</v>
      </c>
      <c r="J3076" s="6">
        <v>399</v>
      </c>
      <c r="K3076" s="6">
        <v>798</v>
      </c>
      <c r="L3076" s="6">
        <v>0</v>
      </c>
      <c r="M3076" s="6">
        <v>0</v>
      </c>
      <c r="N3076" s="6">
        <v>798</v>
      </c>
      <c r="O3076" s="6">
        <v>303.24</v>
      </c>
      <c r="P3076" t="s">
        <v>144</v>
      </c>
      <c r="Q3076" t="s">
        <v>145</v>
      </c>
      <c r="R3076" t="s">
        <v>65</v>
      </c>
      <c r="S3076" t="s">
        <v>107</v>
      </c>
      <c r="T3076" t="s">
        <v>35</v>
      </c>
      <c r="U3076" s="13">
        <f t="shared" si="192"/>
        <v>2024</v>
      </c>
      <c r="V3076" s="13">
        <f t="shared" si="193"/>
        <v>3</v>
      </c>
      <c r="W3076" s="20" t="str">
        <f t="shared" si="194"/>
        <v>March</v>
      </c>
      <c r="X3076">
        <v>0.38</v>
      </c>
      <c r="Y3076" s="6">
        <f t="shared" si="195"/>
        <v>798</v>
      </c>
      <c r="Z3076" cm="1">
        <f t="array" aca="1" ref="Z3076" ca="1">IF(roud(N3076,2)=ROUND(Z3076,2),"ok","error")</f>
        <v>0</v>
      </c>
    </row>
    <row r="3077" spans="1:26" x14ac:dyDescent="0.3">
      <c r="A3077" t="s">
        <v>4781</v>
      </c>
      <c r="B3077" s="4">
        <v>45961</v>
      </c>
      <c r="C3077" t="s">
        <v>1484</v>
      </c>
      <c r="D3077" t="s">
        <v>1485</v>
      </c>
      <c r="E3077" t="s">
        <v>198</v>
      </c>
      <c r="F3077" t="s">
        <v>199</v>
      </c>
      <c r="G3077" t="s">
        <v>61</v>
      </c>
      <c r="H3077" t="s">
        <v>71</v>
      </c>
      <c r="I3077" s="6">
        <v>1</v>
      </c>
      <c r="J3077" s="6">
        <v>899</v>
      </c>
      <c r="K3077" s="6">
        <v>899</v>
      </c>
      <c r="L3077" s="6">
        <v>0</v>
      </c>
      <c r="M3077" s="6">
        <v>0</v>
      </c>
      <c r="N3077" s="6">
        <v>899</v>
      </c>
      <c r="O3077" s="6">
        <v>143.84</v>
      </c>
      <c r="P3077" t="s">
        <v>94</v>
      </c>
      <c r="Q3077" t="s">
        <v>64</v>
      </c>
      <c r="R3077" t="s">
        <v>65</v>
      </c>
      <c r="S3077" t="s">
        <v>45</v>
      </c>
      <c r="T3077" t="s">
        <v>35</v>
      </c>
      <c r="U3077" s="13">
        <f t="shared" si="192"/>
        <v>2025</v>
      </c>
      <c r="V3077" s="13">
        <f t="shared" si="193"/>
        <v>10</v>
      </c>
      <c r="W3077" s="20" t="str">
        <f t="shared" si="194"/>
        <v>October</v>
      </c>
      <c r="X3077">
        <v>0.16</v>
      </c>
      <c r="Y3077" s="6">
        <f t="shared" si="195"/>
        <v>899</v>
      </c>
      <c r="Z3077" cm="1">
        <f t="array" aca="1" ref="Z3077" ca="1">IF(roud(N3077,2)=ROUND(Z3077,2),"ok","error")</f>
        <v>0</v>
      </c>
    </row>
    <row r="3078" spans="1:26" x14ac:dyDescent="0.3">
      <c r="A3078" t="s">
        <v>4782</v>
      </c>
      <c r="B3078" s="4">
        <v>45957</v>
      </c>
      <c r="C3078" t="s">
        <v>761</v>
      </c>
      <c r="D3078" t="s">
        <v>762</v>
      </c>
      <c r="E3078" t="s">
        <v>258</v>
      </c>
      <c r="F3078" t="s">
        <v>259</v>
      </c>
      <c r="G3078" t="s">
        <v>214</v>
      </c>
      <c r="H3078" t="s">
        <v>260</v>
      </c>
      <c r="I3078" s="6">
        <v>2</v>
      </c>
      <c r="J3078" s="6">
        <v>399</v>
      </c>
      <c r="K3078" s="6">
        <v>798</v>
      </c>
      <c r="L3078" s="6">
        <v>0.25</v>
      </c>
      <c r="M3078" s="6">
        <v>199.5</v>
      </c>
      <c r="N3078" s="6">
        <v>598.5</v>
      </c>
      <c r="O3078" s="6">
        <v>182.54</v>
      </c>
      <c r="P3078" t="s">
        <v>170</v>
      </c>
      <c r="Q3078" t="s">
        <v>171</v>
      </c>
      <c r="R3078" t="s">
        <v>44</v>
      </c>
      <c r="S3078" t="s">
        <v>54</v>
      </c>
      <c r="T3078" t="s">
        <v>46</v>
      </c>
      <c r="U3078" s="13">
        <f t="shared" si="192"/>
        <v>2025</v>
      </c>
      <c r="V3078" s="13">
        <f t="shared" si="193"/>
        <v>10</v>
      </c>
      <c r="W3078" s="20" t="str">
        <f t="shared" si="194"/>
        <v>October</v>
      </c>
      <c r="X3078">
        <v>0.30499999999999999</v>
      </c>
      <c r="Y3078" s="6">
        <f t="shared" si="195"/>
        <v>399</v>
      </c>
      <c r="Z3078" cm="1">
        <f t="array" aca="1" ref="Z3078" ca="1">IF(roud(N3078,2)=ROUND(Z3078,2),"ok","error")</f>
        <v>0</v>
      </c>
    </row>
    <row r="3079" spans="1:26" x14ac:dyDescent="0.3">
      <c r="A3079" t="s">
        <v>4783</v>
      </c>
      <c r="B3079" s="4">
        <v>45324</v>
      </c>
      <c r="C3079" t="s">
        <v>1960</v>
      </c>
      <c r="D3079" t="s">
        <v>1961</v>
      </c>
      <c r="E3079" t="s">
        <v>80</v>
      </c>
      <c r="F3079" t="s">
        <v>81</v>
      </c>
      <c r="G3079" t="s">
        <v>52</v>
      </c>
      <c r="H3079" t="s">
        <v>53</v>
      </c>
      <c r="I3079" s="6">
        <v>1</v>
      </c>
      <c r="J3079" s="6">
        <v>3499</v>
      </c>
      <c r="K3079" s="6">
        <v>3499</v>
      </c>
      <c r="L3079" s="6">
        <v>0.1</v>
      </c>
      <c r="M3079" s="6">
        <v>349.9</v>
      </c>
      <c r="N3079" s="6">
        <v>3149.1</v>
      </c>
      <c r="O3079" s="6">
        <v>661.31</v>
      </c>
      <c r="P3079" t="s">
        <v>158</v>
      </c>
      <c r="Q3079" t="s">
        <v>159</v>
      </c>
      <c r="R3079" t="s">
        <v>160</v>
      </c>
      <c r="S3079" t="s">
        <v>107</v>
      </c>
      <c r="T3079" t="s">
        <v>46</v>
      </c>
      <c r="U3079" s="13">
        <f t="shared" si="192"/>
        <v>2024</v>
      </c>
      <c r="V3079" s="13">
        <f t="shared" si="193"/>
        <v>2</v>
      </c>
      <c r="W3079" s="20" t="str">
        <f t="shared" si="194"/>
        <v>February</v>
      </c>
      <c r="X3079">
        <v>0.21</v>
      </c>
      <c r="Y3079" s="6">
        <f t="shared" si="195"/>
        <v>2799.2</v>
      </c>
      <c r="Z3079" cm="1">
        <f t="array" aca="1" ref="Z3079" ca="1">IF(roud(N3079,2)=ROUND(Z3079,2),"ok","error")</f>
        <v>0</v>
      </c>
    </row>
    <row r="3080" spans="1:26" x14ac:dyDescent="0.3">
      <c r="A3080" t="s">
        <v>4784</v>
      </c>
      <c r="B3080" s="4">
        <v>45387</v>
      </c>
      <c r="C3080" t="s">
        <v>201</v>
      </c>
      <c r="D3080" t="s">
        <v>202</v>
      </c>
      <c r="E3080" t="s">
        <v>258</v>
      </c>
      <c r="F3080" t="s">
        <v>259</v>
      </c>
      <c r="G3080" t="s">
        <v>214</v>
      </c>
      <c r="H3080" t="s">
        <v>260</v>
      </c>
      <c r="I3080" s="6">
        <v>1</v>
      </c>
      <c r="J3080" s="6">
        <v>399</v>
      </c>
      <c r="K3080" s="6">
        <v>399</v>
      </c>
      <c r="L3080" s="6">
        <v>0.25</v>
      </c>
      <c r="M3080" s="6">
        <v>99.75</v>
      </c>
      <c r="N3080" s="6">
        <v>299.25</v>
      </c>
      <c r="O3080" s="6">
        <v>91.27</v>
      </c>
      <c r="P3080" t="s">
        <v>191</v>
      </c>
      <c r="Q3080" t="s">
        <v>187</v>
      </c>
      <c r="R3080" t="s">
        <v>160</v>
      </c>
      <c r="S3080" t="s">
        <v>45</v>
      </c>
      <c r="T3080" t="s">
        <v>35</v>
      </c>
      <c r="U3080" s="13">
        <f t="shared" si="192"/>
        <v>2024</v>
      </c>
      <c r="V3080" s="13">
        <f t="shared" si="193"/>
        <v>4</v>
      </c>
      <c r="W3080" s="20" t="str">
        <f t="shared" si="194"/>
        <v>April</v>
      </c>
      <c r="X3080">
        <v>0.30499999999999999</v>
      </c>
      <c r="Y3080" s="6">
        <f t="shared" si="195"/>
        <v>199.5</v>
      </c>
      <c r="Z3080" cm="1">
        <f t="array" aca="1" ref="Z3080" ca="1">IF(roud(N3080,2)=ROUND(Z3080,2),"ok","error")</f>
        <v>0</v>
      </c>
    </row>
    <row r="3081" spans="1:26" x14ac:dyDescent="0.3">
      <c r="A3081" t="s">
        <v>4785</v>
      </c>
      <c r="B3081" s="4">
        <v>45707</v>
      </c>
      <c r="C3081" t="s">
        <v>147</v>
      </c>
      <c r="D3081" t="s">
        <v>148</v>
      </c>
      <c r="E3081" t="s">
        <v>102</v>
      </c>
      <c r="F3081" t="s">
        <v>103</v>
      </c>
      <c r="G3081" t="s">
        <v>52</v>
      </c>
      <c r="H3081" t="s">
        <v>104</v>
      </c>
      <c r="I3081" s="6">
        <v>2</v>
      </c>
      <c r="J3081" s="6">
        <v>5999</v>
      </c>
      <c r="K3081" s="6">
        <v>11998</v>
      </c>
      <c r="L3081" s="6">
        <v>0.15</v>
      </c>
      <c r="M3081" s="6">
        <v>1799.7</v>
      </c>
      <c r="N3081" s="6">
        <v>10198.299999999999</v>
      </c>
      <c r="O3081" s="6">
        <v>1988.67</v>
      </c>
      <c r="P3081" t="s">
        <v>42</v>
      </c>
      <c r="Q3081" t="s">
        <v>43</v>
      </c>
      <c r="R3081" t="s">
        <v>44</v>
      </c>
      <c r="S3081" t="s">
        <v>107</v>
      </c>
      <c r="T3081" t="s">
        <v>35</v>
      </c>
      <c r="U3081" s="13">
        <f t="shared" si="192"/>
        <v>2025</v>
      </c>
      <c r="V3081" s="13">
        <f t="shared" si="193"/>
        <v>2</v>
      </c>
      <c r="W3081" s="20" t="str">
        <f t="shared" si="194"/>
        <v>February</v>
      </c>
      <c r="X3081">
        <v>0.19500000000000001</v>
      </c>
      <c r="Y3081" s="6">
        <f t="shared" si="195"/>
        <v>8398.6</v>
      </c>
      <c r="Z3081" cm="1">
        <f t="array" aca="1" ref="Z3081" ca="1">IF(roud(N3081,2)=ROUND(Z3081,2),"ok","error")</f>
        <v>0</v>
      </c>
    </row>
    <row r="3082" spans="1:26" x14ac:dyDescent="0.3">
      <c r="A3082" t="s">
        <v>4786</v>
      </c>
      <c r="B3082" s="4">
        <v>45680</v>
      </c>
      <c r="C3082" t="s">
        <v>1077</v>
      </c>
      <c r="D3082" t="s">
        <v>1078</v>
      </c>
      <c r="E3082" t="s">
        <v>127</v>
      </c>
      <c r="F3082" t="s">
        <v>128</v>
      </c>
      <c r="G3082" t="s">
        <v>52</v>
      </c>
      <c r="H3082" t="s">
        <v>129</v>
      </c>
      <c r="I3082" s="6">
        <v>1</v>
      </c>
      <c r="J3082" s="6">
        <v>1299</v>
      </c>
      <c r="K3082" s="6">
        <v>1299</v>
      </c>
      <c r="L3082" s="6">
        <v>0.1</v>
      </c>
      <c r="M3082" s="6">
        <v>129.9</v>
      </c>
      <c r="N3082" s="6">
        <v>1169.0999999999999</v>
      </c>
      <c r="O3082" s="6">
        <v>245.51</v>
      </c>
      <c r="P3082" t="s">
        <v>186</v>
      </c>
      <c r="Q3082" t="s">
        <v>187</v>
      </c>
      <c r="R3082" t="s">
        <v>160</v>
      </c>
      <c r="S3082" t="s">
        <v>107</v>
      </c>
      <c r="T3082" t="s">
        <v>35</v>
      </c>
      <c r="U3082" s="13">
        <f t="shared" si="192"/>
        <v>2025</v>
      </c>
      <c r="V3082" s="13">
        <f t="shared" si="193"/>
        <v>1</v>
      </c>
      <c r="W3082" s="20" t="str">
        <f t="shared" si="194"/>
        <v>January</v>
      </c>
      <c r="X3082">
        <v>0.21</v>
      </c>
      <c r="Y3082" s="6">
        <f t="shared" si="195"/>
        <v>1039.2</v>
      </c>
      <c r="Z3082" cm="1">
        <f t="array" aca="1" ref="Z3082" ca="1">IF(roud(N3082,2)=ROUND(Z3082,2),"ok","error")</f>
        <v>0</v>
      </c>
    </row>
    <row r="3083" spans="1:26" x14ac:dyDescent="0.3">
      <c r="A3083" t="s">
        <v>4787</v>
      </c>
      <c r="B3083" s="4">
        <v>45678</v>
      </c>
      <c r="C3083" t="s">
        <v>3273</v>
      </c>
      <c r="D3083" t="s">
        <v>3274</v>
      </c>
      <c r="E3083" t="s">
        <v>492</v>
      </c>
      <c r="F3083" t="s">
        <v>493</v>
      </c>
      <c r="G3083" t="s">
        <v>214</v>
      </c>
      <c r="H3083" t="s">
        <v>494</v>
      </c>
      <c r="I3083" s="6">
        <v>2</v>
      </c>
      <c r="J3083" s="6">
        <v>1499</v>
      </c>
      <c r="K3083" s="6">
        <v>2998</v>
      </c>
      <c r="L3083" s="6">
        <v>0.05</v>
      </c>
      <c r="M3083" s="6">
        <v>149.9</v>
      </c>
      <c r="N3083" s="6">
        <v>2848.1</v>
      </c>
      <c r="O3083" s="6">
        <v>1039.56</v>
      </c>
      <c r="P3083" t="s">
        <v>191</v>
      </c>
      <c r="Q3083" t="s">
        <v>187</v>
      </c>
      <c r="R3083" t="s">
        <v>160</v>
      </c>
      <c r="S3083" t="s">
        <v>54</v>
      </c>
      <c r="T3083" t="s">
        <v>55</v>
      </c>
      <c r="U3083" s="13">
        <f t="shared" si="192"/>
        <v>2025</v>
      </c>
      <c r="V3083" s="13">
        <f t="shared" si="193"/>
        <v>1</v>
      </c>
      <c r="W3083" s="20" t="str">
        <f t="shared" si="194"/>
        <v>January</v>
      </c>
      <c r="X3083">
        <v>0.36499999999999999</v>
      </c>
      <c r="Y3083" s="6">
        <f t="shared" si="195"/>
        <v>2698.2</v>
      </c>
      <c r="Z3083" cm="1">
        <f t="array" aca="1" ref="Z3083" ca="1">IF(roud(N3083,2)=ROUND(Z3083,2),"ok","error")</f>
        <v>0</v>
      </c>
    </row>
    <row r="3084" spans="1:26" x14ac:dyDescent="0.3">
      <c r="A3084" t="s">
        <v>4788</v>
      </c>
      <c r="B3084" s="4">
        <v>45857</v>
      </c>
      <c r="C3084" t="s">
        <v>1165</v>
      </c>
      <c r="D3084" t="s">
        <v>1166</v>
      </c>
      <c r="E3084" t="s">
        <v>121</v>
      </c>
      <c r="F3084" t="s">
        <v>122</v>
      </c>
      <c r="G3084" t="s">
        <v>61</v>
      </c>
      <c r="H3084" t="s">
        <v>123</v>
      </c>
      <c r="I3084" s="6">
        <v>3</v>
      </c>
      <c r="J3084" s="6">
        <v>24999</v>
      </c>
      <c r="K3084" s="6">
        <v>74997</v>
      </c>
      <c r="L3084" s="6">
        <v>0.1</v>
      </c>
      <c r="M3084" s="6">
        <v>7499.7</v>
      </c>
      <c r="N3084" s="6">
        <v>67497.3</v>
      </c>
      <c r="O3084" s="6">
        <v>8774.65</v>
      </c>
      <c r="P3084" t="s">
        <v>82</v>
      </c>
      <c r="Q3084" t="s">
        <v>82</v>
      </c>
      <c r="R3084" t="s">
        <v>65</v>
      </c>
      <c r="S3084" t="s">
        <v>45</v>
      </c>
      <c r="T3084" t="s">
        <v>35</v>
      </c>
      <c r="U3084" s="13">
        <f t="shared" si="192"/>
        <v>2025</v>
      </c>
      <c r="V3084" s="13">
        <f t="shared" si="193"/>
        <v>7</v>
      </c>
      <c r="W3084" s="20" t="str">
        <f t="shared" si="194"/>
        <v>July</v>
      </c>
      <c r="X3084">
        <v>0.13</v>
      </c>
      <c r="Y3084" s="6">
        <f t="shared" si="195"/>
        <v>59997.599999999999</v>
      </c>
      <c r="Z3084" cm="1">
        <f t="array" aca="1" ref="Z3084" ca="1">IF(roud(N3084,2)=ROUND(Z3084,2),"ok","error")</f>
        <v>0</v>
      </c>
    </row>
    <row r="3085" spans="1:26" x14ac:dyDescent="0.3">
      <c r="A3085" t="s">
        <v>4789</v>
      </c>
      <c r="B3085" s="4">
        <v>45779</v>
      </c>
      <c r="C3085" t="s">
        <v>1634</v>
      </c>
      <c r="D3085" t="s">
        <v>1635</v>
      </c>
      <c r="E3085" t="s">
        <v>102</v>
      </c>
      <c r="F3085" t="s">
        <v>103</v>
      </c>
      <c r="G3085" t="s">
        <v>52</v>
      </c>
      <c r="H3085" t="s">
        <v>104</v>
      </c>
      <c r="I3085" s="6">
        <v>2</v>
      </c>
      <c r="J3085" s="6">
        <v>5999</v>
      </c>
      <c r="K3085" s="6">
        <v>11998</v>
      </c>
      <c r="L3085" s="6">
        <v>0.3</v>
      </c>
      <c r="M3085" s="6">
        <v>3599.4</v>
      </c>
      <c r="N3085" s="6">
        <v>8398.6</v>
      </c>
      <c r="O3085" s="6">
        <v>1259.79</v>
      </c>
      <c r="P3085" t="s">
        <v>105</v>
      </c>
      <c r="Q3085" t="s">
        <v>106</v>
      </c>
      <c r="R3085" t="s">
        <v>44</v>
      </c>
      <c r="S3085" t="s">
        <v>45</v>
      </c>
      <c r="T3085" t="s">
        <v>55</v>
      </c>
      <c r="U3085" s="13">
        <f t="shared" si="192"/>
        <v>2025</v>
      </c>
      <c r="V3085" s="13">
        <f t="shared" si="193"/>
        <v>5</v>
      </c>
      <c r="W3085" s="20" t="str">
        <f t="shared" si="194"/>
        <v>May</v>
      </c>
      <c r="X3085">
        <v>0.15</v>
      </c>
      <c r="Y3085" s="6">
        <f t="shared" si="195"/>
        <v>4799.2</v>
      </c>
      <c r="Z3085" cm="1">
        <f t="array" aca="1" ref="Z3085" ca="1">IF(roud(N3085,2)=ROUND(Z3085,2),"ok","error")</f>
        <v>0</v>
      </c>
    </row>
    <row r="3086" spans="1:26" x14ac:dyDescent="0.3">
      <c r="A3086" t="s">
        <v>4790</v>
      </c>
      <c r="B3086" s="4">
        <v>45349</v>
      </c>
      <c r="C3086" t="s">
        <v>2723</v>
      </c>
      <c r="D3086" t="s">
        <v>2724</v>
      </c>
      <c r="E3086" t="s">
        <v>69</v>
      </c>
      <c r="F3086" t="s">
        <v>70</v>
      </c>
      <c r="G3086" t="s">
        <v>61</v>
      </c>
      <c r="H3086" t="s">
        <v>71</v>
      </c>
      <c r="I3086" s="6">
        <v>2</v>
      </c>
      <c r="J3086" s="6">
        <v>1299</v>
      </c>
      <c r="K3086" s="6">
        <v>2598</v>
      </c>
      <c r="L3086" s="6">
        <v>0.1</v>
      </c>
      <c r="M3086" s="6">
        <v>259.8</v>
      </c>
      <c r="N3086" s="6">
        <v>2338.1999999999998</v>
      </c>
      <c r="O3086" s="6">
        <v>303.97000000000003</v>
      </c>
      <c r="P3086" t="s">
        <v>158</v>
      </c>
      <c r="Q3086" t="s">
        <v>159</v>
      </c>
      <c r="R3086" t="s">
        <v>160</v>
      </c>
      <c r="S3086" t="s">
        <v>45</v>
      </c>
      <c r="T3086" t="s">
        <v>35</v>
      </c>
      <c r="U3086" s="13">
        <f t="shared" si="192"/>
        <v>2024</v>
      </c>
      <c r="V3086" s="13">
        <f t="shared" si="193"/>
        <v>2</v>
      </c>
      <c r="W3086" s="20" t="str">
        <f t="shared" si="194"/>
        <v>February</v>
      </c>
      <c r="X3086">
        <v>0.13</v>
      </c>
      <c r="Y3086" s="6">
        <f t="shared" si="195"/>
        <v>2078.4</v>
      </c>
      <c r="Z3086" cm="1">
        <f t="array" aca="1" ref="Z3086" ca="1">IF(roud(N3086,2)=ROUND(Z3086,2),"ok","error")</f>
        <v>0</v>
      </c>
    </row>
    <row r="3087" spans="1:26" x14ac:dyDescent="0.3">
      <c r="A3087" t="s">
        <v>4791</v>
      </c>
      <c r="B3087" s="4">
        <v>45944</v>
      </c>
      <c r="C3087" t="s">
        <v>389</v>
      </c>
      <c r="D3087" t="s">
        <v>390</v>
      </c>
      <c r="E3087" t="s">
        <v>69</v>
      </c>
      <c r="F3087" t="s">
        <v>70</v>
      </c>
      <c r="G3087" t="s">
        <v>61</v>
      </c>
      <c r="H3087" t="s">
        <v>71</v>
      </c>
      <c r="I3087" s="6">
        <v>4</v>
      </c>
      <c r="J3087" s="6">
        <v>1299</v>
      </c>
      <c r="K3087" s="6">
        <v>5196</v>
      </c>
      <c r="L3087" s="6">
        <v>0.1</v>
      </c>
      <c r="M3087" s="6">
        <v>519.6</v>
      </c>
      <c r="N3087" s="6">
        <v>4676.3999999999996</v>
      </c>
      <c r="O3087" s="6">
        <v>607.92999999999995</v>
      </c>
      <c r="P3087" t="s">
        <v>31</v>
      </c>
      <c r="Q3087" t="s">
        <v>32</v>
      </c>
      <c r="R3087" t="s">
        <v>33</v>
      </c>
      <c r="S3087" t="s">
        <v>54</v>
      </c>
      <c r="T3087" t="s">
        <v>35</v>
      </c>
      <c r="U3087" s="13">
        <f t="shared" si="192"/>
        <v>2025</v>
      </c>
      <c r="V3087" s="13">
        <f t="shared" si="193"/>
        <v>10</v>
      </c>
      <c r="W3087" s="20" t="str">
        <f t="shared" si="194"/>
        <v>October</v>
      </c>
      <c r="X3087">
        <v>0.13</v>
      </c>
      <c r="Y3087" s="6">
        <f t="shared" si="195"/>
        <v>4156.8</v>
      </c>
      <c r="Z3087" cm="1">
        <f t="array" aca="1" ref="Z3087" ca="1">IF(roud(N3087,2)=ROUND(Z3087,2),"ok","error")</f>
        <v>0</v>
      </c>
    </row>
    <row r="3088" spans="1:26" x14ac:dyDescent="0.3">
      <c r="A3088" t="s">
        <v>4792</v>
      </c>
      <c r="B3088" s="4">
        <v>45301</v>
      </c>
      <c r="C3088" t="s">
        <v>1596</v>
      </c>
      <c r="D3088" t="s">
        <v>1597</v>
      </c>
      <c r="E3088" t="s">
        <v>27</v>
      </c>
      <c r="F3088" t="s">
        <v>28</v>
      </c>
      <c r="G3088" t="s">
        <v>29</v>
      </c>
      <c r="H3088" t="s">
        <v>30</v>
      </c>
      <c r="I3088" s="6">
        <v>2</v>
      </c>
      <c r="J3088" s="6">
        <v>1999</v>
      </c>
      <c r="K3088" s="6">
        <v>3998</v>
      </c>
      <c r="L3088" s="6">
        <v>0.05</v>
      </c>
      <c r="M3088" s="6">
        <v>199.9</v>
      </c>
      <c r="N3088" s="6">
        <v>3798.1</v>
      </c>
      <c r="O3088" s="6">
        <v>1158.42</v>
      </c>
      <c r="P3088" t="s">
        <v>89</v>
      </c>
      <c r="Q3088" t="s">
        <v>90</v>
      </c>
      <c r="R3088" t="s">
        <v>65</v>
      </c>
      <c r="S3088" t="s">
        <v>45</v>
      </c>
      <c r="T3088" t="s">
        <v>35</v>
      </c>
      <c r="U3088" s="13">
        <f t="shared" si="192"/>
        <v>2024</v>
      </c>
      <c r="V3088" s="13">
        <f t="shared" si="193"/>
        <v>1</v>
      </c>
      <c r="W3088" s="20" t="str">
        <f t="shared" si="194"/>
        <v>January</v>
      </c>
      <c r="X3088">
        <v>0.30499999999999999</v>
      </c>
      <c r="Y3088" s="6">
        <f t="shared" si="195"/>
        <v>3598.2</v>
      </c>
      <c r="Z3088" cm="1">
        <f t="array" aca="1" ref="Z3088" ca="1">IF(roud(N3088,2)=ROUND(Z3088,2),"ok","error")</f>
        <v>0</v>
      </c>
    </row>
    <row r="3089" spans="1:26" x14ac:dyDescent="0.3">
      <c r="A3089" t="s">
        <v>4793</v>
      </c>
      <c r="B3089" s="4">
        <v>46011</v>
      </c>
      <c r="C3089" t="s">
        <v>232</v>
      </c>
      <c r="D3089" t="s">
        <v>233</v>
      </c>
      <c r="E3089" t="s">
        <v>133</v>
      </c>
      <c r="F3089" t="s">
        <v>134</v>
      </c>
      <c r="G3089" t="s">
        <v>61</v>
      </c>
      <c r="H3089" t="s">
        <v>123</v>
      </c>
      <c r="I3089" s="6">
        <v>4</v>
      </c>
      <c r="J3089" s="6">
        <v>2999</v>
      </c>
      <c r="K3089" s="6">
        <v>11996</v>
      </c>
      <c r="L3089" s="6">
        <v>0.15</v>
      </c>
      <c r="M3089" s="6">
        <v>1799.4</v>
      </c>
      <c r="N3089" s="6">
        <v>10196.6</v>
      </c>
      <c r="O3089" s="6">
        <v>1172.6099999999999</v>
      </c>
      <c r="P3089" t="s">
        <v>186</v>
      </c>
      <c r="Q3089" t="s">
        <v>187</v>
      </c>
      <c r="R3089" t="s">
        <v>160</v>
      </c>
      <c r="S3089" t="s">
        <v>107</v>
      </c>
      <c r="T3089" t="s">
        <v>35</v>
      </c>
      <c r="U3089" s="13">
        <f t="shared" si="192"/>
        <v>2025</v>
      </c>
      <c r="V3089" s="13">
        <f t="shared" si="193"/>
        <v>12</v>
      </c>
      <c r="W3089" s="20" t="str">
        <f t="shared" si="194"/>
        <v>December</v>
      </c>
      <c r="X3089">
        <v>0.115</v>
      </c>
      <c r="Y3089" s="6">
        <f t="shared" si="195"/>
        <v>8397.2000000000007</v>
      </c>
      <c r="Z3089" cm="1">
        <f t="array" aca="1" ref="Z3089" ca="1">IF(roud(N3089,2)=ROUND(Z3089,2),"ok","error")</f>
        <v>0</v>
      </c>
    </row>
    <row r="3090" spans="1:26" x14ac:dyDescent="0.3">
      <c r="A3090" t="s">
        <v>4794</v>
      </c>
      <c r="B3090" s="4">
        <v>45467</v>
      </c>
      <c r="C3090" t="s">
        <v>2598</v>
      </c>
      <c r="D3090" t="s">
        <v>2599</v>
      </c>
      <c r="E3090" t="s">
        <v>127</v>
      </c>
      <c r="F3090" t="s">
        <v>128</v>
      </c>
      <c r="G3090" t="s">
        <v>52</v>
      </c>
      <c r="H3090" t="s">
        <v>129</v>
      </c>
      <c r="I3090" s="6">
        <v>1</v>
      </c>
      <c r="J3090" s="6">
        <v>1299</v>
      </c>
      <c r="K3090" s="6">
        <v>1299</v>
      </c>
      <c r="L3090" s="6">
        <v>0.15</v>
      </c>
      <c r="M3090" s="6">
        <v>194.85</v>
      </c>
      <c r="N3090" s="6">
        <v>1104.1500000000001</v>
      </c>
      <c r="O3090" s="6">
        <v>215.31</v>
      </c>
      <c r="P3090" t="s">
        <v>89</v>
      </c>
      <c r="Q3090" t="s">
        <v>90</v>
      </c>
      <c r="R3090" t="s">
        <v>65</v>
      </c>
      <c r="S3090" t="s">
        <v>45</v>
      </c>
      <c r="T3090" t="s">
        <v>35</v>
      </c>
      <c r="U3090" s="13">
        <f t="shared" si="192"/>
        <v>2024</v>
      </c>
      <c r="V3090" s="13">
        <f t="shared" si="193"/>
        <v>6</v>
      </c>
      <c r="W3090" s="20" t="str">
        <f t="shared" si="194"/>
        <v>June</v>
      </c>
      <c r="X3090">
        <v>0.19500000000000001</v>
      </c>
      <c r="Y3090" s="6">
        <f t="shared" si="195"/>
        <v>909.3</v>
      </c>
      <c r="Z3090" cm="1">
        <f t="array" aca="1" ref="Z3090" ca="1">IF(roud(N3090,2)=ROUND(Z3090,2),"ok","error")</f>
        <v>0</v>
      </c>
    </row>
    <row r="3091" spans="1:26" x14ac:dyDescent="0.3">
      <c r="A3091" t="s">
        <v>4795</v>
      </c>
      <c r="B3091" s="4">
        <v>45376</v>
      </c>
      <c r="C3091" t="s">
        <v>345</v>
      </c>
      <c r="D3091" t="s">
        <v>346</v>
      </c>
      <c r="E3091" t="s">
        <v>167</v>
      </c>
      <c r="F3091" t="s">
        <v>168</v>
      </c>
      <c r="G3091" t="s">
        <v>113</v>
      </c>
      <c r="H3091" t="s">
        <v>169</v>
      </c>
      <c r="I3091" s="6">
        <v>1</v>
      </c>
      <c r="J3091" s="6">
        <v>899</v>
      </c>
      <c r="K3091" s="6">
        <v>899</v>
      </c>
      <c r="L3091" s="6">
        <v>0.1</v>
      </c>
      <c r="M3091" s="6">
        <v>89.9</v>
      </c>
      <c r="N3091" s="6">
        <v>809.1</v>
      </c>
      <c r="O3091" s="6">
        <v>202.28</v>
      </c>
      <c r="P3091" t="s">
        <v>158</v>
      </c>
      <c r="Q3091" t="s">
        <v>159</v>
      </c>
      <c r="R3091" t="s">
        <v>160</v>
      </c>
      <c r="S3091" t="s">
        <v>45</v>
      </c>
      <c r="T3091" t="s">
        <v>35</v>
      </c>
      <c r="U3091" s="13">
        <f t="shared" si="192"/>
        <v>2024</v>
      </c>
      <c r="V3091" s="13">
        <f t="shared" si="193"/>
        <v>3</v>
      </c>
      <c r="W3091" s="20" t="str">
        <f t="shared" si="194"/>
        <v>March</v>
      </c>
      <c r="X3091">
        <v>0.25</v>
      </c>
      <c r="Y3091" s="6">
        <f t="shared" si="195"/>
        <v>719.2</v>
      </c>
      <c r="Z3091" cm="1">
        <f t="array" aca="1" ref="Z3091" ca="1">IF(roud(N3091,2)=ROUND(Z3091,2),"ok","error")</f>
        <v>0</v>
      </c>
    </row>
    <row r="3092" spans="1:26" x14ac:dyDescent="0.3">
      <c r="A3092" t="s">
        <v>4796</v>
      </c>
      <c r="B3092" s="4">
        <v>45803</v>
      </c>
      <c r="C3092" t="s">
        <v>2120</v>
      </c>
      <c r="D3092" t="s">
        <v>2121</v>
      </c>
      <c r="E3092" t="s">
        <v>323</v>
      </c>
      <c r="F3092" t="s">
        <v>324</v>
      </c>
      <c r="G3092" t="s">
        <v>29</v>
      </c>
      <c r="H3092" t="s">
        <v>304</v>
      </c>
      <c r="I3092" s="6">
        <v>4</v>
      </c>
      <c r="J3092" s="6">
        <v>799</v>
      </c>
      <c r="K3092" s="6">
        <v>3196</v>
      </c>
      <c r="L3092" s="6">
        <v>0.1</v>
      </c>
      <c r="M3092" s="6">
        <v>319.60000000000002</v>
      </c>
      <c r="N3092" s="6">
        <v>2876.4</v>
      </c>
      <c r="O3092" s="6">
        <v>834.16</v>
      </c>
      <c r="P3092" t="s">
        <v>89</v>
      </c>
      <c r="Q3092" t="s">
        <v>90</v>
      </c>
      <c r="R3092" t="s">
        <v>65</v>
      </c>
      <c r="S3092" t="s">
        <v>45</v>
      </c>
      <c r="T3092" t="s">
        <v>35</v>
      </c>
      <c r="U3092" s="13">
        <f t="shared" si="192"/>
        <v>2025</v>
      </c>
      <c r="V3092" s="13">
        <f t="shared" si="193"/>
        <v>5</v>
      </c>
      <c r="W3092" s="20" t="str">
        <f t="shared" si="194"/>
        <v>May</v>
      </c>
      <c r="X3092">
        <v>0.28999999999999998</v>
      </c>
      <c r="Y3092" s="6">
        <f t="shared" si="195"/>
        <v>2556.8000000000002</v>
      </c>
      <c r="Z3092" cm="1">
        <f t="array" aca="1" ref="Z3092" ca="1">IF(roud(N3092,2)=ROUND(Z3092,2),"ok","error")</f>
        <v>0</v>
      </c>
    </row>
    <row r="3093" spans="1:26" x14ac:dyDescent="0.3">
      <c r="A3093" t="s">
        <v>4797</v>
      </c>
      <c r="B3093" s="4">
        <v>45736</v>
      </c>
      <c r="C3093" t="s">
        <v>2225</v>
      </c>
      <c r="D3093" t="s">
        <v>2226</v>
      </c>
      <c r="E3093" t="s">
        <v>484</v>
      </c>
      <c r="F3093" t="s">
        <v>485</v>
      </c>
      <c r="G3093" t="s">
        <v>113</v>
      </c>
      <c r="H3093" t="s">
        <v>169</v>
      </c>
      <c r="I3093" s="6">
        <v>5</v>
      </c>
      <c r="J3093" s="6">
        <v>1599</v>
      </c>
      <c r="K3093" s="6">
        <v>7995</v>
      </c>
      <c r="L3093" s="6">
        <v>0.15</v>
      </c>
      <c r="M3093" s="6">
        <v>1199.25</v>
      </c>
      <c r="N3093" s="6">
        <v>6795.75</v>
      </c>
      <c r="O3093" s="6">
        <v>1597</v>
      </c>
      <c r="P3093" t="s">
        <v>63</v>
      </c>
      <c r="Q3093" t="s">
        <v>64</v>
      </c>
      <c r="R3093" t="s">
        <v>65</v>
      </c>
      <c r="S3093" t="s">
        <v>107</v>
      </c>
      <c r="T3093" t="s">
        <v>46</v>
      </c>
      <c r="U3093" s="13">
        <f t="shared" si="192"/>
        <v>2025</v>
      </c>
      <c r="V3093" s="13">
        <f t="shared" si="193"/>
        <v>3</v>
      </c>
      <c r="W3093" s="20" t="str">
        <f t="shared" si="194"/>
        <v>March</v>
      </c>
      <c r="X3093">
        <v>0.23499999999999999</v>
      </c>
      <c r="Y3093" s="6">
        <f t="shared" si="195"/>
        <v>5596.5</v>
      </c>
      <c r="Z3093" cm="1">
        <f t="array" aca="1" ref="Z3093" ca="1">IF(roud(N3093,2)=ROUND(Z3093,2),"ok","error")</f>
        <v>0</v>
      </c>
    </row>
    <row r="3094" spans="1:26" x14ac:dyDescent="0.3">
      <c r="A3094" t="s">
        <v>4798</v>
      </c>
      <c r="B3094" s="4">
        <v>45952</v>
      </c>
      <c r="C3094" t="s">
        <v>3448</v>
      </c>
      <c r="D3094" t="s">
        <v>3449</v>
      </c>
      <c r="E3094" t="s">
        <v>80</v>
      </c>
      <c r="F3094" t="s">
        <v>81</v>
      </c>
      <c r="G3094" t="s">
        <v>52</v>
      </c>
      <c r="H3094" t="s">
        <v>53</v>
      </c>
      <c r="I3094" s="6">
        <v>1</v>
      </c>
      <c r="J3094" s="6">
        <v>3499</v>
      </c>
      <c r="K3094" s="6">
        <v>3499</v>
      </c>
      <c r="L3094" s="6">
        <v>0.1</v>
      </c>
      <c r="M3094" s="6">
        <v>349.9</v>
      </c>
      <c r="N3094" s="6">
        <v>3149.1</v>
      </c>
      <c r="O3094" s="6">
        <v>661.31</v>
      </c>
      <c r="P3094" t="s">
        <v>170</v>
      </c>
      <c r="Q3094" t="s">
        <v>171</v>
      </c>
      <c r="R3094" t="s">
        <v>44</v>
      </c>
      <c r="S3094" t="s">
        <v>107</v>
      </c>
      <c r="T3094" t="s">
        <v>46</v>
      </c>
      <c r="U3094" s="13">
        <f t="shared" si="192"/>
        <v>2025</v>
      </c>
      <c r="V3094" s="13">
        <f t="shared" si="193"/>
        <v>10</v>
      </c>
      <c r="W3094" s="20" t="str">
        <f t="shared" si="194"/>
        <v>October</v>
      </c>
      <c r="X3094">
        <v>0.21</v>
      </c>
      <c r="Y3094" s="6">
        <f t="shared" si="195"/>
        <v>2799.2</v>
      </c>
      <c r="Z3094" cm="1">
        <f t="array" aca="1" ref="Z3094" ca="1">IF(roud(N3094,2)=ROUND(Z3094,2),"ok","error")</f>
        <v>0</v>
      </c>
    </row>
    <row r="3095" spans="1:26" x14ac:dyDescent="0.3">
      <c r="A3095" t="s">
        <v>4799</v>
      </c>
      <c r="B3095" s="4">
        <v>45631</v>
      </c>
      <c r="C3095" t="s">
        <v>1357</v>
      </c>
      <c r="D3095" t="s">
        <v>1358</v>
      </c>
      <c r="E3095" t="s">
        <v>40</v>
      </c>
      <c r="F3095" t="s">
        <v>41</v>
      </c>
      <c r="G3095" t="s">
        <v>29</v>
      </c>
      <c r="H3095" t="s">
        <v>30</v>
      </c>
      <c r="I3095" s="6">
        <v>3</v>
      </c>
      <c r="J3095" s="6">
        <v>1199</v>
      </c>
      <c r="K3095" s="6">
        <v>3597</v>
      </c>
      <c r="L3095" s="6">
        <v>0.15</v>
      </c>
      <c r="M3095" s="6">
        <v>539.54999999999995</v>
      </c>
      <c r="N3095" s="6">
        <v>3057.45</v>
      </c>
      <c r="O3095" s="6">
        <v>840.8</v>
      </c>
      <c r="P3095" t="s">
        <v>170</v>
      </c>
      <c r="Q3095" t="s">
        <v>171</v>
      </c>
      <c r="R3095" t="s">
        <v>44</v>
      </c>
      <c r="S3095" t="s">
        <v>107</v>
      </c>
      <c r="T3095" t="s">
        <v>35</v>
      </c>
      <c r="U3095" s="13">
        <f t="shared" si="192"/>
        <v>2024</v>
      </c>
      <c r="V3095" s="13">
        <f t="shared" si="193"/>
        <v>12</v>
      </c>
      <c r="W3095" s="20" t="str">
        <f t="shared" si="194"/>
        <v>December</v>
      </c>
      <c r="X3095">
        <v>0.27500000000000002</v>
      </c>
      <c r="Y3095" s="6">
        <f t="shared" si="195"/>
        <v>2517.9</v>
      </c>
      <c r="Z3095" cm="1">
        <f t="array" aca="1" ref="Z3095" ca="1">IF(roud(N3095,2)=ROUND(Z3095,2),"ok","error")</f>
        <v>0</v>
      </c>
    </row>
    <row r="3096" spans="1:26" x14ac:dyDescent="0.3">
      <c r="A3096" t="s">
        <v>4800</v>
      </c>
      <c r="B3096" s="4">
        <v>45871</v>
      </c>
      <c r="C3096" t="s">
        <v>1593</v>
      </c>
      <c r="D3096" t="s">
        <v>1594</v>
      </c>
      <c r="E3096" t="s">
        <v>80</v>
      </c>
      <c r="F3096" t="s">
        <v>81</v>
      </c>
      <c r="G3096" t="s">
        <v>52</v>
      </c>
      <c r="H3096" t="s">
        <v>53</v>
      </c>
      <c r="I3096" s="6">
        <v>1</v>
      </c>
      <c r="J3096" s="6">
        <v>3499</v>
      </c>
      <c r="K3096" s="6">
        <v>3499</v>
      </c>
      <c r="L3096" s="6">
        <v>0.25</v>
      </c>
      <c r="M3096" s="6">
        <v>874.75</v>
      </c>
      <c r="N3096" s="6">
        <v>2624.25</v>
      </c>
      <c r="O3096" s="6">
        <v>433</v>
      </c>
      <c r="P3096" t="s">
        <v>42</v>
      </c>
      <c r="Q3096" t="s">
        <v>43</v>
      </c>
      <c r="R3096" t="s">
        <v>44</v>
      </c>
      <c r="S3096" t="s">
        <v>45</v>
      </c>
      <c r="T3096" t="s">
        <v>35</v>
      </c>
      <c r="U3096" s="13">
        <f t="shared" si="192"/>
        <v>2025</v>
      </c>
      <c r="V3096" s="13">
        <f t="shared" si="193"/>
        <v>8</v>
      </c>
      <c r="W3096" s="20" t="str">
        <f t="shared" si="194"/>
        <v>August</v>
      </c>
      <c r="X3096">
        <v>0.16500000000000001</v>
      </c>
      <c r="Y3096" s="6">
        <f t="shared" si="195"/>
        <v>1749.5</v>
      </c>
      <c r="Z3096" cm="1">
        <f t="array" aca="1" ref="Z3096" ca="1">IF(roud(N3096,2)=ROUND(Z3096,2),"ok","error")</f>
        <v>0</v>
      </c>
    </row>
    <row r="3097" spans="1:26" x14ac:dyDescent="0.3">
      <c r="A3097" t="s">
        <v>4801</v>
      </c>
      <c r="B3097" s="4">
        <v>45389</v>
      </c>
      <c r="C3097" t="s">
        <v>1514</v>
      </c>
      <c r="D3097" t="s">
        <v>1515</v>
      </c>
      <c r="E3097" t="s">
        <v>102</v>
      </c>
      <c r="F3097" t="s">
        <v>103</v>
      </c>
      <c r="G3097" t="s">
        <v>52</v>
      </c>
      <c r="H3097" t="s">
        <v>104</v>
      </c>
      <c r="I3097" s="6">
        <v>3</v>
      </c>
      <c r="J3097" s="6">
        <v>5999</v>
      </c>
      <c r="K3097" s="6">
        <v>17997</v>
      </c>
      <c r="L3097" s="6">
        <v>0.05</v>
      </c>
      <c r="M3097" s="6">
        <v>899.85</v>
      </c>
      <c r="N3097" s="6">
        <v>17097.150000000001</v>
      </c>
      <c r="O3097" s="6">
        <v>3846.86</v>
      </c>
      <c r="P3097" t="s">
        <v>186</v>
      </c>
      <c r="Q3097" t="s">
        <v>187</v>
      </c>
      <c r="R3097" t="s">
        <v>160</v>
      </c>
      <c r="S3097" t="s">
        <v>54</v>
      </c>
      <c r="T3097" t="s">
        <v>55</v>
      </c>
      <c r="U3097" s="13">
        <f t="shared" si="192"/>
        <v>2024</v>
      </c>
      <c r="V3097" s="13">
        <f t="shared" si="193"/>
        <v>4</v>
      </c>
      <c r="W3097" s="20" t="str">
        <f t="shared" si="194"/>
        <v>April</v>
      </c>
      <c r="X3097">
        <v>0.22500000000000001</v>
      </c>
      <c r="Y3097" s="6">
        <f t="shared" si="195"/>
        <v>16197.3</v>
      </c>
      <c r="Z3097" cm="1">
        <f t="array" aca="1" ref="Z3097" ca="1">IF(roud(N3097,2)=ROUND(Z3097,2),"ok","error")</f>
        <v>0</v>
      </c>
    </row>
    <row r="3098" spans="1:26" x14ac:dyDescent="0.3">
      <c r="A3098" t="s">
        <v>4802</v>
      </c>
      <c r="B3098" s="4">
        <v>45832</v>
      </c>
      <c r="C3098" t="s">
        <v>2715</v>
      </c>
      <c r="D3098" t="s">
        <v>2716</v>
      </c>
      <c r="E3098" t="s">
        <v>302</v>
      </c>
      <c r="F3098" t="s">
        <v>303</v>
      </c>
      <c r="G3098" t="s">
        <v>29</v>
      </c>
      <c r="H3098" t="s">
        <v>304</v>
      </c>
      <c r="I3098" s="6">
        <v>2</v>
      </c>
      <c r="J3098" s="6">
        <v>1799</v>
      </c>
      <c r="K3098" s="6">
        <v>3598</v>
      </c>
      <c r="L3098" s="6">
        <v>0.05</v>
      </c>
      <c r="M3098" s="6">
        <v>179.9</v>
      </c>
      <c r="N3098" s="6">
        <v>3418.1</v>
      </c>
      <c r="O3098" s="6">
        <v>1042.52</v>
      </c>
      <c r="P3098" t="s">
        <v>94</v>
      </c>
      <c r="Q3098" t="s">
        <v>64</v>
      </c>
      <c r="R3098" t="s">
        <v>65</v>
      </c>
      <c r="S3098" t="s">
        <v>54</v>
      </c>
      <c r="T3098" t="s">
        <v>55</v>
      </c>
      <c r="U3098" s="13">
        <f t="shared" si="192"/>
        <v>2025</v>
      </c>
      <c r="V3098" s="13">
        <f t="shared" si="193"/>
        <v>6</v>
      </c>
      <c r="W3098" s="20" t="str">
        <f t="shared" si="194"/>
        <v>June</v>
      </c>
      <c r="X3098">
        <v>0.30499999999999999</v>
      </c>
      <c r="Y3098" s="6">
        <f t="shared" si="195"/>
        <v>3238.2</v>
      </c>
      <c r="Z3098" cm="1">
        <f t="array" aca="1" ref="Z3098" ca="1">IF(roud(N3098,2)=ROUND(Z3098,2),"ok","error")</f>
        <v>0</v>
      </c>
    </row>
    <row r="3099" spans="1:26" x14ac:dyDescent="0.3">
      <c r="A3099" t="s">
        <v>4803</v>
      </c>
      <c r="B3099" s="4">
        <v>45335</v>
      </c>
      <c r="C3099" t="s">
        <v>3004</v>
      </c>
      <c r="D3099" t="s">
        <v>3005</v>
      </c>
      <c r="E3099" t="s">
        <v>69</v>
      </c>
      <c r="F3099" t="s">
        <v>70</v>
      </c>
      <c r="G3099" t="s">
        <v>61</v>
      </c>
      <c r="H3099" t="s">
        <v>71</v>
      </c>
      <c r="I3099" s="6">
        <v>1</v>
      </c>
      <c r="J3099" s="6">
        <v>1299</v>
      </c>
      <c r="K3099" s="6">
        <v>1299</v>
      </c>
      <c r="L3099" s="6">
        <v>0.1</v>
      </c>
      <c r="M3099" s="6">
        <v>129.9</v>
      </c>
      <c r="N3099" s="6">
        <v>1169.0999999999999</v>
      </c>
      <c r="O3099" s="6">
        <v>151.97999999999999</v>
      </c>
      <c r="P3099" t="s">
        <v>63</v>
      </c>
      <c r="Q3099" t="s">
        <v>64</v>
      </c>
      <c r="R3099" t="s">
        <v>65</v>
      </c>
      <c r="S3099" t="s">
        <v>45</v>
      </c>
      <c r="T3099" t="s">
        <v>55</v>
      </c>
      <c r="U3099" s="13">
        <f t="shared" si="192"/>
        <v>2024</v>
      </c>
      <c r="V3099" s="13">
        <f t="shared" si="193"/>
        <v>2</v>
      </c>
      <c r="W3099" s="20" t="str">
        <f t="shared" si="194"/>
        <v>February</v>
      </c>
      <c r="X3099">
        <v>0.13</v>
      </c>
      <c r="Y3099" s="6">
        <f t="shared" si="195"/>
        <v>1039.2</v>
      </c>
      <c r="Z3099" cm="1">
        <f t="array" aca="1" ref="Z3099" ca="1">IF(roud(N3099,2)=ROUND(Z3099,2),"ok","error")</f>
        <v>0</v>
      </c>
    </row>
    <row r="3100" spans="1:26" x14ac:dyDescent="0.3">
      <c r="A3100" t="s">
        <v>4804</v>
      </c>
      <c r="B3100" s="4">
        <v>45527</v>
      </c>
      <c r="C3100" t="s">
        <v>2027</v>
      </c>
      <c r="D3100" t="s">
        <v>2028</v>
      </c>
      <c r="E3100" t="s">
        <v>27</v>
      </c>
      <c r="F3100" t="s">
        <v>28</v>
      </c>
      <c r="G3100" t="s">
        <v>29</v>
      </c>
      <c r="H3100" t="s">
        <v>30</v>
      </c>
      <c r="I3100" s="6">
        <v>1</v>
      </c>
      <c r="J3100" s="6">
        <v>1999</v>
      </c>
      <c r="K3100" s="6">
        <v>1999</v>
      </c>
      <c r="L3100" s="6">
        <v>0.1</v>
      </c>
      <c r="M3100" s="6">
        <v>199.9</v>
      </c>
      <c r="N3100" s="6">
        <v>1799.1</v>
      </c>
      <c r="O3100" s="6">
        <v>521.74</v>
      </c>
      <c r="P3100" t="s">
        <v>89</v>
      </c>
      <c r="Q3100" t="s">
        <v>90</v>
      </c>
      <c r="R3100" t="s">
        <v>65</v>
      </c>
      <c r="S3100" t="s">
        <v>45</v>
      </c>
      <c r="T3100" t="s">
        <v>55</v>
      </c>
      <c r="U3100" s="13">
        <f t="shared" si="192"/>
        <v>2024</v>
      </c>
      <c r="V3100" s="13">
        <f t="shared" si="193"/>
        <v>8</v>
      </c>
      <c r="W3100" s="20" t="str">
        <f t="shared" si="194"/>
        <v>August</v>
      </c>
      <c r="X3100">
        <v>0.28999999999999998</v>
      </c>
      <c r="Y3100" s="6">
        <f t="shared" si="195"/>
        <v>1599.2</v>
      </c>
      <c r="Z3100" cm="1">
        <f t="array" aca="1" ref="Z3100" ca="1">IF(roud(N3100,2)=ROUND(Z3100,2),"ok","error")</f>
        <v>0</v>
      </c>
    </row>
    <row r="3101" spans="1:26" x14ac:dyDescent="0.3">
      <c r="A3101" t="s">
        <v>4805</v>
      </c>
      <c r="B3101" s="4">
        <v>45508</v>
      </c>
      <c r="C3101" t="s">
        <v>769</v>
      </c>
      <c r="D3101" t="s">
        <v>770</v>
      </c>
      <c r="E3101" t="s">
        <v>102</v>
      </c>
      <c r="F3101" t="s">
        <v>103</v>
      </c>
      <c r="G3101" t="s">
        <v>52</v>
      </c>
      <c r="H3101" t="s">
        <v>104</v>
      </c>
      <c r="I3101" s="6">
        <v>1</v>
      </c>
      <c r="J3101" s="6">
        <v>5999</v>
      </c>
      <c r="K3101" s="6">
        <v>5999</v>
      </c>
      <c r="L3101" s="6">
        <v>0.15</v>
      </c>
      <c r="M3101" s="6">
        <v>899.85</v>
      </c>
      <c r="N3101" s="6">
        <v>5099.1499999999996</v>
      </c>
      <c r="O3101" s="6">
        <v>994.33</v>
      </c>
      <c r="P3101" t="s">
        <v>186</v>
      </c>
      <c r="Q3101" t="s">
        <v>187</v>
      </c>
      <c r="R3101" t="s">
        <v>160</v>
      </c>
      <c r="S3101" t="s">
        <v>45</v>
      </c>
      <c r="T3101" t="s">
        <v>35</v>
      </c>
      <c r="U3101" s="13">
        <f t="shared" si="192"/>
        <v>2024</v>
      </c>
      <c r="V3101" s="13">
        <f t="shared" si="193"/>
        <v>8</v>
      </c>
      <c r="W3101" s="20" t="str">
        <f t="shared" si="194"/>
        <v>August</v>
      </c>
      <c r="X3101">
        <v>0.19500000000000001</v>
      </c>
      <c r="Y3101" s="6">
        <f t="shared" si="195"/>
        <v>4199.3</v>
      </c>
      <c r="Z3101" cm="1">
        <f t="array" aca="1" ref="Z3101" ca="1">IF(roud(N3101,2)=ROUND(Z3101,2),"ok","error")</f>
        <v>0</v>
      </c>
    </row>
    <row r="3102" spans="1:26" x14ac:dyDescent="0.3">
      <c r="A3102" t="s">
        <v>4806</v>
      </c>
      <c r="B3102" s="4">
        <v>46000</v>
      </c>
      <c r="C3102" t="s">
        <v>3197</v>
      </c>
      <c r="D3102" t="s">
        <v>3198</v>
      </c>
      <c r="E3102" t="s">
        <v>181</v>
      </c>
      <c r="F3102" t="s">
        <v>182</v>
      </c>
      <c r="G3102" t="s">
        <v>113</v>
      </c>
      <c r="H3102" t="s">
        <v>114</v>
      </c>
      <c r="I3102" s="6">
        <v>4</v>
      </c>
      <c r="J3102" s="6">
        <v>2499</v>
      </c>
      <c r="K3102" s="6">
        <v>9996</v>
      </c>
      <c r="L3102" s="6">
        <v>0.25</v>
      </c>
      <c r="M3102" s="6">
        <v>2499</v>
      </c>
      <c r="N3102" s="6">
        <v>7497</v>
      </c>
      <c r="O3102" s="6">
        <v>1536.89</v>
      </c>
      <c r="P3102" t="s">
        <v>42</v>
      </c>
      <c r="Q3102" t="s">
        <v>43</v>
      </c>
      <c r="R3102" t="s">
        <v>44</v>
      </c>
      <c r="S3102" t="s">
        <v>54</v>
      </c>
      <c r="T3102" t="s">
        <v>55</v>
      </c>
      <c r="U3102" s="13">
        <f t="shared" si="192"/>
        <v>2025</v>
      </c>
      <c r="V3102" s="13">
        <f t="shared" si="193"/>
        <v>12</v>
      </c>
      <c r="W3102" s="20" t="str">
        <f t="shared" si="194"/>
        <v>December</v>
      </c>
      <c r="X3102">
        <v>0.20499999999999999</v>
      </c>
      <c r="Y3102" s="6">
        <f t="shared" si="195"/>
        <v>4998</v>
      </c>
      <c r="Z3102" cm="1">
        <f t="array" aca="1" ref="Z3102" ca="1">IF(roud(N3102,2)=ROUND(Z3102,2),"ok","error")</f>
        <v>0</v>
      </c>
    </row>
    <row r="3103" spans="1:26" x14ac:dyDescent="0.3">
      <c r="A3103" t="s">
        <v>4807</v>
      </c>
      <c r="B3103" s="4">
        <v>45872</v>
      </c>
      <c r="C3103" t="s">
        <v>3197</v>
      </c>
      <c r="D3103" t="s">
        <v>3198</v>
      </c>
      <c r="E3103" t="s">
        <v>198</v>
      </c>
      <c r="F3103" t="s">
        <v>199</v>
      </c>
      <c r="G3103" t="s">
        <v>61</v>
      </c>
      <c r="H3103" t="s">
        <v>71</v>
      </c>
      <c r="I3103" s="6">
        <v>2</v>
      </c>
      <c r="J3103" s="6">
        <v>899</v>
      </c>
      <c r="K3103" s="6">
        <v>1798</v>
      </c>
      <c r="L3103" s="6">
        <v>0.2</v>
      </c>
      <c r="M3103" s="6">
        <v>359.6</v>
      </c>
      <c r="N3103" s="6">
        <v>1438.4</v>
      </c>
      <c r="O3103" s="6">
        <v>143.84</v>
      </c>
      <c r="P3103" t="s">
        <v>63</v>
      </c>
      <c r="Q3103" t="s">
        <v>64</v>
      </c>
      <c r="R3103" t="s">
        <v>65</v>
      </c>
      <c r="S3103" t="s">
        <v>54</v>
      </c>
      <c r="T3103" t="s">
        <v>35</v>
      </c>
      <c r="U3103" s="13">
        <f t="shared" si="192"/>
        <v>2025</v>
      </c>
      <c r="V3103" s="13">
        <f t="shared" si="193"/>
        <v>8</v>
      </c>
      <c r="W3103" s="20" t="str">
        <f t="shared" si="194"/>
        <v>August</v>
      </c>
      <c r="X3103">
        <v>0.1</v>
      </c>
      <c r="Y3103" s="6">
        <f t="shared" si="195"/>
        <v>1078.8</v>
      </c>
      <c r="Z3103" cm="1">
        <f t="array" aca="1" ref="Z3103" ca="1">IF(roud(N3103,2)=ROUND(Z3103,2),"ok","error")</f>
        <v>0</v>
      </c>
    </row>
    <row r="3104" spans="1:26" x14ac:dyDescent="0.3">
      <c r="A3104" t="s">
        <v>4808</v>
      </c>
      <c r="B3104" s="4">
        <v>45778</v>
      </c>
      <c r="C3104" t="s">
        <v>282</v>
      </c>
      <c r="D3104" t="s">
        <v>283</v>
      </c>
      <c r="E3104" t="s">
        <v>492</v>
      </c>
      <c r="F3104" t="s">
        <v>493</v>
      </c>
      <c r="G3104" t="s">
        <v>214</v>
      </c>
      <c r="H3104" t="s">
        <v>494</v>
      </c>
      <c r="I3104" s="6">
        <v>2</v>
      </c>
      <c r="J3104" s="6">
        <v>1499</v>
      </c>
      <c r="K3104" s="6">
        <v>2998</v>
      </c>
      <c r="L3104" s="6">
        <v>0.1</v>
      </c>
      <c r="M3104" s="6">
        <v>299.8</v>
      </c>
      <c r="N3104" s="6">
        <v>2698.2</v>
      </c>
      <c r="O3104" s="6">
        <v>944.37</v>
      </c>
      <c r="P3104" t="s">
        <v>170</v>
      </c>
      <c r="Q3104" t="s">
        <v>171</v>
      </c>
      <c r="R3104" t="s">
        <v>44</v>
      </c>
      <c r="S3104" t="s">
        <v>54</v>
      </c>
      <c r="T3104" t="s">
        <v>35</v>
      </c>
      <c r="U3104" s="13">
        <f t="shared" si="192"/>
        <v>2025</v>
      </c>
      <c r="V3104" s="13">
        <f t="shared" si="193"/>
        <v>5</v>
      </c>
      <c r="W3104" s="20" t="str">
        <f t="shared" si="194"/>
        <v>May</v>
      </c>
      <c r="X3104">
        <v>0.35</v>
      </c>
      <c r="Y3104" s="6">
        <f t="shared" si="195"/>
        <v>2398.4</v>
      </c>
      <c r="Z3104" cm="1">
        <f t="array" aca="1" ref="Z3104" ca="1">IF(roud(N3104,2)=ROUND(Z3104,2),"ok","error")</f>
        <v>0</v>
      </c>
    </row>
    <row r="3105" spans="1:26" x14ac:dyDescent="0.3">
      <c r="A3105" t="s">
        <v>4809</v>
      </c>
      <c r="B3105" s="4">
        <v>45569</v>
      </c>
      <c r="C3105" t="s">
        <v>1361</v>
      </c>
      <c r="D3105" t="s">
        <v>1362</v>
      </c>
      <c r="E3105" t="s">
        <v>212</v>
      </c>
      <c r="F3105" t="s">
        <v>213</v>
      </c>
      <c r="G3105" t="s">
        <v>214</v>
      </c>
      <c r="H3105" t="s">
        <v>215</v>
      </c>
      <c r="I3105" s="6">
        <v>2</v>
      </c>
      <c r="J3105" s="6">
        <v>599</v>
      </c>
      <c r="K3105" s="6">
        <v>1198</v>
      </c>
      <c r="L3105" s="6">
        <v>0.1</v>
      </c>
      <c r="M3105" s="6">
        <v>119.8</v>
      </c>
      <c r="N3105" s="6">
        <v>1078.2</v>
      </c>
      <c r="O3105" s="6">
        <v>377.37</v>
      </c>
      <c r="P3105" t="s">
        <v>94</v>
      </c>
      <c r="Q3105" t="s">
        <v>64</v>
      </c>
      <c r="R3105" t="s">
        <v>65</v>
      </c>
      <c r="S3105" t="s">
        <v>98</v>
      </c>
      <c r="T3105" t="s">
        <v>55</v>
      </c>
      <c r="U3105" s="13">
        <f t="shared" si="192"/>
        <v>2024</v>
      </c>
      <c r="V3105" s="13">
        <f t="shared" si="193"/>
        <v>10</v>
      </c>
      <c r="W3105" s="20" t="str">
        <f t="shared" si="194"/>
        <v>October</v>
      </c>
      <c r="X3105">
        <v>0.35</v>
      </c>
      <c r="Y3105" s="6">
        <f t="shared" si="195"/>
        <v>958.4</v>
      </c>
      <c r="Z3105" cm="1">
        <f t="array" aca="1" ref="Z3105" ca="1">IF(roud(N3105,2)=ROUND(Z3105,2),"ok","error")</f>
        <v>0</v>
      </c>
    </row>
    <row r="3106" spans="1:26" x14ac:dyDescent="0.3">
      <c r="A3106" t="s">
        <v>4810</v>
      </c>
      <c r="B3106" s="4">
        <v>45339</v>
      </c>
      <c r="C3106" t="s">
        <v>229</v>
      </c>
      <c r="D3106" t="s">
        <v>230</v>
      </c>
      <c r="E3106" t="s">
        <v>80</v>
      </c>
      <c r="F3106" t="s">
        <v>81</v>
      </c>
      <c r="G3106" t="s">
        <v>52</v>
      </c>
      <c r="H3106" t="s">
        <v>53</v>
      </c>
      <c r="I3106" s="6">
        <v>1</v>
      </c>
      <c r="J3106" s="6">
        <v>3499</v>
      </c>
      <c r="K3106" s="6">
        <v>3499</v>
      </c>
      <c r="L3106" s="6">
        <v>0.05</v>
      </c>
      <c r="M3106" s="6">
        <v>174.95</v>
      </c>
      <c r="N3106" s="6">
        <v>3324.05</v>
      </c>
      <c r="O3106" s="6">
        <v>747.91</v>
      </c>
      <c r="P3106" t="s">
        <v>89</v>
      </c>
      <c r="Q3106" t="s">
        <v>90</v>
      </c>
      <c r="R3106" t="s">
        <v>65</v>
      </c>
      <c r="S3106" t="s">
        <v>45</v>
      </c>
      <c r="T3106" t="s">
        <v>55</v>
      </c>
      <c r="U3106" s="13">
        <f t="shared" si="192"/>
        <v>2024</v>
      </c>
      <c r="V3106" s="13">
        <f t="shared" si="193"/>
        <v>2</v>
      </c>
      <c r="W3106" s="20" t="str">
        <f t="shared" si="194"/>
        <v>February</v>
      </c>
      <c r="X3106">
        <v>0.22500000000000001</v>
      </c>
      <c r="Y3106" s="6">
        <f t="shared" si="195"/>
        <v>3149.1</v>
      </c>
      <c r="Z3106" cm="1">
        <f t="array" aca="1" ref="Z3106" ca="1">IF(roud(N3106,2)=ROUND(Z3106,2),"ok","error")</f>
        <v>0</v>
      </c>
    </row>
    <row r="3107" spans="1:26" x14ac:dyDescent="0.3">
      <c r="A3107" t="s">
        <v>4811</v>
      </c>
      <c r="B3107" s="4">
        <v>45368</v>
      </c>
      <c r="C3107" t="s">
        <v>543</v>
      </c>
      <c r="D3107" t="s">
        <v>544</v>
      </c>
      <c r="E3107" t="s">
        <v>59</v>
      </c>
      <c r="F3107" t="s">
        <v>60</v>
      </c>
      <c r="G3107" t="s">
        <v>61</v>
      </c>
      <c r="H3107" t="s">
        <v>62</v>
      </c>
      <c r="I3107" s="6">
        <v>2</v>
      </c>
      <c r="J3107" s="6">
        <v>59999</v>
      </c>
      <c r="K3107" s="6">
        <v>119998</v>
      </c>
      <c r="L3107" s="6">
        <v>0</v>
      </c>
      <c r="M3107" s="6">
        <v>0</v>
      </c>
      <c r="N3107" s="6">
        <v>119998</v>
      </c>
      <c r="O3107" s="6">
        <v>19199.68</v>
      </c>
      <c r="P3107" t="s">
        <v>186</v>
      </c>
      <c r="Q3107" t="s">
        <v>187</v>
      </c>
      <c r="R3107" t="s">
        <v>160</v>
      </c>
      <c r="S3107" t="s">
        <v>45</v>
      </c>
      <c r="T3107" t="s">
        <v>35</v>
      </c>
      <c r="U3107" s="13">
        <f t="shared" si="192"/>
        <v>2024</v>
      </c>
      <c r="V3107" s="13">
        <f t="shared" si="193"/>
        <v>3</v>
      </c>
      <c r="W3107" s="20" t="str">
        <f t="shared" si="194"/>
        <v>March</v>
      </c>
      <c r="X3107">
        <v>0.16</v>
      </c>
      <c r="Y3107" s="6">
        <f t="shared" si="195"/>
        <v>119998</v>
      </c>
      <c r="Z3107" cm="1">
        <f t="array" aca="1" ref="Z3107" ca="1">IF(roud(N3107,2)=ROUND(Z3107,2),"ok","error")</f>
        <v>0</v>
      </c>
    </row>
    <row r="3108" spans="1:26" x14ac:dyDescent="0.3">
      <c r="A3108" t="s">
        <v>4812</v>
      </c>
      <c r="B3108" s="4">
        <v>45992</v>
      </c>
      <c r="C3108" t="s">
        <v>1430</v>
      </c>
      <c r="D3108" t="s">
        <v>1431</v>
      </c>
      <c r="E3108" t="s">
        <v>258</v>
      </c>
      <c r="F3108" t="s">
        <v>259</v>
      </c>
      <c r="G3108" t="s">
        <v>214</v>
      </c>
      <c r="H3108" t="s">
        <v>260</v>
      </c>
      <c r="I3108" s="6">
        <v>2</v>
      </c>
      <c r="J3108" s="6">
        <v>399</v>
      </c>
      <c r="K3108" s="6">
        <v>798</v>
      </c>
      <c r="L3108" s="6">
        <v>0.1</v>
      </c>
      <c r="M3108" s="6">
        <v>79.8</v>
      </c>
      <c r="N3108" s="6">
        <v>718.2</v>
      </c>
      <c r="O3108" s="6">
        <v>251.37</v>
      </c>
      <c r="P3108" t="s">
        <v>191</v>
      </c>
      <c r="Q3108" t="s">
        <v>187</v>
      </c>
      <c r="R3108" t="s">
        <v>160</v>
      </c>
      <c r="S3108" t="s">
        <v>107</v>
      </c>
      <c r="T3108" t="s">
        <v>35</v>
      </c>
      <c r="U3108" s="13">
        <f t="shared" si="192"/>
        <v>2025</v>
      </c>
      <c r="V3108" s="13">
        <f t="shared" si="193"/>
        <v>12</v>
      </c>
      <c r="W3108" s="20" t="str">
        <f t="shared" si="194"/>
        <v>December</v>
      </c>
      <c r="X3108">
        <v>0.35</v>
      </c>
      <c r="Y3108" s="6">
        <f t="shared" si="195"/>
        <v>638.4</v>
      </c>
      <c r="Z3108" cm="1">
        <f t="array" aca="1" ref="Z3108" ca="1">IF(roud(N3108,2)=ROUND(Z3108,2),"ok","error")</f>
        <v>0</v>
      </c>
    </row>
    <row r="3109" spans="1:26" x14ac:dyDescent="0.3">
      <c r="A3109" t="s">
        <v>4813</v>
      </c>
      <c r="B3109" s="4">
        <v>45579</v>
      </c>
      <c r="C3109" t="s">
        <v>2210</v>
      </c>
      <c r="D3109" t="s">
        <v>2211</v>
      </c>
      <c r="E3109" t="s">
        <v>302</v>
      </c>
      <c r="F3109" t="s">
        <v>303</v>
      </c>
      <c r="G3109" t="s">
        <v>29</v>
      </c>
      <c r="H3109" t="s">
        <v>304</v>
      </c>
      <c r="I3109" s="6">
        <v>3</v>
      </c>
      <c r="J3109" s="6">
        <v>1799</v>
      </c>
      <c r="K3109" s="6">
        <v>5397</v>
      </c>
      <c r="L3109" s="6">
        <v>0.25</v>
      </c>
      <c r="M3109" s="6">
        <v>1349.25</v>
      </c>
      <c r="N3109" s="6">
        <v>4047.75</v>
      </c>
      <c r="O3109" s="6">
        <v>991.7</v>
      </c>
      <c r="P3109" t="s">
        <v>94</v>
      </c>
      <c r="Q3109" t="s">
        <v>64</v>
      </c>
      <c r="R3109" t="s">
        <v>65</v>
      </c>
      <c r="S3109" t="s">
        <v>107</v>
      </c>
      <c r="T3109" t="s">
        <v>35</v>
      </c>
      <c r="U3109" s="13">
        <f t="shared" si="192"/>
        <v>2024</v>
      </c>
      <c r="V3109" s="13">
        <f t="shared" si="193"/>
        <v>10</v>
      </c>
      <c r="W3109" s="20" t="str">
        <f t="shared" si="194"/>
        <v>October</v>
      </c>
      <c r="X3109">
        <v>0.245</v>
      </c>
      <c r="Y3109" s="6">
        <f t="shared" si="195"/>
        <v>2698.5</v>
      </c>
      <c r="Z3109" cm="1">
        <f t="array" aca="1" ref="Z3109" ca="1">IF(roud(N3109,2)=ROUND(Z3109,2),"ok","error")</f>
        <v>0</v>
      </c>
    </row>
    <row r="3110" spans="1:26" x14ac:dyDescent="0.3">
      <c r="A3110" t="s">
        <v>4814</v>
      </c>
      <c r="B3110" s="4">
        <v>45848</v>
      </c>
      <c r="C3110" t="s">
        <v>2369</v>
      </c>
      <c r="D3110" t="s">
        <v>2370</v>
      </c>
      <c r="E3110" t="s">
        <v>167</v>
      </c>
      <c r="F3110" t="s">
        <v>168</v>
      </c>
      <c r="G3110" t="s">
        <v>113</v>
      </c>
      <c r="H3110" t="s">
        <v>169</v>
      </c>
      <c r="I3110" s="6">
        <v>1</v>
      </c>
      <c r="J3110" s="6">
        <v>899</v>
      </c>
      <c r="K3110" s="6">
        <v>899</v>
      </c>
      <c r="L3110" s="6">
        <v>0.1</v>
      </c>
      <c r="M3110" s="6">
        <v>89.9</v>
      </c>
      <c r="N3110" s="6">
        <v>809.1</v>
      </c>
      <c r="O3110" s="6">
        <v>202.28</v>
      </c>
      <c r="P3110" t="s">
        <v>144</v>
      </c>
      <c r="Q3110" t="s">
        <v>145</v>
      </c>
      <c r="R3110" t="s">
        <v>65</v>
      </c>
      <c r="S3110" t="s">
        <v>34</v>
      </c>
      <c r="T3110" t="s">
        <v>35</v>
      </c>
      <c r="U3110" s="13">
        <f t="shared" si="192"/>
        <v>2025</v>
      </c>
      <c r="V3110" s="13">
        <f t="shared" si="193"/>
        <v>7</v>
      </c>
      <c r="W3110" s="20" t="str">
        <f t="shared" si="194"/>
        <v>July</v>
      </c>
      <c r="X3110">
        <v>0.25</v>
      </c>
      <c r="Y3110" s="6">
        <f t="shared" si="195"/>
        <v>719.2</v>
      </c>
      <c r="Z3110" cm="1">
        <f t="array" aca="1" ref="Z3110" ca="1">IF(roud(N3110,2)=ROUND(Z3110,2),"ok","error")</f>
        <v>0</v>
      </c>
    </row>
    <row r="3111" spans="1:26" x14ac:dyDescent="0.3">
      <c r="A3111" t="s">
        <v>4815</v>
      </c>
      <c r="B3111" s="4">
        <v>45869</v>
      </c>
      <c r="C3111" t="s">
        <v>4816</v>
      </c>
      <c r="D3111" t="s">
        <v>4817</v>
      </c>
      <c r="E3111" t="s">
        <v>273</v>
      </c>
      <c r="F3111" t="s">
        <v>274</v>
      </c>
      <c r="G3111" t="s">
        <v>29</v>
      </c>
      <c r="H3111" t="s">
        <v>88</v>
      </c>
      <c r="I3111" s="6">
        <v>2</v>
      </c>
      <c r="J3111" s="6">
        <v>2499</v>
      </c>
      <c r="K3111" s="6">
        <v>4998</v>
      </c>
      <c r="L3111" s="6">
        <v>0.3</v>
      </c>
      <c r="M3111" s="6">
        <v>1499.4</v>
      </c>
      <c r="N3111" s="6">
        <v>3498.6</v>
      </c>
      <c r="O3111" s="6">
        <v>804.68</v>
      </c>
      <c r="P3111" t="s">
        <v>42</v>
      </c>
      <c r="Q3111" t="s">
        <v>43</v>
      </c>
      <c r="R3111" t="s">
        <v>44</v>
      </c>
      <c r="S3111" t="s">
        <v>45</v>
      </c>
      <c r="T3111" t="s">
        <v>35</v>
      </c>
      <c r="U3111" s="13">
        <f t="shared" si="192"/>
        <v>2025</v>
      </c>
      <c r="V3111" s="13">
        <f t="shared" si="193"/>
        <v>7</v>
      </c>
      <c r="W3111" s="20" t="str">
        <f t="shared" si="194"/>
        <v>July</v>
      </c>
      <c r="X3111">
        <v>0.23</v>
      </c>
      <c r="Y3111" s="6">
        <f t="shared" si="195"/>
        <v>1999.2</v>
      </c>
      <c r="Z3111" cm="1">
        <f t="array" aca="1" ref="Z3111" ca="1">IF(roud(N3111,2)=ROUND(Z3111,2),"ok","error")</f>
        <v>0</v>
      </c>
    </row>
    <row r="3112" spans="1:26" x14ac:dyDescent="0.3">
      <c r="A3112" t="s">
        <v>4818</v>
      </c>
      <c r="B3112" s="4">
        <v>45965</v>
      </c>
      <c r="C3112" t="s">
        <v>1623</v>
      </c>
      <c r="D3112" t="s">
        <v>1624</v>
      </c>
      <c r="E3112" t="s">
        <v>75</v>
      </c>
      <c r="F3112" t="s">
        <v>76</v>
      </c>
      <c r="G3112" t="s">
        <v>61</v>
      </c>
      <c r="H3112" t="s">
        <v>71</v>
      </c>
      <c r="I3112" s="6">
        <v>1</v>
      </c>
      <c r="J3112" s="6">
        <v>1499</v>
      </c>
      <c r="K3112" s="6">
        <v>1499</v>
      </c>
      <c r="L3112" s="6">
        <v>0.25</v>
      </c>
      <c r="M3112" s="6">
        <v>374.75</v>
      </c>
      <c r="N3112" s="6">
        <v>1124.25</v>
      </c>
      <c r="O3112" s="6">
        <v>95.56</v>
      </c>
      <c r="P3112" t="s">
        <v>144</v>
      </c>
      <c r="Q3112" t="s">
        <v>145</v>
      </c>
      <c r="R3112" t="s">
        <v>65</v>
      </c>
      <c r="S3112" t="s">
        <v>98</v>
      </c>
      <c r="T3112" t="s">
        <v>55</v>
      </c>
      <c r="U3112" s="13">
        <f t="shared" si="192"/>
        <v>2025</v>
      </c>
      <c r="V3112" s="13">
        <f t="shared" si="193"/>
        <v>11</v>
      </c>
      <c r="W3112" s="20" t="str">
        <f t="shared" si="194"/>
        <v>November</v>
      </c>
      <c r="X3112">
        <v>8.5000000000000006E-2</v>
      </c>
      <c r="Y3112" s="6">
        <f t="shared" si="195"/>
        <v>749.5</v>
      </c>
      <c r="Z3112" cm="1">
        <f t="array" aca="1" ref="Z3112" ca="1">IF(roud(N3112,2)=ROUND(Z3112,2),"ok","error")</f>
        <v>0</v>
      </c>
    </row>
    <row r="3113" spans="1:26" x14ac:dyDescent="0.3">
      <c r="A3113" t="s">
        <v>4819</v>
      </c>
      <c r="B3113" s="4">
        <v>45325</v>
      </c>
      <c r="C3113" t="s">
        <v>3962</v>
      </c>
      <c r="D3113" t="s">
        <v>3963</v>
      </c>
      <c r="E3113" t="s">
        <v>102</v>
      </c>
      <c r="F3113" t="s">
        <v>103</v>
      </c>
      <c r="G3113" t="s">
        <v>52</v>
      </c>
      <c r="H3113" t="s">
        <v>104</v>
      </c>
      <c r="I3113" s="6">
        <v>2</v>
      </c>
      <c r="J3113" s="6">
        <v>5999</v>
      </c>
      <c r="K3113" s="6">
        <v>11998</v>
      </c>
      <c r="L3113" s="6">
        <v>0.05</v>
      </c>
      <c r="M3113" s="6">
        <v>599.9</v>
      </c>
      <c r="N3113" s="6">
        <v>11398.1</v>
      </c>
      <c r="O3113" s="6">
        <v>2564.5700000000002</v>
      </c>
      <c r="P3113" t="s">
        <v>63</v>
      </c>
      <c r="Q3113" t="s">
        <v>64</v>
      </c>
      <c r="R3113" t="s">
        <v>65</v>
      </c>
      <c r="S3113" t="s">
        <v>54</v>
      </c>
      <c r="T3113" t="s">
        <v>55</v>
      </c>
      <c r="U3113" s="13">
        <f t="shared" si="192"/>
        <v>2024</v>
      </c>
      <c r="V3113" s="13">
        <f t="shared" si="193"/>
        <v>2</v>
      </c>
      <c r="W3113" s="20" t="str">
        <f t="shared" si="194"/>
        <v>February</v>
      </c>
      <c r="X3113">
        <v>0.22500000000000001</v>
      </c>
      <c r="Y3113" s="6">
        <f t="shared" si="195"/>
        <v>10798.2</v>
      </c>
      <c r="Z3113" cm="1">
        <f t="array" aca="1" ref="Z3113" ca="1">IF(roud(N3113,2)=ROUND(Z3113,2),"ok","error")</f>
        <v>0</v>
      </c>
    </row>
    <row r="3114" spans="1:26" x14ac:dyDescent="0.3">
      <c r="A3114" t="s">
        <v>4820</v>
      </c>
      <c r="B3114" s="4">
        <v>45475</v>
      </c>
      <c r="C3114" t="s">
        <v>1582</v>
      </c>
      <c r="D3114" t="s">
        <v>1583</v>
      </c>
      <c r="E3114" t="s">
        <v>198</v>
      </c>
      <c r="F3114" t="s">
        <v>199</v>
      </c>
      <c r="G3114" t="s">
        <v>61</v>
      </c>
      <c r="H3114" t="s">
        <v>71</v>
      </c>
      <c r="I3114" s="6">
        <v>2</v>
      </c>
      <c r="J3114" s="6">
        <v>899</v>
      </c>
      <c r="K3114" s="6">
        <v>1798</v>
      </c>
      <c r="L3114" s="6">
        <v>0.2</v>
      </c>
      <c r="M3114" s="6">
        <v>359.6</v>
      </c>
      <c r="N3114" s="6">
        <v>1438.4</v>
      </c>
      <c r="O3114" s="6">
        <v>143.84</v>
      </c>
      <c r="P3114" t="s">
        <v>42</v>
      </c>
      <c r="Q3114" t="s">
        <v>43</v>
      </c>
      <c r="R3114" t="s">
        <v>44</v>
      </c>
      <c r="S3114" t="s">
        <v>45</v>
      </c>
      <c r="T3114" t="s">
        <v>55</v>
      </c>
      <c r="U3114" s="13">
        <f t="shared" si="192"/>
        <v>2024</v>
      </c>
      <c r="V3114" s="13">
        <f t="shared" si="193"/>
        <v>7</v>
      </c>
      <c r="W3114" s="20" t="str">
        <f t="shared" si="194"/>
        <v>July</v>
      </c>
      <c r="X3114">
        <v>0.1</v>
      </c>
      <c r="Y3114" s="6">
        <f t="shared" si="195"/>
        <v>1078.8</v>
      </c>
      <c r="Z3114" cm="1">
        <f t="array" aca="1" ref="Z3114" ca="1">IF(roud(N3114,2)=ROUND(Z3114,2),"ok","error")</f>
        <v>0</v>
      </c>
    </row>
    <row r="3115" spans="1:26" x14ac:dyDescent="0.3">
      <c r="A3115" t="s">
        <v>4821</v>
      </c>
      <c r="B3115" s="4">
        <v>45614</v>
      </c>
      <c r="C3115" t="s">
        <v>1141</v>
      </c>
      <c r="D3115" t="s">
        <v>1142</v>
      </c>
      <c r="E3115" t="s">
        <v>284</v>
      </c>
      <c r="F3115" t="s">
        <v>285</v>
      </c>
      <c r="G3115" t="s">
        <v>52</v>
      </c>
      <c r="H3115" t="s">
        <v>129</v>
      </c>
      <c r="I3115" s="6">
        <v>2</v>
      </c>
      <c r="J3115" s="6">
        <v>999</v>
      </c>
      <c r="K3115" s="6">
        <v>1998</v>
      </c>
      <c r="L3115" s="6">
        <v>0.1</v>
      </c>
      <c r="M3115" s="6">
        <v>199.8</v>
      </c>
      <c r="N3115" s="6">
        <v>1798.2</v>
      </c>
      <c r="O3115" s="6">
        <v>377.62</v>
      </c>
      <c r="P3115" t="s">
        <v>158</v>
      </c>
      <c r="Q3115" t="s">
        <v>159</v>
      </c>
      <c r="R3115" t="s">
        <v>160</v>
      </c>
      <c r="S3115" t="s">
        <v>45</v>
      </c>
      <c r="T3115" t="s">
        <v>35</v>
      </c>
      <c r="U3115" s="13">
        <f t="shared" si="192"/>
        <v>2024</v>
      </c>
      <c r="V3115" s="13">
        <f t="shared" si="193"/>
        <v>11</v>
      </c>
      <c r="W3115" s="20" t="str">
        <f t="shared" si="194"/>
        <v>November</v>
      </c>
      <c r="X3115">
        <v>0.21</v>
      </c>
      <c r="Y3115" s="6">
        <f t="shared" si="195"/>
        <v>1598.4</v>
      </c>
      <c r="Z3115" cm="1">
        <f t="array" aca="1" ref="Z3115" ca="1">IF(roud(N3115,2)=ROUND(Z3115,2),"ok","error")</f>
        <v>0</v>
      </c>
    </row>
    <row r="3116" spans="1:26" x14ac:dyDescent="0.3">
      <c r="A3116" t="s">
        <v>4822</v>
      </c>
      <c r="B3116" s="4">
        <v>45308</v>
      </c>
      <c r="C3116" t="s">
        <v>3787</v>
      </c>
      <c r="D3116" t="s">
        <v>3788</v>
      </c>
      <c r="E3116" t="s">
        <v>284</v>
      </c>
      <c r="F3116" t="s">
        <v>285</v>
      </c>
      <c r="G3116" t="s">
        <v>52</v>
      </c>
      <c r="H3116" t="s">
        <v>129</v>
      </c>
      <c r="I3116" s="6">
        <v>1</v>
      </c>
      <c r="J3116" s="6">
        <v>999</v>
      </c>
      <c r="K3116" s="6">
        <v>999</v>
      </c>
      <c r="L3116" s="6">
        <v>0</v>
      </c>
      <c r="M3116" s="6">
        <v>0</v>
      </c>
      <c r="N3116" s="6">
        <v>999</v>
      </c>
      <c r="O3116" s="6">
        <v>239.76</v>
      </c>
      <c r="P3116" t="s">
        <v>170</v>
      </c>
      <c r="Q3116" t="s">
        <v>171</v>
      </c>
      <c r="R3116" t="s">
        <v>44</v>
      </c>
      <c r="S3116" t="s">
        <v>107</v>
      </c>
      <c r="T3116" t="s">
        <v>55</v>
      </c>
      <c r="U3116" s="13">
        <f t="shared" si="192"/>
        <v>2024</v>
      </c>
      <c r="V3116" s="13">
        <f t="shared" si="193"/>
        <v>1</v>
      </c>
      <c r="W3116" s="20" t="str">
        <f t="shared" si="194"/>
        <v>January</v>
      </c>
      <c r="X3116">
        <v>0.24</v>
      </c>
      <c r="Y3116" s="6">
        <f t="shared" si="195"/>
        <v>999</v>
      </c>
      <c r="Z3116" cm="1">
        <f t="array" aca="1" ref="Z3116" ca="1">IF(roud(N3116,2)=ROUND(Z3116,2),"ok","error")</f>
        <v>0</v>
      </c>
    </row>
    <row r="3117" spans="1:26" x14ac:dyDescent="0.3">
      <c r="A3117" t="s">
        <v>4823</v>
      </c>
      <c r="B3117" s="4">
        <v>45504</v>
      </c>
      <c r="C3117" t="s">
        <v>1387</v>
      </c>
      <c r="D3117" t="s">
        <v>1388</v>
      </c>
      <c r="E3117" t="s">
        <v>59</v>
      </c>
      <c r="F3117" t="s">
        <v>60</v>
      </c>
      <c r="G3117" t="s">
        <v>61</v>
      </c>
      <c r="H3117" t="s">
        <v>62</v>
      </c>
      <c r="I3117" s="6">
        <v>1</v>
      </c>
      <c r="J3117" s="6">
        <v>59999</v>
      </c>
      <c r="K3117" s="6">
        <v>59999</v>
      </c>
      <c r="L3117" s="6">
        <v>0.2</v>
      </c>
      <c r="M3117" s="6">
        <v>11999.8</v>
      </c>
      <c r="N3117" s="6">
        <v>47999.199999999997</v>
      </c>
      <c r="O3117" s="6">
        <v>4799.92</v>
      </c>
      <c r="P3117" t="s">
        <v>63</v>
      </c>
      <c r="Q3117" t="s">
        <v>64</v>
      </c>
      <c r="R3117" t="s">
        <v>65</v>
      </c>
      <c r="S3117" t="s">
        <v>98</v>
      </c>
      <c r="T3117" t="s">
        <v>46</v>
      </c>
      <c r="U3117" s="13">
        <f t="shared" si="192"/>
        <v>2024</v>
      </c>
      <c r="V3117" s="13">
        <f t="shared" si="193"/>
        <v>7</v>
      </c>
      <c r="W3117" s="20" t="str">
        <f t="shared" si="194"/>
        <v>July</v>
      </c>
      <c r="X3117">
        <v>0.1</v>
      </c>
      <c r="Y3117" s="6">
        <f t="shared" si="195"/>
        <v>35999.4</v>
      </c>
      <c r="Z3117" cm="1">
        <f t="array" aca="1" ref="Z3117" ca="1">IF(roud(N3117,2)=ROUND(Z3117,2),"ok","error")</f>
        <v>0</v>
      </c>
    </row>
    <row r="3118" spans="1:26" x14ac:dyDescent="0.3">
      <c r="A3118" t="s">
        <v>4824</v>
      </c>
      <c r="B3118" s="4">
        <v>45893</v>
      </c>
      <c r="C3118" t="s">
        <v>3827</v>
      </c>
      <c r="D3118" t="s">
        <v>3828</v>
      </c>
      <c r="E3118" t="s">
        <v>75</v>
      </c>
      <c r="F3118" t="s">
        <v>76</v>
      </c>
      <c r="G3118" t="s">
        <v>61</v>
      </c>
      <c r="H3118" t="s">
        <v>71</v>
      </c>
      <c r="I3118" s="6">
        <v>1</v>
      </c>
      <c r="J3118" s="6">
        <v>1499</v>
      </c>
      <c r="K3118" s="6">
        <v>1499</v>
      </c>
      <c r="L3118" s="6">
        <v>0.25</v>
      </c>
      <c r="M3118" s="6">
        <v>374.75</v>
      </c>
      <c r="N3118" s="6">
        <v>1124.25</v>
      </c>
      <c r="O3118" s="6">
        <v>95.56</v>
      </c>
      <c r="P3118" t="s">
        <v>94</v>
      </c>
      <c r="Q3118" t="s">
        <v>64</v>
      </c>
      <c r="R3118" t="s">
        <v>65</v>
      </c>
      <c r="S3118" t="s">
        <v>45</v>
      </c>
      <c r="T3118" t="s">
        <v>46</v>
      </c>
      <c r="U3118" s="13">
        <f t="shared" si="192"/>
        <v>2025</v>
      </c>
      <c r="V3118" s="13">
        <f t="shared" si="193"/>
        <v>8</v>
      </c>
      <c r="W3118" s="20" t="str">
        <f t="shared" si="194"/>
        <v>August</v>
      </c>
      <c r="X3118">
        <v>8.5000000000000006E-2</v>
      </c>
      <c r="Y3118" s="6">
        <f t="shared" si="195"/>
        <v>749.5</v>
      </c>
      <c r="Z3118" cm="1">
        <f t="array" aca="1" ref="Z3118" ca="1">IF(roud(N3118,2)=ROUND(Z3118,2),"ok","error")</f>
        <v>0</v>
      </c>
    </row>
    <row r="3119" spans="1:26" x14ac:dyDescent="0.3">
      <c r="A3119" t="s">
        <v>4825</v>
      </c>
      <c r="B3119" s="4">
        <v>45439</v>
      </c>
      <c r="C3119" t="s">
        <v>2190</v>
      </c>
      <c r="D3119" t="s">
        <v>2191</v>
      </c>
      <c r="E3119" t="s">
        <v>258</v>
      </c>
      <c r="F3119" t="s">
        <v>259</v>
      </c>
      <c r="G3119" t="s">
        <v>214</v>
      </c>
      <c r="H3119" t="s">
        <v>260</v>
      </c>
      <c r="I3119" s="6">
        <v>2</v>
      </c>
      <c r="J3119" s="6">
        <v>399</v>
      </c>
      <c r="K3119" s="6">
        <v>798</v>
      </c>
      <c r="L3119" s="6">
        <v>0.1</v>
      </c>
      <c r="M3119" s="6">
        <v>79.8</v>
      </c>
      <c r="N3119" s="6">
        <v>718.2</v>
      </c>
      <c r="O3119" s="6">
        <v>251.37</v>
      </c>
      <c r="P3119" t="s">
        <v>89</v>
      </c>
      <c r="Q3119" t="s">
        <v>90</v>
      </c>
      <c r="R3119" t="s">
        <v>65</v>
      </c>
      <c r="S3119" t="s">
        <v>45</v>
      </c>
      <c r="T3119" t="s">
        <v>35</v>
      </c>
      <c r="U3119" s="13">
        <f t="shared" si="192"/>
        <v>2024</v>
      </c>
      <c r="V3119" s="13">
        <f t="shared" si="193"/>
        <v>5</v>
      </c>
      <c r="W3119" s="20" t="str">
        <f t="shared" si="194"/>
        <v>May</v>
      </c>
      <c r="X3119">
        <v>0.35</v>
      </c>
      <c r="Y3119" s="6">
        <f t="shared" si="195"/>
        <v>638.4</v>
      </c>
      <c r="Z3119" cm="1">
        <f t="array" aca="1" ref="Z3119" ca="1">IF(roud(N3119,2)=ROUND(Z3119,2),"ok","error")</f>
        <v>0</v>
      </c>
    </row>
    <row r="3120" spans="1:26" x14ac:dyDescent="0.3">
      <c r="A3120" t="s">
        <v>4826</v>
      </c>
      <c r="B3120" s="4">
        <v>46021</v>
      </c>
      <c r="C3120" t="s">
        <v>1020</v>
      </c>
      <c r="D3120" t="s">
        <v>1021</v>
      </c>
      <c r="E3120" t="s">
        <v>302</v>
      </c>
      <c r="F3120" t="s">
        <v>303</v>
      </c>
      <c r="G3120" t="s">
        <v>29</v>
      </c>
      <c r="H3120" t="s">
        <v>304</v>
      </c>
      <c r="I3120" s="6">
        <v>2</v>
      </c>
      <c r="J3120" s="6">
        <v>1799</v>
      </c>
      <c r="K3120" s="6">
        <v>3598</v>
      </c>
      <c r="L3120" s="6">
        <v>0.1</v>
      </c>
      <c r="M3120" s="6">
        <v>359.8</v>
      </c>
      <c r="N3120" s="6">
        <v>3238.2</v>
      </c>
      <c r="O3120" s="6">
        <v>939.08</v>
      </c>
      <c r="P3120" t="s">
        <v>82</v>
      </c>
      <c r="Q3120" t="s">
        <v>82</v>
      </c>
      <c r="R3120" t="s">
        <v>65</v>
      </c>
      <c r="S3120" t="s">
        <v>45</v>
      </c>
      <c r="T3120" t="s">
        <v>35</v>
      </c>
      <c r="U3120" s="13">
        <f t="shared" si="192"/>
        <v>2025</v>
      </c>
      <c r="V3120" s="13">
        <f t="shared" si="193"/>
        <v>12</v>
      </c>
      <c r="W3120" s="20" t="str">
        <f t="shared" si="194"/>
        <v>December</v>
      </c>
      <c r="X3120">
        <v>0.28999999999999998</v>
      </c>
      <c r="Y3120" s="6">
        <f t="shared" si="195"/>
        <v>2878.4</v>
      </c>
      <c r="Z3120" cm="1">
        <f t="array" aca="1" ref="Z3120" ca="1">IF(roud(N3120,2)=ROUND(Z3120,2),"ok","error")</f>
        <v>0</v>
      </c>
    </row>
    <row r="3121" spans="1:26" x14ac:dyDescent="0.3">
      <c r="A3121" t="s">
        <v>4827</v>
      </c>
      <c r="B3121" s="4">
        <v>45699</v>
      </c>
      <c r="C3121" t="s">
        <v>3027</v>
      </c>
      <c r="D3121" t="s">
        <v>3028</v>
      </c>
      <c r="E3121" t="s">
        <v>484</v>
      </c>
      <c r="F3121" t="s">
        <v>485</v>
      </c>
      <c r="G3121" t="s">
        <v>113</v>
      </c>
      <c r="H3121" t="s">
        <v>169</v>
      </c>
      <c r="I3121" s="6">
        <v>2</v>
      </c>
      <c r="J3121" s="6">
        <v>1599</v>
      </c>
      <c r="K3121" s="6">
        <v>3198</v>
      </c>
      <c r="L3121" s="6">
        <v>0</v>
      </c>
      <c r="M3121" s="6">
        <v>0</v>
      </c>
      <c r="N3121" s="6">
        <v>3198</v>
      </c>
      <c r="O3121" s="6">
        <v>895.44</v>
      </c>
      <c r="P3121" t="s">
        <v>158</v>
      </c>
      <c r="Q3121" t="s">
        <v>159</v>
      </c>
      <c r="R3121" t="s">
        <v>160</v>
      </c>
      <c r="S3121" t="s">
        <v>107</v>
      </c>
      <c r="T3121" t="s">
        <v>46</v>
      </c>
      <c r="U3121" s="13">
        <f t="shared" si="192"/>
        <v>2025</v>
      </c>
      <c r="V3121" s="13">
        <f t="shared" si="193"/>
        <v>2</v>
      </c>
      <c r="W3121" s="20" t="str">
        <f t="shared" si="194"/>
        <v>February</v>
      </c>
      <c r="X3121">
        <v>0.28000000000000003</v>
      </c>
      <c r="Y3121" s="6">
        <f t="shared" si="195"/>
        <v>3198</v>
      </c>
      <c r="Z3121" cm="1">
        <f t="array" aca="1" ref="Z3121" ca="1">IF(roud(N3121,2)=ROUND(Z3121,2),"ok","error")</f>
        <v>0</v>
      </c>
    </row>
    <row r="3122" spans="1:26" x14ac:dyDescent="0.3">
      <c r="A3122" t="s">
        <v>4828</v>
      </c>
      <c r="B3122" s="4">
        <v>45370</v>
      </c>
      <c r="C3122" t="s">
        <v>627</v>
      </c>
      <c r="D3122" t="s">
        <v>628</v>
      </c>
      <c r="E3122" t="s">
        <v>181</v>
      </c>
      <c r="F3122" t="s">
        <v>182</v>
      </c>
      <c r="G3122" t="s">
        <v>113</v>
      </c>
      <c r="H3122" t="s">
        <v>114</v>
      </c>
      <c r="I3122" s="6">
        <v>3</v>
      </c>
      <c r="J3122" s="6">
        <v>2499</v>
      </c>
      <c r="K3122" s="6">
        <v>7497</v>
      </c>
      <c r="L3122" s="6">
        <v>0.1</v>
      </c>
      <c r="M3122" s="6">
        <v>749.7</v>
      </c>
      <c r="N3122" s="6">
        <v>6747.3</v>
      </c>
      <c r="O3122" s="6">
        <v>1686.82</v>
      </c>
      <c r="P3122" t="s">
        <v>42</v>
      </c>
      <c r="Q3122" t="s">
        <v>43</v>
      </c>
      <c r="R3122" t="s">
        <v>44</v>
      </c>
      <c r="S3122" t="s">
        <v>45</v>
      </c>
      <c r="T3122" t="s">
        <v>55</v>
      </c>
      <c r="U3122" s="13">
        <f t="shared" si="192"/>
        <v>2024</v>
      </c>
      <c r="V3122" s="13">
        <f t="shared" si="193"/>
        <v>3</v>
      </c>
      <c r="W3122" s="20" t="str">
        <f t="shared" si="194"/>
        <v>March</v>
      </c>
      <c r="X3122">
        <v>0.25</v>
      </c>
      <c r="Y3122" s="6">
        <f t="shared" si="195"/>
        <v>5997.6</v>
      </c>
      <c r="Z3122" cm="1">
        <f t="array" aca="1" ref="Z3122" ca="1">IF(roud(N3122,2)=ROUND(Z3122,2),"ok","error")</f>
        <v>0</v>
      </c>
    </row>
    <row r="3123" spans="1:26" x14ac:dyDescent="0.3">
      <c r="A3123" t="s">
        <v>4829</v>
      </c>
      <c r="B3123" s="4">
        <v>45598</v>
      </c>
      <c r="C3123" t="s">
        <v>490</v>
      </c>
      <c r="D3123" t="s">
        <v>491</v>
      </c>
      <c r="E3123" t="s">
        <v>167</v>
      </c>
      <c r="F3123" t="s">
        <v>168</v>
      </c>
      <c r="G3123" t="s">
        <v>113</v>
      </c>
      <c r="H3123" t="s">
        <v>169</v>
      </c>
      <c r="I3123" s="6">
        <v>1</v>
      </c>
      <c r="J3123" s="6">
        <v>899</v>
      </c>
      <c r="K3123" s="6">
        <v>899</v>
      </c>
      <c r="L3123" s="6">
        <v>0.15</v>
      </c>
      <c r="M3123" s="6">
        <v>134.85</v>
      </c>
      <c r="N3123" s="6">
        <v>764.15</v>
      </c>
      <c r="O3123" s="6">
        <v>179.58</v>
      </c>
      <c r="P3123" t="s">
        <v>191</v>
      </c>
      <c r="Q3123" t="s">
        <v>187</v>
      </c>
      <c r="R3123" t="s">
        <v>160</v>
      </c>
      <c r="S3123" t="s">
        <v>98</v>
      </c>
      <c r="T3123" t="s">
        <v>35</v>
      </c>
      <c r="U3123" s="13">
        <f t="shared" si="192"/>
        <v>2024</v>
      </c>
      <c r="V3123" s="13">
        <f t="shared" si="193"/>
        <v>11</v>
      </c>
      <c r="W3123" s="20" t="str">
        <f t="shared" si="194"/>
        <v>November</v>
      </c>
      <c r="X3123">
        <v>0.23499999999999999</v>
      </c>
      <c r="Y3123" s="6">
        <f t="shared" si="195"/>
        <v>629.29999999999995</v>
      </c>
      <c r="Z3123" cm="1">
        <f t="array" aca="1" ref="Z3123" ca="1">IF(roud(N3123,2)=ROUND(Z3123,2),"ok","error")</f>
        <v>0</v>
      </c>
    </row>
    <row r="3124" spans="1:26" x14ac:dyDescent="0.3">
      <c r="A3124" t="s">
        <v>4830</v>
      </c>
      <c r="B3124" s="4">
        <v>45458</v>
      </c>
      <c r="C3124" t="s">
        <v>156</v>
      </c>
      <c r="D3124" t="s">
        <v>157</v>
      </c>
      <c r="E3124" t="s">
        <v>50</v>
      </c>
      <c r="F3124" t="s">
        <v>51</v>
      </c>
      <c r="G3124" t="s">
        <v>52</v>
      </c>
      <c r="H3124" t="s">
        <v>53</v>
      </c>
      <c r="I3124" s="6">
        <v>3</v>
      </c>
      <c r="J3124" s="6">
        <v>2999</v>
      </c>
      <c r="K3124" s="6">
        <v>8997</v>
      </c>
      <c r="L3124" s="6">
        <v>0.1</v>
      </c>
      <c r="M3124" s="6">
        <v>899.7</v>
      </c>
      <c r="N3124" s="6">
        <v>8097.3</v>
      </c>
      <c r="O3124" s="6">
        <v>1700.43</v>
      </c>
      <c r="P3124" t="s">
        <v>186</v>
      </c>
      <c r="Q3124" t="s">
        <v>187</v>
      </c>
      <c r="R3124" t="s">
        <v>160</v>
      </c>
      <c r="S3124" t="s">
        <v>45</v>
      </c>
      <c r="T3124" t="s">
        <v>46</v>
      </c>
      <c r="U3124" s="13">
        <f t="shared" si="192"/>
        <v>2024</v>
      </c>
      <c r="V3124" s="13">
        <f t="shared" si="193"/>
        <v>6</v>
      </c>
      <c r="W3124" s="20" t="str">
        <f t="shared" si="194"/>
        <v>June</v>
      </c>
      <c r="X3124">
        <v>0.21</v>
      </c>
      <c r="Y3124" s="6">
        <f t="shared" si="195"/>
        <v>7197.6</v>
      </c>
      <c r="Z3124" cm="1">
        <f t="array" aca="1" ref="Z3124" ca="1">IF(roud(N3124,2)=ROUND(Z3124,2),"ok","error")</f>
        <v>0</v>
      </c>
    </row>
    <row r="3125" spans="1:26" x14ac:dyDescent="0.3">
      <c r="A3125" t="s">
        <v>4831</v>
      </c>
      <c r="B3125" s="4">
        <v>45869</v>
      </c>
      <c r="C3125" t="s">
        <v>332</v>
      </c>
      <c r="D3125" t="s">
        <v>333</v>
      </c>
      <c r="E3125" t="s">
        <v>258</v>
      </c>
      <c r="F3125" t="s">
        <v>259</v>
      </c>
      <c r="G3125" t="s">
        <v>214</v>
      </c>
      <c r="H3125" t="s">
        <v>260</v>
      </c>
      <c r="I3125" s="6">
        <v>3</v>
      </c>
      <c r="J3125" s="6">
        <v>399</v>
      </c>
      <c r="K3125" s="6">
        <v>1197</v>
      </c>
      <c r="L3125" s="6">
        <v>0.15</v>
      </c>
      <c r="M3125" s="6">
        <v>179.55</v>
      </c>
      <c r="N3125" s="6">
        <v>1017.45</v>
      </c>
      <c r="O3125" s="6">
        <v>340.85</v>
      </c>
      <c r="P3125" t="s">
        <v>191</v>
      </c>
      <c r="Q3125" t="s">
        <v>187</v>
      </c>
      <c r="R3125" t="s">
        <v>160</v>
      </c>
      <c r="S3125" t="s">
        <v>54</v>
      </c>
      <c r="T3125" t="s">
        <v>35</v>
      </c>
      <c r="U3125" s="13">
        <f t="shared" si="192"/>
        <v>2025</v>
      </c>
      <c r="V3125" s="13">
        <f t="shared" si="193"/>
        <v>7</v>
      </c>
      <c r="W3125" s="20" t="str">
        <f t="shared" si="194"/>
        <v>July</v>
      </c>
      <c r="X3125">
        <v>0.33500000000000002</v>
      </c>
      <c r="Y3125" s="6">
        <f t="shared" si="195"/>
        <v>837.9</v>
      </c>
      <c r="Z3125" cm="1">
        <f t="array" aca="1" ref="Z3125" ca="1">IF(roud(N3125,2)=ROUND(Z3125,2),"ok","error")</f>
        <v>0</v>
      </c>
    </row>
    <row r="3126" spans="1:26" x14ac:dyDescent="0.3">
      <c r="A3126" t="s">
        <v>4832</v>
      </c>
      <c r="B3126" s="4">
        <v>45538</v>
      </c>
      <c r="C3126" t="s">
        <v>3203</v>
      </c>
      <c r="D3126" t="s">
        <v>3204</v>
      </c>
      <c r="E3126" t="s">
        <v>323</v>
      </c>
      <c r="F3126" t="s">
        <v>324</v>
      </c>
      <c r="G3126" t="s">
        <v>29</v>
      </c>
      <c r="H3126" t="s">
        <v>304</v>
      </c>
      <c r="I3126" s="6">
        <v>1</v>
      </c>
      <c r="J3126" s="6">
        <v>799</v>
      </c>
      <c r="K3126" s="6">
        <v>799</v>
      </c>
      <c r="L3126" s="6">
        <v>0.05</v>
      </c>
      <c r="M3126" s="6">
        <v>39.950000000000003</v>
      </c>
      <c r="N3126" s="6">
        <v>759.05</v>
      </c>
      <c r="O3126" s="6">
        <v>231.51</v>
      </c>
      <c r="P3126" t="s">
        <v>82</v>
      </c>
      <c r="Q3126" t="s">
        <v>82</v>
      </c>
      <c r="R3126" t="s">
        <v>65</v>
      </c>
      <c r="S3126" t="s">
        <v>107</v>
      </c>
      <c r="T3126" t="s">
        <v>35</v>
      </c>
      <c r="U3126" s="13">
        <f t="shared" si="192"/>
        <v>2024</v>
      </c>
      <c r="V3126" s="13">
        <f t="shared" si="193"/>
        <v>9</v>
      </c>
      <c r="W3126" s="20" t="str">
        <f t="shared" si="194"/>
        <v>September</v>
      </c>
      <c r="X3126">
        <v>0.30499999999999999</v>
      </c>
      <c r="Y3126" s="6">
        <f t="shared" si="195"/>
        <v>719.1</v>
      </c>
      <c r="Z3126" cm="1">
        <f t="array" aca="1" ref="Z3126" ca="1">IF(roud(N3126,2)=ROUND(Z3126,2),"ok","error")</f>
        <v>0</v>
      </c>
    </row>
    <row r="3127" spans="1:26" x14ac:dyDescent="0.3">
      <c r="A3127" t="s">
        <v>4833</v>
      </c>
      <c r="B3127" s="4">
        <v>45872</v>
      </c>
      <c r="C3127" t="s">
        <v>2310</v>
      </c>
      <c r="D3127" t="s">
        <v>2311</v>
      </c>
      <c r="E3127" t="s">
        <v>40</v>
      </c>
      <c r="F3127" t="s">
        <v>41</v>
      </c>
      <c r="G3127" t="s">
        <v>29</v>
      </c>
      <c r="H3127" t="s">
        <v>30</v>
      </c>
      <c r="I3127" s="6">
        <v>1</v>
      </c>
      <c r="J3127" s="6">
        <v>1199</v>
      </c>
      <c r="K3127" s="6">
        <v>1199</v>
      </c>
      <c r="L3127" s="6">
        <v>0</v>
      </c>
      <c r="M3127" s="6">
        <v>0</v>
      </c>
      <c r="N3127" s="6">
        <v>1199</v>
      </c>
      <c r="O3127" s="6">
        <v>383.68</v>
      </c>
      <c r="P3127" t="s">
        <v>158</v>
      </c>
      <c r="Q3127" t="s">
        <v>159</v>
      </c>
      <c r="R3127" t="s">
        <v>160</v>
      </c>
      <c r="S3127" t="s">
        <v>107</v>
      </c>
      <c r="T3127" t="s">
        <v>35</v>
      </c>
      <c r="U3127" s="13">
        <f t="shared" si="192"/>
        <v>2025</v>
      </c>
      <c r="V3127" s="13">
        <f t="shared" si="193"/>
        <v>8</v>
      </c>
      <c r="W3127" s="20" t="str">
        <f t="shared" si="194"/>
        <v>August</v>
      </c>
      <c r="X3127">
        <v>0.32</v>
      </c>
      <c r="Y3127" s="6">
        <f t="shared" si="195"/>
        <v>1199</v>
      </c>
      <c r="Z3127" cm="1">
        <f t="array" aca="1" ref="Z3127" ca="1">IF(roud(N3127,2)=ROUND(Z3127,2),"ok","error")</f>
        <v>0</v>
      </c>
    </row>
    <row r="3128" spans="1:26" x14ac:dyDescent="0.3">
      <c r="A3128" t="s">
        <v>4834</v>
      </c>
      <c r="B3128" s="4">
        <v>45690</v>
      </c>
      <c r="C3128" t="s">
        <v>3955</v>
      </c>
      <c r="D3128" t="s">
        <v>3956</v>
      </c>
      <c r="E3128" t="s">
        <v>121</v>
      </c>
      <c r="F3128" t="s">
        <v>122</v>
      </c>
      <c r="G3128" t="s">
        <v>61</v>
      </c>
      <c r="H3128" t="s">
        <v>123</v>
      </c>
      <c r="I3128" s="6">
        <v>2</v>
      </c>
      <c r="J3128" s="6">
        <v>24999</v>
      </c>
      <c r="K3128" s="6">
        <v>49998</v>
      </c>
      <c r="L3128" s="6">
        <v>0</v>
      </c>
      <c r="M3128" s="6">
        <v>0</v>
      </c>
      <c r="N3128" s="6">
        <v>49998</v>
      </c>
      <c r="O3128" s="6">
        <v>7999.68</v>
      </c>
      <c r="P3128" t="s">
        <v>82</v>
      </c>
      <c r="Q3128" t="s">
        <v>82</v>
      </c>
      <c r="R3128" t="s">
        <v>65</v>
      </c>
      <c r="S3128" t="s">
        <v>54</v>
      </c>
      <c r="T3128" t="s">
        <v>55</v>
      </c>
      <c r="U3128" s="13">
        <f t="shared" si="192"/>
        <v>2025</v>
      </c>
      <c r="V3128" s="13">
        <f t="shared" si="193"/>
        <v>2</v>
      </c>
      <c r="W3128" s="20" t="str">
        <f t="shared" si="194"/>
        <v>February</v>
      </c>
      <c r="X3128">
        <v>0.16</v>
      </c>
      <c r="Y3128" s="6">
        <f t="shared" si="195"/>
        <v>49998</v>
      </c>
      <c r="Z3128" cm="1">
        <f t="array" aca="1" ref="Z3128" ca="1">IF(roud(N3128,2)=ROUND(Z3128,2),"ok","error")</f>
        <v>0</v>
      </c>
    </row>
    <row r="3129" spans="1:26" x14ac:dyDescent="0.3">
      <c r="A3129" t="s">
        <v>4835</v>
      </c>
      <c r="B3129" s="4">
        <v>45985</v>
      </c>
      <c r="C3129" t="s">
        <v>1179</v>
      </c>
      <c r="D3129" t="s">
        <v>1180</v>
      </c>
      <c r="E3129" t="s">
        <v>133</v>
      </c>
      <c r="F3129" t="s">
        <v>134</v>
      </c>
      <c r="G3129" t="s">
        <v>61</v>
      </c>
      <c r="H3129" t="s">
        <v>123</v>
      </c>
      <c r="I3129" s="6">
        <v>1</v>
      </c>
      <c r="J3129" s="6">
        <v>2999</v>
      </c>
      <c r="K3129" s="6">
        <v>2999</v>
      </c>
      <c r="L3129" s="6">
        <v>0</v>
      </c>
      <c r="M3129" s="6">
        <v>0</v>
      </c>
      <c r="N3129" s="6">
        <v>2999</v>
      </c>
      <c r="O3129" s="6">
        <v>479.84</v>
      </c>
      <c r="P3129" t="s">
        <v>170</v>
      </c>
      <c r="Q3129" t="s">
        <v>171</v>
      </c>
      <c r="R3129" t="s">
        <v>44</v>
      </c>
      <c r="S3129" t="s">
        <v>98</v>
      </c>
      <c r="T3129" t="s">
        <v>55</v>
      </c>
      <c r="U3129" s="13">
        <f t="shared" si="192"/>
        <v>2025</v>
      </c>
      <c r="V3129" s="13">
        <f t="shared" si="193"/>
        <v>11</v>
      </c>
      <c r="W3129" s="20" t="str">
        <f t="shared" si="194"/>
        <v>November</v>
      </c>
      <c r="X3129">
        <v>0.16</v>
      </c>
      <c r="Y3129" s="6">
        <f t="shared" si="195"/>
        <v>2999</v>
      </c>
      <c r="Z3129" cm="1">
        <f t="array" aca="1" ref="Z3129" ca="1">IF(roud(N3129,2)=ROUND(Z3129,2),"ok","error")</f>
        <v>0</v>
      </c>
    </row>
    <row r="3130" spans="1:26" x14ac:dyDescent="0.3">
      <c r="A3130" t="s">
        <v>4836</v>
      </c>
      <c r="B3130" s="4">
        <v>45845</v>
      </c>
      <c r="C3130" t="s">
        <v>2715</v>
      </c>
      <c r="D3130" t="s">
        <v>2716</v>
      </c>
      <c r="E3130" t="s">
        <v>133</v>
      </c>
      <c r="F3130" t="s">
        <v>134</v>
      </c>
      <c r="G3130" t="s">
        <v>61</v>
      </c>
      <c r="H3130" t="s">
        <v>123</v>
      </c>
      <c r="I3130" s="6">
        <v>4</v>
      </c>
      <c r="J3130" s="6">
        <v>2999</v>
      </c>
      <c r="K3130" s="6">
        <v>11996</v>
      </c>
      <c r="L3130" s="6">
        <v>0.25</v>
      </c>
      <c r="M3130" s="6">
        <v>2999</v>
      </c>
      <c r="N3130" s="6">
        <v>8997</v>
      </c>
      <c r="O3130" s="6">
        <v>764.74</v>
      </c>
      <c r="P3130" t="s">
        <v>144</v>
      </c>
      <c r="Q3130" t="s">
        <v>145</v>
      </c>
      <c r="R3130" t="s">
        <v>65</v>
      </c>
      <c r="S3130" t="s">
        <v>45</v>
      </c>
      <c r="T3130" t="s">
        <v>35</v>
      </c>
      <c r="U3130" s="13">
        <f t="shared" si="192"/>
        <v>2025</v>
      </c>
      <c r="V3130" s="13">
        <f t="shared" si="193"/>
        <v>7</v>
      </c>
      <c r="W3130" s="20" t="str">
        <f t="shared" si="194"/>
        <v>July</v>
      </c>
      <c r="X3130">
        <v>8.5000000000000006E-2</v>
      </c>
      <c r="Y3130" s="6">
        <f t="shared" si="195"/>
        <v>5998</v>
      </c>
      <c r="Z3130" cm="1">
        <f t="array" aca="1" ref="Z3130" ca="1">IF(roud(N3130,2)=ROUND(Z3130,2),"ok","error")</f>
        <v>0</v>
      </c>
    </row>
    <row r="3131" spans="1:26" x14ac:dyDescent="0.3">
      <c r="A3131" t="s">
        <v>4837</v>
      </c>
      <c r="B3131" s="4">
        <v>45631</v>
      </c>
      <c r="C3131" t="s">
        <v>268</v>
      </c>
      <c r="D3131" t="s">
        <v>269</v>
      </c>
      <c r="E3131" t="s">
        <v>167</v>
      </c>
      <c r="F3131" t="s">
        <v>168</v>
      </c>
      <c r="G3131" t="s">
        <v>113</v>
      </c>
      <c r="H3131" t="s">
        <v>169</v>
      </c>
      <c r="I3131" s="6">
        <v>1</v>
      </c>
      <c r="J3131" s="6">
        <v>899</v>
      </c>
      <c r="K3131" s="6">
        <v>899</v>
      </c>
      <c r="L3131" s="6">
        <v>0.15</v>
      </c>
      <c r="M3131" s="6">
        <v>134.85</v>
      </c>
      <c r="N3131" s="6">
        <v>764.15</v>
      </c>
      <c r="O3131" s="6">
        <v>179.58</v>
      </c>
      <c r="P3131" t="s">
        <v>191</v>
      </c>
      <c r="Q3131" t="s">
        <v>187</v>
      </c>
      <c r="R3131" t="s">
        <v>160</v>
      </c>
      <c r="S3131" t="s">
        <v>107</v>
      </c>
      <c r="T3131" t="s">
        <v>35</v>
      </c>
      <c r="U3131" s="13">
        <f t="shared" si="192"/>
        <v>2024</v>
      </c>
      <c r="V3131" s="13">
        <f t="shared" si="193"/>
        <v>12</v>
      </c>
      <c r="W3131" s="20" t="str">
        <f t="shared" si="194"/>
        <v>December</v>
      </c>
      <c r="X3131">
        <v>0.23499999999999999</v>
      </c>
      <c r="Y3131" s="6">
        <f t="shared" si="195"/>
        <v>629.29999999999995</v>
      </c>
      <c r="Z3131" cm="1">
        <f t="array" aca="1" ref="Z3131" ca="1">IF(roud(N3131,2)=ROUND(Z3131,2),"ok","error")</f>
        <v>0</v>
      </c>
    </row>
    <row r="3132" spans="1:26" x14ac:dyDescent="0.3">
      <c r="A3132" t="s">
        <v>4838</v>
      </c>
      <c r="B3132" s="4">
        <v>45685</v>
      </c>
      <c r="C3132" t="s">
        <v>1694</v>
      </c>
      <c r="D3132" t="s">
        <v>1695</v>
      </c>
      <c r="E3132" t="s">
        <v>212</v>
      </c>
      <c r="F3132" t="s">
        <v>213</v>
      </c>
      <c r="G3132" t="s">
        <v>214</v>
      </c>
      <c r="H3132" t="s">
        <v>215</v>
      </c>
      <c r="I3132" s="6">
        <v>1</v>
      </c>
      <c r="J3132" s="6">
        <v>599</v>
      </c>
      <c r="K3132" s="6">
        <v>599</v>
      </c>
      <c r="L3132" s="6">
        <v>0.05</v>
      </c>
      <c r="M3132" s="6">
        <v>29.95</v>
      </c>
      <c r="N3132" s="6">
        <v>569.04999999999995</v>
      </c>
      <c r="O3132" s="6">
        <v>207.7</v>
      </c>
      <c r="P3132" t="s">
        <v>186</v>
      </c>
      <c r="Q3132" t="s">
        <v>187</v>
      </c>
      <c r="R3132" t="s">
        <v>160</v>
      </c>
      <c r="S3132" t="s">
        <v>54</v>
      </c>
      <c r="T3132" t="s">
        <v>35</v>
      </c>
      <c r="U3132" s="13">
        <f t="shared" si="192"/>
        <v>2025</v>
      </c>
      <c r="V3132" s="13">
        <f t="shared" si="193"/>
        <v>1</v>
      </c>
      <c r="W3132" s="20" t="str">
        <f t="shared" si="194"/>
        <v>January</v>
      </c>
      <c r="X3132">
        <v>0.36499999999999999</v>
      </c>
      <c r="Y3132" s="6">
        <f t="shared" si="195"/>
        <v>539.1</v>
      </c>
      <c r="Z3132" cm="1">
        <f t="array" aca="1" ref="Z3132" ca="1">IF(roud(N3132,2)=ROUND(Z3132,2),"ok","error")</f>
        <v>0</v>
      </c>
    </row>
    <row r="3133" spans="1:26" x14ac:dyDescent="0.3">
      <c r="A3133" t="s">
        <v>4839</v>
      </c>
      <c r="B3133" s="4">
        <v>45435</v>
      </c>
      <c r="C3133" t="s">
        <v>3955</v>
      </c>
      <c r="D3133" t="s">
        <v>3956</v>
      </c>
      <c r="E3133" t="s">
        <v>284</v>
      </c>
      <c r="F3133" t="s">
        <v>285</v>
      </c>
      <c r="G3133" t="s">
        <v>52</v>
      </c>
      <c r="H3133" t="s">
        <v>129</v>
      </c>
      <c r="I3133" s="6">
        <v>3</v>
      </c>
      <c r="J3133" s="6">
        <v>999</v>
      </c>
      <c r="K3133" s="6">
        <v>2997</v>
      </c>
      <c r="L3133" s="6">
        <v>0.1</v>
      </c>
      <c r="M3133" s="6">
        <v>299.7</v>
      </c>
      <c r="N3133" s="6">
        <v>2697.3</v>
      </c>
      <c r="O3133" s="6">
        <v>566.42999999999995</v>
      </c>
      <c r="P3133" t="s">
        <v>191</v>
      </c>
      <c r="Q3133" t="s">
        <v>187</v>
      </c>
      <c r="R3133" t="s">
        <v>160</v>
      </c>
      <c r="S3133" t="s">
        <v>45</v>
      </c>
      <c r="T3133" t="s">
        <v>35</v>
      </c>
      <c r="U3133" s="13">
        <f t="shared" si="192"/>
        <v>2024</v>
      </c>
      <c r="V3133" s="13">
        <f t="shared" si="193"/>
        <v>5</v>
      </c>
      <c r="W3133" s="20" t="str">
        <f t="shared" si="194"/>
        <v>May</v>
      </c>
      <c r="X3133">
        <v>0.21</v>
      </c>
      <c r="Y3133" s="6">
        <f t="shared" si="195"/>
        <v>2397.6</v>
      </c>
      <c r="Z3133" cm="1">
        <f t="array" aca="1" ref="Z3133" ca="1">IF(roud(N3133,2)=ROUND(Z3133,2),"ok","error")</f>
        <v>0</v>
      </c>
    </row>
    <row r="3134" spans="1:26" x14ac:dyDescent="0.3">
      <c r="A3134" t="s">
        <v>4840</v>
      </c>
      <c r="B3134" s="4">
        <v>45997</v>
      </c>
      <c r="C3134" t="s">
        <v>365</v>
      </c>
      <c r="D3134" t="s">
        <v>366</v>
      </c>
      <c r="E3134" t="s">
        <v>27</v>
      </c>
      <c r="F3134" t="s">
        <v>28</v>
      </c>
      <c r="G3134" t="s">
        <v>29</v>
      </c>
      <c r="H3134" t="s">
        <v>30</v>
      </c>
      <c r="I3134" s="6">
        <v>1</v>
      </c>
      <c r="J3134" s="6">
        <v>1999</v>
      </c>
      <c r="K3134" s="6">
        <v>1999</v>
      </c>
      <c r="L3134" s="6">
        <v>0.15</v>
      </c>
      <c r="M3134" s="6">
        <v>299.85000000000002</v>
      </c>
      <c r="N3134" s="6">
        <v>1699.15</v>
      </c>
      <c r="O3134" s="6">
        <v>467.27</v>
      </c>
      <c r="P3134" t="s">
        <v>94</v>
      </c>
      <c r="Q3134" t="s">
        <v>64</v>
      </c>
      <c r="R3134" t="s">
        <v>65</v>
      </c>
      <c r="S3134" t="s">
        <v>107</v>
      </c>
      <c r="T3134" t="s">
        <v>55</v>
      </c>
      <c r="U3134" s="13">
        <f t="shared" si="192"/>
        <v>2025</v>
      </c>
      <c r="V3134" s="13">
        <f t="shared" si="193"/>
        <v>12</v>
      </c>
      <c r="W3134" s="20" t="str">
        <f t="shared" si="194"/>
        <v>December</v>
      </c>
      <c r="X3134">
        <v>0.27500000000000002</v>
      </c>
      <c r="Y3134" s="6">
        <f t="shared" si="195"/>
        <v>1399.3</v>
      </c>
      <c r="Z3134" cm="1">
        <f t="array" aca="1" ref="Z3134" ca="1">IF(roud(N3134,2)=ROUND(Z3134,2),"ok","error")</f>
        <v>0</v>
      </c>
    </row>
    <row r="3135" spans="1:26" x14ac:dyDescent="0.3">
      <c r="A3135" t="s">
        <v>4841</v>
      </c>
      <c r="B3135" s="4">
        <v>45372</v>
      </c>
      <c r="C3135" t="s">
        <v>2414</v>
      </c>
      <c r="D3135" t="s">
        <v>2415</v>
      </c>
      <c r="E3135" t="s">
        <v>121</v>
      </c>
      <c r="F3135" t="s">
        <v>122</v>
      </c>
      <c r="G3135" t="s">
        <v>61</v>
      </c>
      <c r="H3135" t="s">
        <v>123</v>
      </c>
      <c r="I3135" s="6">
        <v>1</v>
      </c>
      <c r="J3135" s="6">
        <v>24999</v>
      </c>
      <c r="K3135" s="6">
        <v>24999</v>
      </c>
      <c r="L3135" s="6">
        <v>0</v>
      </c>
      <c r="M3135" s="6">
        <v>0</v>
      </c>
      <c r="N3135" s="6">
        <v>24999</v>
      </c>
      <c r="O3135" s="6">
        <v>3999.84</v>
      </c>
      <c r="P3135" t="s">
        <v>191</v>
      </c>
      <c r="Q3135" t="s">
        <v>187</v>
      </c>
      <c r="R3135" t="s">
        <v>160</v>
      </c>
      <c r="S3135" t="s">
        <v>98</v>
      </c>
      <c r="T3135" t="s">
        <v>35</v>
      </c>
      <c r="U3135" s="13">
        <f t="shared" si="192"/>
        <v>2024</v>
      </c>
      <c r="V3135" s="13">
        <f t="shared" si="193"/>
        <v>3</v>
      </c>
      <c r="W3135" s="20" t="str">
        <f t="shared" si="194"/>
        <v>March</v>
      </c>
      <c r="X3135">
        <v>0.16</v>
      </c>
      <c r="Y3135" s="6">
        <f t="shared" si="195"/>
        <v>24999</v>
      </c>
      <c r="Z3135" cm="1">
        <f t="array" aca="1" ref="Z3135" ca="1">IF(roud(N3135,2)=ROUND(Z3135,2),"ok","error")</f>
        <v>0</v>
      </c>
    </row>
    <row r="3136" spans="1:26" x14ac:dyDescent="0.3">
      <c r="A3136" t="s">
        <v>4842</v>
      </c>
      <c r="B3136" s="4">
        <v>45804</v>
      </c>
      <c r="C3136" t="s">
        <v>1922</v>
      </c>
      <c r="D3136" t="s">
        <v>1923</v>
      </c>
      <c r="E3136" t="s">
        <v>492</v>
      </c>
      <c r="F3136" t="s">
        <v>493</v>
      </c>
      <c r="G3136" t="s">
        <v>214</v>
      </c>
      <c r="H3136" t="s">
        <v>494</v>
      </c>
      <c r="I3136" s="6">
        <v>1</v>
      </c>
      <c r="J3136" s="6">
        <v>1499</v>
      </c>
      <c r="K3136" s="6">
        <v>1499</v>
      </c>
      <c r="L3136" s="6">
        <v>0</v>
      </c>
      <c r="M3136" s="6">
        <v>0</v>
      </c>
      <c r="N3136" s="6">
        <v>1499</v>
      </c>
      <c r="O3136" s="6">
        <v>569.62</v>
      </c>
      <c r="P3136" t="s">
        <v>158</v>
      </c>
      <c r="Q3136" t="s">
        <v>159</v>
      </c>
      <c r="R3136" t="s">
        <v>160</v>
      </c>
      <c r="S3136" t="s">
        <v>45</v>
      </c>
      <c r="T3136" t="s">
        <v>35</v>
      </c>
      <c r="U3136" s="13">
        <f t="shared" si="192"/>
        <v>2025</v>
      </c>
      <c r="V3136" s="13">
        <f t="shared" si="193"/>
        <v>5</v>
      </c>
      <c r="W3136" s="20" t="str">
        <f t="shared" si="194"/>
        <v>May</v>
      </c>
      <c r="X3136">
        <v>0.38</v>
      </c>
      <c r="Y3136" s="6">
        <f t="shared" si="195"/>
        <v>1499</v>
      </c>
      <c r="Z3136" cm="1">
        <f t="array" aca="1" ref="Z3136" ca="1">IF(roud(N3136,2)=ROUND(Z3136,2),"ok","error")</f>
        <v>0</v>
      </c>
    </row>
    <row r="3137" spans="1:26" x14ac:dyDescent="0.3">
      <c r="A3137" t="s">
        <v>4843</v>
      </c>
      <c r="B3137" s="4">
        <v>45646</v>
      </c>
      <c r="C3137" t="s">
        <v>880</v>
      </c>
      <c r="D3137" t="s">
        <v>881</v>
      </c>
      <c r="E3137" t="s">
        <v>302</v>
      </c>
      <c r="F3137" t="s">
        <v>303</v>
      </c>
      <c r="G3137" t="s">
        <v>29</v>
      </c>
      <c r="H3137" t="s">
        <v>304</v>
      </c>
      <c r="I3137" s="6">
        <v>1</v>
      </c>
      <c r="J3137" s="6">
        <v>1799</v>
      </c>
      <c r="K3137" s="6">
        <v>1799</v>
      </c>
      <c r="L3137" s="6">
        <v>0.1</v>
      </c>
      <c r="M3137" s="6">
        <v>179.9</v>
      </c>
      <c r="N3137" s="6">
        <v>1619.1</v>
      </c>
      <c r="O3137" s="6">
        <v>469.54</v>
      </c>
      <c r="P3137" t="s">
        <v>191</v>
      </c>
      <c r="Q3137" t="s">
        <v>187</v>
      </c>
      <c r="R3137" t="s">
        <v>160</v>
      </c>
      <c r="S3137" t="s">
        <v>107</v>
      </c>
      <c r="T3137" t="s">
        <v>35</v>
      </c>
      <c r="U3137" s="13">
        <f t="shared" si="192"/>
        <v>2024</v>
      </c>
      <c r="V3137" s="13">
        <f t="shared" si="193"/>
        <v>12</v>
      </c>
      <c r="W3137" s="20" t="str">
        <f t="shared" si="194"/>
        <v>December</v>
      </c>
      <c r="X3137">
        <v>0.28999999999999998</v>
      </c>
      <c r="Y3137" s="6">
        <f t="shared" si="195"/>
        <v>1439.2</v>
      </c>
      <c r="Z3137" cm="1">
        <f t="array" aca="1" ref="Z3137" ca="1">IF(roud(N3137,2)=ROUND(Z3137,2),"ok","error")</f>
        <v>0</v>
      </c>
    </row>
    <row r="3138" spans="1:26" x14ac:dyDescent="0.3">
      <c r="A3138" t="s">
        <v>4844</v>
      </c>
      <c r="B3138" s="4">
        <v>45346</v>
      </c>
      <c r="C3138" t="s">
        <v>789</v>
      </c>
      <c r="D3138" t="s">
        <v>790</v>
      </c>
      <c r="E3138" t="s">
        <v>323</v>
      </c>
      <c r="F3138" t="s">
        <v>324</v>
      </c>
      <c r="G3138" t="s">
        <v>29</v>
      </c>
      <c r="H3138" t="s">
        <v>304</v>
      </c>
      <c r="I3138" s="6">
        <v>2</v>
      </c>
      <c r="J3138" s="6">
        <v>799</v>
      </c>
      <c r="K3138" s="6">
        <v>1598</v>
      </c>
      <c r="L3138" s="6">
        <v>0.05</v>
      </c>
      <c r="M3138" s="6">
        <v>79.900000000000006</v>
      </c>
      <c r="N3138" s="6">
        <v>1518.1</v>
      </c>
      <c r="O3138" s="6">
        <v>463.02</v>
      </c>
      <c r="P3138" t="s">
        <v>144</v>
      </c>
      <c r="Q3138" t="s">
        <v>145</v>
      </c>
      <c r="R3138" t="s">
        <v>65</v>
      </c>
      <c r="S3138" t="s">
        <v>54</v>
      </c>
      <c r="T3138" t="s">
        <v>35</v>
      </c>
      <c r="U3138" s="13">
        <f t="shared" si="192"/>
        <v>2024</v>
      </c>
      <c r="V3138" s="13">
        <f t="shared" si="193"/>
        <v>2</v>
      </c>
      <c r="W3138" s="20" t="str">
        <f t="shared" si="194"/>
        <v>February</v>
      </c>
      <c r="X3138">
        <v>0.30499999999999999</v>
      </c>
      <c r="Y3138" s="6">
        <f t="shared" si="195"/>
        <v>1438.2</v>
      </c>
      <c r="Z3138" cm="1">
        <f t="array" aca="1" ref="Z3138" ca="1">IF(roud(N3138,2)=ROUND(Z3138,2),"ok","error")</f>
        <v>0</v>
      </c>
    </row>
    <row r="3139" spans="1:26" x14ac:dyDescent="0.3">
      <c r="A3139" t="s">
        <v>4845</v>
      </c>
      <c r="B3139" s="4">
        <v>45392</v>
      </c>
      <c r="C3139" t="s">
        <v>2476</v>
      </c>
      <c r="D3139" t="s">
        <v>2477</v>
      </c>
      <c r="E3139" t="s">
        <v>69</v>
      </c>
      <c r="F3139" t="s">
        <v>70</v>
      </c>
      <c r="G3139" t="s">
        <v>61</v>
      </c>
      <c r="H3139" t="s">
        <v>71</v>
      </c>
      <c r="I3139" s="6">
        <v>1</v>
      </c>
      <c r="J3139" s="6">
        <v>1299</v>
      </c>
      <c r="K3139" s="6">
        <v>1299</v>
      </c>
      <c r="L3139" s="6">
        <v>0.05</v>
      </c>
      <c r="M3139" s="6">
        <v>64.95</v>
      </c>
      <c r="N3139" s="6">
        <v>1234.05</v>
      </c>
      <c r="O3139" s="6">
        <v>178.94</v>
      </c>
      <c r="P3139" t="s">
        <v>186</v>
      </c>
      <c r="Q3139" t="s">
        <v>187</v>
      </c>
      <c r="R3139" t="s">
        <v>160</v>
      </c>
      <c r="S3139" t="s">
        <v>54</v>
      </c>
      <c r="T3139" t="s">
        <v>35</v>
      </c>
      <c r="U3139" s="13">
        <f t="shared" ref="U3139:U3202" si="196">YEAR(B3139)</f>
        <v>2024</v>
      </c>
      <c r="V3139" s="13">
        <f t="shared" ref="V3139:V3202" si="197">MONTH(B3139)</f>
        <v>4</v>
      </c>
      <c r="W3139" s="20" t="str">
        <f t="shared" ref="W3139:W3202" si="198">TEXT(B3139,"mmmm")</f>
        <v>April</v>
      </c>
      <c r="X3139">
        <v>0.14499999999999999</v>
      </c>
      <c r="Y3139" s="6">
        <f t="shared" ref="Y3139:Y3202" si="199">ROUND(N3139-(M3139),2)</f>
        <v>1169.0999999999999</v>
      </c>
      <c r="Z3139" cm="1">
        <f t="array" aca="1" ref="Z3139" ca="1">IF(roud(N3139,2)=ROUND(Z3139,2),"ok","error")</f>
        <v>0</v>
      </c>
    </row>
    <row r="3140" spans="1:26" x14ac:dyDescent="0.3">
      <c r="A3140" t="s">
        <v>4846</v>
      </c>
      <c r="B3140" s="4">
        <v>45739</v>
      </c>
      <c r="C3140" t="s">
        <v>2765</v>
      </c>
      <c r="D3140" t="s">
        <v>2766</v>
      </c>
      <c r="E3140" t="s">
        <v>80</v>
      </c>
      <c r="F3140" t="s">
        <v>81</v>
      </c>
      <c r="G3140" t="s">
        <v>52</v>
      </c>
      <c r="H3140" t="s">
        <v>53</v>
      </c>
      <c r="I3140" s="6">
        <v>1</v>
      </c>
      <c r="J3140" s="6">
        <v>3499</v>
      </c>
      <c r="K3140" s="6">
        <v>3499</v>
      </c>
      <c r="L3140" s="6">
        <v>0.15</v>
      </c>
      <c r="M3140" s="6">
        <v>524.85</v>
      </c>
      <c r="N3140" s="6">
        <v>2974.15</v>
      </c>
      <c r="O3140" s="6">
        <v>579.96</v>
      </c>
      <c r="P3140" t="s">
        <v>170</v>
      </c>
      <c r="Q3140" t="s">
        <v>171</v>
      </c>
      <c r="R3140" t="s">
        <v>44</v>
      </c>
      <c r="S3140" t="s">
        <v>54</v>
      </c>
      <c r="T3140" t="s">
        <v>35</v>
      </c>
      <c r="U3140" s="13">
        <f t="shared" si="196"/>
        <v>2025</v>
      </c>
      <c r="V3140" s="13">
        <f t="shared" si="197"/>
        <v>3</v>
      </c>
      <c r="W3140" s="20" t="str">
        <f t="shared" si="198"/>
        <v>March</v>
      </c>
      <c r="X3140">
        <v>0.19500000000000001</v>
      </c>
      <c r="Y3140" s="6">
        <f t="shared" si="199"/>
        <v>2449.3000000000002</v>
      </c>
      <c r="Z3140" cm="1">
        <f t="array" aca="1" ref="Z3140" ca="1">IF(roud(N3140,2)=ROUND(Z3140,2),"ok","error")</f>
        <v>0</v>
      </c>
    </row>
    <row r="3141" spans="1:26" x14ac:dyDescent="0.3">
      <c r="A3141" t="s">
        <v>4847</v>
      </c>
      <c r="B3141" s="4">
        <v>45529</v>
      </c>
      <c r="C3141" t="s">
        <v>1105</v>
      </c>
      <c r="D3141" t="s">
        <v>1106</v>
      </c>
      <c r="E3141" t="s">
        <v>59</v>
      </c>
      <c r="F3141" t="s">
        <v>60</v>
      </c>
      <c r="G3141" t="s">
        <v>61</v>
      </c>
      <c r="H3141" t="s">
        <v>62</v>
      </c>
      <c r="I3141" s="6">
        <v>3</v>
      </c>
      <c r="J3141" s="6">
        <v>59999</v>
      </c>
      <c r="K3141" s="6">
        <v>179997</v>
      </c>
      <c r="L3141" s="6">
        <v>0.1</v>
      </c>
      <c r="M3141" s="6">
        <v>17999.7</v>
      </c>
      <c r="N3141" s="6">
        <v>161997.29999999999</v>
      </c>
      <c r="O3141" s="6">
        <v>21059.65</v>
      </c>
      <c r="P3141" t="s">
        <v>31</v>
      </c>
      <c r="Q3141" t="s">
        <v>32</v>
      </c>
      <c r="R3141" t="s">
        <v>33</v>
      </c>
      <c r="S3141" t="s">
        <v>45</v>
      </c>
      <c r="T3141" t="s">
        <v>35</v>
      </c>
      <c r="U3141" s="13">
        <f t="shared" si="196"/>
        <v>2024</v>
      </c>
      <c r="V3141" s="13">
        <f t="shared" si="197"/>
        <v>8</v>
      </c>
      <c r="W3141" s="20" t="str">
        <f t="shared" si="198"/>
        <v>August</v>
      </c>
      <c r="X3141">
        <v>0.13</v>
      </c>
      <c r="Y3141" s="6">
        <f t="shared" si="199"/>
        <v>143997.6</v>
      </c>
      <c r="Z3141" cm="1">
        <f t="array" aca="1" ref="Z3141" ca="1">IF(roud(N3141,2)=ROUND(Z3141,2),"ok","error")</f>
        <v>0</v>
      </c>
    </row>
    <row r="3142" spans="1:26" x14ac:dyDescent="0.3">
      <c r="A3142" t="s">
        <v>4848</v>
      </c>
      <c r="B3142" s="4">
        <v>45369</v>
      </c>
      <c r="C3142" t="s">
        <v>256</v>
      </c>
      <c r="D3142" t="s">
        <v>257</v>
      </c>
      <c r="E3142" t="s">
        <v>59</v>
      </c>
      <c r="F3142" t="s">
        <v>60</v>
      </c>
      <c r="G3142" t="s">
        <v>61</v>
      </c>
      <c r="H3142" t="s">
        <v>62</v>
      </c>
      <c r="I3142" s="6">
        <v>1</v>
      </c>
      <c r="J3142" s="6">
        <v>59999</v>
      </c>
      <c r="K3142" s="6">
        <v>59999</v>
      </c>
      <c r="L3142" s="6">
        <v>0.15</v>
      </c>
      <c r="M3142" s="6">
        <v>8999.85</v>
      </c>
      <c r="N3142" s="6">
        <v>50999.15</v>
      </c>
      <c r="O3142" s="6">
        <v>5864.9</v>
      </c>
      <c r="P3142" t="s">
        <v>63</v>
      </c>
      <c r="Q3142" t="s">
        <v>64</v>
      </c>
      <c r="R3142" t="s">
        <v>65</v>
      </c>
      <c r="S3142" t="s">
        <v>98</v>
      </c>
      <c r="T3142" t="s">
        <v>46</v>
      </c>
      <c r="U3142" s="13">
        <f t="shared" si="196"/>
        <v>2024</v>
      </c>
      <c r="V3142" s="13">
        <f t="shared" si="197"/>
        <v>3</v>
      </c>
      <c r="W3142" s="20" t="str">
        <f t="shared" si="198"/>
        <v>March</v>
      </c>
      <c r="X3142">
        <v>0.115</v>
      </c>
      <c r="Y3142" s="6">
        <f t="shared" si="199"/>
        <v>41999.3</v>
      </c>
      <c r="Z3142" cm="1">
        <f t="array" aca="1" ref="Z3142" ca="1">IF(roud(N3142,2)=ROUND(Z3142,2),"ok","error")</f>
        <v>0</v>
      </c>
    </row>
    <row r="3143" spans="1:26" x14ac:dyDescent="0.3">
      <c r="A3143" t="s">
        <v>4849</v>
      </c>
      <c r="B3143" s="4">
        <v>45640</v>
      </c>
      <c r="C3143" t="s">
        <v>4850</v>
      </c>
      <c r="D3143" t="s">
        <v>4851</v>
      </c>
      <c r="E3143" t="s">
        <v>356</v>
      </c>
      <c r="F3143" t="s">
        <v>357</v>
      </c>
      <c r="G3143" t="s">
        <v>214</v>
      </c>
      <c r="H3143" t="s">
        <v>260</v>
      </c>
      <c r="I3143" s="6">
        <v>1</v>
      </c>
      <c r="J3143" s="6">
        <v>699</v>
      </c>
      <c r="K3143" s="6">
        <v>699</v>
      </c>
      <c r="L3143" s="6">
        <v>0.05</v>
      </c>
      <c r="M3143" s="6">
        <v>34.950000000000003</v>
      </c>
      <c r="N3143" s="6">
        <v>664.05</v>
      </c>
      <c r="O3143" s="6">
        <v>242.38</v>
      </c>
      <c r="P3143" t="s">
        <v>144</v>
      </c>
      <c r="Q3143" t="s">
        <v>145</v>
      </c>
      <c r="R3143" t="s">
        <v>65</v>
      </c>
      <c r="S3143" t="s">
        <v>45</v>
      </c>
      <c r="T3143" t="s">
        <v>35</v>
      </c>
      <c r="U3143" s="13">
        <f t="shared" si="196"/>
        <v>2024</v>
      </c>
      <c r="V3143" s="13">
        <f t="shared" si="197"/>
        <v>12</v>
      </c>
      <c r="W3143" s="20" t="str">
        <f t="shared" si="198"/>
        <v>December</v>
      </c>
      <c r="X3143">
        <v>0.36499999999999999</v>
      </c>
      <c r="Y3143" s="6">
        <f t="shared" si="199"/>
        <v>629.1</v>
      </c>
      <c r="Z3143" cm="1">
        <f t="array" aca="1" ref="Z3143" ca="1">IF(roud(N3143,2)=ROUND(Z3143,2),"ok","error")</f>
        <v>0</v>
      </c>
    </row>
    <row r="3144" spans="1:26" x14ac:dyDescent="0.3">
      <c r="A3144" t="s">
        <v>4852</v>
      </c>
      <c r="B3144" s="4">
        <v>45911</v>
      </c>
      <c r="C3144" t="s">
        <v>162</v>
      </c>
      <c r="D3144" t="s">
        <v>163</v>
      </c>
      <c r="E3144" t="s">
        <v>273</v>
      </c>
      <c r="F3144" t="s">
        <v>274</v>
      </c>
      <c r="G3144" t="s">
        <v>29</v>
      </c>
      <c r="H3144" t="s">
        <v>88</v>
      </c>
      <c r="I3144" s="6">
        <v>1</v>
      </c>
      <c r="J3144" s="6">
        <v>2499</v>
      </c>
      <c r="K3144" s="6">
        <v>2499</v>
      </c>
      <c r="L3144" s="6">
        <v>0.25</v>
      </c>
      <c r="M3144" s="6">
        <v>624.75</v>
      </c>
      <c r="N3144" s="6">
        <v>1874.25</v>
      </c>
      <c r="O3144" s="6">
        <v>459.19</v>
      </c>
      <c r="P3144" t="s">
        <v>89</v>
      </c>
      <c r="Q3144" t="s">
        <v>90</v>
      </c>
      <c r="R3144" t="s">
        <v>65</v>
      </c>
      <c r="S3144" t="s">
        <v>45</v>
      </c>
      <c r="T3144" t="s">
        <v>46</v>
      </c>
      <c r="U3144" s="13">
        <f t="shared" si="196"/>
        <v>2025</v>
      </c>
      <c r="V3144" s="13">
        <f t="shared" si="197"/>
        <v>9</v>
      </c>
      <c r="W3144" s="20" t="str">
        <f t="shared" si="198"/>
        <v>September</v>
      </c>
      <c r="X3144">
        <v>0.245</v>
      </c>
      <c r="Y3144" s="6">
        <f t="shared" si="199"/>
        <v>1249.5</v>
      </c>
      <c r="Z3144" cm="1">
        <f t="array" aca="1" ref="Z3144" ca="1">IF(roud(N3144,2)=ROUND(Z3144,2),"ok","error")</f>
        <v>0</v>
      </c>
    </row>
    <row r="3145" spans="1:26" x14ac:dyDescent="0.3">
      <c r="A3145" t="s">
        <v>4853</v>
      </c>
      <c r="B3145" s="4">
        <v>45920</v>
      </c>
      <c r="C3145" t="s">
        <v>4696</v>
      </c>
      <c r="D3145" t="s">
        <v>4697</v>
      </c>
      <c r="E3145" t="s">
        <v>167</v>
      </c>
      <c r="F3145" t="s">
        <v>168</v>
      </c>
      <c r="G3145" t="s">
        <v>113</v>
      </c>
      <c r="H3145" t="s">
        <v>169</v>
      </c>
      <c r="I3145" s="6">
        <v>2</v>
      </c>
      <c r="J3145" s="6">
        <v>899</v>
      </c>
      <c r="K3145" s="6">
        <v>1798</v>
      </c>
      <c r="L3145" s="6">
        <v>0.15</v>
      </c>
      <c r="M3145" s="6">
        <v>269.7</v>
      </c>
      <c r="N3145" s="6">
        <v>1528.3</v>
      </c>
      <c r="O3145" s="6">
        <v>359.15</v>
      </c>
      <c r="P3145" t="s">
        <v>42</v>
      </c>
      <c r="Q3145" t="s">
        <v>43</v>
      </c>
      <c r="R3145" t="s">
        <v>44</v>
      </c>
      <c r="S3145" t="s">
        <v>34</v>
      </c>
      <c r="T3145" t="s">
        <v>35</v>
      </c>
      <c r="U3145" s="13">
        <f t="shared" si="196"/>
        <v>2025</v>
      </c>
      <c r="V3145" s="13">
        <f t="shared" si="197"/>
        <v>9</v>
      </c>
      <c r="W3145" s="20" t="str">
        <f t="shared" si="198"/>
        <v>September</v>
      </c>
      <c r="X3145">
        <v>0.23499999999999999</v>
      </c>
      <c r="Y3145" s="6">
        <f t="shared" si="199"/>
        <v>1258.5999999999999</v>
      </c>
      <c r="Z3145" cm="1">
        <f t="array" aca="1" ref="Z3145" ca="1">IF(roud(N3145,2)=ROUND(Z3145,2),"ok","error")</f>
        <v>0</v>
      </c>
    </row>
    <row r="3146" spans="1:26" x14ac:dyDescent="0.3">
      <c r="A3146" t="s">
        <v>4854</v>
      </c>
      <c r="B3146" s="4">
        <v>45901</v>
      </c>
      <c r="C3146" t="s">
        <v>1397</v>
      </c>
      <c r="D3146" t="s">
        <v>1398</v>
      </c>
      <c r="E3146" t="s">
        <v>167</v>
      </c>
      <c r="F3146" t="s">
        <v>168</v>
      </c>
      <c r="G3146" t="s">
        <v>113</v>
      </c>
      <c r="H3146" t="s">
        <v>169</v>
      </c>
      <c r="I3146" s="6">
        <v>3</v>
      </c>
      <c r="J3146" s="6">
        <v>899</v>
      </c>
      <c r="K3146" s="6">
        <v>2697</v>
      </c>
      <c r="L3146" s="6">
        <v>0</v>
      </c>
      <c r="M3146" s="6">
        <v>0</v>
      </c>
      <c r="N3146" s="6">
        <v>2697</v>
      </c>
      <c r="O3146" s="6">
        <v>755.16</v>
      </c>
      <c r="P3146" t="s">
        <v>170</v>
      </c>
      <c r="Q3146" t="s">
        <v>171</v>
      </c>
      <c r="R3146" t="s">
        <v>44</v>
      </c>
      <c r="S3146" t="s">
        <v>45</v>
      </c>
      <c r="T3146" t="s">
        <v>55</v>
      </c>
      <c r="U3146" s="13">
        <f t="shared" si="196"/>
        <v>2025</v>
      </c>
      <c r="V3146" s="13">
        <f t="shared" si="197"/>
        <v>9</v>
      </c>
      <c r="W3146" s="20" t="str">
        <f t="shared" si="198"/>
        <v>September</v>
      </c>
      <c r="X3146">
        <v>0.28000000000000003</v>
      </c>
      <c r="Y3146" s="6">
        <f t="shared" si="199"/>
        <v>2697</v>
      </c>
      <c r="Z3146" cm="1">
        <f t="array" aca="1" ref="Z3146" ca="1">IF(roud(N3146,2)=ROUND(Z3146,2),"ok","error")</f>
        <v>0</v>
      </c>
    </row>
    <row r="3147" spans="1:26" x14ac:dyDescent="0.3">
      <c r="A3147" t="s">
        <v>4855</v>
      </c>
      <c r="B3147" s="4">
        <v>45698</v>
      </c>
      <c r="C3147" t="s">
        <v>576</v>
      </c>
      <c r="D3147" t="s">
        <v>577</v>
      </c>
      <c r="E3147" t="s">
        <v>127</v>
      </c>
      <c r="F3147" t="s">
        <v>128</v>
      </c>
      <c r="G3147" t="s">
        <v>52</v>
      </c>
      <c r="H3147" t="s">
        <v>129</v>
      </c>
      <c r="I3147" s="6">
        <v>1</v>
      </c>
      <c r="J3147" s="6">
        <v>1299</v>
      </c>
      <c r="K3147" s="6">
        <v>1299</v>
      </c>
      <c r="L3147" s="6">
        <v>0.1</v>
      </c>
      <c r="M3147" s="6">
        <v>129.9</v>
      </c>
      <c r="N3147" s="6">
        <v>1169.0999999999999</v>
      </c>
      <c r="O3147" s="6">
        <v>245.51</v>
      </c>
      <c r="P3147" t="s">
        <v>158</v>
      </c>
      <c r="Q3147" t="s">
        <v>159</v>
      </c>
      <c r="R3147" t="s">
        <v>160</v>
      </c>
      <c r="S3147" t="s">
        <v>45</v>
      </c>
      <c r="T3147" t="s">
        <v>55</v>
      </c>
      <c r="U3147" s="13">
        <f t="shared" si="196"/>
        <v>2025</v>
      </c>
      <c r="V3147" s="13">
        <f t="shared" si="197"/>
        <v>2</v>
      </c>
      <c r="W3147" s="20" t="str">
        <f t="shared" si="198"/>
        <v>February</v>
      </c>
      <c r="X3147">
        <v>0.21</v>
      </c>
      <c r="Y3147" s="6">
        <f t="shared" si="199"/>
        <v>1039.2</v>
      </c>
      <c r="Z3147" cm="1">
        <f t="array" aca="1" ref="Z3147" ca="1">IF(roud(N3147,2)=ROUND(Z3147,2),"ok","error")</f>
        <v>0</v>
      </c>
    </row>
    <row r="3148" spans="1:26" x14ac:dyDescent="0.3">
      <c r="A3148" t="s">
        <v>4856</v>
      </c>
      <c r="B3148" s="4">
        <v>45626</v>
      </c>
      <c r="C3148" t="s">
        <v>1427</v>
      </c>
      <c r="D3148" t="s">
        <v>1428</v>
      </c>
      <c r="E3148" t="s">
        <v>69</v>
      </c>
      <c r="F3148" t="s">
        <v>70</v>
      </c>
      <c r="G3148" t="s">
        <v>61</v>
      </c>
      <c r="H3148" t="s">
        <v>71</v>
      </c>
      <c r="I3148" s="6">
        <v>2</v>
      </c>
      <c r="J3148" s="6">
        <v>1299</v>
      </c>
      <c r="K3148" s="6">
        <v>2598</v>
      </c>
      <c r="L3148" s="6">
        <v>0.2</v>
      </c>
      <c r="M3148" s="6">
        <v>519.6</v>
      </c>
      <c r="N3148" s="6">
        <v>2078.4</v>
      </c>
      <c r="O3148" s="6">
        <v>207.84</v>
      </c>
      <c r="P3148" t="s">
        <v>89</v>
      </c>
      <c r="Q3148" t="s">
        <v>90</v>
      </c>
      <c r="R3148" t="s">
        <v>65</v>
      </c>
      <c r="S3148" t="s">
        <v>45</v>
      </c>
      <c r="T3148" t="s">
        <v>35</v>
      </c>
      <c r="U3148" s="13">
        <f t="shared" si="196"/>
        <v>2024</v>
      </c>
      <c r="V3148" s="13">
        <f t="shared" si="197"/>
        <v>11</v>
      </c>
      <c r="W3148" s="20" t="str">
        <f t="shared" si="198"/>
        <v>November</v>
      </c>
      <c r="X3148">
        <v>0.1</v>
      </c>
      <c r="Y3148" s="6">
        <f t="shared" si="199"/>
        <v>1558.8</v>
      </c>
      <c r="Z3148" cm="1">
        <f t="array" aca="1" ref="Z3148" ca="1">IF(roud(N3148,2)=ROUND(Z3148,2),"ok","error")</f>
        <v>0</v>
      </c>
    </row>
    <row r="3149" spans="1:26" x14ac:dyDescent="0.3">
      <c r="A3149" t="s">
        <v>4857</v>
      </c>
      <c r="B3149" s="4">
        <v>45322</v>
      </c>
      <c r="C3149" t="s">
        <v>294</v>
      </c>
      <c r="D3149" t="s">
        <v>295</v>
      </c>
      <c r="E3149" t="s">
        <v>121</v>
      </c>
      <c r="F3149" t="s">
        <v>122</v>
      </c>
      <c r="G3149" t="s">
        <v>61</v>
      </c>
      <c r="H3149" t="s">
        <v>123</v>
      </c>
      <c r="I3149" s="6">
        <v>1</v>
      </c>
      <c r="J3149" s="6">
        <v>24999</v>
      </c>
      <c r="K3149" s="6">
        <v>24999</v>
      </c>
      <c r="L3149" s="6">
        <v>0.2</v>
      </c>
      <c r="M3149" s="6">
        <v>4999.8</v>
      </c>
      <c r="N3149" s="6">
        <v>19999.2</v>
      </c>
      <c r="O3149" s="6">
        <v>1999.92</v>
      </c>
      <c r="P3149" t="s">
        <v>186</v>
      </c>
      <c r="Q3149" t="s">
        <v>187</v>
      </c>
      <c r="R3149" t="s">
        <v>160</v>
      </c>
      <c r="S3149" t="s">
        <v>98</v>
      </c>
      <c r="T3149" t="s">
        <v>35</v>
      </c>
      <c r="U3149" s="13">
        <f t="shared" si="196"/>
        <v>2024</v>
      </c>
      <c r="V3149" s="13">
        <f t="shared" si="197"/>
        <v>1</v>
      </c>
      <c r="W3149" s="20" t="str">
        <f t="shared" si="198"/>
        <v>January</v>
      </c>
      <c r="X3149">
        <v>0.1</v>
      </c>
      <c r="Y3149" s="6">
        <f t="shared" si="199"/>
        <v>14999.4</v>
      </c>
      <c r="Z3149" cm="1">
        <f t="array" aca="1" ref="Z3149" ca="1">IF(roud(N3149,2)=ROUND(Z3149,2),"ok","error")</f>
        <v>0</v>
      </c>
    </row>
    <row r="3150" spans="1:26" x14ac:dyDescent="0.3">
      <c r="A3150" t="s">
        <v>4858</v>
      </c>
      <c r="B3150" s="4">
        <v>45941</v>
      </c>
      <c r="C3150" t="s">
        <v>1708</v>
      </c>
      <c r="D3150" t="s">
        <v>1709</v>
      </c>
      <c r="E3150" t="s">
        <v>323</v>
      </c>
      <c r="F3150" t="s">
        <v>324</v>
      </c>
      <c r="G3150" t="s">
        <v>29</v>
      </c>
      <c r="H3150" t="s">
        <v>304</v>
      </c>
      <c r="I3150" s="6">
        <v>1</v>
      </c>
      <c r="J3150" s="6">
        <v>799</v>
      </c>
      <c r="K3150" s="6">
        <v>799</v>
      </c>
      <c r="L3150" s="6">
        <v>0.15</v>
      </c>
      <c r="M3150" s="6">
        <v>119.85</v>
      </c>
      <c r="N3150" s="6">
        <v>679.15</v>
      </c>
      <c r="O3150" s="6">
        <v>186.77</v>
      </c>
      <c r="P3150" t="s">
        <v>94</v>
      </c>
      <c r="Q3150" t="s">
        <v>64</v>
      </c>
      <c r="R3150" t="s">
        <v>65</v>
      </c>
      <c r="S3150" t="s">
        <v>45</v>
      </c>
      <c r="T3150" t="s">
        <v>35</v>
      </c>
      <c r="U3150" s="13">
        <f t="shared" si="196"/>
        <v>2025</v>
      </c>
      <c r="V3150" s="13">
        <f t="shared" si="197"/>
        <v>10</v>
      </c>
      <c r="W3150" s="20" t="str">
        <f t="shared" si="198"/>
        <v>October</v>
      </c>
      <c r="X3150">
        <v>0.27500000000000002</v>
      </c>
      <c r="Y3150" s="6">
        <f t="shared" si="199"/>
        <v>559.29999999999995</v>
      </c>
      <c r="Z3150" cm="1">
        <f t="array" aca="1" ref="Z3150" ca="1">IF(roud(N3150,2)=ROUND(Z3150,2),"ok","error")</f>
        <v>0</v>
      </c>
    </row>
    <row r="3151" spans="1:26" x14ac:dyDescent="0.3">
      <c r="A3151" t="s">
        <v>4859</v>
      </c>
      <c r="B3151" s="4">
        <v>45571</v>
      </c>
      <c r="C3151" t="s">
        <v>1324</v>
      </c>
      <c r="D3151" t="s">
        <v>1325</v>
      </c>
      <c r="E3151" t="s">
        <v>50</v>
      </c>
      <c r="F3151" t="s">
        <v>51</v>
      </c>
      <c r="G3151" t="s">
        <v>52</v>
      </c>
      <c r="H3151" t="s">
        <v>53</v>
      </c>
      <c r="I3151" s="6">
        <v>1</v>
      </c>
      <c r="J3151" s="6">
        <v>2999</v>
      </c>
      <c r="K3151" s="6">
        <v>2999</v>
      </c>
      <c r="L3151" s="6">
        <v>0.15</v>
      </c>
      <c r="M3151" s="6">
        <v>449.85</v>
      </c>
      <c r="N3151" s="6">
        <v>2549.15</v>
      </c>
      <c r="O3151" s="6">
        <v>497.08</v>
      </c>
      <c r="P3151" t="s">
        <v>191</v>
      </c>
      <c r="Q3151" t="s">
        <v>187</v>
      </c>
      <c r="R3151" t="s">
        <v>160</v>
      </c>
      <c r="S3151" t="s">
        <v>54</v>
      </c>
      <c r="T3151" t="s">
        <v>35</v>
      </c>
      <c r="U3151" s="13">
        <f t="shared" si="196"/>
        <v>2024</v>
      </c>
      <c r="V3151" s="13">
        <f t="shared" si="197"/>
        <v>10</v>
      </c>
      <c r="W3151" s="20" t="str">
        <f t="shared" si="198"/>
        <v>October</v>
      </c>
      <c r="X3151">
        <v>0.19500000000000001</v>
      </c>
      <c r="Y3151" s="6">
        <f t="shared" si="199"/>
        <v>2099.3000000000002</v>
      </c>
      <c r="Z3151" cm="1">
        <f t="array" aca="1" ref="Z3151" ca="1">IF(roud(N3151,2)=ROUND(Z3151,2),"ok","error")</f>
        <v>0</v>
      </c>
    </row>
    <row r="3152" spans="1:26" x14ac:dyDescent="0.3">
      <c r="A3152" t="s">
        <v>4860</v>
      </c>
      <c r="B3152" s="4">
        <v>45753</v>
      </c>
      <c r="C3152" t="s">
        <v>3609</v>
      </c>
      <c r="D3152" t="s">
        <v>3610</v>
      </c>
      <c r="E3152" t="s">
        <v>102</v>
      </c>
      <c r="F3152" t="s">
        <v>103</v>
      </c>
      <c r="G3152" t="s">
        <v>52</v>
      </c>
      <c r="H3152" t="s">
        <v>104</v>
      </c>
      <c r="I3152" s="6">
        <v>1</v>
      </c>
      <c r="J3152" s="6">
        <v>5999</v>
      </c>
      <c r="K3152" s="6">
        <v>5999</v>
      </c>
      <c r="L3152" s="6">
        <v>0.25</v>
      </c>
      <c r="M3152" s="6">
        <v>1499.75</v>
      </c>
      <c r="N3152" s="6">
        <v>4499.25</v>
      </c>
      <c r="O3152" s="6">
        <v>742.38</v>
      </c>
      <c r="P3152" t="s">
        <v>191</v>
      </c>
      <c r="Q3152" t="s">
        <v>187</v>
      </c>
      <c r="R3152" t="s">
        <v>160</v>
      </c>
      <c r="S3152" t="s">
        <v>98</v>
      </c>
      <c r="T3152" t="s">
        <v>35</v>
      </c>
      <c r="U3152" s="13">
        <f t="shared" si="196"/>
        <v>2025</v>
      </c>
      <c r="V3152" s="13">
        <f t="shared" si="197"/>
        <v>4</v>
      </c>
      <c r="W3152" s="20" t="str">
        <f t="shared" si="198"/>
        <v>April</v>
      </c>
      <c r="X3152">
        <v>0.16500000000000001</v>
      </c>
      <c r="Y3152" s="6">
        <f t="shared" si="199"/>
        <v>2999.5</v>
      </c>
      <c r="Z3152" cm="1">
        <f t="array" aca="1" ref="Z3152" ca="1">IF(roud(N3152,2)=ROUND(Z3152,2),"ok","error")</f>
        <v>0</v>
      </c>
    </row>
    <row r="3153" spans="1:26" x14ac:dyDescent="0.3">
      <c r="A3153" t="s">
        <v>4861</v>
      </c>
      <c r="B3153" s="4">
        <v>45794</v>
      </c>
      <c r="C3153" t="s">
        <v>2003</v>
      </c>
      <c r="D3153" t="s">
        <v>2004</v>
      </c>
      <c r="E3153" t="s">
        <v>27</v>
      </c>
      <c r="F3153" t="s">
        <v>28</v>
      </c>
      <c r="G3153" t="s">
        <v>29</v>
      </c>
      <c r="H3153" t="s">
        <v>30</v>
      </c>
      <c r="I3153" s="6">
        <v>2</v>
      </c>
      <c r="J3153" s="6">
        <v>1999</v>
      </c>
      <c r="K3153" s="6">
        <v>3998</v>
      </c>
      <c r="L3153" s="6">
        <v>0.1</v>
      </c>
      <c r="M3153" s="6">
        <v>399.8</v>
      </c>
      <c r="N3153" s="6">
        <v>3598.2</v>
      </c>
      <c r="O3153" s="6">
        <v>1043.48</v>
      </c>
      <c r="P3153" t="s">
        <v>105</v>
      </c>
      <c r="Q3153" t="s">
        <v>106</v>
      </c>
      <c r="R3153" t="s">
        <v>44</v>
      </c>
      <c r="S3153" t="s">
        <v>98</v>
      </c>
      <c r="T3153" t="s">
        <v>35</v>
      </c>
      <c r="U3153" s="13">
        <f t="shared" si="196"/>
        <v>2025</v>
      </c>
      <c r="V3153" s="13">
        <f t="shared" si="197"/>
        <v>5</v>
      </c>
      <c r="W3153" s="20" t="str">
        <f t="shared" si="198"/>
        <v>May</v>
      </c>
      <c r="X3153">
        <v>0.28999999999999998</v>
      </c>
      <c r="Y3153" s="6">
        <f t="shared" si="199"/>
        <v>3198.4</v>
      </c>
      <c r="Z3153" cm="1">
        <f t="array" aca="1" ref="Z3153" ca="1">IF(roud(N3153,2)=ROUND(Z3153,2),"ok","error")</f>
        <v>0</v>
      </c>
    </row>
    <row r="3154" spans="1:26" x14ac:dyDescent="0.3">
      <c r="A3154" t="s">
        <v>4862</v>
      </c>
      <c r="B3154" s="4">
        <v>45525</v>
      </c>
      <c r="C3154" t="s">
        <v>1074</v>
      </c>
      <c r="D3154" t="s">
        <v>1075</v>
      </c>
      <c r="E3154" t="s">
        <v>50</v>
      </c>
      <c r="F3154" t="s">
        <v>51</v>
      </c>
      <c r="G3154" t="s">
        <v>52</v>
      </c>
      <c r="H3154" t="s">
        <v>53</v>
      </c>
      <c r="I3154" s="6">
        <v>2</v>
      </c>
      <c r="J3154" s="6">
        <v>2999</v>
      </c>
      <c r="K3154" s="6">
        <v>5998</v>
      </c>
      <c r="L3154" s="6">
        <v>0.25</v>
      </c>
      <c r="M3154" s="6">
        <v>1499.5</v>
      </c>
      <c r="N3154" s="6">
        <v>4498.5</v>
      </c>
      <c r="O3154" s="6">
        <v>742.25</v>
      </c>
      <c r="P3154" t="s">
        <v>191</v>
      </c>
      <c r="Q3154" t="s">
        <v>187</v>
      </c>
      <c r="R3154" t="s">
        <v>160</v>
      </c>
      <c r="S3154" t="s">
        <v>45</v>
      </c>
      <c r="T3154" t="s">
        <v>35</v>
      </c>
      <c r="U3154" s="13">
        <f t="shared" si="196"/>
        <v>2024</v>
      </c>
      <c r="V3154" s="13">
        <f t="shared" si="197"/>
        <v>8</v>
      </c>
      <c r="W3154" s="20" t="str">
        <f t="shared" si="198"/>
        <v>August</v>
      </c>
      <c r="X3154">
        <v>0.16500000000000001</v>
      </c>
      <c r="Y3154" s="6">
        <f t="shared" si="199"/>
        <v>2999</v>
      </c>
      <c r="Z3154" cm="1">
        <f t="array" aca="1" ref="Z3154" ca="1">IF(roud(N3154,2)=ROUND(Z3154,2),"ok","error")</f>
        <v>0</v>
      </c>
    </row>
    <row r="3155" spans="1:26" x14ac:dyDescent="0.3">
      <c r="A3155" t="s">
        <v>4863</v>
      </c>
      <c r="B3155" s="4">
        <v>45656</v>
      </c>
      <c r="C3155" t="s">
        <v>3062</v>
      </c>
      <c r="D3155" t="s">
        <v>3063</v>
      </c>
      <c r="E3155" t="s">
        <v>323</v>
      </c>
      <c r="F3155" t="s">
        <v>324</v>
      </c>
      <c r="G3155" t="s">
        <v>29</v>
      </c>
      <c r="H3155" t="s">
        <v>304</v>
      </c>
      <c r="I3155" s="6">
        <v>1</v>
      </c>
      <c r="J3155" s="6">
        <v>799</v>
      </c>
      <c r="K3155" s="6">
        <v>799</v>
      </c>
      <c r="L3155" s="6">
        <v>0.15</v>
      </c>
      <c r="M3155" s="6">
        <v>119.85</v>
      </c>
      <c r="N3155" s="6">
        <v>679.15</v>
      </c>
      <c r="O3155" s="6">
        <v>186.77</v>
      </c>
      <c r="P3155" t="s">
        <v>89</v>
      </c>
      <c r="Q3155" t="s">
        <v>90</v>
      </c>
      <c r="R3155" t="s">
        <v>65</v>
      </c>
      <c r="S3155" t="s">
        <v>98</v>
      </c>
      <c r="T3155" t="s">
        <v>35</v>
      </c>
      <c r="U3155" s="13">
        <f t="shared" si="196"/>
        <v>2024</v>
      </c>
      <c r="V3155" s="13">
        <f t="shared" si="197"/>
        <v>12</v>
      </c>
      <c r="W3155" s="20" t="str">
        <f t="shared" si="198"/>
        <v>December</v>
      </c>
      <c r="X3155">
        <v>0.27500000000000002</v>
      </c>
      <c r="Y3155" s="6">
        <f t="shared" si="199"/>
        <v>559.29999999999995</v>
      </c>
      <c r="Z3155" cm="1">
        <f t="array" aca="1" ref="Z3155" ca="1">IF(roud(N3155,2)=ROUND(Z3155,2),"ok","error")</f>
        <v>0</v>
      </c>
    </row>
    <row r="3156" spans="1:26" x14ac:dyDescent="0.3">
      <c r="A3156" t="s">
        <v>4864</v>
      </c>
      <c r="B3156" s="4">
        <v>45858</v>
      </c>
      <c r="C3156" t="s">
        <v>425</v>
      </c>
      <c r="D3156" t="s">
        <v>426</v>
      </c>
      <c r="E3156" t="s">
        <v>258</v>
      </c>
      <c r="F3156" t="s">
        <v>259</v>
      </c>
      <c r="G3156" t="s">
        <v>214</v>
      </c>
      <c r="H3156" t="s">
        <v>260</v>
      </c>
      <c r="I3156" s="6">
        <v>1</v>
      </c>
      <c r="J3156" s="6">
        <v>399</v>
      </c>
      <c r="K3156" s="6">
        <v>399</v>
      </c>
      <c r="L3156" s="6">
        <v>0</v>
      </c>
      <c r="M3156" s="6">
        <v>0</v>
      </c>
      <c r="N3156" s="6">
        <v>399</v>
      </c>
      <c r="O3156" s="6">
        <v>151.62</v>
      </c>
      <c r="P3156" t="s">
        <v>158</v>
      </c>
      <c r="Q3156" t="s">
        <v>159</v>
      </c>
      <c r="R3156" t="s">
        <v>160</v>
      </c>
      <c r="S3156" t="s">
        <v>45</v>
      </c>
      <c r="T3156" t="s">
        <v>35</v>
      </c>
      <c r="U3156" s="13">
        <f t="shared" si="196"/>
        <v>2025</v>
      </c>
      <c r="V3156" s="13">
        <f t="shared" si="197"/>
        <v>7</v>
      </c>
      <c r="W3156" s="20" t="str">
        <f t="shared" si="198"/>
        <v>July</v>
      </c>
      <c r="X3156">
        <v>0.38</v>
      </c>
      <c r="Y3156" s="6">
        <f t="shared" si="199"/>
        <v>399</v>
      </c>
      <c r="Z3156" cm="1">
        <f t="array" aca="1" ref="Z3156" ca="1">IF(roud(N3156,2)=ROUND(Z3156,2),"ok","error")</f>
        <v>0</v>
      </c>
    </row>
    <row r="3157" spans="1:26" x14ac:dyDescent="0.3">
      <c r="A3157" t="s">
        <v>4865</v>
      </c>
      <c r="B3157" s="4">
        <v>45676</v>
      </c>
      <c r="C3157" t="s">
        <v>2299</v>
      </c>
      <c r="D3157" t="s">
        <v>2300</v>
      </c>
      <c r="E3157" t="s">
        <v>40</v>
      </c>
      <c r="F3157" t="s">
        <v>41</v>
      </c>
      <c r="G3157" t="s">
        <v>29</v>
      </c>
      <c r="H3157" t="s">
        <v>30</v>
      </c>
      <c r="I3157" s="6">
        <v>1</v>
      </c>
      <c r="J3157" s="6">
        <v>1199</v>
      </c>
      <c r="K3157" s="6">
        <v>1199</v>
      </c>
      <c r="L3157" s="6">
        <v>0.1</v>
      </c>
      <c r="M3157" s="6">
        <v>119.9</v>
      </c>
      <c r="N3157" s="6">
        <v>1079.0999999999999</v>
      </c>
      <c r="O3157" s="6">
        <v>312.94</v>
      </c>
      <c r="P3157" t="s">
        <v>186</v>
      </c>
      <c r="Q3157" t="s">
        <v>187</v>
      </c>
      <c r="R3157" t="s">
        <v>160</v>
      </c>
      <c r="S3157" t="s">
        <v>54</v>
      </c>
      <c r="T3157" t="s">
        <v>35</v>
      </c>
      <c r="U3157" s="13">
        <f t="shared" si="196"/>
        <v>2025</v>
      </c>
      <c r="V3157" s="13">
        <f t="shared" si="197"/>
        <v>1</v>
      </c>
      <c r="W3157" s="20" t="str">
        <f t="shared" si="198"/>
        <v>January</v>
      </c>
      <c r="X3157">
        <v>0.28999999999999998</v>
      </c>
      <c r="Y3157" s="6">
        <f t="shared" si="199"/>
        <v>959.2</v>
      </c>
      <c r="Z3157" cm="1">
        <f t="array" aca="1" ref="Z3157" ca="1">IF(roud(N3157,2)=ROUND(Z3157,2),"ok","error")</f>
        <v>0</v>
      </c>
    </row>
    <row r="3158" spans="1:26" x14ac:dyDescent="0.3">
      <c r="A3158" t="s">
        <v>4866</v>
      </c>
      <c r="B3158" s="4">
        <v>45734</v>
      </c>
      <c r="C3158" t="s">
        <v>3313</v>
      </c>
      <c r="D3158" t="s">
        <v>3314</v>
      </c>
      <c r="E3158" t="s">
        <v>302</v>
      </c>
      <c r="F3158" t="s">
        <v>303</v>
      </c>
      <c r="G3158" t="s">
        <v>29</v>
      </c>
      <c r="H3158" t="s">
        <v>304</v>
      </c>
      <c r="I3158" s="6">
        <v>1</v>
      </c>
      <c r="J3158" s="6">
        <v>1799</v>
      </c>
      <c r="K3158" s="6">
        <v>1799</v>
      </c>
      <c r="L3158" s="6">
        <v>0.2</v>
      </c>
      <c r="M3158" s="6">
        <v>359.8</v>
      </c>
      <c r="N3158" s="6">
        <v>1439.2</v>
      </c>
      <c r="O3158" s="6">
        <v>374.19</v>
      </c>
      <c r="P3158" t="s">
        <v>63</v>
      </c>
      <c r="Q3158" t="s">
        <v>64</v>
      </c>
      <c r="R3158" t="s">
        <v>65</v>
      </c>
      <c r="S3158" t="s">
        <v>54</v>
      </c>
      <c r="T3158" t="s">
        <v>35</v>
      </c>
      <c r="U3158" s="13">
        <f t="shared" si="196"/>
        <v>2025</v>
      </c>
      <c r="V3158" s="13">
        <f t="shared" si="197"/>
        <v>3</v>
      </c>
      <c r="W3158" s="20" t="str">
        <f t="shared" si="198"/>
        <v>March</v>
      </c>
      <c r="X3158">
        <v>0.26</v>
      </c>
      <c r="Y3158" s="6">
        <f t="shared" si="199"/>
        <v>1079.4000000000001</v>
      </c>
      <c r="Z3158" cm="1">
        <f t="array" aca="1" ref="Z3158" ca="1">IF(roud(N3158,2)=ROUND(Z3158,2),"ok","error")</f>
        <v>0</v>
      </c>
    </row>
    <row r="3159" spans="1:26" x14ac:dyDescent="0.3">
      <c r="A3159" t="s">
        <v>4867</v>
      </c>
      <c r="B3159" s="4">
        <v>45482</v>
      </c>
      <c r="C3159" t="s">
        <v>808</v>
      </c>
      <c r="D3159" t="s">
        <v>809</v>
      </c>
      <c r="E3159" t="s">
        <v>284</v>
      </c>
      <c r="F3159" t="s">
        <v>285</v>
      </c>
      <c r="G3159" t="s">
        <v>52</v>
      </c>
      <c r="H3159" t="s">
        <v>129</v>
      </c>
      <c r="I3159" s="6">
        <v>1</v>
      </c>
      <c r="J3159" s="6">
        <v>999</v>
      </c>
      <c r="K3159" s="6">
        <v>999</v>
      </c>
      <c r="L3159" s="6">
        <v>0.2</v>
      </c>
      <c r="M3159" s="6">
        <v>199.8</v>
      </c>
      <c r="N3159" s="6">
        <v>799.2</v>
      </c>
      <c r="O3159" s="6">
        <v>143.86000000000001</v>
      </c>
      <c r="P3159" t="s">
        <v>191</v>
      </c>
      <c r="Q3159" t="s">
        <v>187</v>
      </c>
      <c r="R3159" t="s">
        <v>160</v>
      </c>
      <c r="S3159" t="s">
        <v>98</v>
      </c>
      <c r="T3159" t="s">
        <v>55</v>
      </c>
      <c r="U3159" s="13">
        <f t="shared" si="196"/>
        <v>2024</v>
      </c>
      <c r="V3159" s="13">
        <f t="shared" si="197"/>
        <v>7</v>
      </c>
      <c r="W3159" s="20" t="str">
        <f t="shared" si="198"/>
        <v>July</v>
      </c>
      <c r="X3159">
        <v>0.18</v>
      </c>
      <c r="Y3159" s="6">
        <f t="shared" si="199"/>
        <v>599.4</v>
      </c>
      <c r="Z3159" cm="1">
        <f t="array" aca="1" ref="Z3159" ca="1">IF(roud(N3159,2)=ROUND(Z3159,2),"ok","error")</f>
        <v>0</v>
      </c>
    </row>
    <row r="3160" spans="1:26" x14ac:dyDescent="0.3">
      <c r="A3160" t="s">
        <v>4868</v>
      </c>
      <c r="B3160" s="4">
        <v>45988</v>
      </c>
      <c r="C3160" t="s">
        <v>1158</v>
      </c>
      <c r="D3160" t="s">
        <v>1159</v>
      </c>
      <c r="E3160" t="s">
        <v>284</v>
      </c>
      <c r="F3160" t="s">
        <v>285</v>
      </c>
      <c r="G3160" t="s">
        <v>52</v>
      </c>
      <c r="H3160" t="s">
        <v>129</v>
      </c>
      <c r="I3160" s="6">
        <v>1</v>
      </c>
      <c r="J3160" s="6">
        <v>999</v>
      </c>
      <c r="K3160" s="6">
        <v>999</v>
      </c>
      <c r="L3160" s="6">
        <v>0.15</v>
      </c>
      <c r="M3160" s="6">
        <v>149.85</v>
      </c>
      <c r="N3160" s="6">
        <v>849.15</v>
      </c>
      <c r="O3160" s="6">
        <v>165.58</v>
      </c>
      <c r="P3160" t="s">
        <v>89</v>
      </c>
      <c r="Q3160" t="s">
        <v>90</v>
      </c>
      <c r="R3160" t="s">
        <v>65</v>
      </c>
      <c r="S3160" t="s">
        <v>107</v>
      </c>
      <c r="T3160" t="s">
        <v>35</v>
      </c>
      <c r="U3160" s="13">
        <f t="shared" si="196"/>
        <v>2025</v>
      </c>
      <c r="V3160" s="13">
        <f t="shared" si="197"/>
        <v>11</v>
      </c>
      <c r="W3160" s="20" t="str">
        <f t="shared" si="198"/>
        <v>November</v>
      </c>
      <c r="X3160">
        <v>0.19500000000000001</v>
      </c>
      <c r="Y3160" s="6">
        <f t="shared" si="199"/>
        <v>699.3</v>
      </c>
      <c r="Z3160" cm="1">
        <f t="array" aca="1" ref="Z3160" ca="1">IF(roud(N3160,2)=ROUND(Z3160,2),"ok","error")</f>
        <v>0</v>
      </c>
    </row>
    <row r="3161" spans="1:26" x14ac:dyDescent="0.3">
      <c r="A3161" t="s">
        <v>4869</v>
      </c>
      <c r="B3161" s="4">
        <v>45891</v>
      </c>
      <c r="C3161" t="s">
        <v>1274</v>
      </c>
      <c r="D3161" t="s">
        <v>1275</v>
      </c>
      <c r="E3161" t="s">
        <v>40</v>
      </c>
      <c r="F3161" t="s">
        <v>41</v>
      </c>
      <c r="G3161" t="s">
        <v>29</v>
      </c>
      <c r="H3161" t="s">
        <v>30</v>
      </c>
      <c r="I3161" s="6">
        <v>2</v>
      </c>
      <c r="J3161" s="6">
        <v>1199</v>
      </c>
      <c r="K3161" s="6">
        <v>2398</v>
      </c>
      <c r="L3161" s="6">
        <v>0.1</v>
      </c>
      <c r="M3161" s="6">
        <v>239.8</v>
      </c>
      <c r="N3161" s="6">
        <v>2158.1999999999998</v>
      </c>
      <c r="O3161" s="6">
        <v>625.88</v>
      </c>
      <c r="P3161" t="s">
        <v>158</v>
      </c>
      <c r="Q3161" t="s">
        <v>159</v>
      </c>
      <c r="R3161" t="s">
        <v>160</v>
      </c>
      <c r="S3161" t="s">
        <v>45</v>
      </c>
      <c r="T3161" t="s">
        <v>46</v>
      </c>
      <c r="U3161" s="13">
        <f t="shared" si="196"/>
        <v>2025</v>
      </c>
      <c r="V3161" s="13">
        <f t="shared" si="197"/>
        <v>8</v>
      </c>
      <c r="W3161" s="20" t="str">
        <f t="shared" si="198"/>
        <v>August</v>
      </c>
      <c r="X3161">
        <v>0.28999999999999998</v>
      </c>
      <c r="Y3161" s="6">
        <f t="shared" si="199"/>
        <v>1918.4</v>
      </c>
      <c r="Z3161" cm="1">
        <f t="array" aca="1" ref="Z3161" ca="1">IF(roud(N3161,2)=ROUND(Z3161,2),"ok","error")</f>
        <v>0</v>
      </c>
    </row>
    <row r="3162" spans="1:26" x14ac:dyDescent="0.3">
      <c r="A3162" t="s">
        <v>4870</v>
      </c>
      <c r="B3162" s="4">
        <v>45968</v>
      </c>
      <c r="C3162" t="s">
        <v>508</v>
      </c>
      <c r="D3162" t="s">
        <v>509</v>
      </c>
      <c r="E3162" t="s">
        <v>127</v>
      </c>
      <c r="F3162" t="s">
        <v>128</v>
      </c>
      <c r="G3162" t="s">
        <v>52</v>
      </c>
      <c r="H3162" t="s">
        <v>129</v>
      </c>
      <c r="I3162" s="6">
        <v>2</v>
      </c>
      <c r="J3162" s="6">
        <v>1299</v>
      </c>
      <c r="K3162" s="6">
        <v>2598</v>
      </c>
      <c r="L3162" s="6">
        <v>0.15</v>
      </c>
      <c r="M3162" s="6">
        <v>389.7</v>
      </c>
      <c r="N3162" s="6">
        <v>2208.3000000000002</v>
      </c>
      <c r="O3162" s="6">
        <v>430.62</v>
      </c>
      <c r="P3162" t="s">
        <v>186</v>
      </c>
      <c r="Q3162" t="s">
        <v>187</v>
      </c>
      <c r="R3162" t="s">
        <v>160</v>
      </c>
      <c r="S3162" t="s">
        <v>45</v>
      </c>
      <c r="T3162" t="s">
        <v>35</v>
      </c>
      <c r="U3162" s="13">
        <f t="shared" si="196"/>
        <v>2025</v>
      </c>
      <c r="V3162" s="13">
        <f t="shared" si="197"/>
        <v>11</v>
      </c>
      <c r="W3162" s="20" t="str">
        <f t="shared" si="198"/>
        <v>November</v>
      </c>
      <c r="X3162">
        <v>0.19500000000000001</v>
      </c>
      <c r="Y3162" s="6">
        <f t="shared" si="199"/>
        <v>1818.6</v>
      </c>
      <c r="Z3162" cm="1">
        <f t="array" aca="1" ref="Z3162" ca="1">IF(roud(N3162,2)=ROUND(Z3162,2),"ok","error")</f>
        <v>0</v>
      </c>
    </row>
    <row r="3163" spans="1:26" x14ac:dyDescent="0.3">
      <c r="A3163" t="s">
        <v>4871</v>
      </c>
      <c r="B3163" s="4">
        <v>45681</v>
      </c>
      <c r="C3163" t="s">
        <v>2385</v>
      </c>
      <c r="D3163" t="s">
        <v>2386</v>
      </c>
      <c r="E3163" t="s">
        <v>121</v>
      </c>
      <c r="F3163" t="s">
        <v>122</v>
      </c>
      <c r="G3163" t="s">
        <v>61</v>
      </c>
      <c r="H3163" t="s">
        <v>123</v>
      </c>
      <c r="I3163" s="6">
        <v>2</v>
      </c>
      <c r="J3163" s="6">
        <v>24999</v>
      </c>
      <c r="K3163" s="6">
        <v>49998</v>
      </c>
      <c r="L3163" s="6">
        <v>0.1</v>
      </c>
      <c r="M3163" s="6">
        <v>4999.8</v>
      </c>
      <c r="N3163" s="6">
        <v>44998.2</v>
      </c>
      <c r="O3163" s="6">
        <v>5849.77</v>
      </c>
      <c r="P3163" t="s">
        <v>170</v>
      </c>
      <c r="Q3163" t="s">
        <v>171</v>
      </c>
      <c r="R3163" t="s">
        <v>44</v>
      </c>
      <c r="S3163" t="s">
        <v>107</v>
      </c>
      <c r="T3163" t="s">
        <v>35</v>
      </c>
      <c r="U3163" s="13">
        <f t="shared" si="196"/>
        <v>2025</v>
      </c>
      <c r="V3163" s="13">
        <f t="shared" si="197"/>
        <v>1</v>
      </c>
      <c r="W3163" s="20" t="str">
        <f t="shared" si="198"/>
        <v>January</v>
      </c>
      <c r="X3163">
        <v>0.13</v>
      </c>
      <c r="Y3163" s="6">
        <f t="shared" si="199"/>
        <v>39998.400000000001</v>
      </c>
      <c r="Z3163" cm="1">
        <f t="array" aca="1" ref="Z3163" ca="1">IF(roud(N3163,2)=ROUND(Z3163,2),"ok","error")</f>
        <v>0</v>
      </c>
    </row>
    <row r="3164" spans="1:26" x14ac:dyDescent="0.3">
      <c r="A3164" t="s">
        <v>4872</v>
      </c>
      <c r="B3164" s="4">
        <v>45379</v>
      </c>
      <c r="C3164" t="s">
        <v>1421</v>
      </c>
      <c r="D3164" t="s">
        <v>1422</v>
      </c>
      <c r="E3164" t="s">
        <v>198</v>
      </c>
      <c r="F3164" t="s">
        <v>199</v>
      </c>
      <c r="G3164" t="s">
        <v>61</v>
      </c>
      <c r="H3164" t="s">
        <v>71</v>
      </c>
      <c r="I3164" s="6">
        <v>1</v>
      </c>
      <c r="J3164" s="6">
        <v>899</v>
      </c>
      <c r="K3164" s="6">
        <v>899</v>
      </c>
      <c r="L3164" s="6">
        <v>0.05</v>
      </c>
      <c r="M3164" s="6">
        <v>44.95</v>
      </c>
      <c r="N3164" s="6">
        <v>854.05</v>
      </c>
      <c r="O3164" s="6">
        <v>123.84</v>
      </c>
      <c r="P3164" t="s">
        <v>170</v>
      </c>
      <c r="Q3164" t="s">
        <v>171</v>
      </c>
      <c r="R3164" t="s">
        <v>44</v>
      </c>
      <c r="S3164" t="s">
        <v>34</v>
      </c>
      <c r="T3164" t="s">
        <v>55</v>
      </c>
      <c r="U3164" s="13">
        <f t="shared" si="196"/>
        <v>2024</v>
      </c>
      <c r="V3164" s="13">
        <f t="shared" si="197"/>
        <v>3</v>
      </c>
      <c r="W3164" s="20" t="str">
        <f t="shared" si="198"/>
        <v>March</v>
      </c>
      <c r="X3164">
        <v>0.14499999999999999</v>
      </c>
      <c r="Y3164" s="6">
        <f t="shared" si="199"/>
        <v>809.1</v>
      </c>
      <c r="Z3164" cm="1">
        <f t="array" aca="1" ref="Z3164" ca="1">IF(roud(N3164,2)=ROUND(Z3164,2),"ok","error")</f>
        <v>0</v>
      </c>
    </row>
    <row r="3165" spans="1:26" x14ac:dyDescent="0.3">
      <c r="A3165" t="s">
        <v>4873</v>
      </c>
      <c r="B3165" s="4">
        <v>45925</v>
      </c>
      <c r="C3165" t="s">
        <v>351</v>
      </c>
      <c r="D3165" t="s">
        <v>352</v>
      </c>
      <c r="E3165" t="s">
        <v>27</v>
      </c>
      <c r="F3165" t="s">
        <v>28</v>
      </c>
      <c r="G3165" t="s">
        <v>29</v>
      </c>
      <c r="H3165" t="s">
        <v>30</v>
      </c>
      <c r="I3165" s="6">
        <v>2</v>
      </c>
      <c r="J3165" s="6">
        <v>1999</v>
      </c>
      <c r="K3165" s="6">
        <v>3998</v>
      </c>
      <c r="L3165" s="6">
        <v>0</v>
      </c>
      <c r="M3165" s="6">
        <v>0</v>
      </c>
      <c r="N3165" s="6">
        <v>3998</v>
      </c>
      <c r="O3165" s="6">
        <v>1279.3599999999999</v>
      </c>
      <c r="P3165" t="s">
        <v>191</v>
      </c>
      <c r="Q3165" t="s">
        <v>187</v>
      </c>
      <c r="R3165" t="s">
        <v>160</v>
      </c>
      <c r="S3165" t="s">
        <v>45</v>
      </c>
      <c r="T3165" t="s">
        <v>35</v>
      </c>
      <c r="U3165" s="13">
        <f t="shared" si="196"/>
        <v>2025</v>
      </c>
      <c r="V3165" s="13">
        <f t="shared" si="197"/>
        <v>9</v>
      </c>
      <c r="W3165" s="20" t="str">
        <f t="shared" si="198"/>
        <v>September</v>
      </c>
      <c r="X3165">
        <v>0.32</v>
      </c>
      <c r="Y3165" s="6">
        <f t="shared" si="199"/>
        <v>3998</v>
      </c>
      <c r="Z3165" cm="1">
        <f t="array" aca="1" ref="Z3165" ca="1">IF(roud(N3165,2)=ROUND(Z3165,2),"ok","error")</f>
        <v>0</v>
      </c>
    </row>
    <row r="3166" spans="1:26" x14ac:dyDescent="0.3">
      <c r="A3166" t="s">
        <v>4874</v>
      </c>
      <c r="B3166" s="4">
        <v>45594</v>
      </c>
      <c r="C3166" t="s">
        <v>479</v>
      </c>
      <c r="D3166" t="s">
        <v>480</v>
      </c>
      <c r="E3166" t="s">
        <v>69</v>
      </c>
      <c r="F3166" t="s">
        <v>70</v>
      </c>
      <c r="G3166" t="s">
        <v>61</v>
      </c>
      <c r="H3166" t="s">
        <v>71</v>
      </c>
      <c r="I3166" s="6">
        <v>1</v>
      </c>
      <c r="J3166" s="6">
        <v>1299</v>
      </c>
      <c r="K3166" s="6">
        <v>1299</v>
      </c>
      <c r="L3166" s="6">
        <v>0</v>
      </c>
      <c r="M3166" s="6">
        <v>0</v>
      </c>
      <c r="N3166" s="6">
        <v>1299</v>
      </c>
      <c r="O3166" s="6">
        <v>207.84</v>
      </c>
      <c r="P3166" t="s">
        <v>42</v>
      </c>
      <c r="Q3166" t="s">
        <v>43</v>
      </c>
      <c r="R3166" t="s">
        <v>44</v>
      </c>
      <c r="S3166" t="s">
        <v>45</v>
      </c>
      <c r="T3166" t="s">
        <v>55</v>
      </c>
      <c r="U3166" s="13">
        <f t="shared" si="196"/>
        <v>2024</v>
      </c>
      <c r="V3166" s="13">
        <f t="shared" si="197"/>
        <v>10</v>
      </c>
      <c r="W3166" s="20" t="str">
        <f t="shared" si="198"/>
        <v>October</v>
      </c>
      <c r="X3166">
        <v>0.16</v>
      </c>
      <c r="Y3166" s="6">
        <f t="shared" si="199"/>
        <v>1299</v>
      </c>
      <c r="Z3166" cm="1">
        <f t="array" aca="1" ref="Z3166" ca="1">IF(roud(N3166,2)=ROUND(Z3166,2),"ok","error")</f>
        <v>0</v>
      </c>
    </row>
    <row r="3167" spans="1:26" x14ac:dyDescent="0.3">
      <c r="A3167" t="s">
        <v>4875</v>
      </c>
      <c r="B3167" s="4">
        <v>45544</v>
      </c>
      <c r="C3167" t="s">
        <v>2465</v>
      </c>
      <c r="D3167" t="s">
        <v>2466</v>
      </c>
      <c r="E3167" t="s">
        <v>302</v>
      </c>
      <c r="F3167" t="s">
        <v>303</v>
      </c>
      <c r="G3167" t="s">
        <v>29</v>
      </c>
      <c r="H3167" t="s">
        <v>304</v>
      </c>
      <c r="I3167" s="6">
        <v>3</v>
      </c>
      <c r="J3167" s="6">
        <v>1799</v>
      </c>
      <c r="K3167" s="6">
        <v>5397</v>
      </c>
      <c r="L3167" s="6">
        <v>0.05</v>
      </c>
      <c r="M3167" s="6">
        <v>269.85000000000002</v>
      </c>
      <c r="N3167" s="6">
        <v>5127.1499999999996</v>
      </c>
      <c r="O3167" s="6">
        <v>1563.78</v>
      </c>
      <c r="P3167" t="s">
        <v>31</v>
      </c>
      <c r="Q3167" t="s">
        <v>32</v>
      </c>
      <c r="R3167" t="s">
        <v>33</v>
      </c>
      <c r="S3167" t="s">
        <v>98</v>
      </c>
      <c r="T3167" t="s">
        <v>35</v>
      </c>
      <c r="U3167" s="13">
        <f t="shared" si="196"/>
        <v>2024</v>
      </c>
      <c r="V3167" s="13">
        <f t="shared" si="197"/>
        <v>9</v>
      </c>
      <c r="W3167" s="20" t="str">
        <f t="shared" si="198"/>
        <v>September</v>
      </c>
      <c r="X3167">
        <v>0.30499999999999999</v>
      </c>
      <c r="Y3167" s="6">
        <f t="shared" si="199"/>
        <v>4857.3</v>
      </c>
      <c r="Z3167" cm="1">
        <f t="array" aca="1" ref="Z3167" ca="1">IF(roud(N3167,2)=ROUND(Z3167,2),"ok","error")</f>
        <v>0</v>
      </c>
    </row>
    <row r="3168" spans="1:26" x14ac:dyDescent="0.3">
      <c r="A3168" t="s">
        <v>4876</v>
      </c>
      <c r="B3168" s="4">
        <v>46022</v>
      </c>
      <c r="C3168" t="s">
        <v>1586</v>
      </c>
      <c r="D3168" t="s">
        <v>1587</v>
      </c>
      <c r="E3168" t="s">
        <v>102</v>
      </c>
      <c r="F3168" t="s">
        <v>103</v>
      </c>
      <c r="G3168" t="s">
        <v>52</v>
      </c>
      <c r="H3168" t="s">
        <v>104</v>
      </c>
      <c r="I3168" s="6">
        <v>1</v>
      </c>
      <c r="J3168" s="6">
        <v>5999</v>
      </c>
      <c r="K3168" s="6">
        <v>5999</v>
      </c>
      <c r="L3168" s="6">
        <v>0.15</v>
      </c>
      <c r="M3168" s="6">
        <v>899.85</v>
      </c>
      <c r="N3168" s="6">
        <v>5099.1499999999996</v>
      </c>
      <c r="O3168" s="6">
        <v>994.33</v>
      </c>
      <c r="P3168" t="s">
        <v>170</v>
      </c>
      <c r="Q3168" t="s">
        <v>171</v>
      </c>
      <c r="R3168" t="s">
        <v>44</v>
      </c>
      <c r="S3168" t="s">
        <v>45</v>
      </c>
      <c r="T3168" t="s">
        <v>35</v>
      </c>
      <c r="U3168" s="13">
        <f t="shared" si="196"/>
        <v>2025</v>
      </c>
      <c r="V3168" s="13">
        <f t="shared" si="197"/>
        <v>12</v>
      </c>
      <c r="W3168" s="20" t="str">
        <f t="shared" si="198"/>
        <v>December</v>
      </c>
      <c r="X3168">
        <v>0.19500000000000001</v>
      </c>
      <c r="Y3168" s="6">
        <f t="shared" si="199"/>
        <v>4199.3</v>
      </c>
      <c r="Z3168" cm="1">
        <f t="array" aca="1" ref="Z3168" ca="1">IF(roud(N3168,2)=ROUND(Z3168,2),"ok","error")</f>
        <v>0</v>
      </c>
    </row>
    <row r="3169" spans="1:26" x14ac:dyDescent="0.3">
      <c r="A3169" t="s">
        <v>4877</v>
      </c>
      <c r="B3169" s="4">
        <v>45367</v>
      </c>
      <c r="C3169" t="s">
        <v>973</v>
      </c>
      <c r="D3169" t="s">
        <v>974</v>
      </c>
      <c r="E3169" t="s">
        <v>59</v>
      </c>
      <c r="F3169" t="s">
        <v>60</v>
      </c>
      <c r="G3169" t="s">
        <v>61</v>
      </c>
      <c r="H3169" t="s">
        <v>62</v>
      </c>
      <c r="I3169" s="6">
        <v>1</v>
      </c>
      <c r="J3169" s="6">
        <v>59999</v>
      </c>
      <c r="K3169" s="6">
        <v>59999</v>
      </c>
      <c r="L3169" s="6">
        <v>0.3</v>
      </c>
      <c r="M3169" s="6">
        <v>17999.7</v>
      </c>
      <c r="N3169" s="6">
        <v>41999.3</v>
      </c>
      <c r="O3169" s="6">
        <v>2939.95</v>
      </c>
      <c r="P3169" t="s">
        <v>186</v>
      </c>
      <c r="Q3169" t="s">
        <v>187</v>
      </c>
      <c r="R3169" t="s">
        <v>160</v>
      </c>
      <c r="S3169" t="s">
        <v>107</v>
      </c>
      <c r="T3169" t="s">
        <v>35</v>
      </c>
      <c r="U3169" s="13">
        <f t="shared" si="196"/>
        <v>2024</v>
      </c>
      <c r="V3169" s="13">
        <f t="shared" si="197"/>
        <v>3</v>
      </c>
      <c r="W3169" s="20" t="str">
        <f t="shared" si="198"/>
        <v>March</v>
      </c>
      <c r="X3169">
        <v>7.0000000000000007E-2</v>
      </c>
      <c r="Y3169" s="6">
        <f t="shared" si="199"/>
        <v>23999.599999999999</v>
      </c>
      <c r="Z3169" cm="1">
        <f t="array" aca="1" ref="Z3169" ca="1">IF(roud(N3169,2)=ROUND(Z3169,2),"ok","error")</f>
        <v>0</v>
      </c>
    </row>
    <row r="3170" spans="1:26" x14ac:dyDescent="0.3">
      <c r="A3170" t="s">
        <v>4878</v>
      </c>
      <c r="B3170" s="4">
        <v>45376</v>
      </c>
      <c r="C3170" t="s">
        <v>1648</v>
      </c>
      <c r="D3170" t="s">
        <v>1649</v>
      </c>
      <c r="E3170" t="s">
        <v>27</v>
      </c>
      <c r="F3170" t="s">
        <v>28</v>
      </c>
      <c r="G3170" t="s">
        <v>29</v>
      </c>
      <c r="H3170" t="s">
        <v>30</v>
      </c>
      <c r="I3170" s="6">
        <v>2</v>
      </c>
      <c r="J3170" s="6">
        <v>1999</v>
      </c>
      <c r="K3170" s="6">
        <v>3998</v>
      </c>
      <c r="L3170" s="6">
        <v>0.1</v>
      </c>
      <c r="M3170" s="6">
        <v>399.8</v>
      </c>
      <c r="N3170" s="6">
        <v>3598.2</v>
      </c>
      <c r="O3170" s="6">
        <v>1043.48</v>
      </c>
      <c r="P3170" t="s">
        <v>158</v>
      </c>
      <c r="Q3170" t="s">
        <v>159</v>
      </c>
      <c r="R3170" t="s">
        <v>160</v>
      </c>
      <c r="S3170" t="s">
        <v>107</v>
      </c>
      <c r="T3170" t="s">
        <v>55</v>
      </c>
      <c r="U3170" s="13">
        <f t="shared" si="196"/>
        <v>2024</v>
      </c>
      <c r="V3170" s="13">
        <f t="shared" si="197"/>
        <v>3</v>
      </c>
      <c r="W3170" s="20" t="str">
        <f t="shared" si="198"/>
        <v>March</v>
      </c>
      <c r="X3170">
        <v>0.28999999999999998</v>
      </c>
      <c r="Y3170" s="6">
        <f t="shared" si="199"/>
        <v>3198.4</v>
      </c>
      <c r="Z3170" cm="1">
        <f t="array" aca="1" ref="Z3170" ca="1">IF(roud(N3170,2)=ROUND(Z3170,2),"ok","error")</f>
        <v>0</v>
      </c>
    </row>
    <row r="3171" spans="1:26" x14ac:dyDescent="0.3">
      <c r="A3171" t="s">
        <v>4879</v>
      </c>
      <c r="B3171" s="4">
        <v>45566</v>
      </c>
      <c r="C3171" t="s">
        <v>2598</v>
      </c>
      <c r="D3171" t="s">
        <v>2599</v>
      </c>
      <c r="E3171" t="s">
        <v>133</v>
      </c>
      <c r="F3171" t="s">
        <v>134</v>
      </c>
      <c r="G3171" t="s">
        <v>61</v>
      </c>
      <c r="H3171" t="s">
        <v>123</v>
      </c>
      <c r="I3171" s="6">
        <v>1</v>
      </c>
      <c r="J3171" s="6">
        <v>2999</v>
      </c>
      <c r="K3171" s="6">
        <v>2999</v>
      </c>
      <c r="L3171" s="6">
        <v>0.2</v>
      </c>
      <c r="M3171" s="6">
        <v>599.79999999999995</v>
      </c>
      <c r="N3171" s="6">
        <v>2399.1999999999998</v>
      </c>
      <c r="O3171" s="6">
        <v>239.92</v>
      </c>
      <c r="P3171" t="s">
        <v>105</v>
      </c>
      <c r="Q3171" t="s">
        <v>106</v>
      </c>
      <c r="R3171" t="s">
        <v>44</v>
      </c>
      <c r="S3171" t="s">
        <v>107</v>
      </c>
      <c r="T3171" t="s">
        <v>35</v>
      </c>
      <c r="U3171" s="13">
        <f t="shared" si="196"/>
        <v>2024</v>
      </c>
      <c r="V3171" s="13">
        <f t="shared" si="197"/>
        <v>10</v>
      </c>
      <c r="W3171" s="20" t="str">
        <f t="shared" si="198"/>
        <v>October</v>
      </c>
      <c r="X3171">
        <v>0.1</v>
      </c>
      <c r="Y3171" s="6">
        <f t="shared" si="199"/>
        <v>1799.4</v>
      </c>
      <c r="Z3171" cm="1">
        <f t="array" aca="1" ref="Z3171" ca="1">IF(roud(N3171,2)=ROUND(Z3171,2),"ok","error")</f>
        <v>0</v>
      </c>
    </row>
    <row r="3172" spans="1:26" x14ac:dyDescent="0.3">
      <c r="A3172" t="s">
        <v>4880</v>
      </c>
      <c r="B3172" s="4">
        <v>45449</v>
      </c>
      <c r="C3172" t="s">
        <v>268</v>
      </c>
      <c r="D3172" t="s">
        <v>269</v>
      </c>
      <c r="E3172" t="s">
        <v>50</v>
      </c>
      <c r="F3172" t="s">
        <v>51</v>
      </c>
      <c r="G3172" t="s">
        <v>52</v>
      </c>
      <c r="H3172" t="s">
        <v>53</v>
      </c>
      <c r="I3172" s="6">
        <v>1</v>
      </c>
      <c r="J3172" s="6">
        <v>2999</v>
      </c>
      <c r="K3172" s="6">
        <v>2999</v>
      </c>
      <c r="L3172" s="6">
        <v>0.2</v>
      </c>
      <c r="M3172" s="6">
        <v>599.79999999999995</v>
      </c>
      <c r="N3172" s="6">
        <v>2399.1999999999998</v>
      </c>
      <c r="O3172" s="6">
        <v>431.86</v>
      </c>
      <c r="P3172" t="s">
        <v>89</v>
      </c>
      <c r="Q3172" t="s">
        <v>90</v>
      </c>
      <c r="R3172" t="s">
        <v>65</v>
      </c>
      <c r="S3172" t="s">
        <v>45</v>
      </c>
      <c r="T3172" t="s">
        <v>35</v>
      </c>
      <c r="U3172" s="13">
        <f t="shared" si="196"/>
        <v>2024</v>
      </c>
      <c r="V3172" s="13">
        <f t="shared" si="197"/>
        <v>6</v>
      </c>
      <c r="W3172" s="20" t="str">
        <f t="shared" si="198"/>
        <v>June</v>
      </c>
      <c r="X3172">
        <v>0.18</v>
      </c>
      <c r="Y3172" s="6">
        <f t="shared" si="199"/>
        <v>1799.4</v>
      </c>
      <c r="Z3172" cm="1">
        <f t="array" aca="1" ref="Z3172" ca="1">IF(roud(N3172,2)=ROUND(Z3172,2),"ok","error")</f>
        <v>0</v>
      </c>
    </row>
    <row r="3173" spans="1:26" x14ac:dyDescent="0.3">
      <c r="A3173" t="s">
        <v>4881</v>
      </c>
      <c r="B3173" s="4">
        <v>45681</v>
      </c>
      <c r="C3173" t="s">
        <v>3105</v>
      </c>
      <c r="D3173" t="s">
        <v>3106</v>
      </c>
      <c r="E3173" t="s">
        <v>50</v>
      </c>
      <c r="F3173" t="s">
        <v>51</v>
      </c>
      <c r="G3173" t="s">
        <v>52</v>
      </c>
      <c r="H3173" t="s">
        <v>53</v>
      </c>
      <c r="I3173" s="6">
        <v>1</v>
      </c>
      <c r="J3173" s="6">
        <v>2999</v>
      </c>
      <c r="K3173" s="6">
        <v>2999</v>
      </c>
      <c r="L3173" s="6">
        <v>0.15</v>
      </c>
      <c r="M3173" s="6">
        <v>449.85</v>
      </c>
      <c r="N3173" s="6">
        <v>2549.15</v>
      </c>
      <c r="O3173" s="6">
        <v>497.08</v>
      </c>
      <c r="P3173" t="s">
        <v>31</v>
      </c>
      <c r="Q3173" t="s">
        <v>32</v>
      </c>
      <c r="R3173" t="s">
        <v>33</v>
      </c>
      <c r="S3173" t="s">
        <v>107</v>
      </c>
      <c r="T3173" t="s">
        <v>35</v>
      </c>
      <c r="U3173" s="13">
        <f t="shared" si="196"/>
        <v>2025</v>
      </c>
      <c r="V3173" s="13">
        <f t="shared" si="197"/>
        <v>1</v>
      </c>
      <c r="W3173" s="20" t="str">
        <f t="shared" si="198"/>
        <v>January</v>
      </c>
      <c r="X3173">
        <v>0.19500000000000001</v>
      </c>
      <c r="Y3173" s="6">
        <f t="shared" si="199"/>
        <v>2099.3000000000002</v>
      </c>
      <c r="Z3173" cm="1">
        <f t="array" aca="1" ref="Z3173" ca="1">IF(roud(N3173,2)=ROUND(Z3173,2),"ok","error")</f>
        <v>0</v>
      </c>
    </row>
    <row r="3174" spans="1:26" x14ac:dyDescent="0.3">
      <c r="A3174" t="s">
        <v>4882</v>
      </c>
      <c r="B3174" s="4">
        <v>46020</v>
      </c>
      <c r="C3174" t="s">
        <v>321</v>
      </c>
      <c r="D3174" t="s">
        <v>322</v>
      </c>
      <c r="E3174" t="s">
        <v>302</v>
      </c>
      <c r="F3174" t="s">
        <v>303</v>
      </c>
      <c r="G3174" t="s">
        <v>29</v>
      </c>
      <c r="H3174" t="s">
        <v>304</v>
      </c>
      <c r="I3174" s="6">
        <v>1</v>
      </c>
      <c r="J3174" s="6">
        <v>1799</v>
      </c>
      <c r="K3174" s="6">
        <v>1799</v>
      </c>
      <c r="L3174" s="6">
        <v>0.25</v>
      </c>
      <c r="M3174" s="6">
        <v>449.75</v>
      </c>
      <c r="N3174" s="6">
        <v>1349.25</v>
      </c>
      <c r="O3174" s="6">
        <v>330.57</v>
      </c>
      <c r="P3174" t="s">
        <v>158</v>
      </c>
      <c r="Q3174" t="s">
        <v>159</v>
      </c>
      <c r="R3174" t="s">
        <v>160</v>
      </c>
      <c r="S3174" t="s">
        <v>54</v>
      </c>
      <c r="T3174" t="s">
        <v>35</v>
      </c>
      <c r="U3174" s="13">
        <f t="shared" si="196"/>
        <v>2025</v>
      </c>
      <c r="V3174" s="13">
        <f t="shared" si="197"/>
        <v>12</v>
      </c>
      <c r="W3174" s="20" t="str">
        <f t="shared" si="198"/>
        <v>December</v>
      </c>
      <c r="X3174">
        <v>0.245</v>
      </c>
      <c r="Y3174" s="6">
        <f t="shared" si="199"/>
        <v>899.5</v>
      </c>
      <c r="Z3174" cm="1">
        <f t="array" aca="1" ref="Z3174" ca="1">IF(roud(N3174,2)=ROUND(Z3174,2),"ok","error")</f>
        <v>0</v>
      </c>
    </row>
    <row r="3175" spans="1:26" x14ac:dyDescent="0.3">
      <c r="A3175" t="s">
        <v>4883</v>
      </c>
      <c r="B3175" s="4">
        <v>45941</v>
      </c>
      <c r="C3175" t="s">
        <v>1698</v>
      </c>
      <c r="D3175" t="s">
        <v>1699</v>
      </c>
      <c r="E3175" t="s">
        <v>484</v>
      </c>
      <c r="F3175" t="s">
        <v>485</v>
      </c>
      <c r="G3175" t="s">
        <v>113</v>
      </c>
      <c r="H3175" t="s">
        <v>169</v>
      </c>
      <c r="I3175" s="6">
        <v>2</v>
      </c>
      <c r="J3175" s="6">
        <v>1599</v>
      </c>
      <c r="K3175" s="6">
        <v>3198</v>
      </c>
      <c r="L3175" s="6">
        <v>0.1</v>
      </c>
      <c r="M3175" s="6">
        <v>319.8</v>
      </c>
      <c r="N3175" s="6">
        <v>2878.2</v>
      </c>
      <c r="O3175" s="6">
        <v>719.55</v>
      </c>
      <c r="P3175" t="s">
        <v>42</v>
      </c>
      <c r="Q3175" t="s">
        <v>43</v>
      </c>
      <c r="R3175" t="s">
        <v>44</v>
      </c>
      <c r="S3175" t="s">
        <v>98</v>
      </c>
      <c r="T3175" t="s">
        <v>35</v>
      </c>
      <c r="U3175" s="13">
        <f t="shared" si="196"/>
        <v>2025</v>
      </c>
      <c r="V3175" s="13">
        <f t="shared" si="197"/>
        <v>10</v>
      </c>
      <c r="W3175" s="20" t="str">
        <f t="shared" si="198"/>
        <v>October</v>
      </c>
      <c r="X3175">
        <v>0.25</v>
      </c>
      <c r="Y3175" s="6">
        <f t="shared" si="199"/>
        <v>2558.4</v>
      </c>
      <c r="Z3175" cm="1">
        <f t="array" aca="1" ref="Z3175" ca="1">IF(roud(N3175,2)=ROUND(Z3175,2),"ok","error")</f>
        <v>0</v>
      </c>
    </row>
    <row r="3176" spans="1:26" x14ac:dyDescent="0.3">
      <c r="A3176" t="s">
        <v>4884</v>
      </c>
      <c r="B3176" s="4">
        <v>45449</v>
      </c>
      <c r="C3176" t="s">
        <v>889</v>
      </c>
      <c r="D3176" t="s">
        <v>890</v>
      </c>
      <c r="E3176" t="s">
        <v>323</v>
      </c>
      <c r="F3176" t="s">
        <v>324</v>
      </c>
      <c r="G3176" t="s">
        <v>29</v>
      </c>
      <c r="H3176" t="s">
        <v>304</v>
      </c>
      <c r="I3176" s="6">
        <v>1</v>
      </c>
      <c r="J3176" s="6">
        <v>799</v>
      </c>
      <c r="K3176" s="6">
        <v>799</v>
      </c>
      <c r="L3176" s="6">
        <v>0.15</v>
      </c>
      <c r="M3176" s="6">
        <v>119.85</v>
      </c>
      <c r="N3176" s="6">
        <v>679.15</v>
      </c>
      <c r="O3176" s="6">
        <v>186.77</v>
      </c>
      <c r="P3176" t="s">
        <v>42</v>
      </c>
      <c r="Q3176" t="s">
        <v>43</v>
      </c>
      <c r="R3176" t="s">
        <v>44</v>
      </c>
      <c r="S3176" t="s">
        <v>45</v>
      </c>
      <c r="T3176" t="s">
        <v>35</v>
      </c>
      <c r="U3176" s="13">
        <f t="shared" si="196"/>
        <v>2024</v>
      </c>
      <c r="V3176" s="13">
        <f t="shared" si="197"/>
        <v>6</v>
      </c>
      <c r="W3176" s="20" t="str">
        <f t="shared" si="198"/>
        <v>June</v>
      </c>
      <c r="X3176">
        <v>0.27500000000000002</v>
      </c>
      <c r="Y3176" s="6">
        <f t="shared" si="199"/>
        <v>559.29999999999995</v>
      </c>
      <c r="Z3176" cm="1">
        <f t="array" aca="1" ref="Z3176" ca="1">IF(roud(N3176,2)=ROUND(Z3176,2),"ok","error")</f>
        <v>0</v>
      </c>
    </row>
    <row r="3177" spans="1:26" x14ac:dyDescent="0.3">
      <c r="A3177" t="s">
        <v>4885</v>
      </c>
      <c r="B3177" s="4">
        <v>45690</v>
      </c>
      <c r="C3177" t="s">
        <v>1003</v>
      </c>
      <c r="D3177" t="s">
        <v>1004</v>
      </c>
      <c r="E3177" t="s">
        <v>121</v>
      </c>
      <c r="F3177" t="s">
        <v>122</v>
      </c>
      <c r="G3177" t="s">
        <v>61</v>
      </c>
      <c r="H3177" t="s">
        <v>123</v>
      </c>
      <c r="I3177" s="6">
        <v>2</v>
      </c>
      <c r="J3177" s="6">
        <v>24999</v>
      </c>
      <c r="K3177" s="6">
        <v>49998</v>
      </c>
      <c r="L3177" s="6">
        <v>0.05</v>
      </c>
      <c r="M3177" s="6">
        <v>2499.9</v>
      </c>
      <c r="N3177" s="6">
        <v>47498.1</v>
      </c>
      <c r="O3177" s="6">
        <v>6887.22</v>
      </c>
      <c r="P3177" t="s">
        <v>82</v>
      </c>
      <c r="Q3177" t="s">
        <v>82</v>
      </c>
      <c r="R3177" t="s">
        <v>65</v>
      </c>
      <c r="S3177" t="s">
        <v>45</v>
      </c>
      <c r="T3177" t="s">
        <v>35</v>
      </c>
      <c r="U3177" s="13">
        <f t="shared" si="196"/>
        <v>2025</v>
      </c>
      <c r="V3177" s="13">
        <f t="shared" si="197"/>
        <v>2</v>
      </c>
      <c r="W3177" s="20" t="str">
        <f t="shared" si="198"/>
        <v>February</v>
      </c>
      <c r="X3177">
        <v>0.14499999999999999</v>
      </c>
      <c r="Y3177" s="6">
        <f t="shared" si="199"/>
        <v>44998.2</v>
      </c>
      <c r="Z3177" cm="1">
        <f t="array" aca="1" ref="Z3177" ca="1">IF(roud(N3177,2)=ROUND(Z3177,2),"ok","error")</f>
        <v>0</v>
      </c>
    </row>
    <row r="3178" spans="1:26" x14ac:dyDescent="0.3">
      <c r="A3178" t="s">
        <v>4886</v>
      </c>
      <c r="B3178" s="4">
        <v>45616</v>
      </c>
      <c r="C3178" t="s">
        <v>1890</v>
      </c>
      <c r="D3178" t="s">
        <v>1891</v>
      </c>
      <c r="E3178" t="s">
        <v>212</v>
      </c>
      <c r="F3178" t="s">
        <v>213</v>
      </c>
      <c r="G3178" t="s">
        <v>214</v>
      </c>
      <c r="H3178" t="s">
        <v>215</v>
      </c>
      <c r="I3178" s="6">
        <v>2</v>
      </c>
      <c r="J3178" s="6">
        <v>599</v>
      </c>
      <c r="K3178" s="6">
        <v>1198</v>
      </c>
      <c r="L3178" s="6">
        <v>0.05</v>
      </c>
      <c r="M3178" s="6">
        <v>59.9</v>
      </c>
      <c r="N3178" s="6">
        <v>1138.0999999999999</v>
      </c>
      <c r="O3178" s="6">
        <v>415.41</v>
      </c>
      <c r="P3178" t="s">
        <v>63</v>
      </c>
      <c r="Q3178" t="s">
        <v>64</v>
      </c>
      <c r="R3178" t="s">
        <v>65</v>
      </c>
      <c r="S3178" t="s">
        <v>45</v>
      </c>
      <c r="T3178" t="s">
        <v>35</v>
      </c>
      <c r="U3178" s="13">
        <f t="shared" si="196"/>
        <v>2024</v>
      </c>
      <c r="V3178" s="13">
        <f t="shared" si="197"/>
        <v>11</v>
      </c>
      <c r="W3178" s="20" t="str">
        <f t="shared" si="198"/>
        <v>November</v>
      </c>
      <c r="X3178">
        <v>0.36499999999999999</v>
      </c>
      <c r="Y3178" s="6">
        <f t="shared" si="199"/>
        <v>1078.2</v>
      </c>
      <c r="Z3178" cm="1">
        <f t="array" aca="1" ref="Z3178" ca="1">IF(roud(N3178,2)=ROUND(Z3178,2),"ok","error")</f>
        <v>0</v>
      </c>
    </row>
    <row r="3179" spans="1:26" x14ac:dyDescent="0.3">
      <c r="A3179" t="s">
        <v>4887</v>
      </c>
      <c r="B3179" s="4">
        <v>45661</v>
      </c>
      <c r="C3179" t="s">
        <v>2381</v>
      </c>
      <c r="D3179" t="s">
        <v>2382</v>
      </c>
      <c r="E3179" t="s">
        <v>102</v>
      </c>
      <c r="F3179" t="s">
        <v>103</v>
      </c>
      <c r="G3179" t="s">
        <v>52</v>
      </c>
      <c r="H3179" t="s">
        <v>104</v>
      </c>
      <c r="I3179" s="6">
        <v>1</v>
      </c>
      <c r="J3179" s="6">
        <v>5999</v>
      </c>
      <c r="K3179" s="6">
        <v>5999</v>
      </c>
      <c r="L3179" s="6">
        <v>0.15</v>
      </c>
      <c r="M3179" s="6">
        <v>899.85</v>
      </c>
      <c r="N3179" s="6">
        <v>5099.1499999999996</v>
      </c>
      <c r="O3179" s="6">
        <v>994.33</v>
      </c>
      <c r="P3179" t="s">
        <v>89</v>
      </c>
      <c r="Q3179" t="s">
        <v>90</v>
      </c>
      <c r="R3179" t="s">
        <v>65</v>
      </c>
      <c r="S3179" t="s">
        <v>54</v>
      </c>
      <c r="T3179" t="s">
        <v>35</v>
      </c>
      <c r="U3179" s="13">
        <f t="shared" si="196"/>
        <v>2025</v>
      </c>
      <c r="V3179" s="13">
        <f t="shared" si="197"/>
        <v>1</v>
      </c>
      <c r="W3179" s="20" t="str">
        <f t="shared" si="198"/>
        <v>January</v>
      </c>
      <c r="X3179">
        <v>0.19500000000000001</v>
      </c>
      <c r="Y3179" s="6">
        <f t="shared" si="199"/>
        <v>4199.3</v>
      </c>
      <c r="Z3179" cm="1">
        <f t="array" aca="1" ref="Z3179" ca="1">IF(roud(N3179,2)=ROUND(Z3179,2),"ok","error")</f>
        <v>0</v>
      </c>
    </row>
    <row r="3180" spans="1:26" x14ac:dyDescent="0.3">
      <c r="A3180" t="s">
        <v>4888</v>
      </c>
      <c r="B3180" s="4">
        <v>45401</v>
      </c>
      <c r="C3180" t="s">
        <v>2098</v>
      </c>
      <c r="D3180" t="s">
        <v>2099</v>
      </c>
      <c r="E3180" t="s">
        <v>167</v>
      </c>
      <c r="F3180" t="s">
        <v>168</v>
      </c>
      <c r="G3180" t="s">
        <v>113</v>
      </c>
      <c r="H3180" t="s">
        <v>169</v>
      </c>
      <c r="I3180" s="6">
        <v>1</v>
      </c>
      <c r="J3180" s="6">
        <v>899</v>
      </c>
      <c r="K3180" s="6">
        <v>899</v>
      </c>
      <c r="L3180" s="6">
        <v>0.05</v>
      </c>
      <c r="M3180" s="6">
        <v>44.95</v>
      </c>
      <c r="N3180" s="6">
        <v>854.05</v>
      </c>
      <c r="O3180" s="6">
        <v>226.32</v>
      </c>
      <c r="P3180" t="s">
        <v>158</v>
      </c>
      <c r="Q3180" t="s">
        <v>159</v>
      </c>
      <c r="R3180" t="s">
        <v>160</v>
      </c>
      <c r="S3180" t="s">
        <v>45</v>
      </c>
      <c r="T3180" t="s">
        <v>55</v>
      </c>
      <c r="U3180" s="13">
        <f t="shared" si="196"/>
        <v>2024</v>
      </c>
      <c r="V3180" s="13">
        <f t="shared" si="197"/>
        <v>4</v>
      </c>
      <c r="W3180" s="20" t="str">
        <f t="shared" si="198"/>
        <v>April</v>
      </c>
      <c r="X3180">
        <v>0.26500000000000001</v>
      </c>
      <c r="Y3180" s="6">
        <f t="shared" si="199"/>
        <v>809.1</v>
      </c>
      <c r="Z3180" cm="1">
        <f t="array" aca="1" ref="Z3180" ca="1">IF(roud(N3180,2)=ROUND(Z3180,2),"ok","error")</f>
        <v>0</v>
      </c>
    </row>
    <row r="3181" spans="1:26" x14ac:dyDescent="0.3">
      <c r="A3181" t="s">
        <v>4889</v>
      </c>
      <c r="B3181" s="4">
        <v>45385</v>
      </c>
      <c r="C3181" t="s">
        <v>740</v>
      </c>
      <c r="D3181" t="s">
        <v>741</v>
      </c>
      <c r="E3181" t="s">
        <v>302</v>
      </c>
      <c r="F3181" t="s">
        <v>303</v>
      </c>
      <c r="G3181" t="s">
        <v>29</v>
      </c>
      <c r="H3181" t="s">
        <v>304</v>
      </c>
      <c r="I3181" s="6">
        <v>1</v>
      </c>
      <c r="J3181" s="6">
        <v>1799</v>
      </c>
      <c r="K3181" s="6">
        <v>1799</v>
      </c>
      <c r="L3181" s="6">
        <v>0</v>
      </c>
      <c r="M3181" s="6">
        <v>0</v>
      </c>
      <c r="N3181" s="6">
        <v>1799</v>
      </c>
      <c r="O3181" s="6">
        <v>575.67999999999995</v>
      </c>
      <c r="P3181" t="s">
        <v>31</v>
      </c>
      <c r="Q3181" t="s">
        <v>32</v>
      </c>
      <c r="R3181" t="s">
        <v>33</v>
      </c>
      <c r="S3181" t="s">
        <v>107</v>
      </c>
      <c r="T3181" t="s">
        <v>35</v>
      </c>
      <c r="U3181" s="13">
        <f t="shared" si="196"/>
        <v>2024</v>
      </c>
      <c r="V3181" s="13">
        <f t="shared" si="197"/>
        <v>4</v>
      </c>
      <c r="W3181" s="20" t="str">
        <f t="shared" si="198"/>
        <v>April</v>
      </c>
      <c r="X3181">
        <v>0.32</v>
      </c>
      <c r="Y3181" s="6">
        <f t="shared" si="199"/>
        <v>1799</v>
      </c>
      <c r="Z3181" cm="1">
        <f t="array" aca="1" ref="Z3181" ca="1">IF(roud(N3181,2)=ROUND(Z3181,2),"ok","error")</f>
        <v>0</v>
      </c>
    </row>
    <row r="3182" spans="1:26" x14ac:dyDescent="0.3">
      <c r="A3182" t="s">
        <v>4890</v>
      </c>
      <c r="B3182" s="4">
        <v>45297</v>
      </c>
      <c r="C3182" t="s">
        <v>153</v>
      </c>
      <c r="D3182" t="s">
        <v>154</v>
      </c>
      <c r="E3182" t="s">
        <v>102</v>
      </c>
      <c r="F3182" t="s">
        <v>103</v>
      </c>
      <c r="G3182" t="s">
        <v>52</v>
      </c>
      <c r="H3182" t="s">
        <v>104</v>
      </c>
      <c r="I3182" s="6">
        <v>1</v>
      </c>
      <c r="J3182" s="6">
        <v>5999</v>
      </c>
      <c r="K3182" s="6">
        <v>5999</v>
      </c>
      <c r="L3182" s="6">
        <v>0.15</v>
      </c>
      <c r="M3182" s="6">
        <v>899.85</v>
      </c>
      <c r="N3182" s="6">
        <v>5099.1499999999996</v>
      </c>
      <c r="O3182" s="6">
        <v>994.33</v>
      </c>
      <c r="P3182" t="s">
        <v>89</v>
      </c>
      <c r="Q3182" t="s">
        <v>90</v>
      </c>
      <c r="R3182" t="s">
        <v>65</v>
      </c>
      <c r="S3182" t="s">
        <v>107</v>
      </c>
      <c r="T3182" t="s">
        <v>55</v>
      </c>
      <c r="U3182" s="13">
        <f t="shared" si="196"/>
        <v>2024</v>
      </c>
      <c r="V3182" s="13">
        <f t="shared" si="197"/>
        <v>1</v>
      </c>
      <c r="W3182" s="20" t="str">
        <f t="shared" si="198"/>
        <v>January</v>
      </c>
      <c r="X3182">
        <v>0.19500000000000001</v>
      </c>
      <c r="Y3182" s="6">
        <f t="shared" si="199"/>
        <v>4199.3</v>
      </c>
      <c r="Z3182" cm="1">
        <f t="array" aca="1" ref="Z3182" ca="1">IF(roud(N3182,2)=ROUND(Z3182,2),"ok","error")</f>
        <v>0</v>
      </c>
    </row>
    <row r="3183" spans="1:26" x14ac:dyDescent="0.3">
      <c r="A3183" t="s">
        <v>4891</v>
      </c>
      <c r="B3183" s="4">
        <v>45607</v>
      </c>
      <c r="C3183" t="s">
        <v>1544</v>
      </c>
      <c r="D3183" t="s">
        <v>1545</v>
      </c>
      <c r="E3183" t="s">
        <v>69</v>
      </c>
      <c r="F3183" t="s">
        <v>70</v>
      </c>
      <c r="G3183" t="s">
        <v>61</v>
      </c>
      <c r="H3183" t="s">
        <v>71</v>
      </c>
      <c r="I3183" s="6">
        <v>1</v>
      </c>
      <c r="J3183" s="6">
        <v>1299</v>
      </c>
      <c r="K3183" s="6">
        <v>1299</v>
      </c>
      <c r="L3183" s="6">
        <v>0.05</v>
      </c>
      <c r="M3183" s="6">
        <v>64.95</v>
      </c>
      <c r="N3183" s="6">
        <v>1234.05</v>
      </c>
      <c r="O3183" s="6">
        <v>178.94</v>
      </c>
      <c r="P3183" t="s">
        <v>94</v>
      </c>
      <c r="Q3183" t="s">
        <v>64</v>
      </c>
      <c r="R3183" t="s">
        <v>65</v>
      </c>
      <c r="S3183" t="s">
        <v>54</v>
      </c>
      <c r="T3183" t="s">
        <v>46</v>
      </c>
      <c r="U3183" s="13">
        <f t="shared" si="196"/>
        <v>2024</v>
      </c>
      <c r="V3183" s="13">
        <f t="shared" si="197"/>
        <v>11</v>
      </c>
      <c r="W3183" s="20" t="str">
        <f t="shared" si="198"/>
        <v>November</v>
      </c>
      <c r="X3183">
        <v>0.14499999999999999</v>
      </c>
      <c r="Y3183" s="6">
        <f t="shared" si="199"/>
        <v>1169.0999999999999</v>
      </c>
      <c r="Z3183" cm="1">
        <f t="array" aca="1" ref="Z3183" ca="1">IF(roud(N3183,2)=ROUND(Z3183,2),"ok","error")</f>
        <v>0</v>
      </c>
    </row>
    <row r="3184" spans="1:26" x14ac:dyDescent="0.3">
      <c r="A3184" t="s">
        <v>4892</v>
      </c>
      <c r="B3184" s="4">
        <v>45747</v>
      </c>
      <c r="C3184" t="s">
        <v>2981</v>
      </c>
      <c r="D3184" t="s">
        <v>2982</v>
      </c>
      <c r="E3184" t="s">
        <v>198</v>
      </c>
      <c r="F3184" t="s">
        <v>199</v>
      </c>
      <c r="G3184" t="s">
        <v>61</v>
      </c>
      <c r="H3184" t="s">
        <v>71</v>
      </c>
      <c r="I3184" s="6">
        <v>1</v>
      </c>
      <c r="J3184" s="6">
        <v>899</v>
      </c>
      <c r="K3184" s="6">
        <v>899</v>
      </c>
      <c r="L3184" s="6">
        <v>0.2</v>
      </c>
      <c r="M3184" s="6">
        <v>179.8</v>
      </c>
      <c r="N3184" s="6">
        <v>719.2</v>
      </c>
      <c r="O3184" s="6">
        <v>71.92</v>
      </c>
      <c r="P3184" t="s">
        <v>63</v>
      </c>
      <c r="Q3184" t="s">
        <v>64</v>
      </c>
      <c r="R3184" t="s">
        <v>65</v>
      </c>
      <c r="S3184" t="s">
        <v>98</v>
      </c>
      <c r="T3184" t="s">
        <v>35</v>
      </c>
      <c r="U3184" s="13">
        <f t="shared" si="196"/>
        <v>2025</v>
      </c>
      <c r="V3184" s="13">
        <f t="shared" si="197"/>
        <v>3</v>
      </c>
      <c r="W3184" s="20" t="str">
        <f t="shared" si="198"/>
        <v>March</v>
      </c>
      <c r="X3184">
        <v>0.1</v>
      </c>
      <c r="Y3184" s="6">
        <f t="shared" si="199"/>
        <v>539.4</v>
      </c>
      <c r="Z3184" cm="1">
        <f t="array" aca="1" ref="Z3184" ca="1">IF(roud(N3184,2)=ROUND(Z3184,2),"ok","error")</f>
        <v>0</v>
      </c>
    </row>
    <row r="3185" spans="1:26" x14ac:dyDescent="0.3">
      <c r="A3185" t="s">
        <v>4893</v>
      </c>
      <c r="B3185" s="4">
        <v>45660</v>
      </c>
      <c r="C3185" t="s">
        <v>1397</v>
      </c>
      <c r="D3185" t="s">
        <v>1398</v>
      </c>
      <c r="E3185" t="s">
        <v>27</v>
      </c>
      <c r="F3185" t="s">
        <v>28</v>
      </c>
      <c r="G3185" t="s">
        <v>29</v>
      </c>
      <c r="H3185" t="s">
        <v>30</v>
      </c>
      <c r="I3185" s="6">
        <v>1</v>
      </c>
      <c r="J3185" s="6">
        <v>1999</v>
      </c>
      <c r="K3185" s="6">
        <v>1999</v>
      </c>
      <c r="L3185" s="6">
        <v>0.05</v>
      </c>
      <c r="M3185" s="6">
        <v>99.95</v>
      </c>
      <c r="N3185" s="6">
        <v>1899.05</v>
      </c>
      <c r="O3185" s="6">
        <v>579.21</v>
      </c>
      <c r="P3185" t="s">
        <v>82</v>
      </c>
      <c r="Q3185" t="s">
        <v>82</v>
      </c>
      <c r="R3185" t="s">
        <v>65</v>
      </c>
      <c r="S3185" t="s">
        <v>107</v>
      </c>
      <c r="T3185" t="s">
        <v>46</v>
      </c>
      <c r="U3185" s="13">
        <f t="shared" si="196"/>
        <v>2025</v>
      </c>
      <c r="V3185" s="13">
        <f t="shared" si="197"/>
        <v>1</v>
      </c>
      <c r="W3185" s="20" t="str">
        <f t="shared" si="198"/>
        <v>January</v>
      </c>
      <c r="X3185">
        <v>0.30499999999999999</v>
      </c>
      <c r="Y3185" s="6">
        <f t="shared" si="199"/>
        <v>1799.1</v>
      </c>
      <c r="Z3185" cm="1">
        <f t="array" aca="1" ref="Z3185" ca="1">IF(roud(N3185,2)=ROUND(Z3185,2),"ok","error")</f>
        <v>0</v>
      </c>
    </row>
    <row r="3186" spans="1:26" x14ac:dyDescent="0.3">
      <c r="A3186" t="s">
        <v>4894</v>
      </c>
      <c r="B3186" s="4">
        <v>45568</v>
      </c>
      <c r="C3186" t="s">
        <v>789</v>
      </c>
      <c r="D3186" t="s">
        <v>790</v>
      </c>
      <c r="E3186" t="s">
        <v>75</v>
      </c>
      <c r="F3186" t="s">
        <v>76</v>
      </c>
      <c r="G3186" t="s">
        <v>61</v>
      </c>
      <c r="H3186" t="s">
        <v>71</v>
      </c>
      <c r="I3186" s="6">
        <v>1</v>
      </c>
      <c r="J3186" s="6">
        <v>1499</v>
      </c>
      <c r="K3186" s="6">
        <v>1499</v>
      </c>
      <c r="L3186" s="6">
        <v>0.2</v>
      </c>
      <c r="M3186" s="6">
        <v>299.8</v>
      </c>
      <c r="N3186" s="6">
        <v>1199.2</v>
      </c>
      <c r="O3186" s="6">
        <v>119.92</v>
      </c>
      <c r="P3186" t="s">
        <v>89</v>
      </c>
      <c r="Q3186" t="s">
        <v>90</v>
      </c>
      <c r="R3186" t="s">
        <v>65</v>
      </c>
      <c r="S3186" t="s">
        <v>54</v>
      </c>
      <c r="T3186" t="s">
        <v>35</v>
      </c>
      <c r="U3186" s="13">
        <f t="shared" si="196"/>
        <v>2024</v>
      </c>
      <c r="V3186" s="13">
        <f t="shared" si="197"/>
        <v>10</v>
      </c>
      <c r="W3186" s="20" t="str">
        <f t="shared" si="198"/>
        <v>October</v>
      </c>
      <c r="X3186">
        <v>0.1</v>
      </c>
      <c r="Y3186" s="6">
        <f t="shared" si="199"/>
        <v>899.4</v>
      </c>
      <c r="Z3186" cm="1">
        <f t="array" aca="1" ref="Z3186" ca="1">IF(roud(N3186,2)=ROUND(Z3186,2),"ok","error")</f>
        <v>0</v>
      </c>
    </row>
    <row r="3187" spans="1:26" x14ac:dyDescent="0.3">
      <c r="A3187" t="s">
        <v>4895</v>
      </c>
      <c r="B3187" s="4">
        <v>45396</v>
      </c>
      <c r="C3187" t="s">
        <v>335</v>
      </c>
      <c r="D3187" t="s">
        <v>336</v>
      </c>
      <c r="E3187" t="s">
        <v>111</v>
      </c>
      <c r="F3187" t="s">
        <v>112</v>
      </c>
      <c r="G3187" t="s">
        <v>113</v>
      </c>
      <c r="H3187" t="s">
        <v>114</v>
      </c>
      <c r="I3187" s="6">
        <v>1</v>
      </c>
      <c r="J3187" s="6">
        <v>999</v>
      </c>
      <c r="K3187" s="6">
        <v>999</v>
      </c>
      <c r="L3187" s="6">
        <v>0.25</v>
      </c>
      <c r="M3187" s="6">
        <v>249.75</v>
      </c>
      <c r="N3187" s="6">
        <v>749.25</v>
      </c>
      <c r="O3187" s="6">
        <v>153.6</v>
      </c>
      <c r="P3187" t="s">
        <v>94</v>
      </c>
      <c r="Q3187" t="s">
        <v>64</v>
      </c>
      <c r="R3187" t="s">
        <v>65</v>
      </c>
      <c r="S3187" t="s">
        <v>45</v>
      </c>
      <c r="T3187" t="s">
        <v>35</v>
      </c>
      <c r="U3187" s="13">
        <f t="shared" si="196"/>
        <v>2024</v>
      </c>
      <c r="V3187" s="13">
        <f t="shared" si="197"/>
        <v>4</v>
      </c>
      <c r="W3187" s="20" t="str">
        <f t="shared" si="198"/>
        <v>April</v>
      </c>
      <c r="X3187">
        <v>0.20499999999999999</v>
      </c>
      <c r="Y3187" s="6">
        <f t="shared" si="199"/>
        <v>499.5</v>
      </c>
      <c r="Z3187" cm="1">
        <f t="array" aca="1" ref="Z3187" ca="1">IF(roud(N3187,2)=ROUND(Z3187,2),"ok","error")</f>
        <v>0</v>
      </c>
    </row>
    <row r="3188" spans="1:26" x14ac:dyDescent="0.3">
      <c r="A3188" t="s">
        <v>4896</v>
      </c>
      <c r="B3188" s="4">
        <v>45427</v>
      </c>
      <c r="C3188" t="s">
        <v>576</v>
      </c>
      <c r="D3188" t="s">
        <v>577</v>
      </c>
      <c r="E3188" t="s">
        <v>59</v>
      </c>
      <c r="F3188" t="s">
        <v>60</v>
      </c>
      <c r="G3188" t="s">
        <v>61</v>
      </c>
      <c r="H3188" t="s">
        <v>62</v>
      </c>
      <c r="I3188" s="6">
        <v>1</v>
      </c>
      <c r="J3188" s="6">
        <v>59999</v>
      </c>
      <c r="K3188" s="6">
        <v>59999</v>
      </c>
      <c r="L3188" s="6">
        <v>0.15</v>
      </c>
      <c r="M3188" s="6">
        <v>8999.85</v>
      </c>
      <c r="N3188" s="6">
        <v>50999.15</v>
      </c>
      <c r="O3188" s="6">
        <v>5864.9</v>
      </c>
      <c r="P3188" t="s">
        <v>63</v>
      </c>
      <c r="Q3188" t="s">
        <v>64</v>
      </c>
      <c r="R3188" t="s">
        <v>65</v>
      </c>
      <c r="S3188" t="s">
        <v>107</v>
      </c>
      <c r="T3188" t="s">
        <v>35</v>
      </c>
      <c r="U3188" s="13">
        <f t="shared" si="196"/>
        <v>2024</v>
      </c>
      <c r="V3188" s="13">
        <f t="shared" si="197"/>
        <v>5</v>
      </c>
      <c r="W3188" s="20" t="str">
        <f t="shared" si="198"/>
        <v>May</v>
      </c>
      <c r="X3188">
        <v>0.115</v>
      </c>
      <c r="Y3188" s="6">
        <f t="shared" si="199"/>
        <v>41999.3</v>
      </c>
      <c r="Z3188" cm="1">
        <f t="array" aca="1" ref="Z3188" ca="1">IF(roud(N3188,2)=ROUND(Z3188,2),"ok","error")</f>
        <v>0</v>
      </c>
    </row>
    <row r="3189" spans="1:26" x14ac:dyDescent="0.3">
      <c r="A3189" t="s">
        <v>4897</v>
      </c>
      <c r="B3189" s="4">
        <v>45381</v>
      </c>
      <c r="C3189" t="s">
        <v>2573</v>
      </c>
      <c r="D3189" t="s">
        <v>2574</v>
      </c>
      <c r="E3189" t="s">
        <v>167</v>
      </c>
      <c r="F3189" t="s">
        <v>168</v>
      </c>
      <c r="G3189" t="s">
        <v>113</v>
      </c>
      <c r="H3189" t="s">
        <v>169</v>
      </c>
      <c r="I3189" s="6">
        <v>2</v>
      </c>
      <c r="J3189" s="6">
        <v>899</v>
      </c>
      <c r="K3189" s="6">
        <v>1798</v>
      </c>
      <c r="L3189" s="6">
        <v>0.1</v>
      </c>
      <c r="M3189" s="6">
        <v>179.8</v>
      </c>
      <c r="N3189" s="6">
        <v>1618.2</v>
      </c>
      <c r="O3189" s="6">
        <v>404.55</v>
      </c>
      <c r="P3189" t="s">
        <v>191</v>
      </c>
      <c r="Q3189" t="s">
        <v>187</v>
      </c>
      <c r="R3189" t="s">
        <v>160</v>
      </c>
      <c r="S3189" t="s">
        <v>54</v>
      </c>
      <c r="T3189" t="s">
        <v>35</v>
      </c>
      <c r="U3189" s="13">
        <f t="shared" si="196"/>
        <v>2024</v>
      </c>
      <c r="V3189" s="13">
        <f t="shared" si="197"/>
        <v>3</v>
      </c>
      <c r="W3189" s="20" t="str">
        <f t="shared" si="198"/>
        <v>March</v>
      </c>
      <c r="X3189">
        <v>0.25</v>
      </c>
      <c r="Y3189" s="6">
        <f t="shared" si="199"/>
        <v>1438.4</v>
      </c>
      <c r="Z3189" cm="1">
        <f t="array" aca="1" ref="Z3189" ca="1">IF(roud(N3189,2)=ROUND(Z3189,2),"ok","error")</f>
        <v>0</v>
      </c>
    </row>
    <row r="3190" spans="1:26" x14ac:dyDescent="0.3">
      <c r="A3190" t="s">
        <v>4898</v>
      </c>
      <c r="B3190" s="4">
        <v>45483</v>
      </c>
      <c r="C3190" t="s">
        <v>652</v>
      </c>
      <c r="D3190" t="s">
        <v>653</v>
      </c>
      <c r="E3190" t="s">
        <v>111</v>
      </c>
      <c r="F3190" t="s">
        <v>112</v>
      </c>
      <c r="G3190" t="s">
        <v>113</v>
      </c>
      <c r="H3190" t="s">
        <v>114</v>
      </c>
      <c r="I3190" s="6">
        <v>1</v>
      </c>
      <c r="J3190" s="6">
        <v>999</v>
      </c>
      <c r="K3190" s="6">
        <v>999</v>
      </c>
      <c r="L3190" s="6">
        <v>0.25</v>
      </c>
      <c r="M3190" s="6">
        <v>249.75</v>
      </c>
      <c r="N3190" s="6">
        <v>749.25</v>
      </c>
      <c r="O3190" s="6">
        <v>153.6</v>
      </c>
      <c r="P3190" t="s">
        <v>63</v>
      </c>
      <c r="Q3190" t="s">
        <v>64</v>
      </c>
      <c r="R3190" t="s">
        <v>65</v>
      </c>
      <c r="S3190" t="s">
        <v>54</v>
      </c>
      <c r="T3190" t="s">
        <v>35</v>
      </c>
      <c r="U3190" s="13">
        <f t="shared" si="196"/>
        <v>2024</v>
      </c>
      <c r="V3190" s="13">
        <f t="shared" si="197"/>
        <v>7</v>
      </c>
      <c r="W3190" s="20" t="str">
        <f t="shared" si="198"/>
        <v>July</v>
      </c>
      <c r="X3190">
        <v>0.20499999999999999</v>
      </c>
      <c r="Y3190" s="6">
        <f t="shared" si="199"/>
        <v>499.5</v>
      </c>
      <c r="Z3190" cm="1">
        <f t="array" aca="1" ref="Z3190" ca="1">IF(roud(N3190,2)=ROUND(Z3190,2),"ok","error")</f>
        <v>0</v>
      </c>
    </row>
    <row r="3191" spans="1:26" x14ac:dyDescent="0.3">
      <c r="A3191" t="s">
        <v>4899</v>
      </c>
      <c r="B3191" s="4">
        <v>45733</v>
      </c>
      <c r="C3191" t="s">
        <v>3778</v>
      </c>
      <c r="D3191" t="s">
        <v>3779</v>
      </c>
      <c r="E3191" t="s">
        <v>198</v>
      </c>
      <c r="F3191" t="s">
        <v>199</v>
      </c>
      <c r="G3191" t="s">
        <v>61</v>
      </c>
      <c r="H3191" t="s">
        <v>71</v>
      </c>
      <c r="I3191" s="6">
        <v>2</v>
      </c>
      <c r="J3191" s="6">
        <v>899</v>
      </c>
      <c r="K3191" s="6">
        <v>1798</v>
      </c>
      <c r="L3191" s="6">
        <v>0</v>
      </c>
      <c r="M3191" s="6">
        <v>0</v>
      </c>
      <c r="N3191" s="6">
        <v>1798</v>
      </c>
      <c r="O3191" s="6">
        <v>287.68</v>
      </c>
      <c r="P3191" t="s">
        <v>42</v>
      </c>
      <c r="Q3191" t="s">
        <v>43</v>
      </c>
      <c r="R3191" t="s">
        <v>44</v>
      </c>
      <c r="S3191" t="s">
        <v>107</v>
      </c>
      <c r="T3191" t="s">
        <v>35</v>
      </c>
      <c r="U3191" s="13">
        <f t="shared" si="196"/>
        <v>2025</v>
      </c>
      <c r="V3191" s="13">
        <f t="shared" si="197"/>
        <v>3</v>
      </c>
      <c r="W3191" s="20" t="str">
        <f t="shared" si="198"/>
        <v>March</v>
      </c>
      <c r="X3191">
        <v>0.16</v>
      </c>
      <c r="Y3191" s="6">
        <f t="shared" si="199"/>
        <v>1798</v>
      </c>
      <c r="Z3191" cm="1">
        <f t="array" aca="1" ref="Z3191" ca="1">IF(roud(N3191,2)=ROUND(Z3191,2),"ok","error")</f>
        <v>0</v>
      </c>
    </row>
    <row r="3192" spans="1:26" x14ac:dyDescent="0.3">
      <c r="A3192" t="s">
        <v>4900</v>
      </c>
      <c r="B3192" s="4">
        <v>45751</v>
      </c>
      <c r="C3192" t="s">
        <v>3021</v>
      </c>
      <c r="D3192" t="s">
        <v>3022</v>
      </c>
      <c r="E3192" t="s">
        <v>40</v>
      </c>
      <c r="F3192" t="s">
        <v>41</v>
      </c>
      <c r="G3192" t="s">
        <v>29</v>
      </c>
      <c r="H3192" t="s">
        <v>30</v>
      </c>
      <c r="I3192" s="6">
        <v>1</v>
      </c>
      <c r="J3192" s="6">
        <v>1199</v>
      </c>
      <c r="K3192" s="6">
        <v>1199</v>
      </c>
      <c r="L3192" s="6">
        <v>0.15</v>
      </c>
      <c r="M3192" s="6">
        <v>179.85</v>
      </c>
      <c r="N3192" s="6">
        <v>1019.15</v>
      </c>
      <c r="O3192" s="6">
        <v>280.27</v>
      </c>
      <c r="P3192" t="s">
        <v>89</v>
      </c>
      <c r="Q3192" t="s">
        <v>90</v>
      </c>
      <c r="R3192" t="s">
        <v>65</v>
      </c>
      <c r="S3192" t="s">
        <v>54</v>
      </c>
      <c r="T3192" t="s">
        <v>35</v>
      </c>
      <c r="U3192" s="13">
        <f t="shared" si="196"/>
        <v>2025</v>
      </c>
      <c r="V3192" s="13">
        <f t="shared" si="197"/>
        <v>4</v>
      </c>
      <c r="W3192" s="20" t="str">
        <f t="shared" si="198"/>
        <v>April</v>
      </c>
      <c r="X3192">
        <v>0.27500000000000002</v>
      </c>
      <c r="Y3192" s="6">
        <f t="shared" si="199"/>
        <v>839.3</v>
      </c>
      <c r="Z3192" cm="1">
        <f t="array" aca="1" ref="Z3192" ca="1">IF(roud(N3192,2)=ROUND(Z3192,2),"ok","error")</f>
        <v>0</v>
      </c>
    </row>
    <row r="3193" spans="1:26" x14ac:dyDescent="0.3">
      <c r="A3193" t="s">
        <v>4901</v>
      </c>
      <c r="B3193" s="4">
        <v>45862</v>
      </c>
      <c r="C3193" t="s">
        <v>1765</v>
      </c>
      <c r="D3193" t="s">
        <v>1766</v>
      </c>
      <c r="E3193" t="s">
        <v>27</v>
      </c>
      <c r="F3193" t="s">
        <v>28</v>
      </c>
      <c r="G3193" t="s">
        <v>29</v>
      </c>
      <c r="H3193" t="s">
        <v>30</v>
      </c>
      <c r="I3193" s="6">
        <v>1</v>
      </c>
      <c r="J3193" s="6">
        <v>1999</v>
      </c>
      <c r="K3193" s="6">
        <v>1999</v>
      </c>
      <c r="L3193" s="6">
        <v>0.1</v>
      </c>
      <c r="M3193" s="6">
        <v>199.9</v>
      </c>
      <c r="N3193" s="6">
        <v>1799.1</v>
      </c>
      <c r="O3193" s="6">
        <v>521.74</v>
      </c>
      <c r="P3193" t="s">
        <v>89</v>
      </c>
      <c r="Q3193" t="s">
        <v>90</v>
      </c>
      <c r="R3193" t="s">
        <v>65</v>
      </c>
      <c r="S3193" t="s">
        <v>107</v>
      </c>
      <c r="T3193" t="s">
        <v>35</v>
      </c>
      <c r="U3193" s="13">
        <f t="shared" si="196"/>
        <v>2025</v>
      </c>
      <c r="V3193" s="13">
        <f t="shared" si="197"/>
        <v>7</v>
      </c>
      <c r="W3193" s="20" t="str">
        <f t="shared" si="198"/>
        <v>July</v>
      </c>
      <c r="X3193">
        <v>0.28999999999999998</v>
      </c>
      <c r="Y3193" s="6">
        <f t="shared" si="199"/>
        <v>1599.2</v>
      </c>
      <c r="Z3193" cm="1">
        <f t="array" aca="1" ref="Z3193" ca="1">IF(roud(N3193,2)=ROUND(Z3193,2),"ok","error")</f>
        <v>0</v>
      </c>
    </row>
    <row r="3194" spans="1:26" x14ac:dyDescent="0.3">
      <c r="A3194" t="s">
        <v>4902</v>
      </c>
      <c r="B3194" s="4">
        <v>45860</v>
      </c>
      <c r="C3194" t="s">
        <v>594</v>
      </c>
      <c r="D3194" t="s">
        <v>595</v>
      </c>
      <c r="E3194" t="s">
        <v>258</v>
      </c>
      <c r="F3194" t="s">
        <v>259</v>
      </c>
      <c r="G3194" t="s">
        <v>214</v>
      </c>
      <c r="H3194" t="s">
        <v>260</v>
      </c>
      <c r="I3194" s="6">
        <v>1</v>
      </c>
      <c r="J3194" s="6">
        <v>399</v>
      </c>
      <c r="K3194" s="6">
        <v>399</v>
      </c>
      <c r="L3194" s="6">
        <v>0.2</v>
      </c>
      <c r="M3194" s="6">
        <v>79.8</v>
      </c>
      <c r="N3194" s="6">
        <v>319.2</v>
      </c>
      <c r="O3194" s="6">
        <v>102.14</v>
      </c>
      <c r="P3194" t="s">
        <v>186</v>
      </c>
      <c r="Q3194" t="s">
        <v>187</v>
      </c>
      <c r="R3194" t="s">
        <v>160</v>
      </c>
      <c r="S3194" t="s">
        <v>107</v>
      </c>
      <c r="T3194" t="s">
        <v>35</v>
      </c>
      <c r="U3194" s="13">
        <f t="shared" si="196"/>
        <v>2025</v>
      </c>
      <c r="V3194" s="13">
        <f t="shared" si="197"/>
        <v>7</v>
      </c>
      <c r="W3194" s="20" t="str">
        <f t="shared" si="198"/>
        <v>July</v>
      </c>
      <c r="X3194">
        <v>0.32</v>
      </c>
      <c r="Y3194" s="6">
        <f t="shared" si="199"/>
        <v>239.4</v>
      </c>
      <c r="Z3194" cm="1">
        <f t="array" aca="1" ref="Z3194" ca="1">IF(roud(N3194,2)=ROUND(Z3194,2),"ok","error")</f>
        <v>0</v>
      </c>
    </row>
    <row r="3195" spans="1:26" x14ac:dyDescent="0.3">
      <c r="A3195" t="s">
        <v>4903</v>
      </c>
      <c r="B3195" s="4">
        <v>45816</v>
      </c>
      <c r="C3195" t="s">
        <v>3376</v>
      </c>
      <c r="D3195" t="s">
        <v>3377</v>
      </c>
      <c r="E3195" t="s">
        <v>69</v>
      </c>
      <c r="F3195" t="s">
        <v>70</v>
      </c>
      <c r="G3195" t="s">
        <v>61</v>
      </c>
      <c r="H3195" t="s">
        <v>71</v>
      </c>
      <c r="I3195" s="6">
        <v>1</v>
      </c>
      <c r="J3195" s="6">
        <v>1299</v>
      </c>
      <c r="K3195" s="6">
        <v>1299</v>
      </c>
      <c r="L3195" s="6">
        <v>0.15</v>
      </c>
      <c r="M3195" s="6">
        <v>194.85</v>
      </c>
      <c r="N3195" s="6">
        <v>1104.1500000000001</v>
      </c>
      <c r="O3195" s="6">
        <v>126.98</v>
      </c>
      <c r="P3195" t="s">
        <v>170</v>
      </c>
      <c r="Q3195" t="s">
        <v>171</v>
      </c>
      <c r="R3195" t="s">
        <v>44</v>
      </c>
      <c r="S3195" t="s">
        <v>54</v>
      </c>
      <c r="T3195" t="s">
        <v>35</v>
      </c>
      <c r="U3195" s="13">
        <f t="shared" si="196"/>
        <v>2025</v>
      </c>
      <c r="V3195" s="13">
        <f t="shared" si="197"/>
        <v>6</v>
      </c>
      <c r="W3195" s="20" t="str">
        <f t="shared" si="198"/>
        <v>June</v>
      </c>
      <c r="X3195">
        <v>0.115</v>
      </c>
      <c r="Y3195" s="6">
        <f t="shared" si="199"/>
        <v>909.3</v>
      </c>
      <c r="Z3195" cm="1">
        <f t="array" aca="1" ref="Z3195" ca="1">IF(roud(N3195,2)=ROUND(Z3195,2),"ok","error")</f>
        <v>0</v>
      </c>
    </row>
    <row r="3196" spans="1:26" x14ac:dyDescent="0.3">
      <c r="A3196" t="s">
        <v>4904</v>
      </c>
      <c r="B3196" s="4">
        <v>45709</v>
      </c>
      <c r="C3196" t="s">
        <v>1105</v>
      </c>
      <c r="D3196" t="s">
        <v>1106</v>
      </c>
      <c r="E3196" t="s">
        <v>167</v>
      </c>
      <c r="F3196" t="s">
        <v>168</v>
      </c>
      <c r="G3196" t="s">
        <v>113</v>
      </c>
      <c r="H3196" t="s">
        <v>169</v>
      </c>
      <c r="I3196" s="6">
        <v>1</v>
      </c>
      <c r="J3196" s="6">
        <v>899</v>
      </c>
      <c r="K3196" s="6">
        <v>899</v>
      </c>
      <c r="L3196" s="6">
        <v>0.1</v>
      </c>
      <c r="M3196" s="6">
        <v>89.9</v>
      </c>
      <c r="N3196" s="6">
        <v>809.1</v>
      </c>
      <c r="O3196" s="6">
        <v>202.28</v>
      </c>
      <c r="P3196" t="s">
        <v>191</v>
      </c>
      <c r="Q3196" t="s">
        <v>187</v>
      </c>
      <c r="R3196" t="s">
        <v>160</v>
      </c>
      <c r="S3196" t="s">
        <v>107</v>
      </c>
      <c r="T3196" t="s">
        <v>46</v>
      </c>
      <c r="U3196" s="13">
        <f t="shared" si="196"/>
        <v>2025</v>
      </c>
      <c r="V3196" s="13">
        <f t="shared" si="197"/>
        <v>2</v>
      </c>
      <c r="W3196" s="20" t="str">
        <f t="shared" si="198"/>
        <v>February</v>
      </c>
      <c r="X3196">
        <v>0.25</v>
      </c>
      <c r="Y3196" s="6">
        <f t="shared" si="199"/>
        <v>719.2</v>
      </c>
      <c r="Z3196" cm="1">
        <f t="array" aca="1" ref="Z3196" ca="1">IF(roud(N3196,2)=ROUND(Z3196,2),"ok","error")</f>
        <v>0</v>
      </c>
    </row>
    <row r="3197" spans="1:26" x14ac:dyDescent="0.3">
      <c r="A3197" t="s">
        <v>4905</v>
      </c>
      <c r="B3197" s="4">
        <v>45397</v>
      </c>
      <c r="C3197" t="s">
        <v>1368</v>
      </c>
      <c r="D3197" t="s">
        <v>1369</v>
      </c>
      <c r="E3197" t="s">
        <v>86</v>
      </c>
      <c r="F3197" t="s">
        <v>87</v>
      </c>
      <c r="G3197" t="s">
        <v>29</v>
      </c>
      <c r="H3197" t="s">
        <v>88</v>
      </c>
      <c r="I3197" s="6">
        <v>2</v>
      </c>
      <c r="J3197" s="6">
        <v>1299</v>
      </c>
      <c r="K3197" s="6">
        <v>2598</v>
      </c>
      <c r="L3197" s="6">
        <v>0.15</v>
      </c>
      <c r="M3197" s="6">
        <v>389.7</v>
      </c>
      <c r="N3197" s="6">
        <v>2208.3000000000002</v>
      </c>
      <c r="O3197" s="6">
        <v>607.28</v>
      </c>
      <c r="P3197" t="s">
        <v>82</v>
      </c>
      <c r="Q3197" t="s">
        <v>82</v>
      </c>
      <c r="R3197" t="s">
        <v>65</v>
      </c>
      <c r="S3197" t="s">
        <v>54</v>
      </c>
      <c r="T3197" t="s">
        <v>35</v>
      </c>
      <c r="U3197" s="13">
        <f t="shared" si="196"/>
        <v>2024</v>
      </c>
      <c r="V3197" s="13">
        <f t="shared" si="197"/>
        <v>4</v>
      </c>
      <c r="W3197" s="20" t="str">
        <f t="shared" si="198"/>
        <v>April</v>
      </c>
      <c r="X3197">
        <v>0.27500000000000002</v>
      </c>
      <c r="Y3197" s="6">
        <f t="shared" si="199"/>
        <v>1818.6</v>
      </c>
      <c r="Z3197" cm="1">
        <f t="array" aca="1" ref="Z3197" ca="1">IF(roud(N3197,2)=ROUND(Z3197,2),"ok","error")</f>
        <v>0</v>
      </c>
    </row>
    <row r="3198" spans="1:26" x14ac:dyDescent="0.3">
      <c r="A3198" t="s">
        <v>4906</v>
      </c>
      <c r="B3198" s="4">
        <v>45318</v>
      </c>
      <c r="C3198" t="s">
        <v>1118</v>
      </c>
      <c r="D3198" t="s">
        <v>1119</v>
      </c>
      <c r="E3198" t="s">
        <v>492</v>
      </c>
      <c r="F3198" t="s">
        <v>493</v>
      </c>
      <c r="G3198" t="s">
        <v>214</v>
      </c>
      <c r="H3198" t="s">
        <v>494</v>
      </c>
      <c r="I3198" s="6">
        <v>1</v>
      </c>
      <c r="J3198" s="6">
        <v>1499</v>
      </c>
      <c r="K3198" s="6">
        <v>1499</v>
      </c>
      <c r="L3198" s="6">
        <v>0.1</v>
      </c>
      <c r="M3198" s="6">
        <v>149.9</v>
      </c>
      <c r="N3198" s="6">
        <v>1349.1</v>
      </c>
      <c r="O3198" s="6">
        <v>472.18</v>
      </c>
      <c r="P3198" t="s">
        <v>186</v>
      </c>
      <c r="Q3198" t="s">
        <v>187</v>
      </c>
      <c r="R3198" t="s">
        <v>160</v>
      </c>
      <c r="S3198" t="s">
        <v>107</v>
      </c>
      <c r="T3198" t="s">
        <v>55</v>
      </c>
      <c r="U3198" s="13">
        <f t="shared" si="196"/>
        <v>2024</v>
      </c>
      <c r="V3198" s="13">
        <f t="shared" si="197"/>
        <v>1</v>
      </c>
      <c r="W3198" s="20" t="str">
        <f t="shared" si="198"/>
        <v>January</v>
      </c>
      <c r="X3198">
        <v>0.35</v>
      </c>
      <c r="Y3198" s="6">
        <f t="shared" si="199"/>
        <v>1199.2</v>
      </c>
      <c r="Z3198" cm="1">
        <f t="array" aca="1" ref="Z3198" ca="1">IF(roud(N3198,2)=ROUND(Z3198,2),"ok","error")</f>
        <v>0</v>
      </c>
    </row>
    <row r="3199" spans="1:26" x14ac:dyDescent="0.3">
      <c r="A3199" t="s">
        <v>4907</v>
      </c>
      <c r="B3199" s="4">
        <v>45383</v>
      </c>
      <c r="C3199" t="s">
        <v>3255</v>
      </c>
      <c r="D3199" t="s">
        <v>3256</v>
      </c>
      <c r="E3199" t="s">
        <v>198</v>
      </c>
      <c r="F3199" t="s">
        <v>199</v>
      </c>
      <c r="G3199" t="s">
        <v>61</v>
      </c>
      <c r="H3199" t="s">
        <v>71</v>
      </c>
      <c r="I3199" s="6">
        <v>1</v>
      </c>
      <c r="J3199" s="6">
        <v>899</v>
      </c>
      <c r="K3199" s="6">
        <v>899</v>
      </c>
      <c r="L3199" s="6">
        <v>0.25</v>
      </c>
      <c r="M3199" s="6">
        <v>224.75</v>
      </c>
      <c r="N3199" s="6">
        <v>674.25</v>
      </c>
      <c r="O3199" s="6">
        <v>57.31</v>
      </c>
      <c r="P3199" t="s">
        <v>158</v>
      </c>
      <c r="Q3199" t="s">
        <v>159</v>
      </c>
      <c r="R3199" t="s">
        <v>160</v>
      </c>
      <c r="S3199" t="s">
        <v>45</v>
      </c>
      <c r="T3199" t="s">
        <v>35</v>
      </c>
      <c r="U3199" s="13">
        <f t="shared" si="196"/>
        <v>2024</v>
      </c>
      <c r="V3199" s="13">
        <f t="shared" si="197"/>
        <v>4</v>
      </c>
      <c r="W3199" s="20" t="str">
        <f t="shared" si="198"/>
        <v>April</v>
      </c>
      <c r="X3199">
        <v>8.5000000000000006E-2</v>
      </c>
      <c r="Y3199" s="6">
        <f t="shared" si="199"/>
        <v>449.5</v>
      </c>
      <c r="Z3199" cm="1">
        <f t="array" aca="1" ref="Z3199" ca="1">IF(roud(N3199,2)=ROUND(Z3199,2),"ok","error")</f>
        <v>0</v>
      </c>
    </row>
    <row r="3200" spans="1:26" x14ac:dyDescent="0.3">
      <c r="A3200" t="s">
        <v>4908</v>
      </c>
      <c r="B3200" s="4">
        <v>45654</v>
      </c>
      <c r="C3200" t="s">
        <v>678</v>
      </c>
      <c r="D3200" t="s">
        <v>679</v>
      </c>
      <c r="E3200" t="s">
        <v>69</v>
      </c>
      <c r="F3200" t="s">
        <v>70</v>
      </c>
      <c r="G3200" t="s">
        <v>61</v>
      </c>
      <c r="H3200" t="s">
        <v>71</v>
      </c>
      <c r="I3200" s="6">
        <v>3</v>
      </c>
      <c r="J3200" s="6">
        <v>1299</v>
      </c>
      <c r="K3200" s="6">
        <v>3897</v>
      </c>
      <c r="L3200" s="6">
        <v>0.1</v>
      </c>
      <c r="M3200" s="6">
        <v>389.7</v>
      </c>
      <c r="N3200" s="6">
        <v>3507.3</v>
      </c>
      <c r="O3200" s="6">
        <v>455.95</v>
      </c>
      <c r="P3200" t="s">
        <v>31</v>
      </c>
      <c r="Q3200" t="s">
        <v>32</v>
      </c>
      <c r="R3200" t="s">
        <v>33</v>
      </c>
      <c r="S3200" t="s">
        <v>54</v>
      </c>
      <c r="T3200" t="s">
        <v>46</v>
      </c>
      <c r="U3200" s="13">
        <f t="shared" si="196"/>
        <v>2024</v>
      </c>
      <c r="V3200" s="13">
        <f t="shared" si="197"/>
        <v>12</v>
      </c>
      <c r="W3200" s="20" t="str">
        <f t="shared" si="198"/>
        <v>December</v>
      </c>
      <c r="X3200">
        <v>0.13</v>
      </c>
      <c r="Y3200" s="6">
        <f t="shared" si="199"/>
        <v>3117.6</v>
      </c>
      <c r="Z3200" cm="1">
        <f t="array" aca="1" ref="Z3200" ca="1">IF(roud(N3200,2)=ROUND(Z3200,2),"ok","error")</f>
        <v>0</v>
      </c>
    </row>
    <row r="3201" spans="1:26" x14ac:dyDescent="0.3">
      <c r="A3201" t="s">
        <v>4909</v>
      </c>
      <c r="B3201" s="4">
        <v>45859</v>
      </c>
      <c r="C3201" t="s">
        <v>1618</v>
      </c>
      <c r="D3201" t="s">
        <v>1619</v>
      </c>
      <c r="E3201" t="s">
        <v>484</v>
      </c>
      <c r="F3201" t="s">
        <v>485</v>
      </c>
      <c r="G3201" t="s">
        <v>113</v>
      </c>
      <c r="H3201" t="s">
        <v>169</v>
      </c>
      <c r="I3201" s="6">
        <v>2</v>
      </c>
      <c r="J3201" s="6">
        <v>1599</v>
      </c>
      <c r="K3201" s="6">
        <v>3198</v>
      </c>
      <c r="L3201" s="6">
        <v>0.1</v>
      </c>
      <c r="M3201" s="6">
        <v>319.8</v>
      </c>
      <c r="N3201" s="6">
        <v>2878.2</v>
      </c>
      <c r="O3201" s="6">
        <v>719.55</v>
      </c>
      <c r="P3201" t="s">
        <v>82</v>
      </c>
      <c r="Q3201" t="s">
        <v>82</v>
      </c>
      <c r="R3201" t="s">
        <v>65</v>
      </c>
      <c r="S3201" t="s">
        <v>45</v>
      </c>
      <c r="T3201" t="s">
        <v>35</v>
      </c>
      <c r="U3201" s="13">
        <f t="shared" si="196"/>
        <v>2025</v>
      </c>
      <c r="V3201" s="13">
        <f t="shared" si="197"/>
        <v>7</v>
      </c>
      <c r="W3201" s="20" t="str">
        <f t="shared" si="198"/>
        <v>July</v>
      </c>
      <c r="X3201">
        <v>0.25</v>
      </c>
      <c r="Y3201" s="6">
        <f t="shared" si="199"/>
        <v>2558.4</v>
      </c>
      <c r="Z3201" cm="1">
        <f t="array" aca="1" ref="Z3201" ca="1">IF(roud(N3201,2)=ROUND(Z3201,2),"ok","error")</f>
        <v>0</v>
      </c>
    </row>
    <row r="3202" spans="1:26" x14ac:dyDescent="0.3">
      <c r="A3202" t="s">
        <v>4910</v>
      </c>
      <c r="B3202" s="4">
        <v>45387</v>
      </c>
      <c r="C3202" t="s">
        <v>176</v>
      </c>
      <c r="D3202" t="s">
        <v>177</v>
      </c>
      <c r="E3202" t="s">
        <v>69</v>
      </c>
      <c r="F3202" t="s">
        <v>70</v>
      </c>
      <c r="G3202" t="s">
        <v>61</v>
      </c>
      <c r="H3202" t="s">
        <v>71</v>
      </c>
      <c r="I3202" s="6">
        <v>1</v>
      </c>
      <c r="J3202" s="6">
        <v>1299</v>
      </c>
      <c r="K3202" s="6">
        <v>1299</v>
      </c>
      <c r="L3202" s="6">
        <v>0.15</v>
      </c>
      <c r="M3202" s="6">
        <v>194.85</v>
      </c>
      <c r="N3202" s="6">
        <v>1104.1500000000001</v>
      </c>
      <c r="O3202" s="6">
        <v>126.98</v>
      </c>
      <c r="P3202" t="s">
        <v>31</v>
      </c>
      <c r="Q3202" t="s">
        <v>32</v>
      </c>
      <c r="R3202" t="s">
        <v>33</v>
      </c>
      <c r="S3202" t="s">
        <v>45</v>
      </c>
      <c r="T3202" t="s">
        <v>55</v>
      </c>
      <c r="U3202" s="13">
        <f t="shared" si="196"/>
        <v>2024</v>
      </c>
      <c r="V3202" s="13">
        <f t="shared" si="197"/>
        <v>4</v>
      </c>
      <c r="W3202" s="20" t="str">
        <f t="shared" si="198"/>
        <v>April</v>
      </c>
      <c r="X3202">
        <v>0.115</v>
      </c>
      <c r="Y3202" s="6">
        <f t="shared" si="199"/>
        <v>909.3</v>
      </c>
      <c r="Z3202" cm="1">
        <f t="array" aca="1" ref="Z3202" ca="1">IF(roud(N3202,2)=ROUND(Z3202,2),"ok","error")</f>
        <v>0</v>
      </c>
    </row>
    <row r="3203" spans="1:26" x14ac:dyDescent="0.3">
      <c r="A3203" t="s">
        <v>4911</v>
      </c>
      <c r="B3203" s="4">
        <v>45903</v>
      </c>
      <c r="C3203" t="s">
        <v>1134</v>
      </c>
      <c r="D3203" t="s">
        <v>1135</v>
      </c>
      <c r="E3203" t="s">
        <v>167</v>
      </c>
      <c r="F3203" t="s">
        <v>168</v>
      </c>
      <c r="G3203" t="s">
        <v>113</v>
      </c>
      <c r="H3203" t="s">
        <v>169</v>
      </c>
      <c r="I3203" s="6">
        <v>1</v>
      </c>
      <c r="J3203" s="6">
        <v>899</v>
      </c>
      <c r="K3203" s="6">
        <v>899</v>
      </c>
      <c r="L3203" s="6">
        <v>0.1</v>
      </c>
      <c r="M3203" s="6">
        <v>89.9</v>
      </c>
      <c r="N3203" s="6">
        <v>809.1</v>
      </c>
      <c r="O3203" s="6">
        <v>202.28</v>
      </c>
      <c r="P3203" t="s">
        <v>31</v>
      </c>
      <c r="Q3203" t="s">
        <v>32</v>
      </c>
      <c r="R3203" t="s">
        <v>33</v>
      </c>
      <c r="S3203" t="s">
        <v>34</v>
      </c>
      <c r="T3203" t="s">
        <v>55</v>
      </c>
      <c r="U3203" s="13">
        <f t="shared" ref="U3203:U3266" si="200">YEAR(B3203)</f>
        <v>2025</v>
      </c>
      <c r="V3203" s="13">
        <f t="shared" ref="V3203:V3266" si="201">MONTH(B3203)</f>
        <v>9</v>
      </c>
      <c r="W3203" s="20" t="str">
        <f t="shared" ref="W3203:W3266" si="202">TEXT(B3203,"mmmm")</f>
        <v>September</v>
      </c>
      <c r="X3203">
        <v>0.25</v>
      </c>
      <c r="Y3203" s="6">
        <f t="shared" ref="Y3203:Y3266" si="203">ROUND(N3203-(M3203),2)</f>
        <v>719.2</v>
      </c>
      <c r="Z3203" cm="1">
        <f t="array" aca="1" ref="Z3203" ca="1">IF(roud(N3203,2)=ROUND(Z3203,2),"ok","error")</f>
        <v>0</v>
      </c>
    </row>
    <row r="3204" spans="1:26" x14ac:dyDescent="0.3">
      <c r="A3204" t="s">
        <v>4912</v>
      </c>
      <c r="B3204" s="4">
        <v>45904</v>
      </c>
      <c r="C3204" t="s">
        <v>1651</v>
      </c>
      <c r="D3204" t="s">
        <v>1652</v>
      </c>
      <c r="E3204" t="s">
        <v>273</v>
      </c>
      <c r="F3204" t="s">
        <v>274</v>
      </c>
      <c r="G3204" t="s">
        <v>29</v>
      </c>
      <c r="H3204" t="s">
        <v>88</v>
      </c>
      <c r="I3204" s="6">
        <v>2</v>
      </c>
      <c r="J3204" s="6">
        <v>2499</v>
      </c>
      <c r="K3204" s="6">
        <v>4998</v>
      </c>
      <c r="L3204" s="6">
        <v>0.2</v>
      </c>
      <c r="M3204" s="6">
        <v>999.6</v>
      </c>
      <c r="N3204" s="6">
        <v>3998.4</v>
      </c>
      <c r="O3204" s="6">
        <v>1039.58</v>
      </c>
      <c r="P3204" t="s">
        <v>63</v>
      </c>
      <c r="Q3204" t="s">
        <v>64</v>
      </c>
      <c r="R3204" t="s">
        <v>65</v>
      </c>
      <c r="S3204" t="s">
        <v>98</v>
      </c>
      <c r="T3204" t="s">
        <v>46</v>
      </c>
      <c r="U3204" s="13">
        <f t="shared" si="200"/>
        <v>2025</v>
      </c>
      <c r="V3204" s="13">
        <f t="shared" si="201"/>
        <v>9</v>
      </c>
      <c r="W3204" s="20" t="str">
        <f t="shared" si="202"/>
        <v>September</v>
      </c>
      <c r="X3204">
        <v>0.26</v>
      </c>
      <c r="Y3204" s="6">
        <f t="shared" si="203"/>
        <v>2998.8</v>
      </c>
      <c r="Z3204" cm="1">
        <f t="array" aca="1" ref="Z3204" ca="1">IF(roud(N3204,2)=ROUND(Z3204,2),"ok","error")</f>
        <v>0</v>
      </c>
    </row>
    <row r="3205" spans="1:26" x14ac:dyDescent="0.3">
      <c r="A3205" t="s">
        <v>4913</v>
      </c>
      <c r="B3205" s="4">
        <v>45624</v>
      </c>
      <c r="C3205" t="s">
        <v>2981</v>
      </c>
      <c r="D3205" t="s">
        <v>2982</v>
      </c>
      <c r="E3205" t="s">
        <v>121</v>
      </c>
      <c r="F3205" t="s">
        <v>122</v>
      </c>
      <c r="G3205" t="s">
        <v>61</v>
      </c>
      <c r="H3205" t="s">
        <v>123</v>
      </c>
      <c r="I3205" s="6">
        <v>2</v>
      </c>
      <c r="J3205" s="6">
        <v>24999</v>
      </c>
      <c r="K3205" s="6">
        <v>49998</v>
      </c>
      <c r="L3205" s="6">
        <v>0.05</v>
      </c>
      <c r="M3205" s="6">
        <v>2499.9</v>
      </c>
      <c r="N3205" s="6">
        <v>47498.1</v>
      </c>
      <c r="O3205" s="6">
        <v>6887.22</v>
      </c>
      <c r="P3205" t="s">
        <v>144</v>
      </c>
      <c r="Q3205" t="s">
        <v>145</v>
      </c>
      <c r="R3205" t="s">
        <v>65</v>
      </c>
      <c r="S3205" t="s">
        <v>34</v>
      </c>
      <c r="T3205" t="s">
        <v>35</v>
      </c>
      <c r="U3205" s="13">
        <f t="shared" si="200"/>
        <v>2024</v>
      </c>
      <c r="V3205" s="13">
        <f t="shared" si="201"/>
        <v>11</v>
      </c>
      <c r="W3205" s="20" t="str">
        <f t="shared" si="202"/>
        <v>November</v>
      </c>
      <c r="X3205">
        <v>0.14499999999999999</v>
      </c>
      <c r="Y3205" s="6">
        <f t="shared" si="203"/>
        <v>44998.2</v>
      </c>
      <c r="Z3205" cm="1">
        <f t="array" aca="1" ref="Z3205" ca="1">IF(roud(N3205,2)=ROUND(Z3205,2),"ok","error")</f>
        <v>0</v>
      </c>
    </row>
    <row r="3206" spans="1:26" x14ac:dyDescent="0.3">
      <c r="A3206" t="s">
        <v>4914</v>
      </c>
      <c r="B3206" s="4">
        <v>45686</v>
      </c>
      <c r="C3206" t="s">
        <v>854</v>
      </c>
      <c r="D3206" t="s">
        <v>855</v>
      </c>
      <c r="E3206" t="s">
        <v>111</v>
      </c>
      <c r="F3206" t="s">
        <v>112</v>
      </c>
      <c r="G3206" t="s">
        <v>113</v>
      </c>
      <c r="H3206" t="s">
        <v>114</v>
      </c>
      <c r="I3206" s="6">
        <v>2</v>
      </c>
      <c r="J3206" s="6">
        <v>999</v>
      </c>
      <c r="K3206" s="6">
        <v>1998</v>
      </c>
      <c r="L3206" s="6">
        <v>0.2</v>
      </c>
      <c r="M3206" s="6">
        <v>399.6</v>
      </c>
      <c r="N3206" s="6">
        <v>1598.4</v>
      </c>
      <c r="O3206" s="6">
        <v>351.65</v>
      </c>
      <c r="P3206" t="s">
        <v>89</v>
      </c>
      <c r="Q3206" t="s">
        <v>90</v>
      </c>
      <c r="R3206" t="s">
        <v>65</v>
      </c>
      <c r="S3206" t="s">
        <v>107</v>
      </c>
      <c r="T3206" t="s">
        <v>35</v>
      </c>
      <c r="U3206" s="13">
        <f t="shared" si="200"/>
        <v>2025</v>
      </c>
      <c r="V3206" s="13">
        <f t="shared" si="201"/>
        <v>1</v>
      </c>
      <c r="W3206" s="20" t="str">
        <f t="shared" si="202"/>
        <v>January</v>
      </c>
      <c r="X3206">
        <v>0.22</v>
      </c>
      <c r="Y3206" s="6">
        <f t="shared" si="203"/>
        <v>1198.8</v>
      </c>
      <c r="Z3206" cm="1">
        <f t="array" aca="1" ref="Z3206" ca="1">IF(roud(N3206,2)=ROUND(Z3206,2),"ok","error")</f>
        <v>0</v>
      </c>
    </row>
    <row r="3207" spans="1:26" x14ac:dyDescent="0.3">
      <c r="A3207" t="s">
        <v>4915</v>
      </c>
      <c r="B3207" s="4">
        <v>45304</v>
      </c>
      <c r="C3207" t="s">
        <v>830</v>
      </c>
      <c r="D3207" t="s">
        <v>831</v>
      </c>
      <c r="E3207" t="s">
        <v>284</v>
      </c>
      <c r="F3207" t="s">
        <v>285</v>
      </c>
      <c r="G3207" t="s">
        <v>52</v>
      </c>
      <c r="H3207" t="s">
        <v>129</v>
      </c>
      <c r="I3207" s="6">
        <v>4</v>
      </c>
      <c r="J3207" s="6">
        <v>999</v>
      </c>
      <c r="K3207" s="6">
        <v>3996</v>
      </c>
      <c r="L3207" s="6">
        <v>0</v>
      </c>
      <c r="M3207" s="6">
        <v>0</v>
      </c>
      <c r="N3207" s="6">
        <v>3996</v>
      </c>
      <c r="O3207" s="6">
        <v>959.04</v>
      </c>
      <c r="P3207" t="s">
        <v>42</v>
      </c>
      <c r="Q3207" t="s">
        <v>43</v>
      </c>
      <c r="R3207" t="s">
        <v>44</v>
      </c>
      <c r="S3207" t="s">
        <v>45</v>
      </c>
      <c r="T3207" t="s">
        <v>55</v>
      </c>
      <c r="U3207" s="13">
        <f t="shared" si="200"/>
        <v>2024</v>
      </c>
      <c r="V3207" s="13">
        <f t="shared" si="201"/>
        <v>1</v>
      </c>
      <c r="W3207" s="20" t="str">
        <f t="shared" si="202"/>
        <v>January</v>
      </c>
      <c r="X3207">
        <v>0.24</v>
      </c>
      <c r="Y3207" s="6">
        <f t="shared" si="203"/>
        <v>3996</v>
      </c>
      <c r="Z3207" cm="1">
        <f t="array" aca="1" ref="Z3207" ca="1">IF(roud(N3207,2)=ROUND(Z3207,2),"ok","error")</f>
        <v>0</v>
      </c>
    </row>
    <row r="3208" spans="1:26" x14ac:dyDescent="0.3">
      <c r="A3208" t="s">
        <v>4916</v>
      </c>
      <c r="B3208" s="4">
        <v>45590</v>
      </c>
      <c r="C3208" t="s">
        <v>2264</v>
      </c>
      <c r="D3208" t="s">
        <v>2265</v>
      </c>
      <c r="E3208" t="s">
        <v>121</v>
      </c>
      <c r="F3208" t="s">
        <v>122</v>
      </c>
      <c r="G3208" t="s">
        <v>61</v>
      </c>
      <c r="H3208" t="s">
        <v>123</v>
      </c>
      <c r="I3208" s="6">
        <v>1</v>
      </c>
      <c r="J3208" s="6">
        <v>24999</v>
      </c>
      <c r="K3208" s="6">
        <v>24999</v>
      </c>
      <c r="L3208" s="6">
        <v>0.1</v>
      </c>
      <c r="M3208" s="6">
        <v>2499.9</v>
      </c>
      <c r="N3208" s="6">
        <v>22499.1</v>
      </c>
      <c r="O3208" s="6">
        <v>2924.88</v>
      </c>
      <c r="P3208" t="s">
        <v>105</v>
      </c>
      <c r="Q3208" t="s">
        <v>106</v>
      </c>
      <c r="R3208" t="s">
        <v>44</v>
      </c>
      <c r="S3208" t="s">
        <v>45</v>
      </c>
      <c r="T3208" t="s">
        <v>55</v>
      </c>
      <c r="U3208" s="13">
        <f t="shared" si="200"/>
        <v>2024</v>
      </c>
      <c r="V3208" s="13">
        <f t="shared" si="201"/>
        <v>10</v>
      </c>
      <c r="W3208" s="20" t="str">
        <f t="shared" si="202"/>
        <v>October</v>
      </c>
      <c r="X3208">
        <v>0.13</v>
      </c>
      <c r="Y3208" s="6">
        <f t="shared" si="203"/>
        <v>19999.2</v>
      </c>
      <c r="Z3208" cm="1">
        <f t="array" aca="1" ref="Z3208" ca="1">IF(roud(N3208,2)=ROUND(Z3208,2),"ok","error")</f>
        <v>0</v>
      </c>
    </row>
    <row r="3209" spans="1:26" x14ac:dyDescent="0.3">
      <c r="A3209" t="s">
        <v>4917</v>
      </c>
      <c r="B3209" s="4">
        <v>45715</v>
      </c>
      <c r="C3209" t="s">
        <v>3032</v>
      </c>
      <c r="D3209" t="s">
        <v>3033</v>
      </c>
      <c r="E3209" t="s">
        <v>50</v>
      </c>
      <c r="F3209" t="s">
        <v>51</v>
      </c>
      <c r="G3209" t="s">
        <v>52</v>
      </c>
      <c r="H3209" t="s">
        <v>53</v>
      </c>
      <c r="I3209" s="6">
        <v>3</v>
      </c>
      <c r="J3209" s="6">
        <v>2999</v>
      </c>
      <c r="K3209" s="6">
        <v>8997</v>
      </c>
      <c r="L3209" s="6">
        <v>0.15</v>
      </c>
      <c r="M3209" s="6">
        <v>1349.55</v>
      </c>
      <c r="N3209" s="6">
        <v>7647.45</v>
      </c>
      <c r="O3209" s="6">
        <v>1491.25</v>
      </c>
      <c r="P3209" t="s">
        <v>144</v>
      </c>
      <c r="Q3209" t="s">
        <v>145</v>
      </c>
      <c r="R3209" t="s">
        <v>65</v>
      </c>
      <c r="S3209" t="s">
        <v>45</v>
      </c>
      <c r="T3209" t="s">
        <v>55</v>
      </c>
      <c r="U3209" s="13">
        <f t="shared" si="200"/>
        <v>2025</v>
      </c>
      <c r="V3209" s="13">
        <f t="shared" si="201"/>
        <v>2</v>
      </c>
      <c r="W3209" s="20" t="str">
        <f t="shared" si="202"/>
        <v>February</v>
      </c>
      <c r="X3209">
        <v>0.19500000000000001</v>
      </c>
      <c r="Y3209" s="6">
        <f t="shared" si="203"/>
        <v>6297.9</v>
      </c>
      <c r="Z3209" cm="1">
        <f t="array" aca="1" ref="Z3209" ca="1">IF(roud(N3209,2)=ROUND(Z3209,2),"ok","error")</f>
        <v>0</v>
      </c>
    </row>
    <row r="3210" spans="1:26" x14ac:dyDescent="0.3">
      <c r="A3210" t="s">
        <v>4918</v>
      </c>
      <c r="B3210" s="4">
        <v>45689</v>
      </c>
      <c r="C3210" t="s">
        <v>2083</v>
      </c>
      <c r="D3210" t="s">
        <v>2084</v>
      </c>
      <c r="E3210" t="s">
        <v>492</v>
      </c>
      <c r="F3210" t="s">
        <v>493</v>
      </c>
      <c r="G3210" t="s">
        <v>214</v>
      </c>
      <c r="H3210" t="s">
        <v>494</v>
      </c>
      <c r="I3210" s="6">
        <v>1</v>
      </c>
      <c r="J3210" s="6">
        <v>1499</v>
      </c>
      <c r="K3210" s="6">
        <v>1499</v>
      </c>
      <c r="L3210" s="6">
        <v>0.05</v>
      </c>
      <c r="M3210" s="6">
        <v>74.95</v>
      </c>
      <c r="N3210" s="6">
        <v>1424.05</v>
      </c>
      <c r="O3210" s="6">
        <v>519.78</v>
      </c>
      <c r="P3210" t="s">
        <v>31</v>
      </c>
      <c r="Q3210" t="s">
        <v>32</v>
      </c>
      <c r="R3210" t="s">
        <v>33</v>
      </c>
      <c r="S3210" t="s">
        <v>34</v>
      </c>
      <c r="T3210" t="s">
        <v>35</v>
      </c>
      <c r="U3210" s="13">
        <f t="shared" si="200"/>
        <v>2025</v>
      </c>
      <c r="V3210" s="13">
        <f t="shared" si="201"/>
        <v>2</v>
      </c>
      <c r="W3210" s="20" t="str">
        <f t="shared" si="202"/>
        <v>February</v>
      </c>
      <c r="X3210">
        <v>0.36499999999999999</v>
      </c>
      <c r="Y3210" s="6">
        <f t="shared" si="203"/>
        <v>1349.1</v>
      </c>
      <c r="Z3210" cm="1">
        <f t="array" aca="1" ref="Z3210" ca="1">IF(roud(N3210,2)=ROUND(Z3210,2),"ok","error")</f>
        <v>0</v>
      </c>
    </row>
    <row r="3211" spans="1:26" x14ac:dyDescent="0.3">
      <c r="A3211" t="s">
        <v>4919</v>
      </c>
      <c r="B3211" s="4">
        <v>45378</v>
      </c>
      <c r="C3211" t="s">
        <v>2675</v>
      </c>
      <c r="D3211" t="s">
        <v>2676</v>
      </c>
      <c r="E3211" t="s">
        <v>273</v>
      </c>
      <c r="F3211" t="s">
        <v>274</v>
      </c>
      <c r="G3211" t="s">
        <v>29</v>
      </c>
      <c r="H3211" t="s">
        <v>88</v>
      </c>
      <c r="I3211" s="6">
        <v>1</v>
      </c>
      <c r="J3211" s="6">
        <v>2499</v>
      </c>
      <c r="K3211" s="6">
        <v>2499</v>
      </c>
      <c r="L3211" s="6">
        <v>0.1</v>
      </c>
      <c r="M3211" s="6">
        <v>249.9</v>
      </c>
      <c r="N3211" s="6">
        <v>2249.1</v>
      </c>
      <c r="O3211" s="6">
        <v>652.24</v>
      </c>
      <c r="P3211" t="s">
        <v>42</v>
      </c>
      <c r="Q3211" t="s">
        <v>43</v>
      </c>
      <c r="R3211" t="s">
        <v>44</v>
      </c>
      <c r="S3211" t="s">
        <v>54</v>
      </c>
      <c r="T3211" t="s">
        <v>35</v>
      </c>
      <c r="U3211" s="13">
        <f t="shared" si="200"/>
        <v>2024</v>
      </c>
      <c r="V3211" s="13">
        <f t="shared" si="201"/>
        <v>3</v>
      </c>
      <c r="W3211" s="20" t="str">
        <f t="shared" si="202"/>
        <v>March</v>
      </c>
      <c r="X3211">
        <v>0.28999999999999998</v>
      </c>
      <c r="Y3211" s="6">
        <f t="shared" si="203"/>
        <v>1999.2</v>
      </c>
      <c r="Z3211" cm="1">
        <f t="array" aca="1" ref="Z3211" ca="1">IF(roud(N3211,2)=ROUND(Z3211,2),"ok","error")</f>
        <v>0</v>
      </c>
    </row>
    <row r="3212" spans="1:26" x14ac:dyDescent="0.3">
      <c r="A3212" t="s">
        <v>4920</v>
      </c>
      <c r="B3212" s="4">
        <v>45864</v>
      </c>
      <c r="C3212" t="s">
        <v>193</v>
      </c>
      <c r="D3212" t="s">
        <v>194</v>
      </c>
      <c r="E3212" t="s">
        <v>27</v>
      </c>
      <c r="F3212" t="s">
        <v>28</v>
      </c>
      <c r="G3212" t="s">
        <v>29</v>
      </c>
      <c r="H3212" t="s">
        <v>30</v>
      </c>
      <c r="I3212" s="6">
        <v>4</v>
      </c>
      <c r="J3212" s="6">
        <v>1999</v>
      </c>
      <c r="K3212" s="6">
        <v>7996</v>
      </c>
      <c r="L3212" s="6">
        <v>0.05</v>
      </c>
      <c r="M3212" s="6">
        <v>399.8</v>
      </c>
      <c r="N3212" s="6">
        <v>7596.2</v>
      </c>
      <c r="O3212" s="6">
        <v>2316.84</v>
      </c>
      <c r="P3212" t="s">
        <v>63</v>
      </c>
      <c r="Q3212" t="s">
        <v>64</v>
      </c>
      <c r="R3212" t="s">
        <v>65</v>
      </c>
      <c r="S3212" t="s">
        <v>107</v>
      </c>
      <c r="T3212" t="s">
        <v>35</v>
      </c>
      <c r="U3212" s="13">
        <f t="shared" si="200"/>
        <v>2025</v>
      </c>
      <c r="V3212" s="13">
        <f t="shared" si="201"/>
        <v>7</v>
      </c>
      <c r="W3212" s="20" t="str">
        <f t="shared" si="202"/>
        <v>July</v>
      </c>
      <c r="X3212">
        <v>0.30499999999999999</v>
      </c>
      <c r="Y3212" s="6">
        <f t="shared" si="203"/>
        <v>7196.4</v>
      </c>
      <c r="Z3212" cm="1">
        <f t="array" aca="1" ref="Z3212" ca="1">IF(roud(N3212,2)=ROUND(Z3212,2),"ok","error")</f>
        <v>0</v>
      </c>
    </row>
    <row r="3213" spans="1:26" x14ac:dyDescent="0.3">
      <c r="A3213" t="s">
        <v>4921</v>
      </c>
      <c r="B3213" s="4">
        <v>45540</v>
      </c>
      <c r="C3213" t="s">
        <v>1209</v>
      </c>
      <c r="D3213" t="s">
        <v>1210</v>
      </c>
      <c r="E3213" t="s">
        <v>111</v>
      </c>
      <c r="F3213" t="s">
        <v>112</v>
      </c>
      <c r="G3213" t="s">
        <v>113</v>
      </c>
      <c r="H3213" t="s">
        <v>114</v>
      </c>
      <c r="I3213" s="6">
        <v>1</v>
      </c>
      <c r="J3213" s="6">
        <v>999</v>
      </c>
      <c r="K3213" s="6">
        <v>999</v>
      </c>
      <c r="L3213" s="6">
        <v>0.05</v>
      </c>
      <c r="M3213" s="6">
        <v>49.95</v>
      </c>
      <c r="N3213" s="6">
        <v>949.05</v>
      </c>
      <c r="O3213" s="6">
        <v>251.5</v>
      </c>
      <c r="P3213" t="s">
        <v>89</v>
      </c>
      <c r="Q3213" t="s">
        <v>90</v>
      </c>
      <c r="R3213" t="s">
        <v>65</v>
      </c>
      <c r="S3213" t="s">
        <v>107</v>
      </c>
      <c r="T3213" t="s">
        <v>55</v>
      </c>
      <c r="U3213" s="13">
        <f t="shared" si="200"/>
        <v>2024</v>
      </c>
      <c r="V3213" s="13">
        <f t="shared" si="201"/>
        <v>9</v>
      </c>
      <c r="W3213" s="20" t="str">
        <f t="shared" si="202"/>
        <v>September</v>
      </c>
      <c r="X3213">
        <v>0.26500000000000001</v>
      </c>
      <c r="Y3213" s="6">
        <f t="shared" si="203"/>
        <v>899.1</v>
      </c>
      <c r="Z3213" cm="1">
        <f t="array" aca="1" ref="Z3213" ca="1">IF(roud(N3213,2)=ROUND(Z3213,2),"ok","error")</f>
        <v>0</v>
      </c>
    </row>
    <row r="3214" spans="1:26" x14ac:dyDescent="0.3">
      <c r="A3214" t="s">
        <v>4922</v>
      </c>
      <c r="B3214" s="4">
        <v>45877</v>
      </c>
      <c r="C3214" t="s">
        <v>434</v>
      </c>
      <c r="D3214" t="s">
        <v>435</v>
      </c>
      <c r="E3214" t="s">
        <v>273</v>
      </c>
      <c r="F3214" t="s">
        <v>274</v>
      </c>
      <c r="G3214" t="s">
        <v>29</v>
      </c>
      <c r="H3214" t="s">
        <v>88</v>
      </c>
      <c r="I3214" s="6">
        <v>1</v>
      </c>
      <c r="J3214" s="6">
        <v>2499</v>
      </c>
      <c r="K3214" s="6">
        <v>2499</v>
      </c>
      <c r="L3214" s="6">
        <v>0.2</v>
      </c>
      <c r="M3214" s="6">
        <v>499.8</v>
      </c>
      <c r="N3214" s="6">
        <v>1999.2</v>
      </c>
      <c r="O3214" s="6">
        <v>519.79</v>
      </c>
      <c r="P3214" t="s">
        <v>191</v>
      </c>
      <c r="Q3214" t="s">
        <v>187</v>
      </c>
      <c r="R3214" t="s">
        <v>160</v>
      </c>
      <c r="S3214" t="s">
        <v>54</v>
      </c>
      <c r="T3214" t="s">
        <v>35</v>
      </c>
      <c r="U3214" s="13">
        <f t="shared" si="200"/>
        <v>2025</v>
      </c>
      <c r="V3214" s="13">
        <f t="shared" si="201"/>
        <v>8</v>
      </c>
      <c r="W3214" s="20" t="str">
        <f t="shared" si="202"/>
        <v>August</v>
      </c>
      <c r="X3214">
        <v>0.26</v>
      </c>
      <c r="Y3214" s="6">
        <f t="shared" si="203"/>
        <v>1499.4</v>
      </c>
      <c r="Z3214" cm="1">
        <f t="array" aca="1" ref="Z3214" ca="1">IF(roud(N3214,2)=ROUND(Z3214,2),"ok","error")</f>
        <v>0</v>
      </c>
    </row>
    <row r="3215" spans="1:26" x14ac:dyDescent="0.3">
      <c r="A3215" t="s">
        <v>4923</v>
      </c>
      <c r="B3215" s="4">
        <v>45825</v>
      </c>
      <c r="C3215" t="s">
        <v>1968</v>
      </c>
      <c r="D3215" t="s">
        <v>1969</v>
      </c>
      <c r="E3215" t="s">
        <v>127</v>
      </c>
      <c r="F3215" t="s">
        <v>128</v>
      </c>
      <c r="G3215" t="s">
        <v>52</v>
      </c>
      <c r="H3215" t="s">
        <v>129</v>
      </c>
      <c r="I3215" s="6">
        <v>1</v>
      </c>
      <c r="J3215" s="6">
        <v>1299</v>
      </c>
      <c r="K3215" s="6">
        <v>1299</v>
      </c>
      <c r="L3215" s="6">
        <v>0.15</v>
      </c>
      <c r="M3215" s="6">
        <v>194.85</v>
      </c>
      <c r="N3215" s="6">
        <v>1104.1500000000001</v>
      </c>
      <c r="O3215" s="6">
        <v>215.31</v>
      </c>
      <c r="P3215" t="s">
        <v>63</v>
      </c>
      <c r="Q3215" t="s">
        <v>64</v>
      </c>
      <c r="R3215" t="s">
        <v>65</v>
      </c>
      <c r="S3215" t="s">
        <v>54</v>
      </c>
      <c r="T3215" t="s">
        <v>35</v>
      </c>
      <c r="U3215" s="13">
        <f t="shared" si="200"/>
        <v>2025</v>
      </c>
      <c r="V3215" s="13">
        <f t="shared" si="201"/>
        <v>6</v>
      </c>
      <c r="W3215" s="20" t="str">
        <f t="shared" si="202"/>
        <v>June</v>
      </c>
      <c r="X3215">
        <v>0.19500000000000001</v>
      </c>
      <c r="Y3215" s="6">
        <f t="shared" si="203"/>
        <v>909.3</v>
      </c>
      <c r="Z3215" cm="1">
        <f t="array" aca="1" ref="Z3215" ca="1">IF(roud(N3215,2)=ROUND(Z3215,2),"ok","error")</f>
        <v>0</v>
      </c>
    </row>
    <row r="3216" spans="1:26" x14ac:dyDescent="0.3">
      <c r="A3216" t="s">
        <v>4924</v>
      </c>
      <c r="B3216" s="4">
        <v>45465</v>
      </c>
      <c r="C3216" t="s">
        <v>931</v>
      </c>
      <c r="D3216" t="s">
        <v>932</v>
      </c>
      <c r="E3216" t="s">
        <v>323</v>
      </c>
      <c r="F3216" t="s">
        <v>324</v>
      </c>
      <c r="G3216" t="s">
        <v>29</v>
      </c>
      <c r="H3216" t="s">
        <v>304</v>
      </c>
      <c r="I3216" s="6">
        <v>3</v>
      </c>
      <c r="J3216" s="6">
        <v>799</v>
      </c>
      <c r="K3216" s="6">
        <v>2397</v>
      </c>
      <c r="L3216" s="6">
        <v>0.05</v>
      </c>
      <c r="M3216" s="6">
        <v>119.85</v>
      </c>
      <c r="N3216" s="6">
        <v>2277.15</v>
      </c>
      <c r="O3216" s="6">
        <v>694.53</v>
      </c>
      <c r="P3216" t="s">
        <v>82</v>
      </c>
      <c r="Q3216" t="s">
        <v>82</v>
      </c>
      <c r="R3216" t="s">
        <v>65</v>
      </c>
      <c r="S3216" t="s">
        <v>45</v>
      </c>
      <c r="T3216" t="s">
        <v>35</v>
      </c>
      <c r="U3216" s="13">
        <f t="shared" si="200"/>
        <v>2024</v>
      </c>
      <c r="V3216" s="13">
        <f t="shared" si="201"/>
        <v>6</v>
      </c>
      <c r="W3216" s="20" t="str">
        <f t="shared" si="202"/>
        <v>June</v>
      </c>
      <c r="X3216">
        <v>0.30499999999999999</v>
      </c>
      <c r="Y3216" s="6">
        <f t="shared" si="203"/>
        <v>2157.3000000000002</v>
      </c>
      <c r="Z3216" cm="1">
        <f t="array" aca="1" ref="Z3216" ca="1">IF(roud(N3216,2)=ROUND(Z3216,2),"ok","error")</f>
        <v>0</v>
      </c>
    </row>
    <row r="3217" spans="1:26" x14ac:dyDescent="0.3">
      <c r="A3217" t="s">
        <v>4925</v>
      </c>
      <c r="B3217" s="4">
        <v>45993</v>
      </c>
      <c r="C3217" t="s">
        <v>1596</v>
      </c>
      <c r="D3217" t="s">
        <v>1597</v>
      </c>
      <c r="E3217" t="s">
        <v>59</v>
      </c>
      <c r="F3217" t="s">
        <v>60</v>
      </c>
      <c r="G3217" t="s">
        <v>61</v>
      </c>
      <c r="H3217" t="s">
        <v>62</v>
      </c>
      <c r="I3217" s="6">
        <v>1</v>
      </c>
      <c r="J3217" s="6">
        <v>59999</v>
      </c>
      <c r="K3217" s="6">
        <v>59999</v>
      </c>
      <c r="L3217" s="6">
        <v>0</v>
      </c>
      <c r="M3217" s="6">
        <v>0</v>
      </c>
      <c r="N3217" s="6">
        <v>59999</v>
      </c>
      <c r="O3217" s="6">
        <v>9599.84</v>
      </c>
      <c r="P3217" t="s">
        <v>186</v>
      </c>
      <c r="Q3217" t="s">
        <v>187</v>
      </c>
      <c r="R3217" t="s">
        <v>160</v>
      </c>
      <c r="S3217" t="s">
        <v>45</v>
      </c>
      <c r="T3217" t="s">
        <v>55</v>
      </c>
      <c r="U3217" s="13">
        <f t="shared" si="200"/>
        <v>2025</v>
      </c>
      <c r="V3217" s="13">
        <f t="shared" si="201"/>
        <v>12</v>
      </c>
      <c r="W3217" s="20" t="str">
        <f t="shared" si="202"/>
        <v>December</v>
      </c>
      <c r="X3217">
        <v>0.16</v>
      </c>
      <c r="Y3217" s="6">
        <f t="shared" si="203"/>
        <v>59999</v>
      </c>
      <c r="Z3217" cm="1">
        <f t="array" aca="1" ref="Z3217" ca="1">IF(roud(N3217,2)=ROUND(Z3217,2),"ok","error")</f>
        <v>0</v>
      </c>
    </row>
    <row r="3218" spans="1:26" x14ac:dyDescent="0.3">
      <c r="A3218" t="s">
        <v>4926</v>
      </c>
      <c r="B3218" s="4">
        <v>45681</v>
      </c>
      <c r="C3218" t="s">
        <v>531</v>
      </c>
      <c r="D3218" t="s">
        <v>532</v>
      </c>
      <c r="E3218" t="s">
        <v>302</v>
      </c>
      <c r="F3218" t="s">
        <v>303</v>
      </c>
      <c r="G3218" t="s">
        <v>29</v>
      </c>
      <c r="H3218" t="s">
        <v>304</v>
      </c>
      <c r="I3218" s="6">
        <v>1</v>
      </c>
      <c r="J3218" s="6">
        <v>1799</v>
      </c>
      <c r="K3218" s="6">
        <v>1799</v>
      </c>
      <c r="L3218" s="6">
        <v>0.1</v>
      </c>
      <c r="M3218" s="6">
        <v>179.9</v>
      </c>
      <c r="N3218" s="6">
        <v>1619.1</v>
      </c>
      <c r="O3218" s="6">
        <v>469.54</v>
      </c>
      <c r="P3218" t="s">
        <v>144</v>
      </c>
      <c r="Q3218" t="s">
        <v>145</v>
      </c>
      <c r="R3218" t="s">
        <v>65</v>
      </c>
      <c r="S3218" t="s">
        <v>45</v>
      </c>
      <c r="T3218" t="s">
        <v>46</v>
      </c>
      <c r="U3218" s="13">
        <f t="shared" si="200"/>
        <v>2025</v>
      </c>
      <c r="V3218" s="13">
        <f t="shared" si="201"/>
        <v>1</v>
      </c>
      <c r="W3218" s="20" t="str">
        <f t="shared" si="202"/>
        <v>January</v>
      </c>
      <c r="X3218">
        <v>0.28999999999999998</v>
      </c>
      <c r="Y3218" s="6">
        <f t="shared" si="203"/>
        <v>1439.2</v>
      </c>
      <c r="Z3218" cm="1">
        <f t="array" aca="1" ref="Z3218" ca="1">IF(roud(N3218,2)=ROUND(Z3218,2),"ok","error")</f>
        <v>0</v>
      </c>
    </row>
    <row r="3219" spans="1:26" x14ac:dyDescent="0.3">
      <c r="A3219" t="s">
        <v>4927</v>
      </c>
      <c r="B3219" s="4">
        <v>45465</v>
      </c>
      <c r="C3219" t="s">
        <v>335</v>
      </c>
      <c r="D3219" t="s">
        <v>336</v>
      </c>
      <c r="E3219" t="s">
        <v>86</v>
      </c>
      <c r="F3219" t="s">
        <v>87</v>
      </c>
      <c r="G3219" t="s">
        <v>29</v>
      </c>
      <c r="H3219" t="s">
        <v>88</v>
      </c>
      <c r="I3219" s="6">
        <v>2</v>
      </c>
      <c r="J3219" s="6">
        <v>1299</v>
      </c>
      <c r="K3219" s="6">
        <v>2598</v>
      </c>
      <c r="L3219" s="6">
        <v>0.2</v>
      </c>
      <c r="M3219" s="6">
        <v>519.6</v>
      </c>
      <c r="N3219" s="6">
        <v>2078.4</v>
      </c>
      <c r="O3219" s="6">
        <v>540.38</v>
      </c>
      <c r="P3219" t="s">
        <v>158</v>
      </c>
      <c r="Q3219" t="s">
        <v>159</v>
      </c>
      <c r="R3219" t="s">
        <v>160</v>
      </c>
      <c r="S3219" t="s">
        <v>45</v>
      </c>
      <c r="T3219" t="s">
        <v>35</v>
      </c>
      <c r="U3219" s="13">
        <f t="shared" si="200"/>
        <v>2024</v>
      </c>
      <c r="V3219" s="13">
        <f t="shared" si="201"/>
        <v>6</v>
      </c>
      <c r="W3219" s="20" t="str">
        <f t="shared" si="202"/>
        <v>June</v>
      </c>
      <c r="X3219">
        <v>0.26</v>
      </c>
      <c r="Y3219" s="6">
        <f t="shared" si="203"/>
        <v>1558.8</v>
      </c>
      <c r="Z3219" cm="1">
        <f t="array" aca="1" ref="Z3219" ca="1">IF(roud(N3219,2)=ROUND(Z3219,2),"ok","error")</f>
        <v>0</v>
      </c>
    </row>
    <row r="3220" spans="1:26" x14ac:dyDescent="0.3">
      <c r="A3220" t="s">
        <v>4928</v>
      </c>
      <c r="B3220" s="4">
        <v>45434</v>
      </c>
      <c r="C3220" t="s">
        <v>329</v>
      </c>
      <c r="D3220" t="s">
        <v>330</v>
      </c>
      <c r="E3220" t="s">
        <v>127</v>
      </c>
      <c r="F3220" t="s">
        <v>128</v>
      </c>
      <c r="G3220" t="s">
        <v>52</v>
      </c>
      <c r="H3220" t="s">
        <v>129</v>
      </c>
      <c r="I3220" s="6">
        <v>2</v>
      </c>
      <c r="J3220" s="6">
        <v>1299</v>
      </c>
      <c r="K3220" s="6">
        <v>2598</v>
      </c>
      <c r="L3220" s="6">
        <v>0.1</v>
      </c>
      <c r="M3220" s="6">
        <v>259.8</v>
      </c>
      <c r="N3220" s="6">
        <v>2338.1999999999998</v>
      </c>
      <c r="O3220" s="6">
        <v>491.02</v>
      </c>
      <c r="P3220" t="s">
        <v>105</v>
      </c>
      <c r="Q3220" t="s">
        <v>106</v>
      </c>
      <c r="R3220" t="s">
        <v>44</v>
      </c>
      <c r="S3220" t="s">
        <v>107</v>
      </c>
      <c r="T3220" t="s">
        <v>55</v>
      </c>
      <c r="U3220" s="13">
        <f t="shared" si="200"/>
        <v>2024</v>
      </c>
      <c r="V3220" s="13">
        <f t="shared" si="201"/>
        <v>5</v>
      </c>
      <c r="W3220" s="20" t="str">
        <f t="shared" si="202"/>
        <v>May</v>
      </c>
      <c r="X3220">
        <v>0.21</v>
      </c>
      <c r="Y3220" s="6">
        <f t="shared" si="203"/>
        <v>2078.4</v>
      </c>
      <c r="Z3220" cm="1">
        <f t="array" aca="1" ref="Z3220" ca="1">IF(roud(N3220,2)=ROUND(Z3220,2),"ok","error")</f>
        <v>0</v>
      </c>
    </row>
    <row r="3221" spans="1:26" x14ac:dyDescent="0.3">
      <c r="A3221" t="s">
        <v>4929</v>
      </c>
      <c r="B3221" s="4">
        <v>45567</v>
      </c>
      <c r="C3221" t="s">
        <v>1851</v>
      </c>
      <c r="D3221" t="s">
        <v>1852</v>
      </c>
      <c r="E3221" t="s">
        <v>258</v>
      </c>
      <c r="F3221" t="s">
        <v>259</v>
      </c>
      <c r="G3221" t="s">
        <v>214</v>
      </c>
      <c r="H3221" t="s">
        <v>260</v>
      </c>
      <c r="I3221" s="6">
        <v>1</v>
      </c>
      <c r="J3221" s="6">
        <v>399</v>
      </c>
      <c r="K3221" s="6">
        <v>399</v>
      </c>
      <c r="L3221" s="6">
        <v>0.15</v>
      </c>
      <c r="M3221" s="6">
        <v>59.85</v>
      </c>
      <c r="N3221" s="6">
        <v>339.15</v>
      </c>
      <c r="O3221" s="6">
        <v>113.62</v>
      </c>
      <c r="P3221" t="s">
        <v>89</v>
      </c>
      <c r="Q3221" t="s">
        <v>90</v>
      </c>
      <c r="R3221" t="s">
        <v>65</v>
      </c>
      <c r="S3221" t="s">
        <v>107</v>
      </c>
      <c r="T3221" t="s">
        <v>35</v>
      </c>
      <c r="U3221" s="13">
        <f t="shared" si="200"/>
        <v>2024</v>
      </c>
      <c r="V3221" s="13">
        <f t="shared" si="201"/>
        <v>10</v>
      </c>
      <c r="W3221" s="20" t="str">
        <f t="shared" si="202"/>
        <v>October</v>
      </c>
      <c r="X3221">
        <v>0.33500000000000002</v>
      </c>
      <c r="Y3221" s="6">
        <f t="shared" si="203"/>
        <v>279.3</v>
      </c>
      <c r="Z3221" cm="1">
        <f t="array" aca="1" ref="Z3221" ca="1">IF(roud(N3221,2)=ROUND(Z3221,2),"ok","error")</f>
        <v>0</v>
      </c>
    </row>
    <row r="3222" spans="1:26" x14ac:dyDescent="0.3">
      <c r="A3222" t="s">
        <v>4930</v>
      </c>
      <c r="B3222" s="4">
        <v>45600</v>
      </c>
      <c r="C3222" t="s">
        <v>2893</v>
      </c>
      <c r="D3222" t="s">
        <v>2894</v>
      </c>
      <c r="E3222" t="s">
        <v>75</v>
      </c>
      <c r="F3222" t="s">
        <v>76</v>
      </c>
      <c r="G3222" t="s">
        <v>61</v>
      </c>
      <c r="H3222" t="s">
        <v>71</v>
      </c>
      <c r="I3222" s="6">
        <v>2</v>
      </c>
      <c r="J3222" s="6">
        <v>1499</v>
      </c>
      <c r="K3222" s="6">
        <v>2998</v>
      </c>
      <c r="L3222" s="6">
        <v>0.15</v>
      </c>
      <c r="M3222" s="6">
        <v>449.7</v>
      </c>
      <c r="N3222" s="6">
        <v>2548.3000000000002</v>
      </c>
      <c r="O3222" s="6">
        <v>293.05</v>
      </c>
      <c r="P3222" t="s">
        <v>186</v>
      </c>
      <c r="Q3222" t="s">
        <v>187</v>
      </c>
      <c r="R3222" t="s">
        <v>160</v>
      </c>
      <c r="S3222" t="s">
        <v>54</v>
      </c>
      <c r="T3222" t="s">
        <v>35</v>
      </c>
      <c r="U3222" s="13">
        <f t="shared" si="200"/>
        <v>2024</v>
      </c>
      <c r="V3222" s="13">
        <f t="shared" si="201"/>
        <v>11</v>
      </c>
      <c r="W3222" s="20" t="str">
        <f t="shared" si="202"/>
        <v>November</v>
      </c>
      <c r="X3222">
        <v>0.115</v>
      </c>
      <c r="Y3222" s="6">
        <f t="shared" si="203"/>
        <v>2098.6</v>
      </c>
      <c r="Z3222" cm="1">
        <f t="array" aca="1" ref="Z3222" ca="1">IF(roud(N3222,2)=ROUND(Z3222,2),"ok","error")</f>
        <v>0</v>
      </c>
    </row>
    <row r="3223" spans="1:26" x14ac:dyDescent="0.3">
      <c r="A3223" t="s">
        <v>4931</v>
      </c>
      <c r="B3223" s="4">
        <v>45566</v>
      </c>
      <c r="C3223" t="s">
        <v>3126</v>
      </c>
      <c r="D3223" t="s">
        <v>3127</v>
      </c>
      <c r="E3223" t="s">
        <v>75</v>
      </c>
      <c r="F3223" t="s">
        <v>76</v>
      </c>
      <c r="G3223" t="s">
        <v>61</v>
      </c>
      <c r="H3223" t="s">
        <v>71</v>
      </c>
      <c r="I3223" s="6">
        <v>1</v>
      </c>
      <c r="J3223" s="6">
        <v>1499</v>
      </c>
      <c r="K3223" s="6">
        <v>1499</v>
      </c>
      <c r="L3223" s="6">
        <v>0.2</v>
      </c>
      <c r="M3223" s="6">
        <v>299.8</v>
      </c>
      <c r="N3223" s="6">
        <v>1199.2</v>
      </c>
      <c r="O3223" s="6">
        <v>119.92</v>
      </c>
      <c r="P3223" t="s">
        <v>105</v>
      </c>
      <c r="Q3223" t="s">
        <v>106</v>
      </c>
      <c r="R3223" t="s">
        <v>44</v>
      </c>
      <c r="S3223" t="s">
        <v>54</v>
      </c>
      <c r="T3223" t="s">
        <v>55</v>
      </c>
      <c r="U3223" s="13">
        <f t="shared" si="200"/>
        <v>2024</v>
      </c>
      <c r="V3223" s="13">
        <f t="shared" si="201"/>
        <v>10</v>
      </c>
      <c r="W3223" s="20" t="str">
        <f t="shared" si="202"/>
        <v>October</v>
      </c>
      <c r="X3223">
        <v>0.1</v>
      </c>
      <c r="Y3223" s="6">
        <f t="shared" si="203"/>
        <v>899.4</v>
      </c>
      <c r="Z3223" cm="1">
        <f t="array" aca="1" ref="Z3223" ca="1">IF(roud(N3223,2)=ROUND(Z3223,2),"ok","error")</f>
        <v>0</v>
      </c>
    </row>
    <row r="3224" spans="1:26" x14ac:dyDescent="0.3">
      <c r="A3224" t="s">
        <v>4932</v>
      </c>
      <c r="B3224" s="4">
        <v>45796</v>
      </c>
      <c r="C3224" t="s">
        <v>1165</v>
      </c>
      <c r="D3224" t="s">
        <v>1166</v>
      </c>
      <c r="E3224" t="s">
        <v>302</v>
      </c>
      <c r="F3224" t="s">
        <v>303</v>
      </c>
      <c r="G3224" t="s">
        <v>29</v>
      </c>
      <c r="H3224" t="s">
        <v>304</v>
      </c>
      <c r="I3224" s="6">
        <v>1</v>
      </c>
      <c r="J3224" s="6">
        <v>1799</v>
      </c>
      <c r="K3224" s="6">
        <v>1799</v>
      </c>
      <c r="L3224" s="6">
        <v>0.05</v>
      </c>
      <c r="M3224" s="6">
        <v>89.95</v>
      </c>
      <c r="N3224" s="6">
        <v>1709.05</v>
      </c>
      <c r="O3224" s="6">
        <v>521.26</v>
      </c>
      <c r="P3224" t="s">
        <v>94</v>
      </c>
      <c r="Q3224" t="s">
        <v>64</v>
      </c>
      <c r="R3224" t="s">
        <v>65</v>
      </c>
      <c r="S3224" t="s">
        <v>98</v>
      </c>
      <c r="T3224" t="s">
        <v>55</v>
      </c>
      <c r="U3224" s="13">
        <f t="shared" si="200"/>
        <v>2025</v>
      </c>
      <c r="V3224" s="13">
        <f t="shared" si="201"/>
        <v>5</v>
      </c>
      <c r="W3224" s="20" t="str">
        <f t="shared" si="202"/>
        <v>May</v>
      </c>
      <c r="X3224">
        <v>0.30499999999999999</v>
      </c>
      <c r="Y3224" s="6">
        <f t="shared" si="203"/>
        <v>1619.1</v>
      </c>
      <c r="Z3224" cm="1">
        <f t="array" aca="1" ref="Z3224" ca="1">IF(roud(N3224,2)=ROUND(Z3224,2),"ok","error")</f>
        <v>0</v>
      </c>
    </row>
    <row r="3225" spans="1:26" x14ac:dyDescent="0.3">
      <c r="A3225" t="s">
        <v>4933</v>
      </c>
      <c r="B3225" s="4">
        <v>45441</v>
      </c>
      <c r="C3225" t="s">
        <v>3203</v>
      </c>
      <c r="D3225" t="s">
        <v>3204</v>
      </c>
      <c r="E3225" t="s">
        <v>59</v>
      </c>
      <c r="F3225" t="s">
        <v>60</v>
      </c>
      <c r="G3225" t="s">
        <v>61</v>
      </c>
      <c r="H3225" t="s">
        <v>62</v>
      </c>
      <c r="I3225" s="6">
        <v>2</v>
      </c>
      <c r="J3225" s="6">
        <v>59999</v>
      </c>
      <c r="K3225" s="6">
        <v>119998</v>
      </c>
      <c r="L3225" s="6">
        <v>0.2</v>
      </c>
      <c r="M3225" s="6">
        <v>23999.599999999999</v>
      </c>
      <c r="N3225" s="6">
        <v>95998.399999999994</v>
      </c>
      <c r="O3225" s="6">
        <v>9599.84</v>
      </c>
      <c r="P3225" t="s">
        <v>170</v>
      </c>
      <c r="Q3225" t="s">
        <v>171</v>
      </c>
      <c r="R3225" t="s">
        <v>44</v>
      </c>
      <c r="S3225" t="s">
        <v>45</v>
      </c>
      <c r="T3225" t="s">
        <v>35</v>
      </c>
      <c r="U3225" s="13">
        <f t="shared" si="200"/>
        <v>2024</v>
      </c>
      <c r="V3225" s="13">
        <f t="shared" si="201"/>
        <v>5</v>
      </c>
      <c r="W3225" s="20" t="str">
        <f t="shared" si="202"/>
        <v>May</v>
      </c>
      <c r="X3225">
        <v>0.1</v>
      </c>
      <c r="Y3225" s="6">
        <f t="shared" si="203"/>
        <v>71998.8</v>
      </c>
      <c r="Z3225" cm="1">
        <f t="array" aca="1" ref="Z3225" ca="1">IF(roud(N3225,2)=ROUND(Z3225,2),"ok","error")</f>
        <v>0</v>
      </c>
    </row>
    <row r="3226" spans="1:26" x14ac:dyDescent="0.3">
      <c r="A3226" t="s">
        <v>4934</v>
      </c>
      <c r="B3226" s="4">
        <v>45356</v>
      </c>
      <c r="C3226" t="s">
        <v>883</v>
      </c>
      <c r="D3226" t="s">
        <v>884</v>
      </c>
      <c r="E3226" t="s">
        <v>75</v>
      </c>
      <c r="F3226" t="s">
        <v>76</v>
      </c>
      <c r="G3226" t="s">
        <v>61</v>
      </c>
      <c r="H3226" t="s">
        <v>71</v>
      </c>
      <c r="I3226" s="6">
        <v>2</v>
      </c>
      <c r="J3226" s="6">
        <v>1499</v>
      </c>
      <c r="K3226" s="6">
        <v>2998</v>
      </c>
      <c r="L3226" s="6">
        <v>0.2</v>
      </c>
      <c r="M3226" s="6">
        <v>599.6</v>
      </c>
      <c r="N3226" s="6">
        <v>2398.4</v>
      </c>
      <c r="O3226" s="6">
        <v>239.84</v>
      </c>
      <c r="P3226" t="s">
        <v>31</v>
      </c>
      <c r="Q3226" t="s">
        <v>32</v>
      </c>
      <c r="R3226" t="s">
        <v>33</v>
      </c>
      <c r="S3226" t="s">
        <v>98</v>
      </c>
      <c r="T3226" t="s">
        <v>55</v>
      </c>
      <c r="U3226" s="13">
        <f t="shared" si="200"/>
        <v>2024</v>
      </c>
      <c r="V3226" s="13">
        <f t="shared" si="201"/>
        <v>3</v>
      </c>
      <c r="W3226" s="20" t="str">
        <f t="shared" si="202"/>
        <v>March</v>
      </c>
      <c r="X3226">
        <v>0.1</v>
      </c>
      <c r="Y3226" s="6">
        <f t="shared" si="203"/>
        <v>1798.8</v>
      </c>
      <c r="Z3226" cm="1">
        <f t="array" aca="1" ref="Z3226" ca="1">IF(roud(N3226,2)=ROUND(Z3226,2),"ok","error")</f>
        <v>0</v>
      </c>
    </row>
    <row r="3227" spans="1:26" x14ac:dyDescent="0.3">
      <c r="A3227" t="s">
        <v>4935</v>
      </c>
      <c r="B3227" s="4">
        <v>45463</v>
      </c>
      <c r="C3227" t="s">
        <v>618</v>
      </c>
      <c r="D3227" t="s">
        <v>619</v>
      </c>
      <c r="E3227" t="s">
        <v>284</v>
      </c>
      <c r="F3227" t="s">
        <v>285</v>
      </c>
      <c r="G3227" t="s">
        <v>52</v>
      </c>
      <c r="H3227" t="s">
        <v>129</v>
      </c>
      <c r="I3227" s="6">
        <v>1</v>
      </c>
      <c r="J3227" s="6">
        <v>999</v>
      </c>
      <c r="K3227" s="6">
        <v>999</v>
      </c>
      <c r="L3227" s="6">
        <v>0.15</v>
      </c>
      <c r="M3227" s="6">
        <v>149.85</v>
      </c>
      <c r="N3227" s="6">
        <v>849.15</v>
      </c>
      <c r="O3227" s="6">
        <v>165.58</v>
      </c>
      <c r="P3227" t="s">
        <v>89</v>
      </c>
      <c r="Q3227" t="s">
        <v>90</v>
      </c>
      <c r="R3227" t="s">
        <v>65</v>
      </c>
      <c r="S3227" t="s">
        <v>107</v>
      </c>
      <c r="T3227" t="s">
        <v>35</v>
      </c>
      <c r="U3227" s="13">
        <f t="shared" si="200"/>
        <v>2024</v>
      </c>
      <c r="V3227" s="13">
        <f t="shared" si="201"/>
        <v>6</v>
      </c>
      <c r="W3227" s="20" t="str">
        <f t="shared" si="202"/>
        <v>June</v>
      </c>
      <c r="X3227">
        <v>0.19500000000000001</v>
      </c>
      <c r="Y3227" s="6">
        <f t="shared" si="203"/>
        <v>699.3</v>
      </c>
      <c r="Z3227" cm="1">
        <f t="array" aca="1" ref="Z3227" ca="1">IF(roud(N3227,2)=ROUND(Z3227,2),"ok","error")</f>
        <v>0</v>
      </c>
    </row>
    <row r="3228" spans="1:26" x14ac:dyDescent="0.3">
      <c r="A3228" t="s">
        <v>4936</v>
      </c>
      <c r="B3228" s="4">
        <v>45737</v>
      </c>
      <c r="C3228" t="s">
        <v>2290</v>
      </c>
      <c r="D3228" t="s">
        <v>2291</v>
      </c>
      <c r="E3228" t="s">
        <v>75</v>
      </c>
      <c r="F3228" t="s">
        <v>76</v>
      </c>
      <c r="G3228" t="s">
        <v>61</v>
      </c>
      <c r="H3228" t="s">
        <v>71</v>
      </c>
      <c r="I3228" s="6">
        <v>4</v>
      </c>
      <c r="J3228" s="6">
        <v>1499</v>
      </c>
      <c r="K3228" s="6">
        <v>5996</v>
      </c>
      <c r="L3228" s="6">
        <v>0.05</v>
      </c>
      <c r="M3228" s="6">
        <v>299.8</v>
      </c>
      <c r="N3228" s="6">
        <v>5696.2</v>
      </c>
      <c r="O3228" s="6">
        <v>825.95</v>
      </c>
      <c r="P3228" t="s">
        <v>144</v>
      </c>
      <c r="Q3228" t="s">
        <v>145</v>
      </c>
      <c r="R3228" t="s">
        <v>65</v>
      </c>
      <c r="S3228" t="s">
        <v>34</v>
      </c>
      <c r="T3228" t="s">
        <v>35</v>
      </c>
      <c r="U3228" s="13">
        <f t="shared" si="200"/>
        <v>2025</v>
      </c>
      <c r="V3228" s="13">
        <f t="shared" si="201"/>
        <v>3</v>
      </c>
      <c r="W3228" s="20" t="str">
        <f t="shared" si="202"/>
        <v>March</v>
      </c>
      <c r="X3228">
        <v>0.14499999999999999</v>
      </c>
      <c r="Y3228" s="6">
        <f t="shared" si="203"/>
        <v>5396.4</v>
      </c>
      <c r="Z3228" cm="1">
        <f t="array" aca="1" ref="Z3228" ca="1">IF(roud(N3228,2)=ROUND(Z3228,2),"ok","error")</f>
        <v>0</v>
      </c>
    </row>
    <row r="3229" spans="1:26" x14ac:dyDescent="0.3">
      <c r="A3229" t="s">
        <v>4937</v>
      </c>
      <c r="B3229" s="4">
        <v>45574</v>
      </c>
      <c r="C3229" t="s">
        <v>567</v>
      </c>
      <c r="D3229" t="s">
        <v>568</v>
      </c>
      <c r="E3229" t="s">
        <v>27</v>
      </c>
      <c r="F3229" t="s">
        <v>28</v>
      </c>
      <c r="G3229" t="s">
        <v>29</v>
      </c>
      <c r="H3229" t="s">
        <v>30</v>
      </c>
      <c r="I3229" s="6">
        <v>1</v>
      </c>
      <c r="J3229" s="6">
        <v>1999</v>
      </c>
      <c r="K3229" s="6">
        <v>1999</v>
      </c>
      <c r="L3229" s="6">
        <v>0.05</v>
      </c>
      <c r="M3229" s="6">
        <v>99.95</v>
      </c>
      <c r="N3229" s="6">
        <v>1899.05</v>
      </c>
      <c r="O3229" s="6">
        <v>579.21</v>
      </c>
      <c r="P3229" t="s">
        <v>158</v>
      </c>
      <c r="Q3229" t="s">
        <v>159</v>
      </c>
      <c r="R3229" t="s">
        <v>160</v>
      </c>
      <c r="S3229" t="s">
        <v>54</v>
      </c>
      <c r="T3229" t="s">
        <v>35</v>
      </c>
      <c r="U3229" s="13">
        <f t="shared" si="200"/>
        <v>2024</v>
      </c>
      <c r="V3229" s="13">
        <f t="shared" si="201"/>
        <v>10</v>
      </c>
      <c r="W3229" s="20" t="str">
        <f t="shared" si="202"/>
        <v>October</v>
      </c>
      <c r="X3229">
        <v>0.30499999999999999</v>
      </c>
      <c r="Y3229" s="6">
        <f t="shared" si="203"/>
        <v>1799.1</v>
      </c>
      <c r="Z3229" cm="1">
        <f t="array" aca="1" ref="Z3229" ca="1">IF(roud(N3229,2)=ROUND(Z3229,2),"ok","error")</f>
        <v>0</v>
      </c>
    </row>
    <row r="3230" spans="1:26" x14ac:dyDescent="0.3">
      <c r="A3230" t="s">
        <v>4938</v>
      </c>
      <c r="B3230" s="4">
        <v>45723</v>
      </c>
      <c r="C3230" t="s">
        <v>338</v>
      </c>
      <c r="D3230" t="s">
        <v>339</v>
      </c>
      <c r="E3230" t="s">
        <v>86</v>
      </c>
      <c r="F3230" t="s">
        <v>87</v>
      </c>
      <c r="G3230" t="s">
        <v>29</v>
      </c>
      <c r="H3230" t="s">
        <v>88</v>
      </c>
      <c r="I3230" s="6">
        <v>1</v>
      </c>
      <c r="J3230" s="6">
        <v>1299</v>
      </c>
      <c r="K3230" s="6">
        <v>1299</v>
      </c>
      <c r="L3230" s="6">
        <v>0</v>
      </c>
      <c r="M3230" s="6">
        <v>0</v>
      </c>
      <c r="N3230" s="6">
        <v>1299</v>
      </c>
      <c r="O3230" s="6">
        <v>415.68</v>
      </c>
      <c r="P3230" t="s">
        <v>42</v>
      </c>
      <c r="Q3230" t="s">
        <v>43</v>
      </c>
      <c r="R3230" t="s">
        <v>44</v>
      </c>
      <c r="S3230" t="s">
        <v>45</v>
      </c>
      <c r="T3230" t="s">
        <v>35</v>
      </c>
      <c r="U3230" s="13">
        <f t="shared" si="200"/>
        <v>2025</v>
      </c>
      <c r="V3230" s="13">
        <f t="shared" si="201"/>
        <v>3</v>
      </c>
      <c r="W3230" s="20" t="str">
        <f t="shared" si="202"/>
        <v>March</v>
      </c>
      <c r="X3230">
        <v>0.32</v>
      </c>
      <c r="Y3230" s="6">
        <f t="shared" si="203"/>
        <v>1299</v>
      </c>
      <c r="Z3230" cm="1">
        <f t="array" aca="1" ref="Z3230" ca="1">IF(roud(N3230,2)=ROUND(Z3230,2),"ok","error")</f>
        <v>0</v>
      </c>
    </row>
    <row r="3231" spans="1:26" x14ac:dyDescent="0.3">
      <c r="A3231" t="s">
        <v>4939</v>
      </c>
      <c r="B3231" s="4">
        <v>45598</v>
      </c>
      <c r="C3231" t="s">
        <v>1309</v>
      </c>
      <c r="D3231" t="s">
        <v>1310</v>
      </c>
      <c r="E3231" t="s">
        <v>50</v>
      </c>
      <c r="F3231" t="s">
        <v>51</v>
      </c>
      <c r="G3231" t="s">
        <v>52</v>
      </c>
      <c r="H3231" t="s">
        <v>53</v>
      </c>
      <c r="I3231" s="6">
        <v>3</v>
      </c>
      <c r="J3231" s="6">
        <v>2999</v>
      </c>
      <c r="K3231" s="6">
        <v>8997</v>
      </c>
      <c r="L3231" s="6">
        <v>0.15</v>
      </c>
      <c r="M3231" s="6">
        <v>1349.55</v>
      </c>
      <c r="N3231" s="6">
        <v>7647.45</v>
      </c>
      <c r="O3231" s="6">
        <v>1491.25</v>
      </c>
      <c r="P3231" t="s">
        <v>42</v>
      </c>
      <c r="Q3231" t="s">
        <v>43</v>
      </c>
      <c r="R3231" t="s">
        <v>44</v>
      </c>
      <c r="S3231" t="s">
        <v>45</v>
      </c>
      <c r="T3231" t="s">
        <v>35</v>
      </c>
      <c r="U3231" s="13">
        <f t="shared" si="200"/>
        <v>2024</v>
      </c>
      <c r="V3231" s="13">
        <f t="shared" si="201"/>
        <v>11</v>
      </c>
      <c r="W3231" s="20" t="str">
        <f t="shared" si="202"/>
        <v>November</v>
      </c>
      <c r="X3231">
        <v>0.19500000000000001</v>
      </c>
      <c r="Y3231" s="6">
        <f t="shared" si="203"/>
        <v>6297.9</v>
      </c>
      <c r="Z3231" cm="1">
        <f t="array" aca="1" ref="Z3231" ca="1">IF(roud(N3231,2)=ROUND(Z3231,2),"ok","error")</f>
        <v>0</v>
      </c>
    </row>
    <row r="3232" spans="1:26" x14ac:dyDescent="0.3">
      <c r="A3232" t="s">
        <v>4940</v>
      </c>
      <c r="B3232" s="4">
        <v>45787</v>
      </c>
      <c r="C3232" t="s">
        <v>576</v>
      </c>
      <c r="D3232" t="s">
        <v>577</v>
      </c>
      <c r="E3232" t="s">
        <v>69</v>
      </c>
      <c r="F3232" t="s">
        <v>70</v>
      </c>
      <c r="G3232" t="s">
        <v>61</v>
      </c>
      <c r="H3232" t="s">
        <v>71</v>
      </c>
      <c r="I3232" s="6">
        <v>1</v>
      </c>
      <c r="J3232" s="6">
        <v>1299</v>
      </c>
      <c r="K3232" s="6">
        <v>1299</v>
      </c>
      <c r="L3232" s="6">
        <v>0.3</v>
      </c>
      <c r="M3232" s="6">
        <v>389.7</v>
      </c>
      <c r="N3232" s="6">
        <v>909.3</v>
      </c>
      <c r="O3232" s="6">
        <v>63.65</v>
      </c>
      <c r="P3232" t="s">
        <v>158</v>
      </c>
      <c r="Q3232" t="s">
        <v>159</v>
      </c>
      <c r="R3232" t="s">
        <v>160</v>
      </c>
      <c r="S3232" t="s">
        <v>107</v>
      </c>
      <c r="T3232" t="s">
        <v>35</v>
      </c>
      <c r="U3232" s="13">
        <f t="shared" si="200"/>
        <v>2025</v>
      </c>
      <c r="V3232" s="13">
        <f t="shared" si="201"/>
        <v>5</v>
      </c>
      <c r="W3232" s="20" t="str">
        <f t="shared" si="202"/>
        <v>May</v>
      </c>
      <c r="X3232">
        <v>7.0000000000000007E-2</v>
      </c>
      <c r="Y3232" s="6">
        <f t="shared" si="203"/>
        <v>519.6</v>
      </c>
      <c r="Z3232" cm="1">
        <f t="array" aca="1" ref="Z3232" ca="1">IF(roud(N3232,2)=ROUND(Z3232,2),"ok","error")</f>
        <v>0</v>
      </c>
    </row>
    <row r="3233" spans="1:26" x14ac:dyDescent="0.3">
      <c r="A3233" t="s">
        <v>4941</v>
      </c>
      <c r="B3233" s="4">
        <v>45370</v>
      </c>
      <c r="C3233" t="s">
        <v>2621</v>
      </c>
      <c r="D3233" t="s">
        <v>2622</v>
      </c>
      <c r="E3233" t="s">
        <v>40</v>
      </c>
      <c r="F3233" t="s">
        <v>41</v>
      </c>
      <c r="G3233" t="s">
        <v>29</v>
      </c>
      <c r="H3233" t="s">
        <v>30</v>
      </c>
      <c r="I3233" s="6">
        <v>1</v>
      </c>
      <c r="J3233" s="6">
        <v>1199</v>
      </c>
      <c r="K3233" s="6">
        <v>1199</v>
      </c>
      <c r="L3233" s="6">
        <v>0.1</v>
      </c>
      <c r="M3233" s="6">
        <v>119.9</v>
      </c>
      <c r="N3233" s="6">
        <v>1079.0999999999999</v>
      </c>
      <c r="O3233" s="6">
        <v>312.94</v>
      </c>
      <c r="P3233" t="s">
        <v>31</v>
      </c>
      <c r="Q3233" t="s">
        <v>32</v>
      </c>
      <c r="R3233" t="s">
        <v>33</v>
      </c>
      <c r="S3233" t="s">
        <v>54</v>
      </c>
      <c r="T3233" t="s">
        <v>35</v>
      </c>
      <c r="U3233" s="13">
        <f t="shared" si="200"/>
        <v>2024</v>
      </c>
      <c r="V3233" s="13">
        <f t="shared" si="201"/>
        <v>3</v>
      </c>
      <c r="W3233" s="20" t="str">
        <f t="shared" si="202"/>
        <v>March</v>
      </c>
      <c r="X3233">
        <v>0.28999999999999998</v>
      </c>
      <c r="Y3233" s="6">
        <f t="shared" si="203"/>
        <v>959.2</v>
      </c>
      <c r="Z3233" cm="1">
        <f t="array" aca="1" ref="Z3233" ca="1">IF(roud(N3233,2)=ROUND(Z3233,2),"ok","error")</f>
        <v>0</v>
      </c>
    </row>
    <row r="3234" spans="1:26" x14ac:dyDescent="0.3">
      <c r="A3234" t="s">
        <v>4942</v>
      </c>
      <c r="B3234" s="4">
        <v>45661</v>
      </c>
      <c r="C3234" t="s">
        <v>746</v>
      </c>
      <c r="D3234" t="s">
        <v>747</v>
      </c>
      <c r="E3234" t="s">
        <v>167</v>
      </c>
      <c r="F3234" t="s">
        <v>168</v>
      </c>
      <c r="G3234" t="s">
        <v>113</v>
      </c>
      <c r="H3234" t="s">
        <v>169</v>
      </c>
      <c r="I3234" s="6">
        <v>2</v>
      </c>
      <c r="J3234" s="6">
        <v>899</v>
      </c>
      <c r="K3234" s="6">
        <v>1798</v>
      </c>
      <c r="L3234" s="6">
        <v>0.05</v>
      </c>
      <c r="M3234" s="6">
        <v>89.9</v>
      </c>
      <c r="N3234" s="6">
        <v>1708.1</v>
      </c>
      <c r="O3234" s="6">
        <v>452.65</v>
      </c>
      <c r="P3234" t="s">
        <v>186</v>
      </c>
      <c r="Q3234" t="s">
        <v>187</v>
      </c>
      <c r="R3234" t="s">
        <v>160</v>
      </c>
      <c r="S3234" t="s">
        <v>45</v>
      </c>
      <c r="T3234" t="s">
        <v>55</v>
      </c>
      <c r="U3234" s="13">
        <f t="shared" si="200"/>
        <v>2025</v>
      </c>
      <c r="V3234" s="13">
        <f t="shared" si="201"/>
        <v>1</v>
      </c>
      <c r="W3234" s="20" t="str">
        <f t="shared" si="202"/>
        <v>January</v>
      </c>
      <c r="X3234">
        <v>0.26500000000000001</v>
      </c>
      <c r="Y3234" s="6">
        <f t="shared" si="203"/>
        <v>1618.2</v>
      </c>
      <c r="Z3234" cm="1">
        <f t="array" aca="1" ref="Z3234" ca="1">IF(roud(N3234,2)=ROUND(Z3234,2),"ok","error")</f>
        <v>0</v>
      </c>
    </row>
    <row r="3235" spans="1:26" x14ac:dyDescent="0.3">
      <c r="A3235" t="s">
        <v>4943</v>
      </c>
      <c r="B3235" s="4">
        <v>45549</v>
      </c>
      <c r="C3235" t="s">
        <v>1972</v>
      </c>
      <c r="D3235" t="s">
        <v>1973</v>
      </c>
      <c r="E3235" t="s">
        <v>80</v>
      </c>
      <c r="F3235" t="s">
        <v>81</v>
      </c>
      <c r="G3235" t="s">
        <v>52</v>
      </c>
      <c r="H3235" t="s">
        <v>53</v>
      </c>
      <c r="I3235" s="6">
        <v>3</v>
      </c>
      <c r="J3235" s="6">
        <v>3499</v>
      </c>
      <c r="K3235" s="6">
        <v>10497</v>
      </c>
      <c r="L3235" s="6">
        <v>0.15</v>
      </c>
      <c r="M3235" s="6">
        <v>1574.55</v>
      </c>
      <c r="N3235" s="6">
        <v>8922.4500000000007</v>
      </c>
      <c r="O3235" s="6">
        <v>1739.88</v>
      </c>
      <c r="P3235" t="s">
        <v>63</v>
      </c>
      <c r="Q3235" t="s">
        <v>64</v>
      </c>
      <c r="R3235" t="s">
        <v>65</v>
      </c>
      <c r="S3235" t="s">
        <v>98</v>
      </c>
      <c r="T3235" t="s">
        <v>55</v>
      </c>
      <c r="U3235" s="13">
        <f t="shared" si="200"/>
        <v>2024</v>
      </c>
      <c r="V3235" s="13">
        <f t="shared" si="201"/>
        <v>9</v>
      </c>
      <c r="W3235" s="20" t="str">
        <f t="shared" si="202"/>
        <v>September</v>
      </c>
      <c r="X3235">
        <v>0.19500000000000001</v>
      </c>
      <c r="Y3235" s="6">
        <f t="shared" si="203"/>
        <v>7347.9</v>
      </c>
      <c r="Z3235" cm="1">
        <f t="array" aca="1" ref="Z3235" ca="1">IF(roud(N3235,2)=ROUND(Z3235,2),"ok","error")</f>
        <v>0</v>
      </c>
    </row>
    <row r="3236" spans="1:26" x14ac:dyDescent="0.3">
      <c r="A3236" t="s">
        <v>4944</v>
      </c>
      <c r="B3236" s="4">
        <v>45544</v>
      </c>
      <c r="C3236" t="s">
        <v>2585</v>
      </c>
      <c r="D3236" t="s">
        <v>2586</v>
      </c>
      <c r="E3236" t="s">
        <v>59</v>
      </c>
      <c r="F3236" t="s">
        <v>60</v>
      </c>
      <c r="G3236" t="s">
        <v>61</v>
      </c>
      <c r="H3236" t="s">
        <v>62</v>
      </c>
      <c r="I3236" s="6">
        <v>1</v>
      </c>
      <c r="J3236" s="6">
        <v>59999</v>
      </c>
      <c r="K3236" s="6">
        <v>59999</v>
      </c>
      <c r="L3236" s="6">
        <v>0</v>
      </c>
      <c r="M3236" s="6">
        <v>0</v>
      </c>
      <c r="N3236" s="6">
        <v>59999</v>
      </c>
      <c r="O3236" s="6">
        <v>9599.84</v>
      </c>
      <c r="P3236" t="s">
        <v>94</v>
      </c>
      <c r="Q3236" t="s">
        <v>64</v>
      </c>
      <c r="R3236" t="s">
        <v>65</v>
      </c>
      <c r="S3236" t="s">
        <v>107</v>
      </c>
      <c r="T3236" t="s">
        <v>35</v>
      </c>
      <c r="U3236" s="13">
        <f t="shared" si="200"/>
        <v>2024</v>
      </c>
      <c r="V3236" s="13">
        <f t="shared" si="201"/>
        <v>9</v>
      </c>
      <c r="W3236" s="20" t="str">
        <f t="shared" si="202"/>
        <v>September</v>
      </c>
      <c r="X3236">
        <v>0.16</v>
      </c>
      <c r="Y3236" s="6">
        <f t="shared" si="203"/>
        <v>59999</v>
      </c>
      <c r="Z3236" cm="1">
        <f t="array" aca="1" ref="Z3236" ca="1">IF(roud(N3236,2)=ROUND(Z3236,2),"ok","error")</f>
        <v>0</v>
      </c>
    </row>
    <row r="3237" spans="1:26" x14ac:dyDescent="0.3">
      <c r="A3237" t="s">
        <v>4945</v>
      </c>
      <c r="B3237" s="4">
        <v>45932</v>
      </c>
      <c r="C3237" t="s">
        <v>603</v>
      </c>
      <c r="D3237" t="s">
        <v>604</v>
      </c>
      <c r="E3237" t="s">
        <v>86</v>
      </c>
      <c r="F3237" t="s">
        <v>87</v>
      </c>
      <c r="G3237" t="s">
        <v>29</v>
      </c>
      <c r="H3237" t="s">
        <v>88</v>
      </c>
      <c r="I3237" s="6">
        <v>2</v>
      </c>
      <c r="J3237" s="6">
        <v>1299</v>
      </c>
      <c r="K3237" s="6">
        <v>2598</v>
      </c>
      <c r="L3237" s="6">
        <v>0</v>
      </c>
      <c r="M3237" s="6">
        <v>0</v>
      </c>
      <c r="N3237" s="6">
        <v>2598</v>
      </c>
      <c r="O3237" s="6">
        <v>831.36</v>
      </c>
      <c r="P3237" t="s">
        <v>42</v>
      </c>
      <c r="Q3237" t="s">
        <v>43</v>
      </c>
      <c r="R3237" t="s">
        <v>44</v>
      </c>
      <c r="S3237" t="s">
        <v>107</v>
      </c>
      <c r="T3237" t="s">
        <v>46</v>
      </c>
      <c r="U3237" s="13">
        <f t="shared" si="200"/>
        <v>2025</v>
      </c>
      <c r="V3237" s="13">
        <f t="shared" si="201"/>
        <v>10</v>
      </c>
      <c r="W3237" s="20" t="str">
        <f t="shared" si="202"/>
        <v>October</v>
      </c>
      <c r="X3237">
        <v>0.32</v>
      </c>
      <c r="Y3237" s="6">
        <f t="shared" si="203"/>
        <v>2598</v>
      </c>
      <c r="Z3237" cm="1">
        <f t="array" aca="1" ref="Z3237" ca="1">IF(roud(N3237,2)=ROUND(Z3237,2),"ok","error")</f>
        <v>0</v>
      </c>
    </row>
    <row r="3238" spans="1:26" x14ac:dyDescent="0.3">
      <c r="A3238" t="s">
        <v>4946</v>
      </c>
      <c r="B3238" s="4">
        <v>45799</v>
      </c>
      <c r="C3238" t="s">
        <v>1613</v>
      </c>
      <c r="D3238" t="s">
        <v>1614</v>
      </c>
      <c r="E3238" t="s">
        <v>302</v>
      </c>
      <c r="F3238" t="s">
        <v>303</v>
      </c>
      <c r="G3238" t="s">
        <v>29</v>
      </c>
      <c r="H3238" t="s">
        <v>304</v>
      </c>
      <c r="I3238" s="6">
        <v>2</v>
      </c>
      <c r="J3238" s="6">
        <v>1799</v>
      </c>
      <c r="K3238" s="6">
        <v>3598</v>
      </c>
      <c r="L3238" s="6">
        <v>0.1</v>
      </c>
      <c r="M3238" s="6">
        <v>359.8</v>
      </c>
      <c r="N3238" s="6">
        <v>3238.2</v>
      </c>
      <c r="O3238" s="6">
        <v>939.08</v>
      </c>
      <c r="P3238" t="s">
        <v>31</v>
      </c>
      <c r="Q3238" t="s">
        <v>32</v>
      </c>
      <c r="R3238" t="s">
        <v>33</v>
      </c>
      <c r="S3238" t="s">
        <v>45</v>
      </c>
      <c r="T3238" t="s">
        <v>35</v>
      </c>
      <c r="U3238" s="13">
        <f t="shared" si="200"/>
        <v>2025</v>
      </c>
      <c r="V3238" s="13">
        <f t="shared" si="201"/>
        <v>5</v>
      </c>
      <c r="W3238" s="20" t="str">
        <f t="shared" si="202"/>
        <v>May</v>
      </c>
      <c r="X3238">
        <v>0.28999999999999998</v>
      </c>
      <c r="Y3238" s="6">
        <f t="shared" si="203"/>
        <v>2878.4</v>
      </c>
      <c r="Z3238" cm="1">
        <f t="array" aca="1" ref="Z3238" ca="1">IF(roud(N3238,2)=ROUND(Z3238,2),"ok","error")</f>
        <v>0</v>
      </c>
    </row>
    <row r="3239" spans="1:26" x14ac:dyDescent="0.3">
      <c r="A3239" t="s">
        <v>4947</v>
      </c>
      <c r="B3239" s="4">
        <v>45900</v>
      </c>
      <c r="C3239" t="s">
        <v>716</v>
      </c>
      <c r="D3239" t="s">
        <v>717</v>
      </c>
      <c r="E3239" t="s">
        <v>102</v>
      </c>
      <c r="F3239" t="s">
        <v>103</v>
      </c>
      <c r="G3239" t="s">
        <v>52</v>
      </c>
      <c r="H3239" t="s">
        <v>104</v>
      </c>
      <c r="I3239" s="6">
        <v>1</v>
      </c>
      <c r="J3239" s="6">
        <v>5999</v>
      </c>
      <c r="K3239" s="6">
        <v>5999</v>
      </c>
      <c r="L3239" s="6">
        <v>0.1</v>
      </c>
      <c r="M3239" s="6">
        <v>599.9</v>
      </c>
      <c r="N3239" s="6">
        <v>5399.1</v>
      </c>
      <c r="O3239" s="6">
        <v>1133.81</v>
      </c>
      <c r="P3239" t="s">
        <v>94</v>
      </c>
      <c r="Q3239" t="s">
        <v>64</v>
      </c>
      <c r="R3239" t="s">
        <v>65</v>
      </c>
      <c r="S3239" t="s">
        <v>45</v>
      </c>
      <c r="T3239" t="s">
        <v>46</v>
      </c>
      <c r="U3239" s="13">
        <f t="shared" si="200"/>
        <v>2025</v>
      </c>
      <c r="V3239" s="13">
        <f t="shared" si="201"/>
        <v>8</v>
      </c>
      <c r="W3239" s="20" t="str">
        <f t="shared" si="202"/>
        <v>August</v>
      </c>
      <c r="X3239">
        <v>0.21</v>
      </c>
      <c r="Y3239" s="6">
        <f t="shared" si="203"/>
        <v>4799.2</v>
      </c>
      <c r="Z3239" cm="1">
        <f t="array" aca="1" ref="Z3239" ca="1">IF(roud(N3239,2)=ROUND(Z3239,2),"ok","error")</f>
        <v>0</v>
      </c>
    </row>
    <row r="3240" spans="1:26" x14ac:dyDescent="0.3">
      <c r="A3240" t="s">
        <v>4948</v>
      </c>
      <c r="B3240" s="4">
        <v>45923</v>
      </c>
      <c r="C3240" t="s">
        <v>1375</v>
      </c>
      <c r="D3240" t="s">
        <v>1376</v>
      </c>
      <c r="E3240" t="s">
        <v>167</v>
      </c>
      <c r="F3240" t="s">
        <v>168</v>
      </c>
      <c r="G3240" t="s">
        <v>113</v>
      </c>
      <c r="H3240" t="s">
        <v>169</v>
      </c>
      <c r="I3240" s="6">
        <v>1</v>
      </c>
      <c r="J3240" s="6">
        <v>899</v>
      </c>
      <c r="K3240" s="6">
        <v>899</v>
      </c>
      <c r="L3240" s="6">
        <v>0.2</v>
      </c>
      <c r="M3240" s="6">
        <v>179.8</v>
      </c>
      <c r="N3240" s="6">
        <v>719.2</v>
      </c>
      <c r="O3240" s="6">
        <v>158.22</v>
      </c>
      <c r="P3240" t="s">
        <v>186</v>
      </c>
      <c r="Q3240" t="s">
        <v>187</v>
      </c>
      <c r="R3240" t="s">
        <v>160</v>
      </c>
      <c r="S3240" t="s">
        <v>107</v>
      </c>
      <c r="T3240" t="s">
        <v>55</v>
      </c>
      <c r="U3240" s="13">
        <f t="shared" si="200"/>
        <v>2025</v>
      </c>
      <c r="V3240" s="13">
        <f t="shared" si="201"/>
        <v>9</v>
      </c>
      <c r="W3240" s="20" t="str">
        <f t="shared" si="202"/>
        <v>September</v>
      </c>
      <c r="X3240">
        <v>0.22</v>
      </c>
      <c r="Y3240" s="6">
        <f t="shared" si="203"/>
        <v>539.4</v>
      </c>
      <c r="Z3240" cm="1">
        <f t="array" aca="1" ref="Z3240" ca="1">IF(roud(N3240,2)=ROUND(Z3240,2),"ok","error")</f>
        <v>0</v>
      </c>
    </row>
    <row r="3241" spans="1:26" x14ac:dyDescent="0.3">
      <c r="A3241" t="s">
        <v>4949</v>
      </c>
      <c r="B3241" s="4">
        <v>45492</v>
      </c>
      <c r="C3241" t="s">
        <v>1579</v>
      </c>
      <c r="D3241" t="s">
        <v>1580</v>
      </c>
      <c r="E3241" t="s">
        <v>86</v>
      </c>
      <c r="F3241" t="s">
        <v>87</v>
      </c>
      <c r="G3241" t="s">
        <v>29</v>
      </c>
      <c r="H3241" t="s">
        <v>88</v>
      </c>
      <c r="I3241" s="6">
        <v>1</v>
      </c>
      <c r="J3241" s="6">
        <v>1299</v>
      </c>
      <c r="K3241" s="6">
        <v>1299</v>
      </c>
      <c r="L3241" s="6">
        <v>0.1</v>
      </c>
      <c r="M3241" s="6">
        <v>129.9</v>
      </c>
      <c r="N3241" s="6">
        <v>1169.0999999999999</v>
      </c>
      <c r="O3241" s="6">
        <v>339.04</v>
      </c>
      <c r="P3241" t="s">
        <v>170</v>
      </c>
      <c r="Q3241" t="s">
        <v>171</v>
      </c>
      <c r="R3241" t="s">
        <v>44</v>
      </c>
      <c r="S3241" t="s">
        <v>45</v>
      </c>
      <c r="T3241" t="s">
        <v>35</v>
      </c>
      <c r="U3241" s="13">
        <f t="shared" si="200"/>
        <v>2024</v>
      </c>
      <c r="V3241" s="13">
        <f t="shared" si="201"/>
        <v>7</v>
      </c>
      <c r="W3241" s="20" t="str">
        <f t="shared" si="202"/>
        <v>July</v>
      </c>
      <c r="X3241">
        <v>0.28999999999999998</v>
      </c>
      <c r="Y3241" s="6">
        <f t="shared" si="203"/>
        <v>1039.2</v>
      </c>
      <c r="Z3241" cm="1">
        <f t="array" aca="1" ref="Z3241" ca="1">IF(roud(N3241,2)=ROUND(Z3241,2),"ok","error")</f>
        <v>0</v>
      </c>
    </row>
    <row r="3242" spans="1:26" x14ac:dyDescent="0.3">
      <c r="A3242" t="s">
        <v>4950</v>
      </c>
      <c r="B3242" s="4">
        <v>45760</v>
      </c>
      <c r="C3242" t="s">
        <v>1250</v>
      </c>
      <c r="D3242" t="s">
        <v>1251</v>
      </c>
      <c r="E3242" t="s">
        <v>80</v>
      </c>
      <c r="F3242" t="s">
        <v>81</v>
      </c>
      <c r="G3242" t="s">
        <v>52</v>
      </c>
      <c r="H3242" t="s">
        <v>53</v>
      </c>
      <c r="I3242" s="6">
        <v>1</v>
      </c>
      <c r="J3242" s="6">
        <v>3499</v>
      </c>
      <c r="K3242" s="6">
        <v>3499</v>
      </c>
      <c r="L3242" s="6">
        <v>0.1</v>
      </c>
      <c r="M3242" s="6">
        <v>349.9</v>
      </c>
      <c r="N3242" s="6">
        <v>3149.1</v>
      </c>
      <c r="O3242" s="6">
        <v>661.31</v>
      </c>
      <c r="P3242" t="s">
        <v>170</v>
      </c>
      <c r="Q3242" t="s">
        <v>171</v>
      </c>
      <c r="R3242" t="s">
        <v>44</v>
      </c>
      <c r="S3242" t="s">
        <v>54</v>
      </c>
      <c r="T3242" t="s">
        <v>55</v>
      </c>
      <c r="U3242" s="13">
        <f t="shared" si="200"/>
        <v>2025</v>
      </c>
      <c r="V3242" s="13">
        <f t="shared" si="201"/>
        <v>4</v>
      </c>
      <c r="W3242" s="20" t="str">
        <f t="shared" si="202"/>
        <v>April</v>
      </c>
      <c r="X3242">
        <v>0.21</v>
      </c>
      <c r="Y3242" s="6">
        <f t="shared" si="203"/>
        <v>2799.2</v>
      </c>
      <c r="Z3242" cm="1">
        <f t="array" aca="1" ref="Z3242" ca="1">IF(roud(N3242,2)=ROUND(Z3242,2),"ok","error")</f>
        <v>0</v>
      </c>
    </row>
    <row r="3243" spans="1:26" x14ac:dyDescent="0.3">
      <c r="A3243" t="s">
        <v>4951</v>
      </c>
      <c r="B3243" s="4">
        <v>45401</v>
      </c>
      <c r="C3243" t="s">
        <v>1375</v>
      </c>
      <c r="D3243" t="s">
        <v>1376</v>
      </c>
      <c r="E3243" t="s">
        <v>167</v>
      </c>
      <c r="F3243" t="s">
        <v>168</v>
      </c>
      <c r="G3243" t="s">
        <v>113</v>
      </c>
      <c r="H3243" t="s">
        <v>169</v>
      </c>
      <c r="I3243" s="6">
        <v>3</v>
      </c>
      <c r="J3243" s="6">
        <v>899</v>
      </c>
      <c r="K3243" s="6">
        <v>2697</v>
      </c>
      <c r="L3243" s="6">
        <v>0.25</v>
      </c>
      <c r="M3243" s="6">
        <v>674.25</v>
      </c>
      <c r="N3243" s="6">
        <v>2022.75</v>
      </c>
      <c r="O3243" s="6">
        <v>414.66</v>
      </c>
      <c r="P3243" t="s">
        <v>42</v>
      </c>
      <c r="Q3243" t="s">
        <v>43</v>
      </c>
      <c r="R3243" t="s">
        <v>44</v>
      </c>
      <c r="S3243" t="s">
        <v>45</v>
      </c>
      <c r="T3243" t="s">
        <v>35</v>
      </c>
      <c r="U3243" s="13">
        <f t="shared" si="200"/>
        <v>2024</v>
      </c>
      <c r="V3243" s="13">
        <f t="shared" si="201"/>
        <v>4</v>
      </c>
      <c r="W3243" s="20" t="str">
        <f t="shared" si="202"/>
        <v>April</v>
      </c>
      <c r="X3243">
        <v>0.20499999999999999</v>
      </c>
      <c r="Y3243" s="6">
        <f t="shared" si="203"/>
        <v>1348.5</v>
      </c>
      <c r="Z3243" cm="1">
        <f t="array" aca="1" ref="Z3243" ca="1">IF(roud(N3243,2)=ROUND(Z3243,2),"ok","error")</f>
        <v>0</v>
      </c>
    </row>
    <row r="3244" spans="1:26" x14ac:dyDescent="0.3">
      <c r="A3244" t="s">
        <v>4952</v>
      </c>
      <c r="B3244" s="4">
        <v>45430</v>
      </c>
      <c r="C3244" t="s">
        <v>2784</v>
      </c>
      <c r="D3244" t="s">
        <v>2785</v>
      </c>
      <c r="E3244" t="s">
        <v>273</v>
      </c>
      <c r="F3244" t="s">
        <v>274</v>
      </c>
      <c r="G3244" t="s">
        <v>29</v>
      </c>
      <c r="H3244" t="s">
        <v>88</v>
      </c>
      <c r="I3244" s="6">
        <v>1</v>
      </c>
      <c r="J3244" s="6">
        <v>2499</v>
      </c>
      <c r="K3244" s="6">
        <v>2499</v>
      </c>
      <c r="L3244" s="6">
        <v>0.05</v>
      </c>
      <c r="M3244" s="6">
        <v>124.95</v>
      </c>
      <c r="N3244" s="6">
        <v>2374.0500000000002</v>
      </c>
      <c r="O3244" s="6">
        <v>724.09</v>
      </c>
      <c r="P3244" t="s">
        <v>158</v>
      </c>
      <c r="Q3244" t="s">
        <v>159</v>
      </c>
      <c r="R3244" t="s">
        <v>160</v>
      </c>
      <c r="S3244" t="s">
        <v>98</v>
      </c>
      <c r="T3244" t="s">
        <v>35</v>
      </c>
      <c r="U3244" s="13">
        <f t="shared" si="200"/>
        <v>2024</v>
      </c>
      <c r="V3244" s="13">
        <f t="shared" si="201"/>
        <v>5</v>
      </c>
      <c r="W3244" s="20" t="str">
        <f t="shared" si="202"/>
        <v>May</v>
      </c>
      <c r="X3244">
        <v>0.30499999999999999</v>
      </c>
      <c r="Y3244" s="6">
        <f t="shared" si="203"/>
        <v>2249.1</v>
      </c>
      <c r="Z3244" cm="1">
        <f t="array" aca="1" ref="Z3244" ca="1">IF(roud(N3244,2)=ROUND(Z3244,2),"ok","error")</f>
        <v>0</v>
      </c>
    </row>
    <row r="3245" spans="1:26" x14ac:dyDescent="0.3">
      <c r="A3245" t="s">
        <v>4953</v>
      </c>
      <c r="B3245" s="4">
        <v>45603</v>
      </c>
      <c r="C3245" t="s">
        <v>543</v>
      </c>
      <c r="D3245" t="s">
        <v>544</v>
      </c>
      <c r="E3245" t="s">
        <v>273</v>
      </c>
      <c r="F3245" t="s">
        <v>274</v>
      </c>
      <c r="G3245" t="s">
        <v>29</v>
      </c>
      <c r="H3245" t="s">
        <v>88</v>
      </c>
      <c r="I3245" s="6">
        <v>2</v>
      </c>
      <c r="J3245" s="6">
        <v>2499</v>
      </c>
      <c r="K3245" s="6">
        <v>4998</v>
      </c>
      <c r="L3245" s="6">
        <v>0.2</v>
      </c>
      <c r="M3245" s="6">
        <v>999.6</v>
      </c>
      <c r="N3245" s="6">
        <v>3998.4</v>
      </c>
      <c r="O3245" s="6">
        <v>1039.58</v>
      </c>
      <c r="P3245" t="s">
        <v>89</v>
      </c>
      <c r="Q3245" t="s">
        <v>90</v>
      </c>
      <c r="R3245" t="s">
        <v>65</v>
      </c>
      <c r="S3245" t="s">
        <v>45</v>
      </c>
      <c r="T3245" t="s">
        <v>35</v>
      </c>
      <c r="U3245" s="13">
        <f t="shared" si="200"/>
        <v>2024</v>
      </c>
      <c r="V3245" s="13">
        <f t="shared" si="201"/>
        <v>11</v>
      </c>
      <c r="W3245" s="20" t="str">
        <f t="shared" si="202"/>
        <v>November</v>
      </c>
      <c r="X3245">
        <v>0.26</v>
      </c>
      <c r="Y3245" s="6">
        <f t="shared" si="203"/>
        <v>2998.8</v>
      </c>
      <c r="Z3245" cm="1">
        <f t="array" aca="1" ref="Z3245" ca="1">IF(roud(N3245,2)=ROUND(Z3245,2),"ok","error")</f>
        <v>0</v>
      </c>
    </row>
    <row r="3246" spans="1:26" x14ac:dyDescent="0.3">
      <c r="A3246" t="s">
        <v>4954</v>
      </c>
      <c r="B3246" s="4">
        <v>45298</v>
      </c>
      <c r="C3246" t="s">
        <v>2643</v>
      </c>
      <c r="D3246" t="s">
        <v>2644</v>
      </c>
      <c r="E3246" t="s">
        <v>273</v>
      </c>
      <c r="F3246" t="s">
        <v>274</v>
      </c>
      <c r="G3246" t="s">
        <v>29</v>
      </c>
      <c r="H3246" t="s">
        <v>88</v>
      </c>
      <c r="I3246" s="6">
        <v>1</v>
      </c>
      <c r="J3246" s="6">
        <v>2499</v>
      </c>
      <c r="K3246" s="6">
        <v>2499</v>
      </c>
      <c r="L3246" s="6">
        <v>0.3</v>
      </c>
      <c r="M3246" s="6">
        <v>749.7</v>
      </c>
      <c r="N3246" s="6">
        <v>1749.3</v>
      </c>
      <c r="O3246" s="6">
        <v>402.34</v>
      </c>
      <c r="P3246" t="s">
        <v>82</v>
      </c>
      <c r="Q3246" t="s">
        <v>82</v>
      </c>
      <c r="R3246" t="s">
        <v>65</v>
      </c>
      <c r="S3246" t="s">
        <v>54</v>
      </c>
      <c r="T3246" t="s">
        <v>35</v>
      </c>
      <c r="U3246" s="13">
        <f t="shared" si="200"/>
        <v>2024</v>
      </c>
      <c r="V3246" s="13">
        <f t="shared" si="201"/>
        <v>1</v>
      </c>
      <c r="W3246" s="20" t="str">
        <f t="shared" si="202"/>
        <v>January</v>
      </c>
      <c r="X3246">
        <v>0.23</v>
      </c>
      <c r="Y3246" s="6">
        <f t="shared" si="203"/>
        <v>999.6</v>
      </c>
      <c r="Z3246" cm="1">
        <f t="array" aca="1" ref="Z3246" ca="1">IF(roud(N3246,2)=ROUND(Z3246,2),"ok","error")</f>
        <v>0</v>
      </c>
    </row>
    <row r="3247" spans="1:26" x14ac:dyDescent="0.3">
      <c r="A3247" t="s">
        <v>4955</v>
      </c>
      <c r="B3247" s="4">
        <v>45697</v>
      </c>
      <c r="C3247" t="s">
        <v>1558</v>
      </c>
      <c r="D3247" t="s">
        <v>1559</v>
      </c>
      <c r="E3247" t="s">
        <v>323</v>
      </c>
      <c r="F3247" t="s">
        <v>324</v>
      </c>
      <c r="G3247" t="s">
        <v>29</v>
      </c>
      <c r="H3247" t="s">
        <v>304</v>
      </c>
      <c r="I3247" s="6">
        <v>1</v>
      </c>
      <c r="J3247" s="6">
        <v>799</v>
      </c>
      <c r="K3247" s="6">
        <v>799</v>
      </c>
      <c r="L3247" s="6">
        <v>0.1</v>
      </c>
      <c r="M3247" s="6">
        <v>79.900000000000006</v>
      </c>
      <c r="N3247" s="6">
        <v>719.1</v>
      </c>
      <c r="O3247" s="6">
        <v>208.54</v>
      </c>
      <c r="P3247" t="s">
        <v>63</v>
      </c>
      <c r="Q3247" t="s">
        <v>64</v>
      </c>
      <c r="R3247" t="s">
        <v>65</v>
      </c>
      <c r="S3247" t="s">
        <v>45</v>
      </c>
      <c r="T3247" t="s">
        <v>35</v>
      </c>
      <c r="U3247" s="13">
        <f t="shared" si="200"/>
        <v>2025</v>
      </c>
      <c r="V3247" s="13">
        <f t="shared" si="201"/>
        <v>2</v>
      </c>
      <c r="W3247" s="20" t="str">
        <f t="shared" si="202"/>
        <v>February</v>
      </c>
      <c r="X3247">
        <v>0.28999999999999998</v>
      </c>
      <c r="Y3247" s="6">
        <f t="shared" si="203"/>
        <v>639.20000000000005</v>
      </c>
      <c r="Z3247" cm="1">
        <f t="array" aca="1" ref="Z3247" ca="1">IF(roud(N3247,2)=ROUND(Z3247,2),"ok","error")</f>
        <v>0</v>
      </c>
    </row>
    <row r="3248" spans="1:26" x14ac:dyDescent="0.3">
      <c r="A3248" t="s">
        <v>4956</v>
      </c>
      <c r="B3248" s="4">
        <v>45632</v>
      </c>
      <c r="C3248" t="s">
        <v>789</v>
      </c>
      <c r="D3248" t="s">
        <v>790</v>
      </c>
      <c r="E3248" t="s">
        <v>284</v>
      </c>
      <c r="F3248" t="s">
        <v>285</v>
      </c>
      <c r="G3248" t="s">
        <v>52</v>
      </c>
      <c r="H3248" t="s">
        <v>129</v>
      </c>
      <c r="I3248" s="6">
        <v>1</v>
      </c>
      <c r="J3248" s="6">
        <v>999</v>
      </c>
      <c r="K3248" s="6">
        <v>999</v>
      </c>
      <c r="L3248" s="6">
        <v>0.2</v>
      </c>
      <c r="M3248" s="6">
        <v>199.8</v>
      </c>
      <c r="N3248" s="6">
        <v>799.2</v>
      </c>
      <c r="O3248" s="6">
        <v>143.86000000000001</v>
      </c>
      <c r="P3248" t="s">
        <v>158</v>
      </c>
      <c r="Q3248" t="s">
        <v>159</v>
      </c>
      <c r="R3248" t="s">
        <v>160</v>
      </c>
      <c r="S3248" t="s">
        <v>45</v>
      </c>
      <c r="T3248" t="s">
        <v>55</v>
      </c>
      <c r="U3248" s="13">
        <f t="shared" si="200"/>
        <v>2024</v>
      </c>
      <c r="V3248" s="13">
        <f t="shared" si="201"/>
        <v>12</v>
      </c>
      <c r="W3248" s="20" t="str">
        <f t="shared" si="202"/>
        <v>December</v>
      </c>
      <c r="X3248">
        <v>0.18</v>
      </c>
      <c r="Y3248" s="6">
        <f t="shared" si="203"/>
        <v>599.4</v>
      </c>
      <c r="Z3248" cm="1">
        <f t="array" aca="1" ref="Z3248" ca="1">IF(roud(N3248,2)=ROUND(Z3248,2),"ok","error")</f>
        <v>0</v>
      </c>
    </row>
    <row r="3249" spans="1:26" x14ac:dyDescent="0.3">
      <c r="A3249" t="s">
        <v>4957</v>
      </c>
      <c r="B3249" s="4">
        <v>45927</v>
      </c>
      <c r="C3249" t="s">
        <v>279</v>
      </c>
      <c r="D3249" t="s">
        <v>280</v>
      </c>
      <c r="E3249" t="s">
        <v>40</v>
      </c>
      <c r="F3249" t="s">
        <v>41</v>
      </c>
      <c r="G3249" t="s">
        <v>29</v>
      </c>
      <c r="H3249" t="s">
        <v>30</v>
      </c>
      <c r="I3249" s="6">
        <v>3</v>
      </c>
      <c r="J3249" s="6">
        <v>1199</v>
      </c>
      <c r="K3249" s="6">
        <v>3597</v>
      </c>
      <c r="L3249" s="6">
        <v>0.1</v>
      </c>
      <c r="M3249" s="6">
        <v>359.7</v>
      </c>
      <c r="N3249" s="6">
        <v>3237.3</v>
      </c>
      <c r="O3249" s="6">
        <v>938.82</v>
      </c>
      <c r="P3249" t="s">
        <v>89</v>
      </c>
      <c r="Q3249" t="s">
        <v>90</v>
      </c>
      <c r="R3249" t="s">
        <v>65</v>
      </c>
      <c r="S3249" t="s">
        <v>107</v>
      </c>
      <c r="T3249" t="s">
        <v>35</v>
      </c>
      <c r="U3249" s="13">
        <f t="shared" si="200"/>
        <v>2025</v>
      </c>
      <c r="V3249" s="13">
        <f t="shared" si="201"/>
        <v>9</v>
      </c>
      <c r="W3249" s="20" t="str">
        <f t="shared" si="202"/>
        <v>September</v>
      </c>
      <c r="X3249">
        <v>0.28999999999999998</v>
      </c>
      <c r="Y3249" s="6">
        <f t="shared" si="203"/>
        <v>2877.6</v>
      </c>
      <c r="Z3249" cm="1">
        <f t="array" aca="1" ref="Z3249" ca="1">IF(roud(N3249,2)=ROUND(Z3249,2),"ok","error")</f>
        <v>0</v>
      </c>
    </row>
    <row r="3250" spans="1:26" x14ac:dyDescent="0.3">
      <c r="A3250" t="s">
        <v>4958</v>
      </c>
      <c r="B3250" s="4">
        <v>45681</v>
      </c>
      <c r="C3250" t="s">
        <v>1742</v>
      </c>
      <c r="D3250" t="s">
        <v>1743</v>
      </c>
      <c r="E3250" t="s">
        <v>75</v>
      </c>
      <c r="F3250" t="s">
        <v>76</v>
      </c>
      <c r="G3250" t="s">
        <v>61</v>
      </c>
      <c r="H3250" t="s">
        <v>71</v>
      </c>
      <c r="I3250" s="6">
        <v>1</v>
      </c>
      <c r="J3250" s="6">
        <v>1499</v>
      </c>
      <c r="K3250" s="6">
        <v>1499</v>
      </c>
      <c r="L3250" s="6">
        <v>0.15</v>
      </c>
      <c r="M3250" s="6">
        <v>224.85</v>
      </c>
      <c r="N3250" s="6">
        <v>1274.1500000000001</v>
      </c>
      <c r="O3250" s="6">
        <v>146.53</v>
      </c>
      <c r="P3250" t="s">
        <v>89</v>
      </c>
      <c r="Q3250" t="s">
        <v>90</v>
      </c>
      <c r="R3250" t="s">
        <v>65</v>
      </c>
      <c r="S3250" t="s">
        <v>107</v>
      </c>
      <c r="T3250" t="s">
        <v>55</v>
      </c>
      <c r="U3250" s="13">
        <f t="shared" si="200"/>
        <v>2025</v>
      </c>
      <c r="V3250" s="13">
        <f t="shared" si="201"/>
        <v>1</v>
      </c>
      <c r="W3250" s="20" t="str">
        <f t="shared" si="202"/>
        <v>January</v>
      </c>
      <c r="X3250">
        <v>0.115</v>
      </c>
      <c r="Y3250" s="6">
        <f t="shared" si="203"/>
        <v>1049.3</v>
      </c>
      <c r="Z3250" cm="1">
        <f t="array" aca="1" ref="Z3250" ca="1">IF(roud(N3250,2)=ROUND(Z3250,2),"ok","error")</f>
        <v>0</v>
      </c>
    </row>
    <row r="3251" spans="1:26" x14ac:dyDescent="0.3">
      <c r="A3251" t="s">
        <v>4959</v>
      </c>
      <c r="B3251" s="4">
        <v>45629</v>
      </c>
      <c r="C3251" t="s">
        <v>993</v>
      </c>
      <c r="D3251" t="s">
        <v>994</v>
      </c>
      <c r="E3251" t="s">
        <v>356</v>
      </c>
      <c r="F3251" t="s">
        <v>357</v>
      </c>
      <c r="G3251" t="s">
        <v>214</v>
      </c>
      <c r="H3251" t="s">
        <v>260</v>
      </c>
      <c r="I3251" s="6">
        <v>1</v>
      </c>
      <c r="J3251" s="6">
        <v>699</v>
      </c>
      <c r="K3251" s="6">
        <v>699</v>
      </c>
      <c r="L3251" s="6">
        <v>0.2</v>
      </c>
      <c r="M3251" s="6">
        <v>139.80000000000001</v>
      </c>
      <c r="N3251" s="6">
        <v>559.20000000000005</v>
      </c>
      <c r="O3251" s="6">
        <v>178.94</v>
      </c>
      <c r="P3251" t="s">
        <v>63</v>
      </c>
      <c r="Q3251" t="s">
        <v>64</v>
      </c>
      <c r="R3251" t="s">
        <v>65</v>
      </c>
      <c r="S3251" t="s">
        <v>34</v>
      </c>
      <c r="T3251" t="s">
        <v>46</v>
      </c>
      <c r="U3251" s="13">
        <f t="shared" si="200"/>
        <v>2024</v>
      </c>
      <c r="V3251" s="13">
        <f t="shared" si="201"/>
        <v>12</v>
      </c>
      <c r="W3251" s="20" t="str">
        <f t="shared" si="202"/>
        <v>December</v>
      </c>
      <c r="X3251">
        <v>0.32</v>
      </c>
      <c r="Y3251" s="6">
        <f t="shared" si="203"/>
        <v>419.4</v>
      </c>
      <c r="Z3251" cm="1">
        <f t="array" aca="1" ref="Z3251" ca="1">IF(roud(N3251,2)=ROUND(Z3251,2),"ok","error")</f>
        <v>0</v>
      </c>
    </row>
    <row r="3252" spans="1:26" x14ac:dyDescent="0.3">
      <c r="A3252" t="s">
        <v>4960</v>
      </c>
      <c r="B3252" s="4">
        <v>45742</v>
      </c>
      <c r="C3252" t="s">
        <v>1439</v>
      </c>
      <c r="D3252" t="s">
        <v>1440</v>
      </c>
      <c r="E3252" t="s">
        <v>484</v>
      </c>
      <c r="F3252" t="s">
        <v>485</v>
      </c>
      <c r="G3252" t="s">
        <v>113</v>
      </c>
      <c r="H3252" t="s">
        <v>169</v>
      </c>
      <c r="I3252" s="6">
        <v>2</v>
      </c>
      <c r="J3252" s="6">
        <v>1599</v>
      </c>
      <c r="K3252" s="6">
        <v>3198</v>
      </c>
      <c r="L3252" s="6">
        <v>0.25</v>
      </c>
      <c r="M3252" s="6">
        <v>799.5</v>
      </c>
      <c r="N3252" s="6">
        <v>2398.5</v>
      </c>
      <c r="O3252" s="6">
        <v>491.69</v>
      </c>
      <c r="P3252" t="s">
        <v>89</v>
      </c>
      <c r="Q3252" t="s">
        <v>90</v>
      </c>
      <c r="R3252" t="s">
        <v>65</v>
      </c>
      <c r="S3252" t="s">
        <v>107</v>
      </c>
      <c r="T3252" t="s">
        <v>46</v>
      </c>
      <c r="U3252" s="13">
        <f t="shared" si="200"/>
        <v>2025</v>
      </c>
      <c r="V3252" s="13">
        <f t="shared" si="201"/>
        <v>3</v>
      </c>
      <c r="W3252" s="20" t="str">
        <f t="shared" si="202"/>
        <v>March</v>
      </c>
      <c r="X3252">
        <v>0.20499999999999999</v>
      </c>
      <c r="Y3252" s="6">
        <f t="shared" si="203"/>
        <v>1599</v>
      </c>
      <c r="Z3252" cm="1">
        <f t="array" aca="1" ref="Z3252" ca="1">IF(roud(N3252,2)=ROUND(Z3252,2),"ok","error")</f>
        <v>0</v>
      </c>
    </row>
    <row r="3253" spans="1:26" x14ac:dyDescent="0.3">
      <c r="A3253" t="s">
        <v>4961</v>
      </c>
      <c r="B3253" s="4">
        <v>45634</v>
      </c>
      <c r="C3253" t="s">
        <v>588</v>
      </c>
      <c r="D3253" t="s">
        <v>589</v>
      </c>
      <c r="E3253" t="s">
        <v>80</v>
      </c>
      <c r="F3253" t="s">
        <v>81</v>
      </c>
      <c r="G3253" t="s">
        <v>52</v>
      </c>
      <c r="H3253" t="s">
        <v>53</v>
      </c>
      <c r="I3253" s="6">
        <v>2</v>
      </c>
      <c r="J3253" s="6">
        <v>3499</v>
      </c>
      <c r="K3253" s="6">
        <v>6998</v>
      </c>
      <c r="L3253" s="6">
        <v>0.2</v>
      </c>
      <c r="M3253" s="6">
        <v>1399.6</v>
      </c>
      <c r="N3253" s="6">
        <v>5598.4</v>
      </c>
      <c r="O3253" s="6">
        <v>1007.71</v>
      </c>
      <c r="P3253" t="s">
        <v>94</v>
      </c>
      <c r="Q3253" t="s">
        <v>64</v>
      </c>
      <c r="R3253" t="s">
        <v>65</v>
      </c>
      <c r="S3253" t="s">
        <v>45</v>
      </c>
      <c r="T3253" t="s">
        <v>35</v>
      </c>
      <c r="U3253" s="13">
        <f t="shared" si="200"/>
        <v>2024</v>
      </c>
      <c r="V3253" s="13">
        <f t="shared" si="201"/>
        <v>12</v>
      </c>
      <c r="W3253" s="20" t="str">
        <f t="shared" si="202"/>
        <v>December</v>
      </c>
      <c r="X3253">
        <v>0.18</v>
      </c>
      <c r="Y3253" s="6">
        <f t="shared" si="203"/>
        <v>4198.8</v>
      </c>
      <c r="Z3253" cm="1">
        <f t="array" aca="1" ref="Z3253" ca="1">IF(roud(N3253,2)=ROUND(Z3253,2),"ok","error")</f>
        <v>0</v>
      </c>
    </row>
    <row r="3254" spans="1:26" x14ac:dyDescent="0.3">
      <c r="A3254" t="s">
        <v>4962</v>
      </c>
      <c r="B3254" s="4">
        <v>45732</v>
      </c>
      <c r="C3254" t="s">
        <v>1944</v>
      </c>
      <c r="D3254" t="s">
        <v>1945</v>
      </c>
      <c r="E3254" t="s">
        <v>181</v>
      </c>
      <c r="F3254" t="s">
        <v>182</v>
      </c>
      <c r="G3254" t="s">
        <v>113</v>
      </c>
      <c r="H3254" t="s">
        <v>114</v>
      </c>
      <c r="I3254" s="6">
        <v>1</v>
      </c>
      <c r="J3254" s="6">
        <v>2499</v>
      </c>
      <c r="K3254" s="6">
        <v>2499</v>
      </c>
      <c r="L3254" s="6">
        <v>0.1</v>
      </c>
      <c r="M3254" s="6">
        <v>249.9</v>
      </c>
      <c r="N3254" s="6">
        <v>2249.1</v>
      </c>
      <c r="O3254" s="6">
        <v>562.28</v>
      </c>
      <c r="P3254" t="s">
        <v>89</v>
      </c>
      <c r="Q3254" t="s">
        <v>90</v>
      </c>
      <c r="R3254" t="s">
        <v>65</v>
      </c>
      <c r="S3254" t="s">
        <v>107</v>
      </c>
      <c r="T3254" t="s">
        <v>35</v>
      </c>
      <c r="U3254" s="13">
        <f t="shared" si="200"/>
        <v>2025</v>
      </c>
      <c r="V3254" s="13">
        <f t="shared" si="201"/>
        <v>3</v>
      </c>
      <c r="W3254" s="20" t="str">
        <f t="shared" si="202"/>
        <v>March</v>
      </c>
      <c r="X3254">
        <v>0.25</v>
      </c>
      <c r="Y3254" s="6">
        <f t="shared" si="203"/>
        <v>1999.2</v>
      </c>
      <c r="Z3254" cm="1">
        <f t="array" aca="1" ref="Z3254" ca="1">IF(roud(N3254,2)=ROUND(Z3254,2),"ok","error")</f>
        <v>0</v>
      </c>
    </row>
    <row r="3255" spans="1:26" x14ac:dyDescent="0.3">
      <c r="A3255" t="s">
        <v>4963</v>
      </c>
      <c r="B3255" s="4">
        <v>45958</v>
      </c>
      <c r="C3255" t="s">
        <v>374</v>
      </c>
      <c r="D3255" t="s">
        <v>375</v>
      </c>
      <c r="E3255" t="s">
        <v>258</v>
      </c>
      <c r="F3255" t="s">
        <v>259</v>
      </c>
      <c r="G3255" t="s">
        <v>214</v>
      </c>
      <c r="H3255" t="s">
        <v>260</v>
      </c>
      <c r="I3255" s="6">
        <v>1</v>
      </c>
      <c r="J3255" s="6">
        <v>399</v>
      </c>
      <c r="K3255" s="6">
        <v>399</v>
      </c>
      <c r="L3255" s="6">
        <v>0.2</v>
      </c>
      <c r="M3255" s="6">
        <v>79.8</v>
      </c>
      <c r="N3255" s="6">
        <v>319.2</v>
      </c>
      <c r="O3255" s="6">
        <v>102.14</v>
      </c>
      <c r="P3255" t="s">
        <v>42</v>
      </c>
      <c r="Q3255" t="s">
        <v>43</v>
      </c>
      <c r="R3255" t="s">
        <v>44</v>
      </c>
      <c r="S3255" t="s">
        <v>54</v>
      </c>
      <c r="T3255" t="s">
        <v>35</v>
      </c>
      <c r="U3255" s="13">
        <f t="shared" si="200"/>
        <v>2025</v>
      </c>
      <c r="V3255" s="13">
        <f t="shared" si="201"/>
        <v>10</v>
      </c>
      <c r="W3255" s="20" t="str">
        <f t="shared" si="202"/>
        <v>October</v>
      </c>
      <c r="X3255">
        <v>0.32</v>
      </c>
      <c r="Y3255" s="6">
        <f t="shared" si="203"/>
        <v>239.4</v>
      </c>
      <c r="Z3255" cm="1">
        <f t="array" aca="1" ref="Z3255" ca="1">IF(roud(N3255,2)=ROUND(Z3255,2),"ok","error")</f>
        <v>0</v>
      </c>
    </row>
    <row r="3256" spans="1:26" x14ac:dyDescent="0.3">
      <c r="A3256" t="s">
        <v>4964</v>
      </c>
      <c r="B3256" s="4">
        <v>45900</v>
      </c>
      <c r="C3256" t="s">
        <v>1324</v>
      </c>
      <c r="D3256" t="s">
        <v>1325</v>
      </c>
      <c r="E3256" t="s">
        <v>273</v>
      </c>
      <c r="F3256" t="s">
        <v>274</v>
      </c>
      <c r="G3256" t="s">
        <v>29</v>
      </c>
      <c r="H3256" t="s">
        <v>88</v>
      </c>
      <c r="I3256" s="6">
        <v>1</v>
      </c>
      <c r="J3256" s="6">
        <v>2499</v>
      </c>
      <c r="K3256" s="6">
        <v>2499</v>
      </c>
      <c r="L3256" s="6">
        <v>0.2</v>
      </c>
      <c r="M3256" s="6">
        <v>499.8</v>
      </c>
      <c r="N3256" s="6">
        <v>1999.2</v>
      </c>
      <c r="O3256" s="6">
        <v>519.79</v>
      </c>
      <c r="P3256" t="s">
        <v>186</v>
      </c>
      <c r="Q3256" t="s">
        <v>187</v>
      </c>
      <c r="R3256" t="s">
        <v>160</v>
      </c>
      <c r="S3256" t="s">
        <v>98</v>
      </c>
      <c r="T3256" t="s">
        <v>46</v>
      </c>
      <c r="U3256" s="13">
        <f t="shared" si="200"/>
        <v>2025</v>
      </c>
      <c r="V3256" s="13">
        <f t="shared" si="201"/>
        <v>8</v>
      </c>
      <c r="W3256" s="20" t="str">
        <f t="shared" si="202"/>
        <v>August</v>
      </c>
      <c r="X3256">
        <v>0.26</v>
      </c>
      <c r="Y3256" s="6">
        <f t="shared" si="203"/>
        <v>1499.4</v>
      </c>
      <c r="Z3256" cm="1">
        <f t="array" aca="1" ref="Z3256" ca="1">IF(roud(N3256,2)=ROUND(Z3256,2),"ok","error")</f>
        <v>0</v>
      </c>
    </row>
    <row r="3257" spans="1:26" x14ac:dyDescent="0.3">
      <c r="A3257" t="s">
        <v>4965</v>
      </c>
      <c r="B3257" s="4">
        <v>45431</v>
      </c>
      <c r="C3257" t="s">
        <v>1826</v>
      </c>
      <c r="D3257" t="s">
        <v>1827</v>
      </c>
      <c r="E3257" t="s">
        <v>59</v>
      </c>
      <c r="F3257" t="s">
        <v>60</v>
      </c>
      <c r="G3257" t="s">
        <v>61</v>
      </c>
      <c r="H3257" t="s">
        <v>62</v>
      </c>
      <c r="I3257" s="6">
        <v>2</v>
      </c>
      <c r="J3257" s="6">
        <v>59999</v>
      </c>
      <c r="K3257" s="6">
        <v>119998</v>
      </c>
      <c r="L3257" s="6">
        <v>0.15</v>
      </c>
      <c r="M3257" s="6">
        <v>17999.7</v>
      </c>
      <c r="N3257" s="6">
        <v>101998.3</v>
      </c>
      <c r="O3257" s="6">
        <v>11729.8</v>
      </c>
      <c r="P3257" t="s">
        <v>170</v>
      </c>
      <c r="Q3257" t="s">
        <v>171</v>
      </c>
      <c r="R3257" t="s">
        <v>44</v>
      </c>
      <c r="S3257" t="s">
        <v>45</v>
      </c>
      <c r="T3257" t="s">
        <v>55</v>
      </c>
      <c r="U3257" s="13">
        <f t="shared" si="200"/>
        <v>2024</v>
      </c>
      <c r="V3257" s="13">
        <f t="shared" si="201"/>
        <v>5</v>
      </c>
      <c r="W3257" s="20" t="str">
        <f t="shared" si="202"/>
        <v>May</v>
      </c>
      <c r="X3257">
        <v>0.115</v>
      </c>
      <c r="Y3257" s="6">
        <f t="shared" si="203"/>
        <v>83998.6</v>
      </c>
      <c r="Z3257" cm="1">
        <f t="array" aca="1" ref="Z3257" ca="1">IF(roud(N3257,2)=ROUND(Z3257,2),"ok","error")</f>
        <v>0</v>
      </c>
    </row>
    <row r="3258" spans="1:26" x14ac:dyDescent="0.3">
      <c r="A3258" t="s">
        <v>4966</v>
      </c>
      <c r="B3258" s="4">
        <v>45599</v>
      </c>
      <c r="C3258" t="s">
        <v>1118</v>
      </c>
      <c r="D3258" t="s">
        <v>1119</v>
      </c>
      <c r="E3258" t="s">
        <v>27</v>
      </c>
      <c r="F3258" t="s">
        <v>28</v>
      </c>
      <c r="G3258" t="s">
        <v>29</v>
      </c>
      <c r="H3258" t="s">
        <v>30</v>
      </c>
      <c r="I3258" s="6">
        <v>1</v>
      </c>
      <c r="J3258" s="6">
        <v>1999</v>
      </c>
      <c r="K3258" s="6">
        <v>1999</v>
      </c>
      <c r="L3258" s="6">
        <v>0</v>
      </c>
      <c r="M3258" s="6">
        <v>0</v>
      </c>
      <c r="N3258" s="6">
        <v>1999</v>
      </c>
      <c r="O3258" s="6">
        <v>639.67999999999995</v>
      </c>
      <c r="P3258" t="s">
        <v>170</v>
      </c>
      <c r="Q3258" t="s">
        <v>171</v>
      </c>
      <c r="R3258" t="s">
        <v>44</v>
      </c>
      <c r="S3258" t="s">
        <v>54</v>
      </c>
      <c r="T3258" t="s">
        <v>55</v>
      </c>
      <c r="U3258" s="13">
        <f t="shared" si="200"/>
        <v>2024</v>
      </c>
      <c r="V3258" s="13">
        <f t="shared" si="201"/>
        <v>11</v>
      </c>
      <c r="W3258" s="20" t="str">
        <f t="shared" si="202"/>
        <v>November</v>
      </c>
      <c r="X3258">
        <v>0.32</v>
      </c>
      <c r="Y3258" s="6">
        <f t="shared" si="203"/>
        <v>1999</v>
      </c>
      <c r="Z3258" cm="1">
        <f t="array" aca="1" ref="Z3258" ca="1">IF(roud(N3258,2)=ROUND(Z3258,2),"ok","error")</f>
        <v>0</v>
      </c>
    </row>
    <row r="3259" spans="1:26" x14ac:dyDescent="0.3">
      <c r="A3259" t="s">
        <v>4967</v>
      </c>
      <c r="B3259" s="4">
        <v>45620</v>
      </c>
      <c r="C3259" t="s">
        <v>655</v>
      </c>
      <c r="D3259" t="s">
        <v>656</v>
      </c>
      <c r="E3259" t="s">
        <v>69</v>
      </c>
      <c r="F3259" t="s">
        <v>70</v>
      </c>
      <c r="G3259" t="s">
        <v>61</v>
      </c>
      <c r="H3259" t="s">
        <v>71</v>
      </c>
      <c r="I3259" s="6">
        <v>4</v>
      </c>
      <c r="J3259" s="6">
        <v>1299</v>
      </c>
      <c r="K3259" s="6">
        <v>5196</v>
      </c>
      <c r="L3259" s="6">
        <v>0</v>
      </c>
      <c r="M3259" s="6">
        <v>0</v>
      </c>
      <c r="N3259" s="6">
        <v>5196</v>
      </c>
      <c r="O3259" s="6">
        <v>831.36</v>
      </c>
      <c r="P3259" t="s">
        <v>42</v>
      </c>
      <c r="Q3259" t="s">
        <v>43</v>
      </c>
      <c r="R3259" t="s">
        <v>44</v>
      </c>
      <c r="S3259" t="s">
        <v>107</v>
      </c>
      <c r="T3259" t="s">
        <v>55</v>
      </c>
      <c r="U3259" s="13">
        <f t="shared" si="200"/>
        <v>2024</v>
      </c>
      <c r="V3259" s="13">
        <f t="shared" si="201"/>
        <v>11</v>
      </c>
      <c r="W3259" s="20" t="str">
        <f t="shared" si="202"/>
        <v>November</v>
      </c>
      <c r="X3259">
        <v>0.16</v>
      </c>
      <c r="Y3259" s="6">
        <f t="shared" si="203"/>
        <v>5196</v>
      </c>
      <c r="Z3259" cm="1">
        <f t="array" aca="1" ref="Z3259" ca="1">IF(roud(N3259,2)=ROUND(Z3259,2),"ok","error")</f>
        <v>0</v>
      </c>
    </row>
    <row r="3260" spans="1:26" x14ac:dyDescent="0.3">
      <c r="A3260" t="s">
        <v>4968</v>
      </c>
      <c r="B3260" s="4">
        <v>45909</v>
      </c>
      <c r="C3260" t="s">
        <v>1404</v>
      </c>
      <c r="D3260" t="s">
        <v>1405</v>
      </c>
      <c r="E3260" t="s">
        <v>102</v>
      </c>
      <c r="F3260" t="s">
        <v>103</v>
      </c>
      <c r="G3260" t="s">
        <v>52</v>
      </c>
      <c r="H3260" t="s">
        <v>104</v>
      </c>
      <c r="I3260" s="6">
        <v>3</v>
      </c>
      <c r="J3260" s="6">
        <v>5999</v>
      </c>
      <c r="K3260" s="6">
        <v>17997</v>
      </c>
      <c r="L3260" s="6">
        <v>0.2</v>
      </c>
      <c r="M3260" s="6">
        <v>3599.4</v>
      </c>
      <c r="N3260" s="6">
        <v>14397.6</v>
      </c>
      <c r="O3260" s="6">
        <v>2591.5700000000002</v>
      </c>
      <c r="P3260" t="s">
        <v>31</v>
      </c>
      <c r="Q3260" t="s">
        <v>32</v>
      </c>
      <c r="R3260" t="s">
        <v>33</v>
      </c>
      <c r="S3260" t="s">
        <v>45</v>
      </c>
      <c r="T3260" t="s">
        <v>46</v>
      </c>
      <c r="U3260" s="13">
        <f t="shared" si="200"/>
        <v>2025</v>
      </c>
      <c r="V3260" s="13">
        <f t="shared" si="201"/>
        <v>9</v>
      </c>
      <c r="W3260" s="20" t="str">
        <f t="shared" si="202"/>
        <v>September</v>
      </c>
      <c r="X3260">
        <v>0.18</v>
      </c>
      <c r="Y3260" s="6">
        <f t="shared" si="203"/>
        <v>10798.2</v>
      </c>
      <c r="Z3260" cm="1">
        <f t="array" aca="1" ref="Z3260" ca="1">IF(roud(N3260,2)=ROUND(Z3260,2),"ok","error")</f>
        <v>0</v>
      </c>
    </row>
    <row r="3261" spans="1:26" x14ac:dyDescent="0.3">
      <c r="A3261" t="s">
        <v>4969</v>
      </c>
      <c r="B3261" s="4">
        <v>46003</v>
      </c>
      <c r="C3261" t="s">
        <v>854</v>
      </c>
      <c r="D3261" t="s">
        <v>855</v>
      </c>
      <c r="E3261" t="s">
        <v>69</v>
      </c>
      <c r="F3261" t="s">
        <v>70</v>
      </c>
      <c r="G3261" t="s">
        <v>61</v>
      </c>
      <c r="H3261" t="s">
        <v>71</v>
      </c>
      <c r="I3261" s="6">
        <v>2</v>
      </c>
      <c r="J3261" s="6">
        <v>1299</v>
      </c>
      <c r="K3261" s="6">
        <v>2598</v>
      </c>
      <c r="L3261" s="6">
        <v>0.3</v>
      </c>
      <c r="M3261" s="6">
        <v>779.4</v>
      </c>
      <c r="N3261" s="6">
        <v>1818.6</v>
      </c>
      <c r="O3261" s="6">
        <v>127.3</v>
      </c>
      <c r="P3261" t="s">
        <v>94</v>
      </c>
      <c r="Q3261" t="s">
        <v>64</v>
      </c>
      <c r="R3261" t="s">
        <v>65</v>
      </c>
      <c r="S3261" t="s">
        <v>54</v>
      </c>
      <c r="T3261" t="s">
        <v>55</v>
      </c>
      <c r="U3261" s="13">
        <f t="shared" si="200"/>
        <v>2025</v>
      </c>
      <c r="V3261" s="13">
        <f t="shared" si="201"/>
        <v>12</v>
      </c>
      <c r="W3261" s="20" t="str">
        <f t="shared" si="202"/>
        <v>December</v>
      </c>
      <c r="X3261">
        <v>7.0000000000000007E-2</v>
      </c>
      <c r="Y3261" s="6">
        <f t="shared" si="203"/>
        <v>1039.2</v>
      </c>
      <c r="Z3261" cm="1">
        <f t="array" aca="1" ref="Z3261" ca="1">IF(roud(N3261,2)=ROUND(Z3261,2),"ok","error")</f>
        <v>0</v>
      </c>
    </row>
    <row r="3262" spans="1:26" x14ac:dyDescent="0.3">
      <c r="A3262" t="s">
        <v>4970</v>
      </c>
      <c r="B3262" s="4">
        <v>45497</v>
      </c>
      <c r="C3262" t="s">
        <v>871</v>
      </c>
      <c r="D3262" t="s">
        <v>872</v>
      </c>
      <c r="E3262" t="s">
        <v>59</v>
      </c>
      <c r="F3262" t="s">
        <v>60</v>
      </c>
      <c r="G3262" t="s">
        <v>61</v>
      </c>
      <c r="H3262" t="s">
        <v>62</v>
      </c>
      <c r="I3262" s="6">
        <v>1</v>
      </c>
      <c r="J3262" s="6">
        <v>59999</v>
      </c>
      <c r="K3262" s="6">
        <v>59999</v>
      </c>
      <c r="L3262" s="6">
        <v>0.1</v>
      </c>
      <c r="M3262" s="6">
        <v>5999.9</v>
      </c>
      <c r="N3262" s="6">
        <v>53999.1</v>
      </c>
      <c r="O3262" s="6">
        <v>7019.88</v>
      </c>
      <c r="P3262" t="s">
        <v>170</v>
      </c>
      <c r="Q3262" t="s">
        <v>171</v>
      </c>
      <c r="R3262" t="s">
        <v>44</v>
      </c>
      <c r="S3262" t="s">
        <v>45</v>
      </c>
      <c r="T3262" t="s">
        <v>35</v>
      </c>
      <c r="U3262" s="13">
        <f t="shared" si="200"/>
        <v>2024</v>
      </c>
      <c r="V3262" s="13">
        <f t="shared" si="201"/>
        <v>7</v>
      </c>
      <c r="W3262" s="20" t="str">
        <f t="shared" si="202"/>
        <v>July</v>
      </c>
      <c r="X3262">
        <v>0.13</v>
      </c>
      <c r="Y3262" s="6">
        <f t="shared" si="203"/>
        <v>47999.199999999997</v>
      </c>
      <c r="Z3262" cm="1">
        <f t="array" aca="1" ref="Z3262" ca="1">IF(roud(N3262,2)=ROUND(Z3262,2),"ok","error")</f>
        <v>0</v>
      </c>
    </row>
    <row r="3263" spans="1:26" x14ac:dyDescent="0.3">
      <c r="A3263" t="s">
        <v>4971</v>
      </c>
      <c r="B3263" s="4">
        <v>45782</v>
      </c>
      <c r="C3263" t="s">
        <v>1003</v>
      </c>
      <c r="D3263" t="s">
        <v>1004</v>
      </c>
      <c r="E3263" t="s">
        <v>323</v>
      </c>
      <c r="F3263" t="s">
        <v>324</v>
      </c>
      <c r="G3263" t="s">
        <v>29</v>
      </c>
      <c r="H3263" t="s">
        <v>304</v>
      </c>
      <c r="I3263" s="6">
        <v>1</v>
      </c>
      <c r="J3263" s="6">
        <v>799</v>
      </c>
      <c r="K3263" s="6">
        <v>799</v>
      </c>
      <c r="L3263" s="6">
        <v>0.1</v>
      </c>
      <c r="M3263" s="6">
        <v>79.900000000000006</v>
      </c>
      <c r="N3263" s="6">
        <v>719.1</v>
      </c>
      <c r="O3263" s="6">
        <v>208.54</v>
      </c>
      <c r="P3263" t="s">
        <v>186</v>
      </c>
      <c r="Q3263" t="s">
        <v>187</v>
      </c>
      <c r="R3263" t="s">
        <v>160</v>
      </c>
      <c r="S3263" t="s">
        <v>107</v>
      </c>
      <c r="T3263" t="s">
        <v>35</v>
      </c>
      <c r="U3263" s="13">
        <f t="shared" si="200"/>
        <v>2025</v>
      </c>
      <c r="V3263" s="13">
        <f t="shared" si="201"/>
        <v>5</v>
      </c>
      <c r="W3263" s="20" t="str">
        <f t="shared" si="202"/>
        <v>May</v>
      </c>
      <c r="X3263">
        <v>0.28999999999999998</v>
      </c>
      <c r="Y3263" s="6">
        <f t="shared" si="203"/>
        <v>639.20000000000005</v>
      </c>
      <c r="Z3263" cm="1">
        <f t="array" aca="1" ref="Z3263" ca="1">IF(roud(N3263,2)=ROUND(Z3263,2),"ok","error")</f>
        <v>0</v>
      </c>
    </row>
    <row r="3264" spans="1:26" x14ac:dyDescent="0.3">
      <c r="A3264" t="s">
        <v>4972</v>
      </c>
      <c r="B3264" s="4">
        <v>45613</v>
      </c>
      <c r="C3264" t="s">
        <v>1271</v>
      </c>
      <c r="D3264" t="s">
        <v>1272</v>
      </c>
      <c r="E3264" t="s">
        <v>40</v>
      </c>
      <c r="F3264" t="s">
        <v>41</v>
      </c>
      <c r="G3264" t="s">
        <v>29</v>
      </c>
      <c r="H3264" t="s">
        <v>30</v>
      </c>
      <c r="I3264" s="6">
        <v>2</v>
      </c>
      <c r="J3264" s="6">
        <v>1199</v>
      </c>
      <c r="K3264" s="6">
        <v>2398</v>
      </c>
      <c r="L3264" s="6">
        <v>0.25</v>
      </c>
      <c r="M3264" s="6">
        <v>599.5</v>
      </c>
      <c r="N3264" s="6">
        <v>1798.5</v>
      </c>
      <c r="O3264" s="6">
        <v>440.63</v>
      </c>
      <c r="P3264" t="s">
        <v>144</v>
      </c>
      <c r="Q3264" t="s">
        <v>145</v>
      </c>
      <c r="R3264" t="s">
        <v>65</v>
      </c>
      <c r="S3264" t="s">
        <v>45</v>
      </c>
      <c r="T3264" t="s">
        <v>55</v>
      </c>
      <c r="U3264" s="13">
        <f t="shared" si="200"/>
        <v>2024</v>
      </c>
      <c r="V3264" s="13">
        <f t="shared" si="201"/>
        <v>11</v>
      </c>
      <c r="W3264" s="20" t="str">
        <f t="shared" si="202"/>
        <v>November</v>
      </c>
      <c r="X3264">
        <v>0.245</v>
      </c>
      <c r="Y3264" s="6">
        <f t="shared" si="203"/>
        <v>1199</v>
      </c>
      <c r="Z3264" cm="1">
        <f t="array" aca="1" ref="Z3264" ca="1">IF(roud(N3264,2)=ROUND(Z3264,2),"ok","error")</f>
        <v>0</v>
      </c>
    </row>
    <row r="3265" spans="1:26" x14ac:dyDescent="0.3">
      <c r="A3265" t="s">
        <v>4973</v>
      </c>
      <c r="B3265" s="4">
        <v>45473</v>
      </c>
      <c r="C3265" t="s">
        <v>1361</v>
      </c>
      <c r="D3265" t="s">
        <v>1362</v>
      </c>
      <c r="E3265" t="s">
        <v>127</v>
      </c>
      <c r="F3265" t="s">
        <v>128</v>
      </c>
      <c r="G3265" t="s">
        <v>52</v>
      </c>
      <c r="H3265" t="s">
        <v>129</v>
      </c>
      <c r="I3265" s="6">
        <v>2</v>
      </c>
      <c r="J3265" s="6">
        <v>1299</v>
      </c>
      <c r="K3265" s="6">
        <v>2598</v>
      </c>
      <c r="L3265" s="6">
        <v>0.15</v>
      </c>
      <c r="M3265" s="6">
        <v>389.7</v>
      </c>
      <c r="N3265" s="6">
        <v>2208.3000000000002</v>
      </c>
      <c r="O3265" s="6">
        <v>430.62</v>
      </c>
      <c r="P3265" t="s">
        <v>144</v>
      </c>
      <c r="Q3265" t="s">
        <v>145</v>
      </c>
      <c r="R3265" t="s">
        <v>65</v>
      </c>
      <c r="S3265" t="s">
        <v>107</v>
      </c>
      <c r="T3265" t="s">
        <v>35</v>
      </c>
      <c r="U3265" s="13">
        <f t="shared" si="200"/>
        <v>2024</v>
      </c>
      <c r="V3265" s="13">
        <f t="shared" si="201"/>
        <v>6</v>
      </c>
      <c r="W3265" s="20" t="str">
        <f t="shared" si="202"/>
        <v>June</v>
      </c>
      <c r="X3265">
        <v>0.19500000000000001</v>
      </c>
      <c r="Y3265" s="6">
        <f t="shared" si="203"/>
        <v>1818.6</v>
      </c>
      <c r="Z3265" cm="1">
        <f t="array" aca="1" ref="Z3265" ca="1">IF(roud(N3265,2)=ROUND(Z3265,2),"ok","error")</f>
        <v>0</v>
      </c>
    </row>
    <row r="3266" spans="1:26" x14ac:dyDescent="0.3">
      <c r="A3266" t="s">
        <v>4974</v>
      </c>
      <c r="B3266" s="4">
        <v>45699</v>
      </c>
      <c r="C3266" t="s">
        <v>3948</v>
      </c>
      <c r="D3266" t="s">
        <v>3949</v>
      </c>
      <c r="E3266" t="s">
        <v>302</v>
      </c>
      <c r="F3266" t="s">
        <v>303</v>
      </c>
      <c r="G3266" t="s">
        <v>29</v>
      </c>
      <c r="H3266" t="s">
        <v>304</v>
      </c>
      <c r="I3266" s="6">
        <v>2</v>
      </c>
      <c r="J3266" s="6">
        <v>1799</v>
      </c>
      <c r="K3266" s="6">
        <v>3598</v>
      </c>
      <c r="L3266" s="6">
        <v>0.15</v>
      </c>
      <c r="M3266" s="6">
        <v>539.70000000000005</v>
      </c>
      <c r="N3266" s="6">
        <v>3058.3</v>
      </c>
      <c r="O3266" s="6">
        <v>841.03</v>
      </c>
      <c r="P3266" t="s">
        <v>144</v>
      </c>
      <c r="Q3266" t="s">
        <v>145</v>
      </c>
      <c r="R3266" t="s">
        <v>65</v>
      </c>
      <c r="S3266" t="s">
        <v>98</v>
      </c>
      <c r="T3266" t="s">
        <v>35</v>
      </c>
      <c r="U3266" s="13">
        <f t="shared" si="200"/>
        <v>2025</v>
      </c>
      <c r="V3266" s="13">
        <f t="shared" si="201"/>
        <v>2</v>
      </c>
      <c r="W3266" s="20" t="str">
        <f t="shared" si="202"/>
        <v>February</v>
      </c>
      <c r="X3266">
        <v>0.27500000000000002</v>
      </c>
      <c r="Y3266" s="6">
        <f t="shared" si="203"/>
        <v>2518.6</v>
      </c>
      <c r="Z3266" cm="1">
        <f t="array" aca="1" ref="Z3266" ca="1">IF(roud(N3266,2)=ROUND(Z3266,2),"ok","error")</f>
        <v>0</v>
      </c>
    </row>
    <row r="3267" spans="1:26" x14ac:dyDescent="0.3">
      <c r="A3267" t="s">
        <v>4975</v>
      </c>
      <c r="B3267" s="4">
        <v>45618</v>
      </c>
      <c r="C3267" t="s">
        <v>552</v>
      </c>
      <c r="D3267" t="s">
        <v>553</v>
      </c>
      <c r="E3267" t="s">
        <v>302</v>
      </c>
      <c r="F3267" t="s">
        <v>303</v>
      </c>
      <c r="G3267" t="s">
        <v>29</v>
      </c>
      <c r="H3267" t="s">
        <v>304</v>
      </c>
      <c r="I3267" s="6">
        <v>2</v>
      </c>
      <c r="J3267" s="6">
        <v>1799</v>
      </c>
      <c r="K3267" s="6">
        <v>3598</v>
      </c>
      <c r="L3267" s="6">
        <v>0.1</v>
      </c>
      <c r="M3267" s="6">
        <v>359.8</v>
      </c>
      <c r="N3267" s="6">
        <v>3238.2</v>
      </c>
      <c r="O3267" s="6">
        <v>939.08</v>
      </c>
      <c r="P3267" t="s">
        <v>63</v>
      </c>
      <c r="Q3267" t="s">
        <v>64</v>
      </c>
      <c r="R3267" t="s">
        <v>65</v>
      </c>
      <c r="S3267" t="s">
        <v>54</v>
      </c>
      <c r="T3267" t="s">
        <v>46</v>
      </c>
      <c r="U3267" s="13">
        <f t="shared" ref="U3267:U3330" si="204">YEAR(B3267)</f>
        <v>2024</v>
      </c>
      <c r="V3267" s="13">
        <f t="shared" ref="V3267:V3330" si="205">MONTH(B3267)</f>
        <v>11</v>
      </c>
      <c r="W3267" s="20" t="str">
        <f t="shared" ref="W3267:W3330" si="206">TEXT(B3267,"mmmm")</f>
        <v>November</v>
      </c>
      <c r="X3267">
        <v>0.28999999999999998</v>
      </c>
      <c r="Y3267" s="6">
        <f t="shared" ref="Y3267:Y3330" si="207">ROUND(N3267-(M3267),2)</f>
        <v>2878.4</v>
      </c>
      <c r="Z3267" cm="1">
        <f t="array" aca="1" ref="Z3267" ca="1">IF(roud(N3267,2)=ROUND(Z3267,2),"ok","error")</f>
        <v>0</v>
      </c>
    </row>
    <row r="3268" spans="1:26" x14ac:dyDescent="0.3">
      <c r="A3268" t="s">
        <v>4976</v>
      </c>
      <c r="B3268" s="4">
        <v>45590</v>
      </c>
      <c r="C3268" t="s">
        <v>1118</v>
      </c>
      <c r="D3268" t="s">
        <v>1119</v>
      </c>
      <c r="E3268" t="s">
        <v>212</v>
      </c>
      <c r="F3268" t="s">
        <v>213</v>
      </c>
      <c r="G3268" t="s">
        <v>214</v>
      </c>
      <c r="H3268" t="s">
        <v>215</v>
      </c>
      <c r="I3268" s="6">
        <v>2</v>
      </c>
      <c r="J3268" s="6">
        <v>599</v>
      </c>
      <c r="K3268" s="6">
        <v>1198</v>
      </c>
      <c r="L3268" s="6">
        <v>0.1</v>
      </c>
      <c r="M3268" s="6">
        <v>119.8</v>
      </c>
      <c r="N3268" s="6">
        <v>1078.2</v>
      </c>
      <c r="O3268" s="6">
        <v>377.37</v>
      </c>
      <c r="P3268" t="s">
        <v>105</v>
      </c>
      <c r="Q3268" t="s">
        <v>106</v>
      </c>
      <c r="R3268" t="s">
        <v>44</v>
      </c>
      <c r="S3268" t="s">
        <v>45</v>
      </c>
      <c r="T3268" t="s">
        <v>46</v>
      </c>
      <c r="U3268" s="13">
        <f t="shared" si="204"/>
        <v>2024</v>
      </c>
      <c r="V3268" s="13">
        <f t="shared" si="205"/>
        <v>10</v>
      </c>
      <c r="W3268" s="20" t="str">
        <f t="shared" si="206"/>
        <v>October</v>
      </c>
      <c r="X3268">
        <v>0.35</v>
      </c>
      <c r="Y3268" s="6">
        <f t="shared" si="207"/>
        <v>958.4</v>
      </c>
      <c r="Z3268" cm="1">
        <f t="array" aca="1" ref="Z3268" ca="1">IF(roud(N3268,2)=ROUND(Z3268,2),"ok","error")</f>
        <v>0</v>
      </c>
    </row>
    <row r="3269" spans="1:26" x14ac:dyDescent="0.3">
      <c r="A3269" t="s">
        <v>4977</v>
      </c>
      <c r="B3269" s="4">
        <v>46003</v>
      </c>
      <c r="C3269" t="s">
        <v>2476</v>
      </c>
      <c r="D3269" t="s">
        <v>2477</v>
      </c>
      <c r="E3269" t="s">
        <v>50</v>
      </c>
      <c r="F3269" t="s">
        <v>51</v>
      </c>
      <c r="G3269" t="s">
        <v>52</v>
      </c>
      <c r="H3269" t="s">
        <v>53</v>
      </c>
      <c r="I3269" s="6">
        <v>5</v>
      </c>
      <c r="J3269" s="6">
        <v>2999</v>
      </c>
      <c r="K3269" s="6">
        <v>14995</v>
      </c>
      <c r="L3269" s="6">
        <v>0.15</v>
      </c>
      <c r="M3269" s="6">
        <v>2249.25</v>
      </c>
      <c r="N3269" s="6">
        <v>12745.75</v>
      </c>
      <c r="O3269" s="6">
        <v>2485.42</v>
      </c>
      <c r="P3269" t="s">
        <v>31</v>
      </c>
      <c r="Q3269" t="s">
        <v>32</v>
      </c>
      <c r="R3269" t="s">
        <v>33</v>
      </c>
      <c r="S3269" t="s">
        <v>107</v>
      </c>
      <c r="T3269" t="s">
        <v>55</v>
      </c>
      <c r="U3269" s="13">
        <f t="shared" si="204"/>
        <v>2025</v>
      </c>
      <c r="V3269" s="13">
        <f t="shared" si="205"/>
        <v>12</v>
      </c>
      <c r="W3269" s="20" t="str">
        <f t="shared" si="206"/>
        <v>December</v>
      </c>
      <c r="X3269">
        <v>0.19500000000000001</v>
      </c>
      <c r="Y3269" s="6">
        <f t="shared" si="207"/>
        <v>10496.5</v>
      </c>
      <c r="Z3269" cm="1">
        <f t="array" aca="1" ref="Z3269" ca="1">IF(roud(N3269,2)=ROUND(Z3269,2),"ok","error")</f>
        <v>0</v>
      </c>
    </row>
    <row r="3270" spans="1:26" x14ac:dyDescent="0.3">
      <c r="A3270" t="s">
        <v>4978</v>
      </c>
      <c r="B3270" s="4">
        <v>45940</v>
      </c>
      <c r="C3270" t="s">
        <v>2992</v>
      </c>
      <c r="D3270" t="s">
        <v>2993</v>
      </c>
      <c r="E3270" t="s">
        <v>75</v>
      </c>
      <c r="F3270" t="s">
        <v>76</v>
      </c>
      <c r="G3270" t="s">
        <v>61</v>
      </c>
      <c r="H3270" t="s">
        <v>71</v>
      </c>
      <c r="I3270" s="6">
        <v>3</v>
      </c>
      <c r="J3270" s="6">
        <v>1499</v>
      </c>
      <c r="K3270" s="6">
        <v>4497</v>
      </c>
      <c r="L3270" s="6">
        <v>0.1</v>
      </c>
      <c r="M3270" s="6">
        <v>449.7</v>
      </c>
      <c r="N3270" s="6">
        <v>4047.3</v>
      </c>
      <c r="O3270" s="6">
        <v>526.15</v>
      </c>
      <c r="P3270" t="s">
        <v>31</v>
      </c>
      <c r="Q3270" t="s">
        <v>32</v>
      </c>
      <c r="R3270" t="s">
        <v>33</v>
      </c>
      <c r="S3270" t="s">
        <v>107</v>
      </c>
      <c r="T3270" t="s">
        <v>35</v>
      </c>
      <c r="U3270" s="13">
        <f t="shared" si="204"/>
        <v>2025</v>
      </c>
      <c r="V3270" s="13">
        <f t="shared" si="205"/>
        <v>10</v>
      </c>
      <c r="W3270" s="20" t="str">
        <f t="shared" si="206"/>
        <v>October</v>
      </c>
      <c r="X3270">
        <v>0.13</v>
      </c>
      <c r="Y3270" s="6">
        <f t="shared" si="207"/>
        <v>3597.6</v>
      </c>
      <c r="Z3270" cm="1">
        <f t="array" aca="1" ref="Z3270" ca="1">IF(roud(N3270,2)=ROUND(Z3270,2),"ok","error")</f>
        <v>0</v>
      </c>
    </row>
    <row r="3271" spans="1:26" x14ac:dyDescent="0.3">
      <c r="A3271" t="s">
        <v>4979</v>
      </c>
      <c r="B3271" s="4">
        <v>45794</v>
      </c>
      <c r="C3271" t="s">
        <v>315</v>
      </c>
      <c r="D3271" t="s">
        <v>316</v>
      </c>
      <c r="E3271" t="s">
        <v>102</v>
      </c>
      <c r="F3271" t="s">
        <v>103</v>
      </c>
      <c r="G3271" t="s">
        <v>52</v>
      </c>
      <c r="H3271" t="s">
        <v>104</v>
      </c>
      <c r="I3271" s="6">
        <v>2</v>
      </c>
      <c r="J3271" s="6">
        <v>5999</v>
      </c>
      <c r="K3271" s="6">
        <v>11998</v>
      </c>
      <c r="L3271" s="6">
        <v>0.1</v>
      </c>
      <c r="M3271" s="6">
        <v>1199.8</v>
      </c>
      <c r="N3271" s="6">
        <v>10798.2</v>
      </c>
      <c r="O3271" s="6">
        <v>2267.62</v>
      </c>
      <c r="P3271" t="s">
        <v>31</v>
      </c>
      <c r="Q3271" t="s">
        <v>32</v>
      </c>
      <c r="R3271" t="s">
        <v>33</v>
      </c>
      <c r="S3271" t="s">
        <v>45</v>
      </c>
      <c r="T3271" t="s">
        <v>35</v>
      </c>
      <c r="U3271" s="13">
        <f t="shared" si="204"/>
        <v>2025</v>
      </c>
      <c r="V3271" s="13">
        <f t="shared" si="205"/>
        <v>5</v>
      </c>
      <c r="W3271" s="20" t="str">
        <f t="shared" si="206"/>
        <v>May</v>
      </c>
      <c r="X3271">
        <v>0.21</v>
      </c>
      <c r="Y3271" s="6">
        <f t="shared" si="207"/>
        <v>9598.4</v>
      </c>
      <c r="Z3271" cm="1">
        <f t="array" aca="1" ref="Z3271" ca="1">IF(roud(N3271,2)=ROUND(Z3271,2),"ok","error")</f>
        <v>0</v>
      </c>
    </row>
    <row r="3272" spans="1:26" x14ac:dyDescent="0.3">
      <c r="A3272" t="s">
        <v>4980</v>
      </c>
      <c r="B3272" s="4">
        <v>45881</v>
      </c>
      <c r="C3272" t="s">
        <v>1253</v>
      </c>
      <c r="D3272" t="s">
        <v>1254</v>
      </c>
      <c r="E3272" t="s">
        <v>121</v>
      </c>
      <c r="F3272" t="s">
        <v>122</v>
      </c>
      <c r="G3272" t="s">
        <v>61</v>
      </c>
      <c r="H3272" t="s">
        <v>123</v>
      </c>
      <c r="I3272" s="6">
        <v>1</v>
      </c>
      <c r="J3272" s="6">
        <v>24999</v>
      </c>
      <c r="K3272" s="6">
        <v>24999</v>
      </c>
      <c r="L3272" s="6">
        <v>0.05</v>
      </c>
      <c r="M3272" s="6">
        <v>1249.95</v>
      </c>
      <c r="N3272" s="6">
        <v>23749.05</v>
      </c>
      <c r="O3272" s="6">
        <v>3443.61</v>
      </c>
      <c r="P3272" t="s">
        <v>63</v>
      </c>
      <c r="Q3272" t="s">
        <v>64</v>
      </c>
      <c r="R3272" t="s">
        <v>65</v>
      </c>
      <c r="S3272" t="s">
        <v>107</v>
      </c>
      <c r="T3272" t="s">
        <v>55</v>
      </c>
      <c r="U3272" s="13">
        <f t="shared" si="204"/>
        <v>2025</v>
      </c>
      <c r="V3272" s="13">
        <f t="shared" si="205"/>
        <v>8</v>
      </c>
      <c r="W3272" s="20" t="str">
        <f t="shared" si="206"/>
        <v>August</v>
      </c>
      <c r="X3272">
        <v>0.14499999999999999</v>
      </c>
      <c r="Y3272" s="6">
        <f t="shared" si="207"/>
        <v>22499.1</v>
      </c>
      <c r="Z3272" cm="1">
        <f t="array" aca="1" ref="Z3272" ca="1">IF(roud(N3272,2)=ROUND(Z3272,2),"ok","error")</f>
        <v>0</v>
      </c>
    </row>
    <row r="3273" spans="1:26" x14ac:dyDescent="0.3">
      <c r="A3273" t="s">
        <v>4981</v>
      </c>
      <c r="B3273" s="4">
        <v>45540</v>
      </c>
      <c r="C3273" t="s">
        <v>1036</v>
      </c>
      <c r="D3273" t="s">
        <v>1037</v>
      </c>
      <c r="E3273" t="s">
        <v>27</v>
      </c>
      <c r="F3273" t="s">
        <v>28</v>
      </c>
      <c r="G3273" t="s">
        <v>29</v>
      </c>
      <c r="H3273" t="s">
        <v>30</v>
      </c>
      <c r="I3273" s="6">
        <v>4</v>
      </c>
      <c r="J3273" s="6">
        <v>1999</v>
      </c>
      <c r="K3273" s="6">
        <v>7996</v>
      </c>
      <c r="L3273" s="6">
        <v>0.05</v>
      </c>
      <c r="M3273" s="6">
        <v>399.8</v>
      </c>
      <c r="N3273" s="6">
        <v>7596.2</v>
      </c>
      <c r="O3273" s="6">
        <v>2316.84</v>
      </c>
      <c r="P3273" t="s">
        <v>31</v>
      </c>
      <c r="Q3273" t="s">
        <v>32</v>
      </c>
      <c r="R3273" t="s">
        <v>33</v>
      </c>
      <c r="S3273" t="s">
        <v>45</v>
      </c>
      <c r="T3273" t="s">
        <v>35</v>
      </c>
      <c r="U3273" s="13">
        <f t="shared" si="204"/>
        <v>2024</v>
      </c>
      <c r="V3273" s="13">
        <f t="shared" si="205"/>
        <v>9</v>
      </c>
      <c r="W3273" s="20" t="str">
        <f t="shared" si="206"/>
        <v>September</v>
      </c>
      <c r="X3273">
        <v>0.30499999999999999</v>
      </c>
      <c r="Y3273" s="6">
        <f t="shared" si="207"/>
        <v>7196.4</v>
      </c>
      <c r="Z3273" cm="1">
        <f t="array" aca="1" ref="Z3273" ca="1">IF(roud(N3273,2)=ROUND(Z3273,2),"ok","error")</f>
        <v>0</v>
      </c>
    </row>
    <row r="3274" spans="1:26" x14ac:dyDescent="0.3">
      <c r="A3274" t="s">
        <v>4982</v>
      </c>
      <c r="B3274" s="4">
        <v>45625</v>
      </c>
      <c r="C3274" t="s">
        <v>1986</v>
      </c>
      <c r="D3274" t="s">
        <v>1987</v>
      </c>
      <c r="E3274" t="s">
        <v>181</v>
      </c>
      <c r="F3274" t="s">
        <v>182</v>
      </c>
      <c r="G3274" t="s">
        <v>113</v>
      </c>
      <c r="H3274" t="s">
        <v>114</v>
      </c>
      <c r="I3274" s="6">
        <v>4</v>
      </c>
      <c r="J3274" s="6">
        <v>2499</v>
      </c>
      <c r="K3274" s="6">
        <v>9996</v>
      </c>
      <c r="L3274" s="6">
        <v>0.3</v>
      </c>
      <c r="M3274" s="6">
        <v>2998.8</v>
      </c>
      <c r="N3274" s="6">
        <v>6997.2</v>
      </c>
      <c r="O3274" s="6">
        <v>1329.47</v>
      </c>
      <c r="P3274" t="s">
        <v>63</v>
      </c>
      <c r="Q3274" t="s">
        <v>64</v>
      </c>
      <c r="R3274" t="s">
        <v>65</v>
      </c>
      <c r="S3274" t="s">
        <v>45</v>
      </c>
      <c r="T3274" t="s">
        <v>55</v>
      </c>
      <c r="U3274" s="13">
        <f t="shared" si="204"/>
        <v>2024</v>
      </c>
      <c r="V3274" s="13">
        <f t="shared" si="205"/>
        <v>11</v>
      </c>
      <c r="W3274" s="20" t="str">
        <f t="shared" si="206"/>
        <v>November</v>
      </c>
      <c r="X3274">
        <v>0.19</v>
      </c>
      <c r="Y3274" s="6">
        <f t="shared" si="207"/>
        <v>3998.4</v>
      </c>
      <c r="Z3274" cm="1">
        <f t="array" aca="1" ref="Z3274" ca="1">IF(roud(N3274,2)=ROUND(Z3274,2),"ok","error")</f>
        <v>0</v>
      </c>
    </row>
    <row r="3275" spans="1:26" x14ac:dyDescent="0.3">
      <c r="A3275" t="s">
        <v>4983</v>
      </c>
      <c r="B3275" s="4">
        <v>45677</v>
      </c>
      <c r="C3275" t="s">
        <v>241</v>
      </c>
      <c r="D3275" t="s">
        <v>242</v>
      </c>
      <c r="E3275" t="s">
        <v>492</v>
      </c>
      <c r="F3275" t="s">
        <v>493</v>
      </c>
      <c r="G3275" t="s">
        <v>214</v>
      </c>
      <c r="H3275" t="s">
        <v>494</v>
      </c>
      <c r="I3275" s="6">
        <v>2</v>
      </c>
      <c r="J3275" s="6">
        <v>1499</v>
      </c>
      <c r="K3275" s="6">
        <v>2998</v>
      </c>
      <c r="L3275" s="6">
        <v>0.05</v>
      </c>
      <c r="M3275" s="6">
        <v>149.9</v>
      </c>
      <c r="N3275" s="6">
        <v>2848.1</v>
      </c>
      <c r="O3275" s="6">
        <v>1039.56</v>
      </c>
      <c r="P3275" t="s">
        <v>82</v>
      </c>
      <c r="Q3275" t="s">
        <v>82</v>
      </c>
      <c r="R3275" t="s">
        <v>65</v>
      </c>
      <c r="S3275" t="s">
        <v>45</v>
      </c>
      <c r="T3275" t="s">
        <v>35</v>
      </c>
      <c r="U3275" s="13">
        <f t="shared" si="204"/>
        <v>2025</v>
      </c>
      <c r="V3275" s="13">
        <f t="shared" si="205"/>
        <v>1</v>
      </c>
      <c r="W3275" s="20" t="str">
        <f t="shared" si="206"/>
        <v>January</v>
      </c>
      <c r="X3275">
        <v>0.36499999999999999</v>
      </c>
      <c r="Y3275" s="6">
        <f t="shared" si="207"/>
        <v>2698.2</v>
      </c>
      <c r="Z3275" cm="1">
        <f t="array" aca="1" ref="Z3275" ca="1">IF(roud(N3275,2)=ROUND(Z3275,2),"ok","error")</f>
        <v>0</v>
      </c>
    </row>
    <row r="3276" spans="1:26" x14ac:dyDescent="0.3">
      <c r="A3276" t="s">
        <v>4984</v>
      </c>
      <c r="B3276" s="4">
        <v>45579</v>
      </c>
      <c r="C3276" t="s">
        <v>419</v>
      </c>
      <c r="D3276" t="s">
        <v>420</v>
      </c>
      <c r="E3276" t="s">
        <v>273</v>
      </c>
      <c r="F3276" t="s">
        <v>274</v>
      </c>
      <c r="G3276" t="s">
        <v>29</v>
      </c>
      <c r="H3276" t="s">
        <v>88</v>
      </c>
      <c r="I3276" s="6">
        <v>1</v>
      </c>
      <c r="J3276" s="6">
        <v>2499</v>
      </c>
      <c r="K3276" s="6">
        <v>2499</v>
      </c>
      <c r="L3276" s="6">
        <v>0.05</v>
      </c>
      <c r="M3276" s="6">
        <v>124.95</v>
      </c>
      <c r="N3276" s="6">
        <v>2374.0500000000002</v>
      </c>
      <c r="O3276" s="6">
        <v>724.09</v>
      </c>
      <c r="P3276" t="s">
        <v>94</v>
      </c>
      <c r="Q3276" t="s">
        <v>64</v>
      </c>
      <c r="R3276" t="s">
        <v>65</v>
      </c>
      <c r="S3276" t="s">
        <v>45</v>
      </c>
      <c r="T3276" t="s">
        <v>35</v>
      </c>
      <c r="U3276" s="13">
        <f t="shared" si="204"/>
        <v>2024</v>
      </c>
      <c r="V3276" s="13">
        <f t="shared" si="205"/>
        <v>10</v>
      </c>
      <c r="W3276" s="20" t="str">
        <f t="shared" si="206"/>
        <v>October</v>
      </c>
      <c r="X3276">
        <v>0.30499999999999999</v>
      </c>
      <c r="Y3276" s="6">
        <f t="shared" si="207"/>
        <v>2249.1</v>
      </c>
      <c r="Z3276" cm="1">
        <f t="array" aca="1" ref="Z3276" ca="1">IF(roud(N3276,2)=ROUND(Z3276,2),"ok","error")</f>
        <v>0</v>
      </c>
    </row>
    <row r="3277" spans="1:26" x14ac:dyDescent="0.3">
      <c r="A3277" t="s">
        <v>4985</v>
      </c>
      <c r="B3277" s="4">
        <v>45694</v>
      </c>
      <c r="C3277" t="s">
        <v>2253</v>
      </c>
      <c r="D3277" t="s">
        <v>2254</v>
      </c>
      <c r="E3277" t="s">
        <v>133</v>
      </c>
      <c r="F3277" t="s">
        <v>134</v>
      </c>
      <c r="G3277" t="s">
        <v>61</v>
      </c>
      <c r="H3277" t="s">
        <v>123</v>
      </c>
      <c r="I3277" s="6">
        <v>1</v>
      </c>
      <c r="J3277" s="6">
        <v>2999</v>
      </c>
      <c r="K3277" s="6">
        <v>2999</v>
      </c>
      <c r="L3277" s="6">
        <v>0.05</v>
      </c>
      <c r="M3277" s="6">
        <v>149.94999999999999</v>
      </c>
      <c r="N3277" s="6">
        <v>2849.05</v>
      </c>
      <c r="O3277" s="6">
        <v>413.11</v>
      </c>
      <c r="P3277" t="s">
        <v>42</v>
      </c>
      <c r="Q3277" t="s">
        <v>43</v>
      </c>
      <c r="R3277" t="s">
        <v>44</v>
      </c>
      <c r="S3277" t="s">
        <v>107</v>
      </c>
      <c r="T3277" t="s">
        <v>35</v>
      </c>
      <c r="U3277" s="13">
        <f t="shared" si="204"/>
        <v>2025</v>
      </c>
      <c r="V3277" s="13">
        <f t="shared" si="205"/>
        <v>2</v>
      </c>
      <c r="W3277" s="20" t="str">
        <f t="shared" si="206"/>
        <v>February</v>
      </c>
      <c r="X3277">
        <v>0.14499999999999999</v>
      </c>
      <c r="Y3277" s="6">
        <f t="shared" si="207"/>
        <v>2699.1</v>
      </c>
      <c r="Z3277" cm="1">
        <f t="array" aca="1" ref="Z3277" ca="1">IF(roud(N3277,2)=ROUND(Z3277,2),"ok","error")</f>
        <v>0</v>
      </c>
    </row>
    <row r="3278" spans="1:26" x14ac:dyDescent="0.3">
      <c r="A3278" t="s">
        <v>4986</v>
      </c>
      <c r="B3278" s="4">
        <v>45665</v>
      </c>
      <c r="C3278" t="s">
        <v>3105</v>
      </c>
      <c r="D3278" t="s">
        <v>3106</v>
      </c>
      <c r="E3278" t="s">
        <v>198</v>
      </c>
      <c r="F3278" t="s">
        <v>199</v>
      </c>
      <c r="G3278" t="s">
        <v>61</v>
      </c>
      <c r="H3278" t="s">
        <v>71</v>
      </c>
      <c r="I3278" s="6">
        <v>3</v>
      </c>
      <c r="J3278" s="6">
        <v>899</v>
      </c>
      <c r="K3278" s="6">
        <v>2697</v>
      </c>
      <c r="L3278" s="6">
        <v>0</v>
      </c>
      <c r="M3278" s="6">
        <v>0</v>
      </c>
      <c r="N3278" s="6">
        <v>2697</v>
      </c>
      <c r="O3278" s="6">
        <v>431.52</v>
      </c>
      <c r="P3278" t="s">
        <v>186</v>
      </c>
      <c r="Q3278" t="s">
        <v>187</v>
      </c>
      <c r="R3278" t="s">
        <v>160</v>
      </c>
      <c r="S3278" t="s">
        <v>107</v>
      </c>
      <c r="T3278" t="s">
        <v>55</v>
      </c>
      <c r="U3278" s="13">
        <f t="shared" si="204"/>
        <v>2025</v>
      </c>
      <c r="V3278" s="13">
        <f t="shared" si="205"/>
        <v>1</v>
      </c>
      <c r="W3278" s="20" t="str">
        <f t="shared" si="206"/>
        <v>January</v>
      </c>
      <c r="X3278">
        <v>0.16</v>
      </c>
      <c r="Y3278" s="6">
        <f t="shared" si="207"/>
        <v>2697</v>
      </c>
      <c r="Z3278" cm="1">
        <f t="array" aca="1" ref="Z3278" ca="1">IF(roud(N3278,2)=ROUND(Z3278,2),"ok","error")</f>
        <v>0</v>
      </c>
    </row>
    <row r="3279" spans="1:26" x14ac:dyDescent="0.3">
      <c r="A3279" t="s">
        <v>4987</v>
      </c>
      <c r="B3279" s="4">
        <v>45408</v>
      </c>
      <c r="C3279" t="s">
        <v>1502</v>
      </c>
      <c r="D3279" t="s">
        <v>1503</v>
      </c>
      <c r="E3279" t="s">
        <v>273</v>
      </c>
      <c r="F3279" t="s">
        <v>274</v>
      </c>
      <c r="G3279" t="s">
        <v>29</v>
      </c>
      <c r="H3279" t="s">
        <v>88</v>
      </c>
      <c r="I3279" s="6">
        <v>1</v>
      </c>
      <c r="J3279" s="6">
        <v>2499</v>
      </c>
      <c r="K3279" s="6">
        <v>2499</v>
      </c>
      <c r="L3279" s="6">
        <v>0.15</v>
      </c>
      <c r="M3279" s="6">
        <v>374.85</v>
      </c>
      <c r="N3279" s="6">
        <v>2124.15</v>
      </c>
      <c r="O3279" s="6">
        <v>584.14</v>
      </c>
      <c r="P3279" t="s">
        <v>186</v>
      </c>
      <c r="Q3279" t="s">
        <v>187</v>
      </c>
      <c r="R3279" t="s">
        <v>160</v>
      </c>
      <c r="S3279" t="s">
        <v>98</v>
      </c>
      <c r="T3279" t="s">
        <v>35</v>
      </c>
      <c r="U3279" s="13">
        <f t="shared" si="204"/>
        <v>2024</v>
      </c>
      <c r="V3279" s="13">
        <f t="shared" si="205"/>
        <v>4</v>
      </c>
      <c r="W3279" s="20" t="str">
        <f t="shared" si="206"/>
        <v>April</v>
      </c>
      <c r="X3279">
        <v>0.27500000000000002</v>
      </c>
      <c r="Y3279" s="6">
        <f t="shared" si="207"/>
        <v>1749.3</v>
      </c>
      <c r="Z3279" cm="1">
        <f t="array" aca="1" ref="Z3279" ca="1">IF(roud(N3279,2)=ROUND(Z3279,2),"ok","error")</f>
        <v>0</v>
      </c>
    </row>
    <row r="3280" spans="1:26" x14ac:dyDescent="0.3">
      <c r="A3280" t="s">
        <v>4988</v>
      </c>
      <c r="B3280" s="4">
        <v>45869</v>
      </c>
      <c r="C3280" t="s">
        <v>4850</v>
      </c>
      <c r="D3280" t="s">
        <v>4851</v>
      </c>
      <c r="E3280" t="s">
        <v>27</v>
      </c>
      <c r="F3280" t="s">
        <v>28</v>
      </c>
      <c r="G3280" t="s">
        <v>29</v>
      </c>
      <c r="H3280" t="s">
        <v>30</v>
      </c>
      <c r="I3280" s="6">
        <v>1</v>
      </c>
      <c r="J3280" s="6">
        <v>1999</v>
      </c>
      <c r="K3280" s="6">
        <v>1999</v>
      </c>
      <c r="L3280" s="6">
        <v>0.15</v>
      </c>
      <c r="M3280" s="6">
        <v>299.85000000000002</v>
      </c>
      <c r="N3280" s="6">
        <v>1699.15</v>
      </c>
      <c r="O3280" s="6">
        <v>467.27</v>
      </c>
      <c r="P3280" t="s">
        <v>82</v>
      </c>
      <c r="Q3280" t="s">
        <v>82</v>
      </c>
      <c r="R3280" t="s">
        <v>65</v>
      </c>
      <c r="S3280" t="s">
        <v>107</v>
      </c>
      <c r="T3280" t="s">
        <v>55</v>
      </c>
      <c r="U3280" s="13">
        <f t="shared" si="204"/>
        <v>2025</v>
      </c>
      <c r="V3280" s="13">
        <f t="shared" si="205"/>
        <v>7</v>
      </c>
      <c r="W3280" s="20" t="str">
        <f t="shared" si="206"/>
        <v>July</v>
      </c>
      <c r="X3280">
        <v>0.27500000000000002</v>
      </c>
      <c r="Y3280" s="6">
        <f t="shared" si="207"/>
        <v>1399.3</v>
      </c>
      <c r="Z3280" cm="1">
        <f t="array" aca="1" ref="Z3280" ca="1">IF(roud(N3280,2)=ROUND(Z3280,2),"ok","error")</f>
        <v>0</v>
      </c>
    </row>
    <row r="3281" spans="1:26" x14ac:dyDescent="0.3">
      <c r="A3281" t="s">
        <v>4989</v>
      </c>
      <c r="B3281" s="4">
        <v>45496</v>
      </c>
      <c r="C3281" t="s">
        <v>880</v>
      </c>
      <c r="D3281" t="s">
        <v>881</v>
      </c>
      <c r="E3281" t="s">
        <v>75</v>
      </c>
      <c r="F3281" t="s">
        <v>76</v>
      </c>
      <c r="G3281" t="s">
        <v>61</v>
      </c>
      <c r="H3281" t="s">
        <v>71</v>
      </c>
      <c r="I3281" s="6">
        <v>2</v>
      </c>
      <c r="J3281" s="6">
        <v>1499</v>
      </c>
      <c r="K3281" s="6">
        <v>2998</v>
      </c>
      <c r="L3281" s="6">
        <v>0.2</v>
      </c>
      <c r="M3281" s="6">
        <v>599.6</v>
      </c>
      <c r="N3281" s="6">
        <v>2398.4</v>
      </c>
      <c r="O3281" s="6">
        <v>239.84</v>
      </c>
      <c r="P3281" t="s">
        <v>170</v>
      </c>
      <c r="Q3281" t="s">
        <v>171</v>
      </c>
      <c r="R3281" t="s">
        <v>44</v>
      </c>
      <c r="S3281" t="s">
        <v>54</v>
      </c>
      <c r="T3281" t="s">
        <v>35</v>
      </c>
      <c r="U3281" s="13">
        <f t="shared" si="204"/>
        <v>2024</v>
      </c>
      <c r="V3281" s="13">
        <f t="shared" si="205"/>
        <v>7</v>
      </c>
      <c r="W3281" s="20" t="str">
        <f t="shared" si="206"/>
        <v>July</v>
      </c>
      <c r="X3281">
        <v>0.1</v>
      </c>
      <c r="Y3281" s="6">
        <f t="shared" si="207"/>
        <v>1798.8</v>
      </c>
      <c r="Z3281" cm="1">
        <f t="array" aca="1" ref="Z3281" ca="1">IF(roud(N3281,2)=ROUND(Z3281,2),"ok","error")</f>
        <v>0</v>
      </c>
    </row>
    <row r="3282" spans="1:26" x14ac:dyDescent="0.3">
      <c r="A3282" t="s">
        <v>4990</v>
      </c>
      <c r="B3282" s="4">
        <v>45898</v>
      </c>
      <c r="C3282" t="s">
        <v>3948</v>
      </c>
      <c r="D3282" t="s">
        <v>3949</v>
      </c>
      <c r="E3282" t="s">
        <v>40</v>
      </c>
      <c r="F3282" t="s">
        <v>41</v>
      </c>
      <c r="G3282" t="s">
        <v>29</v>
      </c>
      <c r="H3282" t="s">
        <v>30</v>
      </c>
      <c r="I3282" s="6">
        <v>3</v>
      </c>
      <c r="J3282" s="6">
        <v>1199</v>
      </c>
      <c r="K3282" s="6">
        <v>3597</v>
      </c>
      <c r="L3282" s="6">
        <v>0.15</v>
      </c>
      <c r="M3282" s="6">
        <v>539.54999999999995</v>
      </c>
      <c r="N3282" s="6">
        <v>3057.45</v>
      </c>
      <c r="O3282" s="6">
        <v>840.8</v>
      </c>
      <c r="P3282" t="s">
        <v>82</v>
      </c>
      <c r="Q3282" t="s">
        <v>82</v>
      </c>
      <c r="R3282" t="s">
        <v>65</v>
      </c>
      <c r="S3282" t="s">
        <v>98</v>
      </c>
      <c r="T3282" t="s">
        <v>55</v>
      </c>
      <c r="U3282" s="13">
        <f t="shared" si="204"/>
        <v>2025</v>
      </c>
      <c r="V3282" s="13">
        <f t="shared" si="205"/>
        <v>8</v>
      </c>
      <c r="W3282" s="20" t="str">
        <f t="shared" si="206"/>
        <v>August</v>
      </c>
      <c r="X3282">
        <v>0.27500000000000002</v>
      </c>
      <c r="Y3282" s="6">
        <f t="shared" si="207"/>
        <v>2517.9</v>
      </c>
      <c r="Z3282" cm="1">
        <f t="array" aca="1" ref="Z3282" ca="1">IF(roud(N3282,2)=ROUND(Z3282,2),"ok","error")</f>
        <v>0</v>
      </c>
    </row>
    <row r="3283" spans="1:26" x14ac:dyDescent="0.3">
      <c r="A3283" t="s">
        <v>4991</v>
      </c>
      <c r="B3283" s="4">
        <v>45850</v>
      </c>
      <c r="C3283" t="s">
        <v>1418</v>
      </c>
      <c r="D3283" t="s">
        <v>1419</v>
      </c>
      <c r="E3283" t="s">
        <v>302</v>
      </c>
      <c r="F3283" t="s">
        <v>303</v>
      </c>
      <c r="G3283" t="s">
        <v>29</v>
      </c>
      <c r="H3283" t="s">
        <v>304</v>
      </c>
      <c r="I3283" s="6">
        <v>1</v>
      </c>
      <c r="J3283" s="6">
        <v>1799</v>
      </c>
      <c r="K3283" s="6">
        <v>1799</v>
      </c>
      <c r="L3283" s="6">
        <v>0</v>
      </c>
      <c r="M3283" s="6">
        <v>0</v>
      </c>
      <c r="N3283" s="6">
        <v>1799</v>
      </c>
      <c r="O3283" s="6">
        <v>575.67999999999995</v>
      </c>
      <c r="P3283" t="s">
        <v>31</v>
      </c>
      <c r="Q3283" t="s">
        <v>32</v>
      </c>
      <c r="R3283" t="s">
        <v>33</v>
      </c>
      <c r="S3283" t="s">
        <v>34</v>
      </c>
      <c r="T3283" t="s">
        <v>35</v>
      </c>
      <c r="U3283" s="13">
        <f t="shared" si="204"/>
        <v>2025</v>
      </c>
      <c r="V3283" s="13">
        <f t="shared" si="205"/>
        <v>7</v>
      </c>
      <c r="W3283" s="20" t="str">
        <f t="shared" si="206"/>
        <v>July</v>
      </c>
      <c r="X3283">
        <v>0.32</v>
      </c>
      <c r="Y3283" s="6">
        <f t="shared" si="207"/>
        <v>1799</v>
      </c>
      <c r="Z3283" cm="1">
        <f t="array" aca="1" ref="Z3283" ca="1">IF(roud(N3283,2)=ROUND(Z3283,2),"ok","error")</f>
        <v>0</v>
      </c>
    </row>
    <row r="3284" spans="1:26" x14ac:dyDescent="0.3">
      <c r="A3284" t="s">
        <v>4992</v>
      </c>
      <c r="B3284" s="4">
        <v>45476</v>
      </c>
      <c r="C3284" t="s">
        <v>1457</v>
      </c>
      <c r="D3284" t="s">
        <v>1458</v>
      </c>
      <c r="E3284" t="s">
        <v>323</v>
      </c>
      <c r="F3284" t="s">
        <v>324</v>
      </c>
      <c r="G3284" t="s">
        <v>29</v>
      </c>
      <c r="H3284" t="s">
        <v>304</v>
      </c>
      <c r="I3284" s="6">
        <v>1</v>
      </c>
      <c r="J3284" s="6">
        <v>799</v>
      </c>
      <c r="K3284" s="6">
        <v>799</v>
      </c>
      <c r="L3284" s="6">
        <v>0.1</v>
      </c>
      <c r="M3284" s="6">
        <v>79.900000000000006</v>
      </c>
      <c r="N3284" s="6">
        <v>719.1</v>
      </c>
      <c r="O3284" s="6">
        <v>208.54</v>
      </c>
      <c r="P3284" t="s">
        <v>31</v>
      </c>
      <c r="Q3284" t="s">
        <v>32</v>
      </c>
      <c r="R3284" t="s">
        <v>33</v>
      </c>
      <c r="S3284" t="s">
        <v>107</v>
      </c>
      <c r="T3284" t="s">
        <v>55</v>
      </c>
      <c r="U3284" s="13">
        <f t="shared" si="204"/>
        <v>2024</v>
      </c>
      <c r="V3284" s="13">
        <f t="shared" si="205"/>
        <v>7</v>
      </c>
      <c r="W3284" s="20" t="str">
        <f t="shared" si="206"/>
        <v>July</v>
      </c>
      <c r="X3284">
        <v>0.28999999999999998</v>
      </c>
      <c r="Y3284" s="6">
        <f t="shared" si="207"/>
        <v>639.20000000000005</v>
      </c>
      <c r="Z3284" cm="1">
        <f t="array" aca="1" ref="Z3284" ca="1">IF(roud(N3284,2)=ROUND(Z3284,2),"ok","error")</f>
        <v>0</v>
      </c>
    </row>
    <row r="3285" spans="1:26" x14ac:dyDescent="0.3">
      <c r="A3285" t="s">
        <v>4993</v>
      </c>
      <c r="B3285" s="4">
        <v>45990</v>
      </c>
      <c r="C3285" t="s">
        <v>1742</v>
      </c>
      <c r="D3285" t="s">
        <v>1743</v>
      </c>
      <c r="E3285" t="s">
        <v>27</v>
      </c>
      <c r="F3285" t="s">
        <v>28</v>
      </c>
      <c r="G3285" t="s">
        <v>29</v>
      </c>
      <c r="H3285" t="s">
        <v>30</v>
      </c>
      <c r="I3285" s="6">
        <v>1</v>
      </c>
      <c r="J3285" s="6">
        <v>1999</v>
      </c>
      <c r="K3285" s="6">
        <v>1999</v>
      </c>
      <c r="L3285" s="6">
        <v>0.3</v>
      </c>
      <c r="M3285" s="6">
        <v>599.70000000000005</v>
      </c>
      <c r="N3285" s="6">
        <v>1399.3</v>
      </c>
      <c r="O3285" s="6">
        <v>321.83999999999997</v>
      </c>
      <c r="P3285" t="s">
        <v>144</v>
      </c>
      <c r="Q3285" t="s">
        <v>145</v>
      </c>
      <c r="R3285" t="s">
        <v>65</v>
      </c>
      <c r="S3285" t="s">
        <v>45</v>
      </c>
      <c r="T3285" t="s">
        <v>55</v>
      </c>
      <c r="U3285" s="13">
        <f t="shared" si="204"/>
        <v>2025</v>
      </c>
      <c r="V3285" s="13">
        <f t="shared" si="205"/>
        <v>11</v>
      </c>
      <c r="W3285" s="20" t="str">
        <f t="shared" si="206"/>
        <v>November</v>
      </c>
      <c r="X3285">
        <v>0.23</v>
      </c>
      <c r="Y3285" s="6">
        <f t="shared" si="207"/>
        <v>799.6</v>
      </c>
      <c r="Z3285" cm="1">
        <f t="array" aca="1" ref="Z3285" ca="1">IF(roud(N3285,2)=ROUND(Z3285,2),"ok","error")</f>
        <v>0</v>
      </c>
    </row>
    <row r="3286" spans="1:26" x14ac:dyDescent="0.3">
      <c r="A3286" t="s">
        <v>4994</v>
      </c>
      <c r="B3286" s="4">
        <v>45855</v>
      </c>
      <c r="C3286" t="s">
        <v>1586</v>
      </c>
      <c r="D3286" t="s">
        <v>1587</v>
      </c>
      <c r="E3286" t="s">
        <v>284</v>
      </c>
      <c r="F3286" t="s">
        <v>285</v>
      </c>
      <c r="G3286" t="s">
        <v>52</v>
      </c>
      <c r="H3286" t="s">
        <v>129</v>
      </c>
      <c r="I3286" s="6">
        <v>2</v>
      </c>
      <c r="J3286" s="6">
        <v>999</v>
      </c>
      <c r="K3286" s="6">
        <v>1998</v>
      </c>
      <c r="L3286" s="6">
        <v>0.1</v>
      </c>
      <c r="M3286" s="6">
        <v>199.8</v>
      </c>
      <c r="N3286" s="6">
        <v>1798.2</v>
      </c>
      <c r="O3286" s="6">
        <v>377.62</v>
      </c>
      <c r="P3286" t="s">
        <v>89</v>
      </c>
      <c r="Q3286" t="s">
        <v>90</v>
      </c>
      <c r="R3286" t="s">
        <v>65</v>
      </c>
      <c r="S3286" t="s">
        <v>54</v>
      </c>
      <c r="T3286" t="s">
        <v>35</v>
      </c>
      <c r="U3286" s="13">
        <f t="shared" si="204"/>
        <v>2025</v>
      </c>
      <c r="V3286" s="13">
        <f t="shared" si="205"/>
        <v>7</v>
      </c>
      <c r="W3286" s="20" t="str">
        <f t="shared" si="206"/>
        <v>July</v>
      </c>
      <c r="X3286">
        <v>0.21</v>
      </c>
      <c r="Y3286" s="6">
        <f t="shared" si="207"/>
        <v>1598.4</v>
      </c>
      <c r="Z3286" cm="1">
        <f t="array" aca="1" ref="Z3286" ca="1">IF(roud(N3286,2)=ROUND(Z3286,2),"ok","error")</f>
        <v>0</v>
      </c>
    </row>
    <row r="3287" spans="1:26" x14ac:dyDescent="0.3">
      <c r="A3287" t="s">
        <v>4995</v>
      </c>
      <c r="B3287" s="4">
        <v>45319</v>
      </c>
      <c r="C3287" t="s">
        <v>1657</v>
      </c>
      <c r="D3287" t="s">
        <v>1658</v>
      </c>
      <c r="E3287" t="s">
        <v>40</v>
      </c>
      <c r="F3287" t="s">
        <v>41</v>
      </c>
      <c r="G3287" t="s">
        <v>29</v>
      </c>
      <c r="H3287" t="s">
        <v>30</v>
      </c>
      <c r="I3287" s="6">
        <v>3</v>
      </c>
      <c r="J3287" s="6">
        <v>1199</v>
      </c>
      <c r="K3287" s="6">
        <v>3597</v>
      </c>
      <c r="L3287" s="6">
        <v>0.15</v>
      </c>
      <c r="M3287" s="6">
        <v>539.54999999999995</v>
      </c>
      <c r="N3287" s="6">
        <v>3057.45</v>
      </c>
      <c r="O3287" s="6">
        <v>840.8</v>
      </c>
      <c r="P3287" t="s">
        <v>105</v>
      </c>
      <c r="Q3287" t="s">
        <v>106</v>
      </c>
      <c r="R3287" t="s">
        <v>44</v>
      </c>
      <c r="S3287" t="s">
        <v>45</v>
      </c>
      <c r="T3287" t="s">
        <v>35</v>
      </c>
      <c r="U3287" s="13">
        <f t="shared" si="204"/>
        <v>2024</v>
      </c>
      <c r="V3287" s="13">
        <f t="shared" si="205"/>
        <v>1</v>
      </c>
      <c r="W3287" s="20" t="str">
        <f t="shared" si="206"/>
        <v>January</v>
      </c>
      <c r="X3287">
        <v>0.27500000000000002</v>
      </c>
      <c r="Y3287" s="6">
        <f t="shared" si="207"/>
        <v>2517.9</v>
      </c>
      <c r="Z3287" cm="1">
        <f t="array" aca="1" ref="Z3287" ca="1">IF(roud(N3287,2)=ROUND(Z3287,2),"ok","error")</f>
        <v>0</v>
      </c>
    </row>
    <row r="3288" spans="1:26" x14ac:dyDescent="0.3">
      <c r="A3288" t="s">
        <v>4996</v>
      </c>
      <c r="B3288" s="4">
        <v>45764</v>
      </c>
      <c r="C3288" t="s">
        <v>4139</v>
      </c>
      <c r="D3288" t="s">
        <v>4140</v>
      </c>
      <c r="E3288" t="s">
        <v>198</v>
      </c>
      <c r="F3288" t="s">
        <v>199</v>
      </c>
      <c r="G3288" t="s">
        <v>61</v>
      </c>
      <c r="H3288" t="s">
        <v>71</v>
      </c>
      <c r="I3288" s="6">
        <v>2</v>
      </c>
      <c r="J3288" s="6">
        <v>899</v>
      </c>
      <c r="K3288" s="6">
        <v>1798</v>
      </c>
      <c r="L3288" s="6">
        <v>0.15</v>
      </c>
      <c r="M3288" s="6">
        <v>269.7</v>
      </c>
      <c r="N3288" s="6">
        <v>1528.3</v>
      </c>
      <c r="O3288" s="6">
        <v>175.75</v>
      </c>
      <c r="P3288" t="s">
        <v>170</v>
      </c>
      <c r="Q3288" t="s">
        <v>171</v>
      </c>
      <c r="R3288" t="s">
        <v>44</v>
      </c>
      <c r="S3288" t="s">
        <v>107</v>
      </c>
      <c r="T3288" t="s">
        <v>35</v>
      </c>
      <c r="U3288" s="13">
        <f t="shared" si="204"/>
        <v>2025</v>
      </c>
      <c r="V3288" s="13">
        <f t="shared" si="205"/>
        <v>4</v>
      </c>
      <c r="W3288" s="20" t="str">
        <f t="shared" si="206"/>
        <v>April</v>
      </c>
      <c r="X3288">
        <v>0.115</v>
      </c>
      <c r="Y3288" s="6">
        <f t="shared" si="207"/>
        <v>1258.5999999999999</v>
      </c>
      <c r="Z3288" cm="1">
        <f t="array" aca="1" ref="Z3288" ca="1">IF(roud(N3288,2)=ROUND(Z3288,2),"ok","error")</f>
        <v>0</v>
      </c>
    </row>
    <row r="3289" spans="1:26" x14ac:dyDescent="0.3">
      <c r="A3289" t="s">
        <v>4997</v>
      </c>
      <c r="B3289" s="4">
        <v>46017</v>
      </c>
      <c r="C3289" t="s">
        <v>1807</v>
      </c>
      <c r="D3289" t="s">
        <v>1808</v>
      </c>
      <c r="E3289" t="s">
        <v>111</v>
      </c>
      <c r="F3289" t="s">
        <v>112</v>
      </c>
      <c r="G3289" t="s">
        <v>113</v>
      </c>
      <c r="H3289" t="s">
        <v>114</v>
      </c>
      <c r="I3289" s="6">
        <v>1</v>
      </c>
      <c r="J3289" s="6">
        <v>999</v>
      </c>
      <c r="K3289" s="6">
        <v>999</v>
      </c>
      <c r="L3289" s="6">
        <v>0.1</v>
      </c>
      <c r="M3289" s="6">
        <v>99.9</v>
      </c>
      <c r="N3289" s="6">
        <v>899.1</v>
      </c>
      <c r="O3289" s="6">
        <v>224.78</v>
      </c>
      <c r="P3289" t="s">
        <v>170</v>
      </c>
      <c r="Q3289" t="s">
        <v>171</v>
      </c>
      <c r="R3289" t="s">
        <v>44</v>
      </c>
      <c r="S3289" t="s">
        <v>45</v>
      </c>
      <c r="T3289" t="s">
        <v>35</v>
      </c>
      <c r="U3289" s="13">
        <f t="shared" si="204"/>
        <v>2025</v>
      </c>
      <c r="V3289" s="13">
        <f t="shared" si="205"/>
        <v>12</v>
      </c>
      <c r="W3289" s="20" t="str">
        <f t="shared" si="206"/>
        <v>December</v>
      </c>
      <c r="X3289">
        <v>0.25</v>
      </c>
      <c r="Y3289" s="6">
        <f t="shared" si="207"/>
        <v>799.2</v>
      </c>
      <c r="Z3289" cm="1">
        <f t="array" aca="1" ref="Z3289" ca="1">IF(roud(N3289,2)=ROUND(Z3289,2),"ok","error")</f>
        <v>0</v>
      </c>
    </row>
    <row r="3290" spans="1:26" x14ac:dyDescent="0.3">
      <c r="A3290" t="s">
        <v>4998</v>
      </c>
      <c r="B3290" s="4">
        <v>45506</v>
      </c>
      <c r="C3290" t="s">
        <v>931</v>
      </c>
      <c r="D3290" t="s">
        <v>932</v>
      </c>
      <c r="E3290" t="s">
        <v>167</v>
      </c>
      <c r="F3290" t="s">
        <v>168</v>
      </c>
      <c r="G3290" t="s">
        <v>113</v>
      </c>
      <c r="H3290" t="s">
        <v>169</v>
      </c>
      <c r="I3290" s="6">
        <v>1</v>
      </c>
      <c r="J3290" s="6">
        <v>899</v>
      </c>
      <c r="K3290" s="6">
        <v>899</v>
      </c>
      <c r="L3290" s="6">
        <v>0.05</v>
      </c>
      <c r="M3290" s="6">
        <v>44.95</v>
      </c>
      <c r="N3290" s="6">
        <v>854.05</v>
      </c>
      <c r="O3290" s="6">
        <v>226.32</v>
      </c>
      <c r="P3290" t="s">
        <v>144</v>
      </c>
      <c r="Q3290" t="s">
        <v>145</v>
      </c>
      <c r="R3290" t="s">
        <v>65</v>
      </c>
      <c r="S3290" t="s">
        <v>45</v>
      </c>
      <c r="T3290" t="s">
        <v>46</v>
      </c>
      <c r="U3290" s="13">
        <f t="shared" si="204"/>
        <v>2024</v>
      </c>
      <c r="V3290" s="13">
        <f t="shared" si="205"/>
        <v>8</v>
      </c>
      <c r="W3290" s="20" t="str">
        <f t="shared" si="206"/>
        <v>August</v>
      </c>
      <c r="X3290">
        <v>0.26500000000000001</v>
      </c>
      <c r="Y3290" s="6">
        <f t="shared" si="207"/>
        <v>809.1</v>
      </c>
      <c r="Z3290" cm="1">
        <f t="array" aca="1" ref="Z3290" ca="1">IF(roud(N3290,2)=ROUND(Z3290,2),"ok","error")</f>
        <v>0</v>
      </c>
    </row>
    <row r="3291" spans="1:26" x14ac:dyDescent="0.3">
      <c r="A3291" t="s">
        <v>4999</v>
      </c>
      <c r="B3291" s="4">
        <v>45740</v>
      </c>
      <c r="C3291" t="s">
        <v>5000</v>
      </c>
      <c r="D3291" t="s">
        <v>5001</v>
      </c>
      <c r="E3291" t="s">
        <v>273</v>
      </c>
      <c r="F3291" t="s">
        <v>274</v>
      </c>
      <c r="G3291" t="s">
        <v>29</v>
      </c>
      <c r="H3291" t="s">
        <v>88</v>
      </c>
      <c r="I3291" s="6">
        <v>1</v>
      </c>
      <c r="J3291" s="6">
        <v>2499</v>
      </c>
      <c r="K3291" s="6">
        <v>2499</v>
      </c>
      <c r="L3291" s="6">
        <v>0.1</v>
      </c>
      <c r="M3291" s="6">
        <v>249.9</v>
      </c>
      <c r="N3291" s="6">
        <v>2249.1</v>
      </c>
      <c r="O3291" s="6">
        <v>652.24</v>
      </c>
      <c r="P3291" t="s">
        <v>105</v>
      </c>
      <c r="Q3291" t="s">
        <v>106</v>
      </c>
      <c r="R3291" t="s">
        <v>44</v>
      </c>
      <c r="S3291" t="s">
        <v>45</v>
      </c>
      <c r="T3291" t="s">
        <v>55</v>
      </c>
      <c r="U3291" s="13">
        <f t="shared" si="204"/>
        <v>2025</v>
      </c>
      <c r="V3291" s="13">
        <f t="shared" si="205"/>
        <v>3</v>
      </c>
      <c r="W3291" s="20" t="str">
        <f t="shared" si="206"/>
        <v>March</v>
      </c>
      <c r="X3291">
        <v>0.28999999999999998</v>
      </c>
      <c r="Y3291" s="6">
        <f t="shared" si="207"/>
        <v>1999.2</v>
      </c>
      <c r="Z3291" cm="1">
        <f t="array" aca="1" ref="Z3291" ca="1">IF(roud(N3291,2)=ROUND(Z3291,2),"ok","error")</f>
        <v>0</v>
      </c>
    </row>
    <row r="3292" spans="1:26" x14ac:dyDescent="0.3">
      <c r="A3292" t="s">
        <v>5002</v>
      </c>
      <c r="B3292" s="4">
        <v>45590</v>
      </c>
      <c r="C3292" t="s">
        <v>1705</v>
      </c>
      <c r="D3292" t="s">
        <v>1706</v>
      </c>
      <c r="E3292" t="s">
        <v>198</v>
      </c>
      <c r="F3292" t="s">
        <v>199</v>
      </c>
      <c r="G3292" t="s">
        <v>61</v>
      </c>
      <c r="H3292" t="s">
        <v>71</v>
      </c>
      <c r="I3292" s="6">
        <v>2</v>
      </c>
      <c r="J3292" s="6">
        <v>899</v>
      </c>
      <c r="K3292" s="6">
        <v>1798</v>
      </c>
      <c r="L3292" s="6">
        <v>0.15</v>
      </c>
      <c r="M3292" s="6">
        <v>269.7</v>
      </c>
      <c r="N3292" s="6">
        <v>1528.3</v>
      </c>
      <c r="O3292" s="6">
        <v>175.75</v>
      </c>
      <c r="P3292" t="s">
        <v>186</v>
      </c>
      <c r="Q3292" t="s">
        <v>187</v>
      </c>
      <c r="R3292" t="s">
        <v>160</v>
      </c>
      <c r="S3292" t="s">
        <v>54</v>
      </c>
      <c r="T3292" t="s">
        <v>35</v>
      </c>
      <c r="U3292" s="13">
        <f t="shared" si="204"/>
        <v>2024</v>
      </c>
      <c r="V3292" s="13">
        <f t="shared" si="205"/>
        <v>10</v>
      </c>
      <c r="W3292" s="20" t="str">
        <f t="shared" si="206"/>
        <v>October</v>
      </c>
      <c r="X3292">
        <v>0.115</v>
      </c>
      <c r="Y3292" s="6">
        <f t="shared" si="207"/>
        <v>1258.5999999999999</v>
      </c>
      <c r="Z3292" cm="1">
        <f t="array" aca="1" ref="Z3292" ca="1">IF(roud(N3292,2)=ROUND(Z3292,2),"ok","error")</f>
        <v>0</v>
      </c>
    </row>
    <row r="3293" spans="1:26" x14ac:dyDescent="0.3">
      <c r="A3293" t="s">
        <v>5003</v>
      </c>
      <c r="B3293" s="4">
        <v>46001</v>
      </c>
      <c r="C3293" t="s">
        <v>707</v>
      </c>
      <c r="D3293" t="s">
        <v>708</v>
      </c>
      <c r="E3293" t="s">
        <v>167</v>
      </c>
      <c r="F3293" t="s">
        <v>168</v>
      </c>
      <c r="G3293" t="s">
        <v>113</v>
      </c>
      <c r="H3293" t="s">
        <v>169</v>
      </c>
      <c r="I3293" s="6">
        <v>4</v>
      </c>
      <c r="J3293" s="6">
        <v>899</v>
      </c>
      <c r="K3293" s="6">
        <v>3596</v>
      </c>
      <c r="L3293" s="6">
        <v>0.15</v>
      </c>
      <c r="M3293" s="6">
        <v>539.4</v>
      </c>
      <c r="N3293" s="6">
        <v>3056.6</v>
      </c>
      <c r="O3293" s="6">
        <v>718.3</v>
      </c>
      <c r="P3293" t="s">
        <v>158</v>
      </c>
      <c r="Q3293" t="s">
        <v>159</v>
      </c>
      <c r="R3293" t="s">
        <v>160</v>
      </c>
      <c r="S3293" t="s">
        <v>107</v>
      </c>
      <c r="T3293" t="s">
        <v>35</v>
      </c>
      <c r="U3293" s="13">
        <f t="shared" si="204"/>
        <v>2025</v>
      </c>
      <c r="V3293" s="13">
        <f t="shared" si="205"/>
        <v>12</v>
      </c>
      <c r="W3293" s="20" t="str">
        <f t="shared" si="206"/>
        <v>December</v>
      </c>
      <c r="X3293">
        <v>0.23499999999999999</v>
      </c>
      <c r="Y3293" s="6">
        <f t="shared" si="207"/>
        <v>2517.1999999999998</v>
      </c>
      <c r="Z3293" cm="1">
        <f t="array" aca="1" ref="Z3293" ca="1">IF(roud(N3293,2)=ROUND(Z3293,2),"ok","error")</f>
        <v>0</v>
      </c>
    </row>
    <row r="3294" spans="1:26" x14ac:dyDescent="0.3">
      <c r="A3294" t="s">
        <v>5004</v>
      </c>
      <c r="B3294" s="4">
        <v>45362</v>
      </c>
      <c r="C3294" t="s">
        <v>2662</v>
      </c>
      <c r="D3294" t="s">
        <v>2663</v>
      </c>
      <c r="E3294" t="s">
        <v>127</v>
      </c>
      <c r="F3294" t="s">
        <v>128</v>
      </c>
      <c r="G3294" t="s">
        <v>52</v>
      </c>
      <c r="H3294" t="s">
        <v>129</v>
      </c>
      <c r="I3294" s="6">
        <v>1</v>
      </c>
      <c r="J3294" s="6">
        <v>1299</v>
      </c>
      <c r="K3294" s="6">
        <v>1299</v>
      </c>
      <c r="L3294" s="6">
        <v>0.25</v>
      </c>
      <c r="M3294" s="6">
        <v>324.75</v>
      </c>
      <c r="N3294" s="6">
        <v>974.25</v>
      </c>
      <c r="O3294" s="6">
        <v>160.75</v>
      </c>
      <c r="P3294" t="s">
        <v>144</v>
      </c>
      <c r="Q3294" t="s">
        <v>145</v>
      </c>
      <c r="R3294" t="s">
        <v>65</v>
      </c>
      <c r="S3294" t="s">
        <v>45</v>
      </c>
      <c r="T3294" t="s">
        <v>46</v>
      </c>
      <c r="U3294" s="13">
        <f t="shared" si="204"/>
        <v>2024</v>
      </c>
      <c r="V3294" s="13">
        <f t="shared" si="205"/>
        <v>3</v>
      </c>
      <c r="W3294" s="20" t="str">
        <f t="shared" si="206"/>
        <v>March</v>
      </c>
      <c r="X3294">
        <v>0.16500000000000001</v>
      </c>
      <c r="Y3294" s="6">
        <f t="shared" si="207"/>
        <v>649.5</v>
      </c>
      <c r="Z3294" cm="1">
        <f t="array" aca="1" ref="Z3294" ca="1">IF(roud(N3294,2)=ROUND(Z3294,2),"ok","error")</f>
        <v>0</v>
      </c>
    </row>
    <row r="3295" spans="1:26" x14ac:dyDescent="0.3">
      <c r="A3295" t="s">
        <v>5005</v>
      </c>
      <c r="B3295" s="4">
        <v>45710</v>
      </c>
      <c r="C3295" t="s">
        <v>564</v>
      </c>
      <c r="D3295" t="s">
        <v>565</v>
      </c>
      <c r="E3295" t="s">
        <v>27</v>
      </c>
      <c r="F3295" t="s">
        <v>28</v>
      </c>
      <c r="G3295" t="s">
        <v>29</v>
      </c>
      <c r="H3295" t="s">
        <v>30</v>
      </c>
      <c r="I3295" s="6">
        <v>1</v>
      </c>
      <c r="J3295" s="6">
        <v>1999</v>
      </c>
      <c r="K3295" s="6">
        <v>1999</v>
      </c>
      <c r="L3295" s="6">
        <v>0.15</v>
      </c>
      <c r="M3295" s="6">
        <v>299.85000000000002</v>
      </c>
      <c r="N3295" s="6">
        <v>1699.15</v>
      </c>
      <c r="O3295" s="6">
        <v>467.27</v>
      </c>
      <c r="P3295" t="s">
        <v>63</v>
      </c>
      <c r="Q3295" t="s">
        <v>64</v>
      </c>
      <c r="R3295" t="s">
        <v>65</v>
      </c>
      <c r="S3295" t="s">
        <v>107</v>
      </c>
      <c r="T3295" t="s">
        <v>55</v>
      </c>
      <c r="U3295" s="13">
        <f t="shared" si="204"/>
        <v>2025</v>
      </c>
      <c r="V3295" s="13">
        <f t="shared" si="205"/>
        <v>2</v>
      </c>
      <c r="W3295" s="20" t="str">
        <f t="shared" si="206"/>
        <v>February</v>
      </c>
      <c r="X3295">
        <v>0.27500000000000002</v>
      </c>
      <c r="Y3295" s="6">
        <f t="shared" si="207"/>
        <v>1399.3</v>
      </c>
      <c r="Z3295" cm="1">
        <f t="array" aca="1" ref="Z3295" ca="1">IF(roud(N3295,2)=ROUND(Z3295,2),"ok","error")</f>
        <v>0</v>
      </c>
    </row>
    <row r="3296" spans="1:26" x14ac:dyDescent="0.3">
      <c r="A3296" t="s">
        <v>5006</v>
      </c>
      <c r="B3296" s="4">
        <v>45981</v>
      </c>
      <c r="C3296" t="s">
        <v>416</v>
      </c>
      <c r="D3296" t="s">
        <v>417</v>
      </c>
      <c r="E3296" t="s">
        <v>40</v>
      </c>
      <c r="F3296" t="s">
        <v>41</v>
      </c>
      <c r="G3296" t="s">
        <v>29</v>
      </c>
      <c r="H3296" t="s">
        <v>30</v>
      </c>
      <c r="I3296" s="6">
        <v>1</v>
      </c>
      <c r="J3296" s="6">
        <v>1199</v>
      </c>
      <c r="K3296" s="6">
        <v>1199</v>
      </c>
      <c r="L3296" s="6">
        <v>0.25</v>
      </c>
      <c r="M3296" s="6">
        <v>299.75</v>
      </c>
      <c r="N3296" s="6">
        <v>899.25</v>
      </c>
      <c r="O3296" s="6">
        <v>220.32</v>
      </c>
      <c r="P3296" t="s">
        <v>186</v>
      </c>
      <c r="Q3296" t="s">
        <v>187</v>
      </c>
      <c r="R3296" t="s">
        <v>160</v>
      </c>
      <c r="S3296" t="s">
        <v>107</v>
      </c>
      <c r="T3296" t="s">
        <v>55</v>
      </c>
      <c r="U3296" s="13">
        <f t="shared" si="204"/>
        <v>2025</v>
      </c>
      <c r="V3296" s="13">
        <f t="shared" si="205"/>
        <v>11</v>
      </c>
      <c r="W3296" s="20" t="str">
        <f t="shared" si="206"/>
        <v>November</v>
      </c>
      <c r="X3296">
        <v>0.245</v>
      </c>
      <c r="Y3296" s="6">
        <f t="shared" si="207"/>
        <v>599.5</v>
      </c>
      <c r="Z3296" cm="1">
        <f t="array" aca="1" ref="Z3296" ca="1">IF(roud(N3296,2)=ROUND(Z3296,2),"ok","error")</f>
        <v>0</v>
      </c>
    </row>
    <row r="3297" spans="1:26" x14ac:dyDescent="0.3">
      <c r="A3297" t="s">
        <v>5007</v>
      </c>
      <c r="B3297" s="4">
        <v>45803</v>
      </c>
      <c r="C3297" t="s">
        <v>860</v>
      </c>
      <c r="D3297" t="s">
        <v>861</v>
      </c>
      <c r="E3297" t="s">
        <v>492</v>
      </c>
      <c r="F3297" t="s">
        <v>493</v>
      </c>
      <c r="G3297" t="s">
        <v>214</v>
      </c>
      <c r="H3297" t="s">
        <v>494</v>
      </c>
      <c r="I3297" s="6">
        <v>1</v>
      </c>
      <c r="J3297" s="6">
        <v>1499</v>
      </c>
      <c r="K3297" s="6">
        <v>1499</v>
      </c>
      <c r="L3297" s="6">
        <v>0.2</v>
      </c>
      <c r="M3297" s="6">
        <v>299.8</v>
      </c>
      <c r="N3297" s="6">
        <v>1199.2</v>
      </c>
      <c r="O3297" s="6">
        <v>383.74</v>
      </c>
      <c r="P3297" t="s">
        <v>144</v>
      </c>
      <c r="Q3297" t="s">
        <v>145</v>
      </c>
      <c r="R3297" t="s">
        <v>65</v>
      </c>
      <c r="S3297" t="s">
        <v>98</v>
      </c>
      <c r="T3297" t="s">
        <v>35</v>
      </c>
      <c r="U3297" s="13">
        <f t="shared" si="204"/>
        <v>2025</v>
      </c>
      <c r="V3297" s="13">
        <f t="shared" si="205"/>
        <v>5</v>
      </c>
      <c r="W3297" s="20" t="str">
        <f t="shared" si="206"/>
        <v>May</v>
      </c>
      <c r="X3297">
        <v>0.32</v>
      </c>
      <c r="Y3297" s="6">
        <f t="shared" si="207"/>
        <v>899.4</v>
      </c>
      <c r="Z3297" cm="1">
        <f t="array" aca="1" ref="Z3297" ca="1">IF(roud(N3297,2)=ROUND(Z3297,2),"ok","error")</f>
        <v>0</v>
      </c>
    </row>
    <row r="3298" spans="1:26" x14ac:dyDescent="0.3">
      <c r="A3298" t="s">
        <v>5008</v>
      </c>
      <c r="B3298" s="4">
        <v>45434</v>
      </c>
      <c r="C3298" t="s">
        <v>2113</v>
      </c>
      <c r="D3298" t="s">
        <v>2114</v>
      </c>
      <c r="E3298" t="s">
        <v>75</v>
      </c>
      <c r="F3298" t="s">
        <v>76</v>
      </c>
      <c r="G3298" t="s">
        <v>61</v>
      </c>
      <c r="H3298" t="s">
        <v>71</v>
      </c>
      <c r="I3298" s="6">
        <v>2</v>
      </c>
      <c r="J3298" s="6">
        <v>1499</v>
      </c>
      <c r="K3298" s="6">
        <v>2998</v>
      </c>
      <c r="L3298" s="6">
        <v>0.25</v>
      </c>
      <c r="M3298" s="6">
        <v>749.5</v>
      </c>
      <c r="N3298" s="6">
        <v>2248.5</v>
      </c>
      <c r="O3298" s="6">
        <v>191.12</v>
      </c>
      <c r="P3298" t="s">
        <v>191</v>
      </c>
      <c r="Q3298" t="s">
        <v>187</v>
      </c>
      <c r="R3298" t="s">
        <v>160</v>
      </c>
      <c r="S3298" t="s">
        <v>45</v>
      </c>
      <c r="T3298" t="s">
        <v>35</v>
      </c>
      <c r="U3298" s="13">
        <f t="shared" si="204"/>
        <v>2024</v>
      </c>
      <c r="V3298" s="13">
        <f t="shared" si="205"/>
        <v>5</v>
      </c>
      <c r="W3298" s="20" t="str">
        <f t="shared" si="206"/>
        <v>May</v>
      </c>
      <c r="X3298">
        <v>8.5000000000000006E-2</v>
      </c>
      <c r="Y3298" s="6">
        <f t="shared" si="207"/>
        <v>1499</v>
      </c>
      <c r="Z3298" cm="1">
        <f t="array" aca="1" ref="Z3298" ca="1">IF(roud(N3298,2)=ROUND(Z3298,2),"ok","error")</f>
        <v>0</v>
      </c>
    </row>
    <row r="3299" spans="1:26" x14ac:dyDescent="0.3">
      <c r="A3299" t="s">
        <v>5009</v>
      </c>
      <c r="B3299" s="4">
        <v>45940</v>
      </c>
      <c r="C3299" t="s">
        <v>2003</v>
      </c>
      <c r="D3299" t="s">
        <v>2004</v>
      </c>
      <c r="E3299" t="s">
        <v>40</v>
      </c>
      <c r="F3299" t="s">
        <v>41</v>
      </c>
      <c r="G3299" t="s">
        <v>29</v>
      </c>
      <c r="H3299" t="s">
        <v>30</v>
      </c>
      <c r="I3299" s="6">
        <v>2</v>
      </c>
      <c r="J3299" s="6">
        <v>1199</v>
      </c>
      <c r="K3299" s="6">
        <v>2398</v>
      </c>
      <c r="L3299" s="6">
        <v>0.2</v>
      </c>
      <c r="M3299" s="6">
        <v>479.6</v>
      </c>
      <c r="N3299" s="6">
        <v>1918.4</v>
      </c>
      <c r="O3299" s="6">
        <v>498.78</v>
      </c>
      <c r="P3299" t="s">
        <v>42</v>
      </c>
      <c r="Q3299" t="s">
        <v>43</v>
      </c>
      <c r="R3299" t="s">
        <v>44</v>
      </c>
      <c r="S3299" t="s">
        <v>54</v>
      </c>
      <c r="T3299" t="s">
        <v>35</v>
      </c>
      <c r="U3299" s="13">
        <f t="shared" si="204"/>
        <v>2025</v>
      </c>
      <c r="V3299" s="13">
        <f t="shared" si="205"/>
        <v>10</v>
      </c>
      <c r="W3299" s="20" t="str">
        <f t="shared" si="206"/>
        <v>October</v>
      </c>
      <c r="X3299">
        <v>0.26</v>
      </c>
      <c r="Y3299" s="6">
        <f t="shared" si="207"/>
        <v>1438.8</v>
      </c>
      <c r="Z3299" cm="1">
        <f t="array" aca="1" ref="Z3299" ca="1">IF(roud(N3299,2)=ROUND(Z3299,2),"ok","error")</f>
        <v>0</v>
      </c>
    </row>
    <row r="3300" spans="1:26" x14ac:dyDescent="0.3">
      <c r="A3300" t="s">
        <v>5010</v>
      </c>
      <c r="B3300" s="4">
        <v>45602</v>
      </c>
      <c r="C3300" t="s">
        <v>1996</v>
      </c>
      <c r="D3300" t="s">
        <v>1997</v>
      </c>
      <c r="E3300" t="s">
        <v>198</v>
      </c>
      <c r="F3300" t="s">
        <v>199</v>
      </c>
      <c r="G3300" t="s">
        <v>61</v>
      </c>
      <c r="H3300" t="s">
        <v>71</v>
      </c>
      <c r="I3300" s="6">
        <v>2</v>
      </c>
      <c r="J3300" s="6">
        <v>899</v>
      </c>
      <c r="K3300" s="6">
        <v>1798</v>
      </c>
      <c r="L3300" s="6">
        <v>0.05</v>
      </c>
      <c r="M3300" s="6">
        <v>89.9</v>
      </c>
      <c r="N3300" s="6">
        <v>1708.1</v>
      </c>
      <c r="O3300" s="6">
        <v>247.67</v>
      </c>
      <c r="P3300" t="s">
        <v>42</v>
      </c>
      <c r="Q3300" t="s">
        <v>43</v>
      </c>
      <c r="R3300" t="s">
        <v>44</v>
      </c>
      <c r="S3300" t="s">
        <v>45</v>
      </c>
      <c r="T3300" t="s">
        <v>35</v>
      </c>
      <c r="U3300" s="13">
        <f t="shared" si="204"/>
        <v>2024</v>
      </c>
      <c r="V3300" s="13">
        <f t="shared" si="205"/>
        <v>11</v>
      </c>
      <c r="W3300" s="20" t="str">
        <f t="shared" si="206"/>
        <v>November</v>
      </c>
      <c r="X3300">
        <v>0.14499999999999999</v>
      </c>
      <c r="Y3300" s="6">
        <f t="shared" si="207"/>
        <v>1618.2</v>
      </c>
      <c r="Z3300" cm="1">
        <f t="array" aca="1" ref="Z3300" ca="1">IF(roud(N3300,2)=ROUND(Z3300,2),"ok","error")</f>
        <v>0</v>
      </c>
    </row>
    <row r="3301" spans="1:26" x14ac:dyDescent="0.3">
      <c r="A3301" t="s">
        <v>5011</v>
      </c>
      <c r="B3301" s="4">
        <v>45539</v>
      </c>
      <c r="C3301" t="s">
        <v>2274</v>
      </c>
      <c r="D3301" t="s">
        <v>2275</v>
      </c>
      <c r="E3301" t="s">
        <v>484</v>
      </c>
      <c r="F3301" t="s">
        <v>485</v>
      </c>
      <c r="G3301" t="s">
        <v>113</v>
      </c>
      <c r="H3301" t="s">
        <v>169</v>
      </c>
      <c r="I3301" s="6">
        <v>1</v>
      </c>
      <c r="J3301" s="6">
        <v>1599</v>
      </c>
      <c r="K3301" s="6">
        <v>1599</v>
      </c>
      <c r="L3301" s="6">
        <v>0.25</v>
      </c>
      <c r="M3301" s="6">
        <v>399.75</v>
      </c>
      <c r="N3301" s="6">
        <v>1199.25</v>
      </c>
      <c r="O3301" s="6">
        <v>245.85</v>
      </c>
      <c r="P3301" t="s">
        <v>158</v>
      </c>
      <c r="Q3301" t="s">
        <v>159</v>
      </c>
      <c r="R3301" t="s">
        <v>160</v>
      </c>
      <c r="S3301" t="s">
        <v>45</v>
      </c>
      <c r="T3301" t="s">
        <v>35</v>
      </c>
      <c r="U3301" s="13">
        <f t="shared" si="204"/>
        <v>2024</v>
      </c>
      <c r="V3301" s="13">
        <f t="shared" si="205"/>
        <v>9</v>
      </c>
      <c r="W3301" s="20" t="str">
        <f t="shared" si="206"/>
        <v>September</v>
      </c>
      <c r="X3301">
        <v>0.20499999999999999</v>
      </c>
      <c r="Y3301" s="6">
        <f t="shared" si="207"/>
        <v>799.5</v>
      </c>
      <c r="Z3301" cm="1">
        <f t="array" aca="1" ref="Z3301" ca="1">IF(roud(N3301,2)=ROUND(Z3301,2),"ok","error")</f>
        <v>0</v>
      </c>
    </row>
    <row r="3302" spans="1:26" x14ac:dyDescent="0.3">
      <c r="A3302" t="s">
        <v>5012</v>
      </c>
      <c r="B3302" s="4">
        <v>45550</v>
      </c>
      <c r="C3302" t="s">
        <v>678</v>
      </c>
      <c r="D3302" t="s">
        <v>679</v>
      </c>
      <c r="E3302" t="s">
        <v>27</v>
      </c>
      <c r="F3302" t="s">
        <v>28</v>
      </c>
      <c r="G3302" t="s">
        <v>29</v>
      </c>
      <c r="H3302" t="s">
        <v>30</v>
      </c>
      <c r="I3302" s="6">
        <v>2</v>
      </c>
      <c r="J3302" s="6">
        <v>1999</v>
      </c>
      <c r="K3302" s="6">
        <v>3998</v>
      </c>
      <c r="L3302" s="6">
        <v>0</v>
      </c>
      <c r="M3302" s="6">
        <v>0</v>
      </c>
      <c r="N3302" s="6">
        <v>3998</v>
      </c>
      <c r="O3302" s="6">
        <v>1279.3599999999999</v>
      </c>
      <c r="P3302" t="s">
        <v>170</v>
      </c>
      <c r="Q3302" t="s">
        <v>171</v>
      </c>
      <c r="R3302" t="s">
        <v>44</v>
      </c>
      <c r="S3302" t="s">
        <v>107</v>
      </c>
      <c r="T3302" t="s">
        <v>46</v>
      </c>
      <c r="U3302" s="13">
        <f t="shared" si="204"/>
        <v>2024</v>
      </c>
      <c r="V3302" s="13">
        <f t="shared" si="205"/>
        <v>9</v>
      </c>
      <c r="W3302" s="20" t="str">
        <f t="shared" si="206"/>
        <v>September</v>
      </c>
      <c r="X3302">
        <v>0.32</v>
      </c>
      <c r="Y3302" s="6">
        <f t="shared" si="207"/>
        <v>3998</v>
      </c>
      <c r="Z3302" cm="1">
        <f t="array" aca="1" ref="Z3302" ca="1">IF(roud(N3302,2)=ROUND(Z3302,2),"ok","error")</f>
        <v>0</v>
      </c>
    </row>
    <row r="3303" spans="1:26" x14ac:dyDescent="0.3">
      <c r="A3303" t="s">
        <v>5013</v>
      </c>
      <c r="B3303" s="4">
        <v>45966</v>
      </c>
      <c r="C3303" t="s">
        <v>639</v>
      </c>
      <c r="D3303" t="s">
        <v>640</v>
      </c>
      <c r="E3303" t="s">
        <v>102</v>
      </c>
      <c r="F3303" t="s">
        <v>103</v>
      </c>
      <c r="G3303" t="s">
        <v>52</v>
      </c>
      <c r="H3303" t="s">
        <v>104</v>
      </c>
      <c r="I3303" s="6">
        <v>2</v>
      </c>
      <c r="J3303" s="6">
        <v>5999</v>
      </c>
      <c r="K3303" s="6">
        <v>11998</v>
      </c>
      <c r="L3303" s="6">
        <v>0.2</v>
      </c>
      <c r="M3303" s="6">
        <v>2399.6</v>
      </c>
      <c r="N3303" s="6">
        <v>9598.4</v>
      </c>
      <c r="O3303" s="6">
        <v>1727.71</v>
      </c>
      <c r="P3303" t="s">
        <v>170</v>
      </c>
      <c r="Q3303" t="s">
        <v>171</v>
      </c>
      <c r="R3303" t="s">
        <v>44</v>
      </c>
      <c r="S3303" t="s">
        <v>34</v>
      </c>
      <c r="T3303" t="s">
        <v>35</v>
      </c>
      <c r="U3303" s="13">
        <f t="shared" si="204"/>
        <v>2025</v>
      </c>
      <c r="V3303" s="13">
        <f t="shared" si="205"/>
        <v>11</v>
      </c>
      <c r="W3303" s="20" t="str">
        <f t="shared" si="206"/>
        <v>November</v>
      </c>
      <c r="X3303">
        <v>0.18</v>
      </c>
      <c r="Y3303" s="6">
        <f t="shared" si="207"/>
        <v>7198.8</v>
      </c>
      <c r="Z3303" cm="1">
        <f t="array" aca="1" ref="Z3303" ca="1">IF(roud(N3303,2)=ROUND(Z3303,2),"ok","error")</f>
        <v>0</v>
      </c>
    </row>
    <row r="3304" spans="1:26" x14ac:dyDescent="0.3">
      <c r="A3304" t="s">
        <v>5014</v>
      </c>
      <c r="B3304" s="4">
        <v>45449</v>
      </c>
      <c r="C3304" t="s">
        <v>2591</v>
      </c>
      <c r="D3304" t="s">
        <v>2592</v>
      </c>
      <c r="E3304" t="s">
        <v>127</v>
      </c>
      <c r="F3304" t="s">
        <v>128</v>
      </c>
      <c r="G3304" t="s">
        <v>52</v>
      </c>
      <c r="H3304" t="s">
        <v>129</v>
      </c>
      <c r="I3304" s="6">
        <v>4</v>
      </c>
      <c r="J3304" s="6">
        <v>1299</v>
      </c>
      <c r="K3304" s="6">
        <v>5196</v>
      </c>
      <c r="L3304" s="6">
        <v>0.05</v>
      </c>
      <c r="M3304" s="6">
        <v>259.8</v>
      </c>
      <c r="N3304" s="6">
        <v>4936.2</v>
      </c>
      <c r="O3304" s="6">
        <v>1110.6400000000001</v>
      </c>
      <c r="P3304" t="s">
        <v>42</v>
      </c>
      <c r="Q3304" t="s">
        <v>43</v>
      </c>
      <c r="R3304" t="s">
        <v>44</v>
      </c>
      <c r="S3304" t="s">
        <v>107</v>
      </c>
      <c r="T3304" t="s">
        <v>35</v>
      </c>
      <c r="U3304" s="13">
        <f t="shared" si="204"/>
        <v>2024</v>
      </c>
      <c r="V3304" s="13">
        <f t="shared" si="205"/>
        <v>6</v>
      </c>
      <c r="W3304" s="20" t="str">
        <f t="shared" si="206"/>
        <v>June</v>
      </c>
      <c r="X3304">
        <v>0.22500000000000001</v>
      </c>
      <c r="Y3304" s="6">
        <f t="shared" si="207"/>
        <v>4676.3999999999996</v>
      </c>
      <c r="Z3304" cm="1">
        <f t="array" aca="1" ref="Z3304" ca="1">IF(roud(N3304,2)=ROUND(Z3304,2),"ok","error")</f>
        <v>0</v>
      </c>
    </row>
    <row r="3305" spans="1:26" x14ac:dyDescent="0.3">
      <c r="A3305" t="s">
        <v>5015</v>
      </c>
      <c r="B3305" s="4">
        <v>45725</v>
      </c>
      <c r="C3305" t="s">
        <v>2295</v>
      </c>
      <c r="D3305" t="s">
        <v>2296</v>
      </c>
      <c r="E3305" t="s">
        <v>258</v>
      </c>
      <c r="F3305" t="s">
        <v>259</v>
      </c>
      <c r="G3305" t="s">
        <v>214</v>
      </c>
      <c r="H3305" t="s">
        <v>260</v>
      </c>
      <c r="I3305" s="6">
        <v>1</v>
      </c>
      <c r="J3305" s="6">
        <v>399</v>
      </c>
      <c r="K3305" s="6">
        <v>399</v>
      </c>
      <c r="L3305" s="6">
        <v>0</v>
      </c>
      <c r="M3305" s="6">
        <v>0</v>
      </c>
      <c r="N3305" s="6">
        <v>399</v>
      </c>
      <c r="O3305" s="6">
        <v>151.62</v>
      </c>
      <c r="P3305" t="s">
        <v>42</v>
      </c>
      <c r="Q3305" t="s">
        <v>43</v>
      </c>
      <c r="R3305" t="s">
        <v>44</v>
      </c>
      <c r="S3305" t="s">
        <v>107</v>
      </c>
      <c r="T3305" t="s">
        <v>55</v>
      </c>
      <c r="U3305" s="13">
        <f t="shared" si="204"/>
        <v>2025</v>
      </c>
      <c r="V3305" s="13">
        <f t="shared" si="205"/>
        <v>3</v>
      </c>
      <c r="W3305" s="20" t="str">
        <f t="shared" si="206"/>
        <v>March</v>
      </c>
      <c r="X3305">
        <v>0.38</v>
      </c>
      <c r="Y3305" s="6">
        <f t="shared" si="207"/>
        <v>399</v>
      </c>
      <c r="Z3305" cm="1">
        <f t="array" aca="1" ref="Z3305" ca="1">IF(roud(N3305,2)=ROUND(Z3305,2),"ok","error")</f>
        <v>0</v>
      </c>
    </row>
    <row r="3306" spans="1:26" x14ac:dyDescent="0.3">
      <c r="A3306" t="s">
        <v>5016</v>
      </c>
      <c r="B3306" s="4">
        <v>45678</v>
      </c>
      <c r="C3306" t="s">
        <v>2442</v>
      </c>
      <c r="D3306" t="s">
        <v>2443</v>
      </c>
      <c r="E3306" t="s">
        <v>40</v>
      </c>
      <c r="F3306" t="s">
        <v>41</v>
      </c>
      <c r="G3306" t="s">
        <v>29</v>
      </c>
      <c r="H3306" t="s">
        <v>30</v>
      </c>
      <c r="I3306" s="6">
        <v>2</v>
      </c>
      <c r="J3306" s="6">
        <v>1199</v>
      </c>
      <c r="K3306" s="6">
        <v>2398</v>
      </c>
      <c r="L3306" s="6">
        <v>0.25</v>
      </c>
      <c r="M3306" s="6">
        <v>599.5</v>
      </c>
      <c r="N3306" s="6">
        <v>1798.5</v>
      </c>
      <c r="O3306" s="6">
        <v>440.63</v>
      </c>
      <c r="P3306" t="s">
        <v>94</v>
      </c>
      <c r="Q3306" t="s">
        <v>64</v>
      </c>
      <c r="R3306" t="s">
        <v>65</v>
      </c>
      <c r="S3306" t="s">
        <v>107</v>
      </c>
      <c r="T3306" t="s">
        <v>55</v>
      </c>
      <c r="U3306" s="13">
        <f t="shared" si="204"/>
        <v>2025</v>
      </c>
      <c r="V3306" s="13">
        <f t="shared" si="205"/>
        <v>1</v>
      </c>
      <c r="W3306" s="20" t="str">
        <f t="shared" si="206"/>
        <v>January</v>
      </c>
      <c r="X3306">
        <v>0.245</v>
      </c>
      <c r="Y3306" s="6">
        <f t="shared" si="207"/>
        <v>1199</v>
      </c>
      <c r="Z3306" cm="1">
        <f t="array" aca="1" ref="Z3306" ca="1">IF(roud(N3306,2)=ROUND(Z3306,2),"ok","error")</f>
        <v>0</v>
      </c>
    </row>
    <row r="3307" spans="1:26" x14ac:dyDescent="0.3">
      <c r="A3307" t="s">
        <v>5017</v>
      </c>
      <c r="B3307" s="4">
        <v>45367</v>
      </c>
      <c r="C3307" t="s">
        <v>3569</v>
      </c>
      <c r="D3307" t="s">
        <v>3570</v>
      </c>
      <c r="E3307" t="s">
        <v>167</v>
      </c>
      <c r="F3307" t="s">
        <v>168</v>
      </c>
      <c r="G3307" t="s">
        <v>113</v>
      </c>
      <c r="H3307" t="s">
        <v>169</v>
      </c>
      <c r="I3307" s="6">
        <v>5</v>
      </c>
      <c r="J3307" s="6">
        <v>899</v>
      </c>
      <c r="K3307" s="6">
        <v>4495</v>
      </c>
      <c r="L3307" s="6">
        <v>0.2</v>
      </c>
      <c r="M3307" s="6">
        <v>899</v>
      </c>
      <c r="N3307" s="6">
        <v>3596</v>
      </c>
      <c r="O3307" s="6">
        <v>791.12</v>
      </c>
      <c r="P3307" t="s">
        <v>144</v>
      </c>
      <c r="Q3307" t="s">
        <v>145</v>
      </c>
      <c r="R3307" t="s">
        <v>65</v>
      </c>
      <c r="S3307" t="s">
        <v>54</v>
      </c>
      <c r="T3307" t="s">
        <v>55</v>
      </c>
      <c r="U3307" s="13">
        <f t="shared" si="204"/>
        <v>2024</v>
      </c>
      <c r="V3307" s="13">
        <f t="shared" si="205"/>
        <v>3</v>
      </c>
      <c r="W3307" s="20" t="str">
        <f t="shared" si="206"/>
        <v>March</v>
      </c>
      <c r="X3307">
        <v>0.22</v>
      </c>
      <c r="Y3307" s="6">
        <f t="shared" si="207"/>
        <v>2697</v>
      </c>
      <c r="Z3307" cm="1">
        <f t="array" aca="1" ref="Z3307" ca="1">IF(roud(N3307,2)=ROUND(Z3307,2),"ok","error")</f>
        <v>0</v>
      </c>
    </row>
    <row r="3308" spans="1:26" x14ac:dyDescent="0.3">
      <c r="A3308" t="s">
        <v>5018</v>
      </c>
      <c r="B3308" s="4">
        <v>45751</v>
      </c>
      <c r="C3308" t="s">
        <v>338</v>
      </c>
      <c r="D3308" t="s">
        <v>339</v>
      </c>
      <c r="E3308" t="s">
        <v>27</v>
      </c>
      <c r="F3308" t="s">
        <v>28</v>
      </c>
      <c r="G3308" t="s">
        <v>29</v>
      </c>
      <c r="H3308" t="s">
        <v>30</v>
      </c>
      <c r="I3308" s="6">
        <v>4</v>
      </c>
      <c r="J3308" s="6">
        <v>1999</v>
      </c>
      <c r="K3308" s="6">
        <v>7996</v>
      </c>
      <c r="L3308" s="6">
        <v>0.2</v>
      </c>
      <c r="M3308" s="6">
        <v>1599.2</v>
      </c>
      <c r="N3308" s="6">
        <v>6396.8</v>
      </c>
      <c r="O3308" s="6">
        <v>1663.17</v>
      </c>
      <c r="P3308" t="s">
        <v>105</v>
      </c>
      <c r="Q3308" t="s">
        <v>106</v>
      </c>
      <c r="R3308" t="s">
        <v>44</v>
      </c>
      <c r="S3308" t="s">
        <v>45</v>
      </c>
      <c r="T3308" t="s">
        <v>35</v>
      </c>
      <c r="U3308" s="13">
        <f t="shared" si="204"/>
        <v>2025</v>
      </c>
      <c r="V3308" s="13">
        <f t="shared" si="205"/>
        <v>4</v>
      </c>
      <c r="W3308" s="20" t="str">
        <f t="shared" si="206"/>
        <v>April</v>
      </c>
      <c r="X3308">
        <v>0.26</v>
      </c>
      <c r="Y3308" s="6">
        <f t="shared" si="207"/>
        <v>4797.6000000000004</v>
      </c>
      <c r="Z3308" cm="1">
        <f t="array" aca="1" ref="Z3308" ca="1">IF(roud(N3308,2)=ROUND(Z3308,2),"ok","error")</f>
        <v>0</v>
      </c>
    </row>
    <row r="3309" spans="1:26" x14ac:dyDescent="0.3">
      <c r="A3309" t="s">
        <v>5019</v>
      </c>
      <c r="B3309" s="4">
        <v>45904</v>
      </c>
      <c r="C3309" t="s">
        <v>2024</v>
      </c>
      <c r="D3309" t="s">
        <v>2025</v>
      </c>
      <c r="E3309" t="s">
        <v>111</v>
      </c>
      <c r="F3309" t="s">
        <v>112</v>
      </c>
      <c r="G3309" t="s">
        <v>113</v>
      </c>
      <c r="H3309" t="s">
        <v>114</v>
      </c>
      <c r="I3309" s="6">
        <v>3</v>
      </c>
      <c r="J3309" s="6">
        <v>999</v>
      </c>
      <c r="K3309" s="6">
        <v>2997</v>
      </c>
      <c r="L3309" s="6">
        <v>0</v>
      </c>
      <c r="M3309" s="6">
        <v>0</v>
      </c>
      <c r="N3309" s="6">
        <v>2997</v>
      </c>
      <c r="O3309" s="6">
        <v>839.16</v>
      </c>
      <c r="P3309" t="s">
        <v>42</v>
      </c>
      <c r="Q3309" t="s">
        <v>43</v>
      </c>
      <c r="R3309" t="s">
        <v>44</v>
      </c>
      <c r="S3309" t="s">
        <v>45</v>
      </c>
      <c r="T3309" t="s">
        <v>35</v>
      </c>
      <c r="U3309" s="13">
        <f t="shared" si="204"/>
        <v>2025</v>
      </c>
      <c r="V3309" s="13">
        <f t="shared" si="205"/>
        <v>9</v>
      </c>
      <c r="W3309" s="20" t="str">
        <f t="shared" si="206"/>
        <v>September</v>
      </c>
      <c r="X3309">
        <v>0.28000000000000003</v>
      </c>
      <c r="Y3309" s="6">
        <f t="shared" si="207"/>
        <v>2997</v>
      </c>
      <c r="Z3309" cm="1">
        <f t="array" aca="1" ref="Z3309" ca="1">IF(roud(N3309,2)=ROUND(Z3309,2),"ok","error")</f>
        <v>0</v>
      </c>
    </row>
    <row r="3310" spans="1:26" x14ac:dyDescent="0.3">
      <c r="A3310" t="s">
        <v>5020</v>
      </c>
      <c r="B3310" s="4">
        <v>45782</v>
      </c>
      <c r="C3310" t="s">
        <v>1631</v>
      </c>
      <c r="D3310" t="s">
        <v>1632</v>
      </c>
      <c r="E3310" t="s">
        <v>356</v>
      </c>
      <c r="F3310" t="s">
        <v>357</v>
      </c>
      <c r="G3310" t="s">
        <v>214</v>
      </c>
      <c r="H3310" t="s">
        <v>260</v>
      </c>
      <c r="I3310" s="6">
        <v>5</v>
      </c>
      <c r="J3310" s="6">
        <v>699</v>
      </c>
      <c r="K3310" s="6">
        <v>3495</v>
      </c>
      <c r="L3310" s="6">
        <v>0.15</v>
      </c>
      <c r="M3310" s="6">
        <v>524.25</v>
      </c>
      <c r="N3310" s="6">
        <v>2970.75</v>
      </c>
      <c r="O3310" s="6">
        <v>995.2</v>
      </c>
      <c r="P3310" t="s">
        <v>170</v>
      </c>
      <c r="Q3310" t="s">
        <v>171</v>
      </c>
      <c r="R3310" t="s">
        <v>44</v>
      </c>
      <c r="S3310" t="s">
        <v>45</v>
      </c>
      <c r="T3310" t="s">
        <v>35</v>
      </c>
      <c r="U3310" s="13">
        <f t="shared" si="204"/>
        <v>2025</v>
      </c>
      <c r="V3310" s="13">
        <f t="shared" si="205"/>
        <v>5</v>
      </c>
      <c r="W3310" s="20" t="str">
        <f t="shared" si="206"/>
        <v>May</v>
      </c>
      <c r="X3310">
        <v>0.33500000000000002</v>
      </c>
      <c r="Y3310" s="6">
        <f t="shared" si="207"/>
        <v>2446.5</v>
      </c>
      <c r="Z3310" cm="1">
        <f t="array" aca="1" ref="Z3310" ca="1">IF(roud(N3310,2)=ROUND(Z3310,2),"ok","error")</f>
        <v>0</v>
      </c>
    </row>
    <row r="3311" spans="1:26" x14ac:dyDescent="0.3">
      <c r="A3311" t="s">
        <v>5021</v>
      </c>
      <c r="B3311" s="4">
        <v>45888</v>
      </c>
      <c r="C3311" t="s">
        <v>2228</v>
      </c>
      <c r="D3311" t="s">
        <v>2229</v>
      </c>
      <c r="E3311" t="s">
        <v>302</v>
      </c>
      <c r="F3311" t="s">
        <v>303</v>
      </c>
      <c r="G3311" t="s">
        <v>29</v>
      </c>
      <c r="H3311" t="s">
        <v>304</v>
      </c>
      <c r="I3311" s="6">
        <v>1</v>
      </c>
      <c r="J3311" s="6">
        <v>1799</v>
      </c>
      <c r="K3311" s="6">
        <v>1799</v>
      </c>
      <c r="L3311" s="6">
        <v>0.1</v>
      </c>
      <c r="M3311" s="6">
        <v>179.9</v>
      </c>
      <c r="N3311" s="6">
        <v>1619.1</v>
      </c>
      <c r="O3311" s="6">
        <v>469.54</v>
      </c>
      <c r="P3311" t="s">
        <v>170</v>
      </c>
      <c r="Q3311" t="s">
        <v>171</v>
      </c>
      <c r="R3311" t="s">
        <v>44</v>
      </c>
      <c r="S3311" t="s">
        <v>98</v>
      </c>
      <c r="T3311" t="s">
        <v>46</v>
      </c>
      <c r="U3311" s="13">
        <f t="shared" si="204"/>
        <v>2025</v>
      </c>
      <c r="V3311" s="13">
        <f t="shared" si="205"/>
        <v>8</v>
      </c>
      <c r="W3311" s="20" t="str">
        <f t="shared" si="206"/>
        <v>August</v>
      </c>
      <c r="X3311">
        <v>0.28999999999999998</v>
      </c>
      <c r="Y3311" s="6">
        <f t="shared" si="207"/>
        <v>1439.2</v>
      </c>
      <c r="Z3311" cm="1">
        <f t="array" aca="1" ref="Z3311" ca="1">IF(roud(N3311,2)=ROUND(Z3311,2),"ok","error")</f>
        <v>0</v>
      </c>
    </row>
    <row r="3312" spans="1:26" x14ac:dyDescent="0.3">
      <c r="A3312" t="s">
        <v>5022</v>
      </c>
      <c r="B3312" s="4">
        <v>45702</v>
      </c>
      <c r="C3312" t="s">
        <v>655</v>
      </c>
      <c r="D3312" t="s">
        <v>656</v>
      </c>
      <c r="E3312" t="s">
        <v>121</v>
      </c>
      <c r="F3312" t="s">
        <v>122</v>
      </c>
      <c r="G3312" t="s">
        <v>61</v>
      </c>
      <c r="H3312" t="s">
        <v>123</v>
      </c>
      <c r="I3312" s="6">
        <v>1</v>
      </c>
      <c r="J3312" s="6">
        <v>24999</v>
      </c>
      <c r="K3312" s="6">
        <v>24999</v>
      </c>
      <c r="L3312" s="6">
        <v>0.1</v>
      </c>
      <c r="M3312" s="6">
        <v>2499.9</v>
      </c>
      <c r="N3312" s="6">
        <v>22499.1</v>
      </c>
      <c r="O3312" s="6">
        <v>2924.88</v>
      </c>
      <c r="P3312" t="s">
        <v>82</v>
      </c>
      <c r="Q3312" t="s">
        <v>82</v>
      </c>
      <c r="R3312" t="s">
        <v>65</v>
      </c>
      <c r="S3312" t="s">
        <v>107</v>
      </c>
      <c r="T3312" t="s">
        <v>55</v>
      </c>
      <c r="U3312" s="13">
        <f t="shared" si="204"/>
        <v>2025</v>
      </c>
      <c r="V3312" s="13">
        <f t="shared" si="205"/>
        <v>2</v>
      </c>
      <c r="W3312" s="20" t="str">
        <f t="shared" si="206"/>
        <v>February</v>
      </c>
      <c r="X3312">
        <v>0.13</v>
      </c>
      <c r="Y3312" s="6">
        <f t="shared" si="207"/>
        <v>19999.2</v>
      </c>
      <c r="Z3312" cm="1">
        <f t="array" aca="1" ref="Z3312" ca="1">IF(roud(N3312,2)=ROUND(Z3312,2),"ok","error")</f>
        <v>0</v>
      </c>
    </row>
    <row r="3313" spans="1:26" x14ac:dyDescent="0.3">
      <c r="A3313" t="s">
        <v>5023</v>
      </c>
      <c r="B3313" s="4">
        <v>45839</v>
      </c>
      <c r="C3313" t="s">
        <v>963</v>
      </c>
      <c r="D3313" t="s">
        <v>964</v>
      </c>
      <c r="E3313" t="s">
        <v>102</v>
      </c>
      <c r="F3313" t="s">
        <v>103</v>
      </c>
      <c r="G3313" t="s">
        <v>52</v>
      </c>
      <c r="H3313" t="s">
        <v>104</v>
      </c>
      <c r="I3313" s="6">
        <v>1</v>
      </c>
      <c r="J3313" s="6">
        <v>5999</v>
      </c>
      <c r="K3313" s="6">
        <v>5999</v>
      </c>
      <c r="L3313" s="6">
        <v>0.15</v>
      </c>
      <c r="M3313" s="6">
        <v>899.85</v>
      </c>
      <c r="N3313" s="6">
        <v>5099.1499999999996</v>
      </c>
      <c r="O3313" s="6">
        <v>994.33</v>
      </c>
      <c r="P3313" t="s">
        <v>31</v>
      </c>
      <c r="Q3313" t="s">
        <v>32</v>
      </c>
      <c r="R3313" t="s">
        <v>33</v>
      </c>
      <c r="S3313" t="s">
        <v>98</v>
      </c>
      <c r="T3313" t="s">
        <v>35</v>
      </c>
      <c r="U3313" s="13">
        <f t="shared" si="204"/>
        <v>2025</v>
      </c>
      <c r="V3313" s="13">
        <f t="shared" si="205"/>
        <v>7</v>
      </c>
      <c r="W3313" s="20" t="str">
        <f t="shared" si="206"/>
        <v>July</v>
      </c>
      <c r="X3313">
        <v>0.19500000000000001</v>
      </c>
      <c r="Y3313" s="6">
        <f t="shared" si="207"/>
        <v>4199.3</v>
      </c>
      <c r="Z3313" cm="1">
        <f t="array" aca="1" ref="Z3313" ca="1">IF(roud(N3313,2)=ROUND(Z3313,2),"ok","error")</f>
        <v>0</v>
      </c>
    </row>
    <row r="3314" spans="1:26" x14ac:dyDescent="0.3">
      <c r="A3314" t="s">
        <v>5024</v>
      </c>
      <c r="B3314" s="4">
        <v>45810</v>
      </c>
      <c r="C3314" t="s">
        <v>3379</v>
      </c>
      <c r="D3314" t="s">
        <v>3380</v>
      </c>
      <c r="E3314" t="s">
        <v>484</v>
      </c>
      <c r="F3314" t="s">
        <v>485</v>
      </c>
      <c r="G3314" t="s">
        <v>113</v>
      </c>
      <c r="H3314" t="s">
        <v>169</v>
      </c>
      <c r="I3314" s="6">
        <v>5</v>
      </c>
      <c r="J3314" s="6">
        <v>1599</v>
      </c>
      <c r="K3314" s="6">
        <v>7995</v>
      </c>
      <c r="L3314" s="6">
        <v>0.2</v>
      </c>
      <c r="M3314" s="6">
        <v>1599</v>
      </c>
      <c r="N3314" s="6">
        <v>6396</v>
      </c>
      <c r="O3314" s="6">
        <v>1407.12</v>
      </c>
      <c r="P3314" t="s">
        <v>144</v>
      </c>
      <c r="Q3314" t="s">
        <v>145</v>
      </c>
      <c r="R3314" t="s">
        <v>65</v>
      </c>
      <c r="S3314" t="s">
        <v>54</v>
      </c>
      <c r="T3314" t="s">
        <v>35</v>
      </c>
      <c r="U3314" s="13">
        <f t="shared" si="204"/>
        <v>2025</v>
      </c>
      <c r="V3314" s="13">
        <f t="shared" si="205"/>
        <v>6</v>
      </c>
      <c r="W3314" s="20" t="str">
        <f t="shared" si="206"/>
        <v>June</v>
      </c>
      <c r="X3314">
        <v>0.22</v>
      </c>
      <c r="Y3314" s="6">
        <f t="shared" si="207"/>
        <v>4797</v>
      </c>
      <c r="Z3314" cm="1">
        <f t="array" aca="1" ref="Z3314" ca="1">IF(roud(N3314,2)=ROUND(Z3314,2),"ok","error")</f>
        <v>0</v>
      </c>
    </row>
    <row r="3315" spans="1:26" x14ac:dyDescent="0.3">
      <c r="A3315" t="s">
        <v>5025</v>
      </c>
      <c r="B3315" s="4">
        <v>46000</v>
      </c>
      <c r="C3315" t="s">
        <v>220</v>
      </c>
      <c r="D3315" t="s">
        <v>221</v>
      </c>
      <c r="E3315" t="s">
        <v>356</v>
      </c>
      <c r="F3315" t="s">
        <v>357</v>
      </c>
      <c r="G3315" t="s">
        <v>214</v>
      </c>
      <c r="H3315" t="s">
        <v>260</v>
      </c>
      <c r="I3315" s="6">
        <v>1</v>
      </c>
      <c r="J3315" s="6">
        <v>699</v>
      </c>
      <c r="K3315" s="6">
        <v>699</v>
      </c>
      <c r="L3315" s="6">
        <v>0.1</v>
      </c>
      <c r="M3315" s="6">
        <v>69.900000000000006</v>
      </c>
      <c r="N3315" s="6">
        <v>629.1</v>
      </c>
      <c r="O3315" s="6">
        <v>220.18</v>
      </c>
      <c r="P3315" t="s">
        <v>105</v>
      </c>
      <c r="Q3315" t="s">
        <v>106</v>
      </c>
      <c r="R3315" t="s">
        <v>44</v>
      </c>
      <c r="S3315" t="s">
        <v>107</v>
      </c>
      <c r="T3315" t="s">
        <v>35</v>
      </c>
      <c r="U3315" s="13">
        <f t="shared" si="204"/>
        <v>2025</v>
      </c>
      <c r="V3315" s="13">
        <f t="shared" si="205"/>
        <v>12</v>
      </c>
      <c r="W3315" s="20" t="str">
        <f t="shared" si="206"/>
        <v>December</v>
      </c>
      <c r="X3315">
        <v>0.35</v>
      </c>
      <c r="Y3315" s="6">
        <f t="shared" si="207"/>
        <v>559.20000000000005</v>
      </c>
      <c r="Z3315" cm="1">
        <f t="array" aca="1" ref="Z3315" ca="1">IF(roud(N3315,2)=ROUND(Z3315,2),"ok","error")</f>
        <v>0</v>
      </c>
    </row>
    <row r="3316" spans="1:26" x14ac:dyDescent="0.3">
      <c r="A3316" t="s">
        <v>5026</v>
      </c>
      <c r="B3316" s="4">
        <v>45720</v>
      </c>
      <c r="C3316" t="s">
        <v>1534</v>
      </c>
      <c r="D3316" t="s">
        <v>1535</v>
      </c>
      <c r="E3316" t="s">
        <v>75</v>
      </c>
      <c r="F3316" t="s">
        <v>76</v>
      </c>
      <c r="G3316" t="s">
        <v>61</v>
      </c>
      <c r="H3316" t="s">
        <v>71</v>
      </c>
      <c r="I3316" s="6">
        <v>1</v>
      </c>
      <c r="J3316" s="6">
        <v>1499</v>
      </c>
      <c r="K3316" s="6">
        <v>1499</v>
      </c>
      <c r="L3316" s="6">
        <v>0</v>
      </c>
      <c r="M3316" s="6">
        <v>0</v>
      </c>
      <c r="N3316" s="6">
        <v>1499</v>
      </c>
      <c r="O3316" s="6">
        <v>239.84</v>
      </c>
      <c r="P3316" t="s">
        <v>170</v>
      </c>
      <c r="Q3316" t="s">
        <v>171</v>
      </c>
      <c r="R3316" t="s">
        <v>44</v>
      </c>
      <c r="S3316" t="s">
        <v>34</v>
      </c>
      <c r="T3316" t="s">
        <v>35</v>
      </c>
      <c r="U3316" s="13">
        <f t="shared" si="204"/>
        <v>2025</v>
      </c>
      <c r="V3316" s="13">
        <f t="shared" si="205"/>
        <v>3</v>
      </c>
      <c r="W3316" s="20" t="str">
        <f t="shared" si="206"/>
        <v>March</v>
      </c>
      <c r="X3316">
        <v>0.16</v>
      </c>
      <c r="Y3316" s="6">
        <f t="shared" si="207"/>
        <v>1499</v>
      </c>
      <c r="Z3316" cm="1">
        <f t="array" aca="1" ref="Z3316" ca="1">IF(roud(N3316,2)=ROUND(Z3316,2),"ok","error")</f>
        <v>0</v>
      </c>
    </row>
    <row r="3317" spans="1:26" x14ac:dyDescent="0.3">
      <c r="A3317" t="s">
        <v>5027</v>
      </c>
      <c r="B3317" s="4">
        <v>45848</v>
      </c>
      <c r="C3317" t="s">
        <v>1777</v>
      </c>
      <c r="D3317" t="s">
        <v>1778</v>
      </c>
      <c r="E3317" t="s">
        <v>284</v>
      </c>
      <c r="F3317" t="s">
        <v>285</v>
      </c>
      <c r="G3317" t="s">
        <v>52</v>
      </c>
      <c r="H3317" t="s">
        <v>129</v>
      </c>
      <c r="I3317" s="6">
        <v>1</v>
      </c>
      <c r="J3317" s="6">
        <v>999</v>
      </c>
      <c r="K3317" s="6">
        <v>999</v>
      </c>
      <c r="L3317" s="6">
        <v>0.2</v>
      </c>
      <c r="M3317" s="6">
        <v>199.8</v>
      </c>
      <c r="N3317" s="6">
        <v>799.2</v>
      </c>
      <c r="O3317" s="6">
        <v>143.86000000000001</v>
      </c>
      <c r="P3317" t="s">
        <v>42</v>
      </c>
      <c r="Q3317" t="s">
        <v>43</v>
      </c>
      <c r="R3317" t="s">
        <v>44</v>
      </c>
      <c r="S3317" t="s">
        <v>98</v>
      </c>
      <c r="T3317" t="s">
        <v>35</v>
      </c>
      <c r="U3317" s="13">
        <f t="shared" si="204"/>
        <v>2025</v>
      </c>
      <c r="V3317" s="13">
        <f t="shared" si="205"/>
        <v>7</v>
      </c>
      <c r="W3317" s="20" t="str">
        <f t="shared" si="206"/>
        <v>July</v>
      </c>
      <c r="X3317">
        <v>0.18</v>
      </c>
      <c r="Y3317" s="6">
        <f t="shared" si="207"/>
        <v>599.4</v>
      </c>
      <c r="Z3317" cm="1">
        <f t="array" aca="1" ref="Z3317" ca="1">IF(roud(N3317,2)=ROUND(Z3317,2),"ok","error")</f>
        <v>0</v>
      </c>
    </row>
    <row r="3318" spans="1:26" x14ac:dyDescent="0.3">
      <c r="A3318" t="s">
        <v>5028</v>
      </c>
      <c r="B3318" s="4">
        <v>45329</v>
      </c>
      <c r="C3318" t="s">
        <v>2145</v>
      </c>
      <c r="D3318" t="s">
        <v>2146</v>
      </c>
      <c r="E3318" t="s">
        <v>302</v>
      </c>
      <c r="F3318" t="s">
        <v>303</v>
      </c>
      <c r="G3318" t="s">
        <v>29</v>
      </c>
      <c r="H3318" t="s">
        <v>304</v>
      </c>
      <c r="I3318" s="6">
        <v>2</v>
      </c>
      <c r="J3318" s="6">
        <v>1799</v>
      </c>
      <c r="K3318" s="6">
        <v>3598</v>
      </c>
      <c r="L3318" s="6">
        <v>0</v>
      </c>
      <c r="M3318" s="6">
        <v>0</v>
      </c>
      <c r="N3318" s="6">
        <v>3598</v>
      </c>
      <c r="O3318" s="6">
        <v>1151.3599999999999</v>
      </c>
      <c r="P3318" t="s">
        <v>89</v>
      </c>
      <c r="Q3318" t="s">
        <v>90</v>
      </c>
      <c r="R3318" t="s">
        <v>65</v>
      </c>
      <c r="S3318" t="s">
        <v>107</v>
      </c>
      <c r="T3318" t="s">
        <v>35</v>
      </c>
      <c r="U3318" s="13">
        <f t="shared" si="204"/>
        <v>2024</v>
      </c>
      <c r="V3318" s="13">
        <f t="shared" si="205"/>
        <v>2</v>
      </c>
      <c r="W3318" s="20" t="str">
        <f t="shared" si="206"/>
        <v>February</v>
      </c>
      <c r="X3318">
        <v>0.32</v>
      </c>
      <c r="Y3318" s="6">
        <f t="shared" si="207"/>
        <v>3598</v>
      </c>
      <c r="Z3318" cm="1">
        <f t="array" aca="1" ref="Z3318" ca="1">IF(roud(N3318,2)=ROUND(Z3318,2),"ok","error")</f>
        <v>0</v>
      </c>
    </row>
    <row r="3319" spans="1:26" x14ac:dyDescent="0.3">
      <c r="A3319" t="s">
        <v>5029</v>
      </c>
      <c r="B3319" s="4">
        <v>45660</v>
      </c>
      <c r="C3319" t="s">
        <v>5030</v>
      </c>
      <c r="D3319" t="s">
        <v>5031</v>
      </c>
      <c r="E3319" t="s">
        <v>258</v>
      </c>
      <c r="F3319" t="s">
        <v>259</v>
      </c>
      <c r="G3319" t="s">
        <v>214</v>
      </c>
      <c r="H3319" t="s">
        <v>260</v>
      </c>
      <c r="I3319" s="6">
        <v>3</v>
      </c>
      <c r="J3319" s="6">
        <v>399</v>
      </c>
      <c r="K3319" s="6">
        <v>1197</v>
      </c>
      <c r="L3319" s="6">
        <v>0.1</v>
      </c>
      <c r="M3319" s="6">
        <v>119.7</v>
      </c>
      <c r="N3319" s="6">
        <v>1077.3</v>
      </c>
      <c r="O3319" s="6">
        <v>377.05</v>
      </c>
      <c r="P3319" t="s">
        <v>82</v>
      </c>
      <c r="Q3319" t="s">
        <v>82</v>
      </c>
      <c r="R3319" t="s">
        <v>65</v>
      </c>
      <c r="S3319" t="s">
        <v>45</v>
      </c>
      <c r="T3319" t="s">
        <v>35</v>
      </c>
      <c r="U3319" s="13">
        <f t="shared" si="204"/>
        <v>2025</v>
      </c>
      <c r="V3319" s="13">
        <f t="shared" si="205"/>
        <v>1</v>
      </c>
      <c r="W3319" s="20" t="str">
        <f t="shared" si="206"/>
        <v>January</v>
      </c>
      <c r="X3319">
        <v>0.35</v>
      </c>
      <c r="Y3319" s="6">
        <f t="shared" si="207"/>
        <v>957.6</v>
      </c>
      <c r="Z3319" cm="1">
        <f t="array" aca="1" ref="Z3319" ca="1">IF(roud(N3319,2)=ROUND(Z3319,2),"ok","error")</f>
        <v>0</v>
      </c>
    </row>
    <row r="3320" spans="1:26" x14ac:dyDescent="0.3">
      <c r="A3320" t="s">
        <v>5032</v>
      </c>
      <c r="B3320" s="4">
        <v>46010</v>
      </c>
      <c r="C3320" t="s">
        <v>4401</v>
      </c>
      <c r="D3320" t="s">
        <v>4402</v>
      </c>
      <c r="E3320" t="s">
        <v>86</v>
      </c>
      <c r="F3320" t="s">
        <v>87</v>
      </c>
      <c r="G3320" t="s">
        <v>29</v>
      </c>
      <c r="H3320" t="s">
        <v>88</v>
      </c>
      <c r="I3320" s="6">
        <v>2</v>
      </c>
      <c r="J3320" s="6">
        <v>1299</v>
      </c>
      <c r="K3320" s="6">
        <v>2598</v>
      </c>
      <c r="L3320" s="6">
        <v>0.05</v>
      </c>
      <c r="M3320" s="6">
        <v>129.9</v>
      </c>
      <c r="N3320" s="6">
        <v>2468.1</v>
      </c>
      <c r="O3320" s="6">
        <v>752.77</v>
      </c>
      <c r="P3320" t="s">
        <v>105</v>
      </c>
      <c r="Q3320" t="s">
        <v>106</v>
      </c>
      <c r="R3320" t="s">
        <v>44</v>
      </c>
      <c r="S3320" t="s">
        <v>107</v>
      </c>
      <c r="T3320" t="s">
        <v>35</v>
      </c>
      <c r="U3320" s="13">
        <f t="shared" si="204"/>
        <v>2025</v>
      </c>
      <c r="V3320" s="13">
        <f t="shared" si="205"/>
        <v>12</v>
      </c>
      <c r="W3320" s="20" t="str">
        <f t="shared" si="206"/>
        <v>December</v>
      </c>
      <c r="X3320">
        <v>0.30499999999999999</v>
      </c>
      <c r="Y3320" s="6">
        <f t="shared" si="207"/>
        <v>2338.1999999999998</v>
      </c>
      <c r="Z3320" cm="1">
        <f t="array" aca="1" ref="Z3320" ca="1">IF(roud(N3320,2)=ROUND(Z3320,2),"ok","error")</f>
        <v>0</v>
      </c>
    </row>
    <row r="3321" spans="1:26" x14ac:dyDescent="0.3">
      <c r="A3321" t="s">
        <v>5033</v>
      </c>
      <c r="B3321" s="4">
        <v>45841</v>
      </c>
      <c r="C3321" t="s">
        <v>4850</v>
      </c>
      <c r="D3321" t="s">
        <v>4851</v>
      </c>
      <c r="E3321" t="s">
        <v>59</v>
      </c>
      <c r="F3321" t="s">
        <v>60</v>
      </c>
      <c r="G3321" t="s">
        <v>61</v>
      </c>
      <c r="H3321" t="s">
        <v>62</v>
      </c>
      <c r="I3321" s="6">
        <v>3</v>
      </c>
      <c r="J3321" s="6">
        <v>59999</v>
      </c>
      <c r="K3321" s="6">
        <v>179997</v>
      </c>
      <c r="L3321" s="6">
        <v>0.1</v>
      </c>
      <c r="M3321" s="6">
        <v>17999.7</v>
      </c>
      <c r="N3321" s="6">
        <v>161997.29999999999</v>
      </c>
      <c r="O3321" s="6">
        <v>21059.65</v>
      </c>
      <c r="P3321" t="s">
        <v>144</v>
      </c>
      <c r="Q3321" t="s">
        <v>145</v>
      </c>
      <c r="R3321" t="s">
        <v>65</v>
      </c>
      <c r="S3321" t="s">
        <v>54</v>
      </c>
      <c r="T3321" t="s">
        <v>35</v>
      </c>
      <c r="U3321" s="13">
        <f t="shared" si="204"/>
        <v>2025</v>
      </c>
      <c r="V3321" s="13">
        <f t="shared" si="205"/>
        <v>7</v>
      </c>
      <c r="W3321" s="20" t="str">
        <f t="shared" si="206"/>
        <v>July</v>
      </c>
      <c r="X3321">
        <v>0.13</v>
      </c>
      <c r="Y3321" s="6">
        <f t="shared" si="207"/>
        <v>143997.6</v>
      </c>
      <c r="Z3321" cm="1">
        <f t="array" aca="1" ref="Z3321" ca="1">IF(roud(N3321,2)=ROUND(Z3321,2),"ok","error")</f>
        <v>0</v>
      </c>
    </row>
    <row r="3322" spans="1:26" x14ac:dyDescent="0.3">
      <c r="A3322" t="s">
        <v>5034</v>
      </c>
      <c r="B3322" s="4">
        <v>45900</v>
      </c>
      <c r="C3322" t="s">
        <v>3126</v>
      </c>
      <c r="D3322" t="s">
        <v>3127</v>
      </c>
      <c r="E3322" t="s">
        <v>212</v>
      </c>
      <c r="F3322" t="s">
        <v>213</v>
      </c>
      <c r="G3322" t="s">
        <v>214</v>
      </c>
      <c r="H3322" t="s">
        <v>215</v>
      </c>
      <c r="I3322" s="6">
        <v>3</v>
      </c>
      <c r="J3322" s="6">
        <v>599</v>
      </c>
      <c r="K3322" s="6">
        <v>1797</v>
      </c>
      <c r="L3322" s="6">
        <v>0.1</v>
      </c>
      <c r="M3322" s="6">
        <v>179.7</v>
      </c>
      <c r="N3322" s="6">
        <v>1617.3</v>
      </c>
      <c r="O3322" s="6">
        <v>566.04999999999995</v>
      </c>
      <c r="P3322" t="s">
        <v>82</v>
      </c>
      <c r="Q3322" t="s">
        <v>82</v>
      </c>
      <c r="R3322" t="s">
        <v>65</v>
      </c>
      <c r="S3322" t="s">
        <v>98</v>
      </c>
      <c r="T3322" t="s">
        <v>35</v>
      </c>
      <c r="U3322" s="13">
        <f t="shared" si="204"/>
        <v>2025</v>
      </c>
      <c r="V3322" s="13">
        <f t="shared" si="205"/>
        <v>8</v>
      </c>
      <c r="W3322" s="20" t="str">
        <f t="shared" si="206"/>
        <v>August</v>
      </c>
      <c r="X3322">
        <v>0.35</v>
      </c>
      <c r="Y3322" s="6">
        <f t="shared" si="207"/>
        <v>1437.6</v>
      </c>
      <c r="Z3322" cm="1">
        <f t="array" aca="1" ref="Z3322" ca="1">IF(roud(N3322,2)=ROUND(Z3322,2),"ok","error")</f>
        <v>0</v>
      </c>
    </row>
    <row r="3323" spans="1:26" x14ac:dyDescent="0.3">
      <c r="A3323" t="s">
        <v>5035</v>
      </c>
      <c r="B3323" s="4">
        <v>45945</v>
      </c>
      <c r="C3323" t="s">
        <v>1439</v>
      </c>
      <c r="D3323" t="s">
        <v>1440</v>
      </c>
      <c r="E3323" t="s">
        <v>121</v>
      </c>
      <c r="F3323" t="s">
        <v>122</v>
      </c>
      <c r="G3323" t="s">
        <v>61</v>
      </c>
      <c r="H3323" t="s">
        <v>123</v>
      </c>
      <c r="I3323" s="6">
        <v>2</v>
      </c>
      <c r="J3323" s="6">
        <v>24999</v>
      </c>
      <c r="K3323" s="6">
        <v>49998</v>
      </c>
      <c r="L3323" s="6">
        <v>0.1</v>
      </c>
      <c r="M3323" s="6">
        <v>4999.8</v>
      </c>
      <c r="N3323" s="6">
        <v>44998.2</v>
      </c>
      <c r="O3323" s="6">
        <v>5849.77</v>
      </c>
      <c r="P3323" t="s">
        <v>186</v>
      </c>
      <c r="Q3323" t="s">
        <v>187</v>
      </c>
      <c r="R3323" t="s">
        <v>160</v>
      </c>
      <c r="S3323" t="s">
        <v>98</v>
      </c>
      <c r="T3323" t="s">
        <v>35</v>
      </c>
      <c r="U3323" s="13">
        <f t="shared" si="204"/>
        <v>2025</v>
      </c>
      <c r="V3323" s="13">
        <f t="shared" si="205"/>
        <v>10</v>
      </c>
      <c r="W3323" s="20" t="str">
        <f t="shared" si="206"/>
        <v>October</v>
      </c>
      <c r="X3323">
        <v>0.13</v>
      </c>
      <c r="Y3323" s="6">
        <f t="shared" si="207"/>
        <v>39998.400000000001</v>
      </c>
      <c r="Z3323" cm="1">
        <f t="array" aca="1" ref="Z3323" ca="1">IF(roud(N3323,2)=ROUND(Z3323,2),"ok","error")</f>
        <v>0</v>
      </c>
    </row>
    <row r="3324" spans="1:26" x14ac:dyDescent="0.3">
      <c r="A3324" t="s">
        <v>5036</v>
      </c>
      <c r="B3324" s="4">
        <v>45379</v>
      </c>
      <c r="C3324" t="s">
        <v>496</v>
      </c>
      <c r="D3324" t="s">
        <v>497</v>
      </c>
      <c r="E3324" t="s">
        <v>167</v>
      </c>
      <c r="F3324" t="s">
        <v>168</v>
      </c>
      <c r="G3324" t="s">
        <v>113</v>
      </c>
      <c r="H3324" t="s">
        <v>169</v>
      </c>
      <c r="I3324" s="6">
        <v>2</v>
      </c>
      <c r="J3324" s="6">
        <v>899</v>
      </c>
      <c r="K3324" s="6">
        <v>1798</v>
      </c>
      <c r="L3324" s="6">
        <v>0.1</v>
      </c>
      <c r="M3324" s="6">
        <v>179.8</v>
      </c>
      <c r="N3324" s="6">
        <v>1618.2</v>
      </c>
      <c r="O3324" s="6">
        <v>404.55</v>
      </c>
      <c r="P3324" t="s">
        <v>191</v>
      </c>
      <c r="Q3324" t="s">
        <v>187</v>
      </c>
      <c r="R3324" t="s">
        <v>160</v>
      </c>
      <c r="S3324" t="s">
        <v>107</v>
      </c>
      <c r="T3324" t="s">
        <v>35</v>
      </c>
      <c r="U3324" s="13">
        <f t="shared" si="204"/>
        <v>2024</v>
      </c>
      <c r="V3324" s="13">
        <f t="shared" si="205"/>
        <v>3</v>
      </c>
      <c r="W3324" s="20" t="str">
        <f t="shared" si="206"/>
        <v>March</v>
      </c>
      <c r="X3324">
        <v>0.25</v>
      </c>
      <c r="Y3324" s="6">
        <f t="shared" si="207"/>
        <v>1438.4</v>
      </c>
      <c r="Z3324" cm="1">
        <f t="array" aca="1" ref="Z3324" ca="1">IF(roud(N3324,2)=ROUND(Z3324,2),"ok","error")</f>
        <v>0</v>
      </c>
    </row>
    <row r="3325" spans="1:26" x14ac:dyDescent="0.3">
      <c r="A3325" t="s">
        <v>5037</v>
      </c>
      <c r="B3325" s="4">
        <v>45403</v>
      </c>
      <c r="C3325" t="s">
        <v>2299</v>
      </c>
      <c r="D3325" t="s">
        <v>2300</v>
      </c>
      <c r="E3325" t="s">
        <v>121</v>
      </c>
      <c r="F3325" t="s">
        <v>122</v>
      </c>
      <c r="G3325" t="s">
        <v>61</v>
      </c>
      <c r="H3325" t="s">
        <v>123</v>
      </c>
      <c r="I3325" s="6">
        <v>5</v>
      </c>
      <c r="J3325" s="6">
        <v>24999</v>
      </c>
      <c r="K3325" s="6">
        <v>124995</v>
      </c>
      <c r="L3325" s="6">
        <v>0.2</v>
      </c>
      <c r="M3325" s="6">
        <v>24999</v>
      </c>
      <c r="N3325" s="6">
        <v>99996</v>
      </c>
      <c r="O3325" s="6">
        <v>9999.6</v>
      </c>
      <c r="P3325" t="s">
        <v>63</v>
      </c>
      <c r="Q3325" t="s">
        <v>64</v>
      </c>
      <c r="R3325" t="s">
        <v>65</v>
      </c>
      <c r="S3325" t="s">
        <v>45</v>
      </c>
      <c r="T3325" t="s">
        <v>35</v>
      </c>
      <c r="U3325" s="13">
        <f t="shared" si="204"/>
        <v>2024</v>
      </c>
      <c r="V3325" s="13">
        <f t="shared" si="205"/>
        <v>4</v>
      </c>
      <c r="W3325" s="20" t="str">
        <f t="shared" si="206"/>
        <v>April</v>
      </c>
      <c r="X3325">
        <v>0.1</v>
      </c>
      <c r="Y3325" s="6">
        <f t="shared" si="207"/>
        <v>74997</v>
      </c>
      <c r="Z3325" cm="1">
        <f t="array" aca="1" ref="Z3325" ca="1">IF(roud(N3325,2)=ROUND(Z3325,2),"ok","error")</f>
        <v>0</v>
      </c>
    </row>
    <row r="3326" spans="1:26" x14ac:dyDescent="0.3">
      <c r="A3326" t="s">
        <v>5038</v>
      </c>
      <c r="B3326" s="4">
        <v>45546</v>
      </c>
      <c r="C3326" t="s">
        <v>1603</v>
      </c>
      <c r="D3326" t="s">
        <v>1604</v>
      </c>
      <c r="E3326" t="s">
        <v>27</v>
      </c>
      <c r="F3326" t="s">
        <v>28</v>
      </c>
      <c r="G3326" t="s">
        <v>29</v>
      </c>
      <c r="H3326" t="s">
        <v>30</v>
      </c>
      <c r="I3326" s="6">
        <v>2</v>
      </c>
      <c r="J3326" s="6">
        <v>1999</v>
      </c>
      <c r="K3326" s="6">
        <v>3998</v>
      </c>
      <c r="L3326" s="6">
        <v>0</v>
      </c>
      <c r="M3326" s="6">
        <v>0</v>
      </c>
      <c r="N3326" s="6">
        <v>3998</v>
      </c>
      <c r="O3326" s="6">
        <v>1279.3599999999999</v>
      </c>
      <c r="P3326" t="s">
        <v>63</v>
      </c>
      <c r="Q3326" t="s">
        <v>64</v>
      </c>
      <c r="R3326" t="s">
        <v>65</v>
      </c>
      <c r="S3326" t="s">
        <v>98</v>
      </c>
      <c r="T3326" t="s">
        <v>55</v>
      </c>
      <c r="U3326" s="13">
        <f t="shared" si="204"/>
        <v>2024</v>
      </c>
      <c r="V3326" s="13">
        <f t="shared" si="205"/>
        <v>9</v>
      </c>
      <c r="W3326" s="20" t="str">
        <f t="shared" si="206"/>
        <v>September</v>
      </c>
      <c r="X3326">
        <v>0.32</v>
      </c>
      <c r="Y3326" s="6">
        <f t="shared" si="207"/>
        <v>3998</v>
      </c>
      <c r="Z3326" cm="1">
        <f t="array" aca="1" ref="Z3326" ca="1">IF(roud(N3326,2)=ROUND(Z3326,2),"ok","error")</f>
        <v>0</v>
      </c>
    </row>
    <row r="3327" spans="1:26" x14ac:dyDescent="0.3">
      <c r="A3327" t="s">
        <v>5039</v>
      </c>
      <c r="B3327" s="4">
        <v>45965</v>
      </c>
      <c r="C3327" t="s">
        <v>883</v>
      </c>
      <c r="D3327" t="s">
        <v>884</v>
      </c>
      <c r="E3327" t="s">
        <v>356</v>
      </c>
      <c r="F3327" t="s">
        <v>357</v>
      </c>
      <c r="G3327" t="s">
        <v>214</v>
      </c>
      <c r="H3327" t="s">
        <v>260</v>
      </c>
      <c r="I3327" s="6">
        <v>4</v>
      </c>
      <c r="J3327" s="6">
        <v>699</v>
      </c>
      <c r="K3327" s="6">
        <v>2796</v>
      </c>
      <c r="L3327" s="6">
        <v>0</v>
      </c>
      <c r="M3327" s="6">
        <v>0</v>
      </c>
      <c r="N3327" s="6">
        <v>2796</v>
      </c>
      <c r="O3327" s="6">
        <v>1062.48</v>
      </c>
      <c r="P3327" t="s">
        <v>82</v>
      </c>
      <c r="Q3327" t="s">
        <v>82</v>
      </c>
      <c r="R3327" t="s">
        <v>65</v>
      </c>
      <c r="S3327" t="s">
        <v>107</v>
      </c>
      <c r="T3327" t="s">
        <v>35</v>
      </c>
      <c r="U3327" s="13">
        <f t="shared" si="204"/>
        <v>2025</v>
      </c>
      <c r="V3327" s="13">
        <f t="shared" si="205"/>
        <v>11</v>
      </c>
      <c r="W3327" s="20" t="str">
        <f t="shared" si="206"/>
        <v>November</v>
      </c>
      <c r="X3327">
        <v>0.38</v>
      </c>
      <c r="Y3327" s="6">
        <f t="shared" si="207"/>
        <v>2796</v>
      </c>
      <c r="Z3327" cm="1">
        <f t="array" aca="1" ref="Z3327" ca="1">IF(roud(N3327,2)=ROUND(Z3327,2),"ok","error")</f>
        <v>0</v>
      </c>
    </row>
    <row r="3328" spans="1:26" x14ac:dyDescent="0.3">
      <c r="A3328" t="s">
        <v>5040</v>
      </c>
      <c r="B3328" s="4">
        <v>45972</v>
      </c>
      <c r="C3328" t="s">
        <v>78</v>
      </c>
      <c r="D3328" t="s">
        <v>79</v>
      </c>
      <c r="E3328" t="s">
        <v>198</v>
      </c>
      <c r="F3328" t="s">
        <v>199</v>
      </c>
      <c r="G3328" t="s">
        <v>61</v>
      </c>
      <c r="H3328" t="s">
        <v>71</v>
      </c>
      <c r="I3328" s="6">
        <v>1</v>
      </c>
      <c r="J3328" s="6">
        <v>899</v>
      </c>
      <c r="K3328" s="6">
        <v>899</v>
      </c>
      <c r="L3328" s="6">
        <v>0.1</v>
      </c>
      <c r="M3328" s="6">
        <v>89.9</v>
      </c>
      <c r="N3328" s="6">
        <v>809.1</v>
      </c>
      <c r="O3328" s="6">
        <v>105.18</v>
      </c>
      <c r="P3328" t="s">
        <v>191</v>
      </c>
      <c r="Q3328" t="s">
        <v>187</v>
      </c>
      <c r="R3328" t="s">
        <v>160</v>
      </c>
      <c r="S3328" t="s">
        <v>98</v>
      </c>
      <c r="T3328" t="s">
        <v>35</v>
      </c>
      <c r="U3328" s="13">
        <f t="shared" si="204"/>
        <v>2025</v>
      </c>
      <c r="V3328" s="13">
        <f t="shared" si="205"/>
        <v>11</v>
      </c>
      <c r="W3328" s="20" t="str">
        <f t="shared" si="206"/>
        <v>November</v>
      </c>
      <c r="X3328">
        <v>0.13</v>
      </c>
      <c r="Y3328" s="6">
        <f t="shared" si="207"/>
        <v>719.2</v>
      </c>
      <c r="Z3328" cm="1">
        <f t="array" aca="1" ref="Z3328" ca="1">IF(roud(N3328,2)=ROUND(Z3328,2),"ok","error")</f>
        <v>0</v>
      </c>
    </row>
    <row r="3329" spans="1:26" x14ac:dyDescent="0.3">
      <c r="A3329" t="s">
        <v>5041</v>
      </c>
      <c r="B3329" s="4">
        <v>45655</v>
      </c>
      <c r="C3329" t="s">
        <v>2103</v>
      </c>
      <c r="D3329" t="s">
        <v>2104</v>
      </c>
      <c r="E3329" t="s">
        <v>212</v>
      </c>
      <c r="F3329" t="s">
        <v>213</v>
      </c>
      <c r="G3329" t="s">
        <v>214</v>
      </c>
      <c r="H3329" t="s">
        <v>215</v>
      </c>
      <c r="I3329" s="6">
        <v>3</v>
      </c>
      <c r="J3329" s="6">
        <v>599</v>
      </c>
      <c r="K3329" s="6">
        <v>1797</v>
      </c>
      <c r="L3329" s="6">
        <v>0.05</v>
      </c>
      <c r="M3329" s="6">
        <v>89.85</v>
      </c>
      <c r="N3329" s="6">
        <v>1707.15</v>
      </c>
      <c r="O3329" s="6">
        <v>623.11</v>
      </c>
      <c r="P3329" t="s">
        <v>42</v>
      </c>
      <c r="Q3329" t="s">
        <v>43</v>
      </c>
      <c r="R3329" t="s">
        <v>44</v>
      </c>
      <c r="S3329" t="s">
        <v>45</v>
      </c>
      <c r="T3329" t="s">
        <v>35</v>
      </c>
      <c r="U3329" s="13">
        <f t="shared" si="204"/>
        <v>2024</v>
      </c>
      <c r="V3329" s="13">
        <f t="shared" si="205"/>
        <v>12</v>
      </c>
      <c r="W3329" s="20" t="str">
        <f t="shared" si="206"/>
        <v>December</v>
      </c>
      <c r="X3329">
        <v>0.36499999999999999</v>
      </c>
      <c r="Y3329" s="6">
        <f t="shared" si="207"/>
        <v>1617.3</v>
      </c>
      <c r="Z3329" cm="1">
        <f t="array" aca="1" ref="Z3329" ca="1">IF(roud(N3329,2)=ROUND(Z3329,2),"ok","error")</f>
        <v>0</v>
      </c>
    </row>
    <row r="3330" spans="1:26" x14ac:dyDescent="0.3">
      <c r="A3330" t="s">
        <v>5042</v>
      </c>
      <c r="B3330" s="4">
        <v>45462</v>
      </c>
      <c r="C3330" t="s">
        <v>937</v>
      </c>
      <c r="D3330" t="s">
        <v>938</v>
      </c>
      <c r="E3330" t="s">
        <v>50</v>
      </c>
      <c r="F3330" t="s">
        <v>51</v>
      </c>
      <c r="G3330" t="s">
        <v>52</v>
      </c>
      <c r="H3330" t="s">
        <v>53</v>
      </c>
      <c r="I3330" s="6">
        <v>1</v>
      </c>
      <c r="J3330" s="6">
        <v>2999</v>
      </c>
      <c r="K3330" s="6">
        <v>2999</v>
      </c>
      <c r="L3330" s="6">
        <v>0.05</v>
      </c>
      <c r="M3330" s="6">
        <v>149.94999999999999</v>
      </c>
      <c r="N3330" s="6">
        <v>2849.05</v>
      </c>
      <c r="O3330" s="6">
        <v>641.04</v>
      </c>
      <c r="P3330" t="s">
        <v>144</v>
      </c>
      <c r="Q3330" t="s">
        <v>145</v>
      </c>
      <c r="R3330" t="s">
        <v>65</v>
      </c>
      <c r="S3330" t="s">
        <v>98</v>
      </c>
      <c r="T3330" t="s">
        <v>35</v>
      </c>
      <c r="U3330" s="13">
        <f t="shared" si="204"/>
        <v>2024</v>
      </c>
      <c r="V3330" s="13">
        <f t="shared" si="205"/>
        <v>6</v>
      </c>
      <c r="W3330" s="20" t="str">
        <f t="shared" si="206"/>
        <v>June</v>
      </c>
      <c r="X3330">
        <v>0.22500000000000001</v>
      </c>
      <c r="Y3330" s="6">
        <f t="shared" si="207"/>
        <v>2699.1</v>
      </c>
      <c r="Z3330" cm="1">
        <f t="array" aca="1" ref="Z3330" ca="1">IF(roud(N3330,2)=ROUND(Z3330,2),"ok","error")</f>
        <v>0</v>
      </c>
    </row>
    <row r="3331" spans="1:26" x14ac:dyDescent="0.3">
      <c r="A3331" t="s">
        <v>5043</v>
      </c>
      <c r="B3331" s="4">
        <v>45954</v>
      </c>
      <c r="C3331" t="s">
        <v>2145</v>
      </c>
      <c r="D3331" t="s">
        <v>2146</v>
      </c>
      <c r="E3331" t="s">
        <v>356</v>
      </c>
      <c r="F3331" t="s">
        <v>357</v>
      </c>
      <c r="G3331" t="s">
        <v>214</v>
      </c>
      <c r="H3331" t="s">
        <v>260</v>
      </c>
      <c r="I3331" s="6">
        <v>1</v>
      </c>
      <c r="J3331" s="6">
        <v>699</v>
      </c>
      <c r="K3331" s="6">
        <v>699</v>
      </c>
      <c r="L3331" s="6">
        <v>0.15</v>
      </c>
      <c r="M3331" s="6">
        <v>104.85</v>
      </c>
      <c r="N3331" s="6">
        <v>594.15</v>
      </c>
      <c r="O3331" s="6">
        <v>199.04</v>
      </c>
      <c r="P3331" t="s">
        <v>186</v>
      </c>
      <c r="Q3331" t="s">
        <v>187</v>
      </c>
      <c r="R3331" t="s">
        <v>160</v>
      </c>
      <c r="S3331" t="s">
        <v>34</v>
      </c>
      <c r="T3331" t="s">
        <v>35</v>
      </c>
      <c r="U3331" s="13">
        <f t="shared" ref="U3331:U3394" si="208">YEAR(B3331)</f>
        <v>2025</v>
      </c>
      <c r="V3331" s="13">
        <f t="shared" ref="V3331:V3394" si="209">MONTH(B3331)</f>
        <v>10</v>
      </c>
      <c r="W3331" s="20" t="str">
        <f t="shared" ref="W3331:W3394" si="210">TEXT(B3331,"mmmm")</f>
        <v>October</v>
      </c>
      <c r="X3331">
        <v>0.33500000000000002</v>
      </c>
      <c r="Y3331" s="6">
        <f t="shared" ref="Y3331:Y3394" si="211">ROUND(N3331-(M3331),2)</f>
        <v>489.3</v>
      </c>
      <c r="Z3331" cm="1">
        <f t="array" aca="1" ref="Z3331" ca="1">IF(roud(N3331,2)=ROUND(Z3331,2),"ok","error")</f>
        <v>0</v>
      </c>
    </row>
    <row r="3332" spans="1:26" x14ac:dyDescent="0.3">
      <c r="A3332" t="s">
        <v>5044</v>
      </c>
      <c r="B3332" s="4">
        <v>45919</v>
      </c>
      <c r="C3332" t="s">
        <v>1318</v>
      </c>
      <c r="D3332" t="s">
        <v>1319</v>
      </c>
      <c r="E3332" t="s">
        <v>102</v>
      </c>
      <c r="F3332" t="s">
        <v>103</v>
      </c>
      <c r="G3332" t="s">
        <v>52</v>
      </c>
      <c r="H3332" t="s">
        <v>104</v>
      </c>
      <c r="I3332" s="6">
        <v>1</v>
      </c>
      <c r="J3332" s="6">
        <v>5999</v>
      </c>
      <c r="K3332" s="6">
        <v>5999</v>
      </c>
      <c r="L3332" s="6">
        <v>0.05</v>
      </c>
      <c r="M3332" s="6">
        <v>299.95</v>
      </c>
      <c r="N3332" s="6">
        <v>5699.05</v>
      </c>
      <c r="O3332" s="6">
        <v>1282.29</v>
      </c>
      <c r="P3332" t="s">
        <v>105</v>
      </c>
      <c r="Q3332" t="s">
        <v>106</v>
      </c>
      <c r="R3332" t="s">
        <v>44</v>
      </c>
      <c r="S3332" t="s">
        <v>98</v>
      </c>
      <c r="T3332" t="s">
        <v>35</v>
      </c>
      <c r="U3332" s="13">
        <f t="shared" si="208"/>
        <v>2025</v>
      </c>
      <c r="V3332" s="13">
        <f t="shared" si="209"/>
        <v>9</v>
      </c>
      <c r="W3332" s="20" t="str">
        <f t="shared" si="210"/>
        <v>September</v>
      </c>
      <c r="X3332">
        <v>0.22500000000000001</v>
      </c>
      <c r="Y3332" s="6">
        <f t="shared" si="211"/>
        <v>5399.1</v>
      </c>
      <c r="Z3332" cm="1">
        <f t="array" aca="1" ref="Z3332" ca="1">IF(roud(N3332,2)=ROUND(Z3332,2),"ok","error")</f>
        <v>0</v>
      </c>
    </row>
    <row r="3333" spans="1:26" x14ac:dyDescent="0.3">
      <c r="A3333" t="s">
        <v>5045</v>
      </c>
      <c r="B3333" s="4">
        <v>45337</v>
      </c>
      <c r="C3333" t="s">
        <v>1898</v>
      </c>
      <c r="D3333" t="s">
        <v>1899</v>
      </c>
      <c r="E3333" t="s">
        <v>80</v>
      </c>
      <c r="F3333" t="s">
        <v>81</v>
      </c>
      <c r="G3333" t="s">
        <v>52</v>
      </c>
      <c r="H3333" t="s">
        <v>53</v>
      </c>
      <c r="I3333" s="6">
        <v>1</v>
      </c>
      <c r="J3333" s="6">
        <v>3499</v>
      </c>
      <c r="K3333" s="6">
        <v>3499</v>
      </c>
      <c r="L3333" s="6">
        <v>0.2</v>
      </c>
      <c r="M3333" s="6">
        <v>699.8</v>
      </c>
      <c r="N3333" s="6">
        <v>2799.2</v>
      </c>
      <c r="O3333" s="6">
        <v>503.86</v>
      </c>
      <c r="P3333" t="s">
        <v>42</v>
      </c>
      <c r="Q3333" t="s">
        <v>43</v>
      </c>
      <c r="R3333" t="s">
        <v>44</v>
      </c>
      <c r="S3333" t="s">
        <v>98</v>
      </c>
      <c r="T3333" t="s">
        <v>55</v>
      </c>
      <c r="U3333" s="13">
        <f t="shared" si="208"/>
        <v>2024</v>
      </c>
      <c r="V3333" s="13">
        <f t="shared" si="209"/>
        <v>2</v>
      </c>
      <c r="W3333" s="20" t="str">
        <f t="shared" si="210"/>
        <v>February</v>
      </c>
      <c r="X3333">
        <v>0.18</v>
      </c>
      <c r="Y3333" s="6">
        <f t="shared" si="211"/>
        <v>2099.4</v>
      </c>
      <c r="Z3333" cm="1">
        <f t="array" aca="1" ref="Z3333" ca="1">IF(roud(N3333,2)=ROUND(Z3333,2),"ok","error")</f>
        <v>0</v>
      </c>
    </row>
    <row r="3334" spans="1:26" x14ac:dyDescent="0.3">
      <c r="A3334" t="s">
        <v>5046</v>
      </c>
      <c r="B3334" s="4">
        <v>45868</v>
      </c>
      <c r="C3334" t="s">
        <v>1975</v>
      </c>
      <c r="D3334" t="s">
        <v>1976</v>
      </c>
      <c r="E3334" t="s">
        <v>102</v>
      </c>
      <c r="F3334" t="s">
        <v>103</v>
      </c>
      <c r="G3334" t="s">
        <v>52</v>
      </c>
      <c r="H3334" t="s">
        <v>104</v>
      </c>
      <c r="I3334" s="6">
        <v>3</v>
      </c>
      <c r="J3334" s="6">
        <v>5999</v>
      </c>
      <c r="K3334" s="6">
        <v>17997</v>
      </c>
      <c r="L3334" s="6">
        <v>0</v>
      </c>
      <c r="M3334" s="6">
        <v>0</v>
      </c>
      <c r="N3334" s="6">
        <v>17997</v>
      </c>
      <c r="O3334" s="6">
        <v>4319.28</v>
      </c>
      <c r="P3334" t="s">
        <v>82</v>
      </c>
      <c r="Q3334" t="s">
        <v>82</v>
      </c>
      <c r="R3334" t="s">
        <v>65</v>
      </c>
      <c r="S3334" t="s">
        <v>45</v>
      </c>
      <c r="T3334" t="s">
        <v>55</v>
      </c>
      <c r="U3334" s="13">
        <f t="shared" si="208"/>
        <v>2025</v>
      </c>
      <c r="V3334" s="13">
        <f t="shared" si="209"/>
        <v>7</v>
      </c>
      <c r="W3334" s="20" t="str">
        <f t="shared" si="210"/>
        <v>July</v>
      </c>
      <c r="X3334">
        <v>0.24</v>
      </c>
      <c r="Y3334" s="6">
        <f t="shared" si="211"/>
        <v>17997</v>
      </c>
      <c r="Z3334" cm="1">
        <f t="array" aca="1" ref="Z3334" ca="1">IF(roud(N3334,2)=ROUND(Z3334,2),"ok","error")</f>
        <v>0</v>
      </c>
    </row>
    <row r="3335" spans="1:26" x14ac:dyDescent="0.3">
      <c r="A3335" t="s">
        <v>5047</v>
      </c>
      <c r="B3335" s="4">
        <v>45952</v>
      </c>
      <c r="C3335" t="s">
        <v>401</v>
      </c>
      <c r="D3335" t="s">
        <v>402</v>
      </c>
      <c r="E3335" t="s">
        <v>492</v>
      </c>
      <c r="F3335" t="s">
        <v>493</v>
      </c>
      <c r="G3335" t="s">
        <v>214</v>
      </c>
      <c r="H3335" t="s">
        <v>494</v>
      </c>
      <c r="I3335" s="6">
        <v>1</v>
      </c>
      <c r="J3335" s="6">
        <v>1499</v>
      </c>
      <c r="K3335" s="6">
        <v>1499</v>
      </c>
      <c r="L3335" s="6">
        <v>0.25</v>
      </c>
      <c r="M3335" s="6">
        <v>374.75</v>
      </c>
      <c r="N3335" s="6">
        <v>1124.25</v>
      </c>
      <c r="O3335" s="6">
        <v>342.9</v>
      </c>
      <c r="P3335" t="s">
        <v>63</v>
      </c>
      <c r="Q3335" t="s">
        <v>64</v>
      </c>
      <c r="R3335" t="s">
        <v>65</v>
      </c>
      <c r="S3335" t="s">
        <v>45</v>
      </c>
      <c r="T3335" t="s">
        <v>35</v>
      </c>
      <c r="U3335" s="13">
        <f t="shared" si="208"/>
        <v>2025</v>
      </c>
      <c r="V3335" s="13">
        <f t="shared" si="209"/>
        <v>10</v>
      </c>
      <c r="W3335" s="20" t="str">
        <f t="shared" si="210"/>
        <v>October</v>
      </c>
      <c r="X3335">
        <v>0.30499999999999999</v>
      </c>
      <c r="Y3335" s="6">
        <f t="shared" si="211"/>
        <v>749.5</v>
      </c>
      <c r="Z3335" cm="1">
        <f t="array" aca="1" ref="Z3335" ca="1">IF(roud(N3335,2)=ROUND(Z3335,2),"ok","error")</f>
        <v>0</v>
      </c>
    </row>
    <row r="3336" spans="1:26" x14ac:dyDescent="0.3">
      <c r="A3336" t="s">
        <v>5048</v>
      </c>
      <c r="B3336" s="4">
        <v>45985</v>
      </c>
      <c r="C3336" t="s">
        <v>973</v>
      </c>
      <c r="D3336" t="s">
        <v>974</v>
      </c>
      <c r="E3336" t="s">
        <v>121</v>
      </c>
      <c r="F3336" t="s">
        <v>122</v>
      </c>
      <c r="G3336" t="s">
        <v>61</v>
      </c>
      <c r="H3336" t="s">
        <v>123</v>
      </c>
      <c r="I3336" s="6">
        <v>1</v>
      </c>
      <c r="J3336" s="6">
        <v>24999</v>
      </c>
      <c r="K3336" s="6">
        <v>24999</v>
      </c>
      <c r="L3336" s="6">
        <v>0.05</v>
      </c>
      <c r="M3336" s="6">
        <v>1249.95</v>
      </c>
      <c r="N3336" s="6">
        <v>23749.05</v>
      </c>
      <c r="O3336" s="6">
        <v>3443.61</v>
      </c>
      <c r="P3336" t="s">
        <v>170</v>
      </c>
      <c r="Q3336" t="s">
        <v>171</v>
      </c>
      <c r="R3336" t="s">
        <v>44</v>
      </c>
      <c r="S3336" t="s">
        <v>45</v>
      </c>
      <c r="T3336" t="s">
        <v>35</v>
      </c>
      <c r="U3336" s="13">
        <f t="shared" si="208"/>
        <v>2025</v>
      </c>
      <c r="V3336" s="13">
        <f t="shared" si="209"/>
        <v>11</v>
      </c>
      <c r="W3336" s="20" t="str">
        <f t="shared" si="210"/>
        <v>November</v>
      </c>
      <c r="X3336">
        <v>0.14499999999999999</v>
      </c>
      <c r="Y3336" s="6">
        <f t="shared" si="211"/>
        <v>22499.1</v>
      </c>
      <c r="Z3336" cm="1">
        <f t="array" aca="1" ref="Z3336" ca="1">IF(roud(N3336,2)=ROUND(Z3336,2),"ok","error")</f>
        <v>0</v>
      </c>
    </row>
    <row r="3337" spans="1:26" x14ac:dyDescent="0.3">
      <c r="A3337" t="s">
        <v>5049</v>
      </c>
      <c r="B3337" s="4">
        <v>45954</v>
      </c>
      <c r="C3337" t="s">
        <v>1185</v>
      </c>
      <c r="D3337" t="s">
        <v>1186</v>
      </c>
      <c r="E3337" t="s">
        <v>50</v>
      </c>
      <c r="F3337" t="s">
        <v>51</v>
      </c>
      <c r="G3337" t="s">
        <v>52</v>
      </c>
      <c r="H3337" t="s">
        <v>53</v>
      </c>
      <c r="I3337" s="6">
        <v>4</v>
      </c>
      <c r="J3337" s="6">
        <v>2999</v>
      </c>
      <c r="K3337" s="6">
        <v>11996</v>
      </c>
      <c r="L3337" s="6">
        <v>0.05</v>
      </c>
      <c r="M3337" s="6">
        <v>599.79999999999995</v>
      </c>
      <c r="N3337" s="6">
        <v>11396.2</v>
      </c>
      <c r="O3337" s="6">
        <v>2564.14</v>
      </c>
      <c r="P3337" t="s">
        <v>89</v>
      </c>
      <c r="Q3337" t="s">
        <v>90</v>
      </c>
      <c r="R3337" t="s">
        <v>65</v>
      </c>
      <c r="S3337" t="s">
        <v>45</v>
      </c>
      <c r="T3337" t="s">
        <v>35</v>
      </c>
      <c r="U3337" s="13">
        <f t="shared" si="208"/>
        <v>2025</v>
      </c>
      <c r="V3337" s="13">
        <f t="shared" si="209"/>
        <v>10</v>
      </c>
      <c r="W3337" s="20" t="str">
        <f t="shared" si="210"/>
        <v>October</v>
      </c>
      <c r="X3337">
        <v>0.22500000000000001</v>
      </c>
      <c r="Y3337" s="6">
        <f t="shared" si="211"/>
        <v>10796.4</v>
      </c>
      <c r="Z3337" cm="1">
        <f t="array" aca="1" ref="Z3337" ca="1">IF(roud(N3337,2)=ROUND(Z3337,2),"ok","error")</f>
        <v>0</v>
      </c>
    </row>
    <row r="3338" spans="1:26" x14ac:dyDescent="0.3">
      <c r="A3338" t="s">
        <v>5050</v>
      </c>
      <c r="B3338" s="4">
        <v>45701</v>
      </c>
      <c r="C3338" t="s">
        <v>1642</v>
      </c>
      <c r="D3338" t="s">
        <v>1643</v>
      </c>
      <c r="E3338" t="s">
        <v>102</v>
      </c>
      <c r="F3338" t="s">
        <v>103</v>
      </c>
      <c r="G3338" t="s">
        <v>52</v>
      </c>
      <c r="H3338" t="s">
        <v>104</v>
      </c>
      <c r="I3338" s="6">
        <v>2</v>
      </c>
      <c r="J3338" s="6">
        <v>5999</v>
      </c>
      <c r="K3338" s="6">
        <v>11998</v>
      </c>
      <c r="L3338" s="6">
        <v>0.15</v>
      </c>
      <c r="M3338" s="6">
        <v>1799.7</v>
      </c>
      <c r="N3338" s="6">
        <v>10198.299999999999</v>
      </c>
      <c r="O3338" s="6">
        <v>1988.67</v>
      </c>
      <c r="P3338" t="s">
        <v>31</v>
      </c>
      <c r="Q3338" t="s">
        <v>32</v>
      </c>
      <c r="R3338" t="s">
        <v>33</v>
      </c>
      <c r="S3338" t="s">
        <v>54</v>
      </c>
      <c r="T3338" t="s">
        <v>55</v>
      </c>
      <c r="U3338" s="13">
        <f t="shared" si="208"/>
        <v>2025</v>
      </c>
      <c r="V3338" s="13">
        <f t="shared" si="209"/>
        <v>2</v>
      </c>
      <c r="W3338" s="20" t="str">
        <f t="shared" si="210"/>
        <v>February</v>
      </c>
      <c r="X3338">
        <v>0.19500000000000001</v>
      </c>
      <c r="Y3338" s="6">
        <f t="shared" si="211"/>
        <v>8398.6</v>
      </c>
      <c r="Z3338" cm="1">
        <f t="array" aca="1" ref="Z3338" ca="1">IF(roud(N3338,2)=ROUND(Z3338,2),"ok","error")</f>
        <v>0</v>
      </c>
    </row>
    <row r="3339" spans="1:26" x14ac:dyDescent="0.3">
      <c r="A3339" t="s">
        <v>5051</v>
      </c>
      <c r="B3339" s="4">
        <v>45631</v>
      </c>
      <c r="C3339" t="s">
        <v>2228</v>
      </c>
      <c r="D3339" t="s">
        <v>2229</v>
      </c>
      <c r="E3339" t="s">
        <v>50</v>
      </c>
      <c r="F3339" t="s">
        <v>51</v>
      </c>
      <c r="G3339" t="s">
        <v>52</v>
      </c>
      <c r="H3339" t="s">
        <v>53</v>
      </c>
      <c r="I3339" s="6">
        <v>1</v>
      </c>
      <c r="J3339" s="6">
        <v>2999</v>
      </c>
      <c r="K3339" s="6">
        <v>2999</v>
      </c>
      <c r="L3339" s="6">
        <v>0.1</v>
      </c>
      <c r="M3339" s="6">
        <v>299.89999999999998</v>
      </c>
      <c r="N3339" s="6">
        <v>2699.1</v>
      </c>
      <c r="O3339" s="6">
        <v>566.80999999999995</v>
      </c>
      <c r="P3339" t="s">
        <v>158</v>
      </c>
      <c r="Q3339" t="s">
        <v>159</v>
      </c>
      <c r="R3339" t="s">
        <v>160</v>
      </c>
      <c r="S3339" t="s">
        <v>98</v>
      </c>
      <c r="T3339" t="s">
        <v>55</v>
      </c>
      <c r="U3339" s="13">
        <f t="shared" si="208"/>
        <v>2024</v>
      </c>
      <c r="V3339" s="13">
        <f t="shared" si="209"/>
        <v>12</v>
      </c>
      <c r="W3339" s="20" t="str">
        <f t="shared" si="210"/>
        <v>December</v>
      </c>
      <c r="X3339">
        <v>0.21</v>
      </c>
      <c r="Y3339" s="6">
        <f t="shared" si="211"/>
        <v>2399.1999999999998</v>
      </c>
      <c r="Z3339" cm="1">
        <f t="array" aca="1" ref="Z3339" ca="1">IF(roud(N3339,2)=ROUND(Z3339,2),"ok","error")</f>
        <v>0</v>
      </c>
    </row>
    <row r="3340" spans="1:26" x14ac:dyDescent="0.3">
      <c r="A3340" t="s">
        <v>5052</v>
      </c>
      <c r="B3340" s="4">
        <v>45732</v>
      </c>
      <c r="C3340" t="s">
        <v>649</v>
      </c>
      <c r="D3340" t="s">
        <v>650</v>
      </c>
      <c r="E3340" t="s">
        <v>75</v>
      </c>
      <c r="F3340" t="s">
        <v>76</v>
      </c>
      <c r="G3340" t="s">
        <v>61</v>
      </c>
      <c r="H3340" t="s">
        <v>71</v>
      </c>
      <c r="I3340" s="6">
        <v>2</v>
      </c>
      <c r="J3340" s="6">
        <v>1499</v>
      </c>
      <c r="K3340" s="6">
        <v>2998</v>
      </c>
      <c r="L3340" s="6">
        <v>0.15</v>
      </c>
      <c r="M3340" s="6">
        <v>449.7</v>
      </c>
      <c r="N3340" s="6">
        <v>2548.3000000000002</v>
      </c>
      <c r="O3340" s="6">
        <v>293.05</v>
      </c>
      <c r="P3340" t="s">
        <v>105</v>
      </c>
      <c r="Q3340" t="s">
        <v>106</v>
      </c>
      <c r="R3340" t="s">
        <v>44</v>
      </c>
      <c r="S3340" t="s">
        <v>45</v>
      </c>
      <c r="T3340" t="s">
        <v>55</v>
      </c>
      <c r="U3340" s="13">
        <f t="shared" si="208"/>
        <v>2025</v>
      </c>
      <c r="V3340" s="13">
        <f t="shared" si="209"/>
        <v>3</v>
      </c>
      <c r="W3340" s="20" t="str">
        <f t="shared" si="210"/>
        <v>March</v>
      </c>
      <c r="X3340">
        <v>0.115</v>
      </c>
      <c r="Y3340" s="6">
        <f t="shared" si="211"/>
        <v>2098.6</v>
      </c>
      <c r="Z3340" cm="1">
        <f t="array" aca="1" ref="Z3340" ca="1">IF(roud(N3340,2)=ROUND(Z3340,2),"ok","error")</f>
        <v>0</v>
      </c>
    </row>
    <row r="3341" spans="1:26" x14ac:dyDescent="0.3">
      <c r="A3341" t="s">
        <v>5053</v>
      </c>
      <c r="B3341" s="4">
        <v>45400</v>
      </c>
      <c r="C3341" t="s">
        <v>857</v>
      </c>
      <c r="D3341" t="s">
        <v>858</v>
      </c>
      <c r="E3341" t="s">
        <v>198</v>
      </c>
      <c r="F3341" t="s">
        <v>199</v>
      </c>
      <c r="G3341" t="s">
        <v>61</v>
      </c>
      <c r="H3341" t="s">
        <v>71</v>
      </c>
      <c r="I3341" s="6">
        <v>1</v>
      </c>
      <c r="J3341" s="6">
        <v>899</v>
      </c>
      <c r="K3341" s="6">
        <v>899</v>
      </c>
      <c r="L3341" s="6">
        <v>0.1</v>
      </c>
      <c r="M3341" s="6">
        <v>89.9</v>
      </c>
      <c r="N3341" s="6">
        <v>809.1</v>
      </c>
      <c r="O3341" s="6">
        <v>105.18</v>
      </c>
      <c r="P3341" t="s">
        <v>42</v>
      </c>
      <c r="Q3341" t="s">
        <v>43</v>
      </c>
      <c r="R3341" t="s">
        <v>44</v>
      </c>
      <c r="S3341" t="s">
        <v>107</v>
      </c>
      <c r="T3341" t="s">
        <v>55</v>
      </c>
      <c r="U3341" s="13">
        <f t="shared" si="208"/>
        <v>2024</v>
      </c>
      <c r="V3341" s="13">
        <f t="shared" si="209"/>
        <v>4</v>
      </c>
      <c r="W3341" s="20" t="str">
        <f t="shared" si="210"/>
        <v>April</v>
      </c>
      <c r="X3341">
        <v>0.13</v>
      </c>
      <c r="Y3341" s="6">
        <f t="shared" si="211"/>
        <v>719.2</v>
      </c>
      <c r="Z3341" cm="1">
        <f t="array" aca="1" ref="Z3341" ca="1">IF(roud(N3341,2)=ROUND(Z3341,2),"ok","error")</f>
        <v>0</v>
      </c>
    </row>
    <row r="3342" spans="1:26" x14ac:dyDescent="0.3">
      <c r="A3342" t="s">
        <v>5054</v>
      </c>
      <c r="B3342" s="4">
        <v>45302</v>
      </c>
      <c r="C3342" t="s">
        <v>226</v>
      </c>
      <c r="D3342" t="s">
        <v>227</v>
      </c>
      <c r="E3342" t="s">
        <v>258</v>
      </c>
      <c r="F3342" t="s">
        <v>259</v>
      </c>
      <c r="G3342" t="s">
        <v>214</v>
      </c>
      <c r="H3342" t="s">
        <v>260</v>
      </c>
      <c r="I3342" s="6">
        <v>1</v>
      </c>
      <c r="J3342" s="6">
        <v>399</v>
      </c>
      <c r="K3342" s="6">
        <v>399</v>
      </c>
      <c r="L3342" s="6">
        <v>0.15</v>
      </c>
      <c r="M3342" s="6">
        <v>59.85</v>
      </c>
      <c r="N3342" s="6">
        <v>339.15</v>
      </c>
      <c r="O3342" s="6">
        <v>113.62</v>
      </c>
      <c r="P3342" t="s">
        <v>144</v>
      </c>
      <c r="Q3342" t="s">
        <v>145</v>
      </c>
      <c r="R3342" t="s">
        <v>65</v>
      </c>
      <c r="S3342" t="s">
        <v>54</v>
      </c>
      <c r="T3342" t="s">
        <v>35</v>
      </c>
      <c r="U3342" s="13">
        <f t="shared" si="208"/>
        <v>2024</v>
      </c>
      <c r="V3342" s="13">
        <f t="shared" si="209"/>
        <v>1</v>
      </c>
      <c r="W3342" s="20" t="str">
        <f t="shared" si="210"/>
        <v>January</v>
      </c>
      <c r="X3342">
        <v>0.33500000000000002</v>
      </c>
      <c r="Y3342" s="6">
        <f t="shared" si="211"/>
        <v>279.3</v>
      </c>
      <c r="Z3342" cm="1">
        <f t="array" aca="1" ref="Z3342" ca="1">IF(roud(N3342,2)=ROUND(Z3342,2),"ok","error")</f>
        <v>0</v>
      </c>
    </row>
    <row r="3343" spans="1:26" x14ac:dyDescent="0.3">
      <c r="A3343" t="s">
        <v>5055</v>
      </c>
      <c r="B3343" s="4">
        <v>45392</v>
      </c>
      <c r="C3343" t="s">
        <v>2874</v>
      </c>
      <c r="D3343" t="s">
        <v>2875</v>
      </c>
      <c r="E3343" t="s">
        <v>284</v>
      </c>
      <c r="F3343" t="s">
        <v>285</v>
      </c>
      <c r="G3343" t="s">
        <v>52</v>
      </c>
      <c r="H3343" t="s">
        <v>129</v>
      </c>
      <c r="I3343" s="6">
        <v>1</v>
      </c>
      <c r="J3343" s="6">
        <v>999</v>
      </c>
      <c r="K3343" s="6">
        <v>999</v>
      </c>
      <c r="L3343" s="6">
        <v>0.1</v>
      </c>
      <c r="M3343" s="6">
        <v>99.9</v>
      </c>
      <c r="N3343" s="6">
        <v>899.1</v>
      </c>
      <c r="O3343" s="6">
        <v>188.81</v>
      </c>
      <c r="P3343" t="s">
        <v>158</v>
      </c>
      <c r="Q3343" t="s">
        <v>159</v>
      </c>
      <c r="R3343" t="s">
        <v>160</v>
      </c>
      <c r="S3343" t="s">
        <v>45</v>
      </c>
      <c r="T3343" t="s">
        <v>46</v>
      </c>
      <c r="U3343" s="13">
        <f t="shared" si="208"/>
        <v>2024</v>
      </c>
      <c r="V3343" s="13">
        <f t="shared" si="209"/>
        <v>4</v>
      </c>
      <c r="W3343" s="20" t="str">
        <f t="shared" si="210"/>
        <v>April</v>
      </c>
      <c r="X3343">
        <v>0.21</v>
      </c>
      <c r="Y3343" s="6">
        <f t="shared" si="211"/>
        <v>799.2</v>
      </c>
      <c r="Z3343" cm="1">
        <f t="array" aca="1" ref="Z3343" ca="1">IF(roud(N3343,2)=ROUND(Z3343,2),"ok","error")</f>
        <v>0</v>
      </c>
    </row>
    <row r="3344" spans="1:26" x14ac:dyDescent="0.3">
      <c r="A3344" t="s">
        <v>5056</v>
      </c>
      <c r="B3344" s="4">
        <v>45556</v>
      </c>
      <c r="C3344" t="s">
        <v>341</v>
      </c>
      <c r="D3344" t="s">
        <v>342</v>
      </c>
      <c r="E3344" t="s">
        <v>86</v>
      </c>
      <c r="F3344" t="s">
        <v>87</v>
      </c>
      <c r="G3344" t="s">
        <v>29</v>
      </c>
      <c r="H3344" t="s">
        <v>88</v>
      </c>
      <c r="I3344" s="6">
        <v>2</v>
      </c>
      <c r="J3344" s="6">
        <v>1299</v>
      </c>
      <c r="K3344" s="6">
        <v>2598</v>
      </c>
      <c r="L3344" s="6">
        <v>0.1</v>
      </c>
      <c r="M3344" s="6">
        <v>259.8</v>
      </c>
      <c r="N3344" s="6">
        <v>2338.1999999999998</v>
      </c>
      <c r="O3344" s="6">
        <v>678.08</v>
      </c>
      <c r="P3344" t="s">
        <v>144</v>
      </c>
      <c r="Q3344" t="s">
        <v>145</v>
      </c>
      <c r="R3344" t="s">
        <v>65</v>
      </c>
      <c r="S3344" t="s">
        <v>98</v>
      </c>
      <c r="T3344" t="s">
        <v>55</v>
      </c>
      <c r="U3344" s="13">
        <f t="shared" si="208"/>
        <v>2024</v>
      </c>
      <c r="V3344" s="13">
        <f t="shared" si="209"/>
        <v>9</v>
      </c>
      <c r="W3344" s="20" t="str">
        <f t="shared" si="210"/>
        <v>September</v>
      </c>
      <c r="X3344">
        <v>0.28999999999999998</v>
      </c>
      <c r="Y3344" s="6">
        <f t="shared" si="211"/>
        <v>2078.4</v>
      </c>
      <c r="Z3344" cm="1">
        <f t="array" aca="1" ref="Z3344" ca="1">IF(roud(N3344,2)=ROUND(Z3344,2),"ok","error")</f>
        <v>0</v>
      </c>
    </row>
    <row r="3345" spans="1:26" x14ac:dyDescent="0.3">
      <c r="A3345" t="s">
        <v>5057</v>
      </c>
      <c r="B3345" s="4">
        <v>45519</v>
      </c>
      <c r="C3345" t="s">
        <v>901</v>
      </c>
      <c r="D3345" t="s">
        <v>902</v>
      </c>
      <c r="E3345" t="s">
        <v>50</v>
      </c>
      <c r="F3345" t="s">
        <v>51</v>
      </c>
      <c r="G3345" t="s">
        <v>52</v>
      </c>
      <c r="H3345" t="s">
        <v>53</v>
      </c>
      <c r="I3345" s="6">
        <v>3</v>
      </c>
      <c r="J3345" s="6">
        <v>2999</v>
      </c>
      <c r="K3345" s="6">
        <v>8997</v>
      </c>
      <c r="L3345" s="6">
        <v>0.1</v>
      </c>
      <c r="M3345" s="6">
        <v>899.7</v>
      </c>
      <c r="N3345" s="6">
        <v>8097.3</v>
      </c>
      <c r="O3345" s="6">
        <v>1700.43</v>
      </c>
      <c r="P3345" t="s">
        <v>186</v>
      </c>
      <c r="Q3345" t="s">
        <v>187</v>
      </c>
      <c r="R3345" t="s">
        <v>160</v>
      </c>
      <c r="S3345" t="s">
        <v>45</v>
      </c>
      <c r="T3345" t="s">
        <v>55</v>
      </c>
      <c r="U3345" s="13">
        <f t="shared" si="208"/>
        <v>2024</v>
      </c>
      <c r="V3345" s="13">
        <f t="shared" si="209"/>
        <v>8</v>
      </c>
      <c r="W3345" s="20" t="str">
        <f t="shared" si="210"/>
        <v>August</v>
      </c>
      <c r="X3345">
        <v>0.21</v>
      </c>
      <c r="Y3345" s="6">
        <f t="shared" si="211"/>
        <v>7197.6</v>
      </c>
      <c r="Z3345" cm="1">
        <f t="array" aca="1" ref="Z3345" ca="1">IF(roud(N3345,2)=ROUND(Z3345,2),"ok","error")</f>
        <v>0</v>
      </c>
    </row>
    <row r="3346" spans="1:26" x14ac:dyDescent="0.3">
      <c r="A3346" t="s">
        <v>5058</v>
      </c>
      <c r="B3346" s="4">
        <v>45814</v>
      </c>
      <c r="C3346" t="s">
        <v>2809</v>
      </c>
      <c r="D3346" t="s">
        <v>2810</v>
      </c>
      <c r="E3346" t="s">
        <v>102</v>
      </c>
      <c r="F3346" t="s">
        <v>103</v>
      </c>
      <c r="G3346" t="s">
        <v>52</v>
      </c>
      <c r="H3346" t="s">
        <v>104</v>
      </c>
      <c r="I3346" s="6">
        <v>3</v>
      </c>
      <c r="J3346" s="6">
        <v>5999</v>
      </c>
      <c r="K3346" s="6">
        <v>17997</v>
      </c>
      <c r="L3346" s="6">
        <v>0</v>
      </c>
      <c r="M3346" s="6">
        <v>0</v>
      </c>
      <c r="N3346" s="6">
        <v>17997</v>
      </c>
      <c r="O3346" s="6">
        <v>4319.28</v>
      </c>
      <c r="P3346" t="s">
        <v>186</v>
      </c>
      <c r="Q3346" t="s">
        <v>187</v>
      </c>
      <c r="R3346" t="s">
        <v>160</v>
      </c>
      <c r="S3346" t="s">
        <v>107</v>
      </c>
      <c r="T3346" t="s">
        <v>55</v>
      </c>
      <c r="U3346" s="13">
        <f t="shared" si="208"/>
        <v>2025</v>
      </c>
      <c r="V3346" s="13">
        <f t="shared" si="209"/>
        <v>6</v>
      </c>
      <c r="W3346" s="20" t="str">
        <f t="shared" si="210"/>
        <v>June</v>
      </c>
      <c r="X3346">
        <v>0.24</v>
      </c>
      <c r="Y3346" s="6">
        <f t="shared" si="211"/>
        <v>17997</v>
      </c>
      <c r="Z3346" cm="1">
        <f t="array" aca="1" ref="Z3346" ca="1">IF(roud(N3346,2)=ROUND(Z3346,2),"ok","error")</f>
        <v>0</v>
      </c>
    </row>
    <row r="3347" spans="1:26" x14ac:dyDescent="0.3">
      <c r="A3347" t="s">
        <v>5059</v>
      </c>
      <c r="B3347" s="4">
        <v>45823</v>
      </c>
      <c r="C3347" t="s">
        <v>627</v>
      </c>
      <c r="D3347" t="s">
        <v>628</v>
      </c>
      <c r="E3347" t="s">
        <v>302</v>
      </c>
      <c r="F3347" t="s">
        <v>303</v>
      </c>
      <c r="G3347" t="s">
        <v>29</v>
      </c>
      <c r="H3347" t="s">
        <v>304</v>
      </c>
      <c r="I3347" s="6">
        <v>1</v>
      </c>
      <c r="J3347" s="6">
        <v>1799</v>
      </c>
      <c r="K3347" s="6">
        <v>1799</v>
      </c>
      <c r="L3347" s="6">
        <v>0.15</v>
      </c>
      <c r="M3347" s="6">
        <v>269.85000000000002</v>
      </c>
      <c r="N3347" s="6">
        <v>1529.15</v>
      </c>
      <c r="O3347" s="6">
        <v>420.52</v>
      </c>
      <c r="P3347" t="s">
        <v>158</v>
      </c>
      <c r="Q3347" t="s">
        <v>159</v>
      </c>
      <c r="R3347" t="s">
        <v>160</v>
      </c>
      <c r="S3347" t="s">
        <v>45</v>
      </c>
      <c r="T3347" t="s">
        <v>35</v>
      </c>
      <c r="U3347" s="13">
        <f t="shared" si="208"/>
        <v>2025</v>
      </c>
      <c r="V3347" s="13">
        <f t="shared" si="209"/>
        <v>6</v>
      </c>
      <c r="W3347" s="20" t="str">
        <f t="shared" si="210"/>
        <v>June</v>
      </c>
      <c r="X3347">
        <v>0.27500000000000002</v>
      </c>
      <c r="Y3347" s="6">
        <f t="shared" si="211"/>
        <v>1259.3</v>
      </c>
      <c r="Z3347" cm="1">
        <f t="array" aca="1" ref="Z3347" ca="1">IF(roud(N3347,2)=ROUND(Z3347,2),"ok","error")</f>
        <v>0</v>
      </c>
    </row>
    <row r="3348" spans="1:26" x14ac:dyDescent="0.3">
      <c r="A3348" t="s">
        <v>5060</v>
      </c>
      <c r="B3348" s="4">
        <v>45863</v>
      </c>
      <c r="C3348" t="s">
        <v>487</v>
      </c>
      <c r="D3348" t="s">
        <v>488</v>
      </c>
      <c r="E3348" t="s">
        <v>258</v>
      </c>
      <c r="F3348" t="s">
        <v>259</v>
      </c>
      <c r="G3348" t="s">
        <v>214</v>
      </c>
      <c r="H3348" t="s">
        <v>260</v>
      </c>
      <c r="I3348" s="6">
        <v>1</v>
      </c>
      <c r="J3348" s="6">
        <v>399</v>
      </c>
      <c r="K3348" s="6">
        <v>399</v>
      </c>
      <c r="L3348" s="6">
        <v>0.05</v>
      </c>
      <c r="M3348" s="6">
        <v>19.95</v>
      </c>
      <c r="N3348" s="6">
        <v>379.05</v>
      </c>
      <c r="O3348" s="6">
        <v>138.35</v>
      </c>
      <c r="P3348" t="s">
        <v>186</v>
      </c>
      <c r="Q3348" t="s">
        <v>187</v>
      </c>
      <c r="R3348" t="s">
        <v>160</v>
      </c>
      <c r="S3348" t="s">
        <v>45</v>
      </c>
      <c r="T3348" t="s">
        <v>35</v>
      </c>
      <c r="U3348" s="13">
        <f t="shared" si="208"/>
        <v>2025</v>
      </c>
      <c r="V3348" s="13">
        <f t="shared" si="209"/>
        <v>7</v>
      </c>
      <c r="W3348" s="20" t="str">
        <f t="shared" si="210"/>
        <v>July</v>
      </c>
      <c r="X3348">
        <v>0.36499999999999999</v>
      </c>
      <c r="Y3348" s="6">
        <f t="shared" si="211"/>
        <v>359.1</v>
      </c>
      <c r="Z3348" cm="1">
        <f t="array" aca="1" ref="Z3348" ca="1">IF(roud(N3348,2)=ROUND(Z3348,2),"ok","error")</f>
        <v>0</v>
      </c>
    </row>
    <row r="3349" spans="1:26" x14ac:dyDescent="0.3">
      <c r="A3349" t="s">
        <v>5061</v>
      </c>
      <c r="B3349" s="4">
        <v>45886</v>
      </c>
      <c r="C3349" t="s">
        <v>374</v>
      </c>
      <c r="D3349" t="s">
        <v>375</v>
      </c>
      <c r="E3349" t="s">
        <v>86</v>
      </c>
      <c r="F3349" t="s">
        <v>87</v>
      </c>
      <c r="G3349" t="s">
        <v>29</v>
      </c>
      <c r="H3349" t="s">
        <v>88</v>
      </c>
      <c r="I3349" s="6">
        <v>1</v>
      </c>
      <c r="J3349" s="6">
        <v>1299</v>
      </c>
      <c r="K3349" s="6">
        <v>1299</v>
      </c>
      <c r="L3349" s="6">
        <v>0.05</v>
      </c>
      <c r="M3349" s="6">
        <v>64.95</v>
      </c>
      <c r="N3349" s="6">
        <v>1234.05</v>
      </c>
      <c r="O3349" s="6">
        <v>376.39</v>
      </c>
      <c r="P3349" t="s">
        <v>89</v>
      </c>
      <c r="Q3349" t="s">
        <v>90</v>
      </c>
      <c r="R3349" t="s">
        <v>65</v>
      </c>
      <c r="S3349" t="s">
        <v>54</v>
      </c>
      <c r="T3349" t="s">
        <v>46</v>
      </c>
      <c r="U3349" s="13">
        <f t="shared" si="208"/>
        <v>2025</v>
      </c>
      <c r="V3349" s="13">
        <f t="shared" si="209"/>
        <v>8</v>
      </c>
      <c r="W3349" s="20" t="str">
        <f t="shared" si="210"/>
        <v>August</v>
      </c>
      <c r="X3349">
        <v>0.30499999999999999</v>
      </c>
      <c r="Y3349" s="6">
        <f t="shared" si="211"/>
        <v>1169.0999999999999</v>
      </c>
      <c r="Z3349" cm="1">
        <f t="array" aca="1" ref="Z3349" ca="1">IF(roud(N3349,2)=ROUND(Z3349,2),"ok","error")</f>
        <v>0</v>
      </c>
    </row>
    <row r="3350" spans="1:26" x14ac:dyDescent="0.3">
      <c r="A3350" t="s">
        <v>5062</v>
      </c>
      <c r="B3350" s="4">
        <v>45996</v>
      </c>
      <c r="C3350" t="s">
        <v>2981</v>
      </c>
      <c r="D3350" t="s">
        <v>2982</v>
      </c>
      <c r="E3350" t="s">
        <v>59</v>
      </c>
      <c r="F3350" t="s">
        <v>60</v>
      </c>
      <c r="G3350" t="s">
        <v>61</v>
      </c>
      <c r="H3350" t="s">
        <v>62</v>
      </c>
      <c r="I3350" s="6">
        <v>2</v>
      </c>
      <c r="J3350" s="6">
        <v>59999</v>
      </c>
      <c r="K3350" s="6">
        <v>119998</v>
      </c>
      <c r="L3350" s="6">
        <v>0.15</v>
      </c>
      <c r="M3350" s="6">
        <v>17999.7</v>
      </c>
      <c r="N3350" s="6">
        <v>101998.3</v>
      </c>
      <c r="O3350" s="6">
        <v>11729.8</v>
      </c>
      <c r="P3350" t="s">
        <v>191</v>
      </c>
      <c r="Q3350" t="s">
        <v>187</v>
      </c>
      <c r="R3350" t="s">
        <v>160</v>
      </c>
      <c r="S3350" t="s">
        <v>54</v>
      </c>
      <c r="T3350" t="s">
        <v>35</v>
      </c>
      <c r="U3350" s="13">
        <f t="shared" si="208"/>
        <v>2025</v>
      </c>
      <c r="V3350" s="13">
        <f t="shared" si="209"/>
        <v>12</v>
      </c>
      <c r="W3350" s="20" t="str">
        <f t="shared" si="210"/>
        <v>December</v>
      </c>
      <c r="X3350">
        <v>0.115</v>
      </c>
      <c r="Y3350" s="6">
        <f t="shared" si="211"/>
        <v>83998.6</v>
      </c>
      <c r="Z3350" cm="1">
        <f t="array" aca="1" ref="Z3350" ca="1">IF(roud(N3350,2)=ROUND(Z3350,2),"ok","error")</f>
        <v>0</v>
      </c>
    </row>
    <row r="3351" spans="1:26" x14ac:dyDescent="0.3">
      <c r="A3351" t="s">
        <v>5063</v>
      </c>
      <c r="B3351" s="4">
        <v>45881</v>
      </c>
      <c r="C3351" t="s">
        <v>2506</v>
      </c>
      <c r="D3351" t="s">
        <v>2507</v>
      </c>
      <c r="E3351" t="s">
        <v>323</v>
      </c>
      <c r="F3351" t="s">
        <v>324</v>
      </c>
      <c r="G3351" t="s">
        <v>29</v>
      </c>
      <c r="H3351" t="s">
        <v>304</v>
      </c>
      <c r="I3351" s="6">
        <v>2</v>
      </c>
      <c r="J3351" s="6">
        <v>799</v>
      </c>
      <c r="K3351" s="6">
        <v>1598</v>
      </c>
      <c r="L3351" s="6">
        <v>0.1</v>
      </c>
      <c r="M3351" s="6">
        <v>159.80000000000001</v>
      </c>
      <c r="N3351" s="6">
        <v>1438.2</v>
      </c>
      <c r="O3351" s="6">
        <v>417.08</v>
      </c>
      <c r="P3351" t="s">
        <v>82</v>
      </c>
      <c r="Q3351" t="s">
        <v>82</v>
      </c>
      <c r="R3351" t="s">
        <v>65</v>
      </c>
      <c r="S3351" t="s">
        <v>34</v>
      </c>
      <c r="T3351" t="s">
        <v>35</v>
      </c>
      <c r="U3351" s="13">
        <f t="shared" si="208"/>
        <v>2025</v>
      </c>
      <c r="V3351" s="13">
        <f t="shared" si="209"/>
        <v>8</v>
      </c>
      <c r="W3351" s="20" t="str">
        <f t="shared" si="210"/>
        <v>August</v>
      </c>
      <c r="X3351">
        <v>0.28999999999999998</v>
      </c>
      <c r="Y3351" s="6">
        <f t="shared" si="211"/>
        <v>1278.4000000000001</v>
      </c>
      <c r="Z3351" cm="1">
        <f t="array" aca="1" ref="Z3351" ca="1">IF(roud(N3351,2)=ROUND(Z3351,2),"ok","error")</f>
        <v>0</v>
      </c>
    </row>
    <row r="3352" spans="1:26" x14ac:dyDescent="0.3">
      <c r="A3352" t="s">
        <v>5064</v>
      </c>
      <c r="B3352" s="4">
        <v>45518</v>
      </c>
      <c r="C3352" t="s">
        <v>2476</v>
      </c>
      <c r="D3352" t="s">
        <v>2477</v>
      </c>
      <c r="E3352" t="s">
        <v>102</v>
      </c>
      <c r="F3352" t="s">
        <v>103</v>
      </c>
      <c r="G3352" t="s">
        <v>52</v>
      </c>
      <c r="H3352" t="s">
        <v>104</v>
      </c>
      <c r="I3352" s="6">
        <v>3</v>
      </c>
      <c r="J3352" s="6">
        <v>5999</v>
      </c>
      <c r="K3352" s="6">
        <v>17997</v>
      </c>
      <c r="L3352" s="6">
        <v>0.1</v>
      </c>
      <c r="M3352" s="6">
        <v>1799.7</v>
      </c>
      <c r="N3352" s="6">
        <v>16197.3</v>
      </c>
      <c r="O3352" s="6">
        <v>3401.43</v>
      </c>
      <c r="P3352" t="s">
        <v>42</v>
      </c>
      <c r="Q3352" t="s">
        <v>43</v>
      </c>
      <c r="R3352" t="s">
        <v>44</v>
      </c>
      <c r="S3352" t="s">
        <v>107</v>
      </c>
      <c r="T3352" t="s">
        <v>35</v>
      </c>
      <c r="U3352" s="13">
        <f t="shared" si="208"/>
        <v>2024</v>
      </c>
      <c r="V3352" s="13">
        <f t="shared" si="209"/>
        <v>8</v>
      </c>
      <c r="W3352" s="20" t="str">
        <f t="shared" si="210"/>
        <v>August</v>
      </c>
      <c r="X3352">
        <v>0.21</v>
      </c>
      <c r="Y3352" s="6">
        <f t="shared" si="211"/>
        <v>14397.6</v>
      </c>
      <c r="Z3352" cm="1">
        <f t="array" aca="1" ref="Z3352" ca="1">IF(roud(N3352,2)=ROUND(Z3352,2),"ok","error")</f>
        <v>0</v>
      </c>
    </row>
    <row r="3353" spans="1:26" x14ac:dyDescent="0.3">
      <c r="A3353" t="s">
        <v>5065</v>
      </c>
      <c r="B3353" s="4">
        <v>45748</v>
      </c>
      <c r="C3353" t="s">
        <v>2598</v>
      </c>
      <c r="D3353" t="s">
        <v>2599</v>
      </c>
      <c r="E3353" t="s">
        <v>50</v>
      </c>
      <c r="F3353" t="s">
        <v>51</v>
      </c>
      <c r="G3353" t="s">
        <v>52</v>
      </c>
      <c r="H3353" t="s">
        <v>53</v>
      </c>
      <c r="I3353" s="6">
        <v>2</v>
      </c>
      <c r="J3353" s="6">
        <v>2999</v>
      </c>
      <c r="K3353" s="6">
        <v>5998</v>
      </c>
      <c r="L3353" s="6">
        <v>0.1</v>
      </c>
      <c r="M3353" s="6">
        <v>599.79999999999995</v>
      </c>
      <c r="N3353" s="6">
        <v>5398.2</v>
      </c>
      <c r="O3353" s="6">
        <v>1133.6199999999999</v>
      </c>
      <c r="P3353" t="s">
        <v>186</v>
      </c>
      <c r="Q3353" t="s">
        <v>187</v>
      </c>
      <c r="R3353" t="s">
        <v>160</v>
      </c>
      <c r="S3353" t="s">
        <v>98</v>
      </c>
      <c r="T3353" t="s">
        <v>46</v>
      </c>
      <c r="U3353" s="13">
        <f t="shared" si="208"/>
        <v>2025</v>
      </c>
      <c r="V3353" s="13">
        <f t="shared" si="209"/>
        <v>4</v>
      </c>
      <c r="W3353" s="20" t="str">
        <f t="shared" si="210"/>
        <v>April</v>
      </c>
      <c r="X3353">
        <v>0.21</v>
      </c>
      <c r="Y3353" s="6">
        <f t="shared" si="211"/>
        <v>4798.3999999999996</v>
      </c>
      <c r="Z3353" cm="1">
        <f t="array" aca="1" ref="Z3353" ca="1">IF(roud(N3353,2)=ROUND(Z3353,2),"ok","error")</f>
        <v>0</v>
      </c>
    </row>
    <row r="3354" spans="1:26" x14ac:dyDescent="0.3">
      <c r="A3354" t="s">
        <v>5066</v>
      </c>
      <c r="B3354" s="4">
        <v>45675</v>
      </c>
      <c r="C3354" t="s">
        <v>380</v>
      </c>
      <c r="D3354" t="s">
        <v>381</v>
      </c>
      <c r="E3354" t="s">
        <v>302</v>
      </c>
      <c r="F3354" t="s">
        <v>303</v>
      </c>
      <c r="G3354" t="s">
        <v>29</v>
      </c>
      <c r="H3354" t="s">
        <v>304</v>
      </c>
      <c r="I3354" s="6">
        <v>2</v>
      </c>
      <c r="J3354" s="6">
        <v>1799</v>
      </c>
      <c r="K3354" s="6">
        <v>3598</v>
      </c>
      <c r="L3354" s="6">
        <v>0.15</v>
      </c>
      <c r="M3354" s="6">
        <v>539.70000000000005</v>
      </c>
      <c r="N3354" s="6">
        <v>3058.3</v>
      </c>
      <c r="O3354" s="6">
        <v>841.03</v>
      </c>
      <c r="P3354" t="s">
        <v>191</v>
      </c>
      <c r="Q3354" t="s">
        <v>187</v>
      </c>
      <c r="R3354" t="s">
        <v>160</v>
      </c>
      <c r="S3354" t="s">
        <v>34</v>
      </c>
      <c r="T3354" t="s">
        <v>35</v>
      </c>
      <c r="U3354" s="13">
        <f t="shared" si="208"/>
        <v>2025</v>
      </c>
      <c r="V3354" s="13">
        <f t="shared" si="209"/>
        <v>1</v>
      </c>
      <c r="W3354" s="20" t="str">
        <f t="shared" si="210"/>
        <v>January</v>
      </c>
      <c r="X3354">
        <v>0.27500000000000002</v>
      </c>
      <c r="Y3354" s="6">
        <f t="shared" si="211"/>
        <v>2518.6</v>
      </c>
      <c r="Z3354" cm="1">
        <f t="array" aca="1" ref="Z3354" ca="1">IF(roud(N3354,2)=ROUND(Z3354,2),"ok","error")</f>
        <v>0</v>
      </c>
    </row>
    <row r="3355" spans="1:26" x14ac:dyDescent="0.3">
      <c r="A3355" t="s">
        <v>5067</v>
      </c>
      <c r="B3355" s="4">
        <v>45692</v>
      </c>
      <c r="C3355" t="s">
        <v>2391</v>
      </c>
      <c r="D3355" t="s">
        <v>2392</v>
      </c>
      <c r="E3355" t="s">
        <v>302</v>
      </c>
      <c r="F3355" t="s">
        <v>303</v>
      </c>
      <c r="G3355" t="s">
        <v>29</v>
      </c>
      <c r="H3355" t="s">
        <v>304</v>
      </c>
      <c r="I3355" s="6">
        <v>1</v>
      </c>
      <c r="J3355" s="6">
        <v>1799</v>
      </c>
      <c r="K3355" s="6">
        <v>1799</v>
      </c>
      <c r="L3355" s="6">
        <v>0</v>
      </c>
      <c r="M3355" s="6">
        <v>0</v>
      </c>
      <c r="N3355" s="6">
        <v>1799</v>
      </c>
      <c r="O3355" s="6">
        <v>575.67999999999995</v>
      </c>
      <c r="P3355" t="s">
        <v>105</v>
      </c>
      <c r="Q3355" t="s">
        <v>106</v>
      </c>
      <c r="R3355" t="s">
        <v>44</v>
      </c>
      <c r="S3355" t="s">
        <v>107</v>
      </c>
      <c r="T3355" t="s">
        <v>35</v>
      </c>
      <c r="U3355" s="13">
        <f t="shared" si="208"/>
        <v>2025</v>
      </c>
      <c r="V3355" s="13">
        <f t="shared" si="209"/>
        <v>2</v>
      </c>
      <c r="W3355" s="20" t="str">
        <f t="shared" si="210"/>
        <v>February</v>
      </c>
      <c r="X3355">
        <v>0.32</v>
      </c>
      <c r="Y3355" s="6">
        <f t="shared" si="211"/>
        <v>1799</v>
      </c>
      <c r="Z3355" cm="1">
        <f t="array" aca="1" ref="Z3355" ca="1">IF(roud(N3355,2)=ROUND(Z3355,2),"ok","error")</f>
        <v>0</v>
      </c>
    </row>
    <row r="3356" spans="1:26" x14ac:dyDescent="0.3">
      <c r="A3356" t="s">
        <v>5068</v>
      </c>
      <c r="B3356" s="4">
        <v>45766</v>
      </c>
      <c r="C3356" t="s">
        <v>3292</v>
      </c>
      <c r="D3356" t="s">
        <v>3293</v>
      </c>
      <c r="E3356" t="s">
        <v>492</v>
      </c>
      <c r="F3356" t="s">
        <v>493</v>
      </c>
      <c r="G3356" t="s">
        <v>214</v>
      </c>
      <c r="H3356" t="s">
        <v>494</v>
      </c>
      <c r="I3356" s="6">
        <v>1</v>
      </c>
      <c r="J3356" s="6">
        <v>1499</v>
      </c>
      <c r="K3356" s="6">
        <v>1499</v>
      </c>
      <c r="L3356" s="6">
        <v>0.1</v>
      </c>
      <c r="M3356" s="6">
        <v>149.9</v>
      </c>
      <c r="N3356" s="6">
        <v>1349.1</v>
      </c>
      <c r="O3356" s="6">
        <v>472.18</v>
      </c>
      <c r="P3356" t="s">
        <v>105</v>
      </c>
      <c r="Q3356" t="s">
        <v>106</v>
      </c>
      <c r="R3356" t="s">
        <v>44</v>
      </c>
      <c r="S3356" t="s">
        <v>98</v>
      </c>
      <c r="T3356" t="s">
        <v>35</v>
      </c>
      <c r="U3356" s="13">
        <f t="shared" si="208"/>
        <v>2025</v>
      </c>
      <c r="V3356" s="13">
        <f t="shared" si="209"/>
        <v>4</v>
      </c>
      <c r="W3356" s="20" t="str">
        <f t="shared" si="210"/>
        <v>April</v>
      </c>
      <c r="X3356">
        <v>0.35</v>
      </c>
      <c r="Y3356" s="6">
        <f t="shared" si="211"/>
        <v>1199.2</v>
      </c>
      <c r="Z3356" cm="1">
        <f t="array" aca="1" ref="Z3356" ca="1">IF(roud(N3356,2)=ROUND(Z3356,2),"ok","error")</f>
        <v>0</v>
      </c>
    </row>
    <row r="3357" spans="1:26" x14ac:dyDescent="0.3">
      <c r="A3357" t="s">
        <v>5069</v>
      </c>
      <c r="B3357" s="4">
        <v>45987</v>
      </c>
      <c r="C3357" t="s">
        <v>1871</v>
      </c>
      <c r="D3357" t="s">
        <v>1872</v>
      </c>
      <c r="E3357" t="s">
        <v>273</v>
      </c>
      <c r="F3357" t="s">
        <v>274</v>
      </c>
      <c r="G3357" t="s">
        <v>29</v>
      </c>
      <c r="H3357" t="s">
        <v>88</v>
      </c>
      <c r="I3357" s="6">
        <v>1</v>
      </c>
      <c r="J3357" s="6">
        <v>2499</v>
      </c>
      <c r="K3357" s="6">
        <v>2499</v>
      </c>
      <c r="L3357" s="6">
        <v>0.1</v>
      </c>
      <c r="M3357" s="6">
        <v>249.9</v>
      </c>
      <c r="N3357" s="6">
        <v>2249.1</v>
      </c>
      <c r="O3357" s="6">
        <v>652.24</v>
      </c>
      <c r="P3357" t="s">
        <v>82</v>
      </c>
      <c r="Q3357" t="s">
        <v>82</v>
      </c>
      <c r="R3357" t="s">
        <v>65</v>
      </c>
      <c r="S3357" t="s">
        <v>45</v>
      </c>
      <c r="T3357" t="s">
        <v>35</v>
      </c>
      <c r="U3357" s="13">
        <f t="shared" si="208"/>
        <v>2025</v>
      </c>
      <c r="V3357" s="13">
        <f t="shared" si="209"/>
        <v>11</v>
      </c>
      <c r="W3357" s="20" t="str">
        <f t="shared" si="210"/>
        <v>November</v>
      </c>
      <c r="X3357">
        <v>0.28999999999999998</v>
      </c>
      <c r="Y3357" s="6">
        <f t="shared" si="211"/>
        <v>1999.2</v>
      </c>
      <c r="Z3357" cm="1">
        <f t="array" aca="1" ref="Z3357" ca="1">IF(roud(N3357,2)=ROUND(Z3357,2),"ok","error")</f>
        <v>0</v>
      </c>
    </row>
    <row r="3358" spans="1:26" x14ac:dyDescent="0.3">
      <c r="A3358" t="s">
        <v>5070</v>
      </c>
      <c r="B3358" s="4">
        <v>45894</v>
      </c>
      <c r="C3358" t="s">
        <v>2012</v>
      </c>
      <c r="D3358" t="s">
        <v>2013</v>
      </c>
      <c r="E3358" t="s">
        <v>75</v>
      </c>
      <c r="F3358" t="s">
        <v>76</v>
      </c>
      <c r="G3358" t="s">
        <v>61</v>
      </c>
      <c r="H3358" t="s">
        <v>71</v>
      </c>
      <c r="I3358" s="6">
        <v>4</v>
      </c>
      <c r="J3358" s="6">
        <v>1499</v>
      </c>
      <c r="K3358" s="6">
        <v>5996</v>
      </c>
      <c r="L3358" s="6">
        <v>0</v>
      </c>
      <c r="M3358" s="6">
        <v>0</v>
      </c>
      <c r="N3358" s="6">
        <v>5996</v>
      </c>
      <c r="O3358" s="6">
        <v>959.36</v>
      </c>
      <c r="P3358" t="s">
        <v>89</v>
      </c>
      <c r="Q3358" t="s">
        <v>90</v>
      </c>
      <c r="R3358" t="s">
        <v>65</v>
      </c>
      <c r="S3358" t="s">
        <v>107</v>
      </c>
      <c r="T3358" t="s">
        <v>46</v>
      </c>
      <c r="U3358" s="13">
        <f t="shared" si="208"/>
        <v>2025</v>
      </c>
      <c r="V3358" s="13">
        <f t="shared" si="209"/>
        <v>8</v>
      </c>
      <c r="W3358" s="20" t="str">
        <f t="shared" si="210"/>
        <v>August</v>
      </c>
      <c r="X3358">
        <v>0.16</v>
      </c>
      <c r="Y3358" s="6">
        <f t="shared" si="211"/>
        <v>5996</v>
      </c>
      <c r="Z3358" cm="1">
        <f t="array" aca="1" ref="Z3358" ca="1">IF(roud(N3358,2)=ROUND(Z3358,2),"ok","error")</f>
        <v>0</v>
      </c>
    </row>
    <row r="3359" spans="1:26" x14ac:dyDescent="0.3">
      <c r="A3359" t="s">
        <v>5071</v>
      </c>
      <c r="B3359" s="4">
        <v>45999</v>
      </c>
      <c r="C3359" t="s">
        <v>2951</v>
      </c>
      <c r="D3359" t="s">
        <v>2952</v>
      </c>
      <c r="E3359" t="s">
        <v>59</v>
      </c>
      <c r="F3359" t="s">
        <v>60</v>
      </c>
      <c r="G3359" t="s">
        <v>61</v>
      </c>
      <c r="H3359" t="s">
        <v>62</v>
      </c>
      <c r="I3359" s="6">
        <v>1</v>
      </c>
      <c r="J3359" s="6">
        <v>59999</v>
      </c>
      <c r="K3359" s="6">
        <v>59999</v>
      </c>
      <c r="L3359" s="6">
        <v>0.1</v>
      </c>
      <c r="M3359" s="6">
        <v>5999.9</v>
      </c>
      <c r="N3359" s="6">
        <v>53999.1</v>
      </c>
      <c r="O3359" s="6">
        <v>7019.88</v>
      </c>
      <c r="P3359" t="s">
        <v>105</v>
      </c>
      <c r="Q3359" t="s">
        <v>106</v>
      </c>
      <c r="R3359" t="s">
        <v>44</v>
      </c>
      <c r="S3359" t="s">
        <v>107</v>
      </c>
      <c r="T3359" t="s">
        <v>35</v>
      </c>
      <c r="U3359" s="13">
        <f t="shared" si="208"/>
        <v>2025</v>
      </c>
      <c r="V3359" s="13">
        <f t="shared" si="209"/>
        <v>12</v>
      </c>
      <c r="W3359" s="20" t="str">
        <f t="shared" si="210"/>
        <v>December</v>
      </c>
      <c r="X3359">
        <v>0.13</v>
      </c>
      <c r="Y3359" s="6">
        <f t="shared" si="211"/>
        <v>47999.199999999997</v>
      </c>
      <c r="Z3359" cm="1">
        <f t="array" aca="1" ref="Z3359" ca="1">IF(roud(N3359,2)=ROUND(Z3359,2),"ok","error")</f>
        <v>0</v>
      </c>
    </row>
    <row r="3360" spans="1:26" x14ac:dyDescent="0.3">
      <c r="A3360" t="s">
        <v>5072</v>
      </c>
      <c r="B3360" s="4">
        <v>45804</v>
      </c>
      <c r="C3360" t="s">
        <v>2381</v>
      </c>
      <c r="D3360" t="s">
        <v>2382</v>
      </c>
      <c r="E3360" t="s">
        <v>86</v>
      </c>
      <c r="F3360" t="s">
        <v>87</v>
      </c>
      <c r="G3360" t="s">
        <v>29</v>
      </c>
      <c r="H3360" t="s">
        <v>88</v>
      </c>
      <c r="I3360" s="6">
        <v>3</v>
      </c>
      <c r="J3360" s="6">
        <v>1299</v>
      </c>
      <c r="K3360" s="6">
        <v>3897</v>
      </c>
      <c r="L3360" s="6">
        <v>0.05</v>
      </c>
      <c r="M3360" s="6">
        <v>194.85</v>
      </c>
      <c r="N3360" s="6">
        <v>3702.15</v>
      </c>
      <c r="O3360" s="6">
        <v>1129.1600000000001</v>
      </c>
      <c r="P3360" t="s">
        <v>89</v>
      </c>
      <c r="Q3360" t="s">
        <v>90</v>
      </c>
      <c r="R3360" t="s">
        <v>65</v>
      </c>
      <c r="S3360" t="s">
        <v>54</v>
      </c>
      <c r="T3360" t="s">
        <v>35</v>
      </c>
      <c r="U3360" s="13">
        <f t="shared" si="208"/>
        <v>2025</v>
      </c>
      <c r="V3360" s="13">
        <f t="shared" si="209"/>
        <v>5</v>
      </c>
      <c r="W3360" s="20" t="str">
        <f t="shared" si="210"/>
        <v>May</v>
      </c>
      <c r="X3360">
        <v>0.30499999999999999</v>
      </c>
      <c r="Y3360" s="6">
        <f t="shared" si="211"/>
        <v>3507.3</v>
      </c>
      <c r="Z3360" cm="1">
        <f t="array" aca="1" ref="Z3360" ca="1">IF(roud(N3360,2)=ROUND(Z3360,2),"ok","error")</f>
        <v>0</v>
      </c>
    </row>
    <row r="3361" spans="1:26" x14ac:dyDescent="0.3">
      <c r="A3361" t="s">
        <v>5073</v>
      </c>
      <c r="B3361" s="4">
        <v>45446</v>
      </c>
      <c r="C3361" t="s">
        <v>1158</v>
      </c>
      <c r="D3361" t="s">
        <v>1159</v>
      </c>
      <c r="E3361" t="s">
        <v>181</v>
      </c>
      <c r="F3361" t="s">
        <v>182</v>
      </c>
      <c r="G3361" t="s">
        <v>113</v>
      </c>
      <c r="H3361" t="s">
        <v>114</v>
      </c>
      <c r="I3361" s="6">
        <v>1</v>
      </c>
      <c r="J3361" s="6">
        <v>2499</v>
      </c>
      <c r="K3361" s="6">
        <v>2499</v>
      </c>
      <c r="L3361" s="6">
        <v>0.05</v>
      </c>
      <c r="M3361" s="6">
        <v>124.95</v>
      </c>
      <c r="N3361" s="6">
        <v>2374.0500000000002</v>
      </c>
      <c r="O3361" s="6">
        <v>629.12</v>
      </c>
      <c r="P3361" t="s">
        <v>186</v>
      </c>
      <c r="Q3361" t="s">
        <v>187</v>
      </c>
      <c r="R3361" t="s">
        <v>160</v>
      </c>
      <c r="S3361" t="s">
        <v>45</v>
      </c>
      <c r="T3361" t="s">
        <v>55</v>
      </c>
      <c r="U3361" s="13">
        <f t="shared" si="208"/>
        <v>2024</v>
      </c>
      <c r="V3361" s="13">
        <f t="shared" si="209"/>
        <v>6</v>
      </c>
      <c r="W3361" s="20" t="str">
        <f t="shared" si="210"/>
        <v>June</v>
      </c>
      <c r="X3361">
        <v>0.26500000000000001</v>
      </c>
      <c r="Y3361" s="6">
        <f t="shared" si="211"/>
        <v>2249.1</v>
      </c>
      <c r="Z3361" cm="1">
        <f t="array" aca="1" ref="Z3361" ca="1">IF(roud(N3361,2)=ROUND(Z3361,2),"ok","error")</f>
        <v>0</v>
      </c>
    </row>
    <row r="3362" spans="1:26" x14ac:dyDescent="0.3">
      <c r="A3362" t="s">
        <v>5074</v>
      </c>
      <c r="B3362" s="4">
        <v>45645</v>
      </c>
      <c r="C3362" t="s">
        <v>883</v>
      </c>
      <c r="D3362" t="s">
        <v>884</v>
      </c>
      <c r="E3362" t="s">
        <v>284</v>
      </c>
      <c r="F3362" t="s">
        <v>285</v>
      </c>
      <c r="G3362" t="s">
        <v>52</v>
      </c>
      <c r="H3362" t="s">
        <v>129</v>
      </c>
      <c r="I3362" s="6">
        <v>1</v>
      </c>
      <c r="J3362" s="6">
        <v>999</v>
      </c>
      <c r="K3362" s="6">
        <v>999</v>
      </c>
      <c r="L3362" s="6">
        <v>0.05</v>
      </c>
      <c r="M3362" s="6">
        <v>49.95</v>
      </c>
      <c r="N3362" s="6">
        <v>949.05</v>
      </c>
      <c r="O3362" s="6">
        <v>213.54</v>
      </c>
      <c r="P3362" t="s">
        <v>144</v>
      </c>
      <c r="Q3362" t="s">
        <v>145</v>
      </c>
      <c r="R3362" t="s">
        <v>65</v>
      </c>
      <c r="S3362" t="s">
        <v>45</v>
      </c>
      <c r="T3362" t="s">
        <v>35</v>
      </c>
      <c r="U3362" s="13">
        <f t="shared" si="208"/>
        <v>2024</v>
      </c>
      <c r="V3362" s="13">
        <f t="shared" si="209"/>
        <v>12</v>
      </c>
      <c r="W3362" s="20" t="str">
        <f t="shared" si="210"/>
        <v>December</v>
      </c>
      <c r="X3362">
        <v>0.22500000000000001</v>
      </c>
      <c r="Y3362" s="6">
        <f t="shared" si="211"/>
        <v>899.1</v>
      </c>
      <c r="Z3362" cm="1">
        <f t="array" aca="1" ref="Z3362" ca="1">IF(roud(N3362,2)=ROUND(Z3362,2),"ok","error")</f>
        <v>0</v>
      </c>
    </row>
    <row r="3363" spans="1:26" x14ac:dyDescent="0.3">
      <c r="A3363" t="s">
        <v>5075</v>
      </c>
      <c r="B3363" s="4">
        <v>45317</v>
      </c>
      <c r="C3363" t="s">
        <v>1030</v>
      </c>
      <c r="D3363" t="s">
        <v>1031</v>
      </c>
      <c r="E3363" t="s">
        <v>273</v>
      </c>
      <c r="F3363" t="s">
        <v>274</v>
      </c>
      <c r="G3363" t="s">
        <v>29</v>
      </c>
      <c r="H3363" t="s">
        <v>88</v>
      </c>
      <c r="I3363" s="6">
        <v>1</v>
      </c>
      <c r="J3363" s="6">
        <v>2499</v>
      </c>
      <c r="K3363" s="6">
        <v>2499</v>
      </c>
      <c r="L3363" s="6">
        <v>0</v>
      </c>
      <c r="M3363" s="6">
        <v>0</v>
      </c>
      <c r="N3363" s="6">
        <v>2499</v>
      </c>
      <c r="O3363" s="6">
        <v>799.68</v>
      </c>
      <c r="P3363" t="s">
        <v>186</v>
      </c>
      <c r="Q3363" t="s">
        <v>187</v>
      </c>
      <c r="R3363" t="s">
        <v>160</v>
      </c>
      <c r="S3363" t="s">
        <v>54</v>
      </c>
      <c r="T3363" t="s">
        <v>35</v>
      </c>
      <c r="U3363" s="13">
        <f t="shared" si="208"/>
        <v>2024</v>
      </c>
      <c r="V3363" s="13">
        <f t="shared" si="209"/>
        <v>1</v>
      </c>
      <c r="W3363" s="20" t="str">
        <f t="shared" si="210"/>
        <v>January</v>
      </c>
      <c r="X3363">
        <v>0.32</v>
      </c>
      <c r="Y3363" s="6">
        <f t="shared" si="211"/>
        <v>2499</v>
      </c>
      <c r="Z3363" cm="1">
        <f t="array" aca="1" ref="Z3363" ca="1">IF(roud(N3363,2)=ROUND(Z3363,2),"ok","error")</f>
        <v>0</v>
      </c>
    </row>
    <row r="3364" spans="1:26" x14ac:dyDescent="0.3">
      <c r="A3364" t="s">
        <v>5076</v>
      </c>
      <c r="B3364" s="4">
        <v>45786</v>
      </c>
      <c r="C3364" t="s">
        <v>4077</v>
      </c>
      <c r="D3364" t="s">
        <v>4078</v>
      </c>
      <c r="E3364" t="s">
        <v>323</v>
      </c>
      <c r="F3364" t="s">
        <v>324</v>
      </c>
      <c r="G3364" t="s">
        <v>29</v>
      </c>
      <c r="H3364" t="s">
        <v>304</v>
      </c>
      <c r="I3364" s="6">
        <v>1</v>
      </c>
      <c r="J3364" s="6">
        <v>799</v>
      </c>
      <c r="K3364" s="6">
        <v>799</v>
      </c>
      <c r="L3364" s="6">
        <v>0.05</v>
      </c>
      <c r="M3364" s="6">
        <v>39.950000000000003</v>
      </c>
      <c r="N3364" s="6">
        <v>759.05</v>
      </c>
      <c r="O3364" s="6">
        <v>231.51</v>
      </c>
      <c r="P3364" t="s">
        <v>191</v>
      </c>
      <c r="Q3364" t="s">
        <v>187</v>
      </c>
      <c r="R3364" t="s">
        <v>160</v>
      </c>
      <c r="S3364" t="s">
        <v>45</v>
      </c>
      <c r="T3364" t="s">
        <v>55</v>
      </c>
      <c r="U3364" s="13">
        <f t="shared" si="208"/>
        <v>2025</v>
      </c>
      <c r="V3364" s="13">
        <f t="shared" si="209"/>
        <v>5</v>
      </c>
      <c r="W3364" s="20" t="str">
        <f t="shared" si="210"/>
        <v>May</v>
      </c>
      <c r="X3364">
        <v>0.30499999999999999</v>
      </c>
      <c r="Y3364" s="6">
        <f t="shared" si="211"/>
        <v>719.1</v>
      </c>
      <c r="Z3364" cm="1">
        <f t="array" aca="1" ref="Z3364" ca="1">IF(roud(N3364,2)=ROUND(Z3364,2),"ok","error")</f>
        <v>0</v>
      </c>
    </row>
    <row r="3365" spans="1:26" x14ac:dyDescent="0.3">
      <c r="A3365" t="s">
        <v>5077</v>
      </c>
      <c r="B3365" s="4">
        <v>45399</v>
      </c>
      <c r="C3365" t="s">
        <v>1835</v>
      </c>
      <c r="D3365" t="s">
        <v>1836</v>
      </c>
      <c r="E3365" t="s">
        <v>59</v>
      </c>
      <c r="F3365" t="s">
        <v>60</v>
      </c>
      <c r="G3365" t="s">
        <v>61</v>
      </c>
      <c r="H3365" t="s">
        <v>62</v>
      </c>
      <c r="I3365" s="6">
        <v>2</v>
      </c>
      <c r="J3365" s="6">
        <v>59999</v>
      </c>
      <c r="K3365" s="6">
        <v>119998</v>
      </c>
      <c r="L3365" s="6">
        <v>0.2</v>
      </c>
      <c r="M3365" s="6">
        <v>23999.599999999999</v>
      </c>
      <c r="N3365" s="6">
        <v>95998.399999999994</v>
      </c>
      <c r="O3365" s="6">
        <v>9599.84</v>
      </c>
      <c r="P3365" t="s">
        <v>63</v>
      </c>
      <c r="Q3365" t="s">
        <v>64</v>
      </c>
      <c r="R3365" t="s">
        <v>65</v>
      </c>
      <c r="S3365" t="s">
        <v>45</v>
      </c>
      <c r="T3365" t="s">
        <v>55</v>
      </c>
      <c r="U3365" s="13">
        <f t="shared" si="208"/>
        <v>2024</v>
      </c>
      <c r="V3365" s="13">
        <f t="shared" si="209"/>
        <v>4</v>
      </c>
      <c r="W3365" s="20" t="str">
        <f t="shared" si="210"/>
        <v>April</v>
      </c>
      <c r="X3365">
        <v>0.1</v>
      </c>
      <c r="Y3365" s="6">
        <f t="shared" si="211"/>
        <v>71998.8</v>
      </c>
      <c r="Z3365" cm="1">
        <f t="array" aca="1" ref="Z3365" ca="1">IF(roud(N3365,2)=ROUND(Z3365,2),"ok","error")</f>
        <v>0</v>
      </c>
    </row>
    <row r="3366" spans="1:26" x14ac:dyDescent="0.3">
      <c r="A3366" t="s">
        <v>5078</v>
      </c>
      <c r="B3366" s="4">
        <v>45594</v>
      </c>
      <c r="C3366" t="s">
        <v>1036</v>
      </c>
      <c r="D3366" t="s">
        <v>1037</v>
      </c>
      <c r="E3366" t="s">
        <v>198</v>
      </c>
      <c r="F3366" t="s">
        <v>199</v>
      </c>
      <c r="G3366" t="s">
        <v>61</v>
      </c>
      <c r="H3366" t="s">
        <v>71</v>
      </c>
      <c r="I3366" s="6">
        <v>1</v>
      </c>
      <c r="J3366" s="6">
        <v>899</v>
      </c>
      <c r="K3366" s="6">
        <v>899</v>
      </c>
      <c r="L3366" s="6">
        <v>0.15</v>
      </c>
      <c r="M3366" s="6">
        <v>134.85</v>
      </c>
      <c r="N3366" s="6">
        <v>764.15</v>
      </c>
      <c r="O3366" s="6">
        <v>87.88</v>
      </c>
      <c r="P3366" t="s">
        <v>42</v>
      </c>
      <c r="Q3366" t="s">
        <v>43</v>
      </c>
      <c r="R3366" t="s">
        <v>44</v>
      </c>
      <c r="S3366" t="s">
        <v>45</v>
      </c>
      <c r="T3366" t="s">
        <v>35</v>
      </c>
      <c r="U3366" s="13">
        <f t="shared" si="208"/>
        <v>2024</v>
      </c>
      <c r="V3366" s="13">
        <f t="shared" si="209"/>
        <v>10</v>
      </c>
      <c r="W3366" s="20" t="str">
        <f t="shared" si="210"/>
        <v>October</v>
      </c>
      <c r="X3366">
        <v>0.115</v>
      </c>
      <c r="Y3366" s="6">
        <f t="shared" si="211"/>
        <v>629.29999999999995</v>
      </c>
      <c r="Z3366" cm="1">
        <f t="array" aca="1" ref="Z3366" ca="1">IF(roud(N3366,2)=ROUND(Z3366,2),"ok","error")</f>
        <v>0</v>
      </c>
    </row>
    <row r="3367" spans="1:26" x14ac:dyDescent="0.3">
      <c r="A3367" t="s">
        <v>5079</v>
      </c>
      <c r="B3367" s="4">
        <v>45717</v>
      </c>
      <c r="C3367" t="s">
        <v>3313</v>
      </c>
      <c r="D3367" t="s">
        <v>3314</v>
      </c>
      <c r="E3367" t="s">
        <v>127</v>
      </c>
      <c r="F3367" t="s">
        <v>128</v>
      </c>
      <c r="G3367" t="s">
        <v>52</v>
      </c>
      <c r="H3367" t="s">
        <v>129</v>
      </c>
      <c r="I3367" s="6">
        <v>1</v>
      </c>
      <c r="J3367" s="6">
        <v>1299</v>
      </c>
      <c r="K3367" s="6">
        <v>1299</v>
      </c>
      <c r="L3367" s="6">
        <v>0.05</v>
      </c>
      <c r="M3367" s="6">
        <v>64.95</v>
      </c>
      <c r="N3367" s="6">
        <v>1234.05</v>
      </c>
      <c r="O3367" s="6">
        <v>277.66000000000003</v>
      </c>
      <c r="P3367" t="s">
        <v>94</v>
      </c>
      <c r="Q3367" t="s">
        <v>64</v>
      </c>
      <c r="R3367" t="s">
        <v>65</v>
      </c>
      <c r="S3367" t="s">
        <v>45</v>
      </c>
      <c r="T3367" t="s">
        <v>35</v>
      </c>
      <c r="U3367" s="13">
        <f t="shared" si="208"/>
        <v>2025</v>
      </c>
      <c r="V3367" s="13">
        <f t="shared" si="209"/>
        <v>3</v>
      </c>
      <c r="W3367" s="20" t="str">
        <f t="shared" si="210"/>
        <v>March</v>
      </c>
      <c r="X3367">
        <v>0.22500000000000001</v>
      </c>
      <c r="Y3367" s="6">
        <f t="shared" si="211"/>
        <v>1169.0999999999999</v>
      </c>
      <c r="Z3367" cm="1">
        <f t="array" aca="1" ref="Z3367" ca="1">IF(roud(N3367,2)=ROUND(Z3367,2),"ok","error")</f>
        <v>0</v>
      </c>
    </row>
    <row r="3368" spans="1:26" x14ac:dyDescent="0.3">
      <c r="A3368" t="s">
        <v>5080</v>
      </c>
      <c r="B3368" s="4">
        <v>45379</v>
      </c>
      <c r="C3368" t="s">
        <v>142</v>
      </c>
      <c r="D3368" t="s">
        <v>143</v>
      </c>
      <c r="E3368" t="s">
        <v>198</v>
      </c>
      <c r="F3368" t="s">
        <v>199</v>
      </c>
      <c r="G3368" t="s">
        <v>61</v>
      </c>
      <c r="H3368" t="s">
        <v>71</v>
      </c>
      <c r="I3368" s="6">
        <v>1</v>
      </c>
      <c r="J3368" s="6">
        <v>899</v>
      </c>
      <c r="K3368" s="6">
        <v>899</v>
      </c>
      <c r="L3368" s="6">
        <v>0.25</v>
      </c>
      <c r="M3368" s="6">
        <v>224.75</v>
      </c>
      <c r="N3368" s="6">
        <v>674.25</v>
      </c>
      <c r="O3368" s="6">
        <v>57.31</v>
      </c>
      <c r="P3368" t="s">
        <v>94</v>
      </c>
      <c r="Q3368" t="s">
        <v>64</v>
      </c>
      <c r="R3368" t="s">
        <v>65</v>
      </c>
      <c r="S3368" t="s">
        <v>107</v>
      </c>
      <c r="T3368" t="s">
        <v>55</v>
      </c>
      <c r="U3368" s="13">
        <f t="shared" si="208"/>
        <v>2024</v>
      </c>
      <c r="V3368" s="13">
        <f t="shared" si="209"/>
        <v>3</v>
      </c>
      <c r="W3368" s="20" t="str">
        <f t="shared" si="210"/>
        <v>March</v>
      </c>
      <c r="X3368">
        <v>8.5000000000000006E-2</v>
      </c>
      <c r="Y3368" s="6">
        <f t="shared" si="211"/>
        <v>449.5</v>
      </c>
      <c r="Z3368" cm="1">
        <f t="array" aca="1" ref="Z3368" ca="1">IF(roud(N3368,2)=ROUND(Z3368,2),"ok","error")</f>
        <v>0</v>
      </c>
    </row>
    <row r="3369" spans="1:26" x14ac:dyDescent="0.3">
      <c r="A3369" t="s">
        <v>5081</v>
      </c>
      <c r="B3369" s="4">
        <v>45410</v>
      </c>
      <c r="C3369" t="s">
        <v>109</v>
      </c>
      <c r="D3369" t="s">
        <v>110</v>
      </c>
      <c r="E3369" t="s">
        <v>133</v>
      </c>
      <c r="F3369" t="s">
        <v>134</v>
      </c>
      <c r="G3369" t="s">
        <v>61</v>
      </c>
      <c r="H3369" t="s">
        <v>123</v>
      </c>
      <c r="I3369" s="6">
        <v>1</v>
      </c>
      <c r="J3369" s="6">
        <v>2999</v>
      </c>
      <c r="K3369" s="6">
        <v>2999</v>
      </c>
      <c r="L3369" s="6">
        <v>0.1</v>
      </c>
      <c r="M3369" s="6">
        <v>299.89999999999998</v>
      </c>
      <c r="N3369" s="6">
        <v>2699.1</v>
      </c>
      <c r="O3369" s="6">
        <v>350.88</v>
      </c>
      <c r="P3369" t="s">
        <v>158</v>
      </c>
      <c r="Q3369" t="s">
        <v>159</v>
      </c>
      <c r="R3369" t="s">
        <v>160</v>
      </c>
      <c r="S3369" t="s">
        <v>34</v>
      </c>
      <c r="T3369" t="s">
        <v>35</v>
      </c>
      <c r="U3369" s="13">
        <f t="shared" si="208"/>
        <v>2024</v>
      </c>
      <c r="V3369" s="13">
        <f t="shared" si="209"/>
        <v>4</v>
      </c>
      <c r="W3369" s="20" t="str">
        <f t="shared" si="210"/>
        <v>April</v>
      </c>
      <c r="X3369">
        <v>0.13</v>
      </c>
      <c r="Y3369" s="6">
        <f t="shared" si="211"/>
        <v>2399.1999999999998</v>
      </c>
      <c r="Z3369" cm="1">
        <f t="array" aca="1" ref="Z3369" ca="1">IF(roud(N3369,2)=ROUND(Z3369,2),"ok","error")</f>
        <v>0</v>
      </c>
    </row>
    <row r="3370" spans="1:26" x14ac:dyDescent="0.3">
      <c r="A3370" t="s">
        <v>5082</v>
      </c>
      <c r="B3370" s="4">
        <v>45437</v>
      </c>
      <c r="C3370" t="s">
        <v>1378</v>
      </c>
      <c r="D3370" t="s">
        <v>1379</v>
      </c>
      <c r="E3370" t="s">
        <v>102</v>
      </c>
      <c r="F3370" t="s">
        <v>103</v>
      </c>
      <c r="G3370" t="s">
        <v>52</v>
      </c>
      <c r="H3370" t="s">
        <v>104</v>
      </c>
      <c r="I3370" s="6">
        <v>1</v>
      </c>
      <c r="J3370" s="6">
        <v>5999</v>
      </c>
      <c r="K3370" s="6">
        <v>5999</v>
      </c>
      <c r="L3370" s="6">
        <v>0</v>
      </c>
      <c r="M3370" s="6">
        <v>0</v>
      </c>
      <c r="N3370" s="6">
        <v>5999</v>
      </c>
      <c r="O3370" s="6">
        <v>1439.76</v>
      </c>
      <c r="P3370" t="s">
        <v>42</v>
      </c>
      <c r="Q3370" t="s">
        <v>43</v>
      </c>
      <c r="R3370" t="s">
        <v>44</v>
      </c>
      <c r="S3370" t="s">
        <v>98</v>
      </c>
      <c r="T3370" t="s">
        <v>35</v>
      </c>
      <c r="U3370" s="13">
        <f t="shared" si="208"/>
        <v>2024</v>
      </c>
      <c r="V3370" s="13">
        <f t="shared" si="209"/>
        <v>5</v>
      </c>
      <c r="W3370" s="20" t="str">
        <f t="shared" si="210"/>
        <v>May</v>
      </c>
      <c r="X3370">
        <v>0.24</v>
      </c>
      <c r="Y3370" s="6">
        <f t="shared" si="211"/>
        <v>5999</v>
      </c>
      <c r="Z3370" cm="1">
        <f t="array" aca="1" ref="Z3370" ca="1">IF(roud(N3370,2)=ROUND(Z3370,2),"ok","error")</f>
        <v>0</v>
      </c>
    </row>
    <row r="3371" spans="1:26" x14ac:dyDescent="0.3">
      <c r="A3371" t="s">
        <v>5083</v>
      </c>
      <c r="B3371" s="4">
        <v>45648</v>
      </c>
      <c r="C3371" t="s">
        <v>1814</v>
      </c>
      <c r="D3371" t="s">
        <v>1815</v>
      </c>
      <c r="E3371" t="s">
        <v>27</v>
      </c>
      <c r="F3371" t="s">
        <v>28</v>
      </c>
      <c r="G3371" t="s">
        <v>29</v>
      </c>
      <c r="H3371" t="s">
        <v>30</v>
      </c>
      <c r="I3371" s="6">
        <v>1</v>
      </c>
      <c r="J3371" s="6">
        <v>1999</v>
      </c>
      <c r="K3371" s="6">
        <v>1999</v>
      </c>
      <c r="L3371" s="6">
        <v>0.1</v>
      </c>
      <c r="M3371" s="6">
        <v>199.9</v>
      </c>
      <c r="N3371" s="6">
        <v>1799.1</v>
      </c>
      <c r="O3371" s="6">
        <v>521.74</v>
      </c>
      <c r="P3371" t="s">
        <v>105</v>
      </c>
      <c r="Q3371" t="s">
        <v>106</v>
      </c>
      <c r="R3371" t="s">
        <v>44</v>
      </c>
      <c r="S3371" t="s">
        <v>45</v>
      </c>
      <c r="T3371" t="s">
        <v>35</v>
      </c>
      <c r="U3371" s="13">
        <f t="shared" si="208"/>
        <v>2024</v>
      </c>
      <c r="V3371" s="13">
        <f t="shared" si="209"/>
        <v>12</v>
      </c>
      <c r="W3371" s="20" t="str">
        <f t="shared" si="210"/>
        <v>December</v>
      </c>
      <c r="X3371">
        <v>0.28999999999999998</v>
      </c>
      <c r="Y3371" s="6">
        <f t="shared" si="211"/>
        <v>1599.2</v>
      </c>
      <c r="Z3371" cm="1">
        <f t="array" aca="1" ref="Z3371" ca="1">IF(roud(N3371,2)=ROUND(Z3371,2),"ok","error")</f>
        <v>0</v>
      </c>
    </row>
    <row r="3372" spans="1:26" x14ac:dyDescent="0.3">
      <c r="A3372" t="s">
        <v>5084</v>
      </c>
      <c r="B3372" s="4">
        <v>45611</v>
      </c>
      <c r="C3372" t="s">
        <v>1361</v>
      </c>
      <c r="D3372" t="s">
        <v>1362</v>
      </c>
      <c r="E3372" t="s">
        <v>484</v>
      </c>
      <c r="F3372" t="s">
        <v>485</v>
      </c>
      <c r="G3372" t="s">
        <v>113</v>
      </c>
      <c r="H3372" t="s">
        <v>169</v>
      </c>
      <c r="I3372" s="6">
        <v>1</v>
      </c>
      <c r="J3372" s="6">
        <v>1599</v>
      </c>
      <c r="K3372" s="6">
        <v>1599</v>
      </c>
      <c r="L3372" s="6">
        <v>0.1</v>
      </c>
      <c r="M3372" s="6">
        <v>159.9</v>
      </c>
      <c r="N3372" s="6">
        <v>1439.1</v>
      </c>
      <c r="O3372" s="6">
        <v>359.78</v>
      </c>
      <c r="P3372" t="s">
        <v>144</v>
      </c>
      <c r="Q3372" t="s">
        <v>145</v>
      </c>
      <c r="R3372" t="s">
        <v>65</v>
      </c>
      <c r="S3372" t="s">
        <v>107</v>
      </c>
      <c r="T3372" t="s">
        <v>55</v>
      </c>
      <c r="U3372" s="13">
        <f t="shared" si="208"/>
        <v>2024</v>
      </c>
      <c r="V3372" s="13">
        <f t="shared" si="209"/>
        <v>11</v>
      </c>
      <c r="W3372" s="20" t="str">
        <f t="shared" si="210"/>
        <v>November</v>
      </c>
      <c r="X3372">
        <v>0.25</v>
      </c>
      <c r="Y3372" s="6">
        <f t="shared" si="211"/>
        <v>1279.2</v>
      </c>
      <c r="Z3372" cm="1">
        <f t="array" aca="1" ref="Z3372" ca="1">IF(roud(N3372,2)=ROUND(Z3372,2),"ok","error")</f>
        <v>0</v>
      </c>
    </row>
    <row r="3373" spans="1:26" x14ac:dyDescent="0.3">
      <c r="A3373" t="s">
        <v>5085</v>
      </c>
      <c r="B3373" s="4">
        <v>45643</v>
      </c>
      <c r="C3373" t="s">
        <v>1378</v>
      </c>
      <c r="D3373" t="s">
        <v>1379</v>
      </c>
      <c r="E3373" t="s">
        <v>121</v>
      </c>
      <c r="F3373" t="s">
        <v>122</v>
      </c>
      <c r="G3373" t="s">
        <v>61</v>
      </c>
      <c r="H3373" t="s">
        <v>123</v>
      </c>
      <c r="I3373" s="6">
        <v>1</v>
      </c>
      <c r="J3373" s="6">
        <v>24999</v>
      </c>
      <c r="K3373" s="6">
        <v>24999</v>
      </c>
      <c r="L3373" s="6">
        <v>0.05</v>
      </c>
      <c r="M3373" s="6">
        <v>1249.95</v>
      </c>
      <c r="N3373" s="6">
        <v>23749.05</v>
      </c>
      <c r="O3373" s="6">
        <v>3443.61</v>
      </c>
      <c r="P3373" t="s">
        <v>186</v>
      </c>
      <c r="Q3373" t="s">
        <v>187</v>
      </c>
      <c r="R3373" t="s">
        <v>160</v>
      </c>
      <c r="S3373" t="s">
        <v>45</v>
      </c>
      <c r="T3373" t="s">
        <v>55</v>
      </c>
      <c r="U3373" s="13">
        <f t="shared" si="208"/>
        <v>2024</v>
      </c>
      <c r="V3373" s="13">
        <f t="shared" si="209"/>
        <v>12</v>
      </c>
      <c r="W3373" s="20" t="str">
        <f t="shared" si="210"/>
        <v>December</v>
      </c>
      <c r="X3373">
        <v>0.14499999999999999</v>
      </c>
      <c r="Y3373" s="6">
        <f t="shared" si="211"/>
        <v>22499.1</v>
      </c>
      <c r="Z3373" cm="1">
        <f t="array" aca="1" ref="Z3373" ca="1">IF(roud(N3373,2)=ROUND(Z3373,2),"ok","error")</f>
        <v>0</v>
      </c>
    </row>
    <row r="3374" spans="1:26" x14ac:dyDescent="0.3">
      <c r="A3374" t="s">
        <v>5086</v>
      </c>
      <c r="B3374" s="4">
        <v>45758</v>
      </c>
      <c r="C3374" t="s">
        <v>1418</v>
      </c>
      <c r="D3374" t="s">
        <v>1419</v>
      </c>
      <c r="E3374" t="s">
        <v>40</v>
      </c>
      <c r="F3374" t="s">
        <v>41</v>
      </c>
      <c r="G3374" t="s">
        <v>29</v>
      </c>
      <c r="H3374" t="s">
        <v>30</v>
      </c>
      <c r="I3374" s="6">
        <v>1</v>
      </c>
      <c r="J3374" s="6">
        <v>1199</v>
      </c>
      <c r="K3374" s="6">
        <v>1199</v>
      </c>
      <c r="L3374" s="6">
        <v>0</v>
      </c>
      <c r="M3374" s="6">
        <v>0</v>
      </c>
      <c r="N3374" s="6">
        <v>1199</v>
      </c>
      <c r="O3374" s="6">
        <v>383.68</v>
      </c>
      <c r="P3374" t="s">
        <v>31</v>
      </c>
      <c r="Q3374" t="s">
        <v>32</v>
      </c>
      <c r="R3374" t="s">
        <v>33</v>
      </c>
      <c r="S3374" t="s">
        <v>54</v>
      </c>
      <c r="T3374" t="s">
        <v>35</v>
      </c>
      <c r="U3374" s="13">
        <f t="shared" si="208"/>
        <v>2025</v>
      </c>
      <c r="V3374" s="13">
        <f t="shared" si="209"/>
        <v>4</v>
      </c>
      <c r="W3374" s="20" t="str">
        <f t="shared" si="210"/>
        <v>April</v>
      </c>
      <c r="X3374">
        <v>0.32</v>
      </c>
      <c r="Y3374" s="6">
        <f t="shared" si="211"/>
        <v>1199</v>
      </c>
      <c r="Z3374" cm="1">
        <f t="array" aca="1" ref="Z3374" ca="1">IF(roud(N3374,2)=ROUND(Z3374,2),"ok","error")</f>
        <v>0</v>
      </c>
    </row>
    <row r="3375" spans="1:26" x14ac:dyDescent="0.3">
      <c r="A3375" t="s">
        <v>5087</v>
      </c>
      <c r="B3375" s="4">
        <v>45503</v>
      </c>
      <c r="C3375" t="s">
        <v>1526</v>
      </c>
      <c r="D3375" t="s">
        <v>1527</v>
      </c>
      <c r="E3375" t="s">
        <v>75</v>
      </c>
      <c r="F3375" t="s">
        <v>76</v>
      </c>
      <c r="G3375" t="s">
        <v>61</v>
      </c>
      <c r="H3375" t="s">
        <v>71</v>
      </c>
      <c r="I3375" s="6">
        <v>3</v>
      </c>
      <c r="J3375" s="6">
        <v>1499</v>
      </c>
      <c r="K3375" s="6">
        <v>4497</v>
      </c>
      <c r="L3375" s="6">
        <v>0.25</v>
      </c>
      <c r="M3375" s="6">
        <v>1124.25</v>
      </c>
      <c r="N3375" s="6">
        <v>3372.75</v>
      </c>
      <c r="O3375" s="6">
        <v>286.68</v>
      </c>
      <c r="P3375" t="s">
        <v>105</v>
      </c>
      <c r="Q3375" t="s">
        <v>106</v>
      </c>
      <c r="R3375" t="s">
        <v>44</v>
      </c>
      <c r="S3375" t="s">
        <v>45</v>
      </c>
      <c r="T3375" t="s">
        <v>55</v>
      </c>
      <c r="U3375" s="13">
        <f t="shared" si="208"/>
        <v>2024</v>
      </c>
      <c r="V3375" s="13">
        <f t="shared" si="209"/>
        <v>7</v>
      </c>
      <c r="W3375" s="20" t="str">
        <f t="shared" si="210"/>
        <v>July</v>
      </c>
      <c r="X3375">
        <v>8.5000000000000006E-2</v>
      </c>
      <c r="Y3375" s="6">
        <f t="shared" si="211"/>
        <v>2248.5</v>
      </c>
      <c r="Z3375" cm="1">
        <f t="array" aca="1" ref="Z3375" ca="1">IF(roud(N3375,2)=ROUND(Z3375,2),"ok","error")</f>
        <v>0</v>
      </c>
    </row>
    <row r="3376" spans="1:26" x14ac:dyDescent="0.3">
      <c r="A3376" t="s">
        <v>5088</v>
      </c>
      <c r="B3376" s="4">
        <v>45825</v>
      </c>
      <c r="C3376" t="s">
        <v>1223</v>
      </c>
      <c r="D3376" t="s">
        <v>1224</v>
      </c>
      <c r="E3376" t="s">
        <v>80</v>
      </c>
      <c r="F3376" t="s">
        <v>81</v>
      </c>
      <c r="G3376" t="s">
        <v>52</v>
      </c>
      <c r="H3376" t="s">
        <v>53</v>
      </c>
      <c r="I3376" s="6">
        <v>1</v>
      </c>
      <c r="J3376" s="6">
        <v>3499</v>
      </c>
      <c r="K3376" s="6">
        <v>3499</v>
      </c>
      <c r="L3376" s="6">
        <v>0.1</v>
      </c>
      <c r="M3376" s="6">
        <v>349.9</v>
      </c>
      <c r="N3376" s="6">
        <v>3149.1</v>
      </c>
      <c r="O3376" s="6">
        <v>661.31</v>
      </c>
      <c r="P3376" t="s">
        <v>31</v>
      </c>
      <c r="Q3376" t="s">
        <v>32</v>
      </c>
      <c r="R3376" t="s">
        <v>33</v>
      </c>
      <c r="S3376" t="s">
        <v>45</v>
      </c>
      <c r="T3376" t="s">
        <v>35</v>
      </c>
      <c r="U3376" s="13">
        <f t="shared" si="208"/>
        <v>2025</v>
      </c>
      <c r="V3376" s="13">
        <f t="shared" si="209"/>
        <v>6</v>
      </c>
      <c r="W3376" s="20" t="str">
        <f t="shared" si="210"/>
        <v>June</v>
      </c>
      <c r="X3376">
        <v>0.21</v>
      </c>
      <c r="Y3376" s="6">
        <f t="shared" si="211"/>
        <v>2799.2</v>
      </c>
      <c r="Z3376" cm="1">
        <f t="array" aca="1" ref="Z3376" ca="1">IF(roud(N3376,2)=ROUND(Z3376,2),"ok","error")</f>
        <v>0</v>
      </c>
    </row>
    <row r="3377" spans="1:26" x14ac:dyDescent="0.3">
      <c r="A3377" t="s">
        <v>5089</v>
      </c>
      <c r="B3377" s="4">
        <v>45786</v>
      </c>
      <c r="C3377" t="s">
        <v>1193</v>
      </c>
      <c r="D3377" t="s">
        <v>1194</v>
      </c>
      <c r="E3377" t="s">
        <v>86</v>
      </c>
      <c r="F3377" t="s">
        <v>87</v>
      </c>
      <c r="G3377" t="s">
        <v>29</v>
      </c>
      <c r="H3377" t="s">
        <v>88</v>
      </c>
      <c r="I3377" s="6">
        <v>2</v>
      </c>
      <c r="J3377" s="6">
        <v>1299</v>
      </c>
      <c r="K3377" s="6">
        <v>2598</v>
      </c>
      <c r="L3377" s="6">
        <v>0.2</v>
      </c>
      <c r="M3377" s="6">
        <v>519.6</v>
      </c>
      <c r="N3377" s="6">
        <v>2078.4</v>
      </c>
      <c r="O3377" s="6">
        <v>540.38</v>
      </c>
      <c r="P3377" t="s">
        <v>191</v>
      </c>
      <c r="Q3377" t="s">
        <v>187</v>
      </c>
      <c r="R3377" t="s">
        <v>160</v>
      </c>
      <c r="S3377" t="s">
        <v>107</v>
      </c>
      <c r="T3377" t="s">
        <v>55</v>
      </c>
      <c r="U3377" s="13">
        <f t="shared" si="208"/>
        <v>2025</v>
      </c>
      <c r="V3377" s="13">
        <f t="shared" si="209"/>
        <v>5</v>
      </c>
      <c r="W3377" s="20" t="str">
        <f t="shared" si="210"/>
        <v>May</v>
      </c>
      <c r="X3377">
        <v>0.26</v>
      </c>
      <c r="Y3377" s="6">
        <f t="shared" si="211"/>
        <v>1558.8</v>
      </c>
      <c r="Z3377" cm="1">
        <f t="array" aca="1" ref="Z3377" ca="1">IF(roud(N3377,2)=ROUND(Z3377,2),"ok","error")</f>
        <v>0</v>
      </c>
    </row>
    <row r="3378" spans="1:26" x14ac:dyDescent="0.3">
      <c r="A3378" t="s">
        <v>5090</v>
      </c>
      <c r="B3378" s="4">
        <v>45648</v>
      </c>
      <c r="C3378" t="s">
        <v>3501</v>
      </c>
      <c r="D3378" t="s">
        <v>3502</v>
      </c>
      <c r="E3378" t="s">
        <v>127</v>
      </c>
      <c r="F3378" t="s">
        <v>128</v>
      </c>
      <c r="G3378" t="s">
        <v>52</v>
      </c>
      <c r="H3378" t="s">
        <v>129</v>
      </c>
      <c r="I3378" s="6">
        <v>2</v>
      </c>
      <c r="J3378" s="6">
        <v>1299</v>
      </c>
      <c r="K3378" s="6">
        <v>2598</v>
      </c>
      <c r="L3378" s="6">
        <v>0.05</v>
      </c>
      <c r="M3378" s="6">
        <v>129.9</v>
      </c>
      <c r="N3378" s="6">
        <v>2468.1</v>
      </c>
      <c r="O3378" s="6">
        <v>555.32000000000005</v>
      </c>
      <c r="P3378" t="s">
        <v>63</v>
      </c>
      <c r="Q3378" t="s">
        <v>64</v>
      </c>
      <c r="R3378" t="s">
        <v>65</v>
      </c>
      <c r="S3378" t="s">
        <v>107</v>
      </c>
      <c r="T3378" t="s">
        <v>35</v>
      </c>
      <c r="U3378" s="13">
        <f t="shared" si="208"/>
        <v>2024</v>
      </c>
      <c r="V3378" s="13">
        <f t="shared" si="209"/>
        <v>12</v>
      </c>
      <c r="W3378" s="20" t="str">
        <f t="shared" si="210"/>
        <v>December</v>
      </c>
      <c r="X3378">
        <v>0.22500000000000001</v>
      </c>
      <c r="Y3378" s="6">
        <f t="shared" si="211"/>
        <v>2338.1999999999998</v>
      </c>
      <c r="Z3378" cm="1">
        <f t="array" aca="1" ref="Z3378" ca="1">IF(roud(N3378,2)=ROUND(Z3378,2),"ok","error")</f>
        <v>0</v>
      </c>
    </row>
    <row r="3379" spans="1:26" x14ac:dyDescent="0.3">
      <c r="A3379" t="s">
        <v>5091</v>
      </c>
      <c r="B3379" s="4">
        <v>45779</v>
      </c>
      <c r="C3379" t="s">
        <v>401</v>
      </c>
      <c r="D3379" t="s">
        <v>402</v>
      </c>
      <c r="E3379" t="s">
        <v>181</v>
      </c>
      <c r="F3379" t="s">
        <v>182</v>
      </c>
      <c r="G3379" t="s">
        <v>113</v>
      </c>
      <c r="H3379" t="s">
        <v>114</v>
      </c>
      <c r="I3379" s="6">
        <v>3</v>
      </c>
      <c r="J3379" s="6">
        <v>2499</v>
      </c>
      <c r="K3379" s="6">
        <v>7497</v>
      </c>
      <c r="L3379" s="6">
        <v>0.1</v>
      </c>
      <c r="M3379" s="6">
        <v>749.7</v>
      </c>
      <c r="N3379" s="6">
        <v>6747.3</v>
      </c>
      <c r="O3379" s="6">
        <v>1686.82</v>
      </c>
      <c r="P3379" t="s">
        <v>63</v>
      </c>
      <c r="Q3379" t="s">
        <v>64</v>
      </c>
      <c r="R3379" t="s">
        <v>65</v>
      </c>
      <c r="S3379" t="s">
        <v>34</v>
      </c>
      <c r="T3379" t="s">
        <v>35</v>
      </c>
      <c r="U3379" s="13">
        <f t="shared" si="208"/>
        <v>2025</v>
      </c>
      <c r="V3379" s="13">
        <f t="shared" si="209"/>
        <v>5</v>
      </c>
      <c r="W3379" s="20" t="str">
        <f t="shared" si="210"/>
        <v>May</v>
      </c>
      <c r="X3379">
        <v>0.25</v>
      </c>
      <c r="Y3379" s="6">
        <f t="shared" si="211"/>
        <v>5997.6</v>
      </c>
      <c r="Z3379" cm="1">
        <f t="array" aca="1" ref="Z3379" ca="1">IF(roud(N3379,2)=ROUND(Z3379,2),"ok","error")</f>
        <v>0</v>
      </c>
    </row>
    <row r="3380" spans="1:26" x14ac:dyDescent="0.3">
      <c r="A3380" t="s">
        <v>5092</v>
      </c>
      <c r="B3380" s="4">
        <v>45391</v>
      </c>
      <c r="C3380" t="s">
        <v>515</v>
      </c>
      <c r="D3380" t="s">
        <v>516</v>
      </c>
      <c r="E3380" t="s">
        <v>127</v>
      </c>
      <c r="F3380" t="s">
        <v>128</v>
      </c>
      <c r="G3380" t="s">
        <v>52</v>
      </c>
      <c r="H3380" t="s">
        <v>129</v>
      </c>
      <c r="I3380" s="6">
        <v>1</v>
      </c>
      <c r="J3380" s="6">
        <v>1299</v>
      </c>
      <c r="K3380" s="6">
        <v>1299</v>
      </c>
      <c r="L3380" s="6">
        <v>0.05</v>
      </c>
      <c r="M3380" s="6">
        <v>64.95</v>
      </c>
      <c r="N3380" s="6">
        <v>1234.05</v>
      </c>
      <c r="O3380" s="6">
        <v>277.66000000000003</v>
      </c>
      <c r="P3380" t="s">
        <v>31</v>
      </c>
      <c r="Q3380" t="s">
        <v>32</v>
      </c>
      <c r="R3380" t="s">
        <v>33</v>
      </c>
      <c r="S3380" t="s">
        <v>34</v>
      </c>
      <c r="T3380" t="s">
        <v>55</v>
      </c>
      <c r="U3380" s="13">
        <f t="shared" si="208"/>
        <v>2024</v>
      </c>
      <c r="V3380" s="13">
        <f t="shared" si="209"/>
        <v>4</v>
      </c>
      <c r="W3380" s="20" t="str">
        <f t="shared" si="210"/>
        <v>April</v>
      </c>
      <c r="X3380">
        <v>0.22500000000000001</v>
      </c>
      <c r="Y3380" s="6">
        <f t="shared" si="211"/>
        <v>1169.0999999999999</v>
      </c>
      <c r="Z3380" cm="1">
        <f t="array" aca="1" ref="Z3380" ca="1">IF(roud(N3380,2)=ROUND(Z3380,2),"ok","error")</f>
        <v>0</v>
      </c>
    </row>
    <row r="3381" spans="1:26" x14ac:dyDescent="0.3">
      <c r="A3381" t="s">
        <v>5093</v>
      </c>
      <c r="B3381" s="4">
        <v>45740</v>
      </c>
      <c r="C3381" t="s">
        <v>691</v>
      </c>
      <c r="D3381" t="s">
        <v>692</v>
      </c>
      <c r="E3381" t="s">
        <v>121</v>
      </c>
      <c r="F3381" t="s">
        <v>122</v>
      </c>
      <c r="G3381" t="s">
        <v>61</v>
      </c>
      <c r="H3381" t="s">
        <v>123</v>
      </c>
      <c r="I3381" s="6">
        <v>1</v>
      </c>
      <c r="J3381" s="6">
        <v>24999</v>
      </c>
      <c r="K3381" s="6">
        <v>24999</v>
      </c>
      <c r="L3381" s="6">
        <v>0.15</v>
      </c>
      <c r="M3381" s="6">
        <v>3749.85</v>
      </c>
      <c r="N3381" s="6">
        <v>21249.15</v>
      </c>
      <c r="O3381" s="6">
        <v>2443.65</v>
      </c>
      <c r="P3381" t="s">
        <v>94</v>
      </c>
      <c r="Q3381" t="s">
        <v>64</v>
      </c>
      <c r="R3381" t="s">
        <v>65</v>
      </c>
      <c r="S3381" t="s">
        <v>98</v>
      </c>
      <c r="T3381" t="s">
        <v>35</v>
      </c>
      <c r="U3381" s="13">
        <f t="shared" si="208"/>
        <v>2025</v>
      </c>
      <c r="V3381" s="13">
        <f t="shared" si="209"/>
        <v>3</v>
      </c>
      <c r="W3381" s="20" t="str">
        <f t="shared" si="210"/>
        <v>March</v>
      </c>
      <c r="X3381">
        <v>0.115</v>
      </c>
      <c r="Y3381" s="6">
        <f t="shared" si="211"/>
        <v>17499.3</v>
      </c>
      <c r="Z3381" cm="1">
        <f t="array" aca="1" ref="Z3381" ca="1">IF(roud(N3381,2)=ROUND(Z3381,2),"ok","error")</f>
        <v>0</v>
      </c>
    </row>
    <row r="3382" spans="1:26" x14ac:dyDescent="0.3">
      <c r="A3382" t="s">
        <v>5094</v>
      </c>
      <c r="B3382" s="4">
        <v>46005</v>
      </c>
      <c r="C3382" t="s">
        <v>567</v>
      </c>
      <c r="D3382" t="s">
        <v>568</v>
      </c>
      <c r="E3382" t="s">
        <v>27</v>
      </c>
      <c r="F3382" t="s">
        <v>28</v>
      </c>
      <c r="G3382" t="s">
        <v>29</v>
      </c>
      <c r="H3382" t="s">
        <v>30</v>
      </c>
      <c r="I3382" s="6">
        <v>1</v>
      </c>
      <c r="J3382" s="6">
        <v>1999</v>
      </c>
      <c r="K3382" s="6">
        <v>1999</v>
      </c>
      <c r="L3382" s="6">
        <v>0</v>
      </c>
      <c r="M3382" s="6">
        <v>0</v>
      </c>
      <c r="N3382" s="6">
        <v>1999</v>
      </c>
      <c r="O3382" s="6">
        <v>639.67999999999995</v>
      </c>
      <c r="P3382" t="s">
        <v>31</v>
      </c>
      <c r="Q3382" t="s">
        <v>32</v>
      </c>
      <c r="R3382" t="s">
        <v>33</v>
      </c>
      <c r="S3382" t="s">
        <v>45</v>
      </c>
      <c r="T3382" t="s">
        <v>35</v>
      </c>
      <c r="U3382" s="13">
        <f t="shared" si="208"/>
        <v>2025</v>
      </c>
      <c r="V3382" s="13">
        <f t="shared" si="209"/>
        <v>12</v>
      </c>
      <c r="W3382" s="20" t="str">
        <f t="shared" si="210"/>
        <v>December</v>
      </c>
      <c r="X3382">
        <v>0.32</v>
      </c>
      <c r="Y3382" s="6">
        <f t="shared" si="211"/>
        <v>1999</v>
      </c>
      <c r="Z3382" cm="1">
        <f t="array" aca="1" ref="Z3382" ca="1">IF(roud(N3382,2)=ROUND(Z3382,2),"ok","error")</f>
        <v>0</v>
      </c>
    </row>
    <row r="3383" spans="1:26" x14ac:dyDescent="0.3">
      <c r="A3383" t="s">
        <v>5095</v>
      </c>
      <c r="B3383" s="4">
        <v>45755</v>
      </c>
      <c r="C3383" t="s">
        <v>454</v>
      </c>
      <c r="D3383" t="s">
        <v>455</v>
      </c>
      <c r="E3383" t="s">
        <v>75</v>
      </c>
      <c r="F3383" t="s">
        <v>76</v>
      </c>
      <c r="G3383" t="s">
        <v>61</v>
      </c>
      <c r="H3383" t="s">
        <v>71</v>
      </c>
      <c r="I3383" s="6">
        <v>2</v>
      </c>
      <c r="J3383" s="6">
        <v>1499</v>
      </c>
      <c r="K3383" s="6">
        <v>2998</v>
      </c>
      <c r="L3383" s="6">
        <v>0.1</v>
      </c>
      <c r="M3383" s="6">
        <v>299.8</v>
      </c>
      <c r="N3383" s="6">
        <v>2698.2</v>
      </c>
      <c r="O3383" s="6">
        <v>350.77</v>
      </c>
      <c r="P3383" t="s">
        <v>63</v>
      </c>
      <c r="Q3383" t="s">
        <v>64</v>
      </c>
      <c r="R3383" t="s">
        <v>65</v>
      </c>
      <c r="S3383" t="s">
        <v>98</v>
      </c>
      <c r="T3383" t="s">
        <v>35</v>
      </c>
      <c r="U3383" s="13">
        <f t="shared" si="208"/>
        <v>2025</v>
      </c>
      <c r="V3383" s="13">
        <f t="shared" si="209"/>
        <v>4</v>
      </c>
      <c r="W3383" s="20" t="str">
        <f t="shared" si="210"/>
        <v>April</v>
      </c>
      <c r="X3383">
        <v>0.13</v>
      </c>
      <c r="Y3383" s="6">
        <f t="shared" si="211"/>
        <v>2398.4</v>
      </c>
      <c r="Z3383" cm="1">
        <f t="array" aca="1" ref="Z3383" ca="1">IF(roud(N3383,2)=ROUND(Z3383,2),"ok","error")</f>
        <v>0</v>
      </c>
    </row>
    <row r="3384" spans="1:26" x14ac:dyDescent="0.3">
      <c r="A3384" t="s">
        <v>5096</v>
      </c>
      <c r="B3384" s="4">
        <v>45618</v>
      </c>
      <c r="C3384" t="s">
        <v>1372</v>
      </c>
      <c r="D3384" t="s">
        <v>1373</v>
      </c>
      <c r="E3384" t="s">
        <v>492</v>
      </c>
      <c r="F3384" t="s">
        <v>493</v>
      </c>
      <c r="G3384" t="s">
        <v>214</v>
      </c>
      <c r="H3384" t="s">
        <v>494</v>
      </c>
      <c r="I3384" s="6">
        <v>4</v>
      </c>
      <c r="J3384" s="6">
        <v>1499</v>
      </c>
      <c r="K3384" s="6">
        <v>5996</v>
      </c>
      <c r="L3384" s="6">
        <v>0.1</v>
      </c>
      <c r="M3384" s="6">
        <v>599.6</v>
      </c>
      <c r="N3384" s="6">
        <v>5396.4</v>
      </c>
      <c r="O3384" s="6">
        <v>1888.74</v>
      </c>
      <c r="P3384" t="s">
        <v>31</v>
      </c>
      <c r="Q3384" t="s">
        <v>32</v>
      </c>
      <c r="R3384" t="s">
        <v>33</v>
      </c>
      <c r="S3384" t="s">
        <v>45</v>
      </c>
      <c r="T3384" t="s">
        <v>55</v>
      </c>
      <c r="U3384" s="13">
        <f t="shared" si="208"/>
        <v>2024</v>
      </c>
      <c r="V3384" s="13">
        <f t="shared" si="209"/>
        <v>11</v>
      </c>
      <c r="W3384" s="20" t="str">
        <f t="shared" si="210"/>
        <v>November</v>
      </c>
      <c r="X3384">
        <v>0.35</v>
      </c>
      <c r="Y3384" s="6">
        <f t="shared" si="211"/>
        <v>4796.8</v>
      </c>
      <c r="Z3384" cm="1">
        <f t="array" aca="1" ref="Z3384" ca="1">IF(roud(N3384,2)=ROUND(Z3384,2),"ok","error")</f>
        <v>0</v>
      </c>
    </row>
    <row r="3385" spans="1:26" x14ac:dyDescent="0.3">
      <c r="A3385" t="s">
        <v>5097</v>
      </c>
      <c r="B3385" s="4">
        <v>45360</v>
      </c>
      <c r="C3385" t="s">
        <v>3569</v>
      </c>
      <c r="D3385" t="s">
        <v>3570</v>
      </c>
      <c r="E3385" t="s">
        <v>284</v>
      </c>
      <c r="F3385" t="s">
        <v>285</v>
      </c>
      <c r="G3385" t="s">
        <v>52</v>
      </c>
      <c r="H3385" t="s">
        <v>129</v>
      </c>
      <c r="I3385" s="6">
        <v>3</v>
      </c>
      <c r="J3385" s="6">
        <v>999</v>
      </c>
      <c r="K3385" s="6">
        <v>2997</v>
      </c>
      <c r="L3385" s="6">
        <v>0.15</v>
      </c>
      <c r="M3385" s="6">
        <v>449.55</v>
      </c>
      <c r="N3385" s="6">
        <v>2547.4499999999998</v>
      </c>
      <c r="O3385" s="6">
        <v>496.75</v>
      </c>
      <c r="P3385" t="s">
        <v>31</v>
      </c>
      <c r="Q3385" t="s">
        <v>32</v>
      </c>
      <c r="R3385" t="s">
        <v>33</v>
      </c>
      <c r="S3385" t="s">
        <v>45</v>
      </c>
      <c r="T3385" t="s">
        <v>35</v>
      </c>
      <c r="U3385" s="13">
        <f t="shared" si="208"/>
        <v>2024</v>
      </c>
      <c r="V3385" s="13">
        <f t="shared" si="209"/>
        <v>3</v>
      </c>
      <c r="W3385" s="20" t="str">
        <f t="shared" si="210"/>
        <v>March</v>
      </c>
      <c r="X3385">
        <v>0.19500000000000001</v>
      </c>
      <c r="Y3385" s="6">
        <f t="shared" si="211"/>
        <v>2097.9</v>
      </c>
      <c r="Z3385" cm="1">
        <f t="array" aca="1" ref="Z3385" ca="1">IF(roud(N3385,2)=ROUND(Z3385,2),"ok","error")</f>
        <v>0</v>
      </c>
    </row>
    <row r="3386" spans="1:26" x14ac:dyDescent="0.3">
      <c r="A3386" t="s">
        <v>5098</v>
      </c>
      <c r="B3386" s="4">
        <v>45599</v>
      </c>
      <c r="C3386" t="s">
        <v>675</v>
      </c>
      <c r="D3386" t="s">
        <v>676</v>
      </c>
      <c r="E3386" t="s">
        <v>69</v>
      </c>
      <c r="F3386" t="s">
        <v>70</v>
      </c>
      <c r="G3386" t="s">
        <v>61</v>
      </c>
      <c r="H3386" t="s">
        <v>71</v>
      </c>
      <c r="I3386" s="6">
        <v>5</v>
      </c>
      <c r="J3386" s="6">
        <v>1299</v>
      </c>
      <c r="K3386" s="6">
        <v>6495</v>
      </c>
      <c r="L3386" s="6">
        <v>0.2</v>
      </c>
      <c r="M3386" s="6">
        <v>1299</v>
      </c>
      <c r="N3386" s="6">
        <v>5196</v>
      </c>
      <c r="O3386" s="6">
        <v>519.6</v>
      </c>
      <c r="P3386" t="s">
        <v>31</v>
      </c>
      <c r="Q3386" t="s">
        <v>32</v>
      </c>
      <c r="R3386" t="s">
        <v>33</v>
      </c>
      <c r="S3386" t="s">
        <v>107</v>
      </c>
      <c r="T3386" t="s">
        <v>46</v>
      </c>
      <c r="U3386" s="13">
        <f t="shared" si="208"/>
        <v>2024</v>
      </c>
      <c r="V3386" s="13">
        <f t="shared" si="209"/>
        <v>11</v>
      </c>
      <c r="W3386" s="20" t="str">
        <f t="shared" si="210"/>
        <v>November</v>
      </c>
      <c r="X3386">
        <v>0.1</v>
      </c>
      <c r="Y3386" s="6">
        <f t="shared" si="211"/>
        <v>3897</v>
      </c>
      <c r="Z3386" cm="1">
        <f t="array" aca="1" ref="Z3386" ca="1">IF(roud(N3386,2)=ROUND(Z3386,2),"ok","error")</f>
        <v>0</v>
      </c>
    </row>
    <row r="3387" spans="1:26" x14ac:dyDescent="0.3">
      <c r="A3387" t="s">
        <v>5099</v>
      </c>
      <c r="B3387" s="4">
        <v>45337</v>
      </c>
      <c r="C3387" t="s">
        <v>232</v>
      </c>
      <c r="D3387" t="s">
        <v>233</v>
      </c>
      <c r="E3387" t="s">
        <v>356</v>
      </c>
      <c r="F3387" t="s">
        <v>357</v>
      </c>
      <c r="G3387" t="s">
        <v>214</v>
      </c>
      <c r="H3387" t="s">
        <v>260</v>
      </c>
      <c r="I3387" s="6">
        <v>1</v>
      </c>
      <c r="J3387" s="6">
        <v>699</v>
      </c>
      <c r="K3387" s="6">
        <v>699</v>
      </c>
      <c r="L3387" s="6">
        <v>0.1</v>
      </c>
      <c r="M3387" s="6">
        <v>69.900000000000006</v>
      </c>
      <c r="N3387" s="6">
        <v>629.1</v>
      </c>
      <c r="O3387" s="6">
        <v>220.18</v>
      </c>
      <c r="P3387" t="s">
        <v>89</v>
      </c>
      <c r="Q3387" t="s">
        <v>90</v>
      </c>
      <c r="R3387" t="s">
        <v>65</v>
      </c>
      <c r="S3387" t="s">
        <v>54</v>
      </c>
      <c r="T3387" t="s">
        <v>35</v>
      </c>
      <c r="U3387" s="13">
        <f t="shared" si="208"/>
        <v>2024</v>
      </c>
      <c r="V3387" s="13">
        <f t="shared" si="209"/>
        <v>2</v>
      </c>
      <c r="W3387" s="20" t="str">
        <f t="shared" si="210"/>
        <v>February</v>
      </c>
      <c r="X3387">
        <v>0.35</v>
      </c>
      <c r="Y3387" s="6">
        <f t="shared" si="211"/>
        <v>559.20000000000005</v>
      </c>
      <c r="Z3387" cm="1">
        <f t="array" aca="1" ref="Z3387" ca="1">IF(roud(N3387,2)=ROUND(Z3387,2),"ok","error")</f>
        <v>0</v>
      </c>
    </row>
    <row r="3388" spans="1:26" x14ac:dyDescent="0.3">
      <c r="A3388" t="s">
        <v>5100</v>
      </c>
      <c r="B3388" s="4">
        <v>46019</v>
      </c>
      <c r="C3388" t="s">
        <v>600</v>
      </c>
      <c r="D3388" t="s">
        <v>601</v>
      </c>
      <c r="E3388" t="s">
        <v>133</v>
      </c>
      <c r="F3388" t="s">
        <v>134</v>
      </c>
      <c r="G3388" t="s">
        <v>61</v>
      </c>
      <c r="H3388" t="s">
        <v>123</v>
      </c>
      <c r="I3388" s="6">
        <v>4</v>
      </c>
      <c r="J3388" s="6">
        <v>2999</v>
      </c>
      <c r="K3388" s="6">
        <v>11996</v>
      </c>
      <c r="L3388" s="6">
        <v>0.1</v>
      </c>
      <c r="M3388" s="6">
        <v>1199.5999999999999</v>
      </c>
      <c r="N3388" s="6">
        <v>10796.4</v>
      </c>
      <c r="O3388" s="6">
        <v>1403.53</v>
      </c>
      <c r="P3388" t="s">
        <v>82</v>
      </c>
      <c r="Q3388" t="s">
        <v>82</v>
      </c>
      <c r="R3388" t="s">
        <v>65</v>
      </c>
      <c r="S3388" t="s">
        <v>98</v>
      </c>
      <c r="T3388" t="s">
        <v>55</v>
      </c>
      <c r="U3388" s="13">
        <f t="shared" si="208"/>
        <v>2025</v>
      </c>
      <c r="V3388" s="13">
        <f t="shared" si="209"/>
        <v>12</v>
      </c>
      <c r="W3388" s="20" t="str">
        <f t="shared" si="210"/>
        <v>December</v>
      </c>
      <c r="X3388">
        <v>0.13</v>
      </c>
      <c r="Y3388" s="6">
        <f t="shared" si="211"/>
        <v>9596.7999999999993</v>
      </c>
      <c r="Z3388" cm="1">
        <f t="array" aca="1" ref="Z3388" ca="1">IF(roud(N3388,2)=ROUND(Z3388,2),"ok","error")</f>
        <v>0</v>
      </c>
    </row>
    <row r="3389" spans="1:26" x14ac:dyDescent="0.3">
      <c r="A3389" t="s">
        <v>5101</v>
      </c>
      <c r="B3389" s="4">
        <v>45409</v>
      </c>
      <c r="C3389" t="s">
        <v>4850</v>
      </c>
      <c r="D3389" t="s">
        <v>4851</v>
      </c>
      <c r="E3389" t="s">
        <v>127</v>
      </c>
      <c r="F3389" t="s">
        <v>128</v>
      </c>
      <c r="G3389" t="s">
        <v>52</v>
      </c>
      <c r="H3389" t="s">
        <v>129</v>
      </c>
      <c r="I3389" s="6">
        <v>2</v>
      </c>
      <c r="J3389" s="6">
        <v>1299</v>
      </c>
      <c r="K3389" s="6">
        <v>2598</v>
      </c>
      <c r="L3389" s="6">
        <v>0.05</v>
      </c>
      <c r="M3389" s="6">
        <v>129.9</v>
      </c>
      <c r="N3389" s="6">
        <v>2468.1</v>
      </c>
      <c r="O3389" s="6">
        <v>555.32000000000005</v>
      </c>
      <c r="P3389" t="s">
        <v>105</v>
      </c>
      <c r="Q3389" t="s">
        <v>106</v>
      </c>
      <c r="R3389" t="s">
        <v>44</v>
      </c>
      <c r="S3389" t="s">
        <v>45</v>
      </c>
      <c r="T3389" t="s">
        <v>35</v>
      </c>
      <c r="U3389" s="13">
        <f t="shared" si="208"/>
        <v>2024</v>
      </c>
      <c r="V3389" s="13">
        <f t="shared" si="209"/>
        <v>4</v>
      </c>
      <c r="W3389" s="20" t="str">
        <f t="shared" si="210"/>
        <v>April</v>
      </c>
      <c r="X3389">
        <v>0.22500000000000001</v>
      </c>
      <c r="Y3389" s="6">
        <f t="shared" si="211"/>
        <v>2338.1999999999998</v>
      </c>
      <c r="Z3389" cm="1">
        <f t="array" aca="1" ref="Z3389" ca="1">IF(roud(N3389,2)=ROUND(Z3389,2),"ok","error")</f>
        <v>0</v>
      </c>
    </row>
    <row r="3390" spans="1:26" x14ac:dyDescent="0.3">
      <c r="A3390" t="s">
        <v>5102</v>
      </c>
      <c r="B3390" s="4">
        <v>45315</v>
      </c>
      <c r="C3390" t="s">
        <v>329</v>
      </c>
      <c r="D3390" t="s">
        <v>330</v>
      </c>
      <c r="E3390" t="s">
        <v>69</v>
      </c>
      <c r="F3390" t="s">
        <v>70</v>
      </c>
      <c r="G3390" t="s">
        <v>61</v>
      </c>
      <c r="H3390" t="s">
        <v>71</v>
      </c>
      <c r="I3390" s="6">
        <v>1</v>
      </c>
      <c r="J3390" s="6">
        <v>1299</v>
      </c>
      <c r="K3390" s="6">
        <v>1299</v>
      </c>
      <c r="L3390" s="6">
        <v>0.25</v>
      </c>
      <c r="M3390" s="6">
        <v>324.75</v>
      </c>
      <c r="N3390" s="6">
        <v>974.25</v>
      </c>
      <c r="O3390" s="6">
        <v>82.81</v>
      </c>
      <c r="P3390" t="s">
        <v>191</v>
      </c>
      <c r="Q3390" t="s">
        <v>187</v>
      </c>
      <c r="R3390" t="s">
        <v>160</v>
      </c>
      <c r="S3390" t="s">
        <v>45</v>
      </c>
      <c r="T3390" t="s">
        <v>55</v>
      </c>
      <c r="U3390" s="13">
        <f t="shared" si="208"/>
        <v>2024</v>
      </c>
      <c r="V3390" s="13">
        <f t="shared" si="209"/>
        <v>1</v>
      </c>
      <c r="W3390" s="20" t="str">
        <f t="shared" si="210"/>
        <v>January</v>
      </c>
      <c r="X3390">
        <v>8.5000000000000006E-2</v>
      </c>
      <c r="Y3390" s="6">
        <f t="shared" si="211"/>
        <v>649.5</v>
      </c>
      <c r="Z3390" cm="1">
        <f t="array" aca="1" ref="Z3390" ca="1">IF(roud(N3390,2)=ROUND(Z3390,2),"ok","error")</f>
        <v>0</v>
      </c>
    </row>
    <row r="3391" spans="1:26" x14ac:dyDescent="0.3">
      <c r="A3391" t="s">
        <v>5103</v>
      </c>
      <c r="B3391" s="4">
        <v>45643</v>
      </c>
      <c r="C3391" t="s">
        <v>2739</v>
      </c>
      <c r="D3391" t="s">
        <v>2740</v>
      </c>
      <c r="E3391" t="s">
        <v>492</v>
      </c>
      <c r="F3391" t="s">
        <v>493</v>
      </c>
      <c r="G3391" t="s">
        <v>214</v>
      </c>
      <c r="H3391" t="s">
        <v>494</v>
      </c>
      <c r="I3391" s="6">
        <v>2</v>
      </c>
      <c r="J3391" s="6">
        <v>1499</v>
      </c>
      <c r="K3391" s="6">
        <v>2998</v>
      </c>
      <c r="L3391" s="6">
        <v>0.05</v>
      </c>
      <c r="M3391" s="6">
        <v>149.9</v>
      </c>
      <c r="N3391" s="6">
        <v>2848.1</v>
      </c>
      <c r="O3391" s="6">
        <v>1039.56</v>
      </c>
      <c r="P3391" t="s">
        <v>158</v>
      </c>
      <c r="Q3391" t="s">
        <v>159</v>
      </c>
      <c r="R3391" t="s">
        <v>160</v>
      </c>
      <c r="S3391" t="s">
        <v>107</v>
      </c>
      <c r="T3391" t="s">
        <v>35</v>
      </c>
      <c r="U3391" s="13">
        <f t="shared" si="208"/>
        <v>2024</v>
      </c>
      <c r="V3391" s="13">
        <f t="shared" si="209"/>
        <v>12</v>
      </c>
      <c r="W3391" s="20" t="str">
        <f t="shared" si="210"/>
        <v>December</v>
      </c>
      <c r="X3391">
        <v>0.36499999999999999</v>
      </c>
      <c r="Y3391" s="6">
        <f t="shared" si="211"/>
        <v>2698.2</v>
      </c>
      <c r="Z3391" cm="1">
        <f t="array" aca="1" ref="Z3391" ca="1">IF(roud(N3391,2)=ROUND(Z3391,2),"ok","error")</f>
        <v>0</v>
      </c>
    </row>
    <row r="3392" spans="1:26" x14ac:dyDescent="0.3">
      <c r="A3392" t="s">
        <v>5104</v>
      </c>
      <c r="B3392" s="4">
        <v>45955</v>
      </c>
      <c r="C3392" t="s">
        <v>67</v>
      </c>
      <c r="D3392" t="s">
        <v>68</v>
      </c>
      <c r="E3392" t="s">
        <v>121</v>
      </c>
      <c r="F3392" t="s">
        <v>122</v>
      </c>
      <c r="G3392" t="s">
        <v>61</v>
      </c>
      <c r="H3392" t="s">
        <v>123</v>
      </c>
      <c r="I3392" s="6">
        <v>2</v>
      </c>
      <c r="J3392" s="6">
        <v>24999</v>
      </c>
      <c r="K3392" s="6">
        <v>49998</v>
      </c>
      <c r="L3392" s="6">
        <v>0.1</v>
      </c>
      <c r="M3392" s="6">
        <v>4999.8</v>
      </c>
      <c r="N3392" s="6">
        <v>44998.2</v>
      </c>
      <c r="O3392" s="6">
        <v>5849.77</v>
      </c>
      <c r="P3392" t="s">
        <v>170</v>
      </c>
      <c r="Q3392" t="s">
        <v>171</v>
      </c>
      <c r="R3392" t="s">
        <v>44</v>
      </c>
      <c r="S3392" t="s">
        <v>107</v>
      </c>
      <c r="T3392" t="s">
        <v>35</v>
      </c>
      <c r="U3392" s="13">
        <f t="shared" si="208"/>
        <v>2025</v>
      </c>
      <c r="V3392" s="13">
        <f t="shared" si="209"/>
        <v>10</v>
      </c>
      <c r="W3392" s="20" t="str">
        <f t="shared" si="210"/>
        <v>October</v>
      </c>
      <c r="X3392">
        <v>0.13</v>
      </c>
      <c r="Y3392" s="6">
        <f t="shared" si="211"/>
        <v>39998.400000000001</v>
      </c>
      <c r="Z3392" cm="1">
        <f t="array" aca="1" ref="Z3392" ca="1">IF(roud(N3392,2)=ROUND(Z3392,2),"ok","error")</f>
        <v>0</v>
      </c>
    </row>
    <row r="3393" spans="1:26" x14ac:dyDescent="0.3">
      <c r="A3393" t="s">
        <v>5105</v>
      </c>
      <c r="B3393" s="4">
        <v>45403</v>
      </c>
      <c r="C3393" t="s">
        <v>454</v>
      </c>
      <c r="D3393" t="s">
        <v>455</v>
      </c>
      <c r="E3393" t="s">
        <v>111</v>
      </c>
      <c r="F3393" t="s">
        <v>112</v>
      </c>
      <c r="G3393" t="s">
        <v>113</v>
      </c>
      <c r="H3393" t="s">
        <v>114</v>
      </c>
      <c r="I3393" s="6">
        <v>1</v>
      </c>
      <c r="J3393" s="6">
        <v>999</v>
      </c>
      <c r="K3393" s="6">
        <v>999</v>
      </c>
      <c r="L3393" s="6">
        <v>0</v>
      </c>
      <c r="M3393" s="6">
        <v>0</v>
      </c>
      <c r="N3393" s="6">
        <v>999</v>
      </c>
      <c r="O3393" s="6">
        <v>279.72000000000003</v>
      </c>
      <c r="P3393" t="s">
        <v>105</v>
      </c>
      <c r="Q3393" t="s">
        <v>106</v>
      </c>
      <c r="R3393" t="s">
        <v>44</v>
      </c>
      <c r="S3393" t="s">
        <v>107</v>
      </c>
      <c r="T3393" t="s">
        <v>35</v>
      </c>
      <c r="U3393" s="13">
        <f t="shared" si="208"/>
        <v>2024</v>
      </c>
      <c r="V3393" s="13">
        <f t="shared" si="209"/>
        <v>4</v>
      </c>
      <c r="W3393" s="20" t="str">
        <f t="shared" si="210"/>
        <v>April</v>
      </c>
      <c r="X3393">
        <v>0.28000000000000003</v>
      </c>
      <c r="Y3393" s="6">
        <f t="shared" si="211"/>
        <v>999</v>
      </c>
      <c r="Z3393" cm="1">
        <f t="array" aca="1" ref="Z3393" ca="1">IF(roud(N3393,2)=ROUND(Z3393,2),"ok","error")</f>
        <v>0</v>
      </c>
    </row>
    <row r="3394" spans="1:26" x14ac:dyDescent="0.3">
      <c r="A3394" t="s">
        <v>5106</v>
      </c>
      <c r="B3394" s="4">
        <v>45985</v>
      </c>
      <c r="C3394" t="s">
        <v>1279</v>
      </c>
      <c r="D3394" t="s">
        <v>1280</v>
      </c>
      <c r="E3394" t="s">
        <v>102</v>
      </c>
      <c r="F3394" t="s">
        <v>103</v>
      </c>
      <c r="G3394" t="s">
        <v>52</v>
      </c>
      <c r="H3394" t="s">
        <v>104</v>
      </c>
      <c r="I3394" s="6">
        <v>1</v>
      </c>
      <c r="J3394" s="6">
        <v>5999</v>
      </c>
      <c r="K3394" s="6">
        <v>5999</v>
      </c>
      <c r="L3394" s="6">
        <v>0.05</v>
      </c>
      <c r="M3394" s="6">
        <v>299.95</v>
      </c>
      <c r="N3394" s="6">
        <v>5699.05</v>
      </c>
      <c r="O3394" s="6">
        <v>1282.29</v>
      </c>
      <c r="P3394" t="s">
        <v>63</v>
      </c>
      <c r="Q3394" t="s">
        <v>64</v>
      </c>
      <c r="R3394" t="s">
        <v>65</v>
      </c>
      <c r="S3394" t="s">
        <v>107</v>
      </c>
      <c r="T3394" t="s">
        <v>35</v>
      </c>
      <c r="U3394" s="13">
        <f t="shared" si="208"/>
        <v>2025</v>
      </c>
      <c r="V3394" s="13">
        <f t="shared" si="209"/>
        <v>11</v>
      </c>
      <c r="W3394" s="20" t="str">
        <f t="shared" si="210"/>
        <v>November</v>
      </c>
      <c r="X3394">
        <v>0.22500000000000001</v>
      </c>
      <c r="Y3394" s="6">
        <f t="shared" si="211"/>
        <v>5399.1</v>
      </c>
      <c r="Z3394" cm="1">
        <f t="array" aca="1" ref="Z3394" ca="1">IF(roud(N3394,2)=ROUND(Z3394,2),"ok","error")</f>
        <v>0</v>
      </c>
    </row>
    <row r="3395" spans="1:26" x14ac:dyDescent="0.3">
      <c r="A3395" t="s">
        <v>5107</v>
      </c>
      <c r="B3395" s="4">
        <v>45460</v>
      </c>
      <c r="C3395" t="s">
        <v>265</v>
      </c>
      <c r="D3395" t="s">
        <v>266</v>
      </c>
      <c r="E3395" t="s">
        <v>492</v>
      </c>
      <c r="F3395" t="s">
        <v>493</v>
      </c>
      <c r="G3395" t="s">
        <v>214</v>
      </c>
      <c r="H3395" t="s">
        <v>494</v>
      </c>
      <c r="I3395" s="6">
        <v>3</v>
      </c>
      <c r="J3395" s="6">
        <v>1499</v>
      </c>
      <c r="K3395" s="6">
        <v>4497</v>
      </c>
      <c r="L3395" s="6">
        <v>0.15</v>
      </c>
      <c r="M3395" s="6">
        <v>674.55</v>
      </c>
      <c r="N3395" s="6">
        <v>3822.45</v>
      </c>
      <c r="O3395" s="6">
        <v>1280.52</v>
      </c>
      <c r="P3395" t="s">
        <v>42</v>
      </c>
      <c r="Q3395" t="s">
        <v>43</v>
      </c>
      <c r="R3395" t="s">
        <v>44</v>
      </c>
      <c r="S3395" t="s">
        <v>45</v>
      </c>
      <c r="T3395" t="s">
        <v>55</v>
      </c>
      <c r="U3395" s="13">
        <f t="shared" ref="U3395:U3458" si="212">YEAR(B3395)</f>
        <v>2024</v>
      </c>
      <c r="V3395" s="13">
        <f t="shared" ref="V3395:V3458" si="213">MONTH(B3395)</f>
        <v>6</v>
      </c>
      <c r="W3395" s="20" t="str">
        <f t="shared" ref="W3395:W3458" si="214">TEXT(B3395,"mmmm")</f>
        <v>June</v>
      </c>
      <c r="X3395">
        <v>0.33500000000000002</v>
      </c>
      <c r="Y3395" s="6">
        <f t="shared" ref="Y3395:Y3458" si="215">ROUND(N3395-(M3395),2)</f>
        <v>3147.9</v>
      </c>
      <c r="Z3395" cm="1">
        <f t="array" aca="1" ref="Z3395" ca="1">IF(roud(N3395,2)=ROUND(Z3395,2),"ok","error")</f>
        <v>0</v>
      </c>
    </row>
    <row r="3396" spans="1:26" x14ac:dyDescent="0.3">
      <c r="A3396" t="s">
        <v>5108</v>
      </c>
      <c r="B3396" s="4">
        <v>45541</v>
      </c>
      <c r="C3396" t="s">
        <v>842</v>
      </c>
      <c r="D3396" t="s">
        <v>843</v>
      </c>
      <c r="E3396" t="s">
        <v>86</v>
      </c>
      <c r="F3396" t="s">
        <v>87</v>
      </c>
      <c r="G3396" t="s">
        <v>29</v>
      </c>
      <c r="H3396" t="s">
        <v>88</v>
      </c>
      <c r="I3396" s="6">
        <v>1</v>
      </c>
      <c r="J3396" s="6">
        <v>1299</v>
      </c>
      <c r="K3396" s="6">
        <v>1299</v>
      </c>
      <c r="L3396" s="6">
        <v>0.1</v>
      </c>
      <c r="M3396" s="6">
        <v>129.9</v>
      </c>
      <c r="N3396" s="6">
        <v>1169.0999999999999</v>
      </c>
      <c r="O3396" s="6">
        <v>339.04</v>
      </c>
      <c r="P3396" t="s">
        <v>89</v>
      </c>
      <c r="Q3396" t="s">
        <v>90</v>
      </c>
      <c r="R3396" t="s">
        <v>65</v>
      </c>
      <c r="S3396" t="s">
        <v>45</v>
      </c>
      <c r="T3396" t="s">
        <v>55</v>
      </c>
      <c r="U3396" s="13">
        <f t="shared" si="212"/>
        <v>2024</v>
      </c>
      <c r="V3396" s="13">
        <f t="shared" si="213"/>
        <v>9</v>
      </c>
      <c r="W3396" s="20" t="str">
        <f t="shared" si="214"/>
        <v>September</v>
      </c>
      <c r="X3396">
        <v>0.28999999999999998</v>
      </c>
      <c r="Y3396" s="6">
        <f t="shared" si="215"/>
        <v>1039.2</v>
      </c>
      <c r="Z3396" cm="1">
        <f t="array" aca="1" ref="Z3396" ca="1">IF(roud(N3396,2)=ROUND(Z3396,2),"ok","error")</f>
        <v>0</v>
      </c>
    </row>
    <row r="3397" spans="1:26" x14ac:dyDescent="0.3">
      <c r="A3397" t="s">
        <v>5109</v>
      </c>
      <c r="B3397" s="4">
        <v>45820</v>
      </c>
      <c r="C3397" t="s">
        <v>250</v>
      </c>
      <c r="D3397" t="s">
        <v>251</v>
      </c>
      <c r="E3397" t="s">
        <v>27</v>
      </c>
      <c r="F3397" t="s">
        <v>28</v>
      </c>
      <c r="G3397" t="s">
        <v>29</v>
      </c>
      <c r="H3397" t="s">
        <v>30</v>
      </c>
      <c r="I3397" s="6">
        <v>1</v>
      </c>
      <c r="J3397" s="6">
        <v>1999</v>
      </c>
      <c r="K3397" s="6">
        <v>1999</v>
      </c>
      <c r="L3397" s="6">
        <v>0</v>
      </c>
      <c r="M3397" s="6">
        <v>0</v>
      </c>
      <c r="N3397" s="6">
        <v>1999</v>
      </c>
      <c r="O3397" s="6">
        <v>639.67999999999995</v>
      </c>
      <c r="P3397" t="s">
        <v>186</v>
      </c>
      <c r="Q3397" t="s">
        <v>187</v>
      </c>
      <c r="R3397" t="s">
        <v>160</v>
      </c>
      <c r="S3397" t="s">
        <v>54</v>
      </c>
      <c r="T3397" t="s">
        <v>55</v>
      </c>
      <c r="U3397" s="13">
        <f t="shared" si="212"/>
        <v>2025</v>
      </c>
      <c r="V3397" s="13">
        <f t="shared" si="213"/>
        <v>6</v>
      </c>
      <c r="W3397" s="20" t="str">
        <f t="shared" si="214"/>
        <v>June</v>
      </c>
      <c r="X3397">
        <v>0.32</v>
      </c>
      <c r="Y3397" s="6">
        <f t="shared" si="215"/>
        <v>1999</v>
      </c>
      <c r="Z3397" cm="1">
        <f t="array" aca="1" ref="Z3397" ca="1">IF(roud(N3397,2)=ROUND(Z3397,2),"ok","error")</f>
        <v>0</v>
      </c>
    </row>
    <row r="3398" spans="1:26" x14ac:dyDescent="0.3">
      <c r="A3398" t="s">
        <v>5110</v>
      </c>
      <c r="B3398" s="4">
        <v>45470</v>
      </c>
      <c r="C3398" t="s">
        <v>549</v>
      </c>
      <c r="D3398" t="s">
        <v>550</v>
      </c>
      <c r="E3398" t="s">
        <v>212</v>
      </c>
      <c r="F3398" t="s">
        <v>213</v>
      </c>
      <c r="G3398" t="s">
        <v>214</v>
      </c>
      <c r="H3398" t="s">
        <v>215</v>
      </c>
      <c r="I3398" s="6">
        <v>1</v>
      </c>
      <c r="J3398" s="6">
        <v>599</v>
      </c>
      <c r="K3398" s="6">
        <v>599</v>
      </c>
      <c r="L3398" s="6">
        <v>0</v>
      </c>
      <c r="M3398" s="6">
        <v>0</v>
      </c>
      <c r="N3398" s="6">
        <v>599</v>
      </c>
      <c r="O3398" s="6">
        <v>227.62</v>
      </c>
      <c r="P3398" t="s">
        <v>82</v>
      </c>
      <c r="Q3398" t="s">
        <v>82</v>
      </c>
      <c r="R3398" t="s">
        <v>65</v>
      </c>
      <c r="S3398" t="s">
        <v>98</v>
      </c>
      <c r="T3398" t="s">
        <v>55</v>
      </c>
      <c r="U3398" s="13">
        <f t="shared" si="212"/>
        <v>2024</v>
      </c>
      <c r="V3398" s="13">
        <f t="shared" si="213"/>
        <v>6</v>
      </c>
      <c r="W3398" s="20" t="str">
        <f t="shared" si="214"/>
        <v>June</v>
      </c>
      <c r="X3398">
        <v>0.38</v>
      </c>
      <c r="Y3398" s="6">
        <f t="shared" si="215"/>
        <v>599</v>
      </c>
      <c r="Z3398" cm="1">
        <f t="array" aca="1" ref="Z3398" ca="1">IF(roud(N3398,2)=ROUND(Z3398,2),"ok","error")</f>
        <v>0</v>
      </c>
    </row>
    <row r="3399" spans="1:26" x14ac:dyDescent="0.3">
      <c r="A3399" t="s">
        <v>5111</v>
      </c>
      <c r="B3399" s="4">
        <v>45857</v>
      </c>
      <c r="C3399" t="s">
        <v>1394</v>
      </c>
      <c r="D3399" t="s">
        <v>1395</v>
      </c>
      <c r="E3399" t="s">
        <v>284</v>
      </c>
      <c r="F3399" t="s">
        <v>285</v>
      </c>
      <c r="G3399" t="s">
        <v>52</v>
      </c>
      <c r="H3399" t="s">
        <v>129</v>
      </c>
      <c r="I3399" s="6">
        <v>2</v>
      </c>
      <c r="J3399" s="6">
        <v>999</v>
      </c>
      <c r="K3399" s="6">
        <v>1998</v>
      </c>
      <c r="L3399" s="6">
        <v>0.15</v>
      </c>
      <c r="M3399" s="6">
        <v>299.7</v>
      </c>
      <c r="N3399" s="6">
        <v>1698.3</v>
      </c>
      <c r="O3399" s="6">
        <v>331.17</v>
      </c>
      <c r="P3399" t="s">
        <v>170</v>
      </c>
      <c r="Q3399" t="s">
        <v>171</v>
      </c>
      <c r="R3399" t="s">
        <v>44</v>
      </c>
      <c r="S3399" t="s">
        <v>98</v>
      </c>
      <c r="T3399" t="s">
        <v>55</v>
      </c>
      <c r="U3399" s="13">
        <f t="shared" si="212"/>
        <v>2025</v>
      </c>
      <c r="V3399" s="13">
        <f t="shared" si="213"/>
        <v>7</v>
      </c>
      <c r="W3399" s="20" t="str">
        <f t="shared" si="214"/>
        <v>July</v>
      </c>
      <c r="X3399">
        <v>0.19500000000000001</v>
      </c>
      <c r="Y3399" s="6">
        <f t="shared" si="215"/>
        <v>1398.6</v>
      </c>
      <c r="Z3399" cm="1">
        <f t="array" aca="1" ref="Z3399" ca="1">IF(roud(N3399,2)=ROUND(Z3399,2),"ok","error")</f>
        <v>0</v>
      </c>
    </row>
    <row r="3400" spans="1:26" x14ac:dyDescent="0.3">
      <c r="A3400" t="s">
        <v>5112</v>
      </c>
      <c r="B3400" s="4">
        <v>45455</v>
      </c>
      <c r="C3400" t="s">
        <v>631</v>
      </c>
      <c r="D3400" t="s">
        <v>632</v>
      </c>
      <c r="E3400" t="s">
        <v>302</v>
      </c>
      <c r="F3400" t="s">
        <v>303</v>
      </c>
      <c r="G3400" t="s">
        <v>29</v>
      </c>
      <c r="H3400" t="s">
        <v>304</v>
      </c>
      <c r="I3400" s="6">
        <v>3</v>
      </c>
      <c r="J3400" s="6">
        <v>1799</v>
      </c>
      <c r="K3400" s="6">
        <v>5397</v>
      </c>
      <c r="L3400" s="6">
        <v>0.05</v>
      </c>
      <c r="M3400" s="6">
        <v>269.85000000000002</v>
      </c>
      <c r="N3400" s="6">
        <v>5127.1499999999996</v>
      </c>
      <c r="O3400" s="6">
        <v>1563.78</v>
      </c>
      <c r="P3400" t="s">
        <v>170</v>
      </c>
      <c r="Q3400" t="s">
        <v>171</v>
      </c>
      <c r="R3400" t="s">
        <v>44</v>
      </c>
      <c r="S3400" t="s">
        <v>54</v>
      </c>
      <c r="T3400" t="s">
        <v>35</v>
      </c>
      <c r="U3400" s="13">
        <f t="shared" si="212"/>
        <v>2024</v>
      </c>
      <c r="V3400" s="13">
        <f t="shared" si="213"/>
        <v>6</v>
      </c>
      <c r="W3400" s="20" t="str">
        <f t="shared" si="214"/>
        <v>June</v>
      </c>
      <c r="X3400">
        <v>0.30499999999999999</v>
      </c>
      <c r="Y3400" s="6">
        <f t="shared" si="215"/>
        <v>4857.3</v>
      </c>
      <c r="Z3400" cm="1">
        <f t="array" aca="1" ref="Z3400" ca="1">IF(roud(N3400,2)=ROUND(Z3400,2),"ok","error")</f>
        <v>0</v>
      </c>
    </row>
    <row r="3401" spans="1:26" x14ac:dyDescent="0.3">
      <c r="A3401" t="s">
        <v>5113</v>
      </c>
      <c r="B3401" s="4">
        <v>45630</v>
      </c>
      <c r="C3401" t="s">
        <v>2120</v>
      </c>
      <c r="D3401" t="s">
        <v>2121</v>
      </c>
      <c r="E3401" t="s">
        <v>302</v>
      </c>
      <c r="F3401" t="s">
        <v>303</v>
      </c>
      <c r="G3401" t="s">
        <v>29</v>
      </c>
      <c r="H3401" t="s">
        <v>304</v>
      </c>
      <c r="I3401" s="6">
        <v>1</v>
      </c>
      <c r="J3401" s="6">
        <v>1799</v>
      </c>
      <c r="K3401" s="6">
        <v>1799</v>
      </c>
      <c r="L3401" s="6">
        <v>0.2</v>
      </c>
      <c r="M3401" s="6">
        <v>359.8</v>
      </c>
      <c r="N3401" s="6">
        <v>1439.2</v>
      </c>
      <c r="O3401" s="6">
        <v>374.19</v>
      </c>
      <c r="P3401" t="s">
        <v>186</v>
      </c>
      <c r="Q3401" t="s">
        <v>187</v>
      </c>
      <c r="R3401" t="s">
        <v>160</v>
      </c>
      <c r="S3401" t="s">
        <v>45</v>
      </c>
      <c r="T3401" t="s">
        <v>35</v>
      </c>
      <c r="U3401" s="13">
        <f t="shared" si="212"/>
        <v>2024</v>
      </c>
      <c r="V3401" s="13">
        <f t="shared" si="213"/>
        <v>12</v>
      </c>
      <c r="W3401" s="20" t="str">
        <f t="shared" si="214"/>
        <v>December</v>
      </c>
      <c r="X3401">
        <v>0.26</v>
      </c>
      <c r="Y3401" s="6">
        <f t="shared" si="215"/>
        <v>1079.4000000000001</v>
      </c>
      <c r="Z3401" cm="1">
        <f t="array" aca="1" ref="Z3401" ca="1">IF(roud(N3401,2)=ROUND(Z3401,2),"ok","error")</f>
        <v>0</v>
      </c>
    </row>
    <row r="3402" spans="1:26" x14ac:dyDescent="0.3">
      <c r="A3402" t="s">
        <v>5114</v>
      </c>
      <c r="B3402" s="4">
        <v>45865</v>
      </c>
      <c r="C3402" t="s">
        <v>895</v>
      </c>
      <c r="D3402" t="s">
        <v>896</v>
      </c>
      <c r="E3402" t="s">
        <v>323</v>
      </c>
      <c r="F3402" t="s">
        <v>324</v>
      </c>
      <c r="G3402" t="s">
        <v>29</v>
      </c>
      <c r="H3402" t="s">
        <v>304</v>
      </c>
      <c r="I3402" s="6">
        <v>2</v>
      </c>
      <c r="J3402" s="6">
        <v>799</v>
      </c>
      <c r="K3402" s="6">
        <v>1598</v>
      </c>
      <c r="L3402" s="6">
        <v>0.1</v>
      </c>
      <c r="M3402" s="6">
        <v>159.80000000000001</v>
      </c>
      <c r="N3402" s="6">
        <v>1438.2</v>
      </c>
      <c r="O3402" s="6">
        <v>417.08</v>
      </c>
      <c r="P3402" t="s">
        <v>158</v>
      </c>
      <c r="Q3402" t="s">
        <v>159</v>
      </c>
      <c r="R3402" t="s">
        <v>160</v>
      </c>
      <c r="S3402" t="s">
        <v>107</v>
      </c>
      <c r="T3402" t="s">
        <v>55</v>
      </c>
      <c r="U3402" s="13">
        <f t="shared" si="212"/>
        <v>2025</v>
      </c>
      <c r="V3402" s="13">
        <f t="shared" si="213"/>
        <v>7</v>
      </c>
      <c r="W3402" s="20" t="str">
        <f t="shared" si="214"/>
        <v>July</v>
      </c>
      <c r="X3402">
        <v>0.28999999999999998</v>
      </c>
      <c r="Y3402" s="6">
        <f t="shared" si="215"/>
        <v>1278.4000000000001</v>
      </c>
      <c r="Z3402" cm="1">
        <f t="array" aca="1" ref="Z3402" ca="1">IF(roud(N3402,2)=ROUND(Z3402,2),"ok","error")</f>
        <v>0</v>
      </c>
    </row>
    <row r="3403" spans="1:26" x14ac:dyDescent="0.3">
      <c r="A3403" t="s">
        <v>5115</v>
      </c>
      <c r="B3403" s="4">
        <v>45728</v>
      </c>
      <c r="C3403" t="s">
        <v>519</v>
      </c>
      <c r="D3403" t="s">
        <v>520</v>
      </c>
      <c r="E3403" t="s">
        <v>356</v>
      </c>
      <c r="F3403" t="s">
        <v>357</v>
      </c>
      <c r="G3403" t="s">
        <v>214</v>
      </c>
      <c r="H3403" t="s">
        <v>260</v>
      </c>
      <c r="I3403" s="6">
        <v>1</v>
      </c>
      <c r="J3403" s="6">
        <v>699</v>
      </c>
      <c r="K3403" s="6">
        <v>699</v>
      </c>
      <c r="L3403" s="6">
        <v>0.15</v>
      </c>
      <c r="M3403" s="6">
        <v>104.85</v>
      </c>
      <c r="N3403" s="6">
        <v>594.15</v>
      </c>
      <c r="O3403" s="6">
        <v>199.04</v>
      </c>
      <c r="P3403" t="s">
        <v>94</v>
      </c>
      <c r="Q3403" t="s">
        <v>64</v>
      </c>
      <c r="R3403" t="s">
        <v>65</v>
      </c>
      <c r="S3403" t="s">
        <v>107</v>
      </c>
      <c r="T3403" t="s">
        <v>55</v>
      </c>
      <c r="U3403" s="13">
        <f t="shared" si="212"/>
        <v>2025</v>
      </c>
      <c r="V3403" s="13">
        <f t="shared" si="213"/>
        <v>3</v>
      </c>
      <c r="W3403" s="20" t="str">
        <f t="shared" si="214"/>
        <v>March</v>
      </c>
      <c r="X3403">
        <v>0.33500000000000002</v>
      </c>
      <c r="Y3403" s="6">
        <f t="shared" si="215"/>
        <v>489.3</v>
      </c>
      <c r="Z3403" cm="1">
        <f t="array" aca="1" ref="Z3403" ca="1">IF(roud(N3403,2)=ROUND(Z3403,2),"ok","error")</f>
        <v>0</v>
      </c>
    </row>
    <row r="3404" spans="1:26" x14ac:dyDescent="0.3">
      <c r="A3404" t="s">
        <v>5116</v>
      </c>
      <c r="B3404" s="4">
        <v>45765</v>
      </c>
      <c r="C3404" t="s">
        <v>2849</v>
      </c>
      <c r="D3404" t="s">
        <v>2850</v>
      </c>
      <c r="E3404" t="s">
        <v>133</v>
      </c>
      <c r="F3404" t="s">
        <v>134</v>
      </c>
      <c r="G3404" t="s">
        <v>61</v>
      </c>
      <c r="H3404" t="s">
        <v>123</v>
      </c>
      <c r="I3404" s="6">
        <v>2</v>
      </c>
      <c r="J3404" s="6">
        <v>2999</v>
      </c>
      <c r="K3404" s="6">
        <v>5998</v>
      </c>
      <c r="L3404" s="6">
        <v>0.1</v>
      </c>
      <c r="M3404" s="6">
        <v>599.79999999999995</v>
      </c>
      <c r="N3404" s="6">
        <v>5398.2</v>
      </c>
      <c r="O3404" s="6">
        <v>701.77</v>
      </c>
      <c r="P3404" t="s">
        <v>158</v>
      </c>
      <c r="Q3404" t="s">
        <v>159</v>
      </c>
      <c r="R3404" t="s">
        <v>160</v>
      </c>
      <c r="S3404" t="s">
        <v>98</v>
      </c>
      <c r="T3404" t="s">
        <v>35</v>
      </c>
      <c r="U3404" s="13">
        <f t="shared" si="212"/>
        <v>2025</v>
      </c>
      <c r="V3404" s="13">
        <f t="shared" si="213"/>
        <v>4</v>
      </c>
      <c r="W3404" s="20" t="str">
        <f t="shared" si="214"/>
        <v>April</v>
      </c>
      <c r="X3404">
        <v>0.13</v>
      </c>
      <c r="Y3404" s="6">
        <f t="shared" si="215"/>
        <v>4798.3999999999996</v>
      </c>
      <c r="Z3404" cm="1">
        <f t="array" aca="1" ref="Z3404" ca="1">IF(roud(N3404,2)=ROUND(Z3404,2),"ok","error")</f>
        <v>0</v>
      </c>
    </row>
    <row r="3405" spans="1:26" x14ac:dyDescent="0.3">
      <c r="A3405" t="s">
        <v>5117</v>
      </c>
      <c r="B3405" s="4">
        <v>45529</v>
      </c>
      <c r="C3405" t="s">
        <v>1378</v>
      </c>
      <c r="D3405" t="s">
        <v>1379</v>
      </c>
      <c r="E3405" t="s">
        <v>181</v>
      </c>
      <c r="F3405" t="s">
        <v>182</v>
      </c>
      <c r="G3405" t="s">
        <v>113</v>
      </c>
      <c r="H3405" t="s">
        <v>114</v>
      </c>
      <c r="I3405" s="6">
        <v>1</v>
      </c>
      <c r="J3405" s="6">
        <v>2499</v>
      </c>
      <c r="K3405" s="6">
        <v>2499</v>
      </c>
      <c r="L3405" s="6">
        <v>0.05</v>
      </c>
      <c r="M3405" s="6">
        <v>124.95</v>
      </c>
      <c r="N3405" s="6">
        <v>2374.0500000000002</v>
      </c>
      <c r="O3405" s="6">
        <v>629.12</v>
      </c>
      <c r="P3405" t="s">
        <v>191</v>
      </c>
      <c r="Q3405" t="s">
        <v>187</v>
      </c>
      <c r="R3405" t="s">
        <v>160</v>
      </c>
      <c r="S3405" t="s">
        <v>107</v>
      </c>
      <c r="T3405" t="s">
        <v>55</v>
      </c>
      <c r="U3405" s="13">
        <f t="shared" si="212"/>
        <v>2024</v>
      </c>
      <c r="V3405" s="13">
        <f t="shared" si="213"/>
        <v>8</v>
      </c>
      <c r="W3405" s="20" t="str">
        <f t="shared" si="214"/>
        <v>August</v>
      </c>
      <c r="X3405">
        <v>0.26500000000000001</v>
      </c>
      <c r="Y3405" s="6">
        <f t="shared" si="215"/>
        <v>2249.1</v>
      </c>
      <c r="Z3405" cm="1">
        <f t="array" aca="1" ref="Z3405" ca="1">IF(roud(N3405,2)=ROUND(Z3405,2),"ok","error")</f>
        <v>0</v>
      </c>
    </row>
    <row r="3406" spans="1:26" x14ac:dyDescent="0.3">
      <c r="A3406" t="s">
        <v>5118</v>
      </c>
      <c r="B3406" s="4">
        <v>45706</v>
      </c>
      <c r="C3406" t="s">
        <v>649</v>
      </c>
      <c r="D3406" t="s">
        <v>650</v>
      </c>
      <c r="E3406" t="s">
        <v>121</v>
      </c>
      <c r="F3406" t="s">
        <v>122</v>
      </c>
      <c r="G3406" t="s">
        <v>61</v>
      </c>
      <c r="H3406" t="s">
        <v>123</v>
      </c>
      <c r="I3406" s="6">
        <v>1</v>
      </c>
      <c r="J3406" s="6">
        <v>24999</v>
      </c>
      <c r="K3406" s="6">
        <v>24999</v>
      </c>
      <c r="L3406" s="6">
        <v>0.15</v>
      </c>
      <c r="M3406" s="6">
        <v>3749.85</v>
      </c>
      <c r="N3406" s="6">
        <v>21249.15</v>
      </c>
      <c r="O3406" s="6">
        <v>2443.65</v>
      </c>
      <c r="P3406" t="s">
        <v>42</v>
      </c>
      <c r="Q3406" t="s">
        <v>43</v>
      </c>
      <c r="R3406" t="s">
        <v>44</v>
      </c>
      <c r="S3406" t="s">
        <v>45</v>
      </c>
      <c r="T3406" t="s">
        <v>35</v>
      </c>
      <c r="U3406" s="13">
        <f t="shared" si="212"/>
        <v>2025</v>
      </c>
      <c r="V3406" s="13">
        <f t="shared" si="213"/>
        <v>2</v>
      </c>
      <c r="W3406" s="20" t="str">
        <f t="shared" si="214"/>
        <v>February</v>
      </c>
      <c r="X3406">
        <v>0.115</v>
      </c>
      <c r="Y3406" s="6">
        <f t="shared" si="215"/>
        <v>17499.3</v>
      </c>
      <c r="Z3406" cm="1">
        <f t="array" aca="1" ref="Z3406" ca="1">IF(roud(N3406,2)=ROUND(Z3406,2),"ok","error")</f>
        <v>0</v>
      </c>
    </row>
    <row r="3407" spans="1:26" x14ac:dyDescent="0.3">
      <c r="A3407" t="s">
        <v>5119</v>
      </c>
      <c r="B3407" s="4">
        <v>45936</v>
      </c>
      <c r="C3407" t="s">
        <v>223</v>
      </c>
      <c r="D3407" t="s">
        <v>224</v>
      </c>
      <c r="E3407" t="s">
        <v>284</v>
      </c>
      <c r="F3407" t="s">
        <v>285</v>
      </c>
      <c r="G3407" t="s">
        <v>52</v>
      </c>
      <c r="H3407" t="s">
        <v>129</v>
      </c>
      <c r="I3407" s="6">
        <v>1</v>
      </c>
      <c r="J3407" s="6">
        <v>999</v>
      </c>
      <c r="K3407" s="6">
        <v>999</v>
      </c>
      <c r="L3407" s="6">
        <v>0.2</v>
      </c>
      <c r="M3407" s="6">
        <v>199.8</v>
      </c>
      <c r="N3407" s="6">
        <v>799.2</v>
      </c>
      <c r="O3407" s="6">
        <v>143.86000000000001</v>
      </c>
      <c r="P3407" t="s">
        <v>105</v>
      </c>
      <c r="Q3407" t="s">
        <v>106</v>
      </c>
      <c r="R3407" t="s">
        <v>44</v>
      </c>
      <c r="S3407" t="s">
        <v>107</v>
      </c>
      <c r="T3407" t="s">
        <v>35</v>
      </c>
      <c r="U3407" s="13">
        <f t="shared" si="212"/>
        <v>2025</v>
      </c>
      <c r="V3407" s="13">
        <f t="shared" si="213"/>
        <v>10</v>
      </c>
      <c r="W3407" s="20" t="str">
        <f t="shared" si="214"/>
        <v>October</v>
      </c>
      <c r="X3407">
        <v>0.18</v>
      </c>
      <c r="Y3407" s="6">
        <f t="shared" si="215"/>
        <v>599.4</v>
      </c>
      <c r="Z3407" cm="1">
        <f t="array" aca="1" ref="Z3407" ca="1">IF(roud(N3407,2)=ROUND(Z3407,2),"ok","error")</f>
        <v>0</v>
      </c>
    </row>
    <row r="3408" spans="1:26" x14ac:dyDescent="0.3">
      <c r="A3408" t="s">
        <v>5120</v>
      </c>
      <c r="B3408" s="4">
        <v>45480</v>
      </c>
      <c r="C3408" t="s">
        <v>386</v>
      </c>
      <c r="D3408" t="s">
        <v>387</v>
      </c>
      <c r="E3408" t="s">
        <v>356</v>
      </c>
      <c r="F3408" t="s">
        <v>357</v>
      </c>
      <c r="G3408" t="s">
        <v>214</v>
      </c>
      <c r="H3408" t="s">
        <v>260</v>
      </c>
      <c r="I3408" s="6">
        <v>1</v>
      </c>
      <c r="J3408" s="6">
        <v>699</v>
      </c>
      <c r="K3408" s="6">
        <v>699</v>
      </c>
      <c r="L3408" s="6">
        <v>0.1</v>
      </c>
      <c r="M3408" s="6">
        <v>69.900000000000006</v>
      </c>
      <c r="N3408" s="6">
        <v>629.1</v>
      </c>
      <c r="O3408" s="6">
        <v>220.18</v>
      </c>
      <c r="P3408" t="s">
        <v>158</v>
      </c>
      <c r="Q3408" t="s">
        <v>159</v>
      </c>
      <c r="R3408" t="s">
        <v>160</v>
      </c>
      <c r="S3408" t="s">
        <v>45</v>
      </c>
      <c r="T3408" t="s">
        <v>35</v>
      </c>
      <c r="U3408" s="13">
        <f t="shared" si="212"/>
        <v>2024</v>
      </c>
      <c r="V3408" s="13">
        <f t="shared" si="213"/>
        <v>7</v>
      </c>
      <c r="W3408" s="20" t="str">
        <f t="shared" si="214"/>
        <v>July</v>
      </c>
      <c r="X3408">
        <v>0.35</v>
      </c>
      <c r="Y3408" s="6">
        <f t="shared" si="215"/>
        <v>559.20000000000005</v>
      </c>
      <c r="Z3408" cm="1">
        <f t="array" aca="1" ref="Z3408" ca="1">IF(roud(N3408,2)=ROUND(Z3408,2),"ok","error")</f>
        <v>0</v>
      </c>
    </row>
    <row r="3409" spans="1:26" x14ac:dyDescent="0.3">
      <c r="A3409" t="s">
        <v>5121</v>
      </c>
      <c r="B3409" s="4">
        <v>45482</v>
      </c>
      <c r="C3409" t="s">
        <v>422</v>
      </c>
      <c r="D3409" t="s">
        <v>423</v>
      </c>
      <c r="E3409" t="s">
        <v>323</v>
      </c>
      <c r="F3409" t="s">
        <v>324</v>
      </c>
      <c r="G3409" t="s">
        <v>29</v>
      </c>
      <c r="H3409" t="s">
        <v>304</v>
      </c>
      <c r="I3409" s="6">
        <v>1</v>
      </c>
      <c r="J3409" s="6">
        <v>799</v>
      </c>
      <c r="K3409" s="6">
        <v>799</v>
      </c>
      <c r="L3409" s="6">
        <v>0.2</v>
      </c>
      <c r="M3409" s="6">
        <v>159.80000000000001</v>
      </c>
      <c r="N3409" s="6">
        <v>639.20000000000005</v>
      </c>
      <c r="O3409" s="6">
        <v>166.19</v>
      </c>
      <c r="P3409" t="s">
        <v>31</v>
      </c>
      <c r="Q3409" t="s">
        <v>32</v>
      </c>
      <c r="R3409" t="s">
        <v>33</v>
      </c>
      <c r="S3409" t="s">
        <v>107</v>
      </c>
      <c r="T3409" t="s">
        <v>35</v>
      </c>
      <c r="U3409" s="13">
        <f t="shared" si="212"/>
        <v>2024</v>
      </c>
      <c r="V3409" s="13">
        <f t="shared" si="213"/>
        <v>7</v>
      </c>
      <c r="W3409" s="20" t="str">
        <f t="shared" si="214"/>
        <v>July</v>
      </c>
      <c r="X3409">
        <v>0.26</v>
      </c>
      <c r="Y3409" s="6">
        <f t="shared" si="215"/>
        <v>479.4</v>
      </c>
      <c r="Z3409" cm="1">
        <f t="array" aca="1" ref="Z3409" ca="1">IF(roud(N3409,2)=ROUND(Z3409,2),"ok","error")</f>
        <v>0</v>
      </c>
    </row>
    <row r="3410" spans="1:26" x14ac:dyDescent="0.3">
      <c r="A3410" t="s">
        <v>5122</v>
      </c>
      <c r="B3410" s="4">
        <v>45947</v>
      </c>
      <c r="C3410" t="s">
        <v>1271</v>
      </c>
      <c r="D3410" t="s">
        <v>1272</v>
      </c>
      <c r="E3410" t="s">
        <v>121</v>
      </c>
      <c r="F3410" t="s">
        <v>122</v>
      </c>
      <c r="G3410" t="s">
        <v>61</v>
      </c>
      <c r="H3410" t="s">
        <v>123</v>
      </c>
      <c r="I3410" s="6">
        <v>1</v>
      </c>
      <c r="J3410" s="6">
        <v>24999</v>
      </c>
      <c r="K3410" s="6">
        <v>24999</v>
      </c>
      <c r="L3410" s="6">
        <v>0</v>
      </c>
      <c r="M3410" s="6">
        <v>0</v>
      </c>
      <c r="N3410" s="6">
        <v>24999</v>
      </c>
      <c r="O3410" s="6">
        <v>3999.84</v>
      </c>
      <c r="P3410" t="s">
        <v>31</v>
      </c>
      <c r="Q3410" t="s">
        <v>32</v>
      </c>
      <c r="R3410" t="s">
        <v>33</v>
      </c>
      <c r="S3410" t="s">
        <v>107</v>
      </c>
      <c r="T3410" t="s">
        <v>35</v>
      </c>
      <c r="U3410" s="13">
        <f t="shared" si="212"/>
        <v>2025</v>
      </c>
      <c r="V3410" s="13">
        <f t="shared" si="213"/>
        <v>10</v>
      </c>
      <c r="W3410" s="20" t="str">
        <f t="shared" si="214"/>
        <v>October</v>
      </c>
      <c r="X3410">
        <v>0.16</v>
      </c>
      <c r="Y3410" s="6">
        <f t="shared" si="215"/>
        <v>24999</v>
      </c>
      <c r="Z3410" cm="1">
        <f t="array" aca="1" ref="Z3410" ca="1">IF(roud(N3410,2)=ROUND(Z3410,2),"ok","error")</f>
        <v>0</v>
      </c>
    </row>
    <row r="3411" spans="1:26" x14ac:dyDescent="0.3">
      <c r="A3411" t="s">
        <v>5123</v>
      </c>
      <c r="B3411" s="4">
        <v>45965</v>
      </c>
      <c r="C3411" t="s">
        <v>416</v>
      </c>
      <c r="D3411" t="s">
        <v>417</v>
      </c>
      <c r="E3411" t="s">
        <v>121</v>
      </c>
      <c r="F3411" t="s">
        <v>122</v>
      </c>
      <c r="G3411" t="s">
        <v>61</v>
      </c>
      <c r="H3411" t="s">
        <v>123</v>
      </c>
      <c r="I3411" s="6">
        <v>1</v>
      </c>
      <c r="J3411" s="6">
        <v>24999</v>
      </c>
      <c r="K3411" s="6">
        <v>24999</v>
      </c>
      <c r="L3411" s="6">
        <v>0.05</v>
      </c>
      <c r="M3411" s="6">
        <v>1249.95</v>
      </c>
      <c r="N3411" s="6">
        <v>23749.05</v>
      </c>
      <c r="O3411" s="6">
        <v>3443.61</v>
      </c>
      <c r="P3411" t="s">
        <v>31</v>
      </c>
      <c r="Q3411" t="s">
        <v>32</v>
      </c>
      <c r="R3411" t="s">
        <v>33</v>
      </c>
      <c r="S3411" t="s">
        <v>107</v>
      </c>
      <c r="T3411" t="s">
        <v>35</v>
      </c>
      <c r="U3411" s="13">
        <f t="shared" si="212"/>
        <v>2025</v>
      </c>
      <c r="V3411" s="13">
        <f t="shared" si="213"/>
        <v>11</v>
      </c>
      <c r="W3411" s="20" t="str">
        <f t="shared" si="214"/>
        <v>November</v>
      </c>
      <c r="X3411">
        <v>0.14499999999999999</v>
      </c>
      <c r="Y3411" s="6">
        <f t="shared" si="215"/>
        <v>22499.1</v>
      </c>
      <c r="Z3411" cm="1">
        <f t="array" aca="1" ref="Z3411" ca="1">IF(roud(N3411,2)=ROUND(Z3411,2),"ok","error")</f>
        <v>0</v>
      </c>
    </row>
    <row r="3412" spans="1:26" x14ac:dyDescent="0.3">
      <c r="A3412" t="s">
        <v>5124</v>
      </c>
      <c r="B3412" s="4">
        <v>45734</v>
      </c>
      <c r="C3412" t="s">
        <v>1631</v>
      </c>
      <c r="D3412" t="s">
        <v>1632</v>
      </c>
      <c r="E3412" t="s">
        <v>167</v>
      </c>
      <c r="F3412" t="s">
        <v>168</v>
      </c>
      <c r="G3412" t="s">
        <v>113</v>
      </c>
      <c r="H3412" t="s">
        <v>169</v>
      </c>
      <c r="I3412" s="6">
        <v>4</v>
      </c>
      <c r="J3412" s="6">
        <v>899</v>
      </c>
      <c r="K3412" s="6">
        <v>3596</v>
      </c>
      <c r="L3412" s="6">
        <v>0.3</v>
      </c>
      <c r="M3412" s="6">
        <v>1078.8</v>
      </c>
      <c r="N3412" s="6">
        <v>2517.1999999999998</v>
      </c>
      <c r="O3412" s="6">
        <v>478.27</v>
      </c>
      <c r="P3412" t="s">
        <v>82</v>
      </c>
      <c r="Q3412" t="s">
        <v>82</v>
      </c>
      <c r="R3412" t="s">
        <v>65</v>
      </c>
      <c r="S3412" t="s">
        <v>54</v>
      </c>
      <c r="T3412" t="s">
        <v>46</v>
      </c>
      <c r="U3412" s="13">
        <f t="shared" si="212"/>
        <v>2025</v>
      </c>
      <c r="V3412" s="13">
        <f t="shared" si="213"/>
        <v>3</v>
      </c>
      <c r="W3412" s="20" t="str">
        <f t="shared" si="214"/>
        <v>March</v>
      </c>
      <c r="X3412">
        <v>0.19</v>
      </c>
      <c r="Y3412" s="6">
        <f t="shared" si="215"/>
        <v>1438.4</v>
      </c>
      <c r="Z3412" cm="1">
        <f t="array" aca="1" ref="Z3412" ca="1">IF(roud(N3412,2)=ROUND(Z3412,2),"ok","error")</f>
        <v>0</v>
      </c>
    </row>
    <row r="3413" spans="1:26" x14ac:dyDescent="0.3">
      <c r="A3413" t="s">
        <v>5125</v>
      </c>
      <c r="B3413" s="4">
        <v>45697</v>
      </c>
      <c r="C3413" t="s">
        <v>2580</v>
      </c>
      <c r="D3413" t="s">
        <v>2581</v>
      </c>
      <c r="E3413" t="s">
        <v>50</v>
      </c>
      <c r="F3413" t="s">
        <v>51</v>
      </c>
      <c r="G3413" t="s">
        <v>52</v>
      </c>
      <c r="H3413" t="s">
        <v>53</v>
      </c>
      <c r="I3413" s="6">
        <v>1</v>
      </c>
      <c r="J3413" s="6">
        <v>2999</v>
      </c>
      <c r="K3413" s="6">
        <v>2999</v>
      </c>
      <c r="L3413" s="6">
        <v>0.15</v>
      </c>
      <c r="M3413" s="6">
        <v>449.85</v>
      </c>
      <c r="N3413" s="6">
        <v>2549.15</v>
      </c>
      <c r="O3413" s="6">
        <v>497.08</v>
      </c>
      <c r="P3413" t="s">
        <v>170</v>
      </c>
      <c r="Q3413" t="s">
        <v>171</v>
      </c>
      <c r="R3413" t="s">
        <v>44</v>
      </c>
      <c r="S3413" t="s">
        <v>45</v>
      </c>
      <c r="T3413" t="s">
        <v>35</v>
      </c>
      <c r="U3413" s="13">
        <f t="shared" si="212"/>
        <v>2025</v>
      </c>
      <c r="V3413" s="13">
        <f t="shared" si="213"/>
        <v>2</v>
      </c>
      <c r="W3413" s="20" t="str">
        <f t="shared" si="214"/>
        <v>February</v>
      </c>
      <c r="X3413">
        <v>0.19500000000000001</v>
      </c>
      <c r="Y3413" s="6">
        <f t="shared" si="215"/>
        <v>2099.3000000000002</v>
      </c>
      <c r="Z3413" cm="1">
        <f t="array" aca="1" ref="Z3413" ca="1">IF(roud(N3413,2)=ROUND(Z3413,2),"ok","error")</f>
        <v>0</v>
      </c>
    </row>
    <row r="3414" spans="1:26" x14ac:dyDescent="0.3">
      <c r="A3414" t="s">
        <v>5126</v>
      </c>
      <c r="B3414" s="4">
        <v>45321</v>
      </c>
      <c r="C3414" t="s">
        <v>1886</v>
      </c>
      <c r="D3414" t="s">
        <v>1887</v>
      </c>
      <c r="E3414" t="s">
        <v>111</v>
      </c>
      <c r="F3414" t="s">
        <v>112</v>
      </c>
      <c r="G3414" t="s">
        <v>113</v>
      </c>
      <c r="H3414" t="s">
        <v>114</v>
      </c>
      <c r="I3414" s="6">
        <v>2</v>
      </c>
      <c r="J3414" s="6">
        <v>999</v>
      </c>
      <c r="K3414" s="6">
        <v>1998</v>
      </c>
      <c r="L3414" s="6">
        <v>0.05</v>
      </c>
      <c r="M3414" s="6">
        <v>99.9</v>
      </c>
      <c r="N3414" s="6">
        <v>1898.1</v>
      </c>
      <c r="O3414" s="6">
        <v>503</v>
      </c>
      <c r="P3414" t="s">
        <v>63</v>
      </c>
      <c r="Q3414" t="s">
        <v>64</v>
      </c>
      <c r="R3414" t="s">
        <v>65</v>
      </c>
      <c r="S3414" t="s">
        <v>54</v>
      </c>
      <c r="T3414" t="s">
        <v>35</v>
      </c>
      <c r="U3414" s="13">
        <f t="shared" si="212"/>
        <v>2024</v>
      </c>
      <c r="V3414" s="13">
        <f t="shared" si="213"/>
        <v>1</v>
      </c>
      <c r="W3414" s="20" t="str">
        <f t="shared" si="214"/>
        <v>January</v>
      </c>
      <c r="X3414">
        <v>0.26500000000000001</v>
      </c>
      <c r="Y3414" s="6">
        <f t="shared" si="215"/>
        <v>1798.2</v>
      </c>
      <c r="Z3414" cm="1">
        <f t="array" aca="1" ref="Z3414" ca="1">IF(roud(N3414,2)=ROUND(Z3414,2),"ok","error")</f>
        <v>0</v>
      </c>
    </row>
    <row r="3415" spans="1:26" x14ac:dyDescent="0.3">
      <c r="A3415" t="s">
        <v>5127</v>
      </c>
      <c r="B3415" s="4">
        <v>45920</v>
      </c>
      <c r="C3415" t="s">
        <v>2003</v>
      </c>
      <c r="D3415" t="s">
        <v>2004</v>
      </c>
      <c r="E3415" t="s">
        <v>492</v>
      </c>
      <c r="F3415" t="s">
        <v>493</v>
      </c>
      <c r="G3415" t="s">
        <v>214</v>
      </c>
      <c r="H3415" t="s">
        <v>494</v>
      </c>
      <c r="I3415" s="6">
        <v>1</v>
      </c>
      <c r="J3415" s="6">
        <v>1499</v>
      </c>
      <c r="K3415" s="6">
        <v>1499</v>
      </c>
      <c r="L3415" s="6">
        <v>0</v>
      </c>
      <c r="M3415" s="6">
        <v>0</v>
      </c>
      <c r="N3415" s="6">
        <v>1499</v>
      </c>
      <c r="O3415" s="6">
        <v>569.62</v>
      </c>
      <c r="P3415" t="s">
        <v>105</v>
      </c>
      <c r="Q3415" t="s">
        <v>106</v>
      </c>
      <c r="R3415" t="s">
        <v>44</v>
      </c>
      <c r="S3415" t="s">
        <v>45</v>
      </c>
      <c r="T3415" t="s">
        <v>35</v>
      </c>
      <c r="U3415" s="13">
        <f t="shared" si="212"/>
        <v>2025</v>
      </c>
      <c r="V3415" s="13">
        <f t="shared" si="213"/>
        <v>9</v>
      </c>
      <c r="W3415" s="20" t="str">
        <f t="shared" si="214"/>
        <v>September</v>
      </c>
      <c r="X3415">
        <v>0.38</v>
      </c>
      <c r="Y3415" s="6">
        <f t="shared" si="215"/>
        <v>1499</v>
      </c>
      <c r="Z3415" cm="1">
        <f t="array" aca="1" ref="Z3415" ca="1">IF(roud(N3415,2)=ROUND(Z3415,2),"ok","error")</f>
        <v>0</v>
      </c>
    </row>
    <row r="3416" spans="1:26" x14ac:dyDescent="0.3">
      <c r="A3416" t="s">
        <v>5128</v>
      </c>
      <c r="B3416" s="4">
        <v>45494</v>
      </c>
      <c r="C3416" t="s">
        <v>2515</v>
      </c>
      <c r="D3416" t="s">
        <v>2516</v>
      </c>
      <c r="E3416" t="s">
        <v>80</v>
      </c>
      <c r="F3416" t="s">
        <v>81</v>
      </c>
      <c r="G3416" t="s">
        <v>52</v>
      </c>
      <c r="H3416" t="s">
        <v>53</v>
      </c>
      <c r="I3416" s="6">
        <v>1</v>
      </c>
      <c r="J3416" s="6">
        <v>3499</v>
      </c>
      <c r="K3416" s="6">
        <v>3499</v>
      </c>
      <c r="L3416" s="6">
        <v>0.1</v>
      </c>
      <c r="M3416" s="6">
        <v>349.9</v>
      </c>
      <c r="N3416" s="6">
        <v>3149.1</v>
      </c>
      <c r="O3416" s="6">
        <v>661.31</v>
      </c>
      <c r="P3416" t="s">
        <v>42</v>
      </c>
      <c r="Q3416" t="s">
        <v>43</v>
      </c>
      <c r="R3416" t="s">
        <v>44</v>
      </c>
      <c r="S3416" t="s">
        <v>45</v>
      </c>
      <c r="T3416" t="s">
        <v>35</v>
      </c>
      <c r="U3416" s="13">
        <f t="shared" si="212"/>
        <v>2024</v>
      </c>
      <c r="V3416" s="13">
        <f t="shared" si="213"/>
        <v>7</v>
      </c>
      <c r="W3416" s="20" t="str">
        <f t="shared" si="214"/>
        <v>July</v>
      </c>
      <c r="X3416">
        <v>0.21</v>
      </c>
      <c r="Y3416" s="6">
        <f t="shared" si="215"/>
        <v>2799.2</v>
      </c>
      <c r="Z3416" cm="1">
        <f t="array" aca="1" ref="Z3416" ca="1">IF(roud(N3416,2)=ROUND(Z3416,2),"ok","error")</f>
        <v>0</v>
      </c>
    </row>
    <row r="3417" spans="1:26" x14ac:dyDescent="0.3">
      <c r="A3417" t="s">
        <v>5129</v>
      </c>
      <c r="B3417" s="4">
        <v>45752</v>
      </c>
      <c r="C3417" t="s">
        <v>1919</v>
      </c>
      <c r="D3417" t="s">
        <v>1920</v>
      </c>
      <c r="E3417" t="s">
        <v>181</v>
      </c>
      <c r="F3417" t="s">
        <v>182</v>
      </c>
      <c r="G3417" t="s">
        <v>113</v>
      </c>
      <c r="H3417" t="s">
        <v>114</v>
      </c>
      <c r="I3417" s="6">
        <v>5</v>
      </c>
      <c r="J3417" s="6">
        <v>2499</v>
      </c>
      <c r="K3417" s="6">
        <v>12495</v>
      </c>
      <c r="L3417" s="6">
        <v>0.05</v>
      </c>
      <c r="M3417" s="6">
        <v>624.75</v>
      </c>
      <c r="N3417" s="6">
        <v>11870.25</v>
      </c>
      <c r="O3417" s="6">
        <v>3145.62</v>
      </c>
      <c r="P3417" t="s">
        <v>191</v>
      </c>
      <c r="Q3417" t="s">
        <v>187</v>
      </c>
      <c r="R3417" t="s">
        <v>160</v>
      </c>
      <c r="S3417" t="s">
        <v>54</v>
      </c>
      <c r="T3417" t="s">
        <v>55</v>
      </c>
      <c r="U3417" s="13">
        <f t="shared" si="212"/>
        <v>2025</v>
      </c>
      <c r="V3417" s="13">
        <f t="shared" si="213"/>
        <v>4</v>
      </c>
      <c r="W3417" s="20" t="str">
        <f t="shared" si="214"/>
        <v>April</v>
      </c>
      <c r="X3417">
        <v>0.26500000000000001</v>
      </c>
      <c r="Y3417" s="6">
        <f t="shared" si="215"/>
        <v>11245.5</v>
      </c>
      <c r="Z3417" cm="1">
        <f t="array" aca="1" ref="Z3417" ca="1">IF(roud(N3417,2)=ROUND(Z3417,2),"ok","error")</f>
        <v>0</v>
      </c>
    </row>
    <row r="3418" spans="1:26" x14ac:dyDescent="0.3">
      <c r="A3418" t="s">
        <v>5130</v>
      </c>
      <c r="B3418" s="4">
        <v>45898</v>
      </c>
      <c r="C3418" t="s">
        <v>594</v>
      </c>
      <c r="D3418" t="s">
        <v>595</v>
      </c>
      <c r="E3418" t="s">
        <v>356</v>
      </c>
      <c r="F3418" t="s">
        <v>357</v>
      </c>
      <c r="G3418" t="s">
        <v>214</v>
      </c>
      <c r="H3418" t="s">
        <v>260</v>
      </c>
      <c r="I3418" s="6">
        <v>4</v>
      </c>
      <c r="J3418" s="6">
        <v>699</v>
      </c>
      <c r="K3418" s="6">
        <v>2796</v>
      </c>
      <c r="L3418" s="6">
        <v>0.25</v>
      </c>
      <c r="M3418" s="6">
        <v>699</v>
      </c>
      <c r="N3418" s="6">
        <v>2097</v>
      </c>
      <c r="O3418" s="6">
        <v>639.58000000000004</v>
      </c>
      <c r="P3418" t="s">
        <v>42</v>
      </c>
      <c r="Q3418" t="s">
        <v>43</v>
      </c>
      <c r="R3418" t="s">
        <v>44</v>
      </c>
      <c r="S3418" t="s">
        <v>45</v>
      </c>
      <c r="T3418" t="s">
        <v>46</v>
      </c>
      <c r="U3418" s="13">
        <f t="shared" si="212"/>
        <v>2025</v>
      </c>
      <c r="V3418" s="13">
        <f t="shared" si="213"/>
        <v>8</v>
      </c>
      <c r="W3418" s="20" t="str">
        <f t="shared" si="214"/>
        <v>August</v>
      </c>
      <c r="X3418">
        <v>0.30499999999999999</v>
      </c>
      <c r="Y3418" s="6">
        <f t="shared" si="215"/>
        <v>1398</v>
      </c>
      <c r="Z3418" cm="1">
        <f t="array" aca="1" ref="Z3418" ca="1">IF(roud(N3418,2)=ROUND(Z3418,2),"ok","error")</f>
        <v>0</v>
      </c>
    </row>
    <row r="3419" spans="1:26" x14ac:dyDescent="0.3">
      <c r="A3419" t="s">
        <v>5131</v>
      </c>
      <c r="B3419" s="4">
        <v>45731</v>
      </c>
      <c r="C3419" t="s">
        <v>4816</v>
      </c>
      <c r="D3419" t="s">
        <v>4817</v>
      </c>
      <c r="E3419" t="s">
        <v>302</v>
      </c>
      <c r="F3419" t="s">
        <v>303</v>
      </c>
      <c r="G3419" t="s">
        <v>29</v>
      </c>
      <c r="H3419" t="s">
        <v>304</v>
      </c>
      <c r="I3419" s="6">
        <v>1</v>
      </c>
      <c r="J3419" s="6">
        <v>1799</v>
      </c>
      <c r="K3419" s="6">
        <v>1799</v>
      </c>
      <c r="L3419" s="6">
        <v>0.15</v>
      </c>
      <c r="M3419" s="6">
        <v>269.85000000000002</v>
      </c>
      <c r="N3419" s="6">
        <v>1529.15</v>
      </c>
      <c r="O3419" s="6">
        <v>420.52</v>
      </c>
      <c r="P3419" t="s">
        <v>31</v>
      </c>
      <c r="Q3419" t="s">
        <v>32</v>
      </c>
      <c r="R3419" t="s">
        <v>33</v>
      </c>
      <c r="S3419" t="s">
        <v>98</v>
      </c>
      <c r="T3419" t="s">
        <v>55</v>
      </c>
      <c r="U3419" s="13">
        <f t="shared" si="212"/>
        <v>2025</v>
      </c>
      <c r="V3419" s="13">
        <f t="shared" si="213"/>
        <v>3</v>
      </c>
      <c r="W3419" s="20" t="str">
        <f t="shared" si="214"/>
        <v>March</v>
      </c>
      <c r="X3419">
        <v>0.27500000000000002</v>
      </c>
      <c r="Y3419" s="6">
        <f t="shared" si="215"/>
        <v>1259.3</v>
      </c>
      <c r="Z3419" cm="1">
        <f t="array" aca="1" ref="Z3419" ca="1">IF(roud(N3419,2)=ROUND(Z3419,2),"ok","error")</f>
        <v>0</v>
      </c>
    </row>
    <row r="3420" spans="1:26" x14ac:dyDescent="0.3">
      <c r="A3420" t="s">
        <v>5132</v>
      </c>
      <c r="B3420" s="4">
        <v>45690</v>
      </c>
      <c r="C3420" t="s">
        <v>1314</v>
      </c>
      <c r="D3420" t="s">
        <v>1315</v>
      </c>
      <c r="E3420" t="s">
        <v>102</v>
      </c>
      <c r="F3420" t="s">
        <v>103</v>
      </c>
      <c r="G3420" t="s">
        <v>52</v>
      </c>
      <c r="H3420" t="s">
        <v>104</v>
      </c>
      <c r="I3420" s="6">
        <v>2</v>
      </c>
      <c r="J3420" s="6">
        <v>5999</v>
      </c>
      <c r="K3420" s="6">
        <v>11998</v>
      </c>
      <c r="L3420" s="6">
        <v>0.05</v>
      </c>
      <c r="M3420" s="6">
        <v>599.9</v>
      </c>
      <c r="N3420" s="6">
        <v>11398.1</v>
      </c>
      <c r="O3420" s="6">
        <v>2564.5700000000002</v>
      </c>
      <c r="P3420" t="s">
        <v>89</v>
      </c>
      <c r="Q3420" t="s">
        <v>90</v>
      </c>
      <c r="R3420" t="s">
        <v>65</v>
      </c>
      <c r="S3420" t="s">
        <v>98</v>
      </c>
      <c r="T3420" t="s">
        <v>46</v>
      </c>
      <c r="U3420" s="13">
        <f t="shared" si="212"/>
        <v>2025</v>
      </c>
      <c r="V3420" s="13">
        <f t="shared" si="213"/>
        <v>2</v>
      </c>
      <c r="W3420" s="20" t="str">
        <f t="shared" si="214"/>
        <v>February</v>
      </c>
      <c r="X3420">
        <v>0.22500000000000001</v>
      </c>
      <c r="Y3420" s="6">
        <f t="shared" si="215"/>
        <v>10798.2</v>
      </c>
      <c r="Z3420" cm="1">
        <f t="array" aca="1" ref="Z3420" ca="1">IF(roud(N3420,2)=ROUND(Z3420,2),"ok","error")</f>
        <v>0</v>
      </c>
    </row>
    <row r="3421" spans="1:26" x14ac:dyDescent="0.3">
      <c r="A3421" t="s">
        <v>5133</v>
      </c>
      <c r="B3421" s="4">
        <v>45296</v>
      </c>
      <c r="C3421" t="s">
        <v>627</v>
      </c>
      <c r="D3421" t="s">
        <v>628</v>
      </c>
      <c r="E3421" t="s">
        <v>121</v>
      </c>
      <c r="F3421" t="s">
        <v>122</v>
      </c>
      <c r="G3421" t="s">
        <v>61</v>
      </c>
      <c r="H3421" t="s">
        <v>123</v>
      </c>
      <c r="I3421" s="6">
        <v>3</v>
      </c>
      <c r="J3421" s="6">
        <v>24999</v>
      </c>
      <c r="K3421" s="6">
        <v>74997</v>
      </c>
      <c r="L3421" s="6">
        <v>0.1</v>
      </c>
      <c r="M3421" s="6">
        <v>7499.7</v>
      </c>
      <c r="N3421" s="6">
        <v>67497.3</v>
      </c>
      <c r="O3421" s="6">
        <v>8774.65</v>
      </c>
      <c r="P3421" t="s">
        <v>31</v>
      </c>
      <c r="Q3421" t="s">
        <v>32</v>
      </c>
      <c r="R3421" t="s">
        <v>33</v>
      </c>
      <c r="S3421" t="s">
        <v>98</v>
      </c>
      <c r="T3421" t="s">
        <v>35</v>
      </c>
      <c r="U3421" s="13">
        <f t="shared" si="212"/>
        <v>2024</v>
      </c>
      <c r="V3421" s="13">
        <f t="shared" si="213"/>
        <v>1</v>
      </c>
      <c r="W3421" s="20" t="str">
        <f t="shared" si="214"/>
        <v>January</v>
      </c>
      <c r="X3421">
        <v>0.13</v>
      </c>
      <c r="Y3421" s="6">
        <f t="shared" si="215"/>
        <v>59997.599999999999</v>
      </c>
      <c r="Z3421" cm="1">
        <f t="array" aca="1" ref="Z3421" ca="1">IF(roud(N3421,2)=ROUND(Z3421,2),"ok","error")</f>
        <v>0</v>
      </c>
    </row>
    <row r="3422" spans="1:26" x14ac:dyDescent="0.3">
      <c r="A3422" t="s">
        <v>5134</v>
      </c>
      <c r="B3422" s="4">
        <v>46013</v>
      </c>
      <c r="C3422" t="s">
        <v>232</v>
      </c>
      <c r="D3422" t="s">
        <v>233</v>
      </c>
      <c r="E3422" t="s">
        <v>50</v>
      </c>
      <c r="F3422" t="s">
        <v>51</v>
      </c>
      <c r="G3422" t="s">
        <v>52</v>
      </c>
      <c r="H3422" t="s">
        <v>53</v>
      </c>
      <c r="I3422" s="6">
        <v>1</v>
      </c>
      <c r="J3422" s="6">
        <v>2999</v>
      </c>
      <c r="K3422" s="6">
        <v>2999</v>
      </c>
      <c r="L3422" s="6">
        <v>0.2</v>
      </c>
      <c r="M3422" s="6">
        <v>599.79999999999995</v>
      </c>
      <c r="N3422" s="6">
        <v>2399.1999999999998</v>
      </c>
      <c r="O3422" s="6">
        <v>431.86</v>
      </c>
      <c r="P3422" t="s">
        <v>186</v>
      </c>
      <c r="Q3422" t="s">
        <v>187</v>
      </c>
      <c r="R3422" t="s">
        <v>160</v>
      </c>
      <c r="S3422" t="s">
        <v>98</v>
      </c>
      <c r="T3422" t="s">
        <v>46</v>
      </c>
      <c r="U3422" s="13">
        <f t="shared" si="212"/>
        <v>2025</v>
      </c>
      <c r="V3422" s="13">
        <f t="shared" si="213"/>
        <v>12</v>
      </c>
      <c r="W3422" s="20" t="str">
        <f t="shared" si="214"/>
        <v>December</v>
      </c>
      <c r="X3422">
        <v>0.18</v>
      </c>
      <c r="Y3422" s="6">
        <f t="shared" si="215"/>
        <v>1799.4</v>
      </c>
      <c r="Z3422" cm="1">
        <f t="array" aca="1" ref="Z3422" ca="1">IF(roud(N3422,2)=ROUND(Z3422,2),"ok","error")</f>
        <v>0</v>
      </c>
    </row>
    <row r="3423" spans="1:26" x14ac:dyDescent="0.3">
      <c r="A3423" t="s">
        <v>5135</v>
      </c>
      <c r="B3423" s="4">
        <v>45511</v>
      </c>
      <c r="C3423" t="s">
        <v>3569</v>
      </c>
      <c r="D3423" t="s">
        <v>3570</v>
      </c>
      <c r="E3423" t="s">
        <v>302</v>
      </c>
      <c r="F3423" t="s">
        <v>303</v>
      </c>
      <c r="G3423" t="s">
        <v>29</v>
      </c>
      <c r="H3423" t="s">
        <v>304</v>
      </c>
      <c r="I3423" s="6">
        <v>4</v>
      </c>
      <c r="J3423" s="6">
        <v>1799</v>
      </c>
      <c r="K3423" s="6">
        <v>7196</v>
      </c>
      <c r="L3423" s="6">
        <v>0.2</v>
      </c>
      <c r="M3423" s="6">
        <v>1439.2</v>
      </c>
      <c r="N3423" s="6">
        <v>5756.8</v>
      </c>
      <c r="O3423" s="6">
        <v>1496.77</v>
      </c>
      <c r="P3423" t="s">
        <v>42</v>
      </c>
      <c r="Q3423" t="s">
        <v>43</v>
      </c>
      <c r="R3423" t="s">
        <v>44</v>
      </c>
      <c r="S3423" t="s">
        <v>45</v>
      </c>
      <c r="T3423" t="s">
        <v>55</v>
      </c>
      <c r="U3423" s="13">
        <f t="shared" si="212"/>
        <v>2024</v>
      </c>
      <c r="V3423" s="13">
        <f t="shared" si="213"/>
        <v>8</v>
      </c>
      <c r="W3423" s="20" t="str">
        <f t="shared" si="214"/>
        <v>August</v>
      </c>
      <c r="X3423">
        <v>0.26</v>
      </c>
      <c r="Y3423" s="6">
        <f t="shared" si="215"/>
        <v>4317.6000000000004</v>
      </c>
      <c r="Z3423" cm="1">
        <f t="array" aca="1" ref="Z3423" ca="1">IF(roud(N3423,2)=ROUND(Z3423,2),"ok","error")</f>
        <v>0</v>
      </c>
    </row>
    <row r="3424" spans="1:26" x14ac:dyDescent="0.3">
      <c r="A3424" t="s">
        <v>5136</v>
      </c>
      <c r="B3424" s="4">
        <v>45502</v>
      </c>
      <c r="C3424" t="s">
        <v>2132</v>
      </c>
      <c r="D3424" t="s">
        <v>2133</v>
      </c>
      <c r="E3424" t="s">
        <v>133</v>
      </c>
      <c r="F3424" t="s">
        <v>134</v>
      </c>
      <c r="G3424" t="s">
        <v>61</v>
      </c>
      <c r="H3424" t="s">
        <v>123</v>
      </c>
      <c r="I3424" s="6">
        <v>1</v>
      </c>
      <c r="J3424" s="6">
        <v>2999</v>
      </c>
      <c r="K3424" s="6">
        <v>2999</v>
      </c>
      <c r="L3424" s="6">
        <v>0.05</v>
      </c>
      <c r="M3424" s="6">
        <v>149.94999999999999</v>
      </c>
      <c r="N3424" s="6">
        <v>2849.05</v>
      </c>
      <c r="O3424" s="6">
        <v>413.11</v>
      </c>
      <c r="P3424" t="s">
        <v>42</v>
      </c>
      <c r="Q3424" t="s">
        <v>43</v>
      </c>
      <c r="R3424" t="s">
        <v>44</v>
      </c>
      <c r="S3424" t="s">
        <v>45</v>
      </c>
      <c r="T3424" t="s">
        <v>35</v>
      </c>
      <c r="U3424" s="13">
        <f t="shared" si="212"/>
        <v>2024</v>
      </c>
      <c r="V3424" s="13">
        <f t="shared" si="213"/>
        <v>7</v>
      </c>
      <c r="W3424" s="20" t="str">
        <f t="shared" si="214"/>
        <v>July</v>
      </c>
      <c r="X3424">
        <v>0.14499999999999999</v>
      </c>
      <c r="Y3424" s="6">
        <f t="shared" si="215"/>
        <v>2699.1</v>
      </c>
      <c r="Z3424" cm="1">
        <f t="array" aca="1" ref="Z3424" ca="1">IF(roud(N3424,2)=ROUND(Z3424,2),"ok","error")</f>
        <v>0</v>
      </c>
    </row>
    <row r="3425" spans="1:26" x14ac:dyDescent="0.3">
      <c r="A3425" t="s">
        <v>5137</v>
      </c>
      <c r="B3425" s="4">
        <v>45577</v>
      </c>
      <c r="C3425" t="s">
        <v>4343</v>
      </c>
      <c r="D3425" t="s">
        <v>4344</v>
      </c>
      <c r="E3425" t="s">
        <v>492</v>
      </c>
      <c r="F3425" t="s">
        <v>493</v>
      </c>
      <c r="G3425" t="s">
        <v>214</v>
      </c>
      <c r="H3425" t="s">
        <v>494</v>
      </c>
      <c r="I3425" s="6">
        <v>2</v>
      </c>
      <c r="J3425" s="6">
        <v>1499</v>
      </c>
      <c r="K3425" s="6">
        <v>2998</v>
      </c>
      <c r="L3425" s="6">
        <v>0.05</v>
      </c>
      <c r="M3425" s="6">
        <v>149.9</v>
      </c>
      <c r="N3425" s="6">
        <v>2848.1</v>
      </c>
      <c r="O3425" s="6">
        <v>1039.56</v>
      </c>
      <c r="P3425" t="s">
        <v>191</v>
      </c>
      <c r="Q3425" t="s">
        <v>187</v>
      </c>
      <c r="R3425" t="s">
        <v>160</v>
      </c>
      <c r="S3425" t="s">
        <v>45</v>
      </c>
      <c r="T3425" t="s">
        <v>55</v>
      </c>
      <c r="U3425" s="13">
        <f t="shared" si="212"/>
        <v>2024</v>
      </c>
      <c r="V3425" s="13">
        <f t="shared" si="213"/>
        <v>10</v>
      </c>
      <c r="W3425" s="20" t="str">
        <f t="shared" si="214"/>
        <v>October</v>
      </c>
      <c r="X3425">
        <v>0.36499999999999999</v>
      </c>
      <c r="Y3425" s="6">
        <f t="shared" si="215"/>
        <v>2698.2</v>
      </c>
      <c r="Z3425" cm="1">
        <f t="array" aca="1" ref="Z3425" ca="1">IF(roud(N3425,2)=ROUND(Z3425,2),"ok","error")</f>
        <v>0</v>
      </c>
    </row>
    <row r="3426" spans="1:26" x14ac:dyDescent="0.3">
      <c r="A3426" t="s">
        <v>5138</v>
      </c>
      <c r="B3426" s="4">
        <v>46012</v>
      </c>
      <c r="C3426" t="s">
        <v>210</v>
      </c>
      <c r="D3426" t="s">
        <v>211</v>
      </c>
      <c r="E3426" t="s">
        <v>40</v>
      </c>
      <c r="F3426" t="s">
        <v>41</v>
      </c>
      <c r="G3426" t="s">
        <v>29</v>
      </c>
      <c r="H3426" t="s">
        <v>30</v>
      </c>
      <c r="I3426" s="6">
        <v>2</v>
      </c>
      <c r="J3426" s="6">
        <v>1199</v>
      </c>
      <c r="K3426" s="6">
        <v>2398</v>
      </c>
      <c r="L3426" s="6">
        <v>0.05</v>
      </c>
      <c r="M3426" s="6">
        <v>119.9</v>
      </c>
      <c r="N3426" s="6">
        <v>2278.1</v>
      </c>
      <c r="O3426" s="6">
        <v>694.82</v>
      </c>
      <c r="P3426" t="s">
        <v>31</v>
      </c>
      <c r="Q3426" t="s">
        <v>32</v>
      </c>
      <c r="R3426" t="s">
        <v>33</v>
      </c>
      <c r="S3426" t="s">
        <v>98</v>
      </c>
      <c r="T3426" t="s">
        <v>46</v>
      </c>
      <c r="U3426" s="13">
        <f t="shared" si="212"/>
        <v>2025</v>
      </c>
      <c r="V3426" s="13">
        <f t="shared" si="213"/>
        <v>12</v>
      </c>
      <c r="W3426" s="20" t="str">
        <f t="shared" si="214"/>
        <v>December</v>
      </c>
      <c r="X3426">
        <v>0.30499999999999999</v>
      </c>
      <c r="Y3426" s="6">
        <f t="shared" si="215"/>
        <v>2158.1999999999998</v>
      </c>
      <c r="Z3426" cm="1">
        <f t="array" aca="1" ref="Z3426" ca="1">IF(roud(N3426,2)=ROUND(Z3426,2),"ok","error")</f>
        <v>0</v>
      </c>
    </row>
    <row r="3427" spans="1:26" x14ac:dyDescent="0.3">
      <c r="A3427" t="s">
        <v>5139</v>
      </c>
      <c r="B3427" s="4">
        <v>45356</v>
      </c>
      <c r="C3427" t="s">
        <v>2640</v>
      </c>
      <c r="D3427" t="s">
        <v>2641</v>
      </c>
      <c r="E3427" t="s">
        <v>59</v>
      </c>
      <c r="F3427" t="s">
        <v>60</v>
      </c>
      <c r="G3427" t="s">
        <v>61</v>
      </c>
      <c r="H3427" t="s">
        <v>62</v>
      </c>
      <c r="I3427" s="6">
        <v>1</v>
      </c>
      <c r="J3427" s="6">
        <v>59999</v>
      </c>
      <c r="K3427" s="6">
        <v>59999</v>
      </c>
      <c r="L3427" s="6">
        <v>0.1</v>
      </c>
      <c r="M3427" s="6">
        <v>5999.9</v>
      </c>
      <c r="N3427" s="6">
        <v>53999.1</v>
      </c>
      <c r="O3427" s="6">
        <v>7019.88</v>
      </c>
      <c r="P3427" t="s">
        <v>94</v>
      </c>
      <c r="Q3427" t="s">
        <v>64</v>
      </c>
      <c r="R3427" t="s">
        <v>65</v>
      </c>
      <c r="S3427" t="s">
        <v>107</v>
      </c>
      <c r="T3427" t="s">
        <v>35</v>
      </c>
      <c r="U3427" s="13">
        <f t="shared" si="212"/>
        <v>2024</v>
      </c>
      <c r="V3427" s="13">
        <f t="shared" si="213"/>
        <v>3</v>
      </c>
      <c r="W3427" s="20" t="str">
        <f t="shared" si="214"/>
        <v>March</v>
      </c>
      <c r="X3427">
        <v>0.13</v>
      </c>
      <c r="Y3427" s="6">
        <f t="shared" si="215"/>
        <v>47999.199999999997</v>
      </c>
      <c r="Z3427" cm="1">
        <f t="array" aca="1" ref="Z3427" ca="1">IF(roud(N3427,2)=ROUND(Z3427,2),"ok","error")</f>
        <v>0</v>
      </c>
    </row>
    <row r="3428" spans="1:26" x14ac:dyDescent="0.3">
      <c r="A3428" t="s">
        <v>5140</v>
      </c>
      <c r="B3428" s="4">
        <v>45883</v>
      </c>
      <c r="C3428" t="s">
        <v>2120</v>
      </c>
      <c r="D3428" t="s">
        <v>2121</v>
      </c>
      <c r="E3428" t="s">
        <v>59</v>
      </c>
      <c r="F3428" t="s">
        <v>60</v>
      </c>
      <c r="G3428" t="s">
        <v>61</v>
      </c>
      <c r="H3428" t="s">
        <v>62</v>
      </c>
      <c r="I3428" s="6">
        <v>2</v>
      </c>
      <c r="J3428" s="6">
        <v>59999</v>
      </c>
      <c r="K3428" s="6">
        <v>119998</v>
      </c>
      <c r="L3428" s="6">
        <v>0.1</v>
      </c>
      <c r="M3428" s="6">
        <v>11999.8</v>
      </c>
      <c r="N3428" s="6">
        <v>107998.2</v>
      </c>
      <c r="O3428" s="6">
        <v>14039.77</v>
      </c>
      <c r="P3428" t="s">
        <v>144</v>
      </c>
      <c r="Q3428" t="s">
        <v>145</v>
      </c>
      <c r="R3428" t="s">
        <v>65</v>
      </c>
      <c r="S3428" t="s">
        <v>98</v>
      </c>
      <c r="T3428" t="s">
        <v>55</v>
      </c>
      <c r="U3428" s="13">
        <f t="shared" si="212"/>
        <v>2025</v>
      </c>
      <c r="V3428" s="13">
        <f t="shared" si="213"/>
        <v>8</v>
      </c>
      <c r="W3428" s="20" t="str">
        <f t="shared" si="214"/>
        <v>August</v>
      </c>
      <c r="X3428">
        <v>0.13</v>
      </c>
      <c r="Y3428" s="6">
        <f t="shared" si="215"/>
        <v>95998.399999999994</v>
      </c>
      <c r="Z3428" cm="1">
        <f t="array" aca="1" ref="Z3428" ca="1">IF(roud(N3428,2)=ROUND(Z3428,2),"ok","error")</f>
        <v>0</v>
      </c>
    </row>
    <row r="3429" spans="1:26" x14ac:dyDescent="0.3">
      <c r="A3429" t="s">
        <v>5141</v>
      </c>
      <c r="B3429" s="4">
        <v>45396</v>
      </c>
      <c r="C3429" t="s">
        <v>312</v>
      </c>
      <c r="D3429" t="s">
        <v>313</v>
      </c>
      <c r="E3429" t="s">
        <v>273</v>
      </c>
      <c r="F3429" t="s">
        <v>274</v>
      </c>
      <c r="G3429" t="s">
        <v>29</v>
      </c>
      <c r="H3429" t="s">
        <v>88</v>
      </c>
      <c r="I3429" s="6">
        <v>1</v>
      </c>
      <c r="J3429" s="6">
        <v>2499</v>
      </c>
      <c r="K3429" s="6">
        <v>2499</v>
      </c>
      <c r="L3429" s="6">
        <v>0.25</v>
      </c>
      <c r="M3429" s="6">
        <v>624.75</v>
      </c>
      <c r="N3429" s="6">
        <v>1874.25</v>
      </c>
      <c r="O3429" s="6">
        <v>459.19</v>
      </c>
      <c r="P3429" t="s">
        <v>82</v>
      </c>
      <c r="Q3429" t="s">
        <v>82</v>
      </c>
      <c r="R3429" t="s">
        <v>65</v>
      </c>
      <c r="S3429" t="s">
        <v>54</v>
      </c>
      <c r="T3429" t="s">
        <v>35</v>
      </c>
      <c r="U3429" s="13">
        <f t="shared" si="212"/>
        <v>2024</v>
      </c>
      <c r="V3429" s="13">
        <f t="shared" si="213"/>
        <v>4</v>
      </c>
      <c r="W3429" s="20" t="str">
        <f t="shared" si="214"/>
        <v>April</v>
      </c>
      <c r="X3429">
        <v>0.245</v>
      </c>
      <c r="Y3429" s="6">
        <f t="shared" si="215"/>
        <v>1249.5</v>
      </c>
      <c r="Z3429" cm="1">
        <f t="array" aca="1" ref="Z3429" ca="1">IF(roud(N3429,2)=ROUND(Z3429,2),"ok","error")</f>
        <v>0</v>
      </c>
    </row>
    <row r="3430" spans="1:26" x14ac:dyDescent="0.3">
      <c r="A3430" t="s">
        <v>5142</v>
      </c>
      <c r="B3430" s="4">
        <v>45841</v>
      </c>
      <c r="C3430" t="s">
        <v>1162</v>
      </c>
      <c r="D3430" t="s">
        <v>1163</v>
      </c>
      <c r="E3430" t="s">
        <v>273</v>
      </c>
      <c r="F3430" t="s">
        <v>274</v>
      </c>
      <c r="G3430" t="s">
        <v>29</v>
      </c>
      <c r="H3430" t="s">
        <v>88</v>
      </c>
      <c r="I3430" s="6">
        <v>1</v>
      </c>
      <c r="J3430" s="6">
        <v>2499</v>
      </c>
      <c r="K3430" s="6">
        <v>2499</v>
      </c>
      <c r="L3430" s="6">
        <v>0.15</v>
      </c>
      <c r="M3430" s="6">
        <v>374.85</v>
      </c>
      <c r="N3430" s="6">
        <v>2124.15</v>
      </c>
      <c r="O3430" s="6">
        <v>584.14</v>
      </c>
      <c r="P3430" t="s">
        <v>94</v>
      </c>
      <c r="Q3430" t="s">
        <v>64</v>
      </c>
      <c r="R3430" t="s">
        <v>65</v>
      </c>
      <c r="S3430" t="s">
        <v>34</v>
      </c>
      <c r="T3430" t="s">
        <v>46</v>
      </c>
      <c r="U3430" s="13">
        <f t="shared" si="212"/>
        <v>2025</v>
      </c>
      <c r="V3430" s="13">
        <f t="shared" si="213"/>
        <v>7</v>
      </c>
      <c r="W3430" s="20" t="str">
        <f t="shared" si="214"/>
        <v>July</v>
      </c>
      <c r="X3430">
        <v>0.27500000000000002</v>
      </c>
      <c r="Y3430" s="6">
        <f t="shared" si="215"/>
        <v>1749.3</v>
      </c>
      <c r="Z3430" cm="1">
        <f t="array" aca="1" ref="Z3430" ca="1">IF(roud(N3430,2)=ROUND(Z3430,2),"ok","error")</f>
        <v>0</v>
      </c>
    </row>
    <row r="3431" spans="1:26" x14ac:dyDescent="0.3">
      <c r="A3431" t="s">
        <v>5143</v>
      </c>
      <c r="B3431" s="4">
        <v>45483</v>
      </c>
      <c r="C3431" t="s">
        <v>802</v>
      </c>
      <c r="D3431" t="s">
        <v>803</v>
      </c>
      <c r="E3431" t="s">
        <v>323</v>
      </c>
      <c r="F3431" t="s">
        <v>324</v>
      </c>
      <c r="G3431" t="s">
        <v>29</v>
      </c>
      <c r="H3431" t="s">
        <v>304</v>
      </c>
      <c r="I3431" s="6">
        <v>1</v>
      </c>
      <c r="J3431" s="6">
        <v>799</v>
      </c>
      <c r="K3431" s="6">
        <v>799</v>
      </c>
      <c r="L3431" s="6">
        <v>0.15</v>
      </c>
      <c r="M3431" s="6">
        <v>119.85</v>
      </c>
      <c r="N3431" s="6">
        <v>679.15</v>
      </c>
      <c r="O3431" s="6">
        <v>186.77</v>
      </c>
      <c r="P3431" t="s">
        <v>94</v>
      </c>
      <c r="Q3431" t="s">
        <v>64</v>
      </c>
      <c r="R3431" t="s">
        <v>65</v>
      </c>
      <c r="S3431" t="s">
        <v>54</v>
      </c>
      <c r="T3431" t="s">
        <v>35</v>
      </c>
      <c r="U3431" s="13">
        <f t="shared" si="212"/>
        <v>2024</v>
      </c>
      <c r="V3431" s="13">
        <f t="shared" si="213"/>
        <v>7</v>
      </c>
      <c r="W3431" s="20" t="str">
        <f t="shared" si="214"/>
        <v>July</v>
      </c>
      <c r="X3431">
        <v>0.27500000000000002</v>
      </c>
      <c r="Y3431" s="6">
        <f t="shared" si="215"/>
        <v>559.29999999999995</v>
      </c>
      <c r="Z3431" cm="1">
        <f t="array" aca="1" ref="Z3431" ca="1">IF(roud(N3431,2)=ROUND(Z3431,2),"ok","error")</f>
        <v>0</v>
      </c>
    </row>
    <row r="3432" spans="1:26" x14ac:dyDescent="0.3">
      <c r="A3432" t="s">
        <v>5144</v>
      </c>
      <c r="B3432" s="4">
        <v>45666</v>
      </c>
      <c r="C3432" t="s">
        <v>792</v>
      </c>
      <c r="D3432" t="s">
        <v>793</v>
      </c>
      <c r="E3432" t="s">
        <v>284</v>
      </c>
      <c r="F3432" t="s">
        <v>285</v>
      </c>
      <c r="G3432" t="s">
        <v>52</v>
      </c>
      <c r="H3432" t="s">
        <v>129</v>
      </c>
      <c r="I3432" s="6">
        <v>1</v>
      </c>
      <c r="J3432" s="6">
        <v>999</v>
      </c>
      <c r="K3432" s="6">
        <v>999</v>
      </c>
      <c r="L3432" s="6">
        <v>0.15</v>
      </c>
      <c r="M3432" s="6">
        <v>149.85</v>
      </c>
      <c r="N3432" s="6">
        <v>849.15</v>
      </c>
      <c r="O3432" s="6">
        <v>165.58</v>
      </c>
      <c r="P3432" t="s">
        <v>94</v>
      </c>
      <c r="Q3432" t="s">
        <v>64</v>
      </c>
      <c r="R3432" t="s">
        <v>65</v>
      </c>
      <c r="S3432" t="s">
        <v>107</v>
      </c>
      <c r="T3432" t="s">
        <v>35</v>
      </c>
      <c r="U3432" s="13">
        <f t="shared" si="212"/>
        <v>2025</v>
      </c>
      <c r="V3432" s="13">
        <f t="shared" si="213"/>
        <v>1</v>
      </c>
      <c r="W3432" s="20" t="str">
        <f t="shared" si="214"/>
        <v>January</v>
      </c>
      <c r="X3432">
        <v>0.19500000000000001</v>
      </c>
      <c r="Y3432" s="6">
        <f t="shared" si="215"/>
        <v>699.3</v>
      </c>
      <c r="Z3432" cm="1">
        <f t="array" aca="1" ref="Z3432" ca="1">IF(roud(N3432,2)=ROUND(Z3432,2),"ok","error")</f>
        <v>0</v>
      </c>
    </row>
    <row r="3433" spans="1:26" x14ac:dyDescent="0.3">
      <c r="A3433" t="s">
        <v>5145</v>
      </c>
      <c r="B3433" s="4">
        <v>45625</v>
      </c>
      <c r="C3433" t="s">
        <v>2838</v>
      </c>
      <c r="D3433" t="s">
        <v>2839</v>
      </c>
      <c r="E3433" t="s">
        <v>133</v>
      </c>
      <c r="F3433" t="s">
        <v>134</v>
      </c>
      <c r="G3433" t="s">
        <v>61</v>
      </c>
      <c r="H3433" t="s">
        <v>123</v>
      </c>
      <c r="I3433" s="6">
        <v>2</v>
      </c>
      <c r="J3433" s="6">
        <v>2999</v>
      </c>
      <c r="K3433" s="6">
        <v>5998</v>
      </c>
      <c r="L3433" s="6">
        <v>0.1</v>
      </c>
      <c r="M3433" s="6">
        <v>599.79999999999995</v>
      </c>
      <c r="N3433" s="6">
        <v>5398.2</v>
      </c>
      <c r="O3433" s="6">
        <v>701.77</v>
      </c>
      <c r="P3433" t="s">
        <v>82</v>
      </c>
      <c r="Q3433" t="s">
        <v>82</v>
      </c>
      <c r="R3433" t="s">
        <v>65</v>
      </c>
      <c r="S3433" t="s">
        <v>54</v>
      </c>
      <c r="T3433" t="s">
        <v>55</v>
      </c>
      <c r="U3433" s="13">
        <f t="shared" si="212"/>
        <v>2024</v>
      </c>
      <c r="V3433" s="13">
        <f t="shared" si="213"/>
        <v>11</v>
      </c>
      <c r="W3433" s="20" t="str">
        <f t="shared" si="214"/>
        <v>November</v>
      </c>
      <c r="X3433">
        <v>0.13</v>
      </c>
      <c r="Y3433" s="6">
        <f t="shared" si="215"/>
        <v>4798.3999999999996</v>
      </c>
      <c r="Z3433" cm="1">
        <f t="array" aca="1" ref="Z3433" ca="1">IF(roud(N3433,2)=ROUND(Z3433,2),"ok","error")</f>
        <v>0</v>
      </c>
    </row>
    <row r="3434" spans="1:26" x14ac:dyDescent="0.3">
      <c r="A3434" t="s">
        <v>5146</v>
      </c>
      <c r="B3434" s="4">
        <v>45493</v>
      </c>
      <c r="C3434" t="s">
        <v>109</v>
      </c>
      <c r="D3434" t="s">
        <v>110</v>
      </c>
      <c r="E3434" t="s">
        <v>102</v>
      </c>
      <c r="F3434" t="s">
        <v>103</v>
      </c>
      <c r="G3434" t="s">
        <v>52</v>
      </c>
      <c r="H3434" t="s">
        <v>104</v>
      </c>
      <c r="I3434" s="6">
        <v>2</v>
      </c>
      <c r="J3434" s="6">
        <v>5999</v>
      </c>
      <c r="K3434" s="6">
        <v>11998</v>
      </c>
      <c r="L3434" s="6">
        <v>0.15</v>
      </c>
      <c r="M3434" s="6">
        <v>1799.7</v>
      </c>
      <c r="N3434" s="6">
        <v>10198.299999999999</v>
      </c>
      <c r="O3434" s="6">
        <v>1988.67</v>
      </c>
      <c r="P3434" t="s">
        <v>186</v>
      </c>
      <c r="Q3434" t="s">
        <v>187</v>
      </c>
      <c r="R3434" t="s">
        <v>160</v>
      </c>
      <c r="S3434" t="s">
        <v>54</v>
      </c>
      <c r="T3434" t="s">
        <v>55</v>
      </c>
      <c r="U3434" s="13">
        <f t="shared" si="212"/>
        <v>2024</v>
      </c>
      <c r="V3434" s="13">
        <f t="shared" si="213"/>
        <v>7</v>
      </c>
      <c r="W3434" s="20" t="str">
        <f t="shared" si="214"/>
        <v>July</v>
      </c>
      <c r="X3434">
        <v>0.19500000000000001</v>
      </c>
      <c r="Y3434" s="6">
        <f t="shared" si="215"/>
        <v>8398.6</v>
      </c>
      <c r="Z3434" cm="1">
        <f t="array" aca="1" ref="Z3434" ca="1">IF(roud(N3434,2)=ROUND(Z3434,2),"ok","error")</f>
        <v>0</v>
      </c>
    </row>
    <row r="3435" spans="1:26" x14ac:dyDescent="0.3">
      <c r="A3435" t="s">
        <v>5147</v>
      </c>
      <c r="B3435" s="4">
        <v>45760</v>
      </c>
      <c r="C3435" t="s">
        <v>540</v>
      </c>
      <c r="D3435" t="s">
        <v>541</v>
      </c>
      <c r="E3435" t="s">
        <v>181</v>
      </c>
      <c r="F3435" t="s">
        <v>182</v>
      </c>
      <c r="G3435" t="s">
        <v>113</v>
      </c>
      <c r="H3435" t="s">
        <v>114</v>
      </c>
      <c r="I3435" s="6">
        <v>2</v>
      </c>
      <c r="J3435" s="6">
        <v>2499</v>
      </c>
      <c r="K3435" s="6">
        <v>4998</v>
      </c>
      <c r="L3435" s="6">
        <v>0.15</v>
      </c>
      <c r="M3435" s="6">
        <v>749.7</v>
      </c>
      <c r="N3435" s="6">
        <v>4248.3</v>
      </c>
      <c r="O3435" s="6">
        <v>998.35</v>
      </c>
      <c r="P3435" t="s">
        <v>82</v>
      </c>
      <c r="Q3435" t="s">
        <v>82</v>
      </c>
      <c r="R3435" t="s">
        <v>65</v>
      </c>
      <c r="S3435" t="s">
        <v>45</v>
      </c>
      <c r="T3435" t="s">
        <v>35</v>
      </c>
      <c r="U3435" s="13">
        <f t="shared" si="212"/>
        <v>2025</v>
      </c>
      <c r="V3435" s="13">
        <f t="shared" si="213"/>
        <v>4</v>
      </c>
      <c r="W3435" s="20" t="str">
        <f t="shared" si="214"/>
        <v>April</v>
      </c>
      <c r="X3435">
        <v>0.23499999999999999</v>
      </c>
      <c r="Y3435" s="6">
        <f t="shared" si="215"/>
        <v>3498.6</v>
      </c>
      <c r="Z3435" cm="1">
        <f t="array" aca="1" ref="Z3435" ca="1">IF(roud(N3435,2)=ROUND(Z3435,2),"ok","error")</f>
        <v>0</v>
      </c>
    </row>
    <row r="3436" spans="1:26" x14ac:dyDescent="0.3">
      <c r="A3436" t="s">
        <v>5148</v>
      </c>
      <c r="B3436" s="4">
        <v>45408</v>
      </c>
      <c r="C3436" t="s">
        <v>1096</v>
      </c>
      <c r="D3436" t="s">
        <v>1097</v>
      </c>
      <c r="E3436" t="s">
        <v>133</v>
      </c>
      <c r="F3436" t="s">
        <v>134</v>
      </c>
      <c r="G3436" t="s">
        <v>61</v>
      </c>
      <c r="H3436" t="s">
        <v>123</v>
      </c>
      <c r="I3436" s="6">
        <v>1</v>
      </c>
      <c r="J3436" s="6">
        <v>2999</v>
      </c>
      <c r="K3436" s="6">
        <v>2999</v>
      </c>
      <c r="L3436" s="6">
        <v>0.3</v>
      </c>
      <c r="M3436" s="6">
        <v>899.7</v>
      </c>
      <c r="N3436" s="6">
        <v>2099.3000000000002</v>
      </c>
      <c r="O3436" s="6">
        <v>146.94999999999999</v>
      </c>
      <c r="P3436" t="s">
        <v>82</v>
      </c>
      <c r="Q3436" t="s">
        <v>82</v>
      </c>
      <c r="R3436" t="s">
        <v>65</v>
      </c>
      <c r="S3436" t="s">
        <v>54</v>
      </c>
      <c r="T3436" t="s">
        <v>35</v>
      </c>
      <c r="U3436" s="13">
        <f t="shared" si="212"/>
        <v>2024</v>
      </c>
      <c r="V3436" s="13">
        <f t="shared" si="213"/>
        <v>4</v>
      </c>
      <c r="W3436" s="20" t="str">
        <f t="shared" si="214"/>
        <v>April</v>
      </c>
      <c r="X3436">
        <v>7.0000000000000007E-2</v>
      </c>
      <c r="Y3436" s="6">
        <f t="shared" si="215"/>
        <v>1199.5999999999999</v>
      </c>
      <c r="Z3436" cm="1">
        <f t="array" aca="1" ref="Z3436" ca="1">IF(roud(N3436,2)=ROUND(Z3436,2),"ok","error")</f>
        <v>0</v>
      </c>
    </row>
    <row r="3437" spans="1:26" x14ac:dyDescent="0.3">
      <c r="A3437" t="s">
        <v>5149</v>
      </c>
      <c r="B3437" s="4">
        <v>45560</v>
      </c>
      <c r="C3437" t="s">
        <v>2077</v>
      </c>
      <c r="D3437" t="s">
        <v>2078</v>
      </c>
      <c r="E3437" t="s">
        <v>59</v>
      </c>
      <c r="F3437" t="s">
        <v>60</v>
      </c>
      <c r="G3437" t="s">
        <v>61</v>
      </c>
      <c r="H3437" t="s">
        <v>62</v>
      </c>
      <c r="I3437" s="6">
        <v>3</v>
      </c>
      <c r="J3437" s="6">
        <v>59999</v>
      </c>
      <c r="K3437" s="6">
        <v>179997</v>
      </c>
      <c r="L3437" s="6">
        <v>0.2</v>
      </c>
      <c r="M3437" s="6">
        <v>35999.4</v>
      </c>
      <c r="N3437" s="6">
        <v>143997.6</v>
      </c>
      <c r="O3437" s="6">
        <v>14399.76</v>
      </c>
      <c r="P3437" t="s">
        <v>144</v>
      </c>
      <c r="Q3437" t="s">
        <v>145</v>
      </c>
      <c r="R3437" t="s">
        <v>65</v>
      </c>
      <c r="S3437" t="s">
        <v>107</v>
      </c>
      <c r="T3437" t="s">
        <v>35</v>
      </c>
      <c r="U3437" s="13">
        <f t="shared" si="212"/>
        <v>2024</v>
      </c>
      <c r="V3437" s="13">
        <f t="shared" si="213"/>
        <v>9</v>
      </c>
      <c r="W3437" s="20" t="str">
        <f t="shared" si="214"/>
        <v>September</v>
      </c>
      <c r="X3437">
        <v>0.1</v>
      </c>
      <c r="Y3437" s="6">
        <f t="shared" si="215"/>
        <v>107998.2</v>
      </c>
      <c r="Z3437" cm="1">
        <f t="array" aca="1" ref="Z3437" ca="1">IF(roud(N3437,2)=ROUND(Z3437,2),"ok","error")</f>
        <v>0</v>
      </c>
    </row>
    <row r="3438" spans="1:26" x14ac:dyDescent="0.3">
      <c r="A3438" t="s">
        <v>5150</v>
      </c>
      <c r="B3438" s="4">
        <v>45978</v>
      </c>
      <c r="C3438" t="s">
        <v>383</v>
      </c>
      <c r="D3438" t="s">
        <v>384</v>
      </c>
      <c r="E3438" t="s">
        <v>86</v>
      </c>
      <c r="F3438" t="s">
        <v>87</v>
      </c>
      <c r="G3438" t="s">
        <v>29</v>
      </c>
      <c r="H3438" t="s">
        <v>88</v>
      </c>
      <c r="I3438" s="6">
        <v>2</v>
      </c>
      <c r="J3438" s="6">
        <v>1299</v>
      </c>
      <c r="K3438" s="6">
        <v>2598</v>
      </c>
      <c r="L3438" s="6">
        <v>0.15</v>
      </c>
      <c r="M3438" s="6">
        <v>389.7</v>
      </c>
      <c r="N3438" s="6">
        <v>2208.3000000000002</v>
      </c>
      <c r="O3438" s="6">
        <v>607.28</v>
      </c>
      <c r="P3438" t="s">
        <v>89</v>
      </c>
      <c r="Q3438" t="s">
        <v>90</v>
      </c>
      <c r="R3438" t="s">
        <v>65</v>
      </c>
      <c r="S3438" t="s">
        <v>98</v>
      </c>
      <c r="T3438" t="s">
        <v>35</v>
      </c>
      <c r="U3438" s="13">
        <f t="shared" si="212"/>
        <v>2025</v>
      </c>
      <c r="V3438" s="13">
        <f t="shared" si="213"/>
        <v>11</v>
      </c>
      <c r="W3438" s="20" t="str">
        <f t="shared" si="214"/>
        <v>November</v>
      </c>
      <c r="X3438">
        <v>0.27500000000000002</v>
      </c>
      <c r="Y3438" s="6">
        <f t="shared" si="215"/>
        <v>1818.6</v>
      </c>
      <c r="Z3438" cm="1">
        <f t="array" aca="1" ref="Z3438" ca="1">IF(roud(N3438,2)=ROUND(Z3438,2),"ok","error")</f>
        <v>0</v>
      </c>
    </row>
    <row r="3439" spans="1:26" x14ac:dyDescent="0.3">
      <c r="A3439" t="s">
        <v>5151</v>
      </c>
      <c r="B3439" s="4">
        <v>45793</v>
      </c>
      <c r="C3439" t="s">
        <v>4084</v>
      </c>
      <c r="D3439" t="s">
        <v>4085</v>
      </c>
      <c r="E3439" t="s">
        <v>59</v>
      </c>
      <c r="F3439" t="s">
        <v>60</v>
      </c>
      <c r="G3439" t="s">
        <v>61</v>
      </c>
      <c r="H3439" t="s">
        <v>62</v>
      </c>
      <c r="I3439" s="6">
        <v>2</v>
      </c>
      <c r="J3439" s="6">
        <v>59999</v>
      </c>
      <c r="K3439" s="6">
        <v>119998</v>
      </c>
      <c r="L3439" s="6">
        <v>0.15</v>
      </c>
      <c r="M3439" s="6">
        <v>17999.7</v>
      </c>
      <c r="N3439" s="6">
        <v>101998.3</v>
      </c>
      <c r="O3439" s="6">
        <v>11729.8</v>
      </c>
      <c r="P3439" t="s">
        <v>144</v>
      </c>
      <c r="Q3439" t="s">
        <v>145</v>
      </c>
      <c r="R3439" t="s">
        <v>65</v>
      </c>
      <c r="S3439" t="s">
        <v>45</v>
      </c>
      <c r="T3439" t="s">
        <v>55</v>
      </c>
      <c r="U3439" s="13">
        <f t="shared" si="212"/>
        <v>2025</v>
      </c>
      <c r="V3439" s="13">
        <f t="shared" si="213"/>
        <v>5</v>
      </c>
      <c r="W3439" s="20" t="str">
        <f t="shared" si="214"/>
        <v>May</v>
      </c>
      <c r="X3439">
        <v>0.115</v>
      </c>
      <c r="Y3439" s="6">
        <f t="shared" si="215"/>
        <v>83998.6</v>
      </c>
      <c r="Z3439" cm="1">
        <f t="array" aca="1" ref="Z3439" ca="1">IF(roud(N3439,2)=ROUND(Z3439,2),"ok","error")</f>
        <v>0</v>
      </c>
    </row>
    <row r="3440" spans="1:26" x14ac:dyDescent="0.3">
      <c r="A3440" t="s">
        <v>5152</v>
      </c>
      <c r="B3440" s="4">
        <v>45832</v>
      </c>
      <c r="C3440" t="s">
        <v>3313</v>
      </c>
      <c r="D3440" t="s">
        <v>3314</v>
      </c>
      <c r="E3440" t="s">
        <v>133</v>
      </c>
      <c r="F3440" t="s">
        <v>134</v>
      </c>
      <c r="G3440" t="s">
        <v>61</v>
      </c>
      <c r="H3440" t="s">
        <v>123</v>
      </c>
      <c r="I3440" s="6">
        <v>2</v>
      </c>
      <c r="J3440" s="6">
        <v>2999</v>
      </c>
      <c r="K3440" s="6">
        <v>5998</v>
      </c>
      <c r="L3440" s="6">
        <v>0.05</v>
      </c>
      <c r="M3440" s="6">
        <v>299.89999999999998</v>
      </c>
      <c r="N3440" s="6">
        <v>5698.1</v>
      </c>
      <c r="O3440" s="6">
        <v>826.22</v>
      </c>
      <c r="P3440" t="s">
        <v>42</v>
      </c>
      <c r="Q3440" t="s">
        <v>43</v>
      </c>
      <c r="R3440" t="s">
        <v>44</v>
      </c>
      <c r="S3440" t="s">
        <v>34</v>
      </c>
      <c r="T3440" t="s">
        <v>46</v>
      </c>
      <c r="U3440" s="13">
        <f t="shared" si="212"/>
        <v>2025</v>
      </c>
      <c r="V3440" s="13">
        <f t="shared" si="213"/>
        <v>6</v>
      </c>
      <c r="W3440" s="20" t="str">
        <f t="shared" si="214"/>
        <v>June</v>
      </c>
      <c r="X3440">
        <v>0.14499999999999999</v>
      </c>
      <c r="Y3440" s="6">
        <f t="shared" si="215"/>
        <v>5398.2</v>
      </c>
      <c r="Z3440" cm="1">
        <f t="array" aca="1" ref="Z3440" ca="1">IF(roud(N3440,2)=ROUND(Z3440,2),"ok","error")</f>
        <v>0</v>
      </c>
    </row>
    <row r="3441" spans="1:26" x14ac:dyDescent="0.3">
      <c r="A3441" t="s">
        <v>5153</v>
      </c>
      <c r="B3441" s="4">
        <v>45946</v>
      </c>
      <c r="C3441" t="s">
        <v>1080</v>
      </c>
      <c r="D3441" t="s">
        <v>1081</v>
      </c>
      <c r="E3441" t="s">
        <v>75</v>
      </c>
      <c r="F3441" t="s">
        <v>76</v>
      </c>
      <c r="G3441" t="s">
        <v>61</v>
      </c>
      <c r="H3441" t="s">
        <v>71</v>
      </c>
      <c r="I3441" s="6">
        <v>1</v>
      </c>
      <c r="J3441" s="6">
        <v>1499</v>
      </c>
      <c r="K3441" s="6">
        <v>1499</v>
      </c>
      <c r="L3441" s="6">
        <v>0.2</v>
      </c>
      <c r="M3441" s="6">
        <v>299.8</v>
      </c>
      <c r="N3441" s="6">
        <v>1199.2</v>
      </c>
      <c r="O3441" s="6">
        <v>119.92</v>
      </c>
      <c r="P3441" t="s">
        <v>31</v>
      </c>
      <c r="Q3441" t="s">
        <v>32</v>
      </c>
      <c r="R3441" t="s">
        <v>33</v>
      </c>
      <c r="S3441" t="s">
        <v>34</v>
      </c>
      <c r="T3441" t="s">
        <v>55</v>
      </c>
      <c r="U3441" s="13">
        <f t="shared" si="212"/>
        <v>2025</v>
      </c>
      <c r="V3441" s="13">
        <f t="shared" si="213"/>
        <v>10</v>
      </c>
      <c r="W3441" s="20" t="str">
        <f t="shared" si="214"/>
        <v>October</v>
      </c>
      <c r="X3441">
        <v>0.1</v>
      </c>
      <c r="Y3441" s="6">
        <f t="shared" si="215"/>
        <v>899.4</v>
      </c>
      <c r="Z3441" cm="1">
        <f t="array" aca="1" ref="Z3441" ca="1">IF(roud(N3441,2)=ROUND(Z3441,2),"ok","error")</f>
        <v>0</v>
      </c>
    </row>
    <row r="3442" spans="1:26" x14ac:dyDescent="0.3">
      <c r="A3442" t="s">
        <v>5154</v>
      </c>
      <c r="B3442" s="4">
        <v>45612</v>
      </c>
      <c r="C3442" t="s">
        <v>2530</v>
      </c>
      <c r="D3442" t="s">
        <v>2531</v>
      </c>
      <c r="E3442" t="s">
        <v>111</v>
      </c>
      <c r="F3442" t="s">
        <v>112</v>
      </c>
      <c r="G3442" t="s">
        <v>113</v>
      </c>
      <c r="H3442" t="s">
        <v>114</v>
      </c>
      <c r="I3442" s="6">
        <v>1</v>
      </c>
      <c r="J3442" s="6">
        <v>999</v>
      </c>
      <c r="K3442" s="6">
        <v>999</v>
      </c>
      <c r="L3442" s="6">
        <v>0.15</v>
      </c>
      <c r="M3442" s="6">
        <v>149.85</v>
      </c>
      <c r="N3442" s="6">
        <v>849.15</v>
      </c>
      <c r="O3442" s="6">
        <v>199.55</v>
      </c>
      <c r="P3442" t="s">
        <v>94</v>
      </c>
      <c r="Q3442" t="s">
        <v>64</v>
      </c>
      <c r="R3442" t="s">
        <v>65</v>
      </c>
      <c r="S3442" t="s">
        <v>107</v>
      </c>
      <c r="T3442" t="s">
        <v>35</v>
      </c>
      <c r="U3442" s="13">
        <f t="shared" si="212"/>
        <v>2024</v>
      </c>
      <c r="V3442" s="13">
        <f t="shared" si="213"/>
        <v>11</v>
      </c>
      <c r="W3442" s="20" t="str">
        <f t="shared" si="214"/>
        <v>November</v>
      </c>
      <c r="X3442">
        <v>0.23499999999999999</v>
      </c>
      <c r="Y3442" s="6">
        <f t="shared" si="215"/>
        <v>699.3</v>
      </c>
      <c r="Z3442" cm="1">
        <f t="array" aca="1" ref="Z3442" ca="1">IF(roud(N3442,2)=ROUND(Z3442,2),"ok","error")</f>
        <v>0</v>
      </c>
    </row>
    <row r="3443" spans="1:26" x14ac:dyDescent="0.3">
      <c r="A3443" t="s">
        <v>5155</v>
      </c>
      <c r="B3443" s="4">
        <v>45903</v>
      </c>
      <c r="C3443" t="s">
        <v>1851</v>
      </c>
      <c r="D3443" t="s">
        <v>1852</v>
      </c>
      <c r="E3443" t="s">
        <v>273</v>
      </c>
      <c r="F3443" t="s">
        <v>274</v>
      </c>
      <c r="G3443" t="s">
        <v>29</v>
      </c>
      <c r="H3443" t="s">
        <v>88</v>
      </c>
      <c r="I3443" s="6">
        <v>1</v>
      </c>
      <c r="J3443" s="6">
        <v>2499</v>
      </c>
      <c r="K3443" s="6">
        <v>2499</v>
      </c>
      <c r="L3443" s="6">
        <v>0.05</v>
      </c>
      <c r="M3443" s="6">
        <v>124.95</v>
      </c>
      <c r="N3443" s="6">
        <v>2374.0500000000002</v>
      </c>
      <c r="O3443" s="6">
        <v>724.09</v>
      </c>
      <c r="P3443" t="s">
        <v>170</v>
      </c>
      <c r="Q3443" t="s">
        <v>171</v>
      </c>
      <c r="R3443" t="s">
        <v>44</v>
      </c>
      <c r="S3443" t="s">
        <v>98</v>
      </c>
      <c r="T3443" t="s">
        <v>35</v>
      </c>
      <c r="U3443" s="13">
        <f t="shared" si="212"/>
        <v>2025</v>
      </c>
      <c r="V3443" s="13">
        <f t="shared" si="213"/>
        <v>9</v>
      </c>
      <c r="W3443" s="20" t="str">
        <f t="shared" si="214"/>
        <v>September</v>
      </c>
      <c r="X3443">
        <v>0.30499999999999999</v>
      </c>
      <c r="Y3443" s="6">
        <f t="shared" si="215"/>
        <v>2249.1</v>
      </c>
      <c r="Z3443" cm="1">
        <f t="array" aca="1" ref="Z3443" ca="1">IF(roud(N3443,2)=ROUND(Z3443,2),"ok","error")</f>
        <v>0</v>
      </c>
    </row>
    <row r="3444" spans="1:26" x14ac:dyDescent="0.3">
      <c r="A3444" t="s">
        <v>5156</v>
      </c>
      <c r="B3444" s="4">
        <v>45689</v>
      </c>
      <c r="C3444" t="s">
        <v>3237</v>
      </c>
      <c r="D3444" t="s">
        <v>3238</v>
      </c>
      <c r="E3444" t="s">
        <v>40</v>
      </c>
      <c r="F3444" t="s">
        <v>41</v>
      </c>
      <c r="G3444" t="s">
        <v>29</v>
      </c>
      <c r="H3444" t="s">
        <v>30</v>
      </c>
      <c r="I3444" s="6">
        <v>4</v>
      </c>
      <c r="J3444" s="6">
        <v>1199</v>
      </c>
      <c r="K3444" s="6">
        <v>4796</v>
      </c>
      <c r="L3444" s="6">
        <v>0.25</v>
      </c>
      <c r="M3444" s="6">
        <v>1199</v>
      </c>
      <c r="N3444" s="6">
        <v>3597</v>
      </c>
      <c r="O3444" s="6">
        <v>881.26</v>
      </c>
      <c r="P3444" t="s">
        <v>89</v>
      </c>
      <c r="Q3444" t="s">
        <v>90</v>
      </c>
      <c r="R3444" t="s">
        <v>65</v>
      </c>
      <c r="S3444" t="s">
        <v>107</v>
      </c>
      <c r="T3444" t="s">
        <v>35</v>
      </c>
      <c r="U3444" s="13">
        <f t="shared" si="212"/>
        <v>2025</v>
      </c>
      <c r="V3444" s="13">
        <f t="shared" si="213"/>
        <v>2</v>
      </c>
      <c r="W3444" s="20" t="str">
        <f t="shared" si="214"/>
        <v>February</v>
      </c>
      <c r="X3444">
        <v>0.245</v>
      </c>
      <c r="Y3444" s="6">
        <f t="shared" si="215"/>
        <v>2398</v>
      </c>
      <c r="Z3444" cm="1">
        <f t="array" aca="1" ref="Z3444" ca="1">IF(roud(N3444,2)=ROUND(Z3444,2),"ok","error")</f>
        <v>0</v>
      </c>
    </row>
    <row r="3445" spans="1:26" x14ac:dyDescent="0.3">
      <c r="A3445" t="s">
        <v>5157</v>
      </c>
      <c r="B3445" s="4">
        <v>45917</v>
      </c>
      <c r="C3445" t="s">
        <v>1058</v>
      </c>
      <c r="D3445" t="s">
        <v>1059</v>
      </c>
      <c r="E3445" t="s">
        <v>69</v>
      </c>
      <c r="F3445" t="s">
        <v>70</v>
      </c>
      <c r="G3445" t="s">
        <v>61</v>
      </c>
      <c r="H3445" t="s">
        <v>71</v>
      </c>
      <c r="I3445" s="6">
        <v>1</v>
      </c>
      <c r="J3445" s="6">
        <v>1299</v>
      </c>
      <c r="K3445" s="6">
        <v>1299</v>
      </c>
      <c r="L3445" s="6">
        <v>0.25</v>
      </c>
      <c r="M3445" s="6">
        <v>324.75</v>
      </c>
      <c r="N3445" s="6">
        <v>974.25</v>
      </c>
      <c r="O3445" s="6">
        <v>82.81</v>
      </c>
      <c r="P3445" t="s">
        <v>144</v>
      </c>
      <c r="Q3445" t="s">
        <v>145</v>
      </c>
      <c r="R3445" t="s">
        <v>65</v>
      </c>
      <c r="S3445" t="s">
        <v>45</v>
      </c>
      <c r="T3445" t="s">
        <v>35</v>
      </c>
      <c r="U3445" s="13">
        <f t="shared" si="212"/>
        <v>2025</v>
      </c>
      <c r="V3445" s="13">
        <f t="shared" si="213"/>
        <v>9</v>
      </c>
      <c r="W3445" s="20" t="str">
        <f t="shared" si="214"/>
        <v>September</v>
      </c>
      <c r="X3445">
        <v>8.5000000000000006E-2</v>
      </c>
      <c r="Y3445" s="6">
        <f t="shared" si="215"/>
        <v>649.5</v>
      </c>
      <c r="Z3445" cm="1">
        <f t="array" aca="1" ref="Z3445" ca="1">IF(roud(N3445,2)=ROUND(Z3445,2),"ok","error")</f>
        <v>0</v>
      </c>
    </row>
    <row r="3446" spans="1:26" x14ac:dyDescent="0.3">
      <c r="A3446" t="s">
        <v>5158</v>
      </c>
      <c r="B3446" s="4">
        <v>45693</v>
      </c>
      <c r="C3446" t="s">
        <v>1854</v>
      </c>
      <c r="D3446" t="s">
        <v>1855</v>
      </c>
      <c r="E3446" t="s">
        <v>492</v>
      </c>
      <c r="F3446" t="s">
        <v>493</v>
      </c>
      <c r="G3446" t="s">
        <v>214</v>
      </c>
      <c r="H3446" t="s">
        <v>494</v>
      </c>
      <c r="I3446" s="6">
        <v>1</v>
      </c>
      <c r="J3446" s="6">
        <v>1499</v>
      </c>
      <c r="K3446" s="6">
        <v>1499</v>
      </c>
      <c r="L3446" s="6">
        <v>0.15</v>
      </c>
      <c r="M3446" s="6">
        <v>224.85</v>
      </c>
      <c r="N3446" s="6">
        <v>1274.1500000000001</v>
      </c>
      <c r="O3446" s="6">
        <v>426.84</v>
      </c>
      <c r="P3446" t="s">
        <v>186</v>
      </c>
      <c r="Q3446" t="s">
        <v>187</v>
      </c>
      <c r="R3446" t="s">
        <v>160</v>
      </c>
      <c r="S3446" t="s">
        <v>54</v>
      </c>
      <c r="T3446" t="s">
        <v>55</v>
      </c>
      <c r="U3446" s="13">
        <f t="shared" si="212"/>
        <v>2025</v>
      </c>
      <c r="V3446" s="13">
        <f t="shared" si="213"/>
        <v>2</v>
      </c>
      <c r="W3446" s="20" t="str">
        <f t="shared" si="214"/>
        <v>February</v>
      </c>
      <c r="X3446">
        <v>0.33500000000000002</v>
      </c>
      <c r="Y3446" s="6">
        <f t="shared" si="215"/>
        <v>1049.3</v>
      </c>
      <c r="Z3446" cm="1">
        <f t="array" aca="1" ref="Z3446" ca="1">IF(roud(N3446,2)=ROUND(Z3446,2),"ok","error")</f>
        <v>0</v>
      </c>
    </row>
    <row r="3447" spans="1:26" x14ac:dyDescent="0.3">
      <c r="A3447" t="s">
        <v>5159</v>
      </c>
      <c r="B3447" s="4">
        <v>45893</v>
      </c>
      <c r="C3447" t="s">
        <v>2083</v>
      </c>
      <c r="D3447" t="s">
        <v>2084</v>
      </c>
      <c r="E3447" t="s">
        <v>27</v>
      </c>
      <c r="F3447" t="s">
        <v>28</v>
      </c>
      <c r="G3447" t="s">
        <v>29</v>
      </c>
      <c r="H3447" t="s">
        <v>30</v>
      </c>
      <c r="I3447" s="6">
        <v>3</v>
      </c>
      <c r="J3447" s="6">
        <v>1999</v>
      </c>
      <c r="K3447" s="6">
        <v>5997</v>
      </c>
      <c r="L3447" s="6">
        <v>0.3</v>
      </c>
      <c r="M3447" s="6">
        <v>1799.1</v>
      </c>
      <c r="N3447" s="6">
        <v>4197.8999999999996</v>
      </c>
      <c r="O3447" s="6">
        <v>965.52</v>
      </c>
      <c r="P3447" t="s">
        <v>94</v>
      </c>
      <c r="Q3447" t="s">
        <v>64</v>
      </c>
      <c r="R3447" t="s">
        <v>65</v>
      </c>
      <c r="S3447" t="s">
        <v>98</v>
      </c>
      <c r="T3447" t="s">
        <v>35</v>
      </c>
      <c r="U3447" s="13">
        <f t="shared" si="212"/>
        <v>2025</v>
      </c>
      <c r="V3447" s="13">
        <f t="shared" si="213"/>
        <v>8</v>
      </c>
      <c r="W3447" s="20" t="str">
        <f t="shared" si="214"/>
        <v>August</v>
      </c>
      <c r="X3447">
        <v>0.23</v>
      </c>
      <c r="Y3447" s="6">
        <f t="shared" si="215"/>
        <v>2398.8000000000002</v>
      </c>
      <c r="Z3447" cm="1">
        <f t="array" aca="1" ref="Z3447" ca="1">IF(roud(N3447,2)=ROUND(Z3447,2),"ok","error")</f>
        <v>0</v>
      </c>
    </row>
    <row r="3448" spans="1:26" x14ac:dyDescent="0.3">
      <c r="A3448" t="s">
        <v>5160</v>
      </c>
      <c r="B3448" s="4">
        <v>45408</v>
      </c>
      <c r="C3448" t="s">
        <v>499</v>
      </c>
      <c r="D3448" t="s">
        <v>500</v>
      </c>
      <c r="E3448" t="s">
        <v>27</v>
      </c>
      <c r="F3448" t="s">
        <v>28</v>
      </c>
      <c r="G3448" t="s">
        <v>29</v>
      </c>
      <c r="H3448" t="s">
        <v>30</v>
      </c>
      <c r="I3448" s="6">
        <v>1</v>
      </c>
      <c r="J3448" s="6">
        <v>1999</v>
      </c>
      <c r="K3448" s="6">
        <v>1999</v>
      </c>
      <c r="L3448" s="6">
        <v>0.1</v>
      </c>
      <c r="M3448" s="6">
        <v>199.9</v>
      </c>
      <c r="N3448" s="6">
        <v>1799.1</v>
      </c>
      <c r="O3448" s="6">
        <v>521.74</v>
      </c>
      <c r="P3448" t="s">
        <v>63</v>
      </c>
      <c r="Q3448" t="s">
        <v>64</v>
      </c>
      <c r="R3448" t="s">
        <v>65</v>
      </c>
      <c r="S3448" t="s">
        <v>45</v>
      </c>
      <c r="T3448" t="s">
        <v>46</v>
      </c>
      <c r="U3448" s="13">
        <f t="shared" si="212"/>
        <v>2024</v>
      </c>
      <c r="V3448" s="13">
        <f t="shared" si="213"/>
        <v>4</v>
      </c>
      <c r="W3448" s="20" t="str">
        <f t="shared" si="214"/>
        <v>April</v>
      </c>
      <c r="X3448">
        <v>0.28999999999999998</v>
      </c>
      <c r="Y3448" s="6">
        <f t="shared" si="215"/>
        <v>1599.2</v>
      </c>
      <c r="Z3448" cm="1">
        <f t="array" aca="1" ref="Z3448" ca="1">IF(roud(N3448,2)=ROUND(Z3448,2),"ok","error")</f>
        <v>0</v>
      </c>
    </row>
    <row r="3449" spans="1:26" x14ac:dyDescent="0.3">
      <c r="A3449" t="s">
        <v>5161</v>
      </c>
      <c r="B3449" s="4">
        <v>45648</v>
      </c>
      <c r="C3449" t="s">
        <v>2709</v>
      </c>
      <c r="D3449" t="s">
        <v>2710</v>
      </c>
      <c r="E3449" t="s">
        <v>69</v>
      </c>
      <c r="F3449" t="s">
        <v>70</v>
      </c>
      <c r="G3449" t="s">
        <v>61</v>
      </c>
      <c r="H3449" t="s">
        <v>71</v>
      </c>
      <c r="I3449" s="6">
        <v>5</v>
      </c>
      <c r="J3449" s="6">
        <v>1299</v>
      </c>
      <c r="K3449" s="6">
        <v>6495</v>
      </c>
      <c r="L3449" s="6">
        <v>0</v>
      </c>
      <c r="M3449" s="6">
        <v>0</v>
      </c>
      <c r="N3449" s="6">
        <v>6495</v>
      </c>
      <c r="O3449" s="6">
        <v>1039.2</v>
      </c>
      <c r="P3449" t="s">
        <v>186</v>
      </c>
      <c r="Q3449" t="s">
        <v>187</v>
      </c>
      <c r="R3449" t="s">
        <v>160</v>
      </c>
      <c r="S3449" t="s">
        <v>34</v>
      </c>
      <c r="T3449" t="s">
        <v>35</v>
      </c>
      <c r="U3449" s="13">
        <f t="shared" si="212"/>
        <v>2024</v>
      </c>
      <c r="V3449" s="13">
        <f t="shared" si="213"/>
        <v>12</v>
      </c>
      <c r="W3449" s="20" t="str">
        <f t="shared" si="214"/>
        <v>December</v>
      </c>
      <c r="X3449">
        <v>0.16</v>
      </c>
      <c r="Y3449" s="6">
        <f t="shared" si="215"/>
        <v>6495</v>
      </c>
      <c r="Z3449" cm="1">
        <f t="array" aca="1" ref="Z3449" ca="1">IF(roud(N3449,2)=ROUND(Z3449,2),"ok","error")</f>
        <v>0</v>
      </c>
    </row>
    <row r="3450" spans="1:26" x14ac:dyDescent="0.3">
      <c r="A3450" t="s">
        <v>5162</v>
      </c>
      <c r="B3450" s="4">
        <v>45652</v>
      </c>
      <c r="C3450" t="s">
        <v>1080</v>
      </c>
      <c r="D3450" t="s">
        <v>1081</v>
      </c>
      <c r="E3450" t="s">
        <v>484</v>
      </c>
      <c r="F3450" t="s">
        <v>485</v>
      </c>
      <c r="G3450" t="s">
        <v>113</v>
      </c>
      <c r="H3450" t="s">
        <v>169</v>
      </c>
      <c r="I3450" s="6">
        <v>1</v>
      </c>
      <c r="J3450" s="6">
        <v>1599</v>
      </c>
      <c r="K3450" s="6">
        <v>1599</v>
      </c>
      <c r="L3450" s="6">
        <v>0</v>
      </c>
      <c r="M3450" s="6">
        <v>0</v>
      </c>
      <c r="N3450" s="6">
        <v>1599</v>
      </c>
      <c r="O3450" s="6">
        <v>447.72</v>
      </c>
      <c r="P3450" t="s">
        <v>63</v>
      </c>
      <c r="Q3450" t="s">
        <v>64</v>
      </c>
      <c r="R3450" t="s">
        <v>65</v>
      </c>
      <c r="S3450" t="s">
        <v>107</v>
      </c>
      <c r="T3450" t="s">
        <v>35</v>
      </c>
      <c r="U3450" s="13">
        <f t="shared" si="212"/>
        <v>2024</v>
      </c>
      <c r="V3450" s="13">
        <f t="shared" si="213"/>
        <v>12</v>
      </c>
      <c r="W3450" s="20" t="str">
        <f t="shared" si="214"/>
        <v>December</v>
      </c>
      <c r="X3450">
        <v>0.28000000000000003</v>
      </c>
      <c r="Y3450" s="6">
        <f t="shared" si="215"/>
        <v>1599</v>
      </c>
      <c r="Z3450" cm="1">
        <f t="array" aca="1" ref="Z3450" ca="1">IF(roud(N3450,2)=ROUND(Z3450,2),"ok","error")</f>
        <v>0</v>
      </c>
    </row>
    <row r="3451" spans="1:26" x14ac:dyDescent="0.3">
      <c r="A3451" t="s">
        <v>5163</v>
      </c>
      <c r="B3451" s="4">
        <v>45760</v>
      </c>
      <c r="C3451" t="s">
        <v>2295</v>
      </c>
      <c r="D3451" t="s">
        <v>2296</v>
      </c>
      <c r="E3451" t="s">
        <v>75</v>
      </c>
      <c r="F3451" t="s">
        <v>76</v>
      </c>
      <c r="G3451" t="s">
        <v>61</v>
      </c>
      <c r="H3451" t="s">
        <v>71</v>
      </c>
      <c r="I3451" s="6">
        <v>2</v>
      </c>
      <c r="J3451" s="6">
        <v>1499</v>
      </c>
      <c r="K3451" s="6">
        <v>2998</v>
      </c>
      <c r="L3451" s="6">
        <v>0.15</v>
      </c>
      <c r="M3451" s="6">
        <v>449.7</v>
      </c>
      <c r="N3451" s="6">
        <v>2548.3000000000002</v>
      </c>
      <c r="O3451" s="6">
        <v>293.05</v>
      </c>
      <c r="P3451" t="s">
        <v>186</v>
      </c>
      <c r="Q3451" t="s">
        <v>187</v>
      </c>
      <c r="R3451" t="s">
        <v>160</v>
      </c>
      <c r="S3451" t="s">
        <v>107</v>
      </c>
      <c r="T3451" t="s">
        <v>35</v>
      </c>
      <c r="U3451" s="13">
        <f t="shared" si="212"/>
        <v>2025</v>
      </c>
      <c r="V3451" s="13">
        <f t="shared" si="213"/>
        <v>4</v>
      </c>
      <c r="W3451" s="20" t="str">
        <f t="shared" si="214"/>
        <v>April</v>
      </c>
      <c r="X3451">
        <v>0.115</v>
      </c>
      <c r="Y3451" s="6">
        <f t="shared" si="215"/>
        <v>2098.6</v>
      </c>
      <c r="Z3451" cm="1">
        <f t="array" aca="1" ref="Z3451" ca="1">IF(roud(N3451,2)=ROUND(Z3451,2),"ok","error")</f>
        <v>0</v>
      </c>
    </row>
    <row r="3452" spans="1:26" x14ac:dyDescent="0.3">
      <c r="A3452" t="s">
        <v>5164</v>
      </c>
      <c r="B3452" s="4">
        <v>45924</v>
      </c>
      <c r="C3452" t="s">
        <v>2643</v>
      </c>
      <c r="D3452" t="s">
        <v>2644</v>
      </c>
      <c r="E3452" t="s">
        <v>356</v>
      </c>
      <c r="F3452" t="s">
        <v>357</v>
      </c>
      <c r="G3452" t="s">
        <v>214</v>
      </c>
      <c r="H3452" t="s">
        <v>260</v>
      </c>
      <c r="I3452" s="6">
        <v>2</v>
      </c>
      <c r="J3452" s="6">
        <v>699</v>
      </c>
      <c r="K3452" s="6">
        <v>1398</v>
      </c>
      <c r="L3452" s="6">
        <v>0.1</v>
      </c>
      <c r="M3452" s="6">
        <v>139.80000000000001</v>
      </c>
      <c r="N3452" s="6">
        <v>1258.2</v>
      </c>
      <c r="O3452" s="6">
        <v>440.37</v>
      </c>
      <c r="P3452" t="s">
        <v>144</v>
      </c>
      <c r="Q3452" t="s">
        <v>145</v>
      </c>
      <c r="R3452" t="s">
        <v>65</v>
      </c>
      <c r="S3452" t="s">
        <v>98</v>
      </c>
      <c r="T3452" t="s">
        <v>35</v>
      </c>
      <c r="U3452" s="13">
        <f t="shared" si="212"/>
        <v>2025</v>
      </c>
      <c r="V3452" s="13">
        <f t="shared" si="213"/>
        <v>9</v>
      </c>
      <c r="W3452" s="20" t="str">
        <f t="shared" si="214"/>
        <v>September</v>
      </c>
      <c r="X3452">
        <v>0.35</v>
      </c>
      <c r="Y3452" s="6">
        <f t="shared" si="215"/>
        <v>1118.4000000000001</v>
      </c>
      <c r="Z3452" cm="1">
        <f t="array" aca="1" ref="Z3452" ca="1">IF(roud(N3452,2)=ROUND(Z3452,2),"ok","error")</f>
        <v>0</v>
      </c>
    </row>
    <row r="3453" spans="1:26" x14ac:dyDescent="0.3">
      <c r="A3453" t="s">
        <v>5165</v>
      </c>
      <c r="B3453" s="4">
        <v>45468</v>
      </c>
      <c r="C3453" t="s">
        <v>256</v>
      </c>
      <c r="D3453" t="s">
        <v>257</v>
      </c>
      <c r="E3453" t="s">
        <v>40</v>
      </c>
      <c r="F3453" t="s">
        <v>41</v>
      </c>
      <c r="G3453" t="s">
        <v>29</v>
      </c>
      <c r="H3453" t="s">
        <v>30</v>
      </c>
      <c r="I3453" s="6">
        <v>1</v>
      </c>
      <c r="J3453" s="6">
        <v>1199</v>
      </c>
      <c r="K3453" s="6">
        <v>1199</v>
      </c>
      <c r="L3453" s="6">
        <v>0.15</v>
      </c>
      <c r="M3453" s="6">
        <v>179.85</v>
      </c>
      <c r="N3453" s="6">
        <v>1019.15</v>
      </c>
      <c r="O3453" s="6">
        <v>280.27</v>
      </c>
      <c r="P3453" t="s">
        <v>31</v>
      </c>
      <c r="Q3453" t="s">
        <v>32</v>
      </c>
      <c r="R3453" t="s">
        <v>33</v>
      </c>
      <c r="S3453" t="s">
        <v>107</v>
      </c>
      <c r="T3453" t="s">
        <v>35</v>
      </c>
      <c r="U3453" s="13">
        <f t="shared" si="212"/>
        <v>2024</v>
      </c>
      <c r="V3453" s="13">
        <f t="shared" si="213"/>
        <v>6</v>
      </c>
      <c r="W3453" s="20" t="str">
        <f t="shared" si="214"/>
        <v>June</v>
      </c>
      <c r="X3453">
        <v>0.27500000000000002</v>
      </c>
      <c r="Y3453" s="6">
        <f t="shared" si="215"/>
        <v>839.3</v>
      </c>
      <c r="Z3453" cm="1">
        <f t="array" aca="1" ref="Z3453" ca="1">IF(roud(N3453,2)=ROUND(Z3453,2),"ok","error")</f>
        <v>0</v>
      </c>
    </row>
    <row r="3454" spans="1:26" x14ac:dyDescent="0.3">
      <c r="A3454" t="s">
        <v>5166</v>
      </c>
      <c r="B3454" s="4">
        <v>45981</v>
      </c>
      <c r="C3454" t="s">
        <v>655</v>
      </c>
      <c r="D3454" t="s">
        <v>656</v>
      </c>
      <c r="E3454" t="s">
        <v>302</v>
      </c>
      <c r="F3454" t="s">
        <v>303</v>
      </c>
      <c r="G3454" t="s">
        <v>29</v>
      </c>
      <c r="H3454" t="s">
        <v>304</v>
      </c>
      <c r="I3454" s="6">
        <v>2</v>
      </c>
      <c r="J3454" s="6">
        <v>1799</v>
      </c>
      <c r="K3454" s="6">
        <v>3598</v>
      </c>
      <c r="L3454" s="6">
        <v>0.1</v>
      </c>
      <c r="M3454" s="6">
        <v>359.8</v>
      </c>
      <c r="N3454" s="6">
        <v>3238.2</v>
      </c>
      <c r="O3454" s="6">
        <v>939.08</v>
      </c>
      <c r="P3454" t="s">
        <v>42</v>
      </c>
      <c r="Q3454" t="s">
        <v>43</v>
      </c>
      <c r="R3454" t="s">
        <v>44</v>
      </c>
      <c r="S3454" t="s">
        <v>45</v>
      </c>
      <c r="T3454" t="s">
        <v>55</v>
      </c>
      <c r="U3454" s="13">
        <f t="shared" si="212"/>
        <v>2025</v>
      </c>
      <c r="V3454" s="13">
        <f t="shared" si="213"/>
        <v>11</v>
      </c>
      <c r="W3454" s="20" t="str">
        <f t="shared" si="214"/>
        <v>November</v>
      </c>
      <c r="X3454">
        <v>0.28999999999999998</v>
      </c>
      <c r="Y3454" s="6">
        <f t="shared" si="215"/>
        <v>2878.4</v>
      </c>
      <c r="Z3454" cm="1">
        <f t="array" aca="1" ref="Z3454" ca="1">IF(roud(N3454,2)=ROUND(Z3454,2),"ok","error")</f>
        <v>0</v>
      </c>
    </row>
    <row r="3455" spans="1:26" x14ac:dyDescent="0.3">
      <c r="A3455" t="s">
        <v>5167</v>
      </c>
      <c r="B3455" s="4">
        <v>46014</v>
      </c>
      <c r="C3455" t="s">
        <v>1573</v>
      </c>
      <c r="D3455" t="s">
        <v>1574</v>
      </c>
      <c r="E3455" t="s">
        <v>69</v>
      </c>
      <c r="F3455" t="s">
        <v>70</v>
      </c>
      <c r="G3455" t="s">
        <v>61</v>
      </c>
      <c r="H3455" t="s">
        <v>71</v>
      </c>
      <c r="I3455" s="6">
        <v>1</v>
      </c>
      <c r="J3455" s="6">
        <v>1299</v>
      </c>
      <c r="K3455" s="6">
        <v>1299</v>
      </c>
      <c r="L3455" s="6">
        <v>0.1</v>
      </c>
      <c r="M3455" s="6">
        <v>129.9</v>
      </c>
      <c r="N3455" s="6">
        <v>1169.0999999999999</v>
      </c>
      <c r="O3455" s="6">
        <v>151.97999999999999</v>
      </c>
      <c r="P3455" t="s">
        <v>63</v>
      </c>
      <c r="Q3455" t="s">
        <v>64</v>
      </c>
      <c r="R3455" t="s">
        <v>65</v>
      </c>
      <c r="S3455" t="s">
        <v>107</v>
      </c>
      <c r="T3455" t="s">
        <v>35</v>
      </c>
      <c r="U3455" s="13">
        <f t="shared" si="212"/>
        <v>2025</v>
      </c>
      <c r="V3455" s="13">
        <f t="shared" si="213"/>
        <v>12</v>
      </c>
      <c r="W3455" s="20" t="str">
        <f t="shared" si="214"/>
        <v>December</v>
      </c>
      <c r="X3455">
        <v>0.13</v>
      </c>
      <c r="Y3455" s="6">
        <f t="shared" si="215"/>
        <v>1039.2</v>
      </c>
      <c r="Z3455" cm="1">
        <f t="array" aca="1" ref="Z3455" ca="1">IF(roud(N3455,2)=ROUND(Z3455,2),"ok","error")</f>
        <v>0</v>
      </c>
    </row>
    <row r="3456" spans="1:26" x14ac:dyDescent="0.3">
      <c r="A3456" t="s">
        <v>5168</v>
      </c>
      <c r="B3456" s="4">
        <v>45596</v>
      </c>
      <c r="C3456" t="s">
        <v>645</v>
      </c>
      <c r="D3456" t="s">
        <v>646</v>
      </c>
      <c r="E3456" t="s">
        <v>86</v>
      </c>
      <c r="F3456" t="s">
        <v>87</v>
      </c>
      <c r="G3456" t="s">
        <v>29</v>
      </c>
      <c r="H3456" t="s">
        <v>88</v>
      </c>
      <c r="I3456" s="6">
        <v>1</v>
      </c>
      <c r="J3456" s="6">
        <v>1299</v>
      </c>
      <c r="K3456" s="6">
        <v>1299</v>
      </c>
      <c r="L3456" s="6">
        <v>0.1</v>
      </c>
      <c r="M3456" s="6">
        <v>129.9</v>
      </c>
      <c r="N3456" s="6">
        <v>1169.0999999999999</v>
      </c>
      <c r="O3456" s="6">
        <v>339.04</v>
      </c>
      <c r="P3456" t="s">
        <v>31</v>
      </c>
      <c r="Q3456" t="s">
        <v>32</v>
      </c>
      <c r="R3456" t="s">
        <v>33</v>
      </c>
      <c r="S3456" t="s">
        <v>45</v>
      </c>
      <c r="T3456" t="s">
        <v>35</v>
      </c>
      <c r="U3456" s="13">
        <f t="shared" si="212"/>
        <v>2024</v>
      </c>
      <c r="V3456" s="13">
        <f t="shared" si="213"/>
        <v>10</v>
      </c>
      <c r="W3456" s="20" t="str">
        <f t="shared" si="214"/>
        <v>October</v>
      </c>
      <c r="X3456">
        <v>0.28999999999999998</v>
      </c>
      <c r="Y3456" s="6">
        <f t="shared" si="215"/>
        <v>1039.2</v>
      </c>
      <c r="Z3456" cm="1">
        <f t="array" aca="1" ref="Z3456" ca="1">IF(roud(N3456,2)=ROUND(Z3456,2),"ok","error")</f>
        <v>0</v>
      </c>
    </row>
    <row r="3457" spans="1:26" x14ac:dyDescent="0.3">
      <c r="A3457" t="s">
        <v>5169</v>
      </c>
      <c r="B3457" s="4">
        <v>45921</v>
      </c>
      <c r="C3457" t="s">
        <v>512</v>
      </c>
      <c r="D3457" t="s">
        <v>513</v>
      </c>
      <c r="E3457" t="s">
        <v>102</v>
      </c>
      <c r="F3457" t="s">
        <v>103</v>
      </c>
      <c r="G3457" t="s">
        <v>52</v>
      </c>
      <c r="H3457" t="s">
        <v>104</v>
      </c>
      <c r="I3457" s="6">
        <v>1</v>
      </c>
      <c r="J3457" s="6">
        <v>5999</v>
      </c>
      <c r="K3457" s="6">
        <v>5999</v>
      </c>
      <c r="L3457" s="6">
        <v>0.25</v>
      </c>
      <c r="M3457" s="6">
        <v>1499.75</v>
      </c>
      <c r="N3457" s="6">
        <v>4499.25</v>
      </c>
      <c r="O3457" s="6">
        <v>742.38</v>
      </c>
      <c r="P3457" t="s">
        <v>31</v>
      </c>
      <c r="Q3457" t="s">
        <v>32</v>
      </c>
      <c r="R3457" t="s">
        <v>33</v>
      </c>
      <c r="S3457" t="s">
        <v>54</v>
      </c>
      <c r="T3457" t="s">
        <v>35</v>
      </c>
      <c r="U3457" s="13">
        <f t="shared" si="212"/>
        <v>2025</v>
      </c>
      <c r="V3457" s="13">
        <f t="shared" si="213"/>
        <v>9</v>
      </c>
      <c r="W3457" s="20" t="str">
        <f t="shared" si="214"/>
        <v>September</v>
      </c>
      <c r="X3457">
        <v>0.16500000000000001</v>
      </c>
      <c r="Y3457" s="6">
        <f t="shared" si="215"/>
        <v>2999.5</v>
      </c>
      <c r="Z3457" cm="1">
        <f t="array" aca="1" ref="Z3457" ca="1">IF(roud(N3457,2)=ROUND(Z3457,2),"ok","error")</f>
        <v>0</v>
      </c>
    </row>
    <row r="3458" spans="1:26" x14ac:dyDescent="0.3">
      <c r="A3458" t="s">
        <v>5170</v>
      </c>
      <c r="B3458" s="4">
        <v>45896</v>
      </c>
      <c r="C3458" t="s">
        <v>1427</v>
      </c>
      <c r="D3458" t="s">
        <v>1428</v>
      </c>
      <c r="E3458" t="s">
        <v>40</v>
      </c>
      <c r="F3458" t="s">
        <v>41</v>
      </c>
      <c r="G3458" t="s">
        <v>29</v>
      </c>
      <c r="H3458" t="s">
        <v>30</v>
      </c>
      <c r="I3458" s="6">
        <v>1</v>
      </c>
      <c r="J3458" s="6">
        <v>1199</v>
      </c>
      <c r="K3458" s="6">
        <v>1199</v>
      </c>
      <c r="L3458" s="6">
        <v>0.1</v>
      </c>
      <c r="M3458" s="6">
        <v>119.9</v>
      </c>
      <c r="N3458" s="6">
        <v>1079.0999999999999</v>
      </c>
      <c r="O3458" s="6">
        <v>312.94</v>
      </c>
      <c r="P3458" t="s">
        <v>144</v>
      </c>
      <c r="Q3458" t="s">
        <v>145</v>
      </c>
      <c r="R3458" t="s">
        <v>65</v>
      </c>
      <c r="S3458" t="s">
        <v>34</v>
      </c>
      <c r="T3458" t="s">
        <v>35</v>
      </c>
      <c r="U3458" s="13">
        <f t="shared" si="212"/>
        <v>2025</v>
      </c>
      <c r="V3458" s="13">
        <f t="shared" si="213"/>
        <v>8</v>
      </c>
      <c r="W3458" s="20" t="str">
        <f t="shared" si="214"/>
        <v>August</v>
      </c>
      <c r="X3458">
        <v>0.28999999999999998</v>
      </c>
      <c r="Y3458" s="6">
        <f t="shared" si="215"/>
        <v>959.2</v>
      </c>
      <c r="Z3458" cm="1">
        <f t="array" aca="1" ref="Z3458" ca="1">IF(roud(N3458,2)=ROUND(Z3458,2),"ok","error")</f>
        <v>0</v>
      </c>
    </row>
    <row r="3459" spans="1:26" x14ac:dyDescent="0.3">
      <c r="A3459" t="s">
        <v>5171</v>
      </c>
      <c r="B3459" s="4">
        <v>45378</v>
      </c>
      <c r="C3459" t="s">
        <v>4401</v>
      </c>
      <c r="D3459" t="s">
        <v>4402</v>
      </c>
      <c r="E3459" t="s">
        <v>198</v>
      </c>
      <c r="F3459" t="s">
        <v>199</v>
      </c>
      <c r="G3459" t="s">
        <v>61</v>
      </c>
      <c r="H3459" t="s">
        <v>71</v>
      </c>
      <c r="I3459" s="6">
        <v>1</v>
      </c>
      <c r="J3459" s="6">
        <v>899</v>
      </c>
      <c r="K3459" s="6">
        <v>899</v>
      </c>
      <c r="L3459" s="6">
        <v>0.1</v>
      </c>
      <c r="M3459" s="6">
        <v>89.9</v>
      </c>
      <c r="N3459" s="6">
        <v>809.1</v>
      </c>
      <c r="O3459" s="6">
        <v>105.18</v>
      </c>
      <c r="P3459" t="s">
        <v>158</v>
      </c>
      <c r="Q3459" t="s">
        <v>159</v>
      </c>
      <c r="R3459" t="s">
        <v>160</v>
      </c>
      <c r="S3459" t="s">
        <v>107</v>
      </c>
      <c r="T3459" t="s">
        <v>35</v>
      </c>
      <c r="U3459" s="13">
        <f t="shared" ref="U3459:U3522" si="216">YEAR(B3459)</f>
        <v>2024</v>
      </c>
      <c r="V3459" s="13">
        <f t="shared" ref="V3459:V3522" si="217">MONTH(B3459)</f>
        <v>3</v>
      </c>
      <c r="W3459" s="20" t="str">
        <f t="shared" ref="W3459:W3522" si="218">TEXT(B3459,"mmmm")</f>
        <v>March</v>
      </c>
      <c r="X3459">
        <v>0.13</v>
      </c>
      <c r="Y3459" s="6">
        <f t="shared" ref="Y3459:Y3522" si="219">ROUND(N3459-(M3459),2)</f>
        <v>719.2</v>
      </c>
      <c r="Z3459" cm="1">
        <f t="array" aca="1" ref="Z3459" ca="1">IF(roud(N3459,2)=ROUND(Z3459,2),"ok","error")</f>
        <v>0</v>
      </c>
    </row>
    <row r="3460" spans="1:26" x14ac:dyDescent="0.3">
      <c r="A3460" t="s">
        <v>5172</v>
      </c>
      <c r="B3460" s="4">
        <v>45980</v>
      </c>
      <c r="C3460" t="s">
        <v>3698</v>
      </c>
      <c r="D3460" t="s">
        <v>3699</v>
      </c>
      <c r="E3460" t="s">
        <v>127</v>
      </c>
      <c r="F3460" t="s">
        <v>128</v>
      </c>
      <c r="G3460" t="s">
        <v>52</v>
      </c>
      <c r="H3460" t="s">
        <v>129</v>
      </c>
      <c r="I3460" s="6">
        <v>1</v>
      </c>
      <c r="J3460" s="6">
        <v>1299</v>
      </c>
      <c r="K3460" s="6">
        <v>1299</v>
      </c>
      <c r="L3460" s="6">
        <v>0.1</v>
      </c>
      <c r="M3460" s="6">
        <v>129.9</v>
      </c>
      <c r="N3460" s="6">
        <v>1169.0999999999999</v>
      </c>
      <c r="O3460" s="6">
        <v>245.51</v>
      </c>
      <c r="P3460" t="s">
        <v>191</v>
      </c>
      <c r="Q3460" t="s">
        <v>187</v>
      </c>
      <c r="R3460" t="s">
        <v>160</v>
      </c>
      <c r="S3460" t="s">
        <v>45</v>
      </c>
      <c r="T3460" t="s">
        <v>35</v>
      </c>
      <c r="U3460" s="13">
        <f t="shared" si="216"/>
        <v>2025</v>
      </c>
      <c r="V3460" s="13">
        <f t="shared" si="217"/>
        <v>11</v>
      </c>
      <c r="W3460" s="20" t="str">
        <f t="shared" si="218"/>
        <v>November</v>
      </c>
      <c r="X3460">
        <v>0.21</v>
      </c>
      <c r="Y3460" s="6">
        <f t="shared" si="219"/>
        <v>1039.2</v>
      </c>
      <c r="Z3460" cm="1">
        <f t="array" aca="1" ref="Z3460" ca="1">IF(roud(N3460,2)=ROUND(Z3460,2),"ok","error")</f>
        <v>0</v>
      </c>
    </row>
    <row r="3461" spans="1:26" x14ac:dyDescent="0.3">
      <c r="A3461" t="s">
        <v>5173</v>
      </c>
      <c r="B3461" s="4">
        <v>45429</v>
      </c>
      <c r="C3461" t="s">
        <v>2000</v>
      </c>
      <c r="D3461" t="s">
        <v>2001</v>
      </c>
      <c r="E3461" t="s">
        <v>50</v>
      </c>
      <c r="F3461" t="s">
        <v>51</v>
      </c>
      <c r="G3461" t="s">
        <v>52</v>
      </c>
      <c r="H3461" t="s">
        <v>53</v>
      </c>
      <c r="I3461" s="6">
        <v>1</v>
      </c>
      <c r="J3461" s="6">
        <v>2999</v>
      </c>
      <c r="K3461" s="6">
        <v>2999</v>
      </c>
      <c r="L3461" s="6">
        <v>0.2</v>
      </c>
      <c r="M3461" s="6">
        <v>599.79999999999995</v>
      </c>
      <c r="N3461" s="6">
        <v>2399.1999999999998</v>
      </c>
      <c r="O3461" s="6">
        <v>431.86</v>
      </c>
      <c r="P3461" t="s">
        <v>82</v>
      </c>
      <c r="Q3461" t="s">
        <v>82</v>
      </c>
      <c r="R3461" t="s">
        <v>65</v>
      </c>
      <c r="S3461" t="s">
        <v>98</v>
      </c>
      <c r="T3461" t="s">
        <v>35</v>
      </c>
      <c r="U3461" s="13">
        <f t="shared" si="216"/>
        <v>2024</v>
      </c>
      <c r="V3461" s="13">
        <f t="shared" si="217"/>
        <v>5</v>
      </c>
      <c r="W3461" s="20" t="str">
        <f t="shared" si="218"/>
        <v>May</v>
      </c>
      <c r="X3461">
        <v>0.18</v>
      </c>
      <c r="Y3461" s="6">
        <f t="shared" si="219"/>
        <v>1799.4</v>
      </c>
      <c r="Z3461" cm="1">
        <f t="array" aca="1" ref="Z3461" ca="1">IF(roud(N3461,2)=ROUND(Z3461,2),"ok","error")</f>
        <v>0</v>
      </c>
    </row>
    <row r="3462" spans="1:26" x14ac:dyDescent="0.3">
      <c r="A3462" t="s">
        <v>5174</v>
      </c>
      <c r="B3462" s="4">
        <v>45612</v>
      </c>
      <c r="C3462" t="s">
        <v>1874</v>
      </c>
      <c r="D3462" t="s">
        <v>1875</v>
      </c>
      <c r="E3462" t="s">
        <v>102</v>
      </c>
      <c r="F3462" t="s">
        <v>103</v>
      </c>
      <c r="G3462" t="s">
        <v>52</v>
      </c>
      <c r="H3462" t="s">
        <v>104</v>
      </c>
      <c r="I3462" s="6">
        <v>1</v>
      </c>
      <c r="J3462" s="6">
        <v>5999</v>
      </c>
      <c r="K3462" s="6">
        <v>5999</v>
      </c>
      <c r="L3462" s="6">
        <v>0.15</v>
      </c>
      <c r="M3462" s="6">
        <v>899.85</v>
      </c>
      <c r="N3462" s="6">
        <v>5099.1499999999996</v>
      </c>
      <c r="O3462" s="6">
        <v>994.33</v>
      </c>
      <c r="P3462" t="s">
        <v>186</v>
      </c>
      <c r="Q3462" t="s">
        <v>187</v>
      </c>
      <c r="R3462" t="s">
        <v>160</v>
      </c>
      <c r="S3462" t="s">
        <v>45</v>
      </c>
      <c r="T3462" t="s">
        <v>35</v>
      </c>
      <c r="U3462" s="13">
        <f t="shared" si="216"/>
        <v>2024</v>
      </c>
      <c r="V3462" s="13">
        <f t="shared" si="217"/>
        <v>11</v>
      </c>
      <c r="W3462" s="20" t="str">
        <f t="shared" si="218"/>
        <v>November</v>
      </c>
      <c r="X3462">
        <v>0.19500000000000001</v>
      </c>
      <c r="Y3462" s="6">
        <f t="shared" si="219"/>
        <v>4199.3</v>
      </c>
      <c r="Z3462" cm="1">
        <f t="array" aca="1" ref="Z3462" ca="1">IF(roud(N3462,2)=ROUND(Z3462,2),"ok","error")</f>
        <v>0</v>
      </c>
    </row>
    <row r="3463" spans="1:26" x14ac:dyDescent="0.3">
      <c r="A3463" t="s">
        <v>5175</v>
      </c>
      <c r="B3463" s="4">
        <v>45412</v>
      </c>
      <c r="C3463" t="s">
        <v>443</v>
      </c>
      <c r="D3463" t="s">
        <v>444</v>
      </c>
      <c r="E3463" t="s">
        <v>273</v>
      </c>
      <c r="F3463" t="s">
        <v>274</v>
      </c>
      <c r="G3463" t="s">
        <v>29</v>
      </c>
      <c r="H3463" t="s">
        <v>88</v>
      </c>
      <c r="I3463" s="6">
        <v>1</v>
      </c>
      <c r="J3463" s="6">
        <v>2499</v>
      </c>
      <c r="K3463" s="6">
        <v>2499</v>
      </c>
      <c r="L3463" s="6">
        <v>0.1</v>
      </c>
      <c r="M3463" s="6">
        <v>249.9</v>
      </c>
      <c r="N3463" s="6">
        <v>2249.1</v>
      </c>
      <c r="O3463" s="6">
        <v>652.24</v>
      </c>
      <c r="P3463" t="s">
        <v>170</v>
      </c>
      <c r="Q3463" t="s">
        <v>171</v>
      </c>
      <c r="R3463" t="s">
        <v>44</v>
      </c>
      <c r="S3463" t="s">
        <v>54</v>
      </c>
      <c r="T3463" t="s">
        <v>55</v>
      </c>
      <c r="U3463" s="13">
        <f t="shared" si="216"/>
        <v>2024</v>
      </c>
      <c r="V3463" s="13">
        <f t="shared" si="217"/>
        <v>4</v>
      </c>
      <c r="W3463" s="20" t="str">
        <f t="shared" si="218"/>
        <v>April</v>
      </c>
      <c r="X3463">
        <v>0.28999999999999998</v>
      </c>
      <c r="Y3463" s="6">
        <f t="shared" si="219"/>
        <v>1999.2</v>
      </c>
      <c r="Z3463" cm="1">
        <f t="array" aca="1" ref="Z3463" ca="1">IF(roud(N3463,2)=ROUND(Z3463,2),"ok","error")</f>
        <v>0</v>
      </c>
    </row>
    <row r="3464" spans="1:26" x14ac:dyDescent="0.3">
      <c r="A3464" t="s">
        <v>5176</v>
      </c>
      <c r="B3464" s="4">
        <v>45536</v>
      </c>
      <c r="C3464" t="s">
        <v>573</v>
      </c>
      <c r="D3464" t="s">
        <v>574</v>
      </c>
      <c r="E3464" t="s">
        <v>102</v>
      </c>
      <c r="F3464" t="s">
        <v>103</v>
      </c>
      <c r="G3464" t="s">
        <v>52</v>
      </c>
      <c r="H3464" t="s">
        <v>104</v>
      </c>
      <c r="I3464" s="6">
        <v>1</v>
      </c>
      <c r="J3464" s="6">
        <v>5999</v>
      </c>
      <c r="K3464" s="6">
        <v>5999</v>
      </c>
      <c r="L3464" s="6">
        <v>0.15</v>
      </c>
      <c r="M3464" s="6">
        <v>899.85</v>
      </c>
      <c r="N3464" s="6">
        <v>5099.1499999999996</v>
      </c>
      <c r="O3464" s="6">
        <v>994.33</v>
      </c>
      <c r="P3464" t="s">
        <v>158</v>
      </c>
      <c r="Q3464" t="s">
        <v>159</v>
      </c>
      <c r="R3464" t="s">
        <v>160</v>
      </c>
      <c r="S3464" t="s">
        <v>34</v>
      </c>
      <c r="T3464" t="s">
        <v>35</v>
      </c>
      <c r="U3464" s="13">
        <f t="shared" si="216"/>
        <v>2024</v>
      </c>
      <c r="V3464" s="13">
        <f t="shared" si="217"/>
        <v>9</v>
      </c>
      <c r="W3464" s="20" t="str">
        <f t="shared" si="218"/>
        <v>September</v>
      </c>
      <c r="X3464">
        <v>0.19500000000000001</v>
      </c>
      <c r="Y3464" s="6">
        <f t="shared" si="219"/>
        <v>4199.3</v>
      </c>
      <c r="Z3464" cm="1">
        <f t="array" aca="1" ref="Z3464" ca="1">IF(roud(N3464,2)=ROUND(Z3464,2),"ok","error")</f>
        <v>0</v>
      </c>
    </row>
    <row r="3465" spans="1:26" x14ac:dyDescent="0.3">
      <c r="A3465" t="s">
        <v>5177</v>
      </c>
      <c r="B3465" s="4">
        <v>45604</v>
      </c>
      <c r="C3465" t="s">
        <v>1679</v>
      </c>
      <c r="D3465" t="s">
        <v>1680</v>
      </c>
      <c r="E3465" t="s">
        <v>27</v>
      </c>
      <c r="F3465" t="s">
        <v>28</v>
      </c>
      <c r="G3465" t="s">
        <v>29</v>
      </c>
      <c r="H3465" t="s">
        <v>30</v>
      </c>
      <c r="I3465" s="6">
        <v>2</v>
      </c>
      <c r="J3465" s="6">
        <v>1999</v>
      </c>
      <c r="K3465" s="6">
        <v>3998</v>
      </c>
      <c r="L3465" s="6">
        <v>0</v>
      </c>
      <c r="M3465" s="6">
        <v>0</v>
      </c>
      <c r="N3465" s="6">
        <v>3998</v>
      </c>
      <c r="O3465" s="6">
        <v>1279.3599999999999</v>
      </c>
      <c r="P3465" t="s">
        <v>31</v>
      </c>
      <c r="Q3465" t="s">
        <v>32</v>
      </c>
      <c r="R3465" t="s">
        <v>33</v>
      </c>
      <c r="S3465" t="s">
        <v>45</v>
      </c>
      <c r="T3465" t="s">
        <v>35</v>
      </c>
      <c r="U3465" s="13">
        <f t="shared" si="216"/>
        <v>2024</v>
      </c>
      <c r="V3465" s="13">
        <f t="shared" si="217"/>
        <v>11</v>
      </c>
      <c r="W3465" s="20" t="str">
        <f t="shared" si="218"/>
        <v>November</v>
      </c>
      <c r="X3465">
        <v>0.32</v>
      </c>
      <c r="Y3465" s="6">
        <f t="shared" si="219"/>
        <v>3998</v>
      </c>
      <c r="Z3465" cm="1">
        <f t="array" aca="1" ref="Z3465" ca="1">IF(roud(N3465,2)=ROUND(Z3465,2),"ok","error")</f>
        <v>0</v>
      </c>
    </row>
    <row r="3466" spans="1:26" x14ac:dyDescent="0.3">
      <c r="A3466" t="s">
        <v>5178</v>
      </c>
      <c r="B3466" s="4">
        <v>45411</v>
      </c>
      <c r="C3466" t="s">
        <v>1442</v>
      </c>
      <c r="D3466" t="s">
        <v>1443</v>
      </c>
      <c r="E3466" t="s">
        <v>75</v>
      </c>
      <c r="F3466" t="s">
        <v>76</v>
      </c>
      <c r="G3466" t="s">
        <v>61</v>
      </c>
      <c r="H3466" t="s">
        <v>71</v>
      </c>
      <c r="I3466" s="6">
        <v>1</v>
      </c>
      <c r="J3466" s="6">
        <v>1499</v>
      </c>
      <c r="K3466" s="6">
        <v>1499</v>
      </c>
      <c r="L3466" s="6">
        <v>0</v>
      </c>
      <c r="M3466" s="6">
        <v>0</v>
      </c>
      <c r="N3466" s="6">
        <v>1499</v>
      </c>
      <c r="O3466" s="6">
        <v>239.84</v>
      </c>
      <c r="P3466" t="s">
        <v>89</v>
      </c>
      <c r="Q3466" t="s">
        <v>90</v>
      </c>
      <c r="R3466" t="s">
        <v>65</v>
      </c>
      <c r="S3466" t="s">
        <v>45</v>
      </c>
      <c r="T3466" t="s">
        <v>35</v>
      </c>
      <c r="U3466" s="13">
        <f t="shared" si="216"/>
        <v>2024</v>
      </c>
      <c r="V3466" s="13">
        <f t="shared" si="217"/>
        <v>4</v>
      </c>
      <c r="W3466" s="20" t="str">
        <f t="shared" si="218"/>
        <v>April</v>
      </c>
      <c r="X3466">
        <v>0.16</v>
      </c>
      <c r="Y3466" s="6">
        <f t="shared" si="219"/>
        <v>1499</v>
      </c>
      <c r="Z3466" cm="1">
        <f t="array" aca="1" ref="Z3466" ca="1">IF(roud(N3466,2)=ROUND(Z3466,2),"ok","error")</f>
        <v>0</v>
      </c>
    </row>
    <row r="3467" spans="1:26" x14ac:dyDescent="0.3">
      <c r="A3467" t="s">
        <v>5179</v>
      </c>
      <c r="B3467" s="4">
        <v>45479</v>
      </c>
      <c r="C3467" t="s">
        <v>496</v>
      </c>
      <c r="D3467" t="s">
        <v>497</v>
      </c>
      <c r="E3467" t="s">
        <v>133</v>
      </c>
      <c r="F3467" t="s">
        <v>134</v>
      </c>
      <c r="G3467" t="s">
        <v>61</v>
      </c>
      <c r="H3467" t="s">
        <v>123</v>
      </c>
      <c r="I3467" s="6">
        <v>1</v>
      </c>
      <c r="J3467" s="6">
        <v>2999</v>
      </c>
      <c r="K3467" s="6">
        <v>2999</v>
      </c>
      <c r="L3467" s="6">
        <v>0.15</v>
      </c>
      <c r="M3467" s="6">
        <v>449.85</v>
      </c>
      <c r="N3467" s="6">
        <v>2549.15</v>
      </c>
      <c r="O3467" s="6">
        <v>293.14999999999998</v>
      </c>
      <c r="P3467" t="s">
        <v>170</v>
      </c>
      <c r="Q3467" t="s">
        <v>171</v>
      </c>
      <c r="R3467" t="s">
        <v>44</v>
      </c>
      <c r="S3467" t="s">
        <v>45</v>
      </c>
      <c r="T3467" t="s">
        <v>35</v>
      </c>
      <c r="U3467" s="13">
        <f t="shared" si="216"/>
        <v>2024</v>
      </c>
      <c r="V3467" s="13">
        <f t="shared" si="217"/>
        <v>7</v>
      </c>
      <c r="W3467" s="20" t="str">
        <f t="shared" si="218"/>
        <v>July</v>
      </c>
      <c r="X3467">
        <v>0.115</v>
      </c>
      <c r="Y3467" s="6">
        <f t="shared" si="219"/>
        <v>2099.3000000000002</v>
      </c>
      <c r="Z3467" cm="1">
        <f t="array" aca="1" ref="Z3467" ca="1">IF(roud(N3467,2)=ROUND(Z3467,2),"ok","error")</f>
        <v>0</v>
      </c>
    </row>
    <row r="3468" spans="1:26" x14ac:dyDescent="0.3">
      <c r="A3468" t="s">
        <v>5180</v>
      </c>
      <c r="B3468" s="4">
        <v>45674</v>
      </c>
      <c r="C3468" t="s">
        <v>2654</v>
      </c>
      <c r="D3468" t="s">
        <v>2655</v>
      </c>
      <c r="E3468" t="s">
        <v>27</v>
      </c>
      <c r="F3468" t="s">
        <v>28</v>
      </c>
      <c r="G3468" t="s">
        <v>29</v>
      </c>
      <c r="H3468" t="s">
        <v>30</v>
      </c>
      <c r="I3468" s="6">
        <v>1</v>
      </c>
      <c r="J3468" s="6">
        <v>1999</v>
      </c>
      <c r="K3468" s="6">
        <v>1999</v>
      </c>
      <c r="L3468" s="6">
        <v>0.1</v>
      </c>
      <c r="M3468" s="6">
        <v>199.9</v>
      </c>
      <c r="N3468" s="6">
        <v>1799.1</v>
      </c>
      <c r="O3468" s="6">
        <v>521.74</v>
      </c>
      <c r="P3468" t="s">
        <v>31</v>
      </c>
      <c r="Q3468" t="s">
        <v>32</v>
      </c>
      <c r="R3468" t="s">
        <v>33</v>
      </c>
      <c r="S3468" t="s">
        <v>107</v>
      </c>
      <c r="T3468" t="s">
        <v>55</v>
      </c>
      <c r="U3468" s="13">
        <f t="shared" si="216"/>
        <v>2025</v>
      </c>
      <c r="V3468" s="13">
        <f t="shared" si="217"/>
        <v>1</v>
      </c>
      <c r="W3468" s="20" t="str">
        <f t="shared" si="218"/>
        <v>January</v>
      </c>
      <c r="X3468">
        <v>0.28999999999999998</v>
      </c>
      <c r="Y3468" s="6">
        <f t="shared" si="219"/>
        <v>1599.2</v>
      </c>
      <c r="Z3468" cm="1">
        <f t="array" aca="1" ref="Z3468" ca="1">IF(roud(N3468,2)=ROUND(Z3468,2),"ok","error")</f>
        <v>0</v>
      </c>
    </row>
    <row r="3469" spans="1:26" x14ac:dyDescent="0.3">
      <c r="A3469" t="s">
        <v>5181</v>
      </c>
      <c r="B3469" s="4">
        <v>46002</v>
      </c>
      <c r="C3469" t="s">
        <v>502</v>
      </c>
      <c r="D3469" t="s">
        <v>503</v>
      </c>
      <c r="E3469" t="s">
        <v>102</v>
      </c>
      <c r="F3469" t="s">
        <v>103</v>
      </c>
      <c r="G3469" t="s">
        <v>52</v>
      </c>
      <c r="H3469" t="s">
        <v>104</v>
      </c>
      <c r="I3469" s="6">
        <v>3</v>
      </c>
      <c r="J3469" s="6">
        <v>5999</v>
      </c>
      <c r="K3469" s="6">
        <v>17997</v>
      </c>
      <c r="L3469" s="6">
        <v>0.15</v>
      </c>
      <c r="M3469" s="6">
        <v>2699.55</v>
      </c>
      <c r="N3469" s="6">
        <v>15297.45</v>
      </c>
      <c r="O3469" s="6">
        <v>2983</v>
      </c>
      <c r="P3469" t="s">
        <v>144</v>
      </c>
      <c r="Q3469" t="s">
        <v>145</v>
      </c>
      <c r="R3469" t="s">
        <v>65</v>
      </c>
      <c r="S3469" t="s">
        <v>107</v>
      </c>
      <c r="T3469" t="s">
        <v>35</v>
      </c>
      <c r="U3469" s="13">
        <f t="shared" si="216"/>
        <v>2025</v>
      </c>
      <c r="V3469" s="13">
        <f t="shared" si="217"/>
        <v>12</v>
      </c>
      <c r="W3469" s="20" t="str">
        <f t="shared" si="218"/>
        <v>December</v>
      </c>
      <c r="X3469">
        <v>0.19500000000000001</v>
      </c>
      <c r="Y3469" s="6">
        <f t="shared" si="219"/>
        <v>12597.9</v>
      </c>
      <c r="Z3469" cm="1">
        <f t="array" aca="1" ref="Z3469" ca="1">IF(roud(N3469,2)=ROUND(Z3469,2),"ok","error")</f>
        <v>0</v>
      </c>
    </row>
    <row r="3470" spans="1:26" x14ac:dyDescent="0.3">
      <c r="A3470" t="s">
        <v>5182</v>
      </c>
      <c r="B3470" s="4">
        <v>45436</v>
      </c>
      <c r="C3470" t="s">
        <v>57</v>
      </c>
      <c r="D3470" t="s">
        <v>58</v>
      </c>
      <c r="E3470" t="s">
        <v>80</v>
      </c>
      <c r="F3470" t="s">
        <v>81</v>
      </c>
      <c r="G3470" t="s">
        <v>52</v>
      </c>
      <c r="H3470" t="s">
        <v>53</v>
      </c>
      <c r="I3470" s="6">
        <v>2</v>
      </c>
      <c r="J3470" s="6">
        <v>3499</v>
      </c>
      <c r="K3470" s="6">
        <v>6998</v>
      </c>
      <c r="L3470" s="6">
        <v>0.15</v>
      </c>
      <c r="M3470" s="6">
        <v>1049.7</v>
      </c>
      <c r="N3470" s="6">
        <v>5948.3</v>
      </c>
      <c r="O3470" s="6">
        <v>1159.92</v>
      </c>
      <c r="P3470" t="s">
        <v>191</v>
      </c>
      <c r="Q3470" t="s">
        <v>187</v>
      </c>
      <c r="R3470" t="s">
        <v>160</v>
      </c>
      <c r="S3470" t="s">
        <v>45</v>
      </c>
      <c r="T3470" t="s">
        <v>35</v>
      </c>
      <c r="U3470" s="13">
        <f t="shared" si="216"/>
        <v>2024</v>
      </c>
      <c r="V3470" s="13">
        <f t="shared" si="217"/>
        <v>5</v>
      </c>
      <c r="W3470" s="20" t="str">
        <f t="shared" si="218"/>
        <v>May</v>
      </c>
      <c r="X3470">
        <v>0.19500000000000001</v>
      </c>
      <c r="Y3470" s="6">
        <f t="shared" si="219"/>
        <v>4898.6000000000004</v>
      </c>
      <c r="Z3470" cm="1">
        <f t="array" aca="1" ref="Z3470" ca="1">IF(roud(N3470,2)=ROUND(Z3470,2),"ok","error")</f>
        <v>0</v>
      </c>
    </row>
    <row r="3471" spans="1:26" x14ac:dyDescent="0.3">
      <c r="A3471" t="s">
        <v>5183</v>
      </c>
      <c r="B3471" s="4">
        <v>45815</v>
      </c>
      <c r="C3471" t="s">
        <v>1228</v>
      </c>
      <c r="D3471" t="s">
        <v>1229</v>
      </c>
      <c r="E3471" t="s">
        <v>323</v>
      </c>
      <c r="F3471" t="s">
        <v>324</v>
      </c>
      <c r="G3471" t="s">
        <v>29</v>
      </c>
      <c r="H3471" t="s">
        <v>304</v>
      </c>
      <c r="I3471" s="6">
        <v>2</v>
      </c>
      <c r="J3471" s="6">
        <v>799</v>
      </c>
      <c r="K3471" s="6">
        <v>1598</v>
      </c>
      <c r="L3471" s="6">
        <v>0.25</v>
      </c>
      <c r="M3471" s="6">
        <v>399.5</v>
      </c>
      <c r="N3471" s="6">
        <v>1198.5</v>
      </c>
      <c r="O3471" s="6">
        <v>293.63</v>
      </c>
      <c r="P3471" t="s">
        <v>82</v>
      </c>
      <c r="Q3471" t="s">
        <v>82</v>
      </c>
      <c r="R3471" t="s">
        <v>65</v>
      </c>
      <c r="S3471" t="s">
        <v>54</v>
      </c>
      <c r="T3471" t="s">
        <v>35</v>
      </c>
      <c r="U3471" s="13">
        <f t="shared" si="216"/>
        <v>2025</v>
      </c>
      <c r="V3471" s="13">
        <f t="shared" si="217"/>
        <v>6</v>
      </c>
      <c r="W3471" s="20" t="str">
        <f t="shared" si="218"/>
        <v>June</v>
      </c>
      <c r="X3471">
        <v>0.245</v>
      </c>
      <c r="Y3471" s="6">
        <f t="shared" si="219"/>
        <v>799</v>
      </c>
      <c r="Z3471" cm="1">
        <f t="array" aca="1" ref="Z3471" ca="1">IF(roud(N3471,2)=ROUND(Z3471,2),"ok","error")</f>
        <v>0</v>
      </c>
    </row>
    <row r="3472" spans="1:26" x14ac:dyDescent="0.3">
      <c r="A3472" t="s">
        <v>5184</v>
      </c>
      <c r="B3472" s="4">
        <v>45689</v>
      </c>
      <c r="C3472" t="s">
        <v>833</v>
      </c>
      <c r="D3472" t="s">
        <v>834</v>
      </c>
      <c r="E3472" t="s">
        <v>50</v>
      </c>
      <c r="F3472" t="s">
        <v>51</v>
      </c>
      <c r="G3472" t="s">
        <v>52</v>
      </c>
      <c r="H3472" t="s">
        <v>53</v>
      </c>
      <c r="I3472" s="6">
        <v>2</v>
      </c>
      <c r="J3472" s="6">
        <v>2999</v>
      </c>
      <c r="K3472" s="6">
        <v>5998</v>
      </c>
      <c r="L3472" s="6">
        <v>0.25</v>
      </c>
      <c r="M3472" s="6">
        <v>1499.5</v>
      </c>
      <c r="N3472" s="6">
        <v>4498.5</v>
      </c>
      <c r="O3472" s="6">
        <v>742.25</v>
      </c>
      <c r="P3472" t="s">
        <v>42</v>
      </c>
      <c r="Q3472" t="s">
        <v>43</v>
      </c>
      <c r="R3472" t="s">
        <v>44</v>
      </c>
      <c r="S3472" t="s">
        <v>45</v>
      </c>
      <c r="T3472" t="s">
        <v>35</v>
      </c>
      <c r="U3472" s="13">
        <f t="shared" si="216"/>
        <v>2025</v>
      </c>
      <c r="V3472" s="13">
        <f t="shared" si="217"/>
        <v>2</v>
      </c>
      <c r="W3472" s="20" t="str">
        <f t="shared" si="218"/>
        <v>February</v>
      </c>
      <c r="X3472">
        <v>0.16500000000000001</v>
      </c>
      <c r="Y3472" s="6">
        <f t="shared" si="219"/>
        <v>2999</v>
      </c>
      <c r="Z3472" cm="1">
        <f t="array" aca="1" ref="Z3472" ca="1">IF(roud(N3472,2)=ROUND(Z3472,2),"ok","error")</f>
        <v>0</v>
      </c>
    </row>
    <row r="3473" spans="1:26" x14ac:dyDescent="0.3">
      <c r="A3473" t="s">
        <v>5185</v>
      </c>
      <c r="B3473" s="4">
        <v>45720</v>
      </c>
      <c r="C3473" t="s">
        <v>434</v>
      </c>
      <c r="D3473" t="s">
        <v>435</v>
      </c>
      <c r="E3473" t="s">
        <v>127</v>
      </c>
      <c r="F3473" t="s">
        <v>128</v>
      </c>
      <c r="G3473" t="s">
        <v>52</v>
      </c>
      <c r="H3473" t="s">
        <v>129</v>
      </c>
      <c r="I3473" s="6">
        <v>1</v>
      </c>
      <c r="J3473" s="6">
        <v>1299</v>
      </c>
      <c r="K3473" s="6">
        <v>1299</v>
      </c>
      <c r="L3473" s="6">
        <v>0.15</v>
      </c>
      <c r="M3473" s="6">
        <v>194.85</v>
      </c>
      <c r="N3473" s="6">
        <v>1104.1500000000001</v>
      </c>
      <c r="O3473" s="6">
        <v>215.31</v>
      </c>
      <c r="P3473" t="s">
        <v>63</v>
      </c>
      <c r="Q3473" t="s">
        <v>64</v>
      </c>
      <c r="R3473" t="s">
        <v>65</v>
      </c>
      <c r="S3473" t="s">
        <v>45</v>
      </c>
      <c r="T3473" t="s">
        <v>55</v>
      </c>
      <c r="U3473" s="13">
        <f t="shared" si="216"/>
        <v>2025</v>
      </c>
      <c r="V3473" s="13">
        <f t="shared" si="217"/>
        <v>3</v>
      </c>
      <c r="W3473" s="20" t="str">
        <f t="shared" si="218"/>
        <v>March</v>
      </c>
      <c r="X3473">
        <v>0.19500000000000001</v>
      </c>
      <c r="Y3473" s="6">
        <f t="shared" si="219"/>
        <v>909.3</v>
      </c>
      <c r="Z3473" cm="1">
        <f t="array" aca="1" ref="Z3473" ca="1">IF(roud(N3473,2)=ROUND(Z3473,2),"ok","error")</f>
        <v>0</v>
      </c>
    </row>
    <row r="3474" spans="1:26" x14ac:dyDescent="0.3">
      <c r="A3474" t="s">
        <v>5186</v>
      </c>
      <c r="B3474" s="4">
        <v>45902</v>
      </c>
      <c r="C3474" t="s">
        <v>531</v>
      </c>
      <c r="D3474" t="s">
        <v>532</v>
      </c>
      <c r="E3474" t="s">
        <v>80</v>
      </c>
      <c r="F3474" t="s">
        <v>81</v>
      </c>
      <c r="G3474" t="s">
        <v>52</v>
      </c>
      <c r="H3474" t="s">
        <v>53</v>
      </c>
      <c r="I3474" s="6">
        <v>1</v>
      </c>
      <c r="J3474" s="6">
        <v>3499</v>
      </c>
      <c r="K3474" s="6">
        <v>3499</v>
      </c>
      <c r="L3474" s="6">
        <v>0</v>
      </c>
      <c r="M3474" s="6">
        <v>0</v>
      </c>
      <c r="N3474" s="6">
        <v>3499</v>
      </c>
      <c r="O3474" s="6">
        <v>839.76</v>
      </c>
      <c r="P3474" t="s">
        <v>42</v>
      </c>
      <c r="Q3474" t="s">
        <v>43</v>
      </c>
      <c r="R3474" t="s">
        <v>44</v>
      </c>
      <c r="S3474" t="s">
        <v>45</v>
      </c>
      <c r="T3474" t="s">
        <v>55</v>
      </c>
      <c r="U3474" s="13">
        <f t="shared" si="216"/>
        <v>2025</v>
      </c>
      <c r="V3474" s="13">
        <f t="shared" si="217"/>
        <v>9</v>
      </c>
      <c r="W3474" s="20" t="str">
        <f t="shared" si="218"/>
        <v>September</v>
      </c>
      <c r="X3474">
        <v>0.24</v>
      </c>
      <c r="Y3474" s="6">
        <f t="shared" si="219"/>
        <v>3499</v>
      </c>
      <c r="Z3474" cm="1">
        <f t="array" aca="1" ref="Z3474" ca="1">IF(roud(N3474,2)=ROUND(Z3474,2),"ok","error")</f>
        <v>0</v>
      </c>
    </row>
    <row r="3475" spans="1:26" x14ac:dyDescent="0.3">
      <c r="A3475" t="s">
        <v>5187</v>
      </c>
      <c r="B3475" s="4">
        <v>45433</v>
      </c>
      <c r="C3475" t="s">
        <v>681</v>
      </c>
      <c r="D3475" t="s">
        <v>682</v>
      </c>
      <c r="E3475" t="s">
        <v>133</v>
      </c>
      <c r="F3475" t="s">
        <v>134</v>
      </c>
      <c r="G3475" t="s">
        <v>61</v>
      </c>
      <c r="H3475" t="s">
        <v>123</v>
      </c>
      <c r="I3475" s="6">
        <v>1</v>
      </c>
      <c r="J3475" s="6">
        <v>2999</v>
      </c>
      <c r="K3475" s="6">
        <v>2999</v>
      </c>
      <c r="L3475" s="6">
        <v>0.15</v>
      </c>
      <c r="M3475" s="6">
        <v>449.85</v>
      </c>
      <c r="N3475" s="6">
        <v>2549.15</v>
      </c>
      <c r="O3475" s="6">
        <v>293.14999999999998</v>
      </c>
      <c r="P3475" t="s">
        <v>186</v>
      </c>
      <c r="Q3475" t="s">
        <v>187</v>
      </c>
      <c r="R3475" t="s">
        <v>160</v>
      </c>
      <c r="S3475" t="s">
        <v>98</v>
      </c>
      <c r="T3475" t="s">
        <v>55</v>
      </c>
      <c r="U3475" s="13">
        <f t="shared" si="216"/>
        <v>2024</v>
      </c>
      <c r="V3475" s="13">
        <f t="shared" si="217"/>
        <v>5</v>
      </c>
      <c r="W3475" s="20" t="str">
        <f t="shared" si="218"/>
        <v>May</v>
      </c>
      <c r="X3475">
        <v>0.115</v>
      </c>
      <c r="Y3475" s="6">
        <f t="shared" si="219"/>
        <v>2099.3000000000002</v>
      </c>
      <c r="Z3475" cm="1">
        <f t="array" aca="1" ref="Z3475" ca="1">IF(roud(N3475,2)=ROUND(Z3475,2),"ok","error")</f>
        <v>0</v>
      </c>
    </row>
    <row r="3476" spans="1:26" x14ac:dyDescent="0.3">
      <c r="A3476" t="s">
        <v>5188</v>
      </c>
      <c r="B3476" s="4">
        <v>45880</v>
      </c>
      <c r="C3476" t="s">
        <v>1705</v>
      </c>
      <c r="D3476" t="s">
        <v>1706</v>
      </c>
      <c r="E3476" t="s">
        <v>121</v>
      </c>
      <c r="F3476" t="s">
        <v>122</v>
      </c>
      <c r="G3476" t="s">
        <v>61</v>
      </c>
      <c r="H3476" t="s">
        <v>123</v>
      </c>
      <c r="I3476" s="6">
        <v>3</v>
      </c>
      <c r="J3476" s="6">
        <v>24999</v>
      </c>
      <c r="K3476" s="6">
        <v>74997</v>
      </c>
      <c r="L3476" s="6">
        <v>0.1</v>
      </c>
      <c r="M3476" s="6">
        <v>7499.7</v>
      </c>
      <c r="N3476" s="6">
        <v>67497.3</v>
      </c>
      <c r="O3476" s="6">
        <v>8774.65</v>
      </c>
      <c r="P3476" t="s">
        <v>94</v>
      </c>
      <c r="Q3476" t="s">
        <v>64</v>
      </c>
      <c r="R3476" t="s">
        <v>65</v>
      </c>
      <c r="S3476" t="s">
        <v>45</v>
      </c>
      <c r="T3476" t="s">
        <v>35</v>
      </c>
      <c r="U3476" s="13">
        <f t="shared" si="216"/>
        <v>2025</v>
      </c>
      <c r="V3476" s="13">
        <f t="shared" si="217"/>
        <v>8</v>
      </c>
      <c r="W3476" s="20" t="str">
        <f t="shared" si="218"/>
        <v>August</v>
      </c>
      <c r="X3476">
        <v>0.13</v>
      </c>
      <c r="Y3476" s="6">
        <f t="shared" si="219"/>
        <v>59997.599999999999</v>
      </c>
      <c r="Z3476" cm="1">
        <f t="array" aca="1" ref="Z3476" ca="1">IF(roud(N3476,2)=ROUND(Z3476,2),"ok","error")</f>
        <v>0</v>
      </c>
    </row>
    <row r="3477" spans="1:26" x14ac:dyDescent="0.3">
      <c r="A3477" t="s">
        <v>5189</v>
      </c>
      <c r="B3477" s="4">
        <v>45684</v>
      </c>
      <c r="C3477" t="s">
        <v>1754</v>
      </c>
      <c r="D3477" t="s">
        <v>1755</v>
      </c>
      <c r="E3477" t="s">
        <v>27</v>
      </c>
      <c r="F3477" t="s">
        <v>28</v>
      </c>
      <c r="G3477" t="s">
        <v>29</v>
      </c>
      <c r="H3477" t="s">
        <v>30</v>
      </c>
      <c r="I3477" s="6">
        <v>2</v>
      </c>
      <c r="J3477" s="6">
        <v>1999</v>
      </c>
      <c r="K3477" s="6">
        <v>3998</v>
      </c>
      <c r="L3477" s="6">
        <v>0.15</v>
      </c>
      <c r="M3477" s="6">
        <v>599.70000000000005</v>
      </c>
      <c r="N3477" s="6">
        <v>3398.3</v>
      </c>
      <c r="O3477" s="6">
        <v>934.53</v>
      </c>
      <c r="P3477" t="s">
        <v>42</v>
      </c>
      <c r="Q3477" t="s">
        <v>43</v>
      </c>
      <c r="R3477" t="s">
        <v>44</v>
      </c>
      <c r="S3477" t="s">
        <v>107</v>
      </c>
      <c r="T3477" t="s">
        <v>35</v>
      </c>
      <c r="U3477" s="13">
        <f t="shared" si="216"/>
        <v>2025</v>
      </c>
      <c r="V3477" s="13">
        <f t="shared" si="217"/>
        <v>1</v>
      </c>
      <c r="W3477" s="20" t="str">
        <f t="shared" si="218"/>
        <v>January</v>
      </c>
      <c r="X3477">
        <v>0.27500000000000002</v>
      </c>
      <c r="Y3477" s="6">
        <f t="shared" si="219"/>
        <v>2798.6</v>
      </c>
      <c r="Z3477" cm="1">
        <f t="array" aca="1" ref="Z3477" ca="1">IF(roud(N3477,2)=ROUND(Z3477,2),"ok","error")</f>
        <v>0</v>
      </c>
    </row>
    <row r="3478" spans="1:26" x14ac:dyDescent="0.3">
      <c r="A3478" t="s">
        <v>5190</v>
      </c>
      <c r="B3478" s="4">
        <v>45725</v>
      </c>
      <c r="C3478" t="s">
        <v>3021</v>
      </c>
      <c r="D3478" t="s">
        <v>3022</v>
      </c>
      <c r="E3478" t="s">
        <v>212</v>
      </c>
      <c r="F3478" t="s">
        <v>213</v>
      </c>
      <c r="G3478" t="s">
        <v>214</v>
      </c>
      <c r="H3478" t="s">
        <v>215</v>
      </c>
      <c r="I3478" s="6">
        <v>3</v>
      </c>
      <c r="J3478" s="6">
        <v>599</v>
      </c>
      <c r="K3478" s="6">
        <v>1797</v>
      </c>
      <c r="L3478" s="6">
        <v>0.15</v>
      </c>
      <c r="M3478" s="6">
        <v>269.55</v>
      </c>
      <c r="N3478" s="6">
        <v>1527.45</v>
      </c>
      <c r="O3478" s="6">
        <v>511.7</v>
      </c>
      <c r="P3478" t="s">
        <v>158</v>
      </c>
      <c r="Q3478" t="s">
        <v>159</v>
      </c>
      <c r="R3478" t="s">
        <v>160</v>
      </c>
      <c r="S3478" t="s">
        <v>98</v>
      </c>
      <c r="T3478" t="s">
        <v>55</v>
      </c>
      <c r="U3478" s="13">
        <f t="shared" si="216"/>
        <v>2025</v>
      </c>
      <c r="V3478" s="13">
        <f t="shared" si="217"/>
        <v>3</v>
      </c>
      <c r="W3478" s="20" t="str">
        <f t="shared" si="218"/>
        <v>March</v>
      </c>
      <c r="X3478">
        <v>0.33500000000000002</v>
      </c>
      <c r="Y3478" s="6">
        <f t="shared" si="219"/>
        <v>1257.9000000000001</v>
      </c>
      <c r="Z3478" cm="1">
        <f t="array" aca="1" ref="Z3478" ca="1">IF(roud(N3478,2)=ROUND(Z3478,2),"ok","error")</f>
        <v>0</v>
      </c>
    </row>
    <row r="3479" spans="1:26" x14ac:dyDescent="0.3">
      <c r="A3479" t="s">
        <v>5191</v>
      </c>
      <c r="B3479" s="4">
        <v>45482</v>
      </c>
      <c r="C3479" t="s">
        <v>2973</v>
      </c>
      <c r="D3479" t="s">
        <v>2974</v>
      </c>
      <c r="E3479" t="s">
        <v>69</v>
      </c>
      <c r="F3479" t="s">
        <v>70</v>
      </c>
      <c r="G3479" t="s">
        <v>61</v>
      </c>
      <c r="H3479" t="s">
        <v>71</v>
      </c>
      <c r="I3479" s="6">
        <v>1</v>
      </c>
      <c r="J3479" s="6">
        <v>1299</v>
      </c>
      <c r="K3479" s="6">
        <v>1299</v>
      </c>
      <c r="L3479" s="6">
        <v>0.15</v>
      </c>
      <c r="M3479" s="6">
        <v>194.85</v>
      </c>
      <c r="N3479" s="6">
        <v>1104.1500000000001</v>
      </c>
      <c r="O3479" s="6">
        <v>126.98</v>
      </c>
      <c r="P3479" t="s">
        <v>94</v>
      </c>
      <c r="Q3479" t="s">
        <v>64</v>
      </c>
      <c r="R3479" t="s">
        <v>65</v>
      </c>
      <c r="S3479" t="s">
        <v>45</v>
      </c>
      <c r="T3479" t="s">
        <v>35</v>
      </c>
      <c r="U3479" s="13">
        <f t="shared" si="216"/>
        <v>2024</v>
      </c>
      <c r="V3479" s="13">
        <f t="shared" si="217"/>
        <v>7</v>
      </c>
      <c r="W3479" s="20" t="str">
        <f t="shared" si="218"/>
        <v>July</v>
      </c>
      <c r="X3479">
        <v>0.115</v>
      </c>
      <c r="Y3479" s="6">
        <f t="shared" si="219"/>
        <v>909.3</v>
      </c>
      <c r="Z3479" cm="1">
        <f t="array" aca="1" ref="Z3479" ca="1">IF(roud(N3479,2)=ROUND(Z3479,2),"ok","error")</f>
        <v>0</v>
      </c>
    </row>
    <row r="3480" spans="1:26" x14ac:dyDescent="0.3">
      <c r="A3480" t="s">
        <v>5192</v>
      </c>
      <c r="B3480" s="4">
        <v>45790</v>
      </c>
      <c r="C3480" t="s">
        <v>3155</v>
      </c>
      <c r="D3480" t="s">
        <v>3156</v>
      </c>
      <c r="E3480" t="s">
        <v>40</v>
      </c>
      <c r="F3480" t="s">
        <v>41</v>
      </c>
      <c r="G3480" t="s">
        <v>29</v>
      </c>
      <c r="H3480" t="s">
        <v>30</v>
      </c>
      <c r="I3480" s="6">
        <v>2</v>
      </c>
      <c r="J3480" s="6">
        <v>1199</v>
      </c>
      <c r="K3480" s="6">
        <v>2398</v>
      </c>
      <c r="L3480" s="6">
        <v>0.15</v>
      </c>
      <c r="M3480" s="6">
        <v>359.7</v>
      </c>
      <c r="N3480" s="6">
        <v>2038.3</v>
      </c>
      <c r="O3480" s="6">
        <v>560.53</v>
      </c>
      <c r="P3480" t="s">
        <v>170</v>
      </c>
      <c r="Q3480" t="s">
        <v>171</v>
      </c>
      <c r="R3480" t="s">
        <v>44</v>
      </c>
      <c r="S3480" t="s">
        <v>107</v>
      </c>
      <c r="T3480" t="s">
        <v>35</v>
      </c>
      <c r="U3480" s="13">
        <f t="shared" si="216"/>
        <v>2025</v>
      </c>
      <c r="V3480" s="13">
        <f t="shared" si="217"/>
        <v>5</v>
      </c>
      <c r="W3480" s="20" t="str">
        <f t="shared" si="218"/>
        <v>May</v>
      </c>
      <c r="X3480">
        <v>0.27500000000000002</v>
      </c>
      <c r="Y3480" s="6">
        <f t="shared" si="219"/>
        <v>1678.6</v>
      </c>
      <c r="Z3480" cm="1">
        <f t="array" aca="1" ref="Z3480" ca="1">IF(roud(N3480,2)=ROUND(Z3480,2),"ok","error")</f>
        <v>0</v>
      </c>
    </row>
    <row r="3481" spans="1:26" x14ac:dyDescent="0.3">
      <c r="A3481" t="s">
        <v>5193</v>
      </c>
      <c r="B3481" s="4">
        <v>45942</v>
      </c>
      <c r="C3481" t="s">
        <v>2978</v>
      </c>
      <c r="D3481" t="s">
        <v>2979</v>
      </c>
      <c r="E3481" t="s">
        <v>80</v>
      </c>
      <c r="F3481" t="s">
        <v>81</v>
      </c>
      <c r="G3481" t="s">
        <v>52</v>
      </c>
      <c r="H3481" t="s">
        <v>53</v>
      </c>
      <c r="I3481" s="6">
        <v>2</v>
      </c>
      <c r="J3481" s="6">
        <v>3499</v>
      </c>
      <c r="K3481" s="6">
        <v>6998</v>
      </c>
      <c r="L3481" s="6">
        <v>0</v>
      </c>
      <c r="M3481" s="6">
        <v>0</v>
      </c>
      <c r="N3481" s="6">
        <v>6998</v>
      </c>
      <c r="O3481" s="6">
        <v>1679.52</v>
      </c>
      <c r="P3481" t="s">
        <v>94</v>
      </c>
      <c r="Q3481" t="s">
        <v>64</v>
      </c>
      <c r="R3481" t="s">
        <v>65</v>
      </c>
      <c r="S3481" t="s">
        <v>45</v>
      </c>
      <c r="T3481" t="s">
        <v>35</v>
      </c>
      <c r="U3481" s="13">
        <f t="shared" si="216"/>
        <v>2025</v>
      </c>
      <c r="V3481" s="13">
        <f t="shared" si="217"/>
        <v>10</v>
      </c>
      <c r="W3481" s="20" t="str">
        <f t="shared" si="218"/>
        <v>October</v>
      </c>
      <c r="X3481">
        <v>0.24</v>
      </c>
      <c r="Y3481" s="6">
        <f t="shared" si="219"/>
        <v>6998</v>
      </c>
      <c r="Z3481" cm="1">
        <f t="array" aca="1" ref="Z3481" ca="1">IF(roud(N3481,2)=ROUND(Z3481,2),"ok","error")</f>
        <v>0</v>
      </c>
    </row>
    <row r="3482" spans="1:26" x14ac:dyDescent="0.3">
      <c r="A3482" t="s">
        <v>5194</v>
      </c>
      <c r="B3482" s="4">
        <v>45842</v>
      </c>
      <c r="C3482" t="s">
        <v>2550</v>
      </c>
      <c r="D3482" t="s">
        <v>2551</v>
      </c>
      <c r="E3482" t="s">
        <v>167</v>
      </c>
      <c r="F3482" t="s">
        <v>168</v>
      </c>
      <c r="G3482" t="s">
        <v>113</v>
      </c>
      <c r="H3482" t="s">
        <v>169</v>
      </c>
      <c r="I3482" s="6">
        <v>4</v>
      </c>
      <c r="J3482" s="6">
        <v>899</v>
      </c>
      <c r="K3482" s="6">
        <v>3596</v>
      </c>
      <c r="L3482" s="6">
        <v>0.15</v>
      </c>
      <c r="M3482" s="6">
        <v>539.4</v>
      </c>
      <c r="N3482" s="6">
        <v>3056.6</v>
      </c>
      <c r="O3482" s="6">
        <v>718.3</v>
      </c>
      <c r="P3482" t="s">
        <v>82</v>
      </c>
      <c r="Q3482" t="s">
        <v>82</v>
      </c>
      <c r="R3482" t="s">
        <v>65</v>
      </c>
      <c r="S3482" t="s">
        <v>107</v>
      </c>
      <c r="T3482" t="s">
        <v>55</v>
      </c>
      <c r="U3482" s="13">
        <f t="shared" si="216"/>
        <v>2025</v>
      </c>
      <c r="V3482" s="13">
        <f t="shared" si="217"/>
        <v>7</v>
      </c>
      <c r="W3482" s="20" t="str">
        <f t="shared" si="218"/>
        <v>July</v>
      </c>
      <c r="X3482">
        <v>0.23499999999999999</v>
      </c>
      <c r="Y3482" s="6">
        <f t="shared" si="219"/>
        <v>2517.1999999999998</v>
      </c>
      <c r="Z3482" cm="1">
        <f t="array" aca="1" ref="Z3482" ca="1">IF(roud(N3482,2)=ROUND(Z3482,2),"ok","error")</f>
        <v>0</v>
      </c>
    </row>
    <row r="3483" spans="1:26" x14ac:dyDescent="0.3">
      <c r="A3483" t="s">
        <v>5195</v>
      </c>
      <c r="B3483" s="4">
        <v>46002</v>
      </c>
      <c r="C3483" t="s">
        <v>3281</v>
      </c>
      <c r="D3483" t="s">
        <v>3282</v>
      </c>
      <c r="E3483" t="s">
        <v>121</v>
      </c>
      <c r="F3483" t="s">
        <v>122</v>
      </c>
      <c r="G3483" t="s">
        <v>61</v>
      </c>
      <c r="H3483" t="s">
        <v>123</v>
      </c>
      <c r="I3483" s="6">
        <v>3</v>
      </c>
      <c r="J3483" s="6">
        <v>24999</v>
      </c>
      <c r="K3483" s="6">
        <v>74997</v>
      </c>
      <c r="L3483" s="6">
        <v>0.1</v>
      </c>
      <c r="M3483" s="6">
        <v>7499.7</v>
      </c>
      <c r="N3483" s="6">
        <v>67497.3</v>
      </c>
      <c r="O3483" s="6">
        <v>8774.65</v>
      </c>
      <c r="P3483" t="s">
        <v>170</v>
      </c>
      <c r="Q3483" t="s">
        <v>171</v>
      </c>
      <c r="R3483" t="s">
        <v>44</v>
      </c>
      <c r="S3483" t="s">
        <v>45</v>
      </c>
      <c r="T3483" t="s">
        <v>55</v>
      </c>
      <c r="U3483" s="13">
        <f t="shared" si="216"/>
        <v>2025</v>
      </c>
      <c r="V3483" s="13">
        <f t="shared" si="217"/>
        <v>12</v>
      </c>
      <c r="W3483" s="20" t="str">
        <f t="shared" si="218"/>
        <v>December</v>
      </c>
      <c r="X3483">
        <v>0.13</v>
      </c>
      <c r="Y3483" s="6">
        <f t="shared" si="219"/>
        <v>59997.599999999999</v>
      </c>
      <c r="Z3483" cm="1">
        <f t="array" aca="1" ref="Z3483" ca="1">IF(roud(N3483,2)=ROUND(Z3483,2),"ok","error")</f>
        <v>0</v>
      </c>
    </row>
    <row r="3484" spans="1:26" x14ac:dyDescent="0.3">
      <c r="A3484" t="s">
        <v>5196</v>
      </c>
      <c r="B3484" s="4">
        <v>45952</v>
      </c>
      <c r="C3484" t="s">
        <v>1043</v>
      </c>
      <c r="D3484" t="s">
        <v>1044</v>
      </c>
      <c r="E3484" t="s">
        <v>69</v>
      </c>
      <c r="F3484" t="s">
        <v>70</v>
      </c>
      <c r="G3484" t="s">
        <v>61</v>
      </c>
      <c r="H3484" t="s">
        <v>71</v>
      </c>
      <c r="I3484" s="6">
        <v>1</v>
      </c>
      <c r="J3484" s="6">
        <v>1299</v>
      </c>
      <c r="K3484" s="6">
        <v>1299</v>
      </c>
      <c r="L3484" s="6">
        <v>0.25</v>
      </c>
      <c r="M3484" s="6">
        <v>324.75</v>
      </c>
      <c r="N3484" s="6">
        <v>974.25</v>
      </c>
      <c r="O3484" s="6">
        <v>82.81</v>
      </c>
      <c r="P3484" t="s">
        <v>144</v>
      </c>
      <c r="Q3484" t="s">
        <v>145</v>
      </c>
      <c r="R3484" t="s">
        <v>65</v>
      </c>
      <c r="S3484" t="s">
        <v>107</v>
      </c>
      <c r="T3484" t="s">
        <v>35</v>
      </c>
      <c r="U3484" s="13">
        <f t="shared" si="216"/>
        <v>2025</v>
      </c>
      <c r="V3484" s="13">
        <f t="shared" si="217"/>
        <v>10</v>
      </c>
      <c r="W3484" s="20" t="str">
        <f t="shared" si="218"/>
        <v>October</v>
      </c>
      <c r="X3484">
        <v>8.5000000000000006E-2</v>
      </c>
      <c r="Y3484" s="6">
        <f t="shared" si="219"/>
        <v>649.5</v>
      </c>
      <c r="Z3484" cm="1">
        <f t="array" aca="1" ref="Z3484" ca="1">IF(roud(N3484,2)=ROUND(Z3484,2),"ok","error")</f>
        <v>0</v>
      </c>
    </row>
    <row r="3485" spans="1:26" x14ac:dyDescent="0.3">
      <c r="A3485" t="s">
        <v>5197</v>
      </c>
      <c r="B3485" s="4">
        <v>45469</v>
      </c>
      <c r="C3485" t="s">
        <v>2654</v>
      </c>
      <c r="D3485" t="s">
        <v>2655</v>
      </c>
      <c r="E3485" t="s">
        <v>75</v>
      </c>
      <c r="F3485" t="s">
        <v>76</v>
      </c>
      <c r="G3485" t="s">
        <v>61</v>
      </c>
      <c r="H3485" t="s">
        <v>71</v>
      </c>
      <c r="I3485" s="6">
        <v>1</v>
      </c>
      <c r="J3485" s="6">
        <v>1499</v>
      </c>
      <c r="K3485" s="6">
        <v>1499</v>
      </c>
      <c r="L3485" s="6">
        <v>0</v>
      </c>
      <c r="M3485" s="6">
        <v>0</v>
      </c>
      <c r="N3485" s="6">
        <v>1499</v>
      </c>
      <c r="O3485" s="6">
        <v>239.84</v>
      </c>
      <c r="P3485" t="s">
        <v>105</v>
      </c>
      <c r="Q3485" t="s">
        <v>106</v>
      </c>
      <c r="R3485" t="s">
        <v>44</v>
      </c>
      <c r="S3485" t="s">
        <v>98</v>
      </c>
      <c r="T3485" t="s">
        <v>46</v>
      </c>
      <c r="U3485" s="13">
        <f t="shared" si="216"/>
        <v>2024</v>
      </c>
      <c r="V3485" s="13">
        <f t="shared" si="217"/>
        <v>6</v>
      </c>
      <c r="W3485" s="20" t="str">
        <f t="shared" si="218"/>
        <v>June</v>
      </c>
      <c r="X3485">
        <v>0.16</v>
      </c>
      <c r="Y3485" s="6">
        <f t="shared" si="219"/>
        <v>1499</v>
      </c>
      <c r="Z3485" cm="1">
        <f t="array" aca="1" ref="Z3485" ca="1">IF(roud(N3485,2)=ROUND(Z3485,2),"ok","error")</f>
        <v>0</v>
      </c>
    </row>
    <row r="3486" spans="1:26" x14ac:dyDescent="0.3">
      <c r="A3486" t="s">
        <v>5198</v>
      </c>
      <c r="B3486" s="4">
        <v>45860</v>
      </c>
      <c r="C3486" t="s">
        <v>564</v>
      </c>
      <c r="D3486" t="s">
        <v>565</v>
      </c>
      <c r="E3486" t="s">
        <v>181</v>
      </c>
      <c r="F3486" t="s">
        <v>182</v>
      </c>
      <c r="G3486" t="s">
        <v>113</v>
      </c>
      <c r="H3486" t="s">
        <v>114</v>
      </c>
      <c r="I3486" s="6">
        <v>3</v>
      </c>
      <c r="J3486" s="6">
        <v>2499</v>
      </c>
      <c r="K3486" s="6">
        <v>7497</v>
      </c>
      <c r="L3486" s="6">
        <v>0</v>
      </c>
      <c r="M3486" s="6">
        <v>0</v>
      </c>
      <c r="N3486" s="6">
        <v>7497</v>
      </c>
      <c r="O3486" s="6">
        <v>2099.16</v>
      </c>
      <c r="P3486" t="s">
        <v>186</v>
      </c>
      <c r="Q3486" t="s">
        <v>187</v>
      </c>
      <c r="R3486" t="s">
        <v>160</v>
      </c>
      <c r="S3486" t="s">
        <v>107</v>
      </c>
      <c r="T3486" t="s">
        <v>35</v>
      </c>
      <c r="U3486" s="13">
        <f t="shared" si="216"/>
        <v>2025</v>
      </c>
      <c r="V3486" s="13">
        <f t="shared" si="217"/>
        <v>7</v>
      </c>
      <c r="W3486" s="20" t="str">
        <f t="shared" si="218"/>
        <v>July</v>
      </c>
      <c r="X3486">
        <v>0.28000000000000003</v>
      </c>
      <c r="Y3486" s="6">
        <f t="shared" si="219"/>
        <v>7497</v>
      </c>
      <c r="Z3486" cm="1">
        <f t="array" aca="1" ref="Z3486" ca="1">IF(roud(N3486,2)=ROUND(Z3486,2),"ok","error")</f>
        <v>0</v>
      </c>
    </row>
    <row r="3487" spans="1:26" x14ac:dyDescent="0.3">
      <c r="A3487" t="s">
        <v>5199</v>
      </c>
      <c r="B3487" s="4">
        <v>45462</v>
      </c>
      <c r="C3487" t="s">
        <v>3921</v>
      </c>
      <c r="D3487" t="s">
        <v>3922</v>
      </c>
      <c r="E3487" t="s">
        <v>127</v>
      </c>
      <c r="F3487" t="s">
        <v>128</v>
      </c>
      <c r="G3487" t="s">
        <v>52</v>
      </c>
      <c r="H3487" t="s">
        <v>129</v>
      </c>
      <c r="I3487" s="6">
        <v>4</v>
      </c>
      <c r="J3487" s="6">
        <v>1299</v>
      </c>
      <c r="K3487" s="6">
        <v>5196</v>
      </c>
      <c r="L3487" s="6">
        <v>0.15</v>
      </c>
      <c r="M3487" s="6">
        <v>779.4</v>
      </c>
      <c r="N3487" s="6">
        <v>4416.6000000000004</v>
      </c>
      <c r="O3487" s="6">
        <v>861.24</v>
      </c>
      <c r="P3487" t="s">
        <v>31</v>
      </c>
      <c r="Q3487" t="s">
        <v>32</v>
      </c>
      <c r="R3487" t="s">
        <v>33</v>
      </c>
      <c r="S3487" t="s">
        <v>45</v>
      </c>
      <c r="T3487" t="s">
        <v>35</v>
      </c>
      <c r="U3487" s="13">
        <f t="shared" si="216"/>
        <v>2024</v>
      </c>
      <c r="V3487" s="13">
        <f t="shared" si="217"/>
        <v>6</v>
      </c>
      <c r="W3487" s="20" t="str">
        <f t="shared" si="218"/>
        <v>June</v>
      </c>
      <c r="X3487">
        <v>0.19500000000000001</v>
      </c>
      <c r="Y3487" s="6">
        <f t="shared" si="219"/>
        <v>3637.2</v>
      </c>
      <c r="Z3487" cm="1">
        <f t="array" aca="1" ref="Z3487" ca="1">IF(roud(N3487,2)=ROUND(Z3487,2),"ok","error")</f>
        <v>0</v>
      </c>
    </row>
    <row r="3488" spans="1:26" x14ac:dyDescent="0.3">
      <c r="A3488" t="s">
        <v>5200</v>
      </c>
      <c r="B3488" s="4">
        <v>45793</v>
      </c>
      <c r="C3488" t="s">
        <v>1439</v>
      </c>
      <c r="D3488" t="s">
        <v>1440</v>
      </c>
      <c r="E3488" t="s">
        <v>40</v>
      </c>
      <c r="F3488" t="s">
        <v>41</v>
      </c>
      <c r="G3488" t="s">
        <v>29</v>
      </c>
      <c r="H3488" t="s">
        <v>30</v>
      </c>
      <c r="I3488" s="6">
        <v>1</v>
      </c>
      <c r="J3488" s="6">
        <v>1199</v>
      </c>
      <c r="K3488" s="6">
        <v>1199</v>
      </c>
      <c r="L3488" s="6">
        <v>0.3</v>
      </c>
      <c r="M3488" s="6">
        <v>359.7</v>
      </c>
      <c r="N3488" s="6">
        <v>839.3</v>
      </c>
      <c r="O3488" s="6">
        <v>193.04</v>
      </c>
      <c r="P3488" t="s">
        <v>105</v>
      </c>
      <c r="Q3488" t="s">
        <v>106</v>
      </c>
      <c r="R3488" t="s">
        <v>44</v>
      </c>
      <c r="S3488" t="s">
        <v>45</v>
      </c>
      <c r="T3488" t="s">
        <v>35</v>
      </c>
      <c r="U3488" s="13">
        <f t="shared" si="216"/>
        <v>2025</v>
      </c>
      <c r="V3488" s="13">
        <f t="shared" si="217"/>
        <v>5</v>
      </c>
      <c r="W3488" s="20" t="str">
        <f t="shared" si="218"/>
        <v>May</v>
      </c>
      <c r="X3488">
        <v>0.23</v>
      </c>
      <c r="Y3488" s="6">
        <f t="shared" si="219"/>
        <v>479.6</v>
      </c>
      <c r="Z3488" cm="1">
        <f t="array" aca="1" ref="Z3488" ca="1">IF(roud(N3488,2)=ROUND(Z3488,2),"ok","error")</f>
        <v>0</v>
      </c>
    </row>
    <row r="3489" spans="1:26" x14ac:dyDescent="0.3">
      <c r="A3489" t="s">
        <v>5201</v>
      </c>
      <c r="B3489" s="4">
        <v>45587</v>
      </c>
      <c r="C3489" t="s">
        <v>2637</v>
      </c>
      <c r="D3489" t="s">
        <v>2638</v>
      </c>
      <c r="E3489" t="s">
        <v>133</v>
      </c>
      <c r="F3489" t="s">
        <v>134</v>
      </c>
      <c r="G3489" t="s">
        <v>61</v>
      </c>
      <c r="H3489" t="s">
        <v>123</v>
      </c>
      <c r="I3489" s="6">
        <v>2</v>
      </c>
      <c r="J3489" s="6">
        <v>2999</v>
      </c>
      <c r="K3489" s="6">
        <v>5998</v>
      </c>
      <c r="L3489" s="6">
        <v>0</v>
      </c>
      <c r="M3489" s="6">
        <v>0</v>
      </c>
      <c r="N3489" s="6">
        <v>5998</v>
      </c>
      <c r="O3489" s="6">
        <v>959.68</v>
      </c>
      <c r="P3489" t="s">
        <v>186</v>
      </c>
      <c r="Q3489" t="s">
        <v>187</v>
      </c>
      <c r="R3489" t="s">
        <v>160</v>
      </c>
      <c r="S3489" t="s">
        <v>98</v>
      </c>
      <c r="T3489" t="s">
        <v>35</v>
      </c>
      <c r="U3489" s="13">
        <f t="shared" si="216"/>
        <v>2024</v>
      </c>
      <c r="V3489" s="13">
        <f t="shared" si="217"/>
        <v>10</v>
      </c>
      <c r="W3489" s="20" t="str">
        <f t="shared" si="218"/>
        <v>October</v>
      </c>
      <c r="X3489">
        <v>0.16</v>
      </c>
      <c r="Y3489" s="6">
        <f t="shared" si="219"/>
        <v>5998</v>
      </c>
      <c r="Z3489" cm="1">
        <f t="array" aca="1" ref="Z3489" ca="1">IF(roud(N3489,2)=ROUND(Z3489,2),"ok","error")</f>
        <v>0</v>
      </c>
    </row>
    <row r="3490" spans="1:26" x14ac:dyDescent="0.3">
      <c r="A3490" t="s">
        <v>5202</v>
      </c>
      <c r="B3490" s="4">
        <v>45435</v>
      </c>
      <c r="C3490" t="s">
        <v>1154</v>
      </c>
      <c r="D3490" t="s">
        <v>1155</v>
      </c>
      <c r="E3490" t="s">
        <v>273</v>
      </c>
      <c r="F3490" t="s">
        <v>274</v>
      </c>
      <c r="G3490" t="s">
        <v>29</v>
      </c>
      <c r="H3490" t="s">
        <v>88</v>
      </c>
      <c r="I3490" s="6">
        <v>1</v>
      </c>
      <c r="J3490" s="6">
        <v>2499</v>
      </c>
      <c r="K3490" s="6">
        <v>2499</v>
      </c>
      <c r="L3490" s="6">
        <v>0.1</v>
      </c>
      <c r="M3490" s="6">
        <v>249.9</v>
      </c>
      <c r="N3490" s="6">
        <v>2249.1</v>
      </c>
      <c r="O3490" s="6">
        <v>652.24</v>
      </c>
      <c r="P3490" t="s">
        <v>89</v>
      </c>
      <c r="Q3490" t="s">
        <v>90</v>
      </c>
      <c r="R3490" t="s">
        <v>65</v>
      </c>
      <c r="S3490" t="s">
        <v>45</v>
      </c>
      <c r="T3490" t="s">
        <v>35</v>
      </c>
      <c r="U3490" s="13">
        <f t="shared" si="216"/>
        <v>2024</v>
      </c>
      <c r="V3490" s="13">
        <f t="shared" si="217"/>
        <v>5</v>
      </c>
      <c r="W3490" s="20" t="str">
        <f t="shared" si="218"/>
        <v>May</v>
      </c>
      <c r="X3490">
        <v>0.28999999999999998</v>
      </c>
      <c r="Y3490" s="6">
        <f t="shared" si="219"/>
        <v>1999.2</v>
      </c>
      <c r="Z3490" cm="1">
        <f t="array" aca="1" ref="Z3490" ca="1">IF(roud(N3490,2)=ROUND(Z3490,2),"ok","error")</f>
        <v>0</v>
      </c>
    </row>
    <row r="3491" spans="1:26" x14ac:dyDescent="0.3">
      <c r="A3491" t="s">
        <v>5203</v>
      </c>
      <c r="B3491" s="4">
        <v>45483</v>
      </c>
      <c r="C3491" t="s">
        <v>4696</v>
      </c>
      <c r="D3491" t="s">
        <v>4697</v>
      </c>
      <c r="E3491" t="s">
        <v>323</v>
      </c>
      <c r="F3491" t="s">
        <v>324</v>
      </c>
      <c r="G3491" t="s">
        <v>29</v>
      </c>
      <c r="H3491" t="s">
        <v>304</v>
      </c>
      <c r="I3491" s="6">
        <v>2</v>
      </c>
      <c r="J3491" s="6">
        <v>799</v>
      </c>
      <c r="K3491" s="6">
        <v>1598</v>
      </c>
      <c r="L3491" s="6">
        <v>0</v>
      </c>
      <c r="M3491" s="6">
        <v>0</v>
      </c>
      <c r="N3491" s="6">
        <v>1598</v>
      </c>
      <c r="O3491" s="6">
        <v>511.36</v>
      </c>
      <c r="P3491" t="s">
        <v>158</v>
      </c>
      <c r="Q3491" t="s">
        <v>159</v>
      </c>
      <c r="R3491" t="s">
        <v>160</v>
      </c>
      <c r="S3491" t="s">
        <v>45</v>
      </c>
      <c r="T3491" t="s">
        <v>46</v>
      </c>
      <c r="U3491" s="13">
        <f t="shared" si="216"/>
        <v>2024</v>
      </c>
      <c r="V3491" s="13">
        <f t="shared" si="217"/>
        <v>7</v>
      </c>
      <c r="W3491" s="20" t="str">
        <f t="shared" si="218"/>
        <v>July</v>
      </c>
      <c r="X3491">
        <v>0.32</v>
      </c>
      <c r="Y3491" s="6">
        <f t="shared" si="219"/>
        <v>1598</v>
      </c>
      <c r="Z3491" cm="1">
        <f t="array" aca="1" ref="Z3491" ca="1">IF(roud(N3491,2)=ROUND(Z3491,2),"ok","error")</f>
        <v>0</v>
      </c>
    </row>
    <row r="3492" spans="1:26" x14ac:dyDescent="0.3">
      <c r="A3492" t="s">
        <v>5204</v>
      </c>
      <c r="B3492" s="4">
        <v>45614</v>
      </c>
      <c r="C3492" t="s">
        <v>1886</v>
      </c>
      <c r="D3492" t="s">
        <v>1887</v>
      </c>
      <c r="E3492" t="s">
        <v>27</v>
      </c>
      <c r="F3492" t="s">
        <v>28</v>
      </c>
      <c r="G3492" t="s">
        <v>29</v>
      </c>
      <c r="H3492" t="s">
        <v>30</v>
      </c>
      <c r="I3492" s="6">
        <v>1</v>
      </c>
      <c r="J3492" s="6">
        <v>1999</v>
      </c>
      <c r="K3492" s="6">
        <v>1999</v>
      </c>
      <c r="L3492" s="6">
        <v>0.05</v>
      </c>
      <c r="M3492" s="6">
        <v>99.95</v>
      </c>
      <c r="N3492" s="6">
        <v>1899.05</v>
      </c>
      <c r="O3492" s="6">
        <v>579.21</v>
      </c>
      <c r="P3492" t="s">
        <v>63</v>
      </c>
      <c r="Q3492" t="s">
        <v>64</v>
      </c>
      <c r="R3492" t="s">
        <v>65</v>
      </c>
      <c r="S3492" t="s">
        <v>107</v>
      </c>
      <c r="T3492" t="s">
        <v>35</v>
      </c>
      <c r="U3492" s="13">
        <f t="shared" si="216"/>
        <v>2024</v>
      </c>
      <c r="V3492" s="13">
        <f t="shared" si="217"/>
        <v>11</v>
      </c>
      <c r="W3492" s="20" t="str">
        <f t="shared" si="218"/>
        <v>November</v>
      </c>
      <c r="X3492">
        <v>0.30499999999999999</v>
      </c>
      <c r="Y3492" s="6">
        <f t="shared" si="219"/>
        <v>1799.1</v>
      </c>
      <c r="Z3492" cm="1">
        <f t="array" aca="1" ref="Z3492" ca="1">IF(roud(N3492,2)=ROUND(Z3492,2),"ok","error")</f>
        <v>0</v>
      </c>
    </row>
    <row r="3493" spans="1:26" x14ac:dyDescent="0.3">
      <c r="A3493" t="s">
        <v>5205</v>
      </c>
      <c r="B3493" s="4">
        <v>45753</v>
      </c>
      <c r="C3493" t="s">
        <v>3881</v>
      </c>
      <c r="D3493" t="s">
        <v>3882</v>
      </c>
      <c r="E3493" t="s">
        <v>40</v>
      </c>
      <c r="F3493" t="s">
        <v>41</v>
      </c>
      <c r="G3493" t="s">
        <v>29</v>
      </c>
      <c r="H3493" t="s">
        <v>30</v>
      </c>
      <c r="I3493" s="6">
        <v>3</v>
      </c>
      <c r="J3493" s="6">
        <v>1199</v>
      </c>
      <c r="K3493" s="6">
        <v>3597</v>
      </c>
      <c r="L3493" s="6">
        <v>0.1</v>
      </c>
      <c r="M3493" s="6">
        <v>359.7</v>
      </c>
      <c r="N3493" s="6">
        <v>3237.3</v>
      </c>
      <c r="O3493" s="6">
        <v>938.82</v>
      </c>
      <c r="P3493" t="s">
        <v>94</v>
      </c>
      <c r="Q3493" t="s">
        <v>64</v>
      </c>
      <c r="R3493" t="s">
        <v>65</v>
      </c>
      <c r="S3493" t="s">
        <v>107</v>
      </c>
      <c r="T3493" t="s">
        <v>35</v>
      </c>
      <c r="U3493" s="13">
        <f t="shared" si="216"/>
        <v>2025</v>
      </c>
      <c r="V3493" s="13">
        <f t="shared" si="217"/>
        <v>4</v>
      </c>
      <c r="W3493" s="20" t="str">
        <f t="shared" si="218"/>
        <v>April</v>
      </c>
      <c r="X3493">
        <v>0.28999999999999998</v>
      </c>
      <c r="Y3493" s="6">
        <f t="shared" si="219"/>
        <v>2877.6</v>
      </c>
      <c r="Z3493" cm="1">
        <f t="array" aca="1" ref="Z3493" ca="1">IF(roud(N3493,2)=ROUND(Z3493,2),"ok","error")</f>
        <v>0</v>
      </c>
    </row>
    <row r="3494" spans="1:26" x14ac:dyDescent="0.3">
      <c r="A3494" t="s">
        <v>5206</v>
      </c>
      <c r="B3494" s="4">
        <v>45926</v>
      </c>
      <c r="C3494" t="s">
        <v>1206</v>
      </c>
      <c r="D3494" t="s">
        <v>1207</v>
      </c>
      <c r="E3494" t="s">
        <v>102</v>
      </c>
      <c r="F3494" t="s">
        <v>103</v>
      </c>
      <c r="G3494" t="s">
        <v>52</v>
      </c>
      <c r="H3494" t="s">
        <v>104</v>
      </c>
      <c r="I3494" s="6">
        <v>2</v>
      </c>
      <c r="J3494" s="6">
        <v>5999</v>
      </c>
      <c r="K3494" s="6">
        <v>11998</v>
      </c>
      <c r="L3494" s="6">
        <v>0.05</v>
      </c>
      <c r="M3494" s="6">
        <v>599.9</v>
      </c>
      <c r="N3494" s="6">
        <v>11398.1</v>
      </c>
      <c r="O3494" s="6">
        <v>2564.5700000000002</v>
      </c>
      <c r="P3494" t="s">
        <v>191</v>
      </c>
      <c r="Q3494" t="s">
        <v>187</v>
      </c>
      <c r="R3494" t="s">
        <v>160</v>
      </c>
      <c r="S3494" t="s">
        <v>98</v>
      </c>
      <c r="T3494" t="s">
        <v>35</v>
      </c>
      <c r="U3494" s="13">
        <f t="shared" si="216"/>
        <v>2025</v>
      </c>
      <c r="V3494" s="13">
        <f t="shared" si="217"/>
        <v>9</v>
      </c>
      <c r="W3494" s="20" t="str">
        <f t="shared" si="218"/>
        <v>September</v>
      </c>
      <c r="X3494">
        <v>0.22500000000000001</v>
      </c>
      <c r="Y3494" s="6">
        <f t="shared" si="219"/>
        <v>10798.2</v>
      </c>
      <c r="Z3494" cm="1">
        <f t="array" aca="1" ref="Z3494" ca="1">IF(roud(N3494,2)=ROUND(Z3494,2),"ok","error")</f>
        <v>0</v>
      </c>
    </row>
    <row r="3495" spans="1:26" x14ac:dyDescent="0.3">
      <c r="A3495" t="s">
        <v>5207</v>
      </c>
      <c r="B3495" s="4">
        <v>45346</v>
      </c>
      <c r="C3495" t="s">
        <v>3150</v>
      </c>
      <c r="D3495" t="s">
        <v>3151</v>
      </c>
      <c r="E3495" t="s">
        <v>50</v>
      </c>
      <c r="F3495" t="s">
        <v>51</v>
      </c>
      <c r="G3495" t="s">
        <v>52</v>
      </c>
      <c r="H3495" t="s">
        <v>53</v>
      </c>
      <c r="I3495" s="6">
        <v>1</v>
      </c>
      <c r="J3495" s="6">
        <v>2999</v>
      </c>
      <c r="K3495" s="6">
        <v>2999</v>
      </c>
      <c r="L3495" s="6">
        <v>0.2</v>
      </c>
      <c r="M3495" s="6">
        <v>599.79999999999995</v>
      </c>
      <c r="N3495" s="6">
        <v>2399.1999999999998</v>
      </c>
      <c r="O3495" s="6">
        <v>431.86</v>
      </c>
      <c r="P3495" t="s">
        <v>144</v>
      </c>
      <c r="Q3495" t="s">
        <v>145</v>
      </c>
      <c r="R3495" t="s">
        <v>65</v>
      </c>
      <c r="S3495" t="s">
        <v>107</v>
      </c>
      <c r="T3495" t="s">
        <v>35</v>
      </c>
      <c r="U3495" s="13">
        <f t="shared" si="216"/>
        <v>2024</v>
      </c>
      <c r="V3495" s="13">
        <f t="shared" si="217"/>
        <v>2</v>
      </c>
      <c r="W3495" s="20" t="str">
        <f t="shared" si="218"/>
        <v>February</v>
      </c>
      <c r="X3495">
        <v>0.18</v>
      </c>
      <c r="Y3495" s="6">
        <f t="shared" si="219"/>
        <v>1799.4</v>
      </c>
      <c r="Z3495" cm="1">
        <f t="array" aca="1" ref="Z3495" ca="1">IF(roud(N3495,2)=ROUND(Z3495,2),"ok","error")</f>
        <v>0</v>
      </c>
    </row>
    <row r="3496" spans="1:26" x14ac:dyDescent="0.3">
      <c r="A3496" t="s">
        <v>5208</v>
      </c>
      <c r="B3496" s="4">
        <v>45659</v>
      </c>
      <c r="C3496" t="s">
        <v>695</v>
      </c>
      <c r="D3496" t="s">
        <v>696</v>
      </c>
      <c r="E3496" t="s">
        <v>102</v>
      </c>
      <c r="F3496" t="s">
        <v>103</v>
      </c>
      <c r="G3496" t="s">
        <v>52</v>
      </c>
      <c r="H3496" t="s">
        <v>104</v>
      </c>
      <c r="I3496" s="6">
        <v>2</v>
      </c>
      <c r="J3496" s="6">
        <v>5999</v>
      </c>
      <c r="K3496" s="6">
        <v>11998</v>
      </c>
      <c r="L3496" s="6">
        <v>0.25</v>
      </c>
      <c r="M3496" s="6">
        <v>2999.5</v>
      </c>
      <c r="N3496" s="6">
        <v>8998.5</v>
      </c>
      <c r="O3496" s="6">
        <v>1484.75</v>
      </c>
      <c r="P3496" t="s">
        <v>94</v>
      </c>
      <c r="Q3496" t="s">
        <v>64</v>
      </c>
      <c r="R3496" t="s">
        <v>65</v>
      </c>
      <c r="S3496" t="s">
        <v>45</v>
      </c>
      <c r="T3496" t="s">
        <v>35</v>
      </c>
      <c r="U3496" s="13">
        <f t="shared" si="216"/>
        <v>2025</v>
      </c>
      <c r="V3496" s="13">
        <f t="shared" si="217"/>
        <v>1</v>
      </c>
      <c r="W3496" s="20" t="str">
        <f t="shared" si="218"/>
        <v>January</v>
      </c>
      <c r="X3496">
        <v>0.16500000000000001</v>
      </c>
      <c r="Y3496" s="6">
        <f t="shared" si="219"/>
        <v>5999</v>
      </c>
      <c r="Z3496" cm="1">
        <f t="array" aca="1" ref="Z3496" ca="1">IF(roud(N3496,2)=ROUND(Z3496,2),"ok","error")</f>
        <v>0</v>
      </c>
    </row>
    <row r="3497" spans="1:26" x14ac:dyDescent="0.3">
      <c r="A3497" t="s">
        <v>5209</v>
      </c>
      <c r="B3497" s="4">
        <v>45301</v>
      </c>
      <c r="C3497" t="s">
        <v>2083</v>
      </c>
      <c r="D3497" t="s">
        <v>2084</v>
      </c>
      <c r="E3497" t="s">
        <v>111</v>
      </c>
      <c r="F3497" t="s">
        <v>112</v>
      </c>
      <c r="G3497" t="s">
        <v>113</v>
      </c>
      <c r="H3497" t="s">
        <v>114</v>
      </c>
      <c r="I3497" s="6">
        <v>1</v>
      </c>
      <c r="J3497" s="6">
        <v>999</v>
      </c>
      <c r="K3497" s="6">
        <v>999</v>
      </c>
      <c r="L3497" s="6">
        <v>0.1</v>
      </c>
      <c r="M3497" s="6">
        <v>99.9</v>
      </c>
      <c r="N3497" s="6">
        <v>899.1</v>
      </c>
      <c r="O3497" s="6">
        <v>224.78</v>
      </c>
      <c r="P3497" t="s">
        <v>191</v>
      </c>
      <c r="Q3497" t="s">
        <v>187</v>
      </c>
      <c r="R3497" t="s">
        <v>160</v>
      </c>
      <c r="S3497" t="s">
        <v>45</v>
      </c>
      <c r="T3497" t="s">
        <v>35</v>
      </c>
      <c r="U3497" s="13">
        <f t="shared" si="216"/>
        <v>2024</v>
      </c>
      <c r="V3497" s="13">
        <f t="shared" si="217"/>
        <v>1</v>
      </c>
      <c r="W3497" s="20" t="str">
        <f t="shared" si="218"/>
        <v>January</v>
      </c>
      <c r="X3497">
        <v>0.25</v>
      </c>
      <c r="Y3497" s="6">
        <f t="shared" si="219"/>
        <v>799.2</v>
      </c>
      <c r="Z3497" cm="1">
        <f t="array" aca="1" ref="Z3497" ca="1">IF(roud(N3497,2)=ROUND(Z3497,2),"ok","error")</f>
        <v>0</v>
      </c>
    </row>
    <row r="3498" spans="1:26" x14ac:dyDescent="0.3">
      <c r="A3498" t="s">
        <v>5210</v>
      </c>
      <c r="B3498" s="4">
        <v>45788</v>
      </c>
      <c r="C3498" t="s">
        <v>3246</v>
      </c>
      <c r="D3498" t="s">
        <v>3247</v>
      </c>
      <c r="E3498" t="s">
        <v>69</v>
      </c>
      <c r="F3498" t="s">
        <v>70</v>
      </c>
      <c r="G3498" t="s">
        <v>61</v>
      </c>
      <c r="H3498" t="s">
        <v>71</v>
      </c>
      <c r="I3498" s="6">
        <v>3</v>
      </c>
      <c r="J3498" s="6">
        <v>1299</v>
      </c>
      <c r="K3498" s="6">
        <v>3897</v>
      </c>
      <c r="L3498" s="6">
        <v>0.05</v>
      </c>
      <c r="M3498" s="6">
        <v>194.85</v>
      </c>
      <c r="N3498" s="6">
        <v>3702.15</v>
      </c>
      <c r="O3498" s="6">
        <v>536.80999999999995</v>
      </c>
      <c r="P3498" t="s">
        <v>82</v>
      </c>
      <c r="Q3498" t="s">
        <v>82</v>
      </c>
      <c r="R3498" t="s">
        <v>65</v>
      </c>
      <c r="S3498" t="s">
        <v>54</v>
      </c>
      <c r="T3498" t="s">
        <v>55</v>
      </c>
      <c r="U3498" s="13">
        <f t="shared" si="216"/>
        <v>2025</v>
      </c>
      <c r="V3498" s="13">
        <f t="shared" si="217"/>
        <v>5</v>
      </c>
      <c r="W3498" s="20" t="str">
        <f t="shared" si="218"/>
        <v>May</v>
      </c>
      <c r="X3498">
        <v>0.14499999999999999</v>
      </c>
      <c r="Y3498" s="6">
        <f t="shared" si="219"/>
        <v>3507.3</v>
      </c>
      <c r="Z3498" cm="1">
        <f t="array" aca="1" ref="Z3498" ca="1">IF(roud(N3498,2)=ROUND(Z3498,2),"ok","error")</f>
        <v>0</v>
      </c>
    </row>
    <row r="3499" spans="1:26" x14ac:dyDescent="0.3">
      <c r="A3499" t="s">
        <v>5211</v>
      </c>
      <c r="B3499" s="4">
        <v>45431</v>
      </c>
      <c r="C3499" t="s">
        <v>362</v>
      </c>
      <c r="D3499" t="s">
        <v>363</v>
      </c>
      <c r="E3499" t="s">
        <v>111</v>
      </c>
      <c r="F3499" t="s">
        <v>112</v>
      </c>
      <c r="G3499" t="s">
        <v>113</v>
      </c>
      <c r="H3499" t="s">
        <v>114</v>
      </c>
      <c r="I3499" s="6">
        <v>5</v>
      </c>
      <c r="J3499" s="6">
        <v>999</v>
      </c>
      <c r="K3499" s="6">
        <v>4995</v>
      </c>
      <c r="L3499" s="6">
        <v>0.2</v>
      </c>
      <c r="M3499" s="6">
        <v>999</v>
      </c>
      <c r="N3499" s="6">
        <v>3996</v>
      </c>
      <c r="O3499" s="6">
        <v>879.12</v>
      </c>
      <c r="P3499" t="s">
        <v>186</v>
      </c>
      <c r="Q3499" t="s">
        <v>187</v>
      </c>
      <c r="R3499" t="s">
        <v>160</v>
      </c>
      <c r="S3499" t="s">
        <v>54</v>
      </c>
      <c r="T3499" t="s">
        <v>35</v>
      </c>
      <c r="U3499" s="13">
        <f t="shared" si="216"/>
        <v>2024</v>
      </c>
      <c r="V3499" s="13">
        <f t="shared" si="217"/>
        <v>5</v>
      </c>
      <c r="W3499" s="20" t="str">
        <f t="shared" si="218"/>
        <v>May</v>
      </c>
      <c r="X3499">
        <v>0.22</v>
      </c>
      <c r="Y3499" s="6">
        <f t="shared" si="219"/>
        <v>2997</v>
      </c>
      <c r="Z3499" cm="1">
        <f t="array" aca="1" ref="Z3499" ca="1">IF(roud(N3499,2)=ROUND(Z3499,2),"ok","error")</f>
        <v>0</v>
      </c>
    </row>
    <row r="3500" spans="1:26" x14ac:dyDescent="0.3">
      <c r="A3500" t="s">
        <v>5212</v>
      </c>
      <c r="B3500" s="4">
        <v>45491</v>
      </c>
      <c r="C3500" t="s">
        <v>937</v>
      </c>
      <c r="D3500" t="s">
        <v>938</v>
      </c>
      <c r="E3500" t="s">
        <v>273</v>
      </c>
      <c r="F3500" t="s">
        <v>274</v>
      </c>
      <c r="G3500" t="s">
        <v>29</v>
      </c>
      <c r="H3500" t="s">
        <v>88</v>
      </c>
      <c r="I3500" s="6">
        <v>1</v>
      </c>
      <c r="J3500" s="6">
        <v>2499</v>
      </c>
      <c r="K3500" s="6">
        <v>2499</v>
      </c>
      <c r="L3500" s="6">
        <v>0.05</v>
      </c>
      <c r="M3500" s="6">
        <v>124.95</v>
      </c>
      <c r="N3500" s="6">
        <v>2374.0500000000002</v>
      </c>
      <c r="O3500" s="6">
        <v>724.09</v>
      </c>
      <c r="P3500" t="s">
        <v>191</v>
      </c>
      <c r="Q3500" t="s">
        <v>187</v>
      </c>
      <c r="R3500" t="s">
        <v>160</v>
      </c>
      <c r="S3500" t="s">
        <v>54</v>
      </c>
      <c r="T3500" t="s">
        <v>35</v>
      </c>
      <c r="U3500" s="13">
        <f t="shared" si="216"/>
        <v>2024</v>
      </c>
      <c r="V3500" s="13">
        <f t="shared" si="217"/>
        <v>7</v>
      </c>
      <c r="W3500" s="20" t="str">
        <f t="shared" si="218"/>
        <v>July</v>
      </c>
      <c r="X3500">
        <v>0.30499999999999999</v>
      </c>
      <c r="Y3500" s="6">
        <f t="shared" si="219"/>
        <v>2249.1</v>
      </c>
      <c r="Z3500" cm="1">
        <f t="array" aca="1" ref="Z3500" ca="1">IF(roud(N3500,2)=ROUND(Z3500,2),"ok","error")</f>
        <v>0</v>
      </c>
    </row>
    <row r="3501" spans="1:26" x14ac:dyDescent="0.3">
      <c r="A3501" t="s">
        <v>5213</v>
      </c>
      <c r="B3501" s="4">
        <v>45685</v>
      </c>
      <c r="C3501" t="s">
        <v>96</v>
      </c>
      <c r="D3501" t="s">
        <v>97</v>
      </c>
      <c r="E3501" t="s">
        <v>75</v>
      </c>
      <c r="F3501" t="s">
        <v>76</v>
      </c>
      <c r="G3501" t="s">
        <v>61</v>
      </c>
      <c r="H3501" t="s">
        <v>71</v>
      </c>
      <c r="I3501" s="6">
        <v>1</v>
      </c>
      <c r="J3501" s="6">
        <v>1499</v>
      </c>
      <c r="K3501" s="6">
        <v>1499</v>
      </c>
      <c r="L3501" s="6">
        <v>0.2</v>
      </c>
      <c r="M3501" s="6">
        <v>299.8</v>
      </c>
      <c r="N3501" s="6">
        <v>1199.2</v>
      </c>
      <c r="O3501" s="6">
        <v>119.92</v>
      </c>
      <c r="P3501" t="s">
        <v>144</v>
      </c>
      <c r="Q3501" t="s">
        <v>145</v>
      </c>
      <c r="R3501" t="s">
        <v>65</v>
      </c>
      <c r="S3501" t="s">
        <v>34</v>
      </c>
      <c r="T3501" t="s">
        <v>55</v>
      </c>
      <c r="U3501" s="13">
        <f t="shared" si="216"/>
        <v>2025</v>
      </c>
      <c r="V3501" s="13">
        <f t="shared" si="217"/>
        <v>1</v>
      </c>
      <c r="W3501" s="20" t="str">
        <f t="shared" si="218"/>
        <v>January</v>
      </c>
      <c r="X3501">
        <v>0.1</v>
      </c>
      <c r="Y3501" s="6">
        <f t="shared" si="219"/>
        <v>899.4</v>
      </c>
      <c r="Z3501" cm="1">
        <f t="array" aca="1" ref="Z3501" ca="1">IF(roud(N3501,2)=ROUND(Z3501,2),"ok","error")</f>
        <v>0</v>
      </c>
    </row>
    <row r="3502" spans="1:26" x14ac:dyDescent="0.3">
      <c r="A3502" t="s">
        <v>5214</v>
      </c>
      <c r="B3502" s="4">
        <v>45867</v>
      </c>
      <c r="C3502" t="s">
        <v>84</v>
      </c>
      <c r="D3502" t="s">
        <v>85</v>
      </c>
      <c r="E3502" t="s">
        <v>127</v>
      </c>
      <c r="F3502" t="s">
        <v>128</v>
      </c>
      <c r="G3502" t="s">
        <v>52</v>
      </c>
      <c r="H3502" t="s">
        <v>129</v>
      </c>
      <c r="I3502" s="6">
        <v>1</v>
      </c>
      <c r="J3502" s="6">
        <v>1299</v>
      </c>
      <c r="K3502" s="6">
        <v>1299</v>
      </c>
      <c r="L3502" s="6">
        <v>0.15</v>
      </c>
      <c r="M3502" s="6">
        <v>194.85</v>
      </c>
      <c r="N3502" s="6">
        <v>1104.1500000000001</v>
      </c>
      <c r="O3502" s="6">
        <v>215.31</v>
      </c>
      <c r="P3502" t="s">
        <v>82</v>
      </c>
      <c r="Q3502" t="s">
        <v>82</v>
      </c>
      <c r="R3502" t="s">
        <v>65</v>
      </c>
      <c r="S3502" t="s">
        <v>54</v>
      </c>
      <c r="T3502" t="s">
        <v>55</v>
      </c>
      <c r="U3502" s="13">
        <f t="shared" si="216"/>
        <v>2025</v>
      </c>
      <c r="V3502" s="13">
        <f t="shared" si="217"/>
        <v>7</v>
      </c>
      <c r="W3502" s="20" t="str">
        <f t="shared" si="218"/>
        <v>July</v>
      </c>
      <c r="X3502">
        <v>0.19500000000000001</v>
      </c>
      <c r="Y3502" s="6">
        <f t="shared" si="219"/>
        <v>909.3</v>
      </c>
      <c r="Z3502" cm="1">
        <f t="array" aca="1" ref="Z3502" ca="1">IF(roud(N3502,2)=ROUND(Z3502,2),"ok","error")</f>
        <v>0</v>
      </c>
    </row>
    <row r="3503" spans="1:26" x14ac:dyDescent="0.3">
      <c r="A3503" t="s">
        <v>5215</v>
      </c>
      <c r="B3503" s="4">
        <v>45809</v>
      </c>
      <c r="C3503" t="s">
        <v>184</v>
      </c>
      <c r="D3503" t="s">
        <v>185</v>
      </c>
      <c r="E3503" t="s">
        <v>50</v>
      </c>
      <c r="F3503" t="s">
        <v>51</v>
      </c>
      <c r="G3503" t="s">
        <v>52</v>
      </c>
      <c r="H3503" t="s">
        <v>53</v>
      </c>
      <c r="I3503" s="6">
        <v>3</v>
      </c>
      <c r="J3503" s="6">
        <v>2999</v>
      </c>
      <c r="K3503" s="6">
        <v>8997</v>
      </c>
      <c r="L3503" s="6">
        <v>0.1</v>
      </c>
      <c r="M3503" s="6">
        <v>899.7</v>
      </c>
      <c r="N3503" s="6">
        <v>8097.3</v>
      </c>
      <c r="O3503" s="6">
        <v>1700.43</v>
      </c>
      <c r="P3503" t="s">
        <v>94</v>
      </c>
      <c r="Q3503" t="s">
        <v>64</v>
      </c>
      <c r="R3503" t="s">
        <v>65</v>
      </c>
      <c r="S3503" t="s">
        <v>45</v>
      </c>
      <c r="T3503" t="s">
        <v>35</v>
      </c>
      <c r="U3503" s="13">
        <f t="shared" si="216"/>
        <v>2025</v>
      </c>
      <c r="V3503" s="13">
        <f t="shared" si="217"/>
        <v>6</v>
      </c>
      <c r="W3503" s="20" t="str">
        <f t="shared" si="218"/>
        <v>June</v>
      </c>
      <c r="X3503">
        <v>0.21</v>
      </c>
      <c r="Y3503" s="6">
        <f t="shared" si="219"/>
        <v>7197.6</v>
      </c>
      <c r="Z3503" cm="1">
        <f t="array" aca="1" ref="Z3503" ca="1">IF(roud(N3503,2)=ROUND(Z3503,2),"ok","error")</f>
        <v>0</v>
      </c>
    </row>
    <row r="3504" spans="1:26" x14ac:dyDescent="0.3">
      <c r="A3504" t="s">
        <v>5216</v>
      </c>
      <c r="B3504" s="4">
        <v>45960</v>
      </c>
      <c r="C3504" t="s">
        <v>2241</v>
      </c>
      <c r="D3504" t="s">
        <v>2242</v>
      </c>
      <c r="E3504" t="s">
        <v>50</v>
      </c>
      <c r="F3504" t="s">
        <v>51</v>
      </c>
      <c r="G3504" t="s">
        <v>52</v>
      </c>
      <c r="H3504" t="s">
        <v>53</v>
      </c>
      <c r="I3504" s="6">
        <v>2</v>
      </c>
      <c r="J3504" s="6">
        <v>2999</v>
      </c>
      <c r="K3504" s="6">
        <v>5998</v>
      </c>
      <c r="L3504" s="6">
        <v>0.25</v>
      </c>
      <c r="M3504" s="6">
        <v>1499.5</v>
      </c>
      <c r="N3504" s="6">
        <v>4498.5</v>
      </c>
      <c r="O3504" s="6">
        <v>742.25</v>
      </c>
      <c r="P3504" t="s">
        <v>144</v>
      </c>
      <c r="Q3504" t="s">
        <v>145</v>
      </c>
      <c r="R3504" t="s">
        <v>65</v>
      </c>
      <c r="S3504" t="s">
        <v>107</v>
      </c>
      <c r="T3504" t="s">
        <v>35</v>
      </c>
      <c r="U3504" s="13">
        <f t="shared" si="216"/>
        <v>2025</v>
      </c>
      <c r="V3504" s="13">
        <f t="shared" si="217"/>
        <v>10</v>
      </c>
      <c r="W3504" s="20" t="str">
        <f t="shared" si="218"/>
        <v>October</v>
      </c>
      <c r="X3504">
        <v>0.16500000000000001</v>
      </c>
      <c r="Y3504" s="6">
        <f t="shared" si="219"/>
        <v>2999</v>
      </c>
      <c r="Z3504" cm="1">
        <f t="array" aca="1" ref="Z3504" ca="1">IF(roud(N3504,2)=ROUND(Z3504,2),"ok","error")</f>
        <v>0</v>
      </c>
    </row>
    <row r="3505" spans="1:26" x14ac:dyDescent="0.3">
      <c r="A3505" t="s">
        <v>5217</v>
      </c>
      <c r="B3505" s="4">
        <v>45798</v>
      </c>
      <c r="C3505" t="s">
        <v>848</v>
      </c>
      <c r="D3505" t="s">
        <v>849</v>
      </c>
      <c r="E3505" t="s">
        <v>121</v>
      </c>
      <c r="F3505" t="s">
        <v>122</v>
      </c>
      <c r="G3505" t="s">
        <v>61</v>
      </c>
      <c r="H3505" t="s">
        <v>123</v>
      </c>
      <c r="I3505" s="6">
        <v>1</v>
      </c>
      <c r="J3505" s="6">
        <v>24999</v>
      </c>
      <c r="K3505" s="6">
        <v>24999</v>
      </c>
      <c r="L3505" s="6">
        <v>0.15</v>
      </c>
      <c r="M3505" s="6">
        <v>3749.85</v>
      </c>
      <c r="N3505" s="6">
        <v>21249.15</v>
      </c>
      <c r="O3505" s="6">
        <v>2443.65</v>
      </c>
      <c r="P3505" t="s">
        <v>31</v>
      </c>
      <c r="Q3505" t="s">
        <v>32</v>
      </c>
      <c r="R3505" t="s">
        <v>33</v>
      </c>
      <c r="S3505" t="s">
        <v>45</v>
      </c>
      <c r="T3505" t="s">
        <v>46</v>
      </c>
      <c r="U3505" s="13">
        <f t="shared" si="216"/>
        <v>2025</v>
      </c>
      <c r="V3505" s="13">
        <f t="shared" si="217"/>
        <v>5</v>
      </c>
      <c r="W3505" s="20" t="str">
        <f t="shared" si="218"/>
        <v>May</v>
      </c>
      <c r="X3505">
        <v>0.115</v>
      </c>
      <c r="Y3505" s="6">
        <f t="shared" si="219"/>
        <v>17499.3</v>
      </c>
      <c r="Z3505" cm="1">
        <f t="array" aca="1" ref="Z3505" ca="1">IF(roud(N3505,2)=ROUND(Z3505,2),"ok","error")</f>
        <v>0</v>
      </c>
    </row>
    <row r="3506" spans="1:26" x14ac:dyDescent="0.3">
      <c r="A3506" t="s">
        <v>5218</v>
      </c>
      <c r="B3506" s="4">
        <v>45710</v>
      </c>
      <c r="C3506" t="s">
        <v>5030</v>
      </c>
      <c r="D3506" t="s">
        <v>5031</v>
      </c>
      <c r="E3506" t="s">
        <v>258</v>
      </c>
      <c r="F3506" t="s">
        <v>259</v>
      </c>
      <c r="G3506" t="s">
        <v>214</v>
      </c>
      <c r="H3506" t="s">
        <v>260</v>
      </c>
      <c r="I3506" s="6">
        <v>1</v>
      </c>
      <c r="J3506" s="6">
        <v>399</v>
      </c>
      <c r="K3506" s="6">
        <v>399</v>
      </c>
      <c r="L3506" s="6">
        <v>0.15</v>
      </c>
      <c r="M3506" s="6">
        <v>59.85</v>
      </c>
      <c r="N3506" s="6">
        <v>339.15</v>
      </c>
      <c r="O3506" s="6">
        <v>113.62</v>
      </c>
      <c r="P3506" t="s">
        <v>191</v>
      </c>
      <c r="Q3506" t="s">
        <v>187</v>
      </c>
      <c r="R3506" t="s">
        <v>160</v>
      </c>
      <c r="S3506" t="s">
        <v>45</v>
      </c>
      <c r="T3506" t="s">
        <v>55</v>
      </c>
      <c r="U3506" s="13">
        <f t="shared" si="216"/>
        <v>2025</v>
      </c>
      <c r="V3506" s="13">
        <f t="shared" si="217"/>
        <v>2</v>
      </c>
      <c r="W3506" s="20" t="str">
        <f t="shared" si="218"/>
        <v>February</v>
      </c>
      <c r="X3506">
        <v>0.33500000000000002</v>
      </c>
      <c r="Y3506" s="6">
        <f t="shared" si="219"/>
        <v>279.3</v>
      </c>
      <c r="Z3506" cm="1">
        <f t="array" aca="1" ref="Z3506" ca="1">IF(roud(N3506,2)=ROUND(Z3506,2),"ok","error")</f>
        <v>0</v>
      </c>
    </row>
    <row r="3507" spans="1:26" x14ac:dyDescent="0.3">
      <c r="A3507" t="s">
        <v>5219</v>
      </c>
      <c r="B3507" s="4">
        <v>45993</v>
      </c>
      <c r="C3507" t="s">
        <v>5220</v>
      </c>
      <c r="D3507" t="s">
        <v>5221</v>
      </c>
      <c r="E3507" t="s">
        <v>323</v>
      </c>
      <c r="F3507" t="s">
        <v>324</v>
      </c>
      <c r="G3507" t="s">
        <v>29</v>
      </c>
      <c r="H3507" t="s">
        <v>304</v>
      </c>
      <c r="I3507" s="6">
        <v>2</v>
      </c>
      <c r="J3507" s="6">
        <v>799</v>
      </c>
      <c r="K3507" s="6">
        <v>1598</v>
      </c>
      <c r="L3507" s="6">
        <v>0.15</v>
      </c>
      <c r="M3507" s="6">
        <v>239.7</v>
      </c>
      <c r="N3507" s="6">
        <v>1358.3</v>
      </c>
      <c r="O3507" s="6">
        <v>373.53</v>
      </c>
      <c r="P3507" t="s">
        <v>42</v>
      </c>
      <c r="Q3507" t="s">
        <v>43</v>
      </c>
      <c r="R3507" t="s">
        <v>44</v>
      </c>
      <c r="S3507" t="s">
        <v>34</v>
      </c>
      <c r="T3507" t="s">
        <v>35</v>
      </c>
      <c r="U3507" s="13">
        <f t="shared" si="216"/>
        <v>2025</v>
      </c>
      <c r="V3507" s="13">
        <f t="shared" si="217"/>
        <v>12</v>
      </c>
      <c r="W3507" s="20" t="str">
        <f t="shared" si="218"/>
        <v>December</v>
      </c>
      <c r="X3507">
        <v>0.27500000000000002</v>
      </c>
      <c r="Y3507" s="6">
        <f t="shared" si="219"/>
        <v>1118.5999999999999</v>
      </c>
      <c r="Z3507" cm="1">
        <f t="array" aca="1" ref="Z3507" ca="1">IF(roud(N3507,2)=ROUND(Z3507,2),"ok","error")</f>
        <v>0</v>
      </c>
    </row>
    <row r="3508" spans="1:26" x14ac:dyDescent="0.3">
      <c r="A3508" t="s">
        <v>5222</v>
      </c>
      <c r="B3508" s="4">
        <v>45795</v>
      </c>
      <c r="C3508" t="s">
        <v>904</v>
      </c>
      <c r="D3508" t="s">
        <v>905</v>
      </c>
      <c r="E3508" t="s">
        <v>127</v>
      </c>
      <c r="F3508" t="s">
        <v>128</v>
      </c>
      <c r="G3508" t="s">
        <v>52</v>
      </c>
      <c r="H3508" t="s">
        <v>129</v>
      </c>
      <c r="I3508" s="6">
        <v>1</v>
      </c>
      <c r="J3508" s="6">
        <v>1299</v>
      </c>
      <c r="K3508" s="6">
        <v>1299</v>
      </c>
      <c r="L3508" s="6">
        <v>0</v>
      </c>
      <c r="M3508" s="6">
        <v>0</v>
      </c>
      <c r="N3508" s="6">
        <v>1299</v>
      </c>
      <c r="O3508" s="6">
        <v>311.76</v>
      </c>
      <c r="P3508" t="s">
        <v>82</v>
      </c>
      <c r="Q3508" t="s">
        <v>82</v>
      </c>
      <c r="R3508" t="s">
        <v>65</v>
      </c>
      <c r="S3508" t="s">
        <v>107</v>
      </c>
      <c r="T3508" t="s">
        <v>35</v>
      </c>
      <c r="U3508" s="13">
        <f t="shared" si="216"/>
        <v>2025</v>
      </c>
      <c r="V3508" s="13">
        <f t="shared" si="217"/>
        <v>5</v>
      </c>
      <c r="W3508" s="20" t="str">
        <f t="shared" si="218"/>
        <v>May</v>
      </c>
      <c r="X3508">
        <v>0.24</v>
      </c>
      <c r="Y3508" s="6">
        <f t="shared" si="219"/>
        <v>1299</v>
      </c>
      <c r="Z3508" cm="1">
        <f t="array" aca="1" ref="Z3508" ca="1">IF(roud(N3508,2)=ROUND(Z3508,2),"ok","error")</f>
        <v>0</v>
      </c>
    </row>
    <row r="3509" spans="1:26" x14ac:dyDescent="0.3">
      <c r="A3509" t="s">
        <v>5223</v>
      </c>
      <c r="B3509" s="4">
        <v>45717</v>
      </c>
      <c r="C3509" t="s">
        <v>1436</v>
      </c>
      <c r="D3509" t="s">
        <v>1437</v>
      </c>
      <c r="E3509" t="s">
        <v>75</v>
      </c>
      <c r="F3509" t="s">
        <v>76</v>
      </c>
      <c r="G3509" t="s">
        <v>61</v>
      </c>
      <c r="H3509" t="s">
        <v>71</v>
      </c>
      <c r="I3509" s="6">
        <v>3</v>
      </c>
      <c r="J3509" s="6">
        <v>1499</v>
      </c>
      <c r="K3509" s="6">
        <v>4497</v>
      </c>
      <c r="L3509" s="6">
        <v>0.1</v>
      </c>
      <c r="M3509" s="6">
        <v>449.7</v>
      </c>
      <c r="N3509" s="6">
        <v>4047.3</v>
      </c>
      <c r="O3509" s="6">
        <v>526.15</v>
      </c>
      <c r="P3509" t="s">
        <v>31</v>
      </c>
      <c r="Q3509" t="s">
        <v>32</v>
      </c>
      <c r="R3509" t="s">
        <v>33</v>
      </c>
      <c r="S3509" t="s">
        <v>34</v>
      </c>
      <c r="T3509" t="s">
        <v>35</v>
      </c>
      <c r="U3509" s="13">
        <f t="shared" si="216"/>
        <v>2025</v>
      </c>
      <c r="V3509" s="13">
        <f t="shared" si="217"/>
        <v>3</v>
      </c>
      <c r="W3509" s="20" t="str">
        <f t="shared" si="218"/>
        <v>March</v>
      </c>
      <c r="X3509">
        <v>0.13</v>
      </c>
      <c r="Y3509" s="6">
        <f t="shared" si="219"/>
        <v>3597.6</v>
      </c>
      <c r="Z3509" cm="1">
        <f t="array" aca="1" ref="Z3509" ca="1">IF(roud(N3509,2)=ROUND(Z3509,2),"ok","error")</f>
        <v>0</v>
      </c>
    </row>
    <row r="3510" spans="1:26" x14ac:dyDescent="0.3">
      <c r="A3510" t="s">
        <v>5224</v>
      </c>
      <c r="B3510" s="4">
        <v>46019</v>
      </c>
      <c r="C3510" t="s">
        <v>1996</v>
      </c>
      <c r="D3510" t="s">
        <v>1997</v>
      </c>
      <c r="E3510" t="s">
        <v>356</v>
      </c>
      <c r="F3510" t="s">
        <v>357</v>
      </c>
      <c r="G3510" t="s">
        <v>214</v>
      </c>
      <c r="H3510" t="s">
        <v>260</v>
      </c>
      <c r="I3510" s="6">
        <v>1</v>
      </c>
      <c r="J3510" s="6">
        <v>699</v>
      </c>
      <c r="K3510" s="6">
        <v>699</v>
      </c>
      <c r="L3510" s="6">
        <v>0.25</v>
      </c>
      <c r="M3510" s="6">
        <v>174.75</v>
      </c>
      <c r="N3510" s="6">
        <v>524.25</v>
      </c>
      <c r="O3510" s="6">
        <v>159.9</v>
      </c>
      <c r="P3510" t="s">
        <v>158</v>
      </c>
      <c r="Q3510" t="s">
        <v>159</v>
      </c>
      <c r="R3510" t="s">
        <v>160</v>
      </c>
      <c r="S3510" t="s">
        <v>54</v>
      </c>
      <c r="T3510" t="s">
        <v>46</v>
      </c>
      <c r="U3510" s="13">
        <f t="shared" si="216"/>
        <v>2025</v>
      </c>
      <c r="V3510" s="13">
        <f t="shared" si="217"/>
        <v>12</v>
      </c>
      <c r="W3510" s="20" t="str">
        <f t="shared" si="218"/>
        <v>December</v>
      </c>
      <c r="X3510">
        <v>0.30499999999999999</v>
      </c>
      <c r="Y3510" s="6">
        <f t="shared" si="219"/>
        <v>349.5</v>
      </c>
      <c r="Z3510" cm="1">
        <f t="array" aca="1" ref="Z3510" ca="1">IF(roud(N3510,2)=ROUND(Z3510,2),"ok","error")</f>
        <v>0</v>
      </c>
    </row>
    <row r="3511" spans="1:26" x14ac:dyDescent="0.3">
      <c r="A3511" t="s">
        <v>5225</v>
      </c>
      <c r="B3511" s="4">
        <v>45746</v>
      </c>
      <c r="C3511" t="s">
        <v>2012</v>
      </c>
      <c r="D3511" t="s">
        <v>2013</v>
      </c>
      <c r="E3511" t="s">
        <v>356</v>
      </c>
      <c r="F3511" t="s">
        <v>357</v>
      </c>
      <c r="G3511" t="s">
        <v>214</v>
      </c>
      <c r="H3511" t="s">
        <v>260</v>
      </c>
      <c r="I3511" s="6">
        <v>2</v>
      </c>
      <c r="J3511" s="6">
        <v>699</v>
      </c>
      <c r="K3511" s="6">
        <v>1398</v>
      </c>
      <c r="L3511" s="6">
        <v>0.1</v>
      </c>
      <c r="M3511" s="6">
        <v>139.80000000000001</v>
      </c>
      <c r="N3511" s="6">
        <v>1258.2</v>
      </c>
      <c r="O3511" s="6">
        <v>440.37</v>
      </c>
      <c r="P3511" t="s">
        <v>144</v>
      </c>
      <c r="Q3511" t="s">
        <v>145</v>
      </c>
      <c r="R3511" t="s">
        <v>65</v>
      </c>
      <c r="S3511" t="s">
        <v>45</v>
      </c>
      <c r="T3511" t="s">
        <v>55</v>
      </c>
      <c r="U3511" s="13">
        <f t="shared" si="216"/>
        <v>2025</v>
      </c>
      <c r="V3511" s="13">
        <f t="shared" si="217"/>
        <v>3</v>
      </c>
      <c r="W3511" s="20" t="str">
        <f t="shared" si="218"/>
        <v>March</v>
      </c>
      <c r="X3511">
        <v>0.35</v>
      </c>
      <c r="Y3511" s="6">
        <f t="shared" si="219"/>
        <v>1118.4000000000001</v>
      </c>
      <c r="Z3511" cm="1">
        <f t="array" aca="1" ref="Z3511" ca="1">IF(roud(N3511,2)=ROUND(Z3511,2),"ok","error")</f>
        <v>0</v>
      </c>
    </row>
    <row r="3512" spans="1:26" x14ac:dyDescent="0.3">
      <c r="A3512" t="s">
        <v>5226</v>
      </c>
      <c r="B3512" s="4">
        <v>45792</v>
      </c>
      <c r="C3512" t="s">
        <v>201</v>
      </c>
      <c r="D3512" t="s">
        <v>202</v>
      </c>
      <c r="E3512" t="s">
        <v>80</v>
      </c>
      <c r="F3512" t="s">
        <v>81</v>
      </c>
      <c r="G3512" t="s">
        <v>52</v>
      </c>
      <c r="H3512" t="s">
        <v>53</v>
      </c>
      <c r="I3512" s="6">
        <v>2</v>
      </c>
      <c r="J3512" s="6">
        <v>3499</v>
      </c>
      <c r="K3512" s="6">
        <v>6998</v>
      </c>
      <c r="L3512" s="6">
        <v>0.2</v>
      </c>
      <c r="M3512" s="6">
        <v>1399.6</v>
      </c>
      <c r="N3512" s="6">
        <v>5598.4</v>
      </c>
      <c r="O3512" s="6">
        <v>1007.71</v>
      </c>
      <c r="P3512" t="s">
        <v>186</v>
      </c>
      <c r="Q3512" t="s">
        <v>187</v>
      </c>
      <c r="R3512" t="s">
        <v>160</v>
      </c>
      <c r="S3512" t="s">
        <v>34</v>
      </c>
      <c r="T3512" t="s">
        <v>35</v>
      </c>
      <c r="U3512" s="13">
        <f t="shared" si="216"/>
        <v>2025</v>
      </c>
      <c r="V3512" s="13">
        <f t="shared" si="217"/>
        <v>5</v>
      </c>
      <c r="W3512" s="20" t="str">
        <f t="shared" si="218"/>
        <v>May</v>
      </c>
      <c r="X3512">
        <v>0.18</v>
      </c>
      <c r="Y3512" s="6">
        <f t="shared" si="219"/>
        <v>4198.8</v>
      </c>
      <c r="Z3512" cm="1">
        <f t="array" aca="1" ref="Z3512" ca="1">IF(roud(N3512,2)=ROUND(Z3512,2),"ok","error")</f>
        <v>0</v>
      </c>
    </row>
    <row r="3513" spans="1:26" x14ac:dyDescent="0.3">
      <c r="A3513" t="s">
        <v>5227</v>
      </c>
      <c r="B3513" s="4">
        <v>45463</v>
      </c>
      <c r="C3513" t="s">
        <v>3230</v>
      </c>
      <c r="D3513" t="s">
        <v>3231</v>
      </c>
      <c r="E3513" t="s">
        <v>212</v>
      </c>
      <c r="F3513" t="s">
        <v>213</v>
      </c>
      <c r="G3513" t="s">
        <v>214</v>
      </c>
      <c r="H3513" t="s">
        <v>215</v>
      </c>
      <c r="I3513" s="6">
        <v>2</v>
      </c>
      <c r="J3513" s="6">
        <v>599</v>
      </c>
      <c r="K3513" s="6">
        <v>1198</v>
      </c>
      <c r="L3513" s="6">
        <v>0.2</v>
      </c>
      <c r="M3513" s="6">
        <v>239.6</v>
      </c>
      <c r="N3513" s="6">
        <v>958.4</v>
      </c>
      <c r="O3513" s="6">
        <v>306.69</v>
      </c>
      <c r="P3513" t="s">
        <v>31</v>
      </c>
      <c r="Q3513" t="s">
        <v>32</v>
      </c>
      <c r="R3513" t="s">
        <v>33</v>
      </c>
      <c r="S3513" t="s">
        <v>45</v>
      </c>
      <c r="T3513" t="s">
        <v>35</v>
      </c>
      <c r="U3513" s="13">
        <f t="shared" si="216"/>
        <v>2024</v>
      </c>
      <c r="V3513" s="13">
        <f t="shared" si="217"/>
        <v>6</v>
      </c>
      <c r="W3513" s="20" t="str">
        <f t="shared" si="218"/>
        <v>June</v>
      </c>
      <c r="X3513">
        <v>0.32</v>
      </c>
      <c r="Y3513" s="6">
        <f t="shared" si="219"/>
        <v>718.8</v>
      </c>
      <c r="Z3513" cm="1">
        <f t="array" aca="1" ref="Z3513" ca="1">IF(roud(N3513,2)=ROUND(Z3513,2),"ok","error")</f>
        <v>0</v>
      </c>
    </row>
    <row r="3514" spans="1:26" x14ac:dyDescent="0.3">
      <c r="A3514" t="s">
        <v>5228</v>
      </c>
      <c r="B3514" s="4">
        <v>45376</v>
      </c>
      <c r="C3514" t="s">
        <v>2749</v>
      </c>
      <c r="D3514" t="s">
        <v>2750</v>
      </c>
      <c r="E3514" t="s">
        <v>127</v>
      </c>
      <c r="F3514" t="s">
        <v>128</v>
      </c>
      <c r="G3514" t="s">
        <v>52</v>
      </c>
      <c r="H3514" t="s">
        <v>129</v>
      </c>
      <c r="I3514" s="6">
        <v>4</v>
      </c>
      <c r="J3514" s="6">
        <v>1299</v>
      </c>
      <c r="K3514" s="6">
        <v>5196</v>
      </c>
      <c r="L3514" s="6">
        <v>0.2</v>
      </c>
      <c r="M3514" s="6">
        <v>1039.2</v>
      </c>
      <c r="N3514" s="6">
        <v>4156.8</v>
      </c>
      <c r="O3514" s="6">
        <v>748.22</v>
      </c>
      <c r="P3514" t="s">
        <v>158</v>
      </c>
      <c r="Q3514" t="s">
        <v>159</v>
      </c>
      <c r="R3514" t="s">
        <v>160</v>
      </c>
      <c r="S3514" t="s">
        <v>107</v>
      </c>
      <c r="T3514" t="s">
        <v>55</v>
      </c>
      <c r="U3514" s="13">
        <f t="shared" si="216"/>
        <v>2024</v>
      </c>
      <c r="V3514" s="13">
        <f t="shared" si="217"/>
        <v>3</v>
      </c>
      <c r="W3514" s="20" t="str">
        <f t="shared" si="218"/>
        <v>March</v>
      </c>
      <c r="X3514">
        <v>0.18</v>
      </c>
      <c r="Y3514" s="6">
        <f t="shared" si="219"/>
        <v>3117.6</v>
      </c>
      <c r="Z3514" cm="1">
        <f t="array" aca="1" ref="Z3514" ca="1">IF(roud(N3514,2)=ROUND(Z3514,2),"ok","error")</f>
        <v>0</v>
      </c>
    </row>
    <row r="3515" spans="1:26" x14ac:dyDescent="0.3">
      <c r="A3515" t="s">
        <v>5229</v>
      </c>
      <c r="B3515" s="4">
        <v>45870</v>
      </c>
      <c r="C3515" t="s">
        <v>2669</v>
      </c>
      <c r="D3515" t="s">
        <v>2670</v>
      </c>
      <c r="E3515" t="s">
        <v>133</v>
      </c>
      <c r="F3515" t="s">
        <v>134</v>
      </c>
      <c r="G3515" t="s">
        <v>61</v>
      </c>
      <c r="H3515" t="s">
        <v>123</v>
      </c>
      <c r="I3515" s="6">
        <v>3</v>
      </c>
      <c r="J3515" s="6">
        <v>2999</v>
      </c>
      <c r="K3515" s="6">
        <v>8997</v>
      </c>
      <c r="L3515" s="6">
        <v>0.15</v>
      </c>
      <c r="M3515" s="6">
        <v>1349.55</v>
      </c>
      <c r="N3515" s="6">
        <v>7647.45</v>
      </c>
      <c r="O3515" s="6">
        <v>879.46</v>
      </c>
      <c r="P3515" t="s">
        <v>82</v>
      </c>
      <c r="Q3515" t="s">
        <v>82</v>
      </c>
      <c r="R3515" t="s">
        <v>65</v>
      </c>
      <c r="S3515" t="s">
        <v>98</v>
      </c>
      <c r="T3515" t="s">
        <v>35</v>
      </c>
      <c r="U3515" s="13">
        <f t="shared" si="216"/>
        <v>2025</v>
      </c>
      <c r="V3515" s="13">
        <f t="shared" si="217"/>
        <v>8</v>
      </c>
      <c r="W3515" s="20" t="str">
        <f t="shared" si="218"/>
        <v>August</v>
      </c>
      <c r="X3515">
        <v>0.115</v>
      </c>
      <c r="Y3515" s="6">
        <f t="shared" si="219"/>
        <v>6297.9</v>
      </c>
      <c r="Z3515" cm="1">
        <f t="array" aca="1" ref="Z3515" ca="1">IF(roud(N3515,2)=ROUND(Z3515,2),"ok","error")</f>
        <v>0</v>
      </c>
    </row>
    <row r="3516" spans="1:26" x14ac:dyDescent="0.3">
      <c r="A3516" t="s">
        <v>5230</v>
      </c>
      <c r="B3516" s="4">
        <v>45323</v>
      </c>
      <c r="C3516" t="s">
        <v>808</v>
      </c>
      <c r="D3516" t="s">
        <v>809</v>
      </c>
      <c r="E3516" t="s">
        <v>492</v>
      </c>
      <c r="F3516" t="s">
        <v>493</v>
      </c>
      <c r="G3516" t="s">
        <v>214</v>
      </c>
      <c r="H3516" t="s">
        <v>494</v>
      </c>
      <c r="I3516" s="6">
        <v>3</v>
      </c>
      <c r="J3516" s="6">
        <v>1499</v>
      </c>
      <c r="K3516" s="6">
        <v>4497</v>
      </c>
      <c r="L3516" s="6">
        <v>0</v>
      </c>
      <c r="M3516" s="6">
        <v>0</v>
      </c>
      <c r="N3516" s="6">
        <v>4497</v>
      </c>
      <c r="O3516" s="6">
        <v>1708.86</v>
      </c>
      <c r="P3516" t="s">
        <v>94</v>
      </c>
      <c r="Q3516" t="s">
        <v>64</v>
      </c>
      <c r="R3516" t="s">
        <v>65</v>
      </c>
      <c r="S3516" t="s">
        <v>45</v>
      </c>
      <c r="T3516" t="s">
        <v>55</v>
      </c>
      <c r="U3516" s="13">
        <f t="shared" si="216"/>
        <v>2024</v>
      </c>
      <c r="V3516" s="13">
        <f t="shared" si="217"/>
        <v>2</v>
      </c>
      <c r="W3516" s="20" t="str">
        <f t="shared" si="218"/>
        <v>February</v>
      </c>
      <c r="X3516">
        <v>0.38</v>
      </c>
      <c r="Y3516" s="6">
        <f t="shared" si="219"/>
        <v>4497</v>
      </c>
      <c r="Z3516" cm="1">
        <f t="array" aca="1" ref="Z3516" ca="1">IF(roud(N3516,2)=ROUND(Z3516,2),"ok","error")</f>
        <v>0</v>
      </c>
    </row>
    <row r="3517" spans="1:26" x14ac:dyDescent="0.3">
      <c r="A3517" t="s">
        <v>5231</v>
      </c>
      <c r="B3517" s="4">
        <v>45517</v>
      </c>
      <c r="C3517" t="s">
        <v>1679</v>
      </c>
      <c r="D3517" t="s">
        <v>1680</v>
      </c>
      <c r="E3517" t="s">
        <v>356</v>
      </c>
      <c r="F3517" t="s">
        <v>357</v>
      </c>
      <c r="G3517" t="s">
        <v>214</v>
      </c>
      <c r="H3517" t="s">
        <v>260</v>
      </c>
      <c r="I3517" s="6">
        <v>1</v>
      </c>
      <c r="J3517" s="6">
        <v>699</v>
      </c>
      <c r="K3517" s="6">
        <v>699</v>
      </c>
      <c r="L3517" s="6">
        <v>0</v>
      </c>
      <c r="M3517" s="6">
        <v>0</v>
      </c>
      <c r="N3517" s="6">
        <v>699</v>
      </c>
      <c r="O3517" s="6">
        <v>265.62</v>
      </c>
      <c r="P3517" t="s">
        <v>82</v>
      </c>
      <c r="Q3517" t="s">
        <v>82</v>
      </c>
      <c r="R3517" t="s">
        <v>65</v>
      </c>
      <c r="S3517" t="s">
        <v>54</v>
      </c>
      <c r="T3517" t="s">
        <v>35</v>
      </c>
      <c r="U3517" s="13">
        <f t="shared" si="216"/>
        <v>2024</v>
      </c>
      <c r="V3517" s="13">
        <f t="shared" si="217"/>
        <v>8</v>
      </c>
      <c r="W3517" s="20" t="str">
        <f t="shared" si="218"/>
        <v>August</v>
      </c>
      <c r="X3517">
        <v>0.38</v>
      </c>
      <c r="Y3517" s="6">
        <f t="shared" si="219"/>
        <v>699</v>
      </c>
      <c r="Z3517" cm="1">
        <f t="array" aca="1" ref="Z3517" ca="1">IF(roud(N3517,2)=ROUND(Z3517,2),"ok","error")</f>
        <v>0</v>
      </c>
    </row>
    <row r="3518" spans="1:26" x14ac:dyDescent="0.3">
      <c r="A3518" t="s">
        <v>5232</v>
      </c>
      <c r="B3518" s="4">
        <v>45591</v>
      </c>
      <c r="C3518" t="s">
        <v>2849</v>
      </c>
      <c r="D3518" t="s">
        <v>2850</v>
      </c>
      <c r="E3518" t="s">
        <v>167</v>
      </c>
      <c r="F3518" t="s">
        <v>168</v>
      </c>
      <c r="G3518" t="s">
        <v>113</v>
      </c>
      <c r="H3518" t="s">
        <v>169</v>
      </c>
      <c r="I3518" s="6">
        <v>1</v>
      </c>
      <c r="J3518" s="6">
        <v>899</v>
      </c>
      <c r="K3518" s="6">
        <v>899</v>
      </c>
      <c r="L3518" s="6">
        <v>0.15</v>
      </c>
      <c r="M3518" s="6">
        <v>134.85</v>
      </c>
      <c r="N3518" s="6">
        <v>764.15</v>
      </c>
      <c r="O3518" s="6">
        <v>179.58</v>
      </c>
      <c r="P3518" t="s">
        <v>63</v>
      </c>
      <c r="Q3518" t="s">
        <v>64</v>
      </c>
      <c r="R3518" t="s">
        <v>65</v>
      </c>
      <c r="S3518" t="s">
        <v>54</v>
      </c>
      <c r="T3518" t="s">
        <v>35</v>
      </c>
      <c r="U3518" s="13">
        <f t="shared" si="216"/>
        <v>2024</v>
      </c>
      <c r="V3518" s="13">
        <f t="shared" si="217"/>
        <v>10</v>
      </c>
      <c r="W3518" s="20" t="str">
        <f t="shared" si="218"/>
        <v>October</v>
      </c>
      <c r="X3518">
        <v>0.23499999999999999</v>
      </c>
      <c r="Y3518" s="6">
        <f t="shared" si="219"/>
        <v>629.29999999999995</v>
      </c>
      <c r="Z3518" cm="1">
        <f t="array" aca="1" ref="Z3518" ca="1">IF(roud(N3518,2)=ROUND(Z3518,2),"ok","error")</f>
        <v>0</v>
      </c>
    </row>
    <row r="3519" spans="1:26" x14ac:dyDescent="0.3">
      <c r="A3519" t="s">
        <v>5233</v>
      </c>
      <c r="B3519" s="4">
        <v>45325</v>
      </c>
      <c r="C3519" t="s">
        <v>2591</v>
      </c>
      <c r="D3519" t="s">
        <v>2592</v>
      </c>
      <c r="E3519" t="s">
        <v>59</v>
      </c>
      <c r="F3519" t="s">
        <v>60</v>
      </c>
      <c r="G3519" t="s">
        <v>61</v>
      </c>
      <c r="H3519" t="s">
        <v>62</v>
      </c>
      <c r="I3519" s="6">
        <v>1</v>
      </c>
      <c r="J3519" s="6">
        <v>59999</v>
      </c>
      <c r="K3519" s="6">
        <v>59999</v>
      </c>
      <c r="L3519" s="6">
        <v>0.05</v>
      </c>
      <c r="M3519" s="6">
        <v>2999.95</v>
      </c>
      <c r="N3519" s="6">
        <v>56999.05</v>
      </c>
      <c r="O3519" s="6">
        <v>8264.86</v>
      </c>
      <c r="P3519" t="s">
        <v>89</v>
      </c>
      <c r="Q3519" t="s">
        <v>90</v>
      </c>
      <c r="R3519" t="s">
        <v>65</v>
      </c>
      <c r="S3519" t="s">
        <v>54</v>
      </c>
      <c r="T3519" t="s">
        <v>35</v>
      </c>
      <c r="U3519" s="13">
        <f t="shared" si="216"/>
        <v>2024</v>
      </c>
      <c r="V3519" s="13">
        <f t="shared" si="217"/>
        <v>2</v>
      </c>
      <c r="W3519" s="20" t="str">
        <f t="shared" si="218"/>
        <v>February</v>
      </c>
      <c r="X3519">
        <v>0.14499999999999999</v>
      </c>
      <c r="Y3519" s="6">
        <f t="shared" si="219"/>
        <v>53999.1</v>
      </c>
      <c r="Z3519" cm="1">
        <f t="array" aca="1" ref="Z3519" ca="1">IF(roud(N3519,2)=ROUND(Z3519,2),"ok","error")</f>
        <v>0</v>
      </c>
    </row>
    <row r="3520" spans="1:26" x14ac:dyDescent="0.3">
      <c r="A3520" t="s">
        <v>5234</v>
      </c>
      <c r="B3520" s="4">
        <v>45573</v>
      </c>
      <c r="C3520" t="s">
        <v>345</v>
      </c>
      <c r="D3520" t="s">
        <v>346</v>
      </c>
      <c r="E3520" t="s">
        <v>273</v>
      </c>
      <c r="F3520" t="s">
        <v>274</v>
      </c>
      <c r="G3520" t="s">
        <v>29</v>
      </c>
      <c r="H3520" t="s">
        <v>88</v>
      </c>
      <c r="I3520" s="6">
        <v>1</v>
      </c>
      <c r="J3520" s="6">
        <v>2499</v>
      </c>
      <c r="K3520" s="6">
        <v>2499</v>
      </c>
      <c r="L3520" s="6">
        <v>0.2</v>
      </c>
      <c r="M3520" s="6">
        <v>499.8</v>
      </c>
      <c r="N3520" s="6">
        <v>1999.2</v>
      </c>
      <c r="O3520" s="6">
        <v>519.79</v>
      </c>
      <c r="P3520" t="s">
        <v>82</v>
      </c>
      <c r="Q3520" t="s">
        <v>82</v>
      </c>
      <c r="R3520" t="s">
        <v>65</v>
      </c>
      <c r="S3520" t="s">
        <v>107</v>
      </c>
      <c r="T3520" t="s">
        <v>35</v>
      </c>
      <c r="U3520" s="13">
        <f t="shared" si="216"/>
        <v>2024</v>
      </c>
      <c r="V3520" s="13">
        <f t="shared" si="217"/>
        <v>10</v>
      </c>
      <c r="W3520" s="20" t="str">
        <f t="shared" si="218"/>
        <v>October</v>
      </c>
      <c r="X3520">
        <v>0.26</v>
      </c>
      <c r="Y3520" s="6">
        <f t="shared" si="219"/>
        <v>1499.4</v>
      </c>
      <c r="Z3520" cm="1">
        <f t="array" aca="1" ref="Z3520" ca="1">IF(roud(N3520,2)=ROUND(Z3520,2),"ok","error")</f>
        <v>0</v>
      </c>
    </row>
    <row r="3521" spans="1:26" x14ac:dyDescent="0.3">
      <c r="A3521" t="s">
        <v>5235</v>
      </c>
      <c r="B3521" s="4">
        <v>45522</v>
      </c>
      <c r="C3521" t="s">
        <v>2261</v>
      </c>
      <c r="D3521" t="s">
        <v>2262</v>
      </c>
      <c r="E3521" t="s">
        <v>86</v>
      </c>
      <c r="F3521" t="s">
        <v>87</v>
      </c>
      <c r="G3521" t="s">
        <v>29</v>
      </c>
      <c r="H3521" t="s">
        <v>88</v>
      </c>
      <c r="I3521" s="6">
        <v>2</v>
      </c>
      <c r="J3521" s="6">
        <v>1299</v>
      </c>
      <c r="K3521" s="6">
        <v>2598</v>
      </c>
      <c r="L3521" s="6">
        <v>0.05</v>
      </c>
      <c r="M3521" s="6">
        <v>129.9</v>
      </c>
      <c r="N3521" s="6">
        <v>2468.1</v>
      </c>
      <c r="O3521" s="6">
        <v>752.77</v>
      </c>
      <c r="P3521" t="s">
        <v>105</v>
      </c>
      <c r="Q3521" t="s">
        <v>106</v>
      </c>
      <c r="R3521" t="s">
        <v>44</v>
      </c>
      <c r="S3521" t="s">
        <v>54</v>
      </c>
      <c r="T3521" t="s">
        <v>46</v>
      </c>
      <c r="U3521" s="13">
        <f t="shared" si="216"/>
        <v>2024</v>
      </c>
      <c r="V3521" s="13">
        <f t="shared" si="217"/>
        <v>8</v>
      </c>
      <c r="W3521" s="20" t="str">
        <f t="shared" si="218"/>
        <v>August</v>
      </c>
      <c r="X3521">
        <v>0.30499999999999999</v>
      </c>
      <c r="Y3521" s="6">
        <f t="shared" si="219"/>
        <v>2338.1999999999998</v>
      </c>
      <c r="Z3521" cm="1">
        <f t="array" aca="1" ref="Z3521" ca="1">IF(roud(N3521,2)=ROUND(Z3521,2),"ok","error")</f>
        <v>0</v>
      </c>
    </row>
    <row r="3522" spans="1:26" x14ac:dyDescent="0.3">
      <c r="A3522" t="s">
        <v>5236</v>
      </c>
      <c r="B3522" s="4">
        <v>45842</v>
      </c>
      <c r="C3522" t="s">
        <v>1586</v>
      </c>
      <c r="D3522" t="s">
        <v>1587</v>
      </c>
      <c r="E3522" t="s">
        <v>59</v>
      </c>
      <c r="F3522" t="s">
        <v>60</v>
      </c>
      <c r="G3522" t="s">
        <v>61</v>
      </c>
      <c r="H3522" t="s">
        <v>62</v>
      </c>
      <c r="I3522" s="6">
        <v>2</v>
      </c>
      <c r="J3522" s="6">
        <v>59999</v>
      </c>
      <c r="K3522" s="6">
        <v>119998</v>
      </c>
      <c r="L3522" s="6">
        <v>0.15</v>
      </c>
      <c r="M3522" s="6">
        <v>17999.7</v>
      </c>
      <c r="N3522" s="6">
        <v>101998.3</v>
      </c>
      <c r="O3522" s="6">
        <v>11729.8</v>
      </c>
      <c r="P3522" t="s">
        <v>170</v>
      </c>
      <c r="Q3522" t="s">
        <v>171</v>
      </c>
      <c r="R3522" t="s">
        <v>44</v>
      </c>
      <c r="S3522" t="s">
        <v>45</v>
      </c>
      <c r="T3522" t="s">
        <v>35</v>
      </c>
      <c r="U3522" s="13">
        <f t="shared" si="216"/>
        <v>2025</v>
      </c>
      <c r="V3522" s="13">
        <f t="shared" si="217"/>
        <v>7</v>
      </c>
      <c r="W3522" s="20" t="str">
        <f t="shared" si="218"/>
        <v>July</v>
      </c>
      <c r="X3522">
        <v>0.115</v>
      </c>
      <c r="Y3522" s="6">
        <f t="shared" si="219"/>
        <v>83998.6</v>
      </c>
      <c r="Z3522" cm="1">
        <f t="array" aca="1" ref="Z3522" ca="1">IF(roud(N3522,2)=ROUND(Z3522,2),"ok","error")</f>
        <v>0</v>
      </c>
    </row>
    <row r="3523" spans="1:26" x14ac:dyDescent="0.3">
      <c r="A3523" t="s">
        <v>5237</v>
      </c>
      <c r="B3523" s="4">
        <v>45587</v>
      </c>
      <c r="C3523" t="s">
        <v>2083</v>
      </c>
      <c r="D3523" t="s">
        <v>2084</v>
      </c>
      <c r="E3523" t="s">
        <v>492</v>
      </c>
      <c r="F3523" t="s">
        <v>493</v>
      </c>
      <c r="G3523" t="s">
        <v>214</v>
      </c>
      <c r="H3523" t="s">
        <v>494</v>
      </c>
      <c r="I3523" s="6">
        <v>2</v>
      </c>
      <c r="J3523" s="6">
        <v>1499</v>
      </c>
      <c r="K3523" s="6">
        <v>2998</v>
      </c>
      <c r="L3523" s="6">
        <v>0.15</v>
      </c>
      <c r="M3523" s="6">
        <v>449.7</v>
      </c>
      <c r="N3523" s="6">
        <v>2548.3000000000002</v>
      </c>
      <c r="O3523" s="6">
        <v>853.68</v>
      </c>
      <c r="P3523" t="s">
        <v>105</v>
      </c>
      <c r="Q3523" t="s">
        <v>106</v>
      </c>
      <c r="R3523" t="s">
        <v>44</v>
      </c>
      <c r="S3523" t="s">
        <v>45</v>
      </c>
      <c r="T3523" t="s">
        <v>35</v>
      </c>
      <c r="U3523" s="13">
        <f t="shared" ref="U3523:U3586" si="220">YEAR(B3523)</f>
        <v>2024</v>
      </c>
      <c r="V3523" s="13">
        <f t="shared" ref="V3523:V3586" si="221">MONTH(B3523)</f>
        <v>10</v>
      </c>
      <c r="W3523" s="20" t="str">
        <f t="shared" ref="W3523:W3586" si="222">TEXT(B3523,"mmmm")</f>
        <v>October</v>
      </c>
      <c r="X3523">
        <v>0.33500000000000002</v>
      </c>
      <c r="Y3523" s="6">
        <f t="shared" ref="Y3523:Y3586" si="223">ROUND(N3523-(M3523),2)</f>
        <v>2098.6</v>
      </c>
      <c r="Z3523" cm="1">
        <f t="array" aca="1" ref="Z3523" ca="1">IF(roud(N3523,2)=ROUND(Z3523,2),"ok","error")</f>
        <v>0</v>
      </c>
    </row>
    <row r="3524" spans="1:26" x14ac:dyDescent="0.3">
      <c r="A3524" t="s">
        <v>5238</v>
      </c>
      <c r="B3524" s="4">
        <v>45464</v>
      </c>
      <c r="C3524" t="s">
        <v>1586</v>
      </c>
      <c r="D3524" t="s">
        <v>1587</v>
      </c>
      <c r="E3524" t="s">
        <v>121</v>
      </c>
      <c r="F3524" t="s">
        <v>122</v>
      </c>
      <c r="G3524" t="s">
        <v>61</v>
      </c>
      <c r="H3524" t="s">
        <v>123</v>
      </c>
      <c r="I3524" s="6">
        <v>2</v>
      </c>
      <c r="J3524" s="6">
        <v>24999</v>
      </c>
      <c r="K3524" s="6">
        <v>49998</v>
      </c>
      <c r="L3524" s="6">
        <v>0.2</v>
      </c>
      <c r="M3524" s="6">
        <v>9999.6</v>
      </c>
      <c r="N3524" s="6">
        <v>39998.400000000001</v>
      </c>
      <c r="O3524" s="6">
        <v>3999.84</v>
      </c>
      <c r="P3524" t="s">
        <v>63</v>
      </c>
      <c r="Q3524" t="s">
        <v>64</v>
      </c>
      <c r="R3524" t="s">
        <v>65</v>
      </c>
      <c r="S3524" t="s">
        <v>107</v>
      </c>
      <c r="T3524" t="s">
        <v>55</v>
      </c>
      <c r="U3524" s="13">
        <f t="shared" si="220"/>
        <v>2024</v>
      </c>
      <c r="V3524" s="13">
        <f t="shared" si="221"/>
        <v>6</v>
      </c>
      <c r="W3524" s="20" t="str">
        <f t="shared" si="222"/>
        <v>June</v>
      </c>
      <c r="X3524">
        <v>0.1</v>
      </c>
      <c r="Y3524" s="6">
        <f t="shared" si="223"/>
        <v>29998.799999999999</v>
      </c>
      <c r="Z3524" cm="1">
        <f t="array" aca="1" ref="Z3524" ca="1">IF(roud(N3524,2)=ROUND(Z3524,2),"ok","error")</f>
        <v>0</v>
      </c>
    </row>
    <row r="3525" spans="1:26" x14ac:dyDescent="0.3">
      <c r="A3525" t="s">
        <v>5239</v>
      </c>
      <c r="B3525" s="4">
        <v>45760</v>
      </c>
      <c r="C3525" t="s">
        <v>1124</v>
      </c>
      <c r="D3525" t="s">
        <v>1125</v>
      </c>
      <c r="E3525" t="s">
        <v>356</v>
      </c>
      <c r="F3525" t="s">
        <v>357</v>
      </c>
      <c r="G3525" t="s">
        <v>214</v>
      </c>
      <c r="H3525" t="s">
        <v>260</v>
      </c>
      <c r="I3525" s="6">
        <v>4</v>
      </c>
      <c r="J3525" s="6">
        <v>699</v>
      </c>
      <c r="K3525" s="6">
        <v>2796</v>
      </c>
      <c r="L3525" s="6">
        <v>0.2</v>
      </c>
      <c r="M3525" s="6">
        <v>559.20000000000005</v>
      </c>
      <c r="N3525" s="6">
        <v>2236.8000000000002</v>
      </c>
      <c r="O3525" s="6">
        <v>715.78</v>
      </c>
      <c r="P3525" t="s">
        <v>94</v>
      </c>
      <c r="Q3525" t="s">
        <v>64</v>
      </c>
      <c r="R3525" t="s">
        <v>65</v>
      </c>
      <c r="S3525" t="s">
        <v>54</v>
      </c>
      <c r="T3525" t="s">
        <v>46</v>
      </c>
      <c r="U3525" s="13">
        <f t="shared" si="220"/>
        <v>2025</v>
      </c>
      <c r="V3525" s="13">
        <f t="shared" si="221"/>
        <v>4</v>
      </c>
      <c r="W3525" s="20" t="str">
        <f t="shared" si="222"/>
        <v>April</v>
      </c>
      <c r="X3525">
        <v>0.32</v>
      </c>
      <c r="Y3525" s="6">
        <f t="shared" si="223"/>
        <v>1677.6</v>
      </c>
      <c r="Z3525" cm="1">
        <f t="array" aca="1" ref="Z3525" ca="1">IF(roud(N3525,2)=ROUND(Z3525,2),"ok","error")</f>
        <v>0</v>
      </c>
    </row>
    <row r="3526" spans="1:26" x14ac:dyDescent="0.3">
      <c r="A3526" t="s">
        <v>5240</v>
      </c>
      <c r="B3526" s="4">
        <v>45871</v>
      </c>
      <c r="C3526" t="s">
        <v>1867</v>
      </c>
      <c r="D3526" t="s">
        <v>1868</v>
      </c>
      <c r="E3526" t="s">
        <v>198</v>
      </c>
      <c r="F3526" t="s">
        <v>199</v>
      </c>
      <c r="G3526" t="s">
        <v>61</v>
      </c>
      <c r="H3526" t="s">
        <v>71</v>
      </c>
      <c r="I3526" s="6">
        <v>1</v>
      </c>
      <c r="J3526" s="6">
        <v>899</v>
      </c>
      <c r="K3526" s="6">
        <v>899</v>
      </c>
      <c r="L3526" s="6">
        <v>0.05</v>
      </c>
      <c r="M3526" s="6">
        <v>44.95</v>
      </c>
      <c r="N3526" s="6">
        <v>854.05</v>
      </c>
      <c r="O3526" s="6">
        <v>123.84</v>
      </c>
      <c r="P3526" t="s">
        <v>63</v>
      </c>
      <c r="Q3526" t="s">
        <v>64</v>
      </c>
      <c r="R3526" t="s">
        <v>65</v>
      </c>
      <c r="S3526" t="s">
        <v>107</v>
      </c>
      <c r="T3526" t="s">
        <v>55</v>
      </c>
      <c r="U3526" s="13">
        <f t="shared" si="220"/>
        <v>2025</v>
      </c>
      <c r="V3526" s="13">
        <f t="shared" si="221"/>
        <v>8</v>
      </c>
      <c r="W3526" s="20" t="str">
        <f t="shared" si="222"/>
        <v>August</v>
      </c>
      <c r="X3526">
        <v>0.14499999999999999</v>
      </c>
      <c r="Y3526" s="6">
        <f t="shared" si="223"/>
        <v>809.1</v>
      </c>
      <c r="Z3526" cm="1">
        <f t="array" aca="1" ref="Z3526" ca="1">IF(roud(N3526,2)=ROUND(Z3526,2),"ok","error")</f>
        <v>0</v>
      </c>
    </row>
    <row r="3527" spans="1:26" x14ac:dyDescent="0.3">
      <c r="A3527" t="s">
        <v>5241</v>
      </c>
      <c r="B3527" s="4">
        <v>45799</v>
      </c>
      <c r="C3527" t="s">
        <v>4223</v>
      </c>
      <c r="D3527" t="s">
        <v>4224</v>
      </c>
      <c r="E3527" t="s">
        <v>212</v>
      </c>
      <c r="F3527" t="s">
        <v>213</v>
      </c>
      <c r="G3527" t="s">
        <v>214</v>
      </c>
      <c r="H3527" t="s">
        <v>215</v>
      </c>
      <c r="I3527" s="6">
        <v>1</v>
      </c>
      <c r="J3527" s="6">
        <v>599</v>
      </c>
      <c r="K3527" s="6">
        <v>599</v>
      </c>
      <c r="L3527" s="6">
        <v>0.25</v>
      </c>
      <c r="M3527" s="6">
        <v>149.75</v>
      </c>
      <c r="N3527" s="6">
        <v>449.25</v>
      </c>
      <c r="O3527" s="6">
        <v>137.02000000000001</v>
      </c>
      <c r="P3527" t="s">
        <v>89</v>
      </c>
      <c r="Q3527" t="s">
        <v>90</v>
      </c>
      <c r="R3527" t="s">
        <v>65</v>
      </c>
      <c r="S3527" t="s">
        <v>107</v>
      </c>
      <c r="T3527" t="s">
        <v>35</v>
      </c>
      <c r="U3527" s="13">
        <f t="shared" si="220"/>
        <v>2025</v>
      </c>
      <c r="V3527" s="13">
        <f t="shared" si="221"/>
        <v>5</v>
      </c>
      <c r="W3527" s="20" t="str">
        <f t="shared" si="222"/>
        <v>May</v>
      </c>
      <c r="X3527">
        <v>0.30499999999999999</v>
      </c>
      <c r="Y3527" s="6">
        <f t="shared" si="223"/>
        <v>299.5</v>
      </c>
      <c r="Z3527" cm="1">
        <f t="array" aca="1" ref="Z3527" ca="1">IF(roud(N3527,2)=ROUND(Z3527,2),"ok","error")</f>
        <v>0</v>
      </c>
    </row>
    <row r="3528" spans="1:26" x14ac:dyDescent="0.3">
      <c r="A3528" t="s">
        <v>5242</v>
      </c>
      <c r="B3528" s="4">
        <v>45854</v>
      </c>
      <c r="C3528" t="s">
        <v>1890</v>
      </c>
      <c r="D3528" t="s">
        <v>1891</v>
      </c>
      <c r="E3528" t="s">
        <v>258</v>
      </c>
      <c r="F3528" t="s">
        <v>259</v>
      </c>
      <c r="G3528" t="s">
        <v>214</v>
      </c>
      <c r="H3528" t="s">
        <v>260</v>
      </c>
      <c r="I3528" s="6">
        <v>1</v>
      </c>
      <c r="J3528" s="6">
        <v>399</v>
      </c>
      <c r="K3528" s="6">
        <v>399</v>
      </c>
      <c r="L3528" s="6">
        <v>0.1</v>
      </c>
      <c r="M3528" s="6">
        <v>39.9</v>
      </c>
      <c r="N3528" s="6">
        <v>359.1</v>
      </c>
      <c r="O3528" s="6">
        <v>125.68</v>
      </c>
      <c r="P3528" t="s">
        <v>170</v>
      </c>
      <c r="Q3528" t="s">
        <v>171</v>
      </c>
      <c r="R3528" t="s">
        <v>44</v>
      </c>
      <c r="S3528" t="s">
        <v>45</v>
      </c>
      <c r="T3528" t="s">
        <v>35</v>
      </c>
      <c r="U3528" s="13">
        <f t="shared" si="220"/>
        <v>2025</v>
      </c>
      <c r="V3528" s="13">
        <f t="shared" si="221"/>
        <v>7</v>
      </c>
      <c r="W3528" s="20" t="str">
        <f t="shared" si="222"/>
        <v>July</v>
      </c>
      <c r="X3528">
        <v>0.35</v>
      </c>
      <c r="Y3528" s="6">
        <f t="shared" si="223"/>
        <v>319.2</v>
      </c>
      <c r="Z3528" cm="1">
        <f t="array" aca="1" ref="Z3528" ca="1">IF(roud(N3528,2)=ROUND(Z3528,2),"ok","error")</f>
        <v>0</v>
      </c>
    </row>
    <row r="3529" spans="1:26" x14ac:dyDescent="0.3">
      <c r="A3529" t="s">
        <v>5243</v>
      </c>
      <c r="B3529" s="4">
        <v>45815</v>
      </c>
      <c r="C3529" t="s">
        <v>726</v>
      </c>
      <c r="D3529" t="s">
        <v>727</v>
      </c>
      <c r="E3529" t="s">
        <v>198</v>
      </c>
      <c r="F3529" t="s">
        <v>199</v>
      </c>
      <c r="G3529" t="s">
        <v>61</v>
      </c>
      <c r="H3529" t="s">
        <v>71</v>
      </c>
      <c r="I3529" s="6">
        <v>1</v>
      </c>
      <c r="J3529" s="6">
        <v>899</v>
      </c>
      <c r="K3529" s="6">
        <v>899</v>
      </c>
      <c r="L3529" s="6">
        <v>0</v>
      </c>
      <c r="M3529" s="6">
        <v>0</v>
      </c>
      <c r="N3529" s="6">
        <v>899</v>
      </c>
      <c r="O3529" s="6">
        <v>143.84</v>
      </c>
      <c r="P3529" t="s">
        <v>89</v>
      </c>
      <c r="Q3529" t="s">
        <v>90</v>
      </c>
      <c r="R3529" t="s">
        <v>65</v>
      </c>
      <c r="S3529" t="s">
        <v>107</v>
      </c>
      <c r="T3529" t="s">
        <v>55</v>
      </c>
      <c r="U3529" s="13">
        <f t="shared" si="220"/>
        <v>2025</v>
      </c>
      <c r="V3529" s="13">
        <f t="shared" si="221"/>
        <v>6</v>
      </c>
      <c r="W3529" s="20" t="str">
        <f t="shared" si="222"/>
        <v>June</v>
      </c>
      <c r="X3529">
        <v>0.16</v>
      </c>
      <c r="Y3529" s="6">
        <f t="shared" si="223"/>
        <v>899</v>
      </c>
      <c r="Z3529" cm="1">
        <f t="array" aca="1" ref="Z3529" ca="1">IF(roud(N3529,2)=ROUND(Z3529,2),"ok","error")</f>
        <v>0</v>
      </c>
    </row>
    <row r="3530" spans="1:26" x14ac:dyDescent="0.3">
      <c r="A3530" t="s">
        <v>5244</v>
      </c>
      <c r="B3530" s="4">
        <v>45407</v>
      </c>
      <c r="C3530" t="s">
        <v>428</v>
      </c>
      <c r="D3530" t="s">
        <v>429</v>
      </c>
      <c r="E3530" t="s">
        <v>181</v>
      </c>
      <c r="F3530" t="s">
        <v>182</v>
      </c>
      <c r="G3530" t="s">
        <v>113</v>
      </c>
      <c r="H3530" t="s">
        <v>114</v>
      </c>
      <c r="I3530" s="6">
        <v>1</v>
      </c>
      <c r="J3530" s="6">
        <v>2499</v>
      </c>
      <c r="K3530" s="6">
        <v>2499</v>
      </c>
      <c r="L3530" s="6">
        <v>0.05</v>
      </c>
      <c r="M3530" s="6">
        <v>124.95</v>
      </c>
      <c r="N3530" s="6">
        <v>2374.0500000000002</v>
      </c>
      <c r="O3530" s="6">
        <v>629.12</v>
      </c>
      <c r="P3530" t="s">
        <v>158</v>
      </c>
      <c r="Q3530" t="s">
        <v>159</v>
      </c>
      <c r="R3530" t="s">
        <v>160</v>
      </c>
      <c r="S3530" t="s">
        <v>45</v>
      </c>
      <c r="T3530" t="s">
        <v>35</v>
      </c>
      <c r="U3530" s="13">
        <f t="shared" si="220"/>
        <v>2024</v>
      </c>
      <c r="V3530" s="13">
        <f t="shared" si="221"/>
        <v>4</v>
      </c>
      <c r="W3530" s="20" t="str">
        <f t="shared" si="222"/>
        <v>April</v>
      </c>
      <c r="X3530">
        <v>0.26500000000000001</v>
      </c>
      <c r="Y3530" s="6">
        <f t="shared" si="223"/>
        <v>2249.1</v>
      </c>
      <c r="Z3530" cm="1">
        <f t="array" aca="1" ref="Z3530" ca="1">IF(roud(N3530,2)=ROUND(Z3530,2),"ok","error")</f>
        <v>0</v>
      </c>
    </row>
    <row r="3531" spans="1:26" x14ac:dyDescent="0.3">
      <c r="A3531" t="s">
        <v>5245</v>
      </c>
      <c r="B3531" s="4">
        <v>45878</v>
      </c>
      <c r="C3531" t="s">
        <v>1394</v>
      </c>
      <c r="D3531" t="s">
        <v>1395</v>
      </c>
      <c r="E3531" t="s">
        <v>302</v>
      </c>
      <c r="F3531" t="s">
        <v>303</v>
      </c>
      <c r="G3531" t="s">
        <v>29</v>
      </c>
      <c r="H3531" t="s">
        <v>304</v>
      </c>
      <c r="I3531" s="6">
        <v>1</v>
      </c>
      <c r="J3531" s="6">
        <v>1799</v>
      </c>
      <c r="K3531" s="6">
        <v>1799</v>
      </c>
      <c r="L3531" s="6">
        <v>0.1</v>
      </c>
      <c r="M3531" s="6">
        <v>179.9</v>
      </c>
      <c r="N3531" s="6">
        <v>1619.1</v>
      </c>
      <c r="O3531" s="6">
        <v>469.54</v>
      </c>
      <c r="P3531" t="s">
        <v>144</v>
      </c>
      <c r="Q3531" t="s">
        <v>145</v>
      </c>
      <c r="R3531" t="s">
        <v>65</v>
      </c>
      <c r="S3531" t="s">
        <v>107</v>
      </c>
      <c r="T3531" t="s">
        <v>35</v>
      </c>
      <c r="U3531" s="13">
        <f t="shared" si="220"/>
        <v>2025</v>
      </c>
      <c r="V3531" s="13">
        <f t="shared" si="221"/>
        <v>8</v>
      </c>
      <c r="W3531" s="20" t="str">
        <f t="shared" si="222"/>
        <v>August</v>
      </c>
      <c r="X3531">
        <v>0.28999999999999998</v>
      </c>
      <c r="Y3531" s="6">
        <f t="shared" si="223"/>
        <v>1439.2</v>
      </c>
      <c r="Z3531" cm="1">
        <f t="array" aca="1" ref="Z3531" ca="1">IF(roud(N3531,2)=ROUND(Z3531,2),"ok","error")</f>
        <v>0</v>
      </c>
    </row>
    <row r="3532" spans="1:26" x14ac:dyDescent="0.3">
      <c r="A3532" t="s">
        <v>5246</v>
      </c>
      <c r="B3532" s="4">
        <v>45408</v>
      </c>
      <c r="C3532" t="s">
        <v>669</v>
      </c>
      <c r="D3532" t="s">
        <v>670</v>
      </c>
      <c r="E3532" t="s">
        <v>40</v>
      </c>
      <c r="F3532" t="s">
        <v>41</v>
      </c>
      <c r="G3532" t="s">
        <v>29</v>
      </c>
      <c r="H3532" t="s">
        <v>30</v>
      </c>
      <c r="I3532" s="6">
        <v>4</v>
      </c>
      <c r="J3532" s="6">
        <v>1199</v>
      </c>
      <c r="K3532" s="6">
        <v>4796</v>
      </c>
      <c r="L3532" s="6">
        <v>0.15</v>
      </c>
      <c r="M3532" s="6">
        <v>719.4</v>
      </c>
      <c r="N3532" s="6">
        <v>4076.6</v>
      </c>
      <c r="O3532" s="6">
        <v>1121.06</v>
      </c>
      <c r="P3532" t="s">
        <v>42</v>
      </c>
      <c r="Q3532" t="s">
        <v>43</v>
      </c>
      <c r="R3532" t="s">
        <v>44</v>
      </c>
      <c r="S3532" t="s">
        <v>107</v>
      </c>
      <c r="T3532" t="s">
        <v>35</v>
      </c>
      <c r="U3532" s="13">
        <f t="shared" si="220"/>
        <v>2024</v>
      </c>
      <c r="V3532" s="13">
        <f t="shared" si="221"/>
        <v>4</v>
      </c>
      <c r="W3532" s="20" t="str">
        <f t="shared" si="222"/>
        <v>April</v>
      </c>
      <c r="X3532">
        <v>0.27500000000000002</v>
      </c>
      <c r="Y3532" s="6">
        <f t="shared" si="223"/>
        <v>3357.2</v>
      </c>
      <c r="Z3532" cm="1">
        <f t="array" aca="1" ref="Z3532" ca="1">IF(roud(N3532,2)=ROUND(Z3532,2),"ok","error")</f>
        <v>0</v>
      </c>
    </row>
    <row r="3533" spans="1:26" x14ac:dyDescent="0.3">
      <c r="A3533" t="s">
        <v>5247</v>
      </c>
      <c r="B3533" s="4">
        <v>45566</v>
      </c>
      <c r="C3533" t="s">
        <v>579</v>
      </c>
      <c r="D3533" t="s">
        <v>580</v>
      </c>
      <c r="E3533" t="s">
        <v>258</v>
      </c>
      <c r="F3533" t="s">
        <v>259</v>
      </c>
      <c r="G3533" t="s">
        <v>214</v>
      </c>
      <c r="H3533" t="s">
        <v>260</v>
      </c>
      <c r="I3533" s="6">
        <v>1</v>
      </c>
      <c r="J3533" s="6">
        <v>399</v>
      </c>
      <c r="K3533" s="6">
        <v>399</v>
      </c>
      <c r="L3533" s="6">
        <v>0.1</v>
      </c>
      <c r="M3533" s="6">
        <v>39.9</v>
      </c>
      <c r="N3533" s="6">
        <v>359.1</v>
      </c>
      <c r="O3533" s="6">
        <v>125.68</v>
      </c>
      <c r="P3533" t="s">
        <v>158</v>
      </c>
      <c r="Q3533" t="s">
        <v>159</v>
      </c>
      <c r="R3533" t="s">
        <v>160</v>
      </c>
      <c r="S3533" t="s">
        <v>45</v>
      </c>
      <c r="T3533" t="s">
        <v>35</v>
      </c>
      <c r="U3533" s="13">
        <f t="shared" si="220"/>
        <v>2024</v>
      </c>
      <c r="V3533" s="13">
        <f t="shared" si="221"/>
        <v>10</v>
      </c>
      <c r="W3533" s="20" t="str">
        <f t="shared" si="222"/>
        <v>October</v>
      </c>
      <c r="X3533">
        <v>0.35</v>
      </c>
      <c r="Y3533" s="6">
        <f t="shared" si="223"/>
        <v>319.2</v>
      </c>
      <c r="Z3533" cm="1">
        <f t="array" aca="1" ref="Z3533" ca="1">IF(roud(N3533,2)=ROUND(Z3533,2),"ok","error")</f>
        <v>0</v>
      </c>
    </row>
    <row r="3534" spans="1:26" x14ac:dyDescent="0.3">
      <c r="A3534" t="s">
        <v>5248</v>
      </c>
      <c r="B3534" s="4">
        <v>45848</v>
      </c>
      <c r="C3534" t="s">
        <v>3731</v>
      </c>
      <c r="D3534" t="s">
        <v>3732</v>
      </c>
      <c r="E3534" t="s">
        <v>50</v>
      </c>
      <c r="F3534" t="s">
        <v>51</v>
      </c>
      <c r="G3534" t="s">
        <v>52</v>
      </c>
      <c r="H3534" t="s">
        <v>53</v>
      </c>
      <c r="I3534" s="6">
        <v>1</v>
      </c>
      <c r="J3534" s="6">
        <v>2999</v>
      </c>
      <c r="K3534" s="6">
        <v>2999</v>
      </c>
      <c r="L3534" s="6">
        <v>0.05</v>
      </c>
      <c r="M3534" s="6">
        <v>149.94999999999999</v>
      </c>
      <c r="N3534" s="6">
        <v>2849.05</v>
      </c>
      <c r="O3534" s="6">
        <v>641.04</v>
      </c>
      <c r="P3534" t="s">
        <v>186</v>
      </c>
      <c r="Q3534" t="s">
        <v>187</v>
      </c>
      <c r="R3534" t="s">
        <v>160</v>
      </c>
      <c r="S3534" t="s">
        <v>45</v>
      </c>
      <c r="T3534" t="s">
        <v>35</v>
      </c>
      <c r="U3534" s="13">
        <f t="shared" si="220"/>
        <v>2025</v>
      </c>
      <c r="V3534" s="13">
        <f t="shared" si="221"/>
        <v>7</v>
      </c>
      <c r="W3534" s="20" t="str">
        <f t="shared" si="222"/>
        <v>July</v>
      </c>
      <c r="X3534">
        <v>0.22500000000000001</v>
      </c>
      <c r="Y3534" s="6">
        <f t="shared" si="223"/>
        <v>2699.1</v>
      </c>
      <c r="Z3534" cm="1">
        <f t="array" aca="1" ref="Z3534" ca="1">IF(roud(N3534,2)=ROUND(Z3534,2),"ok","error")</f>
        <v>0</v>
      </c>
    </row>
    <row r="3535" spans="1:26" x14ac:dyDescent="0.3">
      <c r="A3535" t="s">
        <v>5249</v>
      </c>
      <c r="B3535" s="4">
        <v>45667</v>
      </c>
      <c r="C3535" t="s">
        <v>808</v>
      </c>
      <c r="D3535" t="s">
        <v>809</v>
      </c>
      <c r="E3535" t="s">
        <v>323</v>
      </c>
      <c r="F3535" t="s">
        <v>324</v>
      </c>
      <c r="G3535" t="s">
        <v>29</v>
      </c>
      <c r="H3535" t="s">
        <v>304</v>
      </c>
      <c r="I3535" s="6">
        <v>1</v>
      </c>
      <c r="J3535" s="6">
        <v>799</v>
      </c>
      <c r="K3535" s="6">
        <v>799</v>
      </c>
      <c r="L3535" s="6">
        <v>0.15</v>
      </c>
      <c r="M3535" s="6">
        <v>119.85</v>
      </c>
      <c r="N3535" s="6">
        <v>679.15</v>
      </c>
      <c r="O3535" s="6">
        <v>186.77</v>
      </c>
      <c r="P3535" t="s">
        <v>31</v>
      </c>
      <c r="Q3535" t="s">
        <v>32</v>
      </c>
      <c r="R3535" t="s">
        <v>33</v>
      </c>
      <c r="S3535" t="s">
        <v>107</v>
      </c>
      <c r="T3535" t="s">
        <v>35</v>
      </c>
      <c r="U3535" s="13">
        <f t="shared" si="220"/>
        <v>2025</v>
      </c>
      <c r="V3535" s="13">
        <f t="shared" si="221"/>
        <v>1</v>
      </c>
      <c r="W3535" s="20" t="str">
        <f t="shared" si="222"/>
        <v>January</v>
      </c>
      <c r="X3535">
        <v>0.27500000000000002</v>
      </c>
      <c r="Y3535" s="6">
        <f t="shared" si="223"/>
        <v>559.29999999999995</v>
      </c>
      <c r="Z3535" cm="1">
        <f t="array" aca="1" ref="Z3535" ca="1">IF(roud(N3535,2)=ROUND(Z3535,2),"ok","error")</f>
        <v>0</v>
      </c>
    </row>
    <row r="3536" spans="1:26" x14ac:dyDescent="0.3">
      <c r="A3536" t="s">
        <v>5250</v>
      </c>
      <c r="B3536" s="4">
        <v>45847</v>
      </c>
      <c r="C3536" t="s">
        <v>582</v>
      </c>
      <c r="D3536" t="s">
        <v>583</v>
      </c>
      <c r="E3536" t="s">
        <v>167</v>
      </c>
      <c r="F3536" t="s">
        <v>168</v>
      </c>
      <c r="G3536" t="s">
        <v>113</v>
      </c>
      <c r="H3536" t="s">
        <v>169</v>
      </c>
      <c r="I3536" s="6">
        <v>1</v>
      </c>
      <c r="J3536" s="6">
        <v>899</v>
      </c>
      <c r="K3536" s="6">
        <v>899</v>
      </c>
      <c r="L3536" s="6">
        <v>0.1</v>
      </c>
      <c r="M3536" s="6">
        <v>89.9</v>
      </c>
      <c r="N3536" s="6">
        <v>809.1</v>
      </c>
      <c r="O3536" s="6">
        <v>202.28</v>
      </c>
      <c r="P3536" t="s">
        <v>144</v>
      </c>
      <c r="Q3536" t="s">
        <v>145</v>
      </c>
      <c r="R3536" t="s">
        <v>65</v>
      </c>
      <c r="S3536" t="s">
        <v>34</v>
      </c>
      <c r="T3536" t="s">
        <v>35</v>
      </c>
      <c r="U3536" s="13">
        <f t="shared" si="220"/>
        <v>2025</v>
      </c>
      <c r="V3536" s="13">
        <f t="shared" si="221"/>
        <v>7</v>
      </c>
      <c r="W3536" s="20" t="str">
        <f t="shared" si="222"/>
        <v>July</v>
      </c>
      <c r="X3536">
        <v>0.25</v>
      </c>
      <c r="Y3536" s="6">
        <f t="shared" si="223"/>
        <v>719.2</v>
      </c>
      <c r="Z3536" cm="1">
        <f t="array" aca="1" ref="Z3536" ca="1">IF(roud(N3536,2)=ROUND(Z3536,2),"ok","error")</f>
        <v>0</v>
      </c>
    </row>
    <row r="3537" spans="1:26" x14ac:dyDescent="0.3">
      <c r="A3537" t="s">
        <v>5251</v>
      </c>
      <c r="B3537" s="4">
        <v>45334</v>
      </c>
      <c r="C3537" t="s">
        <v>1162</v>
      </c>
      <c r="D3537" t="s">
        <v>1163</v>
      </c>
      <c r="E3537" t="s">
        <v>181</v>
      </c>
      <c r="F3537" t="s">
        <v>182</v>
      </c>
      <c r="G3537" t="s">
        <v>113</v>
      </c>
      <c r="H3537" t="s">
        <v>114</v>
      </c>
      <c r="I3537" s="6">
        <v>2</v>
      </c>
      <c r="J3537" s="6">
        <v>2499</v>
      </c>
      <c r="K3537" s="6">
        <v>4998</v>
      </c>
      <c r="L3537" s="6">
        <v>0</v>
      </c>
      <c r="M3537" s="6">
        <v>0</v>
      </c>
      <c r="N3537" s="6">
        <v>4998</v>
      </c>
      <c r="O3537" s="6">
        <v>1399.44</v>
      </c>
      <c r="P3537" t="s">
        <v>158</v>
      </c>
      <c r="Q3537" t="s">
        <v>159</v>
      </c>
      <c r="R3537" t="s">
        <v>160</v>
      </c>
      <c r="S3537" t="s">
        <v>107</v>
      </c>
      <c r="T3537" t="s">
        <v>35</v>
      </c>
      <c r="U3537" s="13">
        <f t="shared" si="220"/>
        <v>2024</v>
      </c>
      <c r="V3537" s="13">
        <f t="shared" si="221"/>
        <v>2</v>
      </c>
      <c r="W3537" s="20" t="str">
        <f t="shared" si="222"/>
        <v>February</v>
      </c>
      <c r="X3537">
        <v>0.28000000000000003</v>
      </c>
      <c r="Y3537" s="6">
        <f t="shared" si="223"/>
        <v>4998</v>
      </c>
      <c r="Z3537" cm="1">
        <f t="array" aca="1" ref="Z3537" ca="1">IF(roud(N3537,2)=ROUND(Z3537,2),"ok","error")</f>
        <v>0</v>
      </c>
    </row>
    <row r="3538" spans="1:26" x14ac:dyDescent="0.3">
      <c r="A3538" t="s">
        <v>5252</v>
      </c>
      <c r="B3538" s="4">
        <v>45743</v>
      </c>
      <c r="C3538" t="s">
        <v>1023</v>
      </c>
      <c r="D3538" t="s">
        <v>1024</v>
      </c>
      <c r="E3538" t="s">
        <v>127</v>
      </c>
      <c r="F3538" t="s">
        <v>128</v>
      </c>
      <c r="G3538" t="s">
        <v>52</v>
      </c>
      <c r="H3538" t="s">
        <v>129</v>
      </c>
      <c r="I3538" s="6">
        <v>1</v>
      </c>
      <c r="J3538" s="6">
        <v>1299</v>
      </c>
      <c r="K3538" s="6">
        <v>1299</v>
      </c>
      <c r="L3538" s="6">
        <v>0</v>
      </c>
      <c r="M3538" s="6">
        <v>0</v>
      </c>
      <c r="N3538" s="6">
        <v>1299</v>
      </c>
      <c r="O3538" s="6">
        <v>311.76</v>
      </c>
      <c r="P3538" t="s">
        <v>158</v>
      </c>
      <c r="Q3538" t="s">
        <v>159</v>
      </c>
      <c r="R3538" t="s">
        <v>160</v>
      </c>
      <c r="S3538" t="s">
        <v>107</v>
      </c>
      <c r="T3538" t="s">
        <v>35</v>
      </c>
      <c r="U3538" s="13">
        <f t="shared" si="220"/>
        <v>2025</v>
      </c>
      <c r="V3538" s="13">
        <f t="shared" si="221"/>
        <v>3</v>
      </c>
      <c r="W3538" s="20" t="str">
        <f t="shared" si="222"/>
        <v>March</v>
      </c>
      <c r="X3538">
        <v>0.24</v>
      </c>
      <c r="Y3538" s="6">
        <f t="shared" si="223"/>
        <v>1299</v>
      </c>
      <c r="Z3538" cm="1">
        <f t="array" aca="1" ref="Z3538" ca="1">IF(roud(N3538,2)=ROUND(Z3538,2),"ok","error")</f>
        <v>0</v>
      </c>
    </row>
    <row r="3539" spans="1:26" x14ac:dyDescent="0.3">
      <c r="A3539" t="s">
        <v>5253</v>
      </c>
      <c r="B3539" s="4">
        <v>45851</v>
      </c>
      <c r="C3539" t="s">
        <v>1582</v>
      </c>
      <c r="D3539" t="s">
        <v>1583</v>
      </c>
      <c r="E3539" t="s">
        <v>198</v>
      </c>
      <c r="F3539" t="s">
        <v>199</v>
      </c>
      <c r="G3539" t="s">
        <v>61</v>
      </c>
      <c r="H3539" t="s">
        <v>71</v>
      </c>
      <c r="I3539" s="6">
        <v>1</v>
      </c>
      <c r="J3539" s="6">
        <v>899</v>
      </c>
      <c r="K3539" s="6">
        <v>899</v>
      </c>
      <c r="L3539" s="6">
        <v>0.05</v>
      </c>
      <c r="M3539" s="6">
        <v>44.95</v>
      </c>
      <c r="N3539" s="6">
        <v>854.05</v>
      </c>
      <c r="O3539" s="6">
        <v>123.84</v>
      </c>
      <c r="P3539" t="s">
        <v>31</v>
      </c>
      <c r="Q3539" t="s">
        <v>32</v>
      </c>
      <c r="R3539" t="s">
        <v>33</v>
      </c>
      <c r="S3539" t="s">
        <v>45</v>
      </c>
      <c r="T3539" t="s">
        <v>55</v>
      </c>
      <c r="U3539" s="13">
        <f t="shared" si="220"/>
        <v>2025</v>
      </c>
      <c r="V3539" s="13">
        <f t="shared" si="221"/>
        <v>7</v>
      </c>
      <c r="W3539" s="20" t="str">
        <f t="shared" si="222"/>
        <v>July</v>
      </c>
      <c r="X3539">
        <v>0.14499999999999999</v>
      </c>
      <c r="Y3539" s="6">
        <f t="shared" si="223"/>
        <v>809.1</v>
      </c>
      <c r="Z3539" cm="1">
        <f t="array" aca="1" ref="Z3539" ca="1">IF(roud(N3539,2)=ROUND(Z3539,2),"ok","error")</f>
        <v>0</v>
      </c>
    </row>
    <row r="3540" spans="1:26" x14ac:dyDescent="0.3">
      <c r="A3540" t="s">
        <v>5254</v>
      </c>
      <c r="B3540" s="4">
        <v>45515</v>
      </c>
      <c r="C3540" t="s">
        <v>220</v>
      </c>
      <c r="D3540" t="s">
        <v>221</v>
      </c>
      <c r="E3540" t="s">
        <v>492</v>
      </c>
      <c r="F3540" t="s">
        <v>493</v>
      </c>
      <c r="G3540" t="s">
        <v>214</v>
      </c>
      <c r="H3540" t="s">
        <v>494</v>
      </c>
      <c r="I3540" s="6">
        <v>4</v>
      </c>
      <c r="J3540" s="6">
        <v>1499</v>
      </c>
      <c r="K3540" s="6">
        <v>5996</v>
      </c>
      <c r="L3540" s="6">
        <v>0.15</v>
      </c>
      <c r="M3540" s="6">
        <v>899.4</v>
      </c>
      <c r="N3540" s="6">
        <v>5096.6000000000004</v>
      </c>
      <c r="O3540" s="6">
        <v>1707.36</v>
      </c>
      <c r="P3540" t="s">
        <v>191</v>
      </c>
      <c r="Q3540" t="s">
        <v>187</v>
      </c>
      <c r="R3540" t="s">
        <v>160</v>
      </c>
      <c r="S3540" t="s">
        <v>45</v>
      </c>
      <c r="T3540" t="s">
        <v>35</v>
      </c>
      <c r="U3540" s="13">
        <f t="shared" si="220"/>
        <v>2024</v>
      </c>
      <c r="V3540" s="13">
        <f t="shared" si="221"/>
        <v>8</v>
      </c>
      <c r="W3540" s="20" t="str">
        <f t="shared" si="222"/>
        <v>August</v>
      </c>
      <c r="X3540">
        <v>0.33500000000000002</v>
      </c>
      <c r="Y3540" s="6">
        <f t="shared" si="223"/>
        <v>4197.2</v>
      </c>
      <c r="Z3540" cm="1">
        <f t="array" aca="1" ref="Z3540" ca="1">IF(roud(N3540,2)=ROUND(Z3540,2),"ok","error")</f>
        <v>0</v>
      </c>
    </row>
    <row r="3541" spans="1:26" x14ac:dyDescent="0.3">
      <c r="A3541" t="s">
        <v>5255</v>
      </c>
      <c r="B3541" s="4">
        <v>45727</v>
      </c>
      <c r="C3541" t="s">
        <v>223</v>
      </c>
      <c r="D3541" t="s">
        <v>224</v>
      </c>
      <c r="E3541" t="s">
        <v>356</v>
      </c>
      <c r="F3541" t="s">
        <v>357</v>
      </c>
      <c r="G3541" t="s">
        <v>214</v>
      </c>
      <c r="H3541" t="s">
        <v>260</v>
      </c>
      <c r="I3541" s="6">
        <v>2</v>
      </c>
      <c r="J3541" s="6">
        <v>699</v>
      </c>
      <c r="K3541" s="6">
        <v>1398</v>
      </c>
      <c r="L3541" s="6">
        <v>0.2</v>
      </c>
      <c r="M3541" s="6">
        <v>279.60000000000002</v>
      </c>
      <c r="N3541" s="6">
        <v>1118.4000000000001</v>
      </c>
      <c r="O3541" s="6">
        <v>357.89</v>
      </c>
      <c r="P3541" t="s">
        <v>82</v>
      </c>
      <c r="Q3541" t="s">
        <v>82</v>
      </c>
      <c r="R3541" t="s">
        <v>65</v>
      </c>
      <c r="S3541" t="s">
        <v>45</v>
      </c>
      <c r="T3541" t="s">
        <v>55</v>
      </c>
      <c r="U3541" s="13">
        <f t="shared" si="220"/>
        <v>2025</v>
      </c>
      <c r="V3541" s="13">
        <f t="shared" si="221"/>
        <v>3</v>
      </c>
      <c r="W3541" s="20" t="str">
        <f t="shared" si="222"/>
        <v>March</v>
      </c>
      <c r="X3541">
        <v>0.32</v>
      </c>
      <c r="Y3541" s="6">
        <f t="shared" si="223"/>
        <v>838.8</v>
      </c>
      <c r="Z3541" cm="1">
        <f t="array" aca="1" ref="Z3541" ca="1">IF(roud(N3541,2)=ROUND(Z3541,2),"ok","error")</f>
        <v>0</v>
      </c>
    </row>
    <row r="3542" spans="1:26" x14ac:dyDescent="0.3">
      <c r="A3542" t="s">
        <v>5256</v>
      </c>
      <c r="B3542" s="4">
        <v>45396</v>
      </c>
      <c r="C3542" t="s">
        <v>1651</v>
      </c>
      <c r="D3542" t="s">
        <v>1652</v>
      </c>
      <c r="E3542" t="s">
        <v>127</v>
      </c>
      <c r="F3542" t="s">
        <v>128</v>
      </c>
      <c r="G3542" t="s">
        <v>52</v>
      </c>
      <c r="H3542" t="s">
        <v>129</v>
      </c>
      <c r="I3542" s="6">
        <v>2</v>
      </c>
      <c r="J3542" s="6">
        <v>1299</v>
      </c>
      <c r="K3542" s="6">
        <v>2598</v>
      </c>
      <c r="L3542" s="6">
        <v>0.1</v>
      </c>
      <c r="M3542" s="6">
        <v>259.8</v>
      </c>
      <c r="N3542" s="6">
        <v>2338.1999999999998</v>
      </c>
      <c r="O3542" s="6">
        <v>491.02</v>
      </c>
      <c r="P3542" t="s">
        <v>31</v>
      </c>
      <c r="Q3542" t="s">
        <v>32</v>
      </c>
      <c r="R3542" t="s">
        <v>33</v>
      </c>
      <c r="S3542" t="s">
        <v>54</v>
      </c>
      <c r="T3542" t="s">
        <v>55</v>
      </c>
      <c r="U3542" s="13">
        <f t="shared" si="220"/>
        <v>2024</v>
      </c>
      <c r="V3542" s="13">
        <f t="shared" si="221"/>
        <v>4</v>
      </c>
      <c r="W3542" s="20" t="str">
        <f t="shared" si="222"/>
        <v>April</v>
      </c>
      <c r="X3542">
        <v>0.21</v>
      </c>
      <c r="Y3542" s="6">
        <f t="shared" si="223"/>
        <v>2078.4</v>
      </c>
      <c r="Z3542" cm="1">
        <f t="array" aca="1" ref="Z3542" ca="1">IF(roud(N3542,2)=ROUND(Z3542,2),"ok","error")</f>
        <v>0</v>
      </c>
    </row>
    <row r="3543" spans="1:26" x14ac:dyDescent="0.3">
      <c r="A3543" t="s">
        <v>5257</v>
      </c>
      <c r="B3543" s="4">
        <v>45961</v>
      </c>
      <c r="C3543" t="s">
        <v>726</v>
      </c>
      <c r="D3543" t="s">
        <v>727</v>
      </c>
      <c r="E3543" t="s">
        <v>198</v>
      </c>
      <c r="F3543" t="s">
        <v>199</v>
      </c>
      <c r="G3543" t="s">
        <v>61</v>
      </c>
      <c r="H3543" t="s">
        <v>71</v>
      </c>
      <c r="I3543" s="6">
        <v>1</v>
      </c>
      <c r="J3543" s="6">
        <v>899</v>
      </c>
      <c r="K3543" s="6">
        <v>899</v>
      </c>
      <c r="L3543" s="6">
        <v>0.2</v>
      </c>
      <c r="M3543" s="6">
        <v>179.8</v>
      </c>
      <c r="N3543" s="6">
        <v>719.2</v>
      </c>
      <c r="O3543" s="6">
        <v>71.92</v>
      </c>
      <c r="P3543" t="s">
        <v>158</v>
      </c>
      <c r="Q3543" t="s">
        <v>159</v>
      </c>
      <c r="R3543" t="s">
        <v>160</v>
      </c>
      <c r="S3543" t="s">
        <v>107</v>
      </c>
      <c r="T3543" t="s">
        <v>55</v>
      </c>
      <c r="U3543" s="13">
        <f t="shared" si="220"/>
        <v>2025</v>
      </c>
      <c r="V3543" s="13">
        <f t="shared" si="221"/>
        <v>10</v>
      </c>
      <c r="W3543" s="20" t="str">
        <f t="shared" si="222"/>
        <v>October</v>
      </c>
      <c r="X3543">
        <v>0.1</v>
      </c>
      <c r="Y3543" s="6">
        <f t="shared" si="223"/>
        <v>539.4</v>
      </c>
      <c r="Z3543" cm="1">
        <f t="array" aca="1" ref="Z3543" ca="1">IF(roud(N3543,2)=ROUND(Z3543,2),"ok","error")</f>
        <v>0</v>
      </c>
    </row>
    <row r="3544" spans="1:26" x14ac:dyDescent="0.3">
      <c r="A3544" t="s">
        <v>5258</v>
      </c>
      <c r="B3544" s="4">
        <v>45545</v>
      </c>
      <c r="C3544" t="s">
        <v>1714</v>
      </c>
      <c r="D3544" t="s">
        <v>1715</v>
      </c>
      <c r="E3544" t="s">
        <v>302</v>
      </c>
      <c r="F3544" t="s">
        <v>303</v>
      </c>
      <c r="G3544" t="s">
        <v>29</v>
      </c>
      <c r="H3544" t="s">
        <v>304</v>
      </c>
      <c r="I3544" s="6">
        <v>1</v>
      </c>
      <c r="J3544" s="6">
        <v>1799</v>
      </c>
      <c r="K3544" s="6">
        <v>1799</v>
      </c>
      <c r="L3544" s="6">
        <v>0.2</v>
      </c>
      <c r="M3544" s="6">
        <v>359.8</v>
      </c>
      <c r="N3544" s="6">
        <v>1439.2</v>
      </c>
      <c r="O3544" s="6">
        <v>374.19</v>
      </c>
      <c r="P3544" t="s">
        <v>63</v>
      </c>
      <c r="Q3544" t="s">
        <v>64</v>
      </c>
      <c r="R3544" t="s">
        <v>65</v>
      </c>
      <c r="S3544" t="s">
        <v>45</v>
      </c>
      <c r="T3544" t="s">
        <v>55</v>
      </c>
      <c r="U3544" s="13">
        <f t="shared" si="220"/>
        <v>2024</v>
      </c>
      <c r="V3544" s="13">
        <f t="shared" si="221"/>
        <v>9</v>
      </c>
      <c r="W3544" s="20" t="str">
        <f t="shared" si="222"/>
        <v>September</v>
      </c>
      <c r="X3544">
        <v>0.26</v>
      </c>
      <c r="Y3544" s="6">
        <f t="shared" si="223"/>
        <v>1079.4000000000001</v>
      </c>
      <c r="Z3544" cm="1">
        <f t="array" aca="1" ref="Z3544" ca="1">IF(roud(N3544,2)=ROUND(Z3544,2),"ok","error")</f>
        <v>0</v>
      </c>
    </row>
    <row r="3545" spans="1:26" x14ac:dyDescent="0.3">
      <c r="A3545" t="s">
        <v>5259</v>
      </c>
      <c r="B3545" s="4">
        <v>45596</v>
      </c>
      <c r="C3545" t="s">
        <v>669</v>
      </c>
      <c r="D3545" t="s">
        <v>670</v>
      </c>
      <c r="E3545" t="s">
        <v>323</v>
      </c>
      <c r="F3545" t="s">
        <v>324</v>
      </c>
      <c r="G3545" t="s">
        <v>29</v>
      </c>
      <c r="H3545" t="s">
        <v>304</v>
      </c>
      <c r="I3545" s="6">
        <v>3</v>
      </c>
      <c r="J3545" s="6">
        <v>799</v>
      </c>
      <c r="K3545" s="6">
        <v>2397</v>
      </c>
      <c r="L3545" s="6">
        <v>0.15</v>
      </c>
      <c r="M3545" s="6">
        <v>359.55</v>
      </c>
      <c r="N3545" s="6">
        <v>2037.45</v>
      </c>
      <c r="O3545" s="6">
        <v>560.29999999999995</v>
      </c>
      <c r="P3545" t="s">
        <v>94</v>
      </c>
      <c r="Q3545" t="s">
        <v>64</v>
      </c>
      <c r="R3545" t="s">
        <v>65</v>
      </c>
      <c r="S3545" t="s">
        <v>107</v>
      </c>
      <c r="T3545" t="s">
        <v>35</v>
      </c>
      <c r="U3545" s="13">
        <f t="shared" si="220"/>
        <v>2024</v>
      </c>
      <c r="V3545" s="13">
        <f t="shared" si="221"/>
        <v>10</v>
      </c>
      <c r="W3545" s="20" t="str">
        <f t="shared" si="222"/>
        <v>October</v>
      </c>
      <c r="X3545">
        <v>0.27500000000000002</v>
      </c>
      <c r="Y3545" s="6">
        <f t="shared" si="223"/>
        <v>1677.9</v>
      </c>
      <c r="Z3545" cm="1">
        <f t="array" aca="1" ref="Z3545" ca="1">IF(roud(N3545,2)=ROUND(Z3545,2),"ok","error")</f>
        <v>0</v>
      </c>
    </row>
    <row r="3546" spans="1:26" x14ac:dyDescent="0.3">
      <c r="A3546" t="s">
        <v>5260</v>
      </c>
      <c r="B3546" s="4">
        <v>45325</v>
      </c>
      <c r="C3546" t="s">
        <v>1268</v>
      </c>
      <c r="D3546" t="s">
        <v>1269</v>
      </c>
      <c r="E3546" t="s">
        <v>59</v>
      </c>
      <c r="F3546" t="s">
        <v>60</v>
      </c>
      <c r="G3546" t="s">
        <v>61</v>
      </c>
      <c r="H3546" t="s">
        <v>62</v>
      </c>
      <c r="I3546" s="6">
        <v>1</v>
      </c>
      <c r="J3546" s="6">
        <v>59999</v>
      </c>
      <c r="K3546" s="6">
        <v>59999</v>
      </c>
      <c r="L3546" s="6">
        <v>0.05</v>
      </c>
      <c r="M3546" s="6">
        <v>2999.95</v>
      </c>
      <c r="N3546" s="6">
        <v>56999.05</v>
      </c>
      <c r="O3546" s="6">
        <v>8264.86</v>
      </c>
      <c r="P3546" t="s">
        <v>42</v>
      </c>
      <c r="Q3546" t="s">
        <v>43</v>
      </c>
      <c r="R3546" t="s">
        <v>44</v>
      </c>
      <c r="S3546" t="s">
        <v>107</v>
      </c>
      <c r="T3546" t="s">
        <v>55</v>
      </c>
      <c r="U3546" s="13">
        <f t="shared" si="220"/>
        <v>2024</v>
      </c>
      <c r="V3546" s="13">
        <f t="shared" si="221"/>
        <v>2</v>
      </c>
      <c r="W3546" s="20" t="str">
        <f t="shared" si="222"/>
        <v>February</v>
      </c>
      <c r="X3546">
        <v>0.14499999999999999</v>
      </c>
      <c r="Y3546" s="6">
        <f t="shared" si="223"/>
        <v>53999.1</v>
      </c>
      <c r="Z3546" cm="1">
        <f t="array" aca="1" ref="Z3546" ca="1">IF(roud(N3546,2)=ROUND(Z3546,2),"ok","error")</f>
        <v>0</v>
      </c>
    </row>
    <row r="3547" spans="1:26" x14ac:dyDescent="0.3">
      <c r="A3547" t="s">
        <v>5261</v>
      </c>
      <c r="B3547" s="4">
        <v>45752</v>
      </c>
      <c r="C3547" t="s">
        <v>2727</v>
      </c>
      <c r="D3547" t="s">
        <v>2728</v>
      </c>
      <c r="E3547" t="s">
        <v>356</v>
      </c>
      <c r="F3547" t="s">
        <v>357</v>
      </c>
      <c r="G3547" t="s">
        <v>214</v>
      </c>
      <c r="H3547" t="s">
        <v>260</v>
      </c>
      <c r="I3547" s="6">
        <v>1</v>
      </c>
      <c r="J3547" s="6">
        <v>699</v>
      </c>
      <c r="K3547" s="6">
        <v>699</v>
      </c>
      <c r="L3547" s="6">
        <v>0</v>
      </c>
      <c r="M3547" s="6">
        <v>0</v>
      </c>
      <c r="N3547" s="6">
        <v>699</v>
      </c>
      <c r="O3547" s="6">
        <v>265.62</v>
      </c>
      <c r="P3547" t="s">
        <v>42</v>
      </c>
      <c r="Q3547" t="s">
        <v>43</v>
      </c>
      <c r="R3547" t="s">
        <v>44</v>
      </c>
      <c r="S3547" t="s">
        <v>107</v>
      </c>
      <c r="T3547" t="s">
        <v>35</v>
      </c>
      <c r="U3547" s="13">
        <f t="shared" si="220"/>
        <v>2025</v>
      </c>
      <c r="V3547" s="13">
        <f t="shared" si="221"/>
        <v>4</v>
      </c>
      <c r="W3547" s="20" t="str">
        <f t="shared" si="222"/>
        <v>April</v>
      </c>
      <c r="X3547">
        <v>0.38</v>
      </c>
      <c r="Y3547" s="6">
        <f t="shared" si="223"/>
        <v>699</v>
      </c>
      <c r="Z3547" cm="1">
        <f t="array" aca="1" ref="Z3547" ca="1">IF(roud(N3547,2)=ROUND(Z3547,2),"ok","error")</f>
        <v>0</v>
      </c>
    </row>
    <row r="3548" spans="1:26" x14ac:dyDescent="0.3">
      <c r="A3548" t="s">
        <v>5262</v>
      </c>
      <c r="B3548" s="4">
        <v>45561</v>
      </c>
      <c r="C3548" t="s">
        <v>3167</v>
      </c>
      <c r="D3548" t="s">
        <v>3168</v>
      </c>
      <c r="E3548" t="s">
        <v>50</v>
      </c>
      <c r="F3548" t="s">
        <v>51</v>
      </c>
      <c r="G3548" t="s">
        <v>52</v>
      </c>
      <c r="H3548" t="s">
        <v>53</v>
      </c>
      <c r="I3548" s="6">
        <v>2</v>
      </c>
      <c r="J3548" s="6">
        <v>2999</v>
      </c>
      <c r="K3548" s="6">
        <v>5998</v>
      </c>
      <c r="L3548" s="6">
        <v>0.3</v>
      </c>
      <c r="M3548" s="6">
        <v>1799.4</v>
      </c>
      <c r="N3548" s="6">
        <v>4198.6000000000004</v>
      </c>
      <c r="O3548" s="6">
        <v>629.79</v>
      </c>
      <c r="P3548" t="s">
        <v>144</v>
      </c>
      <c r="Q3548" t="s">
        <v>145</v>
      </c>
      <c r="R3548" t="s">
        <v>65</v>
      </c>
      <c r="S3548" t="s">
        <v>54</v>
      </c>
      <c r="T3548" t="s">
        <v>35</v>
      </c>
      <c r="U3548" s="13">
        <f t="shared" si="220"/>
        <v>2024</v>
      </c>
      <c r="V3548" s="13">
        <f t="shared" si="221"/>
        <v>9</v>
      </c>
      <c r="W3548" s="20" t="str">
        <f t="shared" si="222"/>
        <v>September</v>
      </c>
      <c r="X3548">
        <v>0.15</v>
      </c>
      <c r="Y3548" s="6">
        <f t="shared" si="223"/>
        <v>2399.1999999999998</v>
      </c>
      <c r="Z3548" cm="1">
        <f t="array" aca="1" ref="Z3548" ca="1">IF(roud(N3548,2)=ROUND(Z3548,2),"ok","error")</f>
        <v>0</v>
      </c>
    </row>
    <row r="3549" spans="1:26" x14ac:dyDescent="0.3">
      <c r="A3549" t="s">
        <v>5263</v>
      </c>
      <c r="B3549" s="4">
        <v>45648</v>
      </c>
      <c r="C3549" t="s">
        <v>1454</v>
      </c>
      <c r="D3549" t="s">
        <v>1455</v>
      </c>
      <c r="E3549" t="s">
        <v>40</v>
      </c>
      <c r="F3549" t="s">
        <v>41</v>
      </c>
      <c r="G3549" t="s">
        <v>29</v>
      </c>
      <c r="H3549" t="s">
        <v>30</v>
      </c>
      <c r="I3549" s="6">
        <v>1</v>
      </c>
      <c r="J3549" s="6">
        <v>1199</v>
      </c>
      <c r="K3549" s="6">
        <v>1199</v>
      </c>
      <c r="L3549" s="6">
        <v>0.2</v>
      </c>
      <c r="M3549" s="6">
        <v>239.8</v>
      </c>
      <c r="N3549" s="6">
        <v>959.2</v>
      </c>
      <c r="O3549" s="6">
        <v>249.39</v>
      </c>
      <c r="P3549" t="s">
        <v>144</v>
      </c>
      <c r="Q3549" t="s">
        <v>145</v>
      </c>
      <c r="R3549" t="s">
        <v>65</v>
      </c>
      <c r="S3549" t="s">
        <v>107</v>
      </c>
      <c r="T3549" t="s">
        <v>35</v>
      </c>
      <c r="U3549" s="13">
        <f t="shared" si="220"/>
        <v>2024</v>
      </c>
      <c r="V3549" s="13">
        <f t="shared" si="221"/>
        <v>12</v>
      </c>
      <c r="W3549" s="20" t="str">
        <f t="shared" si="222"/>
        <v>December</v>
      </c>
      <c r="X3549">
        <v>0.26</v>
      </c>
      <c r="Y3549" s="6">
        <f t="shared" si="223"/>
        <v>719.4</v>
      </c>
      <c r="Z3549" cm="1">
        <f t="array" aca="1" ref="Z3549" ca="1">IF(roud(N3549,2)=ROUND(Z3549,2),"ok","error")</f>
        <v>0</v>
      </c>
    </row>
    <row r="3550" spans="1:26" x14ac:dyDescent="0.3">
      <c r="A3550" t="s">
        <v>5264</v>
      </c>
      <c r="B3550" s="4">
        <v>45381</v>
      </c>
      <c r="C3550" t="s">
        <v>1714</v>
      </c>
      <c r="D3550" t="s">
        <v>1715</v>
      </c>
      <c r="E3550" t="s">
        <v>181</v>
      </c>
      <c r="F3550" t="s">
        <v>182</v>
      </c>
      <c r="G3550" t="s">
        <v>113</v>
      </c>
      <c r="H3550" t="s">
        <v>114</v>
      </c>
      <c r="I3550" s="6">
        <v>1</v>
      </c>
      <c r="J3550" s="6">
        <v>2499</v>
      </c>
      <c r="K3550" s="6">
        <v>2499</v>
      </c>
      <c r="L3550" s="6">
        <v>0.05</v>
      </c>
      <c r="M3550" s="6">
        <v>124.95</v>
      </c>
      <c r="N3550" s="6">
        <v>2374.0500000000002</v>
      </c>
      <c r="O3550" s="6">
        <v>629.12</v>
      </c>
      <c r="P3550" t="s">
        <v>144</v>
      </c>
      <c r="Q3550" t="s">
        <v>145</v>
      </c>
      <c r="R3550" t="s">
        <v>65</v>
      </c>
      <c r="S3550" t="s">
        <v>45</v>
      </c>
      <c r="T3550" t="s">
        <v>35</v>
      </c>
      <c r="U3550" s="13">
        <f t="shared" si="220"/>
        <v>2024</v>
      </c>
      <c r="V3550" s="13">
        <f t="shared" si="221"/>
        <v>3</v>
      </c>
      <c r="W3550" s="20" t="str">
        <f t="shared" si="222"/>
        <v>March</v>
      </c>
      <c r="X3550">
        <v>0.26500000000000001</v>
      </c>
      <c r="Y3550" s="6">
        <f t="shared" si="223"/>
        <v>2249.1</v>
      </c>
      <c r="Z3550" cm="1">
        <f t="array" aca="1" ref="Z3550" ca="1">IF(roud(N3550,2)=ROUND(Z3550,2),"ok","error")</f>
        <v>0</v>
      </c>
    </row>
    <row r="3551" spans="1:26" x14ac:dyDescent="0.3">
      <c r="A3551" t="s">
        <v>5265</v>
      </c>
      <c r="B3551" s="4">
        <v>45741</v>
      </c>
      <c r="C3551" t="s">
        <v>726</v>
      </c>
      <c r="D3551" t="s">
        <v>727</v>
      </c>
      <c r="E3551" t="s">
        <v>284</v>
      </c>
      <c r="F3551" t="s">
        <v>285</v>
      </c>
      <c r="G3551" t="s">
        <v>52</v>
      </c>
      <c r="H3551" t="s">
        <v>129</v>
      </c>
      <c r="I3551" s="6">
        <v>1</v>
      </c>
      <c r="J3551" s="6">
        <v>999</v>
      </c>
      <c r="K3551" s="6">
        <v>999</v>
      </c>
      <c r="L3551" s="6">
        <v>0.15</v>
      </c>
      <c r="M3551" s="6">
        <v>149.85</v>
      </c>
      <c r="N3551" s="6">
        <v>849.15</v>
      </c>
      <c r="O3551" s="6">
        <v>165.58</v>
      </c>
      <c r="P3551" t="s">
        <v>191</v>
      </c>
      <c r="Q3551" t="s">
        <v>187</v>
      </c>
      <c r="R3551" t="s">
        <v>160</v>
      </c>
      <c r="S3551" t="s">
        <v>45</v>
      </c>
      <c r="T3551" t="s">
        <v>55</v>
      </c>
      <c r="U3551" s="13">
        <f t="shared" si="220"/>
        <v>2025</v>
      </c>
      <c r="V3551" s="13">
        <f t="shared" si="221"/>
        <v>3</v>
      </c>
      <c r="W3551" s="20" t="str">
        <f t="shared" si="222"/>
        <v>March</v>
      </c>
      <c r="X3551">
        <v>0.19500000000000001</v>
      </c>
      <c r="Y3551" s="6">
        <f t="shared" si="223"/>
        <v>699.3</v>
      </c>
      <c r="Z3551" cm="1">
        <f t="array" aca="1" ref="Z3551" ca="1">IF(roud(N3551,2)=ROUND(Z3551,2),"ok","error")</f>
        <v>0</v>
      </c>
    </row>
    <row r="3552" spans="1:26" x14ac:dyDescent="0.3">
      <c r="A3552" t="s">
        <v>5266</v>
      </c>
      <c r="B3552" s="4">
        <v>45412</v>
      </c>
      <c r="C3552" t="s">
        <v>2536</v>
      </c>
      <c r="D3552" t="s">
        <v>2537</v>
      </c>
      <c r="E3552" t="s">
        <v>198</v>
      </c>
      <c r="F3552" t="s">
        <v>199</v>
      </c>
      <c r="G3552" t="s">
        <v>61</v>
      </c>
      <c r="H3552" t="s">
        <v>71</v>
      </c>
      <c r="I3552" s="6">
        <v>1</v>
      </c>
      <c r="J3552" s="6">
        <v>899</v>
      </c>
      <c r="K3552" s="6">
        <v>899</v>
      </c>
      <c r="L3552" s="6">
        <v>0.1</v>
      </c>
      <c r="M3552" s="6">
        <v>89.9</v>
      </c>
      <c r="N3552" s="6">
        <v>809.1</v>
      </c>
      <c r="O3552" s="6">
        <v>105.18</v>
      </c>
      <c r="P3552" t="s">
        <v>63</v>
      </c>
      <c r="Q3552" t="s">
        <v>64</v>
      </c>
      <c r="R3552" t="s">
        <v>65</v>
      </c>
      <c r="S3552" t="s">
        <v>45</v>
      </c>
      <c r="T3552" t="s">
        <v>35</v>
      </c>
      <c r="U3552" s="13">
        <f t="shared" si="220"/>
        <v>2024</v>
      </c>
      <c r="V3552" s="13">
        <f t="shared" si="221"/>
        <v>4</v>
      </c>
      <c r="W3552" s="20" t="str">
        <f t="shared" si="222"/>
        <v>April</v>
      </c>
      <c r="X3552">
        <v>0.13</v>
      </c>
      <c r="Y3552" s="6">
        <f t="shared" si="223"/>
        <v>719.2</v>
      </c>
      <c r="Z3552" cm="1">
        <f t="array" aca="1" ref="Z3552" ca="1">IF(roud(N3552,2)=ROUND(Z3552,2),"ok","error")</f>
        <v>0</v>
      </c>
    </row>
    <row r="3553" spans="1:26" x14ac:dyDescent="0.3">
      <c r="A3553" t="s">
        <v>5267</v>
      </c>
      <c r="B3553" s="4">
        <v>45534</v>
      </c>
      <c r="C3553" t="s">
        <v>2715</v>
      </c>
      <c r="D3553" t="s">
        <v>2716</v>
      </c>
      <c r="E3553" t="s">
        <v>302</v>
      </c>
      <c r="F3553" t="s">
        <v>303</v>
      </c>
      <c r="G3553" t="s">
        <v>29</v>
      </c>
      <c r="H3553" t="s">
        <v>304</v>
      </c>
      <c r="I3553" s="6">
        <v>2</v>
      </c>
      <c r="J3553" s="6">
        <v>1799</v>
      </c>
      <c r="K3553" s="6">
        <v>3598</v>
      </c>
      <c r="L3553" s="6">
        <v>0.2</v>
      </c>
      <c r="M3553" s="6">
        <v>719.6</v>
      </c>
      <c r="N3553" s="6">
        <v>2878.4</v>
      </c>
      <c r="O3553" s="6">
        <v>748.38</v>
      </c>
      <c r="P3553" t="s">
        <v>31</v>
      </c>
      <c r="Q3553" t="s">
        <v>32</v>
      </c>
      <c r="R3553" t="s">
        <v>33</v>
      </c>
      <c r="S3553" t="s">
        <v>98</v>
      </c>
      <c r="T3553" t="s">
        <v>35</v>
      </c>
      <c r="U3553" s="13">
        <f t="shared" si="220"/>
        <v>2024</v>
      </c>
      <c r="V3553" s="13">
        <f t="shared" si="221"/>
        <v>8</v>
      </c>
      <c r="W3553" s="20" t="str">
        <f t="shared" si="222"/>
        <v>August</v>
      </c>
      <c r="X3553">
        <v>0.26</v>
      </c>
      <c r="Y3553" s="6">
        <f t="shared" si="223"/>
        <v>2158.8000000000002</v>
      </c>
      <c r="Z3553" cm="1">
        <f t="array" aca="1" ref="Z3553" ca="1">IF(roud(N3553,2)=ROUND(Z3553,2),"ok","error")</f>
        <v>0</v>
      </c>
    </row>
    <row r="3554" spans="1:26" x14ac:dyDescent="0.3">
      <c r="A3554" t="s">
        <v>5268</v>
      </c>
      <c r="B3554" s="4">
        <v>45506</v>
      </c>
      <c r="C3554" t="s">
        <v>1975</v>
      </c>
      <c r="D3554" t="s">
        <v>1976</v>
      </c>
      <c r="E3554" t="s">
        <v>284</v>
      </c>
      <c r="F3554" t="s">
        <v>285</v>
      </c>
      <c r="G3554" t="s">
        <v>52</v>
      </c>
      <c r="H3554" t="s">
        <v>129</v>
      </c>
      <c r="I3554" s="6">
        <v>2</v>
      </c>
      <c r="J3554" s="6">
        <v>999</v>
      </c>
      <c r="K3554" s="6">
        <v>1998</v>
      </c>
      <c r="L3554" s="6">
        <v>0.05</v>
      </c>
      <c r="M3554" s="6">
        <v>99.9</v>
      </c>
      <c r="N3554" s="6">
        <v>1898.1</v>
      </c>
      <c r="O3554" s="6">
        <v>427.07</v>
      </c>
      <c r="P3554" t="s">
        <v>158</v>
      </c>
      <c r="Q3554" t="s">
        <v>159</v>
      </c>
      <c r="R3554" t="s">
        <v>160</v>
      </c>
      <c r="S3554" t="s">
        <v>45</v>
      </c>
      <c r="T3554" t="s">
        <v>35</v>
      </c>
      <c r="U3554" s="13">
        <f t="shared" si="220"/>
        <v>2024</v>
      </c>
      <c r="V3554" s="13">
        <f t="shared" si="221"/>
        <v>8</v>
      </c>
      <c r="W3554" s="20" t="str">
        <f t="shared" si="222"/>
        <v>August</v>
      </c>
      <c r="X3554">
        <v>0.22500000000000001</v>
      </c>
      <c r="Y3554" s="6">
        <f t="shared" si="223"/>
        <v>1798.2</v>
      </c>
      <c r="Z3554" cm="1">
        <f t="array" aca="1" ref="Z3554" ca="1">IF(roud(N3554,2)=ROUND(Z3554,2),"ok","error")</f>
        <v>0</v>
      </c>
    </row>
    <row r="3555" spans="1:26" x14ac:dyDescent="0.3">
      <c r="A3555" t="s">
        <v>5269</v>
      </c>
      <c r="B3555" s="4">
        <v>45894</v>
      </c>
      <c r="C3555" t="s">
        <v>1711</v>
      </c>
      <c r="D3555" t="s">
        <v>1712</v>
      </c>
      <c r="E3555" t="s">
        <v>121</v>
      </c>
      <c r="F3555" t="s">
        <v>122</v>
      </c>
      <c r="G3555" t="s">
        <v>61</v>
      </c>
      <c r="H3555" t="s">
        <v>123</v>
      </c>
      <c r="I3555" s="6">
        <v>1</v>
      </c>
      <c r="J3555" s="6">
        <v>24999</v>
      </c>
      <c r="K3555" s="6">
        <v>24999</v>
      </c>
      <c r="L3555" s="6">
        <v>0.15</v>
      </c>
      <c r="M3555" s="6">
        <v>3749.85</v>
      </c>
      <c r="N3555" s="6">
        <v>21249.15</v>
      </c>
      <c r="O3555" s="6">
        <v>2443.65</v>
      </c>
      <c r="P3555" t="s">
        <v>170</v>
      </c>
      <c r="Q3555" t="s">
        <v>171</v>
      </c>
      <c r="R3555" t="s">
        <v>44</v>
      </c>
      <c r="S3555" t="s">
        <v>98</v>
      </c>
      <c r="T3555" t="s">
        <v>55</v>
      </c>
      <c r="U3555" s="13">
        <f t="shared" si="220"/>
        <v>2025</v>
      </c>
      <c r="V3555" s="13">
        <f t="shared" si="221"/>
        <v>8</v>
      </c>
      <c r="W3555" s="20" t="str">
        <f t="shared" si="222"/>
        <v>August</v>
      </c>
      <c r="X3555">
        <v>0.115</v>
      </c>
      <c r="Y3555" s="6">
        <f t="shared" si="223"/>
        <v>17499.3</v>
      </c>
      <c r="Z3555" cm="1">
        <f t="array" aca="1" ref="Z3555" ca="1">IF(roud(N3555,2)=ROUND(Z3555,2),"ok","error")</f>
        <v>0</v>
      </c>
    </row>
    <row r="3556" spans="1:26" x14ac:dyDescent="0.3">
      <c r="A3556" t="s">
        <v>5270</v>
      </c>
      <c r="B3556" s="4">
        <v>45997</v>
      </c>
      <c r="C3556" t="s">
        <v>695</v>
      </c>
      <c r="D3556" t="s">
        <v>696</v>
      </c>
      <c r="E3556" t="s">
        <v>40</v>
      </c>
      <c r="F3556" t="s">
        <v>41</v>
      </c>
      <c r="G3556" t="s">
        <v>29</v>
      </c>
      <c r="H3556" t="s">
        <v>30</v>
      </c>
      <c r="I3556" s="6">
        <v>1</v>
      </c>
      <c r="J3556" s="6">
        <v>1199</v>
      </c>
      <c r="K3556" s="6">
        <v>1199</v>
      </c>
      <c r="L3556" s="6">
        <v>0</v>
      </c>
      <c r="M3556" s="6">
        <v>0</v>
      </c>
      <c r="N3556" s="6">
        <v>1199</v>
      </c>
      <c r="O3556" s="6">
        <v>383.68</v>
      </c>
      <c r="P3556" t="s">
        <v>94</v>
      </c>
      <c r="Q3556" t="s">
        <v>64</v>
      </c>
      <c r="R3556" t="s">
        <v>65</v>
      </c>
      <c r="S3556" t="s">
        <v>107</v>
      </c>
      <c r="T3556" t="s">
        <v>46</v>
      </c>
      <c r="U3556" s="13">
        <f t="shared" si="220"/>
        <v>2025</v>
      </c>
      <c r="V3556" s="13">
        <f t="shared" si="221"/>
        <v>12</v>
      </c>
      <c r="W3556" s="20" t="str">
        <f t="shared" si="222"/>
        <v>December</v>
      </c>
      <c r="X3556">
        <v>0.32</v>
      </c>
      <c r="Y3556" s="6">
        <f t="shared" si="223"/>
        <v>1199</v>
      </c>
      <c r="Z3556" cm="1">
        <f t="array" aca="1" ref="Z3556" ca="1">IF(roud(N3556,2)=ROUND(Z3556,2),"ok","error")</f>
        <v>0</v>
      </c>
    </row>
    <row r="3557" spans="1:26" x14ac:dyDescent="0.3">
      <c r="A3557" t="s">
        <v>5271</v>
      </c>
      <c r="B3557" s="4">
        <v>45651</v>
      </c>
      <c r="C3557" t="s">
        <v>2669</v>
      </c>
      <c r="D3557" t="s">
        <v>2670</v>
      </c>
      <c r="E3557" t="s">
        <v>167</v>
      </c>
      <c r="F3557" t="s">
        <v>168</v>
      </c>
      <c r="G3557" t="s">
        <v>113</v>
      </c>
      <c r="H3557" t="s">
        <v>169</v>
      </c>
      <c r="I3557" s="6">
        <v>2</v>
      </c>
      <c r="J3557" s="6">
        <v>899</v>
      </c>
      <c r="K3557" s="6">
        <v>1798</v>
      </c>
      <c r="L3557" s="6">
        <v>0.15</v>
      </c>
      <c r="M3557" s="6">
        <v>269.7</v>
      </c>
      <c r="N3557" s="6">
        <v>1528.3</v>
      </c>
      <c r="O3557" s="6">
        <v>359.15</v>
      </c>
      <c r="P3557" t="s">
        <v>191</v>
      </c>
      <c r="Q3557" t="s">
        <v>187</v>
      </c>
      <c r="R3557" t="s">
        <v>160</v>
      </c>
      <c r="S3557" t="s">
        <v>98</v>
      </c>
      <c r="T3557" t="s">
        <v>55</v>
      </c>
      <c r="U3557" s="13">
        <f t="shared" si="220"/>
        <v>2024</v>
      </c>
      <c r="V3557" s="13">
        <f t="shared" si="221"/>
        <v>12</v>
      </c>
      <c r="W3557" s="20" t="str">
        <f t="shared" si="222"/>
        <v>December</v>
      </c>
      <c r="X3557">
        <v>0.23499999999999999</v>
      </c>
      <c r="Y3557" s="6">
        <f t="shared" si="223"/>
        <v>1258.5999999999999</v>
      </c>
      <c r="Z3557" cm="1">
        <f t="array" aca="1" ref="Z3557" ca="1">IF(roud(N3557,2)=ROUND(Z3557,2),"ok","error")</f>
        <v>0</v>
      </c>
    </row>
    <row r="3558" spans="1:26" x14ac:dyDescent="0.3">
      <c r="A3558" t="s">
        <v>5272</v>
      </c>
      <c r="B3558" s="4">
        <v>46019</v>
      </c>
      <c r="C3558" t="s">
        <v>1387</v>
      </c>
      <c r="D3558" t="s">
        <v>1388</v>
      </c>
      <c r="E3558" t="s">
        <v>102</v>
      </c>
      <c r="F3558" t="s">
        <v>103</v>
      </c>
      <c r="G3558" t="s">
        <v>52</v>
      </c>
      <c r="H3558" t="s">
        <v>104</v>
      </c>
      <c r="I3558" s="6">
        <v>1</v>
      </c>
      <c r="J3558" s="6">
        <v>5999</v>
      </c>
      <c r="K3558" s="6">
        <v>5999</v>
      </c>
      <c r="L3558" s="6">
        <v>0.05</v>
      </c>
      <c r="M3558" s="6">
        <v>299.95</v>
      </c>
      <c r="N3558" s="6">
        <v>5699.05</v>
      </c>
      <c r="O3558" s="6">
        <v>1282.29</v>
      </c>
      <c r="P3558" t="s">
        <v>105</v>
      </c>
      <c r="Q3558" t="s">
        <v>106</v>
      </c>
      <c r="R3558" t="s">
        <v>44</v>
      </c>
      <c r="S3558" t="s">
        <v>45</v>
      </c>
      <c r="T3558" t="s">
        <v>35</v>
      </c>
      <c r="U3558" s="13">
        <f t="shared" si="220"/>
        <v>2025</v>
      </c>
      <c r="V3558" s="13">
        <f t="shared" si="221"/>
        <v>12</v>
      </c>
      <c r="W3558" s="20" t="str">
        <f t="shared" si="222"/>
        <v>December</v>
      </c>
      <c r="X3558">
        <v>0.22500000000000001</v>
      </c>
      <c r="Y3558" s="6">
        <f t="shared" si="223"/>
        <v>5399.1</v>
      </c>
      <c r="Z3558" cm="1">
        <f t="array" aca="1" ref="Z3558" ca="1">IF(roud(N3558,2)=ROUND(Z3558,2),"ok","error")</f>
        <v>0</v>
      </c>
    </row>
    <row r="3559" spans="1:26" x14ac:dyDescent="0.3">
      <c r="A3559" t="s">
        <v>5273</v>
      </c>
      <c r="B3559" s="4">
        <v>45916</v>
      </c>
      <c r="C3559" t="s">
        <v>877</v>
      </c>
      <c r="D3559" t="s">
        <v>878</v>
      </c>
      <c r="E3559" t="s">
        <v>167</v>
      </c>
      <c r="F3559" t="s">
        <v>168</v>
      </c>
      <c r="G3559" t="s">
        <v>113</v>
      </c>
      <c r="H3559" t="s">
        <v>169</v>
      </c>
      <c r="I3559" s="6">
        <v>1</v>
      </c>
      <c r="J3559" s="6">
        <v>899</v>
      </c>
      <c r="K3559" s="6">
        <v>899</v>
      </c>
      <c r="L3559" s="6">
        <v>0.25</v>
      </c>
      <c r="M3559" s="6">
        <v>224.75</v>
      </c>
      <c r="N3559" s="6">
        <v>674.25</v>
      </c>
      <c r="O3559" s="6">
        <v>138.22</v>
      </c>
      <c r="P3559" t="s">
        <v>94</v>
      </c>
      <c r="Q3559" t="s">
        <v>64</v>
      </c>
      <c r="R3559" t="s">
        <v>65</v>
      </c>
      <c r="S3559" t="s">
        <v>98</v>
      </c>
      <c r="T3559" t="s">
        <v>46</v>
      </c>
      <c r="U3559" s="13">
        <f t="shared" si="220"/>
        <v>2025</v>
      </c>
      <c r="V3559" s="13">
        <f t="shared" si="221"/>
        <v>9</v>
      </c>
      <c r="W3559" s="20" t="str">
        <f t="shared" si="222"/>
        <v>September</v>
      </c>
      <c r="X3559">
        <v>0.20499999999999999</v>
      </c>
      <c r="Y3559" s="6">
        <f t="shared" si="223"/>
        <v>449.5</v>
      </c>
      <c r="Z3559" cm="1">
        <f t="array" aca="1" ref="Z3559" ca="1">IF(roud(N3559,2)=ROUND(Z3559,2),"ok","error")</f>
        <v>0</v>
      </c>
    </row>
    <row r="3560" spans="1:26" x14ac:dyDescent="0.3">
      <c r="A3560" t="s">
        <v>5274</v>
      </c>
      <c r="B3560" s="4">
        <v>45939</v>
      </c>
      <c r="C3560" t="s">
        <v>1265</v>
      </c>
      <c r="D3560" t="s">
        <v>1266</v>
      </c>
      <c r="E3560" t="s">
        <v>121</v>
      </c>
      <c r="F3560" t="s">
        <v>122</v>
      </c>
      <c r="G3560" t="s">
        <v>61</v>
      </c>
      <c r="H3560" t="s">
        <v>123</v>
      </c>
      <c r="I3560" s="6">
        <v>1</v>
      </c>
      <c r="J3560" s="6">
        <v>24999</v>
      </c>
      <c r="K3560" s="6">
        <v>24999</v>
      </c>
      <c r="L3560" s="6">
        <v>0.1</v>
      </c>
      <c r="M3560" s="6">
        <v>2499.9</v>
      </c>
      <c r="N3560" s="6">
        <v>22499.1</v>
      </c>
      <c r="O3560" s="6">
        <v>2924.88</v>
      </c>
      <c r="P3560" t="s">
        <v>42</v>
      </c>
      <c r="Q3560" t="s">
        <v>43</v>
      </c>
      <c r="R3560" t="s">
        <v>44</v>
      </c>
      <c r="S3560" t="s">
        <v>107</v>
      </c>
      <c r="T3560" t="s">
        <v>46</v>
      </c>
      <c r="U3560" s="13">
        <f t="shared" si="220"/>
        <v>2025</v>
      </c>
      <c r="V3560" s="13">
        <f t="shared" si="221"/>
        <v>10</v>
      </c>
      <c r="W3560" s="20" t="str">
        <f t="shared" si="222"/>
        <v>October</v>
      </c>
      <c r="X3560">
        <v>0.13</v>
      </c>
      <c r="Y3560" s="6">
        <f t="shared" si="223"/>
        <v>19999.2</v>
      </c>
      <c r="Z3560" cm="1">
        <f t="array" aca="1" ref="Z3560" ca="1">IF(roud(N3560,2)=ROUND(Z3560,2),"ok","error")</f>
        <v>0</v>
      </c>
    </row>
    <row r="3561" spans="1:26" x14ac:dyDescent="0.3">
      <c r="A3561" t="s">
        <v>5275</v>
      </c>
      <c r="B3561" s="4">
        <v>45730</v>
      </c>
      <c r="C3561" t="s">
        <v>795</v>
      </c>
      <c r="D3561" t="s">
        <v>796</v>
      </c>
      <c r="E3561" t="s">
        <v>212</v>
      </c>
      <c r="F3561" t="s">
        <v>213</v>
      </c>
      <c r="G3561" t="s">
        <v>214</v>
      </c>
      <c r="H3561" t="s">
        <v>215</v>
      </c>
      <c r="I3561" s="6">
        <v>1</v>
      </c>
      <c r="J3561" s="6">
        <v>599</v>
      </c>
      <c r="K3561" s="6">
        <v>599</v>
      </c>
      <c r="L3561" s="6">
        <v>0.15</v>
      </c>
      <c r="M3561" s="6">
        <v>89.85</v>
      </c>
      <c r="N3561" s="6">
        <v>509.15</v>
      </c>
      <c r="O3561" s="6">
        <v>170.57</v>
      </c>
      <c r="P3561" t="s">
        <v>31</v>
      </c>
      <c r="Q3561" t="s">
        <v>32</v>
      </c>
      <c r="R3561" t="s">
        <v>33</v>
      </c>
      <c r="S3561" t="s">
        <v>54</v>
      </c>
      <c r="T3561" t="s">
        <v>35</v>
      </c>
      <c r="U3561" s="13">
        <f t="shared" si="220"/>
        <v>2025</v>
      </c>
      <c r="V3561" s="13">
        <f t="shared" si="221"/>
        <v>3</v>
      </c>
      <c r="W3561" s="20" t="str">
        <f t="shared" si="222"/>
        <v>March</v>
      </c>
      <c r="X3561">
        <v>0.33500000000000002</v>
      </c>
      <c r="Y3561" s="6">
        <f t="shared" si="223"/>
        <v>419.3</v>
      </c>
      <c r="Z3561" cm="1">
        <f t="array" aca="1" ref="Z3561" ca="1">IF(roud(N3561,2)=ROUND(Z3561,2),"ok","error")</f>
        <v>0</v>
      </c>
    </row>
    <row r="3562" spans="1:26" x14ac:dyDescent="0.3">
      <c r="A3562" t="s">
        <v>5276</v>
      </c>
      <c r="B3562" s="4">
        <v>45461</v>
      </c>
      <c r="C3562" t="s">
        <v>2236</v>
      </c>
      <c r="D3562" t="s">
        <v>2237</v>
      </c>
      <c r="E3562" t="s">
        <v>121</v>
      </c>
      <c r="F3562" t="s">
        <v>122</v>
      </c>
      <c r="G3562" t="s">
        <v>61</v>
      </c>
      <c r="H3562" t="s">
        <v>123</v>
      </c>
      <c r="I3562" s="6">
        <v>2</v>
      </c>
      <c r="J3562" s="6">
        <v>24999</v>
      </c>
      <c r="K3562" s="6">
        <v>49998</v>
      </c>
      <c r="L3562" s="6">
        <v>0.05</v>
      </c>
      <c r="M3562" s="6">
        <v>2499.9</v>
      </c>
      <c r="N3562" s="6">
        <v>47498.1</v>
      </c>
      <c r="O3562" s="6">
        <v>6887.22</v>
      </c>
      <c r="P3562" t="s">
        <v>94</v>
      </c>
      <c r="Q3562" t="s">
        <v>64</v>
      </c>
      <c r="R3562" t="s">
        <v>65</v>
      </c>
      <c r="S3562" t="s">
        <v>107</v>
      </c>
      <c r="T3562" t="s">
        <v>35</v>
      </c>
      <c r="U3562" s="13">
        <f t="shared" si="220"/>
        <v>2024</v>
      </c>
      <c r="V3562" s="13">
        <f t="shared" si="221"/>
        <v>6</v>
      </c>
      <c r="W3562" s="20" t="str">
        <f t="shared" si="222"/>
        <v>June</v>
      </c>
      <c r="X3562">
        <v>0.14499999999999999</v>
      </c>
      <c r="Y3562" s="6">
        <f t="shared" si="223"/>
        <v>44998.2</v>
      </c>
      <c r="Z3562" cm="1">
        <f t="array" aca="1" ref="Z3562" ca="1">IF(roud(N3562,2)=ROUND(Z3562,2),"ok","error")</f>
        <v>0</v>
      </c>
    </row>
    <row r="3563" spans="1:26" x14ac:dyDescent="0.3">
      <c r="A3563" t="s">
        <v>5277</v>
      </c>
      <c r="B3563" s="4">
        <v>45922</v>
      </c>
      <c r="C3563" t="s">
        <v>2893</v>
      </c>
      <c r="D3563" t="s">
        <v>2894</v>
      </c>
      <c r="E3563" t="s">
        <v>121</v>
      </c>
      <c r="F3563" t="s">
        <v>122</v>
      </c>
      <c r="G3563" t="s">
        <v>61</v>
      </c>
      <c r="H3563" t="s">
        <v>123</v>
      </c>
      <c r="I3563" s="6">
        <v>2</v>
      </c>
      <c r="J3563" s="6">
        <v>24999</v>
      </c>
      <c r="K3563" s="6">
        <v>49998</v>
      </c>
      <c r="L3563" s="6">
        <v>0.2</v>
      </c>
      <c r="M3563" s="6">
        <v>9999.6</v>
      </c>
      <c r="N3563" s="6">
        <v>39998.400000000001</v>
      </c>
      <c r="O3563" s="6">
        <v>3999.84</v>
      </c>
      <c r="P3563" t="s">
        <v>191</v>
      </c>
      <c r="Q3563" t="s">
        <v>187</v>
      </c>
      <c r="R3563" t="s">
        <v>160</v>
      </c>
      <c r="S3563" t="s">
        <v>98</v>
      </c>
      <c r="T3563" t="s">
        <v>35</v>
      </c>
      <c r="U3563" s="13">
        <f t="shared" si="220"/>
        <v>2025</v>
      </c>
      <c r="V3563" s="13">
        <f t="shared" si="221"/>
        <v>9</v>
      </c>
      <c r="W3563" s="20" t="str">
        <f t="shared" si="222"/>
        <v>September</v>
      </c>
      <c r="X3563">
        <v>0.1</v>
      </c>
      <c r="Y3563" s="6">
        <f t="shared" si="223"/>
        <v>29998.799999999999</v>
      </c>
      <c r="Z3563" cm="1">
        <f t="array" aca="1" ref="Z3563" ca="1">IF(roud(N3563,2)=ROUND(Z3563,2),"ok","error")</f>
        <v>0</v>
      </c>
    </row>
    <row r="3564" spans="1:26" x14ac:dyDescent="0.3">
      <c r="A3564" t="s">
        <v>5278</v>
      </c>
      <c r="B3564" s="4">
        <v>45434</v>
      </c>
      <c r="C3564" t="s">
        <v>1717</v>
      </c>
      <c r="D3564" t="s">
        <v>1718</v>
      </c>
      <c r="E3564" t="s">
        <v>40</v>
      </c>
      <c r="F3564" t="s">
        <v>41</v>
      </c>
      <c r="G3564" t="s">
        <v>29</v>
      </c>
      <c r="H3564" t="s">
        <v>30</v>
      </c>
      <c r="I3564" s="6">
        <v>1</v>
      </c>
      <c r="J3564" s="6">
        <v>1199</v>
      </c>
      <c r="K3564" s="6">
        <v>1199</v>
      </c>
      <c r="L3564" s="6">
        <v>0.05</v>
      </c>
      <c r="M3564" s="6">
        <v>59.95</v>
      </c>
      <c r="N3564" s="6">
        <v>1139.05</v>
      </c>
      <c r="O3564" s="6">
        <v>347.41</v>
      </c>
      <c r="P3564" t="s">
        <v>170</v>
      </c>
      <c r="Q3564" t="s">
        <v>171</v>
      </c>
      <c r="R3564" t="s">
        <v>44</v>
      </c>
      <c r="S3564" t="s">
        <v>107</v>
      </c>
      <c r="T3564" t="s">
        <v>55</v>
      </c>
      <c r="U3564" s="13">
        <f t="shared" si="220"/>
        <v>2024</v>
      </c>
      <c r="V3564" s="13">
        <f t="shared" si="221"/>
        <v>5</v>
      </c>
      <c r="W3564" s="20" t="str">
        <f t="shared" si="222"/>
        <v>May</v>
      </c>
      <c r="X3564">
        <v>0.30499999999999999</v>
      </c>
      <c r="Y3564" s="6">
        <f t="shared" si="223"/>
        <v>1079.0999999999999</v>
      </c>
      <c r="Z3564" cm="1">
        <f t="array" aca="1" ref="Z3564" ca="1">IF(roud(N3564,2)=ROUND(Z3564,2),"ok","error")</f>
        <v>0</v>
      </c>
    </row>
    <row r="3565" spans="1:26" x14ac:dyDescent="0.3">
      <c r="A3565" t="s">
        <v>5279</v>
      </c>
      <c r="B3565" s="4">
        <v>45503</v>
      </c>
      <c r="C3565" t="s">
        <v>585</v>
      </c>
      <c r="D3565" t="s">
        <v>586</v>
      </c>
      <c r="E3565" t="s">
        <v>133</v>
      </c>
      <c r="F3565" t="s">
        <v>134</v>
      </c>
      <c r="G3565" t="s">
        <v>61</v>
      </c>
      <c r="H3565" t="s">
        <v>123</v>
      </c>
      <c r="I3565" s="6">
        <v>2</v>
      </c>
      <c r="J3565" s="6">
        <v>2999</v>
      </c>
      <c r="K3565" s="6">
        <v>5998</v>
      </c>
      <c r="L3565" s="6">
        <v>0.1</v>
      </c>
      <c r="M3565" s="6">
        <v>599.79999999999995</v>
      </c>
      <c r="N3565" s="6">
        <v>5398.2</v>
      </c>
      <c r="O3565" s="6">
        <v>701.77</v>
      </c>
      <c r="P3565" t="s">
        <v>31</v>
      </c>
      <c r="Q3565" t="s">
        <v>32</v>
      </c>
      <c r="R3565" t="s">
        <v>33</v>
      </c>
      <c r="S3565" t="s">
        <v>45</v>
      </c>
      <c r="T3565" t="s">
        <v>55</v>
      </c>
      <c r="U3565" s="13">
        <f t="shared" si="220"/>
        <v>2024</v>
      </c>
      <c r="V3565" s="13">
        <f t="shared" si="221"/>
        <v>7</v>
      </c>
      <c r="W3565" s="20" t="str">
        <f t="shared" si="222"/>
        <v>July</v>
      </c>
      <c r="X3565">
        <v>0.13</v>
      </c>
      <c r="Y3565" s="6">
        <f t="shared" si="223"/>
        <v>4798.3999999999996</v>
      </c>
      <c r="Z3565" cm="1">
        <f t="array" aca="1" ref="Z3565" ca="1">IF(roud(N3565,2)=ROUND(Z3565,2),"ok","error")</f>
        <v>0</v>
      </c>
    </row>
    <row r="3566" spans="1:26" x14ac:dyDescent="0.3">
      <c r="A3566" t="s">
        <v>5280</v>
      </c>
      <c r="B3566" s="4">
        <v>45503</v>
      </c>
      <c r="C3566" t="s">
        <v>2006</v>
      </c>
      <c r="D3566" t="s">
        <v>2007</v>
      </c>
      <c r="E3566" t="s">
        <v>273</v>
      </c>
      <c r="F3566" t="s">
        <v>274</v>
      </c>
      <c r="G3566" t="s">
        <v>29</v>
      </c>
      <c r="H3566" t="s">
        <v>88</v>
      </c>
      <c r="I3566" s="6">
        <v>3</v>
      </c>
      <c r="J3566" s="6">
        <v>2499</v>
      </c>
      <c r="K3566" s="6">
        <v>7497</v>
      </c>
      <c r="L3566" s="6">
        <v>0</v>
      </c>
      <c r="M3566" s="6">
        <v>0</v>
      </c>
      <c r="N3566" s="6">
        <v>7497</v>
      </c>
      <c r="O3566" s="6">
        <v>2399.04</v>
      </c>
      <c r="P3566" t="s">
        <v>158</v>
      </c>
      <c r="Q3566" t="s">
        <v>159</v>
      </c>
      <c r="R3566" t="s">
        <v>160</v>
      </c>
      <c r="S3566" t="s">
        <v>34</v>
      </c>
      <c r="T3566" t="s">
        <v>35</v>
      </c>
      <c r="U3566" s="13">
        <f t="shared" si="220"/>
        <v>2024</v>
      </c>
      <c r="V3566" s="13">
        <f t="shared" si="221"/>
        <v>7</v>
      </c>
      <c r="W3566" s="20" t="str">
        <f t="shared" si="222"/>
        <v>July</v>
      </c>
      <c r="X3566">
        <v>0.32</v>
      </c>
      <c r="Y3566" s="6">
        <f t="shared" si="223"/>
        <v>7497</v>
      </c>
      <c r="Z3566" cm="1">
        <f t="array" aca="1" ref="Z3566" ca="1">IF(roud(N3566,2)=ROUND(Z3566,2),"ok","error")</f>
        <v>0</v>
      </c>
    </row>
    <row r="3567" spans="1:26" x14ac:dyDescent="0.3">
      <c r="A3567" t="s">
        <v>5281</v>
      </c>
      <c r="B3567" s="4">
        <v>45352</v>
      </c>
      <c r="C3567" t="s">
        <v>2218</v>
      </c>
      <c r="D3567" t="s">
        <v>2219</v>
      </c>
      <c r="E3567" t="s">
        <v>323</v>
      </c>
      <c r="F3567" t="s">
        <v>324</v>
      </c>
      <c r="G3567" t="s">
        <v>29</v>
      </c>
      <c r="H3567" t="s">
        <v>304</v>
      </c>
      <c r="I3567" s="6">
        <v>2</v>
      </c>
      <c r="J3567" s="6">
        <v>799</v>
      </c>
      <c r="K3567" s="6">
        <v>1598</v>
      </c>
      <c r="L3567" s="6">
        <v>0.1</v>
      </c>
      <c r="M3567" s="6">
        <v>159.80000000000001</v>
      </c>
      <c r="N3567" s="6">
        <v>1438.2</v>
      </c>
      <c r="O3567" s="6">
        <v>417.08</v>
      </c>
      <c r="P3567" t="s">
        <v>42</v>
      </c>
      <c r="Q3567" t="s">
        <v>43</v>
      </c>
      <c r="R3567" t="s">
        <v>44</v>
      </c>
      <c r="S3567" t="s">
        <v>54</v>
      </c>
      <c r="T3567" t="s">
        <v>55</v>
      </c>
      <c r="U3567" s="13">
        <f t="shared" si="220"/>
        <v>2024</v>
      </c>
      <c r="V3567" s="13">
        <f t="shared" si="221"/>
        <v>3</v>
      </c>
      <c r="W3567" s="20" t="str">
        <f t="shared" si="222"/>
        <v>March</v>
      </c>
      <c r="X3567">
        <v>0.28999999999999998</v>
      </c>
      <c r="Y3567" s="6">
        <f t="shared" si="223"/>
        <v>1278.4000000000001</v>
      </c>
      <c r="Z3567" cm="1">
        <f t="array" aca="1" ref="Z3567" ca="1">IF(roud(N3567,2)=ROUND(Z3567,2),"ok","error")</f>
        <v>0</v>
      </c>
    </row>
    <row r="3568" spans="1:26" x14ac:dyDescent="0.3">
      <c r="A3568" t="s">
        <v>5282</v>
      </c>
      <c r="B3568" s="4">
        <v>45875</v>
      </c>
      <c r="C3568" t="s">
        <v>1193</v>
      </c>
      <c r="D3568" t="s">
        <v>1194</v>
      </c>
      <c r="E3568" t="s">
        <v>121</v>
      </c>
      <c r="F3568" t="s">
        <v>122</v>
      </c>
      <c r="G3568" t="s">
        <v>61</v>
      </c>
      <c r="H3568" t="s">
        <v>123</v>
      </c>
      <c r="I3568" s="6">
        <v>3</v>
      </c>
      <c r="J3568" s="6">
        <v>24999</v>
      </c>
      <c r="K3568" s="6">
        <v>74997</v>
      </c>
      <c r="L3568" s="6">
        <v>0.05</v>
      </c>
      <c r="M3568" s="6">
        <v>3749.85</v>
      </c>
      <c r="N3568" s="6">
        <v>71247.149999999994</v>
      </c>
      <c r="O3568" s="6">
        <v>10330.84</v>
      </c>
      <c r="P3568" t="s">
        <v>89</v>
      </c>
      <c r="Q3568" t="s">
        <v>90</v>
      </c>
      <c r="R3568" t="s">
        <v>65</v>
      </c>
      <c r="S3568" t="s">
        <v>54</v>
      </c>
      <c r="T3568" t="s">
        <v>35</v>
      </c>
      <c r="U3568" s="13">
        <f t="shared" si="220"/>
        <v>2025</v>
      </c>
      <c r="V3568" s="13">
        <f t="shared" si="221"/>
        <v>8</v>
      </c>
      <c r="W3568" s="20" t="str">
        <f t="shared" si="222"/>
        <v>August</v>
      </c>
      <c r="X3568">
        <v>0.14499999999999999</v>
      </c>
      <c r="Y3568" s="6">
        <f t="shared" si="223"/>
        <v>67497.3</v>
      </c>
      <c r="Z3568" cm="1">
        <f t="array" aca="1" ref="Z3568" ca="1">IF(roud(N3568,2)=ROUND(Z3568,2),"ok","error")</f>
        <v>0</v>
      </c>
    </row>
    <row r="3569" spans="1:26" x14ac:dyDescent="0.3">
      <c r="A3569" t="s">
        <v>5283</v>
      </c>
      <c r="B3569" s="4">
        <v>45651</v>
      </c>
      <c r="C3569" t="s">
        <v>2438</v>
      </c>
      <c r="D3569" t="s">
        <v>2439</v>
      </c>
      <c r="E3569" t="s">
        <v>121</v>
      </c>
      <c r="F3569" t="s">
        <v>122</v>
      </c>
      <c r="G3569" t="s">
        <v>61</v>
      </c>
      <c r="H3569" t="s">
        <v>123</v>
      </c>
      <c r="I3569" s="6">
        <v>1</v>
      </c>
      <c r="J3569" s="6">
        <v>24999</v>
      </c>
      <c r="K3569" s="6">
        <v>24999</v>
      </c>
      <c r="L3569" s="6">
        <v>0.15</v>
      </c>
      <c r="M3569" s="6">
        <v>3749.85</v>
      </c>
      <c r="N3569" s="6">
        <v>21249.15</v>
      </c>
      <c r="O3569" s="6">
        <v>2443.65</v>
      </c>
      <c r="P3569" t="s">
        <v>158</v>
      </c>
      <c r="Q3569" t="s">
        <v>159</v>
      </c>
      <c r="R3569" t="s">
        <v>160</v>
      </c>
      <c r="S3569" t="s">
        <v>45</v>
      </c>
      <c r="T3569" t="s">
        <v>35</v>
      </c>
      <c r="U3569" s="13">
        <f t="shared" si="220"/>
        <v>2024</v>
      </c>
      <c r="V3569" s="13">
        <f t="shared" si="221"/>
        <v>12</v>
      </c>
      <c r="W3569" s="20" t="str">
        <f t="shared" si="222"/>
        <v>December</v>
      </c>
      <c r="X3569">
        <v>0.115</v>
      </c>
      <c r="Y3569" s="6">
        <f t="shared" si="223"/>
        <v>17499.3</v>
      </c>
      <c r="Z3569" cm="1">
        <f t="array" aca="1" ref="Z3569" ca="1">IF(roud(N3569,2)=ROUND(Z3569,2),"ok","error")</f>
        <v>0</v>
      </c>
    </row>
    <row r="3570" spans="1:26" x14ac:dyDescent="0.3">
      <c r="A3570" t="s">
        <v>5284</v>
      </c>
      <c r="B3570" s="4">
        <v>45837</v>
      </c>
      <c r="C3570" t="s">
        <v>1439</v>
      </c>
      <c r="D3570" t="s">
        <v>1440</v>
      </c>
      <c r="E3570" t="s">
        <v>102</v>
      </c>
      <c r="F3570" t="s">
        <v>103</v>
      </c>
      <c r="G3570" t="s">
        <v>52</v>
      </c>
      <c r="H3570" t="s">
        <v>104</v>
      </c>
      <c r="I3570" s="6">
        <v>1</v>
      </c>
      <c r="J3570" s="6">
        <v>5999</v>
      </c>
      <c r="K3570" s="6">
        <v>5999</v>
      </c>
      <c r="L3570" s="6">
        <v>0.05</v>
      </c>
      <c r="M3570" s="6">
        <v>299.95</v>
      </c>
      <c r="N3570" s="6">
        <v>5699.05</v>
      </c>
      <c r="O3570" s="6">
        <v>1282.29</v>
      </c>
      <c r="P3570" t="s">
        <v>89</v>
      </c>
      <c r="Q3570" t="s">
        <v>90</v>
      </c>
      <c r="R3570" t="s">
        <v>65</v>
      </c>
      <c r="S3570" t="s">
        <v>107</v>
      </c>
      <c r="T3570" t="s">
        <v>35</v>
      </c>
      <c r="U3570" s="13">
        <f t="shared" si="220"/>
        <v>2025</v>
      </c>
      <c r="V3570" s="13">
        <f t="shared" si="221"/>
        <v>6</v>
      </c>
      <c r="W3570" s="20" t="str">
        <f t="shared" si="222"/>
        <v>June</v>
      </c>
      <c r="X3570">
        <v>0.22500000000000001</v>
      </c>
      <c r="Y3570" s="6">
        <f t="shared" si="223"/>
        <v>5399.1</v>
      </c>
      <c r="Z3570" cm="1">
        <f t="array" aca="1" ref="Z3570" ca="1">IF(roud(N3570,2)=ROUND(Z3570,2),"ok","error")</f>
        <v>0</v>
      </c>
    </row>
    <row r="3571" spans="1:26" x14ac:dyDescent="0.3">
      <c r="A3571" t="s">
        <v>5285</v>
      </c>
      <c r="B3571" s="4">
        <v>45579</v>
      </c>
      <c r="C3571" t="s">
        <v>1424</v>
      </c>
      <c r="D3571" t="s">
        <v>1425</v>
      </c>
      <c r="E3571" t="s">
        <v>273</v>
      </c>
      <c r="F3571" t="s">
        <v>274</v>
      </c>
      <c r="G3571" t="s">
        <v>29</v>
      </c>
      <c r="H3571" t="s">
        <v>88</v>
      </c>
      <c r="I3571" s="6">
        <v>1</v>
      </c>
      <c r="J3571" s="6">
        <v>2499</v>
      </c>
      <c r="K3571" s="6">
        <v>2499</v>
      </c>
      <c r="L3571" s="6">
        <v>0.3</v>
      </c>
      <c r="M3571" s="6">
        <v>749.7</v>
      </c>
      <c r="N3571" s="6">
        <v>1749.3</v>
      </c>
      <c r="O3571" s="6">
        <v>402.34</v>
      </c>
      <c r="P3571" t="s">
        <v>42</v>
      </c>
      <c r="Q3571" t="s">
        <v>43</v>
      </c>
      <c r="R3571" t="s">
        <v>44</v>
      </c>
      <c r="S3571" t="s">
        <v>107</v>
      </c>
      <c r="T3571" t="s">
        <v>35</v>
      </c>
      <c r="U3571" s="13">
        <f t="shared" si="220"/>
        <v>2024</v>
      </c>
      <c r="V3571" s="13">
        <f t="shared" si="221"/>
        <v>10</v>
      </c>
      <c r="W3571" s="20" t="str">
        <f t="shared" si="222"/>
        <v>October</v>
      </c>
      <c r="X3571">
        <v>0.23</v>
      </c>
      <c r="Y3571" s="6">
        <f t="shared" si="223"/>
        <v>999.6</v>
      </c>
      <c r="Z3571" cm="1">
        <f t="array" aca="1" ref="Z3571" ca="1">IF(roud(N3571,2)=ROUND(Z3571,2),"ok","error")</f>
        <v>0</v>
      </c>
    </row>
    <row r="3572" spans="1:26" x14ac:dyDescent="0.3">
      <c r="A3572" t="s">
        <v>5286</v>
      </c>
      <c r="B3572" s="4">
        <v>45903</v>
      </c>
      <c r="C3572" t="s">
        <v>1660</v>
      </c>
      <c r="D3572" t="s">
        <v>1661</v>
      </c>
      <c r="E3572" t="s">
        <v>273</v>
      </c>
      <c r="F3572" t="s">
        <v>274</v>
      </c>
      <c r="G3572" t="s">
        <v>29</v>
      </c>
      <c r="H3572" t="s">
        <v>88</v>
      </c>
      <c r="I3572" s="6">
        <v>2</v>
      </c>
      <c r="J3572" s="6">
        <v>2499</v>
      </c>
      <c r="K3572" s="6">
        <v>4998</v>
      </c>
      <c r="L3572" s="6">
        <v>0.2</v>
      </c>
      <c r="M3572" s="6">
        <v>999.6</v>
      </c>
      <c r="N3572" s="6">
        <v>3998.4</v>
      </c>
      <c r="O3572" s="6">
        <v>1039.58</v>
      </c>
      <c r="P3572" t="s">
        <v>31</v>
      </c>
      <c r="Q3572" t="s">
        <v>32</v>
      </c>
      <c r="R3572" t="s">
        <v>33</v>
      </c>
      <c r="S3572" t="s">
        <v>54</v>
      </c>
      <c r="T3572" t="s">
        <v>35</v>
      </c>
      <c r="U3572" s="13">
        <f t="shared" si="220"/>
        <v>2025</v>
      </c>
      <c r="V3572" s="13">
        <f t="shared" si="221"/>
        <v>9</v>
      </c>
      <c r="W3572" s="20" t="str">
        <f t="shared" si="222"/>
        <v>September</v>
      </c>
      <c r="X3572">
        <v>0.26</v>
      </c>
      <c r="Y3572" s="6">
        <f t="shared" si="223"/>
        <v>2998.8</v>
      </c>
      <c r="Z3572" cm="1">
        <f t="array" aca="1" ref="Z3572" ca="1">IF(roud(N3572,2)=ROUND(Z3572,2),"ok","error")</f>
        <v>0</v>
      </c>
    </row>
    <row r="3573" spans="1:26" x14ac:dyDescent="0.3">
      <c r="A3573" t="s">
        <v>5287</v>
      </c>
      <c r="B3573" s="4">
        <v>45843</v>
      </c>
      <c r="C3573" t="s">
        <v>499</v>
      </c>
      <c r="D3573" t="s">
        <v>500</v>
      </c>
      <c r="E3573" t="s">
        <v>50</v>
      </c>
      <c r="F3573" t="s">
        <v>51</v>
      </c>
      <c r="G3573" t="s">
        <v>52</v>
      </c>
      <c r="H3573" t="s">
        <v>53</v>
      </c>
      <c r="I3573" s="6">
        <v>1</v>
      </c>
      <c r="J3573" s="6">
        <v>2999</v>
      </c>
      <c r="K3573" s="6">
        <v>2999</v>
      </c>
      <c r="L3573" s="6">
        <v>0.1</v>
      </c>
      <c r="M3573" s="6">
        <v>299.89999999999998</v>
      </c>
      <c r="N3573" s="6">
        <v>2699.1</v>
      </c>
      <c r="O3573" s="6">
        <v>566.80999999999995</v>
      </c>
      <c r="P3573" t="s">
        <v>63</v>
      </c>
      <c r="Q3573" t="s">
        <v>64</v>
      </c>
      <c r="R3573" t="s">
        <v>65</v>
      </c>
      <c r="S3573" t="s">
        <v>107</v>
      </c>
      <c r="T3573" t="s">
        <v>46</v>
      </c>
      <c r="U3573" s="13">
        <f t="shared" si="220"/>
        <v>2025</v>
      </c>
      <c r="V3573" s="13">
        <f t="shared" si="221"/>
        <v>7</v>
      </c>
      <c r="W3573" s="20" t="str">
        <f t="shared" si="222"/>
        <v>July</v>
      </c>
      <c r="X3573">
        <v>0.21</v>
      </c>
      <c r="Y3573" s="6">
        <f t="shared" si="223"/>
        <v>2399.1999999999998</v>
      </c>
      <c r="Z3573" cm="1">
        <f t="array" aca="1" ref="Z3573" ca="1">IF(roud(N3573,2)=ROUND(Z3573,2),"ok","error")</f>
        <v>0</v>
      </c>
    </row>
    <row r="3574" spans="1:26" x14ac:dyDescent="0.3">
      <c r="A3574" t="s">
        <v>5288</v>
      </c>
      <c r="B3574" s="4">
        <v>45464</v>
      </c>
      <c r="C3574" t="s">
        <v>522</v>
      </c>
      <c r="D3574" t="s">
        <v>523</v>
      </c>
      <c r="E3574" t="s">
        <v>75</v>
      </c>
      <c r="F3574" t="s">
        <v>76</v>
      </c>
      <c r="G3574" t="s">
        <v>61</v>
      </c>
      <c r="H3574" t="s">
        <v>71</v>
      </c>
      <c r="I3574" s="6">
        <v>1</v>
      </c>
      <c r="J3574" s="6">
        <v>1499</v>
      </c>
      <c r="K3574" s="6">
        <v>1499</v>
      </c>
      <c r="L3574" s="6">
        <v>0.2</v>
      </c>
      <c r="M3574" s="6">
        <v>299.8</v>
      </c>
      <c r="N3574" s="6">
        <v>1199.2</v>
      </c>
      <c r="O3574" s="6">
        <v>119.92</v>
      </c>
      <c r="P3574" t="s">
        <v>89</v>
      </c>
      <c r="Q3574" t="s">
        <v>90</v>
      </c>
      <c r="R3574" t="s">
        <v>65</v>
      </c>
      <c r="S3574" t="s">
        <v>45</v>
      </c>
      <c r="T3574" t="s">
        <v>55</v>
      </c>
      <c r="U3574" s="13">
        <f t="shared" si="220"/>
        <v>2024</v>
      </c>
      <c r="V3574" s="13">
        <f t="shared" si="221"/>
        <v>6</v>
      </c>
      <c r="W3574" s="20" t="str">
        <f t="shared" si="222"/>
        <v>June</v>
      </c>
      <c r="X3574">
        <v>0.1</v>
      </c>
      <c r="Y3574" s="6">
        <f t="shared" si="223"/>
        <v>899.4</v>
      </c>
      <c r="Z3574" cm="1">
        <f t="array" aca="1" ref="Z3574" ca="1">IF(roud(N3574,2)=ROUND(Z3574,2),"ok","error")</f>
        <v>0</v>
      </c>
    </row>
    <row r="3575" spans="1:26" x14ac:dyDescent="0.3">
      <c r="A3575" t="s">
        <v>5289</v>
      </c>
      <c r="B3575" s="4">
        <v>45623</v>
      </c>
      <c r="C3575" t="s">
        <v>1841</v>
      </c>
      <c r="D3575" t="s">
        <v>1842</v>
      </c>
      <c r="E3575" t="s">
        <v>27</v>
      </c>
      <c r="F3575" t="s">
        <v>28</v>
      </c>
      <c r="G3575" t="s">
        <v>29</v>
      </c>
      <c r="H3575" t="s">
        <v>30</v>
      </c>
      <c r="I3575" s="6">
        <v>4</v>
      </c>
      <c r="J3575" s="6">
        <v>1999</v>
      </c>
      <c r="K3575" s="6">
        <v>7996</v>
      </c>
      <c r="L3575" s="6">
        <v>0.2</v>
      </c>
      <c r="M3575" s="6">
        <v>1599.2</v>
      </c>
      <c r="N3575" s="6">
        <v>6396.8</v>
      </c>
      <c r="O3575" s="6">
        <v>1663.17</v>
      </c>
      <c r="P3575" t="s">
        <v>31</v>
      </c>
      <c r="Q3575" t="s">
        <v>32</v>
      </c>
      <c r="R3575" t="s">
        <v>33</v>
      </c>
      <c r="S3575" t="s">
        <v>45</v>
      </c>
      <c r="T3575" t="s">
        <v>46</v>
      </c>
      <c r="U3575" s="13">
        <f t="shared" si="220"/>
        <v>2024</v>
      </c>
      <c r="V3575" s="13">
        <f t="shared" si="221"/>
        <v>11</v>
      </c>
      <c r="W3575" s="20" t="str">
        <f t="shared" si="222"/>
        <v>November</v>
      </c>
      <c r="X3575">
        <v>0.26</v>
      </c>
      <c r="Y3575" s="6">
        <f t="shared" si="223"/>
        <v>4797.6000000000004</v>
      </c>
      <c r="Z3575" cm="1">
        <f t="array" aca="1" ref="Z3575" ca="1">IF(roud(N3575,2)=ROUND(Z3575,2),"ok","error")</f>
        <v>0</v>
      </c>
    </row>
    <row r="3576" spans="1:26" x14ac:dyDescent="0.3">
      <c r="A3576" t="s">
        <v>5290</v>
      </c>
      <c r="B3576" s="4">
        <v>46012</v>
      </c>
      <c r="C3576" t="s">
        <v>998</v>
      </c>
      <c r="D3576" t="s">
        <v>999</v>
      </c>
      <c r="E3576" t="s">
        <v>75</v>
      </c>
      <c r="F3576" t="s">
        <v>76</v>
      </c>
      <c r="G3576" t="s">
        <v>61</v>
      </c>
      <c r="H3576" t="s">
        <v>71</v>
      </c>
      <c r="I3576" s="6">
        <v>1</v>
      </c>
      <c r="J3576" s="6">
        <v>1499</v>
      </c>
      <c r="K3576" s="6">
        <v>1499</v>
      </c>
      <c r="L3576" s="6">
        <v>0</v>
      </c>
      <c r="M3576" s="6">
        <v>0</v>
      </c>
      <c r="N3576" s="6">
        <v>1499</v>
      </c>
      <c r="O3576" s="6">
        <v>239.84</v>
      </c>
      <c r="P3576" t="s">
        <v>94</v>
      </c>
      <c r="Q3576" t="s">
        <v>64</v>
      </c>
      <c r="R3576" t="s">
        <v>65</v>
      </c>
      <c r="S3576" t="s">
        <v>54</v>
      </c>
      <c r="T3576" t="s">
        <v>35</v>
      </c>
      <c r="U3576" s="13">
        <f t="shared" si="220"/>
        <v>2025</v>
      </c>
      <c r="V3576" s="13">
        <f t="shared" si="221"/>
        <v>12</v>
      </c>
      <c r="W3576" s="20" t="str">
        <f t="shared" si="222"/>
        <v>December</v>
      </c>
      <c r="X3576">
        <v>0.16</v>
      </c>
      <c r="Y3576" s="6">
        <f t="shared" si="223"/>
        <v>1499</v>
      </c>
      <c r="Z3576" cm="1">
        <f t="array" aca="1" ref="Z3576" ca="1">IF(roud(N3576,2)=ROUND(Z3576,2),"ok","error")</f>
        <v>0</v>
      </c>
    </row>
    <row r="3577" spans="1:26" x14ac:dyDescent="0.3">
      <c r="A3577" t="s">
        <v>5291</v>
      </c>
      <c r="B3577" s="4">
        <v>45591</v>
      </c>
      <c r="C3577" t="s">
        <v>3032</v>
      </c>
      <c r="D3577" t="s">
        <v>3033</v>
      </c>
      <c r="E3577" t="s">
        <v>323</v>
      </c>
      <c r="F3577" t="s">
        <v>324</v>
      </c>
      <c r="G3577" t="s">
        <v>29</v>
      </c>
      <c r="H3577" t="s">
        <v>304</v>
      </c>
      <c r="I3577" s="6">
        <v>1</v>
      </c>
      <c r="J3577" s="6">
        <v>799</v>
      </c>
      <c r="K3577" s="6">
        <v>799</v>
      </c>
      <c r="L3577" s="6">
        <v>0</v>
      </c>
      <c r="M3577" s="6">
        <v>0</v>
      </c>
      <c r="N3577" s="6">
        <v>799</v>
      </c>
      <c r="O3577" s="6">
        <v>255.68</v>
      </c>
      <c r="P3577" t="s">
        <v>186</v>
      </c>
      <c r="Q3577" t="s">
        <v>187</v>
      </c>
      <c r="R3577" t="s">
        <v>160</v>
      </c>
      <c r="S3577" t="s">
        <v>34</v>
      </c>
      <c r="T3577" t="s">
        <v>35</v>
      </c>
      <c r="U3577" s="13">
        <f t="shared" si="220"/>
        <v>2024</v>
      </c>
      <c r="V3577" s="13">
        <f t="shared" si="221"/>
        <v>10</v>
      </c>
      <c r="W3577" s="20" t="str">
        <f t="shared" si="222"/>
        <v>October</v>
      </c>
      <c r="X3577">
        <v>0.32</v>
      </c>
      <c r="Y3577" s="6">
        <f t="shared" si="223"/>
        <v>799</v>
      </c>
      <c r="Z3577" cm="1">
        <f t="array" aca="1" ref="Z3577" ca="1">IF(roud(N3577,2)=ROUND(Z3577,2),"ok","error")</f>
        <v>0</v>
      </c>
    </row>
    <row r="3578" spans="1:26" x14ac:dyDescent="0.3">
      <c r="A3578" t="s">
        <v>5292</v>
      </c>
      <c r="B3578" s="4">
        <v>45588</v>
      </c>
      <c r="C3578" t="s">
        <v>805</v>
      </c>
      <c r="D3578" t="s">
        <v>806</v>
      </c>
      <c r="E3578" t="s">
        <v>121</v>
      </c>
      <c r="F3578" t="s">
        <v>122</v>
      </c>
      <c r="G3578" t="s">
        <v>61</v>
      </c>
      <c r="H3578" t="s">
        <v>123</v>
      </c>
      <c r="I3578" s="6">
        <v>1</v>
      </c>
      <c r="J3578" s="6">
        <v>24999</v>
      </c>
      <c r="K3578" s="6">
        <v>24999</v>
      </c>
      <c r="L3578" s="6">
        <v>0.15</v>
      </c>
      <c r="M3578" s="6">
        <v>3749.85</v>
      </c>
      <c r="N3578" s="6">
        <v>21249.15</v>
      </c>
      <c r="O3578" s="6">
        <v>2443.65</v>
      </c>
      <c r="P3578" t="s">
        <v>158</v>
      </c>
      <c r="Q3578" t="s">
        <v>159</v>
      </c>
      <c r="R3578" t="s">
        <v>160</v>
      </c>
      <c r="S3578" t="s">
        <v>54</v>
      </c>
      <c r="T3578" t="s">
        <v>55</v>
      </c>
      <c r="U3578" s="13">
        <f t="shared" si="220"/>
        <v>2024</v>
      </c>
      <c r="V3578" s="13">
        <f t="shared" si="221"/>
        <v>10</v>
      </c>
      <c r="W3578" s="20" t="str">
        <f t="shared" si="222"/>
        <v>October</v>
      </c>
      <c r="X3578">
        <v>0.115</v>
      </c>
      <c r="Y3578" s="6">
        <f t="shared" si="223"/>
        <v>17499.3</v>
      </c>
      <c r="Z3578" cm="1">
        <f t="array" aca="1" ref="Z3578" ca="1">IF(roud(N3578,2)=ROUND(Z3578,2),"ok","error")</f>
        <v>0</v>
      </c>
    </row>
    <row r="3579" spans="1:26" x14ac:dyDescent="0.3">
      <c r="A3579" t="s">
        <v>5293</v>
      </c>
      <c r="B3579" s="4">
        <v>45878</v>
      </c>
      <c r="C3579" t="s">
        <v>942</v>
      </c>
      <c r="D3579" t="s">
        <v>943</v>
      </c>
      <c r="E3579" t="s">
        <v>102</v>
      </c>
      <c r="F3579" t="s">
        <v>103</v>
      </c>
      <c r="G3579" t="s">
        <v>52</v>
      </c>
      <c r="H3579" t="s">
        <v>104</v>
      </c>
      <c r="I3579" s="6">
        <v>1</v>
      </c>
      <c r="J3579" s="6">
        <v>5999</v>
      </c>
      <c r="K3579" s="6">
        <v>5999</v>
      </c>
      <c r="L3579" s="6">
        <v>0.25</v>
      </c>
      <c r="M3579" s="6">
        <v>1499.75</v>
      </c>
      <c r="N3579" s="6">
        <v>4499.25</v>
      </c>
      <c r="O3579" s="6">
        <v>742.38</v>
      </c>
      <c r="P3579" t="s">
        <v>186</v>
      </c>
      <c r="Q3579" t="s">
        <v>187</v>
      </c>
      <c r="R3579" t="s">
        <v>160</v>
      </c>
      <c r="S3579" t="s">
        <v>107</v>
      </c>
      <c r="T3579" t="s">
        <v>55</v>
      </c>
      <c r="U3579" s="13">
        <f t="shared" si="220"/>
        <v>2025</v>
      </c>
      <c r="V3579" s="13">
        <f t="shared" si="221"/>
        <v>8</v>
      </c>
      <c r="W3579" s="20" t="str">
        <f t="shared" si="222"/>
        <v>August</v>
      </c>
      <c r="X3579">
        <v>0.16500000000000001</v>
      </c>
      <c r="Y3579" s="6">
        <f t="shared" si="223"/>
        <v>2999.5</v>
      </c>
      <c r="Z3579" cm="1">
        <f t="array" aca="1" ref="Z3579" ca="1">IF(roud(N3579,2)=ROUND(Z3579,2),"ok","error")</f>
        <v>0</v>
      </c>
    </row>
    <row r="3580" spans="1:26" x14ac:dyDescent="0.3">
      <c r="A3580" t="s">
        <v>5294</v>
      </c>
      <c r="B3580" s="4">
        <v>45565</v>
      </c>
      <c r="C3580" t="s">
        <v>1407</v>
      </c>
      <c r="D3580" t="s">
        <v>1408</v>
      </c>
      <c r="E3580" t="s">
        <v>284</v>
      </c>
      <c r="F3580" t="s">
        <v>285</v>
      </c>
      <c r="G3580" t="s">
        <v>52</v>
      </c>
      <c r="H3580" t="s">
        <v>129</v>
      </c>
      <c r="I3580" s="6">
        <v>1</v>
      </c>
      <c r="J3580" s="6">
        <v>999</v>
      </c>
      <c r="K3580" s="6">
        <v>999</v>
      </c>
      <c r="L3580" s="6">
        <v>0.2</v>
      </c>
      <c r="M3580" s="6">
        <v>199.8</v>
      </c>
      <c r="N3580" s="6">
        <v>799.2</v>
      </c>
      <c r="O3580" s="6">
        <v>143.86000000000001</v>
      </c>
      <c r="P3580" t="s">
        <v>94</v>
      </c>
      <c r="Q3580" t="s">
        <v>64</v>
      </c>
      <c r="R3580" t="s">
        <v>65</v>
      </c>
      <c r="S3580" t="s">
        <v>98</v>
      </c>
      <c r="T3580" t="s">
        <v>35</v>
      </c>
      <c r="U3580" s="13">
        <f t="shared" si="220"/>
        <v>2024</v>
      </c>
      <c r="V3580" s="13">
        <f t="shared" si="221"/>
        <v>9</v>
      </c>
      <c r="W3580" s="20" t="str">
        <f t="shared" si="222"/>
        <v>September</v>
      </c>
      <c r="X3580">
        <v>0.18</v>
      </c>
      <c r="Y3580" s="6">
        <f t="shared" si="223"/>
        <v>599.4</v>
      </c>
      <c r="Z3580" cm="1">
        <f t="array" aca="1" ref="Z3580" ca="1">IF(roud(N3580,2)=ROUND(Z3580,2),"ok","error")</f>
        <v>0</v>
      </c>
    </row>
    <row r="3581" spans="1:26" x14ac:dyDescent="0.3">
      <c r="A3581" t="s">
        <v>5295</v>
      </c>
      <c r="B3581" s="4">
        <v>45818</v>
      </c>
      <c r="C3581" t="s">
        <v>1898</v>
      </c>
      <c r="D3581" t="s">
        <v>1899</v>
      </c>
      <c r="E3581" t="s">
        <v>198</v>
      </c>
      <c r="F3581" t="s">
        <v>199</v>
      </c>
      <c r="G3581" t="s">
        <v>61</v>
      </c>
      <c r="H3581" t="s">
        <v>71</v>
      </c>
      <c r="I3581" s="6">
        <v>1</v>
      </c>
      <c r="J3581" s="6">
        <v>899</v>
      </c>
      <c r="K3581" s="6">
        <v>899</v>
      </c>
      <c r="L3581" s="6">
        <v>0.05</v>
      </c>
      <c r="M3581" s="6">
        <v>44.95</v>
      </c>
      <c r="N3581" s="6">
        <v>854.05</v>
      </c>
      <c r="O3581" s="6">
        <v>123.84</v>
      </c>
      <c r="P3581" t="s">
        <v>82</v>
      </c>
      <c r="Q3581" t="s">
        <v>82</v>
      </c>
      <c r="R3581" t="s">
        <v>65</v>
      </c>
      <c r="S3581" t="s">
        <v>45</v>
      </c>
      <c r="T3581" t="s">
        <v>35</v>
      </c>
      <c r="U3581" s="13">
        <f t="shared" si="220"/>
        <v>2025</v>
      </c>
      <c r="V3581" s="13">
        <f t="shared" si="221"/>
        <v>6</v>
      </c>
      <c r="W3581" s="20" t="str">
        <f t="shared" si="222"/>
        <v>June</v>
      </c>
      <c r="X3581">
        <v>0.14499999999999999</v>
      </c>
      <c r="Y3581" s="6">
        <f t="shared" si="223"/>
        <v>809.1</v>
      </c>
      <c r="Z3581" cm="1">
        <f t="array" aca="1" ref="Z3581" ca="1">IF(roud(N3581,2)=ROUND(Z3581,2),"ok","error")</f>
        <v>0</v>
      </c>
    </row>
    <row r="3582" spans="1:26" x14ac:dyDescent="0.3">
      <c r="A3582" t="s">
        <v>5296</v>
      </c>
      <c r="B3582" s="4">
        <v>45987</v>
      </c>
      <c r="C3582" t="s">
        <v>1127</v>
      </c>
      <c r="D3582" t="s">
        <v>1128</v>
      </c>
      <c r="E3582" t="s">
        <v>127</v>
      </c>
      <c r="F3582" t="s">
        <v>128</v>
      </c>
      <c r="G3582" t="s">
        <v>52</v>
      </c>
      <c r="H3582" t="s">
        <v>129</v>
      </c>
      <c r="I3582" s="6">
        <v>2</v>
      </c>
      <c r="J3582" s="6">
        <v>1299</v>
      </c>
      <c r="K3582" s="6">
        <v>2598</v>
      </c>
      <c r="L3582" s="6">
        <v>0.15</v>
      </c>
      <c r="M3582" s="6">
        <v>389.7</v>
      </c>
      <c r="N3582" s="6">
        <v>2208.3000000000002</v>
      </c>
      <c r="O3582" s="6">
        <v>430.62</v>
      </c>
      <c r="P3582" t="s">
        <v>191</v>
      </c>
      <c r="Q3582" t="s">
        <v>187</v>
      </c>
      <c r="R3582" t="s">
        <v>160</v>
      </c>
      <c r="S3582" t="s">
        <v>45</v>
      </c>
      <c r="T3582" t="s">
        <v>46</v>
      </c>
      <c r="U3582" s="13">
        <f t="shared" si="220"/>
        <v>2025</v>
      </c>
      <c r="V3582" s="13">
        <f t="shared" si="221"/>
        <v>11</v>
      </c>
      <c r="W3582" s="20" t="str">
        <f t="shared" si="222"/>
        <v>November</v>
      </c>
      <c r="X3582">
        <v>0.19500000000000001</v>
      </c>
      <c r="Y3582" s="6">
        <f t="shared" si="223"/>
        <v>1818.6</v>
      </c>
      <c r="Z3582" cm="1">
        <f t="array" aca="1" ref="Z3582" ca="1">IF(roud(N3582,2)=ROUND(Z3582,2),"ok","error")</f>
        <v>0</v>
      </c>
    </row>
    <row r="3583" spans="1:26" x14ac:dyDescent="0.3">
      <c r="A3583" t="s">
        <v>5297</v>
      </c>
      <c r="B3583" s="4">
        <v>45389</v>
      </c>
      <c r="C3583" t="s">
        <v>2992</v>
      </c>
      <c r="D3583" t="s">
        <v>2993</v>
      </c>
      <c r="E3583" t="s">
        <v>69</v>
      </c>
      <c r="F3583" t="s">
        <v>70</v>
      </c>
      <c r="G3583" t="s">
        <v>61</v>
      </c>
      <c r="H3583" t="s">
        <v>71</v>
      </c>
      <c r="I3583" s="6">
        <v>2</v>
      </c>
      <c r="J3583" s="6">
        <v>1299</v>
      </c>
      <c r="K3583" s="6">
        <v>2598</v>
      </c>
      <c r="L3583" s="6">
        <v>0.05</v>
      </c>
      <c r="M3583" s="6">
        <v>129.9</v>
      </c>
      <c r="N3583" s="6">
        <v>2468.1</v>
      </c>
      <c r="O3583" s="6">
        <v>357.87</v>
      </c>
      <c r="P3583" t="s">
        <v>89</v>
      </c>
      <c r="Q3583" t="s">
        <v>90</v>
      </c>
      <c r="R3583" t="s">
        <v>65</v>
      </c>
      <c r="S3583" t="s">
        <v>45</v>
      </c>
      <c r="T3583" t="s">
        <v>35</v>
      </c>
      <c r="U3583" s="13">
        <f t="shared" si="220"/>
        <v>2024</v>
      </c>
      <c r="V3583" s="13">
        <f t="shared" si="221"/>
        <v>4</v>
      </c>
      <c r="W3583" s="20" t="str">
        <f t="shared" si="222"/>
        <v>April</v>
      </c>
      <c r="X3583">
        <v>0.14499999999999999</v>
      </c>
      <c r="Y3583" s="6">
        <f t="shared" si="223"/>
        <v>2338.1999999999998</v>
      </c>
      <c r="Z3583" cm="1">
        <f t="array" aca="1" ref="Z3583" ca="1">IF(roud(N3583,2)=ROUND(Z3583,2),"ok","error")</f>
        <v>0</v>
      </c>
    </row>
    <row r="3584" spans="1:26" x14ac:dyDescent="0.3">
      <c r="A3584" t="s">
        <v>5298</v>
      </c>
      <c r="B3584" s="4">
        <v>45430</v>
      </c>
      <c r="C3584" t="s">
        <v>1083</v>
      </c>
      <c r="D3584" t="s">
        <v>1084</v>
      </c>
      <c r="E3584" t="s">
        <v>102</v>
      </c>
      <c r="F3584" t="s">
        <v>103</v>
      </c>
      <c r="G3584" t="s">
        <v>52</v>
      </c>
      <c r="H3584" t="s">
        <v>104</v>
      </c>
      <c r="I3584" s="6">
        <v>1</v>
      </c>
      <c r="J3584" s="6">
        <v>5999</v>
      </c>
      <c r="K3584" s="6">
        <v>5999</v>
      </c>
      <c r="L3584" s="6">
        <v>0.2</v>
      </c>
      <c r="M3584" s="6">
        <v>1199.8</v>
      </c>
      <c r="N3584" s="6">
        <v>4799.2</v>
      </c>
      <c r="O3584" s="6">
        <v>863.86</v>
      </c>
      <c r="P3584" t="s">
        <v>63</v>
      </c>
      <c r="Q3584" t="s">
        <v>64</v>
      </c>
      <c r="R3584" t="s">
        <v>65</v>
      </c>
      <c r="S3584" t="s">
        <v>98</v>
      </c>
      <c r="T3584" t="s">
        <v>35</v>
      </c>
      <c r="U3584" s="13">
        <f t="shared" si="220"/>
        <v>2024</v>
      </c>
      <c r="V3584" s="13">
        <f t="shared" si="221"/>
        <v>5</v>
      </c>
      <c r="W3584" s="20" t="str">
        <f t="shared" si="222"/>
        <v>May</v>
      </c>
      <c r="X3584">
        <v>0.18</v>
      </c>
      <c r="Y3584" s="6">
        <f t="shared" si="223"/>
        <v>3599.4</v>
      </c>
      <c r="Z3584" cm="1">
        <f t="array" aca="1" ref="Z3584" ca="1">IF(roud(N3584,2)=ROUND(Z3584,2),"ok","error")</f>
        <v>0</v>
      </c>
    </row>
    <row r="3585" spans="1:26" x14ac:dyDescent="0.3">
      <c r="A3585" t="s">
        <v>5299</v>
      </c>
      <c r="B3585" s="4">
        <v>45713</v>
      </c>
      <c r="C3585" t="s">
        <v>1043</v>
      </c>
      <c r="D3585" t="s">
        <v>1044</v>
      </c>
      <c r="E3585" t="s">
        <v>75</v>
      </c>
      <c r="F3585" t="s">
        <v>76</v>
      </c>
      <c r="G3585" t="s">
        <v>61</v>
      </c>
      <c r="H3585" t="s">
        <v>71</v>
      </c>
      <c r="I3585" s="6">
        <v>1</v>
      </c>
      <c r="J3585" s="6">
        <v>1499</v>
      </c>
      <c r="K3585" s="6">
        <v>1499</v>
      </c>
      <c r="L3585" s="6">
        <v>0.15</v>
      </c>
      <c r="M3585" s="6">
        <v>224.85</v>
      </c>
      <c r="N3585" s="6">
        <v>1274.1500000000001</v>
      </c>
      <c r="O3585" s="6">
        <v>146.53</v>
      </c>
      <c r="P3585" t="s">
        <v>31</v>
      </c>
      <c r="Q3585" t="s">
        <v>32</v>
      </c>
      <c r="R3585" t="s">
        <v>33</v>
      </c>
      <c r="S3585" t="s">
        <v>45</v>
      </c>
      <c r="T3585" t="s">
        <v>55</v>
      </c>
      <c r="U3585" s="13">
        <f t="shared" si="220"/>
        <v>2025</v>
      </c>
      <c r="V3585" s="13">
        <f t="shared" si="221"/>
        <v>2</v>
      </c>
      <c r="W3585" s="20" t="str">
        <f t="shared" si="222"/>
        <v>February</v>
      </c>
      <c r="X3585">
        <v>0.115</v>
      </c>
      <c r="Y3585" s="6">
        <f t="shared" si="223"/>
        <v>1049.3</v>
      </c>
      <c r="Z3585" cm="1">
        <f t="array" aca="1" ref="Z3585" ca="1">IF(roud(N3585,2)=ROUND(Z3585,2),"ok","error")</f>
        <v>0</v>
      </c>
    </row>
    <row r="3586" spans="1:26" x14ac:dyDescent="0.3">
      <c r="A3586" t="s">
        <v>5300</v>
      </c>
      <c r="B3586" s="4">
        <v>45352</v>
      </c>
      <c r="C3586" t="s">
        <v>522</v>
      </c>
      <c r="D3586" t="s">
        <v>523</v>
      </c>
      <c r="E3586" t="s">
        <v>167</v>
      </c>
      <c r="F3586" t="s">
        <v>168</v>
      </c>
      <c r="G3586" t="s">
        <v>113</v>
      </c>
      <c r="H3586" t="s">
        <v>169</v>
      </c>
      <c r="I3586" s="6">
        <v>1</v>
      </c>
      <c r="J3586" s="6">
        <v>899</v>
      </c>
      <c r="K3586" s="6">
        <v>899</v>
      </c>
      <c r="L3586" s="6">
        <v>0.2</v>
      </c>
      <c r="M3586" s="6">
        <v>179.8</v>
      </c>
      <c r="N3586" s="6">
        <v>719.2</v>
      </c>
      <c r="O3586" s="6">
        <v>158.22</v>
      </c>
      <c r="P3586" t="s">
        <v>144</v>
      </c>
      <c r="Q3586" t="s">
        <v>145</v>
      </c>
      <c r="R3586" t="s">
        <v>65</v>
      </c>
      <c r="S3586" t="s">
        <v>54</v>
      </c>
      <c r="T3586" t="s">
        <v>46</v>
      </c>
      <c r="U3586" s="13">
        <f t="shared" si="220"/>
        <v>2024</v>
      </c>
      <c r="V3586" s="13">
        <f t="shared" si="221"/>
        <v>3</v>
      </c>
      <c r="W3586" s="20" t="str">
        <f t="shared" si="222"/>
        <v>March</v>
      </c>
      <c r="X3586">
        <v>0.22</v>
      </c>
      <c r="Y3586" s="6">
        <f t="shared" si="223"/>
        <v>539.4</v>
      </c>
      <c r="Z3586" cm="1">
        <f t="array" aca="1" ref="Z3586" ca="1">IF(roud(N3586,2)=ROUND(Z3586,2),"ok","error")</f>
        <v>0</v>
      </c>
    </row>
    <row r="3587" spans="1:26" x14ac:dyDescent="0.3">
      <c r="A3587" t="s">
        <v>5301</v>
      </c>
      <c r="B3587" s="4">
        <v>45575</v>
      </c>
      <c r="C3587" t="s">
        <v>1185</v>
      </c>
      <c r="D3587" t="s">
        <v>1186</v>
      </c>
      <c r="E3587" t="s">
        <v>323</v>
      </c>
      <c r="F3587" t="s">
        <v>324</v>
      </c>
      <c r="G3587" t="s">
        <v>29</v>
      </c>
      <c r="H3587" t="s">
        <v>304</v>
      </c>
      <c r="I3587" s="6">
        <v>3</v>
      </c>
      <c r="J3587" s="6">
        <v>799</v>
      </c>
      <c r="K3587" s="6">
        <v>2397</v>
      </c>
      <c r="L3587" s="6">
        <v>0.2</v>
      </c>
      <c r="M3587" s="6">
        <v>479.4</v>
      </c>
      <c r="N3587" s="6">
        <v>1917.6</v>
      </c>
      <c r="O3587" s="6">
        <v>498.58</v>
      </c>
      <c r="P3587" t="s">
        <v>186</v>
      </c>
      <c r="Q3587" t="s">
        <v>187</v>
      </c>
      <c r="R3587" t="s">
        <v>160</v>
      </c>
      <c r="S3587" t="s">
        <v>45</v>
      </c>
      <c r="T3587" t="s">
        <v>55</v>
      </c>
      <c r="U3587" s="13">
        <f t="shared" ref="U3587:U3650" si="224">YEAR(B3587)</f>
        <v>2024</v>
      </c>
      <c r="V3587" s="13">
        <f t="shared" ref="V3587:V3650" si="225">MONTH(B3587)</f>
        <v>10</v>
      </c>
      <c r="W3587" s="20" t="str">
        <f t="shared" ref="W3587:W3650" si="226">TEXT(B3587,"mmmm")</f>
        <v>October</v>
      </c>
      <c r="X3587">
        <v>0.26</v>
      </c>
      <c r="Y3587" s="6">
        <f t="shared" ref="Y3587:Y3650" si="227">ROUND(N3587-(M3587),2)</f>
        <v>1438.2</v>
      </c>
      <c r="Z3587" cm="1">
        <f t="array" aca="1" ref="Z3587" ca="1">IF(roud(N3587,2)=ROUND(Z3587,2),"ok","error")</f>
        <v>0</v>
      </c>
    </row>
    <row r="3588" spans="1:26" x14ac:dyDescent="0.3">
      <c r="A3588" t="s">
        <v>5302</v>
      </c>
      <c r="B3588" s="4">
        <v>45963</v>
      </c>
      <c r="C3588" t="s">
        <v>3379</v>
      </c>
      <c r="D3588" t="s">
        <v>3380</v>
      </c>
      <c r="E3588" t="s">
        <v>302</v>
      </c>
      <c r="F3588" t="s">
        <v>303</v>
      </c>
      <c r="G3588" t="s">
        <v>29</v>
      </c>
      <c r="H3588" t="s">
        <v>304</v>
      </c>
      <c r="I3588" s="6">
        <v>1</v>
      </c>
      <c r="J3588" s="6">
        <v>1799</v>
      </c>
      <c r="K3588" s="6">
        <v>1799</v>
      </c>
      <c r="L3588" s="6">
        <v>0.2</v>
      </c>
      <c r="M3588" s="6">
        <v>359.8</v>
      </c>
      <c r="N3588" s="6">
        <v>1439.2</v>
      </c>
      <c r="O3588" s="6">
        <v>374.19</v>
      </c>
      <c r="P3588" t="s">
        <v>105</v>
      </c>
      <c r="Q3588" t="s">
        <v>106</v>
      </c>
      <c r="R3588" t="s">
        <v>44</v>
      </c>
      <c r="S3588" t="s">
        <v>107</v>
      </c>
      <c r="T3588" t="s">
        <v>35</v>
      </c>
      <c r="U3588" s="13">
        <f t="shared" si="224"/>
        <v>2025</v>
      </c>
      <c r="V3588" s="13">
        <f t="shared" si="225"/>
        <v>11</v>
      </c>
      <c r="W3588" s="20" t="str">
        <f t="shared" si="226"/>
        <v>November</v>
      </c>
      <c r="X3588">
        <v>0.26</v>
      </c>
      <c r="Y3588" s="6">
        <f t="shared" si="227"/>
        <v>1079.4000000000001</v>
      </c>
      <c r="Z3588" cm="1">
        <f t="array" aca="1" ref="Z3588" ca="1">IF(roud(N3588,2)=ROUND(Z3588,2),"ok","error")</f>
        <v>0</v>
      </c>
    </row>
    <row r="3589" spans="1:26" x14ac:dyDescent="0.3">
      <c r="A3589" t="s">
        <v>5303</v>
      </c>
      <c r="B3589" s="4">
        <v>45421</v>
      </c>
      <c r="C3589" t="s">
        <v>1089</v>
      </c>
      <c r="D3589" t="s">
        <v>1090</v>
      </c>
      <c r="E3589" t="s">
        <v>167</v>
      </c>
      <c r="F3589" t="s">
        <v>168</v>
      </c>
      <c r="G3589" t="s">
        <v>113</v>
      </c>
      <c r="H3589" t="s">
        <v>169</v>
      </c>
      <c r="I3589" s="6">
        <v>1</v>
      </c>
      <c r="J3589" s="6">
        <v>899</v>
      </c>
      <c r="K3589" s="6">
        <v>899</v>
      </c>
      <c r="L3589" s="6">
        <v>0.15</v>
      </c>
      <c r="M3589" s="6">
        <v>134.85</v>
      </c>
      <c r="N3589" s="6">
        <v>764.15</v>
      </c>
      <c r="O3589" s="6">
        <v>179.58</v>
      </c>
      <c r="P3589" t="s">
        <v>186</v>
      </c>
      <c r="Q3589" t="s">
        <v>187</v>
      </c>
      <c r="R3589" t="s">
        <v>160</v>
      </c>
      <c r="S3589" t="s">
        <v>34</v>
      </c>
      <c r="T3589" t="s">
        <v>35</v>
      </c>
      <c r="U3589" s="13">
        <f t="shared" si="224"/>
        <v>2024</v>
      </c>
      <c r="V3589" s="13">
        <f t="shared" si="225"/>
        <v>5</v>
      </c>
      <c r="W3589" s="20" t="str">
        <f t="shared" si="226"/>
        <v>May</v>
      </c>
      <c r="X3589">
        <v>0.23499999999999999</v>
      </c>
      <c r="Y3589" s="6">
        <f t="shared" si="227"/>
        <v>629.29999999999995</v>
      </c>
      <c r="Z3589" cm="1">
        <f t="array" aca="1" ref="Z3589" ca="1">IF(roud(N3589,2)=ROUND(Z3589,2),"ok","error")</f>
        <v>0</v>
      </c>
    </row>
    <row r="3590" spans="1:26" x14ac:dyDescent="0.3">
      <c r="A3590" t="s">
        <v>5304</v>
      </c>
      <c r="B3590" s="4">
        <v>46010</v>
      </c>
      <c r="C3590" t="s">
        <v>2874</v>
      </c>
      <c r="D3590" t="s">
        <v>2875</v>
      </c>
      <c r="E3590" t="s">
        <v>27</v>
      </c>
      <c r="F3590" t="s">
        <v>28</v>
      </c>
      <c r="G3590" t="s">
        <v>29</v>
      </c>
      <c r="H3590" t="s">
        <v>30</v>
      </c>
      <c r="I3590" s="6">
        <v>1</v>
      </c>
      <c r="J3590" s="6">
        <v>1999</v>
      </c>
      <c r="K3590" s="6">
        <v>1999</v>
      </c>
      <c r="L3590" s="6">
        <v>0.05</v>
      </c>
      <c r="M3590" s="6">
        <v>99.95</v>
      </c>
      <c r="N3590" s="6">
        <v>1899.05</v>
      </c>
      <c r="O3590" s="6">
        <v>579.21</v>
      </c>
      <c r="P3590" t="s">
        <v>63</v>
      </c>
      <c r="Q3590" t="s">
        <v>64</v>
      </c>
      <c r="R3590" t="s">
        <v>65</v>
      </c>
      <c r="S3590" t="s">
        <v>98</v>
      </c>
      <c r="T3590" t="s">
        <v>46</v>
      </c>
      <c r="U3590" s="13">
        <f t="shared" si="224"/>
        <v>2025</v>
      </c>
      <c r="V3590" s="13">
        <f t="shared" si="225"/>
        <v>12</v>
      </c>
      <c r="W3590" s="20" t="str">
        <f t="shared" si="226"/>
        <v>December</v>
      </c>
      <c r="X3590">
        <v>0.30499999999999999</v>
      </c>
      <c r="Y3590" s="6">
        <f t="shared" si="227"/>
        <v>1799.1</v>
      </c>
      <c r="Z3590" cm="1">
        <f t="array" aca="1" ref="Z3590" ca="1">IF(roud(N3590,2)=ROUND(Z3590,2),"ok","error")</f>
        <v>0</v>
      </c>
    </row>
    <row r="3591" spans="1:26" x14ac:dyDescent="0.3">
      <c r="A3591" t="s">
        <v>5305</v>
      </c>
      <c r="B3591" s="4">
        <v>45427</v>
      </c>
      <c r="C3591" t="s">
        <v>3955</v>
      </c>
      <c r="D3591" t="s">
        <v>3956</v>
      </c>
      <c r="E3591" t="s">
        <v>59</v>
      </c>
      <c r="F3591" t="s">
        <v>60</v>
      </c>
      <c r="G3591" t="s">
        <v>61</v>
      </c>
      <c r="H3591" t="s">
        <v>62</v>
      </c>
      <c r="I3591" s="6">
        <v>1</v>
      </c>
      <c r="J3591" s="6">
        <v>59999</v>
      </c>
      <c r="K3591" s="6">
        <v>59999</v>
      </c>
      <c r="L3591" s="6">
        <v>0.1</v>
      </c>
      <c r="M3591" s="6">
        <v>5999.9</v>
      </c>
      <c r="N3591" s="6">
        <v>53999.1</v>
      </c>
      <c r="O3591" s="6">
        <v>7019.88</v>
      </c>
      <c r="P3591" t="s">
        <v>31</v>
      </c>
      <c r="Q3591" t="s">
        <v>32</v>
      </c>
      <c r="R3591" t="s">
        <v>33</v>
      </c>
      <c r="S3591" t="s">
        <v>107</v>
      </c>
      <c r="T3591" t="s">
        <v>55</v>
      </c>
      <c r="U3591" s="13">
        <f t="shared" si="224"/>
        <v>2024</v>
      </c>
      <c r="V3591" s="13">
        <f t="shared" si="225"/>
        <v>5</v>
      </c>
      <c r="W3591" s="20" t="str">
        <f t="shared" si="226"/>
        <v>May</v>
      </c>
      <c r="X3591">
        <v>0.13</v>
      </c>
      <c r="Y3591" s="6">
        <f t="shared" si="227"/>
        <v>47999.199999999997</v>
      </c>
      <c r="Z3591" cm="1">
        <f t="array" aca="1" ref="Z3591" ca="1">IF(roud(N3591,2)=ROUND(Z3591,2),"ok","error")</f>
        <v>0</v>
      </c>
    </row>
    <row r="3592" spans="1:26" x14ac:dyDescent="0.3">
      <c r="A3592" t="s">
        <v>5306</v>
      </c>
      <c r="B3592" s="4">
        <v>45547</v>
      </c>
      <c r="C3592" t="s">
        <v>1372</v>
      </c>
      <c r="D3592" t="s">
        <v>1373</v>
      </c>
      <c r="E3592" t="s">
        <v>69</v>
      </c>
      <c r="F3592" t="s">
        <v>70</v>
      </c>
      <c r="G3592" t="s">
        <v>61</v>
      </c>
      <c r="H3592" t="s">
        <v>71</v>
      </c>
      <c r="I3592" s="6">
        <v>3</v>
      </c>
      <c r="J3592" s="6">
        <v>1299</v>
      </c>
      <c r="K3592" s="6">
        <v>3897</v>
      </c>
      <c r="L3592" s="6">
        <v>0.1</v>
      </c>
      <c r="M3592" s="6">
        <v>389.7</v>
      </c>
      <c r="N3592" s="6">
        <v>3507.3</v>
      </c>
      <c r="O3592" s="6">
        <v>455.95</v>
      </c>
      <c r="P3592" t="s">
        <v>170</v>
      </c>
      <c r="Q3592" t="s">
        <v>171</v>
      </c>
      <c r="R3592" t="s">
        <v>44</v>
      </c>
      <c r="S3592" t="s">
        <v>45</v>
      </c>
      <c r="T3592" t="s">
        <v>35</v>
      </c>
      <c r="U3592" s="13">
        <f t="shared" si="224"/>
        <v>2024</v>
      </c>
      <c r="V3592" s="13">
        <f t="shared" si="225"/>
        <v>9</v>
      </c>
      <c r="W3592" s="20" t="str">
        <f t="shared" si="226"/>
        <v>September</v>
      </c>
      <c r="X3592">
        <v>0.13</v>
      </c>
      <c r="Y3592" s="6">
        <f t="shared" si="227"/>
        <v>3117.6</v>
      </c>
      <c r="Z3592" cm="1">
        <f t="array" aca="1" ref="Z3592" ca="1">IF(roud(N3592,2)=ROUND(Z3592,2),"ok","error")</f>
        <v>0</v>
      </c>
    </row>
    <row r="3593" spans="1:26" x14ac:dyDescent="0.3">
      <c r="A3593" t="s">
        <v>5307</v>
      </c>
      <c r="B3593" s="4">
        <v>45441</v>
      </c>
      <c r="C3593" t="s">
        <v>512</v>
      </c>
      <c r="D3593" t="s">
        <v>513</v>
      </c>
      <c r="E3593" t="s">
        <v>492</v>
      </c>
      <c r="F3593" t="s">
        <v>493</v>
      </c>
      <c r="G3593" t="s">
        <v>214</v>
      </c>
      <c r="H3593" t="s">
        <v>494</v>
      </c>
      <c r="I3593" s="6">
        <v>2</v>
      </c>
      <c r="J3593" s="6">
        <v>1499</v>
      </c>
      <c r="K3593" s="6">
        <v>2998</v>
      </c>
      <c r="L3593" s="6">
        <v>0.2</v>
      </c>
      <c r="M3593" s="6">
        <v>599.6</v>
      </c>
      <c r="N3593" s="6">
        <v>2398.4</v>
      </c>
      <c r="O3593" s="6">
        <v>767.49</v>
      </c>
      <c r="P3593" t="s">
        <v>42</v>
      </c>
      <c r="Q3593" t="s">
        <v>43</v>
      </c>
      <c r="R3593" t="s">
        <v>44</v>
      </c>
      <c r="S3593" t="s">
        <v>45</v>
      </c>
      <c r="T3593" t="s">
        <v>35</v>
      </c>
      <c r="U3593" s="13">
        <f t="shared" si="224"/>
        <v>2024</v>
      </c>
      <c r="V3593" s="13">
        <f t="shared" si="225"/>
        <v>5</v>
      </c>
      <c r="W3593" s="20" t="str">
        <f t="shared" si="226"/>
        <v>May</v>
      </c>
      <c r="X3593">
        <v>0.32</v>
      </c>
      <c r="Y3593" s="6">
        <f t="shared" si="227"/>
        <v>1798.8</v>
      </c>
      <c r="Z3593" cm="1">
        <f t="array" aca="1" ref="Z3593" ca="1">IF(roud(N3593,2)=ROUND(Z3593,2),"ok","error")</f>
        <v>0</v>
      </c>
    </row>
    <row r="3594" spans="1:26" x14ac:dyDescent="0.3">
      <c r="A3594" t="s">
        <v>5308</v>
      </c>
      <c r="B3594" s="4">
        <v>46020</v>
      </c>
      <c r="C3594" t="s">
        <v>1052</v>
      </c>
      <c r="D3594" t="s">
        <v>1053</v>
      </c>
      <c r="E3594" t="s">
        <v>302</v>
      </c>
      <c r="F3594" t="s">
        <v>303</v>
      </c>
      <c r="G3594" t="s">
        <v>29</v>
      </c>
      <c r="H3594" t="s">
        <v>304</v>
      </c>
      <c r="I3594" s="6">
        <v>1</v>
      </c>
      <c r="J3594" s="6">
        <v>1799</v>
      </c>
      <c r="K3594" s="6">
        <v>1799</v>
      </c>
      <c r="L3594" s="6">
        <v>0.25</v>
      </c>
      <c r="M3594" s="6">
        <v>449.75</v>
      </c>
      <c r="N3594" s="6">
        <v>1349.25</v>
      </c>
      <c r="O3594" s="6">
        <v>330.57</v>
      </c>
      <c r="P3594" t="s">
        <v>158</v>
      </c>
      <c r="Q3594" t="s">
        <v>159</v>
      </c>
      <c r="R3594" t="s">
        <v>160</v>
      </c>
      <c r="S3594" t="s">
        <v>54</v>
      </c>
      <c r="T3594" t="s">
        <v>35</v>
      </c>
      <c r="U3594" s="13">
        <f t="shared" si="224"/>
        <v>2025</v>
      </c>
      <c r="V3594" s="13">
        <f t="shared" si="225"/>
        <v>12</v>
      </c>
      <c r="W3594" s="20" t="str">
        <f t="shared" si="226"/>
        <v>December</v>
      </c>
      <c r="X3594">
        <v>0.245</v>
      </c>
      <c r="Y3594" s="6">
        <f t="shared" si="227"/>
        <v>899.5</v>
      </c>
      <c r="Z3594" cm="1">
        <f t="array" aca="1" ref="Z3594" ca="1">IF(roud(N3594,2)=ROUND(Z3594,2),"ok","error")</f>
        <v>0</v>
      </c>
    </row>
    <row r="3595" spans="1:26" x14ac:dyDescent="0.3">
      <c r="A3595" t="s">
        <v>5309</v>
      </c>
      <c r="B3595" s="4">
        <v>45621</v>
      </c>
      <c r="C3595" t="s">
        <v>2941</v>
      </c>
      <c r="D3595" t="s">
        <v>2942</v>
      </c>
      <c r="E3595" t="s">
        <v>80</v>
      </c>
      <c r="F3595" t="s">
        <v>81</v>
      </c>
      <c r="G3595" t="s">
        <v>52</v>
      </c>
      <c r="H3595" t="s">
        <v>53</v>
      </c>
      <c r="I3595" s="6">
        <v>1</v>
      </c>
      <c r="J3595" s="6">
        <v>3499</v>
      </c>
      <c r="K3595" s="6">
        <v>3499</v>
      </c>
      <c r="L3595" s="6">
        <v>0.1</v>
      </c>
      <c r="M3595" s="6">
        <v>349.9</v>
      </c>
      <c r="N3595" s="6">
        <v>3149.1</v>
      </c>
      <c r="O3595" s="6">
        <v>661.31</v>
      </c>
      <c r="P3595" t="s">
        <v>191</v>
      </c>
      <c r="Q3595" t="s">
        <v>187</v>
      </c>
      <c r="R3595" t="s">
        <v>160</v>
      </c>
      <c r="S3595" t="s">
        <v>107</v>
      </c>
      <c r="T3595" t="s">
        <v>35</v>
      </c>
      <c r="U3595" s="13">
        <f t="shared" si="224"/>
        <v>2024</v>
      </c>
      <c r="V3595" s="13">
        <f t="shared" si="225"/>
        <v>11</v>
      </c>
      <c r="W3595" s="20" t="str">
        <f t="shared" si="226"/>
        <v>November</v>
      </c>
      <c r="X3595">
        <v>0.21</v>
      </c>
      <c r="Y3595" s="6">
        <f t="shared" si="227"/>
        <v>2799.2</v>
      </c>
      <c r="Z3595" cm="1">
        <f t="array" aca="1" ref="Z3595" ca="1">IF(roud(N3595,2)=ROUND(Z3595,2),"ok","error")</f>
        <v>0</v>
      </c>
    </row>
    <row r="3596" spans="1:26" x14ac:dyDescent="0.3">
      <c r="A3596" t="s">
        <v>5310</v>
      </c>
      <c r="B3596" s="4">
        <v>45545</v>
      </c>
      <c r="C3596" t="s">
        <v>1596</v>
      </c>
      <c r="D3596" t="s">
        <v>1597</v>
      </c>
      <c r="E3596" t="s">
        <v>484</v>
      </c>
      <c r="F3596" t="s">
        <v>485</v>
      </c>
      <c r="G3596" t="s">
        <v>113</v>
      </c>
      <c r="H3596" t="s">
        <v>169</v>
      </c>
      <c r="I3596" s="6">
        <v>2</v>
      </c>
      <c r="J3596" s="6">
        <v>1599</v>
      </c>
      <c r="K3596" s="6">
        <v>3198</v>
      </c>
      <c r="L3596" s="6">
        <v>0.05</v>
      </c>
      <c r="M3596" s="6">
        <v>159.9</v>
      </c>
      <c r="N3596" s="6">
        <v>3038.1</v>
      </c>
      <c r="O3596" s="6">
        <v>805.1</v>
      </c>
      <c r="P3596" t="s">
        <v>31</v>
      </c>
      <c r="Q3596" t="s">
        <v>32</v>
      </c>
      <c r="R3596" t="s">
        <v>33</v>
      </c>
      <c r="S3596" t="s">
        <v>98</v>
      </c>
      <c r="T3596" t="s">
        <v>35</v>
      </c>
      <c r="U3596" s="13">
        <f t="shared" si="224"/>
        <v>2024</v>
      </c>
      <c r="V3596" s="13">
        <f t="shared" si="225"/>
        <v>9</v>
      </c>
      <c r="W3596" s="20" t="str">
        <f t="shared" si="226"/>
        <v>September</v>
      </c>
      <c r="X3596">
        <v>0.26500000000000001</v>
      </c>
      <c r="Y3596" s="6">
        <f t="shared" si="227"/>
        <v>2878.2</v>
      </c>
      <c r="Z3596" cm="1">
        <f t="array" aca="1" ref="Z3596" ca="1">IF(roud(N3596,2)=ROUND(Z3596,2),"ok","error")</f>
        <v>0</v>
      </c>
    </row>
    <row r="3597" spans="1:26" x14ac:dyDescent="0.3">
      <c r="A3597" t="s">
        <v>5311</v>
      </c>
      <c r="B3597" s="4">
        <v>45984</v>
      </c>
      <c r="C3597" t="s">
        <v>4564</v>
      </c>
      <c r="D3597" t="s">
        <v>4565</v>
      </c>
      <c r="E3597" t="s">
        <v>121</v>
      </c>
      <c r="F3597" t="s">
        <v>122</v>
      </c>
      <c r="G3597" t="s">
        <v>61</v>
      </c>
      <c r="H3597" t="s">
        <v>123</v>
      </c>
      <c r="I3597" s="6">
        <v>1</v>
      </c>
      <c r="J3597" s="6">
        <v>24999</v>
      </c>
      <c r="K3597" s="6">
        <v>24999</v>
      </c>
      <c r="L3597" s="6">
        <v>0.2</v>
      </c>
      <c r="M3597" s="6">
        <v>4999.8</v>
      </c>
      <c r="N3597" s="6">
        <v>19999.2</v>
      </c>
      <c r="O3597" s="6">
        <v>1999.92</v>
      </c>
      <c r="P3597" t="s">
        <v>31</v>
      </c>
      <c r="Q3597" t="s">
        <v>32</v>
      </c>
      <c r="R3597" t="s">
        <v>33</v>
      </c>
      <c r="S3597" t="s">
        <v>107</v>
      </c>
      <c r="T3597" t="s">
        <v>35</v>
      </c>
      <c r="U3597" s="13">
        <f t="shared" si="224"/>
        <v>2025</v>
      </c>
      <c r="V3597" s="13">
        <f t="shared" si="225"/>
        <v>11</v>
      </c>
      <c r="W3597" s="20" t="str">
        <f t="shared" si="226"/>
        <v>November</v>
      </c>
      <c r="X3597">
        <v>0.1</v>
      </c>
      <c r="Y3597" s="6">
        <f t="shared" si="227"/>
        <v>14999.4</v>
      </c>
      <c r="Z3597" cm="1">
        <f t="array" aca="1" ref="Z3597" ca="1">IF(roud(N3597,2)=ROUND(Z3597,2),"ok","error")</f>
        <v>0</v>
      </c>
    </row>
    <row r="3598" spans="1:26" x14ac:dyDescent="0.3">
      <c r="A3598" t="s">
        <v>5312</v>
      </c>
      <c r="B3598" s="4">
        <v>45694</v>
      </c>
      <c r="C3598" t="s">
        <v>2218</v>
      </c>
      <c r="D3598" t="s">
        <v>2219</v>
      </c>
      <c r="E3598" t="s">
        <v>356</v>
      </c>
      <c r="F3598" t="s">
        <v>357</v>
      </c>
      <c r="G3598" t="s">
        <v>214</v>
      </c>
      <c r="H3598" t="s">
        <v>260</v>
      </c>
      <c r="I3598" s="6">
        <v>2</v>
      </c>
      <c r="J3598" s="6">
        <v>699</v>
      </c>
      <c r="K3598" s="6">
        <v>1398</v>
      </c>
      <c r="L3598" s="6">
        <v>0.2</v>
      </c>
      <c r="M3598" s="6">
        <v>279.60000000000002</v>
      </c>
      <c r="N3598" s="6">
        <v>1118.4000000000001</v>
      </c>
      <c r="O3598" s="6">
        <v>357.89</v>
      </c>
      <c r="P3598" t="s">
        <v>89</v>
      </c>
      <c r="Q3598" t="s">
        <v>90</v>
      </c>
      <c r="R3598" t="s">
        <v>65</v>
      </c>
      <c r="S3598" t="s">
        <v>45</v>
      </c>
      <c r="T3598" t="s">
        <v>55</v>
      </c>
      <c r="U3598" s="13">
        <f t="shared" si="224"/>
        <v>2025</v>
      </c>
      <c r="V3598" s="13">
        <f t="shared" si="225"/>
        <v>2</v>
      </c>
      <c r="W3598" s="20" t="str">
        <f t="shared" si="226"/>
        <v>February</v>
      </c>
      <c r="X3598">
        <v>0.32</v>
      </c>
      <c r="Y3598" s="6">
        <f t="shared" si="227"/>
        <v>838.8</v>
      </c>
      <c r="Z3598" cm="1">
        <f t="array" aca="1" ref="Z3598" ca="1">IF(roud(N3598,2)=ROUND(Z3598,2),"ok","error")</f>
        <v>0</v>
      </c>
    </row>
    <row r="3599" spans="1:26" x14ac:dyDescent="0.3">
      <c r="A3599" t="s">
        <v>5313</v>
      </c>
      <c r="B3599" s="4">
        <v>45793</v>
      </c>
      <c r="C3599" t="s">
        <v>2524</v>
      </c>
      <c r="D3599" t="s">
        <v>2525</v>
      </c>
      <c r="E3599" t="s">
        <v>181</v>
      </c>
      <c r="F3599" t="s">
        <v>182</v>
      </c>
      <c r="G3599" t="s">
        <v>113</v>
      </c>
      <c r="H3599" t="s">
        <v>114</v>
      </c>
      <c r="I3599" s="6">
        <v>2</v>
      </c>
      <c r="J3599" s="6">
        <v>2499</v>
      </c>
      <c r="K3599" s="6">
        <v>4998</v>
      </c>
      <c r="L3599" s="6">
        <v>0.15</v>
      </c>
      <c r="M3599" s="6">
        <v>749.7</v>
      </c>
      <c r="N3599" s="6">
        <v>4248.3</v>
      </c>
      <c r="O3599" s="6">
        <v>998.35</v>
      </c>
      <c r="P3599" t="s">
        <v>94</v>
      </c>
      <c r="Q3599" t="s">
        <v>64</v>
      </c>
      <c r="R3599" t="s">
        <v>65</v>
      </c>
      <c r="S3599" t="s">
        <v>107</v>
      </c>
      <c r="T3599" t="s">
        <v>46</v>
      </c>
      <c r="U3599" s="13">
        <f t="shared" si="224"/>
        <v>2025</v>
      </c>
      <c r="V3599" s="13">
        <f t="shared" si="225"/>
        <v>5</v>
      </c>
      <c r="W3599" s="20" t="str">
        <f t="shared" si="226"/>
        <v>May</v>
      </c>
      <c r="X3599">
        <v>0.23499999999999999</v>
      </c>
      <c r="Y3599" s="6">
        <f t="shared" si="227"/>
        <v>3498.6</v>
      </c>
      <c r="Z3599" cm="1">
        <f t="array" aca="1" ref="Z3599" ca="1">IF(roud(N3599,2)=ROUND(Z3599,2),"ok","error")</f>
        <v>0</v>
      </c>
    </row>
    <row r="3600" spans="1:26" x14ac:dyDescent="0.3">
      <c r="A3600" t="s">
        <v>5314</v>
      </c>
      <c r="B3600" s="4">
        <v>45437</v>
      </c>
      <c r="C3600" t="s">
        <v>1701</v>
      </c>
      <c r="D3600" t="s">
        <v>1702</v>
      </c>
      <c r="E3600" t="s">
        <v>69</v>
      </c>
      <c r="F3600" t="s">
        <v>70</v>
      </c>
      <c r="G3600" t="s">
        <v>61</v>
      </c>
      <c r="H3600" t="s">
        <v>71</v>
      </c>
      <c r="I3600" s="6">
        <v>1</v>
      </c>
      <c r="J3600" s="6">
        <v>1299</v>
      </c>
      <c r="K3600" s="6">
        <v>1299</v>
      </c>
      <c r="L3600" s="6">
        <v>0.25</v>
      </c>
      <c r="M3600" s="6">
        <v>324.75</v>
      </c>
      <c r="N3600" s="6">
        <v>974.25</v>
      </c>
      <c r="O3600" s="6">
        <v>82.81</v>
      </c>
      <c r="P3600" t="s">
        <v>94</v>
      </c>
      <c r="Q3600" t="s">
        <v>64</v>
      </c>
      <c r="R3600" t="s">
        <v>65</v>
      </c>
      <c r="S3600" t="s">
        <v>54</v>
      </c>
      <c r="T3600" t="s">
        <v>35</v>
      </c>
      <c r="U3600" s="13">
        <f t="shared" si="224"/>
        <v>2024</v>
      </c>
      <c r="V3600" s="13">
        <f t="shared" si="225"/>
        <v>5</v>
      </c>
      <c r="W3600" s="20" t="str">
        <f t="shared" si="226"/>
        <v>May</v>
      </c>
      <c r="X3600">
        <v>8.5000000000000006E-2</v>
      </c>
      <c r="Y3600" s="6">
        <f t="shared" si="227"/>
        <v>649.5</v>
      </c>
      <c r="Z3600" cm="1">
        <f t="array" aca="1" ref="Z3600" ca="1">IF(roud(N3600,2)=ROUND(Z3600,2),"ok","error")</f>
        <v>0</v>
      </c>
    </row>
    <row r="3601" spans="1:26" x14ac:dyDescent="0.3">
      <c r="A3601" t="s">
        <v>5315</v>
      </c>
      <c r="B3601" s="4">
        <v>45883</v>
      </c>
      <c r="C3601" t="s">
        <v>3167</v>
      </c>
      <c r="D3601" t="s">
        <v>3168</v>
      </c>
      <c r="E3601" t="s">
        <v>273</v>
      </c>
      <c r="F3601" t="s">
        <v>274</v>
      </c>
      <c r="G3601" t="s">
        <v>29</v>
      </c>
      <c r="H3601" t="s">
        <v>88</v>
      </c>
      <c r="I3601" s="6">
        <v>1</v>
      </c>
      <c r="J3601" s="6">
        <v>2499</v>
      </c>
      <c r="K3601" s="6">
        <v>2499</v>
      </c>
      <c r="L3601" s="6">
        <v>0.2</v>
      </c>
      <c r="M3601" s="6">
        <v>499.8</v>
      </c>
      <c r="N3601" s="6">
        <v>1999.2</v>
      </c>
      <c r="O3601" s="6">
        <v>519.79</v>
      </c>
      <c r="P3601" t="s">
        <v>105</v>
      </c>
      <c r="Q3601" t="s">
        <v>106</v>
      </c>
      <c r="R3601" t="s">
        <v>44</v>
      </c>
      <c r="S3601" t="s">
        <v>54</v>
      </c>
      <c r="T3601" t="s">
        <v>35</v>
      </c>
      <c r="U3601" s="13">
        <f t="shared" si="224"/>
        <v>2025</v>
      </c>
      <c r="V3601" s="13">
        <f t="shared" si="225"/>
        <v>8</v>
      </c>
      <c r="W3601" s="20" t="str">
        <f t="shared" si="226"/>
        <v>August</v>
      </c>
      <c r="X3601">
        <v>0.26</v>
      </c>
      <c r="Y3601" s="6">
        <f t="shared" si="227"/>
        <v>1499.4</v>
      </c>
      <c r="Z3601" cm="1">
        <f t="array" aca="1" ref="Z3601" ca="1">IF(roud(N3601,2)=ROUND(Z3601,2),"ok","error")</f>
        <v>0</v>
      </c>
    </row>
    <row r="3602" spans="1:26" x14ac:dyDescent="0.3">
      <c r="A3602" t="s">
        <v>5316</v>
      </c>
      <c r="B3602" s="4">
        <v>45939</v>
      </c>
      <c r="C3602" t="s">
        <v>960</v>
      </c>
      <c r="D3602" t="s">
        <v>961</v>
      </c>
      <c r="E3602" t="s">
        <v>198</v>
      </c>
      <c r="F3602" t="s">
        <v>199</v>
      </c>
      <c r="G3602" t="s">
        <v>61</v>
      </c>
      <c r="H3602" t="s">
        <v>71</v>
      </c>
      <c r="I3602" s="6">
        <v>1</v>
      </c>
      <c r="J3602" s="6">
        <v>899</v>
      </c>
      <c r="K3602" s="6">
        <v>899</v>
      </c>
      <c r="L3602" s="6">
        <v>0.15</v>
      </c>
      <c r="M3602" s="6">
        <v>134.85</v>
      </c>
      <c r="N3602" s="6">
        <v>764.15</v>
      </c>
      <c r="O3602" s="6">
        <v>87.88</v>
      </c>
      <c r="P3602" t="s">
        <v>144</v>
      </c>
      <c r="Q3602" t="s">
        <v>145</v>
      </c>
      <c r="R3602" t="s">
        <v>65</v>
      </c>
      <c r="S3602" t="s">
        <v>107</v>
      </c>
      <c r="T3602" t="s">
        <v>55</v>
      </c>
      <c r="U3602" s="13">
        <f t="shared" si="224"/>
        <v>2025</v>
      </c>
      <c r="V3602" s="13">
        <f t="shared" si="225"/>
        <v>10</v>
      </c>
      <c r="W3602" s="20" t="str">
        <f t="shared" si="226"/>
        <v>October</v>
      </c>
      <c r="X3602">
        <v>0.115</v>
      </c>
      <c r="Y3602" s="6">
        <f t="shared" si="227"/>
        <v>629.29999999999995</v>
      </c>
      <c r="Z3602" cm="1">
        <f t="array" aca="1" ref="Z3602" ca="1">IF(roud(N3602,2)=ROUND(Z3602,2),"ok","error")</f>
        <v>0</v>
      </c>
    </row>
    <row r="3603" spans="1:26" x14ac:dyDescent="0.3">
      <c r="A3603" t="s">
        <v>5317</v>
      </c>
      <c r="B3603" s="4">
        <v>45567</v>
      </c>
      <c r="C3603" t="s">
        <v>1102</v>
      </c>
      <c r="D3603" t="s">
        <v>1103</v>
      </c>
      <c r="E3603" t="s">
        <v>86</v>
      </c>
      <c r="F3603" t="s">
        <v>87</v>
      </c>
      <c r="G3603" t="s">
        <v>29</v>
      </c>
      <c r="H3603" t="s">
        <v>88</v>
      </c>
      <c r="I3603" s="6">
        <v>2</v>
      </c>
      <c r="J3603" s="6">
        <v>1299</v>
      </c>
      <c r="K3603" s="6">
        <v>2598</v>
      </c>
      <c r="L3603" s="6">
        <v>0.05</v>
      </c>
      <c r="M3603" s="6">
        <v>129.9</v>
      </c>
      <c r="N3603" s="6">
        <v>2468.1</v>
      </c>
      <c r="O3603" s="6">
        <v>752.77</v>
      </c>
      <c r="P3603" t="s">
        <v>191</v>
      </c>
      <c r="Q3603" t="s">
        <v>187</v>
      </c>
      <c r="R3603" t="s">
        <v>160</v>
      </c>
      <c r="S3603" t="s">
        <v>107</v>
      </c>
      <c r="T3603" t="s">
        <v>46</v>
      </c>
      <c r="U3603" s="13">
        <f t="shared" si="224"/>
        <v>2024</v>
      </c>
      <c r="V3603" s="13">
        <f t="shared" si="225"/>
        <v>10</v>
      </c>
      <c r="W3603" s="20" t="str">
        <f t="shared" si="226"/>
        <v>October</v>
      </c>
      <c r="X3603">
        <v>0.30499999999999999</v>
      </c>
      <c r="Y3603" s="6">
        <f t="shared" si="227"/>
        <v>2338.1999999999998</v>
      </c>
      <c r="Z3603" cm="1">
        <f t="array" aca="1" ref="Z3603" ca="1">IF(roud(N3603,2)=ROUND(Z3603,2),"ok","error")</f>
        <v>0</v>
      </c>
    </row>
    <row r="3604" spans="1:26" x14ac:dyDescent="0.3">
      <c r="A3604" t="s">
        <v>5318</v>
      </c>
      <c r="B3604" s="4">
        <v>45934</v>
      </c>
      <c r="C3604" t="s">
        <v>1762</v>
      </c>
      <c r="D3604" t="s">
        <v>1763</v>
      </c>
      <c r="E3604" t="s">
        <v>302</v>
      </c>
      <c r="F3604" t="s">
        <v>303</v>
      </c>
      <c r="G3604" t="s">
        <v>29</v>
      </c>
      <c r="H3604" t="s">
        <v>304</v>
      </c>
      <c r="I3604" s="6">
        <v>1</v>
      </c>
      <c r="J3604" s="6">
        <v>1799</v>
      </c>
      <c r="K3604" s="6">
        <v>1799</v>
      </c>
      <c r="L3604" s="6">
        <v>0.1</v>
      </c>
      <c r="M3604" s="6">
        <v>179.9</v>
      </c>
      <c r="N3604" s="6">
        <v>1619.1</v>
      </c>
      <c r="O3604" s="6">
        <v>469.54</v>
      </c>
      <c r="P3604" t="s">
        <v>105</v>
      </c>
      <c r="Q3604" t="s">
        <v>106</v>
      </c>
      <c r="R3604" t="s">
        <v>44</v>
      </c>
      <c r="S3604" t="s">
        <v>98</v>
      </c>
      <c r="T3604" t="s">
        <v>35</v>
      </c>
      <c r="U3604" s="13">
        <f t="shared" si="224"/>
        <v>2025</v>
      </c>
      <c r="V3604" s="13">
        <f t="shared" si="225"/>
        <v>10</v>
      </c>
      <c r="W3604" s="20" t="str">
        <f t="shared" si="226"/>
        <v>October</v>
      </c>
      <c r="X3604">
        <v>0.28999999999999998</v>
      </c>
      <c r="Y3604" s="6">
        <f t="shared" si="227"/>
        <v>1439.2</v>
      </c>
      <c r="Z3604" cm="1">
        <f t="array" aca="1" ref="Z3604" ca="1">IF(roud(N3604,2)=ROUND(Z3604,2),"ok","error")</f>
        <v>0</v>
      </c>
    </row>
    <row r="3605" spans="1:26" x14ac:dyDescent="0.3">
      <c r="A3605" t="s">
        <v>5319</v>
      </c>
      <c r="B3605" s="4">
        <v>45716</v>
      </c>
      <c r="C3605" t="s">
        <v>3626</v>
      </c>
      <c r="D3605" t="s">
        <v>3627</v>
      </c>
      <c r="E3605" t="s">
        <v>86</v>
      </c>
      <c r="F3605" t="s">
        <v>87</v>
      </c>
      <c r="G3605" t="s">
        <v>29</v>
      </c>
      <c r="H3605" t="s">
        <v>88</v>
      </c>
      <c r="I3605" s="6">
        <v>1</v>
      </c>
      <c r="J3605" s="6">
        <v>1299</v>
      </c>
      <c r="K3605" s="6">
        <v>1299</v>
      </c>
      <c r="L3605" s="6">
        <v>0.05</v>
      </c>
      <c r="M3605" s="6">
        <v>64.95</v>
      </c>
      <c r="N3605" s="6">
        <v>1234.05</v>
      </c>
      <c r="O3605" s="6">
        <v>376.39</v>
      </c>
      <c r="P3605" t="s">
        <v>82</v>
      </c>
      <c r="Q3605" t="s">
        <v>82</v>
      </c>
      <c r="R3605" t="s">
        <v>65</v>
      </c>
      <c r="S3605" t="s">
        <v>98</v>
      </c>
      <c r="T3605" t="s">
        <v>35</v>
      </c>
      <c r="U3605" s="13">
        <f t="shared" si="224"/>
        <v>2025</v>
      </c>
      <c r="V3605" s="13">
        <f t="shared" si="225"/>
        <v>2</v>
      </c>
      <c r="W3605" s="20" t="str">
        <f t="shared" si="226"/>
        <v>February</v>
      </c>
      <c r="X3605">
        <v>0.30499999999999999</v>
      </c>
      <c r="Y3605" s="6">
        <f t="shared" si="227"/>
        <v>1169.0999999999999</v>
      </c>
      <c r="Z3605" cm="1">
        <f t="array" aca="1" ref="Z3605" ca="1">IF(roud(N3605,2)=ROUND(Z3605,2),"ok","error")</f>
        <v>0</v>
      </c>
    </row>
    <row r="3606" spans="1:26" x14ac:dyDescent="0.3">
      <c r="A3606" t="s">
        <v>5320</v>
      </c>
      <c r="B3606" s="4">
        <v>45676</v>
      </c>
      <c r="C3606" t="s">
        <v>3167</v>
      </c>
      <c r="D3606" t="s">
        <v>3168</v>
      </c>
      <c r="E3606" t="s">
        <v>59</v>
      </c>
      <c r="F3606" t="s">
        <v>60</v>
      </c>
      <c r="G3606" t="s">
        <v>61</v>
      </c>
      <c r="H3606" t="s">
        <v>62</v>
      </c>
      <c r="I3606" s="6">
        <v>1</v>
      </c>
      <c r="J3606" s="6">
        <v>59999</v>
      </c>
      <c r="K3606" s="6">
        <v>59999</v>
      </c>
      <c r="L3606" s="6">
        <v>0.1</v>
      </c>
      <c r="M3606" s="6">
        <v>5999.9</v>
      </c>
      <c r="N3606" s="6">
        <v>53999.1</v>
      </c>
      <c r="O3606" s="6">
        <v>7019.88</v>
      </c>
      <c r="P3606" t="s">
        <v>158</v>
      </c>
      <c r="Q3606" t="s">
        <v>159</v>
      </c>
      <c r="R3606" t="s">
        <v>160</v>
      </c>
      <c r="S3606" t="s">
        <v>45</v>
      </c>
      <c r="T3606" t="s">
        <v>55</v>
      </c>
      <c r="U3606" s="13">
        <f t="shared" si="224"/>
        <v>2025</v>
      </c>
      <c r="V3606" s="13">
        <f t="shared" si="225"/>
        <v>1</v>
      </c>
      <c r="W3606" s="20" t="str">
        <f t="shared" si="226"/>
        <v>January</v>
      </c>
      <c r="X3606">
        <v>0.13</v>
      </c>
      <c r="Y3606" s="6">
        <f t="shared" si="227"/>
        <v>47999.199999999997</v>
      </c>
      <c r="Z3606" cm="1">
        <f t="array" aca="1" ref="Z3606" ca="1">IF(roud(N3606,2)=ROUND(Z3606,2),"ok","error")</f>
        <v>0</v>
      </c>
    </row>
    <row r="3607" spans="1:26" x14ac:dyDescent="0.3">
      <c r="A3607" t="s">
        <v>5321</v>
      </c>
      <c r="B3607" s="4">
        <v>45754</v>
      </c>
      <c r="C3607" t="s">
        <v>329</v>
      </c>
      <c r="D3607" t="s">
        <v>330</v>
      </c>
      <c r="E3607" t="s">
        <v>80</v>
      </c>
      <c r="F3607" t="s">
        <v>81</v>
      </c>
      <c r="G3607" t="s">
        <v>52</v>
      </c>
      <c r="H3607" t="s">
        <v>53</v>
      </c>
      <c r="I3607" s="6">
        <v>2</v>
      </c>
      <c r="J3607" s="6">
        <v>3499</v>
      </c>
      <c r="K3607" s="6">
        <v>6998</v>
      </c>
      <c r="L3607" s="6">
        <v>0.25</v>
      </c>
      <c r="M3607" s="6">
        <v>1749.5</v>
      </c>
      <c r="N3607" s="6">
        <v>5248.5</v>
      </c>
      <c r="O3607" s="6">
        <v>866</v>
      </c>
      <c r="P3607" t="s">
        <v>170</v>
      </c>
      <c r="Q3607" t="s">
        <v>171</v>
      </c>
      <c r="R3607" t="s">
        <v>44</v>
      </c>
      <c r="S3607" t="s">
        <v>45</v>
      </c>
      <c r="T3607" t="s">
        <v>35</v>
      </c>
      <c r="U3607" s="13">
        <f t="shared" si="224"/>
        <v>2025</v>
      </c>
      <c r="V3607" s="13">
        <f t="shared" si="225"/>
        <v>4</v>
      </c>
      <c r="W3607" s="20" t="str">
        <f t="shared" si="226"/>
        <v>April</v>
      </c>
      <c r="X3607">
        <v>0.16500000000000001</v>
      </c>
      <c r="Y3607" s="6">
        <f t="shared" si="227"/>
        <v>3499</v>
      </c>
      <c r="Z3607" cm="1">
        <f t="array" aca="1" ref="Z3607" ca="1">IF(roud(N3607,2)=ROUND(Z3607,2),"ok","error")</f>
        <v>0</v>
      </c>
    </row>
    <row r="3608" spans="1:26" x14ac:dyDescent="0.3">
      <c r="A3608" t="s">
        <v>5322</v>
      </c>
      <c r="B3608" s="4">
        <v>45369</v>
      </c>
      <c r="C3608" t="s">
        <v>1102</v>
      </c>
      <c r="D3608" t="s">
        <v>1103</v>
      </c>
      <c r="E3608" t="s">
        <v>484</v>
      </c>
      <c r="F3608" t="s">
        <v>485</v>
      </c>
      <c r="G3608" t="s">
        <v>113</v>
      </c>
      <c r="H3608" t="s">
        <v>169</v>
      </c>
      <c r="I3608" s="6">
        <v>2</v>
      </c>
      <c r="J3608" s="6">
        <v>1599</v>
      </c>
      <c r="K3608" s="6">
        <v>3198</v>
      </c>
      <c r="L3608" s="6">
        <v>0.1</v>
      </c>
      <c r="M3608" s="6">
        <v>319.8</v>
      </c>
      <c r="N3608" s="6">
        <v>2878.2</v>
      </c>
      <c r="O3608" s="6">
        <v>719.55</v>
      </c>
      <c r="P3608" t="s">
        <v>191</v>
      </c>
      <c r="Q3608" t="s">
        <v>187</v>
      </c>
      <c r="R3608" t="s">
        <v>160</v>
      </c>
      <c r="S3608" t="s">
        <v>45</v>
      </c>
      <c r="T3608" t="s">
        <v>35</v>
      </c>
      <c r="U3608" s="13">
        <f t="shared" si="224"/>
        <v>2024</v>
      </c>
      <c r="V3608" s="13">
        <f t="shared" si="225"/>
        <v>3</v>
      </c>
      <c r="W3608" s="20" t="str">
        <f t="shared" si="226"/>
        <v>March</v>
      </c>
      <c r="X3608">
        <v>0.25</v>
      </c>
      <c r="Y3608" s="6">
        <f t="shared" si="227"/>
        <v>2558.4</v>
      </c>
      <c r="Z3608" cm="1">
        <f t="array" aca="1" ref="Z3608" ca="1">IF(roud(N3608,2)=ROUND(Z3608,2),"ok","error")</f>
        <v>0</v>
      </c>
    </row>
    <row r="3609" spans="1:26" x14ac:dyDescent="0.3">
      <c r="A3609" t="s">
        <v>5323</v>
      </c>
      <c r="B3609" s="4">
        <v>45940</v>
      </c>
      <c r="C3609" t="s">
        <v>2098</v>
      </c>
      <c r="D3609" t="s">
        <v>2099</v>
      </c>
      <c r="E3609" t="s">
        <v>80</v>
      </c>
      <c r="F3609" t="s">
        <v>81</v>
      </c>
      <c r="G3609" t="s">
        <v>52</v>
      </c>
      <c r="H3609" t="s">
        <v>53</v>
      </c>
      <c r="I3609" s="6">
        <v>1</v>
      </c>
      <c r="J3609" s="6">
        <v>3499</v>
      </c>
      <c r="K3609" s="6">
        <v>3499</v>
      </c>
      <c r="L3609" s="6">
        <v>0.15</v>
      </c>
      <c r="M3609" s="6">
        <v>524.85</v>
      </c>
      <c r="N3609" s="6">
        <v>2974.15</v>
      </c>
      <c r="O3609" s="6">
        <v>579.96</v>
      </c>
      <c r="P3609" t="s">
        <v>89</v>
      </c>
      <c r="Q3609" t="s">
        <v>90</v>
      </c>
      <c r="R3609" t="s">
        <v>65</v>
      </c>
      <c r="S3609" t="s">
        <v>45</v>
      </c>
      <c r="T3609" t="s">
        <v>35</v>
      </c>
      <c r="U3609" s="13">
        <f t="shared" si="224"/>
        <v>2025</v>
      </c>
      <c r="V3609" s="13">
        <f t="shared" si="225"/>
        <v>10</v>
      </c>
      <c r="W3609" s="20" t="str">
        <f t="shared" si="226"/>
        <v>October</v>
      </c>
      <c r="X3609">
        <v>0.19500000000000001</v>
      </c>
      <c r="Y3609" s="6">
        <f t="shared" si="227"/>
        <v>2449.3000000000002</v>
      </c>
      <c r="Z3609" cm="1">
        <f t="array" aca="1" ref="Z3609" ca="1">IF(roud(N3609,2)=ROUND(Z3609,2),"ok","error")</f>
        <v>0</v>
      </c>
    </row>
    <row r="3610" spans="1:26" x14ac:dyDescent="0.3">
      <c r="A3610" t="s">
        <v>5324</v>
      </c>
      <c r="B3610" s="4">
        <v>45387</v>
      </c>
      <c r="C3610" t="s">
        <v>386</v>
      </c>
      <c r="D3610" t="s">
        <v>387</v>
      </c>
      <c r="E3610" t="s">
        <v>323</v>
      </c>
      <c r="F3610" t="s">
        <v>324</v>
      </c>
      <c r="G3610" t="s">
        <v>29</v>
      </c>
      <c r="H3610" t="s">
        <v>304</v>
      </c>
      <c r="I3610" s="6">
        <v>3</v>
      </c>
      <c r="J3610" s="6">
        <v>799</v>
      </c>
      <c r="K3610" s="6">
        <v>2397</v>
      </c>
      <c r="L3610" s="6">
        <v>0.2</v>
      </c>
      <c r="M3610" s="6">
        <v>479.4</v>
      </c>
      <c r="N3610" s="6">
        <v>1917.6</v>
      </c>
      <c r="O3610" s="6">
        <v>498.58</v>
      </c>
      <c r="P3610" t="s">
        <v>191</v>
      </c>
      <c r="Q3610" t="s">
        <v>187</v>
      </c>
      <c r="R3610" t="s">
        <v>160</v>
      </c>
      <c r="S3610" t="s">
        <v>45</v>
      </c>
      <c r="T3610" t="s">
        <v>35</v>
      </c>
      <c r="U3610" s="13">
        <f t="shared" si="224"/>
        <v>2024</v>
      </c>
      <c r="V3610" s="13">
        <f t="shared" si="225"/>
        <v>4</v>
      </c>
      <c r="W3610" s="20" t="str">
        <f t="shared" si="226"/>
        <v>April</v>
      </c>
      <c r="X3610">
        <v>0.26</v>
      </c>
      <c r="Y3610" s="6">
        <f t="shared" si="227"/>
        <v>1438.2</v>
      </c>
      <c r="Z3610" cm="1">
        <f t="array" aca="1" ref="Z3610" ca="1">IF(roud(N3610,2)=ROUND(Z3610,2),"ok","error")</f>
        <v>0</v>
      </c>
    </row>
    <row r="3611" spans="1:26" x14ac:dyDescent="0.3">
      <c r="A3611" t="s">
        <v>5325</v>
      </c>
      <c r="B3611" s="4">
        <v>45704</v>
      </c>
      <c r="C3611" t="s">
        <v>988</v>
      </c>
      <c r="D3611" t="s">
        <v>989</v>
      </c>
      <c r="E3611" t="s">
        <v>323</v>
      </c>
      <c r="F3611" t="s">
        <v>324</v>
      </c>
      <c r="G3611" t="s">
        <v>29</v>
      </c>
      <c r="H3611" t="s">
        <v>304</v>
      </c>
      <c r="I3611" s="6">
        <v>2</v>
      </c>
      <c r="J3611" s="6">
        <v>799</v>
      </c>
      <c r="K3611" s="6">
        <v>1598</v>
      </c>
      <c r="L3611" s="6">
        <v>0.15</v>
      </c>
      <c r="M3611" s="6">
        <v>239.7</v>
      </c>
      <c r="N3611" s="6">
        <v>1358.3</v>
      </c>
      <c r="O3611" s="6">
        <v>373.53</v>
      </c>
      <c r="P3611" t="s">
        <v>31</v>
      </c>
      <c r="Q3611" t="s">
        <v>32</v>
      </c>
      <c r="R3611" t="s">
        <v>33</v>
      </c>
      <c r="S3611" t="s">
        <v>98</v>
      </c>
      <c r="T3611" t="s">
        <v>35</v>
      </c>
      <c r="U3611" s="13">
        <f t="shared" si="224"/>
        <v>2025</v>
      </c>
      <c r="V3611" s="13">
        <f t="shared" si="225"/>
        <v>2</v>
      </c>
      <c r="W3611" s="20" t="str">
        <f t="shared" si="226"/>
        <v>February</v>
      </c>
      <c r="X3611">
        <v>0.27500000000000002</v>
      </c>
      <c r="Y3611" s="6">
        <f t="shared" si="227"/>
        <v>1118.5999999999999</v>
      </c>
      <c r="Z3611" cm="1">
        <f t="array" aca="1" ref="Z3611" ca="1">IF(roud(N3611,2)=ROUND(Z3611,2),"ok","error")</f>
        <v>0</v>
      </c>
    </row>
    <row r="3612" spans="1:26" x14ac:dyDescent="0.3">
      <c r="A3612" t="s">
        <v>5326</v>
      </c>
      <c r="B3612" s="4">
        <v>45819</v>
      </c>
      <c r="C3612" t="s">
        <v>2675</v>
      </c>
      <c r="D3612" t="s">
        <v>2676</v>
      </c>
      <c r="E3612" t="s">
        <v>302</v>
      </c>
      <c r="F3612" t="s">
        <v>303</v>
      </c>
      <c r="G3612" t="s">
        <v>29</v>
      </c>
      <c r="H3612" t="s">
        <v>304</v>
      </c>
      <c r="I3612" s="6">
        <v>4</v>
      </c>
      <c r="J3612" s="6">
        <v>1799</v>
      </c>
      <c r="K3612" s="6">
        <v>7196</v>
      </c>
      <c r="L3612" s="6">
        <v>0.05</v>
      </c>
      <c r="M3612" s="6">
        <v>359.8</v>
      </c>
      <c r="N3612" s="6">
        <v>6836.2</v>
      </c>
      <c r="O3612" s="6">
        <v>2085.04</v>
      </c>
      <c r="P3612" t="s">
        <v>42</v>
      </c>
      <c r="Q3612" t="s">
        <v>43</v>
      </c>
      <c r="R3612" t="s">
        <v>44</v>
      </c>
      <c r="S3612" t="s">
        <v>45</v>
      </c>
      <c r="T3612" t="s">
        <v>55</v>
      </c>
      <c r="U3612" s="13">
        <f t="shared" si="224"/>
        <v>2025</v>
      </c>
      <c r="V3612" s="13">
        <f t="shared" si="225"/>
        <v>6</v>
      </c>
      <c r="W3612" s="20" t="str">
        <f t="shared" si="226"/>
        <v>June</v>
      </c>
      <c r="X3612">
        <v>0.30499999999999999</v>
      </c>
      <c r="Y3612" s="6">
        <f t="shared" si="227"/>
        <v>6476.4</v>
      </c>
      <c r="Z3612" cm="1">
        <f t="array" aca="1" ref="Z3612" ca="1">IF(roud(N3612,2)=ROUND(Z3612,2),"ok","error")</f>
        <v>0</v>
      </c>
    </row>
    <row r="3613" spans="1:26" x14ac:dyDescent="0.3">
      <c r="A3613" t="s">
        <v>5327</v>
      </c>
      <c r="B3613" s="4">
        <v>45576</v>
      </c>
      <c r="C3613" t="s">
        <v>1551</v>
      </c>
      <c r="D3613" t="s">
        <v>1552</v>
      </c>
      <c r="E3613" t="s">
        <v>212</v>
      </c>
      <c r="F3613" t="s">
        <v>213</v>
      </c>
      <c r="G3613" t="s">
        <v>214</v>
      </c>
      <c r="H3613" t="s">
        <v>215</v>
      </c>
      <c r="I3613" s="6">
        <v>1</v>
      </c>
      <c r="J3613" s="6">
        <v>599</v>
      </c>
      <c r="K3613" s="6">
        <v>599</v>
      </c>
      <c r="L3613" s="6">
        <v>0.05</v>
      </c>
      <c r="M3613" s="6">
        <v>29.95</v>
      </c>
      <c r="N3613" s="6">
        <v>569.04999999999995</v>
      </c>
      <c r="O3613" s="6">
        <v>207.7</v>
      </c>
      <c r="P3613" t="s">
        <v>42</v>
      </c>
      <c r="Q3613" t="s">
        <v>43</v>
      </c>
      <c r="R3613" t="s">
        <v>44</v>
      </c>
      <c r="S3613" t="s">
        <v>45</v>
      </c>
      <c r="T3613" t="s">
        <v>35</v>
      </c>
      <c r="U3613" s="13">
        <f t="shared" si="224"/>
        <v>2024</v>
      </c>
      <c r="V3613" s="13">
        <f t="shared" si="225"/>
        <v>10</v>
      </c>
      <c r="W3613" s="20" t="str">
        <f t="shared" si="226"/>
        <v>October</v>
      </c>
      <c r="X3613">
        <v>0.36499999999999999</v>
      </c>
      <c r="Y3613" s="6">
        <f t="shared" si="227"/>
        <v>539.1</v>
      </c>
      <c r="Z3613" cm="1">
        <f t="array" aca="1" ref="Z3613" ca="1">IF(roud(N3613,2)=ROUND(Z3613,2),"ok","error")</f>
        <v>0</v>
      </c>
    </row>
    <row r="3614" spans="1:26" x14ac:dyDescent="0.3">
      <c r="A3614" t="s">
        <v>5328</v>
      </c>
      <c r="B3614" s="4">
        <v>46003</v>
      </c>
      <c r="C3614" t="s">
        <v>3731</v>
      </c>
      <c r="D3614" t="s">
        <v>3732</v>
      </c>
      <c r="E3614" t="s">
        <v>198</v>
      </c>
      <c r="F3614" t="s">
        <v>199</v>
      </c>
      <c r="G3614" t="s">
        <v>61</v>
      </c>
      <c r="H3614" t="s">
        <v>71</v>
      </c>
      <c r="I3614" s="6">
        <v>1</v>
      </c>
      <c r="J3614" s="6">
        <v>899</v>
      </c>
      <c r="K3614" s="6">
        <v>899</v>
      </c>
      <c r="L3614" s="6">
        <v>0.15</v>
      </c>
      <c r="M3614" s="6">
        <v>134.85</v>
      </c>
      <c r="N3614" s="6">
        <v>764.15</v>
      </c>
      <c r="O3614" s="6">
        <v>87.88</v>
      </c>
      <c r="P3614" t="s">
        <v>170</v>
      </c>
      <c r="Q3614" t="s">
        <v>171</v>
      </c>
      <c r="R3614" t="s">
        <v>44</v>
      </c>
      <c r="S3614" t="s">
        <v>34</v>
      </c>
      <c r="T3614" t="s">
        <v>35</v>
      </c>
      <c r="U3614" s="13">
        <f t="shared" si="224"/>
        <v>2025</v>
      </c>
      <c r="V3614" s="13">
        <f t="shared" si="225"/>
        <v>12</v>
      </c>
      <c r="W3614" s="20" t="str">
        <f t="shared" si="226"/>
        <v>December</v>
      </c>
      <c r="X3614">
        <v>0.115</v>
      </c>
      <c r="Y3614" s="6">
        <f t="shared" si="227"/>
        <v>629.29999999999995</v>
      </c>
      <c r="Z3614" cm="1">
        <f t="array" aca="1" ref="Z3614" ca="1">IF(roud(N3614,2)=ROUND(Z3614,2),"ok","error")</f>
        <v>0</v>
      </c>
    </row>
    <row r="3615" spans="1:26" x14ac:dyDescent="0.3">
      <c r="A3615" t="s">
        <v>5329</v>
      </c>
      <c r="B3615" s="4">
        <v>45669</v>
      </c>
      <c r="C3615" t="s">
        <v>4667</v>
      </c>
      <c r="D3615" t="s">
        <v>4668</v>
      </c>
      <c r="E3615" t="s">
        <v>181</v>
      </c>
      <c r="F3615" t="s">
        <v>182</v>
      </c>
      <c r="G3615" t="s">
        <v>113</v>
      </c>
      <c r="H3615" t="s">
        <v>114</v>
      </c>
      <c r="I3615" s="6">
        <v>2</v>
      </c>
      <c r="J3615" s="6">
        <v>2499</v>
      </c>
      <c r="K3615" s="6">
        <v>4998</v>
      </c>
      <c r="L3615" s="6">
        <v>0.05</v>
      </c>
      <c r="M3615" s="6">
        <v>249.9</v>
      </c>
      <c r="N3615" s="6">
        <v>4748.1000000000004</v>
      </c>
      <c r="O3615" s="6">
        <v>1258.25</v>
      </c>
      <c r="P3615" t="s">
        <v>186</v>
      </c>
      <c r="Q3615" t="s">
        <v>187</v>
      </c>
      <c r="R3615" t="s">
        <v>160</v>
      </c>
      <c r="S3615" t="s">
        <v>107</v>
      </c>
      <c r="T3615" t="s">
        <v>55</v>
      </c>
      <c r="U3615" s="13">
        <f t="shared" si="224"/>
        <v>2025</v>
      </c>
      <c r="V3615" s="13">
        <f t="shared" si="225"/>
        <v>1</v>
      </c>
      <c r="W3615" s="20" t="str">
        <f t="shared" si="226"/>
        <v>January</v>
      </c>
      <c r="X3615">
        <v>0.26500000000000001</v>
      </c>
      <c r="Y3615" s="6">
        <f t="shared" si="227"/>
        <v>4498.2</v>
      </c>
      <c r="Z3615" cm="1">
        <f t="array" aca="1" ref="Z3615" ca="1">IF(roud(N3615,2)=ROUND(Z3615,2),"ok","error")</f>
        <v>0</v>
      </c>
    </row>
    <row r="3616" spans="1:26" x14ac:dyDescent="0.3">
      <c r="A3616" t="s">
        <v>5330</v>
      </c>
      <c r="B3616" s="4">
        <v>45757</v>
      </c>
      <c r="C3616" t="s">
        <v>773</v>
      </c>
      <c r="D3616" t="s">
        <v>774</v>
      </c>
      <c r="E3616" t="s">
        <v>40</v>
      </c>
      <c r="F3616" t="s">
        <v>41</v>
      </c>
      <c r="G3616" t="s">
        <v>29</v>
      </c>
      <c r="H3616" t="s">
        <v>30</v>
      </c>
      <c r="I3616" s="6">
        <v>1</v>
      </c>
      <c r="J3616" s="6">
        <v>1199</v>
      </c>
      <c r="K3616" s="6">
        <v>1199</v>
      </c>
      <c r="L3616" s="6">
        <v>0.1</v>
      </c>
      <c r="M3616" s="6">
        <v>119.9</v>
      </c>
      <c r="N3616" s="6">
        <v>1079.0999999999999</v>
      </c>
      <c r="O3616" s="6">
        <v>312.94</v>
      </c>
      <c r="P3616" t="s">
        <v>158</v>
      </c>
      <c r="Q3616" t="s">
        <v>159</v>
      </c>
      <c r="R3616" t="s">
        <v>160</v>
      </c>
      <c r="S3616" t="s">
        <v>34</v>
      </c>
      <c r="T3616" t="s">
        <v>55</v>
      </c>
      <c r="U3616" s="13">
        <f t="shared" si="224"/>
        <v>2025</v>
      </c>
      <c r="V3616" s="13">
        <f t="shared" si="225"/>
        <v>4</v>
      </c>
      <c r="W3616" s="20" t="str">
        <f t="shared" si="226"/>
        <v>April</v>
      </c>
      <c r="X3616">
        <v>0.28999999999999998</v>
      </c>
      <c r="Y3616" s="6">
        <f t="shared" si="227"/>
        <v>959.2</v>
      </c>
      <c r="Z3616" cm="1">
        <f t="array" aca="1" ref="Z3616" ca="1">IF(roud(N3616,2)=ROUND(Z3616,2),"ok","error")</f>
        <v>0</v>
      </c>
    </row>
    <row r="3617" spans="1:26" x14ac:dyDescent="0.3">
      <c r="A3617" t="s">
        <v>5331</v>
      </c>
      <c r="B3617" s="4">
        <v>45791</v>
      </c>
      <c r="C3617" t="s">
        <v>268</v>
      </c>
      <c r="D3617" t="s">
        <v>269</v>
      </c>
      <c r="E3617" t="s">
        <v>80</v>
      </c>
      <c r="F3617" t="s">
        <v>81</v>
      </c>
      <c r="G3617" t="s">
        <v>52</v>
      </c>
      <c r="H3617" t="s">
        <v>53</v>
      </c>
      <c r="I3617" s="6">
        <v>2</v>
      </c>
      <c r="J3617" s="6">
        <v>3499</v>
      </c>
      <c r="K3617" s="6">
        <v>6998</v>
      </c>
      <c r="L3617" s="6">
        <v>0.1</v>
      </c>
      <c r="M3617" s="6">
        <v>699.8</v>
      </c>
      <c r="N3617" s="6">
        <v>6298.2</v>
      </c>
      <c r="O3617" s="6">
        <v>1322.62</v>
      </c>
      <c r="P3617" t="s">
        <v>89</v>
      </c>
      <c r="Q3617" t="s">
        <v>90</v>
      </c>
      <c r="R3617" t="s">
        <v>65</v>
      </c>
      <c r="S3617" t="s">
        <v>107</v>
      </c>
      <c r="T3617" t="s">
        <v>35</v>
      </c>
      <c r="U3617" s="13">
        <f t="shared" si="224"/>
        <v>2025</v>
      </c>
      <c r="V3617" s="13">
        <f t="shared" si="225"/>
        <v>5</v>
      </c>
      <c r="W3617" s="20" t="str">
        <f t="shared" si="226"/>
        <v>May</v>
      </c>
      <c r="X3617">
        <v>0.21</v>
      </c>
      <c r="Y3617" s="6">
        <f t="shared" si="227"/>
        <v>5598.4</v>
      </c>
      <c r="Z3617" cm="1">
        <f t="array" aca="1" ref="Z3617" ca="1">IF(roud(N3617,2)=ROUND(Z3617,2),"ok","error")</f>
        <v>0</v>
      </c>
    </row>
    <row r="3618" spans="1:26" x14ac:dyDescent="0.3">
      <c r="A3618" t="s">
        <v>5332</v>
      </c>
      <c r="B3618" s="4">
        <v>45627</v>
      </c>
      <c r="C3618" t="s">
        <v>193</v>
      </c>
      <c r="D3618" t="s">
        <v>194</v>
      </c>
      <c r="E3618" t="s">
        <v>273</v>
      </c>
      <c r="F3618" t="s">
        <v>274</v>
      </c>
      <c r="G3618" t="s">
        <v>29</v>
      </c>
      <c r="H3618" t="s">
        <v>88</v>
      </c>
      <c r="I3618" s="6">
        <v>2</v>
      </c>
      <c r="J3618" s="6">
        <v>2499</v>
      </c>
      <c r="K3618" s="6">
        <v>4998</v>
      </c>
      <c r="L3618" s="6">
        <v>0.05</v>
      </c>
      <c r="M3618" s="6">
        <v>249.9</v>
      </c>
      <c r="N3618" s="6">
        <v>4748.1000000000004</v>
      </c>
      <c r="O3618" s="6">
        <v>1448.17</v>
      </c>
      <c r="P3618" t="s">
        <v>170</v>
      </c>
      <c r="Q3618" t="s">
        <v>171</v>
      </c>
      <c r="R3618" t="s">
        <v>44</v>
      </c>
      <c r="S3618" t="s">
        <v>45</v>
      </c>
      <c r="T3618" t="s">
        <v>55</v>
      </c>
      <c r="U3618" s="13">
        <f t="shared" si="224"/>
        <v>2024</v>
      </c>
      <c r="V3618" s="13">
        <f t="shared" si="225"/>
        <v>12</v>
      </c>
      <c r="W3618" s="20" t="str">
        <f t="shared" si="226"/>
        <v>December</v>
      </c>
      <c r="X3618">
        <v>0.30499999999999999</v>
      </c>
      <c r="Y3618" s="6">
        <f t="shared" si="227"/>
        <v>4498.2</v>
      </c>
      <c r="Z3618" cm="1">
        <f t="array" aca="1" ref="Z3618" ca="1">IF(roud(N3618,2)=ROUND(Z3618,2),"ok","error")</f>
        <v>0</v>
      </c>
    </row>
    <row r="3619" spans="1:26" x14ac:dyDescent="0.3">
      <c r="A3619" t="s">
        <v>5333</v>
      </c>
      <c r="B3619" s="4">
        <v>45887</v>
      </c>
      <c r="C3619" t="s">
        <v>3955</v>
      </c>
      <c r="D3619" t="s">
        <v>3956</v>
      </c>
      <c r="E3619" t="s">
        <v>212</v>
      </c>
      <c r="F3619" t="s">
        <v>213</v>
      </c>
      <c r="G3619" t="s">
        <v>214</v>
      </c>
      <c r="H3619" t="s">
        <v>215</v>
      </c>
      <c r="I3619" s="6">
        <v>2</v>
      </c>
      <c r="J3619" s="6">
        <v>599</v>
      </c>
      <c r="K3619" s="6">
        <v>1198</v>
      </c>
      <c r="L3619" s="6">
        <v>0.05</v>
      </c>
      <c r="M3619" s="6">
        <v>59.9</v>
      </c>
      <c r="N3619" s="6">
        <v>1138.0999999999999</v>
      </c>
      <c r="O3619" s="6">
        <v>415.41</v>
      </c>
      <c r="P3619" t="s">
        <v>31</v>
      </c>
      <c r="Q3619" t="s">
        <v>32</v>
      </c>
      <c r="R3619" t="s">
        <v>33</v>
      </c>
      <c r="S3619" t="s">
        <v>98</v>
      </c>
      <c r="T3619" t="s">
        <v>35</v>
      </c>
      <c r="U3619" s="13">
        <f t="shared" si="224"/>
        <v>2025</v>
      </c>
      <c r="V3619" s="13">
        <f t="shared" si="225"/>
        <v>8</v>
      </c>
      <c r="W3619" s="20" t="str">
        <f t="shared" si="226"/>
        <v>August</v>
      </c>
      <c r="X3619">
        <v>0.36499999999999999</v>
      </c>
      <c r="Y3619" s="6">
        <f t="shared" si="227"/>
        <v>1078.2</v>
      </c>
      <c r="Z3619" cm="1">
        <f t="array" aca="1" ref="Z3619" ca="1">IF(roud(N3619,2)=ROUND(Z3619,2),"ok","error")</f>
        <v>0</v>
      </c>
    </row>
    <row r="3620" spans="1:26" x14ac:dyDescent="0.3">
      <c r="A3620" t="s">
        <v>5334</v>
      </c>
      <c r="B3620" s="4">
        <v>45294</v>
      </c>
      <c r="C3620" t="s">
        <v>942</v>
      </c>
      <c r="D3620" t="s">
        <v>943</v>
      </c>
      <c r="E3620" t="s">
        <v>273</v>
      </c>
      <c r="F3620" t="s">
        <v>274</v>
      </c>
      <c r="G3620" t="s">
        <v>29</v>
      </c>
      <c r="H3620" t="s">
        <v>88</v>
      </c>
      <c r="I3620" s="6">
        <v>1</v>
      </c>
      <c r="J3620" s="6">
        <v>2499</v>
      </c>
      <c r="K3620" s="6">
        <v>2499</v>
      </c>
      <c r="L3620" s="6">
        <v>0.2</v>
      </c>
      <c r="M3620" s="6">
        <v>499.8</v>
      </c>
      <c r="N3620" s="6">
        <v>1999.2</v>
      </c>
      <c r="O3620" s="6">
        <v>519.79</v>
      </c>
      <c r="P3620" t="s">
        <v>105</v>
      </c>
      <c r="Q3620" t="s">
        <v>106</v>
      </c>
      <c r="R3620" t="s">
        <v>44</v>
      </c>
      <c r="S3620" t="s">
        <v>54</v>
      </c>
      <c r="T3620" t="s">
        <v>55</v>
      </c>
      <c r="U3620" s="13">
        <f t="shared" si="224"/>
        <v>2024</v>
      </c>
      <c r="V3620" s="13">
        <f t="shared" si="225"/>
        <v>1</v>
      </c>
      <c r="W3620" s="20" t="str">
        <f t="shared" si="226"/>
        <v>January</v>
      </c>
      <c r="X3620">
        <v>0.26</v>
      </c>
      <c r="Y3620" s="6">
        <f t="shared" si="227"/>
        <v>1499.4</v>
      </c>
      <c r="Z3620" cm="1">
        <f t="array" aca="1" ref="Z3620" ca="1">IF(roud(N3620,2)=ROUND(Z3620,2),"ok","error")</f>
        <v>0</v>
      </c>
    </row>
    <row r="3621" spans="1:26" x14ac:dyDescent="0.3">
      <c r="A3621" t="s">
        <v>5335</v>
      </c>
      <c r="B3621" s="4">
        <v>45387</v>
      </c>
      <c r="C3621" t="s">
        <v>2307</v>
      </c>
      <c r="D3621" t="s">
        <v>2308</v>
      </c>
      <c r="E3621" t="s">
        <v>102</v>
      </c>
      <c r="F3621" t="s">
        <v>103</v>
      </c>
      <c r="G3621" t="s">
        <v>52</v>
      </c>
      <c r="H3621" t="s">
        <v>104</v>
      </c>
      <c r="I3621" s="6">
        <v>2</v>
      </c>
      <c r="J3621" s="6">
        <v>5999</v>
      </c>
      <c r="K3621" s="6">
        <v>11998</v>
      </c>
      <c r="L3621" s="6">
        <v>0.15</v>
      </c>
      <c r="M3621" s="6">
        <v>1799.7</v>
      </c>
      <c r="N3621" s="6">
        <v>10198.299999999999</v>
      </c>
      <c r="O3621" s="6">
        <v>1988.67</v>
      </c>
      <c r="P3621" t="s">
        <v>170</v>
      </c>
      <c r="Q3621" t="s">
        <v>171</v>
      </c>
      <c r="R3621" t="s">
        <v>44</v>
      </c>
      <c r="S3621" t="s">
        <v>45</v>
      </c>
      <c r="T3621" t="s">
        <v>35</v>
      </c>
      <c r="U3621" s="13">
        <f t="shared" si="224"/>
        <v>2024</v>
      </c>
      <c r="V3621" s="13">
        <f t="shared" si="225"/>
        <v>4</v>
      </c>
      <c r="W3621" s="20" t="str">
        <f t="shared" si="226"/>
        <v>April</v>
      </c>
      <c r="X3621">
        <v>0.19500000000000001</v>
      </c>
      <c r="Y3621" s="6">
        <f t="shared" si="227"/>
        <v>8398.6</v>
      </c>
      <c r="Z3621" cm="1">
        <f t="array" aca="1" ref="Z3621" ca="1">IF(roud(N3621,2)=ROUND(Z3621,2),"ok","error")</f>
        <v>0</v>
      </c>
    </row>
    <row r="3622" spans="1:26" x14ac:dyDescent="0.3">
      <c r="A3622" t="s">
        <v>5336</v>
      </c>
      <c r="B3622" s="4">
        <v>45761</v>
      </c>
      <c r="C3622" t="s">
        <v>3246</v>
      </c>
      <c r="D3622" t="s">
        <v>3247</v>
      </c>
      <c r="E3622" t="s">
        <v>212</v>
      </c>
      <c r="F3622" t="s">
        <v>213</v>
      </c>
      <c r="G3622" t="s">
        <v>214</v>
      </c>
      <c r="H3622" t="s">
        <v>215</v>
      </c>
      <c r="I3622" s="6">
        <v>2</v>
      </c>
      <c r="J3622" s="6">
        <v>599</v>
      </c>
      <c r="K3622" s="6">
        <v>1198</v>
      </c>
      <c r="L3622" s="6">
        <v>0.1</v>
      </c>
      <c r="M3622" s="6">
        <v>119.8</v>
      </c>
      <c r="N3622" s="6">
        <v>1078.2</v>
      </c>
      <c r="O3622" s="6">
        <v>377.37</v>
      </c>
      <c r="P3622" t="s">
        <v>31</v>
      </c>
      <c r="Q3622" t="s">
        <v>32</v>
      </c>
      <c r="R3622" t="s">
        <v>33</v>
      </c>
      <c r="S3622" t="s">
        <v>45</v>
      </c>
      <c r="T3622" t="s">
        <v>55</v>
      </c>
      <c r="U3622" s="13">
        <f t="shared" si="224"/>
        <v>2025</v>
      </c>
      <c r="V3622" s="13">
        <f t="shared" si="225"/>
        <v>4</v>
      </c>
      <c r="W3622" s="20" t="str">
        <f t="shared" si="226"/>
        <v>April</v>
      </c>
      <c r="X3622">
        <v>0.35</v>
      </c>
      <c r="Y3622" s="6">
        <f t="shared" si="227"/>
        <v>958.4</v>
      </c>
      <c r="Z3622" cm="1">
        <f t="array" aca="1" ref="Z3622" ca="1">IF(roud(N3622,2)=ROUND(Z3622,2),"ok","error")</f>
        <v>0</v>
      </c>
    </row>
    <row r="3623" spans="1:26" x14ac:dyDescent="0.3">
      <c r="A3623" t="s">
        <v>5337</v>
      </c>
      <c r="B3623" s="4">
        <v>45942</v>
      </c>
      <c r="C3623" t="s">
        <v>332</v>
      </c>
      <c r="D3623" t="s">
        <v>333</v>
      </c>
      <c r="E3623" t="s">
        <v>40</v>
      </c>
      <c r="F3623" t="s">
        <v>41</v>
      </c>
      <c r="G3623" t="s">
        <v>29</v>
      </c>
      <c r="H3623" t="s">
        <v>30</v>
      </c>
      <c r="I3623" s="6">
        <v>4</v>
      </c>
      <c r="J3623" s="6">
        <v>1199</v>
      </c>
      <c r="K3623" s="6">
        <v>4796</v>
      </c>
      <c r="L3623" s="6">
        <v>0.1</v>
      </c>
      <c r="M3623" s="6">
        <v>479.6</v>
      </c>
      <c r="N3623" s="6">
        <v>4316.3999999999996</v>
      </c>
      <c r="O3623" s="6">
        <v>1251.76</v>
      </c>
      <c r="P3623" t="s">
        <v>144</v>
      </c>
      <c r="Q3623" t="s">
        <v>145</v>
      </c>
      <c r="R3623" t="s">
        <v>65</v>
      </c>
      <c r="S3623" t="s">
        <v>98</v>
      </c>
      <c r="T3623" t="s">
        <v>55</v>
      </c>
      <c r="U3623" s="13">
        <f t="shared" si="224"/>
        <v>2025</v>
      </c>
      <c r="V3623" s="13">
        <f t="shared" si="225"/>
        <v>10</v>
      </c>
      <c r="W3623" s="20" t="str">
        <f t="shared" si="226"/>
        <v>October</v>
      </c>
      <c r="X3623">
        <v>0.28999999999999998</v>
      </c>
      <c r="Y3623" s="6">
        <f t="shared" si="227"/>
        <v>3836.8</v>
      </c>
      <c r="Z3623" cm="1">
        <f t="array" aca="1" ref="Z3623" ca="1">IF(roud(N3623,2)=ROUND(Z3623,2),"ok","error")</f>
        <v>0</v>
      </c>
    </row>
    <row r="3624" spans="1:26" x14ac:dyDescent="0.3">
      <c r="A3624" t="s">
        <v>5338</v>
      </c>
      <c r="B3624" s="4">
        <v>45972</v>
      </c>
      <c r="C3624" t="s">
        <v>2442</v>
      </c>
      <c r="D3624" t="s">
        <v>2443</v>
      </c>
      <c r="E3624" t="s">
        <v>121</v>
      </c>
      <c r="F3624" t="s">
        <v>122</v>
      </c>
      <c r="G3624" t="s">
        <v>61</v>
      </c>
      <c r="H3624" t="s">
        <v>123</v>
      </c>
      <c r="I3624" s="6">
        <v>4</v>
      </c>
      <c r="J3624" s="6">
        <v>24999</v>
      </c>
      <c r="K3624" s="6">
        <v>99996</v>
      </c>
      <c r="L3624" s="6">
        <v>0.2</v>
      </c>
      <c r="M3624" s="6">
        <v>19999.2</v>
      </c>
      <c r="N3624" s="6">
        <v>79996.800000000003</v>
      </c>
      <c r="O3624" s="6">
        <v>7999.68</v>
      </c>
      <c r="P3624" t="s">
        <v>31</v>
      </c>
      <c r="Q3624" t="s">
        <v>32</v>
      </c>
      <c r="R3624" t="s">
        <v>33</v>
      </c>
      <c r="S3624" t="s">
        <v>107</v>
      </c>
      <c r="T3624" t="s">
        <v>55</v>
      </c>
      <c r="U3624" s="13">
        <f t="shared" si="224"/>
        <v>2025</v>
      </c>
      <c r="V3624" s="13">
        <f t="shared" si="225"/>
        <v>11</v>
      </c>
      <c r="W3624" s="20" t="str">
        <f t="shared" si="226"/>
        <v>November</v>
      </c>
      <c r="X3624">
        <v>0.1</v>
      </c>
      <c r="Y3624" s="6">
        <f t="shared" si="227"/>
        <v>59997.599999999999</v>
      </c>
      <c r="Z3624" cm="1">
        <f t="array" aca="1" ref="Z3624" ca="1">IF(roud(N3624,2)=ROUND(Z3624,2),"ok","error")</f>
        <v>0</v>
      </c>
    </row>
    <row r="3625" spans="1:26" x14ac:dyDescent="0.3">
      <c r="A3625" t="s">
        <v>5339</v>
      </c>
      <c r="B3625" s="4">
        <v>46006</v>
      </c>
      <c r="C3625" t="s">
        <v>419</v>
      </c>
      <c r="D3625" t="s">
        <v>420</v>
      </c>
      <c r="E3625" t="s">
        <v>133</v>
      </c>
      <c r="F3625" t="s">
        <v>134</v>
      </c>
      <c r="G3625" t="s">
        <v>61</v>
      </c>
      <c r="H3625" t="s">
        <v>123</v>
      </c>
      <c r="I3625" s="6">
        <v>1</v>
      </c>
      <c r="J3625" s="6">
        <v>2999</v>
      </c>
      <c r="K3625" s="6">
        <v>2999</v>
      </c>
      <c r="L3625" s="6">
        <v>0.1</v>
      </c>
      <c r="M3625" s="6">
        <v>299.89999999999998</v>
      </c>
      <c r="N3625" s="6">
        <v>2699.1</v>
      </c>
      <c r="O3625" s="6">
        <v>350.88</v>
      </c>
      <c r="P3625" t="s">
        <v>186</v>
      </c>
      <c r="Q3625" t="s">
        <v>187</v>
      </c>
      <c r="R3625" t="s">
        <v>160</v>
      </c>
      <c r="S3625" t="s">
        <v>34</v>
      </c>
      <c r="T3625" t="s">
        <v>55</v>
      </c>
      <c r="U3625" s="13">
        <f t="shared" si="224"/>
        <v>2025</v>
      </c>
      <c r="V3625" s="13">
        <f t="shared" si="225"/>
        <v>12</v>
      </c>
      <c r="W3625" s="20" t="str">
        <f t="shared" si="226"/>
        <v>December</v>
      </c>
      <c r="X3625">
        <v>0.13</v>
      </c>
      <c r="Y3625" s="6">
        <f t="shared" si="227"/>
        <v>2399.1999999999998</v>
      </c>
      <c r="Z3625" cm="1">
        <f t="array" aca="1" ref="Z3625" ca="1">IF(roud(N3625,2)=ROUND(Z3625,2),"ok","error")</f>
        <v>0</v>
      </c>
    </row>
    <row r="3626" spans="1:26" x14ac:dyDescent="0.3">
      <c r="A3626" t="s">
        <v>5340</v>
      </c>
      <c r="B3626" s="4">
        <v>45658</v>
      </c>
      <c r="C3626" t="s">
        <v>1077</v>
      </c>
      <c r="D3626" t="s">
        <v>1078</v>
      </c>
      <c r="E3626" t="s">
        <v>121</v>
      </c>
      <c r="F3626" t="s">
        <v>122</v>
      </c>
      <c r="G3626" t="s">
        <v>61</v>
      </c>
      <c r="H3626" t="s">
        <v>123</v>
      </c>
      <c r="I3626" s="6">
        <v>5</v>
      </c>
      <c r="J3626" s="6">
        <v>24999</v>
      </c>
      <c r="K3626" s="6">
        <v>124995</v>
      </c>
      <c r="L3626" s="6">
        <v>0.2</v>
      </c>
      <c r="M3626" s="6">
        <v>24999</v>
      </c>
      <c r="N3626" s="6">
        <v>99996</v>
      </c>
      <c r="O3626" s="6">
        <v>9999.6</v>
      </c>
      <c r="P3626" t="s">
        <v>31</v>
      </c>
      <c r="Q3626" t="s">
        <v>32</v>
      </c>
      <c r="R3626" t="s">
        <v>33</v>
      </c>
      <c r="S3626" t="s">
        <v>54</v>
      </c>
      <c r="T3626" t="s">
        <v>55</v>
      </c>
      <c r="U3626" s="13">
        <f t="shared" si="224"/>
        <v>2025</v>
      </c>
      <c r="V3626" s="13">
        <f t="shared" si="225"/>
        <v>1</v>
      </c>
      <c r="W3626" s="20" t="str">
        <f t="shared" si="226"/>
        <v>January</v>
      </c>
      <c r="X3626">
        <v>0.1</v>
      </c>
      <c r="Y3626" s="6">
        <f t="shared" si="227"/>
        <v>74997</v>
      </c>
      <c r="Z3626" cm="1">
        <f t="array" aca="1" ref="Z3626" ca="1">IF(roud(N3626,2)=ROUND(Z3626,2),"ok","error")</f>
        <v>0</v>
      </c>
    </row>
    <row r="3627" spans="1:26" x14ac:dyDescent="0.3">
      <c r="A3627" t="s">
        <v>5341</v>
      </c>
      <c r="B3627" s="4">
        <v>45356</v>
      </c>
      <c r="C3627" t="s">
        <v>2136</v>
      </c>
      <c r="D3627" t="s">
        <v>2137</v>
      </c>
      <c r="E3627" t="s">
        <v>302</v>
      </c>
      <c r="F3627" t="s">
        <v>303</v>
      </c>
      <c r="G3627" t="s">
        <v>29</v>
      </c>
      <c r="H3627" t="s">
        <v>304</v>
      </c>
      <c r="I3627" s="6">
        <v>2</v>
      </c>
      <c r="J3627" s="6">
        <v>1799</v>
      </c>
      <c r="K3627" s="6">
        <v>3598</v>
      </c>
      <c r="L3627" s="6">
        <v>0.05</v>
      </c>
      <c r="M3627" s="6">
        <v>179.9</v>
      </c>
      <c r="N3627" s="6">
        <v>3418.1</v>
      </c>
      <c r="O3627" s="6">
        <v>1042.52</v>
      </c>
      <c r="P3627" t="s">
        <v>63</v>
      </c>
      <c r="Q3627" t="s">
        <v>64</v>
      </c>
      <c r="R3627" t="s">
        <v>65</v>
      </c>
      <c r="S3627" t="s">
        <v>45</v>
      </c>
      <c r="T3627" t="s">
        <v>55</v>
      </c>
      <c r="U3627" s="13">
        <f t="shared" si="224"/>
        <v>2024</v>
      </c>
      <c r="V3627" s="13">
        <f t="shared" si="225"/>
        <v>3</v>
      </c>
      <c r="W3627" s="20" t="str">
        <f t="shared" si="226"/>
        <v>March</v>
      </c>
      <c r="X3627">
        <v>0.30499999999999999</v>
      </c>
      <c r="Y3627" s="6">
        <f t="shared" si="227"/>
        <v>3238.2</v>
      </c>
      <c r="Z3627" cm="1">
        <f t="array" aca="1" ref="Z3627" ca="1">IF(roud(N3627,2)=ROUND(Z3627,2),"ok","error")</f>
        <v>0</v>
      </c>
    </row>
    <row r="3628" spans="1:26" x14ac:dyDescent="0.3">
      <c r="A3628" t="s">
        <v>5342</v>
      </c>
      <c r="B3628" s="4">
        <v>45839</v>
      </c>
      <c r="C3628" t="s">
        <v>886</v>
      </c>
      <c r="D3628" t="s">
        <v>887</v>
      </c>
      <c r="E3628" t="s">
        <v>356</v>
      </c>
      <c r="F3628" t="s">
        <v>357</v>
      </c>
      <c r="G3628" t="s">
        <v>214</v>
      </c>
      <c r="H3628" t="s">
        <v>260</v>
      </c>
      <c r="I3628" s="6">
        <v>1</v>
      </c>
      <c r="J3628" s="6">
        <v>699</v>
      </c>
      <c r="K3628" s="6">
        <v>699</v>
      </c>
      <c r="L3628" s="6">
        <v>0.25</v>
      </c>
      <c r="M3628" s="6">
        <v>174.75</v>
      </c>
      <c r="N3628" s="6">
        <v>524.25</v>
      </c>
      <c r="O3628" s="6">
        <v>159.9</v>
      </c>
      <c r="P3628" t="s">
        <v>144</v>
      </c>
      <c r="Q3628" t="s">
        <v>145</v>
      </c>
      <c r="R3628" t="s">
        <v>65</v>
      </c>
      <c r="S3628" t="s">
        <v>45</v>
      </c>
      <c r="T3628" t="s">
        <v>35</v>
      </c>
      <c r="U3628" s="13">
        <f t="shared" si="224"/>
        <v>2025</v>
      </c>
      <c r="V3628" s="13">
        <f t="shared" si="225"/>
        <v>7</v>
      </c>
      <c r="W3628" s="20" t="str">
        <f t="shared" si="226"/>
        <v>July</v>
      </c>
      <c r="X3628">
        <v>0.30499999999999999</v>
      </c>
      <c r="Y3628" s="6">
        <f t="shared" si="227"/>
        <v>349.5</v>
      </c>
      <c r="Z3628" cm="1">
        <f t="array" aca="1" ref="Z3628" ca="1">IF(roud(N3628,2)=ROUND(Z3628,2),"ok","error")</f>
        <v>0</v>
      </c>
    </row>
    <row r="3629" spans="1:26" x14ac:dyDescent="0.3">
      <c r="A3629" t="s">
        <v>5343</v>
      </c>
      <c r="B3629" s="4">
        <v>45699</v>
      </c>
      <c r="C3629" t="s">
        <v>631</v>
      </c>
      <c r="D3629" t="s">
        <v>632</v>
      </c>
      <c r="E3629" t="s">
        <v>323</v>
      </c>
      <c r="F3629" t="s">
        <v>324</v>
      </c>
      <c r="G3629" t="s">
        <v>29</v>
      </c>
      <c r="H3629" t="s">
        <v>304</v>
      </c>
      <c r="I3629" s="6">
        <v>1</v>
      </c>
      <c r="J3629" s="6">
        <v>799</v>
      </c>
      <c r="K3629" s="6">
        <v>799</v>
      </c>
      <c r="L3629" s="6">
        <v>0.05</v>
      </c>
      <c r="M3629" s="6">
        <v>39.950000000000003</v>
      </c>
      <c r="N3629" s="6">
        <v>759.05</v>
      </c>
      <c r="O3629" s="6">
        <v>231.51</v>
      </c>
      <c r="P3629" t="s">
        <v>63</v>
      </c>
      <c r="Q3629" t="s">
        <v>64</v>
      </c>
      <c r="R3629" t="s">
        <v>65</v>
      </c>
      <c r="S3629" t="s">
        <v>45</v>
      </c>
      <c r="T3629" t="s">
        <v>55</v>
      </c>
      <c r="U3629" s="13">
        <f t="shared" si="224"/>
        <v>2025</v>
      </c>
      <c r="V3629" s="13">
        <f t="shared" si="225"/>
        <v>2</v>
      </c>
      <c r="W3629" s="20" t="str">
        <f t="shared" si="226"/>
        <v>February</v>
      </c>
      <c r="X3629">
        <v>0.30499999999999999</v>
      </c>
      <c r="Y3629" s="6">
        <f t="shared" si="227"/>
        <v>719.1</v>
      </c>
      <c r="Z3629" cm="1">
        <f t="array" aca="1" ref="Z3629" ca="1">IF(roud(N3629,2)=ROUND(Z3629,2),"ok","error")</f>
        <v>0</v>
      </c>
    </row>
    <row r="3630" spans="1:26" x14ac:dyDescent="0.3">
      <c r="A3630" t="s">
        <v>5344</v>
      </c>
      <c r="B3630" s="4">
        <v>45515</v>
      </c>
      <c r="C3630" t="s">
        <v>4313</v>
      </c>
      <c r="D3630" t="s">
        <v>4314</v>
      </c>
      <c r="E3630" t="s">
        <v>121</v>
      </c>
      <c r="F3630" t="s">
        <v>122</v>
      </c>
      <c r="G3630" t="s">
        <v>61</v>
      </c>
      <c r="H3630" t="s">
        <v>123</v>
      </c>
      <c r="I3630" s="6">
        <v>3</v>
      </c>
      <c r="J3630" s="6">
        <v>24999</v>
      </c>
      <c r="K3630" s="6">
        <v>74997</v>
      </c>
      <c r="L3630" s="6">
        <v>0.25</v>
      </c>
      <c r="M3630" s="6">
        <v>18749.25</v>
      </c>
      <c r="N3630" s="6">
        <v>56247.75</v>
      </c>
      <c r="O3630" s="6">
        <v>4781.0600000000004</v>
      </c>
      <c r="P3630" t="s">
        <v>170</v>
      </c>
      <c r="Q3630" t="s">
        <v>171</v>
      </c>
      <c r="R3630" t="s">
        <v>44</v>
      </c>
      <c r="S3630" t="s">
        <v>45</v>
      </c>
      <c r="T3630" t="s">
        <v>55</v>
      </c>
      <c r="U3630" s="13">
        <f t="shared" si="224"/>
        <v>2024</v>
      </c>
      <c r="V3630" s="13">
        <f t="shared" si="225"/>
        <v>8</v>
      </c>
      <c r="W3630" s="20" t="str">
        <f t="shared" si="226"/>
        <v>August</v>
      </c>
      <c r="X3630">
        <v>8.5000000000000006E-2</v>
      </c>
      <c r="Y3630" s="6">
        <f t="shared" si="227"/>
        <v>37498.5</v>
      </c>
      <c r="Z3630" cm="1">
        <f t="array" aca="1" ref="Z3630" ca="1">IF(roud(N3630,2)=ROUND(Z3630,2),"ok","error")</f>
        <v>0</v>
      </c>
    </row>
    <row r="3631" spans="1:26" x14ac:dyDescent="0.3">
      <c r="A3631" t="s">
        <v>5345</v>
      </c>
      <c r="B3631" s="4">
        <v>45731</v>
      </c>
      <c r="C3631" t="s">
        <v>1026</v>
      </c>
      <c r="D3631" t="s">
        <v>1027</v>
      </c>
      <c r="E3631" t="s">
        <v>86</v>
      </c>
      <c r="F3631" t="s">
        <v>87</v>
      </c>
      <c r="G3631" t="s">
        <v>29</v>
      </c>
      <c r="H3631" t="s">
        <v>88</v>
      </c>
      <c r="I3631" s="6">
        <v>2</v>
      </c>
      <c r="J3631" s="6">
        <v>1299</v>
      </c>
      <c r="K3631" s="6">
        <v>2598</v>
      </c>
      <c r="L3631" s="6">
        <v>0</v>
      </c>
      <c r="M3631" s="6">
        <v>0</v>
      </c>
      <c r="N3631" s="6">
        <v>2598</v>
      </c>
      <c r="O3631" s="6">
        <v>831.36</v>
      </c>
      <c r="P3631" t="s">
        <v>89</v>
      </c>
      <c r="Q3631" t="s">
        <v>90</v>
      </c>
      <c r="R3631" t="s">
        <v>65</v>
      </c>
      <c r="S3631" t="s">
        <v>107</v>
      </c>
      <c r="T3631" t="s">
        <v>55</v>
      </c>
      <c r="U3631" s="13">
        <f t="shared" si="224"/>
        <v>2025</v>
      </c>
      <c r="V3631" s="13">
        <f t="shared" si="225"/>
        <v>3</v>
      </c>
      <c r="W3631" s="20" t="str">
        <f t="shared" si="226"/>
        <v>March</v>
      </c>
      <c r="X3631">
        <v>0.32</v>
      </c>
      <c r="Y3631" s="6">
        <f t="shared" si="227"/>
        <v>2598</v>
      </c>
      <c r="Z3631" cm="1">
        <f t="array" aca="1" ref="Z3631" ca="1">IF(roud(N3631,2)=ROUND(Z3631,2),"ok","error")</f>
        <v>0</v>
      </c>
    </row>
    <row r="3632" spans="1:26" x14ac:dyDescent="0.3">
      <c r="A3632" t="s">
        <v>5346</v>
      </c>
      <c r="B3632" s="4">
        <v>45508</v>
      </c>
      <c r="C3632" t="s">
        <v>1457</v>
      </c>
      <c r="D3632" t="s">
        <v>1458</v>
      </c>
      <c r="E3632" t="s">
        <v>181</v>
      </c>
      <c r="F3632" t="s">
        <v>182</v>
      </c>
      <c r="G3632" t="s">
        <v>113</v>
      </c>
      <c r="H3632" t="s">
        <v>114</v>
      </c>
      <c r="I3632" s="6">
        <v>1</v>
      </c>
      <c r="J3632" s="6">
        <v>2499</v>
      </c>
      <c r="K3632" s="6">
        <v>2499</v>
      </c>
      <c r="L3632" s="6">
        <v>0.2</v>
      </c>
      <c r="M3632" s="6">
        <v>499.8</v>
      </c>
      <c r="N3632" s="6">
        <v>1999.2</v>
      </c>
      <c r="O3632" s="6">
        <v>439.82</v>
      </c>
      <c r="P3632" t="s">
        <v>31</v>
      </c>
      <c r="Q3632" t="s">
        <v>32</v>
      </c>
      <c r="R3632" t="s">
        <v>33</v>
      </c>
      <c r="S3632" t="s">
        <v>98</v>
      </c>
      <c r="T3632" t="s">
        <v>35</v>
      </c>
      <c r="U3632" s="13">
        <f t="shared" si="224"/>
        <v>2024</v>
      </c>
      <c r="V3632" s="13">
        <f t="shared" si="225"/>
        <v>8</v>
      </c>
      <c r="W3632" s="20" t="str">
        <f t="shared" si="226"/>
        <v>August</v>
      </c>
      <c r="X3632">
        <v>0.22</v>
      </c>
      <c r="Y3632" s="6">
        <f t="shared" si="227"/>
        <v>1499.4</v>
      </c>
      <c r="Z3632" cm="1">
        <f t="array" aca="1" ref="Z3632" ca="1">IF(roud(N3632,2)=ROUND(Z3632,2),"ok","error")</f>
        <v>0</v>
      </c>
    </row>
    <row r="3633" spans="1:26" x14ac:dyDescent="0.3">
      <c r="A3633" t="s">
        <v>5347</v>
      </c>
      <c r="B3633" s="4">
        <v>45798</v>
      </c>
      <c r="C3633" t="s">
        <v>567</v>
      </c>
      <c r="D3633" t="s">
        <v>568</v>
      </c>
      <c r="E3633" t="s">
        <v>69</v>
      </c>
      <c r="F3633" t="s">
        <v>70</v>
      </c>
      <c r="G3633" t="s">
        <v>61</v>
      </c>
      <c r="H3633" t="s">
        <v>71</v>
      </c>
      <c r="I3633" s="6">
        <v>1</v>
      </c>
      <c r="J3633" s="6">
        <v>1299</v>
      </c>
      <c r="K3633" s="6">
        <v>1299</v>
      </c>
      <c r="L3633" s="6">
        <v>0.25</v>
      </c>
      <c r="M3633" s="6">
        <v>324.75</v>
      </c>
      <c r="N3633" s="6">
        <v>974.25</v>
      </c>
      <c r="O3633" s="6">
        <v>82.81</v>
      </c>
      <c r="P3633" t="s">
        <v>31</v>
      </c>
      <c r="Q3633" t="s">
        <v>32</v>
      </c>
      <c r="R3633" t="s">
        <v>33</v>
      </c>
      <c r="S3633" t="s">
        <v>98</v>
      </c>
      <c r="T3633" t="s">
        <v>35</v>
      </c>
      <c r="U3633" s="13">
        <f t="shared" si="224"/>
        <v>2025</v>
      </c>
      <c r="V3633" s="13">
        <f t="shared" si="225"/>
        <v>5</v>
      </c>
      <c r="W3633" s="20" t="str">
        <f t="shared" si="226"/>
        <v>May</v>
      </c>
      <c r="X3633">
        <v>8.5000000000000006E-2</v>
      </c>
      <c r="Y3633" s="6">
        <f t="shared" si="227"/>
        <v>649.5</v>
      </c>
      <c r="Z3633" cm="1">
        <f t="array" aca="1" ref="Z3633" ca="1">IF(roud(N3633,2)=ROUND(Z3633,2),"ok","error")</f>
        <v>0</v>
      </c>
    </row>
    <row r="3634" spans="1:26" x14ac:dyDescent="0.3">
      <c r="A3634" t="s">
        <v>5348</v>
      </c>
      <c r="B3634" s="4">
        <v>45566</v>
      </c>
      <c r="C3634" t="s">
        <v>2267</v>
      </c>
      <c r="D3634" t="s">
        <v>2268</v>
      </c>
      <c r="E3634" t="s">
        <v>80</v>
      </c>
      <c r="F3634" t="s">
        <v>81</v>
      </c>
      <c r="G3634" t="s">
        <v>52</v>
      </c>
      <c r="H3634" t="s">
        <v>53</v>
      </c>
      <c r="I3634" s="6">
        <v>3</v>
      </c>
      <c r="J3634" s="6">
        <v>3499</v>
      </c>
      <c r="K3634" s="6">
        <v>10497</v>
      </c>
      <c r="L3634" s="6">
        <v>0.1</v>
      </c>
      <c r="M3634" s="6">
        <v>1049.7</v>
      </c>
      <c r="N3634" s="6">
        <v>9447.2999999999993</v>
      </c>
      <c r="O3634" s="6">
        <v>1983.93</v>
      </c>
      <c r="P3634" t="s">
        <v>186</v>
      </c>
      <c r="Q3634" t="s">
        <v>187</v>
      </c>
      <c r="R3634" t="s">
        <v>160</v>
      </c>
      <c r="S3634" t="s">
        <v>107</v>
      </c>
      <c r="T3634" t="s">
        <v>35</v>
      </c>
      <c r="U3634" s="13">
        <f t="shared" si="224"/>
        <v>2024</v>
      </c>
      <c r="V3634" s="13">
        <f t="shared" si="225"/>
        <v>10</v>
      </c>
      <c r="W3634" s="20" t="str">
        <f t="shared" si="226"/>
        <v>October</v>
      </c>
      <c r="X3634">
        <v>0.21</v>
      </c>
      <c r="Y3634" s="6">
        <f t="shared" si="227"/>
        <v>8397.6</v>
      </c>
      <c r="Z3634" cm="1">
        <f t="array" aca="1" ref="Z3634" ca="1">IF(roud(N3634,2)=ROUND(Z3634,2),"ok","error")</f>
        <v>0</v>
      </c>
    </row>
    <row r="3635" spans="1:26" x14ac:dyDescent="0.3">
      <c r="A3635" t="s">
        <v>5349</v>
      </c>
      <c r="B3635" s="4">
        <v>45622</v>
      </c>
      <c r="C3635" t="s">
        <v>1505</v>
      </c>
      <c r="D3635" t="s">
        <v>1506</v>
      </c>
      <c r="E3635" t="s">
        <v>167</v>
      </c>
      <c r="F3635" t="s">
        <v>168</v>
      </c>
      <c r="G3635" t="s">
        <v>113</v>
      </c>
      <c r="H3635" t="s">
        <v>169</v>
      </c>
      <c r="I3635" s="6">
        <v>1</v>
      </c>
      <c r="J3635" s="6">
        <v>899</v>
      </c>
      <c r="K3635" s="6">
        <v>899</v>
      </c>
      <c r="L3635" s="6">
        <v>0.15</v>
      </c>
      <c r="M3635" s="6">
        <v>134.85</v>
      </c>
      <c r="N3635" s="6">
        <v>764.15</v>
      </c>
      <c r="O3635" s="6">
        <v>179.58</v>
      </c>
      <c r="P3635" t="s">
        <v>82</v>
      </c>
      <c r="Q3635" t="s">
        <v>82</v>
      </c>
      <c r="R3635" t="s">
        <v>65</v>
      </c>
      <c r="S3635" t="s">
        <v>98</v>
      </c>
      <c r="T3635" t="s">
        <v>35</v>
      </c>
      <c r="U3635" s="13">
        <f t="shared" si="224"/>
        <v>2024</v>
      </c>
      <c r="V3635" s="13">
        <f t="shared" si="225"/>
        <v>11</v>
      </c>
      <c r="W3635" s="20" t="str">
        <f t="shared" si="226"/>
        <v>November</v>
      </c>
      <c r="X3635">
        <v>0.23499999999999999</v>
      </c>
      <c r="Y3635" s="6">
        <f t="shared" si="227"/>
        <v>629.29999999999995</v>
      </c>
      <c r="Z3635" cm="1">
        <f t="array" aca="1" ref="Z3635" ca="1">IF(roud(N3635,2)=ROUND(Z3635,2),"ok","error")</f>
        <v>0</v>
      </c>
    </row>
    <row r="3636" spans="1:26" x14ac:dyDescent="0.3">
      <c r="A3636" t="s">
        <v>5350</v>
      </c>
      <c r="B3636" s="4">
        <v>45582</v>
      </c>
      <c r="C3636" t="s">
        <v>1631</v>
      </c>
      <c r="D3636" t="s">
        <v>1632</v>
      </c>
      <c r="E3636" t="s">
        <v>50</v>
      </c>
      <c r="F3636" t="s">
        <v>51</v>
      </c>
      <c r="G3636" t="s">
        <v>52</v>
      </c>
      <c r="H3636" t="s">
        <v>53</v>
      </c>
      <c r="I3636" s="6">
        <v>2</v>
      </c>
      <c r="J3636" s="6">
        <v>2999</v>
      </c>
      <c r="K3636" s="6">
        <v>5998</v>
      </c>
      <c r="L3636" s="6">
        <v>0.1</v>
      </c>
      <c r="M3636" s="6">
        <v>599.79999999999995</v>
      </c>
      <c r="N3636" s="6">
        <v>5398.2</v>
      </c>
      <c r="O3636" s="6">
        <v>1133.6199999999999</v>
      </c>
      <c r="P3636" t="s">
        <v>89</v>
      </c>
      <c r="Q3636" t="s">
        <v>90</v>
      </c>
      <c r="R3636" t="s">
        <v>65</v>
      </c>
      <c r="S3636" t="s">
        <v>107</v>
      </c>
      <c r="T3636" t="s">
        <v>55</v>
      </c>
      <c r="U3636" s="13">
        <f t="shared" si="224"/>
        <v>2024</v>
      </c>
      <c r="V3636" s="13">
        <f t="shared" si="225"/>
        <v>10</v>
      </c>
      <c r="W3636" s="20" t="str">
        <f t="shared" si="226"/>
        <v>October</v>
      </c>
      <c r="X3636">
        <v>0.21</v>
      </c>
      <c r="Y3636" s="6">
        <f t="shared" si="227"/>
        <v>4798.3999999999996</v>
      </c>
      <c r="Z3636" cm="1">
        <f t="array" aca="1" ref="Z3636" ca="1">IF(roud(N3636,2)=ROUND(Z3636,2),"ok","error")</f>
        <v>0</v>
      </c>
    </row>
    <row r="3637" spans="1:26" x14ac:dyDescent="0.3">
      <c r="A3637" t="s">
        <v>5351</v>
      </c>
      <c r="B3637" s="4">
        <v>45637</v>
      </c>
      <c r="C3637" t="s">
        <v>618</v>
      </c>
      <c r="D3637" t="s">
        <v>619</v>
      </c>
      <c r="E3637" t="s">
        <v>27</v>
      </c>
      <c r="F3637" t="s">
        <v>28</v>
      </c>
      <c r="G3637" t="s">
        <v>29</v>
      </c>
      <c r="H3637" t="s">
        <v>30</v>
      </c>
      <c r="I3637" s="6">
        <v>2</v>
      </c>
      <c r="J3637" s="6">
        <v>1999</v>
      </c>
      <c r="K3637" s="6">
        <v>3998</v>
      </c>
      <c r="L3637" s="6">
        <v>0.05</v>
      </c>
      <c r="M3637" s="6">
        <v>199.9</v>
      </c>
      <c r="N3637" s="6">
        <v>3798.1</v>
      </c>
      <c r="O3637" s="6">
        <v>1158.42</v>
      </c>
      <c r="P3637" t="s">
        <v>158</v>
      </c>
      <c r="Q3637" t="s">
        <v>159</v>
      </c>
      <c r="R3637" t="s">
        <v>160</v>
      </c>
      <c r="S3637" t="s">
        <v>98</v>
      </c>
      <c r="T3637" t="s">
        <v>35</v>
      </c>
      <c r="U3637" s="13">
        <f t="shared" si="224"/>
        <v>2024</v>
      </c>
      <c r="V3637" s="13">
        <f t="shared" si="225"/>
        <v>12</v>
      </c>
      <c r="W3637" s="20" t="str">
        <f t="shared" si="226"/>
        <v>December</v>
      </c>
      <c r="X3637">
        <v>0.30499999999999999</v>
      </c>
      <c r="Y3637" s="6">
        <f t="shared" si="227"/>
        <v>3598.2</v>
      </c>
      <c r="Z3637" cm="1">
        <f t="array" aca="1" ref="Z3637" ca="1">IF(roud(N3637,2)=ROUND(Z3637,2),"ok","error")</f>
        <v>0</v>
      </c>
    </row>
    <row r="3638" spans="1:26" x14ac:dyDescent="0.3">
      <c r="A3638" t="s">
        <v>5352</v>
      </c>
      <c r="B3638" s="4">
        <v>45852</v>
      </c>
      <c r="C3638" t="s">
        <v>1871</v>
      </c>
      <c r="D3638" t="s">
        <v>1872</v>
      </c>
      <c r="E3638" t="s">
        <v>59</v>
      </c>
      <c r="F3638" t="s">
        <v>60</v>
      </c>
      <c r="G3638" t="s">
        <v>61</v>
      </c>
      <c r="H3638" t="s">
        <v>62</v>
      </c>
      <c r="I3638" s="6">
        <v>1</v>
      </c>
      <c r="J3638" s="6">
        <v>59999</v>
      </c>
      <c r="K3638" s="6">
        <v>59999</v>
      </c>
      <c r="L3638" s="6">
        <v>0.1</v>
      </c>
      <c r="M3638" s="6">
        <v>5999.9</v>
      </c>
      <c r="N3638" s="6">
        <v>53999.1</v>
      </c>
      <c r="O3638" s="6">
        <v>7019.88</v>
      </c>
      <c r="P3638" t="s">
        <v>31</v>
      </c>
      <c r="Q3638" t="s">
        <v>32</v>
      </c>
      <c r="R3638" t="s">
        <v>33</v>
      </c>
      <c r="S3638" t="s">
        <v>45</v>
      </c>
      <c r="T3638" t="s">
        <v>55</v>
      </c>
      <c r="U3638" s="13">
        <f t="shared" si="224"/>
        <v>2025</v>
      </c>
      <c r="V3638" s="13">
        <f t="shared" si="225"/>
        <v>7</v>
      </c>
      <c r="W3638" s="20" t="str">
        <f t="shared" si="226"/>
        <v>July</v>
      </c>
      <c r="X3638">
        <v>0.13</v>
      </c>
      <c r="Y3638" s="6">
        <f t="shared" si="227"/>
        <v>47999.199999999997</v>
      </c>
      <c r="Z3638" cm="1">
        <f t="array" aca="1" ref="Z3638" ca="1">IF(roud(N3638,2)=ROUND(Z3638,2),"ok","error")</f>
        <v>0</v>
      </c>
    </row>
    <row r="3639" spans="1:26" x14ac:dyDescent="0.3">
      <c r="A3639" t="s">
        <v>5353</v>
      </c>
      <c r="B3639" s="4">
        <v>45883</v>
      </c>
      <c r="C3639" t="s">
        <v>981</v>
      </c>
      <c r="D3639" t="s">
        <v>982</v>
      </c>
      <c r="E3639" t="s">
        <v>133</v>
      </c>
      <c r="F3639" t="s">
        <v>134</v>
      </c>
      <c r="G3639" t="s">
        <v>61</v>
      </c>
      <c r="H3639" t="s">
        <v>123</v>
      </c>
      <c r="I3639" s="6">
        <v>3</v>
      </c>
      <c r="J3639" s="6">
        <v>2999</v>
      </c>
      <c r="K3639" s="6">
        <v>8997</v>
      </c>
      <c r="L3639" s="6">
        <v>0.15</v>
      </c>
      <c r="M3639" s="6">
        <v>1349.55</v>
      </c>
      <c r="N3639" s="6">
        <v>7647.45</v>
      </c>
      <c r="O3639" s="6">
        <v>879.46</v>
      </c>
      <c r="P3639" t="s">
        <v>89</v>
      </c>
      <c r="Q3639" t="s">
        <v>90</v>
      </c>
      <c r="R3639" t="s">
        <v>65</v>
      </c>
      <c r="S3639" t="s">
        <v>107</v>
      </c>
      <c r="T3639" t="s">
        <v>55</v>
      </c>
      <c r="U3639" s="13">
        <f t="shared" si="224"/>
        <v>2025</v>
      </c>
      <c r="V3639" s="13">
        <f t="shared" si="225"/>
        <v>8</v>
      </c>
      <c r="W3639" s="20" t="str">
        <f t="shared" si="226"/>
        <v>August</v>
      </c>
      <c r="X3639">
        <v>0.115</v>
      </c>
      <c r="Y3639" s="6">
        <f t="shared" si="227"/>
        <v>6297.9</v>
      </c>
      <c r="Z3639" cm="1">
        <f t="array" aca="1" ref="Z3639" ca="1">IF(roud(N3639,2)=ROUND(Z3639,2),"ok","error")</f>
        <v>0</v>
      </c>
    </row>
    <row r="3640" spans="1:26" x14ac:dyDescent="0.3">
      <c r="A3640" t="s">
        <v>5354</v>
      </c>
      <c r="B3640" s="4">
        <v>45425</v>
      </c>
      <c r="C3640" t="s">
        <v>1593</v>
      </c>
      <c r="D3640" t="s">
        <v>1594</v>
      </c>
      <c r="E3640" t="s">
        <v>75</v>
      </c>
      <c r="F3640" t="s">
        <v>76</v>
      </c>
      <c r="G3640" t="s">
        <v>61</v>
      </c>
      <c r="H3640" t="s">
        <v>71</v>
      </c>
      <c r="I3640" s="6">
        <v>2</v>
      </c>
      <c r="J3640" s="6">
        <v>1499</v>
      </c>
      <c r="K3640" s="6">
        <v>2998</v>
      </c>
      <c r="L3640" s="6">
        <v>0.3</v>
      </c>
      <c r="M3640" s="6">
        <v>899.4</v>
      </c>
      <c r="N3640" s="6">
        <v>2098.6</v>
      </c>
      <c r="O3640" s="6">
        <v>146.9</v>
      </c>
      <c r="P3640" t="s">
        <v>158</v>
      </c>
      <c r="Q3640" t="s">
        <v>159</v>
      </c>
      <c r="R3640" t="s">
        <v>160</v>
      </c>
      <c r="S3640" t="s">
        <v>54</v>
      </c>
      <c r="T3640" t="s">
        <v>35</v>
      </c>
      <c r="U3640" s="13">
        <f t="shared" si="224"/>
        <v>2024</v>
      </c>
      <c r="V3640" s="13">
        <f t="shared" si="225"/>
        <v>5</v>
      </c>
      <c r="W3640" s="20" t="str">
        <f t="shared" si="226"/>
        <v>May</v>
      </c>
      <c r="X3640">
        <v>7.0000000000000007E-2</v>
      </c>
      <c r="Y3640" s="6">
        <f t="shared" si="227"/>
        <v>1199.2</v>
      </c>
      <c r="Z3640" cm="1">
        <f t="array" aca="1" ref="Z3640" ca="1">IF(roud(N3640,2)=ROUND(Z3640,2),"ok","error")</f>
        <v>0</v>
      </c>
    </row>
    <row r="3641" spans="1:26" x14ac:dyDescent="0.3">
      <c r="A3641" t="s">
        <v>5355</v>
      </c>
      <c r="B3641" s="4">
        <v>45871</v>
      </c>
      <c r="C3641" t="s">
        <v>312</v>
      </c>
      <c r="D3641" t="s">
        <v>313</v>
      </c>
      <c r="E3641" t="s">
        <v>50</v>
      </c>
      <c r="F3641" t="s">
        <v>51</v>
      </c>
      <c r="G3641" t="s">
        <v>52</v>
      </c>
      <c r="H3641" t="s">
        <v>53</v>
      </c>
      <c r="I3641" s="6">
        <v>1</v>
      </c>
      <c r="J3641" s="6">
        <v>2999</v>
      </c>
      <c r="K3641" s="6">
        <v>2999</v>
      </c>
      <c r="L3641" s="6">
        <v>0</v>
      </c>
      <c r="M3641" s="6">
        <v>0</v>
      </c>
      <c r="N3641" s="6">
        <v>2999</v>
      </c>
      <c r="O3641" s="6">
        <v>719.76</v>
      </c>
      <c r="P3641" t="s">
        <v>82</v>
      </c>
      <c r="Q3641" t="s">
        <v>82</v>
      </c>
      <c r="R3641" t="s">
        <v>65</v>
      </c>
      <c r="S3641" t="s">
        <v>45</v>
      </c>
      <c r="T3641" t="s">
        <v>46</v>
      </c>
      <c r="U3641" s="13">
        <f t="shared" si="224"/>
        <v>2025</v>
      </c>
      <c r="V3641" s="13">
        <f t="shared" si="225"/>
        <v>8</v>
      </c>
      <c r="W3641" s="20" t="str">
        <f t="shared" si="226"/>
        <v>August</v>
      </c>
      <c r="X3641">
        <v>0.24</v>
      </c>
      <c r="Y3641" s="6">
        <f t="shared" si="227"/>
        <v>2999</v>
      </c>
      <c r="Z3641" cm="1">
        <f t="array" aca="1" ref="Z3641" ca="1">IF(roud(N3641,2)=ROUND(Z3641,2),"ok","error")</f>
        <v>0</v>
      </c>
    </row>
    <row r="3642" spans="1:26" x14ac:dyDescent="0.3">
      <c r="A3642" t="s">
        <v>5356</v>
      </c>
      <c r="B3642" s="4">
        <v>45788</v>
      </c>
      <c r="C3642" t="s">
        <v>1253</v>
      </c>
      <c r="D3642" t="s">
        <v>1254</v>
      </c>
      <c r="E3642" t="s">
        <v>273</v>
      </c>
      <c r="F3642" t="s">
        <v>274</v>
      </c>
      <c r="G3642" t="s">
        <v>29</v>
      </c>
      <c r="H3642" t="s">
        <v>88</v>
      </c>
      <c r="I3642" s="6">
        <v>1</v>
      </c>
      <c r="J3642" s="6">
        <v>2499</v>
      </c>
      <c r="K3642" s="6">
        <v>2499</v>
      </c>
      <c r="L3642" s="6">
        <v>0.05</v>
      </c>
      <c r="M3642" s="6">
        <v>124.95</v>
      </c>
      <c r="N3642" s="6">
        <v>2374.0500000000002</v>
      </c>
      <c r="O3642" s="6">
        <v>724.09</v>
      </c>
      <c r="P3642" t="s">
        <v>94</v>
      </c>
      <c r="Q3642" t="s">
        <v>64</v>
      </c>
      <c r="R3642" t="s">
        <v>65</v>
      </c>
      <c r="S3642" t="s">
        <v>107</v>
      </c>
      <c r="T3642" t="s">
        <v>35</v>
      </c>
      <c r="U3642" s="13">
        <f t="shared" si="224"/>
        <v>2025</v>
      </c>
      <c r="V3642" s="13">
        <f t="shared" si="225"/>
        <v>5</v>
      </c>
      <c r="W3642" s="20" t="str">
        <f t="shared" si="226"/>
        <v>May</v>
      </c>
      <c r="X3642">
        <v>0.30499999999999999</v>
      </c>
      <c r="Y3642" s="6">
        <f t="shared" si="227"/>
        <v>2249.1</v>
      </c>
      <c r="Z3642" cm="1">
        <f t="array" aca="1" ref="Z3642" ca="1">IF(roud(N3642,2)=ROUND(Z3642,2),"ok","error")</f>
        <v>0</v>
      </c>
    </row>
    <row r="3643" spans="1:26" x14ac:dyDescent="0.3">
      <c r="A3643" t="s">
        <v>5357</v>
      </c>
      <c r="B3643" s="4">
        <v>45643</v>
      </c>
      <c r="C3643" t="s">
        <v>2893</v>
      </c>
      <c r="D3643" t="s">
        <v>2894</v>
      </c>
      <c r="E3643" t="s">
        <v>127</v>
      </c>
      <c r="F3643" t="s">
        <v>128</v>
      </c>
      <c r="G3643" t="s">
        <v>52</v>
      </c>
      <c r="H3643" t="s">
        <v>129</v>
      </c>
      <c r="I3643" s="6">
        <v>2</v>
      </c>
      <c r="J3643" s="6">
        <v>1299</v>
      </c>
      <c r="K3643" s="6">
        <v>2598</v>
      </c>
      <c r="L3643" s="6">
        <v>0.2</v>
      </c>
      <c r="M3643" s="6">
        <v>519.6</v>
      </c>
      <c r="N3643" s="6">
        <v>2078.4</v>
      </c>
      <c r="O3643" s="6">
        <v>374.11</v>
      </c>
      <c r="P3643" t="s">
        <v>89</v>
      </c>
      <c r="Q3643" t="s">
        <v>90</v>
      </c>
      <c r="R3643" t="s">
        <v>65</v>
      </c>
      <c r="S3643" t="s">
        <v>45</v>
      </c>
      <c r="T3643" t="s">
        <v>35</v>
      </c>
      <c r="U3643" s="13">
        <f t="shared" si="224"/>
        <v>2024</v>
      </c>
      <c r="V3643" s="13">
        <f t="shared" si="225"/>
        <v>12</v>
      </c>
      <c r="W3643" s="20" t="str">
        <f t="shared" si="226"/>
        <v>December</v>
      </c>
      <c r="X3643">
        <v>0.18</v>
      </c>
      <c r="Y3643" s="6">
        <f t="shared" si="227"/>
        <v>1558.8</v>
      </c>
      <c r="Z3643" cm="1">
        <f t="array" aca="1" ref="Z3643" ca="1">IF(roud(N3643,2)=ROUND(Z3643,2),"ok","error")</f>
        <v>0</v>
      </c>
    </row>
    <row r="3644" spans="1:26" x14ac:dyDescent="0.3">
      <c r="A3644" t="s">
        <v>5358</v>
      </c>
      <c r="B3644" s="4">
        <v>45990</v>
      </c>
      <c r="C3644" t="s">
        <v>2295</v>
      </c>
      <c r="D3644" t="s">
        <v>2296</v>
      </c>
      <c r="E3644" t="s">
        <v>40</v>
      </c>
      <c r="F3644" t="s">
        <v>41</v>
      </c>
      <c r="G3644" t="s">
        <v>29</v>
      </c>
      <c r="H3644" t="s">
        <v>30</v>
      </c>
      <c r="I3644" s="6">
        <v>1</v>
      </c>
      <c r="J3644" s="6">
        <v>1199</v>
      </c>
      <c r="K3644" s="6">
        <v>1199</v>
      </c>
      <c r="L3644" s="6">
        <v>0.2</v>
      </c>
      <c r="M3644" s="6">
        <v>239.8</v>
      </c>
      <c r="N3644" s="6">
        <v>959.2</v>
      </c>
      <c r="O3644" s="6">
        <v>249.39</v>
      </c>
      <c r="P3644" t="s">
        <v>63</v>
      </c>
      <c r="Q3644" t="s">
        <v>64</v>
      </c>
      <c r="R3644" t="s">
        <v>65</v>
      </c>
      <c r="S3644" t="s">
        <v>54</v>
      </c>
      <c r="T3644" t="s">
        <v>35</v>
      </c>
      <c r="U3644" s="13">
        <f t="shared" si="224"/>
        <v>2025</v>
      </c>
      <c r="V3644" s="13">
        <f t="shared" si="225"/>
        <v>11</v>
      </c>
      <c r="W3644" s="20" t="str">
        <f t="shared" si="226"/>
        <v>November</v>
      </c>
      <c r="X3644">
        <v>0.26</v>
      </c>
      <c r="Y3644" s="6">
        <f t="shared" si="227"/>
        <v>719.4</v>
      </c>
      <c r="Z3644" cm="1">
        <f t="array" aca="1" ref="Z3644" ca="1">IF(roud(N3644,2)=ROUND(Z3644,2),"ok","error")</f>
        <v>0</v>
      </c>
    </row>
    <row r="3645" spans="1:26" x14ac:dyDescent="0.3">
      <c r="A3645" t="s">
        <v>5359</v>
      </c>
      <c r="B3645" s="4">
        <v>45341</v>
      </c>
      <c r="C3645" t="s">
        <v>1898</v>
      </c>
      <c r="D3645" t="s">
        <v>1899</v>
      </c>
      <c r="E3645" t="s">
        <v>302</v>
      </c>
      <c r="F3645" t="s">
        <v>303</v>
      </c>
      <c r="G3645" t="s">
        <v>29</v>
      </c>
      <c r="H3645" t="s">
        <v>304</v>
      </c>
      <c r="I3645" s="6">
        <v>1</v>
      </c>
      <c r="J3645" s="6">
        <v>1799</v>
      </c>
      <c r="K3645" s="6">
        <v>1799</v>
      </c>
      <c r="L3645" s="6">
        <v>0.1</v>
      </c>
      <c r="M3645" s="6">
        <v>179.9</v>
      </c>
      <c r="N3645" s="6">
        <v>1619.1</v>
      </c>
      <c r="O3645" s="6">
        <v>469.54</v>
      </c>
      <c r="P3645" t="s">
        <v>105</v>
      </c>
      <c r="Q3645" t="s">
        <v>106</v>
      </c>
      <c r="R3645" t="s">
        <v>44</v>
      </c>
      <c r="S3645" t="s">
        <v>34</v>
      </c>
      <c r="T3645" t="s">
        <v>35</v>
      </c>
      <c r="U3645" s="13">
        <f t="shared" si="224"/>
        <v>2024</v>
      </c>
      <c r="V3645" s="13">
        <f t="shared" si="225"/>
        <v>2</v>
      </c>
      <c r="W3645" s="20" t="str">
        <f t="shared" si="226"/>
        <v>February</v>
      </c>
      <c r="X3645">
        <v>0.28999999999999998</v>
      </c>
      <c r="Y3645" s="6">
        <f t="shared" si="227"/>
        <v>1439.2</v>
      </c>
      <c r="Z3645" cm="1">
        <f t="array" aca="1" ref="Z3645" ca="1">IF(roud(N3645,2)=ROUND(Z3645,2),"ok","error")</f>
        <v>0</v>
      </c>
    </row>
    <row r="3646" spans="1:26" x14ac:dyDescent="0.3">
      <c r="A3646" t="s">
        <v>5360</v>
      </c>
      <c r="B3646" s="4">
        <v>45339</v>
      </c>
      <c r="C3646" t="s">
        <v>2228</v>
      </c>
      <c r="D3646" t="s">
        <v>2229</v>
      </c>
      <c r="E3646" t="s">
        <v>484</v>
      </c>
      <c r="F3646" t="s">
        <v>485</v>
      </c>
      <c r="G3646" t="s">
        <v>113</v>
      </c>
      <c r="H3646" t="s">
        <v>169</v>
      </c>
      <c r="I3646" s="6">
        <v>2</v>
      </c>
      <c r="J3646" s="6">
        <v>1599</v>
      </c>
      <c r="K3646" s="6">
        <v>3198</v>
      </c>
      <c r="L3646" s="6">
        <v>0.1</v>
      </c>
      <c r="M3646" s="6">
        <v>319.8</v>
      </c>
      <c r="N3646" s="6">
        <v>2878.2</v>
      </c>
      <c r="O3646" s="6">
        <v>719.55</v>
      </c>
      <c r="P3646" t="s">
        <v>186</v>
      </c>
      <c r="Q3646" t="s">
        <v>187</v>
      </c>
      <c r="R3646" t="s">
        <v>160</v>
      </c>
      <c r="S3646" t="s">
        <v>45</v>
      </c>
      <c r="T3646" t="s">
        <v>35</v>
      </c>
      <c r="U3646" s="13">
        <f t="shared" si="224"/>
        <v>2024</v>
      </c>
      <c r="V3646" s="13">
        <f t="shared" si="225"/>
        <v>2</v>
      </c>
      <c r="W3646" s="20" t="str">
        <f t="shared" si="226"/>
        <v>February</v>
      </c>
      <c r="X3646">
        <v>0.25</v>
      </c>
      <c r="Y3646" s="6">
        <f t="shared" si="227"/>
        <v>2558.4</v>
      </c>
      <c r="Z3646" cm="1">
        <f t="array" aca="1" ref="Z3646" ca="1">IF(roud(N3646,2)=ROUND(Z3646,2),"ok","error")</f>
        <v>0</v>
      </c>
    </row>
    <row r="3647" spans="1:26" x14ac:dyDescent="0.3">
      <c r="A3647" t="s">
        <v>5361</v>
      </c>
      <c r="B3647" s="4">
        <v>45393</v>
      </c>
      <c r="C3647" t="s">
        <v>3155</v>
      </c>
      <c r="D3647" t="s">
        <v>3156</v>
      </c>
      <c r="E3647" t="s">
        <v>50</v>
      </c>
      <c r="F3647" t="s">
        <v>51</v>
      </c>
      <c r="G3647" t="s">
        <v>52</v>
      </c>
      <c r="H3647" t="s">
        <v>53</v>
      </c>
      <c r="I3647" s="6">
        <v>1</v>
      </c>
      <c r="J3647" s="6">
        <v>2999</v>
      </c>
      <c r="K3647" s="6">
        <v>2999</v>
      </c>
      <c r="L3647" s="6">
        <v>0.15</v>
      </c>
      <c r="M3647" s="6">
        <v>449.85</v>
      </c>
      <c r="N3647" s="6">
        <v>2549.15</v>
      </c>
      <c r="O3647" s="6">
        <v>497.08</v>
      </c>
      <c r="P3647" t="s">
        <v>63</v>
      </c>
      <c r="Q3647" t="s">
        <v>64</v>
      </c>
      <c r="R3647" t="s">
        <v>65</v>
      </c>
      <c r="S3647" t="s">
        <v>107</v>
      </c>
      <c r="T3647" t="s">
        <v>35</v>
      </c>
      <c r="U3647" s="13">
        <f t="shared" si="224"/>
        <v>2024</v>
      </c>
      <c r="V3647" s="13">
        <f t="shared" si="225"/>
        <v>4</v>
      </c>
      <c r="W3647" s="20" t="str">
        <f t="shared" si="226"/>
        <v>April</v>
      </c>
      <c r="X3647">
        <v>0.19500000000000001</v>
      </c>
      <c r="Y3647" s="6">
        <f t="shared" si="227"/>
        <v>2099.3000000000002</v>
      </c>
      <c r="Z3647" cm="1">
        <f t="array" aca="1" ref="Z3647" ca="1">IF(roud(N3647,2)=ROUND(Z3647,2),"ok","error")</f>
        <v>0</v>
      </c>
    </row>
    <row r="3648" spans="1:26" x14ac:dyDescent="0.3">
      <c r="A3648" t="s">
        <v>5362</v>
      </c>
      <c r="B3648" s="4">
        <v>45933</v>
      </c>
      <c r="C3648" t="s">
        <v>294</v>
      </c>
      <c r="D3648" t="s">
        <v>295</v>
      </c>
      <c r="E3648" t="s">
        <v>50</v>
      </c>
      <c r="F3648" t="s">
        <v>51</v>
      </c>
      <c r="G3648" t="s">
        <v>52</v>
      </c>
      <c r="H3648" t="s">
        <v>53</v>
      </c>
      <c r="I3648" s="6">
        <v>1</v>
      </c>
      <c r="J3648" s="6">
        <v>2999</v>
      </c>
      <c r="K3648" s="6">
        <v>2999</v>
      </c>
      <c r="L3648" s="6">
        <v>0.05</v>
      </c>
      <c r="M3648" s="6">
        <v>149.94999999999999</v>
      </c>
      <c r="N3648" s="6">
        <v>2849.05</v>
      </c>
      <c r="O3648" s="6">
        <v>641.04</v>
      </c>
      <c r="P3648" t="s">
        <v>63</v>
      </c>
      <c r="Q3648" t="s">
        <v>64</v>
      </c>
      <c r="R3648" t="s">
        <v>65</v>
      </c>
      <c r="S3648" t="s">
        <v>107</v>
      </c>
      <c r="T3648" t="s">
        <v>35</v>
      </c>
      <c r="U3648" s="13">
        <f t="shared" si="224"/>
        <v>2025</v>
      </c>
      <c r="V3648" s="13">
        <f t="shared" si="225"/>
        <v>10</v>
      </c>
      <c r="W3648" s="20" t="str">
        <f t="shared" si="226"/>
        <v>October</v>
      </c>
      <c r="X3648">
        <v>0.22500000000000001</v>
      </c>
      <c r="Y3648" s="6">
        <f t="shared" si="227"/>
        <v>2699.1</v>
      </c>
      <c r="Z3648" cm="1">
        <f t="array" aca="1" ref="Z3648" ca="1">IF(roud(N3648,2)=ROUND(Z3648,2),"ok","error")</f>
        <v>0</v>
      </c>
    </row>
    <row r="3649" spans="1:26" x14ac:dyDescent="0.3">
      <c r="A3649" t="s">
        <v>5363</v>
      </c>
      <c r="B3649" s="4">
        <v>45762</v>
      </c>
      <c r="C3649" t="s">
        <v>38</v>
      </c>
      <c r="D3649" t="s">
        <v>39</v>
      </c>
      <c r="E3649" t="s">
        <v>75</v>
      </c>
      <c r="F3649" t="s">
        <v>76</v>
      </c>
      <c r="G3649" t="s">
        <v>61</v>
      </c>
      <c r="H3649" t="s">
        <v>71</v>
      </c>
      <c r="I3649" s="6">
        <v>1</v>
      </c>
      <c r="J3649" s="6">
        <v>1499</v>
      </c>
      <c r="K3649" s="6">
        <v>1499</v>
      </c>
      <c r="L3649" s="6">
        <v>0.2</v>
      </c>
      <c r="M3649" s="6">
        <v>299.8</v>
      </c>
      <c r="N3649" s="6">
        <v>1199.2</v>
      </c>
      <c r="O3649" s="6">
        <v>119.92</v>
      </c>
      <c r="P3649" t="s">
        <v>31</v>
      </c>
      <c r="Q3649" t="s">
        <v>32</v>
      </c>
      <c r="R3649" t="s">
        <v>33</v>
      </c>
      <c r="S3649" t="s">
        <v>107</v>
      </c>
      <c r="T3649" t="s">
        <v>55</v>
      </c>
      <c r="U3649" s="13">
        <f t="shared" si="224"/>
        <v>2025</v>
      </c>
      <c r="V3649" s="13">
        <f t="shared" si="225"/>
        <v>4</v>
      </c>
      <c r="W3649" s="20" t="str">
        <f t="shared" si="226"/>
        <v>April</v>
      </c>
      <c r="X3649">
        <v>0.1</v>
      </c>
      <c r="Y3649" s="6">
        <f t="shared" si="227"/>
        <v>899.4</v>
      </c>
      <c r="Z3649" cm="1">
        <f t="array" aca="1" ref="Z3649" ca="1">IF(roud(N3649,2)=ROUND(Z3649,2),"ok","error")</f>
        <v>0</v>
      </c>
    </row>
    <row r="3650" spans="1:26" x14ac:dyDescent="0.3">
      <c r="A3650" t="s">
        <v>5364</v>
      </c>
      <c r="B3650" s="4">
        <v>45308</v>
      </c>
      <c r="C3650" t="s">
        <v>3286</v>
      </c>
      <c r="D3650" t="s">
        <v>3287</v>
      </c>
      <c r="E3650" t="s">
        <v>75</v>
      </c>
      <c r="F3650" t="s">
        <v>76</v>
      </c>
      <c r="G3650" t="s">
        <v>61</v>
      </c>
      <c r="H3650" t="s">
        <v>71</v>
      </c>
      <c r="I3650" s="6">
        <v>1</v>
      </c>
      <c r="J3650" s="6">
        <v>1499</v>
      </c>
      <c r="K3650" s="6">
        <v>1499</v>
      </c>
      <c r="L3650" s="6">
        <v>0.25</v>
      </c>
      <c r="M3650" s="6">
        <v>374.75</v>
      </c>
      <c r="N3650" s="6">
        <v>1124.25</v>
      </c>
      <c r="O3650" s="6">
        <v>95.56</v>
      </c>
      <c r="P3650" t="s">
        <v>31</v>
      </c>
      <c r="Q3650" t="s">
        <v>32</v>
      </c>
      <c r="R3650" t="s">
        <v>33</v>
      </c>
      <c r="S3650" t="s">
        <v>45</v>
      </c>
      <c r="T3650" t="s">
        <v>35</v>
      </c>
      <c r="U3650" s="13">
        <f t="shared" si="224"/>
        <v>2024</v>
      </c>
      <c r="V3650" s="13">
        <f t="shared" si="225"/>
        <v>1</v>
      </c>
      <c r="W3650" s="20" t="str">
        <f t="shared" si="226"/>
        <v>January</v>
      </c>
      <c r="X3650">
        <v>8.5000000000000006E-2</v>
      </c>
      <c r="Y3650" s="6">
        <f t="shared" si="227"/>
        <v>749.5</v>
      </c>
      <c r="Z3650" cm="1">
        <f t="array" aca="1" ref="Z3650" ca="1">IF(roud(N3650,2)=ROUND(Z3650,2),"ok","error")</f>
        <v>0</v>
      </c>
    </row>
    <row r="3651" spans="1:26" x14ac:dyDescent="0.3">
      <c r="A3651" t="s">
        <v>5365</v>
      </c>
      <c r="B3651" s="4">
        <v>45419</v>
      </c>
      <c r="C3651" t="s">
        <v>268</v>
      </c>
      <c r="D3651" t="s">
        <v>269</v>
      </c>
      <c r="E3651" t="s">
        <v>212</v>
      </c>
      <c r="F3651" t="s">
        <v>213</v>
      </c>
      <c r="G3651" t="s">
        <v>214</v>
      </c>
      <c r="H3651" t="s">
        <v>215</v>
      </c>
      <c r="I3651" s="6">
        <v>1</v>
      </c>
      <c r="J3651" s="6">
        <v>599</v>
      </c>
      <c r="K3651" s="6">
        <v>599</v>
      </c>
      <c r="L3651" s="6">
        <v>0.15</v>
      </c>
      <c r="M3651" s="6">
        <v>89.85</v>
      </c>
      <c r="N3651" s="6">
        <v>509.15</v>
      </c>
      <c r="O3651" s="6">
        <v>170.57</v>
      </c>
      <c r="P3651" t="s">
        <v>105</v>
      </c>
      <c r="Q3651" t="s">
        <v>106</v>
      </c>
      <c r="R3651" t="s">
        <v>44</v>
      </c>
      <c r="S3651" t="s">
        <v>45</v>
      </c>
      <c r="T3651" t="s">
        <v>35</v>
      </c>
      <c r="U3651" s="13">
        <f t="shared" ref="U3651:U3714" si="228">YEAR(B3651)</f>
        <v>2024</v>
      </c>
      <c r="V3651" s="13">
        <f t="shared" ref="V3651:V3714" si="229">MONTH(B3651)</f>
        <v>5</v>
      </c>
      <c r="W3651" s="20" t="str">
        <f t="shared" ref="W3651:W3714" si="230">TEXT(B3651,"mmmm")</f>
        <v>May</v>
      </c>
      <c r="X3651">
        <v>0.33500000000000002</v>
      </c>
      <c r="Y3651" s="6">
        <f t="shared" ref="Y3651:Y3714" si="231">ROUND(N3651-(M3651),2)</f>
        <v>419.3</v>
      </c>
      <c r="Z3651" cm="1">
        <f t="array" aca="1" ref="Z3651" ca="1">IF(roud(N3651,2)=ROUND(Z3651,2),"ok","error")</f>
        <v>0</v>
      </c>
    </row>
    <row r="3652" spans="1:26" x14ac:dyDescent="0.3">
      <c r="A3652" t="s">
        <v>5366</v>
      </c>
      <c r="B3652" s="4">
        <v>45453</v>
      </c>
      <c r="C3652" t="s">
        <v>2536</v>
      </c>
      <c r="D3652" t="s">
        <v>2537</v>
      </c>
      <c r="E3652" t="s">
        <v>167</v>
      </c>
      <c r="F3652" t="s">
        <v>168</v>
      </c>
      <c r="G3652" t="s">
        <v>113</v>
      </c>
      <c r="H3652" t="s">
        <v>169</v>
      </c>
      <c r="I3652" s="6">
        <v>1</v>
      </c>
      <c r="J3652" s="6">
        <v>899</v>
      </c>
      <c r="K3652" s="6">
        <v>899</v>
      </c>
      <c r="L3652" s="6">
        <v>0.05</v>
      </c>
      <c r="M3652" s="6">
        <v>44.95</v>
      </c>
      <c r="N3652" s="6">
        <v>854.05</v>
      </c>
      <c r="O3652" s="6">
        <v>226.32</v>
      </c>
      <c r="P3652" t="s">
        <v>144</v>
      </c>
      <c r="Q3652" t="s">
        <v>145</v>
      </c>
      <c r="R3652" t="s">
        <v>65</v>
      </c>
      <c r="S3652" t="s">
        <v>107</v>
      </c>
      <c r="T3652" t="s">
        <v>35</v>
      </c>
      <c r="U3652" s="13">
        <f t="shared" si="228"/>
        <v>2024</v>
      </c>
      <c r="V3652" s="13">
        <f t="shared" si="229"/>
        <v>6</v>
      </c>
      <c r="W3652" s="20" t="str">
        <f t="shared" si="230"/>
        <v>June</v>
      </c>
      <c r="X3652">
        <v>0.26500000000000001</v>
      </c>
      <c r="Y3652" s="6">
        <f t="shared" si="231"/>
        <v>809.1</v>
      </c>
      <c r="Z3652" cm="1">
        <f t="array" aca="1" ref="Z3652" ca="1">IF(roud(N3652,2)=ROUND(Z3652,2),"ok","error")</f>
        <v>0</v>
      </c>
    </row>
    <row r="3653" spans="1:26" x14ac:dyDescent="0.3">
      <c r="A3653" t="s">
        <v>5367</v>
      </c>
      <c r="B3653" s="4">
        <v>45743</v>
      </c>
      <c r="C3653" t="s">
        <v>713</v>
      </c>
      <c r="D3653" t="s">
        <v>714</v>
      </c>
      <c r="E3653" t="s">
        <v>50</v>
      </c>
      <c r="F3653" t="s">
        <v>51</v>
      </c>
      <c r="G3653" t="s">
        <v>52</v>
      </c>
      <c r="H3653" t="s">
        <v>53</v>
      </c>
      <c r="I3653" s="6">
        <v>3</v>
      </c>
      <c r="J3653" s="6">
        <v>2999</v>
      </c>
      <c r="K3653" s="6">
        <v>8997</v>
      </c>
      <c r="L3653" s="6">
        <v>0.3</v>
      </c>
      <c r="M3653" s="6">
        <v>2699.1</v>
      </c>
      <c r="N3653" s="6">
        <v>6297.9</v>
      </c>
      <c r="O3653" s="6">
        <v>944.68</v>
      </c>
      <c r="P3653" t="s">
        <v>170</v>
      </c>
      <c r="Q3653" t="s">
        <v>171</v>
      </c>
      <c r="R3653" t="s">
        <v>44</v>
      </c>
      <c r="S3653" t="s">
        <v>45</v>
      </c>
      <c r="T3653" t="s">
        <v>46</v>
      </c>
      <c r="U3653" s="13">
        <f t="shared" si="228"/>
        <v>2025</v>
      </c>
      <c r="V3653" s="13">
        <f t="shared" si="229"/>
        <v>3</v>
      </c>
      <c r="W3653" s="20" t="str">
        <f t="shared" si="230"/>
        <v>March</v>
      </c>
      <c r="X3653">
        <v>0.15</v>
      </c>
      <c r="Y3653" s="6">
        <f t="shared" si="231"/>
        <v>3598.8</v>
      </c>
      <c r="Z3653" cm="1">
        <f t="array" aca="1" ref="Z3653" ca="1">IF(roud(N3653,2)=ROUND(Z3653,2),"ok","error")</f>
        <v>0</v>
      </c>
    </row>
    <row r="3654" spans="1:26" x14ac:dyDescent="0.3">
      <c r="A3654" t="s">
        <v>5368</v>
      </c>
      <c r="B3654" s="4">
        <v>45759</v>
      </c>
      <c r="C3654" t="s">
        <v>499</v>
      </c>
      <c r="D3654" t="s">
        <v>500</v>
      </c>
      <c r="E3654" t="s">
        <v>181</v>
      </c>
      <c r="F3654" t="s">
        <v>182</v>
      </c>
      <c r="G3654" t="s">
        <v>113</v>
      </c>
      <c r="H3654" t="s">
        <v>114</v>
      </c>
      <c r="I3654" s="6">
        <v>2</v>
      </c>
      <c r="J3654" s="6">
        <v>2499</v>
      </c>
      <c r="K3654" s="6">
        <v>4998</v>
      </c>
      <c r="L3654" s="6">
        <v>0.15</v>
      </c>
      <c r="M3654" s="6">
        <v>749.7</v>
      </c>
      <c r="N3654" s="6">
        <v>4248.3</v>
      </c>
      <c r="O3654" s="6">
        <v>998.35</v>
      </c>
      <c r="P3654" t="s">
        <v>191</v>
      </c>
      <c r="Q3654" t="s">
        <v>187</v>
      </c>
      <c r="R3654" t="s">
        <v>160</v>
      </c>
      <c r="S3654" t="s">
        <v>54</v>
      </c>
      <c r="T3654" t="s">
        <v>35</v>
      </c>
      <c r="U3654" s="13">
        <f t="shared" si="228"/>
        <v>2025</v>
      </c>
      <c r="V3654" s="13">
        <f t="shared" si="229"/>
        <v>4</v>
      </c>
      <c r="W3654" s="20" t="str">
        <f t="shared" si="230"/>
        <v>April</v>
      </c>
      <c r="X3654">
        <v>0.23499999999999999</v>
      </c>
      <c r="Y3654" s="6">
        <f t="shared" si="231"/>
        <v>3498.6</v>
      </c>
      <c r="Z3654" cm="1">
        <f t="array" aca="1" ref="Z3654" ca="1">IF(roud(N3654,2)=ROUND(Z3654,2),"ok","error")</f>
        <v>0</v>
      </c>
    </row>
    <row r="3655" spans="1:26" x14ac:dyDescent="0.3">
      <c r="A3655" t="s">
        <v>5369</v>
      </c>
      <c r="B3655" s="4">
        <v>45292</v>
      </c>
      <c r="C3655" t="s">
        <v>345</v>
      </c>
      <c r="D3655" t="s">
        <v>346</v>
      </c>
      <c r="E3655" t="s">
        <v>302</v>
      </c>
      <c r="F3655" t="s">
        <v>303</v>
      </c>
      <c r="G3655" t="s">
        <v>29</v>
      </c>
      <c r="H3655" t="s">
        <v>304</v>
      </c>
      <c r="I3655" s="6">
        <v>2</v>
      </c>
      <c r="J3655" s="6">
        <v>1799</v>
      </c>
      <c r="K3655" s="6">
        <v>3598</v>
      </c>
      <c r="L3655" s="6">
        <v>0.2</v>
      </c>
      <c r="M3655" s="6">
        <v>719.6</v>
      </c>
      <c r="N3655" s="6">
        <v>2878.4</v>
      </c>
      <c r="O3655" s="6">
        <v>748.38</v>
      </c>
      <c r="P3655" t="s">
        <v>89</v>
      </c>
      <c r="Q3655" t="s">
        <v>90</v>
      </c>
      <c r="R3655" t="s">
        <v>65</v>
      </c>
      <c r="S3655" t="s">
        <v>107</v>
      </c>
      <c r="T3655" t="s">
        <v>35</v>
      </c>
      <c r="U3655" s="13">
        <f t="shared" si="228"/>
        <v>2024</v>
      </c>
      <c r="V3655" s="13">
        <f t="shared" si="229"/>
        <v>1</v>
      </c>
      <c r="W3655" s="20" t="str">
        <f t="shared" si="230"/>
        <v>January</v>
      </c>
      <c r="X3655">
        <v>0.26</v>
      </c>
      <c r="Y3655" s="6">
        <f t="shared" si="231"/>
        <v>2158.8000000000002</v>
      </c>
      <c r="Z3655" cm="1">
        <f t="array" aca="1" ref="Z3655" ca="1">IF(roud(N3655,2)=ROUND(Z3655,2),"ok","error")</f>
        <v>0</v>
      </c>
    </row>
    <row r="3656" spans="1:26" x14ac:dyDescent="0.3">
      <c r="A3656" t="s">
        <v>5370</v>
      </c>
      <c r="B3656" s="4">
        <v>45730</v>
      </c>
      <c r="C3656" t="s">
        <v>1798</v>
      </c>
      <c r="D3656" t="s">
        <v>1799</v>
      </c>
      <c r="E3656" t="s">
        <v>492</v>
      </c>
      <c r="F3656" t="s">
        <v>493</v>
      </c>
      <c r="G3656" t="s">
        <v>214</v>
      </c>
      <c r="H3656" t="s">
        <v>494</v>
      </c>
      <c r="I3656" s="6">
        <v>2</v>
      </c>
      <c r="J3656" s="6">
        <v>1499</v>
      </c>
      <c r="K3656" s="6">
        <v>2998</v>
      </c>
      <c r="L3656" s="6">
        <v>0.25</v>
      </c>
      <c r="M3656" s="6">
        <v>749.5</v>
      </c>
      <c r="N3656" s="6">
        <v>2248.5</v>
      </c>
      <c r="O3656" s="6">
        <v>685.79</v>
      </c>
      <c r="P3656" t="s">
        <v>94</v>
      </c>
      <c r="Q3656" t="s">
        <v>64</v>
      </c>
      <c r="R3656" t="s">
        <v>65</v>
      </c>
      <c r="S3656" t="s">
        <v>45</v>
      </c>
      <c r="T3656" t="s">
        <v>35</v>
      </c>
      <c r="U3656" s="13">
        <f t="shared" si="228"/>
        <v>2025</v>
      </c>
      <c r="V3656" s="13">
        <f t="shared" si="229"/>
        <v>3</v>
      </c>
      <c r="W3656" s="20" t="str">
        <f t="shared" si="230"/>
        <v>March</v>
      </c>
      <c r="X3656">
        <v>0.30499999999999999</v>
      </c>
      <c r="Y3656" s="6">
        <f t="shared" si="231"/>
        <v>1499</v>
      </c>
      <c r="Z3656" cm="1">
        <f t="array" aca="1" ref="Z3656" ca="1">IF(roud(N3656,2)=ROUND(Z3656,2),"ok","error")</f>
        <v>0</v>
      </c>
    </row>
    <row r="3657" spans="1:26" x14ac:dyDescent="0.3">
      <c r="A3657" t="s">
        <v>5371</v>
      </c>
      <c r="B3657" s="4">
        <v>45499</v>
      </c>
      <c r="C3657" t="s">
        <v>1491</v>
      </c>
      <c r="D3657" t="s">
        <v>1492</v>
      </c>
      <c r="E3657" t="s">
        <v>50</v>
      </c>
      <c r="F3657" t="s">
        <v>51</v>
      </c>
      <c r="G3657" t="s">
        <v>52</v>
      </c>
      <c r="H3657" t="s">
        <v>53</v>
      </c>
      <c r="I3657" s="6">
        <v>1</v>
      </c>
      <c r="J3657" s="6">
        <v>2999</v>
      </c>
      <c r="K3657" s="6">
        <v>2999</v>
      </c>
      <c r="L3657" s="6">
        <v>0</v>
      </c>
      <c r="M3657" s="6">
        <v>0</v>
      </c>
      <c r="N3657" s="6">
        <v>2999</v>
      </c>
      <c r="O3657" s="6">
        <v>719.76</v>
      </c>
      <c r="P3657" t="s">
        <v>158</v>
      </c>
      <c r="Q3657" t="s">
        <v>159</v>
      </c>
      <c r="R3657" t="s">
        <v>160</v>
      </c>
      <c r="S3657" t="s">
        <v>45</v>
      </c>
      <c r="T3657" t="s">
        <v>55</v>
      </c>
      <c r="U3657" s="13">
        <f t="shared" si="228"/>
        <v>2024</v>
      </c>
      <c r="V3657" s="13">
        <f t="shared" si="229"/>
        <v>7</v>
      </c>
      <c r="W3657" s="20" t="str">
        <f t="shared" si="230"/>
        <v>July</v>
      </c>
      <c r="X3657">
        <v>0.24</v>
      </c>
      <c r="Y3657" s="6">
        <f t="shared" si="231"/>
        <v>2999</v>
      </c>
      <c r="Z3657" cm="1">
        <f t="array" aca="1" ref="Z3657" ca="1">IF(roud(N3657,2)=ROUND(Z3657,2),"ok","error")</f>
        <v>0</v>
      </c>
    </row>
    <row r="3658" spans="1:26" x14ac:dyDescent="0.3">
      <c r="A3658" t="s">
        <v>5372</v>
      </c>
      <c r="B3658" s="4">
        <v>45997</v>
      </c>
      <c r="C3658" t="s">
        <v>570</v>
      </c>
      <c r="D3658" t="s">
        <v>571</v>
      </c>
      <c r="E3658" t="s">
        <v>492</v>
      </c>
      <c r="F3658" t="s">
        <v>493</v>
      </c>
      <c r="G3658" t="s">
        <v>214</v>
      </c>
      <c r="H3658" t="s">
        <v>494</v>
      </c>
      <c r="I3658" s="6">
        <v>2</v>
      </c>
      <c r="J3658" s="6">
        <v>1499</v>
      </c>
      <c r="K3658" s="6">
        <v>2998</v>
      </c>
      <c r="L3658" s="6">
        <v>0.1</v>
      </c>
      <c r="M3658" s="6">
        <v>299.8</v>
      </c>
      <c r="N3658" s="6">
        <v>2698.2</v>
      </c>
      <c r="O3658" s="6">
        <v>944.37</v>
      </c>
      <c r="P3658" t="s">
        <v>191</v>
      </c>
      <c r="Q3658" t="s">
        <v>187</v>
      </c>
      <c r="R3658" t="s">
        <v>160</v>
      </c>
      <c r="S3658" t="s">
        <v>98</v>
      </c>
      <c r="T3658" t="s">
        <v>35</v>
      </c>
      <c r="U3658" s="13">
        <f t="shared" si="228"/>
        <v>2025</v>
      </c>
      <c r="V3658" s="13">
        <f t="shared" si="229"/>
        <v>12</v>
      </c>
      <c r="W3658" s="20" t="str">
        <f t="shared" si="230"/>
        <v>December</v>
      </c>
      <c r="X3658">
        <v>0.35</v>
      </c>
      <c r="Y3658" s="6">
        <f t="shared" si="231"/>
        <v>2398.4</v>
      </c>
      <c r="Z3658" cm="1">
        <f t="array" aca="1" ref="Z3658" ca="1">IF(roud(N3658,2)=ROUND(Z3658,2),"ok","error")</f>
        <v>0</v>
      </c>
    </row>
    <row r="3659" spans="1:26" x14ac:dyDescent="0.3">
      <c r="A3659" t="s">
        <v>5373</v>
      </c>
      <c r="B3659" s="4">
        <v>45427</v>
      </c>
      <c r="C3659" t="s">
        <v>1274</v>
      </c>
      <c r="D3659" t="s">
        <v>1275</v>
      </c>
      <c r="E3659" t="s">
        <v>302</v>
      </c>
      <c r="F3659" t="s">
        <v>303</v>
      </c>
      <c r="G3659" t="s">
        <v>29</v>
      </c>
      <c r="H3659" t="s">
        <v>304</v>
      </c>
      <c r="I3659" s="6">
        <v>2</v>
      </c>
      <c r="J3659" s="6">
        <v>1799</v>
      </c>
      <c r="K3659" s="6">
        <v>3598</v>
      </c>
      <c r="L3659" s="6">
        <v>0.15</v>
      </c>
      <c r="M3659" s="6">
        <v>539.70000000000005</v>
      </c>
      <c r="N3659" s="6">
        <v>3058.3</v>
      </c>
      <c r="O3659" s="6">
        <v>841.03</v>
      </c>
      <c r="P3659" t="s">
        <v>82</v>
      </c>
      <c r="Q3659" t="s">
        <v>82</v>
      </c>
      <c r="R3659" t="s">
        <v>65</v>
      </c>
      <c r="S3659" t="s">
        <v>107</v>
      </c>
      <c r="T3659" t="s">
        <v>55</v>
      </c>
      <c r="U3659" s="13">
        <f t="shared" si="228"/>
        <v>2024</v>
      </c>
      <c r="V3659" s="13">
        <f t="shared" si="229"/>
        <v>5</v>
      </c>
      <c r="W3659" s="20" t="str">
        <f t="shared" si="230"/>
        <v>May</v>
      </c>
      <c r="X3659">
        <v>0.27500000000000002</v>
      </c>
      <c r="Y3659" s="6">
        <f t="shared" si="231"/>
        <v>2518.6</v>
      </c>
      <c r="Z3659" cm="1">
        <f t="array" aca="1" ref="Z3659" ca="1">IF(roud(N3659,2)=ROUND(Z3659,2),"ok","error")</f>
        <v>0</v>
      </c>
    </row>
    <row r="3660" spans="1:26" x14ac:dyDescent="0.3">
      <c r="A3660" t="s">
        <v>5374</v>
      </c>
      <c r="B3660" s="4">
        <v>45957</v>
      </c>
      <c r="C3660" t="s">
        <v>1785</v>
      </c>
      <c r="D3660" t="s">
        <v>1786</v>
      </c>
      <c r="E3660" t="s">
        <v>356</v>
      </c>
      <c r="F3660" t="s">
        <v>357</v>
      </c>
      <c r="G3660" t="s">
        <v>214</v>
      </c>
      <c r="H3660" t="s">
        <v>260</v>
      </c>
      <c r="I3660" s="6">
        <v>3</v>
      </c>
      <c r="J3660" s="6">
        <v>699</v>
      </c>
      <c r="K3660" s="6">
        <v>2097</v>
      </c>
      <c r="L3660" s="6">
        <v>0.05</v>
      </c>
      <c r="M3660" s="6">
        <v>104.85</v>
      </c>
      <c r="N3660" s="6">
        <v>1992.15</v>
      </c>
      <c r="O3660" s="6">
        <v>727.13</v>
      </c>
      <c r="P3660" t="s">
        <v>186</v>
      </c>
      <c r="Q3660" t="s">
        <v>187</v>
      </c>
      <c r="R3660" t="s">
        <v>160</v>
      </c>
      <c r="S3660" t="s">
        <v>98</v>
      </c>
      <c r="T3660" t="s">
        <v>35</v>
      </c>
      <c r="U3660" s="13">
        <f t="shared" si="228"/>
        <v>2025</v>
      </c>
      <c r="V3660" s="13">
        <f t="shared" si="229"/>
        <v>10</v>
      </c>
      <c r="W3660" s="20" t="str">
        <f t="shared" si="230"/>
        <v>October</v>
      </c>
      <c r="X3660">
        <v>0.36499999999999999</v>
      </c>
      <c r="Y3660" s="6">
        <f t="shared" si="231"/>
        <v>1887.3</v>
      </c>
      <c r="Z3660" cm="1">
        <f t="array" aca="1" ref="Z3660" ca="1">IF(roud(N3660,2)=ROUND(Z3660,2),"ok","error")</f>
        <v>0</v>
      </c>
    </row>
    <row r="3661" spans="1:26" x14ac:dyDescent="0.3">
      <c r="A3661" t="s">
        <v>5375</v>
      </c>
      <c r="B3661" s="4">
        <v>45601</v>
      </c>
      <c r="C3661" t="s">
        <v>579</v>
      </c>
      <c r="D3661" t="s">
        <v>580</v>
      </c>
      <c r="E3661" t="s">
        <v>75</v>
      </c>
      <c r="F3661" t="s">
        <v>76</v>
      </c>
      <c r="G3661" t="s">
        <v>61</v>
      </c>
      <c r="H3661" t="s">
        <v>71</v>
      </c>
      <c r="I3661" s="6">
        <v>1</v>
      </c>
      <c r="J3661" s="6">
        <v>1499</v>
      </c>
      <c r="K3661" s="6">
        <v>1499</v>
      </c>
      <c r="L3661" s="6">
        <v>0.05</v>
      </c>
      <c r="M3661" s="6">
        <v>74.95</v>
      </c>
      <c r="N3661" s="6">
        <v>1424.05</v>
      </c>
      <c r="O3661" s="6">
        <v>206.49</v>
      </c>
      <c r="P3661" t="s">
        <v>42</v>
      </c>
      <c r="Q3661" t="s">
        <v>43</v>
      </c>
      <c r="R3661" t="s">
        <v>44</v>
      </c>
      <c r="S3661" t="s">
        <v>98</v>
      </c>
      <c r="T3661" t="s">
        <v>35</v>
      </c>
      <c r="U3661" s="13">
        <f t="shared" si="228"/>
        <v>2024</v>
      </c>
      <c r="V3661" s="13">
        <f t="shared" si="229"/>
        <v>11</v>
      </c>
      <c r="W3661" s="20" t="str">
        <f t="shared" si="230"/>
        <v>November</v>
      </c>
      <c r="X3661">
        <v>0.14499999999999999</v>
      </c>
      <c r="Y3661" s="6">
        <f t="shared" si="231"/>
        <v>1349.1</v>
      </c>
      <c r="Z3661" cm="1">
        <f t="array" aca="1" ref="Z3661" ca="1">IF(roud(N3661,2)=ROUND(Z3661,2),"ok","error")</f>
        <v>0</v>
      </c>
    </row>
    <row r="3662" spans="1:26" x14ac:dyDescent="0.3">
      <c r="A3662" t="s">
        <v>5376</v>
      </c>
      <c r="B3662" s="4">
        <v>45454</v>
      </c>
      <c r="C3662" t="s">
        <v>2286</v>
      </c>
      <c r="D3662" t="s">
        <v>2287</v>
      </c>
      <c r="E3662" t="s">
        <v>69</v>
      </c>
      <c r="F3662" t="s">
        <v>70</v>
      </c>
      <c r="G3662" t="s">
        <v>61</v>
      </c>
      <c r="H3662" t="s">
        <v>71</v>
      </c>
      <c r="I3662" s="6">
        <v>2</v>
      </c>
      <c r="J3662" s="6">
        <v>1299</v>
      </c>
      <c r="K3662" s="6">
        <v>2598</v>
      </c>
      <c r="L3662" s="6">
        <v>0.1</v>
      </c>
      <c r="M3662" s="6">
        <v>259.8</v>
      </c>
      <c r="N3662" s="6">
        <v>2338.1999999999998</v>
      </c>
      <c r="O3662" s="6">
        <v>303.97000000000003</v>
      </c>
      <c r="P3662" t="s">
        <v>31</v>
      </c>
      <c r="Q3662" t="s">
        <v>32</v>
      </c>
      <c r="R3662" t="s">
        <v>33</v>
      </c>
      <c r="S3662" t="s">
        <v>107</v>
      </c>
      <c r="T3662" t="s">
        <v>35</v>
      </c>
      <c r="U3662" s="13">
        <f t="shared" si="228"/>
        <v>2024</v>
      </c>
      <c r="V3662" s="13">
        <f t="shared" si="229"/>
        <v>6</v>
      </c>
      <c r="W3662" s="20" t="str">
        <f t="shared" si="230"/>
        <v>June</v>
      </c>
      <c r="X3662">
        <v>0.13</v>
      </c>
      <c r="Y3662" s="6">
        <f t="shared" si="231"/>
        <v>2078.4</v>
      </c>
      <c r="Z3662" cm="1">
        <f t="array" aca="1" ref="Z3662" ca="1">IF(roud(N3662,2)=ROUND(Z3662,2),"ok","error")</f>
        <v>0</v>
      </c>
    </row>
    <row r="3663" spans="1:26" x14ac:dyDescent="0.3">
      <c r="A3663" t="s">
        <v>5377</v>
      </c>
      <c r="B3663" s="4">
        <v>45572</v>
      </c>
      <c r="C3663" t="s">
        <v>942</v>
      </c>
      <c r="D3663" t="s">
        <v>943</v>
      </c>
      <c r="E3663" t="s">
        <v>302</v>
      </c>
      <c r="F3663" t="s">
        <v>303</v>
      </c>
      <c r="G3663" t="s">
        <v>29</v>
      </c>
      <c r="H3663" t="s">
        <v>304</v>
      </c>
      <c r="I3663" s="6">
        <v>1</v>
      </c>
      <c r="J3663" s="6">
        <v>1799</v>
      </c>
      <c r="K3663" s="6">
        <v>1799</v>
      </c>
      <c r="L3663" s="6">
        <v>0.1</v>
      </c>
      <c r="M3663" s="6">
        <v>179.9</v>
      </c>
      <c r="N3663" s="6">
        <v>1619.1</v>
      </c>
      <c r="O3663" s="6">
        <v>469.54</v>
      </c>
      <c r="P3663" t="s">
        <v>158</v>
      </c>
      <c r="Q3663" t="s">
        <v>159</v>
      </c>
      <c r="R3663" t="s">
        <v>160</v>
      </c>
      <c r="S3663" t="s">
        <v>107</v>
      </c>
      <c r="T3663" t="s">
        <v>46</v>
      </c>
      <c r="U3663" s="13">
        <f t="shared" si="228"/>
        <v>2024</v>
      </c>
      <c r="V3663" s="13">
        <f t="shared" si="229"/>
        <v>10</v>
      </c>
      <c r="W3663" s="20" t="str">
        <f t="shared" si="230"/>
        <v>October</v>
      </c>
      <c r="X3663">
        <v>0.28999999999999998</v>
      </c>
      <c r="Y3663" s="6">
        <f t="shared" si="231"/>
        <v>1439.2</v>
      </c>
      <c r="Z3663" cm="1">
        <f t="array" aca="1" ref="Z3663" ca="1">IF(roud(N3663,2)=ROUND(Z3663,2),"ok","error")</f>
        <v>0</v>
      </c>
    </row>
    <row r="3664" spans="1:26" x14ac:dyDescent="0.3">
      <c r="A3664" t="s">
        <v>5378</v>
      </c>
      <c r="B3664" s="4">
        <v>45387</v>
      </c>
      <c r="C3664" t="s">
        <v>3150</v>
      </c>
      <c r="D3664" t="s">
        <v>3151</v>
      </c>
      <c r="E3664" t="s">
        <v>323</v>
      </c>
      <c r="F3664" t="s">
        <v>324</v>
      </c>
      <c r="G3664" t="s">
        <v>29</v>
      </c>
      <c r="H3664" t="s">
        <v>304</v>
      </c>
      <c r="I3664" s="6">
        <v>1</v>
      </c>
      <c r="J3664" s="6">
        <v>799</v>
      </c>
      <c r="K3664" s="6">
        <v>799</v>
      </c>
      <c r="L3664" s="6">
        <v>0.25</v>
      </c>
      <c r="M3664" s="6">
        <v>199.75</v>
      </c>
      <c r="N3664" s="6">
        <v>599.25</v>
      </c>
      <c r="O3664" s="6">
        <v>146.82</v>
      </c>
      <c r="P3664" t="s">
        <v>94</v>
      </c>
      <c r="Q3664" t="s">
        <v>64</v>
      </c>
      <c r="R3664" t="s">
        <v>65</v>
      </c>
      <c r="S3664" t="s">
        <v>34</v>
      </c>
      <c r="T3664" t="s">
        <v>35</v>
      </c>
      <c r="U3664" s="13">
        <f t="shared" si="228"/>
        <v>2024</v>
      </c>
      <c r="V3664" s="13">
        <f t="shared" si="229"/>
        <v>4</v>
      </c>
      <c r="W3664" s="20" t="str">
        <f t="shared" si="230"/>
        <v>April</v>
      </c>
      <c r="X3664">
        <v>0.245</v>
      </c>
      <c r="Y3664" s="6">
        <f t="shared" si="231"/>
        <v>399.5</v>
      </c>
      <c r="Z3664" cm="1">
        <f t="array" aca="1" ref="Z3664" ca="1">IF(roud(N3664,2)=ROUND(Z3664,2),"ok","error")</f>
        <v>0</v>
      </c>
    </row>
    <row r="3665" spans="1:26" x14ac:dyDescent="0.3">
      <c r="A3665" t="s">
        <v>5379</v>
      </c>
      <c r="B3665" s="4">
        <v>45962</v>
      </c>
      <c r="C3665" t="s">
        <v>156</v>
      </c>
      <c r="D3665" t="s">
        <v>157</v>
      </c>
      <c r="E3665" t="s">
        <v>356</v>
      </c>
      <c r="F3665" t="s">
        <v>357</v>
      </c>
      <c r="G3665" t="s">
        <v>214</v>
      </c>
      <c r="H3665" t="s">
        <v>260</v>
      </c>
      <c r="I3665" s="6">
        <v>4</v>
      </c>
      <c r="J3665" s="6">
        <v>699</v>
      </c>
      <c r="K3665" s="6">
        <v>2796</v>
      </c>
      <c r="L3665" s="6">
        <v>0.05</v>
      </c>
      <c r="M3665" s="6">
        <v>139.80000000000001</v>
      </c>
      <c r="N3665" s="6">
        <v>2656.2</v>
      </c>
      <c r="O3665" s="6">
        <v>969.51</v>
      </c>
      <c r="P3665" t="s">
        <v>158</v>
      </c>
      <c r="Q3665" t="s">
        <v>159</v>
      </c>
      <c r="R3665" t="s">
        <v>160</v>
      </c>
      <c r="S3665" t="s">
        <v>107</v>
      </c>
      <c r="T3665" t="s">
        <v>46</v>
      </c>
      <c r="U3665" s="13">
        <f t="shared" si="228"/>
        <v>2025</v>
      </c>
      <c r="V3665" s="13">
        <f t="shared" si="229"/>
        <v>11</v>
      </c>
      <c r="W3665" s="20" t="str">
        <f t="shared" si="230"/>
        <v>November</v>
      </c>
      <c r="X3665">
        <v>0.36499999999999999</v>
      </c>
      <c r="Y3665" s="6">
        <f t="shared" si="231"/>
        <v>2516.4</v>
      </c>
      <c r="Z3665" cm="1">
        <f t="array" aca="1" ref="Z3665" ca="1">IF(roud(N3665,2)=ROUND(Z3665,2),"ok","error")</f>
        <v>0</v>
      </c>
    </row>
    <row r="3666" spans="1:26" x14ac:dyDescent="0.3">
      <c r="A3666" t="s">
        <v>5380</v>
      </c>
      <c r="B3666" s="4">
        <v>45661</v>
      </c>
      <c r="C3666" t="s">
        <v>889</v>
      </c>
      <c r="D3666" t="s">
        <v>890</v>
      </c>
      <c r="E3666" t="s">
        <v>258</v>
      </c>
      <c r="F3666" t="s">
        <v>259</v>
      </c>
      <c r="G3666" t="s">
        <v>214</v>
      </c>
      <c r="H3666" t="s">
        <v>260</v>
      </c>
      <c r="I3666" s="6">
        <v>4</v>
      </c>
      <c r="J3666" s="6">
        <v>399</v>
      </c>
      <c r="K3666" s="6">
        <v>1596</v>
      </c>
      <c r="L3666" s="6">
        <v>0.25</v>
      </c>
      <c r="M3666" s="6">
        <v>399</v>
      </c>
      <c r="N3666" s="6">
        <v>1197</v>
      </c>
      <c r="O3666" s="6">
        <v>365.08</v>
      </c>
      <c r="P3666" t="s">
        <v>158</v>
      </c>
      <c r="Q3666" t="s">
        <v>159</v>
      </c>
      <c r="R3666" t="s">
        <v>160</v>
      </c>
      <c r="S3666" t="s">
        <v>45</v>
      </c>
      <c r="T3666" t="s">
        <v>55</v>
      </c>
      <c r="U3666" s="13">
        <f t="shared" si="228"/>
        <v>2025</v>
      </c>
      <c r="V3666" s="13">
        <f t="shared" si="229"/>
        <v>1</v>
      </c>
      <c r="W3666" s="20" t="str">
        <f t="shared" si="230"/>
        <v>January</v>
      </c>
      <c r="X3666">
        <v>0.30499999999999999</v>
      </c>
      <c r="Y3666" s="6">
        <f t="shared" si="231"/>
        <v>798</v>
      </c>
      <c r="Z3666" cm="1">
        <f t="array" aca="1" ref="Z3666" ca="1">IF(roud(N3666,2)=ROUND(Z3666,2),"ok","error")</f>
        <v>0</v>
      </c>
    </row>
    <row r="3667" spans="1:26" x14ac:dyDescent="0.3">
      <c r="A3667" t="s">
        <v>5381</v>
      </c>
      <c r="B3667" s="4">
        <v>45548</v>
      </c>
      <c r="C3667" t="s">
        <v>5030</v>
      </c>
      <c r="D3667" t="s">
        <v>5031</v>
      </c>
      <c r="E3667" t="s">
        <v>40</v>
      </c>
      <c r="F3667" t="s">
        <v>41</v>
      </c>
      <c r="G3667" t="s">
        <v>29</v>
      </c>
      <c r="H3667" t="s">
        <v>30</v>
      </c>
      <c r="I3667" s="6">
        <v>2</v>
      </c>
      <c r="J3667" s="6">
        <v>1199</v>
      </c>
      <c r="K3667" s="6">
        <v>2398</v>
      </c>
      <c r="L3667" s="6">
        <v>0.1</v>
      </c>
      <c r="M3667" s="6">
        <v>239.8</v>
      </c>
      <c r="N3667" s="6">
        <v>2158.1999999999998</v>
      </c>
      <c r="O3667" s="6">
        <v>625.88</v>
      </c>
      <c r="P3667" t="s">
        <v>144</v>
      </c>
      <c r="Q3667" t="s">
        <v>145</v>
      </c>
      <c r="R3667" t="s">
        <v>65</v>
      </c>
      <c r="S3667" t="s">
        <v>107</v>
      </c>
      <c r="T3667" t="s">
        <v>35</v>
      </c>
      <c r="U3667" s="13">
        <f t="shared" si="228"/>
        <v>2024</v>
      </c>
      <c r="V3667" s="13">
        <f t="shared" si="229"/>
        <v>9</v>
      </c>
      <c r="W3667" s="20" t="str">
        <f t="shared" si="230"/>
        <v>September</v>
      </c>
      <c r="X3667">
        <v>0.28999999999999998</v>
      </c>
      <c r="Y3667" s="6">
        <f t="shared" si="231"/>
        <v>1918.4</v>
      </c>
      <c r="Z3667" cm="1">
        <f t="array" aca="1" ref="Z3667" ca="1">IF(roud(N3667,2)=ROUND(Z3667,2),"ok","error")</f>
        <v>0</v>
      </c>
    </row>
    <row r="3668" spans="1:26" x14ac:dyDescent="0.3">
      <c r="A3668" t="s">
        <v>5382</v>
      </c>
      <c r="B3668" s="4">
        <v>45376</v>
      </c>
      <c r="C3668" t="s">
        <v>3150</v>
      </c>
      <c r="D3668" t="s">
        <v>3151</v>
      </c>
      <c r="E3668" t="s">
        <v>40</v>
      </c>
      <c r="F3668" t="s">
        <v>41</v>
      </c>
      <c r="G3668" t="s">
        <v>29</v>
      </c>
      <c r="H3668" t="s">
        <v>30</v>
      </c>
      <c r="I3668" s="6">
        <v>1</v>
      </c>
      <c r="J3668" s="6">
        <v>1199</v>
      </c>
      <c r="K3668" s="6">
        <v>1199</v>
      </c>
      <c r="L3668" s="6">
        <v>0.15</v>
      </c>
      <c r="M3668" s="6">
        <v>179.85</v>
      </c>
      <c r="N3668" s="6">
        <v>1019.15</v>
      </c>
      <c r="O3668" s="6">
        <v>280.27</v>
      </c>
      <c r="P3668" t="s">
        <v>89</v>
      </c>
      <c r="Q3668" t="s">
        <v>90</v>
      </c>
      <c r="R3668" t="s">
        <v>65</v>
      </c>
      <c r="S3668" t="s">
        <v>45</v>
      </c>
      <c r="T3668" t="s">
        <v>55</v>
      </c>
      <c r="U3668" s="13">
        <f t="shared" si="228"/>
        <v>2024</v>
      </c>
      <c r="V3668" s="13">
        <f t="shared" si="229"/>
        <v>3</v>
      </c>
      <c r="W3668" s="20" t="str">
        <f t="shared" si="230"/>
        <v>March</v>
      </c>
      <c r="X3668">
        <v>0.27500000000000002</v>
      </c>
      <c r="Y3668" s="6">
        <f t="shared" si="231"/>
        <v>839.3</v>
      </c>
      <c r="Z3668" cm="1">
        <f t="array" aca="1" ref="Z3668" ca="1">IF(roud(N3668,2)=ROUND(Z3668,2),"ok","error")</f>
        <v>0</v>
      </c>
    </row>
    <row r="3669" spans="1:26" x14ac:dyDescent="0.3">
      <c r="A3669" t="s">
        <v>5383</v>
      </c>
      <c r="B3669" s="4">
        <v>45672</v>
      </c>
      <c r="C3669" t="s">
        <v>2941</v>
      </c>
      <c r="D3669" t="s">
        <v>2942</v>
      </c>
      <c r="E3669" t="s">
        <v>80</v>
      </c>
      <c r="F3669" t="s">
        <v>81</v>
      </c>
      <c r="G3669" t="s">
        <v>52</v>
      </c>
      <c r="H3669" t="s">
        <v>53</v>
      </c>
      <c r="I3669" s="6">
        <v>1</v>
      </c>
      <c r="J3669" s="6">
        <v>3499</v>
      </c>
      <c r="K3669" s="6">
        <v>3499</v>
      </c>
      <c r="L3669" s="6">
        <v>0.1</v>
      </c>
      <c r="M3669" s="6">
        <v>349.9</v>
      </c>
      <c r="N3669" s="6">
        <v>3149.1</v>
      </c>
      <c r="O3669" s="6">
        <v>661.31</v>
      </c>
      <c r="P3669" t="s">
        <v>89</v>
      </c>
      <c r="Q3669" t="s">
        <v>90</v>
      </c>
      <c r="R3669" t="s">
        <v>65</v>
      </c>
      <c r="S3669" t="s">
        <v>107</v>
      </c>
      <c r="T3669" t="s">
        <v>35</v>
      </c>
      <c r="U3669" s="13">
        <f t="shared" si="228"/>
        <v>2025</v>
      </c>
      <c r="V3669" s="13">
        <f t="shared" si="229"/>
        <v>1</v>
      </c>
      <c r="W3669" s="20" t="str">
        <f t="shared" si="230"/>
        <v>January</v>
      </c>
      <c r="X3669">
        <v>0.21</v>
      </c>
      <c r="Y3669" s="6">
        <f t="shared" si="231"/>
        <v>2799.2</v>
      </c>
      <c r="Z3669" cm="1">
        <f t="array" aca="1" ref="Z3669" ca="1">IF(roud(N3669,2)=ROUND(Z3669,2),"ok","error")</f>
        <v>0</v>
      </c>
    </row>
    <row r="3670" spans="1:26" x14ac:dyDescent="0.3">
      <c r="A3670" t="s">
        <v>5384</v>
      </c>
      <c r="B3670" s="4">
        <v>45972</v>
      </c>
      <c r="C3670" t="s">
        <v>1131</v>
      </c>
      <c r="D3670" t="s">
        <v>1132</v>
      </c>
      <c r="E3670" t="s">
        <v>111</v>
      </c>
      <c r="F3670" t="s">
        <v>112</v>
      </c>
      <c r="G3670" t="s">
        <v>113</v>
      </c>
      <c r="H3670" t="s">
        <v>114</v>
      </c>
      <c r="I3670" s="6">
        <v>2</v>
      </c>
      <c r="J3670" s="6">
        <v>999</v>
      </c>
      <c r="K3670" s="6">
        <v>1998</v>
      </c>
      <c r="L3670" s="6">
        <v>0.1</v>
      </c>
      <c r="M3670" s="6">
        <v>199.8</v>
      </c>
      <c r="N3670" s="6">
        <v>1798.2</v>
      </c>
      <c r="O3670" s="6">
        <v>449.55</v>
      </c>
      <c r="P3670" t="s">
        <v>82</v>
      </c>
      <c r="Q3670" t="s">
        <v>82</v>
      </c>
      <c r="R3670" t="s">
        <v>65</v>
      </c>
      <c r="S3670" t="s">
        <v>54</v>
      </c>
      <c r="T3670" t="s">
        <v>35</v>
      </c>
      <c r="U3670" s="13">
        <f t="shared" si="228"/>
        <v>2025</v>
      </c>
      <c r="V3670" s="13">
        <f t="shared" si="229"/>
        <v>11</v>
      </c>
      <c r="W3670" s="20" t="str">
        <f t="shared" si="230"/>
        <v>November</v>
      </c>
      <c r="X3670">
        <v>0.25</v>
      </c>
      <c r="Y3670" s="6">
        <f t="shared" si="231"/>
        <v>1598.4</v>
      </c>
      <c r="Z3670" cm="1">
        <f t="array" aca="1" ref="Z3670" ca="1">IF(roud(N3670,2)=ROUND(Z3670,2),"ok","error")</f>
        <v>0</v>
      </c>
    </row>
    <row r="3671" spans="1:26" x14ac:dyDescent="0.3">
      <c r="A3671" t="s">
        <v>5385</v>
      </c>
      <c r="B3671" s="4">
        <v>45956</v>
      </c>
      <c r="C3671" t="s">
        <v>253</v>
      </c>
      <c r="D3671" t="s">
        <v>254</v>
      </c>
      <c r="E3671" t="s">
        <v>492</v>
      </c>
      <c r="F3671" t="s">
        <v>493</v>
      </c>
      <c r="G3671" t="s">
        <v>214</v>
      </c>
      <c r="H3671" t="s">
        <v>494</v>
      </c>
      <c r="I3671" s="6">
        <v>2</v>
      </c>
      <c r="J3671" s="6">
        <v>1499</v>
      </c>
      <c r="K3671" s="6">
        <v>2998</v>
      </c>
      <c r="L3671" s="6">
        <v>0.05</v>
      </c>
      <c r="M3671" s="6">
        <v>149.9</v>
      </c>
      <c r="N3671" s="6">
        <v>2848.1</v>
      </c>
      <c r="O3671" s="6">
        <v>1039.56</v>
      </c>
      <c r="P3671" t="s">
        <v>105</v>
      </c>
      <c r="Q3671" t="s">
        <v>106</v>
      </c>
      <c r="R3671" t="s">
        <v>44</v>
      </c>
      <c r="S3671" t="s">
        <v>45</v>
      </c>
      <c r="T3671" t="s">
        <v>35</v>
      </c>
      <c r="U3671" s="13">
        <f t="shared" si="228"/>
        <v>2025</v>
      </c>
      <c r="V3671" s="13">
        <f t="shared" si="229"/>
        <v>10</v>
      </c>
      <c r="W3671" s="20" t="str">
        <f t="shared" si="230"/>
        <v>October</v>
      </c>
      <c r="X3671">
        <v>0.36499999999999999</v>
      </c>
      <c r="Y3671" s="6">
        <f t="shared" si="231"/>
        <v>2698.2</v>
      </c>
      <c r="Z3671" cm="1">
        <f t="array" aca="1" ref="Z3671" ca="1">IF(roud(N3671,2)=ROUND(Z3671,2),"ok","error")</f>
        <v>0</v>
      </c>
    </row>
    <row r="3672" spans="1:26" x14ac:dyDescent="0.3">
      <c r="A3672" t="s">
        <v>5386</v>
      </c>
      <c r="B3672" s="4">
        <v>45461</v>
      </c>
      <c r="C3672" t="s">
        <v>1538</v>
      </c>
      <c r="D3672" t="s">
        <v>1539</v>
      </c>
      <c r="E3672" t="s">
        <v>323</v>
      </c>
      <c r="F3672" t="s">
        <v>324</v>
      </c>
      <c r="G3672" t="s">
        <v>29</v>
      </c>
      <c r="H3672" t="s">
        <v>304</v>
      </c>
      <c r="I3672" s="6">
        <v>3</v>
      </c>
      <c r="J3672" s="6">
        <v>799</v>
      </c>
      <c r="K3672" s="6">
        <v>2397</v>
      </c>
      <c r="L3672" s="6">
        <v>0.1</v>
      </c>
      <c r="M3672" s="6">
        <v>239.7</v>
      </c>
      <c r="N3672" s="6">
        <v>2157.3000000000002</v>
      </c>
      <c r="O3672" s="6">
        <v>625.62</v>
      </c>
      <c r="P3672" t="s">
        <v>158</v>
      </c>
      <c r="Q3672" t="s">
        <v>159</v>
      </c>
      <c r="R3672" t="s">
        <v>160</v>
      </c>
      <c r="S3672" t="s">
        <v>45</v>
      </c>
      <c r="T3672" t="s">
        <v>35</v>
      </c>
      <c r="U3672" s="13">
        <f t="shared" si="228"/>
        <v>2024</v>
      </c>
      <c r="V3672" s="13">
        <f t="shared" si="229"/>
        <v>6</v>
      </c>
      <c r="W3672" s="20" t="str">
        <f t="shared" si="230"/>
        <v>June</v>
      </c>
      <c r="X3672">
        <v>0.28999999999999998</v>
      </c>
      <c r="Y3672" s="6">
        <f t="shared" si="231"/>
        <v>1917.6</v>
      </c>
      <c r="Z3672" cm="1">
        <f t="array" aca="1" ref="Z3672" ca="1">IF(roud(N3672,2)=ROUND(Z3672,2),"ok","error")</f>
        <v>0</v>
      </c>
    </row>
    <row r="3673" spans="1:26" x14ac:dyDescent="0.3">
      <c r="A3673" t="s">
        <v>5387</v>
      </c>
      <c r="B3673" s="4">
        <v>45345</v>
      </c>
      <c r="C3673" t="s">
        <v>665</v>
      </c>
      <c r="D3673" t="s">
        <v>666</v>
      </c>
      <c r="E3673" t="s">
        <v>102</v>
      </c>
      <c r="F3673" t="s">
        <v>103</v>
      </c>
      <c r="G3673" t="s">
        <v>52</v>
      </c>
      <c r="H3673" t="s">
        <v>104</v>
      </c>
      <c r="I3673" s="6">
        <v>2</v>
      </c>
      <c r="J3673" s="6">
        <v>5999</v>
      </c>
      <c r="K3673" s="6">
        <v>11998</v>
      </c>
      <c r="L3673" s="6">
        <v>0.05</v>
      </c>
      <c r="M3673" s="6">
        <v>599.9</v>
      </c>
      <c r="N3673" s="6">
        <v>11398.1</v>
      </c>
      <c r="O3673" s="6">
        <v>2564.5700000000002</v>
      </c>
      <c r="P3673" t="s">
        <v>63</v>
      </c>
      <c r="Q3673" t="s">
        <v>64</v>
      </c>
      <c r="R3673" t="s">
        <v>65</v>
      </c>
      <c r="S3673" t="s">
        <v>107</v>
      </c>
      <c r="T3673" t="s">
        <v>35</v>
      </c>
      <c r="U3673" s="13">
        <f t="shared" si="228"/>
        <v>2024</v>
      </c>
      <c r="V3673" s="13">
        <f t="shared" si="229"/>
        <v>2</v>
      </c>
      <c r="W3673" s="20" t="str">
        <f t="shared" si="230"/>
        <v>February</v>
      </c>
      <c r="X3673">
        <v>0.22500000000000001</v>
      </c>
      <c r="Y3673" s="6">
        <f t="shared" si="231"/>
        <v>10798.2</v>
      </c>
      <c r="Z3673" cm="1">
        <f t="array" aca="1" ref="Z3673" ca="1">IF(roud(N3673,2)=ROUND(Z3673,2),"ok","error")</f>
        <v>0</v>
      </c>
    </row>
    <row r="3674" spans="1:26" x14ac:dyDescent="0.3">
      <c r="A3674" t="s">
        <v>5388</v>
      </c>
      <c r="B3674" s="4">
        <v>45697</v>
      </c>
      <c r="C3674" t="s">
        <v>1771</v>
      </c>
      <c r="D3674" t="s">
        <v>1772</v>
      </c>
      <c r="E3674" t="s">
        <v>86</v>
      </c>
      <c r="F3674" t="s">
        <v>87</v>
      </c>
      <c r="G3674" t="s">
        <v>29</v>
      </c>
      <c r="H3674" t="s">
        <v>88</v>
      </c>
      <c r="I3674" s="6">
        <v>1</v>
      </c>
      <c r="J3674" s="6">
        <v>1299</v>
      </c>
      <c r="K3674" s="6">
        <v>1299</v>
      </c>
      <c r="L3674" s="6">
        <v>0</v>
      </c>
      <c r="M3674" s="6">
        <v>0</v>
      </c>
      <c r="N3674" s="6">
        <v>1299</v>
      </c>
      <c r="O3674" s="6">
        <v>415.68</v>
      </c>
      <c r="P3674" t="s">
        <v>42</v>
      </c>
      <c r="Q3674" t="s">
        <v>43</v>
      </c>
      <c r="R3674" t="s">
        <v>44</v>
      </c>
      <c r="S3674" t="s">
        <v>45</v>
      </c>
      <c r="T3674" t="s">
        <v>35</v>
      </c>
      <c r="U3674" s="13">
        <f t="shared" si="228"/>
        <v>2025</v>
      </c>
      <c r="V3674" s="13">
        <f t="shared" si="229"/>
        <v>2</v>
      </c>
      <c r="W3674" s="20" t="str">
        <f t="shared" si="230"/>
        <v>February</v>
      </c>
      <c r="X3674">
        <v>0.32</v>
      </c>
      <c r="Y3674" s="6">
        <f t="shared" si="231"/>
        <v>1299</v>
      </c>
      <c r="Z3674" cm="1">
        <f t="array" aca="1" ref="Z3674" ca="1">IF(roud(N3674,2)=ROUND(Z3674,2),"ok","error")</f>
        <v>0</v>
      </c>
    </row>
    <row r="3675" spans="1:26" x14ac:dyDescent="0.3">
      <c r="A3675" t="s">
        <v>5389</v>
      </c>
      <c r="B3675" s="4">
        <v>45932</v>
      </c>
      <c r="C3675" t="s">
        <v>1300</v>
      </c>
      <c r="D3675" t="s">
        <v>1301</v>
      </c>
      <c r="E3675" t="s">
        <v>167</v>
      </c>
      <c r="F3675" t="s">
        <v>168</v>
      </c>
      <c r="G3675" t="s">
        <v>113</v>
      </c>
      <c r="H3675" t="s">
        <v>169</v>
      </c>
      <c r="I3675" s="6">
        <v>1</v>
      </c>
      <c r="J3675" s="6">
        <v>899</v>
      </c>
      <c r="K3675" s="6">
        <v>899</v>
      </c>
      <c r="L3675" s="6">
        <v>0.15</v>
      </c>
      <c r="M3675" s="6">
        <v>134.85</v>
      </c>
      <c r="N3675" s="6">
        <v>764.15</v>
      </c>
      <c r="O3675" s="6">
        <v>179.58</v>
      </c>
      <c r="P3675" t="s">
        <v>42</v>
      </c>
      <c r="Q3675" t="s">
        <v>43</v>
      </c>
      <c r="R3675" t="s">
        <v>44</v>
      </c>
      <c r="S3675" t="s">
        <v>45</v>
      </c>
      <c r="T3675" t="s">
        <v>55</v>
      </c>
      <c r="U3675" s="13">
        <f t="shared" si="228"/>
        <v>2025</v>
      </c>
      <c r="V3675" s="13">
        <f t="shared" si="229"/>
        <v>10</v>
      </c>
      <c r="W3675" s="20" t="str">
        <f t="shared" si="230"/>
        <v>October</v>
      </c>
      <c r="X3675">
        <v>0.23499999999999999</v>
      </c>
      <c r="Y3675" s="6">
        <f t="shared" si="231"/>
        <v>629.29999999999995</v>
      </c>
      <c r="Z3675" cm="1">
        <f t="array" aca="1" ref="Z3675" ca="1">IF(roud(N3675,2)=ROUND(Z3675,2),"ok","error")</f>
        <v>0</v>
      </c>
    </row>
    <row r="3676" spans="1:26" x14ac:dyDescent="0.3">
      <c r="A3676" t="s">
        <v>5390</v>
      </c>
      <c r="B3676" s="4">
        <v>45604</v>
      </c>
      <c r="C3676" t="s">
        <v>1334</v>
      </c>
      <c r="D3676" t="s">
        <v>1335</v>
      </c>
      <c r="E3676" t="s">
        <v>50</v>
      </c>
      <c r="F3676" t="s">
        <v>51</v>
      </c>
      <c r="G3676" t="s">
        <v>52</v>
      </c>
      <c r="H3676" t="s">
        <v>53</v>
      </c>
      <c r="I3676" s="6">
        <v>1</v>
      </c>
      <c r="J3676" s="6">
        <v>2999</v>
      </c>
      <c r="K3676" s="6">
        <v>2999</v>
      </c>
      <c r="L3676" s="6">
        <v>0.05</v>
      </c>
      <c r="M3676" s="6">
        <v>149.94999999999999</v>
      </c>
      <c r="N3676" s="6">
        <v>2849.05</v>
      </c>
      <c r="O3676" s="6">
        <v>641.04</v>
      </c>
      <c r="P3676" t="s">
        <v>191</v>
      </c>
      <c r="Q3676" t="s">
        <v>187</v>
      </c>
      <c r="R3676" t="s">
        <v>160</v>
      </c>
      <c r="S3676" t="s">
        <v>54</v>
      </c>
      <c r="T3676" t="s">
        <v>35</v>
      </c>
      <c r="U3676" s="13">
        <f t="shared" si="228"/>
        <v>2024</v>
      </c>
      <c r="V3676" s="13">
        <f t="shared" si="229"/>
        <v>11</v>
      </c>
      <c r="W3676" s="20" t="str">
        <f t="shared" si="230"/>
        <v>November</v>
      </c>
      <c r="X3676">
        <v>0.22500000000000001</v>
      </c>
      <c r="Y3676" s="6">
        <f t="shared" si="231"/>
        <v>2699.1</v>
      </c>
      <c r="Z3676" cm="1">
        <f t="array" aca="1" ref="Z3676" ca="1">IF(roud(N3676,2)=ROUND(Z3676,2),"ok","error")</f>
        <v>0</v>
      </c>
    </row>
    <row r="3677" spans="1:26" x14ac:dyDescent="0.3">
      <c r="A3677" t="s">
        <v>5391</v>
      </c>
      <c r="B3677" s="4">
        <v>46008</v>
      </c>
      <c r="C3677" t="s">
        <v>389</v>
      </c>
      <c r="D3677" t="s">
        <v>390</v>
      </c>
      <c r="E3677" t="s">
        <v>80</v>
      </c>
      <c r="F3677" t="s">
        <v>81</v>
      </c>
      <c r="G3677" t="s">
        <v>52</v>
      </c>
      <c r="H3677" t="s">
        <v>53</v>
      </c>
      <c r="I3677" s="6">
        <v>2</v>
      </c>
      <c r="J3677" s="6">
        <v>3499</v>
      </c>
      <c r="K3677" s="6">
        <v>6998</v>
      </c>
      <c r="L3677" s="6">
        <v>0.05</v>
      </c>
      <c r="M3677" s="6">
        <v>349.9</v>
      </c>
      <c r="N3677" s="6">
        <v>6648.1</v>
      </c>
      <c r="O3677" s="6">
        <v>1495.82</v>
      </c>
      <c r="P3677" t="s">
        <v>144</v>
      </c>
      <c r="Q3677" t="s">
        <v>145</v>
      </c>
      <c r="R3677" t="s">
        <v>65</v>
      </c>
      <c r="S3677" t="s">
        <v>45</v>
      </c>
      <c r="T3677" t="s">
        <v>55</v>
      </c>
      <c r="U3677" s="13">
        <f t="shared" si="228"/>
        <v>2025</v>
      </c>
      <c r="V3677" s="13">
        <f t="shared" si="229"/>
        <v>12</v>
      </c>
      <c r="W3677" s="20" t="str">
        <f t="shared" si="230"/>
        <v>December</v>
      </c>
      <c r="X3677">
        <v>0.22500000000000001</v>
      </c>
      <c r="Y3677" s="6">
        <f t="shared" si="231"/>
        <v>6298.2</v>
      </c>
      <c r="Z3677" cm="1">
        <f t="array" aca="1" ref="Z3677" ca="1">IF(roud(N3677,2)=ROUND(Z3677,2),"ok","error")</f>
        <v>0</v>
      </c>
    </row>
    <row r="3678" spans="1:26" x14ac:dyDescent="0.3">
      <c r="A3678" t="s">
        <v>5392</v>
      </c>
      <c r="B3678" s="4">
        <v>45531</v>
      </c>
      <c r="C3678" t="s">
        <v>1285</v>
      </c>
      <c r="D3678" t="s">
        <v>1286</v>
      </c>
      <c r="E3678" t="s">
        <v>167</v>
      </c>
      <c r="F3678" t="s">
        <v>168</v>
      </c>
      <c r="G3678" t="s">
        <v>113</v>
      </c>
      <c r="H3678" t="s">
        <v>169</v>
      </c>
      <c r="I3678" s="6">
        <v>1</v>
      </c>
      <c r="J3678" s="6">
        <v>899</v>
      </c>
      <c r="K3678" s="6">
        <v>899</v>
      </c>
      <c r="L3678" s="6">
        <v>0.2</v>
      </c>
      <c r="M3678" s="6">
        <v>179.8</v>
      </c>
      <c r="N3678" s="6">
        <v>719.2</v>
      </c>
      <c r="O3678" s="6">
        <v>158.22</v>
      </c>
      <c r="P3678" t="s">
        <v>170</v>
      </c>
      <c r="Q3678" t="s">
        <v>171</v>
      </c>
      <c r="R3678" t="s">
        <v>44</v>
      </c>
      <c r="S3678" t="s">
        <v>45</v>
      </c>
      <c r="T3678" t="s">
        <v>35</v>
      </c>
      <c r="U3678" s="13">
        <f t="shared" si="228"/>
        <v>2024</v>
      </c>
      <c r="V3678" s="13">
        <f t="shared" si="229"/>
        <v>8</v>
      </c>
      <c r="W3678" s="20" t="str">
        <f t="shared" si="230"/>
        <v>August</v>
      </c>
      <c r="X3678">
        <v>0.22</v>
      </c>
      <c r="Y3678" s="6">
        <f t="shared" si="231"/>
        <v>539.4</v>
      </c>
      <c r="Z3678" cm="1">
        <f t="array" aca="1" ref="Z3678" ca="1">IF(roud(N3678,2)=ROUND(Z3678,2),"ok","error")</f>
        <v>0</v>
      </c>
    </row>
    <row r="3679" spans="1:26" x14ac:dyDescent="0.3">
      <c r="A3679" t="s">
        <v>5393</v>
      </c>
      <c r="B3679" s="4">
        <v>45731</v>
      </c>
      <c r="C3679" t="s">
        <v>3613</v>
      </c>
      <c r="D3679" t="s">
        <v>3614</v>
      </c>
      <c r="E3679" t="s">
        <v>102</v>
      </c>
      <c r="F3679" t="s">
        <v>103</v>
      </c>
      <c r="G3679" t="s">
        <v>52</v>
      </c>
      <c r="H3679" t="s">
        <v>104</v>
      </c>
      <c r="I3679" s="6">
        <v>1</v>
      </c>
      <c r="J3679" s="6">
        <v>5999</v>
      </c>
      <c r="K3679" s="6">
        <v>5999</v>
      </c>
      <c r="L3679" s="6">
        <v>0.1</v>
      </c>
      <c r="M3679" s="6">
        <v>599.9</v>
      </c>
      <c r="N3679" s="6">
        <v>5399.1</v>
      </c>
      <c r="O3679" s="6">
        <v>1133.81</v>
      </c>
      <c r="P3679" t="s">
        <v>31</v>
      </c>
      <c r="Q3679" t="s">
        <v>32</v>
      </c>
      <c r="R3679" t="s">
        <v>33</v>
      </c>
      <c r="S3679" t="s">
        <v>98</v>
      </c>
      <c r="T3679" t="s">
        <v>35</v>
      </c>
      <c r="U3679" s="13">
        <f t="shared" si="228"/>
        <v>2025</v>
      </c>
      <c r="V3679" s="13">
        <f t="shared" si="229"/>
        <v>3</v>
      </c>
      <c r="W3679" s="20" t="str">
        <f t="shared" si="230"/>
        <v>March</v>
      </c>
      <c r="X3679">
        <v>0.21</v>
      </c>
      <c r="Y3679" s="6">
        <f t="shared" si="231"/>
        <v>4799.2</v>
      </c>
      <c r="Z3679" cm="1">
        <f t="array" aca="1" ref="Z3679" ca="1">IF(roud(N3679,2)=ROUND(Z3679,2),"ok","error")</f>
        <v>0</v>
      </c>
    </row>
    <row r="3680" spans="1:26" x14ac:dyDescent="0.3">
      <c r="A3680" t="s">
        <v>5394</v>
      </c>
      <c r="B3680" s="4">
        <v>45963</v>
      </c>
      <c r="C3680" t="s">
        <v>131</v>
      </c>
      <c r="D3680" t="s">
        <v>132</v>
      </c>
      <c r="E3680" t="s">
        <v>258</v>
      </c>
      <c r="F3680" t="s">
        <v>259</v>
      </c>
      <c r="G3680" t="s">
        <v>214</v>
      </c>
      <c r="H3680" t="s">
        <v>260</v>
      </c>
      <c r="I3680" s="6">
        <v>3</v>
      </c>
      <c r="J3680" s="6">
        <v>399</v>
      </c>
      <c r="K3680" s="6">
        <v>1197</v>
      </c>
      <c r="L3680" s="6">
        <v>0.15</v>
      </c>
      <c r="M3680" s="6">
        <v>179.55</v>
      </c>
      <c r="N3680" s="6">
        <v>1017.45</v>
      </c>
      <c r="O3680" s="6">
        <v>340.85</v>
      </c>
      <c r="P3680" t="s">
        <v>89</v>
      </c>
      <c r="Q3680" t="s">
        <v>90</v>
      </c>
      <c r="R3680" t="s">
        <v>65</v>
      </c>
      <c r="S3680" t="s">
        <v>45</v>
      </c>
      <c r="T3680" t="s">
        <v>35</v>
      </c>
      <c r="U3680" s="13">
        <f t="shared" si="228"/>
        <v>2025</v>
      </c>
      <c r="V3680" s="13">
        <f t="shared" si="229"/>
        <v>11</v>
      </c>
      <c r="W3680" s="20" t="str">
        <f t="shared" si="230"/>
        <v>November</v>
      </c>
      <c r="X3680">
        <v>0.33500000000000002</v>
      </c>
      <c r="Y3680" s="6">
        <f t="shared" si="231"/>
        <v>837.9</v>
      </c>
      <c r="Z3680" cm="1">
        <f t="array" aca="1" ref="Z3680" ca="1">IF(roud(N3680,2)=ROUND(Z3680,2),"ok","error")</f>
        <v>0</v>
      </c>
    </row>
    <row r="3681" spans="1:26" x14ac:dyDescent="0.3">
      <c r="A3681" t="s">
        <v>5395</v>
      </c>
      <c r="B3681" s="4">
        <v>45385</v>
      </c>
      <c r="C3681" t="s">
        <v>3822</v>
      </c>
      <c r="D3681" t="s">
        <v>3823</v>
      </c>
      <c r="E3681" t="s">
        <v>492</v>
      </c>
      <c r="F3681" t="s">
        <v>493</v>
      </c>
      <c r="G3681" t="s">
        <v>214</v>
      </c>
      <c r="H3681" t="s">
        <v>494</v>
      </c>
      <c r="I3681" s="6">
        <v>1</v>
      </c>
      <c r="J3681" s="6">
        <v>1499</v>
      </c>
      <c r="K3681" s="6">
        <v>1499</v>
      </c>
      <c r="L3681" s="6">
        <v>0.25</v>
      </c>
      <c r="M3681" s="6">
        <v>374.75</v>
      </c>
      <c r="N3681" s="6">
        <v>1124.25</v>
      </c>
      <c r="O3681" s="6">
        <v>342.9</v>
      </c>
      <c r="P3681" t="s">
        <v>82</v>
      </c>
      <c r="Q3681" t="s">
        <v>82</v>
      </c>
      <c r="R3681" t="s">
        <v>65</v>
      </c>
      <c r="S3681" t="s">
        <v>54</v>
      </c>
      <c r="T3681" t="s">
        <v>35</v>
      </c>
      <c r="U3681" s="13">
        <f t="shared" si="228"/>
        <v>2024</v>
      </c>
      <c r="V3681" s="13">
        <f t="shared" si="229"/>
        <v>4</v>
      </c>
      <c r="W3681" s="20" t="str">
        <f t="shared" si="230"/>
        <v>April</v>
      </c>
      <c r="X3681">
        <v>0.30499999999999999</v>
      </c>
      <c r="Y3681" s="6">
        <f t="shared" si="231"/>
        <v>749.5</v>
      </c>
      <c r="Z3681" cm="1">
        <f t="array" aca="1" ref="Z3681" ca="1">IF(roud(N3681,2)=ROUND(Z3681,2),"ok","error")</f>
        <v>0</v>
      </c>
    </row>
    <row r="3682" spans="1:26" x14ac:dyDescent="0.3">
      <c r="A3682" t="s">
        <v>5396</v>
      </c>
      <c r="B3682" s="4">
        <v>46012</v>
      </c>
      <c r="C3682" t="s">
        <v>2675</v>
      </c>
      <c r="D3682" t="s">
        <v>2676</v>
      </c>
      <c r="E3682" t="s">
        <v>198</v>
      </c>
      <c r="F3682" t="s">
        <v>199</v>
      </c>
      <c r="G3682" t="s">
        <v>61</v>
      </c>
      <c r="H3682" t="s">
        <v>71</v>
      </c>
      <c r="I3682" s="6">
        <v>1</v>
      </c>
      <c r="J3682" s="6">
        <v>899</v>
      </c>
      <c r="K3682" s="6">
        <v>899</v>
      </c>
      <c r="L3682" s="6">
        <v>0.25</v>
      </c>
      <c r="M3682" s="6">
        <v>224.75</v>
      </c>
      <c r="N3682" s="6">
        <v>674.25</v>
      </c>
      <c r="O3682" s="6">
        <v>57.31</v>
      </c>
      <c r="P3682" t="s">
        <v>94</v>
      </c>
      <c r="Q3682" t="s">
        <v>64</v>
      </c>
      <c r="R3682" t="s">
        <v>65</v>
      </c>
      <c r="S3682" t="s">
        <v>107</v>
      </c>
      <c r="T3682" t="s">
        <v>35</v>
      </c>
      <c r="U3682" s="13">
        <f t="shared" si="228"/>
        <v>2025</v>
      </c>
      <c r="V3682" s="13">
        <f t="shared" si="229"/>
        <v>12</v>
      </c>
      <c r="W3682" s="20" t="str">
        <f t="shared" si="230"/>
        <v>December</v>
      </c>
      <c r="X3682">
        <v>8.5000000000000006E-2</v>
      </c>
      <c r="Y3682" s="6">
        <f t="shared" si="231"/>
        <v>449.5</v>
      </c>
      <c r="Z3682" cm="1">
        <f t="array" aca="1" ref="Z3682" ca="1">IF(roud(N3682,2)=ROUND(Z3682,2),"ok","error")</f>
        <v>0</v>
      </c>
    </row>
    <row r="3683" spans="1:26" x14ac:dyDescent="0.3">
      <c r="A3683" t="s">
        <v>5397</v>
      </c>
      <c r="B3683" s="4">
        <v>45389</v>
      </c>
      <c r="C3683" t="s">
        <v>2302</v>
      </c>
      <c r="D3683" t="s">
        <v>2303</v>
      </c>
      <c r="E3683" t="s">
        <v>198</v>
      </c>
      <c r="F3683" t="s">
        <v>199</v>
      </c>
      <c r="G3683" t="s">
        <v>61</v>
      </c>
      <c r="H3683" t="s">
        <v>71</v>
      </c>
      <c r="I3683" s="6">
        <v>1</v>
      </c>
      <c r="J3683" s="6">
        <v>899</v>
      </c>
      <c r="K3683" s="6">
        <v>899</v>
      </c>
      <c r="L3683" s="6">
        <v>0.1</v>
      </c>
      <c r="M3683" s="6">
        <v>89.9</v>
      </c>
      <c r="N3683" s="6">
        <v>809.1</v>
      </c>
      <c r="O3683" s="6">
        <v>105.18</v>
      </c>
      <c r="P3683" t="s">
        <v>158</v>
      </c>
      <c r="Q3683" t="s">
        <v>159</v>
      </c>
      <c r="R3683" t="s">
        <v>160</v>
      </c>
      <c r="S3683" t="s">
        <v>45</v>
      </c>
      <c r="T3683" t="s">
        <v>35</v>
      </c>
      <c r="U3683" s="13">
        <f t="shared" si="228"/>
        <v>2024</v>
      </c>
      <c r="V3683" s="13">
        <f t="shared" si="229"/>
        <v>4</v>
      </c>
      <c r="W3683" s="20" t="str">
        <f t="shared" si="230"/>
        <v>April</v>
      </c>
      <c r="X3683">
        <v>0.13</v>
      </c>
      <c r="Y3683" s="6">
        <f t="shared" si="231"/>
        <v>719.2</v>
      </c>
      <c r="Z3683" cm="1">
        <f t="array" aca="1" ref="Z3683" ca="1">IF(roud(N3683,2)=ROUND(Z3683,2),"ok","error")</f>
        <v>0</v>
      </c>
    </row>
    <row r="3684" spans="1:26" x14ac:dyDescent="0.3">
      <c r="A3684" t="s">
        <v>5398</v>
      </c>
      <c r="B3684" s="4">
        <v>45293</v>
      </c>
      <c r="C3684" t="s">
        <v>919</v>
      </c>
      <c r="D3684" t="s">
        <v>920</v>
      </c>
      <c r="E3684" t="s">
        <v>27</v>
      </c>
      <c r="F3684" t="s">
        <v>28</v>
      </c>
      <c r="G3684" t="s">
        <v>29</v>
      </c>
      <c r="H3684" t="s">
        <v>30</v>
      </c>
      <c r="I3684" s="6">
        <v>3</v>
      </c>
      <c r="J3684" s="6">
        <v>1999</v>
      </c>
      <c r="K3684" s="6">
        <v>5997</v>
      </c>
      <c r="L3684" s="6">
        <v>0.25</v>
      </c>
      <c r="M3684" s="6">
        <v>1499.25</v>
      </c>
      <c r="N3684" s="6">
        <v>4497.75</v>
      </c>
      <c r="O3684" s="6">
        <v>1101.95</v>
      </c>
      <c r="P3684" t="s">
        <v>42</v>
      </c>
      <c r="Q3684" t="s">
        <v>43</v>
      </c>
      <c r="R3684" t="s">
        <v>44</v>
      </c>
      <c r="S3684" t="s">
        <v>45</v>
      </c>
      <c r="T3684" t="s">
        <v>55</v>
      </c>
      <c r="U3684" s="13">
        <f t="shared" si="228"/>
        <v>2024</v>
      </c>
      <c r="V3684" s="13">
        <f t="shared" si="229"/>
        <v>1</v>
      </c>
      <c r="W3684" s="20" t="str">
        <f t="shared" si="230"/>
        <v>January</v>
      </c>
      <c r="X3684">
        <v>0.245</v>
      </c>
      <c r="Y3684" s="6">
        <f t="shared" si="231"/>
        <v>2998.5</v>
      </c>
      <c r="Z3684" cm="1">
        <f t="array" aca="1" ref="Z3684" ca="1">IF(roud(N3684,2)=ROUND(Z3684,2),"ok","error")</f>
        <v>0</v>
      </c>
    </row>
    <row r="3685" spans="1:26" x14ac:dyDescent="0.3">
      <c r="A3685" t="s">
        <v>5399</v>
      </c>
      <c r="B3685" s="4">
        <v>45510</v>
      </c>
      <c r="C3685" t="s">
        <v>407</v>
      </c>
      <c r="D3685" t="s">
        <v>408</v>
      </c>
      <c r="E3685" t="s">
        <v>75</v>
      </c>
      <c r="F3685" t="s">
        <v>76</v>
      </c>
      <c r="G3685" t="s">
        <v>61</v>
      </c>
      <c r="H3685" t="s">
        <v>71</v>
      </c>
      <c r="I3685" s="6">
        <v>3</v>
      </c>
      <c r="J3685" s="6">
        <v>1499</v>
      </c>
      <c r="K3685" s="6">
        <v>4497</v>
      </c>
      <c r="L3685" s="6">
        <v>0.1</v>
      </c>
      <c r="M3685" s="6">
        <v>449.7</v>
      </c>
      <c r="N3685" s="6">
        <v>4047.3</v>
      </c>
      <c r="O3685" s="6">
        <v>526.15</v>
      </c>
      <c r="P3685" t="s">
        <v>94</v>
      </c>
      <c r="Q3685" t="s">
        <v>64</v>
      </c>
      <c r="R3685" t="s">
        <v>65</v>
      </c>
      <c r="S3685" t="s">
        <v>45</v>
      </c>
      <c r="T3685" t="s">
        <v>35</v>
      </c>
      <c r="U3685" s="13">
        <f t="shared" si="228"/>
        <v>2024</v>
      </c>
      <c r="V3685" s="13">
        <f t="shared" si="229"/>
        <v>8</v>
      </c>
      <c r="W3685" s="20" t="str">
        <f t="shared" si="230"/>
        <v>August</v>
      </c>
      <c r="X3685">
        <v>0.13</v>
      </c>
      <c r="Y3685" s="6">
        <f t="shared" si="231"/>
        <v>3597.6</v>
      </c>
      <c r="Z3685" cm="1">
        <f t="array" aca="1" ref="Z3685" ca="1">IF(roud(N3685,2)=ROUND(Z3685,2),"ok","error")</f>
        <v>0</v>
      </c>
    </row>
    <row r="3686" spans="1:26" x14ac:dyDescent="0.3">
      <c r="A3686" t="s">
        <v>5400</v>
      </c>
      <c r="B3686" s="4">
        <v>45780</v>
      </c>
      <c r="C3686" t="s">
        <v>1679</v>
      </c>
      <c r="D3686" t="s">
        <v>1680</v>
      </c>
      <c r="E3686" t="s">
        <v>302</v>
      </c>
      <c r="F3686" t="s">
        <v>303</v>
      </c>
      <c r="G3686" t="s">
        <v>29</v>
      </c>
      <c r="H3686" t="s">
        <v>304</v>
      </c>
      <c r="I3686" s="6">
        <v>1</v>
      </c>
      <c r="J3686" s="6">
        <v>1799</v>
      </c>
      <c r="K3686" s="6">
        <v>1799</v>
      </c>
      <c r="L3686" s="6">
        <v>0.3</v>
      </c>
      <c r="M3686" s="6">
        <v>539.70000000000005</v>
      </c>
      <c r="N3686" s="6">
        <v>1259.3</v>
      </c>
      <c r="O3686" s="6">
        <v>289.64</v>
      </c>
      <c r="P3686" t="s">
        <v>170</v>
      </c>
      <c r="Q3686" t="s">
        <v>171</v>
      </c>
      <c r="R3686" t="s">
        <v>44</v>
      </c>
      <c r="S3686" t="s">
        <v>107</v>
      </c>
      <c r="T3686" t="s">
        <v>35</v>
      </c>
      <c r="U3686" s="13">
        <f t="shared" si="228"/>
        <v>2025</v>
      </c>
      <c r="V3686" s="13">
        <f t="shared" si="229"/>
        <v>5</v>
      </c>
      <c r="W3686" s="20" t="str">
        <f t="shared" si="230"/>
        <v>May</v>
      </c>
      <c r="X3686">
        <v>0.23</v>
      </c>
      <c r="Y3686" s="6">
        <f t="shared" si="231"/>
        <v>719.6</v>
      </c>
      <c r="Z3686" cm="1">
        <f t="array" aca="1" ref="Z3686" ca="1">IF(roud(N3686,2)=ROUND(Z3686,2),"ok","error")</f>
        <v>0</v>
      </c>
    </row>
    <row r="3687" spans="1:26" x14ac:dyDescent="0.3">
      <c r="A3687" t="s">
        <v>5401</v>
      </c>
      <c r="B3687" s="4">
        <v>45371</v>
      </c>
      <c r="C3687" t="s">
        <v>649</v>
      </c>
      <c r="D3687" t="s">
        <v>650</v>
      </c>
      <c r="E3687" t="s">
        <v>492</v>
      </c>
      <c r="F3687" t="s">
        <v>493</v>
      </c>
      <c r="G3687" t="s">
        <v>214</v>
      </c>
      <c r="H3687" t="s">
        <v>494</v>
      </c>
      <c r="I3687" s="6">
        <v>2</v>
      </c>
      <c r="J3687" s="6">
        <v>1499</v>
      </c>
      <c r="K3687" s="6">
        <v>2998</v>
      </c>
      <c r="L3687" s="6">
        <v>0.15</v>
      </c>
      <c r="M3687" s="6">
        <v>449.7</v>
      </c>
      <c r="N3687" s="6">
        <v>2548.3000000000002</v>
      </c>
      <c r="O3687" s="6">
        <v>853.68</v>
      </c>
      <c r="P3687" t="s">
        <v>158</v>
      </c>
      <c r="Q3687" t="s">
        <v>159</v>
      </c>
      <c r="R3687" t="s">
        <v>160</v>
      </c>
      <c r="S3687" t="s">
        <v>54</v>
      </c>
      <c r="T3687" t="s">
        <v>35</v>
      </c>
      <c r="U3687" s="13">
        <f t="shared" si="228"/>
        <v>2024</v>
      </c>
      <c r="V3687" s="13">
        <f t="shared" si="229"/>
        <v>3</v>
      </c>
      <c r="W3687" s="20" t="str">
        <f t="shared" si="230"/>
        <v>March</v>
      </c>
      <c r="X3687">
        <v>0.33500000000000002</v>
      </c>
      <c r="Y3687" s="6">
        <f t="shared" si="231"/>
        <v>2098.6</v>
      </c>
      <c r="Z3687" cm="1">
        <f t="array" aca="1" ref="Z3687" ca="1">IF(roud(N3687,2)=ROUND(Z3687,2),"ok","error")</f>
        <v>0</v>
      </c>
    </row>
    <row r="3688" spans="1:26" x14ac:dyDescent="0.3">
      <c r="A3688" t="s">
        <v>5402</v>
      </c>
      <c r="B3688" s="4">
        <v>45427</v>
      </c>
      <c r="C3688" t="s">
        <v>1300</v>
      </c>
      <c r="D3688" t="s">
        <v>1301</v>
      </c>
      <c r="E3688" t="s">
        <v>181</v>
      </c>
      <c r="F3688" t="s">
        <v>182</v>
      </c>
      <c r="G3688" t="s">
        <v>113</v>
      </c>
      <c r="H3688" t="s">
        <v>114</v>
      </c>
      <c r="I3688" s="6">
        <v>1</v>
      </c>
      <c r="J3688" s="6">
        <v>2499</v>
      </c>
      <c r="K3688" s="6">
        <v>2499</v>
      </c>
      <c r="L3688" s="6">
        <v>0.2</v>
      </c>
      <c r="M3688" s="6">
        <v>499.8</v>
      </c>
      <c r="N3688" s="6">
        <v>1999.2</v>
      </c>
      <c r="O3688" s="6">
        <v>439.82</v>
      </c>
      <c r="P3688" t="s">
        <v>42</v>
      </c>
      <c r="Q3688" t="s">
        <v>43</v>
      </c>
      <c r="R3688" t="s">
        <v>44</v>
      </c>
      <c r="S3688" t="s">
        <v>107</v>
      </c>
      <c r="T3688" t="s">
        <v>35</v>
      </c>
      <c r="U3688" s="13">
        <f t="shared" si="228"/>
        <v>2024</v>
      </c>
      <c r="V3688" s="13">
        <f t="shared" si="229"/>
        <v>5</v>
      </c>
      <c r="W3688" s="20" t="str">
        <f t="shared" si="230"/>
        <v>May</v>
      </c>
      <c r="X3688">
        <v>0.22</v>
      </c>
      <c r="Y3688" s="6">
        <f t="shared" si="231"/>
        <v>1499.4</v>
      </c>
      <c r="Z3688" cm="1">
        <f t="array" aca="1" ref="Z3688" ca="1">IF(roud(N3688,2)=ROUND(Z3688,2),"ok","error")</f>
        <v>0</v>
      </c>
    </row>
    <row r="3689" spans="1:26" x14ac:dyDescent="0.3">
      <c r="A3689" t="s">
        <v>5403</v>
      </c>
      <c r="B3689" s="4">
        <v>45899</v>
      </c>
      <c r="C3689" t="s">
        <v>1131</v>
      </c>
      <c r="D3689" t="s">
        <v>1132</v>
      </c>
      <c r="E3689" t="s">
        <v>198</v>
      </c>
      <c r="F3689" t="s">
        <v>199</v>
      </c>
      <c r="G3689" t="s">
        <v>61</v>
      </c>
      <c r="H3689" t="s">
        <v>71</v>
      </c>
      <c r="I3689" s="6">
        <v>2</v>
      </c>
      <c r="J3689" s="6">
        <v>899</v>
      </c>
      <c r="K3689" s="6">
        <v>1798</v>
      </c>
      <c r="L3689" s="6">
        <v>0</v>
      </c>
      <c r="M3689" s="6">
        <v>0</v>
      </c>
      <c r="N3689" s="6">
        <v>1798</v>
      </c>
      <c r="O3689" s="6">
        <v>287.68</v>
      </c>
      <c r="P3689" t="s">
        <v>186</v>
      </c>
      <c r="Q3689" t="s">
        <v>187</v>
      </c>
      <c r="R3689" t="s">
        <v>160</v>
      </c>
      <c r="S3689" t="s">
        <v>54</v>
      </c>
      <c r="T3689" t="s">
        <v>35</v>
      </c>
      <c r="U3689" s="13">
        <f t="shared" si="228"/>
        <v>2025</v>
      </c>
      <c r="V3689" s="13">
        <f t="shared" si="229"/>
        <v>8</v>
      </c>
      <c r="W3689" s="20" t="str">
        <f t="shared" si="230"/>
        <v>August</v>
      </c>
      <c r="X3689">
        <v>0.16</v>
      </c>
      <c r="Y3689" s="6">
        <f t="shared" si="231"/>
        <v>1798</v>
      </c>
      <c r="Z3689" cm="1">
        <f t="array" aca="1" ref="Z3689" ca="1">IF(roud(N3689,2)=ROUND(Z3689,2),"ok","error")</f>
        <v>0</v>
      </c>
    </row>
    <row r="3690" spans="1:26" x14ac:dyDescent="0.3">
      <c r="A3690" t="s">
        <v>5404</v>
      </c>
      <c r="B3690" s="4">
        <v>45523</v>
      </c>
      <c r="C3690" t="s">
        <v>380</v>
      </c>
      <c r="D3690" t="s">
        <v>381</v>
      </c>
      <c r="E3690" t="s">
        <v>127</v>
      </c>
      <c r="F3690" t="s">
        <v>128</v>
      </c>
      <c r="G3690" t="s">
        <v>52</v>
      </c>
      <c r="H3690" t="s">
        <v>129</v>
      </c>
      <c r="I3690" s="6">
        <v>2</v>
      </c>
      <c r="J3690" s="6">
        <v>1299</v>
      </c>
      <c r="K3690" s="6">
        <v>2598</v>
      </c>
      <c r="L3690" s="6">
        <v>0.2</v>
      </c>
      <c r="M3690" s="6">
        <v>519.6</v>
      </c>
      <c r="N3690" s="6">
        <v>2078.4</v>
      </c>
      <c r="O3690" s="6">
        <v>374.11</v>
      </c>
      <c r="P3690" t="s">
        <v>158</v>
      </c>
      <c r="Q3690" t="s">
        <v>159</v>
      </c>
      <c r="R3690" t="s">
        <v>160</v>
      </c>
      <c r="S3690" t="s">
        <v>45</v>
      </c>
      <c r="T3690" t="s">
        <v>46</v>
      </c>
      <c r="U3690" s="13">
        <f t="shared" si="228"/>
        <v>2024</v>
      </c>
      <c r="V3690" s="13">
        <f t="shared" si="229"/>
        <v>8</v>
      </c>
      <c r="W3690" s="20" t="str">
        <f t="shared" si="230"/>
        <v>August</v>
      </c>
      <c r="X3690">
        <v>0.18</v>
      </c>
      <c r="Y3690" s="6">
        <f t="shared" si="231"/>
        <v>1558.8</v>
      </c>
      <c r="Z3690" cm="1">
        <f t="array" aca="1" ref="Z3690" ca="1">IF(roud(N3690,2)=ROUND(Z3690,2),"ok","error")</f>
        <v>0</v>
      </c>
    </row>
    <row r="3691" spans="1:26" x14ac:dyDescent="0.3">
      <c r="A3691" t="s">
        <v>5405</v>
      </c>
      <c r="B3691" s="4">
        <v>45823</v>
      </c>
      <c r="C3691" t="s">
        <v>1030</v>
      </c>
      <c r="D3691" t="s">
        <v>1031</v>
      </c>
      <c r="E3691" t="s">
        <v>167</v>
      </c>
      <c r="F3691" t="s">
        <v>168</v>
      </c>
      <c r="G3691" t="s">
        <v>113</v>
      </c>
      <c r="H3691" t="s">
        <v>169</v>
      </c>
      <c r="I3691" s="6">
        <v>2</v>
      </c>
      <c r="J3691" s="6">
        <v>899</v>
      </c>
      <c r="K3691" s="6">
        <v>1798</v>
      </c>
      <c r="L3691" s="6">
        <v>0.1</v>
      </c>
      <c r="M3691" s="6">
        <v>179.8</v>
      </c>
      <c r="N3691" s="6">
        <v>1618.2</v>
      </c>
      <c r="O3691" s="6">
        <v>404.55</v>
      </c>
      <c r="P3691" t="s">
        <v>186</v>
      </c>
      <c r="Q3691" t="s">
        <v>187</v>
      </c>
      <c r="R3691" t="s">
        <v>160</v>
      </c>
      <c r="S3691" t="s">
        <v>107</v>
      </c>
      <c r="T3691" t="s">
        <v>46</v>
      </c>
      <c r="U3691" s="13">
        <f t="shared" si="228"/>
        <v>2025</v>
      </c>
      <c r="V3691" s="13">
        <f t="shared" si="229"/>
        <v>6</v>
      </c>
      <c r="W3691" s="20" t="str">
        <f t="shared" si="230"/>
        <v>June</v>
      </c>
      <c r="X3691">
        <v>0.25</v>
      </c>
      <c r="Y3691" s="6">
        <f t="shared" si="231"/>
        <v>1438.4</v>
      </c>
      <c r="Z3691" cm="1">
        <f t="array" aca="1" ref="Z3691" ca="1">IF(roud(N3691,2)=ROUND(Z3691,2),"ok","error")</f>
        <v>0</v>
      </c>
    </row>
    <row r="3692" spans="1:26" x14ac:dyDescent="0.3">
      <c r="A3692" t="s">
        <v>5406</v>
      </c>
      <c r="B3692" s="4">
        <v>45988</v>
      </c>
      <c r="C3692" t="s">
        <v>2449</v>
      </c>
      <c r="D3692" t="s">
        <v>2450</v>
      </c>
      <c r="E3692" t="s">
        <v>40</v>
      </c>
      <c r="F3692" t="s">
        <v>41</v>
      </c>
      <c r="G3692" t="s">
        <v>29</v>
      </c>
      <c r="H3692" t="s">
        <v>30</v>
      </c>
      <c r="I3692" s="6">
        <v>1</v>
      </c>
      <c r="J3692" s="6">
        <v>1199</v>
      </c>
      <c r="K3692" s="6">
        <v>1199</v>
      </c>
      <c r="L3692" s="6">
        <v>0.1</v>
      </c>
      <c r="M3692" s="6">
        <v>119.9</v>
      </c>
      <c r="N3692" s="6">
        <v>1079.0999999999999</v>
      </c>
      <c r="O3692" s="6">
        <v>312.94</v>
      </c>
      <c r="P3692" t="s">
        <v>186</v>
      </c>
      <c r="Q3692" t="s">
        <v>187</v>
      </c>
      <c r="R3692" t="s">
        <v>160</v>
      </c>
      <c r="S3692" t="s">
        <v>107</v>
      </c>
      <c r="T3692" t="s">
        <v>46</v>
      </c>
      <c r="U3692" s="13">
        <f t="shared" si="228"/>
        <v>2025</v>
      </c>
      <c r="V3692" s="13">
        <f t="shared" si="229"/>
        <v>11</v>
      </c>
      <c r="W3692" s="20" t="str">
        <f t="shared" si="230"/>
        <v>November</v>
      </c>
      <c r="X3692">
        <v>0.28999999999999998</v>
      </c>
      <c r="Y3692" s="6">
        <f t="shared" si="231"/>
        <v>959.2</v>
      </c>
      <c r="Z3692" cm="1">
        <f t="array" aca="1" ref="Z3692" ca="1">IF(roud(N3692,2)=ROUND(Z3692,2),"ok","error")</f>
        <v>0</v>
      </c>
    </row>
    <row r="3693" spans="1:26" x14ac:dyDescent="0.3">
      <c r="A3693" t="s">
        <v>5407</v>
      </c>
      <c r="B3693" s="4">
        <v>45747</v>
      </c>
      <c r="C3693" t="s">
        <v>1118</v>
      </c>
      <c r="D3693" t="s">
        <v>1119</v>
      </c>
      <c r="E3693" t="s">
        <v>75</v>
      </c>
      <c r="F3693" t="s">
        <v>76</v>
      </c>
      <c r="G3693" t="s">
        <v>61</v>
      </c>
      <c r="H3693" t="s">
        <v>71</v>
      </c>
      <c r="I3693" s="6">
        <v>1</v>
      </c>
      <c r="J3693" s="6">
        <v>1499</v>
      </c>
      <c r="K3693" s="6">
        <v>1499</v>
      </c>
      <c r="L3693" s="6">
        <v>0.3</v>
      </c>
      <c r="M3693" s="6">
        <v>449.7</v>
      </c>
      <c r="N3693" s="6">
        <v>1049.3</v>
      </c>
      <c r="O3693" s="6">
        <v>73.45</v>
      </c>
      <c r="P3693" t="s">
        <v>158</v>
      </c>
      <c r="Q3693" t="s">
        <v>159</v>
      </c>
      <c r="R3693" t="s">
        <v>160</v>
      </c>
      <c r="S3693" t="s">
        <v>34</v>
      </c>
      <c r="T3693" t="s">
        <v>35</v>
      </c>
      <c r="U3693" s="13">
        <f t="shared" si="228"/>
        <v>2025</v>
      </c>
      <c r="V3693" s="13">
        <f t="shared" si="229"/>
        <v>3</v>
      </c>
      <c r="W3693" s="20" t="str">
        <f t="shared" si="230"/>
        <v>March</v>
      </c>
      <c r="X3693">
        <v>7.0000000000000007E-2</v>
      </c>
      <c r="Y3693" s="6">
        <f t="shared" si="231"/>
        <v>599.6</v>
      </c>
      <c r="Z3693" cm="1">
        <f t="array" aca="1" ref="Z3693" ca="1">IF(roud(N3693,2)=ROUND(Z3693,2),"ok","error")</f>
        <v>0</v>
      </c>
    </row>
    <row r="3694" spans="1:26" x14ac:dyDescent="0.3">
      <c r="A3694" t="s">
        <v>5408</v>
      </c>
      <c r="B3694" s="4">
        <v>45301</v>
      </c>
      <c r="C3694" t="s">
        <v>842</v>
      </c>
      <c r="D3694" t="s">
        <v>843</v>
      </c>
      <c r="E3694" t="s">
        <v>258</v>
      </c>
      <c r="F3694" t="s">
        <v>259</v>
      </c>
      <c r="G3694" t="s">
        <v>214</v>
      </c>
      <c r="H3694" t="s">
        <v>260</v>
      </c>
      <c r="I3694" s="6">
        <v>1</v>
      </c>
      <c r="J3694" s="6">
        <v>399</v>
      </c>
      <c r="K3694" s="6">
        <v>399</v>
      </c>
      <c r="L3694" s="6">
        <v>0</v>
      </c>
      <c r="M3694" s="6">
        <v>0</v>
      </c>
      <c r="N3694" s="6">
        <v>399</v>
      </c>
      <c r="O3694" s="6">
        <v>151.62</v>
      </c>
      <c r="P3694" t="s">
        <v>89</v>
      </c>
      <c r="Q3694" t="s">
        <v>90</v>
      </c>
      <c r="R3694" t="s">
        <v>65</v>
      </c>
      <c r="S3694" t="s">
        <v>107</v>
      </c>
      <c r="T3694" t="s">
        <v>55</v>
      </c>
      <c r="U3694" s="13">
        <f t="shared" si="228"/>
        <v>2024</v>
      </c>
      <c r="V3694" s="13">
        <f t="shared" si="229"/>
        <v>1</v>
      </c>
      <c r="W3694" s="20" t="str">
        <f t="shared" si="230"/>
        <v>January</v>
      </c>
      <c r="X3694">
        <v>0.38</v>
      </c>
      <c r="Y3694" s="6">
        <f t="shared" si="231"/>
        <v>399</v>
      </c>
      <c r="Z3694" cm="1">
        <f t="array" aca="1" ref="Z3694" ca="1">IF(roud(N3694,2)=ROUND(Z3694,2),"ok","error")</f>
        <v>0</v>
      </c>
    </row>
    <row r="3695" spans="1:26" x14ac:dyDescent="0.3">
      <c r="A3695" t="s">
        <v>5409</v>
      </c>
      <c r="B3695" s="4">
        <v>45300</v>
      </c>
      <c r="C3695" t="s">
        <v>1271</v>
      </c>
      <c r="D3695" t="s">
        <v>1272</v>
      </c>
      <c r="E3695" t="s">
        <v>284</v>
      </c>
      <c r="F3695" t="s">
        <v>285</v>
      </c>
      <c r="G3695" t="s">
        <v>52</v>
      </c>
      <c r="H3695" t="s">
        <v>129</v>
      </c>
      <c r="I3695" s="6">
        <v>2</v>
      </c>
      <c r="J3695" s="6">
        <v>999</v>
      </c>
      <c r="K3695" s="6">
        <v>1998</v>
      </c>
      <c r="L3695" s="6">
        <v>0.25</v>
      </c>
      <c r="M3695" s="6">
        <v>499.5</v>
      </c>
      <c r="N3695" s="6">
        <v>1498.5</v>
      </c>
      <c r="O3695" s="6">
        <v>247.25</v>
      </c>
      <c r="P3695" t="s">
        <v>186</v>
      </c>
      <c r="Q3695" t="s">
        <v>187</v>
      </c>
      <c r="R3695" t="s">
        <v>160</v>
      </c>
      <c r="S3695" t="s">
        <v>54</v>
      </c>
      <c r="T3695" t="s">
        <v>55</v>
      </c>
      <c r="U3695" s="13">
        <f t="shared" si="228"/>
        <v>2024</v>
      </c>
      <c r="V3695" s="13">
        <f t="shared" si="229"/>
        <v>1</v>
      </c>
      <c r="W3695" s="20" t="str">
        <f t="shared" si="230"/>
        <v>January</v>
      </c>
      <c r="X3695">
        <v>0.16500000000000001</v>
      </c>
      <c r="Y3695" s="6">
        <f t="shared" si="231"/>
        <v>999</v>
      </c>
      <c r="Z3695" cm="1">
        <f t="array" aca="1" ref="Z3695" ca="1">IF(roud(N3695,2)=ROUND(Z3695,2),"ok","error")</f>
        <v>0</v>
      </c>
    </row>
    <row r="3696" spans="1:26" x14ac:dyDescent="0.3">
      <c r="A3696" t="s">
        <v>5410</v>
      </c>
      <c r="B3696" s="4">
        <v>46004</v>
      </c>
      <c r="C3696" t="s">
        <v>3613</v>
      </c>
      <c r="D3696" t="s">
        <v>3614</v>
      </c>
      <c r="E3696" t="s">
        <v>484</v>
      </c>
      <c r="F3696" t="s">
        <v>485</v>
      </c>
      <c r="G3696" t="s">
        <v>113</v>
      </c>
      <c r="H3696" t="s">
        <v>169</v>
      </c>
      <c r="I3696" s="6">
        <v>2</v>
      </c>
      <c r="J3696" s="6">
        <v>1599</v>
      </c>
      <c r="K3696" s="6">
        <v>3198</v>
      </c>
      <c r="L3696" s="6">
        <v>0.2</v>
      </c>
      <c r="M3696" s="6">
        <v>639.6</v>
      </c>
      <c r="N3696" s="6">
        <v>2558.4</v>
      </c>
      <c r="O3696" s="6">
        <v>562.85</v>
      </c>
      <c r="P3696" t="s">
        <v>158</v>
      </c>
      <c r="Q3696" t="s">
        <v>159</v>
      </c>
      <c r="R3696" t="s">
        <v>160</v>
      </c>
      <c r="S3696" t="s">
        <v>107</v>
      </c>
      <c r="T3696" t="s">
        <v>35</v>
      </c>
      <c r="U3696" s="13">
        <f t="shared" si="228"/>
        <v>2025</v>
      </c>
      <c r="V3696" s="13">
        <f t="shared" si="229"/>
        <v>12</v>
      </c>
      <c r="W3696" s="20" t="str">
        <f t="shared" si="230"/>
        <v>December</v>
      </c>
      <c r="X3696">
        <v>0.22</v>
      </c>
      <c r="Y3696" s="6">
        <f t="shared" si="231"/>
        <v>1918.8</v>
      </c>
      <c r="Z3696" cm="1">
        <f t="array" aca="1" ref="Z3696" ca="1">IF(roud(N3696,2)=ROUND(Z3696,2),"ok","error")</f>
        <v>0</v>
      </c>
    </row>
    <row r="3697" spans="1:26" x14ac:dyDescent="0.3">
      <c r="A3697" t="s">
        <v>5411</v>
      </c>
      <c r="B3697" s="4">
        <v>45643</v>
      </c>
      <c r="C3697" t="s">
        <v>1857</v>
      </c>
      <c r="D3697" t="s">
        <v>1858</v>
      </c>
      <c r="E3697" t="s">
        <v>40</v>
      </c>
      <c r="F3697" t="s">
        <v>41</v>
      </c>
      <c r="G3697" t="s">
        <v>29</v>
      </c>
      <c r="H3697" t="s">
        <v>30</v>
      </c>
      <c r="I3697" s="6">
        <v>1</v>
      </c>
      <c r="J3697" s="6">
        <v>1199</v>
      </c>
      <c r="K3697" s="6">
        <v>1199</v>
      </c>
      <c r="L3697" s="6">
        <v>0.25</v>
      </c>
      <c r="M3697" s="6">
        <v>299.75</v>
      </c>
      <c r="N3697" s="6">
        <v>899.25</v>
      </c>
      <c r="O3697" s="6">
        <v>220.32</v>
      </c>
      <c r="P3697" t="s">
        <v>144</v>
      </c>
      <c r="Q3697" t="s">
        <v>145</v>
      </c>
      <c r="R3697" t="s">
        <v>65</v>
      </c>
      <c r="S3697" t="s">
        <v>45</v>
      </c>
      <c r="T3697" t="s">
        <v>35</v>
      </c>
      <c r="U3697" s="13">
        <f t="shared" si="228"/>
        <v>2024</v>
      </c>
      <c r="V3697" s="13">
        <f t="shared" si="229"/>
        <v>12</v>
      </c>
      <c r="W3697" s="20" t="str">
        <f t="shared" si="230"/>
        <v>December</v>
      </c>
      <c r="X3697">
        <v>0.245</v>
      </c>
      <c r="Y3697" s="6">
        <f t="shared" si="231"/>
        <v>599.5</v>
      </c>
      <c r="Z3697" cm="1">
        <f t="array" aca="1" ref="Z3697" ca="1">IF(roud(N3697,2)=ROUND(Z3697,2),"ok","error")</f>
        <v>0</v>
      </c>
    </row>
    <row r="3698" spans="1:26" x14ac:dyDescent="0.3">
      <c r="A3698" t="s">
        <v>5412</v>
      </c>
      <c r="B3698" s="4">
        <v>45415</v>
      </c>
      <c r="C3698" t="s">
        <v>413</v>
      </c>
      <c r="D3698" t="s">
        <v>414</v>
      </c>
      <c r="E3698" t="s">
        <v>59</v>
      </c>
      <c r="F3698" t="s">
        <v>60</v>
      </c>
      <c r="G3698" t="s">
        <v>61</v>
      </c>
      <c r="H3698" t="s">
        <v>62</v>
      </c>
      <c r="I3698" s="6">
        <v>1</v>
      </c>
      <c r="J3698" s="6">
        <v>59999</v>
      </c>
      <c r="K3698" s="6">
        <v>59999</v>
      </c>
      <c r="L3698" s="6">
        <v>0.15</v>
      </c>
      <c r="M3698" s="6">
        <v>8999.85</v>
      </c>
      <c r="N3698" s="6">
        <v>50999.15</v>
      </c>
      <c r="O3698" s="6">
        <v>5864.9</v>
      </c>
      <c r="P3698" t="s">
        <v>191</v>
      </c>
      <c r="Q3698" t="s">
        <v>187</v>
      </c>
      <c r="R3698" t="s">
        <v>160</v>
      </c>
      <c r="S3698" t="s">
        <v>34</v>
      </c>
      <c r="T3698" t="s">
        <v>55</v>
      </c>
      <c r="U3698" s="13">
        <f t="shared" si="228"/>
        <v>2024</v>
      </c>
      <c r="V3698" s="13">
        <f t="shared" si="229"/>
        <v>5</v>
      </c>
      <c r="W3698" s="20" t="str">
        <f t="shared" si="230"/>
        <v>May</v>
      </c>
      <c r="X3698">
        <v>0.115</v>
      </c>
      <c r="Y3698" s="6">
        <f t="shared" si="231"/>
        <v>41999.3</v>
      </c>
      <c r="Z3698" cm="1">
        <f t="array" aca="1" ref="Z3698" ca="1">IF(roud(N3698,2)=ROUND(Z3698,2),"ok","error")</f>
        <v>0</v>
      </c>
    </row>
    <row r="3699" spans="1:26" x14ac:dyDescent="0.3">
      <c r="A3699" t="s">
        <v>5413</v>
      </c>
      <c r="B3699" s="4">
        <v>45724</v>
      </c>
      <c r="C3699" t="s">
        <v>655</v>
      </c>
      <c r="D3699" t="s">
        <v>656</v>
      </c>
      <c r="E3699" t="s">
        <v>302</v>
      </c>
      <c r="F3699" t="s">
        <v>303</v>
      </c>
      <c r="G3699" t="s">
        <v>29</v>
      </c>
      <c r="H3699" t="s">
        <v>304</v>
      </c>
      <c r="I3699" s="6">
        <v>2</v>
      </c>
      <c r="J3699" s="6">
        <v>1799</v>
      </c>
      <c r="K3699" s="6">
        <v>3598</v>
      </c>
      <c r="L3699" s="6">
        <v>0.05</v>
      </c>
      <c r="M3699" s="6">
        <v>179.9</v>
      </c>
      <c r="N3699" s="6">
        <v>3418.1</v>
      </c>
      <c r="O3699" s="6">
        <v>1042.52</v>
      </c>
      <c r="P3699" t="s">
        <v>170</v>
      </c>
      <c r="Q3699" t="s">
        <v>171</v>
      </c>
      <c r="R3699" t="s">
        <v>44</v>
      </c>
      <c r="S3699" t="s">
        <v>45</v>
      </c>
      <c r="T3699" t="s">
        <v>35</v>
      </c>
      <c r="U3699" s="13">
        <f t="shared" si="228"/>
        <v>2025</v>
      </c>
      <c r="V3699" s="13">
        <f t="shared" si="229"/>
        <v>3</v>
      </c>
      <c r="W3699" s="20" t="str">
        <f t="shared" si="230"/>
        <v>March</v>
      </c>
      <c r="X3699">
        <v>0.30499999999999999</v>
      </c>
      <c r="Y3699" s="6">
        <f t="shared" si="231"/>
        <v>3238.2</v>
      </c>
      <c r="Z3699" cm="1">
        <f t="array" aca="1" ref="Z3699" ca="1">IF(roud(N3699,2)=ROUND(Z3699,2),"ok","error")</f>
        <v>0</v>
      </c>
    </row>
    <row r="3700" spans="1:26" x14ac:dyDescent="0.3">
      <c r="A3700" t="s">
        <v>5414</v>
      </c>
      <c r="B3700" s="4">
        <v>46002</v>
      </c>
      <c r="C3700" t="s">
        <v>401</v>
      </c>
      <c r="D3700" t="s">
        <v>402</v>
      </c>
      <c r="E3700" t="s">
        <v>75</v>
      </c>
      <c r="F3700" t="s">
        <v>76</v>
      </c>
      <c r="G3700" t="s">
        <v>61</v>
      </c>
      <c r="H3700" t="s">
        <v>71</v>
      </c>
      <c r="I3700" s="6">
        <v>1</v>
      </c>
      <c r="J3700" s="6">
        <v>1499</v>
      </c>
      <c r="K3700" s="6">
        <v>1499</v>
      </c>
      <c r="L3700" s="6">
        <v>0.1</v>
      </c>
      <c r="M3700" s="6">
        <v>149.9</v>
      </c>
      <c r="N3700" s="6">
        <v>1349.1</v>
      </c>
      <c r="O3700" s="6">
        <v>175.38</v>
      </c>
      <c r="P3700" t="s">
        <v>31</v>
      </c>
      <c r="Q3700" t="s">
        <v>32</v>
      </c>
      <c r="R3700" t="s">
        <v>33</v>
      </c>
      <c r="S3700" t="s">
        <v>45</v>
      </c>
      <c r="T3700" t="s">
        <v>35</v>
      </c>
      <c r="U3700" s="13">
        <f t="shared" si="228"/>
        <v>2025</v>
      </c>
      <c r="V3700" s="13">
        <f t="shared" si="229"/>
        <v>12</v>
      </c>
      <c r="W3700" s="20" t="str">
        <f t="shared" si="230"/>
        <v>December</v>
      </c>
      <c r="X3700">
        <v>0.13</v>
      </c>
      <c r="Y3700" s="6">
        <f t="shared" si="231"/>
        <v>1199.2</v>
      </c>
      <c r="Z3700" cm="1">
        <f t="array" aca="1" ref="Z3700" ca="1">IF(roud(N3700,2)=ROUND(Z3700,2),"ok","error")</f>
        <v>0</v>
      </c>
    </row>
    <row r="3701" spans="1:26" x14ac:dyDescent="0.3">
      <c r="A3701" t="s">
        <v>5415</v>
      </c>
      <c r="B3701" s="4">
        <v>45427</v>
      </c>
      <c r="C3701" t="s">
        <v>2405</v>
      </c>
      <c r="D3701" t="s">
        <v>2406</v>
      </c>
      <c r="E3701" t="s">
        <v>50</v>
      </c>
      <c r="F3701" t="s">
        <v>51</v>
      </c>
      <c r="G3701" t="s">
        <v>52</v>
      </c>
      <c r="H3701" t="s">
        <v>53</v>
      </c>
      <c r="I3701" s="6">
        <v>3</v>
      </c>
      <c r="J3701" s="6">
        <v>2999</v>
      </c>
      <c r="K3701" s="6">
        <v>8997</v>
      </c>
      <c r="L3701" s="6">
        <v>0.1</v>
      </c>
      <c r="M3701" s="6">
        <v>899.7</v>
      </c>
      <c r="N3701" s="6">
        <v>8097.3</v>
      </c>
      <c r="O3701" s="6">
        <v>1700.43</v>
      </c>
      <c r="P3701" t="s">
        <v>158</v>
      </c>
      <c r="Q3701" t="s">
        <v>159</v>
      </c>
      <c r="R3701" t="s">
        <v>160</v>
      </c>
      <c r="S3701" t="s">
        <v>107</v>
      </c>
      <c r="T3701" t="s">
        <v>35</v>
      </c>
      <c r="U3701" s="13">
        <f t="shared" si="228"/>
        <v>2024</v>
      </c>
      <c r="V3701" s="13">
        <f t="shared" si="229"/>
        <v>5</v>
      </c>
      <c r="W3701" s="20" t="str">
        <f t="shared" si="230"/>
        <v>May</v>
      </c>
      <c r="X3701">
        <v>0.21</v>
      </c>
      <c r="Y3701" s="6">
        <f t="shared" si="231"/>
        <v>7197.6</v>
      </c>
      <c r="Z3701" cm="1">
        <f t="array" aca="1" ref="Z3701" ca="1">IF(roud(N3701,2)=ROUND(Z3701,2),"ok","error")</f>
        <v>0</v>
      </c>
    </row>
    <row r="3702" spans="1:26" x14ac:dyDescent="0.3">
      <c r="A3702" t="s">
        <v>5416</v>
      </c>
      <c r="B3702" s="4">
        <v>45781</v>
      </c>
      <c r="C3702" t="s">
        <v>1890</v>
      </c>
      <c r="D3702" t="s">
        <v>1891</v>
      </c>
      <c r="E3702" t="s">
        <v>492</v>
      </c>
      <c r="F3702" t="s">
        <v>493</v>
      </c>
      <c r="G3702" t="s">
        <v>214</v>
      </c>
      <c r="H3702" t="s">
        <v>494</v>
      </c>
      <c r="I3702" s="6">
        <v>1</v>
      </c>
      <c r="J3702" s="6">
        <v>1499</v>
      </c>
      <c r="K3702" s="6">
        <v>1499</v>
      </c>
      <c r="L3702" s="6">
        <v>0.1</v>
      </c>
      <c r="M3702" s="6">
        <v>149.9</v>
      </c>
      <c r="N3702" s="6">
        <v>1349.1</v>
      </c>
      <c r="O3702" s="6">
        <v>472.18</v>
      </c>
      <c r="P3702" t="s">
        <v>94</v>
      </c>
      <c r="Q3702" t="s">
        <v>64</v>
      </c>
      <c r="R3702" t="s">
        <v>65</v>
      </c>
      <c r="S3702" t="s">
        <v>107</v>
      </c>
      <c r="T3702" t="s">
        <v>35</v>
      </c>
      <c r="U3702" s="13">
        <f t="shared" si="228"/>
        <v>2025</v>
      </c>
      <c r="V3702" s="13">
        <f t="shared" si="229"/>
        <v>5</v>
      </c>
      <c r="W3702" s="20" t="str">
        <f t="shared" si="230"/>
        <v>May</v>
      </c>
      <c r="X3702">
        <v>0.35</v>
      </c>
      <c r="Y3702" s="6">
        <f t="shared" si="231"/>
        <v>1199.2</v>
      </c>
      <c r="Z3702" cm="1">
        <f t="array" aca="1" ref="Z3702" ca="1">IF(roud(N3702,2)=ROUND(Z3702,2),"ok","error")</f>
        <v>0</v>
      </c>
    </row>
    <row r="3703" spans="1:26" x14ac:dyDescent="0.3">
      <c r="A3703" t="s">
        <v>5417</v>
      </c>
      <c r="B3703" s="4">
        <v>45364</v>
      </c>
      <c r="C3703" t="s">
        <v>428</v>
      </c>
      <c r="D3703" t="s">
        <v>429</v>
      </c>
      <c r="E3703" t="s">
        <v>50</v>
      </c>
      <c r="F3703" t="s">
        <v>51</v>
      </c>
      <c r="G3703" t="s">
        <v>52</v>
      </c>
      <c r="H3703" t="s">
        <v>53</v>
      </c>
      <c r="I3703" s="6">
        <v>1</v>
      </c>
      <c r="J3703" s="6">
        <v>2999</v>
      </c>
      <c r="K3703" s="6">
        <v>2999</v>
      </c>
      <c r="L3703" s="6">
        <v>0.1</v>
      </c>
      <c r="M3703" s="6">
        <v>299.89999999999998</v>
      </c>
      <c r="N3703" s="6">
        <v>2699.1</v>
      </c>
      <c r="O3703" s="6">
        <v>566.80999999999995</v>
      </c>
      <c r="P3703" t="s">
        <v>89</v>
      </c>
      <c r="Q3703" t="s">
        <v>90</v>
      </c>
      <c r="R3703" t="s">
        <v>65</v>
      </c>
      <c r="S3703" t="s">
        <v>98</v>
      </c>
      <c r="T3703" t="s">
        <v>35</v>
      </c>
      <c r="U3703" s="13">
        <f t="shared" si="228"/>
        <v>2024</v>
      </c>
      <c r="V3703" s="13">
        <f t="shared" si="229"/>
        <v>3</v>
      </c>
      <c r="W3703" s="20" t="str">
        <f t="shared" si="230"/>
        <v>March</v>
      </c>
      <c r="X3703">
        <v>0.21</v>
      </c>
      <c r="Y3703" s="6">
        <f t="shared" si="231"/>
        <v>2399.1999999999998</v>
      </c>
      <c r="Z3703" cm="1">
        <f t="array" aca="1" ref="Z3703" ca="1">IF(roud(N3703,2)=ROUND(Z3703,2),"ok","error")</f>
        <v>0</v>
      </c>
    </row>
    <row r="3704" spans="1:26" x14ac:dyDescent="0.3">
      <c r="A3704" t="s">
        <v>5418</v>
      </c>
      <c r="B3704" s="4">
        <v>45526</v>
      </c>
      <c r="C3704" t="s">
        <v>1361</v>
      </c>
      <c r="D3704" t="s">
        <v>1362</v>
      </c>
      <c r="E3704" t="s">
        <v>50</v>
      </c>
      <c r="F3704" t="s">
        <v>51</v>
      </c>
      <c r="G3704" t="s">
        <v>52</v>
      </c>
      <c r="H3704" t="s">
        <v>53</v>
      </c>
      <c r="I3704" s="6">
        <v>2</v>
      </c>
      <c r="J3704" s="6">
        <v>2999</v>
      </c>
      <c r="K3704" s="6">
        <v>5998</v>
      </c>
      <c r="L3704" s="6">
        <v>0.1</v>
      </c>
      <c r="M3704" s="6">
        <v>599.79999999999995</v>
      </c>
      <c r="N3704" s="6">
        <v>5398.2</v>
      </c>
      <c r="O3704" s="6">
        <v>1133.6199999999999</v>
      </c>
      <c r="P3704" t="s">
        <v>63</v>
      </c>
      <c r="Q3704" t="s">
        <v>64</v>
      </c>
      <c r="R3704" t="s">
        <v>65</v>
      </c>
      <c r="S3704" t="s">
        <v>45</v>
      </c>
      <c r="T3704" t="s">
        <v>35</v>
      </c>
      <c r="U3704" s="13">
        <f t="shared" si="228"/>
        <v>2024</v>
      </c>
      <c r="V3704" s="13">
        <f t="shared" si="229"/>
        <v>8</v>
      </c>
      <c r="W3704" s="20" t="str">
        <f t="shared" si="230"/>
        <v>August</v>
      </c>
      <c r="X3704">
        <v>0.21</v>
      </c>
      <c r="Y3704" s="6">
        <f t="shared" si="231"/>
        <v>4798.3999999999996</v>
      </c>
      <c r="Z3704" cm="1">
        <f t="array" aca="1" ref="Z3704" ca="1">IF(roud(N3704,2)=ROUND(Z3704,2),"ok","error")</f>
        <v>0</v>
      </c>
    </row>
    <row r="3705" spans="1:26" x14ac:dyDescent="0.3">
      <c r="A3705" t="s">
        <v>5419</v>
      </c>
      <c r="B3705" s="4">
        <v>45684</v>
      </c>
      <c r="C3705" t="s">
        <v>207</v>
      </c>
      <c r="D3705" t="s">
        <v>208</v>
      </c>
      <c r="E3705" t="s">
        <v>356</v>
      </c>
      <c r="F3705" t="s">
        <v>357</v>
      </c>
      <c r="G3705" t="s">
        <v>214</v>
      </c>
      <c r="H3705" t="s">
        <v>260</v>
      </c>
      <c r="I3705" s="6">
        <v>1</v>
      </c>
      <c r="J3705" s="6">
        <v>699</v>
      </c>
      <c r="K3705" s="6">
        <v>699</v>
      </c>
      <c r="L3705" s="6">
        <v>0.1</v>
      </c>
      <c r="M3705" s="6">
        <v>69.900000000000006</v>
      </c>
      <c r="N3705" s="6">
        <v>629.1</v>
      </c>
      <c r="O3705" s="6">
        <v>220.18</v>
      </c>
      <c r="P3705" t="s">
        <v>63</v>
      </c>
      <c r="Q3705" t="s">
        <v>64</v>
      </c>
      <c r="R3705" t="s">
        <v>65</v>
      </c>
      <c r="S3705" t="s">
        <v>107</v>
      </c>
      <c r="T3705" t="s">
        <v>35</v>
      </c>
      <c r="U3705" s="13">
        <f t="shared" si="228"/>
        <v>2025</v>
      </c>
      <c r="V3705" s="13">
        <f t="shared" si="229"/>
        <v>1</v>
      </c>
      <c r="W3705" s="20" t="str">
        <f t="shared" si="230"/>
        <v>January</v>
      </c>
      <c r="X3705">
        <v>0.35</v>
      </c>
      <c r="Y3705" s="6">
        <f t="shared" si="231"/>
        <v>559.20000000000005</v>
      </c>
      <c r="Z3705" cm="1">
        <f t="array" aca="1" ref="Z3705" ca="1">IF(roud(N3705,2)=ROUND(Z3705,2),"ok","error")</f>
        <v>0</v>
      </c>
    </row>
    <row r="3706" spans="1:26" x14ac:dyDescent="0.3">
      <c r="A3706" t="s">
        <v>5420</v>
      </c>
      <c r="B3706" s="4">
        <v>45383</v>
      </c>
      <c r="C3706" t="s">
        <v>131</v>
      </c>
      <c r="D3706" t="s">
        <v>132</v>
      </c>
      <c r="E3706" t="s">
        <v>59</v>
      </c>
      <c r="F3706" t="s">
        <v>60</v>
      </c>
      <c r="G3706" t="s">
        <v>61</v>
      </c>
      <c r="H3706" t="s">
        <v>62</v>
      </c>
      <c r="I3706" s="6">
        <v>3</v>
      </c>
      <c r="J3706" s="6">
        <v>59999</v>
      </c>
      <c r="K3706" s="6">
        <v>179997</v>
      </c>
      <c r="L3706" s="6">
        <v>0</v>
      </c>
      <c r="M3706" s="6">
        <v>0</v>
      </c>
      <c r="N3706" s="6">
        <v>179997</v>
      </c>
      <c r="O3706" s="6">
        <v>28799.52</v>
      </c>
      <c r="P3706" t="s">
        <v>105</v>
      </c>
      <c r="Q3706" t="s">
        <v>106</v>
      </c>
      <c r="R3706" t="s">
        <v>44</v>
      </c>
      <c r="S3706" t="s">
        <v>98</v>
      </c>
      <c r="T3706" t="s">
        <v>35</v>
      </c>
      <c r="U3706" s="13">
        <f t="shared" si="228"/>
        <v>2024</v>
      </c>
      <c r="V3706" s="13">
        <f t="shared" si="229"/>
        <v>4</v>
      </c>
      <c r="W3706" s="20" t="str">
        <f t="shared" si="230"/>
        <v>April</v>
      </c>
      <c r="X3706">
        <v>0.16</v>
      </c>
      <c r="Y3706" s="6">
        <f t="shared" si="231"/>
        <v>179997</v>
      </c>
      <c r="Z3706" cm="1">
        <f t="array" aca="1" ref="Z3706" ca="1">IF(roud(N3706,2)=ROUND(Z3706,2),"ok","error")</f>
        <v>0</v>
      </c>
    </row>
    <row r="3707" spans="1:26" x14ac:dyDescent="0.3">
      <c r="A3707" t="s">
        <v>5421</v>
      </c>
      <c r="B3707" s="4">
        <v>45396</v>
      </c>
      <c r="C3707" t="s">
        <v>165</v>
      </c>
      <c r="D3707" t="s">
        <v>166</v>
      </c>
      <c r="E3707" t="s">
        <v>284</v>
      </c>
      <c r="F3707" t="s">
        <v>285</v>
      </c>
      <c r="G3707" t="s">
        <v>52</v>
      </c>
      <c r="H3707" t="s">
        <v>129</v>
      </c>
      <c r="I3707" s="6">
        <v>1</v>
      </c>
      <c r="J3707" s="6">
        <v>999</v>
      </c>
      <c r="K3707" s="6">
        <v>999</v>
      </c>
      <c r="L3707" s="6">
        <v>0</v>
      </c>
      <c r="M3707" s="6">
        <v>0</v>
      </c>
      <c r="N3707" s="6">
        <v>999</v>
      </c>
      <c r="O3707" s="6">
        <v>239.76</v>
      </c>
      <c r="P3707" t="s">
        <v>191</v>
      </c>
      <c r="Q3707" t="s">
        <v>187</v>
      </c>
      <c r="R3707" t="s">
        <v>160</v>
      </c>
      <c r="S3707" t="s">
        <v>98</v>
      </c>
      <c r="T3707" t="s">
        <v>35</v>
      </c>
      <c r="U3707" s="13">
        <f t="shared" si="228"/>
        <v>2024</v>
      </c>
      <c r="V3707" s="13">
        <f t="shared" si="229"/>
        <v>4</v>
      </c>
      <c r="W3707" s="20" t="str">
        <f t="shared" si="230"/>
        <v>April</v>
      </c>
      <c r="X3707">
        <v>0.24</v>
      </c>
      <c r="Y3707" s="6">
        <f t="shared" si="231"/>
        <v>999</v>
      </c>
      <c r="Z3707" cm="1">
        <f t="array" aca="1" ref="Z3707" ca="1">IF(roud(N3707,2)=ROUND(Z3707,2),"ok","error")</f>
        <v>0</v>
      </c>
    </row>
    <row r="3708" spans="1:26" x14ac:dyDescent="0.3">
      <c r="A3708" t="s">
        <v>5422</v>
      </c>
      <c r="B3708" s="4">
        <v>45397</v>
      </c>
      <c r="C3708" t="s">
        <v>655</v>
      </c>
      <c r="D3708" t="s">
        <v>656</v>
      </c>
      <c r="E3708" t="s">
        <v>75</v>
      </c>
      <c r="F3708" t="s">
        <v>76</v>
      </c>
      <c r="G3708" t="s">
        <v>61</v>
      </c>
      <c r="H3708" t="s">
        <v>71</v>
      </c>
      <c r="I3708" s="6">
        <v>1</v>
      </c>
      <c r="J3708" s="6">
        <v>1499</v>
      </c>
      <c r="K3708" s="6">
        <v>1499</v>
      </c>
      <c r="L3708" s="6">
        <v>0.15</v>
      </c>
      <c r="M3708" s="6">
        <v>224.85</v>
      </c>
      <c r="N3708" s="6">
        <v>1274.1500000000001</v>
      </c>
      <c r="O3708" s="6">
        <v>146.53</v>
      </c>
      <c r="P3708" t="s">
        <v>170</v>
      </c>
      <c r="Q3708" t="s">
        <v>171</v>
      </c>
      <c r="R3708" t="s">
        <v>44</v>
      </c>
      <c r="S3708" t="s">
        <v>107</v>
      </c>
      <c r="T3708" t="s">
        <v>35</v>
      </c>
      <c r="U3708" s="13">
        <f t="shared" si="228"/>
        <v>2024</v>
      </c>
      <c r="V3708" s="13">
        <f t="shared" si="229"/>
        <v>4</v>
      </c>
      <c r="W3708" s="20" t="str">
        <f t="shared" si="230"/>
        <v>April</v>
      </c>
      <c r="X3708">
        <v>0.115</v>
      </c>
      <c r="Y3708" s="6">
        <f t="shared" si="231"/>
        <v>1049.3</v>
      </c>
      <c r="Z3708" cm="1">
        <f t="array" aca="1" ref="Z3708" ca="1">IF(roud(N3708,2)=ROUND(Z3708,2),"ok","error")</f>
        <v>0</v>
      </c>
    </row>
    <row r="3709" spans="1:26" x14ac:dyDescent="0.3">
      <c r="A3709" t="s">
        <v>5423</v>
      </c>
      <c r="B3709" s="4">
        <v>45612</v>
      </c>
      <c r="C3709" t="s">
        <v>374</v>
      </c>
      <c r="D3709" t="s">
        <v>375</v>
      </c>
      <c r="E3709" t="s">
        <v>75</v>
      </c>
      <c r="F3709" t="s">
        <v>76</v>
      </c>
      <c r="G3709" t="s">
        <v>61</v>
      </c>
      <c r="H3709" t="s">
        <v>71</v>
      </c>
      <c r="I3709" s="6">
        <v>2</v>
      </c>
      <c r="J3709" s="6">
        <v>1499</v>
      </c>
      <c r="K3709" s="6">
        <v>2998</v>
      </c>
      <c r="L3709" s="6">
        <v>0.25</v>
      </c>
      <c r="M3709" s="6">
        <v>749.5</v>
      </c>
      <c r="N3709" s="6">
        <v>2248.5</v>
      </c>
      <c r="O3709" s="6">
        <v>191.12</v>
      </c>
      <c r="P3709" t="s">
        <v>170</v>
      </c>
      <c r="Q3709" t="s">
        <v>171</v>
      </c>
      <c r="R3709" t="s">
        <v>44</v>
      </c>
      <c r="S3709" t="s">
        <v>45</v>
      </c>
      <c r="T3709" t="s">
        <v>35</v>
      </c>
      <c r="U3709" s="13">
        <f t="shared" si="228"/>
        <v>2024</v>
      </c>
      <c r="V3709" s="13">
        <f t="shared" si="229"/>
        <v>11</v>
      </c>
      <c r="W3709" s="20" t="str">
        <f t="shared" si="230"/>
        <v>November</v>
      </c>
      <c r="X3709">
        <v>8.5000000000000006E-2</v>
      </c>
      <c r="Y3709" s="6">
        <f t="shared" si="231"/>
        <v>1499</v>
      </c>
      <c r="Z3709" cm="1">
        <f t="array" aca="1" ref="Z3709" ca="1">IF(roud(N3709,2)=ROUND(Z3709,2),"ok","error")</f>
        <v>0</v>
      </c>
    </row>
    <row r="3710" spans="1:26" x14ac:dyDescent="0.3">
      <c r="A3710" t="s">
        <v>5424</v>
      </c>
      <c r="B3710" s="4">
        <v>45668</v>
      </c>
      <c r="C3710" t="s">
        <v>3613</v>
      </c>
      <c r="D3710" t="s">
        <v>3614</v>
      </c>
      <c r="E3710" t="s">
        <v>302</v>
      </c>
      <c r="F3710" t="s">
        <v>303</v>
      </c>
      <c r="G3710" t="s">
        <v>29</v>
      </c>
      <c r="H3710" t="s">
        <v>304</v>
      </c>
      <c r="I3710" s="6">
        <v>1</v>
      </c>
      <c r="J3710" s="6">
        <v>1799</v>
      </c>
      <c r="K3710" s="6">
        <v>1799</v>
      </c>
      <c r="L3710" s="6">
        <v>0.1</v>
      </c>
      <c r="M3710" s="6">
        <v>179.9</v>
      </c>
      <c r="N3710" s="6">
        <v>1619.1</v>
      </c>
      <c r="O3710" s="6">
        <v>469.54</v>
      </c>
      <c r="P3710" t="s">
        <v>94</v>
      </c>
      <c r="Q3710" t="s">
        <v>64</v>
      </c>
      <c r="R3710" t="s">
        <v>65</v>
      </c>
      <c r="S3710" t="s">
        <v>98</v>
      </c>
      <c r="T3710" t="s">
        <v>35</v>
      </c>
      <c r="U3710" s="13">
        <f t="shared" si="228"/>
        <v>2025</v>
      </c>
      <c r="V3710" s="13">
        <f t="shared" si="229"/>
        <v>1</v>
      </c>
      <c r="W3710" s="20" t="str">
        <f t="shared" si="230"/>
        <v>January</v>
      </c>
      <c r="X3710">
        <v>0.28999999999999998</v>
      </c>
      <c r="Y3710" s="6">
        <f t="shared" si="231"/>
        <v>1439.2</v>
      </c>
      <c r="Z3710" cm="1">
        <f t="array" aca="1" ref="Z3710" ca="1">IF(roud(N3710,2)=ROUND(Z3710,2),"ok","error")</f>
        <v>0</v>
      </c>
    </row>
    <row r="3711" spans="1:26" x14ac:dyDescent="0.3">
      <c r="A3711" t="s">
        <v>5425</v>
      </c>
      <c r="B3711" s="4">
        <v>45598</v>
      </c>
      <c r="C3711" t="s">
        <v>802</v>
      </c>
      <c r="D3711" t="s">
        <v>803</v>
      </c>
      <c r="E3711" t="s">
        <v>40</v>
      </c>
      <c r="F3711" t="s">
        <v>41</v>
      </c>
      <c r="G3711" t="s">
        <v>29</v>
      </c>
      <c r="H3711" t="s">
        <v>30</v>
      </c>
      <c r="I3711" s="6">
        <v>1</v>
      </c>
      <c r="J3711" s="6">
        <v>1199</v>
      </c>
      <c r="K3711" s="6">
        <v>1199</v>
      </c>
      <c r="L3711" s="6">
        <v>0.1</v>
      </c>
      <c r="M3711" s="6">
        <v>119.9</v>
      </c>
      <c r="N3711" s="6">
        <v>1079.0999999999999</v>
      </c>
      <c r="O3711" s="6">
        <v>312.94</v>
      </c>
      <c r="P3711" t="s">
        <v>158</v>
      </c>
      <c r="Q3711" t="s">
        <v>159</v>
      </c>
      <c r="R3711" t="s">
        <v>160</v>
      </c>
      <c r="S3711" t="s">
        <v>107</v>
      </c>
      <c r="T3711" t="s">
        <v>35</v>
      </c>
      <c r="U3711" s="13">
        <f t="shared" si="228"/>
        <v>2024</v>
      </c>
      <c r="V3711" s="13">
        <f t="shared" si="229"/>
        <v>11</v>
      </c>
      <c r="W3711" s="20" t="str">
        <f t="shared" si="230"/>
        <v>November</v>
      </c>
      <c r="X3711">
        <v>0.28999999999999998</v>
      </c>
      <c r="Y3711" s="6">
        <f t="shared" si="231"/>
        <v>959.2</v>
      </c>
      <c r="Z3711" cm="1">
        <f t="array" aca="1" ref="Z3711" ca="1">IF(roud(N3711,2)=ROUND(Z3711,2),"ok","error")</f>
        <v>0</v>
      </c>
    </row>
    <row r="3712" spans="1:26" x14ac:dyDescent="0.3">
      <c r="A3712" t="s">
        <v>5426</v>
      </c>
      <c r="B3712" s="4">
        <v>45432</v>
      </c>
      <c r="C3712" t="s">
        <v>743</v>
      </c>
      <c r="D3712" t="s">
        <v>744</v>
      </c>
      <c r="E3712" t="s">
        <v>212</v>
      </c>
      <c r="F3712" t="s">
        <v>213</v>
      </c>
      <c r="G3712" t="s">
        <v>214</v>
      </c>
      <c r="H3712" t="s">
        <v>215</v>
      </c>
      <c r="I3712" s="6">
        <v>2</v>
      </c>
      <c r="J3712" s="6">
        <v>599</v>
      </c>
      <c r="K3712" s="6">
        <v>1198</v>
      </c>
      <c r="L3712" s="6">
        <v>0</v>
      </c>
      <c r="M3712" s="6">
        <v>0</v>
      </c>
      <c r="N3712" s="6">
        <v>1198</v>
      </c>
      <c r="O3712" s="6">
        <v>455.24</v>
      </c>
      <c r="P3712" t="s">
        <v>105</v>
      </c>
      <c r="Q3712" t="s">
        <v>106</v>
      </c>
      <c r="R3712" t="s">
        <v>44</v>
      </c>
      <c r="S3712" t="s">
        <v>45</v>
      </c>
      <c r="T3712" t="s">
        <v>55</v>
      </c>
      <c r="U3712" s="13">
        <f t="shared" si="228"/>
        <v>2024</v>
      </c>
      <c r="V3712" s="13">
        <f t="shared" si="229"/>
        <v>5</v>
      </c>
      <c r="W3712" s="20" t="str">
        <f t="shared" si="230"/>
        <v>May</v>
      </c>
      <c r="X3712">
        <v>0.38</v>
      </c>
      <c r="Y3712" s="6">
        <f t="shared" si="231"/>
        <v>1198</v>
      </c>
      <c r="Z3712" cm="1">
        <f t="array" aca="1" ref="Z3712" ca="1">IF(roud(N3712,2)=ROUND(Z3712,2),"ok","error")</f>
        <v>0</v>
      </c>
    </row>
    <row r="3713" spans="1:26" x14ac:dyDescent="0.3">
      <c r="A3713" t="s">
        <v>5427</v>
      </c>
      <c r="B3713" s="4">
        <v>45683</v>
      </c>
      <c r="C3713" t="s">
        <v>1218</v>
      </c>
      <c r="D3713" t="s">
        <v>1219</v>
      </c>
      <c r="E3713" t="s">
        <v>59</v>
      </c>
      <c r="F3713" t="s">
        <v>60</v>
      </c>
      <c r="G3713" t="s">
        <v>61</v>
      </c>
      <c r="H3713" t="s">
        <v>62</v>
      </c>
      <c r="I3713" s="6">
        <v>1</v>
      </c>
      <c r="J3713" s="6">
        <v>59999</v>
      </c>
      <c r="K3713" s="6">
        <v>59999</v>
      </c>
      <c r="L3713" s="6">
        <v>0.15</v>
      </c>
      <c r="M3713" s="6">
        <v>8999.85</v>
      </c>
      <c r="N3713" s="6">
        <v>50999.15</v>
      </c>
      <c r="O3713" s="6">
        <v>5864.9</v>
      </c>
      <c r="P3713" t="s">
        <v>105</v>
      </c>
      <c r="Q3713" t="s">
        <v>106</v>
      </c>
      <c r="R3713" t="s">
        <v>44</v>
      </c>
      <c r="S3713" t="s">
        <v>45</v>
      </c>
      <c r="T3713" t="s">
        <v>35</v>
      </c>
      <c r="U3713" s="13">
        <f t="shared" si="228"/>
        <v>2025</v>
      </c>
      <c r="V3713" s="13">
        <f t="shared" si="229"/>
        <v>1</v>
      </c>
      <c r="W3713" s="20" t="str">
        <f t="shared" si="230"/>
        <v>January</v>
      </c>
      <c r="X3713">
        <v>0.115</v>
      </c>
      <c r="Y3713" s="6">
        <f t="shared" si="231"/>
        <v>41999.3</v>
      </c>
      <c r="Z3713" cm="1">
        <f t="array" aca="1" ref="Z3713" ca="1">IF(roud(N3713,2)=ROUND(Z3713,2),"ok","error")</f>
        <v>0</v>
      </c>
    </row>
    <row r="3714" spans="1:26" x14ac:dyDescent="0.3">
      <c r="A3714" t="s">
        <v>5428</v>
      </c>
      <c r="B3714" s="4">
        <v>45428</v>
      </c>
      <c r="C3714" t="s">
        <v>662</v>
      </c>
      <c r="D3714" t="s">
        <v>663</v>
      </c>
      <c r="E3714" t="s">
        <v>102</v>
      </c>
      <c r="F3714" t="s">
        <v>103</v>
      </c>
      <c r="G3714" t="s">
        <v>52</v>
      </c>
      <c r="H3714" t="s">
        <v>104</v>
      </c>
      <c r="I3714" s="6">
        <v>2</v>
      </c>
      <c r="J3714" s="6">
        <v>5999</v>
      </c>
      <c r="K3714" s="6">
        <v>11998</v>
      </c>
      <c r="L3714" s="6">
        <v>0.1</v>
      </c>
      <c r="M3714" s="6">
        <v>1199.8</v>
      </c>
      <c r="N3714" s="6">
        <v>10798.2</v>
      </c>
      <c r="O3714" s="6">
        <v>2267.62</v>
      </c>
      <c r="P3714" t="s">
        <v>144</v>
      </c>
      <c r="Q3714" t="s">
        <v>145</v>
      </c>
      <c r="R3714" t="s">
        <v>65</v>
      </c>
      <c r="S3714" t="s">
        <v>45</v>
      </c>
      <c r="T3714" t="s">
        <v>35</v>
      </c>
      <c r="U3714" s="13">
        <f t="shared" si="228"/>
        <v>2024</v>
      </c>
      <c r="V3714" s="13">
        <f t="shared" si="229"/>
        <v>5</v>
      </c>
      <c r="W3714" s="20" t="str">
        <f t="shared" si="230"/>
        <v>May</v>
      </c>
      <c r="X3714">
        <v>0.21</v>
      </c>
      <c r="Y3714" s="6">
        <f t="shared" si="231"/>
        <v>9598.4</v>
      </c>
      <c r="Z3714" cm="1">
        <f t="array" aca="1" ref="Z3714" ca="1">IF(roud(N3714,2)=ROUND(Z3714,2),"ok","error")</f>
        <v>0</v>
      </c>
    </row>
    <row r="3715" spans="1:26" x14ac:dyDescent="0.3">
      <c r="A3715" t="s">
        <v>5429</v>
      </c>
      <c r="B3715" s="4">
        <v>45948</v>
      </c>
      <c r="C3715" t="s">
        <v>966</v>
      </c>
      <c r="D3715" t="s">
        <v>967</v>
      </c>
      <c r="E3715" t="s">
        <v>121</v>
      </c>
      <c r="F3715" t="s">
        <v>122</v>
      </c>
      <c r="G3715" t="s">
        <v>61</v>
      </c>
      <c r="H3715" t="s">
        <v>123</v>
      </c>
      <c r="I3715" s="6">
        <v>1</v>
      </c>
      <c r="J3715" s="6">
        <v>24999</v>
      </c>
      <c r="K3715" s="6">
        <v>24999</v>
      </c>
      <c r="L3715" s="6">
        <v>0.2</v>
      </c>
      <c r="M3715" s="6">
        <v>4999.8</v>
      </c>
      <c r="N3715" s="6">
        <v>19999.2</v>
      </c>
      <c r="O3715" s="6">
        <v>1999.92</v>
      </c>
      <c r="P3715" t="s">
        <v>105</v>
      </c>
      <c r="Q3715" t="s">
        <v>106</v>
      </c>
      <c r="R3715" t="s">
        <v>44</v>
      </c>
      <c r="S3715" t="s">
        <v>34</v>
      </c>
      <c r="T3715" t="s">
        <v>35</v>
      </c>
      <c r="U3715" s="13">
        <f t="shared" ref="U3715:U3778" si="232">YEAR(B3715)</f>
        <v>2025</v>
      </c>
      <c r="V3715" s="13">
        <f t="shared" ref="V3715:V3778" si="233">MONTH(B3715)</f>
        <v>10</v>
      </c>
      <c r="W3715" s="20" t="str">
        <f t="shared" ref="W3715:W3778" si="234">TEXT(B3715,"mmmm")</f>
        <v>October</v>
      </c>
      <c r="X3715">
        <v>0.1</v>
      </c>
      <c r="Y3715" s="6">
        <f t="shared" ref="Y3715:Y3778" si="235">ROUND(N3715-(M3715),2)</f>
        <v>14999.4</v>
      </c>
      <c r="Z3715" cm="1">
        <f t="array" aca="1" ref="Z3715" ca="1">IF(roud(N3715,2)=ROUND(Z3715,2),"ok","error")</f>
        <v>0</v>
      </c>
    </row>
    <row r="3716" spans="1:26" x14ac:dyDescent="0.3">
      <c r="A3716" t="s">
        <v>5430</v>
      </c>
      <c r="B3716" s="4">
        <v>45985</v>
      </c>
      <c r="C3716" t="s">
        <v>1774</v>
      </c>
      <c r="D3716" t="s">
        <v>1775</v>
      </c>
      <c r="E3716" t="s">
        <v>484</v>
      </c>
      <c r="F3716" t="s">
        <v>485</v>
      </c>
      <c r="G3716" t="s">
        <v>113</v>
      </c>
      <c r="H3716" t="s">
        <v>169</v>
      </c>
      <c r="I3716" s="6">
        <v>1</v>
      </c>
      <c r="J3716" s="6">
        <v>1599</v>
      </c>
      <c r="K3716" s="6">
        <v>1599</v>
      </c>
      <c r="L3716" s="6">
        <v>0.15</v>
      </c>
      <c r="M3716" s="6">
        <v>239.85</v>
      </c>
      <c r="N3716" s="6">
        <v>1359.15</v>
      </c>
      <c r="O3716" s="6">
        <v>319.39999999999998</v>
      </c>
      <c r="P3716" t="s">
        <v>144</v>
      </c>
      <c r="Q3716" t="s">
        <v>145</v>
      </c>
      <c r="R3716" t="s">
        <v>65</v>
      </c>
      <c r="S3716" t="s">
        <v>107</v>
      </c>
      <c r="T3716" t="s">
        <v>35</v>
      </c>
      <c r="U3716" s="13">
        <f t="shared" si="232"/>
        <v>2025</v>
      </c>
      <c r="V3716" s="13">
        <f t="shared" si="233"/>
        <v>11</v>
      </c>
      <c r="W3716" s="20" t="str">
        <f t="shared" si="234"/>
        <v>November</v>
      </c>
      <c r="X3716">
        <v>0.23499999999999999</v>
      </c>
      <c r="Y3716" s="6">
        <f t="shared" si="235"/>
        <v>1119.3</v>
      </c>
      <c r="Z3716" cm="1">
        <f t="array" aca="1" ref="Z3716" ca="1">IF(roud(N3716,2)=ROUND(Z3716,2),"ok","error")</f>
        <v>0</v>
      </c>
    </row>
    <row r="3717" spans="1:26" x14ac:dyDescent="0.3">
      <c r="A3717" t="s">
        <v>5431</v>
      </c>
      <c r="B3717" s="4">
        <v>45438</v>
      </c>
      <c r="C3717" t="s">
        <v>3234</v>
      </c>
      <c r="D3717" t="s">
        <v>3235</v>
      </c>
      <c r="E3717" t="s">
        <v>59</v>
      </c>
      <c r="F3717" t="s">
        <v>60</v>
      </c>
      <c r="G3717" t="s">
        <v>61</v>
      </c>
      <c r="H3717" t="s">
        <v>62</v>
      </c>
      <c r="I3717" s="6">
        <v>2</v>
      </c>
      <c r="J3717" s="6">
        <v>59999</v>
      </c>
      <c r="K3717" s="6">
        <v>119998</v>
      </c>
      <c r="L3717" s="6">
        <v>0.05</v>
      </c>
      <c r="M3717" s="6">
        <v>5999.9</v>
      </c>
      <c r="N3717" s="6">
        <v>113998.1</v>
      </c>
      <c r="O3717" s="6">
        <v>16529.72</v>
      </c>
      <c r="P3717" t="s">
        <v>63</v>
      </c>
      <c r="Q3717" t="s">
        <v>64</v>
      </c>
      <c r="R3717" t="s">
        <v>65</v>
      </c>
      <c r="S3717" t="s">
        <v>107</v>
      </c>
      <c r="T3717" t="s">
        <v>35</v>
      </c>
      <c r="U3717" s="13">
        <f t="shared" si="232"/>
        <v>2024</v>
      </c>
      <c r="V3717" s="13">
        <f t="shared" si="233"/>
        <v>5</v>
      </c>
      <c r="W3717" s="20" t="str">
        <f t="shared" si="234"/>
        <v>May</v>
      </c>
      <c r="X3717">
        <v>0.14499999999999999</v>
      </c>
      <c r="Y3717" s="6">
        <f t="shared" si="235"/>
        <v>107998.2</v>
      </c>
      <c r="Z3717" cm="1">
        <f t="array" aca="1" ref="Z3717" ca="1">IF(roud(N3717,2)=ROUND(Z3717,2),"ok","error")</f>
        <v>0</v>
      </c>
    </row>
    <row r="3718" spans="1:26" x14ac:dyDescent="0.3">
      <c r="A3718" t="s">
        <v>5432</v>
      </c>
      <c r="B3718" s="4">
        <v>45362</v>
      </c>
      <c r="C3718" t="s">
        <v>945</v>
      </c>
      <c r="D3718" t="s">
        <v>946</v>
      </c>
      <c r="E3718" t="s">
        <v>133</v>
      </c>
      <c r="F3718" t="s">
        <v>134</v>
      </c>
      <c r="G3718" t="s">
        <v>61</v>
      </c>
      <c r="H3718" t="s">
        <v>123</v>
      </c>
      <c r="I3718" s="6">
        <v>1</v>
      </c>
      <c r="J3718" s="6">
        <v>2999</v>
      </c>
      <c r="K3718" s="6">
        <v>2999</v>
      </c>
      <c r="L3718" s="6">
        <v>0</v>
      </c>
      <c r="M3718" s="6">
        <v>0</v>
      </c>
      <c r="N3718" s="6">
        <v>2999</v>
      </c>
      <c r="O3718" s="6">
        <v>479.84</v>
      </c>
      <c r="P3718" t="s">
        <v>191</v>
      </c>
      <c r="Q3718" t="s">
        <v>187</v>
      </c>
      <c r="R3718" t="s">
        <v>160</v>
      </c>
      <c r="S3718" t="s">
        <v>107</v>
      </c>
      <c r="T3718" t="s">
        <v>35</v>
      </c>
      <c r="U3718" s="13">
        <f t="shared" si="232"/>
        <v>2024</v>
      </c>
      <c r="V3718" s="13">
        <f t="shared" si="233"/>
        <v>3</v>
      </c>
      <c r="W3718" s="20" t="str">
        <f t="shared" si="234"/>
        <v>March</v>
      </c>
      <c r="X3718">
        <v>0.16</v>
      </c>
      <c r="Y3718" s="6">
        <f t="shared" si="235"/>
        <v>2999</v>
      </c>
      <c r="Z3718" cm="1">
        <f t="array" aca="1" ref="Z3718" ca="1">IF(roud(N3718,2)=ROUND(Z3718,2),"ok","error")</f>
        <v>0</v>
      </c>
    </row>
    <row r="3719" spans="1:26" x14ac:dyDescent="0.3">
      <c r="A3719" t="s">
        <v>5433</v>
      </c>
      <c r="B3719" s="4">
        <v>45835</v>
      </c>
      <c r="C3719" t="s">
        <v>3603</v>
      </c>
      <c r="D3719" t="s">
        <v>3604</v>
      </c>
      <c r="E3719" t="s">
        <v>75</v>
      </c>
      <c r="F3719" t="s">
        <v>76</v>
      </c>
      <c r="G3719" t="s">
        <v>61</v>
      </c>
      <c r="H3719" t="s">
        <v>71</v>
      </c>
      <c r="I3719" s="6">
        <v>2</v>
      </c>
      <c r="J3719" s="6">
        <v>1499</v>
      </c>
      <c r="K3719" s="6">
        <v>2998</v>
      </c>
      <c r="L3719" s="6">
        <v>0.3</v>
      </c>
      <c r="M3719" s="6">
        <v>899.4</v>
      </c>
      <c r="N3719" s="6">
        <v>2098.6</v>
      </c>
      <c r="O3719" s="6">
        <v>146.9</v>
      </c>
      <c r="P3719" t="s">
        <v>31</v>
      </c>
      <c r="Q3719" t="s">
        <v>32</v>
      </c>
      <c r="R3719" t="s">
        <v>33</v>
      </c>
      <c r="S3719" t="s">
        <v>107</v>
      </c>
      <c r="T3719" t="s">
        <v>35</v>
      </c>
      <c r="U3719" s="13">
        <f t="shared" si="232"/>
        <v>2025</v>
      </c>
      <c r="V3719" s="13">
        <f t="shared" si="233"/>
        <v>6</v>
      </c>
      <c r="W3719" s="20" t="str">
        <f t="shared" si="234"/>
        <v>June</v>
      </c>
      <c r="X3719">
        <v>7.0000000000000007E-2</v>
      </c>
      <c r="Y3719" s="6">
        <f t="shared" si="235"/>
        <v>1199.2</v>
      </c>
      <c r="Z3719" cm="1">
        <f t="array" aca="1" ref="Z3719" ca="1">IF(roud(N3719,2)=ROUND(Z3719,2),"ok","error")</f>
        <v>0</v>
      </c>
    </row>
    <row r="3720" spans="1:26" x14ac:dyDescent="0.3">
      <c r="A3720" t="s">
        <v>5434</v>
      </c>
      <c r="B3720" s="4">
        <v>45868</v>
      </c>
      <c r="C3720" t="s">
        <v>2253</v>
      </c>
      <c r="D3720" t="s">
        <v>2254</v>
      </c>
      <c r="E3720" t="s">
        <v>492</v>
      </c>
      <c r="F3720" t="s">
        <v>493</v>
      </c>
      <c r="G3720" t="s">
        <v>214</v>
      </c>
      <c r="H3720" t="s">
        <v>494</v>
      </c>
      <c r="I3720" s="6">
        <v>1</v>
      </c>
      <c r="J3720" s="6">
        <v>1499</v>
      </c>
      <c r="K3720" s="6">
        <v>1499</v>
      </c>
      <c r="L3720" s="6">
        <v>0.25</v>
      </c>
      <c r="M3720" s="6">
        <v>374.75</v>
      </c>
      <c r="N3720" s="6">
        <v>1124.25</v>
      </c>
      <c r="O3720" s="6">
        <v>342.9</v>
      </c>
      <c r="P3720" t="s">
        <v>31</v>
      </c>
      <c r="Q3720" t="s">
        <v>32</v>
      </c>
      <c r="R3720" t="s">
        <v>33</v>
      </c>
      <c r="S3720" t="s">
        <v>45</v>
      </c>
      <c r="T3720" t="s">
        <v>55</v>
      </c>
      <c r="U3720" s="13">
        <f t="shared" si="232"/>
        <v>2025</v>
      </c>
      <c r="V3720" s="13">
        <f t="shared" si="233"/>
        <v>7</v>
      </c>
      <c r="W3720" s="20" t="str">
        <f t="shared" si="234"/>
        <v>July</v>
      </c>
      <c r="X3720">
        <v>0.30499999999999999</v>
      </c>
      <c r="Y3720" s="6">
        <f t="shared" si="235"/>
        <v>749.5</v>
      </c>
      <c r="Z3720" cm="1">
        <f t="array" aca="1" ref="Z3720" ca="1">IF(roud(N3720,2)=ROUND(Z3720,2),"ok","error")</f>
        <v>0</v>
      </c>
    </row>
    <row r="3721" spans="1:26" x14ac:dyDescent="0.3">
      <c r="A3721" t="s">
        <v>5435</v>
      </c>
      <c r="B3721" s="4">
        <v>45300</v>
      </c>
      <c r="C3721" t="s">
        <v>1561</v>
      </c>
      <c r="D3721" t="s">
        <v>1562</v>
      </c>
      <c r="E3721" t="s">
        <v>27</v>
      </c>
      <c r="F3721" t="s">
        <v>28</v>
      </c>
      <c r="G3721" t="s">
        <v>29</v>
      </c>
      <c r="H3721" t="s">
        <v>30</v>
      </c>
      <c r="I3721" s="6">
        <v>2</v>
      </c>
      <c r="J3721" s="6">
        <v>1999</v>
      </c>
      <c r="K3721" s="6">
        <v>3998</v>
      </c>
      <c r="L3721" s="6">
        <v>0.2</v>
      </c>
      <c r="M3721" s="6">
        <v>799.6</v>
      </c>
      <c r="N3721" s="6">
        <v>3198.4</v>
      </c>
      <c r="O3721" s="6">
        <v>831.58</v>
      </c>
      <c r="P3721" t="s">
        <v>31</v>
      </c>
      <c r="Q3721" t="s">
        <v>32</v>
      </c>
      <c r="R3721" t="s">
        <v>33</v>
      </c>
      <c r="S3721" t="s">
        <v>34</v>
      </c>
      <c r="T3721" t="s">
        <v>35</v>
      </c>
      <c r="U3721" s="13">
        <f t="shared" si="232"/>
        <v>2024</v>
      </c>
      <c r="V3721" s="13">
        <f t="shared" si="233"/>
        <v>1</v>
      </c>
      <c r="W3721" s="20" t="str">
        <f t="shared" si="234"/>
        <v>January</v>
      </c>
      <c r="X3721">
        <v>0.26</v>
      </c>
      <c r="Y3721" s="6">
        <f t="shared" si="235"/>
        <v>2398.8000000000002</v>
      </c>
      <c r="Z3721" cm="1">
        <f t="array" aca="1" ref="Z3721" ca="1">IF(roud(N3721,2)=ROUND(Z3721,2),"ok","error")</f>
        <v>0</v>
      </c>
    </row>
    <row r="3722" spans="1:26" x14ac:dyDescent="0.3">
      <c r="A3722" t="s">
        <v>5436</v>
      </c>
      <c r="B3722" s="4">
        <v>45916</v>
      </c>
      <c r="C3722" t="s">
        <v>3827</v>
      </c>
      <c r="D3722" t="s">
        <v>3828</v>
      </c>
      <c r="E3722" t="s">
        <v>492</v>
      </c>
      <c r="F3722" t="s">
        <v>493</v>
      </c>
      <c r="G3722" t="s">
        <v>214</v>
      </c>
      <c r="H3722" t="s">
        <v>494</v>
      </c>
      <c r="I3722" s="6">
        <v>1</v>
      </c>
      <c r="J3722" s="6">
        <v>1499</v>
      </c>
      <c r="K3722" s="6">
        <v>1499</v>
      </c>
      <c r="L3722" s="6">
        <v>0.05</v>
      </c>
      <c r="M3722" s="6">
        <v>74.95</v>
      </c>
      <c r="N3722" s="6">
        <v>1424.05</v>
      </c>
      <c r="O3722" s="6">
        <v>519.78</v>
      </c>
      <c r="P3722" t="s">
        <v>170</v>
      </c>
      <c r="Q3722" t="s">
        <v>171</v>
      </c>
      <c r="R3722" t="s">
        <v>44</v>
      </c>
      <c r="S3722" t="s">
        <v>107</v>
      </c>
      <c r="T3722" t="s">
        <v>55</v>
      </c>
      <c r="U3722" s="13">
        <f t="shared" si="232"/>
        <v>2025</v>
      </c>
      <c r="V3722" s="13">
        <f t="shared" si="233"/>
        <v>9</v>
      </c>
      <c r="W3722" s="20" t="str">
        <f t="shared" si="234"/>
        <v>September</v>
      </c>
      <c r="X3722">
        <v>0.36499999999999999</v>
      </c>
      <c r="Y3722" s="6">
        <f t="shared" si="235"/>
        <v>1349.1</v>
      </c>
      <c r="Z3722" cm="1">
        <f t="array" aca="1" ref="Z3722" ca="1">IF(roud(N3722,2)=ROUND(Z3722,2),"ok","error")</f>
        <v>0</v>
      </c>
    </row>
    <row r="3723" spans="1:26" x14ac:dyDescent="0.3">
      <c r="A3723" t="s">
        <v>5437</v>
      </c>
      <c r="B3723" s="4">
        <v>45957</v>
      </c>
      <c r="C3723" t="s">
        <v>92</v>
      </c>
      <c r="D3723" t="s">
        <v>93</v>
      </c>
      <c r="E3723" t="s">
        <v>212</v>
      </c>
      <c r="F3723" t="s">
        <v>213</v>
      </c>
      <c r="G3723" t="s">
        <v>214</v>
      </c>
      <c r="H3723" t="s">
        <v>215</v>
      </c>
      <c r="I3723" s="6">
        <v>1</v>
      </c>
      <c r="J3723" s="6">
        <v>599</v>
      </c>
      <c r="K3723" s="6">
        <v>599</v>
      </c>
      <c r="L3723" s="6">
        <v>0.1</v>
      </c>
      <c r="M3723" s="6">
        <v>59.9</v>
      </c>
      <c r="N3723" s="6">
        <v>539.1</v>
      </c>
      <c r="O3723" s="6">
        <v>188.68</v>
      </c>
      <c r="P3723" t="s">
        <v>63</v>
      </c>
      <c r="Q3723" t="s">
        <v>64</v>
      </c>
      <c r="R3723" t="s">
        <v>65</v>
      </c>
      <c r="S3723" t="s">
        <v>45</v>
      </c>
      <c r="T3723" t="s">
        <v>46</v>
      </c>
      <c r="U3723" s="13">
        <f t="shared" si="232"/>
        <v>2025</v>
      </c>
      <c r="V3723" s="13">
        <f t="shared" si="233"/>
        <v>10</v>
      </c>
      <c r="W3723" s="20" t="str">
        <f t="shared" si="234"/>
        <v>October</v>
      </c>
      <c r="X3723">
        <v>0.35</v>
      </c>
      <c r="Y3723" s="6">
        <f t="shared" si="235"/>
        <v>479.2</v>
      </c>
      <c r="Z3723" cm="1">
        <f t="array" aca="1" ref="Z3723" ca="1">IF(roud(N3723,2)=ROUND(Z3723,2),"ok","error")</f>
        <v>0</v>
      </c>
    </row>
    <row r="3724" spans="1:26" x14ac:dyDescent="0.3">
      <c r="A3724" t="s">
        <v>5438</v>
      </c>
      <c r="B3724" s="4">
        <v>45460</v>
      </c>
      <c r="C3724" t="s">
        <v>1407</v>
      </c>
      <c r="D3724" t="s">
        <v>1408</v>
      </c>
      <c r="E3724" t="s">
        <v>80</v>
      </c>
      <c r="F3724" t="s">
        <v>81</v>
      </c>
      <c r="G3724" t="s">
        <v>52</v>
      </c>
      <c r="H3724" t="s">
        <v>53</v>
      </c>
      <c r="I3724" s="6">
        <v>1</v>
      </c>
      <c r="J3724" s="6">
        <v>3499</v>
      </c>
      <c r="K3724" s="6">
        <v>3499</v>
      </c>
      <c r="L3724" s="6">
        <v>0.15</v>
      </c>
      <c r="M3724" s="6">
        <v>524.85</v>
      </c>
      <c r="N3724" s="6">
        <v>2974.15</v>
      </c>
      <c r="O3724" s="6">
        <v>579.96</v>
      </c>
      <c r="P3724" t="s">
        <v>82</v>
      </c>
      <c r="Q3724" t="s">
        <v>82</v>
      </c>
      <c r="R3724" t="s">
        <v>65</v>
      </c>
      <c r="S3724" t="s">
        <v>45</v>
      </c>
      <c r="T3724" t="s">
        <v>35</v>
      </c>
      <c r="U3724" s="13">
        <f t="shared" si="232"/>
        <v>2024</v>
      </c>
      <c r="V3724" s="13">
        <f t="shared" si="233"/>
        <v>6</v>
      </c>
      <c r="W3724" s="20" t="str">
        <f t="shared" si="234"/>
        <v>June</v>
      </c>
      <c r="X3724">
        <v>0.19500000000000001</v>
      </c>
      <c r="Y3724" s="6">
        <f t="shared" si="235"/>
        <v>2449.3000000000002</v>
      </c>
      <c r="Z3724" cm="1">
        <f t="array" aca="1" ref="Z3724" ca="1">IF(roud(N3724,2)=ROUND(Z3724,2),"ok","error")</f>
        <v>0</v>
      </c>
    </row>
    <row r="3725" spans="1:26" x14ac:dyDescent="0.3">
      <c r="A3725" t="s">
        <v>5439</v>
      </c>
      <c r="B3725" s="4">
        <v>45742</v>
      </c>
      <c r="C3725" t="s">
        <v>271</v>
      </c>
      <c r="D3725" t="s">
        <v>272</v>
      </c>
      <c r="E3725" t="s">
        <v>27</v>
      </c>
      <c r="F3725" t="s">
        <v>28</v>
      </c>
      <c r="G3725" t="s">
        <v>29</v>
      </c>
      <c r="H3725" t="s">
        <v>30</v>
      </c>
      <c r="I3725" s="6">
        <v>2</v>
      </c>
      <c r="J3725" s="6">
        <v>1999</v>
      </c>
      <c r="K3725" s="6">
        <v>3998</v>
      </c>
      <c r="L3725" s="6">
        <v>0.05</v>
      </c>
      <c r="M3725" s="6">
        <v>199.9</v>
      </c>
      <c r="N3725" s="6">
        <v>3798.1</v>
      </c>
      <c r="O3725" s="6">
        <v>1158.42</v>
      </c>
      <c r="P3725" t="s">
        <v>31</v>
      </c>
      <c r="Q3725" t="s">
        <v>32</v>
      </c>
      <c r="R3725" t="s">
        <v>33</v>
      </c>
      <c r="S3725" t="s">
        <v>34</v>
      </c>
      <c r="T3725" t="s">
        <v>55</v>
      </c>
      <c r="U3725" s="13">
        <f t="shared" si="232"/>
        <v>2025</v>
      </c>
      <c r="V3725" s="13">
        <f t="shared" si="233"/>
        <v>3</v>
      </c>
      <c r="W3725" s="20" t="str">
        <f t="shared" si="234"/>
        <v>March</v>
      </c>
      <c r="X3725">
        <v>0.30499999999999999</v>
      </c>
      <c r="Y3725" s="6">
        <f t="shared" si="235"/>
        <v>3598.2</v>
      </c>
      <c r="Z3725" cm="1">
        <f t="array" aca="1" ref="Z3725" ca="1">IF(roud(N3725,2)=ROUND(Z3725,2),"ok","error")</f>
        <v>0</v>
      </c>
    </row>
    <row r="3726" spans="1:26" x14ac:dyDescent="0.3">
      <c r="A3726" t="s">
        <v>5440</v>
      </c>
      <c r="B3726" s="4">
        <v>45651</v>
      </c>
      <c r="C3726" t="s">
        <v>1162</v>
      </c>
      <c r="D3726" t="s">
        <v>1163</v>
      </c>
      <c r="E3726" t="s">
        <v>212</v>
      </c>
      <c r="F3726" t="s">
        <v>213</v>
      </c>
      <c r="G3726" t="s">
        <v>214</v>
      </c>
      <c r="H3726" t="s">
        <v>215</v>
      </c>
      <c r="I3726" s="6">
        <v>1</v>
      </c>
      <c r="J3726" s="6">
        <v>599</v>
      </c>
      <c r="K3726" s="6">
        <v>599</v>
      </c>
      <c r="L3726" s="6">
        <v>0.05</v>
      </c>
      <c r="M3726" s="6">
        <v>29.95</v>
      </c>
      <c r="N3726" s="6">
        <v>569.04999999999995</v>
      </c>
      <c r="O3726" s="6">
        <v>207.7</v>
      </c>
      <c r="P3726" t="s">
        <v>94</v>
      </c>
      <c r="Q3726" t="s">
        <v>64</v>
      </c>
      <c r="R3726" t="s">
        <v>65</v>
      </c>
      <c r="S3726" t="s">
        <v>34</v>
      </c>
      <c r="T3726" t="s">
        <v>55</v>
      </c>
      <c r="U3726" s="13">
        <f t="shared" si="232"/>
        <v>2024</v>
      </c>
      <c r="V3726" s="13">
        <f t="shared" si="233"/>
        <v>12</v>
      </c>
      <c r="W3726" s="20" t="str">
        <f t="shared" si="234"/>
        <v>December</v>
      </c>
      <c r="X3726">
        <v>0.36499999999999999</v>
      </c>
      <c r="Y3726" s="6">
        <f t="shared" si="235"/>
        <v>539.1</v>
      </c>
      <c r="Z3726" cm="1">
        <f t="array" aca="1" ref="Z3726" ca="1">IF(roud(N3726,2)=ROUND(Z3726,2),"ok","error")</f>
        <v>0</v>
      </c>
    </row>
    <row r="3727" spans="1:26" x14ac:dyDescent="0.3">
      <c r="A3727" t="s">
        <v>5441</v>
      </c>
      <c r="B3727" s="4">
        <v>45510</v>
      </c>
      <c r="C3727" t="s">
        <v>3448</v>
      </c>
      <c r="D3727" t="s">
        <v>3449</v>
      </c>
      <c r="E3727" t="s">
        <v>40</v>
      </c>
      <c r="F3727" t="s">
        <v>41</v>
      </c>
      <c r="G3727" t="s">
        <v>29</v>
      </c>
      <c r="H3727" t="s">
        <v>30</v>
      </c>
      <c r="I3727" s="6">
        <v>2</v>
      </c>
      <c r="J3727" s="6">
        <v>1199</v>
      </c>
      <c r="K3727" s="6">
        <v>2398</v>
      </c>
      <c r="L3727" s="6">
        <v>0.15</v>
      </c>
      <c r="M3727" s="6">
        <v>359.7</v>
      </c>
      <c r="N3727" s="6">
        <v>2038.3</v>
      </c>
      <c r="O3727" s="6">
        <v>560.53</v>
      </c>
      <c r="P3727" t="s">
        <v>191</v>
      </c>
      <c r="Q3727" t="s">
        <v>187</v>
      </c>
      <c r="R3727" t="s">
        <v>160</v>
      </c>
      <c r="S3727" t="s">
        <v>54</v>
      </c>
      <c r="T3727" t="s">
        <v>35</v>
      </c>
      <c r="U3727" s="13">
        <f t="shared" si="232"/>
        <v>2024</v>
      </c>
      <c r="V3727" s="13">
        <f t="shared" si="233"/>
        <v>8</v>
      </c>
      <c r="W3727" s="20" t="str">
        <f t="shared" si="234"/>
        <v>August</v>
      </c>
      <c r="X3727">
        <v>0.27500000000000002</v>
      </c>
      <c r="Y3727" s="6">
        <f t="shared" si="235"/>
        <v>1678.6</v>
      </c>
      <c r="Z3727" cm="1">
        <f t="array" aca="1" ref="Z3727" ca="1">IF(roud(N3727,2)=ROUND(Z3727,2),"ok","error")</f>
        <v>0</v>
      </c>
    </row>
    <row r="3728" spans="1:26" x14ac:dyDescent="0.3">
      <c r="A3728" t="s">
        <v>5442</v>
      </c>
      <c r="B3728" s="4">
        <v>45935</v>
      </c>
      <c r="C3728" t="s">
        <v>830</v>
      </c>
      <c r="D3728" t="s">
        <v>831</v>
      </c>
      <c r="E3728" t="s">
        <v>273</v>
      </c>
      <c r="F3728" t="s">
        <v>274</v>
      </c>
      <c r="G3728" t="s">
        <v>29</v>
      </c>
      <c r="H3728" t="s">
        <v>88</v>
      </c>
      <c r="I3728" s="6">
        <v>1</v>
      </c>
      <c r="J3728" s="6">
        <v>2499</v>
      </c>
      <c r="K3728" s="6">
        <v>2499</v>
      </c>
      <c r="L3728" s="6">
        <v>0.3</v>
      </c>
      <c r="M3728" s="6">
        <v>749.7</v>
      </c>
      <c r="N3728" s="6">
        <v>1749.3</v>
      </c>
      <c r="O3728" s="6">
        <v>402.34</v>
      </c>
      <c r="P3728" t="s">
        <v>158</v>
      </c>
      <c r="Q3728" t="s">
        <v>159</v>
      </c>
      <c r="R3728" t="s">
        <v>160</v>
      </c>
      <c r="S3728" t="s">
        <v>45</v>
      </c>
      <c r="T3728" t="s">
        <v>35</v>
      </c>
      <c r="U3728" s="13">
        <f t="shared" si="232"/>
        <v>2025</v>
      </c>
      <c r="V3728" s="13">
        <f t="shared" si="233"/>
        <v>10</v>
      </c>
      <c r="W3728" s="20" t="str">
        <f t="shared" si="234"/>
        <v>October</v>
      </c>
      <c r="X3728">
        <v>0.23</v>
      </c>
      <c r="Y3728" s="6">
        <f t="shared" si="235"/>
        <v>999.6</v>
      </c>
      <c r="Z3728" cm="1">
        <f t="array" aca="1" ref="Z3728" ca="1">IF(roud(N3728,2)=ROUND(Z3728,2),"ok","error")</f>
        <v>0</v>
      </c>
    </row>
    <row r="3729" spans="1:26" x14ac:dyDescent="0.3">
      <c r="A3729" t="s">
        <v>5443</v>
      </c>
      <c r="B3729" s="4">
        <v>45447</v>
      </c>
      <c r="C3729" t="s">
        <v>1151</v>
      </c>
      <c r="D3729" t="s">
        <v>1152</v>
      </c>
      <c r="E3729" t="s">
        <v>80</v>
      </c>
      <c r="F3729" t="s">
        <v>81</v>
      </c>
      <c r="G3729" t="s">
        <v>52</v>
      </c>
      <c r="H3729" t="s">
        <v>53</v>
      </c>
      <c r="I3729" s="6">
        <v>1</v>
      </c>
      <c r="J3729" s="6">
        <v>3499</v>
      </c>
      <c r="K3729" s="6">
        <v>3499</v>
      </c>
      <c r="L3729" s="6">
        <v>0.25</v>
      </c>
      <c r="M3729" s="6">
        <v>874.75</v>
      </c>
      <c r="N3729" s="6">
        <v>2624.25</v>
      </c>
      <c r="O3729" s="6">
        <v>433</v>
      </c>
      <c r="P3729" t="s">
        <v>31</v>
      </c>
      <c r="Q3729" t="s">
        <v>32</v>
      </c>
      <c r="R3729" t="s">
        <v>33</v>
      </c>
      <c r="S3729" t="s">
        <v>45</v>
      </c>
      <c r="T3729" t="s">
        <v>55</v>
      </c>
      <c r="U3729" s="13">
        <f t="shared" si="232"/>
        <v>2024</v>
      </c>
      <c r="V3729" s="13">
        <f t="shared" si="233"/>
        <v>6</v>
      </c>
      <c r="W3729" s="20" t="str">
        <f t="shared" si="234"/>
        <v>June</v>
      </c>
      <c r="X3729">
        <v>0.16500000000000001</v>
      </c>
      <c r="Y3729" s="6">
        <f t="shared" si="235"/>
        <v>1749.5</v>
      </c>
      <c r="Z3729" cm="1">
        <f t="array" aca="1" ref="Z3729" ca="1">IF(roud(N3729,2)=ROUND(Z3729,2),"ok","error")</f>
        <v>0</v>
      </c>
    </row>
    <row r="3730" spans="1:26" x14ac:dyDescent="0.3">
      <c r="A3730" t="s">
        <v>5444</v>
      </c>
      <c r="B3730" s="4">
        <v>45713</v>
      </c>
      <c r="C3730" t="s">
        <v>1561</v>
      </c>
      <c r="D3730" t="s">
        <v>1562</v>
      </c>
      <c r="E3730" t="s">
        <v>302</v>
      </c>
      <c r="F3730" t="s">
        <v>303</v>
      </c>
      <c r="G3730" t="s">
        <v>29</v>
      </c>
      <c r="H3730" t="s">
        <v>304</v>
      </c>
      <c r="I3730" s="6">
        <v>3</v>
      </c>
      <c r="J3730" s="6">
        <v>1799</v>
      </c>
      <c r="K3730" s="6">
        <v>5397</v>
      </c>
      <c r="L3730" s="6">
        <v>0.1</v>
      </c>
      <c r="M3730" s="6">
        <v>539.70000000000005</v>
      </c>
      <c r="N3730" s="6">
        <v>4857.3</v>
      </c>
      <c r="O3730" s="6">
        <v>1408.62</v>
      </c>
      <c r="P3730" t="s">
        <v>191</v>
      </c>
      <c r="Q3730" t="s">
        <v>187</v>
      </c>
      <c r="R3730" t="s">
        <v>160</v>
      </c>
      <c r="S3730" t="s">
        <v>54</v>
      </c>
      <c r="T3730" t="s">
        <v>35</v>
      </c>
      <c r="U3730" s="13">
        <f t="shared" si="232"/>
        <v>2025</v>
      </c>
      <c r="V3730" s="13">
        <f t="shared" si="233"/>
        <v>2</v>
      </c>
      <c r="W3730" s="20" t="str">
        <f t="shared" si="234"/>
        <v>February</v>
      </c>
      <c r="X3730">
        <v>0.28999999999999998</v>
      </c>
      <c r="Y3730" s="6">
        <f t="shared" si="235"/>
        <v>4317.6000000000004</v>
      </c>
      <c r="Z3730" cm="1">
        <f t="array" aca="1" ref="Z3730" ca="1">IF(roud(N3730,2)=ROUND(Z3730,2),"ok","error")</f>
        <v>0</v>
      </c>
    </row>
    <row r="3731" spans="1:26" x14ac:dyDescent="0.3">
      <c r="A3731" t="s">
        <v>5445</v>
      </c>
      <c r="B3731" s="4">
        <v>45922</v>
      </c>
      <c r="C3731" t="s">
        <v>864</v>
      </c>
      <c r="D3731" t="s">
        <v>865</v>
      </c>
      <c r="E3731" t="s">
        <v>75</v>
      </c>
      <c r="F3731" t="s">
        <v>76</v>
      </c>
      <c r="G3731" t="s">
        <v>61</v>
      </c>
      <c r="H3731" t="s">
        <v>71</v>
      </c>
      <c r="I3731" s="6">
        <v>2</v>
      </c>
      <c r="J3731" s="6">
        <v>1499</v>
      </c>
      <c r="K3731" s="6">
        <v>2998</v>
      </c>
      <c r="L3731" s="6">
        <v>0</v>
      </c>
      <c r="M3731" s="6">
        <v>0</v>
      </c>
      <c r="N3731" s="6">
        <v>2998</v>
      </c>
      <c r="O3731" s="6">
        <v>479.68</v>
      </c>
      <c r="P3731" t="s">
        <v>63</v>
      </c>
      <c r="Q3731" t="s">
        <v>64</v>
      </c>
      <c r="R3731" t="s">
        <v>65</v>
      </c>
      <c r="S3731" t="s">
        <v>45</v>
      </c>
      <c r="T3731" t="s">
        <v>35</v>
      </c>
      <c r="U3731" s="13">
        <f t="shared" si="232"/>
        <v>2025</v>
      </c>
      <c r="V3731" s="13">
        <f t="shared" si="233"/>
        <v>9</v>
      </c>
      <c r="W3731" s="20" t="str">
        <f t="shared" si="234"/>
        <v>September</v>
      </c>
      <c r="X3731">
        <v>0.16</v>
      </c>
      <c r="Y3731" s="6">
        <f t="shared" si="235"/>
        <v>2998</v>
      </c>
      <c r="Z3731" cm="1">
        <f t="array" aca="1" ref="Z3731" ca="1">IF(roud(N3731,2)=ROUND(Z3731,2),"ok","error")</f>
        <v>0</v>
      </c>
    </row>
    <row r="3732" spans="1:26" x14ac:dyDescent="0.3">
      <c r="A3732" t="s">
        <v>5446</v>
      </c>
      <c r="B3732" s="4">
        <v>45995</v>
      </c>
      <c r="C3732" t="s">
        <v>546</v>
      </c>
      <c r="D3732" t="s">
        <v>547</v>
      </c>
      <c r="E3732" t="s">
        <v>50</v>
      </c>
      <c r="F3732" t="s">
        <v>51</v>
      </c>
      <c r="G3732" t="s">
        <v>52</v>
      </c>
      <c r="H3732" t="s">
        <v>53</v>
      </c>
      <c r="I3732" s="6">
        <v>1</v>
      </c>
      <c r="J3732" s="6">
        <v>2999</v>
      </c>
      <c r="K3732" s="6">
        <v>2999</v>
      </c>
      <c r="L3732" s="6">
        <v>0.3</v>
      </c>
      <c r="M3732" s="6">
        <v>899.7</v>
      </c>
      <c r="N3732" s="6">
        <v>2099.3000000000002</v>
      </c>
      <c r="O3732" s="6">
        <v>314.89999999999998</v>
      </c>
      <c r="P3732" t="s">
        <v>31</v>
      </c>
      <c r="Q3732" t="s">
        <v>32</v>
      </c>
      <c r="R3732" t="s">
        <v>33</v>
      </c>
      <c r="S3732" t="s">
        <v>34</v>
      </c>
      <c r="T3732" t="s">
        <v>35</v>
      </c>
      <c r="U3732" s="13">
        <f t="shared" si="232"/>
        <v>2025</v>
      </c>
      <c r="V3732" s="13">
        <f t="shared" si="233"/>
        <v>12</v>
      </c>
      <c r="W3732" s="20" t="str">
        <f t="shared" si="234"/>
        <v>December</v>
      </c>
      <c r="X3732">
        <v>0.15</v>
      </c>
      <c r="Y3732" s="6">
        <f t="shared" si="235"/>
        <v>1199.5999999999999</v>
      </c>
      <c r="Z3732" cm="1">
        <f t="array" aca="1" ref="Z3732" ca="1">IF(roud(N3732,2)=ROUND(Z3732,2),"ok","error")</f>
        <v>0</v>
      </c>
    </row>
    <row r="3733" spans="1:26" x14ac:dyDescent="0.3">
      <c r="A3733" t="s">
        <v>5447</v>
      </c>
      <c r="B3733" s="4">
        <v>45745</v>
      </c>
      <c r="C3733" t="s">
        <v>1666</v>
      </c>
      <c r="D3733" t="s">
        <v>1667</v>
      </c>
      <c r="E3733" t="s">
        <v>59</v>
      </c>
      <c r="F3733" t="s">
        <v>60</v>
      </c>
      <c r="G3733" t="s">
        <v>61</v>
      </c>
      <c r="H3733" t="s">
        <v>62</v>
      </c>
      <c r="I3733" s="6">
        <v>1</v>
      </c>
      <c r="J3733" s="6">
        <v>59999</v>
      </c>
      <c r="K3733" s="6">
        <v>59999</v>
      </c>
      <c r="L3733" s="6">
        <v>0</v>
      </c>
      <c r="M3733" s="6">
        <v>0</v>
      </c>
      <c r="N3733" s="6">
        <v>59999</v>
      </c>
      <c r="O3733" s="6">
        <v>9599.84</v>
      </c>
      <c r="P3733" t="s">
        <v>186</v>
      </c>
      <c r="Q3733" t="s">
        <v>187</v>
      </c>
      <c r="R3733" t="s">
        <v>160</v>
      </c>
      <c r="S3733" t="s">
        <v>34</v>
      </c>
      <c r="T3733" t="s">
        <v>55</v>
      </c>
      <c r="U3733" s="13">
        <f t="shared" si="232"/>
        <v>2025</v>
      </c>
      <c r="V3733" s="13">
        <f t="shared" si="233"/>
        <v>3</v>
      </c>
      <c r="W3733" s="20" t="str">
        <f t="shared" si="234"/>
        <v>March</v>
      </c>
      <c r="X3733">
        <v>0.16</v>
      </c>
      <c r="Y3733" s="6">
        <f t="shared" si="235"/>
        <v>59999</v>
      </c>
      <c r="Z3733" cm="1">
        <f t="array" aca="1" ref="Z3733" ca="1">IF(roud(N3733,2)=ROUND(Z3733,2),"ok","error")</f>
        <v>0</v>
      </c>
    </row>
    <row r="3734" spans="1:26" x14ac:dyDescent="0.3">
      <c r="A3734" t="s">
        <v>5448</v>
      </c>
      <c r="B3734" s="4">
        <v>45514</v>
      </c>
      <c r="C3734" t="s">
        <v>2978</v>
      </c>
      <c r="D3734" t="s">
        <v>2979</v>
      </c>
      <c r="E3734" t="s">
        <v>198</v>
      </c>
      <c r="F3734" t="s">
        <v>199</v>
      </c>
      <c r="G3734" t="s">
        <v>61</v>
      </c>
      <c r="H3734" t="s">
        <v>71</v>
      </c>
      <c r="I3734" s="6">
        <v>1</v>
      </c>
      <c r="J3734" s="6">
        <v>899</v>
      </c>
      <c r="K3734" s="6">
        <v>899</v>
      </c>
      <c r="L3734" s="6">
        <v>0.15</v>
      </c>
      <c r="M3734" s="6">
        <v>134.85</v>
      </c>
      <c r="N3734" s="6">
        <v>764.15</v>
      </c>
      <c r="O3734" s="6">
        <v>87.88</v>
      </c>
      <c r="P3734" t="s">
        <v>158</v>
      </c>
      <c r="Q3734" t="s">
        <v>159</v>
      </c>
      <c r="R3734" t="s">
        <v>160</v>
      </c>
      <c r="S3734" t="s">
        <v>107</v>
      </c>
      <c r="T3734" t="s">
        <v>35</v>
      </c>
      <c r="U3734" s="13">
        <f t="shared" si="232"/>
        <v>2024</v>
      </c>
      <c r="V3734" s="13">
        <f t="shared" si="233"/>
        <v>8</v>
      </c>
      <c r="W3734" s="20" t="str">
        <f t="shared" si="234"/>
        <v>August</v>
      </c>
      <c r="X3734">
        <v>0.115</v>
      </c>
      <c r="Y3734" s="6">
        <f t="shared" si="235"/>
        <v>629.29999999999995</v>
      </c>
      <c r="Z3734" cm="1">
        <f t="array" aca="1" ref="Z3734" ca="1">IF(roud(N3734,2)=ROUND(Z3734,2),"ok","error")</f>
        <v>0</v>
      </c>
    </row>
    <row r="3735" spans="1:26" x14ac:dyDescent="0.3">
      <c r="A3735" t="s">
        <v>5449</v>
      </c>
      <c r="B3735" s="4">
        <v>45380</v>
      </c>
      <c r="C3735" t="s">
        <v>2267</v>
      </c>
      <c r="D3735" t="s">
        <v>2268</v>
      </c>
      <c r="E3735" t="s">
        <v>212</v>
      </c>
      <c r="F3735" t="s">
        <v>213</v>
      </c>
      <c r="G3735" t="s">
        <v>214</v>
      </c>
      <c r="H3735" t="s">
        <v>215</v>
      </c>
      <c r="I3735" s="6">
        <v>2</v>
      </c>
      <c r="J3735" s="6">
        <v>599</v>
      </c>
      <c r="K3735" s="6">
        <v>1198</v>
      </c>
      <c r="L3735" s="6">
        <v>0.15</v>
      </c>
      <c r="M3735" s="6">
        <v>179.7</v>
      </c>
      <c r="N3735" s="6">
        <v>1018.3</v>
      </c>
      <c r="O3735" s="6">
        <v>341.13</v>
      </c>
      <c r="P3735" t="s">
        <v>144</v>
      </c>
      <c r="Q3735" t="s">
        <v>145</v>
      </c>
      <c r="R3735" t="s">
        <v>65</v>
      </c>
      <c r="S3735" t="s">
        <v>107</v>
      </c>
      <c r="T3735" t="s">
        <v>46</v>
      </c>
      <c r="U3735" s="13">
        <f t="shared" si="232"/>
        <v>2024</v>
      </c>
      <c r="V3735" s="13">
        <f t="shared" si="233"/>
        <v>3</v>
      </c>
      <c r="W3735" s="20" t="str">
        <f t="shared" si="234"/>
        <v>March</v>
      </c>
      <c r="X3735">
        <v>0.33500000000000002</v>
      </c>
      <c r="Y3735" s="6">
        <f t="shared" si="235"/>
        <v>838.6</v>
      </c>
      <c r="Z3735" cm="1">
        <f t="array" aca="1" ref="Z3735" ca="1">IF(roud(N3735,2)=ROUND(Z3735,2),"ok","error")</f>
        <v>0</v>
      </c>
    </row>
    <row r="3736" spans="1:26" x14ac:dyDescent="0.3">
      <c r="A3736" t="s">
        <v>5450</v>
      </c>
      <c r="B3736" s="4">
        <v>45394</v>
      </c>
      <c r="C3736" t="s">
        <v>457</v>
      </c>
      <c r="D3736" t="s">
        <v>458</v>
      </c>
      <c r="E3736" t="s">
        <v>212</v>
      </c>
      <c r="F3736" t="s">
        <v>213</v>
      </c>
      <c r="G3736" t="s">
        <v>214</v>
      </c>
      <c r="H3736" t="s">
        <v>215</v>
      </c>
      <c r="I3736" s="6">
        <v>4</v>
      </c>
      <c r="J3736" s="6">
        <v>599</v>
      </c>
      <c r="K3736" s="6">
        <v>2396</v>
      </c>
      <c r="L3736" s="6">
        <v>0.2</v>
      </c>
      <c r="M3736" s="6">
        <v>479.2</v>
      </c>
      <c r="N3736" s="6">
        <v>1916.8</v>
      </c>
      <c r="O3736" s="6">
        <v>613.38</v>
      </c>
      <c r="P3736" t="s">
        <v>89</v>
      </c>
      <c r="Q3736" t="s">
        <v>90</v>
      </c>
      <c r="R3736" t="s">
        <v>65</v>
      </c>
      <c r="S3736" t="s">
        <v>54</v>
      </c>
      <c r="T3736" t="s">
        <v>35</v>
      </c>
      <c r="U3736" s="13">
        <f t="shared" si="232"/>
        <v>2024</v>
      </c>
      <c r="V3736" s="13">
        <f t="shared" si="233"/>
        <v>4</v>
      </c>
      <c r="W3736" s="20" t="str">
        <f t="shared" si="234"/>
        <v>April</v>
      </c>
      <c r="X3736">
        <v>0.32</v>
      </c>
      <c r="Y3736" s="6">
        <f t="shared" si="235"/>
        <v>1437.6</v>
      </c>
      <c r="Z3736" cm="1">
        <f t="array" aca="1" ref="Z3736" ca="1">IF(roud(N3736,2)=ROUND(Z3736,2),"ok","error")</f>
        <v>0</v>
      </c>
    </row>
    <row r="3737" spans="1:26" x14ac:dyDescent="0.3">
      <c r="A3737" t="s">
        <v>5451</v>
      </c>
      <c r="B3737" s="4">
        <v>45435</v>
      </c>
      <c r="C3737" t="s">
        <v>848</v>
      </c>
      <c r="D3737" t="s">
        <v>849</v>
      </c>
      <c r="E3737" t="s">
        <v>50</v>
      </c>
      <c r="F3737" t="s">
        <v>51</v>
      </c>
      <c r="G3737" t="s">
        <v>52</v>
      </c>
      <c r="H3737" t="s">
        <v>53</v>
      </c>
      <c r="I3737" s="6">
        <v>2</v>
      </c>
      <c r="J3737" s="6">
        <v>2999</v>
      </c>
      <c r="K3737" s="6">
        <v>5998</v>
      </c>
      <c r="L3737" s="6">
        <v>0.2</v>
      </c>
      <c r="M3737" s="6">
        <v>1199.5999999999999</v>
      </c>
      <c r="N3737" s="6">
        <v>4798.3999999999996</v>
      </c>
      <c r="O3737" s="6">
        <v>863.71</v>
      </c>
      <c r="P3737" t="s">
        <v>186</v>
      </c>
      <c r="Q3737" t="s">
        <v>187</v>
      </c>
      <c r="R3737" t="s">
        <v>160</v>
      </c>
      <c r="S3737" t="s">
        <v>98</v>
      </c>
      <c r="T3737" t="s">
        <v>35</v>
      </c>
      <c r="U3737" s="13">
        <f t="shared" si="232"/>
        <v>2024</v>
      </c>
      <c r="V3737" s="13">
        <f t="shared" si="233"/>
        <v>5</v>
      </c>
      <c r="W3737" s="20" t="str">
        <f t="shared" si="234"/>
        <v>May</v>
      </c>
      <c r="X3737">
        <v>0.18</v>
      </c>
      <c r="Y3737" s="6">
        <f t="shared" si="235"/>
        <v>3598.8</v>
      </c>
      <c r="Z3737" cm="1">
        <f t="array" aca="1" ref="Z3737" ca="1">IF(roud(N3737,2)=ROUND(Z3737,2),"ok","error")</f>
        <v>0</v>
      </c>
    </row>
    <row r="3738" spans="1:26" x14ac:dyDescent="0.3">
      <c r="A3738" t="s">
        <v>5452</v>
      </c>
      <c r="B3738" s="4">
        <v>45418</v>
      </c>
      <c r="C3738" t="s">
        <v>1705</v>
      </c>
      <c r="D3738" t="s">
        <v>1706</v>
      </c>
      <c r="E3738" t="s">
        <v>133</v>
      </c>
      <c r="F3738" t="s">
        <v>134</v>
      </c>
      <c r="G3738" t="s">
        <v>61</v>
      </c>
      <c r="H3738" t="s">
        <v>123</v>
      </c>
      <c r="I3738" s="6">
        <v>1</v>
      </c>
      <c r="J3738" s="6">
        <v>2999</v>
      </c>
      <c r="K3738" s="6">
        <v>2999</v>
      </c>
      <c r="L3738" s="6">
        <v>0.25</v>
      </c>
      <c r="M3738" s="6">
        <v>749.75</v>
      </c>
      <c r="N3738" s="6">
        <v>2249.25</v>
      </c>
      <c r="O3738" s="6">
        <v>191.19</v>
      </c>
      <c r="P3738" t="s">
        <v>63</v>
      </c>
      <c r="Q3738" t="s">
        <v>64</v>
      </c>
      <c r="R3738" t="s">
        <v>65</v>
      </c>
      <c r="S3738" t="s">
        <v>107</v>
      </c>
      <c r="T3738" t="s">
        <v>55</v>
      </c>
      <c r="U3738" s="13">
        <f t="shared" si="232"/>
        <v>2024</v>
      </c>
      <c r="V3738" s="13">
        <f t="shared" si="233"/>
        <v>5</v>
      </c>
      <c r="W3738" s="20" t="str">
        <f t="shared" si="234"/>
        <v>May</v>
      </c>
      <c r="X3738">
        <v>8.5000000000000006E-2</v>
      </c>
      <c r="Y3738" s="6">
        <f t="shared" si="235"/>
        <v>1499.5</v>
      </c>
      <c r="Z3738" cm="1">
        <f t="array" aca="1" ref="Z3738" ca="1">IF(roud(N3738,2)=ROUND(Z3738,2),"ok","error")</f>
        <v>0</v>
      </c>
    </row>
    <row r="3739" spans="1:26" x14ac:dyDescent="0.3">
      <c r="A3739" t="s">
        <v>5453</v>
      </c>
      <c r="B3739" s="4">
        <v>45895</v>
      </c>
      <c r="C3739" t="s">
        <v>1331</v>
      </c>
      <c r="D3739" t="s">
        <v>1332</v>
      </c>
      <c r="E3739" t="s">
        <v>167</v>
      </c>
      <c r="F3739" t="s">
        <v>168</v>
      </c>
      <c r="G3739" t="s">
        <v>113</v>
      </c>
      <c r="H3739" t="s">
        <v>169</v>
      </c>
      <c r="I3739" s="6">
        <v>1</v>
      </c>
      <c r="J3739" s="6">
        <v>899</v>
      </c>
      <c r="K3739" s="6">
        <v>899</v>
      </c>
      <c r="L3739" s="6">
        <v>0</v>
      </c>
      <c r="M3739" s="6">
        <v>0</v>
      </c>
      <c r="N3739" s="6">
        <v>899</v>
      </c>
      <c r="O3739" s="6">
        <v>251.72</v>
      </c>
      <c r="P3739" t="s">
        <v>170</v>
      </c>
      <c r="Q3739" t="s">
        <v>171</v>
      </c>
      <c r="R3739" t="s">
        <v>44</v>
      </c>
      <c r="S3739" t="s">
        <v>45</v>
      </c>
      <c r="T3739" t="s">
        <v>35</v>
      </c>
      <c r="U3739" s="13">
        <f t="shared" si="232"/>
        <v>2025</v>
      </c>
      <c r="V3739" s="13">
        <f t="shared" si="233"/>
        <v>8</v>
      </c>
      <c r="W3739" s="20" t="str">
        <f t="shared" si="234"/>
        <v>August</v>
      </c>
      <c r="X3739">
        <v>0.28000000000000003</v>
      </c>
      <c r="Y3739" s="6">
        <f t="shared" si="235"/>
        <v>899</v>
      </c>
      <c r="Z3739" cm="1">
        <f t="array" aca="1" ref="Z3739" ca="1">IF(roud(N3739,2)=ROUND(Z3739,2),"ok","error")</f>
        <v>0</v>
      </c>
    </row>
    <row r="3740" spans="1:26" x14ac:dyDescent="0.3">
      <c r="A3740" t="s">
        <v>5454</v>
      </c>
      <c r="B3740" s="4">
        <v>45685</v>
      </c>
      <c r="C3740" t="s">
        <v>564</v>
      </c>
      <c r="D3740" t="s">
        <v>565</v>
      </c>
      <c r="E3740" t="s">
        <v>80</v>
      </c>
      <c r="F3740" t="s">
        <v>81</v>
      </c>
      <c r="G3740" t="s">
        <v>52</v>
      </c>
      <c r="H3740" t="s">
        <v>53</v>
      </c>
      <c r="I3740" s="6">
        <v>3</v>
      </c>
      <c r="J3740" s="6">
        <v>3499</v>
      </c>
      <c r="K3740" s="6">
        <v>10497</v>
      </c>
      <c r="L3740" s="6">
        <v>0.15</v>
      </c>
      <c r="M3740" s="6">
        <v>1574.55</v>
      </c>
      <c r="N3740" s="6">
        <v>8922.4500000000007</v>
      </c>
      <c r="O3740" s="6">
        <v>1739.88</v>
      </c>
      <c r="P3740" t="s">
        <v>144</v>
      </c>
      <c r="Q3740" t="s">
        <v>145</v>
      </c>
      <c r="R3740" t="s">
        <v>65</v>
      </c>
      <c r="S3740" t="s">
        <v>45</v>
      </c>
      <c r="T3740" t="s">
        <v>55</v>
      </c>
      <c r="U3740" s="13">
        <f t="shared" si="232"/>
        <v>2025</v>
      </c>
      <c r="V3740" s="13">
        <f t="shared" si="233"/>
        <v>1</v>
      </c>
      <c r="W3740" s="20" t="str">
        <f t="shared" si="234"/>
        <v>January</v>
      </c>
      <c r="X3740">
        <v>0.19500000000000001</v>
      </c>
      <c r="Y3740" s="6">
        <f t="shared" si="235"/>
        <v>7347.9</v>
      </c>
      <c r="Z3740" cm="1">
        <f t="array" aca="1" ref="Z3740" ca="1">IF(roud(N3740,2)=ROUND(Z3740,2),"ok","error")</f>
        <v>0</v>
      </c>
    </row>
    <row r="3741" spans="1:26" x14ac:dyDescent="0.3">
      <c r="A3741" t="s">
        <v>5455</v>
      </c>
      <c r="B3741" s="4">
        <v>45651</v>
      </c>
      <c r="C3741" t="s">
        <v>437</v>
      </c>
      <c r="D3741" t="s">
        <v>438</v>
      </c>
      <c r="E3741" t="s">
        <v>273</v>
      </c>
      <c r="F3741" t="s">
        <v>274</v>
      </c>
      <c r="G3741" t="s">
        <v>29</v>
      </c>
      <c r="H3741" t="s">
        <v>88</v>
      </c>
      <c r="I3741" s="6">
        <v>1</v>
      </c>
      <c r="J3741" s="6">
        <v>2499</v>
      </c>
      <c r="K3741" s="6">
        <v>2499</v>
      </c>
      <c r="L3741" s="6">
        <v>0.1</v>
      </c>
      <c r="M3741" s="6">
        <v>249.9</v>
      </c>
      <c r="N3741" s="6">
        <v>2249.1</v>
      </c>
      <c r="O3741" s="6">
        <v>652.24</v>
      </c>
      <c r="P3741" t="s">
        <v>82</v>
      </c>
      <c r="Q3741" t="s">
        <v>82</v>
      </c>
      <c r="R3741" t="s">
        <v>65</v>
      </c>
      <c r="S3741" t="s">
        <v>107</v>
      </c>
      <c r="T3741" t="s">
        <v>35</v>
      </c>
      <c r="U3741" s="13">
        <f t="shared" si="232"/>
        <v>2024</v>
      </c>
      <c r="V3741" s="13">
        <f t="shared" si="233"/>
        <v>12</v>
      </c>
      <c r="W3741" s="20" t="str">
        <f t="shared" si="234"/>
        <v>December</v>
      </c>
      <c r="X3741">
        <v>0.28999999999999998</v>
      </c>
      <c r="Y3741" s="6">
        <f t="shared" si="235"/>
        <v>1999.2</v>
      </c>
      <c r="Z3741" cm="1">
        <f t="array" aca="1" ref="Z3741" ca="1">IF(roud(N3741,2)=ROUND(Z3741,2),"ok","error")</f>
        <v>0</v>
      </c>
    </row>
    <row r="3742" spans="1:26" x14ac:dyDescent="0.3">
      <c r="A3742" t="s">
        <v>5456</v>
      </c>
      <c r="B3742" s="4">
        <v>45731</v>
      </c>
      <c r="C3742" t="s">
        <v>966</v>
      </c>
      <c r="D3742" t="s">
        <v>967</v>
      </c>
      <c r="E3742" t="s">
        <v>198</v>
      </c>
      <c r="F3742" t="s">
        <v>199</v>
      </c>
      <c r="G3742" t="s">
        <v>61</v>
      </c>
      <c r="H3742" t="s">
        <v>71</v>
      </c>
      <c r="I3742" s="6">
        <v>1</v>
      </c>
      <c r="J3742" s="6">
        <v>899</v>
      </c>
      <c r="K3742" s="6">
        <v>899</v>
      </c>
      <c r="L3742" s="6">
        <v>0.05</v>
      </c>
      <c r="M3742" s="6">
        <v>44.95</v>
      </c>
      <c r="N3742" s="6">
        <v>854.05</v>
      </c>
      <c r="O3742" s="6">
        <v>123.84</v>
      </c>
      <c r="P3742" t="s">
        <v>170</v>
      </c>
      <c r="Q3742" t="s">
        <v>171</v>
      </c>
      <c r="R3742" t="s">
        <v>44</v>
      </c>
      <c r="S3742" t="s">
        <v>34</v>
      </c>
      <c r="T3742" t="s">
        <v>35</v>
      </c>
      <c r="U3742" s="13">
        <f t="shared" si="232"/>
        <v>2025</v>
      </c>
      <c r="V3742" s="13">
        <f t="shared" si="233"/>
        <v>3</v>
      </c>
      <c r="W3742" s="20" t="str">
        <f t="shared" si="234"/>
        <v>March</v>
      </c>
      <c r="X3742">
        <v>0.14499999999999999</v>
      </c>
      <c r="Y3742" s="6">
        <f t="shared" si="235"/>
        <v>809.1</v>
      </c>
      <c r="Z3742" cm="1">
        <f t="array" aca="1" ref="Z3742" ca="1">IF(roud(N3742,2)=ROUND(Z3742,2),"ok","error")</f>
        <v>0</v>
      </c>
    </row>
    <row r="3743" spans="1:26" x14ac:dyDescent="0.3">
      <c r="A3743" t="s">
        <v>5457</v>
      </c>
      <c r="B3743" s="4">
        <v>45614</v>
      </c>
      <c r="C3743" t="s">
        <v>1484</v>
      </c>
      <c r="D3743" t="s">
        <v>1485</v>
      </c>
      <c r="E3743" t="s">
        <v>133</v>
      </c>
      <c r="F3743" t="s">
        <v>134</v>
      </c>
      <c r="G3743" t="s">
        <v>61</v>
      </c>
      <c r="H3743" t="s">
        <v>123</v>
      </c>
      <c r="I3743" s="6">
        <v>1</v>
      </c>
      <c r="J3743" s="6">
        <v>2999</v>
      </c>
      <c r="K3743" s="6">
        <v>2999</v>
      </c>
      <c r="L3743" s="6">
        <v>0.1</v>
      </c>
      <c r="M3743" s="6">
        <v>299.89999999999998</v>
      </c>
      <c r="N3743" s="6">
        <v>2699.1</v>
      </c>
      <c r="O3743" s="6">
        <v>350.88</v>
      </c>
      <c r="P3743" t="s">
        <v>31</v>
      </c>
      <c r="Q3743" t="s">
        <v>32</v>
      </c>
      <c r="R3743" t="s">
        <v>33</v>
      </c>
      <c r="S3743" t="s">
        <v>54</v>
      </c>
      <c r="T3743" t="s">
        <v>55</v>
      </c>
      <c r="U3743" s="13">
        <f t="shared" si="232"/>
        <v>2024</v>
      </c>
      <c r="V3743" s="13">
        <f t="shared" si="233"/>
        <v>11</v>
      </c>
      <c r="W3743" s="20" t="str">
        <f t="shared" si="234"/>
        <v>November</v>
      </c>
      <c r="X3743">
        <v>0.13</v>
      </c>
      <c r="Y3743" s="6">
        <f t="shared" si="235"/>
        <v>2399.1999999999998</v>
      </c>
      <c r="Z3743" cm="1">
        <f t="array" aca="1" ref="Z3743" ca="1">IF(roud(N3743,2)=ROUND(Z3743,2),"ok","error")</f>
        <v>0</v>
      </c>
    </row>
    <row r="3744" spans="1:26" x14ac:dyDescent="0.3">
      <c r="A3744" t="s">
        <v>5458</v>
      </c>
      <c r="B3744" s="4">
        <v>45435</v>
      </c>
      <c r="C3744" t="s">
        <v>730</v>
      </c>
      <c r="D3744" t="s">
        <v>731</v>
      </c>
      <c r="E3744" t="s">
        <v>40</v>
      </c>
      <c r="F3744" t="s">
        <v>41</v>
      </c>
      <c r="G3744" t="s">
        <v>29</v>
      </c>
      <c r="H3744" t="s">
        <v>30</v>
      </c>
      <c r="I3744" s="6">
        <v>1</v>
      </c>
      <c r="J3744" s="6">
        <v>1199</v>
      </c>
      <c r="K3744" s="6">
        <v>1199</v>
      </c>
      <c r="L3744" s="6">
        <v>0.25</v>
      </c>
      <c r="M3744" s="6">
        <v>299.75</v>
      </c>
      <c r="N3744" s="6">
        <v>899.25</v>
      </c>
      <c r="O3744" s="6">
        <v>220.32</v>
      </c>
      <c r="P3744" t="s">
        <v>82</v>
      </c>
      <c r="Q3744" t="s">
        <v>82</v>
      </c>
      <c r="R3744" t="s">
        <v>65</v>
      </c>
      <c r="S3744" t="s">
        <v>98</v>
      </c>
      <c r="T3744" t="s">
        <v>35</v>
      </c>
      <c r="U3744" s="13">
        <f t="shared" si="232"/>
        <v>2024</v>
      </c>
      <c r="V3744" s="13">
        <f t="shared" si="233"/>
        <v>5</v>
      </c>
      <c r="W3744" s="20" t="str">
        <f t="shared" si="234"/>
        <v>May</v>
      </c>
      <c r="X3744">
        <v>0.245</v>
      </c>
      <c r="Y3744" s="6">
        <f t="shared" si="235"/>
        <v>599.5</v>
      </c>
      <c r="Z3744" cm="1">
        <f t="array" aca="1" ref="Z3744" ca="1">IF(roud(N3744,2)=ROUND(Z3744,2),"ok","error")</f>
        <v>0</v>
      </c>
    </row>
    <row r="3745" spans="1:26" x14ac:dyDescent="0.3">
      <c r="A3745" t="s">
        <v>5459</v>
      </c>
      <c r="B3745" s="4">
        <v>45545</v>
      </c>
      <c r="C3745" t="s">
        <v>2585</v>
      </c>
      <c r="D3745" t="s">
        <v>2586</v>
      </c>
      <c r="E3745" t="s">
        <v>121</v>
      </c>
      <c r="F3745" t="s">
        <v>122</v>
      </c>
      <c r="G3745" t="s">
        <v>61</v>
      </c>
      <c r="H3745" t="s">
        <v>123</v>
      </c>
      <c r="I3745" s="6">
        <v>1</v>
      </c>
      <c r="J3745" s="6">
        <v>24999</v>
      </c>
      <c r="K3745" s="6">
        <v>24999</v>
      </c>
      <c r="L3745" s="6">
        <v>0.15</v>
      </c>
      <c r="M3745" s="6">
        <v>3749.85</v>
      </c>
      <c r="N3745" s="6">
        <v>21249.15</v>
      </c>
      <c r="O3745" s="6">
        <v>2443.65</v>
      </c>
      <c r="P3745" t="s">
        <v>82</v>
      </c>
      <c r="Q3745" t="s">
        <v>82</v>
      </c>
      <c r="R3745" t="s">
        <v>65</v>
      </c>
      <c r="S3745" t="s">
        <v>107</v>
      </c>
      <c r="T3745" t="s">
        <v>46</v>
      </c>
      <c r="U3745" s="13">
        <f t="shared" si="232"/>
        <v>2024</v>
      </c>
      <c r="V3745" s="13">
        <f t="shared" si="233"/>
        <v>9</v>
      </c>
      <c r="W3745" s="20" t="str">
        <f t="shared" si="234"/>
        <v>September</v>
      </c>
      <c r="X3745">
        <v>0.115</v>
      </c>
      <c r="Y3745" s="6">
        <f t="shared" si="235"/>
        <v>17499.3</v>
      </c>
      <c r="Z3745" cm="1">
        <f t="array" aca="1" ref="Z3745" ca="1">IF(roud(N3745,2)=ROUND(Z3745,2),"ok","error")</f>
        <v>0</v>
      </c>
    </row>
    <row r="3746" spans="1:26" x14ac:dyDescent="0.3">
      <c r="A3746" t="s">
        <v>5460</v>
      </c>
      <c r="B3746" s="4">
        <v>45575</v>
      </c>
      <c r="C3746" t="s">
        <v>3246</v>
      </c>
      <c r="D3746" t="s">
        <v>3247</v>
      </c>
      <c r="E3746" t="s">
        <v>273</v>
      </c>
      <c r="F3746" t="s">
        <v>274</v>
      </c>
      <c r="G3746" t="s">
        <v>29</v>
      </c>
      <c r="H3746" t="s">
        <v>88</v>
      </c>
      <c r="I3746" s="6">
        <v>2</v>
      </c>
      <c r="J3746" s="6">
        <v>2499</v>
      </c>
      <c r="K3746" s="6">
        <v>4998</v>
      </c>
      <c r="L3746" s="6">
        <v>0.05</v>
      </c>
      <c r="M3746" s="6">
        <v>249.9</v>
      </c>
      <c r="N3746" s="6">
        <v>4748.1000000000004</v>
      </c>
      <c r="O3746" s="6">
        <v>1448.17</v>
      </c>
      <c r="P3746" t="s">
        <v>94</v>
      </c>
      <c r="Q3746" t="s">
        <v>64</v>
      </c>
      <c r="R3746" t="s">
        <v>65</v>
      </c>
      <c r="S3746" t="s">
        <v>45</v>
      </c>
      <c r="T3746" t="s">
        <v>46</v>
      </c>
      <c r="U3746" s="13">
        <f t="shared" si="232"/>
        <v>2024</v>
      </c>
      <c r="V3746" s="13">
        <f t="shared" si="233"/>
        <v>10</v>
      </c>
      <c r="W3746" s="20" t="str">
        <f t="shared" si="234"/>
        <v>October</v>
      </c>
      <c r="X3746">
        <v>0.30499999999999999</v>
      </c>
      <c r="Y3746" s="6">
        <f t="shared" si="235"/>
        <v>4498.2</v>
      </c>
      <c r="Z3746" cm="1">
        <f t="array" aca="1" ref="Z3746" ca="1">IF(roud(N3746,2)=ROUND(Z3746,2),"ok","error")</f>
        <v>0</v>
      </c>
    </row>
    <row r="3747" spans="1:26" x14ac:dyDescent="0.3">
      <c r="A3747" t="s">
        <v>5461</v>
      </c>
      <c r="B3747" s="4">
        <v>45952</v>
      </c>
      <c r="C3747" t="s">
        <v>1401</v>
      </c>
      <c r="D3747" t="s">
        <v>1402</v>
      </c>
      <c r="E3747" t="s">
        <v>102</v>
      </c>
      <c r="F3747" t="s">
        <v>103</v>
      </c>
      <c r="G3747" t="s">
        <v>52</v>
      </c>
      <c r="H3747" t="s">
        <v>104</v>
      </c>
      <c r="I3747" s="6">
        <v>1</v>
      </c>
      <c r="J3747" s="6">
        <v>5999</v>
      </c>
      <c r="K3747" s="6">
        <v>5999</v>
      </c>
      <c r="L3747" s="6">
        <v>0.15</v>
      </c>
      <c r="M3747" s="6">
        <v>899.85</v>
      </c>
      <c r="N3747" s="6">
        <v>5099.1499999999996</v>
      </c>
      <c r="O3747" s="6">
        <v>994.33</v>
      </c>
      <c r="P3747" t="s">
        <v>186</v>
      </c>
      <c r="Q3747" t="s">
        <v>187</v>
      </c>
      <c r="R3747" t="s">
        <v>160</v>
      </c>
      <c r="S3747" t="s">
        <v>45</v>
      </c>
      <c r="T3747" t="s">
        <v>35</v>
      </c>
      <c r="U3747" s="13">
        <f t="shared" si="232"/>
        <v>2025</v>
      </c>
      <c r="V3747" s="13">
        <f t="shared" si="233"/>
        <v>10</v>
      </c>
      <c r="W3747" s="20" t="str">
        <f t="shared" si="234"/>
        <v>October</v>
      </c>
      <c r="X3747">
        <v>0.19500000000000001</v>
      </c>
      <c r="Y3747" s="6">
        <f t="shared" si="235"/>
        <v>4199.3</v>
      </c>
      <c r="Z3747" cm="1">
        <f t="array" aca="1" ref="Z3747" ca="1">IF(roud(N3747,2)=ROUND(Z3747,2),"ok","error")</f>
        <v>0</v>
      </c>
    </row>
    <row r="3748" spans="1:26" x14ac:dyDescent="0.3">
      <c r="A3748" t="s">
        <v>5462</v>
      </c>
      <c r="B3748" s="4">
        <v>45378</v>
      </c>
      <c r="C3748" t="s">
        <v>306</v>
      </c>
      <c r="D3748" t="s">
        <v>307</v>
      </c>
      <c r="E3748" t="s">
        <v>75</v>
      </c>
      <c r="F3748" t="s">
        <v>76</v>
      </c>
      <c r="G3748" t="s">
        <v>61</v>
      </c>
      <c r="H3748" t="s">
        <v>71</v>
      </c>
      <c r="I3748" s="6">
        <v>1</v>
      </c>
      <c r="J3748" s="6">
        <v>1499</v>
      </c>
      <c r="K3748" s="6">
        <v>1499</v>
      </c>
      <c r="L3748" s="6">
        <v>0</v>
      </c>
      <c r="M3748" s="6">
        <v>0</v>
      </c>
      <c r="N3748" s="6">
        <v>1499</v>
      </c>
      <c r="O3748" s="6">
        <v>239.84</v>
      </c>
      <c r="P3748" t="s">
        <v>186</v>
      </c>
      <c r="Q3748" t="s">
        <v>187</v>
      </c>
      <c r="R3748" t="s">
        <v>160</v>
      </c>
      <c r="S3748" t="s">
        <v>45</v>
      </c>
      <c r="T3748" t="s">
        <v>35</v>
      </c>
      <c r="U3748" s="13">
        <f t="shared" si="232"/>
        <v>2024</v>
      </c>
      <c r="V3748" s="13">
        <f t="shared" si="233"/>
        <v>3</v>
      </c>
      <c r="W3748" s="20" t="str">
        <f t="shared" si="234"/>
        <v>March</v>
      </c>
      <c r="X3748">
        <v>0.16</v>
      </c>
      <c r="Y3748" s="6">
        <f t="shared" si="235"/>
        <v>1499</v>
      </c>
      <c r="Z3748" cm="1">
        <f t="array" aca="1" ref="Z3748" ca="1">IF(roud(N3748,2)=ROUND(Z3748,2),"ok","error")</f>
        <v>0</v>
      </c>
    </row>
    <row r="3749" spans="1:26" x14ac:dyDescent="0.3">
      <c r="A3749" t="s">
        <v>5463</v>
      </c>
      <c r="B3749" s="4">
        <v>45546</v>
      </c>
      <c r="C3749" t="s">
        <v>1666</v>
      </c>
      <c r="D3749" t="s">
        <v>1667</v>
      </c>
      <c r="E3749" t="s">
        <v>284</v>
      </c>
      <c r="F3749" t="s">
        <v>285</v>
      </c>
      <c r="G3749" t="s">
        <v>52</v>
      </c>
      <c r="H3749" t="s">
        <v>129</v>
      </c>
      <c r="I3749" s="6">
        <v>1</v>
      </c>
      <c r="J3749" s="6">
        <v>999</v>
      </c>
      <c r="K3749" s="6">
        <v>999</v>
      </c>
      <c r="L3749" s="6">
        <v>0.2</v>
      </c>
      <c r="M3749" s="6">
        <v>199.8</v>
      </c>
      <c r="N3749" s="6">
        <v>799.2</v>
      </c>
      <c r="O3749" s="6">
        <v>143.86000000000001</v>
      </c>
      <c r="P3749" t="s">
        <v>158</v>
      </c>
      <c r="Q3749" t="s">
        <v>159</v>
      </c>
      <c r="R3749" t="s">
        <v>160</v>
      </c>
      <c r="S3749" t="s">
        <v>45</v>
      </c>
      <c r="T3749" t="s">
        <v>35</v>
      </c>
      <c r="U3749" s="13">
        <f t="shared" si="232"/>
        <v>2024</v>
      </c>
      <c r="V3749" s="13">
        <f t="shared" si="233"/>
        <v>9</v>
      </c>
      <c r="W3749" s="20" t="str">
        <f t="shared" si="234"/>
        <v>September</v>
      </c>
      <c r="X3749">
        <v>0.18</v>
      </c>
      <c r="Y3749" s="6">
        <f t="shared" si="235"/>
        <v>599.4</v>
      </c>
      <c r="Z3749" cm="1">
        <f t="array" aca="1" ref="Z3749" ca="1">IF(roud(N3749,2)=ROUND(Z3749,2),"ok","error")</f>
        <v>0</v>
      </c>
    </row>
    <row r="3750" spans="1:26" x14ac:dyDescent="0.3">
      <c r="A3750" t="s">
        <v>5464</v>
      </c>
      <c r="B3750" s="4">
        <v>45858</v>
      </c>
      <c r="C3750" t="s">
        <v>392</v>
      </c>
      <c r="D3750" t="s">
        <v>393</v>
      </c>
      <c r="E3750" t="s">
        <v>121</v>
      </c>
      <c r="F3750" t="s">
        <v>122</v>
      </c>
      <c r="G3750" t="s">
        <v>61</v>
      </c>
      <c r="H3750" t="s">
        <v>123</v>
      </c>
      <c r="I3750" s="6">
        <v>2</v>
      </c>
      <c r="J3750" s="6">
        <v>24999</v>
      </c>
      <c r="K3750" s="6">
        <v>49998</v>
      </c>
      <c r="L3750" s="6">
        <v>0.1</v>
      </c>
      <c r="M3750" s="6">
        <v>4999.8</v>
      </c>
      <c r="N3750" s="6">
        <v>44998.2</v>
      </c>
      <c r="O3750" s="6">
        <v>5849.77</v>
      </c>
      <c r="P3750" t="s">
        <v>191</v>
      </c>
      <c r="Q3750" t="s">
        <v>187</v>
      </c>
      <c r="R3750" t="s">
        <v>160</v>
      </c>
      <c r="S3750" t="s">
        <v>107</v>
      </c>
      <c r="T3750" t="s">
        <v>35</v>
      </c>
      <c r="U3750" s="13">
        <f t="shared" si="232"/>
        <v>2025</v>
      </c>
      <c r="V3750" s="13">
        <f t="shared" si="233"/>
        <v>7</v>
      </c>
      <c r="W3750" s="20" t="str">
        <f t="shared" si="234"/>
        <v>July</v>
      </c>
      <c r="X3750">
        <v>0.13</v>
      </c>
      <c r="Y3750" s="6">
        <f t="shared" si="235"/>
        <v>39998.400000000001</v>
      </c>
      <c r="Z3750" cm="1">
        <f t="array" aca="1" ref="Z3750" ca="1">IF(roud(N3750,2)=ROUND(Z3750,2),"ok","error")</f>
        <v>0</v>
      </c>
    </row>
    <row r="3751" spans="1:26" x14ac:dyDescent="0.3">
      <c r="A3751" t="s">
        <v>5465</v>
      </c>
      <c r="B3751" s="4">
        <v>45907</v>
      </c>
      <c r="C3751" t="s">
        <v>3158</v>
      </c>
      <c r="D3751" t="s">
        <v>3159</v>
      </c>
      <c r="E3751" t="s">
        <v>284</v>
      </c>
      <c r="F3751" t="s">
        <v>285</v>
      </c>
      <c r="G3751" t="s">
        <v>52</v>
      </c>
      <c r="H3751" t="s">
        <v>129</v>
      </c>
      <c r="I3751" s="6">
        <v>1</v>
      </c>
      <c r="J3751" s="6">
        <v>999</v>
      </c>
      <c r="K3751" s="6">
        <v>999</v>
      </c>
      <c r="L3751" s="6">
        <v>0</v>
      </c>
      <c r="M3751" s="6">
        <v>0</v>
      </c>
      <c r="N3751" s="6">
        <v>999</v>
      </c>
      <c r="O3751" s="6">
        <v>239.76</v>
      </c>
      <c r="P3751" t="s">
        <v>170</v>
      </c>
      <c r="Q3751" t="s">
        <v>171</v>
      </c>
      <c r="R3751" t="s">
        <v>44</v>
      </c>
      <c r="S3751" t="s">
        <v>45</v>
      </c>
      <c r="T3751" t="s">
        <v>35</v>
      </c>
      <c r="U3751" s="13">
        <f t="shared" si="232"/>
        <v>2025</v>
      </c>
      <c r="V3751" s="13">
        <f t="shared" si="233"/>
        <v>9</v>
      </c>
      <c r="W3751" s="20" t="str">
        <f t="shared" si="234"/>
        <v>September</v>
      </c>
      <c r="X3751">
        <v>0.24</v>
      </c>
      <c r="Y3751" s="6">
        <f t="shared" si="235"/>
        <v>999</v>
      </c>
      <c r="Z3751" cm="1">
        <f t="array" aca="1" ref="Z3751" ca="1">IF(roud(N3751,2)=ROUND(Z3751,2),"ok","error")</f>
        <v>0</v>
      </c>
    </row>
    <row r="3752" spans="1:26" x14ac:dyDescent="0.3">
      <c r="A3752" t="s">
        <v>5466</v>
      </c>
      <c r="B3752" s="4">
        <v>45906</v>
      </c>
      <c r="C3752" t="s">
        <v>845</v>
      </c>
      <c r="D3752" t="s">
        <v>846</v>
      </c>
      <c r="E3752" t="s">
        <v>127</v>
      </c>
      <c r="F3752" t="s">
        <v>128</v>
      </c>
      <c r="G3752" t="s">
        <v>52</v>
      </c>
      <c r="H3752" t="s">
        <v>129</v>
      </c>
      <c r="I3752" s="6">
        <v>1</v>
      </c>
      <c r="J3752" s="6">
        <v>1299</v>
      </c>
      <c r="K3752" s="6">
        <v>1299</v>
      </c>
      <c r="L3752" s="6">
        <v>0.05</v>
      </c>
      <c r="M3752" s="6">
        <v>64.95</v>
      </c>
      <c r="N3752" s="6">
        <v>1234.05</v>
      </c>
      <c r="O3752" s="6">
        <v>277.66000000000003</v>
      </c>
      <c r="P3752" t="s">
        <v>158</v>
      </c>
      <c r="Q3752" t="s">
        <v>159</v>
      </c>
      <c r="R3752" t="s">
        <v>160</v>
      </c>
      <c r="S3752" t="s">
        <v>45</v>
      </c>
      <c r="T3752" t="s">
        <v>55</v>
      </c>
      <c r="U3752" s="13">
        <f t="shared" si="232"/>
        <v>2025</v>
      </c>
      <c r="V3752" s="13">
        <f t="shared" si="233"/>
        <v>9</v>
      </c>
      <c r="W3752" s="20" t="str">
        <f t="shared" si="234"/>
        <v>September</v>
      </c>
      <c r="X3752">
        <v>0.22500000000000001</v>
      </c>
      <c r="Y3752" s="6">
        <f t="shared" si="235"/>
        <v>1169.0999999999999</v>
      </c>
      <c r="Z3752" cm="1">
        <f t="array" aca="1" ref="Z3752" ca="1">IF(roud(N3752,2)=ROUND(Z3752,2),"ok","error")</f>
        <v>0</v>
      </c>
    </row>
    <row r="3753" spans="1:26" x14ac:dyDescent="0.3">
      <c r="A3753" t="s">
        <v>5467</v>
      </c>
      <c r="B3753" s="4">
        <v>45914</v>
      </c>
      <c r="C3753" t="s">
        <v>201</v>
      </c>
      <c r="D3753" t="s">
        <v>202</v>
      </c>
      <c r="E3753" t="s">
        <v>258</v>
      </c>
      <c r="F3753" t="s">
        <v>259</v>
      </c>
      <c r="G3753" t="s">
        <v>214</v>
      </c>
      <c r="H3753" t="s">
        <v>260</v>
      </c>
      <c r="I3753" s="6">
        <v>1</v>
      </c>
      <c r="J3753" s="6">
        <v>399</v>
      </c>
      <c r="K3753" s="6">
        <v>399</v>
      </c>
      <c r="L3753" s="6">
        <v>0.1</v>
      </c>
      <c r="M3753" s="6">
        <v>39.9</v>
      </c>
      <c r="N3753" s="6">
        <v>359.1</v>
      </c>
      <c r="O3753" s="6">
        <v>125.68</v>
      </c>
      <c r="P3753" t="s">
        <v>82</v>
      </c>
      <c r="Q3753" t="s">
        <v>82</v>
      </c>
      <c r="R3753" t="s">
        <v>65</v>
      </c>
      <c r="S3753" t="s">
        <v>45</v>
      </c>
      <c r="T3753" t="s">
        <v>55</v>
      </c>
      <c r="U3753" s="13">
        <f t="shared" si="232"/>
        <v>2025</v>
      </c>
      <c r="V3753" s="13">
        <f t="shared" si="233"/>
        <v>9</v>
      </c>
      <c r="W3753" s="20" t="str">
        <f t="shared" si="234"/>
        <v>September</v>
      </c>
      <c r="X3753">
        <v>0.35</v>
      </c>
      <c r="Y3753" s="6">
        <f t="shared" si="235"/>
        <v>319.2</v>
      </c>
      <c r="Z3753" cm="1">
        <f t="array" aca="1" ref="Z3753" ca="1">IF(roud(N3753,2)=ROUND(Z3753,2),"ok","error")</f>
        <v>0</v>
      </c>
    </row>
    <row r="3754" spans="1:26" x14ac:dyDescent="0.3">
      <c r="A3754" t="s">
        <v>5468</v>
      </c>
      <c r="B3754" s="4">
        <v>45583</v>
      </c>
      <c r="C3754" t="s">
        <v>1534</v>
      </c>
      <c r="D3754" t="s">
        <v>1535</v>
      </c>
      <c r="E3754" t="s">
        <v>284</v>
      </c>
      <c r="F3754" t="s">
        <v>285</v>
      </c>
      <c r="G3754" t="s">
        <v>52</v>
      </c>
      <c r="H3754" t="s">
        <v>129</v>
      </c>
      <c r="I3754" s="6">
        <v>1</v>
      </c>
      <c r="J3754" s="6">
        <v>999</v>
      </c>
      <c r="K3754" s="6">
        <v>999</v>
      </c>
      <c r="L3754" s="6">
        <v>0.05</v>
      </c>
      <c r="M3754" s="6">
        <v>49.95</v>
      </c>
      <c r="N3754" s="6">
        <v>949.05</v>
      </c>
      <c r="O3754" s="6">
        <v>213.54</v>
      </c>
      <c r="P3754" t="s">
        <v>144</v>
      </c>
      <c r="Q3754" t="s">
        <v>145</v>
      </c>
      <c r="R3754" t="s">
        <v>65</v>
      </c>
      <c r="S3754" t="s">
        <v>107</v>
      </c>
      <c r="T3754" t="s">
        <v>35</v>
      </c>
      <c r="U3754" s="13">
        <f t="shared" si="232"/>
        <v>2024</v>
      </c>
      <c r="V3754" s="13">
        <f t="shared" si="233"/>
        <v>10</v>
      </c>
      <c r="W3754" s="20" t="str">
        <f t="shared" si="234"/>
        <v>October</v>
      </c>
      <c r="X3754">
        <v>0.22500000000000001</v>
      </c>
      <c r="Y3754" s="6">
        <f t="shared" si="235"/>
        <v>899.1</v>
      </c>
      <c r="Z3754" cm="1">
        <f t="array" aca="1" ref="Z3754" ca="1">IF(roud(N3754,2)=ROUND(Z3754,2),"ok","error")</f>
        <v>0</v>
      </c>
    </row>
    <row r="3755" spans="1:26" x14ac:dyDescent="0.3">
      <c r="A3755" t="s">
        <v>5469</v>
      </c>
      <c r="B3755" s="4">
        <v>45999</v>
      </c>
      <c r="C3755" t="s">
        <v>2267</v>
      </c>
      <c r="D3755" t="s">
        <v>2268</v>
      </c>
      <c r="E3755" t="s">
        <v>111</v>
      </c>
      <c r="F3755" t="s">
        <v>112</v>
      </c>
      <c r="G3755" t="s">
        <v>113</v>
      </c>
      <c r="H3755" t="s">
        <v>114</v>
      </c>
      <c r="I3755" s="6">
        <v>1</v>
      </c>
      <c r="J3755" s="6">
        <v>999</v>
      </c>
      <c r="K3755" s="6">
        <v>999</v>
      </c>
      <c r="L3755" s="6">
        <v>0</v>
      </c>
      <c r="M3755" s="6">
        <v>0</v>
      </c>
      <c r="N3755" s="6">
        <v>999</v>
      </c>
      <c r="O3755" s="6">
        <v>279.72000000000003</v>
      </c>
      <c r="P3755" t="s">
        <v>191</v>
      </c>
      <c r="Q3755" t="s">
        <v>187</v>
      </c>
      <c r="R3755" t="s">
        <v>160</v>
      </c>
      <c r="S3755" t="s">
        <v>45</v>
      </c>
      <c r="T3755" t="s">
        <v>35</v>
      </c>
      <c r="U3755" s="13">
        <f t="shared" si="232"/>
        <v>2025</v>
      </c>
      <c r="V3755" s="13">
        <f t="shared" si="233"/>
        <v>12</v>
      </c>
      <c r="W3755" s="20" t="str">
        <f t="shared" si="234"/>
        <v>December</v>
      </c>
      <c r="X3755">
        <v>0.28000000000000003</v>
      </c>
      <c r="Y3755" s="6">
        <f t="shared" si="235"/>
        <v>999</v>
      </c>
      <c r="Z3755" cm="1">
        <f t="array" aca="1" ref="Z3755" ca="1">IF(roud(N3755,2)=ROUND(Z3755,2),"ok","error")</f>
        <v>0</v>
      </c>
    </row>
    <row r="3756" spans="1:26" x14ac:dyDescent="0.3">
      <c r="A3756" t="s">
        <v>5470</v>
      </c>
      <c r="B3756" s="4">
        <v>45319</v>
      </c>
      <c r="C3756" t="s">
        <v>1089</v>
      </c>
      <c r="D3756" t="s">
        <v>1090</v>
      </c>
      <c r="E3756" t="s">
        <v>323</v>
      </c>
      <c r="F3756" t="s">
        <v>324</v>
      </c>
      <c r="G3756" t="s">
        <v>29</v>
      </c>
      <c r="H3756" t="s">
        <v>304</v>
      </c>
      <c r="I3756" s="6">
        <v>3</v>
      </c>
      <c r="J3756" s="6">
        <v>799</v>
      </c>
      <c r="K3756" s="6">
        <v>2397</v>
      </c>
      <c r="L3756" s="6">
        <v>0.25</v>
      </c>
      <c r="M3756" s="6">
        <v>599.25</v>
      </c>
      <c r="N3756" s="6">
        <v>1797.75</v>
      </c>
      <c r="O3756" s="6">
        <v>440.45</v>
      </c>
      <c r="P3756" t="s">
        <v>158</v>
      </c>
      <c r="Q3756" t="s">
        <v>159</v>
      </c>
      <c r="R3756" t="s">
        <v>160</v>
      </c>
      <c r="S3756" t="s">
        <v>45</v>
      </c>
      <c r="T3756" t="s">
        <v>35</v>
      </c>
      <c r="U3756" s="13">
        <f t="shared" si="232"/>
        <v>2024</v>
      </c>
      <c r="V3756" s="13">
        <f t="shared" si="233"/>
        <v>1</v>
      </c>
      <c r="W3756" s="20" t="str">
        <f t="shared" si="234"/>
        <v>January</v>
      </c>
      <c r="X3756">
        <v>0.245</v>
      </c>
      <c r="Y3756" s="6">
        <f t="shared" si="235"/>
        <v>1198.5</v>
      </c>
      <c r="Z3756" cm="1">
        <f t="array" aca="1" ref="Z3756" ca="1">IF(roud(N3756,2)=ROUND(Z3756,2),"ok","error")</f>
        <v>0</v>
      </c>
    </row>
    <row r="3757" spans="1:26" x14ac:dyDescent="0.3">
      <c r="A3757" t="s">
        <v>5471</v>
      </c>
      <c r="B3757" s="4">
        <v>45966</v>
      </c>
      <c r="C3757" t="s">
        <v>338</v>
      </c>
      <c r="D3757" t="s">
        <v>339</v>
      </c>
      <c r="E3757" t="s">
        <v>59</v>
      </c>
      <c r="F3757" t="s">
        <v>60</v>
      </c>
      <c r="G3757" t="s">
        <v>61</v>
      </c>
      <c r="H3757" t="s">
        <v>62</v>
      </c>
      <c r="I3757" s="6">
        <v>1</v>
      </c>
      <c r="J3757" s="6">
        <v>59999</v>
      </c>
      <c r="K3757" s="6">
        <v>59999</v>
      </c>
      <c r="L3757" s="6">
        <v>0.3</v>
      </c>
      <c r="M3757" s="6">
        <v>17999.7</v>
      </c>
      <c r="N3757" s="6">
        <v>41999.3</v>
      </c>
      <c r="O3757" s="6">
        <v>2939.95</v>
      </c>
      <c r="P3757" t="s">
        <v>105</v>
      </c>
      <c r="Q3757" t="s">
        <v>106</v>
      </c>
      <c r="R3757" t="s">
        <v>44</v>
      </c>
      <c r="S3757" t="s">
        <v>45</v>
      </c>
      <c r="T3757" t="s">
        <v>55</v>
      </c>
      <c r="U3757" s="13">
        <f t="shared" si="232"/>
        <v>2025</v>
      </c>
      <c r="V3757" s="13">
        <f t="shared" si="233"/>
        <v>11</v>
      </c>
      <c r="W3757" s="20" t="str">
        <f t="shared" si="234"/>
        <v>November</v>
      </c>
      <c r="X3757">
        <v>7.0000000000000007E-2</v>
      </c>
      <c r="Y3757" s="6">
        <f t="shared" si="235"/>
        <v>23999.599999999999</v>
      </c>
      <c r="Z3757" cm="1">
        <f t="array" aca="1" ref="Z3757" ca="1">IF(roud(N3757,2)=ROUND(Z3757,2),"ok","error")</f>
        <v>0</v>
      </c>
    </row>
    <row r="3758" spans="1:26" x14ac:dyDescent="0.3">
      <c r="A3758" t="s">
        <v>5472</v>
      </c>
      <c r="B3758" s="4">
        <v>45600</v>
      </c>
      <c r="C3758" t="s">
        <v>3150</v>
      </c>
      <c r="D3758" t="s">
        <v>3151</v>
      </c>
      <c r="E3758" t="s">
        <v>212</v>
      </c>
      <c r="F3758" t="s">
        <v>213</v>
      </c>
      <c r="G3758" t="s">
        <v>214</v>
      </c>
      <c r="H3758" t="s">
        <v>215</v>
      </c>
      <c r="I3758" s="6">
        <v>1</v>
      </c>
      <c r="J3758" s="6">
        <v>599</v>
      </c>
      <c r="K3758" s="6">
        <v>599</v>
      </c>
      <c r="L3758" s="6">
        <v>0</v>
      </c>
      <c r="M3758" s="6">
        <v>0</v>
      </c>
      <c r="N3758" s="6">
        <v>599</v>
      </c>
      <c r="O3758" s="6">
        <v>227.62</v>
      </c>
      <c r="P3758" t="s">
        <v>158</v>
      </c>
      <c r="Q3758" t="s">
        <v>159</v>
      </c>
      <c r="R3758" t="s">
        <v>160</v>
      </c>
      <c r="S3758" t="s">
        <v>45</v>
      </c>
      <c r="T3758" t="s">
        <v>35</v>
      </c>
      <c r="U3758" s="13">
        <f t="shared" si="232"/>
        <v>2024</v>
      </c>
      <c r="V3758" s="13">
        <f t="shared" si="233"/>
        <v>11</v>
      </c>
      <c r="W3758" s="20" t="str">
        <f t="shared" si="234"/>
        <v>November</v>
      </c>
      <c r="X3758">
        <v>0.38</v>
      </c>
      <c r="Y3758" s="6">
        <f t="shared" si="235"/>
        <v>599</v>
      </c>
      <c r="Z3758" cm="1">
        <f t="array" aca="1" ref="Z3758" ca="1">IF(roud(N3758,2)=ROUND(Z3758,2),"ok","error")</f>
        <v>0</v>
      </c>
    </row>
    <row r="3759" spans="1:26" x14ac:dyDescent="0.3">
      <c r="A3759" t="s">
        <v>5473</v>
      </c>
      <c r="B3759" s="4">
        <v>45502</v>
      </c>
      <c r="C3759" t="s">
        <v>479</v>
      </c>
      <c r="D3759" t="s">
        <v>480</v>
      </c>
      <c r="E3759" t="s">
        <v>484</v>
      </c>
      <c r="F3759" t="s">
        <v>485</v>
      </c>
      <c r="G3759" t="s">
        <v>113</v>
      </c>
      <c r="H3759" t="s">
        <v>169</v>
      </c>
      <c r="I3759" s="6">
        <v>2</v>
      </c>
      <c r="J3759" s="6">
        <v>1599</v>
      </c>
      <c r="K3759" s="6">
        <v>3198</v>
      </c>
      <c r="L3759" s="6">
        <v>0.1</v>
      </c>
      <c r="M3759" s="6">
        <v>319.8</v>
      </c>
      <c r="N3759" s="6">
        <v>2878.2</v>
      </c>
      <c r="O3759" s="6">
        <v>719.55</v>
      </c>
      <c r="P3759" t="s">
        <v>31</v>
      </c>
      <c r="Q3759" t="s">
        <v>32</v>
      </c>
      <c r="R3759" t="s">
        <v>33</v>
      </c>
      <c r="S3759" t="s">
        <v>54</v>
      </c>
      <c r="T3759" t="s">
        <v>35</v>
      </c>
      <c r="U3759" s="13">
        <f t="shared" si="232"/>
        <v>2024</v>
      </c>
      <c r="V3759" s="13">
        <f t="shared" si="233"/>
        <v>7</v>
      </c>
      <c r="W3759" s="20" t="str">
        <f t="shared" si="234"/>
        <v>July</v>
      </c>
      <c r="X3759">
        <v>0.25</v>
      </c>
      <c r="Y3759" s="6">
        <f t="shared" si="235"/>
        <v>2558.4</v>
      </c>
      <c r="Z3759" cm="1">
        <f t="array" aca="1" ref="Z3759" ca="1">IF(roud(N3759,2)=ROUND(Z3759,2),"ok","error")</f>
        <v>0</v>
      </c>
    </row>
    <row r="3760" spans="1:26" x14ac:dyDescent="0.3">
      <c r="A3760" t="s">
        <v>5474</v>
      </c>
      <c r="B3760" s="4">
        <v>45822</v>
      </c>
      <c r="C3760" t="s">
        <v>1011</v>
      </c>
      <c r="D3760" t="s">
        <v>1012</v>
      </c>
      <c r="E3760" t="s">
        <v>323</v>
      </c>
      <c r="F3760" t="s">
        <v>324</v>
      </c>
      <c r="G3760" t="s">
        <v>29</v>
      </c>
      <c r="H3760" t="s">
        <v>304</v>
      </c>
      <c r="I3760" s="6">
        <v>1</v>
      </c>
      <c r="J3760" s="6">
        <v>799</v>
      </c>
      <c r="K3760" s="6">
        <v>799</v>
      </c>
      <c r="L3760" s="6">
        <v>0.05</v>
      </c>
      <c r="M3760" s="6">
        <v>39.950000000000003</v>
      </c>
      <c r="N3760" s="6">
        <v>759.05</v>
      </c>
      <c r="O3760" s="6">
        <v>231.51</v>
      </c>
      <c r="P3760" t="s">
        <v>89</v>
      </c>
      <c r="Q3760" t="s">
        <v>90</v>
      </c>
      <c r="R3760" t="s">
        <v>65</v>
      </c>
      <c r="S3760" t="s">
        <v>98</v>
      </c>
      <c r="T3760" t="s">
        <v>55</v>
      </c>
      <c r="U3760" s="13">
        <f t="shared" si="232"/>
        <v>2025</v>
      </c>
      <c r="V3760" s="13">
        <f t="shared" si="233"/>
        <v>6</v>
      </c>
      <c r="W3760" s="20" t="str">
        <f t="shared" si="234"/>
        <v>June</v>
      </c>
      <c r="X3760">
        <v>0.30499999999999999</v>
      </c>
      <c r="Y3760" s="6">
        <f t="shared" si="235"/>
        <v>719.1</v>
      </c>
      <c r="Z3760" cm="1">
        <f t="array" aca="1" ref="Z3760" ca="1">IF(roud(N3760,2)=ROUND(Z3760,2),"ok","error")</f>
        <v>0</v>
      </c>
    </row>
    <row r="3761" spans="1:26" x14ac:dyDescent="0.3">
      <c r="A3761" t="s">
        <v>5475</v>
      </c>
      <c r="B3761" s="4">
        <v>45913</v>
      </c>
      <c r="C3761" t="s">
        <v>136</v>
      </c>
      <c r="D3761" t="s">
        <v>137</v>
      </c>
      <c r="E3761" t="s">
        <v>86</v>
      </c>
      <c r="F3761" t="s">
        <v>87</v>
      </c>
      <c r="G3761" t="s">
        <v>29</v>
      </c>
      <c r="H3761" t="s">
        <v>88</v>
      </c>
      <c r="I3761" s="6">
        <v>1</v>
      </c>
      <c r="J3761" s="6">
        <v>1299</v>
      </c>
      <c r="K3761" s="6">
        <v>1299</v>
      </c>
      <c r="L3761" s="6">
        <v>0.05</v>
      </c>
      <c r="M3761" s="6">
        <v>64.95</v>
      </c>
      <c r="N3761" s="6">
        <v>1234.05</v>
      </c>
      <c r="O3761" s="6">
        <v>376.39</v>
      </c>
      <c r="P3761" t="s">
        <v>144</v>
      </c>
      <c r="Q3761" t="s">
        <v>145</v>
      </c>
      <c r="R3761" t="s">
        <v>65</v>
      </c>
      <c r="S3761" t="s">
        <v>98</v>
      </c>
      <c r="T3761" t="s">
        <v>35</v>
      </c>
      <c r="U3761" s="13">
        <f t="shared" si="232"/>
        <v>2025</v>
      </c>
      <c r="V3761" s="13">
        <f t="shared" si="233"/>
        <v>9</v>
      </c>
      <c r="W3761" s="20" t="str">
        <f t="shared" si="234"/>
        <v>September</v>
      </c>
      <c r="X3761">
        <v>0.30499999999999999</v>
      </c>
      <c r="Y3761" s="6">
        <f t="shared" si="235"/>
        <v>1169.0999999999999</v>
      </c>
      <c r="Z3761" cm="1">
        <f t="array" aca="1" ref="Z3761" ca="1">IF(roud(N3761,2)=ROUND(Z3761,2),"ok","error")</f>
        <v>0</v>
      </c>
    </row>
    <row r="3762" spans="1:26" x14ac:dyDescent="0.3">
      <c r="A3762" t="s">
        <v>5476</v>
      </c>
      <c r="B3762" s="4">
        <v>45813</v>
      </c>
      <c r="C3762" t="s">
        <v>5477</v>
      </c>
      <c r="D3762" t="s">
        <v>5478</v>
      </c>
      <c r="E3762" t="s">
        <v>75</v>
      </c>
      <c r="F3762" t="s">
        <v>76</v>
      </c>
      <c r="G3762" t="s">
        <v>61</v>
      </c>
      <c r="H3762" t="s">
        <v>71</v>
      </c>
      <c r="I3762" s="6">
        <v>2</v>
      </c>
      <c r="J3762" s="6">
        <v>1499</v>
      </c>
      <c r="K3762" s="6">
        <v>2998</v>
      </c>
      <c r="L3762" s="6">
        <v>0.2</v>
      </c>
      <c r="M3762" s="6">
        <v>599.6</v>
      </c>
      <c r="N3762" s="6">
        <v>2398.4</v>
      </c>
      <c r="O3762" s="6">
        <v>239.84</v>
      </c>
      <c r="P3762" t="s">
        <v>89</v>
      </c>
      <c r="Q3762" t="s">
        <v>90</v>
      </c>
      <c r="R3762" t="s">
        <v>65</v>
      </c>
      <c r="S3762" t="s">
        <v>45</v>
      </c>
      <c r="T3762" t="s">
        <v>35</v>
      </c>
      <c r="U3762" s="13">
        <f t="shared" si="232"/>
        <v>2025</v>
      </c>
      <c r="V3762" s="13">
        <f t="shared" si="233"/>
        <v>6</v>
      </c>
      <c r="W3762" s="20" t="str">
        <f t="shared" si="234"/>
        <v>June</v>
      </c>
      <c r="X3762">
        <v>0.1</v>
      </c>
      <c r="Y3762" s="6">
        <f t="shared" si="235"/>
        <v>1798.8</v>
      </c>
      <c r="Z3762" cm="1">
        <f t="array" aca="1" ref="Z3762" ca="1">IF(roud(N3762,2)=ROUND(Z3762,2),"ok","error")</f>
        <v>0</v>
      </c>
    </row>
    <row r="3763" spans="1:26" x14ac:dyDescent="0.3">
      <c r="A3763" t="s">
        <v>5479</v>
      </c>
      <c r="B3763" s="4">
        <v>45485</v>
      </c>
      <c r="C3763" t="s">
        <v>1068</v>
      </c>
      <c r="D3763" t="s">
        <v>1069</v>
      </c>
      <c r="E3763" t="s">
        <v>133</v>
      </c>
      <c r="F3763" t="s">
        <v>134</v>
      </c>
      <c r="G3763" t="s">
        <v>61</v>
      </c>
      <c r="H3763" t="s">
        <v>123</v>
      </c>
      <c r="I3763" s="6">
        <v>1</v>
      </c>
      <c r="J3763" s="6">
        <v>2999</v>
      </c>
      <c r="K3763" s="6">
        <v>2999</v>
      </c>
      <c r="L3763" s="6">
        <v>0.3</v>
      </c>
      <c r="M3763" s="6">
        <v>899.7</v>
      </c>
      <c r="N3763" s="6">
        <v>2099.3000000000002</v>
      </c>
      <c r="O3763" s="6">
        <v>146.94999999999999</v>
      </c>
      <c r="P3763" t="s">
        <v>105</v>
      </c>
      <c r="Q3763" t="s">
        <v>106</v>
      </c>
      <c r="R3763" t="s">
        <v>44</v>
      </c>
      <c r="S3763" t="s">
        <v>98</v>
      </c>
      <c r="T3763" t="s">
        <v>35</v>
      </c>
      <c r="U3763" s="13">
        <f t="shared" si="232"/>
        <v>2024</v>
      </c>
      <c r="V3763" s="13">
        <f t="shared" si="233"/>
        <v>7</v>
      </c>
      <c r="W3763" s="20" t="str">
        <f t="shared" si="234"/>
        <v>July</v>
      </c>
      <c r="X3763">
        <v>7.0000000000000007E-2</v>
      </c>
      <c r="Y3763" s="6">
        <f t="shared" si="235"/>
        <v>1199.5999999999999</v>
      </c>
      <c r="Z3763" cm="1">
        <f t="array" aca="1" ref="Z3763" ca="1">IF(roud(N3763,2)=ROUND(Z3763,2),"ok","error")</f>
        <v>0</v>
      </c>
    </row>
    <row r="3764" spans="1:26" x14ac:dyDescent="0.3">
      <c r="A3764" t="s">
        <v>5480</v>
      </c>
      <c r="B3764" s="4">
        <v>45693</v>
      </c>
      <c r="C3764" t="s">
        <v>1250</v>
      </c>
      <c r="D3764" t="s">
        <v>1251</v>
      </c>
      <c r="E3764" t="s">
        <v>323</v>
      </c>
      <c r="F3764" t="s">
        <v>324</v>
      </c>
      <c r="G3764" t="s">
        <v>29</v>
      </c>
      <c r="H3764" t="s">
        <v>304</v>
      </c>
      <c r="I3764" s="6">
        <v>1</v>
      </c>
      <c r="J3764" s="6">
        <v>799</v>
      </c>
      <c r="K3764" s="6">
        <v>799</v>
      </c>
      <c r="L3764" s="6">
        <v>0.1</v>
      </c>
      <c r="M3764" s="6">
        <v>79.900000000000006</v>
      </c>
      <c r="N3764" s="6">
        <v>719.1</v>
      </c>
      <c r="O3764" s="6">
        <v>208.54</v>
      </c>
      <c r="P3764" t="s">
        <v>105</v>
      </c>
      <c r="Q3764" t="s">
        <v>106</v>
      </c>
      <c r="R3764" t="s">
        <v>44</v>
      </c>
      <c r="S3764" t="s">
        <v>45</v>
      </c>
      <c r="T3764" t="s">
        <v>46</v>
      </c>
      <c r="U3764" s="13">
        <f t="shared" si="232"/>
        <v>2025</v>
      </c>
      <c r="V3764" s="13">
        <f t="shared" si="233"/>
        <v>2</v>
      </c>
      <c r="W3764" s="20" t="str">
        <f t="shared" si="234"/>
        <v>February</v>
      </c>
      <c r="X3764">
        <v>0.28999999999999998</v>
      </c>
      <c r="Y3764" s="6">
        <f t="shared" si="235"/>
        <v>639.20000000000005</v>
      </c>
      <c r="Z3764" cm="1">
        <f t="array" aca="1" ref="Z3764" ca="1">IF(roud(N3764,2)=ROUND(Z3764,2),"ok","error")</f>
        <v>0</v>
      </c>
    </row>
    <row r="3765" spans="1:26" x14ac:dyDescent="0.3">
      <c r="A3765" t="s">
        <v>5481</v>
      </c>
      <c r="B3765" s="4">
        <v>45594</v>
      </c>
      <c r="C3765" t="s">
        <v>860</v>
      </c>
      <c r="D3765" t="s">
        <v>861</v>
      </c>
      <c r="E3765" t="s">
        <v>111</v>
      </c>
      <c r="F3765" t="s">
        <v>112</v>
      </c>
      <c r="G3765" t="s">
        <v>113</v>
      </c>
      <c r="H3765" t="s">
        <v>114</v>
      </c>
      <c r="I3765" s="6">
        <v>1</v>
      </c>
      <c r="J3765" s="6">
        <v>999</v>
      </c>
      <c r="K3765" s="6">
        <v>999</v>
      </c>
      <c r="L3765" s="6">
        <v>0.1</v>
      </c>
      <c r="M3765" s="6">
        <v>99.9</v>
      </c>
      <c r="N3765" s="6">
        <v>899.1</v>
      </c>
      <c r="O3765" s="6">
        <v>224.78</v>
      </c>
      <c r="P3765" t="s">
        <v>158</v>
      </c>
      <c r="Q3765" t="s">
        <v>159</v>
      </c>
      <c r="R3765" t="s">
        <v>160</v>
      </c>
      <c r="S3765" t="s">
        <v>107</v>
      </c>
      <c r="T3765" t="s">
        <v>55</v>
      </c>
      <c r="U3765" s="13">
        <f t="shared" si="232"/>
        <v>2024</v>
      </c>
      <c r="V3765" s="13">
        <f t="shared" si="233"/>
        <v>10</v>
      </c>
      <c r="W3765" s="20" t="str">
        <f t="shared" si="234"/>
        <v>October</v>
      </c>
      <c r="X3765">
        <v>0.25</v>
      </c>
      <c r="Y3765" s="6">
        <f t="shared" si="235"/>
        <v>799.2</v>
      </c>
      <c r="Z3765" cm="1">
        <f t="array" aca="1" ref="Z3765" ca="1">IF(roud(N3765,2)=ROUND(Z3765,2),"ok","error")</f>
        <v>0</v>
      </c>
    </row>
    <row r="3766" spans="1:26" x14ac:dyDescent="0.3">
      <c r="A3766" t="s">
        <v>5482</v>
      </c>
      <c r="B3766" s="4">
        <v>45953</v>
      </c>
      <c r="C3766" t="s">
        <v>4727</v>
      </c>
      <c r="D3766" t="s">
        <v>4728</v>
      </c>
      <c r="E3766" t="s">
        <v>167</v>
      </c>
      <c r="F3766" t="s">
        <v>168</v>
      </c>
      <c r="G3766" t="s">
        <v>113</v>
      </c>
      <c r="H3766" t="s">
        <v>169</v>
      </c>
      <c r="I3766" s="6">
        <v>1</v>
      </c>
      <c r="J3766" s="6">
        <v>899</v>
      </c>
      <c r="K3766" s="6">
        <v>899</v>
      </c>
      <c r="L3766" s="6">
        <v>0.25</v>
      </c>
      <c r="M3766" s="6">
        <v>224.75</v>
      </c>
      <c r="N3766" s="6">
        <v>674.25</v>
      </c>
      <c r="O3766" s="6">
        <v>138.22</v>
      </c>
      <c r="P3766" t="s">
        <v>191</v>
      </c>
      <c r="Q3766" t="s">
        <v>187</v>
      </c>
      <c r="R3766" t="s">
        <v>160</v>
      </c>
      <c r="S3766" t="s">
        <v>34</v>
      </c>
      <c r="T3766" t="s">
        <v>55</v>
      </c>
      <c r="U3766" s="13">
        <f t="shared" si="232"/>
        <v>2025</v>
      </c>
      <c r="V3766" s="13">
        <f t="shared" si="233"/>
        <v>10</v>
      </c>
      <c r="W3766" s="20" t="str">
        <f t="shared" si="234"/>
        <v>October</v>
      </c>
      <c r="X3766">
        <v>0.20499999999999999</v>
      </c>
      <c r="Y3766" s="6">
        <f t="shared" si="235"/>
        <v>449.5</v>
      </c>
      <c r="Z3766" cm="1">
        <f t="array" aca="1" ref="Z3766" ca="1">IF(roud(N3766,2)=ROUND(Z3766,2),"ok","error")</f>
        <v>0</v>
      </c>
    </row>
    <row r="3767" spans="1:26" x14ac:dyDescent="0.3">
      <c r="A3767" t="s">
        <v>5483</v>
      </c>
      <c r="B3767" s="4">
        <v>45347</v>
      </c>
      <c r="C3767" t="s">
        <v>265</v>
      </c>
      <c r="D3767" t="s">
        <v>266</v>
      </c>
      <c r="E3767" t="s">
        <v>50</v>
      </c>
      <c r="F3767" t="s">
        <v>51</v>
      </c>
      <c r="G3767" t="s">
        <v>52</v>
      </c>
      <c r="H3767" t="s">
        <v>53</v>
      </c>
      <c r="I3767" s="6">
        <v>1</v>
      </c>
      <c r="J3767" s="6">
        <v>2999</v>
      </c>
      <c r="K3767" s="6">
        <v>2999</v>
      </c>
      <c r="L3767" s="6">
        <v>0.15</v>
      </c>
      <c r="M3767" s="6">
        <v>449.85</v>
      </c>
      <c r="N3767" s="6">
        <v>2549.15</v>
      </c>
      <c r="O3767" s="6">
        <v>497.08</v>
      </c>
      <c r="P3767" t="s">
        <v>158</v>
      </c>
      <c r="Q3767" t="s">
        <v>159</v>
      </c>
      <c r="R3767" t="s">
        <v>160</v>
      </c>
      <c r="S3767" t="s">
        <v>45</v>
      </c>
      <c r="T3767" t="s">
        <v>35</v>
      </c>
      <c r="U3767" s="13">
        <f t="shared" si="232"/>
        <v>2024</v>
      </c>
      <c r="V3767" s="13">
        <f t="shared" si="233"/>
        <v>2</v>
      </c>
      <c r="W3767" s="20" t="str">
        <f t="shared" si="234"/>
        <v>February</v>
      </c>
      <c r="X3767">
        <v>0.19500000000000001</v>
      </c>
      <c r="Y3767" s="6">
        <f t="shared" si="235"/>
        <v>2099.3000000000002</v>
      </c>
      <c r="Z3767" cm="1">
        <f t="array" aca="1" ref="Z3767" ca="1">IF(roud(N3767,2)=ROUND(Z3767,2),"ok","error")</f>
        <v>0</v>
      </c>
    </row>
    <row r="3768" spans="1:26" x14ac:dyDescent="0.3">
      <c r="A3768" t="s">
        <v>5484</v>
      </c>
      <c r="B3768" s="4">
        <v>45537</v>
      </c>
      <c r="C3768" t="s">
        <v>3359</v>
      </c>
      <c r="D3768" t="s">
        <v>3360</v>
      </c>
      <c r="E3768" t="s">
        <v>323</v>
      </c>
      <c r="F3768" t="s">
        <v>324</v>
      </c>
      <c r="G3768" t="s">
        <v>29</v>
      </c>
      <c r="H3768" t="s">
        <v>304</v>
      </c>
      <c r="I3768" s="6">
        <v>1</v>
      </c>
      <c r="J3768" s="6">
        <v>799</v>
      </c>
      <c r="K3768" s="6">
        <v>799</v>
      </c>
      <c r="L3768" s="6">
        <v>0.05</v>
      </c>
      <c r="M3768" s="6">
        <v>39.950000000000003</v>
      </c>
      <c r="N3768" s="6">
        <v>759.05</v>
      </c>
      <c r="O3768" s="6">
        <v>231.51</v>
      </c>
      <c r="P3768" t="s">
        <v>191</v>
      </c>
      <c r="Q3768" t="s">
        <v>187</v>
      </c>
      <c r="R3768" t="s">
        <v>160</v>
      </c>
      <c r="S3768" t="s">
        <v>98</v>
      </c>
      <c r="T3768" t="s">
        <v>35</v>
      </c>
      <c r="U3768" s="13">
        <f t="shared" si="232"/>
        <v>2024</v>
      </c>
      <c r="V3768" s="13">
        <f t="shared" si="233"/>
        <v>9</v>
      </c>
      <c r="W3768" s="20" t="str">
        <f t="shared" si="234"/>
        <v>September</v>
      </c>
      <c r="X3768">
        <v>0.30499999999999999</v>
      </c>
      <c r="Y3768" s="6">
        <f t="shared" si="235"/>
        <v>719.1</v>
      </c>
      <c r="Z3768" cm="1">
        <f t="array" aca="1" ref="Z3768" ca="1">IF(roud(N3768,2)=ROUND(Z3768,2),"ok","error")</f>
        <v>0</v>
      </c>
    </row>
    <row r="3769" spans="1:26" x14ac:dyDescent="0.3">
      <c r="A3769" t="s">
        <v>5485</v>
      </c>
      <c r="B3769" s="4">
        <v>45798</v>
      </c>
      <c r="C3769" t="s">
        <v>4223</v>
      </c>
      <c r="D3769" t="s">
        <v>4224</v>
      </c>
      <c r="E3769" t="s">
        <v>102</v>
      </c>
      <c r="F3769" t="s">
        <v>103</v>
      </c>
      <c r="G3769" t="s">
        <v>52</v>
      </c>
      <c r="H3769" t="s">
        <v>104</v>
      </c>
      <c r="I3769" s="6">
        <v>1</v>
      </c>
      <c r="J3769" s="6">
        <v>5999</v>
      </c>
      <c r="K3769" s="6">
        <v>5999</v>
      </c>
      <c r="L3769" s="6">
        <v>0.05</v>
      </c>
      <c r="M3769" s="6">
        <v>299.95</v>
      </c>
      <c r="N3769" s="6">
        <v>5699.05</v>
      </c>
      <c r="O3769" s="6">
        <v>1282.29</v>
      </c>
      <c r="P3769" t="s">
        <v>144</v>
      </c>
      <c r="Q3769" t="s">
        <v>145</v>
      </c>
      <c r="R3769" t="s">
        <v>65</v>
      </c>
      <c r="S3769" t="s">
        <v>45</v>
      </c>
      <c r="T3769" t="s">
        <v>35</v>
      </c>
      <c r="U3769" s="13">
        <f t="shared" si="232"/>
        <v>2025</v>
      </c>
      <c r="V3769" s="13">
        <f t="shared" si="233"/>
        <v>5</v>
      </c>
      <c r="W3769" s="20" t="str">
        <f t="shared" si="234"/>
        <v>May</v>
      </c>
      <c r="X3769">
        <v>0.22500000000000001</v>
      </c>
      <c r="Y3769" s="6">
        <f t="shared" si="235"/>
        <v>5399.1</v>
      </c>
      <c r="Z3769" cm="1">
        <f t="array" aca="1" ref="Z3769" ca="1">IF(roud(N3769,2)=ROUND(Z3769,2),"ok","error")</f>
        <v>0</v>
      </c>
    </row>
    <row r="3770" spans="1:26" x14ac:dyDescent="0.3">
      <c r="A3770" t="s">
        <v>5486</v>
      </c>
      <c r="B3770" s="4">
        <v>45687</v>
      </c>
      <c r="C3770" t="s">
        <v>1039</v>
      </c>
      <c r="D3770" t="s">
        <v>1040</v>
      </c>
      <c r="E3770" t="s">
        <v>258</v>
      </c>
      <c r="F3770" t="s">
        <v>259</v>
      </c>
      <c r="G3770" t="s">
        <v>214</v>
      </c>
      <c r="H3770" t="s">
        <v>260</v>
      </c>
      <c r="I3770" s="6">
        <v>2</v>
      </c>
      <c r="J3770" s="6">
        <v>399</v>
      </c>
      <c r="K3770" s="6">
        <v>798</v>
      </c>
      <c r="L3770" s="6">
        <v>0.05</v>
      </c>
      <c r="M3770" s="6">
        <v>39.9</v>
      </c>
      <c r="N3770" s="6">
        <v>758.1</v>
      </c>
      <c r="O3770" s="6">
        <v>276.70999999999998</v>
      </c>
      <c r="P3770" t="s">
        <v>105</v>
      </c>
      <c r="Q3770" t="s">
        <v>106</v>
      </c>
      <c r="R3770" t="s">
        <v>44</v>
      </c>
      <c r="S3770" t="s">
        <v>107</v>
      </c>
      <c r="T3770" t="s">
        <v>35</v>
      </c>
      <c r="U3770" s="13">
        <f t="shared" si="232"/>
        <v>2025</v>
      </c>
      <c r="V3770" s="13">
        <f t="shared" si="233"/>
        <v>1</v>
      </c>
      <c r="W3770" s="20" t="str">
        <f t="shared" si="234"/>
        <v>January</v>
      </c>
      <c r="X3770">
        <v>0.36499999999999999</v>
      </c>
      <c r="Y3770" s="6">
        <f t="shared" si="235"/>
        <v>718.2</v>
      </c>
      <c r="Z3770" cm="1">
        <f t="array" aca="1" ref="Z3770" ca="1">IF(roud(N3770,2)=ROUND(Z3770,2),"ok","error")</f>
        <v>0</v>
      </c>
    </row>
    <row r="3771" spans="1:26" x14ac:dyDescent="0.3">
      <c r="A3771" t="s">
        <v>5487</v>
      </c>
      <c r="B3771" s="4">
        <v>45407</v>
      </c>
      <c r="C3771" t="s">
        <v>1679</v>
      </c>
      <c r="D3771" t="s">
        <v>1680</v>
      </c>
      <c r="E3771" t="s">
        <v>111</v>
      </c>
      <c r="F3771" t="s">
        <v>112</v>
      </c>
      <c r="G3771" t="s">
        <v>113</v>
      </c>
      <c r="H3771" t="s">
        <v>114</v>
      </c>
      <c r="I3771" s="6">
        <v>1</v>
      </c>
      <c r="J3771" s="6">
        <v>999</v>
      </c>
      <c r="K3771" s="6">
        <v>999</v>
      </c>
      <c r="L3771" s="6">
        <v>0.15</v>
      </c>
      <c r="M3771" s="6">
        <v>149.85</v>
      </c>
      <c r="N3771" s="6">
        <v>849.15</v>
      </c>
      <c r="O3771" s="6">
        <v>199.55</v>
      </c>
      <c r="P3771" t="s">
        <v>170</v>
      </c>
      <c r="Q3771" t="s">
        <v>171</v>
      </c>
      <c r="R3771" t="s">
        <v>44</v>
      </c>
      <c r="S3771" t="s">
        <v>45</v>
      </c>
      <c r="T3771" t="s">
        <v>35</v>
      </c>
      <c r="U3771" s="13">
        <f t="shared" si="232"/>
        <v>2024</v>
      </c>
      <c r="V3771" s="13">
        <f t="shared" si="233"/>
        <v>4</v>
      </c>
      <c r="W3771" s="20" t="str">
        <f t="shared" si="234"/>
        <v>April</v>
      </c>
      <c r="X3771">
        <v>0.23499999999999999</v>
      </c>
      <c r="Y3771" s="6">
        <f t="shared" si="235"/>
        <v>699.3</v>
      </c>
      <c r="Z3771" cm="1">
        <f t="array" aca="1" ref="Z3771" ca="1">IF(roud(N3771,2)=ROUND(Z3771,2),"ok","error")</f>
        <v>0</v>
      </c>
    </row>
    <row r="3772" spans="1:26" x14ac:dyDescent="0.3">
      <c r="A3772" t="s">
        <v>5488</v>
      </c>
      <c r="B3772" s="4">
        <v>45538</v>
      </c>
      <c r="C3772" t="s">
        <v>2381</v>
      </c>
      <c r="D3772" t="s">
        <v>2382</v>
      </c>
      <c r="E3772" t="s">
        <v>484</v>
      </c>
      <c r="F3772" t="s">
        <v>485</v>
      </c>
      <c r="G3772" t="s">
        <v>113</v>
      </c>
      <c r="H3772" t="s">
        <v>169</v>
      </c>
      <c r="I3772" s="6">
        <v>1</v>
      </c>
      <c r="J3772" s="6">
        <v>1599</v>
      </c>
      <c r="K3772" s="6">
        <v>1599</v>
      </c>
      <c r="L3772" s="6">
        <v>0.2</v>
      </c>
      <c r="M3772" s="6">
        <v>319.8</v>
      </c>
      <c r="N3772" s="6">
        <v>1279.2</v>
      </c>
      <c r="O3772" s="6">
        <v>281.42</v>
      </c>
      <c r="P3772" t="s">
        <v>186</v>
      </c>
      <c r="Q3772" t="s">
        <v>187</v>
      </c>
      <c r="R3772" t="s">
        <v>160</v>
      </c>
      <c r="S3772" t="s">
        <v>54</v>
      </c>
      <c r="T3772" t="s">
        <v>55</v>
      </c>
      <c r="U3772" s="13">
        <f t="shared" si="232"/>
        <v>2024</v>
      </c>
      <c r="V3772" s="13">
        <f t="shared" si="233"/>
        <v>9</v>
      </c>
      <c r="W3772" s="20" t="str">
        <f t="shared" si="234"/>
        <v>September</v>
      </c>
      <c r="X3772">
        <v>0.22</v>
      </c>
      <c r="Y3772" s="6">
        <f t="shared" si="235"/>
        <v>959.4</v>
      </c>
      <c r="Z3772" cm="1">
        <f t="array" aca="1" ref="Z3772" ca="1">IF(roud(N3772,2)=ROUND(Z3772,2),"ok","error")</f>
        <v>0</v>
      </c>
    </row>
    <row r="3773" spans="1:26" x14ac:dyDescent="0.3">
      <c r="A3773" t="s">
        <v>5489</v>
      </c>
      <c r="B3773" s="4">
        <v>45803</v>
      </c>
      <c r="C3773" t="s">
        <v>576</v>
      </c>
      <c r="D3773" t="s">
        <v>577</v>
      </c>
      <c r="E3773" t="s">
        <v>75</v>
      </c>
      <c r="F3773" t="s">
        <v>76</v>
      </c>
      <c r="G3773" t="s">
        <v>61</v>
      </c>
      <c r="H3773" t="s">
        <v>71</v>
      </c>
      <c r="I3773" s="6">
        <v>1</v>
      </c>
      <c r="J3773" s="6">
        <v>1499</v>
      </c>
      <c r="K3773" s="6">
        <v>1499</v>
      </c>
      <c r="L3773" s="6">
        <v>0.1</v>
      </c>
      <c r="M3773" s="6">
        <v>149.9</v>
      </c>
      <c r="N3773" s="6">
        <v>1349.1</v>
      </c>
      <c r="O3773" s="6">
        <v>175.38</v>
      </c>
      <c r="P3773" t="s">
        <v>31</v>
      </c>
      <c r="Q3773" t="s">
        <v>32</v>
      </c>
      <c r="R3773" t="s">
        <v>33</v>
      </c>
      <c r="S3773" t="s">
        <v>45</v>
      </c>
      <c r="T3773" t="s">
        <v>35</v>
      </c>
      <c r="U3773" s="13">
        <f t="shared" si="232"/>
        <v>2025</v>
      </c>
      <c r="V3773" s="13">
        <f t="shared" si="233"/>
        <v>5</v>
      </c>
      <c r="W3773" s="20" t="str">
        <f t="shared" si="234"/>
        <v>May</v>
      </c>
      <c r="X3773">
        <v>0.13</v>
      </c>
      <c r="Y3773" s="6">
        <f t="shared" si="235"/>
        <v>1199.2</v>
      </c>
      <c r="Z3773" cm="1">
        <f t="array" aca="1" ref="Z3773" ca="1">IF(roud(N3773,2)=ROUND(Z3773,2),"ok","error")</f>
        <v>0</v>
      </c>
    </row>
    <row r="3774" spans="1:26" x14ac:dyDescent="0.3">
      <c r="A3774" t="s">
        <v>5490</v>
      </c>
      <c r="B3774" s="4">
        <v>45945</v>
      </c>
      <c r="C3774" t="s">
        <v>1494</v>
      </c>
      <c r="D3774" t="s">
        <v>1495</v>
      </c>
      <c r="E3774" t="s">
        <v>273</v>
      </c>
      <c r="F3774" t="s">
        <v>274</v>
      </c>
      <c r="G3774" t="s">
        <v>29</v>
      </c>
      <c r="H3774" t="s">
        <v>88</v>
      </c>
      <c r="I3774" s="6">
        <v>1</v>
      </c>
      <c r="J3774" s="6">
        <v>2499</v>
      </c>
      <c r="K3774" s="6">
        <v>2499</v>
      </c>
      <c r="L3774" s="6">
        <v>0.05</v>
      </c>
      <c r="M3774" s="6">
        <v>124.95</v>
      </c>
      <c r="N3774" s="6">
        <v>2374.0500000000002</v>
      </c>
      <c r="O3774" s="6">
        <v>724.09</v>
      </c>
      <c r="P3774" t="s">
        <v>144</v>
      </c>
      <c r="Q3774" t="s">
        <v>145</v>
      </c>
      <c r="R3774" t="s">
        <v>65</v>
      </c>
      <c r="S3774" t="s">
        <v>54</v>
      </c>
      <c r="T3774" t="s">
        <v>35</v>
      </c>
      <c r="U3774" s="13">
        <f t="shared" si="232"/>
        <v>2025</v>
      </c>
      <c r="V3774" s="13">
        <f t="shared" si="233"/>
        <v>10</v>
      </c>
      <c r="W3774" s="20" t="str">
        <f t="shared" si="234"/>
        <v>October</v>
      </c>
      <c r="X3774">
        <v>0.30499999999999999</v>
      </c>
      <c r="Y3774" s="6">
        <f t="shared" si="235"/>
        <v>2249.1</v>
      </c>
      <c r="Z3774" cm="1">
        <f t="array" aca="1" ref="Z3774" ca="1">IF(roud(N3774,2)=ROUND(Z3774,2),"ok","error")</f>
        <v>0</v>
      </c>
    </row>
    <row r="3775" spans="1:26" x14ac:dyDescent="0.3">
      <c r="A3775" t="s">
        <v>5491</v>
      </c>
      <c r="B3775" s="4">
        <v>45900</v>
      </c>
      <c r="C3775" t="s">
        <v>1023</v>
      </c>
      <c r="D3775" t="s">
        <v>1024</v>
      </c>
      <c r="E3775" t="s">
        <v>75</v>
      </c>
      <c r="F3775" t="s">
        <v>76</v>
      </c>
      <c r="G3775" t="s">
        <v>61</v>
      </c>
      <c r="H3775" t="s">
        <v>71</v>
      </c>
      <c r="I3775" s="6">
        <v>1</v>
      </c>
      <c r="J3775" s="6">
        <v>1499</v>
      </c>
      <c r="K3775" s="6">
        <v>1499</v>
      </c>
      <c r="L3775" s="6">
        <v>0.05</v>
      </c>
      <c r="M3775" s="6">
        <v>74.95</v>
      </c>
      <c r="N3775" s="6">
        <v>1424.05</v>
      </c>
      <c r="O3775" s="6">
        <v>206.49</v>
      </c>
      <c r="P3775" t="s">
        <v>170</v>
      </c>
      <c r="Q3775" t="s">
        <v>171</v>
      </c>
      <c r="R3775" t="s">
        <v>44</v>
      </c>
      <c r="S3775" t="s">
        <v>107</v>
      </c>
      <c r="T3775" t="s">
        <v>46</v>
      </c>
      <c r="U3775" s="13">
        <f t="shared" si="232"/>
        <v>2025</v>
      </c>
      <c r="V3775" s="13">
        <f t="shared" si="233"/>
        <v>8</v>
      </c>
      <c r="W3775" s="20" t="str">
        <f t="shared" si="234"/>
        <v>August</v>
      </c>
      <c r="X3775">
        <v>0.14499999999999999</v>
      </c>
      <c r="Y3775" s="6">
        <f t="shared" si="235"/>
        <v>1349.1</v>
      </c>
      <c r="Z3775" cm="1">
        <f t="array" aca="1" ref="Z3775" ca="1">IF(roud(N3775,2)=ROUND(Z3775,2),"ok","error")</f>
        <v>0</v>
      </c>
    </row>
    <row r="3776" spans="1:26" x14ac:dyDescent="0.3">
      <c r="A3776" t="s">
        <v>5492</v>
      </c>
      <c r="B3776" s="4">
        <v>45364</v>
      </c>
      <c r="C3776" t="s">
        <v>312</v>
      </c>
      <c r="D3776" t="s">
        <v>313</v>
      </c>
      <c r="E3776" t="s">
        <v>284</v>
      </c>
      <c r="F3776" t="s">
        <v>285</v>
      </c>
      <c r="G3776" t="s">
        <v>52</v>
      </c>
      <c r="H3776" t="s">
        <v>129</v>
      </c>
      <c r="I3776" s="6">
        <v>4</v>
      </c>
      <c r="J3776" s="6">
        <v>999</v>
      </c>
      <c r="K3776" s="6">
        <v>3996</v>
      </c>
      <c r="L3776" s="6">
        <v>0.1</v>
      </c>
      <c r="M3776" s="6">
        <v>399.6</v>
      </c>
      <c r="N3776" s="6">
        <v>3596.4</v>
      </c>
      <c r="O3776" s="6">
        <v>755.24</v>
      </c>
      <c r="P3776" t="s">
        <v>82</v>
      </c>
      <c r="Q3776" t="s">
        <v>82</v>
      </c>
      <c r="R3776" t="s">
        <v>65</v>
      </c>
      <c r="S3776" t="s">
        <v>45</v>
      </c>
      <c r="T3776" t="s">
        <v>35</v>
      </c>
      <c r="U3776" s="13">
        <f t="shared" si="232"/>
        <v>2024</v>
      </c>
      <c r="V3776" s="13">
        <f t="shared" si="233"/>
        <v>3</v>
      </c>
      <c r="W3776" s="20" t="str">
        <f t="shared" si="234"/>
        <v>March</v>
      </c>
      <c r="X3776">
        <v>0.21</v>
      </c>
      <c r="Y3776" s="6">
        <f t="shared" si="235"/>
        <v>3196.8</v>
      </c>
      <c r="Z3776" cm="1">
        <f t="array" aca="1" ref="Z3776" ca="1">IF(roud(N3776,2)=ROUND(Z3776,2),"ok","error")</f>
        <v>0</v>
      </c>
    </row>
    <row r="3777" spans="1:26" x14ac:dyDescent="0.3">
      <c r="A3777" t="s">
        <v>5493</v>
      </c>
      <c r="B3777" s="4">
        <v>45832</v>
      </c>
      <c r="C3777" t="s">
        <v>1694</v>
      </c>
      <c r="D3777" t="s">
        <v>1695</v>
      </c>
      <c r="E3777" t="s">
        <v>50</v>
      </c>
      <c r="F3777" t="s">
        <v>51</v>
      </c>
      <c r="G3777" t="s">
        <v>52</v>
      </c>
      <c r="H3777" t="s">
        <v>53</v>
      </c>
      <c r="I3777" s="6">
        <v>3</v>
      </c>
      <c r="J3777" s="6">
        <v>2999</v>
      </c>
      <c r="K3777" s="6">
        <v>8997</v>
      </c>
      <c r="L3777" s="6">
        <v>0</v>
      </c>
      <c r="M3777" s="6">
        <v>0</v>
      </c>
      <c r="N3777" s="6">
        <v>8997</v>
      </c>
      <c r="O3777" s="6">
        <v>2159.2800000000002</v>
      </c>
      <c r="P3777" t="s">
        <v>42</v>
      </c>
      <c r="Q3777" t="s">
        <v>43</v>
      </c>
      <c r="R3777" t="s">
        <v>44</v>
      </c>
      <c r="S3777" t="s">
        <v>98</v>
      </c>
      <c r="T3777" t="s">
        <v>35</v>
      </c>
      <c r="U3777" s="13">
        <f t="shared" si="232"/>
        <v>2025</v>
      </c>
      <c r="V3777" s="13">
        <f t="shared" si="233"/>
        <v>6</v>
      </c>
      <c r="W3777" s="20" t="str">
        <f t="shared" si="234"/>
        <v>June</v>
      </c>
      <c r="X3777">
        <v>0.24</v>
      </c>
      <c r="Y3777" s="6">
        <f t="shared" si="235"/>
        <v>8997</v>
      </c>
      <c r="Z3777" cm="1">
        <f t="array" aca="1" ref="Z3777" ca="1">IF(roud(N3777,2)=ROUND(Z3777,2),"ok","error")</f>
        <v>0</v>
      </c>
    </row>
    <row r="3778" spans="1:26" x14ac:dyDescent="0.3">
      <c r="A3778" t="s">
        <v>5494</v>
      </c>
      <c r="B3778" s="4">
        <v>45304</v>
      </c>
      <c r="C3778" t="s">
        <v>549</v>
      </c>
      <c r="D3778" t="s">
        <v>550</v>
      </c>
      <c r="E3778" t="s">
        <v>212</v>
      </c>
      <c r="F3778" t="s">
        <v>213</v>
      </c>
      <c r="G3778" t="s">
        <v>214</v>
      </c>
      <c r="H3778" t="s">
        <v>215</v>
      </c>
      <c r="I3778" s="6">
        <v>1</v>
      </c>
      <c r="J3778" s="6">
        <v>599</v>
      </c>
      <c r="K3778" s="6">
        <v>599</v>
      </c>
      <c r="L3778" s="6">
        <v>0.1</v>
      </c>
      <c r="M3778" s="6">
        <v>59.9</v>
      </c>
      <c r="N3778" s="6">
        <v>539.1</v>
      </c>
      <c r="O3778" s="6">
        <v>188.68</v>
      </c>
      <c r="P3778" t="s">
        <v>105</v>
      </c>
      <c r="Q3778" t="s">
        <v>106</v>
      </c>
      <c r="R3778" t="s">
        <v>44</v>
      </c>
      <c r="S3778" t="s">
        <v>107</v>
      </c>
      <c r="T3778" t="s">
        <v>46</v>
      </c>
      <c r="U3778" s="13">
        <f t="shared" si="232"/>
        <v>2024</v>
      </c>
      <c r="V3778" s="13">
        <f t="shared" si="233"/>
        <v>1</v>
      </c>
      <c r="W3778" s="20" t="str">
        <f t="shared" si="234"/>
        <v>January</v>
      </c>
      <c r="X3778">
        <v>0.35</v>
      </c>
      <c r="Y3778" s="6">
        <f t="shared" si="235"/>
        <v>479.2</v>
      </c>
      <c r="Z3778" cm="1">
        <f t="array" aca="1" ref="Z3778" ca="1">IF(roud(N3778,2)=ROUND(Z3778,2),"ok","error")</f>
        <v>0</v>
      </c>
    </row>
    <row r="3779" spans="1:26" x14ac:dyDescent="0.3">
      <c r="A3779" t="s">
        <v>5495</v>
      </c>
      <c r="B3779" s="4">
        <v>45661</v>
      </c>
      <c r="C3779" t="s">
        <v>1430</v>
      </c>
      <c r="D3779" t="s">
        <v>1431</v>
      </c>
      <c r="E3779" t="s">
        <v>167</v>
      </c>
      <c r="F3779" t="s">
        <v>168</v>
      </c>
      <c r="G3779" t="s">
        <v>113</v>
      </c>
      <c r="H3779" t="s">
        <v>169</v>
      </c>
      <c r="I3779" s="6">
        <v>1</v>
      </c>
      <c r="J3779" s="6">
        <v>899</v>
      </c>
      <c r="K3779" s="6">
        <v>899</v>
      </c>
      <c r="L3779" s="6">
        <v>0</v>
      </c>
      <c r="M3779" s="6">
        <v>0</v>
      </c>
      <c r="N3779" s="6">
        <v>899</v>
      </c>
      <c r="O3779" s="6">
        <v>251.72</v>
      </c>
      <c r="P3779" t="s">
        <v>82</v>
      </c>
      <c r="Q3779" t="s">
        <v>82</v>
      </c>
      <c r="R3779" t="s">
        <v>65</v>
      </c>
      <c r="S3779" t="s">
        <v>107</v>
      </c>
      <c r="T3779" t="s">
        <v>55</v>
      </c>
      <c r="U3779" s="13">
        <f t="shared" ref="U3779:U3842" si="236">YEAR(B3779)</f>
        <v>2025</v>
      </c>
      <c r="V3779" s="13">
        <f t="shared" ref="V3779:V3842" si="237">MONTH(B3779)</f>
        <v>1</v>
      </c>
      <c r="W3779" s="20" t="str">
        <f t="shared" ref="W3779:W3842" si="238">TEXT(B3779,"mmmm")</f>
        <v>January</v>
      </c>
      <c r="X3779">
        <v>0.28000000000000003</v>
      </c>
      <c r="Y3779" s="6">
        <f t="shared" ref="Y3779:Y3842" si="239">ROUND(N3779-(M3779),2)</f>
        <v>899</v>
      </c>
      <c r="Z3779" cm="1">
        <f t="array" aca="1" ref="Z3779" ca="1">IF(roud(N3779,2)=ROUND(Z3779,2),"ok","error")</f>
        <v>0</v>
      </c>
    </row>
    <row r="3780" spans="1:26" x14ac:dyDescent="0.3">
      <c r="A3780" t="s">
        <v>5496</v>
      </c>
      <c r="B3780" s="4">
        <v>45616</v>
      </c>
      <c r="C3780" t="s">
        <v>2573</v>
      </c>
      <c r="D3780" t="s">
        <v>2574</v>
      </c>
      <c r="E3780" t="s">
        <v>198</v>
      </c>
      <c r="F3780" t="s">
        <v>199</v>
      </c>
      <c r="G3780" t="s">
        <v>61</v>
      </c>
      <c r="H3780" t="s">
        <v>71</v>
      </c>
      <c r="I3780" s="6">
        <v>1</v>
      </c>
      <c r="J3780" s="6">
        <v>899</v>
      </c>
      <c r="K3780" s="6">
        <v>899</v>
      </c>
      <c r="L3780" s="6">
        <v>0.2</v>
      </c>
      <c r="M3780" s="6">
        <v>179.8</v>
      </c>
      <c r="N3780" s="6">
        <v>719.2</v>
      </c>
      <c r="O3780" s="6">
        <v>71.92</v>
      </c>
      <c r="P3780" t="s">
        <v>158</v>
      </c>
      <c r="Q3780" t="s">
        <v>159</v>
      </c>
      <c r="R3780" t="s">
        <v>160</v>
      </c>
      <c r="S3780" t="s">
        <v>45</v>
      </c>
      <c r="T3780" t="s">
        <v>35</v>
      </c>
      <c r="U3780" s="13">
        <f t="shared" si="236"/>
        <v>2024</v>
      </c>
      <c r="V3780" s="13">
        <f t="shared" si="237"/>
        <v>11</v>
      </c>
      <c r="W3780" s="20" t="str">
        <f t="shared" si="238"/>
        <v>November</v>
      </c>
      <c r="X3780">
        <v>0.1</v>
      </c>
      <c r="Y3780" s="6">
        <f t="shared" si="239"/>
        <v>539.4</v>
      </c>
      <c r="Z3780" cm="1">
        <f t="array" aca="1" ref="Z3780" ca="1">IF(roud(N3780,2)=ROUND(Z3780,2),"ok","error")</f>
        <v>0</v>
      </c>
    </row>
    <row r="3781" spans="1:26" x14ac:dyDescent="0.3">
      <c r="A3781" t="s">
        <v>5497</v>
      </c>
      <c r="B3781" s="4">
        <v>45427</v>
      </c>
      <c r="C3781" t="s">
        <v>431</v>
      </c>
      <c r="D3781" t="s">
        <v>432</v>
      </c>
      <c r="E3781" t="s">
        <v>302</v>
      </c>
      <c r="F3781" t="s">
        <v>303</v>
      </c>
      <c r="G3781" t="s">
        <v>29</v>
      </c>
      <c r="H3781" t="s">
        <v>304</v>
      </c>
      <c r="I3781" s="6">
        <v>1</v>
      </c>
      <c r="J3781" s="6">
        <v>1799</v>
      </c>
      <c r="K3781" s="6">
        <v>1799</v>
      </c>
      <c r="L3781" s="6">
        <v>0</v>
      </c>
      <c r="M3781" s="6">
        <v>0</v>
      </c>
      <c r="N3781" s="6">
        <v>1799</v>
      </c>
      <c r="O3781" s="6">
        <v>575.67999999999995</v>
      </c>
      <c r="P3781" t="s">
        <v>191</v>
      </c>
      <c r="Q3781" t="s">
        <v>187</v>
      </c>
      <c r="R3781" t="s">
        <v>160</v>
      </c>
      <c r="S3781" t="s">
        <v>45</v>
      </c>
      <c r="T3781" t="s">
        <v>35</v>
      </c>
      <c r="U3781" s="13">
        <f t="shared" si="236"/>
        <v>2024</v>
      </c>
      <c r="V3781" s="13">
        <f t="shared" si="237"/>
        <v>5</v>
      </c>
      <c r="W3781" s="20" t="str">
        <f t="shared" si="238"/>
        <v>May</v>
      </c>
      <c r="X3781">
        <v>0.32</v>
      </c>
      <c r="Y3781" s="6">
        <f t="shared" si="239"/>
        <v>1799</v>
      </c>
      <c r="Z3781" cm="1">
        <f t="array" aca="1" ref="Z3781" ca="1">IF(roud(N3781,2)=ROUND(Z3781,2),"ok","error")</f>
        <v>0</v>
      </c>
    </row>
    <row r="3782" spans="1:26" x14ac:dyDescent="0.3">
      <c r="A3782" t="s">
        <v>5498</v>
      </c>
      <c r="B3782" s="4">
        <v>45688</v>
      </c>
      <c r="C3782" t="s">
        <v>2621</v>
      </c>
      <c r="D3782" t="s">
        <v>2622</v>
      </c>
      <c r="E3782" t="s">
        <v>127</v>
      </c>
      <c r="F3782" t="s">
        <v>128</v>
      </c>
      <c r="G3782" t="s">
        <v>52</v>
      </c>
      <c r="H3782" t="s">
        <v>129</v>
      </c>
      <c r="I3782" s="6">
        <v>1</v>
      </c>
      <c r="J3782" s="6">
        <v>1299</v>
      </c>
      <c r="K3782" s="6">
        <v>1299</v>
      </c>
      <c r="L3782" s="6">
        <v>0.1</v>
      </c>
      <c r="M3782" s="6">
        <v>129.9</v>
      </c>
      <c r="N3782" s="6">
        <v>1169.0999999999999</v>
      </c>
      <c r="O3782" s="6">
        <v>245.51</v>
      </c>
      <c r="P3782" t="s">
        <v>63</v>
      </c>
      <c r="Q3782" t="s">
        <v>64</v>
      </c>
      <c r="R3782" t="s">
        <v>65</v>
      </c>
      <c r="S3782" t="s">
        <v>107</v>
      </c>
      <c r="T3782" t="s">
        <v>46</v>
      </c>
      <c r="U3782" s="13">
        <f t="shared" si="236"/>
        <v>2025</v>
      </c>
      <c r="V3782" s="13">
        <f t="shared" si="237"/>
        <v>1</v>
      </c>
      <c r="W3782" s="20" t="str">
        <f t="shared" si="238"/>
        <v>January</v>
      </c>
      <c r="X3782">
        <v>0.21</v>
      </c>
      <c r="Y3782" s="6">
        <f t="shared" si="239"/>
        <v>1039.2</v>
      </c>
      <c r="Z3782" cm="1">
        <f t="array" aca="1" ref="Z3782" ca="1">IF(roud(N3782,2)=ROUND(Z3782,2),"ok","error")</f>
        <v>0</v>
      </c>
    </row>
    <row r="3783" spans="1:26" x14ac:dyDescent="0.3">
      <c r="A3783" t="s">
        <v>5499</v>
      </c>
      <c r="B3783" s="4">
        <v>45874</v>
      </c>
      <c r="C3783" t="s">
        <v>880</v>
      </c>
      <c r="D3783" t="s">
        <v>881</v>
      </c>
      <c r="E3783" t="s">
        <v>59</v>
      </c>
      <c r="F3783" t="s">
        <v>60</v>
      </c>
      <c r="G3783" t="s">
        <v>61</v>
      </c>
      <c r="H3783" t="s">
        <v>62</v>
      </c>
      <c r="I3783" s="6">
        <v>2</v>
      </c>
      <c r="J3783" s="6">
        <v>59999</v>
      </c>
      <c r="K3783" s="6">
        <v>119998</v>
      </c>
      <c r="L3783" s="6">
        <v>0.15</v>
      </c>
      <c r="M3783" s="6">
        <v>17999.7</v>
      </c>
      <c r="N3783" s="6">
        <v>101998.3</v>
      </c>
      <c r="O3783" s="6">
        <v>11729.8</v>
      </c>
      <c r="P3783" t="s">
        <v>186</v>
      </c>
      <c r="Q3783" t="s">
        <v>187</v>
      </c>
      <c r="R3783" t="s">
        <v>160</v>
      </c>
      <c r="S3783" t="s">
        <v>45</v>
      </c>
      <c r="T3783" t="s">
        <v>35</v>
      </c>
      <c r="U3783" s="13">
        <f t="shared" si="236"/>
        <v>2025</v>
      </c>
      <c r="V3783" s="13">
        <f t="shared" si="237"/>
        <v>8</v>
      </c>
      <c r="W3783" s="20" t="str">
        <f t="shared" si="238"/>
        <v>August</v>
      </c>
      <c r="X3783">
        <v>0.115</v>
      </c>
      <c r="Y3783" s="6">
        <f t="shared" si="239"/>
        <v>83998.6</v>
      </c>
      <c r="Z3783" cm="1">
        <f t="array" aca="1" ref="Z3783" ca="1">IF(roud(N3783,2)=ROUND(Z3783,2),"ok","error")</f>
        <v>0</v>
      </c>
    </row>
    <row r="3784" spans="1:26" x14ac:dyDescent="0.3">
      <c r="A3784" t="s">
        <v>5500</v>
      </c>
      <c r="B3784" s="4">
        <v>45722</v>
      </c>
      <c r="C3784" t="s">
        <v>1154</v>
      </c>
      <c r="D3784" t="s">
        <v>1155</v>
      </c>
      <c r="E3784" t="s">
        <v>27</v>
      </c>
      <c r="F3784" t="s">
        <v>28</v>
      </c>
      <c r="G3784" t="s">
        <v>29</v>
      </c>
      <c r="H3784" t="s">
        <v>30</v>
      </c>
      <c r="I3784" s="6">
        <v>4</v>
      </c>
      <c r="J3784" s="6">
        <v>1999</v>
      </c>
      <c r="K3784" s="6">
        <v>7996</v>
      </c>
      <c r="L3784" s="6">
        <v>0.25</v>
      </c>
      <c r="M3784" s="6">
        <v>1999</v>
      </c>
      <c r="N3784" s="6">
        <v>5997</v>
      </c>
      <c r="O3784" s="6">
        <v>1469.26</v>
      </c>
      <c r="P3784" t="s">
        <v>170</v>
      </c>
      <c r="Q3784" t="s">
        <v>171</v>
      </c>
      <c r="R3784" t="s">
        <v>44</v>
      </c>
      <c r="S3784" t="s">
        <v>45</v>
      </c>
      <c r="T3784" t="s">
        <v>35</v>
      </c>
      <c r="U3784" s="13">
        <f t="shared" si="236"/>
        <v>2025</v>
      </c>
      <c r="V3784" s="13">
        <f t="shared" si="237"/>
        <v>3</v>
      </c>
      <c r="W3784" s="20" t="str">
        <f t="shared" si="238"/>
        <v>March</v>
      </c>
      <c r="X3784">
        <v>0.245</v>
      </c>
      <c r="Y3784" s="6">
        <f t="shared" si="239"/>
        <v>3998</v>
      </c>
      <c r="Z3784" cm="1">
        <f t="array" aca="1" ref="Z3784" ca="1">IF(roud(N3784,2)=ROUND(Z3784,2),"ok","error")</f>
        <v>0</v>
      </c>
    </row>
    <row r="3785" spans="1:26" x14ac:dyDescent="0.3">
      <c r="A3785" t="s">
        <v>5501</v>
      </c>
      <c r="B3785" s="4">
        <v>45666</v>
      </c>
      <c r="C3785" t="s">
        <v>4706</v>
      </c>
      <c r="D3785" t="s">
        <v>4707</v>
      </c>
      <c r="E3785" t="s">
        <v>102</v>
      </c>
      <c r="F3785" t="s">
        <v>103</v>
      </c>
      <c r="G3785" t="s">
        <v>52</v>
      </c>
      <c r="H3785" t="s">
        <v>104</v>
      </c>
      <c r="I3785" s="6">
        <v>2</v>
      </c>
      <c r="J3785" s="6">
        <v>5999</v>
      </c>
      <c r="K3785" s="6">
        <v>11998</v>
      </c>
      <c r="L3785" s="6">
        <v>0.05</v>
      </c>
      <c r="M3785" s="6">
        <v>599.9</v>
      </c>
      <c r="N3785" s="6">
        <v>11398.1</v>
      </c>
      <c r="O3785" s="6">
        <v>2564.5700000000002</v>
      </c>
      <c r="P3785" t="s">
        <v>31</v>
      </c>
      <c r="Q3785" t="s">
        <v>32</v>
      </c>
      <c r="R3785" t="s">
        <v>33</v>
      </c>
      <c r="S3785" t="s">
        <v>107</v>
      </c>
      <c r="T3785" t="s">
        <v>55</v>
      </c>
      <c r="U3785" s="13">
        <f t="shared" si="236"/>
        <v>2025</v>
      </c>
      <c r="V3785" s="13">
        <f t="shared" si="237"/>
        <v>1</v>
      </c>
      <c r="W3785" s="20" t="str">
        <f t="shared" si="238"/>
        <v>January</v>
      </c>
      <c r="X3785">
        <v>0.22500000000000001</v>
      </c>
      <c r="Y3785" s="6">
        <f t="shared" si="239"/>
        <v>10798.2</v>
      </c>
      <c r="Z3785" cm="1">
        <f t="array" aca="1" ref="Z3785" ca="1">IF(roud(N3785,2)=ROUND(Z3785,2),"ok","error")</f>
        <v>0</v>
      </c>
    </row>
    <row r="3786" spans="1:26" x14ac:dyDescent="0.3">
      <c r="A3786" t="s">
        <v>5502</v>
      </c>
      <c r="B3786" s="4">
        <v>45851</v>
      </c>
      <c r="C3786" t="s">
        <v>3167</v>
      </c>
      <c r="D3786" t="s">
        <v>3168</v>
      </c>
      <c r="E3786" t="s">
        <v>302</v>
      </c>
      <c r="F3786" t="s">
        <v>303</v>
      </c>
      <c r="G3786" t="s">
        <v>29</v>
      </c>
      <c r="H3786" t="s">
        <v>304</v>
      </c>
      <c r="I3786" s="6">
        <v>1</v>
      </c>
      <c r="J3786" s="6">
        <v>1799</v>
      </c>
      <c r="K3786" s="6">
        <v>1799</v>
      </c>
      <c r="L3786" s="6">
        <v>0.05</v>
      </c>
      <c r="M3786" s="6">
        <v>89.95</v>
      </c>
      <c r="N3786" s="6">
        <v>1709.05</v>
      </c>
      <c r="O3786" s="6">
        <v>521.26</v>
      </c>
      <c r="P3786" t="s">
        <v>94</v>
      </c>
      <c r="Q3786" t="s">
        <v>64</v>
      </c>
      <c r="R3786" t="s">
        <v>65</v>
      </c>
      <c r="S3786" t="s">
        <v>98</v>
      </c>
      <c r="T3786" t="s">
        <v>46</v>
      </c>
      <c r="U3786" s="13">
        <f t="shared" si="236"/>
        <v>2025</v>
      </c>
      <c r="V3786" s="13">
        <f t="shared" si="237"/>
        <v>7</v>
      </c>
      <c r="W3786" s="20" t="str">
        <f t="shared" si="238"/>
        <v>July</v>
      </c>
      <c r="X3786">
        <v>0.30499999999999999</v>
      </c>
      <c r="Y3786" s="6">
        <f t="shared" si="239"/>
        <v>1619.1</v>
      </c>
      <c r="Z3786" cm="1">
        <f t="array" aca="1" ref="Z3786" ca="1">IF(roud(N3786,2)=ROUND(Z3786,2),"ok","error")</f>
        <v>0</v>
      </c>
    </row>
    <row r="3787" spans="1:26" x14ac:dyDescent="0.3">
      <c r="A3787" t="s">
        <v>5503</v>
      </c>
      <c r="B3787" s="4">
        <v>45991</v>
      </c>
      <c r="C3787" t="s">
        <v>594</v>
      </c>
      <c r="D3787" t="s">
        <v>595</v>
      </c>
      <c r="E3787" t="s">
        <v>302</v>
      </c>
      <c r="F3787" t="s">
        <v>303</v>
      </c>
      <c r="G3787" t="s">
        <v>29</v>
      </c>
      <c r="H3787" t="s">
        <v>304</v>
      </c>
      <c r="I3787" s="6">
        <v>1</v>
      </c>
      <c r="J3787" s="6">
        <v>1799</v>
      </c>
      <c r="K3787" s="6">
        <v>1799</v>
      </c>
      <c r="L3787" s="6">
        <v>0.15</v>
      </c>
      <c r="M3787" s="6">
        <v>269.85000000000002</v>
      </c>
      <c r="N3787" s="6">
        <v>1529.15</v>
      </c>
      <c r="O3787" s="6">
        <v>420.52</v>
      </c>
      <c r="P3787" t="s">
        <v>170</v>
      </c>
      <c r="Q3787" t="s">
        <v>171</v>
      </c>
      <c r="R3787" t="s">
        <v>44</v>
      </c>
      <c r="S3787" t="s">
        <v>107</v>
      </c>
      <c r="T3787" t="s">
        <v>35</v>
      </c>
      <c r="U3787" s="13">
        <f t="shared" si="236"/>
        <v>2025</v>
      </c>
      <c r="V3787" s="13">
        <f t="shared" si="237"/>
        <v>11</v>
      </c>
      <c r="W3787" s="20" t="str">
        <f t="shared" si="238"/>
        <v>November</v>
      </c>
      <c r="X3787">
        <v>0.27500000000000002</v>
      </c>
      <c r="Y3787" s="6">
        <f t="shared" si="239"/>
        <v>1259.3</v>
      </c>
      <c r="Z3787" cm="1">
        <f t="array" aca="1" ref="Z3787" ca="1">IF(roud(N3787,2)=ROUND(Z3787,2),"ok","error")</f>
        <v>0</v>
      </c>
    </row>
    <row r="3788" spans="1:26" x14ac:dyDescent="0.3">
      <c r="A3788" t="s">
        <v>5504</v>
      </c>
      <c r="B3788" s="4">
        <v>45468</v>
      </c>
      <c r="C3788" t="s">
        <v>2369</v>
      </c>
      <c r="D3788" t="s">
        <v>2370</v>
      </c>
      <c r="E3788" t="s">
        <v>198</v>
      </c>
      <c r="F3788" t="s">
        <v>199</v>
      </c>
      <c r="G3788" t="s">
        <v>61</v>
      </c>
      <c r="H3788" t="s">
        <v>71</v>
      </c>
      <c r="I3788" s="6">
        <v>1</v>
      </c>
      <c r="J3788" s="6">
        <v>899</v>
      </c>
      <c r="K3788" s="6">
        <v>899</v>
      </c>
      <c r="L3788" s="6">
        <v>0.2</v>
      </c>
      <c r="M3788" s="6">
        <v>179.8</v>
      </c>
      <c r="N3788" s="6">
        <v>719.2</v>
      </c>
      <c r="O3788" s="6">
        <v>71.92</v>
      </c>
      <c r="P3788" t="s">
        <v>144</v>
      </c>
      <c r="Q3788" t="s">
        <v>145</v>
      </c>
      <c r="R3788" t="s">
        <v>65</v>
      </c>
      <c r="S3788" t="s">
        <v>45</v>
      </c>
      <c r="T3788" t="s">
        <v>35</v>
      </c>
      <c r="U3788" s="13">
        <f t="shared" si="236"/>
        <v>2024</v>
      </c>
      <c r="V3788" s="13">
        <f t="shared" si="237"/>
        <v>6</v>
      </c>
      <c r="W3788" s="20" t="str">
        <f t="shared" si="238"/>
        <v>June</v>
      </c>
      <c r="X3788">
        <v>0.1</v>
      </c>
      <c r="Y3788" s="6">
        <f t="shared" si="239"/>
        <v>539.4</v>
      </c>
      <c r="Z3788" cm="1">
        <f t="array" aca="1" ref="Z3788" ca="1">IF(roud(N3788,2)=ROUND(Z3788,2),"ok","error")</f>
        <v>0</v>
      </c>
    </row>
    <row r="3789" spans="1:26" x14ac:dyDescent="0.3">
      <c r="A3789" t="s">
        <v>5505</v>
      </c>
      <c r="B3789" s="4">
        <v>45774</v>
      </c>
      <c r="C3789" t="s">
        <v>1854</v>
      </c>
      <c r="D3789" t="s">
        <v>1855</v>
      </c>
      <c r="E3789" t="s">
        <v>198</v>
      </c>
      <c r="F3789" t="s">
        <v>199</v>
      </c>
      <c r="G3789" t="s">
        <v>61</v>
      </c>
      <c r="H3789" t="s">
        <v>71</v>
      </c>
      <c r="I3789" s="6">
        <v>1</v>
      </c>
      <c r="J3789" s="6">
        <v>899</v>
      </c>
      <c r="K3789" s="6">
        <v>899</v>
      </c>
      <c r="L3789" s="6">
        <v>0.15</v>
      </c>
      <c r="M3789" s="6">
        <v>134.85</v>
      </c>
      <c r="N3789" s="6">
        <v>764.15</v>
      </c>
      <c r="O3789" s="6">
        <v>87.88</v>
      </c>
      <c r="P3789" t="s">
        <v>191</v>
      </c>
      <c r="Q3789" t="s">
        <v>187</v>
      </c>
      <c r="R3789" t="s">
        <v>160</v>
      </c>
      <c r="S3789" t="s">
        <v>45</v>
      </c>
      <c r="T3789" t="s">
        <v>35</v>
      </c>
      <c r="U3789" s="13">
        <f t="shared" si="236"/>
        <v>2025</v>
      </c>
      <c r="V3789" s="13">
        <f t="shared" si="237"/>
        <v>4</v>
      </c>
      <c r="W3789" s="20" t="str">
        <f t="shared" si="238"/>
        <v>April</v>
      </c>
      <c r="X3789">
        <v>0.115</v>
      </c>
      <c r="Y3789" s="6">
        <f t="shared" si="239"/>
        <v>629.29999999999995</v>
      </c>
      <c r="Z3789" cm="1">
        <f t="array" aca="1" ref="Z3789" ca="1">IF(roud(N3789,2)=ROUND(Z3789,2),"ok","error")</f>
        <v>0</v>
      </c>
    </row>
    <row r="3790" spans="1:26" x14ac:dyDescent="0.3">
      <c r="A3790" t="s">
        <v>5506</v>
      </c>
      <c r="B3790" s="4">
        <v>45366</v>
      </c>
      <c r="C3790" t="s">
        <v>1378</v>
      </c>
      <c r="D3790" t="s">
        <v>1379</v>
      </c>
      <c r="E3790" t="s">
        <v>273</v>
      </c>
      <c r="F3790" t="s">
        <v>274</v>
      </c>
      <c r="G3790" t="s">
        <v>29</v>
      </c>
      <c r="H3790" t="s">
        <v>88</v>
      </c>
      <c r="I3790" s="6">
        <v>1</v>
      </c>
      <c r="J3790" s="6">
        <v>2499</v>
      </c>
      <c r="K3790" s="6">
        <v>2499</v>
      </c>
      <c r="L3790" s="6">
        <v>0.05</v>
      </c>
      <c r="M3790" s="6">
        <v>124.95</v>
      </c>
      <c r="N3790" s="6">
        <v>2374.0500000000002</v>
      </c>
      <c r="O3790" s="6">
        <v>724.09</v>
      </c>
      <c r="P3790" t="s">
        <v>186</v>
      </c>
      <c r="Q3790" t="s">
        <v>187</v>
      </c>
      <c r="R3790" t="s">
        <v>160</v>
      </c>
      <c r="S3790" t="s">
        <v>34</v>
      </c>
      <c r="T3790" t="s">
        <v>35</v>
      </c>
      <c r="U3790" s="13">
        <f t="shared" si="236"/>
        <v>2024</v>
      </c>
      <c r="V3790" s="13">
        <f t="shared" si="237"/>
        <v>3</v>
      </c>
      <c r="W3790" s="20" t="str">
        <f t="shared" si="238"/>
        <v>March</v>
      </c>
      <c r="X3790">
        <v>0.30499999999999999</v>
      </c>
      <c r="Y3790" s="6">
        <f t="shared" si="239"/>
        <v>2249.1</v>
      </c>
      <c r="Z3790" cm="1">
        <f t="array" aca="1" ref="Z3790" ca="1">IF(roud(N3790,2)=ROUND(Z3790,2),"ok","error")</f>
        <v>0</v>
      </c>
    </row>
    <row r="3791" spans="1:26" x14ac:dyDescent="0.3">
      <c r="A3791" t="s">
        <v>5507</v>
      </c>
      <c r="B3791" s="4">
        <v>45309</v>
      </c>
      <c r="C3791" t="s">
        <v>368</v>
      </c>
      <c r="D3791" t="s">
        <v>369</v>
      </c>
      <c r="E3791" t="s">
        <v>323</v>
      </c>
      <c r="F3791" t="s">
        <v>324</v>
      </c>
      <c r="G3791" t="s">
        <v>29</v>
      </c>
      <c r="H3791" t="s">
        <v>304</v>
      </c>
      <c r="I3791" s="6">
        <v>2</v>
      </c>
      <c r="J3791" s="6">
        <v>799</v>
      </c>
      <c r="K3791" s="6">
        <v>1598</v>
      </c>
      <c r="L3791" s="6">
        <v>0.05</v>
      </c>
      <c r="M3791" s="6">
        <v>79.900000000000006</v>
      </c>
      <c r="N3791" s="6">
        <v>1518.1</v>
      </c>
      <c r="O3791" s="6">
        <v>463.02</v>
      </c>
      <c r="P3791" t="s">
        <v>31</v>
      </c>
      <c r="Q3791" t="s">
        <v>32</v>
      </c>
      <c r="R3791" t="s">
        <v>33</v>
      </c>
      <c r="S3791" t="s">
        <v>107</v>
      </c>
      <c r="T3791" t="s">
        <v>46</v>
      </c>
      <c r="U3791" s="13">
        <f t="shared" si="236"/>
        <v>2024</v>
      </c>
      <c r="V3791" s="13">
        <f t="shared" si="237"/>
        <v>1</v>
      </c>
      <c r="W3791" s="20" t="str">
        <f t="shared" si="238"/>
        <v>January</v>
      </c>
      <c r="X3791">
        <v>0.30499999999999999</v>
      </c>
      <c r="Y3791" s="6">
        <f t="shared" si="239"/>
        <v>1438.2</v>
      </c>
      <c r="Z3791" cm="1">
        <f t="array" aca="1" ref="Z3791" ca="1">IF(roud(N3791,2)=ROUND(Z3791,2),"ok","error")</f>
        <v>0</v>
      </c>
    </row>
    <row r="3792" spans="1:26" x14ac:dyDescent="0.3">
      <c r="A3792" t="s">
        <v>5508</v>
      </c>
      <c r="B3792" s="4">
        <v>45893</v>
      </c>
      <c r="C3792" t="s">
        <v>1238</v>
      </c>
      <c r="D3792" t="s">
        <v>1239</v>
      </c>
      <c r="E3792" t="s">
        <v>40</v>
      </c>
      <c r="F3792" t="s">
        <v>41</v>
      </c>
      <c r="G3792" t="s">
        <v>29</v>
      </c>
      <c r="H3792" t="s">
        <v>30</v>
      </c>
      <c r="I3792" s="6">
        <v>1</v>
      </c>
      <c r="J3792" s="6">
        <v>1199</v>
      </c>
      <c r="K3792" s="6">
        <v>1199</v>
      </c>
      <c r="L3792" s="6">
        <v>0.2</v>
      </c>
      <c r="M3792" s="6">
        <v>239.8</v>
      </c>
      <c r="N3792" s="6">
        <v>959.2</v>
      </c>
      <c r="O3792" s="6">
        <v>249.39</v>
      </c>
      <c r="P3792" t="s">
        <v>82</v>
      </c>
      <c r="Q3792" t="s">
        <v>82</v>
      </c>
      <c r="R3792" t="s">
        <v>65</v>
      </c>
      <c r="S3792" t="s">
        <v>107</v>
      </c>
      <c r="T3792" t="s">
        <v>35</v>
      </c>
      <c r="U3792" s="13">
        <f t="shared" si="236"/>
        <v>2025</v>
      </c>
      <c r="V3792" s="13">
        <f t="shared" si="237"/>
        <v>8</v>
      </c>
      <c r="W3792" s="20" t="str">
        <f t="shared" si="238"/>
        <v>August</v>
      </c>
      <c r="X3792">
        <v>0.26</v>
      </c>
      <c r="Y3792" s="6">
        <f t="shared" si="239"/>
        <v>719.4</v>
      </c>
      <c r="Z3792" cm="1">
        <f t="array" aca="1" ref="Z3792" ca="1">IF(roud(N3792,2)=ROUND(Z3792,2),"ok","error")</f>
        <v>0</v>
      </c>
    </row>
    <row r="3793" spans="1:26" x14ac:dyDescent="0.3">
      <c r="A3793" t="s">
        <v>5509</v>
      </c>
      <c r="B3793" s="4">
        <v>45361</v>
      </c>
      <c r="C3793" t="s">
        <v>993</v>
      </c>
      <c r="D3793" t="s">
        <v>994</v>
      </c>
      <c r="E3793" t="s">
        <v>302</v>
      </c>
      <c r="F3793" t="s">
        <v>303</v>
      </c>
      <c r="G3793" t="s">
        <v>29</v>
      </c>
      <c r="H3793" t="s">
        <v>304</v>
      </c>
      <c r="I3793" s="6">
        <v>1</v>
      </c>
      <c r="J3793" s="6">
        <v>1799</v>
      </c>
      <c r="K3793" s="6">
        <v>1799</v>
      </c>
      <c r="L3793" s="6">
        <v>0</v>
      </c>
      <c r="M3793" s="6">
        <v>0</v>
      </c>
      <c r="N3793" s="6">
        <v>1799</v>
      </c>
      <c r="O3793" s="6">
        <v>575.67999999999995</v>
      </c>
      <c r="P3793" t="s">
        <v>170</v>
      </c>
      <c r="Q3793" t="s">
        <v>171</v>
      </c>
      <c r="R3793" t="s">
        <v>44</v>
      </c>
      <c r="S3793" t="s">
        <v>107</v>
      </c>
      <c r="T3793" t="s">
        <v>35</v>
      </c>
      <c r="U3793" s="13">
        <f t="shared" si="236"/>
        <v>2024</v>
      </c>
      <c r="V3793" s="13">
        <f t="shared" si="237"/>
        <v>3</v>
      </c>
      <c r="W3793" s="20" t="str">
        <f t="shared" si="238"/>
        <v>March</v>
      </c>
      <c r="X3793">
        <v>0.32</v>
      </c>
      <c r="Y3793" s="6">
        <f t="shared" si="239"/>
        <v>1799</v>
      </c>
      <c r="Z3793" cm="1">
        <f t="array" aca="1" ref="Z3793" ca="1">IF(roud(N3793,2)=ROUND(Z3793,2),"ok","error")</f>
        <v>0</v>
      </c>
    </row>
    <row r="3794" spans="1:26" x14ac:dyDescent="0.3">
      <c r="A3794" t="s">
        <v>5510</v>
      </c>
      <c r="B3794" s="4">
        <v>45306</v>
      </c>
      <c r="C3794" t="s">
        <v>1043</v>
      </c>
      <c r="D3794" t="s">
        <v>1044</v>
      </c>
      <c r="E3794" t="s">
        <v>484</v>
      </c>
      <c r="F3794" t="s">
        <v>485</v>
      </c>
      <c r="G3794" t="s">
        <v>113</v>
      </c>
      <c r="H3794" t="s">
        <v>169</v>
      </c>
      <c r="I3794" s="6">
        <v>2</v>
      </c>
      <c r="J3794" s="6">
        <v>1599</v>
      </c>
      <c r="K3794" s="6">
        <v>3198</v>
      </c>
      <c r="L3794" s="6">
        <v>0.1</v>
      </c>
      <c r="M3794" s="6">
        <v>319.8</v>
      </c>
      <c r="N3794" s="6">
        <v>2878.2</v>
      </c>
      <c r="O3794" s="6">
        <v>719.55</v>
      </c>
      <c r="P3794" t="s">
        <v>105</v>
      </c>
      <c r="Q3794" t="s">
        <v>106</v>
      </c>
      <c r="R3794" t="s">
        <v>44</v>
      </c>
      <c r="S3794" t="s">
        <v>45</v>
      </c>
      <c r="T3794" t="s">
        <v>35</v>
      </c>
      <c r="U3794" s="13">
        <f t="shared" si="236"/>
        <v>2024</v>
      </c>
      <c r="V3794" s="13">
        <f t="shared" si="237"/>
        <v>1</v>
      </c>
      <c r="W3794" s="20" t="str">
        <f t="shared" si="238"/>
        <v>January</v>
      </c>
      <c r="X3794">
        <v>0.25</v>
      </c>
      <c r="Y3794" s="6">
        <f t="shared" si="239"/>
        <v>2558.4</v>
      </c>
      <c r="Z3794" cm="1">
        <f t="array" aca="1" ref="Z3794" ca="1">IF(roud(N3794,2)=ROUND(Z3794,2),"ok","error")</f>
        <v>0</v>
      </c>
    </row>
    <row r="3795" spans="1:26" x14ac:dyDescent="0.3">
      <c r="A3795" t="s">
        <v>5511</v>
      </c>
      <c r="B3795" s="4">
        <v>45560</v>
      </c>
      <c r="C3795" t="s">
        <v>2313</v>
      </c>
      <c r="D3795" t="s">
        <v>2314</v>
      </c>
      <c r="E3795" t="s">
        <v>284</v>
      </c>
      <c r="F3795" t="s">
        <v>285</v>
      </c>
      <c r="G3795" t="s">
        <v>52</v>
      </c>
      <c r="H3795" t="s">
        <v>129</v>
      </c>
      <c r="I3795" s="6">
        <v>2</v>
      </c>
      <c r="J3795" s="6">
        <v>999</v>
      </c>
      <c r="K3795" s="6">
        <v>1998</v>
      </c>
      <c r="L3795" s="6">
        <v>0.2</v>
      </c>
      <c r="M3795" s="6">
        <v>399.6</v>
      </c>
      <c r="N3795" s="6">
        <v>1598.4</v>
      </c>
      <c r="O3795" s="6">
        <v>287.70999999999998</v>
      </c>
      <c r="P3795" t="s">
        <v>82</v>
      </c>
      <c r="Q3795" t="s">
        <v>82</v>
      </c>
      <c r="R3795" t="s">
        <v>65</v>
      </c>
      <c r="S3795" t="s">
        <v>34</v>
      </c>
      <c r="T3795" t="s">
        <v>35</v>
      </c>
      <c r="U3795" s="13">
        <f t="shared" si="236"/>
        <v>2024</v>
      </c>
      <c r="V3795" s="13">
        <f t="shared" si="237"/>
        <v>9</v>
      </c>
      <c r="W3795" s="20" t="str">
        <f t="shared" si="238"/>
        <v>September</v>
      </c>
      <c r="X3795">
        <v>0.18</v>
      </c>
      <c r="Y3795" s="6">
        <f t="shared" si="239"/>
        <v>1198.8</v>
      </c>
      <c r="Z3795" cm="1">
        <f t="array" aca="1" ref="Z3795" ca="1">IF(roud(N3795,2)=ROUND(Z3795,2),"ok","error")</f>
        <v>0</v>
      </c>
    </row>
    <row r="3796" spans="1:26" x14ac:dyDescent="0.3">
      <c r="A3796" t="s">
        <v>5512</v>
      </c>
      <c r="B3796" s="4">
        <v>45512</v>
      </c>
      <c r="C3796" t="s">
        <v>1093</v>
      </c>
      <c r="D3796" t="s">
        <v>1094</v>
      </c>
      <c r="E3796" t="s">
        <v>198</v>
      </c>
      <c r="F3796" t="s">
        <v>199</v>
      </c>
      <c r="G3796" t="s">
        <v>61</v>
      </c>
      <c r="H3796" t="s">
        <v>71</v>
      </c>
      <c r="I3796" s="6">
        <v>2</v>
      </c>
      <c r="J3796" s="6">
        <v>899</v>
      </c>
      <c r="K3796" s="6">
        <v>1798</v>
      </c>
      <c r="L3796" s="6">
        <v>0.05</v>
      </c>
      <c r="M3796" s="6">
        <v>89.9</v>
      </c>
      <c r="N3796" s="6">
        <v>1708.1</v>
      </c>
      <c r="O3796" s="6">
        <v>247.67</v>
      </c>
      <c r="P3796" t="s">
        <v>82</v>
      </c>
      <c r="Q3796" t="s">
        <v>82</v>
      </c>
      <c r="R3796" t="s">
        <v>65</v>
      </c>
      <c r="S3796" t="s">
        <v>45</v>
      </c>
      <c r="T3796" t="s">
        <v>55</v>
      </c>
      <c r="U3796" s="13">
        <f t="shared" si="236"/>
        <v>2024</v>
      </c>
      <c r="V3796" s="13">
        <f t="shared" si="237"/>
        <v>8</v>
      </c>
      <c r="W3796" s="20" t="str">
        <f t="shared" si="238"/>
        <v>August</v>
      </c>
      <c r="X3796">
        <v>0.14499999999999999</v>
      </c>
      <c r="Y3796" s="6">
        <f t="shared" si="239"/>
        <v>1618.2</v>
      </c>
      <c r="Z3796" cm="1">
        <f t="array" aca="1" ref="Z3796" ca="1">IF(roud(N3796,2)=ROUND(Z3796,2),"ok","error")</f>
        <v>0</v>
      </c>
    </row>
    <row r="3797" spans="1:26" x14ac:dyDescent="0.3">
      <c r="A3797" t="s">
        <v>5513</v>
      </c>
      <c r="B3797" s="4">
        <v>45332</v>
      </c>
      <c r="C3797" t="s">
        <v>437</v>
      </c>
      <c r="D3797" t="s">
        <v>438</v>
      </c>
      <c r="E3797" t="s">
        <v>133</v>
      </c>
      <c r="F3797" t="s">
        <v>134</v>
      </c>
      <c r="G3797" t="s">
        <v>61</v>
      </c>
      <c r="H3797" t="s">
        <v>123</v>
      </c>
      <c r="I3797" s="6">
        <v>1</v>
      </c>
      <c r="J3797" s="6">
        <v>2999</v>
      </c>
      <c r="K3797" s="6">
        <v>2999</v>
      </c>
      <c r="L3797" s="6">
        <v>0.05</v>
      </c>
      <c r="M3797" s="6">
        <v>149.94999999999999</v>
      </c>
      <c r="N3797" s="6">
        <v>2849.05</v>
      </c>
      <c r="O3797" s="6">
        <v>413.11</v>
      </c>
      <c r="P3797" t="s">
        <v>144</v>
      </c>
      <c r="Q3797" t="s">
        <v>145</v>
      </c>
      <c r="R3797" t="s">
        <v>65</v>
      </c>
      <c r="S3797" t="s">
        <v>98</v>
      </c>
      <c r="T3797" t="s">
        <v>35</v>
      </c>
      <c r="U3797" s="13">
        <f t="shared" si="236"/>
        <v>2024</v>
      </c>
      <c r="V3797" s="13">
        <f t="shared" si="237"/>
        <v>2</v>
      </c>
      <c r="W3797" s="20" t="str">
        <f t="shared" si="238"/>
        <v>February</v>
      </c>
      <c r="X3797">
        <v>0.14499999999999999</v>
      </c>
      <c r="Y3797" s="6">
        <f t="shared" si="239"/>
        <v>2699.1</v>
      </c>
      <c r="Z3797" cm="1">
        <f t="array" aca="1" ref="Z3797" ca="1">IF(roud(N3797,2)=ROUND(Z3797,2),"ok","error")</f>
        <v>0</v>
      </c>
    </row>
    <row r="3798" spans="1:26" x14ac:dyDescent="0.3">
      <c r="A3798" t="s">
        <v>5514</v>
      </c>
      <c r="B3798" s="4">
        <v>45353</v>
      </c>
      <c r="C3798" t="s">
        <v>3273</v>
      </c>
      <c r="D3798" t="s">
        <v>3274</v>
      </c>
      <c r="E3798" t="s">
        <v>284</v>
      </c>
      <c r="F3798" t="s">
        <v>285</v>
      </c>
      <c r="G3798" t="s">
        <v>52</v>
      </c>
      <c r="H3798" t="s">
        <v>129</v>
      </c>
      <c r="I3798" s="6">
        <v>1</v>
      </c>
      <c r="J3798" s="6">
        <v>999</v>
      </c>
      <c r="K3798" s="6">
        <v>999</v>
      </c>
      <c r="L3798" s="6">
        <v>0.15</v>
      </c>
      <c r="M3798" s="6">
        <v>149.85</v>
      </c>
      <c r="N3798" s="6">
        <v>849.15</v>
      </c>
      <c r="O3798" s="6">
        <v>165.58</v>
      </c>
      <c r="P3798" t="s">
        <v>82</v>
      </c>
      <c r="Q3798" t="s">
        <v>82</v>
      </c>
      <c r="R3798" t="s">
        <v>65</v>
      </c>
      <c r="S3798" t="s">
        <v>45</v>
      </c>
      <c r="T3798" t="s">
        <v>46</v>
      </c>
      <c r="U3798" s="13">
        <f t="shared" si="236"/>
        <v>2024</v>
      </c>
      <c r="V3798" s="13">
        <f t="shared" si="237"/>
        <v>3</v>
      </c>
      <c r="W3798" s="20" t="str">
        <f t="shared" si="238"/>
        <v>March</v>
      </c>
      <c r="X3798">
        <v>0.19500000000000001</v>
      </c>
      <c r="Y3798" s="6">
        <f t="shared" si="239"/>
        <v>699.3</v>
      </c>
      <c r="Z3798" cm="1">
        <f t="array" aca="1" ref="Z3798" ca="1">IF(roud(N3798,2)=ROUND(Z3798,2),"ok","error")</f>
        <v>0</v>
      </c>
    </row>
    <row r="3799" spans="1:26" x14ac:dyDescent="0.3">
      <c r="A3799" t="s">
        <v>5515</v>
      </c>
      <c r="B3799" s="4">
        <v>45699</v>
      </c>
      <c r="C3799" t="s">
        <v>2803</v>
      </c>
      <c r="D3799" t="s">
        <v>2804</v>
      </c>
      <c r="E3799" t="s">
        <v>40</v>
      </c>
      <c r="F3799" t="s">
        <v>41</v>
      </c>
      <c r="G3799" t="s">
        <v>29</v>
      </c>
      <c r="H3799" t="s">
        <v>30</v>
      </c>
      <c r="I3799" s="6">
        <v>1</v>
      </c>
      <c r="J3799" s="6">
        <v>1199</v>
      </c>
      <c r="K3799" s="6">
        <v>1199</v>
      </c>
      <c r="L3799" s="6">
        <v>0.1</v>
      </c>
      <c r="M3799" s="6">
        <v>119.9</v>
      </c>
      <c r="N3799" s="6">
        <v>1079.0999999999999</v>
      </c>
      <c r="O3799" s="6">
        <v>312.94</v>
      </c>
      <c r="P3799" t="s">
        <v>186</v>
      </c>
      <c r="Q3799" t="s">
        <v>187</v>
      </c>
      <c r="R3799" t="s">
        <v>160</v>
      </c>
      <c r="S3799" t="s">
        <v>45</v>
      </c>
      <c r="T3799" t="s">
        <v>35</v>
      </c>
      <c r="U3799" s="13">
        <f t="shared" si="236"/>
        <v>2025</v>
      </c>
      <c r="V3799" s="13">
        <f t="shared" si="237"/>
        <v>2</v>
      </c>
      <c r="W3799" s="20" t="str">
        <f t="shared" si="238"/>
        <v>February</v>
      </c>
      <c r="X3799">
        <v>0.28999999999999998</v>
      </c>
      <c r="Y3799" s="6">
        <f t="shared" si="239"/>
        <v>959.2</v>
      </c>
      <c r="Z3799" cm="1">
        <f t="array" aca="1" ref="Z3799" ca="1">IF(roud(N3799,2)=ROUND(Z3799,2),"ok","error")</f>
        <v>0</v>
      </c>
    </row>
    <row r="3800" spans="1:26" x14ac:dyDescent="0.3">
      <c r="A3800" t="s">
        <v>5516</v>
      </c>
      <c r="B3800" s="4">
        <v>45810</v>
      </c>
      <c r="C3800" t="s">
        <v>1413</v>
      </c>
      <c r="D3800" t="s">
        <v>1414</v>
      </c>
      <c r="E3800" t="s">
        <v>75</v>
      </c>
      <c r="F3800" t="s">
        <v>76</v>
      </c>
      <c r="G3800" t="s">
        <v>61</v>
      </c>
      <c r="H3800" t="s">
        <v>71</v>
      </c>
      <c r="I3800" s="6">
        <v>3</v>
      </c>
      <c r="J3800" s="6">
        <v>1499</v>
      </c>
      <c r="K3800" s="6">
        <v>4497</v>
      </c>
      <c r="L3800" s="6">
        <v>0.2</v>
      </c>
      <c r="M3800" s="6">
        <v>899.4</v>
      </c>
      <c r="N3800" s="6">
        <v>3597.6</v>
      </c>
      <c r="O3800" s="6">
        <v>359.76</v>
      </c>
      <c r="P3800" t="s">
        <v>82</v>
      </c>
      <c r="Q3800" t="s">
        <v>82</v>
      </c>
      <c r="R3800" t="s">
        <v>65</v>
      </c>
      <c r="S3800" t="s">
        <v>45</v>
      </c>
      <c r="T3800" t="s">
        <v>35</v>
      </c>
      <c r="U3800" s="13">
        <f t="shared" si="236"/>
        <v>2025</v>
      </c>
      <c r="V3800" s="13">
        <f t="shared" si="237"/>
        <v>6</v>
      </c>
      <c r="W3800" s="20" t="str">
        <f t="shared" si="238"/>
        <v>June</v>
      </c>
      <c r="X3800">
        <v>0.1</v>
      </c>
      <c r="Y3800" s="6">
        <f t="shared" si="239"/>
        <v>2698.2</v>
      </c>
      <c r="Z3800" cm="1">
        <f t="array" aca="1" ref="Z3800" ca="1">IF(roud(N3800,2)=ROUND(Z3800,2),"ok","error")</f>
        <v>0</v>
      </c>
    </row>
    <row r="3801" spans="1:26" x14ac:dyDescent="0.3">
      <c r="A3801" t="s">
        <v>5517</v>
      </c>
      <c r="B3801" s="4">
        <v>45585</v>
      </c>
      <c r="C3801" t="s">
        <v>1193</v>
      </c>
      <c r="D3801" t="s">
        <v>1194</v>
      </c>
      <c r="E3801" t="s">
        <v>80</v>
      </c>
      <c r="F3801" t="s">
        <v>81</v>
      </c>
      <c r="G3801" t="s">
        <v>52</v>
      </c>
      <c r="H3801" t="s">
        <v>53</v>
      </c>
      <c r="I3801" s="6">
        <v>2</v>
      </c>
      <c r="J3801" s="6">
        <v>3499</v>
      </c>
      <c r="K3801" s="6">
        <v>6998</v>
      </c>
      <c r="L3801" s="6">
        <v>0</v>
      </c>
      <c r="M3801" s="6">
        <v>0</v>
      </c>
      <c r="N3801" s="6">
        <v>6998</v>
      </c>
      <c r="O3801" s="6">
        <v>1679.52</v>
      </c>
      <c r="P3801" t="s">
        <v>186</v>
      </c>
      <c r="Q3801" t="s">
        <v>187</v>
      </c>
      <c r="R3801" t="s">
        <v>160</v>
      </c>
      <c r="S3801" t="s">
        <v>107</v>
      </c>
      <c r="T3801" t="s">
        <v>46</v>
      </c>
      <c r="U3801" s="13">
        <f t="shared" si="236"/>
        <v>2024</v>
      </c>
      <c r="V3801" s="13">
        <f t="shared" si="237"/>
        <v>10</v>
      </c>
      <c r="W3801" s="20" t="str">
        <f t="shared" si="238"/>
        <v>October</v>
      </c>
      <c r="X3801">
        <v>0.24</v>
      </c>
      <c r="Y3801" s="6">
        <f t="shared" si="239"/>
        <v>6998</v>
      </c>
      <c r="Z3801" cm="1">
        <f t="array" aca="1" ref="Z3801" ca="1">IF(roud(N3801,2)=ROUND(Z3801,2),"ok","error")</f>
        <v>0</v>
      </c>
    </row>
    <row r="3802" spans="1:26" x14ac:dyDescent="0.3">
      <c r="A3802" t="s">
        <v>5518</v>
      </c>
      <c r="B3802" s="4">
        <v>45935</v>
      </c>
      <c r="C3802" t="s">
        <v>1418</v>
      </c>
      <c r="D3802" t="s">
        <v>1419</v>
      </c>
      <c r="E3802" t="s">
        <v>323</v>
      </c>
      <c r="F3802" t="s">
        <v>324</v>
      </c>
      <c r="G3802" t="s">
        <v>29</v>
      </c>
      <c r="H3802" t="s">
        <v>304</v>
      </c>
      <c r="I3802" s="6">
        <v>2</v>
      </c>
      <c r="J3802" s="6">
        <v>799</v>
      </c>
      <c r="K3802" s="6">
        <v>1598</v>
      </c>
      <c r="L3802" s="6">
        <v>0</v>
      </c>
      <c r="M3802" s="6">
        <v>0</v>
      </c>
      <c r="N3802" s="6">
        <v>1598</v>
      </c>
      <c r="O3802" s="6">
        <v>511.36</v>
      </c>
      <c r="P3802" t="s">
        <v>144</v>
      </c>
      <c r="Q3802" t="s">
        <v>145</v>
      </c>
      <c r="R3802" t="s">
        <v>65</v>
      </c>
      <c r="S3802" t="s">
        <v>45</v>
      </c>
      <c r="T3802" t="s">
        <v>55</v>
      </c>
      <c r="U3802" s="13">
        <f t="shared" si="236"/>
        <v>2025</v>
      </c>
      <c r="V3802" s="13">
        <f t="shared" si="237"/>
        <v>10</v>
      </c>
      <c r="W3802" s="20" t="str">
        <f t="shared" si="238"/>
        <v>October</v>
      </c>
      <c r="X3802">
        <v>0.32</v>
      </c>
      <c r="Y3802" s="6">
        <f t="shared" si="239"/>
        <v>1598</v>
      </c>
      <c r="Z3802" cm="1">
        <f t="array" aca="1" ref="Z3802" ca="1">IF(roud(N3802,2)=ROUND(Z3802,2),"ok","error")</f>
        <v>0</v>
      </c>
    </row>
    <row r="3803" spans="1:26" x14ac:dyDescent="0.3">
      <c r="A3803" t="s">
        <v>5519</v>
      </c>
      <c r="B3803" s="4">
        <v>46021</v>
      </c>
      <c r="C3803" t="s">
        <v>2948</v>
      </c>
      <c r="D3803" t="s">
        <v>2949</v>
      </c>
      <c r="E3803" t="s">
        <v>121</v>
      </c>
      <c r="F3803" t="s">
        <v>122</v>
      </c>
      <c r="G3803" t="s">
        <v>61</v>
      </c>
      <c r="H3803" t="s">
        <v>123</v>
      </c>
      <c r="I3803" s="6">
        <v>1</v>
      </c>
      <c r="J3803" s="6">
        <v>24999</v>
      </c>
      <c r="K3803" s="6">
        <v>24999</v>
      </c>
      <c r="L3803" s="6">
        <v>0.1</v>
      </c>
      <c r="M3803" s="6">
        <v>2499.9</v>
      </c>
      <c r="N3803" s="6">
        <v>22499.1</v>
      </c>
      <c r="O3803" s="6">
        <v>2924.88</v>
      </c>
      <c r="P3803" t="s">
        <v>63</v>
      </c>
      <c r="Q3803" t="s">
        <v>64</v>
      </c>
      <c r="R3803" t="s">
        <v>65</v>
      </c>
      <c r="S3803" t="s">
        <v>45</v>
      </c>
      <c r="T3803" t="s">
        <v>35</v>
      </c>
      <c r="U3803" s="13">
        <f t="shared" si="236"/>
        <v>2025</v>
      </c>
      <c r="V3803" s="13">
        <f t="shared" si="237"/>
        <v>12</v>
      </c>
      <c r="W3803" s="20" t="str">
        <f t="shared" si="238"/>
        <v>December</v>
      </c>
      <c r="X3803">
        <v>0.13</v>
      </c>
      <c r="Y3803" s="6">
        <f t="shared" si="239"/>
        <v>19999.2</v>
      </c>
      <c r="Z3803" cm="1">
        <f t="array" aca="1" ref="Z3803" ca="1">IF(roud(N3803,2)=ROUND(Z3803,2),"ok","error")</f>
        <v>0</v>
      </c>
    </row>
    <row r="3804" spans="1:26" x14ac:dyDescent="0.3">
      <c r="A3804" t="s">
        <v>5520</v>
      </c>
      <c r="B3804" s="4">
        <v>45805</v>
      </c>
      <c r="C3804" t="s">
        <v>2569</v>
      </c>
      <c r="D3804" t="s">
        <v>2570</v>
      </c>
      <c r="E3804" t="s">
        <v>127</v>
      </c>
      <c r="F3804" t="s">
        <v>128</v>
      </c>
      <c r="G3804" t="s">
        <v>52</v>
      </c>
      <c r="H3804" t="s">
        <v>129</v>
      </c>
      <c r="I3804" s="6">
        <v>4</v>
      </c>
      <c r="J3804" s="6">
        <v>1299</v>
      </c>
      <c r="K3804" s="6">
        <v>5196</v>
      </c>
      <c r="L3804" s="6">
        <v>0.1</v>
      </c>
      <c r="M3804" s="6">
        <v>519.6</v>
      </c>
      <c r="N3804" s="6">
        <v>4676.3999999999996</v>
      </c>
      <c r="O3804" s="6">
        <v>982.04</v>
      </c>
      <c r="P3804" t="s">
        <v>94</v>
      </c>
      <c r="Q3804" t="s">
        <v>64</v>
      </c>
      <c r="R3804" t="s">
        <v>65</v>
      </c>
      <c r="S3804" t="s">
        <v>107</v>
      </c>
      <c r="T3804" t="s">
        <v>35</v>
      </c>
      <c r="U3804" s="13">
        <f t="shared" si="236"/>
        <v>2025</v>
      </c>
      <c r="V3804" s="13">
        <f t="shared" si="237"/>
        <v>5</v>
      </c>
      <c r="W3804" s="20" t="str">
        <f t="shared" si="238"/>
        <v>May</v>
      </c>
      <c r="X3804">
        <v>0.21</v>
      </c>
      <c r="Y3804" s="6">
        <f t="shared" si="239"/>
        <v>4156.8</v>
      </c>
      <c r="Z3804" cm="1">
        <f t="array" aca="1" ref="Z3804" ca="1">IF(roud(N3804,2)=ROUND(Z3804,2),"ok","error")</f>
        <v>0</v>
      </c>
    </row>
    <row r="3805" spans="1:26" x14ac:dyDescent="0.3">
      <c r="A3805" t="s">
        <v>5521</v>
      </c>
      <c r="B3805" s="4">
        <v>45717</v>
      </c>
      <c r="C3805" t="s">
        <v>457</v>
      </c>
      <c r="D3805" t="s">
        <v>458</v>
      </c>
      <c r="E3805" t="s">
        <v>27</v>
      </c>
      <c r="F3805" t="s">
        <v>28</v>
      </c>
      <c r="G3805" t="s">
        <v>29</v>
      </c>
      <c r="H3805" t="s">
        <v>30</v>
      </c>
      <c r="I3805" s="6">
        <v>4</v>
      </c>
      <c r="J3805" s="6">
        <v>1999</v>
      </c>
      <c r="K3805" s="6">
        <v>7996</v>
      </c>
      <c r="L3805" s="6">
        <v>0.25</v>
      </c>
      <c r="M3805" s="6">
        <v>1999</v>
      </c>
      <c r="N3805" s="6">
        <v>5997</v>
      </c>
      <c r="O3805" s="6">
        <v>1469.26</v>
      </c>
      <c r="P3805" t="s">
        <v>94</v>
      </c>
      <c r="Q3805" t="s">
        <v>64</v>
      </c>
      <c r="R3805" t="s">
        <v>65</v>
      </c>
      <c r="S3805" t="s">
        <v>45</v>
      </c>
      <c r="T3805" t="s">
        <v>35</v>
      </c>
      <c r="U3805" s="13">
        <f t="shared" si="236"/>
        <v>2025</v>
      </c>
      <c r="V3805" s="13">
        <f t="shared" si="237"/>
        <v>3</v>
      </c>
      <c r="W3805" s="20" t="str">
        <f t="shared" si="238"/>
        <v>March</v>
      </c>
      <c r="X3805">
        <v>0.245</v>
      </c>
      <c r="Y3805" s="6">
        <f t="shared" si="239"/>
        <v>3998</v>
      </c>
      <c r="Z3805" cm="1">
        <f t="array" aca="1" ref="Z3805" ca="1">IF(roud(N3805,2)=ROUND(Z3805,2),"ok","error")</f>
        <v>0</v>
      </c>
    </row>
    <row r="3806" spans="1:26" x14ac:dyDescent="0.3">
      <c r="A3806" t="s">
        <v>5522</v>
      </c>
      <c r="B3806" s="4">
        <v>45725</v>
      </c>
      <c r="C3806" t="s">
        <v>247</v>
      </c>
      <c r="D3806" t="s">
        <v>248</v>
      </c>
      <c r="E3806" t="s">
        <v>59</v>
      </c>
      <c r="F3806" t="s">
        <v>60</v>
      </c>
      <c r="G3806" t="s">
        <v>61</v>
      </c>
      <c r="H3806" t="s">
        <v>62</v>
      </c>
      <c r="I3806" s="6">
        <v>1</v>
      </c>
      <c r="J3806" s="6">
        <v>59999</v>
      </c>
      <c r="K3806" s="6">
        <v>59999</v>
      </c>
      <c r="L3806" s="6">
        <v>0.2</v>
      </c>
      <c r="M3806" s="6">
        <v>11999.8</v>
      </c>
      <c r="N3806" s="6">
        <v>47999.199999999997</v>
      </c>
      <c r="O3806" s="6">
        <v>4799.92</v>
      </c>
      <c r="P3806" t="s">
        <v>82</v>
      </c>
      <c r="Q3806" t="s">
        <v>82</v>
      </c>
      <c r="R3806" t="s">
        <v>65</v>
      </c>
      <c r="S3806" t="s">
        <v>45</v>
      </c>
      <c r="T3806" t="s">
        <v>35</v>
      </c>
      <c r="U3806" s="13">
        <f t="shared" si="236"/>
        <v>2025</v>
      </c>
      <c r="V3806" s="13">
        <f t="shared" si="237"/>
        <v>3</v>
      </c>
      <c r="W3806" s="20" t="str">
        <f t="shared" si="238"/>
        <v>March</v>
      </c>
      <c r="X3806">
        <v>0.1</v>
      </c>
      <c r="Y3806" s="6">
        <f t="shared" si="239"/>
        <v>35999.4</v>
      </c>
      <c r="Z3806" cm="1">
        <f t="array" aca="1" ref="Z3806" ca="1">IF(roud(N3806,2)=ROUND(Z3806,2),"ok","error")</f>
        <v>0</v>
      </c>
    </row>
    <row r="3807" spans="1:26" x14ac:dyDescent="0.3">
      <c r="A3807" t="s">
        <v>5523</v>
      </c>
      <c r="B3807" s="4">
        <v>46010</v>
      </c>
      <c r="C3807" t="s">
        <v>2598</v>
      </c>
      <c r="D3807" t="s">
        <v>2599</v>
      </c>
      <c r="E3807" t="s">
        <v>86</v>
      </c>
      <c r="F3807" t="s">
        <v>87</v>
      </c>
      <c r="G3807" t="s">
        <v>29</v>
      </c>
      <c r="H3807" t="s">
        <v>88</v>
      </c>
      <c r="I3807" s="6">
        <v>1</v>
      </c>
      <c r="J3807" s="6">
        <v>1299</v>
      </c>
      <c r="K3807" s="6">
        <v>1299</v>
      </c>
      <c r="L3807" s="6">
        <v>0.2</v>
      </c>
      <c r="M3807" s="6">
        <v>259.8</v>
      </c>
      <c r="N3807" s="6">
        <v>1039.2</v>
      </c>
      <c r="O3807" s="6">
        <v>270.19</v>
      </c>
      <c r="P3807" t="s">
        <v>191</v>
      </c>
      <c r="Q3807" t="s">
        <v>187</v>
      </c>
      <c r="R3807" t="s">
        <v>160</v>
      </c>
      <c r="S3807" t="s">
        <v>107</v>
      </c>
      <c r="T3807" t="s">
        <v>35</v>
      </c>
      <c r="U3807" s="13">
        <f t="shared" si="236"/>
        <v>2025</v>
      </c>
      <c r="V3807" s="13">
        <f t="shared" si="237"/>
        <v>12</v>
      </c>
      <c r="W3807" s="20" t="str">
        <f t="shared" si="238"/>
        <v>December</v>
      </c>
      <c r="X3807">
        <v>0.26</v>
      </c>
      <c r="Y3807" s="6">
        <f t="shared" si="239"/>
        <v>779.4</v>
      </c>
      <c r="Z3807" cm="1">
        <f t="array" aca="1" ref="Z3807" ca="1">IF(roud(N3807,2)=ROUND(Z3807,2),"ok","error")</f>
        <v>0</v>
      </c>
    </row>
    <row r="3808" spans="1:26" x14ac:dyDescent="0.3">
      <c r="A3808" t="s">
        <v>5524</v>
      </c>
      <c r="B3808" s="4">
        <v>45703</v>
      </c>
      <c r="C3808" t="s">
        <v>1627</v>
      </c>
      <c r="D3808" t="s">
        <v>1628</v>
      </c>
      <c r="E3808" t="s">
        <v>27</v>
      </c>
      <c r="F3808" t="s">
        <v>28</v>
      </c>
      <c r="G3808" t="s">
        <v>29</v>
      </c>
      <c r="H3808" t="s">
        <v>30</v>
      </c>
      <c r="I3808" s="6">
        <v>1</v>
      </c>
      <c r="J3808" s="6">
        <v>1999</v>
      </c>
      <c r="K3808" s="6">
        <v>1999</v>
      </c>
      <c r="L3808" s="6">
        <v>0.3</v>
      </c>
      <c r="M3808" s="6">
        <v>599.70000000000005</v>
      </c>
      <c r="N3808" s="6">
        <v>1399.3</v>
      </c>
      <c r="O3808" s="6">
        <v>321.83999999999997</v>
      </c>
      <c r="P3808" t="s">
        <v>191</v>
      </c>
      <c r="Q3808" t="s">
        <v>187</v>
      </c>
      <c r="R3808" t="s">
        <v>160</v>
      </c>
      <c r="S3808" t="s">
        <v>54</v>
      </c>
      <c r="T3808" t="s">
        <v>35</v>
      </c>
      <c r="U3808" s="13">
        <f t="shared" si="236"/>
        <v>2025</v>
      </c>
      <c r="V3808" s="13">
        <f t="shared" si="237"/>
        <v>2</v>
      </c>
      <c r="W3808" s="20" t="str">
        <f t="shared" si="238"/>
        <v>February</v>
      </c>
      <c r="X3808">
        <v>0.23</v>
      </c>
      <c r="Y3808" s="6">
        <f t="shared" si="239"/>
        <v>799.6</v>
      </c>
      <c r="Z3808" cm="1">
        <f t="array" aca="1" ref="Z3808" ca="1">IF(roud(N3808,2)=ROUND(Z3808,2),"ok","error")</f>
        <v>0</v>
      </c>
    </row>
    <row r="3809" spans="1:26" x14ac:dyDescent="0.3">
      <c r="A3809" t="s">
        <v>5525</v>
      </c>
      <c r="B3809" s="4">
        <v>45376</v>
      </c>
      <c r="C3809" t="s">
        <v>4816</v>
      </c>
      <c r="D3809" t="s">
        <v>4817</v>
      </c>
      <c r="E3809" t="s">
        <v>284</v>
      </c>
      <c r="F3809" t="s">
        <v>285</v>
      </c>
      <c r="G3809" t="s">
        <v>52</v>
      </c>
      <c r="H3809" t="s">
        <v>129</v>
      </c>
      <c r="I3809" s="6">
        <v>2</v>
      </c>
      <c r="J3809" s="6">
        <v>999</v>
      </c>
      <c r="K3809" s="6">
        <v>1998</v>
      </c>
      <c r="L3809" s="6">
        <v>0.15</v>
      </c>
      <c r="M3809" s="6">
        <v>299.7</v>
      </c>
      <c r="N3809" s="6">
        <v>1698.3</v>
      </c>
      <c r="O3809" s="6">
        <v>331.17</v>
      </c>
      <c r="P3809" t="s">
        <v>191</v>
      </c>
      <c r="Q3809" t="s">
        <v>187</v>
      </c>
      <c r="R3809" t="s">
        <v>160</v>
      </c>
      <c r="S3809" t="s">
        <v>45</v>
      </c>
      <c r="T3809" t="s">
        <v>35</v>
      </c>
      <c r="U3809" s="13">
        <f t="shared" si="236"/>
        <v>2024</v>
      </c>
      <c r="V3809" s="13">
        <f t="shared" si="237"/>
        <v>3</v>
      </c>
      <c r="W3809" s="20" t="str">
        <f t="shared" si="238"/>
        <v>March</v>
      </c>
      <c r="X3809">
        <v>0.19500000000000001</v>
      </c>
      <c r="Y3809" s="6">
        <f t="shared" si="239"/>
        <v>1398.6</v>
      </c>
      <c r="Z3809" cm="1">
        <f t="array" aca="1" ref="Z3809" ca="1">IF(roud(N3809,2)=ROUND(Z3809,2),"ok","error")</f>
        <v>0</v>
      </c>
    </row>
    <row r="3810" spans="1:26" x14ac:dyDescent="0.3">
      <c r="A3810" t="s">
        <v>5526</v>
      </c>
      <c r="B3810" s="4">
        <v>45947</v>
      </c>
      <c r="C3810" t="s">
        <v>675</v>
      </c>
      <c r="D3810" t="s">
        <v>676</v>
      </c>
      <c r="E3810" t="s">
        <v>492</v>
      </c>
      <c r="F3810" t="s">
        <v>493</v>
      </c>
      <c r="G3810" t="s">
        <v>214</v>
      </c>
      <c r="H3810" t="s">
        <v>494</v>
      </c>
      <c r="I3810" s="6">
        <v>2</v>
      </c>
      <c r="J3810" s="6">
        <v>1499</v>
      </c>
      <c r="K3810" s="6">
        <v>2998</v>
      </c>
      <c r="L3810" s="6">
        <v>0.3</v>
      </c>
      <c r="M3810" s="6">
        <v>899.4</v>
      </c>
      <c r="N3810" s="6">
        <v>2098.6</v>
      </c>
      <c r="O3810" s="6">
        <v>608.59</v>
      </c>
      <c r="P3810" t="s">
        <v>170</v>
      </c>
      <c r="Q3810" t="s">
        <v>171</v>
      </c>
      <c r="R3810" t="s">
        <v>44</v>
      </c>
      <c r="S3810" t="s">
        <v>107</v>
      </c>
      <c r="T3810" t="s">
        <v>35</v>
      </c>
      <c r="U3810" s="13">
        <f t="shared" si="236"/>
        <v>2025</v>
      </c>
      <c r="V3810" s="13">
        <f t="shared" si="237"/>
        <v>10</v>
      </c>
      <c r="W3810" s="20" t="str">
        <f t="shared" si="238"/>
        <v>October</v>
      </c>
      <c r="X3810">
        <v>0.28999999999999998</v>
      </c>
      <c r="Y3810" s="6">
        <f t="shared" si="239"/>
        <v>1199.2</v>
      </c>
      <c r="Z3810" cm="1">
        <f t="array" aca="1" ref="Z3810" ca="1">IF(roud(N3810,2)=ROUND(Z3810,2),"ok","error")</f>
        <v>0</v>
      </c>
    </row>
    <row r="3811" spans="1:26" x14ac:dyDescent="0.3">
      <c r="A3811" t="s">
        <v>5527</v>
      </c>
      <c r="B3811" s="4">
        <v>45841</v>
      </c>
      <c r="C3811" t="s">
        <v>392</v>
      </c>
      <c r="D3811" t="s">
        <v>393</v>
      </c>
      <c r="E3811" t="s">
        <v>302</v>
      </c>
      <c r="F3811" t="s">
        <v>303</v>
      </c>
      <c r="G3811" t="s">
        <v>29</v>
      </c>
      <c r="H3811" t="s">
        <v>304</v>
      </c>
      <c r="I3811" s="6">
        <v>3</v>
      </c>
      <c r="J3811" s="6">
        <v>1799</v>
      </c>
      <c r="K3811" s="6">
        <v>5397</v>
      </c>
      <c r="L3811" s="6">
        <v>0.3</v>
      </c>
      <c r="M3811" s="6">
        <v>1619.1</v>
      </c>
      <c r="N3811" s="6">
        <v>3777.9</v>
      </c>
      <c r="O3811" s="6">
        <v>868.92</v>
      </c>
      <c r="P3811" t="s">
        <v>63</v>
      </c>
      <c r="Q3811" t="s">
        <v>64</v>
      </c>
      <c r="R3811" t="s">
        <v>65</v>
      </c>
      <c r="S3811" t="s">
        <v>107</v>
      </c>
      <c r="T3811" t="s">
        <v>46</v>
      </c>
      <c r="U3811" s="13">
        <f t="shared" si="236"/>
        <v>2025</v>
      </c>
      <c r="V3811" s="13">
        <f t="shared" si="237"/>
        <v>7</v>
      </c>
      <c r="W3811" s="20" t="str">
        <f t="shared" si="238"/>
        <v>July</v>
      </c>
      <c r="X3811">
        <v>0.23</v>
      </c>
      <c r="Y3811" s="6">
        <f t="shared" si="239"/>
        <v>2158.8000000000002</v>
      </c>
      <c r="Z3811" cm="1">
        <f t="array" aca="1" ref="Z3811" ca="1">IF(roud(N3811,2)=ROUND(Z3811,2),"ok","error")</f>
        <v>0</v>
      </c>
    </row>
    <row r="3812" spans="1:26" x14ac:dyDescent="0.3">
      <c r="A3812" t="s">
        <v>5528</v>
      </c>
      <c r="B3812" s="4">
        <v>45842</v>
      </c>
      <c r="C3812" t="s">
        <v>826</v>
      </c>
      <c r="D3812" t="s">
        <v>827</v>
      </c>
      <c r="E3812" t="s">
        <v>121</v>
      </c>
      <c r="F3812" t="s">
        <v>122</v>
      </c>
      <c r="G3812" t="s">
        <v>61</v>
      </c>
      <c r="H3812" t="s">
        <v>123</v>
      </c>
      <c r="I3812" s="6">
        <v>2</v>
      </c>
      <c r="J3812" s="6">
        <v>24999</v>
      </c>
      <c r="K3812" s="6">
        <v>49998</v>
      </c>
      <c r="L3812" s="6">
        <v>0.1</v>
      </c>
      <c r="M3812" s="6">
        <v>4999.8</v>
      </c>
      <c r="N3812" s="6">
        <v>44998.2</v>
      </c>
      <c r="O3812" s="6">
        <v>5849.77</v>
      </c>
      <c r="P3812" t="s">
        <v>144</v>
      </c>
      <c r="Q3812" t="s">
        <v>145</v>
      </c>
      <c r="R3812" t="s">
        <v>65</v>
      </c>
      <c r="S3812" t="s">
        <v>45</v>
      </c>
      <c r="T3812" t="s">
        <v>55</v>
      </c>
      <c r="U3812" s="13">
        <f t="shared" si="236"/>
        <v>2025</v>
      </c>
      <c r="V3812" s="13">
        <f t="shared" si="237"/>
        <v>7</v>
      </c>
      <c r="W3812" s="20" t="str">
        <f t="shared" si="238"/>
        <v>July</v>
      </c>
      <c r="X3812">
        <v>0.13</v>
      </c>
      <c r="Y3812" s="6">
        <f t="shared" si="239"/>
        <v>39998.400000000001</v>
      </c>
      <c r="Z3812" cm="1">
        <f t="array" aca="1" ref="Z3812" ca="1">IF(roud(N3812,2)=ROUND(Z3812,2),"ok","error")</f>
        <v>0</v>
      </c>
    </row>
    <row r="3813" spans="1:26" x14ac:dyDescent="0.3">
      <c r="A3813" t="s">
        <v>5529</v>
      </c>
      <c r="B3813" s="4">
        <v>45922</v>
      </c>
      <c r="C3813" t="s">
        <v>1279</v>
      </c>
      <c r="D3813" t="s">
        <v>1280</v>
      </c>
      <c r="E3813" t="s">
        <v>133</v>
      </c>
      <c r="F3813" t="s">
        <v>134</v>
      </c>
      <c r="G3813" t="s">
        <v>61</v>
      </c>
      <c r="H3813" t="s">
        <v>123</v>
      </c>
      <c r="I3813" s="6">
        <v>3</v>
      </c>
      <c r="J3813" s="6">
        <v>2999</v>
      </c>
      <c r="K3813" s="6">
        <v>8997</v>
      </c>
      <c r="L3813" s="6">
        <v>0.2</v>
      </c>
      <c r="M3813" s="6">
        <v>1799.4</v>
      </c>
      <c r="N3813" s="6">
        <v>7197.6</v>
      </c>
      <c r="O3813" s="6">
        <v>719.76</v>
      </c>
      <c r="P3813" t="s">
        <v>63</v>
      </c>
      <c r="Q3813" t="s">
        <v>64</v>
      </c>
      <c r="R3813" t="s">
        <v>65</v>
      </c>
      <c r="S3813" t="s">
        <v>45</v>
      </c>
      <c r="T3813" t="s">
        <v>55</v>
      </c>
      <c r="U3813" s="13">
        <f t="shared" si="236"/>
        <v>2025</v>
      </c>
      <c r="V3813" s="13">
        <f t="shared" si="237"/>
        <v>9</v>
      </c>
      <c r="W3813" s="20" t="str">
        <f t="shared" si="238"/>
        <v>September</v>
      </c>
      <c r="X3813">
        <v>0.1</v>
      </c>
      <c r="Y3813" s="6">
        <f t="shared" si="239"/>
        <v>5398.2</v>
      </c>
      <c r="Z3813" cm="1">
        <f t="array" aca="1" ref="Z3813" ca="1">IF(roud(N3813,2)=ROUND(Z3813,2),"ok","error")</f>
        <v>0</v>
      </c>
    </row>
    <row r="3814" spans="1:26" x14ac:dyDescent="0.3">
      <c r="A3814" t="s">
        <v>5530</v>
      </c>
      <c r="B3814" s="4">
        <v>45448</v>
      </c>
      <c r="C3814" t="s">
        <v>2630</v>
      </c>
      <c r="D3814" t="s">
        <v>2631</v>
      </c>
      <c r="E3814" t="s">
        <v>323</v>
      </c>
      <c r="F3814" t="s">
        <v>324</v>
      </c>
      <c r="G3814" t="s">
        <v>29</v>
      </c>
      <c r="H3814" t="s">
        <v>304</v>
      </c>
      <c r="I3814" s="6">
        <v>1</v>
      </c>
      <c r="J3814" s="6">
        <v>799</v>
      </c>
      <c r="K3814" s="6">
        <v>799</v>
      </c>
      <c r="L3814" s="6">
        <v>0.1</v>
      </c>
      <c r="M3814" s="6">
        <v>79.900000000000006</v>
      </c>
      <c r="N3814" s="6">
        <v>719.1</v>
      </c>
      <c r="O3814" s="6">
        <v>208.54</v>
      </c>
      <c r="P3814" t="s">
        <v>42</v>
      </c>
      <c r="Q3814" t="s">
        <v>43</v>
      </c>
      <c r="R3814" t="s">
        <v>44</v>
      </c>
      <c r="S3814" t="s">
        <v>45</v>
      </c>
      <c r="T3814" t="s">
        <v>55</v>
      </c>
      <c r="U3814" s="13">
        <f t="shared" si="236"/>
        <v>2024</v>
      </c>
      <c r="V3814" s="13">
        <f t="shared" si="237"/>
        <v>6</v>
      </c>
      <c r="W3814" s="20" t="str">
        <f t="shared" si="238"/>
        <v>June</v>
      </c>
      <c r="X3814">
        <v>0.28999999999999998</v>
      </c>
      <c r="Y3814" s="6">
        <f t="shared" si="239"/>
        <v>639.20000000000005</v>
      </c>
      <c r="Z3814" cm="1">
        <f t="array" aca="1" ref="Z3814" ca="1">IF(roud(N3814,2)=ROUND(Z3814,2),"ok","error")</f>
        <v>0</v>
      </c>
    </row>
    <row r="3815" spans="1:26" x14ac:dyDescent="0.3">
      <c r="A3815" t="s">
        <v>5531</v>
      </c>
      <c r="B3815" s="4">
        <v>45576</v>
      </c>
      <c r="C3815" t="s">
        <v>5477</v>
      </c>
      <c r="D3815" t="s">
        <v>5478</v>
      </c>
      <c r="E3815" t="s">
        <v>492</v>
      </c>
      <c r="F3815" t="s">
        <v>493</v>
      </c>
      <c r="G3815" t="s">
        <v>214</v>
      </c>
      <c r="H3815" t="s">
        <v>494</v>
      </c>
      <c r="I3815" s="6">
        <v>3</v>
      </c>
      <c r="J3815" s="6">
        <v>1499</v>
      </c>
      <c r="K3815" s="6">
        <v>4497</v>
      </c>
      <c r="L3815" s="6">
        <v>0.1</v>
      </c>
      <c r="M3815" s="6">
        <v>449.7</v>
      </c>
      <c r="N3815" s="6">
        <v>4047.3</v>
      </c>
      <c r="O3815" s="6">
        <v>1416.56</v>
      </c>
      <c r="P3815" t="s">
        <v>105</v>
      </c>
      <c r="Q3815" t="s">
        <v>106</v>
      </c>
      <c r="R3815" t="s">
        <v>44</v>
      </c>
      <c r="S3815" t="s">
        <v>54</v>
      </c>
      <c r="T3815" t="s">
        <v>35</v>
      </c>
      <c r="U3815" s="13">
        <f t="shared" si="236"/>
        <v>2024</v>
      </c>
      <c r="V3815" s="13">
        <f t="shared" si="237"/>
        <v>10</v>
      </c>
      <c r="W3815" s="20" t="str">
        <f t="shared" si="238"/>
        <v>October</v>
      </c>
      <c r="X3815">
        <v>0.35</v>
      </c>
      <c r="Y3815" s="6">
        <f t="shared" si="239"/>
        <v>3597.6</v>
      </c>
      <c r="Z3815" cm="1">
        <f t="array" aca="1" ref="Z3815" ca="1">IF(roud(N3815,2)=ROUND(Z3815,2),"ok","error")</f>
        <v>0</v>
      </c>
    </row>
    <row r="3816" spans="1:26" x14ac:dyDescent="0.3">
      <c r="A3816" t="s">
        <v>5532</v>
      </c>
      <c r="B3816" s="4">
        <v>45377</v>
      </c>
      <c r="C3816" t="s">
        <v>802</v>
      </c>
      <c r="D3816" t="s">
        <v>803</v>
      </c>
      <c r="E3816" t="s">
        <v>86</v>
      </c>
      <c r="F3816" t="s">
        <v>87</v>
      </c>
      <c r="G3816" t="s">
        <v>29</v>
      </c>
      <c r="H3816" t="s">
        <v>88</v>
      </c>
      <c r="I3816" s="6">
        <v>3</v>
      </c>
      <c r="J3816" s="6">
        <v>1299</v>
      </c>
      <c r="K3816" s="6">
        <v>3897</v>
      </c>
      <c r="L3816" s="6">
        <v>0.2</v>
      </c>
      <c r="M3816" s="6">
        <v>779.4</v>
      </c>
      <c r="N3816" s="6">
        <v>3117.6</v>
      </c>
      <c r="O3816" s="6">
        <v>810.58</v>
      </c>
      <c r="P3816" t="s">
        <v>89</v>
      </c>
      <c r="Q3816" t="s">
        <v>90</v>
      </c>
      <c r="R3816" t="s">
        <v>65</v>
      </c>
      <c r="S3816" t="s">
        <v>98</v>
      </c>
      <c r="T3816" t="s">
        <v>46</v>
      </c>
      <c r="U3816" s="13">
        <f t="shared" si="236"/>
        <v>2024</v>
      </c>
      <c r="V3816" s="13">
        <f t="shared" si="237"/>
        <v>3</v>
      </c>
      <c r="W3816" s="20" t="str">
        <f t="shared" si="238"/>
        <v>March</v>
      </c>
      <c r="X3816">
        <v>0.26</v>
      </c>
      <c r="Y3816" s="6">
        <f t="shared" si="239"/>
        <v>2338.1999999999998</v>
      </c>
      <c r="Z3816" cm="1">
        <f t="array" aca="1" ref="Z3816" ca="1">IF(roud(N3816,2)=ROUND(Z3816,2),"ok","error")</f>
        <v>0</v>
      </c>
    </row>
    <row r="3817" spans="1:26" x14ac:dyDescent="0.3">
      <c r="A3817" t="s">
        <v>5533</v>
      </c>
      <c r="B3817" s="4">
        <v>45609</v>
      </c>
      <c r="C3817" t="s">
        <v>2302</v>
      </c>
      <c r="D3817" t="s">
        <v>2303</v>
      </c>
      <c r="E3817" t="s">
        <v>198</v>
      </c>
      <c r="F3817" t="s">
        <v>199</v>
      </c>
      <c r="G3817" t="s">
        <v>61</v>
      </c>
      <c r="H3817" t="s">
        <v>71</v>
      </c>
      <c r="I3817" s="6">
        <v>1</v>
      </c>
      <c r="J3817" s="6">
        <v>899</v>
      </c>
      <c r="K3817" s="6">
        <v>899</v>
      </c>
      <c r="L3817" s="6">
        <v>0.1</v>
      </c>
      <c r="M3817" s="6">
        <v>89.9</v>
      </c>
      <c r="N3817" s="6">
        <v>809.1</v>
      </c>
      <c r="O3817" s="6">
        <v>105.18</v>
      </c>
      <c r="P3817" t="s">
        <v>144</v>
      </c>
      <c r="Q3817" t="s">
        <v>145</v>
      </c>
      <c r="R3817" t="s">
        <v>65</v>
      </c>
      <c r="S3817" t="s">
        <v>45</v>
      </c>
      <c r="T3817" t="s">
        <v>35</v>
      </c>
      <c r="U3817" s="13">
        <f t="shared" si="236"/>
        <v>2024</v>
      </c>
      <c r="V3817" s="13">
        <f t="shared" si="237"/>
        <v>11</v>
      </c>
      <c r="W3817" s="20" t="str">
        <f t="shared" si="238"/>
        <v>November</v>
      </c>
      <c r="X3817">
        <v>0.13</v>
      </c>
      <c r="Y3817" s="6">
        <f t="shared" si="239"/>
        <v>719.2</v>
      </c>
      <c r="Z3817" cm="1">
        <f t="array" aca="1" ref="Z3817" ca="1">IF(roud(N3817,2)=ROUND(Z3817,2),"ok","error")</f>
        <v>0</v>
      </c>
    </row>
    <row r="3818" spans="1:26" x14ac:dyDescent="0.3">
      <c r="A3818" t="s">
        <v>5534</v>
      </c>
      <c r="B3818" s="4">
        <v>45372</v>
      </c>
      <c r="C3818" t="s">
        <v>3021</v>
      </c>
      <c r="D3818" t="s">
        <v>3022</v>
      </c>
      <c r="E3818" t="s">
        <v>273</v>
      </c>
      <c r="F3818" t="s">
        <v>274</v>
      </c>
      <c r="G3818" t="s">
        <v>29</v>
      </c>
      <c r="H3818" t="s">
        <v>88</v>
      </c>
      <c r="I3818" s="6">
        <v>1</v>
      </c>
      <c r="J3818" s="6">
        <v>2499</v>
      </c>
      <c r="K3818" s="6">
        <v>2499</v>
      </c>
      <c r="L3818" s="6">
        <v>0.1</v>
      </c>
      <c r="M3818" s="6">
        <v>249.9</v>
      </c>
      <c r="N3818" s="6">
        <v>2249.1</v>
      </c>
      <c r="O3818" s="6">
        <v>652.24</v>
      </c>
      <c r="P3818" t="s">
        <v>89</v>
      </c>
      <c r="Q3818" t="s">
        <v>90</v>
      </c>
      <c r="R3818" t="s">
        <v>65</v>
      </c>
      <c r="S3818" t="s">
        <v>45</v>
      </c>
      <c r="T3818" t="s">
        <v>35</v>
      </c>
      <c r="U3818" s="13">
        <f t="shared" si="236"/>
        <v>2024</v>
      </c>
      <c r="V3818" s="13">
        <f t="shared" si="237"/>
        <v>3</v>
      </c>
      <c r="W3818" s="20" t="str">
        <f t="shared" si="238"/>
        <v>March</v>
      </c>
      <c r="X3818">
        <v>0.28999999999999998</v>
      </c>
      <c r="Y3818" s="6">
        <f t="shared" si="239"/>
        <v>1999.2</v>
      </c>
      <c r="Z3818" cm="1">
        <f t="array" aca="1" ref="Z3818" ca="1">IF(roud(N3818,2)=ROUND(Z3818,2),"ok","error")</f>
        <v>0</v>
      </c>
    </row>
    <row r="3819" spans="1:26" x14ac:dyDescent="0.3">
      <c r="A3819" t="s">
        <v>5535</v>
      </c>
      <c r="B3819" s="4">
        <v>45815</v>
      </c>
      <c r="C3819" t="s">
        <v>3527</v>
      </c>
      <c r="D3819" t="s">
        <v>3528</v>
      </c>
      <c r="E3819" t="s">
        <v>127</v>
      </c>
      <c r="F3819" t="s">
        <v>128</v>
      </c>
      <c r="G3819" t="s">
        <v>52</v>
      </c>
      <c r="H3819" t="s">
        <v>129</v>
      </c>
      <c r="I3819" s="6">
        <v>1</v>
      </c>
      <c r="J3819" s="6">
        <v>1299</v>
      </c>
      <c r="K3819" s="6">
        <v>1299</v>
      </c>
      <c r="L3819" s="6">
        <v>0.05</v>
      </c>
      <c r="M3819" s="6">
        <v>64.95</v>
      </c>
      <c r="N3819" s="6">
        <v>1234.05</v>
      </c>
      <c r="O3819" s="6">
        <v>277.66000000000003</v>
      </c>
      <c r="P3819" t="s">
        <v>191</v>
      </c>
      <c r="Q3819" t="s">
        <v>187</v>
      </c>
      <c r="R3819" t="s">
        <v>160</v>
      </c>
      <c r="S3819" t="s">
        <v>45</v>
      </c>
      <c r="T3819" t="s">
        <v>35</v>
      </c>
      <c r="U3819" s="13">
        <f t="shared" si="236"/>
        <v>2025</v>
      </c>
      <c r="V3819" s="13">
        <f t="shared" si="237"/>
        <v>6</v>
      </c>
      <c r="W3819" s="20" t="str">
        <f t="shared" si="238"/>
        <v>June</v>
      </c>
      <c r="X3819">
        <v>0.22500000000000001</v>
      </c>
      <c r="Y3819" s="6">
        <f t="shared" si="239"/>
        <v>1169.0999999999999</v>
      </c>
      <c r="Z3819" cm="1">
        <f t="array" aca="1" ref="Z3819" ca="1">IF(roud(N3819,2)=ROUND(Z3819,2),"ok","error")</f>
        <v>0</v>
      </c>
    </row>
    <row r="3820" spans="1:26" x14ac:dyDescent="0.3">
      <c r="A3820" t="s">
        <v>5536</v>
      </c>
      <c r="B3820" s="4">
        <v>45500</v>
      </c>
      <c r="C3820" t="s">
        <v>688</v>
      </c>
      <c r="D3820" t="s">
        <v>689</v>
      </c>
      <c r="E3820" t="s">
        <v>127</v>
      </c>
      <c r="F3820" t="s">
        <v>128</v>
      </c>
      <c r="G3820" t="s">
        <v>52</v>
      </c>
      <c r="H3820" t="s">
        <v>129</v>
      </c>
      <c r="I3820" s="6">
        <v>1</v>
      </c>
      <c r="J3820" s="6">
        <v>1299</v>
      </c>
      <c r="K3820" s="6">
        <v>1299</v>
      </c>
      <c r="L3820" s="6">
        <v>0.1</v>
      </c>
      <c r="M3820" s="6">
        <v>129.9</v>
      </c>
      <c r="N3820" s="6">
        <v>1169.0999999999999</v>
      </c>
      <c r="O3820" s="6">
        <v>245.51</v>
      </c>
      <c r="P3820" t="s">
        <v>63</v>
      </c>
      <c r="Q3820" t="s">
        <v>64</v>
      </c>
      <c r="R3820" t="s">
        <v>65</v>
      </c>
      <c r="S3820" t="s">
        <v>45</v>
      </c>
      <c r="T3820" t="s">
        <v>35</v>
      </c>
      <c r="U3820" s="13">
        <f t="shared" si="236"/>
        <v>2024</v>
      </c>
      <c r="V3820" s="13">
        <f t="shared" si="237"/>
        <v>7</v>
      </c>
      <c r="W3820" s="20" t="str">
        <f t="shared" si="238"/>
        <v>July</v>
      </c>
      <c r="X3820">
        <v>0.21</v>
      </c>
      <c r="Y3820" s="6">
        <f t="shared" si="239"/>
        <v>1039.2</v>
      </c>
      <c r="Z3820" cm="1">
        <f t="array" aca="1" ref="Z3820" ca="1">IF(roud(N3820,2)=ROUND(Z3820,2),"ok","error")</f>
        <v>0</v>
      </c>
    </row>
    <row r="3821" spans="1:26" x14ac:dyDescent="0.3">
      <c r="A3821" t="s">
        <v>5537</v>
      </c>
      <c r="B3821" s="4">
        <v>45451</v>
      </c>
      <c r="C3821" t="s">
        <v>1421</v>
      </c>
      <c r="D3821" t="s">
        <v>1422</v>
      </c>
      <c r="E3821" t="s">
        <v>167</v>
      </c>
      <c r="F3821" t="s">
        <v>168</v>
      </c>
      <c r="G3821" t="s">
        <v>113</v>
      </c>
      <c r="H3821" t="s">
        <v>169</v>
      </c>
      <c r="I3821" s="6">
        <v>1</v>
      </c>
      <c r="J3821" s="6">
        <v>899</v>
      </c>
      <c r="K3821" s="6">
        <v>899</v>
      </c>
      <c r="L3821" s="6">
        <v>0.25</v>
      </c>
      <c r="M3821" s="6">
        <v>224.75</v>
      </c>
      <c r="N3821" s="6">
        <v>674.25</v>
      </c>
      <c r="O3821" s="6">
        <v>138.22</v>
      </c>
      <c r="P3821" t="s">
        <v>42</v>
      </c>
      <c r="Q3821" t="s">
        <v>43</v>
      </c>
      <c r="R3821" t="s">
        <v>44</v>
      </c>
      <c r="S3821" t="s">
        <v>45</v>
      </c>
      <c r="T3821" t="s">
        <v>35</v>
      </c>
      <c r="U3821" s="13">
        <f t="shared" si="236"/>
        <v>2024</v>
      </c>
      <c r="V3821" s="13">
        <f t="shared" si="237"/>
        <v>6</v>
      </c>
      <c r="W3821" s="20" t="str">
        <f t="shared" si="238"/>
        <v>June</v>
      </c>
      <c r="X3821">
        <v>0.20499999999999999</v>
      </c>
      <c r="Y3821" s="6">
        <f t="shared" si="239"/>
        <v>449.5</v>
      </c>
      <c r="Z3821" cm="1">
        <f t="array" aca="1" ref="Z3821" ca="1">IF(roud(N3821,2)=ROUND(Z3821,2),"ok","error")</f>
        <v>0</v>
      </c>
    </row>
    <row r="3822" spans="1:26" x14ac:dyDescent="0.3">
      <c r="A3822" t="s">
        <v>5538</v>
      </c>
      <c r="B3822" s="4">
        <v>45841</v>
      </c>
      <c r="C3822" t="s">
        <v>2702</v>
      </c>
      <c r="D3822" t="s">
        <v>2703</v>
      </c>
      <c r="E3822" t="s">
        <v>69</v>
      </c>
      <c r="F3822" t="s">
        <v>70</v>
      </c>
      <c r="G3822" t="s">
        <v>61</v>
      </c>
      <c r="H3822" t="s">
        <v>71</v>
      </c>
      <c r="I3822" s="6">
        <v>2</v>
      </c>
      <c r="J3822" s="6">
        <v>1299</v>
      </c>
      <c r="K3822" s="6">
        <v>2598</v>
      </c>
      <c r="L3822" s="6">
        <v>0.1</v>
      </c>
      <c r="M3822" s="6">
        <v>259.8</v>
      </c>
      <c r="N3822" s="6">
        <v>2338.1999999999998</v>
      </c>
      <c r="O3822" s="6">
        <v>303.97000000000003</v>
      </c>
      <c r="P3822" t="s">
        <v>31</v>
      </c>
      <c r="Q3822" t="s">
        <v>32</v>
      </c>
      <c r="R3822" t="s">
        <v>33</v>
      </c>
      <c r="S3822" t="s">
        <v>45</v>
      </c>
      <c r="T3822" t="s">
        <v>35</v>
      </c>
      <c r="U3822" s="13">
        <f t="shared" si="236"/>
        <v>2025</v>
      </c>
      <c r="V3822" s="13">
        <f t="shared" si="237"/>
        <v>7</v>
      </c>
      <c r="W3822" s="20" t="str">
        <f t="shared" si="238"/>
        <v>July</v>
      </c>
      <c r="X3822">
        <v>0.13</v>
      </c>
      <c r="Y3822" s="6">
        <f t="shared" si="239"/>
        <v>2078.4</v>
      </c>
      <c r="Z3822" cm="1">
        <f t="array" aca="1" ref="Z3822" ca="1">IF(roud(N3822,2)=ROUND(Z3822,2),"ok","error")</f>
        <v>0</v>
      </c>
    </row>
    <row r="3823" spans="1:26" x14ac:dyDescent="0.3">
      <c r="A3823" t="s">
        <v>5539</v>
      </c>
      <c r="B3823" s="4">
        <v>45626</v>
      </c>
      <c r="C3823" t="s">
        <v>410</v>
      </c>
      <c r="D3823" t="s">
        <v>411</v>
      </c>
      <c r="E3823" t="s">
        <v>323</v>
      </c>
      <c r="F3823" t="s">
        <v>324</v>
      </c>
      <c r="G3823" t="s">
        <v>29</v>
      </c>
      <c r="H3823" t="s">
        <v>304</v>
      </c>
      <c r="I3823" s="6">
        <v>1</v>
      </c>
      <c r="J3823" s="6">
        <v>799</v>
      </c>
      <c r="K3823" s="6">
        <v>799</v>
      </c>
      <c r="L3823" s="6">
        <v>0.1</v>
      </c>
      <c r="M3823" s="6">
        <v>79.900000000000006</v>
      </c>
      <c r="N3823" s="6">
        <v>719.1</v>
      </c>
      <c r="O3823" s="6">
        <v>208.54</v>
      </c>
      <c r="P3823" t="s">
        <v>105</v>
      </c>
      <c r="Q3823" t="s">
        <v>106</v>
      </c>
      <c r="R3823" t="s">
        <v>44</v>
      </c>
      <c r="S3823" t="s">
        <v>54</v>
      </c>
      <c r="T3823" t="s">
        <v>55</v>
      </c>
      <c r="U3823" s="13">
        <f t="shared" si="236"/>
        <v>2024</v>
      </c>
      <c r="V3823" s="13">
        <f t="shared" si="237"/>
        <v>11</v>
      </c>
      <c r="W3823" s="20" t="str">
        <f t="shared" si="238"/>
        <v>November</v>
      </c>
      <c r="X3823">
        <v>0.28999999999999998</v>
      </c>
      <c r="Y3823" s="6">
        <f t="shared" si="239"/>
        <v>639.20000000000005</v>
      </c>
      <c r="Z3823" cm="1">
        <f t="array" aca="1" ref="Z3823" ca="1">IF(roud(N3823,2)=ROUND(Z3823,2),"ok","error")</f>
        <v>0</v>
      </c>
    </row>
    <row r="3824" spans="1:26" x14ac:dyDescent="0.3">
      <c r="A3824" t="s">
        <v>5540</v>
      </c>
      <c r="B3824" s="4">
        <v>45692</v>
      </c>
      <c r="C3824" t="s">
        <v>561</v>
      </c>
      <c r="D3824" t="s">
        <v>562</v>
      </c>
      <c r="E3824" t="s">
        <v>273</v>
      </c>
      <c r="F3824" t="s">
        <v>274</v>
      </c>
      <c r="G3824" t="s">
        <v>29</v>
      </c>
      <c r="H3824" t="s">
        <v>88</v>
      </c>
      <c r="I3824" s="6">
        <v>2</v>
      </c>
      <c r="J3824" s="6">
        <v>2499</v>
      </c>
      <c r="K3824" s="6">
        <v>4998</v>
      </c>
      <c r="L3824" s="6">
        <v>0</v>
      </c>
      <c r="M3824" s="6">
        <v>0</v>
      </c>
      <c r="N3824" s="6">
        <v>4998</v>
      </c>
      <c r="O3824" s="6">
        <v>1599.36</v>
      </c>
      <c r="P3824" t="s">
        <v>63</v>
      </c>
      <c r="Q3824" t="s">
        <v>64</v>
      </c>
      <c r="R3824" t="s">
        <v>65</v>
      </c>
      <c r="S3824" t="s">
        <v>107</v>
      </c>
      <c r="T3824" t="s">
        <v>55</v>
      </c>
      <c r="U3824" s="13">
        <f t="shared" si="236"/>
        <v>2025</v>
      </c>
      <c r="V3824" s="13">
        <f t="shared" si="237"/>
        <v>2</v>
      </c>
      <c r="W3824" s="20" t="str">
        <f t="shared" si="238"/>
        <v>February</v>
      </c>
      <c r="X3824">
        <v>0.32</v>
      </c>
      <c r="Y3824" s="6">
        <f t="shared" si="239"/>
        <v>4998</v>
      </c>
      <c r="Z3824" cm="1">
        <f t="array" aca="1" ref="Z3824" ca="1">IF(roud(N3824,2)=ROUND(Z3824,2),"ok","error")</f>
        <v>0</v>
      </c>
    </row>
    <row r="3825" spans="1:26" x14ac:dyDescent="0.3">
      <c r="A3825" t="s">
        <v>5541</v>
      </c>
      <c r="B3825" s="4">
        <v>45892</v>
      </c>
      <c r="C3825" t="s">
        <v>2307</v>
      </c>
      <c r="D3825" t="s">
        <v>2308</v>
      </c>
      <c r="E3825" t="s">
        <v>59</v>
      </c>
      <c r="F3825" t="s">
        <v>60</v>
      </c>
      <c r="G3825" t="s">
        <v>61</v>
      </c>
      <c r="H3825" t="s">
        <v>62</v>
      </c>
      <c r="I3825" s="6">
        <v>2</v>
      </c>
      <c r="J3825" s="6">
        <v>59999</v>
      </c>
      <c r="K3825" s="6">
        <v>119998</v>
      </c>
      <c r="L3825" s="6">
        <v>0.15</v>
      </c>
      <c r="M3825" s="6">
        <v>17999.7</v>
      </c>
      <c r="N3825" s="6">
        <v>101998.3</v>
      </c>
      <c r="O3825" s="6">
        <v>11729.8</v>
      </c>
      <c r="P3825" t="s">
        <v>158</v>
      </c>
      <c r="Q3825" t="s">
        <v>159</v>
      </c>
      <c r="R3825" t="s">
        <v>160</v>
      </c>
      <c r="S3825" t="s">
        <v>54</v>
      </c>
      <c r="T3825" t="s">
        <v>55</v>
      </c>
      <c r="U3825" s="13">
        <f t="shared" si="236"/>
        <v>2025</v>
      </c>
      <c r="V3825" s="13">
        <f t="shared" si="237"/>
        <v>8</v>
      </c>
      <c r="W3825" s="20" t="str">
        <f t="shared" si="238"/>
        <v>August</v>
      </c>
      <c r="X3825">
        <v>0.115</v>
      </c>
      <c r="Y3825" s="6">
        <f t="shared" si="239"/>
        <v>83998.6</v>
      </c>
      <c r="Z3825" cm="1">
        <f t="array" aca="1" ref="Z3825" ca="1">IF(roud(N3825,2)=ROUND(Z3825,2),"ok","error")</f>
        <v>0</v>
      </c>
    </row>
    <row r="3826" spans="1:26" x14ac:dyDescent="0.3">
      <c r="A3826" t="s">
        <v>5542</v>
      </c>
      <c r="B3826" s="4">
        <v>45941</v>
      </c>
      <c r="C3826" t="s">
        <v>1349</v>
      </c>
      <c r="D3826" t="s">
        <v>1350</v>
      </c>
      <c r="E3826" t="s">
        <v>111</v>
      </c>
      <c r="F3826" t="s">
        <v>112</v>
      </c>
      <c r="G3826" t="s">
        <v>113</v>
      </c>
      <c r="H3826" t="s">
        <v>114</v>
      </c>
      <c r="I3826" s="6">
        <v>1</v>
      </c>
      <c r="J3826" s="6">
        <v>999</v>
      </c>
      <c r="K3826" s="6">
        <v>999</v>
      </c>
      <c r="L3826" s="6">
        <v>0.2</v>
      </c>
      <c r="M3826" s="6">
        <v>199.8</v>
      </c>
      <c r="N3826" s="6">
        <v>799.2</v>
      </c>
      <c r="O3826" s="6">
        <v>175.82</v>
      </c>
      <c r="P3826" t="s">
        <v>63</v>
      </c>
      <c r="Q3826" t="s">
        <v>64</v>
      </c>
      <c r="R3826" t="s">
        <v>65</v>
      </c>
      <c r="S3826" t="s">
        <v>98</v>
      </c>
      <c r="T3826" t="s">
        <v>55</v>
      </c>
      <c r="U3826" s="13">
        <f t="shared" si="236"/>
        <v>2025</v>
      </c>
      <c r="V3826" s="13">
        <f t="shared" si="237"/>
        <v>10</v>
      </c>
      <c r="W3826" s="20" t="str">
        <f t="shared" si="238"/>
        <v>October</v>
      </c>
      <c r="X3826">
        <v>0.22</v>
      </c>
      <c r="Y3826" s="6">
        <f t="shared" si="239"/>
        <v>599.4</v>
      </c>
      <c r="Z3826" cm="1">
        <f t="array" aca="1" ref="Z3826" ca="1">IF(roud(N3826,2)=ROUND(Z3826,2),"ok","error")</f>
        <v>0</v>
      </c>
    </row>
    <row r="3827" spans="1:26" x14ac:dyDescent="0.3">
      <c r="A3827" t="s">
        <v>5543</v>
      </c>
      <c r="B3827" s="4">
        <v>45957</v>
      </c>
      <c r="C3827" t="s">
        <v>2369</v>
      </c>
      <c r="D3827" t="s">
        <v>2370</v>
      </c>
      <c r="E3827" t="s">
        <v>40</v>
      </c>
      <c r="F3827" t="s">
        <v>41</v>
      </c>
      <c r="G3827" t="s">
        <v>29</v>
      </c>
      <c r="H3827" t="s">
        <v>30</v>
      </c>
      <c r="I3827" s="6">
        <v>1</v>
      </c>
      <c r="J3827" s="6">
        <v>1199</v>
      </c>
      <c r="K3827" s="6">
        <v>1199</v>
      </c>
      <c r="L3827" s="6">
        <v>0</v>
      </c>
      <c r="M3827" s="6">
        <v>0</v>
      </c>
      <c r="N3827" s="6">
        <v>1199</v>
      </c>
      <c r="O3827" s="6">
        <v>383.68</v>
      </c>
      <c r="P3827" t="s">
        <v>31</v>
      </c>
      <c r="Q3827" t="s">
        <v>32</v>
      </c>
      <c r="R3827" t="s">
        <v>33</v>
      </c>
      <c r="S3827" t="s">
        <v>45</v>
      </c>
      <c r="T3827" t="s">
        <v>46</v>
      </c>
      <c r="U3827" s="13">
        <f t="shared" si="236"/>
        <v>2025</v>
      </c>
      <c r="V3827" s="13">
        <f t="shared" si="237"/>
        <v>10</v>
      </c>
      <c r="W3827" s="20" t="str">
        <f t="shared" si="238"/>
        <v>October</v>
      </c>
      <c r="X3827">
        <v>0.32</v>
      </c>
      <c r="Y3827" s="6">
        <f t="shared" si="239"/>
        <v>1199</v>
      </c>
      <c r="Z3827" cm="1">
        <f t="array" aca="1" ref="Z3827" ca="1">IF(roud(N3827,2)=ROUND(Z3827,2),"ok","error")</f>
        <v>0</v>
      </c>
    </row>
    <row r="3828" spans="1:26" x14ac:dyDescent="0.3">
      <c r="A3828" t="s">
        <v>5544</v>
      </c>
      <c r="B3828" s="4">
        <v>45989</v>
      </c>
      <c r="C3828" t="s">
        <v>1309</v>
      </c>
      <c r="D3828" t="s">
        <v>1310</v>
      </c>
      <c r="E3828" t="s">
        <v>167</v>
      </c>
      <c r="F3828" t="s">
        <v>168</v>
      </c>
      <c r="G3828" t="s">
        <v>113</v>
      </c>
      <c r="H3828" t="s">
        <v>169</v>
      </c>
      <c r="I3828" s="6">
        <v>3</v>
      </c>
      <c r="J3828" s="6">
        <v>899</v>
      </c>
      <c r="K3828" s="6">
        <v>2697</v>
      </c>
      <c r="L3828" s="6">
        <v>0.05</v>
      </c>
      <c r="M3828" s="6">
        <v>134.85</v>
      </c>
      <c r="N3828" s="6">
        <v>2562.15</v>
      </c>
      <c r="O3828" s="6">
        <v>678.97</v>
      </c>
      <c r="P3828" t="s">
        <v>42</v>
      </c>
      <c r="Q3828" t="s">
        <v>43</v>
      </c>
      <c r="R3828" t="s">
        <v>44</v>
      </c>
      <c r="S3828" t="s">
        <v>45</v>
      </c>
      <c r="T3828" t="s">
        <v>35</v>
      </c>
      <c r="U3828" s="13">
        <f t="shared" si="236"/>
        <v>2025</v>
      </c>
      <c r="V3828" s="13">
        <f t="shared" si="237"/>
        <v>11</v>
      </c>
      <c r="W3828" s="20" t="str">
        <f t="shared" si="238"/>
        <v>November</v>
      </c>
      <c r="X3828">
        <v>0.26500000000000001</v>
      </c>
      <c r="Y3828" s="6">
        <f t="shared" si="239"/>
        <v>2427.3000000000002</v>
      </c>
      <c r="Z3828" cm="1">
        <f t="array" aca="1" ref="Z3828" ca="1">IF(roud(N3828,2)=ROUND(Z3828,2),"ok","error")</f>
        <v>0</v>
      </c>
    </row>
    <row r="3829" spans="1:26" x14ac:dyDescent="0.3">
      <c r="A3829" t="s">
        <v>5545</v>
      </c>
      <c r="B3829" s="4">
        <v>45950</v>
      </c>
      <c r="C3829" t="s">
        <v>3203</v>
      </c>
      <c r="D3829" t="s">
        <v>3204</v>
      </c>
      <c r="E3829" t="s">
        <v>127</v>
      </c>
      <c r="F3829" t="s">
        <v>128</v>
      </c>
      <c r="G3829" t="s">
        <v>52</v>
      </c>
      <c r="H3829" t="s">
        <v>129</v>
      </c>
      <c r="I3829" s="6">
        <v>5</v>
      </c>
      <c r="J3829" s="6">
        <v>1299</v>
      </c>
      <c r="K3829" s="6">
        <v>6495</v>
      </c>
      <c r="L3829" s="6">
        <v>0.1</v>
      </c>
      <c r="M3829" s="6">
        <v>649.5</v>
      </c>
      <c r="N3829" s="6">
        <v>5845.5</v>
      </c>
      <c r="O3829" s="6">
        <v>1227.56</v>
      </c>
      <c r="P3829" t="s">
        <v>31</v>
      </c>
      <c r="Q3829" t="s">
        <v>32</v>
      </c>
      <c r="R3829" t="s">
        <v>33</v>
      </c>
      <c r="S3829" t="s">
        <v>107</v>
      </c>
      <c r="T3829" t="s">
        <v>35</v>
      </c>
      <c r="U3829" s="13">
        <f t="shared" si="236"/>
        <v>2025</v>
      </c>
      <c r="V3829" s="13">
        <f t="shared" si="237"/>
        <v>10</v>
      </c>
      <c r="W3829" s="20" t="str">
        <f t="shared" si="238"/>
        <v>October</v>
      </c>
      <c r="X3829">
        <v>0.21</v>
      </c>
      <c r="Y3829" s="6">
        <f t="shared" si="239"/>
        <v>5196</v>
      </c>
      <c r="Z3829" cm="1">
        <f t="array" aca="1" ref="Z3829" ca="1">IF(roud(N3829,2)=ROUND(Z3829,2),"ok","error")</f>
        <v>0</v>
      </c>
    </row>
    <row r="3830" spans="1:26" x14ac:dyDescent="0.3">
      <c r="A3830" t="s">
        <v>5546</v>
      </c>
      <c r="B3830" s="4">
        <v>45359</v>
      </c>
      <c r="C3830" t="s">
        <v>1890</v>
      </c>
      <c r="D3830" t="s">
        <v>1891</v>
      </c>
      <c r="E3830" t="s">
        <v>273</v>
      </c>
      <c r="F3830" t="s">
        <v>274</v>
      </c>
      <c r="G3830" t="s">
        <v>29</v>
      </c>
      <c r="H3830" t="s">
        <v>88</v>
      </c>
      <c r="I3830" s="6">
        <v>5</v>
      </c>
      <c r="J3830" s="6">
        <v>2499</v>
      </c>
      <c r="K3830" s="6">
        <v>12495</v>
      </c>
      <c r="L3830" s="6">
        <v>0.05</v>
      </c>
      <c r="M3830" s="6">
        <v>624.75</v>
      </c>
      <c r="N3830" s="6">
        <v>11870.25</v>
      </c>
      <c r="O3830" s="6">
        <v>3620.43</v>
      </c>
      <c r="P3830" t="s">
        <v>144</v>
      </c>
      <c r="Q3830" t="s">
        <v>145</v>
      </c>
      <c r="R3830" t="s">
        <v>65</v>
      </c>
      <c r="S3830" t="s">
        <v>54</v>
      </c>
      <c r="T3830" t="s">
        <v>46</v>
      </c>
      <c r="U3830" s="13">
        <f t="shared" si="236"/>
        <v>2024</v>
      </c>
      <c r="V3830" s="13">
        <f t="shared" si="237"/>
        <v>3</v>
      </c>
      <c r="W3830" s="20" t="str">
        <f t="shared" si="238"/>
        <v>March</v>
      </c>
      <c r="X3830">
        <v>0.30499999999999999</v>
      </c>
      <c r="Y3830" s="6">
        <f t="shared" si="239"/>
        <v>11245.5</v>
      </c>
      <c r="Z3830" cm="1">
        <f t="array" aca="1" ref="Z3830" ca="1">IF(roud(N3830,2)=ROUND(Z3830,2),"ok","error")</f>
        <v>0</v>
      </c>
    </row>
    <row r="3831" spans="1:26" x14ac:dyDescent="0.3">
      <c r="A3831" t="s">
        <v>5547</v>
      </c>
      <c r="B3831" s="4">
        <v>45609</v>
      </c>
      <c r="C3831" t="s">
        <v>457</v>
      </c>
      <c r="D3831" t="s">
        <v>458</v>
      </c>
      <c r="E3831" t="s">
        <v>102</v>
      </c>
      <c r="F3831" t="s">
        <v>103</v>
      </c>
      <c r="G3831" t="s">
        <v>52</v>
      </c>
      <c r="H3831" t="s">
        <v>104</v>
      </c>
      <c r="I3831" s="6">
        <v>3</v>
      </c>
      <c r="J3831" s="6">
        <v>5999</v>
      </c>
      <c r="K3831" s="6">
        <v>17997</v>
      </c>
      <c r="L3831" s="6">
        <v>0</v>
      </c>
      <c r="M3831" s="6">
        <v>0</v>
      </c>
      <c r="N3831" s="6">
        <v>17997</v>
      </c>
      <c r="O3831" s="6">
        <v>4319.28</v>
      </c>
      <c r="P3831" t="s">
        <v>158</v>
      </c>
      <c r="Q3831" t="s">
        <v>159</v>
      </c>
      <c r="R3831" t="s">
        <v>160</v>
      </c>
      <c r="S3831" t="s">
        <v>107</v>
      </c>
      <c r="T3831" t="s">
        <v>35</v>
      </c>
      <c r="U3831" s="13">
        <f t="shared" si="236"/>
        <v>2024</v>
      </c>
      <c r="V3831" s="13">
        <f t="shared" si="237"/>
        <v>11</v>
      </c>
      <c r="W3831" s="20" t="str">
        <f t="shared" si="238"/>
        <v>November</v>
      </c>
      <c r="X3831">
        <v>0.24</v>
      </c>
      <c r="Y3831" s="6">
        <f t="shared" si="239"/>
        <v>17997</v>
      </c>
      <c r="Z3831" cm="1">
        <f t="array" aca="1" ref="Z3831" ca="1">IF(roud(N3831,2)=ROUND(Z3831,2),"ok","error")</f>
        <v>0</v>
      </c>
    </row>
    <row r="3832" spans="1:26" x14ac:dyDescent="0.3">
      <c r="A3832" t="s">
        <v>5548</v>
      </c>
      <c r="B3832" s="4">
        <v>46007</v>
      </c>
      <c r="C3832" t="s">
        <v>603</v>
      </c>
      <c r="D3832" t="s">
        <v>604</v>
      </c>
      <c r="E3832" t="s">
        <v>40</v>
      </c>
      <c r="F3832" t="s">
        <v>41</v>
      </c>
      <c r="G3832" t="s">
        <v>29</v>
      </c>
      <c r="H3832" t="s">
        <v>30</v>
      </c>
      <c r="I3832" s="6">
        <v>1</v>
      </c>
      <c r="J3832" s="6">
        <v>1199</v>
      </c>
      <c r="K3832" s="6">
        <v>1199</v>
      </c>
      <c r="L3832" s="6">
        <v>0.2</v>
      </c>
      <c r="M3832" s="6">
        <v>239.8</v>
      </c>
      <c r="N3832" s="6">
        <v>959.2</v>
      </c>
      <c r="O3832" s="6">
        <v>249.39</v>
      </c>
      <c r="P3832" t="s">
        <v>144</v>
      </c>
      <c r="Q3832" t="s">
        <v>145</v>
      </c>
      <c r="R3832" t="s">
        <v>65</v>
      </c>
      <c r="S3832" t="s">
        <v>54</v>
      </c>
      <c r="T3832" t="s">
        <v>35</v>
      </c>
      <c r="U3832" s="13">
        <f t="shared" si="236"/>
        <v>2025</v>
      </c>
      <c r="V3832" s="13">
        <f t="shared" si="237"/>
        <v>12</v>
      </c>
      <c r="W3832" s="20" t="str">
        <f t="shared" si="238"/>
        <v>December</v>
      </c>
      <c r="X3832">
        <v>0.26</v>
      </c>
      <c r="Y3832" s="6">
        <f t="shared" si="239"/>
        <v>719.4</v>
      </c>
      <c r="Z3832" cm="1">
        <f t="array" aca="1" ref="Z3832" ca="1">IF(roud(N3832,2)=ROUND(Z3832,2),"ok","error")</f>
        <v>0</v>
      </c>
    </row>
    <row r="3833" spans="1:26" x14ac:dyDescent="0.3">
      <c r="A3833" t="s">
        <v>5549</v>
      </c>
      <c r="B3833" s="4">
        <v>45739</v>
      </c>
      <c r="C3833" t="s">
        <v>2274</v>
      </c>
      <c r="D3833" t="s">
        <v>2275</v>
      </c>
      <c r="E3833" t="s">
        <v>198</v>
      </c>
      <c r="F3833" t="s">
        <v>199</v>
      </c>
      <c r="G3833" t="s">
        <v>61</v>
      </c>
      <c r="H3833" t="s">
        <v>71</v>
      </c>
      <c r="I3833" s="6">
        <v>3</v>
      </c>
      <c r="J3833" s="6">
        <v>899</v>
      </c>
      <c r="K3833" s="6">
        <v>2697</v>
      </c>
      <c r="L3833" s="6">
        <v>0.05</v>
      </c>
      <c r="M3833" s="6">
        <v>134.85</v>
      </c>
      <c r="N3833" s="6">
        <v>2562.15</v>
      </c>
      <c r="O3833" s="6">
        <v>371.51</v>
      </c>
      <c r="P3833" t="s">
        <v>94</v>
      </c>
      <c r="Q3833" t="s">
        <v>64</v>
      </c>
      <c r="R3833" t="s">
        <v>65</v>
      </c>
      <c r="S3833" t="s">
        <v>107</v>
      </c>
      <c r="T3833" t="s">
        <v>35</v>
      </c>
      <c r="U3833" s="13">
        <f t="shared" si="236"/>
        <v>2025</v>
      </c>
      <c r="V3833" s="13">
        <f t="shared" si="237"/>
        <v>3</v>
      </c>
      <c r="W3833" s="20" t="str">
        <f t="shared" si="238"/>
        <v>March</v>
      </c>
      <c r="X3833">
        <v>0.14499999999999999</v>
      </c>
      <c r="Y3833" s="6">
        <f t="shared" si="239"/>
        <v>2427.3000000000002</v>
      </c>
      <c r="Z3833" cm="1">
        <f t="array" aca="1" ref="Z3833" ca="1">IF(roud(N3833,2)=ROUND(Z3833,2),"ok","error")</f>
        <v>0</v>
      </c>
    </row>
    <row r="3834" spans="1:26" x14ac:dyDescent="0.3">
      <c r="A3834" t="s">
        <v>5550</v>
      </c>
      <c r="B3834" s="4">
        <v>45536</v>
      </c>
      <c r="C3834" t="s">
        <v>1690</v>
      </c>
      <c r="D3834" t="s">
        <v>1691</v>
      </c>
      <c r="E3834" t="s">
        <v>59</v>
      </c>
      <c r="F3834" t="s">
        <v>60</v>
      </c>
      <c r="G3834" t="s">
        <v>61</v>
      </c>
      <c r="H3834" t="s">
        <v>62</v>
      </c>
      <c r="I3834" s="6">
        <v>3</v>
      </c>
      <c r="J3834" s="6">
        <v>59999</v>
      </c>
      <c r="K3834" s="6">
        <v>179997</v>
      </c>
      <c r="L3834" s="6">
        <v>0.1</v>
      </c>
      <c r="M3834" s="6">
        <v>17999.7</v>
      </c>
      <c r="N3834" s="6">
        <v>161997.29999999999</v>
      </c>
      <c r="O3834" s="6">
        <v>21059.65</v>
      </c>
      <c r="P3834" t="s">
        <v>82</v>
      </c>
      <c r="Q3834" t="s">
        <v>82</v>
      </c>
      <c r="R3834" t="s">
        <v>65</v>
      </c>
      <c r="S3834" t="s">
        <v>107</v>
      </c>
      <c r="T3834" t="s">
        <v>35</v>
      </c>
      <c r="U3834" s="13">
        <f t="shared" si="236"/>
        <v>2024</v>
      </c>
      <c r="V3834" s="13">
        <f t="shared" si="237"/>
        <v>9</v>
      </c>
      <c r="W3834" s="20" t="str">
        <f t="shared" si="238"/>
        <v>September</v>
      </c>
      <c r="X3834">
        <v>0.13</v>
      </c>
      <c r="Y3834" s="6">
        <f t="shared" si="239"/>
        <v>143997.6</v>
      </c>
      <c r="Z3834" cm="1">
        <f t="array" aca="1" ref="Z3834" ca="1">IF(roud(N3834,2)=ROUND(Z3834,2),"ok","error")</f>
        <v>0</v>
      </c>
    </row>
    <row r="3835" spans="1:26" x14ac:dyDescent="0.3">
      <c r="A3835" t="s">
        <v>5551</v>
      </c>
      <c r="B3835" s="4">
        <v>45351</v>
      </c>
      <c r="C3835" t="s">
        <v>84</v>
      </c>
      <c r="D3835" t="s">
        <v>85</v>
      </c>
      <c r="E3835" t="s">
        <v>127</v>
      </c>
      <c r="F3835" t="s">
        <v>128</v>
      </c>
      <c r="G3835" t="s">
        <v>52</v>
      </c>
      <c r="H3835" t="s">
        <v>129</v>
      </c>
      <c r="I3835" s="6">
        <v>2</v>
      </c>
      <c r="J3835" s="6">
        <v>1299</v>
      </c>
      <c r="K3835" s="6">
        <v>2598</v>
      </c>
      <c r="L3835" s="6">
        <v>0.1</v>
      </c>
      <c r="M3835" s="6">
        <v>259.8</v>
      </c>
      <c r="N3835" s="6">
        <v>2338.1999999999998</v>
      </c>
      <c r="O3835" s="6">
        <v>491.02</v>
      </c>
      <c r="P3835" t="s">
        <v>31</v>
      </c>
      <c r="Q3835" t="s">
        <v>32</v>
      </c>
      <c r="R3835" t="s">
        <v>33</v>
      </c>
      <c r="S3835" t="s">
        <v>45</v>
      </c>
      <c r="T3835" t="s">
        <v>35</v>
      </c>
      <c r="U3835" s="13">
        <f t="shared" si="236"/>
        <v>2024</v>
      </c>
      <c r="V3835" s="13">
        <f t="shared" si="237"/>
        <v>2</v>
      </c>
      <c r="W3835" s="20" t="str">
        <f t="shared" si="238"/>
        <v>February</v>
      </c>
      <c r="X3835">
        <v>0.21</v>
      </c>
      <c r="Y3835" s="6">
        <f t="shared" si="239"/>
        <v>2078.4</v>
      </c>
      <c r="Z3835" cm="1">
        <f t="array" aca="1" ref="Z3835" ca="1">IF(roud(N3835,2)=ROUND(Z3835,2),"ok","error")</f>
        <v>0</v>
      </c>
    </row>
    <row r="3836" spans="1:26" x14ac:dyDescent="0.3">
      <c r="A3836" t="s">
        <v>5552</v>
      </c>
      <c r="B3836" s="4">
        <v>45542</v>
      </c>
      <c r="C3836" t="s">
        <v>1016</v>
      </c>
      <c r="D3836" t="s">
        <v>1017</v>
      </c>
      <c r="E3836" t="s">
        <v>69</v>
      </c>
      <c r="F3836" t="s">
        <v>70</v>
      </c>
      <c r="G3836" t="s">
        <v>61</v>
      </c>
      <c r="H3836" t="s">
        <v>71</v>
      </c>
      <c r="I3836" s="6">
        <v>1</v>
      </c>
      <c r="J3836" s="6">
        <v>1299</v>
      </c>
      <c r="K3836" s="6">
        <v>1299</v>
      </c>
      <c r="L3836" s="6">
        <v>0.1</v>
      </c>
      <c r="M3836" s="6">
        <v>129.9</v>
      </c>
      <c r="N3836" s="6">
        <v>1169.0999999999999</v>
      </c>
      <c r="O3836" s="6">
        <v>151.97999999999999</v>
      </c>
      <c r="P3836" t="s">
        <v>144</v>
      </c>
      <c r="Q3836" t="s">
        <v>145</v>
      </c>
      <c r="R3836" t="s">
        <v>65</v>
      </c>
      <c r="S3836" t="s">
        <v>54</v>
      </c>
      <c r="T3836" t="s">
        <v>35</v>
      </c>
      <c r="U3836" s="13">
        <f t="shared" si="236"/>
        <v>2024</v>
      </c>
      <c r="V3836" s="13">
        <f t="shared" si="237"/>
        <v>9</v>
      </c>
      <c r="W3836" s="20" t="str">
        <f t="shared" si="238"/>
        <v>September</v>
      </c>
      <c r="X3836">
        <v>0.13</v>
      </c>
      <c r="Y3836" s="6">
        <f t="shared" si="239"/>
        <v>1039.2</v>
      </c>
      <c r="Z3836" cm="1">
        <f t="array" aca="1" ref="Z3836" ca="1">IF(roud(N3836,2)=ROUND(Z3836,2),"ok","error")</f>
        <v>0</v>
      </c>
    </row>
    <row r="3837" spans="1:26" x14ac:dyDescent="0.3">
      <c r="A3837" t="s">
        <v>5553</v>
      </c>
      <c r="B3837" s="4">
        <v>45380</v>
      </c>
      <c r="C3837" t="s">
        <v>359</v>
      </c>
      <c r="D3837" t="s">
        <v>360</v>
      </c>
      <c r="E3837" t="s">
        <v>50</v>
      </c>
      <c r="F3837" t="s">
        <v>51</v>
      </c>
      <c r="G3837" t="s">
        <v>52</v>
      </c>
      <c r="H3837" t="s">
        <v>53</v>
      </c>
      <c r="I3837" s="6">
        <v>2</v>
      </c>
      <c r="J3837" s="6">
        <v>2999</v>
      </c>
      <c r="K3837" s="6">
        <v>5998</v>
      </c>
      <c r="L3837" s="6">
        <v>0.15</v>
      </c>
      <c r="M3837" s="6">
        <v>899.7</v>
      </c>
      <c r="N3837" s="6">
        <v>5098.3</v>
      </c>
      <c r="O3837" s="6">
        <v>994.17</v>
      </c>
      <c r="P3837" t="s">
        <v>105</v>
      </c>
      <c r="Q3837" t="s">
        <v>106</v>
      </c>
      <c r="R3837" t="s">
        <v>44</v>
      </c>
      <c r="S3837" t="s">
        <v>45</v>
      </c>
      <c r="T3837" t="s">
        <v>55</v>
      </c>
      <c r="U3837" s="13">
        <f t="shared" si="236"/>
        <v>2024</v>
      </c>
      <c r="V3837" s="13">
        <f t="shared" si="237"/>
        <v>3</v>
      </c>
      <c r="W3837" s="20" t="str">
        <f t="shared" si="238"/>
        <v>March</v>
      </c>
      <c r="X3837">
        <v>0.19500000000000001</v>
      </c>
      <c r="Y3837" s="6">
        <f t="shared" si="239"/>
        <v>4198.6000000000004</v>
      </c>
      <c r="Z3837" cm="1">
        <f t="array" aca="1" ref="Z3837" ca="1">IF(roud(N3837,2)=ROUND(Z3837,2),"ok","error")</f>
        <v>0</v>
      </c>
    </row>
    <row r="3838" spans="1:26" x14ac:dyDescent="0.3">
      <c r="A3838" t="s">
        <v>5554</v>
      </c>
      <c r="B3838" s="4">
        <v>45736</v>
      </c>
      <c r="C3838" t="s">
        <v>2643</v>
      </c>
      <c r="D3838" t="s">
        <v>2644</v>
      </c>
      <c r="E3838" t="s">
        <v>40</v>
      </c>
      <c r="F3838" t="s">
        <v>41</v>
      </c>
      <c r="G3838" t="s">
        <v>29</v>
      </c>
      <c r="H3838" t="s">
        <v>30</v>
      </c>
      <c r="I3838" s="6">
        <v>1</v>
      </c>
      <c r="J3838" s="6">
        <v>1199</v>
      </c>
      <c r="K3838" s="6">
        <v>1199</v>
      </c>
      <c r="L3838" s="6">
        <v>0.05</v>
      </c>
      <c r="M3838" s="6">
        <v>59.95</v>
      </c>
      <c r="N3838" s="6">
        <v>1139.05</v>
      </c>
      <c r="O3838" s="6">
        <v>347.41</v>
      </c>
      <c r="P3838" t="s">
        <v>63</v>
      </c>
      <c r="Q3838" t="s">
        <v>64</v>
      </c>
      <c r="R3838" t="s">
        <v>65</v>
      </c>
      <c r="S3838" t="s">
        <v>54</v>
      </c>
      <c r="T3838" t="s">
        <v>35</v>
      </c>
      <c r="U3838" s="13">
        <f t="shared" si="236"/>
        <v>2025</v>
      </c>
      <c r="V3838" s="13">
        <f t="shared" si="237"/>
        <v>3</v>
      </c>
      <c r="W3838" s="20" t="str">
        <f t="shared" si="238"/>
        <v>March</v>
      </c>
      <c r="X3838">
        <v>0.30499999999999999</v>
      </c>
      <c r="Y3838" s="6">
        <f t="shared" si="239"/>
        <v>1079.0999999999999</v>
      </c>
      <c r="Z3838" cm="1">
        <f t="array" aca="1" ref="Z3838" ca="1">IF(roud(N3838,2)=ROUND(Z3838,2),"ok","error")</f>
        <v>0</v>
      </c>
    </row>
    <row r="3839" spans="1:26" x14ac:dyDescent="0.3">
      <c r="A3839" t="s">
        <v>5555</v>
      </c>
      <c r="B3839" s="4">
        <v>45410</v>
      </c>
      <c r="C3839" t="s">
        <v>3155</v>
      </c>
      <c r="D3839" t="s">
        <v>3156</v>
      </c>
      <c r="E3839" t="s">
        <v>133</v>
      </c>
      <c r="F3839" t="s">
        <v>134</v>
      </c>
      <c r="G3839" t="s">
        <v>61</v>
      </c>
      <c r="H3839" t="s">
        <v>123</v>
      </c>
      <c r="I3839" s="6">
        <v>3</v>
      </c>
      <c r="J3839" s="6">
        <v>2999</v>
      </c>
      <c r="K3839" s="6">
        <v>8997</v>
      </c>
      <c r="L3839" s="6">
        <v>0.15</v>
      </c>
      <c r="M3839" s="6">
        <v>1349.55</v>
      </c>
      <c r="N3839" s="6">
        <v>7647.45</v>
      </c>
      <c r="O3839" s="6">
        <v>879.46</v>
      </c>
      <c r="P3839" t="s">
        <v>105</v>
      </c>
      <c r="Q3839" t="s">
        <v>106</v>
      </c>
      <c r="R3839" t="s">
        <v>44</v>
      </c>
      <c r="S3839" t="s">
        <v>98</v>
      </c>
      <c r="T3839" t="s">
        <v>35</v>
      </c>
      <c r="U3839" s="13">
        <f t="shared" si="236"/>
        <v>2024</v>
      </c>
      <c r="V3839" s="13">
        <f t="shared" si="237"/>
        <v>4</v>
      </c>
      <c r="W3839" s="20" t="str">
        <f t="shared" si="238"/>
        <v>April</v>
      </c>
      <c r="X3839">
        <v>0.115</v>
      </c>
      <c r="Y3839" s="6">
        <f t="shared" si="239"/>
        <v>6297.9</v>
      </c>
      <c r="Z3839" cm="1">
        <f t="array" aca="1" ref="Z3839" ca="1">IF(roud(N3839,2)=ROUND(Z3839,2),"ok","error")</f>
        <v>0</v>
      </c>
    </row>
    <row r="3840" spans="1:26" x14ac:dyDescent="0.3">
      <c r="A3840" t="s">
        <v>5556</v>
      </c>
      <c r="B3840" s="4">
        <v>45756</v>
      </c>
      <c r="C3840" t="s">
        <v>2006</v>
      </c>
      <c r="D3840" t="s">
        <v>2007</v>
      </c>
      <c r="E3840" t="s">
        <v>69</v>
      </c>
      <c r="F3840" t="s">
        <v>70</v>
      </c>
      <c r="G3840" t="s">
        <v>61</v>
      </c>
      <c r="H3840" t="s">
        <v>71</v>
      </c>
      <c r="I3840" s="6">
        <v>1</v>
      </c>
      <c r="J3840" s="6">
        <v>1299</v>
      </c>
      <c r="K3840" s="6">
        <v>1299</v>
      </c>
      <c r="L3840" s="6">
        <v>0.15</v>
      </c>
      <c r="M3840" s="6">
        <v>194.85</v>
      </c>
      <c r="N3840" s="6">
        <v>1104.1500000000001</v>
      </c>
      <c r="O3840" s="6">
        <v>126.98</v>
      </c>
      <c r="P3840" t="s">
        <v>31</v>
      </c>
      <c r="Q3840" t="s">
        <v>32</v>
      </c>
      <c r="R3840" t="s">
        <v>33</v>
      </c>
      <c r="S3840" t="s">
        <v>45</v>
      </c>
      <c r="T3840" t="s">
        <v>55</v>
      </c>
      <c r="U3840" s="13">
        <f t="shared" si="236"/>
        <v>2025</v>
      </c>
      <c r="V3840" s="13">
        <f t="shared" si="237"/>
        <v>4</v>
      </c>
      <c r="W3840" s="20" t="str">
        <f t="shared" si="238"/>
        <v>April</v>
      </c>
      <c r="X3840">
        <v>0.115</v>
      </c>
      <c r="Y3840" s="6">
        <f t="shared" si="239"/>
        <v>909.3</v>
      </c>
      <c r="Z3840" cm="1">
        <f t="array" aca="1" ref="Z3840" ca="1">IF(roud(N3840,2)=ROUND(Z3840,2),"ok","error")</f>
        <v>0</v>
      </c>
    </row>
    <row r="3841" spans="1:26" x14ac:dyDescent="0.3">
      <c r="A3841" t="s">
        <v>5557</v>
      </c>
      <c r="B3841" s="4">
        <v>45918</v>
      </c>
      <c r="C3841" t="s">
        <v>1919</v>
      </c>
      <c r="D3841" t="s">
        <v>1920</v>
      </c>
      <c r="E3841" t="s">
        <v>127</v>
      </c>
      <c r="F3841" t="s">
        <v>128</v>
      </c>
      <c r="G3841" t="s">
        <v>52</v>
      </c>
      <c r="H3841" t="s">
        <v>129</v>
      </c>
      <c r="I3841" s="6">
        <v>1</v>
      </c>
      <c r="J3841" s="6">
        <v>1299</v>
      </c>
      <c r="K3841" s="6">
        <v>1299</v>
      </c>
      <c r="L3841" s="6">
        <v>0.25</v>
      </c>
      <c r="M3841" s="6">
        <v>324.75</v>
      </c>
      <c r="N3841" s="6">
        <v>974.25</v>
      </c>
      <c r="O3841" s="6">
        <v>160.75</v>
      </c>
      <c r="P3841" t="s">
        <v>63</v>
      </c>
      <c r="Q3841" t="s">
        <v>64</v>
      </c>
      <c r="R3841" t="s">
        <v>65</v>
      </c>
      <c r="S3841" t="s">
        <v>54</v>
      </c>
      <c r="T3841" t="s">
        <v>46</v>
      </c>
      <c r="U3841" s="13">
        <f t="shared" si="236"/>
        <v>2025</v>
      </c>
      <c r="V3841" s="13">
        <f t="shared" si="237"/>
        <v>9</v>
      </c>
      <c r="W3841" s="20" t="str">
        <f t="shared" si="238"/>
        <v>September</v>
      </c>
      <c r="X3841">
        <v>0.16500000000000001</v>
      </c>
      <c r="Y3841" s="6">
        <f t="shared" si="239"/>
        <v>649.5</v>
      </c>
      <c r="Z3841" cm="1">
        <f t="array" aca="1" ref="Z3841" ca="1">IF(roud(N3841,2)=ROUND(Z3841,2),"ok","error")</f>
        <v>0</v>
      </c>
    </row>
    <row r="3842" spans="1:26" x14ac:dyDescent="0.3">
      <c r="A3842" t="s">
        <v>5558</v>
      </c>
      <c r="B3842" s="4">
        <v>45915</v>
      </c>
      <c r="C3842" t="s">
        <v>1603</v>
      </c>
      <c r="D3842" t="s">
        <v>1604</v>
      </c>
      <c r="E3842" t="s">
        <v>127</v>
      </c>
      <c r="F3842" t="s">
        <v>128</v>
      </c>
      <c r="G3842" t="s">
        <v>52</v>
      </c>
      <c r="H3842" t="s">
        <v>129</v>
      </c>
      <c r="I3842" s="6">
        <v>3</v>
      </c>
      <c r="J3842" s="6">
        <v>1299</v>
      </c>
      <c r="K3842" s="6">
        <v>3897</v>
      </c>
      <c r="L3842" s="6">
        <v>0.15</v>
      </c>
      <c r="M3842" s="6">
        <v>584.54999999999995</v>
      </c>
      <c r="N3842" s="6">
        <v>3312.45</v>
      </c>
      <c r="O3842" s="6">
        <v>645.92999999999995</v>
      </c>
      <c r="P3842" t="s">
        <v>94</v>
      </c>
      <c r="Q3842" t="s">
        <v>64</v>
      </c>
      <c r="R3842" t="s">
        <v>65</v>
      </c>
      <c r="S3842" t="s">
        <v>34</v>
      </c>
      <c r="T3842" t="s">
        <v>46</v>
      </c>
      <c r="U3842" s="13">
        <f t="shared" si="236"/>
        <v>2025</v>
      </c>
      <c r="V3842" s="13">
        <f t="shared" si="237"/>
        <v>9</v>
      </c>
      <c r="W3842" s="20" t="str">
        <f t="shared" si="238"/>
        <v>September</v>
      </c>
      <c r="X3842">
        <v>0.19500000000000001</v>
      </c>
      <c r="Y3842" s="6">
        <f t="shared" si="239"/>
        <v>2727.9</v>
      </c>
      <c r="Z3842" cm="1">
        <f t="array" aca="1" ref="Z3842" ca="1">IF(roud(N3842,2)=ROUND(Z3842,2),"ok","error")</f>
        <v>0</v>
      </c>
    </row>
    <row r="3843" spans="1:26" x14ac:dyDescent="0.3">
      <c r="A3843" t="s">
        <v>5559</v>
      </c>
      <c r="B3843" s="4">
        <v>45348</v>
      </c>
      <c r="C3843" t="s">
        <v>2765</v>
      </c>
      <c r="D3843" t="s">
        <v>2766</v>
      </c>
      <c r="E3843" t="s">
        <v>86</v>
      </c>
      <c r="F3843" t="s">
        <v>87</v>
      </c>
      <c r="G3843" t="s">
        <v>29</v>
      </c>
      <c r="H3843" t="s">
        <v>88</v>
      </c>
      <c r="I3843" s="6">
        <v>3</v>
      </c>
      <c r="J3843" s="6">
        <v>1299</v>
      </c>
      <c r="K3843" s="6">
        <v>3897</v>
      </c>
      <c r="L3843" s="6">
        <v>0</v>
      </c>
      <c r="M3843" s="6">
        <v>0</v>
      </c>
      <c r="N3843" s="6">
        <v>3897</v>
      </c>
      <c r="O3843" s="6">
        <v>1247.04</v>
      </c>
      <c r="P3843" t="s">
        <v>94</v>
      </c>
      <c r="Q3843" t="s">
        <v>64</v>
      </c>
      <c r="R3843" t="s">
        <v>65</v>
      </c>
      <c r="S3843" t="s">
        <v>107</v>
      </c>
      <c r="T3843" t="s">
        <v>35</v>
      </c>
      <c r="U3843" s="13">
        <f t="shared" ref="U3843:U3906" si="240">YEAR(B3843)</f>
        <v>2024</v>
      </c>
      <c r="V3843" s="13">
        <f t="shared" ref="V3843:V3906" si="241">MONTH(B3843)</f>
        <v>2</v>
      </c>
      <c r="W3843" s="20" t="str">
        <f t="shared" ref="W3843:W3906" si="242">TEXT(B3843,"mmmm")</f>
        <v>February</v>
      </c>
      <c r="X3843">
        <v>0.32</v>
      </c>
      <c r="Y3843" s="6">
        <f t="shared" ref="Y3843:Y3906" si="243">ROUND(N3843-(M3843),2)</f>
        <v>3897</v>
      </c>
      <c r="Z3843" cm="1">
        <f t="array" aca="1" ref="Z3843" ca="1">IF(roud(N3843,2)=ROUND(Z3843,2),"ok","error")</f>
        <v>0</v>
      </c>
    </row>
    <row r="3844" spans="1:26" x14ac:dyDescent="0.3">
      <c r="A3844" t="s">
        <v>5560</v>
      </c>
      <c r="B3844" s="4">
        <v>45608</v>
      </c>
      <c r="C3844" t="s">
        <v>2869</v>
      </c>
      <c r="D3844" t="s">
        <v>2870</v>
      </c>
      <c r="E3844" t="s">
        <v>80</v>
      </c>
      <c r="F3844" t="s">
        <v>81</v>
      </c>
      <c r="G3844" t="s">
        <v>52</v>
      </c>
      <c r="H3844" t="s">
        <v>53</v>
      </c>
      <c r="I3844" s="6">
        <v>4</v>
      </c>
      <c r="J3844" s="6">
        <v>3499</v>
      </c>
      <c r="K3844" s="6">
        <v>13996</v>
      </c>
      <c r="L3844" s="6">
        <v>0.15</v>
      </c>
      <c r="M3844" s="6">
        <v>2099.4</v>
      </c>
      <c r="N3844" s="6">
        <v>11896.6</v>
      </c>
      <c r="O3844" s="6">
        <v>2319.84</v>
      </c>
      <c r="P3844" t="s">
        <v>105</v>
      </c>
      <c r="Q3844" t="s">
        <v>106</v>
      </c>
      <c r="R3844" t="s">
        <v>44</v>
      </c>
      <c r="S3844" t="s">
        <v>34</v>
      </c>
      <c r="T3844" t="s">
        <v>35</v>
      </c>
      <c r="U3844" s="13">
        <f t="shared" si="240"/>
        <v>2024</v>
      </c>
      <c r="V3844" s="13">
        <f t="shared" si="241"/>
        <v>11</v>
      </c>
      <c r="W3844" s="20" t="str">
        <f t="shared" si="242"/>
        <v>November</v>
      </c>
      <c r="X3844">
        <v>0.19500000000000001</v>
      </c>
      <c r="Y3844" s="6">
        <f t="shared" si="243"/>
        <v>9797.2000000000007</v>
      </c>
      <c r="Z3844" cm="1">
        <f t="array" aca="1" ref="Z3844" ca="1">IF(roud(N3844,2)=ROUND(Z3844,2),"ok","error")</f>
        <v>0</v>
      </c>
    </row>
    <row r="3845" spans="1:26" x14ac:dyDescent="0.3">
      <c r="A3845" t="s">
        <v>5561</v>
      </c>
      <c r="B3845" s="4">
        <v>45974</v>
      </c>
      <c r="C3845" t="s">
        <v>3150</v>
      </c>
      <c r="D3845" t="s">
        <v>3151</v>
      </c>
      <c r="E3845" t="s">
        <v>86</v>
      </c>
      <c r="F3845" t="s">
        <v>87</v>
      </c>
      <c r="G3845" t="s">
        <v>29</v>
      </c>
      <c r="H3845" t="s">
        <v>88</v>
      </c>
      <c r="I3845" s="6">
        <v>1</v>
      </c>
      <c r="J3845" s="6">
        <v>1299</v>
      </c>
      <c r="K3845" s="6">
        <v>1299</v>
      </c>
      <c r="L3845" s="6">
        <v>0.1</v>
      </c>
      <c r="M3845" s="6">
        <v>129.9</v>
      </c>
      <c r="N3845" s="6">
        <v>1169.0999999999999</v>
      </c>
      <c r="O3845" s="6">
        <v>339.04</v>
      </c>
      <c r="P3845" t="s">
        <v>89</v>
      </c>
      <c r="Q3845" t="s">
        <v>90</v>
      </c>
      <c r="R3845" t="s">
        <v>65</v>
      </c>
      <c r="S3845" t="s">
        <v>54</v>
      </c>
      <c r="T3845" t="s">
        <v>35</v>
      </c>
      <c r="U3845" s="13">
        <f t="shared" si="240"/>
        <v>2025</v>
      </c>
      <c r="V3845" s="13">
        <f t="shared" si="241"/>
        <v>11</v>
      </c>
      <c r="W3845" s="20" t="str">
        <f t="shared" si="242"/>
        <v>November</v>
      </c>
      <c r="X3845">
        <v>0.28999999999999998</v>
      </c>
      <c r="Y3845" s="6">
        <f t="shared" si="243"/>
        <v>1039.2</v>
      </c>
      <c r="Z3845" cm="1">
        <f t="array" aca="1" ref="Z3845" ca="1">IF(roud(N3845,2)=ROUND(Z3845,2),"ok","error")</f>
        <v>0</v>
      </c>
    </row>
    <row r="3846" spans="1:26" x14ac:dyDescent="0.3">
      <c r="A3846" t="s">
        <v>5562</v>
      </c>
      <c r="B3846" s="4">
        <v>45965</v>
      </c>
      <c r="C3846" t="s">
        <v>1105</v>
      </c>
      <c r="D3846" t="s">
        <v>1106</v>
      </c>
      <c r="E3846" t="s">
        <v>50</v>
      </c>
      <c r="F3846" t="s">
        <v>51</v>
      </c>
      <c r="G3846" t="s">
        <v>52</v>
      </c>
      <c r="H3846" t="s">
        <v>53</v>
      </c>
      <c r="I3846" s="6">
        <v>2</v>
      </c>
      <c r="J3846" s="6">
        <v>2999</v>
      </c>
      <c r="K3846" s="6">
        <v>5998</v>
      </c>
      <c r="L3846" s="6">
        <v>0.25</v>
      </c>
      <c r="M3846" s="6">
        <v>1499.5</v>
      </c>
      <c r="N3846" s="6">
        <v>4498.5</v>
      </c>
      <c r="O3846" s="6">
        <v>742.25</v>
      </c>
      <c r="P3846" t="s">
        <v>82</v>
      </c>
      <c r="Q3846" t="s">
        <v>82</v>
      </c>
      <c r="R3846" t="s">
        <v>65</v>
      </c>
      <c r="S3846" t="s">
        <v>98</v>
      </c>
      <c r="T3846" t="s">
        <v>55</v>
      </c>
      <c r="U3846" s="13">
        <f t="shared" si="240"/>
        <v>2025</v>
      </c>
      <c r="V3846" s="13">
        <f t="shared" si="241"/>
        <v>11</v>
      </c>
      <c r="W3846" s="20" t="str">
        <f t="shared" si="242"/>
        <v>November</v>
      </c>
      <c r="X3846">
        <v>0.16500000000000001</v>
      </c>
      <c r="Y3846" s="6">
        <f t="shared" si="243"/>
        <v>2999</v>
      </c>
      <c r="Z3846" cm="1">
        <f t="array" aca="1" ref="Z3846" ca="1">IF(roud(N3846,2)=ROUND(Z3846,2),"ok","error")</f>
        <v>0</v>
      </c>
    </row>
    <row r="3847" spans="1:26" x14ac:dyDescent="0.3">
      <c r="A3847" t="s">
        <v>5563</v>
      </c>
      <c r="B3847" s="4">
        <v>45471</v>
      </c>
      <c r="C3847" t="s">
        <v>1511</v>
      </c>
      <c r="D3847" t="s">
        <v>1512</v>
      </c>
      <c r="E3847" t="s">
        <v>102</v>
      </c>
      <c r="F3847" t="s">
        <v>103</v>
      </c>
      <c r="G3847" t="s">
        <v>52</v>
      </c>
      <c r="H3847" t="s">
        <v>104</v>
      </c>
      <c r="I3847" s="6">
        <v>2</v>
      </c>
      <c r="J3847" s="6">
        <v>5999</v>
      </c>
      <c r="K3847" s="6">
        <v>11998</v>
      </c>
      <c r="L3847" s="6">
        <v>0</v>
      </c>
      <c r="M3847" s="6">
        <v>0</v>
      </c>
      <c r="N3847" s="6">
        <v>11998</v>
      </c>
      <c r="O3847" s="6">
        <v>2879.52</v>
      </c>
      <c r="P3847" t="s">
        <v>186</v>
      </c>
      <c r="Q3847" t="s">
        <v>187</v>
      </c>
      <c r="R3847" t="s">
        <v>160</v>
      </c>
      <c r="S3847" t="s">
        <v>45</v>
      </c>
      <c r="T3847" t="s">
        <v>35</v>
      </c>
      <c r="U3847" s="13">
        <f t="shared" si="240"/>
        <v>2024</v>
      </c>
      <c r="V3847" s="13">
        <f t="shared" si="241"/>
        <v>6</v>
      </c>
      <c r="W3847" s="20" t="str">
        <f t="shared" si="242"/>
        <v>June</v>
      </c>
      <c r="X3847">
        <v>0.24</v>
      </c>
      <c r="Y3847" s="6">
        <f t="shared" si="243"/>
        <v>11998</v>
      </c>
      <c r="Z3847" cm="1">
        <f t="array" aca="1" ref="Z3847" ca="1">IF(roud(N3847,2)=ROUND(Z3847,2),"ok","error")</f>
        <v>0</v>
      </c>
    </row>
    <row r="3848" spans="1:26" x14ac:dyDescent="0.3">
      <c r="A3848" t="s">
        <v>5564</v>
      </c>
      <c r="B3848" s="4">
        <v>45414</v>
      </c>
      <c r="C3848" t="s">
        <v>2665</v>
      </c>
      <c r="D3848" t="s">
        <v>2666</v>
      </c>
      <c r="E3848" t="s">
        <v>323</v>
      </c>
      <c r="F3848" t="s">
        <v>324</v>
      </c>
      <c r="G3848" t="s">
        <v>29</v>
      </c>
      <c r="H3848" t="s">
        <v>304</v>
      </c>
      <c r="I3848" s="6">
        <v>2</v>
      </c>
      <c r="J3848" s="6">
        <v>799</v>
      </c>
      <c r="K3848" s="6">
        <v>1598</v>
      </c>
      <c r="L3848" s="6">
        <v>0.15</v>
      </c>
      <c r="M3848" s="6">
        <v>239.7</v>
      </c>
      <c r="N3848" s="6">
        <v>1358.3</v>
      </c>
      <c r="O3848" s="6">
        <v>373.53</v>
      </c>
      <c r="P3848" t="s">
        <v>105</v>
      </c>
      <c r="Q3848" t="s">
        <v>106</v>
      </c>
      <c r="R3848" t="s">
        <v>44</v>
      </c>
      <c r="S3848" t="s">
        <v>45</v>
      </c>
      <c r="T3848" t="s">
        <v>55</v>
      </c>
      <c r="U3848" s="13">
        <f t="shared" si="240"/>
        <v>2024</v>
      </c>
      <c r="V3848" s="13">
        <f t="shared" si="241"/>
        <v>5</v>
      </c>
      <c r="W3848" s="20" t="str">
        <f t="shared" si="242"/>
        <v>May</v>
      </c>
      <c r="X3848">
        <v>0.27500000000000002</v>
      </c>
      <c r="Y3848" s="6">
        <f t="shared" si="243"/>
        <v>1118.5999999999999</v>
      </c>
      <c r="Z3848" cm="1">
        <f t="array" aca="1" ref="Z3848" ca="1">IF(roud(N3848,2)=ROUND(Z3848,2),"ok","error")</f>
        <v>0</v>
      </c>
    </row>
    <row r="3849" spans="1:26" x14ac:dyDescent="0.3">
      <c r="A3849" t="s">
        <v>5565</v>
      </c>
      <c r="B3849" s="4">
        <v>45304</v>
      </c>
      <c r="C3849" t="s">
        <v>2419</v>
      </c>
      <c r="D3849" t="s">
        <v>2420</v>
      </c>
      <c r="E3849" t="s">
        <v>356</v>
      </c>
      <c r="F3849" t="s">
        <v>357</v>
      </c>
      <c r="G3849" t="s">
        <v>214</v>
      </c>
      <c r="H3849" t="s">
        <v>260</v>
      </c>
      <c r="I3849" s="6">
        <v>1</v>
      </c>
      <c r="J3849" s="6">
        <v>699</v>
      </c>
      <c r="K3849" s="6">
        <v>699</v>
      </c>
      <c r="L3849" s="6">
        <v>0.25</v>
      </c>
      <c r="M3849" s="6">
        <v>174.75</v>
      </c>
      <c r="N3849" s="6">
        <v>524.25</v>
      </c>
      <c r="O3849" s="6">
        <v>159.9</v>
      </c>
      <c r="P3849" t="s">
        <v>63</v>
      </c>
      <c r="Q3849" t="s">
        <v>64</v>
      </c>
      <c r="R3849" t="s">
        <v>65</v>
      </c>
      <c r="S3849" t="s">
        <v>107</v>
      </c>
      <c r="T3849" t="s">
        <v>35</v>
      </c>
      <c r="U3849" s="13">
        <f t="shared" si="240"/>
        <v>2024</v>
      </c>
      <c r="V3849" s="13">
        <f t="shared" si="241"/>
        <v>1</v>
      </c>
      <c r="W3849" s="20" t="str">
        <f t="shared" si="242"/>
        <v>January</v>
      </c>
      <c r="X3849">
        <v>0.30499999999999999</v>
      </c>
      <c r="Y3849" s="6">
        <f t="shared" si="243"/>
        <v>349.5</v>
      </c>
      <c r="Z3849" cm="1">
        <f t="array" aca="1" ref="Z3849" ca="1">IF(roud(N3849,2)=ROUND(Z3849,2),"ok","error")</f>
        <v>0</v>
      </c>
    </row>
    <row r="3850" spans="1:26" x14ac:dyDescent="0.3">
      <c r="A3850" t="s">
        <v>5566</v>
      </c>
      <c r="B3850" s="4">
        <v>46016</v>
      </c>
      <c r="C3850" t="s">
        <v>3613</v>
      </c>
      <c r="D3850" t="s">
        <v>3614</v>
      </c>
      <c r="E3850" t="s">
        <v>40</v>
      </c>
      <c r="F3850" t="s">
        <v>41</v>
      </c>
      <c r="G3850" t="s">
        <v>29</v>
      </c>
      <c r="H3850" t="s">
        <v>30</v>
      </c>
      <c r="I3850" s="6">
        <v>1</v>
      </c>
      <c r="J3850" s="6">
        <v>1199</v>
      </c>
      <c r="K3850" s="6">
        <v>1199</v>
      </c>
      <c r="L3850" s="6">
        <v>0.1</v>
      </c>
      <c r="M3850" s="6">
        <v>119.9</v>
      </c>
      <c r="N3850" s="6">
        <v>1079.0999999999999</v>
      </c>
      <c r="O3850" s="6">
        <v>312.94</v>
      </c>
      <c r="P3850" t="s">
        <v>42</v>
      </c>
      <c r="Q3850" t="s">
        <v>43</v>
      </c>
      <c r="R3850" t="s">
        <v>44</v>
      </c>
      <c r="S3850" t="s">
        <v>98</v>
      </c>
      <c r="T3850" t="s">
        <v>35</v>
      </c>
      <c r="U3850" s="13">
        <f t="shared" si="240"/>
        <v>2025</v>
      </c>
      <c r="V3850" s="13">
        <f t="shared" si="241"/>
        <v>12</v>
      </c>
      <c r="W3850" s="20" t="str">
        <f t="shared" si="242"/>
        <v>December</v>
      </c>
      <c r="X3850">
        <v>0.28999999999999998</v>
      </c>
      <c r="Y3850" s="6">
        <f t="shared" si="243"/>
        <v>959.2</v>
      </c>
      <c r="Z3850" cm="1">
        <f t="array" aca="1" ref="Z3850" ca="1">IF(roud(N3850,2)=ROUND(Z3850,2),"ok","error")</f>
        <v>0</v>
      </c>
    </row>
    <row r="3851" spans="1:26" x14ac:dyDescent="0.3">
      <c r="A3851" t="s">
        <v>5567</v>
      </c>
      <c r="B3851" s="4">
        <v>45432</v>
      </c>
      <c r="C3851" t="s">
        <v>5568</v>
      </c>
      <c r="D3851" t="s">
        <v>5569</v>
      </c>
      <c r="E3851" t="s">
        <v>80</v>
      </c>
      <c r="F3851" t="s">
        <v>81</v>
      </c>
      <c r="G3851" t="s">
        <v>52</v>
      </c>
      <c r="H3851" t="s">
        <v>53</v>
      </c>
      <c r="I3851" s="6">
        <v>1</v>
      </c>
      <c r="J3851" s="6">
        <v>3499</v>
      </c>
      <c r="K3851" s="6">
        <v>3499</v>
      </c>
      <c r="L3851" s="6">
        <v>0.2</v>
      </c>
      <c r="M3851" s="6">
        <v>699.8</v>
      </c>
      <c r="N3851" s="6">
        <v>2799.2</v>
      </c>
      <c r="O3851" s="6">
        <v>503.86</v>
      </c>
      <c r="P3851" t="s">
        <v>158</v>
      </c>
      <c r="Q3851" t="s">
        <v>159</v>
      </c>
      <c r="R3851" t="s">
        <v>160</v>
      </c>
      <c r="S3851" t="s">
        <v>34</v>
      </c>
      <c r="T3851" t="s">
        <v>35</v>
      </c>
      <c r="U3851" s="13">
        <f t="shared" si="240"/>
        <v>2024</v>
      </c>
      <c r="V3851" s="13">
        <f t="shared" si="241"/>
        <v>5</v>
      </c>
      <c r="W3851" s="20" t="str">
        <f t="shared" si="242"/>
        <v>May</v>
      </c>
      <c r="X3851">
        <v>0.18</v>
      </c>
      <c r="Y3851" s="6">
        <f t="shared" si="243"/>
        <v>2099.4</v>
      </c>
      <c r="Z3851" cm="1">
        <f t="array" aca="1" ref="Z3851" ca="1">IF(roud(N3851,2)=ROUND(Z3851,2),"ok","error")</f>
        <v>0</v>
      </c>
    </row>
    <row r="3852" spans="1:26" x14ac:dyDescent="0.3">
      <c r="A3852" t="s">
        <v>5570</v>
      </c>
      <c r="B3852" s="4">
        <v>46010</v>
      </c>
      <c r="C3852" t="s">
        <v>2546</v>
      </c>
      <c r="D3852" t="s">
        <v>2547</v>
      </c>
      <c r="E3852" t="s">
        <v>284</v>
      </c>
      <c r="F3852" t="s">
        <v>285</v>
      </c>
      <c r="G3852" t="s">
        <v>52</v>
      </c>
      <c r="H3852" t="s">
        <v>129</v>
      </c>
      <c r="I3852" s="6">
        <v>1</v>
      </c>
      <c r="J3852" s="6">
        <v>999</v>
      </c>
      <c r="K3852" s="6">
        <v>999</v>
      </c>
      <c r="L3852" s="6">
        <v>0.2</v>
      </c>
      <c r="M3852" s="6">
        <v>199.8</v>
      </c>
      <c r="N3852" s="6">
        <v>799.2</v>
      </c>
      <c r="O3852" s="6">
        <v>143.86000000000001</v>
      </c>
      <c r="P3852" t="s">
        <v>144</v>
      </c>
      <c r="Q3852" t="s">
        <v>145</v>
      </c>
      <c r="R3852" t="s">
        <v>65</v>
      </c>
      <c r="S3852" t="s">
        <v>107</v>
      </c>
      <c r="T3852" t="s">
        <v>35</v>
      </c>
      <c r="U3852" s="13">
        <f t="shared" si="240"/>
        <v>2025</v>
      </c>
      <c r="V3852" s="13">
        <f t="shared" si="241"/>
        <v>12</v>
      </c>
      <c r="W3852" s="20" t="str">
        <f t="shared" si="242"/>
        <v>December</v>
      </c>
      <c r="X3852">
        <v>0.18</v>
      </c>
      <c r="Y3852" s="6">
        <f t="shared" si="243"/>
        <v>599.4</v>
      </c>
      <c r="Z3852" cm="1">
        <f t="array" aca="1" ref="Z3852" ca="1">IF(roud(N3852,2)=ROUND(Z3852,2),"ok","error")</f>
        <v>0</v>
      </c>
    </row>
    <row r="3853" spans="1:26" x14ac:dyDescent="0.3">
      <c r="A3853" t="s">
        <v>5571</v>
      </c>
      <c r="B3853" s="4">
        <v>45303</v>
      </c>
      <c r="C3853" t="s">
        <v>2739</v>
      </c>
      <c r="D3853" t="s">
        <v>2740</v>
      </c>
      <c r="E3853" t="s">
        <v>127</v>
      </c>
      <c r="F3853" t="s">
        <v>128</v>
      </c>
      <c r="G3853" t="s">
        <v>52</v>
      </c>
      <c r="H3853" t="s">
        <v>129</v>
      </c>
      <c r="I3853" s="6">
        <v>1</v>
      </c>
      <c r="J3853" s="6">
        <v>1299</v>
      </c>
      <c r="K3853" s="6">
        <v>1299</v>
      </c>
      <c r="L3853" s="6">
        <v>0.1</v>
      </c>
      <c r="M3853" s="6">
        <v>129.9</v>
      </c>
      <c r="N3853" s="6">
        <v>1169.0999999999999</v>
      </c>
      <c r="O3853" s="6">
        <v>245.51</v>
      </c>
      <c r="P3853" t="s">
        <v>82</v>
      </c>
      <c r="Q3853" t="s">
        <v>82</v>
      </c>
      <c r="R3853" t="s">
        <v>65</v>
      </c>
      <c r="S3853" t="s">
        <v>107</v>
      </c>
      <c r="T3853" t="s">
        <v>35</v>
      </c>
      <c r="U3853" s="13">
        <f t="shared" si="240"/>
        <v>2024</v>
      </c>
      <c r="V3853" s="13">
        <f t="shared" si="241"/>
        <v>1</v>
      </c>
      <c r="W3853" s="20" t="str">
        <f t="shared" si="242"/>
        <v>January</v>
      </c>
      <c r="X3853">
        <v>0.21</v>
      </c>
      <c r="Y3853" s="6">
        <f t="shared" si="243"/>
        <v>1039.2</v>
      </c>
      <c r="Z3853" cm="1">
        <f t="array" aca="1" ref="Z3853" ca="1">IF(roud(N3853,2)=ROUND(Z3853,2),"ok","error")</f>
        <v>0</v>
      </c>
    </row>
    <row r="3854" spans="1:26" x14ac:dyDescent="0.3">
      <c r="A3854" t="s">
        <v>5572</v>
      </c>
      <c r="B3854" s="4">
        <v>45459</v>
      </c>
      <c r="C3854" t="s">
        <v>1058</v>
      </c>
      <c r="D3854" t="s">
        <v>1059</v>
      </c>
      <c r="E3854" t="s">
        <v>75</v>
      </c>
      <c r="F3854" t="s">
        <v>76</v>
      </c>
      <c r="G3854" t="s">
        <v>61</v>
      </c>
      <c r="H3854" t="s">
        <v>71</v>
      </c>
      <c r="I3854" s="6">
        <v>2</v>
      </c>
      <c r="J3854" s="6">
        <v>1499</v>
      </c>
      <c r="K3854" s="6">
        <v>2998</v>
      </c>
      <c r="L3854" s="6">
        <v>0.2</v>
      </c>
      <c r="M3854" s="6">
        <v>599.6</v>
      </c>
      <c r="N3854" s="6">
        <v>2398.4</v>
      </c>
      <c r="O3854" s="6">
        <v>239.84</v>
      </c>
      <c r="P3854" t="s">
        <v>191</v>
      </c>
      <c r="Q3854" t="s">
        <v>187</v>
      </c>
      <c r="R3854" t="s">
        <v>160</v>
      </c>
      <c r="S3854" t="s">
        <v>45</v>
      </c>
      <c r="T3854" t="s">
        <v>35</v>
      </c>
      <c r="U3854" s="13">
        <f t="shared" si="240"/>
        <v>2024</v>
      </c>
      <c r="V3854" s="13">
        <f t="shared" si="241"/>
        <v>6</v>
      </c>
      <c r="W3854" s="20" t="str">
        <f t="shared" si="242"/>
        <v>June</v>
      </c>
      <c r="X3854">
        <v>0.1</v>
      </c>
      <c r="Y3854" s="6">
        <f t="shared" si="243"/>
        <v>1798.8</v>
      </c>
      <c r="Z3854" cm="1">
        <f t="array" aca="1" ref="Z3854" ca="1">IF(roud(N3854,2)=ROUND(Z3854,2),"ok","error")</f>
        <v>0</v>
      </c>
    </row>
    <row r="3855" spans="1:26" x14ac:dyDescent="0.3">
      <c r="A3855" t="s">
        <v>5573</v>
      </c>
      <c r="B3855" s="4">
        <v>45800</v>
      </c>
      <c r="C3855" t="s">
        <v>749</v>
      </c>
      <c r="D3855" t="s">
        <v>750</v>
      </c>
      <c r="E3855" t="s">
        <v>133</v>
      </c>
      <c r="F3855" t="s">
        <v>134</v>
      </c>
      <c r="G3855" t="s">
        <v>61</v>
      </c>
      <c r="H3855" t="s">
        <v>123</v>
      </c>
      <c r="I3855" s="6">
        <v>1</v>
      </c>
      <c r="J3855" s="6">
        <v>2999</v>
      </c>
      <c r="K3855" s="6">
        <v>2999</v>
      </c>
      <c r="L3855" s="6">
        <v>0.15</v>
      </c>
      <c r="M3855" s="6">
        <v>449.85</v>
      </c>
      <c r="N3855" s="6">
        <v>2549.15</v>
      </c>
      <c r="O3855" s="6">
        <v>293.14999999999998</v>
      </c>
      <c r="P3855" t="s">
        <v>186</v>
      </c>
      <c r="Q3855" t="s">
        <v>187</v>
      </c>
      <c r="R3855" t="s">
        <v>160</v>
      </c>
      <c r="S3855" t="s">
        <v>98</v>
      </c>
      <c r="T3855" t="s">
        <v>35</v>
      </c>
      <c r="U3855" s="13">
        <f t="shared" si="240"/>
        <v>2025</v>
      </c>
      <c r="V3855" s="13">
        <f t="shared" si="241"/>
        <v>5</v>
      </c>
      <c r="W3855" s="20" t="str">
        <f t="shared" si="242"/>
        <v>May</v>
      </c>
      <c r="X3855">
        <v>0.115</v>
      </c>
      <c r="Y3855" s="6">
        <f t="shared" si="243"/>
        <v>2099.3000000000002</v>
      </c>
      <c r="Z3855" cm="1">
        <f t="array" aca="1" ref="Z3855" ca="1">IF(roud(N3855,2)=ROUND(Z3855,2),"ok","error")</f>
        <v>0</v>
      </c>
    </row>
    <row r="3856" spans="1:26" x14ac:dyDescent="0.3">
      <c r="A3856" t="s">
        <v>5574</v>
      </c>
      <c r="B3856" s="4">
        <v>45647</v>
      </c>
      <c r="C3856" t="s">
        <v>2332</v>
      </c>
      <c r="D3856" t="s">
        <v>2333</v>
      </c>
      <c r="E3856" t="s">
        <v>59</v>
      </c>
      <c r="F3856" t="s">
        <v>60</v>
      </c>
      <c r="G3856" t="s">
        <v>61</v>
      </c>
      <c r="H3856" t="s">
        <v>62</v>
      </c>
      <c r="I3856" s="6">
        <v>3</v>
      </c>
      <c r="J3856" s="6">
        <v>59999</v>
      </c>
      <c r="K3856" s="6">
        <v>179997</v>
      </c>
      <c r="L3856" s="6">
        <v>0.15</v>
      </c>
      <c r="M3856" s="6">
        <v>26999.55</v>
      </c>
      <c r="N3856" s="6">
        <v>152997.45000000001</v>
      </c>
      <c r="O3856" s="6">
        <v>17594.71</v>
      </c>
      <c r="P3856" t="s">
        <v>82</v>
      </c>
      <c r="Q3856" t="s">
        <v>82</v>
      </c>
      <c r="R3856" t="s">
        <v>65</v>
      </c>
      <c r="S3856" t="s">
        <v>107</v>
      </c>
      <c r="T3856" t="s">
        <v>55</v>
      </c>
      <c r="U3856" s="13">
        <f t="shared" si="240"/>
        <v>2024</v>
      </c>
      <c r="V3856" s="13">
        <f t="shared" si="241"/>
        <v>12</v>
      </c>
      <c r="W3856" s="20" t="str">
        <f t="shared" si="242"/>
        <v>December</v>
      </c>
      <c r="X3856">
        <v>0.115</v>
      </c>
      <c r="Y3856" s="6">
        <f t="shared" si="243"/>
        <v>125997.9</v>
      </c>
      <c r="Z3856" cm="1">
        <f t="array" aca="1" ref="Z3856" ca="1">IF(roud(N3856,2)=ROUND(Z3856,2),"ok","error")</f>
        <v>0</v>
      </c>
    </row>
    <row r="3857" spans="1:26" x14ac:dyDescent="0.3">
      <c r="A3857" t="s">
        <v>5575</v>
      </c>
      <c r="B3857" s="4">
        <v>45827</v>
      </c>
      <c r="C3857" t="s">
        <v>1811</v>
      </c>
      <c r="D3857" t="s">
        <v>1812</v>
      </c>
      <c r="E3857" t="s">
        <v>102</v>
      </c>
      <c r="F3857" t="s">
        <v>103</v>
      </c>
      <c r="G3857" t="s">
        <v>52</v>
      </c>
      <c r="H3857" t="s">
        <v>104</v>
      </c>
      <c r="I3857" s="6">
        <v>5</v>
      </c>
      <c r="J3857" s="6">
        <v>5999</v>
      </c>
      <c r="K3857" s="6">
        <v>29995</v>
      </c>
      <c r="L3857" s="6">
        <v>0.1</v>
      </c>
      <c r="M3857" s="6">
        <v>2999.5</v>
      </c>
      <c r="N3857" s="6">
        <v>26995.5</v>
      </c>
      <c r="O3857" s="6">
        <v>5669.05</v>
      </c>
      <c r="P3857" t="s">
        <v>94</v>
      </c>
      <c r="Q3857" t="s">
        <v>64</v>
      </c>
      <c r="R3857" t="s">
        <v>65</v>
      </c>
      <c r="S3857" t="s">
        <v>45</v>
      </c>
      <c r="T3857" t="s">
        <v>35</v>
      </c>
      <c r="U3857" s="13">
        <f t="shared" si="240"/>
        <v>2025</v>
      </c>
      <c r="V3857" s="13">
        <f t="shared" si="241"/>
        <v>6</v>
      </c>
      <c r="W3857" s="20" t="str">
        <f t="shared" si="242"/>
        <v>June</v>
      </c>
      <c r="X3857">
        <v>0.21</v>
      </c>
      <c r="Y3857" s="6">
        <f t="shared" si="243"/>
        <v>23996</v>
      </c>
      <c r="Z3857" cm="1">
        <f t="array" aca="1" ref="Z3857" ca="1">IF(roud(N3857,2)=ROUND(Z3857,2),"ok","error")</f>
        <v>0</v>
      </c>
    </row>
    <row r="3858" spans="1:26" x14ac:dyDescent="0.3">
      <c r="A3858" t="s">
        <v>5576</v>
      </c>
      <c r="B3858" s="4">
        <v>45821</v>
      </c>
      <c r="C3858" t="s">
        <v>2163</v>
      </c>
      <c r="D3858" t="s">
        <v>2164</v>
      </c>
      <c r="E3858" t="s">
        <v>75</v>
      </c>
      <c r="F3858" t="s">
        <v>76</v>
      </c>
      <c r="G3858" t="s">
        <v>61</v>
      </c>
      <c r="H3858" t="s">
        <v>71</v>
      </c>
      <c r="I3858" s="6">
        <v>1</v>
      </c>
      <c r="J3858" s="6">
        <v>1499</v>
      </c>
      <c r="K3858" s="6">
        <v>1499</v>
      </c>
      <c r="L3858" s="6">
        <v>0.15</v>
      </c>
      <c r="M3858" s="6">
        <v>224.85</v>
      </c>
      <c r="N3858" s="6">
        <v>1274.1500000000001</v>
      </c>
      <c r="O3858" s="6">
        <v>146.53</v>
      </c>
      <c r="P3858" t="s">
        <v>42</v>
      </c>
      <c r="Q3858" t="s">
        <v>43</v>
      </c>
      <c r="R3858" t="s">
        <v>44</v>
      </c>
      <c r="S3858" t="s">
        <v>45</v>
      </c>
      <c r="T3858" t="s">
        <v>35</v>
      </c>
      <c r="U3858" s="13">
        <f t="shared" si="240"/>
        <v>2025</v>
      </c>
      <c r="V3858" s="13">
        <f t="shared" si="241"/>
        <v>6</v>
      </c>
      <c r="W3858" s="20" t="str">
        <f t="shared" si="242"/>
        <v>June</v>
      </c>
      <c r="X3858">
        <v>0.115</v>
      </c>
      <c r="Y3858" s="6">
        <f t="shared" si="243"/>
        <v>1049.3</v>
      </c>
      <c r="Z3858" cm="1">
        <f t="array" aca="1" ref="Z3858" ca="1">IF(roud(N3858,2)=ROUND(Z3858,2),"ok","error")</f>
        <v>0</v>
      </c>
    </row>
    <row r="3859" spans="1:26" x14ac:dyDescent="0.3">
      <c r="A3859" t="s">
        <v>5577</v>
      </c>
      <c r="B3859" s="4">
        <v>45557</v>
      </c>
      <c r="C3859" t="s">
        <v>2271</v>
      </c>
      <c r="D3859" t="s">
        <v>2272</v>
      </c>
      <c r="E3859" t="s">
        <v>121</v>
      </c>
      <c r="F3859" t="s">
        <v>122</v>
      </c>
      <c r="G3859" t="s">
        <v>61</v>
      </c>
      <c r="H3859" t="s">
        <v>123</v>
      </c>
      <c r="I3859" s="6">
        <v>1</v>
      </c>
      <c r="J3859" s="6">
        <v>24999</v>
      </c>
      <c r="K3859" s="6">
        <v>24999</v>
      </c>
      <c r="L3859" s="6">
        <v>0.25</v>
      </c>
      <c r="M3859" s="6">
        <v>6249.75</v>
      </c>
      <c r="N3859" s="6">
        <v>18749.25</v>
      </c>
      <c r="O3859" s="6">
        <v>1593.69</v>
      </c>
      <c r="P3859" t="s">
        <v>63</v>
      </c>
      <c r="Q3859" t="s">
        <v>64</v>
      </c>
      <c r="R3859" t="s">
        <v>65</v>
      </c>
      <c r="S3859" t="s">
        <v>54</v>
      </c>
      <c r="T3859" t="s">
        <v>55</v>
      </c>
      <c r="U3859" s="13">
        <f t="shared" si="240"/>
        <v>2024</v>
      </c>
      <c r="V3859" s="13">
        <f t="shared" si="241"/>
        <v>9</v>
      </c>
      <c r="W3859" s="20" t="str">
        <f t="shared" si="242"/>
        <v>September</v>
      </c>
      <c r="X3859">
        <v>8.5000000000000006E-2</v>
      </c>
      <c r="Y3859" s="6">
        <f t="shared" si="243"/>
        <v>12499.5</v>
      </c>
      <c r="Z3859" cm="1">
        <f t="array" aca="1" ref="Z3859" ca="1">IF(roud(N3859,2)=ROUND(Z3859,2),"ok","error")</f>
        <v>0</v>
      </c>
    </row>
    <row r="3860" spans="1:26" x14ac:dyDescent="0.3">
      <c r="A3860" t="s">
        <v>5578</v>
      </c>
      <c r="B3860" s="4">
        <v>45462</v>
      </c>
      <c r="C3860" t="s">
        <v>672</v>
      </c>
      <c r="D3860" t="s">
        <v>673</v>
      </c>
      <c r="E3860" t="s">
        <v>284</v>
      </c>
      <c r="F3860" t="s">
        <v>285</v>
      </c>
      <c r="G3860" t="s">
        <v>52</v>
      </c>
      <c r="H3860" t="s">
        <v>129</v>
      </c>
      <c r="I3860" s="6">
        <v>1</v>
      </c>
      <c r="J3860" s="6">
        <v>999</v>
      </c>
      <c r="K3860" s="6">
        <v>999</v>
      </c>
      <c r="L3860" s="6">
        <v>0.1</v>
      </c>
      <c r="M3860" s="6">
        <v>99.9</v>
      </c>
      <c r="N3860" s="6">
        <v>899.1</v>
      </c>
      <c r="O3860" s="6">
        <v>188.81</v>
      </c>
      <c r="P3860" t="s">
        <v>94</v>
      </c>
      <c r="Q3860" t="s">
        <v>64</v>
      </c>
      <c r="R3860" t="s">
        <v>65</v>
      </c>
      <c r="S3860" t="s">
        <v>45</v>
      </c>
      <c r="T3860" t="s">
        <v>35</v>
      </c>
      <c r="U3860" s="13">
        <f t="shared" si="240"/>
        <v>2024</v>
      </c>
      <c r="V3860" s="13">
        <f t="shared" si="241"/>
        <v>6</v>
      </c>
      <c r="W3860" s="20" t="str">
        <f t="shared" si="242"/>
        <v>June</v>
      </c>
      <c r="X3860">
        <v>0.21</v>
      </c>
      <c r="Y3860" s="6">
        <f t="shared" si="243"/>
        <v>799.2</v>
      </c>
      <c r="Z3860" cm="1">
        <f t="array" aca="1" ref="Z3860" ca="1">IF(roud(N3860,2)=ROUND(Z3860,2),"ok","error")</f>
        <v>0</v>
      </c>
    </row>
    <row r="3861" spans="1:26" x14ac:dyDescent="0.3">
      <c r="A3861" t="s">
        <v>5579</v>
      </c>
      <c r="B3861" s="4">
        <v>45672</v>
      </c>
      <c r="C3861" t="s">
        <v>1061</v>
      </c>
      <c r="D3861" t="s">
        <v>1062</v>
      </c>
      <c r="E3861" t="s">
        <v>121</v>
      </c>
      <c r="F3861" t="s">
        <v>122</v>
      </c>
      <c r="G3861" t="s">
        <v>61</v>
      </c>
      <c r="H3861" t="s">
        <v>123</v>
      </c>
      <c r="I3861" s="6">
        <v>2</v>
      </c>
      <c r="J3861" s="6">
        <v>24999</v>
      </c>
      <c r="K3861" s="6">
        <v>49998</v>
      </c>
      <c r="L3861" s="6">
        <v>0.15</v>
      </c>
      <c r="M3861" s="6">
        <v>7499.7</v>
      </c>
      <c r="N3861" s="6">
        <v>42498.3</v>
      </c>
      <c r="O3861" s="6">
        <v>4887.3</v>
      </c>
      <c r="P3861" t="s">
        <v>191</v>
      </c>
      <c r="Q3861" t="s">
        <v>187</v>
      </c>
      <c r="R3861" t="s">
        <v>160</v>
      </c>
      <c r="S3861" t="s">
        <v>107</v>
      </c>
      <c r="T3861" t="s">
        <v>55</v>
      </c>
      <c r="U3861" s="13">
        <f t="shared" si="240"/>
        <v>2025</v>
      </c>
      <c r="V3861" s="13">
        <f t="shared" si="241"/>
        <v>1</v>
      </c>
      <c r="W3861" s="20" t="str">
        <f t="shared" si="242"/>
        <v>January</v>
      </c>
      <c r="X3861">
        <v>0.115</v>
      </c>
      <c r="Y3861" s="6">
        <f t="shared" si="243"/>
        <v>34998.6</v>
      </c>
      <c r="Z3861" cm="1">
        <f t="array" aca="1" ref="Z3861" ca="1">IF(roud(N3861,2)=ROUND(Z3861,2),"ok","error")</f>
        <v>0</v>
      </c>
    </row>
    <row r="3862" spans="1:26" x14ac:dyDescent="0.3">
      <c r="A3862" t="s">
        <v>5580</v>
      </c>
      <c r="B3862" s="4">
        <v>45421</v>
      </c>
      <c r="C3862" t="s">
        <v>5581</v>
      </c>
      <c r="D3862" t="s">
        <v>5582</v>
      </c>
      <c r="E3862" t="s">
        <v>86</v>
      </c>
      <c r="F3862" t="s">
        <v>87</v>
      </c>
      <c r="G3862" t="s">
        <v>29</v>
      </c>
      <c r="H3862" t="s">
        <v>88</v>
      </c>
      <c r="I3862" s="6">
        <v>2</v>
      </c>
      <c r="J3862" s="6">
        <v>1299</v>
      </c>
      <c r="K3862" s="6">
        <v>2598</v>
      </c>
      <c r="L3862" s="6">
        <v>0.2</v>
      </c>
      <c r="M3862" s="6">
        <v>519.6</v>
      </c>
      <c r="N3862" s="6">
        <v>2078.4</v>
      </c>
      <c r="O3862" s="6">
        <v>540.38</v>
      </c>
      <c r="P3862" t="s">
        <v>186</v>
      </c>
      <c r="Q3862" t="s">
        <v>187</v>
      </c>
      <c r="R3862" t="s">
        <v>160</v>
      </c>
      <c r="S3862" t="s">
        <v>98</v>
      </c>
      <c r="T3862" t="s">
        <v>55</v>
      </c>
      <c r="U3862" s="13">
        <f t="shared" si="240"/>
        <v>2024</v>
      </c>
      <c r="V3862" s="13">
        <f t="shared" si="241"/>
        <v>5</v>
      </c>
      <c r="W3862" s="20" t="str">
        <f t="shared" si="242"/>
        <v>May</v>
      </c>
      <c r="X3862">
        <v>0.26</v>
      </c>
      <c r="Y3862" s="6">
        <f t="shared" si="243"/>
        <v>1558.8</v>
      </c>
      <c r="Z3862" cm="1">
        <f t="array" aca="1" ref="Z3862" ca="1">IF(roud(N3862,2)=ROUND(Z3862,2),"ok","error")</f>
        <v>0</v>
      </c>
    </row>
    <row r="3863" spans="1:26" x14ac:dyDescent="0.3">
      <c r="A3863" t="s">
        <v>5583</v>
      </c>
      <c r="B3863" s="4">
        <v>45567</v>
      </c>
      <c r="C3863" t="s">
        <v>4223</v>
      </c>
      <c r="D3863" t="s">
        <v>4224</v>
      </c>
      <c r="E3863" t="s">
        <v>356</v>
      </c>
      <c r="F3863" t="s">
        <v>357</v>
      </c>
      <c r="G3863" t="s">
        <v>214</v>
      </c>
      <c r="H3863" t="s">
        <v>260</v>
      </c>
      <c r="I3863" s="6">
        <v>1</v>
      </c>
      <c r="J3863" s="6">
        <v>699</v>
      </c>
      <c r="K3863" s="6">
        <v>699</v>
      </c>
      <c r="L3863" s="6">
        <v>0.2</v>
      </c>
      <c r="M3863" s="6">
        <v>139.80000000000001</v>
      </c>
      <c r="N3863" s="6">
        <v>559.20000000000005</v>
      </c>
      <c r="O3863" s="6">
        <v>178.94</v>
      </c>
      <c r="P3863" t="s">
        <v>170</v>
      </c>
      <c r="Q3863" t="s">
        <v>171</v>
      </c>
      <c r="R3863" t="s">
        <v>44</v>
      </c>
      <c r="S3863" t="s">
        <v>54</v>
      </c>
      <c r="T3863" t="s">
        <v>46</v>
      </c>
      <c r="U3863" s="13">
        <f t="shared" si="240"/>
        <v>2024</v>
      </c>
      <c r="V3863" s="13">
        <f t="shared" si="241"/>
        <v>10</v>
      </c>
      <c r="W3863" s="20" t="str">
        <f t="shared" si="242"/>
        <v>October</v>
      </c>
      <c r="X3863">
        <v>0.32</v>
      </c>
      <c r="Y3863" s="6">
        <f t="shared" si="243"/>
        <v>419.4</v>
      </c>
      <c r="Z3863" cm="1">
        <f t="array" aca="1" ref="Z3863" ca="1">IF(roud(N3863,2)=ROUND(Z3863,2),"ok","error")</f>
        <v>0</v>
      </c>
    </row>
    <row r="3864" spans="1:26" x14ac:dyDescent="0.3">
      <c r="A3864" t="s">
        <v>5584</v>
      </c>
      <c r="B3864" s="4">
        <v>45412</v>
      </c>
      <c r="C3864" t="s">
        <v>1061</v>
      </c>
      <c r="D3864" t="s">
        <v>1062</v>
      </c>
      <c r="E3864" t="s">
        <v>323</v>
      </c>
      <c r="F3864" t="s">
        <v>324</v>
      </c>
      <c r="G3864" t="s">
        <v>29</v>
      </c>
      <c r="H3864" t="s">
        <v>304</v>
      </c>
      <c r="I3864" s="6">
        <v>2</v>
      </c>
      <c r="J3864" s="6">
        <v>799</v>
      </c>
      <c r="K3864" s="6">
        <v>1598</v>
      </c>
      <c r="L3864" s="6">
        <v>0.1</v>
      </c>
      <c r="M3864" s="6">
        <v>159.80000000000001</v>
      </c>
      <c r="N3864" s="6">
        <v>1438.2</v>
      </c>
      <c r="O3864" s="6">
        <v>417.08</v>
      </c>
      <c r="P3864" t="s">
        <v>63</v>
      </c>
      <c r="Q3864" t="s">
        <v>64</v>
      </c>
      <c r="R3864" t="s">
        <v>65</v>
      </c>
      <c r="S3864" t="s">
        <v>107</v>
      </c>
      <c r="T3864" t="s">
        <v>55</v>
      </c>
      <c r="U3864" s="13">
        <f t="shared" si="240"/>
        <v>2024</v>
      </c>
      <c r="V3864" s="13">
        <f t="shared" si="241"/>
        <v>4</v>
      </c>
      <c r="W3864" s="20" t="str">
        <f t="shared" si="242"/>
        <v>April</v>
      </c>
      <c r="X3864">
        <v>0.28999999999999998</v>
      </c>
      <c r="Y3864" s="6">
        <f t="shared" si="243"/>
        <v>1278.4000000000001</v>
      </c>
      <c r="Z3864" cm="1">
        <f t="array" aca="1" ref="Z3864" ca="1">IF(roud(N3864,2)=ROUND(Z3864,2),"ok","error")</f>
        <v>0</v>
      </c>
    </row>
    <row r="3865" spans="1:26" x14ac:dyDescent="0.3">
      <c r="A3865" t="s">
        <v>5585</v>
      </c>
      <c r="B3865" s="4">
        <v>45322</v>
      </c>
      <c r="C3865" t="s">
        <v>48</v>
      </c>
      <c r="D3865" t="s">
        <v>49</v>
      </c>
      <c r="E3865" t="s">
        <v>258</v>
      </c>
      <c r="F3865" t="s">
        <v>259</v>
      </c>
      <c r="G3865" t="s">
        <v>214</v>
      </c>
      <c r="H3865" t="s">
        <v>260</v>
      </c>
      <c r="I3865" s="6">
        <v>3</v>
      </c>
      <c r="J3865" s="6">
        <v>399</v>
      </c>
      <c r="K3865" s="6">
        <v>1197</v>
      </c>
      <c r="L3865" s="6">
        <v>0.15</v>
      </c>
      <c r="M3865" s="6">
        <v>179.55</v>
      </c>
      <c r="N3865" s="6">
        <v>1017.45</v>
      </c>
      <c r="O3865" s="6">
        <v>340.85</v>
      </c>
      <c r="P3865" t="s">
        <v>89</v>
      </c>
      <c r="Q3865" t="s">
        <v>90</v>
      </c>
      <c r="R3865" t="s">
        <v>65</v>
      </c>
      <c r="S3865" t="s">
        <v>107</v>
      </c>
      <c r="T3865" t="s">
        <v>35</v>
      </c>
      <c r="U3865" s="13">
        <f t="shared" si="240"/>
        <v>2024</v>
      </c>
      <c r="V3865" s="13">
        <f t="shared" si="241"/>
        <v>1</v>
      </c>
      <c r="W3865" s="20" t="str">
        <f t="shared" si="242"/>
        <v>January</v>
      </c>
      <c r="X3865">
        <v>0.33500000000000002</v>
      </c>
      <c r="Y3865" s="6">
        <f t="shared" si="243"/>
        <v>837.9</v>
      </c>
      <c r="Z3865" cm="1">
        <f t="array" aca="1" ref="Z3865" ca="1">IF(roud(N3865,2)=ROUND(Z3865,2),"ok","error")</f>
        <v>0</v>
      </c>
    </row>
    <row r="3866" spans="1:26" x14ac:dyDescent="0.3">
      <c r="A3866" t="s">
        <v>5586</v>
      </c>
      <c r="B3866" s="4">
        <v>45635</v>
      </c>
      <c r="C3866" t="s">
        <v>665</v>
      </c>
      <c r="D3866" t="s">
        <v>666</v>
      </c>
      <c r="E3866" t="s">
        <v>181</v>
      </c>
      <c r="F3866" t="s">
        <v>182</v>
      </c>
      <c r="G3866" t="s">
        <v>113</v>
      </c>
      <c r="H3866" t="s">
        <v>114</v>
      </c>
      <c r="I3866" s="6">
        <v>3</v>
      </c>
      <c r="J3866" s="6">
        <v>2499</v>
      </c>
      <c r="K3866" s="6">
        <v>7497</v>
      </c>
      <c r="L3866" s="6">
        <v>0.3</v>
      </c>
      <c r="M3866" s="6">
        <v>2249.1</v>
      </c>
      <c r="N3866" s="6">
        <v>5247.9</v>
      </c>
      <c r="O3866" s="6">
        <v>997.1</v>
      </c>
      <c r="P3866" t="s">
        <v>158</v>
      </c>
      <c r="Q3866" t="s">
        <v>159</v>
      </c>
      <c r="R3866" t="s">
        <v>160</v>
      </c>
      <c r="S3866" t="s">
        <v>45</v>
      </c>
      <c r="T3866" t="s">
        <v>55</v>
      </c>
      <c r="U3866" s="13">
        <f t="shared" si="240"/>
        <v>2024</v>
      </c>
      <c r="V3866" s="13">
        <f t="shared" si="241"/>
        <v>12</v>
      </c>
      <c r="W3866" s="20" t="str">
        <f t="shared" si="242"/>
        <v>December</v>
      </c>
      <c r="X3866">
        <v>0.19</v>
      </c>
      <c r="Y3866" s="6">
        <f t="shared" si="243"/>
        <v>2998.8</v>
      </c>
      <c r="Z3866" cm="1">
        <f t="array" aca="1" ref="Z3866" ca="1">IF(roud(N3866,2)=ROUND(Z3866,2),"ok","error")</f>
        <v>0</v>
      </c>
    </row>
    <row r="3867" spans="1:26" x14ac:dyDescent="0.3">
      <c r="A3867" t="s">
        <v>5587</v>
      </c>
      <c r="B3867" s="4">
        <v>45731</v>
      </c>
      <c r="C3867" t="s">
        <v>2604</v>
      </c>
      <c r="D3867" t="s">
        <v>2605</v>
      </c>
      <c r="E3867" t="s">
        <v>80</v>
      </c>
      <c r="F3867" t="s">
        <v>81</v>
      </c>
      <c r="G3867" t="s">
        <v>52</v>
      </c>
      <c r="H3867" t="s">
        <v>53</v>
      </c>
      <c r="I3867" s="6">
        <v>1</v>
      </c>
      <c r="J3867" s="6">
        <v>3499</v>
      </c>
      <c r="K3867" s="6">
        <v>3499</v>
      </c>
      <c r="L3867" s="6">
        <v>0.1</v>
      </c>
      <c r="M3867" s="6">
        <v>349.9</v>
      </c>
      <c r="N3867" s="6">
        <v>3149.1</v>
      </c>
      <c r="O3867" s="6">
        <v>661.31</v>
      </c>
      <c r="P3867" t="s">
        <v>89</v>
      </c>
      <c r="Q3867" t="s">
        <v>90</v>
      </c>
      <c r="R3867" t="s">
        <v>65</v>
      </c>
      <c r="S3867" t="s">
        <v>98</v>
      </c>
      <c r="T3867" t="s">
        <v>35</v>
      </c>
      <c r="U3867" s="13">
        <f t="shared" si="240"/>
        <v>2025</v>
      </c>
      <c r="V3867" s="13">
        <f t="shared" si="241"/>
        <v>3</v>
      </c>
      <c r="W3867" s="20" t="str">
        <f t="shared" si="242"/>
        <v>March</v>
      </c>
      <c r="X3867">
        <v>0.21</v>
      </c>
      <c r="Y3867" s="6">
        <f t="shared" si="243"/>
        <v>2799.2</v>
      </c>
      <c r="Z3867" cm="1">
        <f t="array" aca="1" ref="Z3867" ca="1">IF(roud(N3867,2)=ROUND(Z3867,2),"ok","error")</f>
        <v>0</v>
      </c>
    </row>
    <row r="3868" spans="1:26" x14ac:dyDescent="0.3">
      <c r="A3868" t="s">
        <v>5588</v>
      </c>
      <c r="B3868" s="4">
        <v>45570</v>
      </c>
      <c r="C3868" t="s">
        <v>2098</v>
      </c>
      <c r="D3868" t="s">
        <v>2099</v>
      </c>
      <c r="E3868" t="s">
        <v>284</v>
      </c>
      <c r="F3868" t="s">
        <v>285</v>
      </c>
      <c r="G3868" t="s">
        <v>52</v>
      </c>
      <c r="H3868" t="s">
        <v>129</v>
      </c>
      <c r="I3868" s="6">
        <v>2</v>
      </c>
      <c r="J3868" s="6">
        <v>999</v>
      </c>
      <c r="K3868" s="6">
        <v>1998</v>
      </c>
      <c r="L3868" s="6">
        <v>0.15</v>
      </c>
      <c r="M3868" s="6">
        <v>299.7</v>
      </c>
      <c r="N3868" s="6">
        <v>1698.3</v>
      </c>
      <c r="O3868" s="6">
        <v>331.17</v>
      </c>
      <c r="P3868" t="s">
        <v>63</v>
      </c>
      <c r="Q3868" t="s">
        <v>64</v>
      </c>
      <c r="R3868" t="s">
        <v>65</v>
      </c>
      <c r="S3868" t="s">
        <v>98</v>
      </c>
      <c r="T3868" t="s">
        <v>35</v>
      </c>
      <c r="U3868" s="13">
        <f t="shared" si="240"/>
        <v>2024</v>
      </c>
      <c r="V3868" s="13">
        <f t="shared" si="241"/>
        <v>10</v>
      </c>
      <c r="W3868" s="20" t="str">
        <f t="shared" si="242"/>
        <v>October</v>
      </c>
      <c r="X3868">
        <v>0.19500000000000001</v>
      </c>
      <c r="Y3868" s="6">
        <f t="shared" si="243"/>
        <v>1398.6</v>
      </c>
      <c r="Z3868" cm="1">
        <f t="array" aca="1" ref="Z3868" ca="1">IF(roud(N3868,2)=ROUND(Z3868,2),"ok","error")</f>
        <v>0</v>
      </c>
    </row>
    <row r="3869" spans="1:26" x14ac:dyDescent="0.3">
      <c r="A3869" t="s">
        <v>5589</v>
      </c>
      <c r="B3869" s="4">
        <v>45828</v>
      </c>
      <c r="C3869" t="s">
        <v>1223</v>
      </c>
      <c r="D3869" t="s">
        <v>1224</v>
      </c>
      <c r="E3869" t="s">
        <v>80</v>
      </c>
      <c r="F3869" t="s">
        <v>81</v>
      </c>
      <c r="G3869" t="s">
        <v>52</v>
      </c>
      <c r="H3869" t="s">
        <v>53</v>
      </c>
      <c r="I3869" s="6">
        <v>2</v>
      </c>
      <c r="J3869" s="6">
        <v>3499</v>
      </c>
      <c r="K3869" s="6">
        <v>6998</v>
      </c>
      <c r="L3869" s="6">
        <v>0.15</v>
      </c>
      <c r="M3869" s="6">
        <v>1049.7</v>
      </c>
      <c r="N3869" s="6">
        <v>5948.3</v>
      </c>
      <c r="O3869" s="6">
        <v>1159.92</v>
      </c>
      <c r="P3869" t="s">
        <v>63</v>
      </c>
      <c r="Q3869" t="s">
        <v>64</v>
      </c>
      <c r="R3869" t="s">
        <v>65</v>
      </c>
      <c r="S3869" t="s">
        <v>107</v>
      </c>
      <c r="T3869" t="s">
        <v>55</v>
      </c>
      <c r="U3869" s="13">
        <f t="shared" si="240"/>
        <v>2025</v>
      </c>
      <c r="V3869" s="13">
        <f t="shared" si="241"/>
        <v>6</v>
      </c>
      <c r="W3869" s="20" t="str">
        <f t="shared" si="242"/>
        <v>June</v>
      </c>
      <c r="X3869">
        <v>0.19500000000000001</v>
      </c>
      <c r="Y3869" s="6">
        <f t="shared" si="243"/>
        <v>4898.6000000000004</v>
      </c>
      <c r="Z3869" cm="1">
        <f t="array" aca="1" ref="Z3869" ca="1">IF(roud(N3869,2)=ROUND(Z3869,2),"ok","error")</f>
        <v>0</v>
      </c>
    </row>
    <row r="3870" spans="1:26" x14ac:dyDescent="0.3">
      <c r="A3870" t="s">
        <v>5590</v>
      </c>
      <c r="B3870" s="4">
        <v>45357</v>
      </c>
      <c r="C3870" t="s">
        <v>2414</v>
      </c>
      <c r="D3870" t="s">
        <v>2415</v>
      </c>
      <c r="E3870" t="s">
        <v>167</v>
      </c>
      <c r="F3870" t="s">
        <v>168</v>
      </c>
      <c r="G3870" t="s">
        <v>113</v>
      </c>
      <c r="H3870" t="s">
        <v>169</v>
      </c>
      <c r="I3870" s="6">
        <v>2</v>
      </c>
      <c r="J3870" s="6">
        <v>899</v>
      </c>
      <c r="K3870" s="6">
        <v>1798</v>
      </c>
      <c r="L3870" s="6">
        <v>0</v>
      </c>
      <c r="M3870" s="6">
        <v>0</v>
      </c>
      <c r="N3870" s="6">
        <v>1798</v>
      </c>
      <c r="O3870" s="6">
        <v>503.44</v>
      </c>
      <c r="P3870" t="s">
        <v>82</v>
      </c>
      <c r="Q3870" t="s">
        <v>82</v>
      </c>
      <c r="R3870" t="s">
        <v>65</v>
      </c>
      <c r="S3870" t="s">
        <v>107</v>
      </c>
      <c r="T3870" t="s">
        <v>35</v>
      </c>
      <c r="U3870" s="13">
        <f t="shared" si="240"/>
        <v>2024</v>
      </c>
      <c r="V3870" s="13">
        <f t="shared" si="241"/>
        <v>3</v>
      </c>
      <c r="W3870" s="20" t="str">
        <f t="shared" si="242"/>
        <v>March</v>
      </c>
      <c r="X3870">
        <v>0.28000000000000003</v>
      </c>
      <c r="Y3870" s="6">
        <f t="shared" si="243"/>
        <v>1798</v>
      </c>
      <c r="Z3870" cm="1">
        <f t="array" aca="1" ref="Z3870" ca="1">IF(roud(N3870,2)=ROUND(Z3870,2),"ok","error")</f>
        <v>0</v>
      </c>
    </row>
    <row r="3871" spans="1:26" x14ac:dyDescent="0.3">
      <c r="A3871" t="s">
        <v>5591</v>
      </c>
      <c r="B3871" s="4">
        <v>45561</v>
      </c>
      <c r="C3871" t="s">
        <v>720</v>
      </c>
      <c r="D3871" t="s">
        <v>721</v>
      </c>
      <c r="E3871" t="s">
        <v>40</v>
      </c>
      <c r="F3871" t="s">
        <v>41</v>
      </c>
      <c r="G3871" t="s">
        <v>29</v>
      </c>
      <c r="H3871" t="s">
        <v>30</v>
      </c>
      <c r="I3871" s="6">
        <v>1</v>
      </c>
      <c r="J3871" s="6">
        <v>1199</v>
      </c>
      <c r="K3871" s="6">
        <v>1199</v>
      </c>
      <c r="L3871" s="6">
        <v>0.1</v>
      </c>
      <c r="M3871" s="6">
        <v>119.9</v>
      </c>
      <c r="N3871" s="6">
        <v>1079.0999999999999</v>
      </c>
      <c r="O3871" s="6">
        <v>312.94</v>
      </c>
      <c r="P3871" t="s">
        <v>170</v>
      </c>
      <c r="Q3871" t="s">
        <v>171</v>
      </c>
      <c r="R3871" t="s">
        <v>44</v>
      </c>
      <c r="S3871" t="s">
        <v>45</v>
      </c>
      <c r="T3871" t="s">
        <v>55</v>
      </c>
      <c r="U3871" s="13">
        <f t="shared" si="240"/>
        <v>2024</v>
      </c>
      <c r="V3871" s="13">
        <f t="shared" si="241"/>
        <v>9</v>
      </c>
      <c r="W3871" s="20" t="str">
        <f t="shared" si="242"/>
        <v>September</v>
      </c>
      <c r="X3871">
        <v>0.28999999999999998</v>
      </c>
      <c r="Y3871" s="6">
        <f t="shared" si="243"/>
        <v>959.2</v>
      </c>
      <c r="Z3871" cm="1">
        <f t="array" aca="1" ref="Z3871" ca="1">IF(roud(N3871,2)=ROUND(Z3871,2),"ok","error")</f>
        <v>0</v>
      </c>
    </row>
    <row r="3872" spans="1:26" x14ac:dyDescent="0.3">
      <c r="A3872" t="s">
        <v>5592</v>
      </c>
      <c r="B3872" s="4">
        <v>46021</v>
      </c>
      <c r="C3872" t="s">
        <v>1285</v>
      </c>
      <c r="D3872" t="s">
        <v>1286</v>
      </c>
      <c r="E3872" t="s">
        <v>492</v>
      </c>
      <c r="F3872" t="s">
        <v>493</v>
      </c>
      <c r="G3872" t="s">
        <v>214</v>
      </c>
      <c r="H3872" t="s">
        <v>494</v>
      </c>
      <c r="I3872" s="6">
        <v>1</v>
      </c>
      <c r="J3872" s="6">
        <v>1499</v>
      </c>
      <c r="K3872" s="6">
        <v>1499</v>
      </c>
      <c r="L3872" s="6">
        <v>0.1</v>
      </c>
      <c r="M3872" s="6">
        <v>149.9</v>
      </c>
      <c r="N3872" s="6">
        <v>1349.1</v>
      </c>
      <c r="O3872" s="6">
        <v>472.18</v>
      </c>
      <c r="P3872" t="s">
        <v>63</v>
      </c>
      <c r="Q3872" t="s">
        <v>64</v>
      </c>
      <c r="R3872" t="s">
        <v>65</v>
      </c>
      <c r="S3872" t="s">
        <v>98</v>
      </c>
      <c r="T3872" t="s">
        <v>35</v>
      </c>
      <c r="U3872" s="13">
        <f t="shared" si="240"/>
        <v>2025</v>
      </c>
      <c r="V3872" s="13">
        <f t="shared" si="241"/>
        <v>12</v>
      </c>
      <c r="W3872" s="20" t="str">
        <f t="shared" si="242"/>
        <v>December</v>
      </c>
      <c r="X3872">
        <v>0.35</v>
      </c>
      <c r="Y3872" s="6">
        <f t="shared" si="243"/>
        <v>1199.2</v>
      </c>
      <c r="Z3872" cm="1">
        <f t="array" aca="1" ref="Z3872" ca="1">IF(roud(N3872,2)=ROUND(Z3872,2),"ok","error")</f>
        <v>0</v>
      </c>
    </row>
    <row r="3873" spans="1:26" x14ac:dyDescent="0.3">
      <c r="A3873" t="s">
        <v>5593</v>
      </c>
      <c r="B3873" s="4">
        <v>45882</v>
      </c>
      <c r="C3873" t="s">
        <v>467</v>
      </c>
      <c r="D3873" t="s">
        <v>468</v>
      </c>
      <c r="E3873" t="s">
        <v>111</v>
      </c>
      <c r="F3873" t="s">
        <v>112</v>
      </c>
      <c r="G3873" t="s">
        <v>113</v>
      </c>
      <c r="H3873" t="s">
        <v>114</v>
      </c>
      <c r="I3873" s="6">
        <v>2</v>
      </c>
      <c r="J3873" s="6">
        <v>999</v>
      </c>
      <c r="K3873" s="6">
        <v>1998</v>
      </c>
      <c r="L3873" s="6">
        <v>0.15</v>
      </c>
      <c r="M3873" s="6">
        <v>299.7</v>
      </c>
      <c r="N3873" s="6">
        <v>1698.3</v>
      </c>
      <c r="O3873" s="6">
        <v>399.1</v>
      </c>
      <c r="P3873" t="s">
        <v>89</v>
      </c>
      <c r="Q3873" t="s">
        <v>90</v>
      </c>
      <c r="R3873" t="s">
        <v>65</v>
      </c>
      <c r="S3873" t="s">
        <v>34</v>
      </c>
      <c r="T3873" t="s">
        <v>55</v>
      </c>
      <c r="U3873" s="13">
        <f t="shared" si="240"/>
        <v>2025</v>
      </c>
      <c r="V3873" s="13">
        <f t="shared" si="241"/>
        <v>8</v>
      </c>
      <c r="W3873" s="20" t="str">
        <f t="shared" si="242"/>
        <v>August</v>
      </c>
      <c r="X3873">
        <v>0.23499999999999999</v>
      </c>
      <c r="Y3873" s="6">
        <f t="shared" si="243"/>
        <v>1398.6</v>
      </c>
      <c r="Z3873" cm="1">
        <f t="array" aca="1" ref="Z3873" ca="1">IF(roud(N3873,2)=ROUND(Z3873,2),"ok","error")</f>
        <v>0</v>
      </c>
    </row>
    <row r="3874" spans="1:26" x14ac:dyDescent="0.3">
      <c r="A3874" t="s">
        <v>5594</v>
      </c>
      <c r="B3874" s="4">
        <v>45934</v>
      </c>
      <c r="C3874" t="s">
        <v>1684</v>
      </c>
      <c r="D3874" t="s">
        <v>1685</v>
      </c>
      <c r="E3874" t="s">
        <v>167</v>
      </c>
      <c r="F3874" t="s">
        <v>168</v>
      </c>
      <c r="G3874" t="s">
        <v>113</v>
      </c>
      <c r="H3874" t="s">
        <v>169</v>
      </c>
      <c r="I3874" s="6">
        <v>1</v>
      </c>
      <c r="J3874" s="6">
        <v>899</v>
      </c>
      <c r="K3874" s="6">
        <v>899</v>
      </c>
      <c r="L3874" s="6">
        <v>0.1</v>
      </c>
      <c r="M3874" s="6">
        <v>89.9</v>
      </c>
      <c r="N3874" s="6">
        <v>809.1</v>
      </c>
      <c r="O3874" s="6">
        <v>202.28</v>
      </c>
      <c r="P3874" t="s">
        <v>89</v>
      </c>
      <c r="Q3874" t="s">
        <v>90</v>
      </c>
      <c r="R3874" t="s">
        <v>65</v>
      </c>
      <c r="S3874" t="s">
        <v>45</v>
      </c>
      <c r="T3874" t="s">
        <v>35</v>
      </c>
      <c r="U3874" s="13">
        <f t="shared" si="240"/>
        <v>2025</v>
      </c>
      <c r="V3874" s="13">
        <f t="shared" si="241"/>
        <v>10</v>
      </c>
      <c r="W3874" s="20" t="str">
        <f t="shared" si="242"/>
        <v>October</v>
      </c>
      <c r="X3874">
        <v>0.25</v>
      </c>
      <c r="Y3874" s="6">
        <f t="shared" si="243"/>
        <v>719.2</v>
      </c>
      <c r="Z3874" cm="1">
        <f t="array" aca="1" ref="Z3874" ca="1">IF(roud(N3874,2)=ROUND(Z3874,2),"ok","error")</f>
        <v>0</v>
      </c>
    </row>
    <row r="3875" spans="1:26" x14ac:dyDescent="0.3">
      <c r="A3875" t="s">
        <v>5595</v>
      </c>
      <c r="B3875" s="4">
        <v>45370</v>
      </c>
      <c r="C3875" t="s">
        <v>549</v>
      </c>
      <c r="D3875" t="s">
        <v>550</v>
      </c>
      <c r="E3875" t="s">
        <v>127</v>
      </c>
      <c r="F3875" t="s">
        <v>128</v>
      </c>
      <c r="G3875" t="s">
        <v>52</v>
      </c>
      <c r="H3875" t="s">
        <v>129</v>
      </c>
      <c r="I3875" s="6">
        <v>2</v>
      </c>
      <c r="J3875" s="6">
        <v>1299</v>
      </c>
      <c r="K3875" s="6">
        <v>2598</v>
      </c>
      <c r="L3875" s="6">
        <v>0.3</v>
      </c>
      <c r="M3875" s="6">
        <v>779.4</v>
      </c>
      <c r="N3875" s="6">
        <v>1818.6</v>
      </c>
      <c r="O3875" s="6">
        <v>272.79000000000002</v>
      </c>
      <c r="P3875" t="s">
        <v>144</v>
      </c>
      <c r="Q3875" t="s">
        <v>145</v>
      </c>
      <c r="R3875" t="s">
        <v>65</v>
      </c>
      <c r="S3875" t="s">
        <v>45</v>
      </c>
      <c r="T3875" t="s">
        <v>35</v>
      </c>
      <c r="U3875" s="13">
        <f t="shared" si="240"/>
        <v>2024</v>
      </c>
      <c r="V3875" s="13">
        <f t="shared" si="241"/>
        <v>3</v>
      </c>
      <c r="W3875" s="20" t="str">
        <f t="shared" si="242"/>
        <v>March</v>
      </c>
      <c r="X3875">
        <v>0.15</v>
      </c>
      <c r="Y3875" s="6">
        <f t="shared" si="243"/>
        <v>1039.2</v>
      </c>
      <c r="Z3875" cm="1">
        <f t="array" aca="1" ref="Z3875" ca="1">IF(roud(N3875,2)=ROUND(Z3875,2),"ok","error")</f>
        <v>0</v>
      </c>
    </row>
    <row r="3876" spans="1:26" x14ac:dyDescent="0.3">
      <c r="A3876" t="s">
        <v>5596</v>
      </c>
      <c r="B3876" s="4">
        <v>45800</v>
      </c>
      <c r="C3876" t="s">
        <v>2569</v>
      </c>
      <c r="D3876" t="s">
        <v>2570</v>
      </c>
      <c r="E3876" t="s">
        <v>273</v>
      </c>
      <c r="F3876" t="s">
        <v>274</v>
      </c>
      <c r="G3876" t="s">
        <v>29</v>
      </c>
      <c r="H3876" t="s">
        <v>88</v>
      </c>
      <c r="I3876" s="6">
        <v>2</v>
      </c>
      <c r="J3876" s="6">
        <v>2499</v>
      </c>
      <c r="K3876" s="6">
        <v>4998</v>
      </c>
      <c r="L3876" s="6">
        <v>0.1</v>
      </c>
      <c r="M3876" s="6">
        <v>499.8</v>
      </c>
      <c r="N3876" s="6">
        <v>4498.2</v>
      </c>
      <c r="O3876" s="6">
        <v>1304.48</v>
      </c>
      <c r="P3876" t="s">
        <v>82</v>
      </c>
      <c r="Q3876" t="s">
        <v>82</v>
      </c>
      <c r="R3876" t="s">
        <v>65</v>
      </c>
      <c r="S3876" t="s">
        <v>45</v>
      </c>
      <c r="T3876" t="s">
        <v>35</v>
      </c>
      <c r="U3876" s="13">
        <f t="shared" si="240"/>
        <v>2025</v>
      </c>
      <c r="V3876" s="13">
        <f t="shared" si="241"/>
        <v>5</v>
      </c>
      <c r="W3876" s="20" t="str">
        <f t="shared" si="242"/>
        <v>May</v>
      </c>
      <c r="X3876">
        <v>0.28999999999999998</v>
      </c>
      <c r="Y3876" s="6">
        <f t="shared" si="243"/>
        <v>3998.4</v>
      </c>
      <c r="Z3876" cm="1">
        <f t="array" aca="1" ref="Z3876" ca="1">IF(roud(N3876,2)=ROUND(Z3876,2),"ok","error")</f>
        <v>0</v>
      </c>
    </row>
    <row r="3877" spans="1:26" x14ac:dyDescent="0.3">
      <c r="A3877" t="s">
        <v>5597</v>
      </c>
      <c r="B3877" s="4">
        <v>45758</v>
      </c>
      <c r="C3877" t="s">
        <v>238</v>
      </c>
      <c r="D3877" t="s">
        <v>239</v>
      </c>
      <c r="E3877" t="s">
        <v>284</v>
      </c>
      <c r="F3877" t="s">
        <v>285</v>
      </c>
      <c r="G3877" t="s">
        <v>52</v>
      </c>
      <c r="H3877" t="s">
        <v>129</v>
      </c>
      <c r="I3877" s="6">
        <v>2</v>
      </c>
      <c r="J3877" s="6">
        <v>999</v>
      </c>
      <c r="K3877" s="6">
        <v>1998</v>
      </c>
      <c r="L3877" s="6">
        <v>0.05</v>
      </c>
      <c r="M3877" s="6">
        <v>99.9</v>
      </c>
      <c r="N3877" s="6">
        <v>1898.1</v>
      </c>
      <c r="O3877" s="6">
        <v>427.07</v>
      </c>
      <c r="P3877" t="s">
        <v>82</v>
      </c>
      <c r="Q3877" t="s">
        <v>82</v>
      </c>
      <c r="R3877" t="s">
        <v>65</v>
      </c>
      <c r="S3877" t="s">
        <v>98</v>
      </c>
      <c r="T3877" t="s">
        <v>35</v>
      </c>
      <c r="U3877" s="13">
        <f t="shared" si="240"/>
        <v>2025</v>
      </c>
      <c r="V3877" s="13">
        <f t="shared" si="241"/>
        <v>4</v>
      </c>
      <c r="W3877" s="20" t="str">
        <f t="shared" si="242"/>
        <v>April</v>
      </c>
      <c r="X3877">
        <v>0.22500000000000001</v>
      </c>
      <c r="Y3877" s="6">
        <f t="shared" si="243"/>
        <v>1798.2</v>
      </c>
      <c r="Z3877" cm="1">
        <f t="array" aca="1" ref="Z3877" ca="1">IF(roud(N3877,2)=ROUND(Z3877,2),"ok","error")</f>
        <v>0</v>
      </c>
    </row>
    <row r="3878" spans="1:26" x14ac:dyDescent="0.3">
      <c r="A3878" t="s">
        <v>5598</v>
      </c>
      <c r="B3878" s="4">
        <v>45815</v>
      </c>
      <c r="C3878" t="s">
        <v>1256</v>
      </c>
      <c r="D3878" t="s">
        <v>1257</v>
      </c>
      <c r="E3878" t="s">
        <v>127</v>
      </c>
      <c r="F3878" t="s">
        <v>128</v>
      </c>
      <c r="G3878" t="s">
        <v>52</v>
      </c>
      <c r="H3878" t="s">
        <v>129</v>
      </c>
      <c r="I3878" s="6">
        <v>3</v>
      </c>
      <c r="J3878" s="6">
        <v>1299</v>
      </c>
      <c r="K3878" s="6">
        <v>3897</v>
      </c>
      <c r="L3878" s="6">
        <v>0</v>
      </c>
      <c r="M3878" s="6">
        <v>0</v>
      </c>
      <c r="N3878" s="6">
        <v>3897</v>
      </c>
      <c r="O3878" s="6">
        <v>935.28</v>
      </c>
      <c r="P3878" t="s">
        <v>186</v>
      </c>
      <c r="Q3878" t="s">
        <v>187</v>
      </c>
      <c r="R3878" t="s">
        <v>160</v>
      </c>
      <c r="S3878" t="s">
        <v>45</v>
      </c>
      <c r="T3878" t="s">
        <v>46</v>
      </c>
      <c r="U3878" s="13">
        <f t="shared" si="240"/>
        <v>2025</v>
      </c>
      <c r="V3878" s="13">
        <f t="shared" si="241"/>
        <v>6</v>
      </c>
      <c r="W3878" s="20" t="str">
        <f t="shared" si="242"/>
        <v>June</v>
      </c>
      <c r="X3878">
        <v>0.24</v>
      </c>
      <c r="Y3878" s="6">
        <f t="shared" si="243"/>
        <v>3897</v>
      </c>
      <c r="Z3878" cm="1">
        <f t="array" aca="1" ref="Z3878" ca="1">IF(roud(N3878,2)=ROUND(Z3878,2),"ok","error")</f>
        <v>0</v>
      </c>
    </row>
    <row r="3879" spans="1:26" x14ac:dyDescent="0.3">
      <c r="A3879" t="s">
        <v>5599</v>
      </c>
      <c r="B3879" s="4">
        <v>45660</v>
      </c>
      <c r="C3879" t="s">
        <v>730</v>
      </c>
      <c r="D3879" t="s">
        <v>731</v>
      </c>
      <c r="E3879" t="s">
        <v>75</v>
      </c>
      <c r="F3879" t="s">
        <v>76</v>
      </c>
      <c r="G3879" t="s">
        <v>61</v>
      </c>
      <c r="H3879" t="s">
        <v>71</v>
      </c>
      <c r="I3879" s="6">
        <v>1</v>
      </c>
      <c r="J3879" s="6">
        <v>1499</v>
      </c>
      <c r="K3879" s="6">
        <v>1499</v>
      </c>
      <c r="L3879" s="6">
        <v>0.15</v>
      </c>
      <c r="M3879" s="6">
        <v>224.85</v>
      </c>
      <c r="N3879" s="6">
        <v>1274.1500000000001</v>
      </c>
      <c r="O3879" s="6">
        <v>146.53</v>
      </c>
      <c r="P3879" t="s">
        <v>144</v>
      </c>
      <c r="Q3879" t="s">
        <v>145</v>
      </c>
      <c r="R3879" t="s">
        <v>65</v>
      </c>
      <c r="S3879" t="s">
        <v>107</v>
      </c>
      <c r="T3879" t="s">
        <v>55</v>
      </c>
      <c r="U3879" s="13">
        <f t="shared" si="240"/>
        <v>2025</v>
      </c>
      <c r="V3879" s="13">
        <f t="shared" si="241"/>
        <v>1</v>
      </c>
      <c r="W3879" s="20" t="str">
        <f t="shared" si="242"/>
        <v>January</v>
      </c>
      <c r="X3879">
        <v>0.115</v>
      </c>
      <c r="Y3879" s="6">
        <f t="shared" si="243"/>
        <v>1049.3</v>
      </c>
      <c r="Z3879" cm="1">
        <f t="array" aca="1" ref="Z3879" ca="1">IF(roud(N3879,2)=ROUND(Z3879,2),"ok","error")</f>
        <v>0</v>
      </c>
    </row>
    <row r="3880" spans="1:26" x14ac:dyDescent="0.3">
      <c r="A3880" t="s">
        <v>5600</v>
      </c>
      <c r="B3880" s="4">
        <v>45348</v>
      </c>
      <c r="C3880" t="s">
        <v>321</v>
      </c>
      <c r="D3880" t="s">
        <v>322</v>
      </c>
      <c r="E3880" t="s">
        <v>198</v>
      </c>
      <c r="F3880" t="s">
        <v>199</v>
      </c>
      <c r="G3880" t="s">
        <v>61</v>
      </c>
      <c r="H3880" t="s">
        <v>71</v>
      </c>
      <c r="I3880" s="6">
        <v>1</v>
      </c>
      <c r="J3880" s="6">
        <v>899</v>
      </c>
      <c r="K3880" s="6">
        <v>899</v>
      </c>
      <c r="L3880" s="6">
        <v>0.1</v>
      </c>
      <c r="M3880" s="6">
        <v>89.9</v>
      </c>
      <c r="N3880" s="6">
        <v>809.1</v>
      </c>
      <c r="O3880" s="6">
        <v>105.18</v>
      </c>
      <c r="P3880" t="s">
        <v>170</v>
      </c>
      <c r="Q3880" t="s">
        <v>171</v>
      </c>
      <c r="R3880" t="s">
        <v>44</v>
      </c>
      <c r="S3880" t="s">
        <v>54</v>
      </c>
      <c r="T3880" t="s">
        <v>46</v>
      </c>
      <c r="U3880" s="13">
        <f t="shared" si="240"/>
        <v>2024</v>
      </c>
      <c r="V3880" s="13">
        <f t="shared" si="241"/>
        <v>2</v>
      </c>
      <c r="W3880" s="20" t="str">
        <f t="shared" si="242"/>
        <v>February</v>
      </c>
      <c r="X3880">
        <v>0.13</v>
      </c>
      <c r="Y3880" s="6">
        <f t="shared" si="243"/>
        <v>719.2</v>
      </c>
      <c r="Z3880" cm="1">
        <f t="array" aca="1" ref="Z3880" ca="1">IF(roud(N3880,2)=ROUND(Z3880,2),"ok","error")</f>
        <v>0</v>
      </c>
    </row>
    <row r="3881" spans="1:26" x14ac:dyDescent="0.3">
      <c r="A3881" t="s">
        <v>5601</v>
      </c>
      <c r="B3881" s="4">
        <v>45803</v>
      </c>
      <c r="C3881" t="s">
        <v>1089</v>
      </c>
      <c r="D3881" t="s">
        <v>1090</v>
      </c>
      <c r="E3881" t="s">
        <v>75</v>
      </c>
      <c r="F3881" t="s">
        <v>76</v>
      </c>
      <c r="G3881" t="s">
        <v>61</v>
      </c>
      <c r="H3881" t="s">
        <v>71</v>
      </c>
      <c r="I3881" s="6">
        <v>3</v>
      </c>
      <c r="J3881" s="6">
        <v>1499</v>
      </c>
      <c r="K3881" s="6">
        <v>4497</v>
      </c>
      <c r="L3881" s="6">
        <v>0.05</v>
      </c>
      <c r="M3881" s="6">
        <v>224.85</v>
      </c>
      <c r="N3881" s="6">
        <v>4272.1499999999996</v>
      </c>
      <c r="O3881" s="6">
        <v>619.46</v>
      </c>
      <c r="P3881" t="s">
        <v>144</v>
      </c>
      <c r="Q3881" t="s">
        <v>145</v>
      </c>
      <c r="R3881" t="s">
        <v>65</v>
      </c>
      <c r="S3881" t="s">
        <v>54</v>
      </c>
      <c r="T3881" t="s">
        <v>35</v>
      </c>
      <c r="U3881" s="13">
        <f t="shared" si="240"/>
        <v>2025</v>
      </c>
      <c r="V3881" s="13">
        <f t="shared" si="241"/>
        <v>5</v>
      </c>
      <c r="W3881" s="20" t="str">
        <f t="shared" si="242"/>
        <v>May</v>
      </c>
      <c r="X3881">
        <v>0.14499999999999999</v>
      </c>
      <c r="Y3881" s="6">
        <f t="shared" si="243"/>
        <v>4047.3</v>
      </c>
      <c r="Z3881" cm="1">
        <f t="array" aca="1" ref="Z3881" ca="1">IF(roud(N3881,2)=ROUND(Z3881,2),"ok","error")</f>
        <v>0</v>
      </c>
    </row>
    <row r="3882" spans="1:26" x14ac:dyDescent="0.3">
      <c r="A3882" t="s">
        <v>5602</v>
      </c>
      <c r="B3882" s="4">
        <v>45872</v>
      </c>
      <c r="C3882" t="s">
        <v>2669</v>
      </c>
      <c r="D3882" t="s">
        <v>2670</v>
      </c>
      <c r="E3882" t="s">
        <v>127</v>
      </c>
      <c r="F3882" t="s">
        <v>128</v>
      </c>
      <c r="G3882" t="s">
        <v>52</v>
      </c>
      <c r="H3882" t="s">
        <v>129</v>
      </c>
      <c r="I3882" s="6">
        <v>1</v>
      </c>
      <c r="J3882" s="6">
        <v>1299</v>
      </c>
      <c r="K3882" s="6">
        <v>1299</v>
      </c>
      <c r="L3882" s="6">
        <v>0.1</v>
      </c>
      <c r="M3882" s="6">
        <v>129.9</v>
      </c>
      <c r="N3882" s="6">
        <v>1169.0999999999999</v>
      </c>
      <c r="O3882" s="6">
        <v>245.51</v>
      </c>
      <c r="P3882" t="s">
        <v>191</v>
      </c>
      <c r="Q3882" t="s">
        <v>187</v>
      </c>
      <c r="R3882" t="s">
        <v>160</v>
      </c>
      <c r="S3882" t="s">
        <v>98</v>
      </c>
      <c r="T3882" t="s">
        <v>35</v>
      </c>
      <c r="U3882" s="13">
        <f t="shared" si="240"/>
        <v>2025</v>
      </c>
      <c r="V3882" s="13">
        <f t="shared" si="241"/>
        <v>8</v>
      </c>
      <c r="W3882" s="20" t="str">
        <f t="shared" si="242"/>
        <v>August</v>
      </c>
      <c r="X3882">
        <v>0.21</v>
      </c>
      <c r="Y3882" s="6">
        <f t="shared" si="243"/>
        <v>1039.2</v>
      </c>
      <c r="Z3882" cm="1">
        <f t="array" aca="1" ref="Z3882" ca="1">IF(roud(N3882,2)=ROUND(Z3882,2),"ok","error")</f>
        <v>0</v>
      </c>
    </row>
    <row r="3883" spans="1:26" x14ac:dyDescent="0.3">
      <c r="A3883" t="s">
        <v>5603</v>
      </c>
      <c r="B3883" s="4">
        <v>45462</v>
      </c>
      <c r="C3883" t="s">
        <v>371</v>
      </c>
      <c r="D3883" t="s">
        <v>372</v>
      </c>
      <c r="E3883" t="s">
        <v>86</v>
      </c>
      <c r="F3883" t="s">
        <v>87</v>
      </c>
      <c r="G3883" t="s">
        <v>29</v>
      </c>
      <c r="H3883" t="s">
        <v>88</v>
      </c>
      <c r="I3883" s="6">
        <v>2</v>
      </c>
      <c r="J3883" s="6">
        <v>1299</v>
      </c>
      <c r="K3883" s="6">
        <v>2598</v>
      </c>
      <c r="L3883" s="6">
        <v>0.15</v>
      </c>
      <c r="M3883" s="6">
        <v>389.7</v>
      </c>
      <c r="N3883" s="6">
        <v>2208.3000000000002</v>
      </c>
      <c r="O3883" s="6">
        <v>607.28</v>
      </c>
      <c r="P3883" t="s">
        <v>31</v>
      </c>
      <c r="Q3883" t="s">
        <v>32</v>
      </c>
      <c r="R3883" t="s">
        <v>33</v>
      </c>
      <c r="S3883" t="s">
        <v>107</v>
      </c>
      <c r="T3883" t="s">
        <v>55</v>
      </c>
      <c r="U3883" s="13">
        <f t="shared" si="240"/>
        <v>2024</v>
      </c>
      <c r="V3883" s="13">
        <f t="shared" si="241"/>
        <v>6</v>
      </c>
      <c r="W3883" s="20" t="str">
        <f t="shared" si="242"/>
        <v>June</v>
      </c>
      <c r="X3883">
        <v>0.27500000000000002</v>
      </c>
      <c r="Y3883" s="6">
        <f t="shared" si="243"/>
        <v>1818.6</v>
      </c>
      <c r="Z3883" cm="1">
        <f t="array" aca="1" ref="Z3883" ca="1">IF(roud(N3883,2)=ROUND(Z3883,2),"ok","error")</f>
        <v>0</v>
      </c>
    </row>
    <row r="3884" spans="1:26" x14ac:dyDescent="0.3">
      <c r="A3884" t="s">
        <v>5604</v>
      </c>
      <c r="B3884" s="4">
        <v>45668</v>
      </c>
      <c r="C3884" t="s">
        <v>802</v>
      </c>
      <c r="D3884" t="s">
        <v>803</v>
      </c>
      <c r="E3884" t="s">
        <v>111</v>
      </c>
      <c r="F3884" t="s">
        <v>112</v>
      </c>
      <c r="G3884" t="s">
        <v>113</v>
      </c>
      <c r="H3884" t="s">
        <v>114</v>
      </c>
      <c r="I3884" s="6">
        <v>1</v>
      </c>
      <c r="J3884" s="6">
        <v>999</v>
      </c>
      <c r="K3884" s="6">
        <v>999</v>
      </c>
      <c r="L3884" s="6">
        <v>0.15</v>
      </c>
      <c r="M3884" s="6">
        <v>149.85</v>
      </c>
      <c r="N3884" s="6">
        <v>849.15</v>
      </c>
      <c r="O3884" s="6">
        <v>199.55</v>
      </c>
      <c r="P3884" t="s">
        <v>186</v>
      </c>
      <c r="Q3884" t="s">
        <v>187</v>
      </c>
      <c r="R3884" t="s">
        <v>160</v>
      </c>
      <c r="S3884" t="s">
        <v>107</v>
      </c>
      <c r="T3884" t="s">
        <v>55</v>
      </c>
      <c r="U3884" s="13">
        <f t="shared" si="240"/>
        <v>2025</v>
      </c>
      <c r="V3884" s="13">
        <f t="shared" si="241"/>
        <v>1</v>
      </c>
      <c r="W3884" s="20" t="str">
        <f t="shared" si="242"/>
        <v>January</v>
      </c>
      <c r="X3884">
        <v>0.23499999999999999</v>
      </c>
      <c r="Y3884" s="6">
        <f t="shared" si="243"/>
        <v>699.3</v>
      </c>
      <c r="Z3884" cm="1">
        <f t="array" aca="1" ref="Z3884" ca="1">IF(roud(N3884,2)=ROUND(Z3884,2),"ok","error")</f>
        <v>0</v>
      </c>
    </row>
    <row r="3885" spans="1:26" x14ac:dyDescent="0.3">
      <c r="A3885" t="s">
        <v>5605</v>
      </c>
      <c r="B3885" s="4">
        <v>45453</v>
      </c>
      <c r="C3885" t="s">
        <v>25</v>
      </c>
      <c r="D3885" t="s">
        <v>26</v>
      </c>
      <c r="E3885" t="s">
        <v>86</v>
      </c>
      <c r="F3885" t="s">
        <v>87</v>
      </c>
      <c r="G3885" t="s">
        <v>29</v>
      </c>
      <c r="H3885" t="s">
        <v>88</v>
      </c>
      <c r="I3885" s="6">
        <v>1</v>
      </c>
      <c r="J3885" s="6">
        <v>1299</v>
      </c>
      <c r="K3885" s="6">
        <v>1299</v>
      </c>
      <c r="L3885" s="6">
        <v>0.05</v>
      </c>
      <c r="M3885" s="6">
        <v>64.95</v>
      </c>
      <c r="N3885" s="6">
        <v>1234.05</v>
      </c>
      <c r="O3885" s="6">
        <v>376.39</v>
      </c>
      <c r="P3885" t="s">
        <v>186</v>
      </c>
      <c r="Q3885" t="s">
        <v>187</v>
      </c>
      <c r="R3885" t="s">
        <v>160</v>
      </c>
      <c r="S3885" t="s">
        <v>107</v>
      </c>
      <c r="T3885" t="s">
        <v>55</v>
      </c>
      <c r="U3885" s="13">
        <f t="shared" si="240"/>
        <v>2024</v>
      </c>
      <c r="V3885" s="13">
        <f t="shared" si="241"/>
        <v>6</v>
      </c>
      <c r="W3885" s="20" t="str">
        <f t="shared" si="242"/>
        <v>June</v>
      </c>
      <c r="X3885">
        <v>0.30499999999999999</v>
      </c>
      <c r="Y3885" s="6">
        <f t="shared" si="243"/>
        <v>1169.0999999999999</v>
      </c>
      <c r="Z3885" cm="1">
        <f t="array" aca="1" ref="Z3885" ca="1">IF(roud(N3885,2)=ROUND(Z3885,2),"ok","error")</f>
        <v>0</v>
      </c>
    </row>
    <row r="3886" spans="1:26" x14ac:dyDescent="0.3">
      <c r="A3886" t="s">
        <v>5606</v>
      </c>
      <c r="B3886" s="4">
        <v>45553</v>
      </c>
      <c r="C3886" t="s">
        <v>1922</v>
      </c>
      <c r="D3886" t="s">
        <v>1923</v>
      </c>
      <c r="E3886" t="s">
        <v>59</v>
      </c>
      <c r="F3886" t="s">
        <v>60</v>
      </c>
      <c r="G3886" t="s">
        <v>61</v>
      </c>
      <c r="H3886" t="s">
        <v>62</v>
      </c>
      <c r="I3886" s="6">
        <v>1</v>
      </c>
      <c r="J3886" s="6">
        <v>59999</v>
      </c>
      <c r="K3886" s="6">
        <v>59999</v>
      </c>
      <c r="L3886" s="6">
        <v>0.1</v>
      </c>
      <c r="M3886" s="6">
        <v>5999.9</v>
      </c>
      <c r="N3886" s="6">
        <v>53999.1</v>
      </c>
      <c r="O3886" s="6">
        <v>7019.88</v>
      </c>
      <c r="P3886" t="s">
        <v>186</v>
      </c>
      <c r="Q3886" t="s">
        <v>187</v>
      </c>
      <c r="R3886" t="s">
        <v>160</v>
      </c>
      <c r="S3886" t="s">
        <v>54</v>
      </c>
      <c r="T3886" t="s">
        <v>35</v>
      </c>
      <c r="U3886" s="13">
        <f t="shared" si="240"/>
        <v>2024</v>
      </c>
      <c r="V3886" s="13">
        <f t="shared" si="241"/>
        <v>9</v>
      </c>
      <c r="W3886" s="20" t="str">
        <f t="shared" si="242"/>
        <v>September</v>
      </c>
      <c r="X3886">
        <v>0.13</v>
      </c>
      <c r="Y3886" s="6">
        <f t="shared" si="243"/>
        <v>47999.199999999997</v>
      </c>
      <c r="Z3886" cm="1">
        <f t="array" aca="1" ref="Z3886" ca="1">IF(roud(N3886,2)=ROUND(Z3886,2),"ok","error")</f>
        <v>0</v>
      </c>
    </row>
    <row r="3887" spans="1:26" x14ac:dyDescent="0.3">
      <c r="A3887" t="s">
        <v>5607</v>
      </c>
      <c r="B3887" s="4">
        <v>45397</v>
      </c>
      <c r="C3887" t="s">
        <v>3313</v>
      </c>
      <c r="D3887" t="s">
        <v>3314</v>
      </c>
      <c r="E3887" t="s">
        <v>356</v>
      </c>
      <c r="F3887" t="s">
        <v>357</v>
      </c>
      <c r="G3887" t="s">
        <v>214</v>
      </c>
      <c r="H3887" t="s">
        <v>260</v>
      </c>
      <c r="I3887" s="6">
        <v>1</v>
      </c>
      <c r="J3887" s="6">
        <v>699</v>
      </c>
      <c r="K3887" s="6">
        <v>699</v>
      </c>
      <c r="L3887" s="6">
        <v>0.1</v>
      </c>
      <c r="M3887" s="6">
        <v>69.900000000000006</v>
      </c>
      <c r="N3887" s="6">
        <v>629.1</v>
      </c>
      <c r="O3887" s="6">
        <v>220.18</v>
      </c>
      <c r="P3887" t="s">
        <v>89</v>
      </c>
      <c r="Q3887" t="s">
        <v>90</v>
      </c>
      <c r="R3887" t="s">
        <v>65</v>
      </c>
      <c r="S3887" t="s">
        <v>107</v>
      </c>
      <c r="T3887" t="s">
        <v>46</v>
      </c>
      <c r="U3887" s="13">
        <f t="shared" si="240"/>
        <v>2024</v>
      </c>
      <c r="V3887" s="13">
        <f t="shared" si="241"/>
        <v>4</v>
      </c>
      <c r="W3887" s="20" t="str">
        <f t="shared" si="242"/>
        <v>April</v>
      </c>
      <c r="X3887">
        <v>0.35</v>
      </c>
      <c r="Y3887" s="6">
        <f t="shared" si="243"/>
        <v>559.20000000000005</v>
      </c>
      <c r="Z3887" cm="1">
        <f t="array" aca="1" ref="Z3887" ca="1">IF(roud(N3887,2)=ROUND(Z3887,2),"ok","error")</f>
        <v>0</v>
      </c>
    </row>
    <row r="3888" spans="1:26" x14ac:dyDescent="0.3">
      <c r="A3888" t="s">
        <v>5608</v>
      </c>
      <c r="B3888" s="4">
        <v>45879</v>
      </c>
      <c r="C3888" t="s">
        <v>365</v>
      </c>
      <c r="D3888" t="s">
        <v>366</v>
      </c>
      <c r="E3888" t="s">
        <v>133</v>
      </c>
      <c r="F3888" t="s">
        <v>134</v>
      </c>
      <c r="G3888" t="s">
        <v>61</v>
      </c>
      <c r="H3888" t="s">
        <v>123</v>
      </c>
      <c r="I3888" s="6">
        <v>1</v>
      </c>
      <c r="J3888" s="6">
        <v>2999</v>
      </c>
      <c r="K3888" s="6">
        <v>2999</v>
      </c>
      <c r="L3888" s="6">
        <v>0.1</v>
      </c>
      <c r="M3888" s="6">
        <v>299.89999999999998</v>
      </c>
      <c r="N3888" s="6">
        <v>2699.1</v>
      </c>
      <c r="O3888" s="6">
        <v>350.88</v>
      </c>
      <c r="P3888" t="s">
        <v>144</v>
      </c>
      <c r="Q3888" t="s">
        <v>145</v>
      </c>
      <c r="R3888" t="s">
        <v>65</v>
      </c>
      <c r="S3888" t="s">
        <v>34</v>
      </c>
      <c r="T3888" t="s">
        <v>46</v>
      </c>
      <c r="U3888" s="13">
        <f t="shared" si="240"/>
        <v>2025</v>
      </c>
      <c r="V3888" s="13">
        <f t="shared" si="241"/>
        <v>8</v>
      </c>
      <c r="W3888" s="20" t="str">
        <f t="shared" si="242"/>
        <v>August</v>
      </c>
      <c r="X3888">
        <v>0.13</v>
      </c>
      <c r="Y3888" s="6">
        <f t="shared" si="243"/>
        <v>2399.1999999999998</v>
      </c>
      <c r="Z3888" cm="1">
        <f t="array" aca="1" ref="Z3888" ca="1">IF(roud(N3888,2)=ROUND(Z3888,2),"ok","error")</f>
        <v>0</v>
      </c>
    </row>
    <row r="3889" spans="1:26" x14ac:dyDescent="0.3">
      <c r="A3889" t="s">
        <v>5609</v>
      </c>
      <c r="B3889" s="4">
        <v>45982</v>
      </c>
      <c r="C3889" t="s">
        <v>3613</v>
      </c>
      <c r="D3889" t="s">
        <v>3614</v>
      </c>
      <c r="E3889" t="s">
        <v>167</v>
      </c>
      <c r="F3889" t="s">
        <v>168</v>
      </c>
      <c r="G3889" t="s">
        <v>113</v>
      </c>
      <c r="H3889" t="s">
        <v>169</v>
      </c>
      <c r="I3889" s="6">
        <v>1</v>
      </c>
      <c r="J3889" s="6">
        <v>899</v>
      </c>
      <c r="K3889" s="6">
        <v>899</v>
      </c>
      <c r="L3889" s="6">
        <v>0.2</v>
      </c>
      <c r="M3889" s="6">
        <v>179.8</v>
      </c>
      <c r="N3889" s="6">
        <v>719.2</v>
      </c>
      <c r="O3889" s="6">
        <v>158.22</v>
      </c>
      <c r="P3889" t="s">
        <v>63</v>
      </c>
      <c r="Q3889" t="s">
        <v>64</v>
      </c>
      <c r="R3889" t="s">
        <v>65</v>
      </c>
      <c r="S3889" t="s">
        <v>45</v>
      </c>
      <c r="T3889" t="s">
        <v>55</v>
      </c>
      <c r="U3889" s="13">
        <f t="shared" si="240"/>
        <v>2025</v>
      </c>
      <c r="V3889" s="13">
        <f t="shared" si="241"/>
        <v>11</v>
      </c>
      <c r="W3889" s="20" t="str">
        <f t="shared" si="242"/>
        <v>November</v>
      </c>
      <c r="X3889">
        <v>0.22</v>
      </c>
      <c r="Y3889" s="6">
        <f t="shared" si="243"/>
        <v>539.4</v>
      </c>
      <c r="Z3889" cm="1">
        <f t="array" aca="1" ref="Z3889" ca="1">IF(roud(N3889,2)=ROUND(Z3889,2),"ok","error")</f>
        <v>0</v>
      </c>
    </row>
    <row r="3890" spans="1:26" x14ac:dyDescent="0.3">
      <c r="A3890" t="s">
        <v>5610</v>
      </c>
      <c r="B3890" s="4">
        <v>45410</v>
      </c>
      <c r="C3890" t="s">
        <v>2709</v>
      </c>
      <c r="D3890" t="s">
        <v>2710</v>
      </c>
      <c r="E3890" t="s">
        <v>273</v>
      </c>
      <c r="F3890" t="s">
        <v>274</v>
      </c>
      <c r="G3890" t="s">
        <v>29</v>
      </c>
      <c r="H3890" t="s">
        <v>88</v>
      </c>
      <c r="I3890" s="6">
        <v>2</v>
      </c>
      <c r="J3890" s="6">
        <v>2499</v>
      </c>
      <c r="K3890" s="6">
        <v>4998</v>
      </c>
      <c r="L3890" s="6">
        <v>0.15</v>
      </c>
      <c r="M3890" s="6">
        <v>749.7</v>
      </c>
      <c r="N3890" s="6">
        <v>4248.3</v>
      </c>
      <c r="O3890" s="6">
        <v>1168.28</v>
      </c>
      <c r="P3890" t="s">
        <v>144</v>
      </c>
      <c r="Q3890" t="s">
        <v>145</v>
      </c>
      <c r="R3890" t="s">
        <v>65</v>
      </c>
      <c r="S3890" t="s">
        <v>45</v>
      </c>
      <c r="T3890" t="s">
        <v>55</v>
      </c>
      <c r="U3890" s="13">
        <f t="shared" si="240"/>
        <v>2024</v>
      </c>
      <c r="V3890" s="13">
        <f t="shared" si="241"/>
        <v>4</v>
      </c>
      <c r="W3890" s="20" t="str">
        <f t="shared" si="242"/>
        <v>April</v>
      </c>
      <c r="X3890">
        <v>0.27500000000000002</v>
      </c>
      <c r="Y3890" s="6">
        <f t="shared" si="243"/>
        <v>3498.6</v>
      </c>
      <c r="Z3890" cm="1">
        <f t="array" aca="1" ref="Z3890" ca="1">IF(roud(N3890,2)=ROUND(Z3890,2),"ok","error")</f>
        <v>0</v>
      </c>
    </row>
    <row r="3891" spans="1:26" x14ac:dyDescent="0.3">
      <c r="A3891" t="s">
        <v>5611</v>
      </c>
      <c r="B3891" s="4">
        <v>45525</v>
      </c>
      <c r="C3891" t="s">
        <v>675</v>
      </c>
      <c r="D3891" t="s">
        <v>676</v>
      </c>
      <c r="E3891" t="s">
        <v>273</v>
      </c>
      <c r="F3891" t="s">
        <v>274</v>
      </c>
      <c r="G3891" t="s">
        <v>29</v>
      </c>
      <c r="H3891" t="s">
        <v>88</v>
      </c>
      <c r="I3891" s="6">
        <v>3</v>
      </c>
      <c r="J3891" s="6">
        <v>2499</v>
      </c>
      <c r="K3891" s="6">
        <v>7497</v>
      </c>
      <c r="L3891" s="6">
        <v>0.15</v>
      </c>
      <c r="M3891" s="6">
        <v>1124.55</v>
      </c>
      <c r="N3891" s="6">
        <v>6372.45</v>
      </c>
      <c r="O3891" s="6">
        <v>1752.42</v>
      </c>
      <c r="P3891" t="s">
        <v>82</v>
      </c>
      <c r="Q3891" t="s">
        <v>82</v>
      </c>
      <c r="R3891" t="s">
        <v>65</v>
      </c>
      <c r="S3891" t="s">
        <v>45</v>
      </c>
      <c r="T3891" t="s">
        <v>35</v>
      </c>
      <c r="U3891" s="13">
        <f t="shared" si="240"/>
        <v>2024</v>
      </c>
      <c r="V3891" s="13">
        <f t="shared" si="241"/>
        <v>8</v>
      </c>
      <c r="W3891" s="20" t="str">
        <f t="shared" si="242"/>
        <v>August</v>
      </c>
      <c r="X3891">
        <v>0.27500000000000002</v>
      </c>
      <c r="Y3891" s="6">
        <f t="shared" si="243"/>
        <v>5247.9</v>
      </c>
      <c r="Z3891" cm="1">
        <f t="array" aca="1" ref="Z3891" ca="1">IF(roud(N3891,2)=ROUND(Z3891,2),"ok","error")</f>
        <v>0</v>
      </c>
    </row>
    <row r="3892" spans="1:26" x14ac:dyDescent="0.3">
      <c r="A3892" t="s">
        <v>5612</v>
      </c>
      <c r="B3892" s="4">
        <v>45813</v>
      </c>
      <c r="C3892" t="s">
        <v>3356</v>
      </c>
      <c r="D3892" t="s">
        <v>3357</v>
      </c>
      <c r="E3892" t="s">
        <v>121</v>
      </c>
      <c r="F3892" t="s">
        <v>122</v>
      </c>
      <c r="G3892" t="s">
        <v>61</v>
      </c>
      <c r="H3892" t="s">
        <v>123</v>
      </c>
      <c r="I3892" s="6">
        <v>2</v>
      </c>
      <c r="J3892" s="6">
        <v>24999</v>
      </c>
      <c r="K3892" s="6">
        <v>49998</v>
      </c>
      <c r="L3892" s="6">
        <v>0.15</v>
      </c>
      <c r="M3892" s="6">
        <v>7499.7</v>
      </c>
      <c r="N3892" s="6">
        <v>42498.3</v>
      </c>
      <c r="O3892" s="6">
        <v>4887.3</v>
      </c>
      <c r="P3892" t="s">
        <v>191</v>
      </c>
      <c r="Q3892" t="s">
        <v>187</v>
      </c>
      <c r="R3892" t="s">
        <v>160</v>
      </c>
      <c r="S3892" t="s">
        <v>107</v>
      </c>
      <c r="T3892" t="s">
        <v>35</v>
      </c>
      <c r="U3892" s="13">
        <f t="shared" si="240"/>
        <v>2025</v>
      </c>
      <c r="V3892" s="13">
        <f t="shared" si="241"/>
        <v>6</v>
      </c>
      <c r="W3892" s="20" t="str">
        <f t="shared" si="242"/>
        <v>June</v>
      </c>
      <c r="X3892">
        <v>0.115</v>
      </c>
      <c r="Y3892" s="6">
        <f t="shared" si="243"/>
        <v>34998.6</v>
      </c>
      <c r="Z3892" cm="1">
        <f t="array" aca="1" ref="Z3892" ca="1">IF(roud(N3892,2)=ROUND(Z3892,2),"ok","error")</f>
        <v>0</v>
      </c>
    </row>
    <row r="3893" spans="1:26" x14ac:dyDescent="0.3">
      <c r="A3893" t="s">
        <v>5613</v>
      </c>
      <c r="B3893" s="4">
        <v>45294</v>
      </c>
      <c r="C3893" t="s">
        <v>1566</v>
      </c>
      <c r="D3893" t="s">
        <v>1567</v>
      </c>
      <c r="E3893" t="s">
        <v>69</v>
      </c>
      <c r="F3893" t="s">
        <v>70</v>
      </c>
      <c r="G3893" t="s">
        <v>61</v>
      </c>
      <c r="H3893" t="s">
        <v>71</v>
      </c>
      <c r="I3893" s="6">
        <v>2</v>
      </c>
      <c r="J3893" s="6">
        <v>1299</v>
      </c>
      <c r="K3893" s="6">
        <v>2598</v>
      </c>
      <c r="L3893" s="6">
        <v>0.1</v>
      </c>
      <c r="M3893" s="6">
        <v>259.8</v>
      </c>
      <c r="N3893" s="6">
        <v>2338.1999999999998</v>
      </c>
      <c r="O3893" s="6">
        <v>303.97000000000003</v>
      </c>
      <c r="P3893" t="s">
        <v>144</v>
      </c>
      <c r="Q3893" t="s">
        <v>145</v>
      </c>
      <c r="R3893" t="s">
        <v>65</v>
      </c>
      <c r="S3893" t="s">
        <v>45</v>
      </c>
      <c r="T3893" t="s">
        <v>55</v>
      </c>
      <c r="U3893" s="13">
        <f t="shared" si="240"/>
        <v>2024</v>
      </c>
      <c r="V3893" s="13">
        <f t="shared" si="241"/>
        <v>1</v>
      </c>
      <c r="W3893" s="20" t="str">
        <f t="shared" si="242"/>
        <v>January</v>
      </c>
      <c r="X3893">
        <v>0.13</v>
      </c>
      <c r="Y3893" s="6">
        <f t="shared" si="243"/>
        <v>2078.4</v>
      </c>
      <c r="Z3893" cm="1">
        <f t="array" aca="1" ref="Z3893" ca="1">IF(roud(N3893,2)=ROUND(Z3893,2),"ok","error")</f>
        <v>0</v>
      </c>
    </row>
    <row r="3894" spans="1:26" x14ac:dyDescent="0.3">
      <c r="A3894" t="s">
        <v>5614</v>
      </c>
      <c r="B3894" s="4">
        <v>45337</v>
      </c>
      <c r="C3894" t="s">
        <v>4077</v>
      </c>
      <c r="D3894" t="s">
        <v>4078</v>
      </c>
      <c r="E3894" t="s">
        <v>121</v>
      </c>
      <c r="F3894" t="s">
        <v>122</v>
      </c>
      <c r="G3894" t="s">
        <v>61</v>
      </c>
      <c r="H3894" t="s">
        <v>123</v>
      </c>
      <c r="I3894" s="6">
        <v>1</v>
      </c>
      <c r="J3894" s="6">
        <v>24999</v>
      </c>
      <c r="K3894" s="6">
        <v>24999</v>
      </c>
      <c r="L3894" s="6">
        <v>0.25</v>
      </c>
      <c r="M3894" s="6">
        <v>6249.75</v>
      </c>
      <c r="N3894" s="6">
        <v>18749.25</v>
      </c>
      <c r="O3894" s="6">
        <v>1593.69</v>
      </c>
      <c r="P3894" t="s">
        <v>105</v>
      </c>
      <c r="Q3894" t="s">
        <v>106</v>
      </c>
      <c r="R3894" t="s">
        <v>44</v>
      </c>
      <c r="S3894" t="s">
        <v>107</v>
      </c>
      <c r="T3894" t="s">
        <v>35</v>
      </c>
      <c r="U3894" s="13">
        <f t="shared" si="240"/>
        <v>2024</v>
      </c>
      <c r="V3894" s="13">
        <f t="shared" si="241"/>
        <v>2</v>
      </c>
      <c r="W3894" s="20" t="str">
        <f t="shared" si="242"/>
        <v>February</v>
      </c>
      <c r="X3894">
        <v>8.5000000000000006E-2</v>
      </c>
      <c r="Y3894" s="6">
        <f t="shared" si="243"/>
        <v>12499.5</v>
      </c>
      <c r="Z3894" cm="1">
        <f t="array" aca="1" ref="Z3894" ca="1">IF(roud(N3894,2)=ROUND(Z3894,2),"ok","error")</f>
        <v>0</v>
      </c>
    </row>
    <row r="3895" spans="1:26" x14ac:dyDescent="0.3">
      <c r="A3895" t="s">
        <v>5615</v>
      </c>
      <c r="B3895" s="4">
        <v>45304</v>
      </c>
      <c r="C3895" t="s">
        <v>2253</v>
      </c>
      <c r="D3895" t="s">
        <v>2254</v>
      </c>
      <c r="E3895" t="s">
        <v>86</v>
      </c>
      <c r="F3895" t="s">
        <v>87</v>
      </c>
      <c r="G3895" t="s">
        <v>29</v>
      </c>
      <c r="H3895" t="s">
        <v>88</v>
      </c>
      <c r="I3895" s="6">
        <v>1</v>
      </c>
      <c r="J3895" s="6">
        <v>1299</v>
      </c>
      <c r="K3895" s="6">
        <v>1299</v>
      </c>
      <c r="L3895" s="6">
        <v>0.15</v>
      </c>
      <c r="M3895" s="6">
        <v>194.85</v>
      </c>
      <c r="N3895" s="6">
        <v>1104.1500000000001</v>
      </c>
      <c r="O3895" s="6">
        <v>303.64</v>
      </c>
      <c r="P3895" t="s">
        <v>170</v>
      </c>
      <c r="Q3895" t="s">
        <v>171</v>
      </c>
      <c r="R3895" t="s">
        <v>44</v>
      </c>
      <c r="S3895" t="s">
        <v>107</v>
      </c>
      <c r="T3895" t="s">
        <v>35</v>
      </c>
      <c r="U3895" s="13">
        <f t="shared" si="240"/>
        <v>2024</v>
      </c>
      <c r="V3895" s="13">
        <f t="shared" si="241"/>
        <v>1</v>
      </c>
      <c r="W3895" s="20" t="str">
        <f t="shared" si="242"/>
        <v>January</v>
      </c>
      <c r="X3895">
        <v>0.27500000000000002</v>
      </c>
      <c r="Y3895" s="6">
        <f t="shared" si="243"/>
        <v>909.3</v>
      </c>
      <c r="Z3895" cm="1">
        <f t="array" aca="1" ref="Z3895" ca="1">IF(roud(N3895,2)=ROUND(Z3895,2),"ok","error")</f>
        <v>0</v>
      </c>
    </row>
    <row r="3896" spans="1:26" x14ac:dyDescent="0.3">
      <c r="A3896" t="s">
        <v>5616</v>
      </c>
      <c r="B3896" s="4">
        <v>45542</v>
      </c>
      <c r="C3896" t="s">
        <v>3753</v>
      </c>
      <c r="D3896" t="s">
        <v>3754</v>
      </c>
      <c r="E3896" t="s">
        <v>133</v>
      </c>
      <c r="F3896" t="s">
        <v>134</v>
      </c>
      <c r="G3896" t="s">
        <v>61</v>
      </c>
      <c r="H3896" t="s">
        <v>123</v>
      </c>
      <c r="I3896" s="6">
        <v>1</v>
      </c>
      <c r="J3896" s="6">
        <v>2999</v>
      </c>
      <c r="K3896" s="6">
        <v>2999</v>
      </c>
      <c r="L3896" s="6">
        <v>0.3</v>
      </c>
      <c r="M3896" s="6">
        <v>899.7</v>
      </c>
      <c r="N3896" s="6">
        <v>2099.3000000000002</v>
      </c>
      <c r="O3896" s="6">
        <v>146.94999999999999</v>
      </c>
      <c r="P3896" t="s">
        <v>170</v>
      </c>
      <c r="Q3896" t="s">
        <v>171</v>
      </c>
      <c r="R3896" t="s">
        <v>44</v>
      </c>
      <c r="S3896" t="s">
        <v>107</v>
      </c>
      <c r="T3896" t="s">
        <v>35</v>
      </c>
      <c r="U3896" s="13">
        <f t="shared" si="240"/>
        <v>2024</v>
      </c>
      <c r="V3896" s="13">
        <f t="shared" si="241"/>
        <v>9</v>
      </c>
      <c r="W3896" s="20" t="str">
        <f t="shared" si="242"/>
        <v>September</v>
      </c>
      <c r="X3896">
        <v>7.0000000000000007E-2</v>
      </c>
      <c r="Y3896" s="6">
        <f t="shared" si="243"/>
        <v>1199.5999999999999</v>
      </c>
      <c r="Z3896" cm="1">
        <f t="array" aca="1" ref="Z3896" ca="1">IF(roud(N3896,2)=ROUND(Z3896,2),"ok","error")</f>
        <v>0</v>
      </c>
    </row>
    <row r="3897" spans="1:26" x14ac:dyDescent="0.3">
      <c r="A3897" t="s">
        <v>5617</v>
      </c>
      <c r="B3897" s="4">
        <v>45339</v>
      </c>
      <c r="C3897" t="s">
        <v>777</v>
      </c>
      <c r="D3897" t="s">
        <v>778</v>
      </c>
      <c r="E3897" t="s">
        <v>273</v>
      </c>
      <c r="F3897" t="s">
        <v>274</v>
      </c>
      <c r="G3897" t="s">
        <v>29</v>
      </c>
      <c r="H3897" t="s">
        <v>88</v>
      </c>
      <c r="I3897" s="6">
        <v>2</v>
      </c>
      <c r="J3897" s="6">
        <v>2499</v>
      </c>
      <c r="K3897" s="6">
        <v>4998</v>
      </c>
      <c r="L3897" s="6">
        <v>0</v>
      </c>
      <c r="M3897" s="6">
        <v>0</v>
      </c>
      <c r="N3897" s="6">
        <v>4998</v>
      </c>
      <c r="O3897" s="6">
        <v>1599.36</v>
      </c>
      <c r="P3897" t="s">
        <v>170</v>
      </c>
      <c r="Q3897" t="s">
        <v>171</v>
      </c>
      <c r="R3897" t="s">
        <v>44</v>
      </c>
      <c r="S3897" t="s">
        <v>45</v>
      </c>
      <c r="T3897" t="s">
        <v>35</v>
      </c>
      <c r="U3897" s="13">
        <f t="shared" si="240"/>
        <v>2024</v>
      </c>
      <c r="V3897" s="13">
        <f t="shared" si="241"/>
        <v>2</v>
      </c>
      <c r="W3897" s="20" t="str">
        <f t="shared" si="242"/>
        <v>February</v>
      </c>
      <c r="X3897">
        <v>0.32</v>
      </c>
      <c r="Y3897" s="6">
        <f t="shared" si="243"/>
        <v>4998</v>
      </c>
      <c r="Z3897" cm="1">
        <f t="array" aca="1" ref="Z3897" ca="1">IF(roud(N3897,2)=ROUND(Z3897,2),"ok","error")</f>
        <v>0</v>
      </c>
    </row>
    <row r="3898" spans="1:26" x14ac:dyDescent="0.3">
      <c r="A3898" t="s">
        <v>5618</v>
      </c>
      <c r="B3898" s="4">
        <v>45775</v>
      </c>
      <c r="C3898" t="s">
        <v>2995</v>
      </c>
      <c r="D3898" t="s">
        <v>2996</v>
      </c>
      <c r="E3898" t="s">
        <v>302</v>
      </c>
      <c r="F3898" t="s">
        <v>303</v>
      </c>
      <c r="G3898" t="s">
        <v>29</v>
      </c>
      <c r="H3898" t="s">
        <v>304</v>
      </c>
      <c r="I3898" s="6">
        <v>1</v>
      </c>
      <c r="J3898" s="6">
        <v>1799</v>
      </c>
      <c r="K3898" s="6">
        <v>1799</v>
      </c>
      <c r="L3898" s="6">
        <v>0</v>
      </c>
      <c r="M3898" s="6">
        <v>0</v>
      </c>
      <c r="N3898" s="6">
        <v>1799</v>
      </c>
      <c r="O3898" s="6">
        <v>575.67999999999995</v>
      </c>
      <c r="P3898" t="s">
        <v>94</v>
      </c>
      <c r="Q3898" t="s">
        <v>64</v>
      </c>
      <c r="R3898" t="s">
        <v>65</v>
      </c>
      <c r="S3898" t="s">
        <v>98</v>
      </c>
      <c r="T3898" t="s">
        <v>55</v>
      </c>
      <c r="U3898" s="13">
        <f t="shared" si="240"/>
        <v>2025</v>
      </c>
      <c r="V3898" s="13">
        <f t="shared" si="241"/>
        <v>4</v>
      </c>
      <c r="W3898" s="20" t="str">
        <f t="shared" si="242"/>
        <v>April</v>
      </c>
      <c r="X3898">
        <v>0.32</v>
      </c>
      <c r="Y3898" s="6">
        <f t="shared" si="243"/>
        <v>1799</v>
      </c>
      <c r="Z3898" cm="1">
        <f t="array" aca="1" ref="Z3898" ca="1">IF(roud(N3898,2)=ROUND(Z3898,2),"ok","error")</f>
        <v>0</v>
      </c>
    </row>
    <row r="3899" spans="1:26" x14ac:dyDescent="0.3">
      <c r="A3899" t="s">
        <v>5619</v>
      </c>
      <c r="B3899" s="4">
        <v>45664</v>
      </c>
      <c r="C3899" t="s">
        <v>2405</v>
      </c>
      <c r="D3899" t="s">
        <v>2406</v>
      </c>
      <c r="E3899" t="s">
        <v>212</v>
      </c>
      <c r="F3899" t="s">
        <v>213</v>
      </c>
      <c r="G3899" t="s">
        <v>214</v>
      </c>
      <c r="H3899" t="s">
        <v>215</v>
      </c>
      <c r="I3899" s="6">
        <v>2</v>
      </c>
      <c r="J3899" s="6">
        <v>599</v>
      </c>
      <c r="K3899" s="6">
        <v>1198</v>
      </c>
      <c r="L3899" s="6">
        <v>0.2</v>
      </c>
      <c r="M3899" s="6">
        <v>239.6</v>
      </c>
      <c r="N3899" s="6">
        <v>958.4</v>
      </c>
      <c r="O3899" s="6">
        <v>306.69</v>
      </c>
      <c r="P3899" t="s">
        <v>191</v>
      </c>
      <c r="Q3899" t="s">
        <v>187</v>
      </c>
      <c r="R3899" t="s">
        <v>160</v>
      </c>
      <c r="S3899" t="s">
        <v>54</v>
      </c>
      <c r="T3899" t="s">
        <v>35</v>
      </c>
      <c r="U3899" s="13">
        <f t="shared" si="240"/>
        <v>2025</v>
      </c>
      <c r="V3899" s="13">
        <f t="shared" si="241"/>
        <v>1</v>
      </c>
      <c r="W3899" s="20" t="str">
        <f t="shared" si="242"/>
        <v>January</v>
      </c>
      <c r="X3899">
        <v>0.32</v>
      </c>
      <c r="Y3899" s="6">
        <f t="shared" si="243"/>
        <v>718.8</v>
      </c>
      <c r="Z3899" cm="1">
        <f t="array" aca="1" ref="Z3899" ca="1">IF(roud(N3899,2)=ROUND(Z3899,2),"ok","error")</f>
        <v>0</v>
      </c>
    </row>
    <row r="3900" spans="1:26" x14ac:dyDescent="0.3">
      <c r="A3900" t="s">
        <v>5620</v>
      </c>
      <c r="B3900" s="4">
        <v>45684</v>
      </c>
      <c r="C3900" t="s">
        <v>2758</v>
      </c>
      <c r="D3900" t="s">
        <v>2759</v>
      </c>
      <c r="E3900" t="s">
        <v>127</v>
      </c>
      <c r="F3900" t="s">
        <v>128</v>
      </c>
      <c r="G3900" t="s">
        <v>52</v>
      </c>
      <c r="H3900" t="s">
        <v>129</v>
      </c>
      <c r="I3900" s="6">
        <v>1</v>
      </c>
      <c r="J3900" s="6">
        <v>1299</v>
      </c>
      <c r="K3900" s="6">
        <v>1299</v>
      </c>
      <c r="L3900" s="6">
        <v>0.15</v>
      </c>
      <c r="M3900" s="6">
        <v>194.85</v>
      </c>
      <c r="N3900" s="6">
        <v>1104.1500000000001</v>
      </c>
      <c r="O3900" s="6">
        <v>215.31</v>
      </c>
      <c r="P3900" t="s">
        <v>191</v>
      </c>
      <c r="Q3900" t="s">
        <v>187</v>
      </c>
      <c r="R3900" t="s">
        <v>160</v>
      </c>
      <c r="S3900" t="s">
        <v>45</v>
      </c>
      <c r="T3900" t="s">
        <v>46</v>
      </c>
      <c r="U3900" s="13">
        <f t="shared" si="240"/>
        <v>2025</v>
      </c>
      <c r="V3900" s="13">
        <f t="shared" si="241"/>
        <v>1</v>
      </c>
      <c r="W3900" s="20" t="str">
        <f t="shared" si="242"/>
        <v>January</v>
      </c>
      <c r="X3900">
        <v>0.19500000000000001</v>
      </c>
      <c r="Y3900" s="6">
        <f t="shared" si="243"/>
        <v>909.3</v>
      </c>
      <c r="Z3900" cm="1">
        <f t="array" aca="1" ref="Z3900" ca="1">IF(roud(N3900,2)=ROUND(Z3900,2),"ok","error")</f>
        <v>0</v>
      </c>
    </row>
    <row r="3901" spans="1:26" x14ac:dyDescent="0.3">
      <c r="A3901" t="s">
        <v>5621</v>
      </c>
      <c r="B3901" s="4">
        <v>45445</v>
      </c>
      <c r="C3901" t="s">
        <v>4294</v>
      </c>
      <c r="D3901" t="s">
        <v>4295</v>
      </c>
      <c r="E3901" t="s">
        <v>212</v>
      </c>
      <c r="F3901" t="s">
        <v>213</v>
      </c>
      <c r="G3901" t="s">
        <v>214</v>
      </c>
      <c r="H3901" t="s">
        <v>215</v>
      </c>
      <c r="I3901" s="6">
        <v>2</v>
      </c>
      <c r="J3901" s="6">
        <v>599</v>
      </c>
      <c r="K3901" s="6">
        <v>1198</v>
      </c>
      <c r="L3901" s="6">
        <v>0.1</v>
      </c>
      <c r="M3901" s="6">
        <v>119.8</v>
      </c>
      <c r="N3901" s="6">
        <v>1078.2</v>
      </c>
      <c r="O3901" s="6">
        <v>377.37</v>
      </c>
      <c r="P3901" t="s">
        <v>63</v>
      </c>
      <c r="Q3901" t="s">
        <v>64</v>
      </c>
      <c r="R3901" t="s">
        <v>65</v>
      </c>
      <c r="S3901" t="s">
        <v>34</v>
      </c>
      <c r="T3901" t="s">
        <v>55</v>
      </c>
      <c r="U3901" s="13">
        <f t="shared" si="240"/>
        <v>2024</v>
      </c>
      <c r="V3901" s="13">
        <f t="shared" si="241"/>
        <v>6</v>
      </c>
      <c r="W3901" s="20" t="str">
        <f t="shared" si="242"/>
        <v>June</v>
      </c>
      <c r="X3901">
        <v>0.35</v>
      </c>
      <c r="Y3901" s="6">
        <f t="shared" si="243"/>
        <v>958.4</v>
      </c>
      <c r="Z3901" cm="1">
        <f t="array" aca="1" ref="Z3901" ca="1">IF(roud(N3901,2)=ROUND(Z3901,2),"ok","error")</f>
        <v>0</v>
      </c>
    </row>
    <row r="3902" spans="1:26" x14ac:dyDescent="0.3">
      <c r="A3902" t="s">
        <v>5622</v>
      </c>
      <c r="B3902" s="4">
        <v>45475</v>
      </c>
      <c r="C3902" t="s">
        <v>1687</v>
      </c>
      <c r="D3902" t="s">
        <v>1688</v>
      </c>
      <c r="E3902" t="s">
        <v>59</v>
      </c>
      <c r="F3902" t="s">
        <v>60</v>
      </c>
      <c r="G3902" t="s">
        <v>61</v>
      </c>
      <c r="H3902" t="s">
        <v>62</v>
      </c>
      <c r="I3902" s="6">
        <v>1</v>
      </c>
      <c r="J3902" s="6">
        <v>59999</v>
      </c>
      <c r="K3902" s="6">
        <v>59999</v>
      </c>
      <c r="L3902" s="6">
        <v>0.1</v>
      </c>
      <c r="M3902" s="6">
        <v>5999.9</v>
      </c>
      <c r="N3902" s="6">
        <v>53999.1</v>
      </c>
      <c r="O3902" s="6">
        <v>7019.88</v>
      </c>
      <c r="P3902" t="s">
        <v>94</v>
      </c>
      <c r="Q3902" t="s">
        <v>64</v>
      </c>
      <c r="R3902" t="s">
        <v>65</v>
      </c>
      <c r="S3902" t="s">
        <v>107</v>
      </c>
      <c r="T3902" t="s">
        <v>55</v>
      </c>
      <c r="U3902" s="13">
        <f t="shared" si="240"/>
        <v>2024</v>
      </c>
      <c r="V3902" s="13">
        <f t="shared" si="241"/>
        <v>7</v>
      </c>
      <c r="W3902" s="20" t="str">
        <f t="shared" si="242"/>
        <v>July</v>
      </c>
      <c r="X3902">
        <v>0.13</v>
      </c>
      <c r="Y3902" s="6">
        <f t="shared" si="243"/>
        <v>47999.199999999997</v>
      </c>
      <c r="Z3902" cm="1">
        <f t="array" aca="1" ref="Z3902" ca="1">IF(roud(N3902,2)=ROUND(Z3902,2),"ok","error")</f>
        <v>0</v>
      </c>
    </row>
    <row r="3903" spans="1:26" x14ac:dyDescent="0.3">
      <c r="A3903" t="s">
        <v>5623</v>
      </c>
      <c r="B3903" s="4">
        <v>45328</v>
      </c>
      <c r="C3903" t="s">
        <v>1436</v>
      </c>
      <c r="D3903" t="s">
        <v>1437</v>
      </c>
      <c r="E3903" t="s">
        <v>27</v>
      </c>
      <c r="F3903" t="s">
        <v>28</v>
      </c>
      <c r="G3903" t="s">
        <v>29</v>
      </c>
      <c r="H3903" t="s">
        <v>30</v>
      </c>
      <c r="I3903" s="6">
        <v>1</v>
      </c>
      <c r="J3903" s="6">
        <v>1999</v>
      </c>
      <c r="K3903" s="6">
        <v>1999</v>
      </c>
      <c r="L3903" s="6">
        <v>0.15</v>
      </c>
      <c r="M3903" s="6">
        <v>299.85000000000002</v>
      </c>
      <c r="N3903" s="6">
        <v>1699.15</v>
      </c>
      <c r="O3903" s="6">
        <v>467.27</v>
      </c>
      <c r="P3903" t="s">
        <v>63</v>
      </c>
      <c r="Q3903" t="s">
        <v>64</v>
      </c>
      <c r="R3903" t="s">
        <v>65</v>
      </c>
      <c r="S3903" t="s">
        <v>107</v>
      </c>
      <c r="T3903" t="s">
        <v>55</v>
      </c>
      <c r="U3903" s="13">
        <f t="shared" si="240"/>
        <v>2024</v>
      </c>
      <c r="V3903" s="13">
        <f t="shared" si="241"/>
        <v>2</v>
      </c>
      <c r="W3903" s="20" t="str">
        <f t="shared" si="242"/>
        <v>February</v>
      </c>
      <c r="X3903">
        <v>0.27500000000000002</v>
      </c>
      <c r="Y3903" s="6">
        <f t="shared" si="243"/>
        <v>1399.3</v>
      </c>
      <c r="Z3903" cm="1">
        <f t="array" aca="1" ref="Z3903" ca="1">IF(roud(N3903,2)=ROUND(Z3903,2),"ok","error")</f>
        <v>0</v>
      </c>
    </row>
    <row r="3904" spans="1:26" x14ac:dyDescent="0.3">
      <c r="A3904" t="s">
        <v>5624</v>
      </c>
      <c r="B3904" s="4">
        <v>45858</v>
      </c>
      <c r="C3904" t="s">
        <v>1895</v>
      </c>
      <c r="D3904" t="s">
        <v>1896</v>
      </c>
      <c r="E3904" t="s">
        <v>75</v>
      </c>
      <c r="F3904" t="s">
        <v>76</v>
      </c>
      <c r="G3904" t="s">
        <v>61</v>
      </c>
      <c r="H3904" t="s">
        <v>71</v>
      </c>
      <c r="I3904" s="6">
        <v>1</v>
      </c>
      <c r="J3904" s="6">
        <v>1499</v>
      </c>
      <c r="K3904" s="6">
        <v>1499</v>
      </c>
      <c r="L3904" s="6">
        <v>0.1</v>
      </c>
      <c r="M3904" s="6">
        <v>149.9</v>
      </c>
      <c r="N3904" s="6">
        <v>1349.1</v>
      </c>
      <c r="O3904" s="6">
        <v>175.38</v>
      </c>
      <c r="P3904" t="s">
        <v>170</v>
      </c>
      <c r="Q3904" t="s">
        <v>171</v>
      </c>
      <c r="R3904" t="s">
        <v>44</v>
      </c>
      <c r="S3904" t="s">
        <v>45</v>
      </c>
      <c r="T3904" t="s">
        <v>55</v>
      </c>
      <c r="U3904" s="13">
        <f t="shared" si="240"/>
        <v>2025</v>
      </c>
      <c r="V3904" s="13">
        <f t="shared" si="241"/>
        <v>7</v>
      </c>
      <c r="W3904" s="20" t="str">
        <f t="shared" si="242"/>
        <v>July</v>
      </c>
      <c r="X3904">
        <v>0.13</v>
      </c>
      <c r="Y3904" s="6">
        <f t="shared" si="243"/>
        <v>1199.2</v>
      </c>
      <c r="Z3904" cm="1">
        <f t="array" aca="1" ref="Z3904" ca="1">IF(roud(N3904,2)=ROUND(Z3904,2),"ok","error")</f>
        <v>0</v>
      </c>
    </row>
    <row r="3905" spans="1:26" x14ac:dyDescent="0.3">
      <c r="A3905" t="s">
        <v>5625</v>
      </c>
      <c r="B3905" s="4">
        <v>45963</v>
      </c>
      <c r="C3905" t="s">
        <v>784</v>
      </c>
      <c r="D3905" t="s">
        <v>785</v>
      </c>
      <c r="E3905" t="s">
        <v>69</v>
      </c>
      <c r="F3905" t="s">
        <v>70</v>
      </c>
      <c r="G3905" t="s">
        <v>61</v>
      </c>
      <c r="H3905" t="s">
        <v>71</v>
      </c>
      <c r="I3905" s="6">
        <v>2</v>
      </c>
      <c r="J3905" s="6">
        <v>1299</v>
      </c>
      <c r="K3905" s="6">
        <v>2598</v>
      </c>
      <c r="L3905" s="6">
        <v>0.1</v>
      </c>
      <c r="M3905" s="6">
        <v>259.8</v>
      </c>
      <c r="N3905" s="6">
        <v>2338.1999999999998</v>
      </c>
      <c r="O3905" s="6">
        <v>303.97000000000003</v>
      </c>
      <c r="P3905" t="s">
        <v>31</v>
      </c>
      <c r="Q3905" t="s">
        <v>32</v>
      </c>
      <c r="R3905" t="s">
        <v>33</v>
      </c>
      <c r="S3905" t="s">
        <v>54</v>
      </c>
      <c r="T3905" t="s">
        <v>35</v>
      </c>
      <c r="U3905" s="13">
        <f t="shared" si="240"/>
        <v>2025</v>
      </c>
      <c r="V3905" s="13">
        <f t="shared" si="241"/>
        <v>11</v>
      </c>
      <c r="W3905" s="20" t="str">
        <f t="shared" si="242"/>
        <v>November</v>
      </c>
      <c r="X3905">
        <v>0.13</v>
      </c>
      <c r="Y3905" s="6">
        <f t="shared" si="243"/>
        <v>2078.4</v>
      </c>
      <c r="Z3905" cm="1">
        <f t="array" aca="1" ref="Z3905" ca="1">IF(roud(N3905,2)=ROUND(Z3905,2),"ok","error")</f>
        <v>0</v>
      </c>
    </row>
    <row r="3906" spans="1:26" x14ac:dyDescent="0.3">
      <c r="A3906" t="s">
        <v>5626</v>
      </c>
      <c r="B3906" s="4">
        <v>45721</v>
      </c>
      <c r="C3906" t="s">
        <v>1603</v>
      </c>
      <c r="D3906" t="s">
        <v>1604</v>
      </c>
      <c r="E3906" t="s">
        <v>69</v>
      </c>
      <c r="F3906" t="s">
        <v>70</v>
      </c>
      <c r="G3906" t="s">
        <v>61</v>
      </c>
      <c r="H3906" t="s">
        <v>71</v>
      </c>
      <c r="I3906" s="6">
        <v>1</v>
      </c>
      <c r="J3906" s="6">
        <v>1299</v>
      </c>
      <c r="K3906" s="6">
        <v>1299</v>
      </c>
      <c r="L3906" s="6">
        <v>0.1</v>
      </c>
      <c r="M3906" s="6">
        <v>129.9</v>
      </c>
      <c r="N3906" s="6">
        <v>1169.0999999999999</v>
      </c>
      <c r="O3906" s="6">
        <v>151.97999999999999</v>
      </c>
      <c r="P3906" t="s">
        <v>105</v>
      </c>
      <c r="Q3906" t="s">
        <v>106</v>
      </c>
      <c r="R3906" t="s">
        <v>44</v>
      </c>
      <c r="S3906" t="s">
        <v>107</v>
      </c>
      <c r="T3906" t="s">
        <v>35</v>
      </c>
      <c r="U3906" s="13">
        <f t="shared" si="240"/>
        <v>2025</v>
      </c>
      <c r="V3906" s="13">
        <f t="shared" si="241"/>
        <v>3</v>
      </c>
      <c r="W3906" s="20" t="str">
        <f t="shared" si="242"/>
        <v>March</v>
      </c>
      <c r="X3906">
        <v>0.13</v>
      </c>
      <c r="Y3906" s="6">
        <f t="shared" si="243"/>
        <v>1039.2</v>
      </c>
      <c r="Z3906" cm="1">
        <f t="array" aca="1" ref="Z3906" ca="1">IF(roud(N3906,2)=ROUND(Z3906,2),"ok","error")</f>
        <v>0</v>
      </c>
    </row>
    <row r="3907" spans="1:26" x14ac:dyDescent="0.3">
      <c r="A3907" t="s">
        <v>5627</v>
      </c>
      <c r="B3907" s="4">
        <v>45521</v>
      </c>
      <c r="C3907" t="s">
        <v>2654</v>
      </c>
      <c r="D3907" t="s">
        <v>2655</v>
      </c>
      <c r="E3907" t="s">
        <v>50</v>
      </c>
      <c r="F3907" t="s">
        <v>51</v>
      </c>
      <c r="G3907" t="s">
        <v>52</v>
      </c>
      <c r="H3907" t="s">
        <v>53</v>
      </c>
      <c r="I3907" s="6">
        <v>1</v>
      </c>
      <c r="J3907" s="6">
        <v>2999</v>
      </c>
      <c r="K3907" s="6">
        <v>2999</v>
      </c>
      <c r="L3907" s="6">
        <v>0.05</v>
      </c>
      <c r="M3907" s="6">
        <v>149.94999999999999</v>
      </c>
      <c r="N3907" s="6">
        <v>2849.05</v>
      </c>
      <c r="O3907" s="6">
        <v>641.04</v>
      </c>
      <c r="P3907" t="s">
        <v>31</v>
      </c>
      <c r="Q3907" t="s">
        <v>32</v>
      </c>
      <c r="R3907" t="s">
        <v>33</v>
      </c>
      <c r="S3907" t="s">
        <v>45</v>
      </c>
      <c r="T3907" t="s">
        <v>55</v>
      </c>
      <c r="U3907" s="13">
        <f t="shared" ref="U3907:U3970" si="244">YEAR(B3907)</f>
        <v>2024</v>
      </c>
      <c r="V3907" s="13">
        <f t="shared" ref="V3907:V3970" si="245">MONTH(B3907)</f>
        <v>8</v>
      </c>
      <c r="W3907" s="20" t="str">
        <f t="shared" ref="W3907:W3970" si="246">TEXT(B3907,"mmmm")</f>
        <v>August</v>
      </c>
      <c r="X3907">
        <v>0.22500000000000001</v>
      </c>
      <c r="Y3907" s="6">
        <f t="shared" ref="Y3907:Y3970" si="247">ROUND(N3907-(M3907),2)</f>
        <v>2699.1</v>
      </c>
      <c r="Z3907" cm="1">
        <f t="array" aca="1" ref="Z3907" ca="1">IF(roud(N3907,2)=ROUND(Z3907,2),"ok","error")</f>
        <v>0</v>
      </c>
    </row>
    <row r="3908" spans="1:26" x14ac:dyDescent="0.3">
      <c r="A3908" t="s">
        <v>5628</v>
      </c>
      <c r="B3908" s="4">
        <v>45621</v>
      </c>
      <c r="C3908" t="s">
        <v>3515</v>
      </c>
      <c r="D3908" t="s">
        <v>3516</v>
      </c>
      <c r="E3908" t="s">
        <v>284</v>
      </c>
      <c r="F3908" t="s">
        <v>285</v>
      </c>
      <c r="G3908" t="s">
        <v>52</v>
      </c>
      <c r="H3908" t="s">
        <v>129</v>
      </c>
      <c r="I3908" s="6">
        <v>3</v>
      </c>
      <c r="J3908" s="6">
        <v>999</v>
      </c>
      <c r="K3908" s="6">
        <v>2997</v>
      </c>
      <c r="L3908" s="6">
        <v>0.05</v>
      </c>
      <c r="M3908" s="6">
        <v>149.85</v>
      </c>
      <c r="N3908" s="6">
        <v>2847.15</v>
      </c>
      <c r="O3908" s="6">
        <v>640.61</v>
      </c>
      <c r="P3908" t="s">
        <v>105</v>
      </c>
      <c r="Q3908" t="s">
        <v>106</v>
      </c>
      <c r="R3908" t="s">
        <v>44</v>
      </c>
      <c r="S3908" t="s">
        <v>45</v>
      </c>
      <c r="T3908" t="s">
        <v>35</v>
      </c>
      <c r="U3908" s="13">
        <f t="shared" si="244"/>
        <v>2024</v>
      </c>
      <c r="V3908" s="13">
        <f t="shared" si="245"/>
        <v>11</v>
      </c>
      <c r="W3908" s="20" t="str">
        <f t="shared" si="246"/>
        <v>November</v>
      </c>
      <c r="X3908">
        <v>0.22500000000000001</v>
      </c>
      <c r="Y3908" s="6">
        <f t="shared" si="247"/>
        <v>2697.3</v>
      </c>
      <c r="Z3908" cm="1">
        <f t="array" aca="1" ref="Z3908" ca="1">IF(roud(N3908,2)=ROUND(Z3908,2),"ok","error")</f>
        <v>0</v>
      </c>
    </row>
    <row r="3909" spans="1:26" x14ac:dyDescent="0.3">
      <c r="A3909" t="s">
        <v>5629</v>
      </c>
      <c r="B3909" s="4">
        <v>45546</v>
      </c>
      <c r="C3909" t="s">
        <v>416</v>
      </c>
      <c r="D3909" t="s">
        <v>417</v>
      </c>
      <c r="E3909" t="s">
        <v>273</v>
      </c>
      <c r="F3909" t="s">
        <v>274</v>
      </c>
      <c r="G3909" t="s">
        <v>29</v>
      </c>
      <c r="H3909" t="s">
        <v>88</v>
      </c>
      <c r="I3909" s="6">
        <v>2</v>
      </c>
      <c r="J3909" s="6">
        <v>2499</v>
      </c>
      <c r="K3909" s="6">
        <v>4998</v>
      </c>
      <c r="L3909" s="6">
        <v>0.15</v>
      </c>
      <c r="M3909" s="6">
        <v>749.7</v>
      </c>
      <c r="N3909" s="6">
        <v>4248.3</v>
      </c>
      <c r="O3909" s="6">
        <v>1168.28</v>
      </c>
      <c r="P3909" t="s">
        <v>191</v>
      </c>
      <c r="Q3909" t="s">
        <v>187</v>
      </c>
      <c r="R3909" t="s">
        <v>160</v>
      </c>
      <c r="S3909" t="s">
        <v>107</v>
      </c>
      <c r="T3909" t="s">
        <v>35</v>
      </c>
      <c r="U3909" s="13">
        <f t="shared" si="244"/>
        <v>2024</v>
      </c>
      <c r="V3909" s="13">
        <f t="shared" si="245"/>
        <v>9</v>
      </c>
      <c r="W3909" s="20" t="str">
        <f t="shared" si="246"/>
        <v>September</v>
      </c>
      <c r="X3909">
        <v>0.27500000000000002</v>
      </c>
      <c r="Y3909" s="6">
        <f t="shared" si="247"/>
        <v>3498.6</v>
      </c>
      <c r="Z3909" cm="1">
        <f t="array" aca="1" ref="Z3909" ca="1">IF(roud(N3909,2)=ROUND(Z3909,2),"ok","error")</f>
        <v>0</v>
      </c>
    </row>
    <row r="3910" spans="1:26" x14ac:dyDescent="0.3">
      <c r="A3910" t="s">
        <v>5630</v>
      </c>
      <c r="B3910" s="4">
        <v>45718</v>
      </c>
      <c r="C3910" t="s">
        <v>2207</v>
      </c>
      <c r="D3910" t="s">
        <v>2208</v>
      </c>
      <c r="E3910" t="s">
        <v>59</v>
      </c>
      <c r="F3910" t="s">
        <v>60</v>
      </c>
      <c r="G3910" t="s">
        <v>61</v>
      </c>
      <c r="H3910" t="s">
        <v>62</v>
      </c>
      <c r="I3910" s="6">
        <v>2</v>
      </c>
      <c r="J3910" s="6">
        <v>59999</v>
      </c>
      <c r="K3910" s="6">
        <v>119998</v>
      </c>
      <c r="L3910" s="6">
        <v>0.1</v>
      </c>
      <c r="M3910" s="6">
        <v>11999.8</v>
      </c>
      <c r="N3910" s="6">
        <v>107998.2</v>
      </c>
      <c r="O3910" s="6">
        <v>14039.77</v>
      </c>
      <c r="P3910" t="s">
        <v>170</v>
      </c>
      <c r="Q3910" t="s">
        <v>171</v>
      </c>
      <c r="R3910" t="s">
        <v>44</v>
      </c>
      <c r="S3910" t="s">
        <v>45</v>
      </c>
      <c r="T3910" t="s">
        <v>55</v>
      </c>
      <c r="U3910" s="13">
        <f t="shared" si="244"/>
        <v>2025</v>
      </c>
      <c r="V3910" s="13">
        <f t="shared" si="245"/>
        <v>3</v>
      </c>
      <c r="W3910" s="20" t="str">
        <f t="shared" si="246"/>
        <v>March</v>
      </c>
      <c r="X3910">
        <v>0.13</v>
      </c>
      <c r="Y3910" s="6">
        <f t="shared" si="247"/>
        <v>95998.399999999994</v>
      </c>
      <c r="Z3910" cm="1">
        <f t="array" aca="1" ref="Z3910" ca="1">IF(roud(N3910,2)=ROUND(Z3910,2),"ok","error")</f>
        <v>0</v>
      </c>
    </row>
    <row r="3911" spans="1:26" x14ac:dyDescent="0.3">
      <c r="A3911" t="s">
        <v>5631</v>
      </c>
      <c r="B3911" s="4">
        <v>45619</v>
      </c>
      <c r="C3911" t="s">
        <v>2236</v>
      </c>
      <c r="D3911" t="s">
        <v>2237</v>
      </c>
      <c r="E3911" t="s">
        <v>198</v>
      </c>
      <c r="F3911" t="s">
        <v>199</v>
      </c>
      <c r="G3911" t="s">
        <v>61</v>
      </c>
      <c r="H3911" t="s">
        <v>71</v>
      </c>
      <c r="I3911" s="6">
        <v>1</v>
      </c>
      <c r="J3911" s="6">
        <v>899</v>
      </c>
      <c r="K3911" s="6">
        <v>899</v>
      </c>
      <c r="L3911" s="6">
        <v>0.1</v>
      </c>
      <c r="M3911" s="6">
        <v>89.9</v>
      </c>
      <c r="N3911" s="6">
        <v>809.1</v>
      </c>
      <c r="O3911" s="6">
        <v>105.18</v>
      </c>
      <c r="P3911" t="s">
        <v>170</v>
      </c>
      <c r="Q3911" t="s">
        <v>171</v>
      </c>
      <c r="R3911" t="s">
        <v>44</v>
      </c>
      <c r="S3911" t="s">
        <v>34</v>
      </c>
      <c r="T3911" t="s">
        <v>35</v>
      </c>
      <c r="U3911" s="13">
        <f t="shared" si="244"/>
        <v>2024</v>
      </c>
      <c r="V3911" s="13">
        <f t="shared" si="245"/>
        <v>11</v>
      </c>
      <c r="W3911" s="20" t="str">
        <f t="shared" si="246"/>
        <v>November</v>
      </c>
      <c r="X3911">
        <v>0.13</v>
      </c>
      <c r="Y3911" s="6">
        <f t="shared" si="247"/>
        <v>719.2</v>
      </c>
      <c r="Z3911" cm="1">
        <f t="array" aca="1" ref="Z3911" ca="1">IF(roud(N3911,2)=ROUND(Z3911,2),"ok","error")</f>
        <v>0</v>
      </c>
    </row>
    <row r="3912" spans="1:26" x14ac:dyDescent="0.3">
      <c r="A3912" t="s">
        <v>5632</v>
      </c>
      <c r="B3912" s="4">
        <v>45569</v>
      </c>
      <c r="C3912" t="s">
        <v>1526</v>
      </c>
      <c r="D3912" t="s">
        <v>1527</v>
      </c>
      <c r="E3912" t="s">
        <v>323</v>
      </c>
      <c r="F3912" t="s">
        <v>324</v>
      </c>
      <c r="G3912" t="s">
        <v>29</v>
      </c>
      <c r="H3912" t="s">
        <v>304</v>
      </c>
      <c r="I3912" s="6">
        <v>2</v>
      </c>
      <c r="J3912" s="6">
        <v>799</v>
      </c>
      <c r="K3912" s="6">
        <v>1598</v>
      </c>
      <c r="L3912" s="6">
        <v>0.2</v>
      </c>
      <c r="M3912" s="6">
        <v>319.60000000000002</v>
      </c>
      <c r="N3912" s="6">
        <v>1278.4000000000001</v>
      </c>
      <c r="O3912" s="6">
        <v>332.38</v>
      </c>
      <c r="P3912" t="s">
        <v>63</v>
      </c>
      <c r="Q3912" t="s">
        <v>64</v>
      </c>
      <c r="R3912" t="s">
        <v>65</v>
      </c>
      <c r="S3912" t="s">
        <v>107</v>
      </c>
      <c r="T3912" t="s">
        <v>35</v>
      </c>
      <c r="U3912" s="13">
        <f t="shared" si="244"/>
        <v>2024</v>
      </c>
      <c r="V3912" s="13">
        <f t="shared" si="245"/>
        <v>10</v>
      </c>
      <c r="W3912" s="20" t="str">
        <f t="shared" si="246"/>
        <v>October</v>
      </c>
      <c r="X3912">
        <v>0.26</v>
      </c>
      <c r="Y3912" s="6">
        <f t="shared" si="247"/>
        <v>958.8</v>
      </c>
      <c r="Z3912" cm="1">
        <f t="array" aca="1" ref="Z3912" ca="1">IF(roud(N3912,2)=ROUND(Z3912,2),"ok","error")</f>
        <v>0</v>
      </c>
    </row>
    <row r="3913" spans="1:26" x14ac:dyDescent="0.3">
      <c r="A3913" t="s">
        <v>5633</v>
      </c>
      <c r="B3913" s="4">
        <v>45371</v>
      </c>
      <c r="C3913" t="s">
        <v>3403</v>
      </c>
      <c r="D3913" t="s">
        <v>3404</v>
      </c>
      <c r="E3913" t="s">
        <v>75</v>
      </c>
      <c r="F3913" t="s">
        <v>76</v>
      </c>
      <c r="G3913" t="s">
        <v>61</v>
      </c>
      <c r="H3913" t="s">
        <v>71</v>
      </c>
      <c r="I3913" s="6">
        <v>1</v>
      </c>
      <c r="J3913" s="6">
        <v>1499</v>
      </c>
      <c r="K3913" s="6">
        <v>1499</v>
      </c>
      <c r="L3913" s="6">
        <v>0.2</v>
      </c>
      <c r="M3913" s="6">
        <v>299.8</v>
      </c>
      <c r="N3913" s="6">
        <v>1199.2</v>
      </c>
      <c r="O3913" s="6">
        <v>119.92</v>
      </c>
      <c r="P3913" t="s">
        <v>170</v>
      </c>
      <c r="Q3913" t="s">
        <v>171</v>
      </c>
      <c r="R3913" t="s">
        <v>44</v>
      </c>
      <c r="S3913" t="s">
        <v>98</v>
      </c>
      <c r="T3913" t="s">
        <v>35</v>
      </c>
      <c r="U3913" s="13">
        <f t="shared" si="244"/>
        <v>2024</v>
      </c>
      <c r="V3913" s="13">
        <f t="shared" si="245"/>
        <v>3</v>
      </c>
      <c r="W3913" s="20" t="str">
        <f t="shared" si="246"/>
        <v>March</v>
      </c>
      <c r="X3913">
        <v>0.1</v>
      </c>
      <c r="Y3913" s="6">
        <f t="shared" si="247"/>
        <v>899.4</v>
      </c>
      <c r="Z3913" cm="1">
        <f t="array" aca="1" ref="Z3913" ca="1">IF(roud(N3913,2)=ROUND(Z3913,2),"ok","error")</f>
        <v>0</v>
      </c>
    </row>
    <row r="3914" spans="1:26" x14ac:dyDescent="0.3">
      <c r="A3914" t="s">
        <v>5634</v>
      </c>
      <c r="B3914" s="4">
        <v>45877</v>
      </c>
      <c r="C3914" t="s">
        <v>1505</v>
      </c>
      <c r="D3914" t="s">
        <v>1506</v>
      </c>
      <c r="E3914" t="s">
        <v>59</v>
      </c>
      <c r="F3914" t="s">
        <v>60</v>
      </c>
      <c r="G3914" t="s">
        <v>61</v>
      </c>
      <c r="H3914" t="s">
        <v>62</v>
      </c>
      <c r="I3914" s="6">
        <v>1</v>
      </c>
      <c r="J3914" s="6">
        <v>59999</v>
      </c>
      <c r="K3914" s="6">
        <v>59999</v>
      </c>
      <c r="L3914" s="6">
        <v>0.15</v>
      </c>
      <c r="M3914" s="6">
        <v>8999.85</v>
      </c>
      <c r="N3914" s="6">
        <v>50999.15</v>
      </c>
      <c r="O3914" s="6">
        <v>5864.9</v>
      </c>
      <c r="P3914" t="s">
        <v>31</v>
      </c>
      <c r="Q3914" t="s">
        <v>32</v>
      </c>
      <c r="R3914" t="s">
        <v>33</v>
      </c>
      <c r="S3914" t="s">
        <v>45</v>
      </c>
      <c r="T3914" t="s">
        <v>35</v>
      </c>
      <c r="U3914" s="13">
        <f t="shared" si="244"/>
        <v>2025</v>
      </c>
      <c r="V3914" s="13">
        <f t="shared" si="245"/>
        <v>8</v>
      </c>
      <c r="W3914" s="20" t="str">
        <f t="shared" si="246"/>
        <v>August</v>
      </c>
      <c r="X3914">
        <v>0.115</v>
      </c>
      <c r="Y3914" s="6">
        <f t="shared" si="247"/>
        <v>41999.3</v>
      </c>
      <c r="Z3914" cm="1">
        <f t="array" aca="1" ref="Z3914" ca="1">IF(roud(N3914,2)=ROUND(Z3914,2),"ok","error")</f>
        <v>0</v>
      </c>
    </row>
    <row r="3915" spans="1:26" x14ac:dyDescent="0.3">
      <c r="A3915" t="s">
        <v>5635</v>
      </c>
      <c r="B3915" s="4">
        <v>45673</v>
      </c>
      <c r="C3915" t="s">
        <v>1569</v>
      </c>
      <c r="D3915" t="s">
        <v>1570</v>
      </c>
      <c r="E3915" t="s">
        <v>121</v>
      </c>
      <c r="F3915" t="s">
        <v>122</v>
      </c>
      <c r="G3915" t="s">
        <v>61</v>
      </c>
      <c r="H3915" t="s">
        <v>123</v>
      </c>
      <c r="I3915" s="6">
        <v>1</v>
      </c>
      <c r="J3915" s="6">
        <v>24999</v>
      </c>
      <c r="K3915" s="6">
        <v>24999</v>
      </c>
      <c r="L3915" s="6">
        <v>0.15</v>
      </c>
      <c r="M3915" s="6">
        <v>3749.85</v>
      </c>
      <c r="N3915" s="6">
        <v>21249.15</v>
      </c>
      <c r="O3915" s="6">
        <v>2443.65</v>
      </c>
      <c r="P3915" t="s">
        <v>42</v>
      </c>
      <c r="Q3915" t="s">
        <v>43</v>
      </c>
      <c r="R3915" t="s">
        <v>44</v>
      </c>
      <c r="S3915" t="s">
        <v>98</v>
      </c>
      <c r="T3915" t="s">
        <v>46</v>
      </c>
      <c r="U3915" s="13">
        <f t="shared" si="244"/>
        <v>2025</v>
      </c>
      <c r="V3915" s="13">
        <f t="shared" si="245"/>
        <v>1</v>
      </c>
      <c r="W3915" s="20" t="str">
        <f t="shared" si="246"/>
        <v>January</v>
      </c>
      <c r="X3915">
        <v>0.115</v>
      </c>
      <c r="Y3915" s="6">
        <f t="shared" si="247"/>
        <v>17499.3</v>
      </c>
      <c r="Z3915" cm="1">
        <f t="array" aca="1" ref="Z3915" ca="1">IF(roud(N3915,2)=ROUND(Z3915,2),"ok","error")</f>
        <v>0</v>
      </c>
    </row>
    <row r="3916" spans="1:26" x14ac:dyDescent="0.3">
      <c r="A3916" t="s">
        <v>5636</v>
      </c>
      <c r="B3916" s="4">
        <v>45414</v>
      </c>
      <c r="C3916" t="s">
        <v>3764</v>
      </c>
      <c r="D3916" t="s">
        <v>3765</v>
      </c>
      <c r="E3916" t="s">
        <v>27</v>
      </c>
      <c r="F3916" t="s">
        <v>28</v>
      </c>
      <c r="G3916" t="s">
        <v>29</v>
      </c>
      <c r="H3916" t="s">
        <v>30</v>
      </c>
      <c r="I3916" s="6">
        <v>1</v>
      </c>
      <c r="J3916" s="6">
        <v>1999</v>
      </c>
      <c r="K3916" s="6">
        <v>1999</v>
      </c>
      <c r="L3916" s="6">
        <v>0.05</v>
      </c>
      <c r="M3916" s="6">
        <v>99.95</v>
      </c>
      <c r="N3916" s="6">
        <v>1899.05</v>
      </c>
      <c r="O3916" s="6">
        <v>579.21</v>
      </c>
      <c r="P3916" t="s">
        <v>94</v>
      </c>
      <c r="Q3916" t="s">
        <v>64</v>
      </c>
      <c r="R3916" t="s">
        <v>65</v>
      </c>
      <c r="S3916" t="s">
        <v>45</v>
      </c>
      <c r="T3916" t="s">
        <v>35</v>
      </c>
      <c r="U3916" s="13">
        <f t="shared" si="244"/>
        <v>2024</v>
      </c>
      <c r="V3916" s="13">
        <f t="shared" si="245"/>
        <v>5</v>
      </c>
      <c r="W3916" s="20" t="str">
        <f t="shared" si="246"/>
        <v>May</v>
      </c>
      <c r="X3916">
        <v>0.30499999999999999</v>
      </c>
      <c r="Y3916" s="6">
        <f t="shared" si="247"/>
        <v>1799.1</v>
      </c>
      <c r="Z3916" cm="1">
        <f t="array" aca="1" ref="Z3916" ca="1">IF(roud(N3916,2)=ROUND(Z3916,2),"ok","error")</f>
        <v>0</v>
      </c>
    </row>
    <row r="3917" spans="1:26" x14ac:dyDescent="0.3">
      <c r="A3917" t="s">
        <v>5637</v>
      </c>
      <c r="B3917" s="4">
        <v>45806</v>
      </c>
      <c r="C3917" t="s">
        <v>1080</v>
      </c>
      <c r="D3917" t="s">
        <v>1081</v>
      </c>
      <c r="E3917" t="s">
        <v>69</v>
      </c>
      <c r="F3917" t="s">
        <v>70</v>
      </c>
      <c r="G3917" t="s">
        <v>61</v>
      </c>
      <c r="H3917" t="s">
        <v>71</v>
      </c>
      <c r="I3917" s="6">
        <v>4</v>
      </c>
      <c r="J3917" s="6">
        <v>1299</v>
      </c>
      <c r="K3917" s="6">
        <v>5196</v>
      </c>
      <c r="L3917" s="6">
        <v>0.15</v>
      </c>
      <c r="M3917" s="6">
        <v>779.4</v>
      </c>
      <c r="N3917" s="6">
        <v>4416.6000000000004</v>
      </c>
      <c r="O3917" s="6">
        <v>507.91</v>
      </c>
      <c r="P3917" t="s">
        <v>186</v>
      </c>
      <c r="Q3917" t="s">
        <v>187</v>
      </c>
      <c r="R3917" t="s">
        <v>160</v>
      </c>
      <c r="S3917" t="s">
        <v>45</v>
      </c>
      <c r="T3917" t="s">
        <v>35</v>
      </c>
      <c r="U3917" s="13">
        <f t="shared" si="244"/>
        <v>2025</v>
      </c>
      <c r="V3917" s="13">
        <f t="shared" si="245"/>
        <v>5</v>
      </c>
      <c r="W3917" s="20" t="str">
        <f t="shared" si="246"/>
        <v>May</v>
      </c>
      <c r="X3917">
        <v>0.115</v>
      </c>
      <c r="Y3917" s="6">
        <f t="shared" si="247"/>
        <v>3637.2</v>
      </c>
      <c r="Z3917" cm="1">
        <f t="array" aca="1" ref="Z3917" ca="1">IF(roud(N3917,2)=ROUND(Z3917,2),"ok","error")</f>
        <v>0</v>
      </c>
    </row>
    <row r="3918" spans="1:26" x14ac:dyDescent="0.3">
      <c r="A3918" t="s">
        <v>5638</v>
      </c>
      <c r="B3918" s="4">
        <v>45981</v>
      </c>
      <c r="C3918" t="s">
        <v>1190</v>
      </c>
      <c r="D3918" t="s">
        <v>1191</v>
      </c>
      <c r="E3918" t="s">
        <v>167</v>
      </c>
      <c r="F3918" t="s">
        <v>168</v>
      </c>
      <c r="G3918" t="s">
        <v>113</v>
      </c>
      <c r="H3918" t="s">
        <v>169</v>
      </c>
      <c r="I3918" s="6">
        <v>4</v>
      </c>
      <c r="J3918" s="6">
        <v>899</v>
      </c>
      <c r="K3918" s="6">
        <v>3596</v>
      </c>
      <c r="L3918" s="6">
        <v>0.05</v>
      </c>
      <c r="M3918" s="6">
        <v>179.8</v>
      </c>
      <c r="N3918" s="6">
        <v>3416.2</v>
      </c>
      <c r="O3918" s="6">
        <v>905.29</v>
      </c>
      <c r="P3918" t="s">
        <v>144</v>
      </c>
      <c r="Q3918" t="s">
        <v>145</v>
      </c>
      <c r="R3918" t="s">
        <v>65</v>
      </c>
      <c r="S3918" t="s">
        <v>98</v>
      </c>
      <c r="T3918" t="s">
        <v>35</v>
      </c>
      <c r="U3918" s="13">
        <f t="shared" si="244"/>
        <v>2025</v>
      </c>
      <c r="V3918" s="13">
        <f t="shared" si="245"/>
        <v>11</v>
      </c>
      <c r="W3918" s="20" t="str">
        <f t="shared" si="246"/>
        <v>November</v>
      </c>
      <c r="X3918">
        <v>0.26500000000000001</v>
      </c>
      <c r="Y3918" s="6">
        <f t="shared" si="247"/>
        <v>3236.4</v>
      </c>
      <c r="Z3918" cm="1">
        <f t="array" aca="1" ref="Z3918" ca="1">IF(roud(N3918,2)=ROUND(Z3918,2),"ok","error")</f>
        <v>0</v>
      </c>
    </row>
    <row r="3919" spans="1:26" x14ac:dyDescent="0.3">
      <c r="A3919" t="s">
        <v>5639</v>
      </c>
      <c r="B3919" s="4">
        <v>45345</v>
      </c>
      <c r="C3919" t="s">
        <v>2271</v>
      </c>
      <c r="D3919" t="s">
        <v>2272</v>
      </c>
      <c r="E3919" t="s">
        <v>127</v>
      </c>
      <c r="F3919" t="s">
        <v>128</v>
      </c>
      <c r="G3919" t="s">
        <v>52</v>
      </c>
      <c r="H3919" t="s">
        <v>129</v>
      </c>
      <c r="I3919" s="6">
        <v>1</v>
      </c>
      <c r="J3919" s="6">
        <v>1299</v>
      </c>
      <c r="K3919" s="6">
        <v>1299</v>
      </c>
      <c r="L3919" s="6">
        <v>0.1</v>
      </c>
      <c r="M3919" s="6">
        <v>129.9</v>
      </c>
      <c r="N3919" s="6">
        <v>1169.0999999999999</v>
      </c>
      <c r="O3919" s="6">
        <v>245.51</v>
      </c>
      <c r="P3919" t="s">
        <v>82</v>
      </c>
      <c r="Q3919" t="s">
        <v>82</v>
      </c>
      <c r="R3919" t="s">
        <v>65</v>
      </c>
      <c r="S3919" t="s">
        <v>54</v>
      </c>
      <c r="T3919" t="s">
        <v>46</v>
      </c>
      <c r="U3919" s="13">
        <f t="shared" si="244"/>
        <v>2024</v>
      </c>
      <c r="V3919" s="13">
        <f t="shared" si="245"/>
        <v>2</v>
      </c>
      <c r="W3919" s="20" t="str">
        <f t="shared" si="246"/>
        <v>February</v>
      </c>
      <c r="X3919">
        <v>0.21</v>
      </c>
      <c r="Y3919" s="6">
        <f t="shared" si="247"/>
        <v>1039.2</v>
      </c>
      <c r="Z3919" cm="1">
        <f t="array" aca="1" ref="Z3919" ca="1">IF(roud(N3919,2)=ROUND(Z3919,2),"ok","error")</f>
        <v>0</v>
      </c>
    </row>
    <row r="3920" spans="1:26" x14ac:dyDescent="0.3">
      <c r="A3920" t="s">
        <v>5640</v>
      </c>
      <c r="B3920" s="4">
        <v>45475</v>
      </c>
      <c r="C3920" t="s">
        <v>1749</v>
      </c>
      <c r="D3920" t="s">
        <v>1750</v>
      </c>
      <c r="E3920" t="s">
        <v>80</v>
      </c>
      <c r="F3920" t="s">
        <v>81</v>
      </c>
      <c r="G3920" t="s">
        <v>52</v>
      </c>
      <c r="H3920" t="s">
        <v>53</v>
      </c>
      <c r="I3920" s="6">
        <v>2</v>
      </c>
      <c r="J3920" s="6">
        <v>3499</v>
      </c>
      <c r="K3920" s="6">
        <v>6998</v>
      </c>
      <c r="L3920" s="6">
        <v>0.05</v>
      </c>
      <c r="M3920" s="6">
        <v>349.9</v>
      </c>
      <c r="N3920" s="6">
        <v>6648.1</v>
      </c>
      <c r="O3920" s="6">
        <v>1495.82</v>
      </c>
      <c r="P3920" t="s">
        <v>94</v>
      </c>
      <c r="Q3920" t="s">
        <v>64</v>
      </c>
      <c r="R3920" t="s">
        <v>65</v>
      </c>
      <c r="S3920" t="s">
        <v>107</v>
      </c>
      <c r="T3920" t="s">
        <v>46</v>
      </c>
      <c r="U3920" s="13">
        <f t="shared" si="244"/>
        <v>2024</v>
      </c>
      <c r="V3920" s="13">
        <f t="shared" si="245"/>
        <v>7</v>
      </c>
      <c r="W3920" s="20" t="str">
        <f t="shared" si="246"/>
        <v>July</v>
      </c>
      <c r="X3920">
        <v>0.22500000000000001</v>
      </c>
      <c r="Y3920" s="6">
        <f t="shared" si="247"/>
        <v>6298.2</v>
      </c>
      <c r="Z3920" cm="1">
        <f t="array" aca="1" ref="Z3920" ca="1">IF(roud(N3920,2)=ROUND(Z3920,2),"ok","error")</f>
        <v>0</v>
      </c>
    </row>
    <row r="3921" spans="1:26" x14ac:dyDescent="0.3">
      <c r="A3921" t="s">
        <v>5641</v>
      </c>
      <c r="B3921" s="4">
        <v>45520</v>
      </c>
      <c r="C3921" t="s">
        <v>1439</v>
      </c>
      <c r="D3921" t="s">
        <v>1440</v>
      </c>
      <c r="E3921" t="s">
        <v>127</v>
      </c>
      <c r="F3921" t="s">
        <v>128</v>
      </c>
      <c r="G3921" t="s">
        <v>52</v>
      </c>
      <c r="H3921" t="s">
        <v>129</v>
      </c>
      <c r="I3921" s="6">
        <v>1</v>
      </c>
      <c r="J3921" s="6">
        <v>1299</v>
      </c>
      <c r="K3921" s="6">
        <v>1299</v>
      </c>
      <c r="L3921" s="6">
        <v>0.15</v>
      </c>
      <c r="M3921" s="6">
        <v>194.85</v>
      </c>
      <c r="N3921" s="6">
        <v>1104.1500000000001</v>
      </c>
      <c r="O3921" s="6">
        <v>215.31</v>
      </c>
      <c r="P3921" t="s">
        <v>186</v>
      </c>
      <c r="Q3921" t="s">
        <v>187</v>
      </c>
      <c r="R3921" t="s">
        <v>160</v>
      </c>
      <c r="S3921" t="s">
        <v>45</v>
      </c>
      <c r="T3921" t="s">
        <v>35</v>
      </c>
      <c r="U3921" s="13">
        <f t="shared" si="244"/>
        <v>2024</v>
      </c>
      <c r="V3921" s="13">
        <f t="shared" si="245"/>
        <v>8</v>
      </c>
      <c r="W3921" s="20" t="str">
        <f t="shared" si="246"/>
        <v>August</v>
      </c>
      <c r="X3921">
        <v>0.19500000000000001</v>
      </c>
      <c r="Y3921" s="6">
        <f t="shared" si="247"/>
        <v>909.3</v>
      </c>
      <c r="Z3921" cm="1">
        <f t="array" aca="1" ref="Z3921" ca="1">IF(roud(N3921,2)=ROUND(Z3921,2),"ok","error")</f>
        <v>0</v>
      </c>
    </row>
    <row r="3922" spans="1:26" x14ac:dyDescent="0.3">
      <c r="A3922" t="s">
        <v>5642</v>
      </c>
      <c r="B3922" s="4">
        <v>45820</v>
      </c>
      <c r="C3922" t="s">
        <v>2749</v>
      </c>
      <c r="D3922" t="s">
        <v>2750</v>
      </c>
      <c r="E3922" t="s">
        <v>86</v>
      </c>
      <c r="F3922" t="s">
        <v>87</v>
      </c>
      <c r="G3922" t="s">
        <v>29</v>
      </c>
      <c r="H3922" t="s">
        <v>88</v>
      </c>
      <c r="I3922" s="6">
        <v>2</v>
      </c>
      <c r="J3922" s="6">
        <v>1299</v>
      </c>
      <c r="K3922" s="6">
        <v>2598</v>
      </c>
      <c r="L3922" s="6">
        <v>0.1</v>
      </c>
      <c r="M3922" s="6">
        <v>259.8</v>
      </c>
      <c r="N3922" s="6">
        <v>2338.1999999999998</v>
      </c>
      <c r="O3922" s="6">
        <v>678.08</v>
      </c>
      <c r="P3922" t="s">
        <v>42</v>
      </c>
      <c r="Q3922" t="s">
        <v>43</v>
      </c>
      <c r="R3922" t="s">
        <v>44</v>
      </c>
      <c r="S3922" t="s">
        <v>45</v>
      </c>
      <c r="T3922" t="s">
        <v>35</v>
      </c>
      <c r="U3922" s="13">
        <f t="shared" si="244"/>
        <v>2025</v>
      </c>
      <c r="V3922" s="13">
        <f t="shared" si="245"/>
        <v>6</v>
      </c>
      <c r="W3922" s="20" t="str">
        <f t="shared" si="246"/>
        <v>June</v>
      </c>
      <c r="X3922">
        <v>0.28999999999999998</v>
      </c>
      <c r="Y3922" s="6">
        <f t="shared" si="247"/>
        <v>2078.4</v>
      </c>
      <c r="Z3922" cm="1">
        <f t="array" aca="1" ref="Z3922" ca="1">IF(roud(N3922,2)=ROUND(Z3922,2),"ok","error")</f>
        <v>0</v>
      </c>
    </row>
    <row r="3923" spans="1:26" x14ac:dyDescent="0.3">
      <c r="A3923" t="s">
        <v>5643</v>
      </c>
      <c r="B3923" s="4">
        <v>45339</v>
      </c>
      <c r="C3923" t="s">
        <v>1446</v>
      </c>
      <c r="D3923" t="s">
        <v>1447</v>
      </c>
      <c r="E3923" t="s">
        <v>50</v>
      </c>
      <c r="F3923" t="s">
        <v>51</v>
      </c>
      <c r="G3923" t="s">
        <v>52</v>
      </c>
      <c r="H3923" t="s">
        <v>53</v>
      </c>
      <c r="I3923" s="6">
        <v>1</v>
      </c>
      <c r="J3923" s="6">
        <v>2999</v>
      </c>
      <c r="K3923" s="6">
        <v>2999</v>
      </c>
      <c r="L3923" s="6">
        <v>0.15</v>
      </c>
      <c r="M3923" s="6">
        <v>449.85</v>
      </c>
      <c r="N3923" s="6">
        <v>2549.15</v>
      </c>
      <c r="O3923" s="6">
        <v>497.08</v>
      </c>
      <c r="P3923" t="s">
        <v>186</v>
      </c>
      <c r="Q3923" t="s">
        <v>187</v>
      </c>
      <c r="R3923" t="s">
        <v>160</v>
      </c>
      <c r="S3923" t="s">
        <v>98</v>
      </c>
      <c r="T3923" t="s">
        <v>35</v>
      </c>
      <c r="U3923" s="13">
        <f t="shared" si="244"/>
        <v>2024</v>
      </c>
      <c r="V3923" s="13">
        <f t="shared" si="245"/>
        <v>2</v>
      </c>
      <c r="W3923" s="20" t="str">
        <f t="shared" si="246"/>
        <v>February</v>
      </c>
      <c r="X3923">
        <v>0.19500000000000001</v>
      </c>
      <c r="Y3923" s="6">
        <f t="shared" si="247"/>
        <v>2099.3000000000002</v>
      </c>
      <c r="Z3923" cm="1">
        <f t="array" aca="1" ref="Z3923" ca="1">IF(roud(N3923,2)=ROUND(Z3923,2),"ok","error")</f>
        <v>0</v>
      </c>
    </row>
    <row r="3924" spans="1:26" x14ac:dyDescent="0.3">
      <c r="A3924" t="s">
        <v>5644</v>
      </c>
      <c r="B3924" s="4">
        <v>45702</v>
      </c>
      <c r="C3924" t="s">
        <v>2488</v>
      </c>
      <c r="D3924" t="s">
        <v>2489</v>
      </c>
      <c r="E3924" t="s">
        <v>258</v>
      </c>
      <c r="F3924" t="s">
        <v>259</v>
      </c>
      <c r="G3924" t="s">
        <v>214</v>
      </c>
      <c r="H3924" t="s">
        <v>260</v>
      </c>
      <c r="I3924" s="6">
        <v>2</v>
      </c>
      <c r="J3924" s="6">
        <v>399</v>
      </c>
      <c r="K3924" s="6">
        <v>798</v>
      </c>
      <c r="L3924" s="6">
        <v>0</v>
      </c>
      <c r="M3924" s="6">
        <v>0</v>
      </c>
      <c r="N3924" s="6">
        <v>798</v>
      </c>
      <c r="O3924" s="6">
        <v>303.24</v>
      </c>
      <c r="P3924" t="s">
        <v>94</v>
      </c>
      <c r="Q3924" t="s">
        <v>64</v>
      </c>
      <c r="R3924" t="s">
        <v>65</v>
      </c>
      <c r="S3924" t="s">
        <v>54</v>
      </c>
      <c r="T3924" t="s">
        <v>55</v>
      </c>
      <c r="U3924" s="13">
        <f t="shared" si="244"/>
        <v>2025</v>
      </c>
      <c r="V3924" s="13">
        <f t="shared" si="245"/>
        <v>2</v>
      </c>
      <c r="W3924" s="20" t="str">
        <f t="shared" si="246"/>
        <v>February</v>
      </c>
      <c r="X3924">
        <v>0.38</v>
      </c>
      <c r="Y3924" s="6">
        <f t="shared" si="247"/>
        <v>798</v>
      </c>
      <c r="Z3924" cm="1">
        <f t="array" aca="1" ref="Z3924" ca="1">IF(roud(N3924,2)=ROUND(Z3924,2),"ok","error")</f>
        <v>0</v>
      </c>
    </row>
    <row r="3925" spans="1:26" x14ac:dyDescent="0.3">
      <c r="A3925" t="s">
        <v>5645</v>
      </c>
      <c r="B3925" s="4">
        <v>45362</v>
      </c>
      <c r="C3925" t="s">
        <v>4305</v>
      </c>
      <c r="D3925" t="s">
        <v>4306</v>
      </c>
      <c r="E3925" t="s">
        <v>102</v>
      </c>
      <c r="F3925" t="s">
        <v>103</v>
      </c>
      <c r="G3925" t="s">
        <v>52</v>
      </c>
      <c r="H3925" t="s">
        <v>104</v>
      </c>
      <c r="I3925" s="6">
        <v>2</v>
      </c>
      <c r="J3925" s="6">
        <v>5999</v>
      </c>
      <c r="K3925" s="6">
        <v>11998</v>
      </c>
      <c r="L3925" s="6">
        <v>0.1</v>
      </c>
      <c r="M3925" s="6">
        <v>1199.8</v>
      </c>
      <c r="N3925" s="6">
        <v>10798.2</v>
      </c>
      <c r="O3925" s="6">
        <v>2267.62</v>
      </c>
      <c r="P3925" t="s">
        <v>158</v>
      </c>
      <c r="Q3925" t="s">
        <v>159</v>
      </c>
      <c r="R3925" t="s">
        <v>160</v>
      </c>
      <c r="S3925" t="s">
        <v>45</v>
      </c>
      <c r="T3925" t="s">
        <v>35</v>
      </c>
      <c r="U3925" s="13">
        <f t="shared" si="244"/>
        <v>2024</v>
      </c>
      <c r="V3925" s="13">
        <f t="shared" si="245"/>
        <v>3</v>
      </c>
      <c r="W3925" s="20" t="str">
        <f t="shared" si="246"/>
        <v>March</v>
      </c>
      <c r="X3925">
        <v>0.21</v>
      </c>
      <c r="Y3925" s="6">
        <f t="shared" si="247"/>
        <v>9598.4</v>
      </c>
      <c r="Z3925" cm="1">
        <f t="array" aca="1" ref="Z3925" ca="1">IF(roud(N3925,2)=ROUND(Z3925,2),"ok","error")</f>
        <v>0</v>
      </c>
    </row>
    <row r="3926" spans="1:26" x14ac:dyDescent="0.3">
      <c r="A3926" t="s">
        <v>5646</v>
      </c>
      <c r="B3926" s="4">
        <v>45768</v>
      </c>
      <c r="C3926" t="s">
        <v>2381</v>
      </c>
      <c r="D3926" t="s">
        <v>2382</v>
      </c>
      <c r="E3926" t="s">
        <v>50</v>
      </c>
      <c r="F3926" t="s">
        <v>51</v>
      </c>
      <c r="G3926" t="s">
        <v>52</v>
      </c>
      <c r="H3926" t="s">
        <v>53</v>
      </c>
      <c r="I3926" s="6">
        <v>1</v>
      </c>
      <c r="J3926" s="6">
        <v>2999</v>
      </c>
      <c r="K3926" s="6">
        <v>2999</v>
      </c>
      <c r="L3926" s="6">
        <v>0.05</v>
      </c>
      <c r="M3926" s="6">
        <v>149.94999999999999</v>
      </c>
      <c r="N3926" s="6">
        <v>2849.05</v>
      </c>
      <c r="O3926" s="6">
        <v>641.04</v>
      </c>
      <c r="P3926" t="s">
        <v>63</v>
      </c>
      <c r="Q3926" t="s">
        <v>64</v>
      </c>
      <c r="R3926" t="s">
        <v>65</v>
      </c>
      <c r="S3926" t="s">
        <v>45</v>
      </c>
      <c r="T3926" t="s">
        <v>55</v>
      </c>
      <c r="U3926" s="13">
        <f t="shared" si="244"/>
        <v>2025</v>
      </c>
      <c r="V3926" s="13">
        <f t="shared" si="245"/>
        <v>4</v>
      </c>
      <c r="W3926" s="20" t="str">
        <f t="shared" si="246"/>
        <v>April</v>
      </c>
      <c r="X3926">
        <v>0.22500000000000001</v>
      </c>
      <c r="Y3926" s="6">
        <f t="shared" si="247"/>
        <v>2699.1</v>
      </c>
      <c r="Z3926" cm="1">
        <f t="array" aca="1" ref="Z3926" ca="1">IF(roud(N3926,2)=ROUND(Z3926,2),"ok","error")</f>
        <v>0</v>
      </c>
    </row>
    <row r="3927" spans="1:26" x14ac:dyDescent="0.3">
      <c r="A3927" t="s">
        <v>5647</v>
      </c>
      <c r="B3927" s="4">
        <v>45581</v>
      </c>
      <c r="C3927" t="s">
        <v>4139</v>
      </c>
      <c r="D3927" t="s">
        <v>4140</v>
      </c>
      <c r="E3927" t="s">
        <v>492</v>
      </c>
      <c r="F3927" t="s">
        <v>493</v>
      </c>
      <c r="G3927" t="s">
        <v>214</v>
      </c>
      <c r="H3927" t="s">
        <v>494</v>
      </c>
      <c r="I3927" s="6">
        <v>3</v>
      </c>
      <c r="J3927" s="6">
        <v>1499</v>
      </c>
      <c r="K3927" s="6">
        <v>4497</v>
      </c>
      <c r="L3927" s="6">
        <v>0.1</v>
      </c>
      <c r="M3927" s="6">
        <v>449.7</v>
      </c>
      <c r="N3927" s="6">
        <v>4047.3</v>
      </c>
      <c r="O3927" s="6">
        <v>1416.56</v>
      </c>
      <c r="P3927" t="s">
        <v>144</v>
      </c>
      <c r="Q3927" t="s">
        <v>145</v>
      </c>
      <c r="R3927" t="s">
        <v>65</v>
      </c>
      <c r="S3927" t="s">
        <v>54</v>
      </c>
      <c r="T3927" t="s">
        <v>35</v>
      </c>
      <c r="U3927" s="13">
        <f t="shared" si="244"/>
        <v>2024</v>
      </c>
      <c r="V3927" s="13">
        <f t="shared" si="245"/>
        <v>10</v>
      </c>
      <c r="W3927" s="20" t="str">
        <f t="shared" si="246"/>
        <v>October</v>
      </c>
      <c r="X3927">
        <v>0.35</v>
      </c>
      <c r="Y3927" s="6">
        <f t="shared" si="247"/>
        <v>3597.6</v>
      </c>
      <c r="Z3927" cm="1">
        <f t="array" aca="1" ref="Z3927" ca="1">IF(roud(N3927,2)=ROUND(Z3927,2),"ok","error")</f>
        <v>0</v>
      </c>
    </row>
    <row r="3928" spans="1:26" x14ac:dyDescent="0.3">
      <c r="A3928" t="s">
        <v>5648</v>
      </c>
      <c r="B3928" s="4">
        <v>45610</v>
      </c>
      <c r="C3928" t="s">
        <v>3197</v>
      </c>
      <c r="D3928" t="s">
        <v>3198</v>
      </c>
      <c r="E3928" t="s">
        <v>75</v>
      </c>
      <c r="F3928" t="s">
        <v>76</v>
      </c>
      <c r="G3928" t="s">
        <v>61</v>
      </c>
      <c r="H3928" t="s">
        <v>71</v>
      </c>
      <c r="I3928" s="6">
        <v>1</v>
      </c>
      <c r="J3928" s="6">
        <v>1499</v>
      </c>
      <c r="K3928" s="6">
        <v>1499</v>
      </c>
      <c r="L3928" s="6">
        <v>0.2</v>
      </c>
      <c r="M3928" s="6">
        <v>299.8</v>
      </c>
      <c r="N3928" s="6">
        <v>1199.2</v>
      </c>
      <c r="O3928" s="6">
        <v>119.92</v>
      </c>
      <c r="P3928" t="s">
        <v>191</v>
      </c>
      <c r="Q3928" t="s">
        <v>187</v>
      </c>
      <c r="R3928" t="s">
        <v>160</v>
      </c>
      <c r="S3928" t="s">
        <v>45</v>
      </c>
      <c r="T3928" t="s">
        <v>35</v>
      </c>
      <c r="U3928" s="13">
        <f t="shared" si="244"/>
        <v>2024</v>
      </c>
      <c r="V3928" s="13">
        <f t="shared" si="245"/>
        <v>11</v>
      </c>
      <c r="W3928" s="20" t="str">
        <f t="shared" si="246"/>
        <v>November</v>
      </c>
      <c r="X3928">
        <v>0.1</v>
      </c>
      <c r="Y3928" s="6">
        <f t="shared" si="247"/>
        <v>899.4</v>
      </c>
      <c r="Z3928" cm="1">
        <f t="array" aca="1" ref="Z3928" ca="1">IF(roud(N3928,2)=ROUND(Z3928,2),"ok","error")</f>
        <v>0</v>
      </c>
    </row>
    <row r="3929" spans="1:26" x14ac:dyDescent="0.3">
      <c r="A3929" t="s">
        <v>5649</v>
      </c>
      <c r="B3929" s="4">
        <v>45627</v>
      </c>
      <c r="C3929" t="s">
        <v>3158</v>
      </c>
      <c r="D3929" t="s">
        <v>3159</v>
      </c>
      <c r="E3929" t="s">
        <v>40</v>
      </c>
      <c r="F3929" t="s">
        <v>41</v>
      </c>
      <c r="G3929" t="s">
        <v>29</v>
      </c>
      <c r="H3929" t="s">
        <v>30</v>
      </c>
      <c r="I3929" s="6">
        <v>2</v>
      </c>
      <c r="J3929" s="6">
        <v>1199</v>
      </c>
      <c r="K3929" s="6">
        <v>2398</v>
      </c>
      <c r="L3929" s="6">
        <v>0.05</v>
      </c>
      <c r="M3929" s="6">
        <v>119.9</v>
      </c>
      <c r="N3929" s="6">
        <v>2278.1</v>
      </c>
      <c r="O3929" s="6">
        <v>694.82</v>
      </c>
      <c r="P3929" t="s">
        <v>158</v>
      </c>
      <c r="Q3929" t="s">
        <v>159</v>
      </c>
      <c r="R3929" t="s">
        <v>160</v>
      </c>
      <c r="S3929" t="s">
        <v>45</v>
      </c>
      <c r="T3929" t="s">
        <v>35</v>
      </c>
      <c r="U3929" s="13">
        <f t="shared" si="244"/>
        <v>2024</v>
      </c>
      <c r="V3929" s="13">
        <f t="shared" si="245"/>
        <v>12</v>
      </c>
      <c r="W3929" s="20" t="str">
        <f t="shared" si="246"/>
        <v>December</v>
      </c>
      <c r="X3929">
        <v>0.30499999999999999</v>
      </c>
      <c r="Y3929" s="6">
        <f t="shared" si="247"/>
        <v>2158.1999999999998</v>
      </c>
      <c r="Z3929" cm="1">
        <f t="array" aca="1" ref="Z3929" ca="1">IF(roud(N3929,2)=ROUND(Z3929,2),"ok","error")</f>
        <v>0</v>
      </c>
    </row>
    <row r="3930" spans="1:26" x14ac:dyDescent="0.3">
      <c r="A3930" t="s">
        <v>5650</v>
      </c>
      <c r="B3930" s="4">
        <v>45380</v>
      </c>
      <c r="C3930" t="s">
        <v>3508</v>
      </c>
      <c r="D3930" t="s">
        <v>3509</v>
      </c>
      <c r="E3930" t="s">
        <v>273</v>
      </c>
      <c r="F3930" t="s">
        <v>274</v>
      </c>
      <c r="G3930" t="s">
        <v>29</v>
      </c>
      <c r="H3930" t="s">
        <v>88</v>
      </c>
      <c r="I3930" s="6">
        <v>1</v>
      </c>
      <c r="J3930" s="6">
        <v>2499</v>
      </c>
      <c r="K3930" s="6">
        <v>2499</v>
      </c>
      <c r="L3930" s="6">
        <v>0.1</v>
      </c>
      <c r="M3930" s="6">
        <v>249.9</v>
      </c>
      <c r="N3930" s="6">
        <v>2249.1</v>
      </c>
      <c r="O3930" s="6">
        <v>652.24</v>
      </c>
      <c r="P3930" t="s">
        <v>31</v>
      </c>
      <c r="Q3930" t="s">
        <v>32</v>
      </c>
      <c r="R3930" t="s">
        <v>33</v>
      </c>
      <c r="S3930" t="s">
        <v>45</v>
      </c>
      <c r="T3930" t="s">
        <v>55</v>
      </c>
      <c r="U3930" s="13">
        <f t="shared" si="244"/>
        <v>2024</v>
      </c>
      <c r="V3930" s="13">
        <f t="shared" si="245"/>
        <v>3</v>
      </c>
      <c r="W3930" s="20" t="str">
        <f t="shared" si="246"/>
        <v>March</v>
      </c>
      <c r="X3930">
        <v>0.28999999999999998</v>
      </c>
      <c r="Y3930" s="6">
        <f t="shared" si="247"/>
        <v>1999.2</v>
      </c>
      <c r="Z3930" cm="1">
        <f t="array" aca="1" ref="Z3930" ca="1">IF(roud(N3930,2)=ROUND(Z3930,2),"ok","error")</f>
        <v>0</v>
      </c>
    </row>
    <row r="3931" spans="1:26" x14ac:dyDescent="0.3">
      <c r="A3931" t="s">
        <v>5651</v>
      </c>
      <c r="B3931" s="4">
        <v>45858</v>
      </c>
      <c r="C3931" t="s">
        <v>2627</v>
      </c>
      <c r="D3931" t="s">
        <v>2628</v>
      </c>
      <c r="E3931" t="s">
        <v>273</v>
      </c>
      <c r="F3931" t="s">
        <v>274</v>
      </c>
      <c r="G3931" t="s">
        <v>29</v>
      </c>
      <c r="H3931" t="s">
        <v>88</v>
      </c>
      <c r="I3931" s="6">
        <v>1</v>
      </c>
      <c r="J3931" s="6">
        <v>2499</v>
      </c>
      <c r="K3931" s="6">
        <v>2499</v>
      </c>
      <c r="L3931" s="6">
        <v>0.1</v>
      </c>
      <c r="M3931" s="6">
        <v>249.9</v>
      </c>
      <c r="N3931" s="6">
        <v>2249.1</v>
      </c>
      <c r="O3931" s="6">
        <v>652.24</v>
      </c>
      <c r="P3931" t="s">
        <v>158</v>
      </c>
      <c r="Q3931" t="s">
        <v>159</v>
      </c>
      <c r="R3931" t="s">
        <v>160</v>
      </c>
      <c r="S3931" t="s">
        <v>45</v>
      </c>
      <c r="T3931" t="s">
        <v>55</v>
      </c>
      <c r="U3931" s="13">
        <f t="shared" si="244"/>
        <v>2025</v>
      </c>
      <c r="V3931" s="13">
        <f t="shared" si="245"/>
        <v>7</v>
      </c>
      <c r="W3931" s="20" t="str">
        <f t="shared" si="246"/>
        <v>July</v>
      </c>
      <c r="X3931">
        <v>0.28999999999999998</v>
      </c>
      <c r="Y3931" s="6">
        <f t="shared" si="247"/>
        <v>1999.2</v>
      </c>
      <c r="Z3931" cm="1">
        <f t="array" aca="1" ref="Z3931" ca="1">IF(roud(N3931,2)=ROUND(Z3931,2),"ok","error")</f>
        <v>0</v>
      </c>
    </row>
    <row r="3932" spans="1:26" x14ac:dyDescent="0.3">
      <c r="A3932" t="s">
        <v>5652</v>
      </c>
      <c r="B3932" s="4">
        <v>45759</v>
      </c>
      <c r="C3932" t="s">
        <v>431</v>
      </c>
      <c r="D3932" t="s">
        <v>432</v>
      </c>
      <c r="E3932" t="s">
        <v>212</v>
      </c>
      <c r="F3932" t="s">
        <v>213</v>
      </c>
      <c r="G3932" t="s">
        <v>214</v>
      </c>
      <c r="H3932" t="s">
        <v>215</v>
      </c>
      <c r="I3932" s="6">
        <v>1</v>
      </c>
      <c r="J3932" s="6">
        <v>599</v>
      </c>
      <c r="K3932" s="6">
        <v>599</v>
      </c>
      <c r="L3932" s="6">
        <v>0.05</v>
      </c>
      <c r="M3932" s="6">
        <v>29.95</v>
      </c>
      <c r="N3932" s="6">
        <v>569.04999999999995</v>
      </c>
      <c r="O3932" s="6">
        <v>207.7</v>
      </c>
      <c r="P3932" t="s">
        <v>158</v>
      </c>
      <c r="Q3932" t="s">
        <v>159</v>
      </c>
      <c r="R3932" t="s">
        <v>160</v>
      </c>
      <c r="S3932" t="s">
        <v>34</v>
      </c>
      <c r="T3932" t="s">
        <v>35</v>
      </c>
      <c r="U3932" s="13">
        <f t="shared" si="244"/>
        <v>2025</v>
      </c>
      <c r="V3932" s="13">
        <f t="shared" si="245"/>
        <v>4</v>
      </c>
      <c r="W3932" s="20" t="str">
        <f t="shared" si="246"/>
        <v>April</v>
      </c>
      <c r="X3932">
        <v>0.36499999999999999</v>
      </c>
      <c r="Y3932" s="6">
        <f t="shared" si="247"/>
        <v>539.1</v>
      </c>
      <c r="Z3932" cm="1">
        <f t="array" aca="1" ref="Z3932" ca="1">IF(roud(N3932,2)=ROUND(Z3932,2),"ok","error")</f>
        <v>0</v>
      </c>
    </row>
    <row r="3933" spans="1:26" x14ac:dyDescent="0.3">
      <c r="A3933" t="s">
        <v>5653</v>
      </c>
      <c r="B3933" s="4">
        <v>45300</v>
      </c>
      <c r="C3933" t="s">
        <v>1777</v>
      </c>
      <c r="D3933" t="s">
        <v>1778</v>
      </c>
      <c r="E3933" t="s">
        <v>27</v>
      </c>
      <c r="F3933" t="s">
        <v>28</v>
      </c>
      <c r="G3933" t="s">
        <v>29</v>
      </c>
      <c r="H3933" t="s">
        <v>30</v>
      </c>
      <c r="I3933" s="6">
        <v>1</v>
      </c>
      <c r="J3933" s="6">
        <v>1999</v>
      </c>
      <c r="K3933" s="6">
        <v>1999</v>
      </c>
      <c r="L3933" s="6">
        <v>0.15</v>
      </c>
      <c r="M3933" s="6">
        <v>299.85000000000002</v>
      </c>
      <c r="N3933" s="6">
        <v>1699.15</v>
      </c>
      <c r="O3933" s="6">
        <v>467.27</v>
      </c>
      <c r="P3933" t="s">
        <v>191</v>
      </c>
      <c r="Q3933" t="s">
        <v>187</v>
      </c>
      <c r="R3933" t="s">
        <v>160</v>
      </c>
      <c r="S3933" t="s">
        <v>45</v>
      </c>
      <c r="T3933" t="s">
        <v>35</v>
      </c>
      <c r="U3933" s="13">
        <f t="shared" si="244"/>
        <v>2024</v>
      </c>
      <c r="V3933" s="13">
        <f t="shared" si="245"/>
        <v>1</v>
      </c>
      <c r="W3933" s="20" t="str">
        <f t="shared" si="246"/>
        <v>January</v>
      </c>
      <c r="X3933">
        <v>0.27500000000000002</v>
      </c>
      <c r="Y3933" s="6">
        <f t="shared" si="247"/>
        <v>1399.3</v>
      </c>
      <c r="Z3933" cm="1">
        <f t="array" aca="1" ref="Z3933" ca="1">IF(roud(N3933,2)=ROUND(Z3933,2),"ok","error")</f>
        <v>0</v>
      </c>
    </row>
    <row r="3934" spans="1:26" x14ac:dyDescent="0.3">
      <c r="A3934" t="s">
        <v>5654</v>
      </c>
      <c r="B3934" s="4">
        <v>45669</v>
      </c>
      <c r="C3934" t="s">
        <v>5220</v>
      </c>
      <c r="D3934" t="s">
        <v>5221</v>
      </c>
      <c r="E3934" t="s">
        <v>284</v>
      </c>
      <c r="F3934" t="s">
        <v>285</v>
      </c>
      <c r="G3934" t="s">
        <v>52</v>
      </c>
      <c r="H3934" t="s">
        <v>129</v>
      </c>
      <c r="I3934" s="6">
        <v>1</v>
      </c>
      <c r="J3934" s="6">
        <v>999</v>
      </c>
      <c r="K3934" s="6">
        <v>999</v>
      </c>
      <c r="L3934" s="6">
        <v>0.15</v>
      </c>
      <c r="M3934" s="6">
        <v>149.85</v>
      </c>
      <c r="N3934" s="6">
        <v>849.15</v>
      </c>
      <c r="O3934" s="6">
        <v>165.58</v>
      </c>
      <c r="P3934" t="s">
        <v>82</v>
      </c>
      <c r="Q3934" t="s">
        <v>82</v>
      </c>
      <c r="R3934" t="s">
        <v>65</v>
      </c>
      <c r="S3934" t="s">
        <v>45</v>
      </c>
      <c r="T3934" t="s">
        <v>35</v>
      </c>
      <c r="U3934" s="13">
        <f t="shared" si="244"/>
        <v>2025</v>
      </c>
      <c r="V3934" s="13">
        <f t="shared" si="245"/>
        <v>1</v>
      </c>
      <c r="W3934" s="20" t="str">
        <f t="shared" si="246"/>
        <v>January</v>
      </c>
      <c r="X3934">
        <v>0.19500000000000001</v>
      </c>
      <c r="Y3934" s="6">
        <f t="shared" si="247"/>
        <v>699.3</v>
      </c>
      <c r="Z3934" cm="1">
        <f t="array" aca="1" ref="Z3934" ca="1">IF(roud(N3934,2)=ROUND(Z3934,2),"ok","error")</f>
        <v>0</v>
      </c>
    </row>
    <row r="3935" spans="1:26" x14ac:dyDescent="0.3">
      <c r="A3935" t="s">
        <v>5655</v>
      </c>
      <c r="B3935" s="4">
        <v>45497</v>
      </c>
      <c r="C3935" t="s">
        <v>1657</v>
      </c>
      <c r="D3935" t="s">
        <v>1658</v>
      </c>
      <c r="E3935" t="s">
        <v>323</v>
      </c>
      <c r="F3935" t="s">
        <v>324</v>
      </c>
      <c r="G3935" t="s">
        <v>29</v>
      </c>
      <c r="H3935" t="s">
        <v>304</v>
      </c>
      <c r="I3935" s="6">
        <v>1</v>
      </c>
      <c r="J3935" s="6">
        <v>799</v>
      </c>
      <c r="K3935" s="6">
        <v>799</v>
      </c>
      <c r="L3935" s="6">
        <v>0.1</v>
      </c>
      <c r="M3935" s="6">
        <v>79.900000000000006</v>
      </c>
      <c r="N3935" s="6">
        <v>719.1</v>
      </c>
      <c r="O3935" s="6">
        <v>208.54</v>
      </c>
      <c r="P3935" t="s">
        <v>94</v>
      </c>
      <c r="Q3935" t="s">
        <v>64</v>
      </c>
      <c r="R3935" t="s">
        <v>65</v>
      </c>
      <c r="S3935" t="s">
        <v>107</v>
      </c>
      <c r="T3935" t="s">
        <v>35</v>
      </c>
      <c r="U3935" s="13">
        <f t="shared" si="244"/>
        <v>2024</v>
      </c>
      <c r="V3935" s="13">
        <f t="shared" si="245"/>
        <v>7</v>
      </c>
      <c r="W3935" s="20" t="str">
        <f t="shared" si="246"/>
        <v>July</v>
      </c>
      <c r="X3935">
        <v>0.28999999999999998</v>
      </c>
      <c r="Y3935" s="6">
        <f t="shared" si="247"/>
        <v>639.20000000000005</v>
      </c>
      <c r="Z3935" cm="1">
        <f t="array" aca="1" ref="Z3935" ca="1">IF(roud(N3935,2)=ROUND(Z3935,2),"ok","error")</f>
        <v>0</v>
      </c>
    </row>
    <row r="3936" spans="1:26" x14ac:dyDescent="0.3">
      <c r="A3936" t="s">
        <v>5656</v>
      </c>
      <c r="B3936" s="4">
        <v>45590</v>
      </c>
      <c r="C3936" t="s">
        <v>998</v>
      </c>
      <c r="D3936" t="s">
        <v>999</v>
      </c>
      <c r="E3936" t="s">
        <v>258</v>
      </c>
      <c r="F3936" t="s">
        <v>259</v>
      </c>
      <c r="G3936" t="s">
        <v>214</v>
      </c>
      <c r="H3936" t="s">
        <v>260</v>
      </c>
      <c r="I3936" s="6">
        <v>3</v>
      </c>
      <c r="J3936" s="6">
        <v>399</v>
      </c>
      <c r="K3936" s="6">
        <v>1197</v>
      </c>
      <c r="L3936" s="6">
        <v>0.15</v>
      </c>
      <c r="M3936" s="6">
        <v>179.55</v>
      </c>
      <c r="N3936" s="6">
        <v>1017.45</v>
      </c>
      <c r="O3936" s="6">
        <v>340.85</v>
      </c>
      <c r="P3936" t="s">
        <v>191</v>
      </c>
      <c r="Q3936" t="s">
        <v>187</v>
      </c>
      <c r="R3936" t="s">
        <v>160</v>
      </c>
      <c r="S3936" t="s">
        <v>98</v>
      </c>
      <c r="T3936" t="s">
        <v>35</v>
      </c>
      <c r="U3936" s="13">
        <f t="shared" si="244"/>
        <v>2024</v>
      </c>
      <c r="V3936" s="13">
        <f t="shared" si="245"/>
        <v>10</v>
      </c>
      <c r="W3936" s="20" t="str">
        <f t="shared" si="246"/>
        <v>October</v>
      </c>
      <c r="X3936">
        <v>0.33500000000000002</v>
      </c>
      <c r="Y3936" s="6">
        <f t="shared" si="247"/>
        <v>837.9</v>
      </c>
      <c r="Z3936" cm="1">
        <f t="array" aca="1" ref="Z3936" ca="1">IF(roud(N3936,2)=ROUND(Z3936,2),"ok","error")</f>
        <v>0</v>
      </c>
    </row>
    <row r="3937" spans="1:26" x14ac:dyDescent="0.3">
      <c r="A3937" t="s">
        <v>5657</v>
      </c>
      <c r="B3937" s="4">
        <v>45869</v>
      </c>
      <c r="C3937" t="s">
        <v>250</v>
      </c>
      <c r="D3937" t="s">
        <v>251</v>
      </c>
      <c r="E3937" t="s">
        <v>27</v>
      </c>
      <c r="F3937" t="s">
        <v>28</v>
      </c>
      <c r="G3937" t="s">
        <v>29</v>
      </c>
      <c r="H3937" t="s">
        <v>30</v>
      </c>
      <c r="I3937" s="6">
        <v>1</v>
      </c>
      <c r="J3937" s="6">
        <v>1999</v>
      </c>
      <c r="K3937" s="6">
        <v>1999</v>
      </c>
      <c r="L3937" s="6">
        <v>0.1</v>
      </c>
      <c r="M3937" s="6">
        <v>199.9</v>
      </c>
      <c r="N3937" s="6">
        <v>1799.1</v>
      </c>
      <c r="O3937" s="6">
        <v>521.74</v>
      </c>
      <c r="P3937" t="s">
        <v>94</v>
      </c>
      <c r="Q3937" t="s">
        <v>64</v>
      </c>
      <c r="R3937" t="s">
        <v>65</v>
      </c>
      <c r="S3937" t="s">
        <v>45</v>
      </c>
      <c r="T3937" t="s">
        <v>46</v>
      </c>
      <c r="U3937" s="13">
        <f t="shared" si="244"/>
        <v>2025</v>
      </c>
      <c r="V3937" s="13">
        <f t="shared" si="245"/>
        <v>7</v>
      </c>
      <c r="W3937" s="20" t="str">
        <f t="shared" si="246"/>
        <v>July</v>
      </c>
      <c r="X3937">
        <v>0.28999999999999998</v>
      </c>
      <c r="Y3937" s="6">
        <f t="shared" si="247"/>
        <v>1599.2</v>
      </c>
      <c r="Z3937" cm="1">
        <f t="array" aca="1" ref="Z3937" ca="1">IF(roud(N3937,2)=ROUND(Z3937,2),"ok","error")</f>
        <v>0</v>
      </c>
    </row>
    <row r="3938" spans="1:26" x14ac:dyDescent="0.3">
      <c r="A3938" t="s">
        <v>5658</v>
      </c>
      <c r="B3938" s="4">
        <v>45603</v>
      </c>
      <c r="C3938" t="s">
        <v>618</v>
      </c>
      <c r="D3938" t="s">
        <v>619</v>
      </c>
      <c r="E3938" t="s">
        <v>356</v>
      </c>
      <c r="F3938" t="s">
        <v>357</v>
      </c>
      <c r="G3938" t="s">
        <v>214</v>
      </c>
      <c r="H3938" t="s">
        <v>260</v>
      </c>
      <c r="I3938" s="6">
        <v>1</v>
      </c>
      <c r="J3938" s="6">
        <v>699</v>
      </c>
      <c r="K3938" s="6">
        <v>699</v>
      </c>
      <c r="L3938" s="6">
        <v>0.15</v>
      </c>
      <c r="M3938" s="6">
        <v>104.85</v>
      </c>
      <c r="N3938" s="6">
        <v>594.15</v>
      </c>
      <c r="O3938" s="6">
        <v>199.04</v>
      </c>
      <c r="P3938" t="s">
        <v>144</v>
      </c>
      <c r="Q3938" t="s">
        <v>145</v>
      </c>
      <c r="R3938" t="s">
        <v>65</v>
      </c>
      <c r="S3938" t="s">
        <v>45</v>
      </c>
      <c r="T3938" t="s">
        <v>35</v>
      </c>
      <c r="U3938" s="13">
        <f t="shared" si="244"/>
        <v>2024</v>
      </c>
      <c r="V3938" s="13">
        <f t="shared" si="245"/>
        <v>11</v>
      </c>
      <c r="W3938" s="20" t="str">
        <f t="shared" si="246"/>
        <v>November</v>
      </c>
      <c r="X3938">
        <v>0.33500000000000002</v>
      </c>
      <c r="Y3938" s="6">
        <f t="shared" si="247"/>
        <v>489.3</v>
      </c>
      <c r="Z3938" cm="1">
        <f t="array" aca="1" ref="Z3938" ca="1">IF(roud(N3938,2)=ROUND(Z3938,2),"ok","error")</f>
        <v>0</v>
      </c>
    </row>
    <row r="3939" spans="1:26" x14ac:dyDescent="0.3">
      <c r="A3939" t="s">
        <v>5659</v>
      </c>
      <c r="B3939" s="4">
        <v>45929</v>
      </c>
      <c r="C3939" t="s">
        <v>3649</v>
      </c>
      <c r="D3939" t="s">
        <v>3650</v>
      </c>
      <c r="E3939" t="s">
        <v>181</v>
      </c>
      <c r="F3939" t="s">
        <v>182</v>
      </c>
      <c r="G3939" t="s">
        <v>113</v>
      </c>
      <c r="H3939" t="s">
        <v>114</v>
      </c>
      <c r="I3939" s="6">
        <v>1</v>
      </c>
      <c r="J3939" s="6">
        <v>2499</v>
      </c>
      <c r="K3939" s="6">
        <v>2499</v>
      </c>
      <c r="L3939" s="6">
        <v>0.2</v>
      </c>
      <c r="M3939" s="6">
        <v>499.8</v>
      </c>
      <c r="N3939" s="6">
        <v>1999.2</v>
      </c>
      <c r="O3939" s="6">
        <v>439.82</v>
      </c>
      <c r="P3939" t="s">
        <v>89</v>
      </c>
      <c r="Q3939" t="s">
        <v>90</v>
      </c>
      <c r="R3939" t="s">
        <v>65</v>
      </c>
      <c r="S3939" t="s">
        <v>107</v>
      </c>
      <c r="T3939" t="s">
        <v>55</v>
      </c>
      <c r="U3939" s="13">
        <f t="shared" si="244"/>
        <v>2025</v>
      </c>
      <c r="V3939" s="13">
        <f t="shared" si="245"/>
        <v>9</v>
      </c>
      <c r="W3939" s="20" t="str">
        <f t="shared" si="246"/>
        <v>September</v>
      </c>
      <c r="X3939">
        <v>0.22</v>
      </c>
      <c r="Y3939" s="6">
        <f t="shared" si="247"/>
        <v>1499.4</v>
      </c>
      <c r="Z3939" cm="1">
        <f t="array" aca="1" ref="Z3939" ca="1">IF(roud(N3939,2)=ROUND(Z3939,2),"ok","error")</f>
        <v>0</v>
      </c>
    </row>
    <row r="3940" spans="1:26" x14ac:dyDescent="0.3">
      <c r="A3940" t="s">
        <v>5660</v>
      </c>
      <c r="B3940" s="4">
        <v>45540</v>
      </c>
      <c r="C3940" t="s">
        <v>1089</v>
      </c>
      <c r="D3940" t="s">
        <v>1090</v>
      </c>
      <c r="E3940" t="s">
        <v>59</v>
      </c>
      <c r="F3940" t="s">
        <v>60</v>
      </c>
      <c r="G3940" t="s">
        <v>61</v>
      </c>
      <c r="H3940" t="s">
        <v>62</v>
      </c>
      <c r="I3940" s="6">
        <v>2</v>
      </c>
      <c r="J3940" s="6">
        <v>59999</v>
      </c>
      <c r="K3940" s="6">
        <v>119998</v>
      </c>
      <c r="L3940" s="6">
        <v>0</v>
      </c>
      <c r="M3940" s="6">
        <v>0</v>
      </c>
      <c r="N3940" s="6">
        <v>119998</v>
      </c>
      <c r="O3940" s="6">
        <v>19199.68</v>
      </c>
      <c r="P3940" t="s">
        <v>94</v>
      </c>
      <c r="Q3940" t="s">
        <v>64</v>
      </c>
      <c r="R3940" t="s">
        <v>65</v>
      </c>
      <c r="S3940" t="s">
        <v>54</v>
      </c>
      <c r="T3940" t="s">
        <v>35</v>
      </c>
      <c r="U3940" s="13">
        <f t="shared" si="244"/>
        <v>2024</v>
      </c>
      <c r="V3940" s="13">
        <f t="shared" si="245"/>
        <v>9</v>
      </c>
      <c r="W3940" s="20" t="str">
        <f t="shared" si="246"/>
        <v>September</v>
      </c>
      <c r="X3940">
        <v>0.16</v>
      </c>
      <c r="Y3940" s="6">
        <f t="shared" si="247"/>
        <v>119998</v>
      </c>
      <c r="Z3940" cm="1">
        <f t="array" aca="1" ref="Z3940" ca="1">IF(roud(N3940,2)=ROUND(Z3940,2),"ok","error")</f>
        <v>0</v>
      </c>
    </row>
    <row r="3941" spans="1:26" x14ac:dyDescent="0.3">
      <c r="A3941" t="s">
        <v>5661</v>
      </c>
      <c r="B3941" s="4">
        <v>45767</v>
      </c>
      <c r="C3941" t="s">
        <v>1058</v>
      </c>
      <c r="D3941" t="s">
        <v>1059</v>
      </c>
      <c r="E3941" t="s">
        <v>69</v>
      </c>
      <c r="F3941" t="s">
        <v>70</v>
      </c>
      <c r="G3941" t="s">
        <v>61</v>
      </c>
      <c r="H3941" t="s">
        <v>71</v>
      </c>
      <c r="I3941" s="6">
        <v>1</v>
      </c>
      <c r="J3941" s="6">
        <v>1299</v>
      </c>
      <c r="K3941" s="6">
        <v>1299</v>
      </c>
      <c r="L3941" s="6">
        <v>0.05</v>
      </c>
      <c r="M3941" s="6">
        <v>64.95</v>
      </c>
      <c r="N3941" s="6">
        <v>1234.05</v>
      </c>
      <c r="O3941" s="6">
        <v>178.94</v>
      </c>
      <c r="P3941" t="s">
        <v>42</v>
      </c>
      <c r="Q3941" t="s">
        <v>43</v>
      </c>
      <c r="R3941" t="s">
        <v>44</v>
      </c>
      <c r="S3941" t="s">
        <v>98</v>
      </c>
      <c r="T3941" t="s">
        <v>55</v>
      </c>
      <c r="U3941" s="13">
        <f t="shared" si="244"/>
        <v>2025</v>
      </c>
      <c r="V3941" s="13">
        <f t="shared" si="245"/>
        <v>4</v>
      </c>
      <c r="W3941" s="20" t="str">
        <f t="shared" si="246"/>
        <v>April</v>
      </c>
      <c r="X3941">
        <v>0.14499999999999999</v>
      </c>
      <c r="Y3941" s="6">
        <f t="shared" si="247"/>
        <v>1169.0999999999999</v>
      </c>
      <c r="Z3941" cm="1">
        <f t="array" aca="1" ref="Z3941" ca="1">IF(roud(N3941,2)=ROUND(Z3941,2),"ok","error")</f>
        <v>0</v>
      </c>
    </row>
    <row r="3942" spans="1:26" x14ac:dyDescent="0.3">
      <c r="A3942" t="s">
        <v>5662</v>
      </c>
      <c r="B3942" s="4">
        <v>45669</v>
      </c>
      <c r="C3942" t="s">
        <v>2267</v>
      </c>
      <c r="D3942" t="s">
        <v>2268</v>
      </c>
      <c r="E3942" t="s">
        <v>80</v>
      </c>
      <c r="F3942" t="s">
        <v>81</v>
      </c>
      <c r="G3942" t="s">
        <v>52</v>
      </c>
      <c r="H3942" t="s">
        <v>53</v>
      </c>
      <c r="I3942" s="6">
        <v>1</v>
      </c>
      <c r="J3942" s="6">
        <v>3499</v>
      </c>
      <c r="K3942" s="6">
        <v>3499</v>
      </c>
      <c r="L3942" s="6">
        <v>0.1</v>
      </c>
      <c r="M3942" s="6">
        <v>349.9</v>
      </c>
      <c r="N3942" s="6">
        <v>3149.1</v>
      </c>
      <c r="O3942" s="6">
        <v>661.31</v>
      </c>
      <c r="P3942" t="s">
        <v>94</v>
      </c>
      <c r="Q3942" t="s">
        <v>64</v>
      </c>
      <c r="R3942" t="s">
        <v>65</v>
      </c>
      <c r="S3942" t="s">
        <v>107</v>
      </c>
      <c r="T3942" t="s">
        <v>35</v>
      </c>
      <c r="U3942" s="13">
        <f t="shared" si="244"/>
        <v>2025</v>
      </c>
      <c r="V3942" s="13">
        <f t="shared" si="245"/>
        <v>1</v>
      </c>
      <c r="W3942" s="20" t="str">
        <f t="shared" si="246"/>
        <v>January</v>
      </c>
      <c r="X3942">
        <v>0.21</v>
      </c>
      <c r="Y3942" s="6">
        <f t="shared" si="247"/>
        <v>2799.2</v>
      </c>
      <c r="Z3942" cm="1">
        <f t="array" aca="1" ref="Z3942" ca="1">IF(roud(N3942,2)=ROUND(Z3942,2),"ok","error")</f>
        <v>0</v>
      </c>
    </row>
    <row r="3943" spans="1:26" x14ac:dyDescent="0.3">
      <c r="A3943" t="s">
        <v>5663</v>
      </c>
      <c r="B3943" s="4">
        <v>45897</v>
      </c>
      <c r="C3943" t="s">
        <v>1407</v>
      </c>
      <c r="D3943" t="s">
        <v>1408</v>
      </c>
      <c r="E3943" t="s">
        <v>86</v>
      </c>
      <c r="F3943" t="s">
        <v>87</v>
      </c>
      <c r="G3943" t="s">
        <v>29</v>
      </c>
      <c r="H3943" t="s">
        <v>88</v>
      </c>
      <c r="I3943" s="6">
        <v>2</v>
      </c>
      <c r="J3943" s="6">
        <v>1299</v>
      </c>
      <c r="K3943" s="6">
        <v>2598</v>
      </c>
      <c r="L3943" s="6">
        <v>0</v>
      </c>
      <c r="M3943" s="6">
        <v>0</v>
      </c>
      <c r="N3943" s="6">
        <v>2598</v>
      </c>
      <c r="O3943" s="6">
        <v>831.36</v>
      </c>
      <c r="P3943" t="s">
        <v>158</v>
      </c>
      <c r="Q3943" t="s">
        <v>159</v>
      </c>
      <c r="R3943" t="s">
        <v>160</v>
      </c>
      <c r="S3943" t="s">
        <v>107</v>
      </c>
      <c r="T3943" t="s">
        <v>35</v>
      </c>
      <c r="U3943" s="13">
        <f t="shared" si="244"/>
        <v>2025</v>
      </c>
      <c r="V3943" s="13">
        <f t="shared" si="245"/>
        <v>8</v>
      </c>
      <c r="W3943" s="20" t="str">
        <f t="shared" si="246"/>
        <v>August</v>
      </c>
      <c r="X3943">
        <v>0.32</v>
      </c>
      <c r="Y3943" s="6">
        <f t="shared" si="247"/>
        <v>2598</v>
      </c>
      <c r="Z3943" cm="1">
        <f t="array" aca="1" ref="Z3943" ca="1">IF(roud(N3943,2)=ROUND(Z3943,2),"ok","error")</f>
        <v>0</v>
      </c>
    </row>
    <row r="3944" spans="1:26" x14ac:dyDescent="0.3">
      <c r="A3944" t="s">
        <v>5664</v>
      </c>
      <c r="B3944" s="4">
        <v>45797</v>
      </c>
      <c r="C3944" t="s">
        <v>1349</v>
      </c>
      <c r="D3944" t="s">
        <v>1350</v>
      </c>
      <c r="E3944" t="s">
        <v>356</v>
      </c>
      <c r="F3944" t="s">
        <v>357</v>
      </c>
      <c r="G3944" t="s">
        <v>214</v>
      </c>
      <c r="H3944" t="s">
        <v>260</v>
      </c>
      <c r="I3944" s="6">
        <v>2</v>
      </c>
      <c r="J3944" s="6">
        <v>699</v>
      </c>
      <c r="K3944" s="6">
        <v>1398</v>
      </c>
      <c r="L3944" s="6">
        <v>0</v>
      </c>
      <c r="M3944" s="6">
        <v>0</v>
      </c>
      <c r="N3944" s="6">
        <v>1398</v>
      </c>
      <c r="O3944" s="6">
        <v>531.24</v>
      </c>
      <c r="P3944" t="s">
        <v>105</v>
      </c>
      <c r="Q3944" t="s">
        <v>106</v>
      </c>
      <c r="R3944" t="s">
        <v>44</v>
      </c>
      <c r="S3944" t="s">
        <v>107</v>
      </c>
      <c r="T3944" t="s">
        <v>55</v>
      </c>
      <c r="U3944" s="13">
        <f t="shared" si="244"/>
        <v>2025</v>
      </c>
      <c r="V3944" s="13">
        <f t="shared" si="245"/>
        <v>5</v>
      </c>
      <c r="W3944" s="20" t="str">
        <f t="shared" si="246"/>
        <v>May</v>
      </c>
      <c r="X3944">
        <v>0.38</v>
      </c>
      <c r="Y3944" s="6">
        <f t="shared" si="247"/>
        <v>1398</v>
      </c>
      <c r="Z3944" cm="1">
        <f t="array" aca="1" ref="Z3944" ca="1">IF(roud(N3944,2)=ROUND(Z3944,2),"ok","error")</f>
        <v>0</v>
      </c>
    </row>
    <row r="3945" spans="1:26" x14ac:dyDescent="0.3">
      <c r="A3945" t="s">
        <v>5665</v>
      </c>
      <c r="B3945" s="4">
        <v>45492</v>
      </c>
      <c r="C3945" t="s">
        <v>1093</v>
      </c>
      <c r="D3945" t="s">
        <v>1094</v>
      </c>
      <c r="E3945" t="s">
        <v>86</v>
      </c>
      <c r="F3945" t="s">
        <v>87</v>
      </c>
      <c r="G3945" t="s">
        <v>29</v>
      </c>
      <c r="H3945" t="s">
        <v>88</v>
      </c>
      <c r="I3945" s="6">
        <v>1</v>
      </c>
      <c r="J3945" s="6">
        <v>1299</v>
      </c>
      <c r="K3945" s="6">
        <v>1299</v>
      </c>
      <c r="L3945" s="6">
        <v>0.1</v>
      </c>
      <c r="M3945" s="6">
        <v>129.9</v>
      </c>
      <c r="N3945" s="6">
        <v>1169.0999999999999</v>
      </c>
      <c r="O3945" s="6">
        <v>339.04</v>
      </c>
      <c r="P3945" t="s">
        <v>105</v>
      </c>
      <c r="Q3945" t="s">
        <v>106</v>
      </c>
      <c r="R3945" t="s">
        <v>44</v>
      </c>
      <c r="S3945" t="s">
        <v>54</v>
      </c>
      <c r="T3945" t="s">
        <v>35</v>
      </c>
      <c r="U3945" s="13">
        <f t="shared" si="244"/>
        <v>2024</v>
      </c>
      <c r="V3945" s="13">
        <f t="shared" si="245"/>
        <v>7</v>
      </c>
      <c r="W3945" s="20" t="str">
        <f t="shared" si="246"/>
        <v>July</v>
      </c>
      <c r="X3945">
        <v>0.28999999999999998</v>
      </c>
      <c r="Y3945" s="6">
        <f t="shared" si="247"/>
        <v>1039.2</v>
      </c>
      <c r="Z3945" cm="1">
        <f t="array" aca="1" ref="Z3945" ca="1">IF(roud(N3945,2)=ROUND(Z3945,2),"ok","error")</f>
        <v>0</v>
      </c>
    </row>
    <row r="3946" spans="1:26" x14ac:dyDescent="0.3">
      <c r="A3946" t="s">
        <v>5666</v>
      </c>
      <c r="B3946" s="4">
        <v>45851</v>
      </c>
      <c r="C3946" t="s">
        <v>351</v>
      </c>
      <c r="D3946" t="s">
        <v>352</v>
      </c>
      <c r="E3946" t="s">
        <v>40</v>
      </c>
      <c r="F3946" t="s">
        <v>41</v>
      </c>
      <c r="G3946" t="s">
        <v>29</v>
      </c>
      <c r="H3946" t="s">
        <v>30</v>
      </c>
      <c r="I3946" s="6">
        <v>3</v>
      </c>
      <c r="J3946" s="6">
        <v>1199</v>
      </c>
      <c r="K3946" s="6">
        <v>3597</v>
      </c>
      <c r="L3946" s="6">
        <v>0.2</v>
      </c>
      <c r="M3946" s="6">
        <v>719.4</v>
      </c>
      <c r="N3946" s="6">
        <v>2877.6</v>
      </c>
      <c r="O3946" s="6">
        <v>748.18</v>
      </c>
      <c r="P3946" t="s">
        <v>63</v>
      </c>
      <c r="Q3946" t="s">
        <v>64</v>
      </c>
      <c r="R3946" t="s">
        <v>65</v>
      </c>
      <c r="S3946" t="s">
        <v>45</v>
      </c>
      <c r="T3946" t="s">
        <v>46</v>
      </c>
      <c r="U3946" s="13">
        <f t="shared" si="244"/>
        <v>2025</v>
      </c>
      <c r="V3946" s="13">
        <f t="shared" si="245"/>
        <v>7</v>
      </c>
      <c r="W3946" s="20" t="str">
        <f t="shared" si="246"/>
        <v>July</v>
      </c>
      <c r="X3946">
        <v>0.26</v>
      </c>
      <c r="Y3946" s="6">
        <f t="shared" si="247"/>
        <v>2158.1999999999998</v>
      </c>
      <c r="Z3946" cm="1">
        <f t="array" aca="1" ref="Z3946" ca="1">IF(roud(N3946,2)=ROUND(Z3946,2),"ok","error")</f>
        <v>0</v>
      </c>
    </row>
    <row r="3947" spans="1:26" x14ac:dyDescent="0.3">
      <c r="A3947" t="s">
        <v>5667</v>
      </c>
      <c r="B3947" s="4">
        <v>45543</v>
      </c>
      <c r="C3947" t="s">
        <v>895</v>
      </c>
      <c r="D3947" t="s">
        <v>896</v>
      </c>
      <c r="E3947" t="s">
        <v>127</v>
      </c>
      <c r="F3947" t="s">
        <v>128</v>
      </c>
      <c r="G3947" t="s">
        <v>52</v>
      </c>
      <c r="H3947" t="s">
        <v>129</v>
      </c>
      <c r="I3947" s="6">
        <v>3</v>
      </c>
      <c r="J3947" s="6">
        <v>1299</v>
      </c>
      <c r="K3947" s="6">
        <v>3897</v>
      </c>
      <c r="L3947" s="6">
        <v>0.05</v>
      </c>
      <c r="M3947" s="6">
        <v>194.85</v>
      </c>
      <c r="N3947" s="6">
        <v>3702.15</v>
      </c>
      <c r="O3947" s="6">
        <v>832.98</v>
      </c>
      <c r="P3947" t="s">
        <v>94</v>
      </c>
      <c r="Q3947" t="s">
        <v>64</v>
      </c>
      <c r="R3947" t="s">
        <v>65</v>
      </c>
      <c r="S3947" t="s">
        <v>45</v>
      </c>
      <c r="T3947" t="s">
        <v>35</v>
      </c>
      <c r="U3947" s="13">
        <f t="shared" si="244"/>
        <v>2024</v>
      </c>
      <c r="V3947" s="13">
        <f t="shared" si="245"/>
        <v>9</v>
      </c>
      <c r="W3947" s="20" t="str">
        <f t="shared" si="246"/>
        <v>September</v>
      </c>
      <c r="X3947">
        <v>0.22500000000000001</v>
      </c>
      <c r="Y3947" s="6">
        <f t="shared" si="247"/>
        <v>3507.3</v>
      </c>
      <c r="Z3947" cm="1">
        <f t="array" aca="1" ref="Z3947" ca="1">IF(roud(N3947,2)=ROUND(Z3947,2),"ok","error")</f>
        <v>0</v>
      </c>
    </row>
    <row r="3948" spans="1:26" x14ac:dyDescent="0.3">
      <c r="A3948" t="s">
        <v>5668</v>
      </c>
      <c r="B3948" s="4">
        <v>45446</v>
      </c>
      <c r="C3948" t="s">
        <v>1121</v>
      </c>
      <c r="D3948" t="s">
        <v>1122</v>
      </c>
      <c r="E3948" t="s">
        <v>284</v>
      </c>
      <c r="F3948" t="s">
        <v>285</v>
      </c>
      <c r="G3948" t="s">
        <v>52</v>
      </c>
      <c r="H3948" t="s">
        <v>129</v>
      </c>
      <c r="I3948" s="6">
        <v>1</v>
      </c>
      <c r="J3948" s="6">
        <v>999</v>
      </c>
      <c r="K3948" s="6">
        <v>999</v>
      </c>
      <c r="L3948" s="6">
        <v>0.2</v>
      </c>
      <c r="M3948" s="6">
        <v>199.8</v>
      </c>
      <c r="N3948" s="6">
        <v>799.2</v>
      </c>
      <c r="O3948" s="6">
        <v>143.86000000000001</v>
      </c>
      <c r="P3948" t="s">
        <v>144</v>
      </c>
      <c r="Q3948" t="s">
        <v>145</v>
      </c>
      <c r="R3948" t="s">
        <v>65</v>
      </c>
      <c r="S3948" t="s">
        <v>98</v>
      </c>
      <c r="T3948" t="s">
        <v>35</v>
      </c>
      <c r="U3948" s="13">
        <f t="shared" si="244"/>
        <v>2024</v>
      </c>
      <c r="V3948" s="13">
        <f t="shared" si="245"/>
        <v>6</v>
      </c>
      <c r="W3948" s="20" t="str">
        <f t="shared" si="246"/>
        <v>June</v>
      </c>
      <c r="X3948">
        <v>0.18</v>
      </c>
      <c r="Y3948" s="6">
        <f t="shared" si="247"/>
        <v>599.4</v>
      </c>
      <c r="Z3948" cm="1">
        <f t="array" aca="1" ref="Z3948" ca="1">IF(roud(N3948,2)=ROUND(Z3948,2),"ok","error")</f>
        <v>0</v>
      </c>
    </row>
    <row r="3949" spans="1:26" x14ac:dyDescent="0.3">
      <c r="A3949" t="s">
        <v>5669</v>
      </c>
      <c r="B3949" s="4">
        <v>45298</v>
      </c>
      <c r="C3949" t="s">
        <v>973</v>
      </c>
      <c r="D3949" t="s">
        <v>974</v>
      </c>
      <c r="E3949" t="s">
        <v>86</v>
      </c>
      <c r="F3949" t="s">
        <v>87</v>
      </c>
      <c r="G3949" t="s">
        <v>29</v>
      </c>
      <c r="H3949" t="s">
        <v>88</v>
      </c>
      <c r="I3949" s="6">
        <v>1</v>
      </c>
      <c r="J3949" s="6">
        <v>1299</v>
      </c>
      <c r="K3949" s="6">
        <v>1299</v>
      </c>
      <c r="L3949" s="6">
        <v>0.15</v>
      </c>
      <c r="M3949" s="6">
        <v>194.85</v>
      </c>
      <c r="N3949" s="6">
        <v>1104.1500000000001</v>
      </c>
      <c r="O3949" s="6">
        <v>303.64</v>
      </c>
      <c r="P3949" t="s">
        <v>82</v>
      </c>
      <c r="Q3949" t="s">
        <v>82</v>
      </c>
      <c r="R3949" t="s">
        <v>65</v>
      </c>
      <c r="S3949" t="s">
        <v>107</v>
      </c>
      <c r="T3949" t="s">
        <v>35</v>
      </c>
      <c r="U3949" s="13">
        <f t="shared" si="244"/>
        <v>2024</v>
      </c>
      <c r="V3949" s="13">
        <f t="shared" si="245"/>
        <v>1</v>
      </c>
      <c r="W3949" s="20" t="str">
        <f t="shared" si="246"/>
        <v>January</v>
      </c>
      <c r="X3949">
        <v>0.27500000000000002</v>
      </c>
      <c r="Y3949" s="6">
        <f t="shared" si="247"/>
        <v>909.3</v>
      </c>
      <c r="Z3949" cm="1">
        <f t="array" aca="1" ref="Z3949" ca="1">IF(roud(N3949,2)=ROUND(Z3949,2),"ok","error")</f>
        <v>0</v>
      </c>
    </row>
    <row r="3950" spans="1:26" x14ac:dyDescent="0.3">
      <c r="A3950" t="s">
        <v>5670</v>
      </c>
      <c r="B3950" s="4">
        <v>45711</v>
      </c>
      <c r="C3950" t="s">
        <v>3140</v>
      </c>
      <c r="D3950" t="s">
        <v>3141</v>
      </c>
      <c r="E3950" t="s">
        <v>167</v>
      </c>
      <c r="F3950" t="s">
        <v>168</v>
      </c>
      <c r="G3950" t="s">
        <v>113</v>
      </c>
      <c r="H3950" t="s">
        <v>169</v>
      </c>
      <c r="I3950" s="6">
        <v>1</v>
      </c>
      <c r="J3950" s="6">
        <v>899</v>
      </c>
      <c r="K3950" s="6">
        <v>899</v>
      </c>
      <c r="L3950" s="6">
        <v>0.1</v>
      </c>
      <c r="M3950" s="6">
        <v>89.9</v>
      </c>
      <c r="N3950" s="6">
        <v>809.1</v>
      </c>
      <c r="O3950" s="6">
        <v>202.28</v>
      </c>
      <c r="P3950" t="s">
        <v>89</v>
      </c>
      <c r="Q3950" t="s">
        <v>90</v>
      </c>
      <c r="R3950" t="s">
        <v>65</v>
      </c>
      <c r="S3950" t="s">
        <v>98</v>
      </c>
      <c r="T3950" t="s">
        <v>35</v>
      </c>
      <c r="U3950" s="13">
        <f t="shared" si="244"/>
        <v>2025</v>
      </c>
      <c r="V3950" s="13">
        <f t="shared" si="245"/>
        <v>2</v>
      </c>
      <c r="W3950" s="20" t="str">
        <f t="shared" si="246"/>
        <v>February</v>
      </c>
      <c r="X3950">
        <v>0.25</v>
      </c>
      <c r="Y3950" s="6">
        <f t="shared" si="247"/>
        <v>719.2</v>
      </c>
      <c r="Z3950" cm="1">
        <f t="array" aca="1" ref="Z3950" ca="1">IF(roud(N3950,2)=ROUND(Z3950,2),"ok","error")</f>
        <v>0</v>
      </c>
    </row>
    <row r="3951" spans="1:26" x14ac:dyDescent="0.3">
      <c r="A3951" t="s">
        <v>5671</v>
      </c>
      <c r="B3951" s="4">
        <v>45316</v>
      </c>
      <c r="C3951" t="s">
        <v>2207</v>
      </c>
      <c r="D3951" t="s">
        <v>2208</v>
      </c>
      <c r="E3951" t="s">
        <v>121</v>
      </c>
      <c r="F3951" t="s">
        <v>122</v>
      </c>
      <c r="G3951" t="s">
        <v>61</v>
      </c>
      <c r="H3951" t="s">
        <v>123</v>
      </c>
      <c r="I3951" s="6">
        <v>1</v>
      </c>
      <c r="J3951" s="6">
        <v>24999</v>
      </c>
      <c r="K3951" s="6">
        <v>24999</v>
      </c>
      <c r="L3951" s="6">
        <v>0.15</v>
      </c>
      <c r="M3951" s="6">
        <v>3749.85</v>
      </c>
      <c r="N3951" s="6">
        <v>21249.15</v>
      </c>
      <c r="O3951" s="6">
        <v>2443.65</v>
      </c>
      <c r="P3951" t="s">
        <v>31</v>
      </c>
      <c r="Q3951" t="s">
        <v>32</v>
      </c>
      <c r="R3951" t="s">
        <v>33</v>
      </c>
      <c r="S3951" t="s">
        <v>98</v>
      </c>
      <c r="T3951" t="s">
        <v>35</v>
      </c>
      <c r="U3951" s="13">
        <f t="shared" si="244"/>
        <v>2024</v>
      </c>
      <c r="V3951" s="13">
        <f t="shared" si="245"/>
        <v>1</v>
      </c>
      <c r="W3951" s="20" t="str">
        <f t="shared" si="246"/>
        <v>January</v>
      </c>
      <c r="X3951">
        <v>0.115</v>
      </c>
      <c r="Y3951" s="6">
        <f t="shared" si="247"/>
        <v>17499.3</v>
      </c>
      <c r="Z3951" cm="1">
        <f t="array" aca="1" ref="Z3951" ca="1">IF(roud(N3951,2)=ROUND(Z3951,2),"ok","error")</f>
        <v>0</v>
      </c>
    </row>
    <row r="3952" spans="1:26" x14ac:dyDescent="0.3">
      <c r="A3952" t="s">
        <v>5672</v>
      </c>
      <c r="B3952" s="4">
        <v>45530</v>
      </c>
      <c r="C3952" t="s">
        <v>2536</v>
      </c>
      <c r="D3952" t="s">
        <v>2537</v>
      </c>
      <c r="E3952" t="s">
        <v>80</v>
      </c>
      <c r="F3952" t="s">
        <v>81</v>
      </c>
      <c r="G3952" t="s">
        <v>52</v>
      </c>
      <c r="H3952" t="s">
        <v>53</v>
      </c>
      <c r="I3952" s="6">
        <v>1</v>
      </c>
      <c r="J3952" s="6">
        <v>3499</v>
      </c>
      <c r="K3952" s="6">
        <v>3499</v>
      </c>
      <c r="L3952" s="6">
        <v>0.15</v>
      </c>
      <c r="M3952" s="6">
        <v>524.85</v>
      </c>
      <c r="N3952" s="6">
        <v>2974.15</v>
      </c>
      <c r="O3952" s="6">
        <v>579.96</v>
      </c>
      <c r="P3952" t="s">
        <v>89</v>
      </c>
      <c r="Q3952" t="s">
        <v>90</v>
      </c>
      <c r="R3952" t="s">
        <v>65</v>
      </c>
      <c r="S3952" t="s">
        <v>54</v>
      </c>
      <c r="T3952" t="s">
        <v>35</v>
      </c>
      <c r="U3952" s="13">
        <f t="shared" si="244"/>
        <v>2024</v>
      </c>
      <c r="V3952" s="13">
        <f t="shared" si="245"/>
        <v>8</v>
      </c>
      <c r="W3952" s="20" t="str">
        <f t="shared" si="246"/>
        <v>August</v>
      </c>
      <c r="X3952">
        <v>0.19500000000000001</v>
      </c>
      <c r="Y3952" s="6">
        <f t="shared" si="247"/>
        <v>2449.3000000000002</v>
      </c>
      <c r="Z3952" cm="1">
        <f t="array" aca="1" ref="Z3952" ca="1">IF(roud(N3952,2)=ROUND(Z3952,2),"ok","error")</f>
        <v>0</v>
      </c>
    </row>
    <row r="3953" spans="1:26" x14ac:dyDescent="0.3">
      <c r="A3953" t="s">
        <v>5673</v>
      </c>
      <c r="B3953" s="4">
        <v>45846</v>
      </c>
      <c r="C3953" t="s">
        <v>3787</v>
      </c>
      <c r="D3953" t="s">
        <v>3788</v>
      </c>
      <c r="E3953" t="s">
        <v>75</v>
      </c>
      <c r="F3953" t="s">
        <v>76</v>
      </c>
      <c r="G3953" t="s">
        <v>61</v>
      </c>
      <c r="H3953" t="s">
        <v>71</v>
      </c>
      <c r="I3953" s="6">
        <v>2</v>
      </c>
      <c r="J3953" s="6">
        <v>1499</v>
      </c>
      <c r="K3953" s="6">
        <v>2998</v>
      </c>
      <c r="L3953" s="6">
        <v>0.15</v>
      </c>
      <c r="M3953" s="6">
        <v>449.7</v>
      </c>
      <c r="N3953" s="6">
        <v>2548.3000000000002</v>
      </c>
      <c r="O3953" s="6">
        <v>293.05</v>
      </c>
      <c r="P3953" t="s">
        <v>63</v>
      </c>
      <c r="Q3953" t="s">
        <v>64</v>
      </c>
      <c r="R3953" t="s">
        <v>65</v>
      </c>
      <c r="S3953" t="s">
        <v>34</v>
      </c>
      <c r="T3953" t="s">
        <v>35</v>
      </c>
      <c r="U3953" s="13">
        <f t="shared" si="244"/>
        <v>2025</v>
      </c>
      <c r="V3953" s="13">
        <f t="shared" si="245"/>
        <v>7</v>
      </c>
      <c r="W3953" s="20" t="str">
        <f t="shared" si="246"/>
        <v>July</v>
      </c>
      <c r="X3953">
        <v>0.115</v>
      </c>
      <c r="Y3953" s="6">
        <f t="shared" si="247"/>
        <v>2098.6</v>
      </c>
      <c r="Z3953" cm="1">
        <f t="array" aca="1" ref="Z3953" ca="1">IF(roud(N3953,2)=ROUND(Z3953,2),"ok","error")</f>
        <v>0</v>
      </c>
    </row>
    <row r="3954" spans="1:26" x14ac:dyDescent="0.3">
      <c r="A3954" t="s">
        <v>5674</v>
      </c>
      <c r="B3954" s="4">
        <v>45646</v>
      </c>
      <c r="C3954" t="s">
        <v>1669</v>
      </c>
      <c r="D3954" t="s">
        <v>1670</v>
      </c>
      <c r="E3954" t="s">
        <v>59</v>
      </c>
      <c r="F3954" t="s">
        <v>60</v>
      </c>
      <c r="G3954" t="s">
        <v>61</v>
      </c>
      <c r="H3954" t="s">
        <v>62</v>
      </c>
      <c r="I3954" s="6">
        <v>2</v>
      </c>
      <c r="J3954" s="6">
        <v>59999</v>
      </c>
      <c r="K3954" s="6">
        <v>119998</v>
      </c>
      <c r="L3954" s="6">
        <v>0.1</v>
      </c>
      <c r="M3954" s="6">
        <v>11999.8</v>
      </c>
      <c r="N3954" s="6">
        <v>107998.2</v>
      </c>
      <c r="O3954" s="6">
        <v>14039.77</v>
      </c>
      <c r="P3954" t="s">
        <v>94</v>
      </c>
      <c r="Q3954" t="s">
        <v>64</v>
      </c>
      <c r="R3954" t="s">
        <v>65</v>
      </c>
      <c r="S3954" t="s">
        <v>54</v>
      </c>
      <c r="T3954" t="s">
        <v>55</v>
      </c>
      <c r="U3954" s="13">
        <f t="shared" si="244"/>
        <v>2024</v>
      </c>
      <c r="V3954" s="13">
        <f t="shared" si="245"/>
        <v>12</v>
      </c>
      <c r="W3954" s="20" t="str">
        <f t="shared" si="246"/>
        <v>December</v>
      </c>
      <c r="X3954">
        <v>0.13</v>
      </c>
      <c r="Y3954" s="6">
        <f t="shared" si="247"/>
        <v>95998.399999999994</v>
      </c>
      <c r="Z3954" cm="1">
        <f t="array" aca="1" ref="Z3954" ca="1">IF(roud(N3954,2)=ROUND(Z3954,2),"ok","error")</f>
        <v>0</v>
      </c>
    </row>
    <row r="3955" spans="1:26" x14ac:dyDescent="0.3">
      <c r="A3955" t="s">
        <v>5675</v>
      </c>
      <c r="B3955" s="4">
        <v>45943</v>
      </c>
      <c r="C3955" t="s">
        <v>223</v>
      </c>
      <c r="D3955" t="s">
        <v>224</v>
      </c>
      <c r="E3955" t="s">
        <v>40</v>
      </c>
      <c r="F3955" t="s">
        <v>41</v>
      </c>
      <c r="G3955" t="s">
        <v>29</v>
      </c>
      <c r="H3955" t="s">
        <v>30</v>
      </c>
      <c r="I3955" s="6">
        <v>1</v>
      </c>
      <c r="J3955" s="6">
        <v>1199</v>
      </c>
      <c r="K3955" s="6">
        <v>1199</v>
      </c>
      <c r="L3955" s="6">
        <v>0.15</v>
      </c>
      <c r="M3955" s="6">
        <v>179.85</v>
      </c>
      <c r="N3955" s="6">
        <v>1019.15</v>
      </c>
      <c r="O3955" s="6">
        <v>280.27</v>
      </c>
      <c r="P3955" t="s">
        <v>158</v>
      </c>
      <c r="Q3955" t="s">
        <v>159</v>
      </c>
      <c r="R3955" t="s">
        <v>160</v>
      </c>
      <c r="S3955" t="s">
        <v>45</v>
      </c>
      <c r="T3955" t="s">
        <v>35</v>
      </c>
      <c r="U3955" s="13">
        <f t="shared" si="244"/>
        <v>2025</v>
      </c>
      <c r="V3955" s="13">
        <f t="shared" si="245"/>
        <v>10</v>
      </c>
      <c r="W3955" s="20" t="str">
        <f t="shared" si="246"/>
        <v>October</v>
      </c>
      <c r="X3955">
        <v>0.27500000000000002</v>
      </c>
      <c r="Y3955" s="6">
        <f t="shared" si="247"/>
        <v>839.3</v>
      </c>
      <c r="Z3955" cm="1">
        <f t="array" aca="1" ref="Z3955" ca="1">IF(roud(N3955,2)=ROUND(Z3955,2),"ok","error")</f>
        <v>0</v>
      </c>
    </row>
    <row r="3956" spans="1:26" x14ac:dyDescent="0.3">
      <c r="A3956" t="s">
        <v>5676</v>
      </c>
      <c r="B3956" s="4">
        <v>46002</v>
      </c>
      <c r="C3956" t="s">
        <v>726</v>
      </c>
      <c r="D3956" t="s">
        <v>727</v>
      </c>
      <c r="E3956" t="s">
        <v>75</v>
      </c>
      <c r="F3956" t="s">
        <v>76</v>
      </c>
      <c r="G3956" t="s">
        <v>61</v>
      </c>
      <c r="H3956" t="s">
        <v>71</v>
      </c>
      <c r="I3956" s="6">
        <v>1</v>
      </c>
      <c r="J3956" s="6">
        <v>1499</v>
      </c>
      <c r="K3956" s="6">
        <v>1499</v>
      </c>
      <c r="L3956" s="6">
        <v>0.2</v>
      </c>
      <c r="M3956" s="6">
        <v>299.8</v>
      </c>
      <c r="N3956" s="6">
        <v>1199.2</v>
      </c>
      <c r="O3956" s="6">
        <v>119.92</v>
      </c>
      <c r="P3956" t="s">
        <v>82</v>
      </c>
      <c r="Q3956" t="s">
        <v>82</v>
      </c>
      <c r="R3956" t="s">
        <v>65</v>
      </c>
      <c r="S3956" t="s">
        <v>107</v>
      </c>
      <c r="T3956" t="s">
        <v>35</v>
      </c>
      <c r="U3956" s="13">
        <f t="shared" si="244"/>
        <v>2025</v>
      </c>
      <c r="V3956" s="13">
        <f t="shared" si="245"/>
        <v>12</v>
      </c>
      <c r="W3956" s="20" t="str">
        <f t="shared" si="246"/>
        <v>December</v>
      </c>
      <c r="X3956">
        <v>0.1</v>
      </c>
      <c r="Y3956" s="6">
        <f t="shared" si="247"/>
        <v>899.4</v>
      </c>
      <c r="Z3956" cm="1">
        <f t="array" aca="1" ref="Z3956" ca="1">IF(roud(N3956,2)=ROUND(Z3956,2),"ok","error")</f>
        <v>0</v>
      </c>
    </row>
    <row r="3957" spans="1:26" x14ac:dyDescent="0.3">
      <c r="A3957" t="s">
        <v>5677</v>
      </c>
      <c r="B3957" s="4">
        <v>45301</v>
      </c>
      <c r="C3957" t="s">
        <v>2627</v>
      </c>
      <c r="D3957" t="s">
        <v>2628</v>
      </c>
      <c r="E3957" t="s">
        <v>181</v>
      </c>
      <c r="F3957" t="s">
        <v>182</v>
      </c>
      <c r="G3957" t="s">
        <v>113</v>
      </c>
      <c r="H3957" t="s">
        <v>114</v>
      </c>
      <c r="I3957" s="6">
        <v>1</v>
      </c>
      <c r="J3957" s="6">
        <v>2499</v>
      </c>
      <c r="K3957" s="6">
        <v>2499</v>
      </c>
      <c r="L3957" s="6">
        <v>0.3</v>
      </c>
      <c r="M3957" s="6">
        <v>749.7</v>
      </c>
      <c r="N3957" s="6">
        <v>1749.3</v>
      </c>
      <c r="O3957" s="6">
        <v>332.37</v>
      </c>
      <c r="P3957" t="s">
        <v>158</v>
      </c>
      <c r="Q3957" t="s">
        <v>159</v>
      </c>
      <c r="R3957" t="s">
        <v>160</v>
      </c>
      <c r="S3957" t="s">
        <v>107</v>
      </c>
      <c r="T3957" t="s">
        <v>55</v>
      </c>
      <c r="U3957" s="13">
        <f t="shared" si="244"/>
        <v>2024</v>
      </c>
      <c r="V3957" s="13">
        <f t="shared" si="245"/>
        <v>1</v>
      </c>
      <c r="W3957" s="20" t="str">
        <f t="shared" si="246"/>
        <v>January</v>
      </c>
      <c r="X3957">
        <v>0.19</v>
      </c>
      <c r="Y3957" s="6">
        <f t="shared" si="247"/>
        <v>999.6</v>
      </c>
      <c r="Z3957" cm="1">
        <f t="array" aca="1" ref="Z3957" ca="1">IF(roud(N3957,2)=ROUND(Z3957,2),"ok","error")</f>
        <v>0</v>
      </c>
    </row>
    <row r="3958" spans="1:26" x14ac:dyDescent="0.3">
      <c r="A3958" t="s">
        <v>5678</v>
      </c>
      <c r="B3958" s="4">
        <v>45635</v>
      </c>
      <c r="C3958" t="s">
        <v>814</v>
      </c>
      <c r="D3958" t="s">
        <v>815</v>
      </c>
      <c r="E3958" t="s">
        <v>212</v>
      </c>
      <c r="F3958" t="s">
        <v>213</v>
      </c>
      <c r="G3958" t="s">
        <v>214</v>
      </c>
      <c r="H3958" t="s">
        <v>215</v>
      </c>
      <c r="I3958" s="6">
        <v>1</v>
      </c>
      <c r="J3958" s="6">
        <v>599</v>
      </c>
      <c r="K3958" s="6">
        <v>599</v>
      </c>
      <c r="L3958" s="6">
        <v>0.05</v>
      </c>
      <c r="M3958" s="6">
        <v>29.95</v>
      </c>
      <c r="N3958" s="6">
        <v>569.04999999999995</v>
      </c>
      <c r="O3958" s="6">
        <v>207.7</v>
      </c>
      <c r="P3958" t="s">
        <v>191</v>
      </c>
      <c r="Q3958" t="s">
        <v>187</v>
      </c>
      <c r="R3958" t="s">
        <v>160</v>
      </c>
      <c r="S3958" t="s">
        <v>54</v>
      </c>
      <c r="T3958" t="s">
        <v>35</v>
      </c>
      <c r="U3958" s="13">
        <f t="shared" si="244"/>
        <v>2024</v>
      </c>
      <c r="V3958" s="13">
        <f t="shared" si="245"/>
        <v>12</v>
      </c>
      <c r="W3958" s="20" t="str">
        <f t="shared" si="246"/>
        <v>December</v>
      </c>
      <c r="X3958">
        <v>0.36499999999999999</v>
      </c>
      <c r="Y3958" s="6">
        <f t="shared" si="247"/>
        <v>539.1</v>
      </c>
      <c r="Z3958" cm="1">
        <f t="array" aca="1" ref="Z3958" ca="1">IF(roud(N3958,2)=ROUND(Z3958,2),"ok","error")</f>
        <v>0</v>
      </c>
    </row>
    <row r="3959" spans="1:26" x14ac:dyDescent="0.3">
      <c r="A3959" t="s">
        <v>5679</v>
      </c>
      <c r="B3959" s="4">
        <v>45293</v>
      </c>
      <c r="C3959" t="s">
        <v>1234</v>
      </c>
      <c r="D3959" t="s">
        <v>1235</v>
      </c>
      <c r="E3959" t="s">
        <v>69</v>
      </c>
      <c r="F3959" t="s">
        <v>70</v>
      </c>
      <c r="G3959" t="s">
        <v>61</v>
      </c>
      <c r="H3959" t="s">
        <v>71</v>
      </c>
      <c r="I3959" s="6">
        <v>1</v>
      </c>
      <c r="J3959" s="6">
        <v>1299</v>
      </c>
      <c r="K3959" s="6">
        <v>1299</v>
      </c>
      <c r="L3959" s="6">
        <v>0</v>
      </c>
      <c r="M3959" s="6">
        <v>0</v>
      </c>
      <c r="N3959" s="6">
        <v>1299</v>
      </c>
      <c r="O3959" s="6">
        <v>207.84</v>
      </c>
      <c r="P3959" t="s">
        <v>170</v>
      </c>
      <c r="Q3959" t="s">
        <v>171</v>
      </c>
      <c r="R3959" t="s">
        <v>44</v>
      </c>
      <c r="S3959" t="s">
        <v>54</v>
      </c>
      <c r="T3959" t="s">
        <v>35</v>
      </c>
      <c r="U3959" s="13">
        <f t="shared" si="244"/>
        <v>2024</v>
      </c>
      <c r="V3959" s="13">
        <f t="shared" si="245"/>
        <v>1</v>
      </c>
      <c r="W3959" s="20" t="str">
        <f t="shared" si="246"/>
        <v>January</v>
      </c>
      <c r="X3959">
        <v>0.16</v>
      </c>
      <c r="Y3959" s="6">
        <f t="shared" si="247"/>
        <v>1299</v>
      </c>
      <c r="Z3959" cm="1">
        <f t="array" aca="1" ref="Z3959" ca="1">IF(roud(N3959,2)=ROUND(Z3959,2),"ok","error")</f>
        <v>0</v>
      </c>
    </row>
    <row r="3960" spans="1:26" x14ac:dyDescent="0.3">
      <c r="A3960" t="s">
        <v>5680</v>
      </c>
      <c r="B3960" s="4">
        <v>45965</v>
      </c>
      <c r="C3960" t="s">
        <v>1111</v>
      </c>
      <c r="D3960" t="s">
        <v>1112</v>
      </c>
      <c r="E3960" t="s">
        <v>86</v>
      </c>
      <c r="F3960" t="s">
        <v>87</v>
      </c>
      <c r="G3960" t="s">
        <v>29</v>
      </c>
      <c r="H3960" t="s">
        <v>88</v>
      </c>
      <c r="I3960" s="6">
        <v>1</v>
      </c>
      <c r="J3960" s="6">
        <v>1299</v>
      </c>
      <c r="K3960" s="6">
        <v>1299</v>
      </c>
      <c r="L3960" s="6">
        <v>0.05</v>
      </c>
      <c r="M3960" s="6">
        <v>64.95</v>
      </c>
      <c r="N3960" s="6">
        <v>1234.05</v>
      </c>
      <c r="O3960" s="6">
        <v>376.39</v>
      </c>
      <c r="P3960" t="s">
        <v>191</v>
      </c>
      <c r="Q3960" t="s">
        <v>187</v>
      </c>
      <c r="R3960" t="s">
        <v>160</v>
      </c>
      <c r="S3960" t="s">
        <v>98</v>
      </c>
      <c r="T3960" t="s">
        <v>55</v>
      </c>
      <c r="U3960" s="13">
        <f t="shared" si="244"/>
        <v>2025</v>
      </c>
      <c r="V3960" s="13">
        <f t="shared" si="245"/>
        <v>11</v>
      </c>
      <c r="W3960" s="20" t="str">
        <f t="shared" si="246"/>
        <v>November</v>
      </c>
      <c r="X3960">
        <v>0.30499999999999999</v>
      </c>
      <c r="Y3960" s="6">
        <f t="shared" si="247"/>
        <v>1169.0999999999999</v>
      </c>
      <c r="Z3960" cm="1">
        <f t="array" aca="1" ref="Z3960" ca="1">IF(roud(N3960,2)=ROUND(Z3960,2),"ok","error")</f>
        <v>0</v>
      </c>
    </row>
    <row r="3961" spans="1:26" x14ac:dyDescent="0.3">
      <c r="A3961" t="s">
        <v>5681</v>
      </c>
      <c r="B3961" s="4">
        <v>45677</v>
      </c>
      <c r="C3961" t="s">
        <v>3246</v>
      </c>
      <c r="D3961" t="s">
        <v>3247</v>
      </c>
      <c r="E3961" t="s">
        <v>50</v>
      </c>
      <c r="F3961" t="s">
        <v>51</v>
      </c>
      <c r="G3961" t="s">
        <v>52</v>
      </c>
      <c r="H3961" t="s">
        <v>53</v>
      </c>
      <c r="I3961" s="6">
        <v>1</v>
      </c>
      <c r="J3961" s="6">
        <v>2999</v>
      </c>
      <c r="K3961" s="6">
        <v>2999</v>
      </c>
      <c r="L3961" s="6">
        <v>0.2</v>
      </c>
      <c r="M3961" s="6">
        <v>599.79999999999995</v>
      </c>
      <c r="N3961" s="6">
        <v>2399.1999999999998</v>
      </c>
      <c r="O3961" s="6">
        <v>431.86</v>
      </c>
      <c r="P3961" t="s">
        <v>31</v>
      </c>
      <c r="Q3961" t="s">
        <v>32</v>
      </c>
      <c r="R3961" t="s">
        <v>33</v>
      </c>
      <c r="S3961" t="s">
        <v>45</v>
      </c>
      <c r="T3961" t="s">
        <v>55</v>
      </c>
      <c r="U3961" s="13">
        <f t="shared" si="244"/>
        <v>2025</v>
      </c>
      <c r="V3961" s="13">
        <f t="shared" si="245"/>
        <v>1</v>
      </c>
      <c r="W3961" s="20" t="str">
        <f t="shared" si="246"/>
        <v>January</v>
      </c>
      <c r="X3961">
        <v>0.18</v>
      </c>
      <c r="Y3961" s="6">
        <f t="shared" si="247"/>
        <v>1799.4</v>
      </c>
      <c r="Z3961" cm="1">
        <f t="array" aca="1" ref="Z3961" ca="1">IF(roud(N3961,2)=ROUND(Z3961,2),"ok","error")</f>
        <v>0</v>
      </c>
    </row>
    <row r="3962" spans="1:26" x14ac:dyDescent="0.3">
      <c r="A3962" t="s">
        <v>5682</v>
      </c>
      <c r="B3962" s="4">
        <v>45606</v>
      </c>
      <c r="C3962" t="s">
        <v>743</v>
      </c>
      <c r="D3962" t="s">
        <v>744</v>
      </c>
      <c r="E3962" t="s">
        <v>75</v>
      </c>
      <c r="F3962" t="s">
        <v>76</v>
      </c>
      <c r="G3962" t="s">
        <v>61</v>
      </c>
      <c r="H3962" t="s">
        <v>71</v>
      </c>
      <c r="I3962" s="6">
        <v>3</v>
      </c>
      <c r="J3962" s="6">
        <v>1499</v>
      </c>
      <c r="K3962" s="6">
        <v>4497</v>
      </c>
      <c r="L3962" s="6">
        <v>0.05</v>
      </c>
      <c r="M3962" s="6">
        <v>224.85</v>
      </c>
      <c r="N3962" s="6">
        <v>4272.1499999999996</v>
      </c>
      <c r="O3962" s="6">
        <v>619.46</v>
      </c>
      <c r="P3962" t="s">
        <v>42</v>
      </c>
      <c r="Q3962" t="s">
        <v>43</v>
      </c>
      <c r="R3962" t="s">
        <v>44</v>
      </c>
      <c r="S3962" t="s">
        <v>98</v>
      </c>
      <c r="T3962" t="s">
        <v>46</v>
      </c>
      <c r="U3962" s="13">
        <f t="shared" si="244"/>
        <v>2024</v>
      </c>
      <c r="V3962" s="13">
        <f t="shared" si="245"/>
        <v>11</v>
      </c>
      <c r="W3962" s="20" t="str">
        <f t="shared" si="246"/>
        <v>November</v>
      </c>
      <c r="X3962">
        <v>0.14499999999999999</v>
      </c>
      <c r="Y3962" s="6">
        <f t="shared" si="247"/>
        <v>4047.3</v>
      </c>
      <c r="Z3962" cm="1">
        <f t="array" aca="1" ref="Z3962" ca="1">IF(roud(N3962,2)=ROUND(Z3962,2),"ok","error")</f>
        <v>0</v>
      </c>
    </row>
    <row r="3963" spans="1:26" x14ac:dyDescent="0.3">
      <c r="A3963" t="s">
        <v>5683</v>
      </c>
      <c r="B3963" s="4">
        <v>45398</v>
      </c>
      <c r="C3963" t="s">
        <v>901</v>
      </c>
      <c r="D3963" t="s">
        <v>902</v>
      </c>
      <c r="E3963" t="s">
        <v>69</v>
      </c>
      <c r="F3963" t="s">
        <v>70</v>
      </c>
      <c r="G3963" t="s">
        <v>61</v>
      </c>
      <c r="H3963" t="s">
        <v>71</v>
      </c>
      <c r="I3963" s="6">
        <v>3</v>
      </c>
      <c r="J3963" s="6">
        <v>1299</v>
      </c>
      <c r="K3963" s="6">
        <v>3897</v>
      </c>
      <c r="L3963" s="6">
        <v>0.15</v>
      </c>
      <c r="M3963" s="6">
        <v>584.54999999999995</v>
      </c>
      <c r="N3963" s="6">
        <v>3312.45</v>
      </c>
      <c r="O3963" s="6">
        <v>380.93</v>
      </c>
      <c r="P3963" t="s">
        <v>63</v>
      </c>
      <c r="Q3963" t="s">
        <v>64</v>
      </c>
      <c r="R3963" t="s">
        <v>65</v>
      </c>
      <c r="S3963" t="s">
        <v>45</v>
      </c>
      <c r="T3963" t="s">
        <v>55</v>
      </c>
      <c r="U3963" s="13">
        <f t="shared" si="244"/>
        <v>2024</v>
      </c>
      <c r="V3963" s="13">
        <f t="shared" si="245"/>
        <v>4</v>
      </c>
      <c r="W3963" s="20" t="str">
        <f t="shared" si="246"/>
        <v>April</v>
      </c>
      <c r="X3963">
        <v>0.115</v>
      </c>
      <c r="Y3963" s="6">
        <f t="shared" si="247"/>
        <v>2727.9</v>
      </c>
      <c r="Z3963" cm="1">
        <f t="array" aca="1" ref="Z3963" ca="1">IF(roud(N3963,2)=ROUND(Z3963,2),"ok","error")</f>
        <v>0</v>
      </c>
    </row>
    <row r="3964" spans="1:26" x14ac:dyDescent="0.3">
      <c r="A3964" t="s">
        <v>5684</v>
      </c>
      <c r="B3964" s="4">
        <v>45502</v>
      </c>
      <c r="C3964" t="s">
        <v>546</v>
      </c>
      <c r="D3964" t="s">
        <v>547</v>
      </c>
      <c r="E3964" t="s">
        <v>69</v>
      </c>
      <c r="F3964" t="s">
        <v>70</v>
      </c>
      <c r="G3964" t="s">
        <v>61</v>
      </c>
      <c r="H3964" t="s">
        <v>71</v>
      </c>
      <c r="I3964" s="6">
        <v>1</v>
      </c>
      <c r="J3964" s="6">
        <v>1299</v>
      </c>
      <c r="K3964" s="6">
        <v>1299</v>
      </c>
      <c r="L3964" s="6">
        <v>0.1</v>
      </c>
      <c r="M3964" s="6">
        <v>129.9</v>
      </c>
      <c r="N3964" s="6">
        <v>1169.0999999999999</v>
      </c>
      <c r="O3964" s="6">
        <v>151.97999999999999</v>
      </c>
      <c r="P3964" t="s">
        <v>158</v>
      </c>
      <c r="Q3964" t="s">
        <v>159</v>
      </c>
      <c r="R3964" t="s">
        <v>160</v>
      </c>
      <c r="S3964" t="s">
        <v>54</v>
      </c>
      <c r="T3964" t="s">
        <v>55</v>
      </c>
      <c r="U3964" s="13">
        <f t="shared" si="244"/>
        <v>2024</v>
      </c>
      <c r="V3964" s="13">
        <f t="shared" si="245"/>
        <v>7</v>
      </c>
      <c r="W3964" s="20" t="str">
        <f t="shared" si="246"/>
        <v>July</v>
      </c>
      <c r="X3964">
        <v>0.13</v>
      </c>
      <c r="Y3964" s="6">
        <f t="shared" si="247"/>
        <v>1039.2</v>
      </c>
      <c r="Z3964" cm="1">
        <f t="array" aca="1" ref="Z3964" ca="1">IF(roud(N3964,2)=ROUND(Z3964,2),"ok","error")</f>
        <v>0</v>
      </c>
    </row>
    <row r="3965" spans="1:26" x14ac:dyDescent="0.3">
      <c r="A3965" t="s">
        <v>5685</v>
      </c>
      <c r="B3965" s="4">
        <v>45834</v>
      </c>
      <c r="C3965" t="s">
        <v>496</v>
      </c>
      <c r="D3965" t="s">
        <v>497</v>
      </c>
      <c r="E3965" t="s">
        <v>69</v>
      </c>
      <c r="F3965" t="s">
        <v>70</v>
      </c>
      <c r="G3965" t="s">
        <v>61</v>
      </c>
      <c r="H3965" t="s">
        <v>71</v>
      </c>
      <c r="I3965" s="6">
        <v>2</v>
      </c>
      <c r="J3965" s="6">
        <v>1299</v>
      </c>
      <c r="K3965" s="6">
        <v>2598</v>
      </c>
      <c r="L3965" s="6">
        <v>0</v>
      </c>
      <c r="M3965" s="6">
        <v>0</v>
      </c>
      <c r="N3965" s="6">
        <v>2598</v>
      </c>
      <c r="O3965" s="6">
        <v>415.68</v>
      </c>
      <c r="P3965" t="s">
        <v>170</v>
      </c>
      <c r="Q3965" t="s">
        <v>171</v>
      </c>
      <c r="R3965" t="s">
        <v>44</v>
      </c>
      <c r="S3965" t="s">
        <v>107</v>
      </c>
      <c r="T3965" t="s">
        <v>55</v>
      </c>
      <c r="U3965" s="13">
        <f t="shared" si="244"/>
        <v>2025</v>
      </c>
      <c r="V3965" s="13">
        <f t="shared" si="245"/>
        <v>6</v>
      </c>
      <c r="W3965" s="20" t="str">
        <f t="shared" si="246"/>
        <v>June</v>
      </c>
      <c r="X3965">
        <v>0.16</v>
      </c>
      <c r="Y3965" s="6">
        <f t="shared" si="247"/>
        <v>2598</v>
      </c>
      <c r="Z3965" cm="1">
        <f t="array" aca="1" ref="Z3965" ca="1">IF(roud(N3965,2)=ROUND(Z3965,2),"ok","error")</f>
        <v>0</v>
      </c>
    </row>
    <row r="3966" spans="1:26" x14ac:dyDescent="0.3">
      <c r="A3966" t="s">
        <v>5686</v>
      </c>
      <c r="B3966" s="4">
        <v>45535</v>
      </c>
      <c r="C3966" t="s">
        <v>3948</v>
      </c>
      <c r="D3966" t="s">
        <v>3949</v>
      </c>
      <c r="E3966" t="s">
        <v>284</v>
      </c>
      <c r="F3966" t="s">
        <v>285</v>
      </c>
      <c r="G3966" t="s">
        <v>52</v>
      </c>
      <c r="H3966" t="s">
        <v>129</v>
      </c>
      <c r="I3966" s="6">
        <v>1</v>
      </c>
      <c r="J3966" s="6">
        <v>999</v>
      </c>
      <c r="K3966" s="6">
        <v>999</v>
      </c>
      <c r="L3966" s="6">
        <v>0.3</v>
      </c>
      <c r="M3966" s="6">
        <v>299.7</v>
      </c>
      <c r="N3966" s="6">
        <v>699.3</v>
      </c>
      <c r="O3966" s="6">
        <v>104.9</v>
      </c>
      <c r="P3966" t="s">
        <v>191</v>
      </c>
      <c r="Q3966" t="s">
        <v>187</v>
      </c>
      <c r="R3966" t="s">
        <v>160</v>
      </c>
      <c r="S3966" t="s">
        <v>107</v>
      </c>
      <c r="T3966" t="s">
        <v>55</v>
      </c>
      <c r="U3966" s="13">
        <f t="shared" si="244"/>
        <v>2024</v>
      </c>
      <c r="V3966" s="13">
        <f t="shared" si="245"/>
        <v>8</v>
      </c>
      <c r="W3966" s="20" t="str">
        <f t="shared" si="246"/>
        <v>August</v>
      </c>
      <c r="X3966">
        <v>0.15</v>
      </c>
      <c r="Y3966" s="6">
        <f t="shared" si="247"/>
        <v>399.6</v>
      </c>
      <c r="Z3966" cm="1">
        <f t="array" aca="1" ref="Z3966" ca="1">IF(roud(N3966,2)=ROUND(Z3966,2),"ok","error")</f>
        <v>0</v>
      </c>
    </row>
    <row r="3967" spans="1:26" x14ac:dyDescent="0.3">
      <c r="A3967" t="s">
        <v>5687</v>
      </c>
      <c r="B3967" s="4">
        <v>45721</v>
      </c>
      <c r="C3967" t="s">
        <v>5477</v>
      </c>
      <c r="D3967" t="s">
        <v>5478</v>
      </c>
      <c r="E3967" t="s">
        <v>111</v>
      </c>
      <c r="F3967" t="s">
        <v>112</v>
      </c>
      <c r="G3967" t="s">
        <v>113</v>
      </c>
      <c r="H3967" t="s">
        <v>114</v>
      </c>
      <c r="I3967" s="6">
        <v>4</v>
      </c>
      <c r="J3967" s="6">
        <v>999</v>
      </c>
      <c r="K3967" s="6">
        <v>3996</v>
      </c>
      <c r="L3967" s="6">
        <v>0</v>
      </c>
      <c r="M3967" s="6">
        <v>0</v>
      </c>
      <c r="N3967" s="6">
        <v>3996</v>
      </c>
      <c r="O3967" s="6">
        <v>1118.8800000000001</v>
      </c>
      <c r="P3967" t="s">
        <v>31</v>
      </c>
      <c r="Q3967" t="s">
        <v>32</v>
      </c>
      <c r="R3967" t="s">
        <v>33</v>
      </c>
      <c r="S3967" t="s">
        <v>45</v>
      </c>
      <c r="T3967" t="s">
        <v>35</v>
      </c>
      <c r="U3967" s="13">
        <f t="shared" si="244"/>
        <v>2025</v>
      </c>
      <c r="V3967" s="13">
        <f t="shared" si="245"/>
        <v>3</v>
      </c>
      <c r="W3967" s="20" t="str">
        <f t="shared" si="246"/>
        <v>March</v>
      </c>
      <c r="X3967">
        <v>0.28000000000000003</v>
      </c>
      <c r="Y3967" s="6">
        <f t="shared" si="247"/>
        <v>3996</v>
      </c>
      <c r="Z3967" cm="1">
        <f t="array" aca="1" ref="Z3967" ca="1">IF(roud(N3967,2)=ROUND(Z3967,2),"ok","error")</f>
        <v>0</v>
      </c>
    </row>
    <row r="3968" spans="1:26" x14ac:dyDescent="0.3">
      <c r="A3968" t="s">
        <v>5688</v>
      </c>
      <c r="B3968" s="4">
        <v>45795</v>
      </c>
      <c r="C3968" t="s">
        <v>743</v>
      </c>
      <c r="D3968" t="s">
        <v>744</v>
      </c>
      <c r="E3968" t="s">
        <v>181</v>
      </c>
      <c r="F3968" t="s">
        <v>182</v>
      </c>
      <c r="G3968" t="s">
        <v>113</v>
      </c>
      <c r="H3968" t="s">
        <v>114</v>
      </c>
      <c r="I3968" s="6">
        <v>1</v>
      </c>
      <c r="J3968" s="6">
        <v>2499</v>
      </c>
      <c r="K3968" s="6">
        <v>2499</v>
      </c>
      <c r="L3968" s="6">
        <v>0</v>
      </c>
      <c r="M3968" s="6">
        <v>0</v>
      </c>
      <c r="N3968" s="6">
        <v>2499</v>
      </c>
      <c r="O3968" s="6">
        <v>699.72</v>
      </c>
      <c r="P3968" t="s">
        <v>170</v>
      </c>
      <c r="Q3968" t="s">
        <v>171</v>
      </c>
      <c r="R3968" t="s">
        <v>44</v>
      </c>
      <c r="S3968" t="s">
        <v>107</v>
      </c>
      <c r="T3968" t="s">
        <v>55</v>
      </c>
      <c r="U3968" s="13">
        <f t="shared" si="244"/>
        <v>2025</v>
      </c>
      <c r="V3968" s="13">
        <f t="shared" si="245"/>
        <v>5</v>
      </c>
      <c r="W3968" s="20" t="str">
        <f t="shared" si="246"/>
        <v>May</v>
      </c>
      <c r="X3968">
        <v>0.28000000000000003</v>
      </c>
      <c r="Y3968" s="6">
        <f t="shared" si="247"/>
        <v>2499</v>
      </c>
      <c r="Z3968" cm="1">
        <f t="array" aca="1" ref="Z3968" ca="1">IF(roud(N3968,2)=ROUND(Z3968,2),"ok","error")</f>
        <v>0</v>
      </c>
    </row>
    <row r="3969" spans="1:26" x14ac:dyDescent="0.3">
      <c r="A3969" t="s">
        <v>5689</v>
      </c>
      <c r="B3969" s="4">
        <v>45353</v>
      </c>
      <c r="C3969" t="s">
        <v>232</v>
      </c>
      <c r="D3969" t="s">
        <v>233</v>
      </c>
      <c r="E3969" t="s">
        <v>50</v>
      </c>
      <c r="F3969" t="s">
        <v>51</v>
      </c>
      <c r="G3969" t="s">
        <v>52</v>
      </c>
      <c r="H3969" t="s">
        <v>53</v>
      </c>
      <c r="I3969" s="6">
        <v>1</v>
      </c>
      <c r="J3969" s="6">
        <v>2999</v>
      </c>
      <c r="K3969" s="6">
        <v>2999</v>
      </c>
      <c r="L3969" s="6">
        <v>0</v>
      </c>
      <c r="M3969" s="6">
        <v>0</v>
      </c>
      <c r="N3969" s="6">
        <v>2999</v>
      </c>
      <c r="O3969" s="6">
        <v>719.76</v>
      </c>
      <c r="P3969" t="s">
        <v>63</v>
      </c>
      <c r="Q3969" t="s">
        <v>64</v>
      </c>
      <c r="R3969" t="s">
        <v>65</v>
      </c>
      <c r="S3969" t="s">
        <v>54</v>
      </c>
      <c r="T3969" t="s">
        <v>55</v>
      </c>
      <c r="U3969" s="13">
        <f t="shared" si="244"/>
        <v>2024</v>
      </c>
      <c r="V3969" s="13">
        <f t="shared" si="245"/>
        <v>3</v>
      </c>
      <c r="W3969" s="20" t="str">
        <f t="shared" si="246"/>
        <v>March</v>
      </c>
      <c r="X3969">
        <v>0.24</v>
      </c>
      <c r="Y3969" s="6">
        <f t="shared" si="247"/>
        <v>2999</v>
      </c>
      <c r="Z3969" cm="1">
        <f t="array" aca="1" ref="Z3969" ca="1">IF(roud(N3969,2)=ROUND(Z3969,2),"ok","error")</f>
        <v>0</v>
      </c>
    </row>
    <row r="3970" spans="1:26" x14ac:dyDescent="0.3">
      <c r="A3970" t="s">
        <v>5690</v>
      </c>
      <c r="B3970" s="4">
        <v>45437</v>
      </c>
      <c r="C3970" t="s">
        <v>247</v>
      </c>
      <c r="D3970" t="s">
        <v>248</v>
      </c>
      <c r="E3970" t="s">
        <v>102</v>
      </c>
      <c r="F3970" t="s">
        <v>103</v>
      </c>
      <c r="G3970" t="s">
        <v>52</v>
      </c>
      <c r="H3970" t="s">
        <v>104</v>
      </c>
      <c r="I3970" s="6">
        <v>1</v>
      </c>
      <c r="J3970" s="6">
        <v>5999</v>
      </c>
      <c r="K3970" s="6">
        <v>5999</v>
      </c>
      <c r="L3970" s="6">
        <v>0.3</v>
      </c>
      <c r="M3970" s="6">
        <v>1799.7</v>
      </c>
      <c r="N3970" s="6">
        <v>4199.3</v>
      </c>
      <c r="O3970" s="6">
        <v>629.9</v>
      </c>
      <c r="P3970" t="s">
        <v>158</v>
      </c>
      <c r="Q3970" t="s">
        <v>159</v>
      </c>
      <c r="R3970" t="s">
        <v>160</v>
      </c>
      <c r="S3970" t="s">
        <v>107</v>
      </c>
      <c r="T3970" t="s">
        <v>55</v>
      </c>
      <c r="U3970" s="13">
        <f t="shared" si="244"/>
        <v>2024</v>
      </c>
      <c r="V3970" s="13">
        <f t="shared" si="245"/>
        <v>5</v>
      </c>
      <c r="W3970" s="20" t="str">
        <f t="shared" si="246"/>
        <v>May</v>
      </c>
      <c r="X3970">
        <v>0.15</v>
      </c>
      <c r="Y3970" s="6">
        <f t="shared" si="247"/>
        <v>2399.6</v>
      </c>
      <c r="Z3970" cm="1">
        <f t="array" aca="1" ref="Z3970" ca="1">IF(roud(N3970,2)=ROUND(Z3970,2),"ok","error")</f>
        <v>0</v>
      </c>
    </row>
    <row r="3971" spans="1:26" x14ac:dyDescent="0.3">
      <c r="A3971" t="s">
        <v>5691</v>
      </c>
      <c r="B3971" s="4">
        <v>46020</v>
      </c>
      <c r="C3971" t="s">
        <v>624</v>
      </c>
      <c r="D3971" t="s">
        <v>625</v>
      </c>
      <c r="E3971" t="s">
        <v>80</v>
      </c>
      <c r="F3971" t="s">
        <v>81</v>
      </c>
      <c r="G3971" t="s">
        <v>52</v>
      </c>
      <c r="H3971" t="s">
        <v>53</v>
      </c>
      <c r="I3971" s="6">
        <v>1</v>
      </c>
      <c r="J3971" s="6">
        <v>3499</v>
      </c>
      <c r="K3971" s="6">
        <v>3499</v>
      </c>
      <c r="L3971" s="6">
        <v>0.15</v>
      </c>
      <c r="M3971" s="6">
        <v>524.85</v>
      </c>
      <c r="N3971" s="6">
        <v>2974.15</v>
      </c>
      <c r="O3971" s="6">
        <v>579.96</v>
      </c>
      <c r="P3971" t="s">
        <v>94</v>
      </c>
      <c r="Q3971" t="s">
        <v>64</v>
      </c>
      <c r="R3971" t="s">
        <v>65</v>
      </c>
      <c r="S3971" t="s">
        <v>107</v>
      </c>
      <c r="T3971" t="s">
        <v>35</v>
      </c>
      <c r="U3971" s="13">
        <f t="shared" ref="U3971:U4034" si="248">YEAR(B3971)</f>
        <v>2025</v>
      </c>
      <c r="V3971" s="13">
        <f t="shared" ref="V3971:V4034" si="249">MONTH(B3971)</f>
        <v>12</v>
      </c>
      <c r="W3971" s="20" t="str">
        <f t="shared" ref="W3971:W4034" si="250">TEXT(B3971,"mmmm")</f>
        <v>December</v>
      </c>
      <c r="X3971">
        <v>0.19500000000000001</v>
      </c>
      <c r="Y3971" s="6">
        <f t="shared" ref="Y3971:Y4034" si="251">ROUND(N3971-(M3971),2)</f>
        <v>2449.3000000000002</v>
      </c>
      <c r="Z3971" cm="1">
        <f t="array" aca="1" ref="Z3971" ca="1">IF(roud(N3971,2)=ROUND(Z3971,2),"ok","error")</f>
        <v>0</v>
      </c>
    </row>
    <row r="3972" spans="1:26" x14ac:dyDescent="0.3">
      <c r="A3972" t="s">
        <v>5692</v>
      </c>
      <c r="B3972" s="4">
        <v>45578</v>
      </c>
      <c r="C3972" t="s">
        <v>1651</v>
      </c>
      <c r="D3972" t="s">
        <v>1652</v>
      </c>
      <c r="E3972" t="s">
        <v>212</v>
      </c>
      <c r="F3972" t="s">
        <v>213</v>
      </c>
      <c r="G3972" t="s">
        <v>214</v>
      </c>
      <c r="H3972" t="s">
        <v>215</v>
      </c>
      <c r="I3972" s="6">
        <v>1</v>
      </c>
      <c r="J3972" s="6">
        <v>599</v>
      </c>
      <c r="K3972" s="6">
        <v>599</v>
      </c>
      <c r="L3972" s="6">
        <v>0.05</v>
      </c>
      <c r="M3972" s="6">
        <v>29.95</v>
      </c>
      <c r="N3972" s="6">
        <v>569.04999999999995</v>
      </c>
      <c r="O3972" s="6">
        <v>207.7</v>
      </c>
      <c r="P3972" t="s">
        <v>191</v>
      </c>
      <c r="Q3972" t="s">
        <v>187</v>
      </c>
      <c r="R3972" t="s">
        <v>160</v>
      </c>
      <c r="S3972" t="s">
        <v>107</v>
      </c>
      <c r="T3972" t="s">
        <v>35</v>
      </c>
      <c r="U3972" s="13">
        <f t="shared" si="248"/>
        <v>2024</v>
      </c>
      <c r="V3972" s="13">
        <f t="shared" si="249"/>
        <v>10</v>
      </c>
      <c r="W3972" s="20" t="str">
        <f t="shared" si="250"/>
        <v>October</v>
      </c>
      <c r="X3972">
        <v>0.36499999999999999</v>
      </c>
      <c r="Y3972" s="6">
        <f t="shared" si="251"/>
        <v>539.1</v>
      </c>
      <c r="Z3972" cm="1">
        <f t="array" aca="1" ref="Z3972" ca="1">IF(roud(N3972,2)=ROUND(Z3972,2),"ok","error")</f>
        <v>0</v>
      </c>
    </row>
    <row r="3973" spans="1:26" x14ac:dyDescent="0.3">
      <c r="A3973" t="s">
        <v>5693</v>
      </c>
      <c r="B3973" s="4">
        <v>45387</v>
      </c>
      <c r="C3973" t="s">
        <v>2948</v>
      </c>
      <c r="D3973" t="s">
        <v>2949</v>
      </c>
      <c r="E3973" t="s">
        <v>59</v>
      </c>
      <c r="F3973" t="s">
        <v>60</v>
      </c>
      <c r="G3973" t="s">
        <v>61</v>
      </c>
      <c r="H3973" t="s">
        <v>62</v>
      </c>
      <c r="I3973" s="6">
        <v>1</v>
      </c>
      <c r="J3973" s="6">
        <v>59999</v>
      </c>
      <c r="K3973" s="6">
        <v>59999</v>
      </c>
      <c r="L3973" s="6">
        <v>0.15</v>
      </c>
      <c r="M3973" s="6">
        <v>8999.85</v>
      </c>
      <c r="N3973" s="6">
        <v>50999.15</v>
      </c>
      <c r="O3973" s="6">
        <v>5864.9</v>
      </c>
      <c r="P3973" t="s">
        <v>144</v>
      </c>
      <c r="Q3973" t="s">
        <v>145</v>
      </c>
      <c r="R3973" t="s">
        <v>65</v>
      </c>
      <c r="S3973" t="s">
        <v>45</v>
      </c>
      <c r="T3973" t="s">
        <v>35</v>
      </c>
      <c r="U3973" s="13">
        <f t="shared" si="248"/>
        <v>2024</v>
      </c>
      <c r="V3973" s="13">
        <f t="shared" si="249"/>
        <v>4</v>
      </c>
      <c r="W3973" s="20" t="str">
        <f t="shared" si="250"/>
        <v>April</v>
      </c>
      <c r="X3973">
        <v>0.115</v>
      </c>
      <c r="Y3973" s="6">
        <f t="shared" si="251"/>
        <v>41999.3</v>
      </c>
      <c r="Z3973" cm="1">
        <f t="array" aca="1" ref="Z3973" ca="1">IF(roud(N3973,2)=ROUND(Z3973,2),"ok","error")</f>
        <v>0</v>
      </c>
    </row>
    <row r="3974" spans="1:26" x14ac:dyDescent="0.3">
      <c r="A3974" t="s">
        <v>5694</v>
      </c>
      <c r="B3974" s="4">
        <v>45336</v>
      </c>
      <c r="C3974" t="s">
        <v>1372</v>
      </c>
      <c r="D3974" t="s">
        <v>1373</v>
      </c>
      <c r="E3974" t="s">
        <v>323</v>
      </c>
      <c r="F3974" t="s">
        <v>324</v>
      </c>
      <c r="G3974" t="s">
        <v>29</v>
      </c>
      <c r="H3974" t="s">
        <v>304</v>
      </c>
      <c r="I3974" s="6">
        <v>2</v>
      </c>
      <c r="J3974" s="6">
        <v>799</v>
      </c>
      <c r="K3974" s="6">
        <v>1598</v>
      </c>
      <c r="L3974" s="6">
        <v>0.1</v>
      </c>
      <c r="M3974" s="6">
        <v>159.80000000000001</v>
      </c>
      <c r="N3974" s="6">
        <v>1438.2</v>
      </c>
      <c r="O3974" s="6">
        <v>417.08</v>
      </c>
      <c r="P3974" t="s">
        <v>158</v>
      </c>
      <c r="Q3974" t="s">
        <v>159</v>
      </c>
      <c r="R3974" t="s">
        <v>160</v>
      </c>
      <c r="S3974" t="s">
        <v>107</v>
      </c>
      <c r="T3974" t="s">
        <v>55</v>
      </c>
      <c r="U3974" s="13">
        <f t="shared" si="248"/>
        <v>2024</v>
      </c>
      <c r="V3974" s="13">
        <f t="shared" si="249"/>
        <v>2</v>
      </c>
      <c r="W3974" s="20" t="str">
        <f t="shared" si="250"/>
        <v>February</v>
      </c>
      <c r="X3974">
        <v>0.28999999999999998</v>
      </c>
      <c r="Y3974" s="6">
        <f t="shared" si="251"/>
        <v>1278.4000000000001</v>
      </c>
      <c r="Z3974" cm="1">
        <f t="array" aca="1" ref="Z3974" ca="1">IF(roud(N3974,2)=ROUND(Z3974,2),"ok","error")</f>
        <v>0</v>
      </c>
    </row>
    <row r="3975" spans="1:26" x14ac:dyDescent="0.3">
      <c r="A3975" t="s">
        <v>5695</v>
      </c>
      <c r="B3975" s="4">
        <v>45529</v>
      </c>
      <c r="C3975" t="s">
        <v>4276</v>
      </c>
      <c r="D3975" t="s">
        <v>4277</v>
      </c>
      <c r="E3975" t="s">
        <v>492</v>
      </c>
      <c r="F3975" t="s">
        <v>493</v>
      </c>
      <c r="G3975" t="s">
        <v>214</v>
      </c>
      <c r="H3975" t="s">
        <v>494</v>
      </c>
      <c r="I3975" s="6">
        <v>2</v>
      </c>
      <c r="J3975" s="6">
        <v>1499</v>
      </c>
      <c r="K3975" s="6">
        <v>2998</v>
      </c>
      <c r="L3975" s="6">
        <v>0.25</v>
      </c>
      <c r="M3975" s="6">
        <v>749.5</v>
      </c>
      <c r="N3975" s="6">
        <v>2248.5</v>
      </c>
      <c r="O3975" s="6">
        <v>685.79</v>
      </c>
      <c r="P3975" t="s">
        <v>42</v>
      </c>
      <c r="Q3975" t="s">
        <v>43</v>
      </c>
      <c r="R3975" t="s">
        <v>44</v>
      </c>
      <c r="S3975" t="s">
        <v>107</v>
      </c>
      <c r="T3975" t="s">
        <v>35</v>
      </c>
      <c r="U3975" s="13">
        <f t="shared" si="248"/>
        <v>2024</v>
      </c>
      <c r="V3975" s="13">
        <f t="shared" si="249"/>
        <v>8</v>
      </c>
      <c r="W3975" s="20" t="str">
        <f t="shared" si="250"/>
        <v>August</v>
      </c>
      <c r="X3975">
        <v>0.30499999999999999</v>
      </c>
      <c r="Y3975" s="6">
        <f t="shared" si="251"/>
        <v>1499</v>
      </c>
      <c r="Z3975" cm="1">
        <f t="array" aca="1" ref="Z3975" ca="1">IF(roud(N3975,2)=ROUND(Z3975,2),"ok","error")</f>
        <v>0</v>
      </c>
    </row>
    <row r="3976" spans="1:26" x14ac:dyDescent="0.3">
      <c r="A3976" t="s">
        <v>5696</v>
      </c>
      <c r="B3976" s="4">
        <v>45824</v>
      </c>
      <c r="C3976" t="s">
        <v>4771</v>
      </c>
      <c r="D3976" t="s">
        <v>4772</v>
      </c>
      <c r="E3976" t="s">
        <v>102</v>
      </c>
      <c r="F3976" t="s">
        <v>103</v>
      </c>
      <c r="G3976" t="s">
        <v>52</v>
      </c>
      <c r="H3976" t="s">
        <v>104</v>
      </c>
      <c r="I3976" s="6">
        <v>5</v>
      </c>
      <c r="J3976" s="6">
        <v>5999</v>
      </c>
      <c r="K3976" s="6">
        <v>29995</v>
      </c>
      <c r="L3976" s="6">
        <v>0.05</v>
      </c>
      <c r="M3976" s="6">
        <v>1499.75</v>
      </c>
      <c r="N3976" s="6">
        <v>28495.25</v>
      </c>
      <c r="O3976" s="6">
        <v>6411.43</v>
      </c>
      <c r="P3976" t="s">
        <v>105</v>
      </c>
      <c r="Q3976" t="s">
        <v>106</v>
      </c>
      <c r="R3976" t="s">
        <v>44</v>
      </c>
      <c r="S3976" t="s">
        <v>98</v>
      </c>
      <c r="T3976" t="s">
        <v>55</v>
      </c>
      <c r="U3976" s="13">
        <f t="shared" si="248"/>
        <v>2025</v>
      </c>
      <c r="V3976" s="13">
        <f t="shared" si="249"/>
        <v>6</v>
      </c>
      <c r="W3976" s="20" t="str">
        <f t="shared" si="250"/>
        <v>June</v>
      </c>
      <c r="X3976">
        <v>0.22500000000000001</v>
      </c>
      <c r="Y3976" s="6">
        <f t="shared" si="251"/>
        <v>26995.5</v>
      </c>
      <c r="Z3976" cm="1">
        <f t="array" aca="1" ref="Z3976" ca="1">IF(roud(N3976,2)=ROUND(Z3976,2),"ok","error")</f>
        <v>0</v>
      </c>
    </row>
    <row r="3977" spans="1:26" x14ac:dyDescent="0.3">
      <c r="A3977" t="s">
        <v>5697</v>
      </c>
      <c r="B3977" s="4">
        <v>45714</v>
      </c>
      <c r="C3977" t="s">
        <v>780</v>
      </c>
      <c r="D3977" t="s">
        <v>781</v>
      </c>
      <c r="E3977" t="s">
        <v>40</v>
      </c>
      <c r="F3977" t="s">
        <v>41</v>
      </c>
      <c r="G3977" t="s">
        <v>29</v>
      </c>
      <c r="H3977" t="s">
        <v>30</v>
      </c>
      <c r="I3977" s="6">
        <v>1</v>
      </c>
      <c r="J3977" s="6">
        <v>1199</v>
      </c>
      <c r="K3977" s="6">
        <v>1199</v>
      </c>
      <c r="L3977" s="6">
        <v>0.1</v>
      </c>
      <c r="M3977" s="6">
        <v>119.9</v>
      </c>
      <c r="N3977" s="6">
        <v>1079.0999999999999</v>
      </c>
      <c r="O3977" s="6">
        <v>312.94</v>
      </c>
      <c r="P3977" t="s">
        <v>42</v>
      </c>
      <c r="Q3977" t="s">
        <v>43</v>
      </c>
      <c r="R3977" t="s">
        <v>44</v>
      </c>
      <c r="S3977" t="s">
        <v>107</v>
      </c>
      <c r="T3977" t="s">
        <v>35</v>
      </c>
      <c r="U3977" s="13">
        <f t="shared" si="248"/>
        <v>2025</v>
      </c>
      <c r="V3977" s="13">
        <f t="shared" si="249"/>
        <v>2</v>
      </c>
      <c r="W3977" s="20" t="str">
        <f t="shared" si="250"/>
        <v>February</v>
      </c>
      <c r="X3977">
        <v>0.28999999999999998</v>
      </c>
      <c r="Y3977" s="6">
        <f t="shared" si="251"/>
        <v>959.2</v>
      </c>
      <c r="Z3977" cm="1">
        <f t="array" aca="1" ref="Z3977" ca="1">IF(roud(N3977,2)=ROUND(Z3977,2),"ok","error")</f>
        <v>0</v>
      </c>
    </row>
    <row r="3978" spans="1:26" x14ac:dyDescent="0.3">
      <c r="A3978" t="s">
        <v>5698</v>
      </c>
      <c r="B3978" s="4">
        <v>46009</v>
      </c>
      <c r="C3978" t="s">
        <v>1634</v>
      </c>
      <c r="D3978" t="s">
        <v>1635</v>
      </c>
      <c r="E3978" t="s">
        <v>181</v>
      </c>
      <c r="F3978" t="s">
        <v>182</v>
      </c>
      <c r="G3978" t="s">
        <v>113</v>
      </c>
      <c r="H3978" t="s">
        <v>114</v>
      </c>
      <c r="I3978" s="6">
        <v>2</v>
      </c>
      <c r="J3978" s="6">
        <v>2499</v>
      </c>
      <c r="K3978" s="6">
        <v>4998</v>
      </c>
      <c r="L3978" s="6">
        <v>0.3</v>
      </c>
      <c r="M3978" s="6">
        <v>1499.4</v>
      </c>
      <c r="N3978" s="6">
        <v>3498.6</v>
      </c>
      <c r="O3978" s="6">
        <v>664.73</v>
      </c>
      <c r="P3978" t="s">
        <v>94</v>
      </c>
      <c r="Q3978" t="s">
        <v>64</v>
      </c>
      <c r="R3978" t="s">
        <v>65</v>
      </c>
      <c r="S3978" t="s">
        <v>54</v>
      </c>
      <c r="T3978" t="s">
        <v>35</v>
      </c>
      <c r="U3978" s="13">
        <f t="shared" si="248"/>
        <v>2025</v>
      </c>
      <c r="V3978" s="13">
        <f t="shared" si="249"/>
        <v>12</v>
      </c>
      <c r="W3978" s="20" t="str">
        <f t="shared" si="250"/>
        <v>December</v>
      </c>
      <c r="X3978">
        <v>0.19</v>
      </c>
      <c r="Y3978" s="6">
        <f t="shared" si="251"/>
        <v>1999.2</v>
      </c>
      <c r="Z3978" cm="1">
        <f t="array" aca="1" ref="Z3978" ca="1">IF(roud(N3978,2)=ROUND(Z3978,2),"ok","error")</f>
        <v>0</v>
      </c>
    </row>
    <row r="3979" spans="1:26" x14ac:dyDescent="0.3">
      <c r="A3979" t="s">
        <v>5699</v>
      </c>
      <c r="B3979" s="4">
        <v>45673</v>
      </c>
      <c r="C3979" t="s">
        <v>1190</v>
      </c>
      <c r="D3979" t="s">
        <v>1191</v>
      </c>
      <c r="E3979" t="s">
        <v>40</v>
      </c>
      <c r="F3979" t="s">
        <v>41</v>
      </c>
      <c r="G3979" t="s">
        <v>29</v>
      </c>
      <c r="H3979" t="s">
        <v>30</v>
      </c>
      <c r="I3979" s="6">
        <v>5</v>
      </c>
      <c r="J3979" s="6">
        <v>1199</v>
      </c>
      <c r="K3979" s="6">
        <v>5995</v>
      </c>
      <c r="L3979" s="6">
        <v>0.15</v>
      </c>
      <c r="M3979" s="6">
        <v>899.25</v>
      </c>
      <c r="N3979" s="6">
        <v>5095.75</v>
      </c>
      <c r="O3979" s="6">
        <v>1401.33</v>
      </c>
      <c r="P3979" t="s">
        <v>42</v>
      </c>
      <c r="Q3979" t="s">
        <v>43</v>
      </c>
      <c r="R3979" t="s">
        <v>44</v>
      </c>
      <c r="S3979" t="s">
        <v>45</v>
      </c>
      <c r="T3979" t="s">
        <v>35</v>
      </c>
      <c r="U3979" s="13">
        <f t="shared" si="248"/>
        <v>2025</v>
      </c>
      <c r="V3979" s="13">
        <f t="shared" si="249"/>
        <v>1</v>
      </c>
      <c r="W3979" s="20" t="str">
        <f t="shared" si="250"/>
        <v>January</v>
      </c>
      <c r="X3979">
        <v>0.27500000000000002</v>
      </c>
      <c r="Y3979" s="6">
        <f t="shared" si="251"/>
        <v>4196.5</v>
      </c>
      <c r="Z3979" cm="1">
        <f t="array" aca="1" ref="Z3979" ca="1">IF(roud(N3979,2)=ROUND(Z3979,2),"ok","error")</f>
        <v>0</v>
      </c>
    </row>
    <row r="3980" spans="1:26" x14ac:dyDescent="0.3">
      <c r="A3980" t="s">
        <v>5700</v>
      </c>
      <c r="B3980" s="4">
        <v>45761</v>
      </c>
      <c r="C3980" t="s">
        <v>223</v>
      </c>
      <c r="D3980" t="s">
        <v>224</v>
      </c>
      <c r="E3980" t="s">
        <v>133</v>
      </c>
      <c r="F3980" t="s">
        <v>134</v>
      </c>
      <c r="G3980" t="s">
        <v>61</v>
      </c>
      <c r="H3980" t="s">
        <v>123</v>
      </c>
      <c r="I3980" s="6">
        <v>3</v>
      </c>
      <c r="J3980" s="6">
        <v>2999</v>
      </c>
      <c r="K3980" s="6">
        <v>8997</v>
      </c>
      <c r="L3980" s="6">
        <v>0.15</v>
      </c>
      <c r="M3980" s="6">
        <v>1349.55</v>
      </c>
      <c r="N3980" s="6">
        <v>7647.45</v>
      </c>
      <c r="O3980" s="6">
        <v>879.46</v>
      </c>
      <c r="P3980" t="s">
        <v>94</v>
      </c>
      <c r="Q3980" t="s">
        <v>64</v>
      </c>
      <c r="R3980" t="s">
        <v>65</v>
      </c>
      <c r="S3980" t="s">
        <v>107</v>
      </c>
      <c r="T3980" t="s">
        <v>55</v>
      </c>
      <c r="U3980" s="13">
        <f t="shared" si="248"/>
        <v>2025</v>
      </c>
      <c r="V3980" s="13">
        <f t="shared" si="249"/>
        <v>4</v>
      </c>
      <c r="W3980" s="20" t="str">
        <f t="shared" si="250"/>
        <v>April</v>
      </c>
      <c r="X3980">
        <v>0.115</v>
      </c>
      <c r="Y3980" s="6">
        <f t="shared" si="251"/>
        <v>6297.9</v>
      </c>
      <c r="Z3980" cm="1">
        <f t="array" aca="1" ref="Z3980" ca="1">IF(roud(N3980,2)=ROUND(Z3980,2),"ok","error")</f>
        <v>0</v>
      </c>
    </row>
    <row r="3981" spans="1:26" x14ac:dyDescent="0.3">
      <c r="A3981" t="s">
        <v>5701</v>
      </c>
      <c r="B3981" s="4">
        <v>45378</v>
      </c>
      <c r="C3981" t="s">
        <v>898</v>
      </c>
      <c r="D3981" t="s">
        <v>899</v>
      </c>
      <c r="E3981" t="s">
        <v>102</v>
      </c>
      <c r="F3981" t="s">
        <v>103</v>
      </c>
      <c r="G3981" t="s">
        <v>52</v>
      </c>
      <c r="H3981" t="s">
        <v>104</v>
      </c>
      <c r="I3981" s="6">
        <v>4</v>
      </c>
      <c r="J3981" s="6">
        <v>5999</v>
      </c>
      <c r="K3981" s="6">
        <v>23996</v>
      </c>
      <c r="L3981" s="6">
        <v>0.25</v>
      </c>
      <c r="M3981" s="6">
        <v>5999</v>
      </c>
      <c r="N3981" s="6">
        <v>17997</v>
      </c>
      <c r="O3981" s="6">
        <v>2969.5</v>
      </c>
      <c r="P3981" t="s">
        <v>105</v>
      </c>
      <c r="Q3981" t="s">
        <v>106</v>
      </c>
      <c r="R3981" t="s">
        <v>44</v>
      </c>
      <c r="S3981" t="s">
        <v>107</v>
      </c>
      <c r="T3981" t="s">
        <v>46</v>
      </c>
      <c r="U3981" s="13">
        <f t="shared" si="248"/>
        <v>2024</v>
      </c>
      <c r="V3981" s="13">
        <f t="shared" si="249"/>
        <v>3</v>
      </c>
      <c r="W3981" s="20" t="str">
        <f t="shared" si="250"/>
        <v>March</v>
      </c>
      <c r="X3981">
        <v>0.16500000000000001</v>
      </c>
      <c r="Y3981" s="6">
        <f t="shared" si="251"/>
        <v>11998</v>
      </c>
      <c r="Z3981" cm="1">
        <f t="array" aca="1" ref="Z3981" ca="1">IF(roud(N3981,2)=ROUND(Z3981,2),"ok","error")</f>
        <v>0</v>
      </c>
    </row>
    <row r="3982" spans="1:26" x14ac:dyDescent="0.3">
      <c r="A3982" t="s">
        <v>5702</v>
      </c>
      <c r="B3982" s="4">
        <v>45886</v>
      </c>
      <c r="C3982" t="s">
        <v>2739</v>
      </c>
      <c r="D3982" t="s">
        <v>2740</v>
      </c>
      <c r="E3982" t="s">
        <v>121</v>
      </c>
      <c r="F3982" t="s">
        <v>122</v>
      </c>
      <c r="G3982" t="s">
        <v>61</v>
      </c>
      <c r="H3982" t="s">
        <v>123</v>
      </c>
      <c r="I3982" s="6">
        <v>1</v>
      </c>
      <c r="J3982" s="6">
        <v>24999</v>
      </c>
      <c r="K3982" s="6">
        <v>24999</v>
      </c>
      <c r="L3982" s="6">
        <v>0</v>
      </c>
      <c r="M3982" s="6">
        <v>0</v>
      </c>
      <c r="N3982" s="6">
        <v>24999</v>
      </c>
      <c r="O3982" s="6">
        <v>3999.84</v>
      </c>
      <c r="P3982" t="s">
        <v>63</v>
      </c>
      <c r="Q3982" t="s">
        <v>64</v>
      </c>
      <c r="R3982" t="s">
        <v>65</v>
      </c>
      <c r="S3982" t="s">
        <v>98</v>
      </c>
      <c r="T3982" t="s">
        <v>55</v>
      </c>
      <c r="U3982" s="13">
        <f t="shared" si="248"/>
        <v>2025</v>
      </c>
      <c r="V3982" s="13">
        <f t="shared" si="249"/>
        <v>8</v>
      </c>
      <c r="W3982" s="20" t="str">
        <f t="shared" si="250"/>
        <v>August</v>
      </c>
      <c r="X3982">
        <v>0.16</v>
      </c>
      <c r="Y3982" s="6">
        <f t="shared" si="251"/>
        <v>24999</v>
      </c>
      <c r="Z3982" cm="1">
        <f t="array" aca="1" ref="Z3982" ca="1">IF(roud(N3982,2)=ROUND(Z3982,2),"ok","error")</f>
        <v>0</v>
      </c>
    </row>
    <row r="3983" spans="1:26" x14ac:dyDescent="0.3">
      <c r="A3983" t="s">
        <v>5703</v>
      </c>
      <c r="B3983" s="4">
        <v>45389</v>
      </c>
      <c r="C3983" t="s">
        <v>784</v>
      </c>
      <c r="D3983" t="s">
        <v>785</v>
      </c>
      <c r="E3983" t="s">
        <v>40</v>
      </c>
      <c r="F3983" t="s">
        <v>41</v>
      </c>
      <c r="G3983" t="s">
        <v>29</v>
      </c>
      <c r="H3983" t="s">
        <v>30</v>
      </c>
      <c r="I3983" s="6">
        <v>2</v>
      </c>
      <c r="J3983" s="6">
        <v>1199</v>
      </c>
      <c r="K3983" s="6">
        <v>2398</v>
      </c>
      <c r="L3983" s="6">
        <v>0.15</v>
      </c>
      <c r="M3983" s="6">
        <v>359.7</v>
      </c>
      <c r="N3983" s="6">
        <v>2038.3</v>
      </c>
      <c r="O3983" s="6">
        <v>560.53</v>
      </c>
      <c r="P3983" t="s">
        <v>191</v>
      </c>
      <c r="Q3983" t="s">
        <v>187</v>
      </c>
      <c r="R3983" t="s">
        <v>160</v>
      </c>
      <c r="S3983" t="s">
        <v>45</v>
      </c>
      <c r="T3983" t="s">
        <v>46</v>
      </c>
      <c r="U3983" s="13">
        <f t="shared" si="248"/>
        <v>2024</v>
      </c>
      <c r="V3983" s="13">
        <f t="shared" si="249"/>
        <v>4</v>
      </c>
      <c r="W3983" s="20" t="str">
        <f t="shared" si="250"/>
        <v>April</v>
      </c>
      <c r="X3983">
        <v>0.27500000000000002</v>
      </c>
      <c r="Y3983" s="6">
        <f t="shared" si="251"/>
        <v>1678.6</v>
      </c>
      <c r="Z3983" cm="1">
        <f t="array" aca="1" ref="Z3983" ca="1">IF(roud(N3983,2)=ROUND(Z3983,2),"ok","error")</f>
        <v>0</v>
      </c>
    </row>
    <row r="3984" spans="1:26" x14ac:dyDescent="0.3">
      <c r="A3984" t="s">
        <v>5704</v>
      </c>
      <c r="B3984" s="4">
        <v>45809</v>
      </c>
      <c r="C3984" t="s">
        <v>1708</v>
      </c>
      <c r="D3984" t="s">
        <v>1709</v>
      </c>
      <c r="E3984" t="s">
        <v>323</v>
      </c>
      <c r="F3984" t="s">
        <v>324</v>
      </c>
      <c r="G3984" t="s">
        <v>29</v>
      </c>
      <c r="H3984" t="s">
        <v>304</v>
      </c>
      <c r="I3984" s="6">
        <v>1</v>
      </c>
      <c r="J3984" s="6">
        <v>799</v>
      </c>
      <c r="K3984" s="6">
        <v>799</v>
      </c>
      <c r="L3984" s="6">
        <v>0.1</v>
      </c>
      <c r="M3984" s="6">
        <v>79.900000000000006</v>
      </c>
      <c r="N3984" s="6">
        <v>719.1</v>
      </c>
      <c r="O3984" s="6">
        <v>208.54</v>
      </c>
      <c r="P3984" t="s">
        <v>82</v>
      </c>
      <c r="Q3984" t="s">
        <v>82</v>
      </c>
      <c r="R3984" t="s">
        <v>65</v>
      </c>
      <c r="S3984" t="s">
        <v>98</v>
      </c>
      <c r="T3984" t="s">
        <v>35</v>
      </c>
      <c r="U3984" s="13">
        <f t="shared" si="248"/>
        <v>2025</v>
      </c>
      <c r="V3984" s="13">
        <f t="shared" si="249"/>
        <v>6</v>
      </c>
      <c r="W3984" s="20" t="str">
        <f t="shared" si="250"/>
        <v>June</v>
      </c>
      <c r="X3984">
        <v>0.28999999999999998</v>
      </c>
      <c r="Y3984" s="6">
        <f t="shared" si="251"/>
        <v>639.20000000000005</v>
      </c>
      <c r="Z3984" cm="1">
        <f t="array" aca="1" ref="Z3984" ca="1">IF(roud(N3984,2)=ROUND(Z3984,2),"ok","error")</f>
        <v>0</v>
      </c>
    </row>
    <row r="3985" spans="1:26" x14ac:dyDescent="0.3">
      <c r="A3985" t="s">
        <v>5705</v>
      </c>
      <c r="B3985" s="4">
        <v>45428</v>
      </c>
      <c r="C3985" t="s">
        <v>1913</v>
      </c>
      <c r="D3985" t="s">
        <v>1914</v>
      </c>
      <c r="E3985" t="s">
        <v>50</v>
      </c>
      <c r="F3985" t="s">
        <v>51</v>
      </c>
      <c r="G3985" t="s">
        <v>52</v>
      </c>
      <c r="H3985" t="s">
        <v>53</v>
      </c>
      <c r="I3985" s="6">
        <v>2</v>
      </c>
      <c r="J3985" s="6">
        <v>2999</v>
      </c>
      <c r="K3985" s="6">
        <v>5998</v>
      </c>
      <c r="L3985" s="6">
        <v>0</v>
      </c>
      <c r="M3985" s="6">
        <v>0</v>
      </c>
      <c r="N3985" s="6">
        <v>5998</v>
      </c>
      <c r="O3985" s="6">
        <v>1439.52</v>
      </c>
      <c r="P3985" t="s">
        <v>170</v>
      </c>
      <c r="Q3985" t="s">
        <v>171</v>
      </c>
      <c r="R3985" t="s">
        <v>44</v>
      </c>
      <c r="S3985" t="s">
        <v>45</v>
      </c>
      <c r="T3985" t="s">
        <v>35</v>
      </c>
      <c r="U3985" s="13">
        <f t="shared" si="248"/>
        <v>2024</v>
      </c>
      <c r="V3985" s="13">
        <f t="shared" si="249"/>
        <v>5</v>
      </c>
      <c r="W3985" s="20" t="str">
        <f t="shared" si="250"/>
        <v>May</v>
      </c>
      <c r="X3985">
        <v>0.24</v>
      </c>
      <c r="Y3985" s="6">
        <f t="shared" si="251"/>
        <v>5998</v>
      </c>
      <c r="Z3985" cm="1">
        <f t="array" aca="1" ref="Z3985" ca="1">IF(roud(N3985,2)=ROUND(Z3985,2),"ok","error")</f>
        <v>0</v>
      </c>
    </row>
    <row r="3986" spans="1:26" x14ac:dyDescent="0.3">
      <c r="A3986" t="s">
        <v>5706</v>
      </c>
      <c r="B3986" s="4">
        <v>45944</v>
      </c>
      <c r="C3986" t="s">
        <v>3569</v>
      </c>
      <c r="D3986" t="s">
        <v>3570</v>
      </c>
      <c r="E3986" t="s">
        <v>80</v>
      </c>
      <c r="F3986" t="s">
        <v>81</v>
      </c>
      <c r="G3986" t="s">
        <v>52</v>
      </c>
      <c r="H3986" t="s">
        <v>53</v>
      </c>
      <c r="I3986" s="6">
        <v>2</v>
      </c>
      <c r="J3986" s="6">
        <v>3499</v>
      </c>
      <c r="K3986" s="6">
        <v>6998</v>
      </c>
      <c r="L3986" s="6">
        <v>0</v>
      </c>
      <c r="M3986" s="6">
        <v>0</v>
      </c>
      <c r="N3986" s="6">
        <v>6998</v>
      </c>
      <c r="O3986" s="6">
        <v>1679.52</v>
      </c>
      <c r="P3986" t="s">
        <v>42</v>
      </c>
      <c r="Q3986" t="s">
        <v>43</v>
      </c>
      <c r="R3986" t="s">
        <v>44</v>
      </c>
      <c r="S3986" t="s">
        <v>34</v>
      </c>
      <c r="T3986" t="s">
        <v>35</v>
      </c>
      <c r="U3986" s="13">
        <f t="shared" si="248"/>
        <v>2025</v>
      </c>
      <c r="V3986" s="13">
        <f t="shared" si="249"/>
        <v>10</v>
      </c>
      <c r="W3986" s="20" t="str">
        <f t="shared" si="250"/>
        <v>October</v>
      </c>
      <c r="X3986">
        <v>0.24</v>
      </c>
      <c r="Y3986" s="6">
        <f t="shared" si="251"/>
        <v>6998</v>
      </c>
      <c r="Z3986" cm="1">
        <f t="array" aca="1" ref="Z3986" ca="1">IF(roud(N3986,2)=ROUND(Z3986,2),"ok","error")</f>
        <v>0</v>
      </c>
    </row>
    <row r="3987" spans="1:26" x14ac:dyDescent="0.3">
      <c r="A3987" t="s">
        <v>5707</v>
      </c>
      <c r="B3987" s="4">
        <v>45695</v>
      </c>
      <c r="C3987" t="s">
        <v>2702</v>
      </c>
      <c r="D3987" t="s">
        <v>2703</v>
      </c>
      <c r="E3987" t="s">
        <v>198</v>
      </c>
      <c r="F3987" t="s">
        <v>199</v>
      </c>
      <c r="G3987" t="s">
        <v>61</v>
      </c>
      <c r="H3987" t="s">
        <v>71</v>
      </c>
      <c r="I3987" s="6">
        <v>1</v>
      </c>
      <c r="J3987" s="6">
        <v>899</v>
      </c>
      <c r="K3987" s="6">
        <v>899</v>
      </c>
      <c r="L3987" s="6">
        <v>0.1</v>
      </c>
      <c r="M3987" s="6">
        <v>89.9</v>
      </c>
      <c r="N3987" s="6">
        <v>809.1</v>
      </c>
      <c r="O3987" s="6">
        <v>105.18</v>
      </c>
      <c r="P3987" t="s">
        <v>144</v>
      </c>
      <c r="Q3987" t="s">
        <v>145</v>
      </c>
      <c r="R3987" t="s">
        <v>65</v>
      </c>
      <c r="S3987" t="s">
        <v>54</v>
      </c>
      <c r="T3987" t="s">
        <v>35</v>
      </c>
      <c r="U3987" s="13">
        <f t="shared" si="248"/>
        <v>2025</v>
      </c>
      <c r="V3987" s="13">
        <f t="shared" si="249"/>
        <v>2</v>
      </c>
      <c r="W3987" s="20" t="str">
        <f t="shared" si="250"/>
        <v>February</v>
      </c>
      <c r="X3987">
        <v>0.13</v>
      </c>
      <c r="Y3987" s="6">
        <f t="shared" si="251"/>
        <v>719.2</v>
      </c>
      <c r="Z3987" cm="1">
        <f t="array" aca="1" ref="Z3987" ca="1">IF(roud(N3987,2)=ROUND(Z3987,2),"ok","error")</f>
        <v>0</v>
      </c>
    </row>
    <row r="3988" spans="1:26" x14ac:dyDescent="0.3">
      <c r="A3988" t="s">
        <v>5708</v>
      </c>
      <c r="B3988" s="4">
        <v>45368</v>
      </c>
      <c r="C3988" t="s">
        <v>1203</v>
      </c>
      <c r="D3988" t="s">
        <v>1204</v>
      </c>
      <c r="E3988" t="s">
        <v>80</v>
      </c>
      <c r="F3988" t="s">
        <v>81</v>
      </c>
      <c r="G3988" t="s">
        <v>52</v>
      </c>
      <c r="H3988" t="s">
        <v>53</v>
      </c>
      <c r="I3988" s="6">
        <v>1</v>
      </c>
      <c r="J3988" s="6">
        <v>3499</v>
      </c>
      <c r="K3988" s="6">
        <v>3499</v>
      </c>
      <c r="L3988" s="6">
        <v>0.15</v>
      </c>
      <c r="M3988" s="6">
        <v>524.85</v>
      </c>
      <c r="N3988" s="6">
        <v>2974.15</v>
      </c>
      <c r="O3988" s="6">
        <v>579.96</v>
      </c>
      <c r="P3988" t="s">
        <v>170</v>
      </c>
      <c r="Q3988" t="s">
        <v>171</v>
      </c>
      <c r="R3988" t="s">
        <v>44</v>
      </c>
      <c r="S3988" t="s">
        <v>34</v>
      </c>
      <c r="T3988" t="s">
        <v>35</v>
      </c>
      <c r="U3988" s="13">
        <f t="shared" si="248"/>
        <v>2024</v>
      </c>
      <c r="V3988" s="13">
        <f t="shared" si="249"/>
        <v>3</v>
      </c>
      <c r="W3988" s="20" t="str">
        <f t="shared" si="250"/>
        <v>March</v>
      </c>
      <c r="X3988">
        <v>0.19500000000000001</v>
      </c>
      <c r="Y3988" s="6">
        <f t="shared" si="251"/>
        <v>2449.3000000000002</v>
      </c>
      <c r="Z3988" cm="1">
        <f t="array" aca="1" ref="Z3988" ca="1">IF(roud(N3988,2)=ROUND(Z3988,2),"ok","error")</f>
        <v>0</v>
      </c>
    </row>
    <row r="3989" spans="1:26" x14ac:dyDescent="0.3">
      <c r="A3989" t="s">
        <v>5709</v>
      </c>
      <c r="B3989" s="4">
        <v>45898</v>
      </c>
      <c r="C3989" t="s">
        <v>945</v>
      </c>
      <c r="D3989" t="s">
        <v>946</v>
      </c>
      <c r="E3989" t="s">
        <v>50</v>
      </c>
      <c r="F3989" t="s">
        <v>51</v>
      </c>
      <c r="G3989" t="s">
        <v>52</v>
      </c>
      <c r="H3989" t="s">
        <v>53</v>
      </c>
      <c r="I3989" s="6">
        <v>1</v>
      </c>
      <c r="J3989" s="6">
        <v>2999</v>
      </c>
      <c r="K3989" s="6">
        <v>2999</v>
      </c>
      <c r="L3989" s="6">
        <v>0.15</v>
      </c>
      <c r="M3989" s="6">
        <v>449.85</v>
      </c>
      <c r="N3989" s="6">
        <v>2549.15</v>
      </c>
      <c r="O3989" s="6">
        <v>497.08</v>
      </c>
      <c r="P3989" t="s">
        <v>31</v>
      </c>
      <c r="Q3989" t="s">
        <v>32</v>
      </c>
      <c r="R3989" t="s">
        <v>33</v>
      </c>
      <c r="S3989" t="s">
        <v>54</v>
      </c>
      <c r="T3989" t="s">
        <v>55</v>
      </c>
      <c r="U3989" s="13">
        <f t="shared" si="248"/>
        <v>2025</v>
      </c>
      <c r="V3989" s="13">
        <f t="shared" si="249"/>
        <v>8</v>
      </c>
      <c r="W3989" s="20" t="str">
        <f t="shared" si="250"/>
        <v>August</v>
      </c>
      <c r="X3989">
        <v>0.19500000000000001</v>
      </c>
      <c r="Y3989" s="6">
        <f t="shared" si="251"/>
        <v>2099.3000000000002</v>
      </c>
      <c r="Z3989" cm="1">
        <f t="array" aca="1" ref="Z3989" ca="1">IF(roud(N3989,2)=ROUND(Z3989,2),"ok","error")</f>
        <v>0</v>
      </c>
    </row>
    <row r="3990" spans="1:26" x14ac:dyDescent="0.3">
      <c r="A3990" t="s">
        <v>5710</v>
      </c>
      <c r="B3990" s="4">
        <v>45873</v>
      </c>
      <c r="C3990" t="s">
        <v>769</v>
      </c>
      <c r="D3990" t="s">
        <v>770</v>
      </c>
      <c r="E3990" t="s">
        <v>167</v>
      </c>
      <c r="F3990" t="s">
        <v>168</v>
      </c>
      <c r="G3990" t="s">
        <v>113</v>
      </c>
      <c r="H3990" t="s">
        <v>169</v>
      </c>
      <c r="I3990" s="6">
        <v>2</v>
      </c>
      <c r="J3990" s="6">
        <v>899</v>
      </c>
      <c r="K3990" s="6">
        <v>1798</v>
      </c>
      <c r="L3990" s="6">
        <v>0.25</v>
      </c>
      <c r="M3990" s="6">
        <v>449.5</v>
      </c>
      <c r="N3990" s="6">
        <v>1348.5</v>
      </c>
      <c r="O3990" s="6">
        <v>276.44</v>
      </c>
      <c r="P3990" t="s">
        <v>191</v>
      </c>
      <c r="Q3990" t="s">
        <v>187</v>
      </c>
      <c r="R3990" t="s">
        <v>160</v>
      </c>
      <c r="S3990" t="s">
        <v>45</v>
      </c>
      <c r="T3990" t="s">
        <v>55</v>
      </c>
      <c r="U3990" s="13">
        <f t="shared" si="248"/>
        <v>2025</v>
      </c>
      <c r="V3990" s="13">
        <f t="shared" si="249"/>
        <v>8</v>
      </c>
      <c r="W3990" s="20" t="str">
        <f t="shared" si="250"/>
        <v>August</v>
      </c>
      <c r="X3990">
        <v>0.20499999999999999</v>
      </c>
      <c r="Y3990" s="6">
        <f t="shared" si="251"/>
        <v>899</v>
      </c>
      <c r="Z3990" cm="1">
        <f t="array" aca="1" ref="Z3990" ca="1">IF(roud(N3990,2)=ROUND(Z3990,2),"ok","error")</f>
        <v>0</v>
      </c>
    </row>
    <row r="3991" spans="1:26" x14ac:dyDescent="0.3">
      <c r="A3991" t="s">
        <v>5711</v>
      </c>
      <c r="B3991" s="4">
        <v>45355</v>
      </c>
      <c r="C3991" t="s">
        <v>960</v>
      </c>
      <c r="D3991" t="s">
        <v>961</v>
      </c>
      <c r="E3991" t="s">
        <v>27</v>
      </c>
      <c r="F3991" t="s">
        <v>28</v>
      </c>
      <c r="G3991" t="s">
        <v>29</v>
      </c>
      <c r="H3991" t="s">
        <v>30</v>
      </c>
      <c r="I3991" s="6">
        <v>1</v>
      </c>
      <c r="J3991" s="6">
        <v>1999</v>
      </c>
      <c r="K3991" s="6">
        <v>1999</v>
      </c>
      <c r="L3991" s="6">
        <v>0.1</v>
      </c>
      <c r="M3991" s="6">
        <v>199.9</v>
      </c>
      <c r="N3991" s="6">
        <v>1799.1</v>
      </c>
      <c r="O3991" s="6">
        <v>521.74</v>
      </c>
      <c r="P3991" t="s">
        <v>89</v>
      </c>
      <c r="Q3991" t="s">
        <v>90</v>
      </c>
      <c r="R3991" t="s">
        <v>65</v>
      </c>
      <c r="S3991" t="s">
        <v>54</v>
      </c>
      <c r="T3991" t="s">
        <v>35</v>
      </c>
      <c r="U3991" s="13">
        <f t="shared" si="248"/>
        <v>2024</v>
      </c>
      <c r="V3991" s="13">
        <f t="shared" si="249"/>
        <v>3</v>
      </c>
      <c r="W3991" s="20" t="str">
        <f t="shared" si="250"/>
        <v>March</v>
      </c>
      <c r="X3991">
        <v>0.28999999999999998</v>
      </c>
      <c r="Y3991" s="6">
        <f t="shared" si="251"/>
        <v>1599.2</v>
      </c>
      <c r="Z3991" cm="1">
        <f t="array" aca="1" ref="Z3991" ca="1">IF(roud(N3991,2)=ROUND(Z3991,2),"ok","error")</f>
        <v>0</v>
      </c>
    </row>
    <row r="3992" spans="1:26" x14ac:dyDescent="0.3">
      <c r="A3992" t="s">
        <v>5712</v>
      </c>
      <c r="B3992" s="4">
        <v>45737</v>
      </c>
      <c r="C3992" t="s">
        <v>5568</v>
      </c>
      <c r="D3992" t="s">
        <v>5569</v>
      </c>
      <c r="E3992" t="s">
        <v>40</v>
      </c>
      <c r="F3992" t="s">
        <v>41</v>
      </c>
      <c r="G3992" t="s">
        <v>29</v>
      </c>
      <c r="H3992" t="s">
        <v>30</v>
      </c>
      <c r="I3992" s="6">
        <v>1</v>
      </c>
      <c r="J3992" s="6">
        <v>1199</v>
      </c>
      <c r="K3992" s="6">
        <v>1199</v>
      </c>
      <c r="L3992" s="6">
        <v>0</v>
      </c>
      <c r="M3992" s="6">
        <v>0</v>
      </c>
      <c r="N3992" s="6">
        <v>1199</v>
      </c>
      <c r="O3992" s="6">
        <v>383.68</v>
      </c>
      <c r="P3992" t="s">
        <v>94</v>
      </c>
      <c r="Q3992" t="s">
        <v>64</v>
      </c>
      <c r="R3992" t="s">
        <v>65</v>
      </c>
      <c r="S3992" t="s">
        <v>45</v>
      </c>
      <c r="T3992" t="s">
        <v>35</v>
      </c>
      <c r="U3992" s="13">
        <f t="shared" si="248"/>
        <v>2025</v>
      </c>
      <c r="V3992" s="13">
        <f t="shared" si="249"/>
        <v>3</v>
      </c>
      <c r="W3992" s="20" t="str">
        <f t="shared" si="250"/>
        <v>March</v>
      </c>
      <c r="X3992">
        <v>0.32</v>
      </c>
      <c r="Y3992" s="6">
        <f t="shared" si="251"/>
        <v>1199</v>
      </c>
      <c r="Z3992" cm="1">
        <f t="array" aca="1" ref="Z3992" ca="1">IF(roud(N3992,2)=ROUND(Z3992,2),"ok","error")</f>
        <v>0</v>
      </c>
    </row>
    <row r="3993" spans="1:26" x14ac:dyDescent="0.3">
      <c r="A3993" t="s">
        <v>5713</v>
      </c>
      <c r="B3993" s="4">
        <v>45970</v>
      </c>
      <c r="C3993" t="s">
        <v>901</v>
      </c>
      <c r="D3993" t="s">
        <v>902</v>
      </c>
      <c r="E3993" t="s">
        <v>27</v>
      </c>
      <c r="F3993" t="s">
        <v>28</v>
      </c>
      <c r="G3993" t="s">
        <v>29</v>
      </c>
      <c r="H3993" t="s">
        <v>30</v>
      </c>
      <c r="I3993" s="6">
        <v>1</v>
      </c>
      <c r="J3993" s="6">
        <v>1999</v>
      </c>
      <c r="K3993" s="6">
        <v>1999</v>
      </c>
      <c r="L3993" s="6">
        <v>0</v>
      </c>
      <c r="M3993" s="6">
        <v>0</v>
      </c>
      <c r="N3993" s="6">
        <v>1999</v>
      </c>
      <c r="O3993" s="6">
        <v>639.67999999999995</v>
      </c>
      <c r="P3993" t="s">
        <v>89</v>
      </c>
      <c r="Q3993" t="s">
        <v>90</v>
      </c>
      <c r="R3993" t="s">
        <v>65</v>
      </c>
      <c r="S3993" t="s">
        <v>34</v>
      </c>
      <c r="T3993" t="s">
        <v>55</v>
      </c>
      <c r="U3993" s="13">
        <f t="shared" si="248"/>
        <v>2025</v>
      </c>
      <c r="V3993" s="13">
        <f t="shared" si="249"/>
        <v>11</v>
      </c>
      <c r="W3993" s="20" t="str">
        <f t="shared" si="250"/>
        <v>November</v>
      </c>
      <c r="X3993">
        <v>0.32</v>
      </c>
      <c r="Y3993" s="6">
        <f t="shared" si="251"/>
        <v>1999</v>
      </c>
      <c r="Z3993" cm="1">
        <f t="array" aca="1" ref="Z3993" ca="1">IF(roud(N3993,2)=ROUND(Z3993,2),"ok","error")</f>
        <v>0</v>
      </c>
    </row>
    <row r="3994" spans="1:26" x14ac:dyDescent="0.3">
      <c r="A3994" t="s">
        <v>5714</v>
      </c>
      <c r="B3994" s="4">
        <v>45425</v>
      </c>
      <c r="C3994" t="s">
        <v>306</v>
      </c>
      <c r="D3994" t="s">
        <v>307</v>
      </c>
      <c r="E3994" t="s">
        <v>484</v>
      </c>
      <c r="F3994" t="s">
        <v>485</v>
      </c>
      <c r="G3994" t="s">
        <v>113</v>
      </c>
      <c r="H3994" t="s">
        <v>169</v>
      </c>
      <c r="I3994" s="6">
        <v>2</v>
      </c>
      <c r="J3994" s="6">
        <v>1599</v>
      </c>
      <c r="K3994" s="6">
        <v>3198</v>
      </c>
      <c r="L3994" s="6">
        <v>0.25</v>
      </c>
      <c r="M3994" s="6">
        <v>799.5</v>
      </c>
      <c r="N3994" s="6">
        <v>2398.5</v>
      </c>
      <c r="O3994" s="6">
        <v>491.69</v>
      </c>
      <c r="P3994" t="s">
        <v>186</v>
      </c>
      <c r="Q3994" t="s">
        <v>187</v>
      </c>
      <c r="R3994" t="s">
        <v>160</v>
      </c>
      <c r="S3994" t="s">
        <v>107</v>
      </c>
      <c r="T3994" t="s">
        <v>35</v>
      </c>
      <c r="U3994" s="13">
        <f t="shared" si="248"/>
        <v>2024</v>
      </c>
      <c r="V3994" s="13">
        <f t="shared" si="249"/>
        <v>5</v>
      </c>
      <c r="W3994" s="20" t="str">
        <f t="shared" si="250"/>
        <v>May</v>
      </c>
      <c r="X3994">
        <v>0.20499999999999999</v>
      </c>
      <c r="Y3994" s="6">
        <f t="shared" si="251"/>
        <v>1599</v>
      </c>
      <c r="Z3994" cm="1">
        <f t="array" aca="1" ref="Z3994" ca="1">IF(roud(N3994,2)=ROUND(Z3994,2),"ok","error")</f>
        <v>0</v>
      </c>
    </row>
    <row r="3995" spans="1:26" x14ac:dyDescent="0.3">
      <c r="A3995" t="s">
        <v>5715</v>
      </c>
      <c r="B3995" s="4">
        <v>45534</v>
      </c>
      <c r="C3995" t="s">
        <v>2959</v>
      </c>
      <c r="D3995" t="s">
        <v>2960</v>
      </c>
      <c r="E3995" t="s">
        <v>284</v>
      </c>
      <c r="F3995" t="s">
        <v>285</v>
      </c>
      <c r="G3995" t="s">
        <v>52</v>
      </c>
      <c r="H3995" t="s">
        <v>129</v>
      </c>
      <c r="I3995" s="6">
        <v>3</v>
      </c>
      <c r="J3995" s="6">
        <v>999</v>
      </c>
      <c r="K3995" s="6">
        <v>2997</v>
      </c>
      <c r="L3995" s="6">
        <v>0.05</v>
      </c>
      <c r="M3995" s="6">
        <v>149.85</v>
      </c>
      <c r="N3995" s="6">
        <v>2847.15</v>
      </c>
      <c r="O3995" s="6">
        <v>640.61</v>
      </c>
      <c r="P3995" t="s">
        <v>105</v>
      </c>
      <c r="Q3995" t="s">
        <v>106</v>
      </c>
      <c r="R3995" t="s">
        <v>44</v>
      </c>
      <c r="S3995" t="s">
        <v>107</v>
      </c>
      <c r="T3995" t="s">
        <v>55</v>
      </c>
      <c r="U3995" s="13">
        <f t="shared" si="248"/>
        <v>2024</v>
      </c>
      <c r="V3995" s="13">
        <f t="shared" si="249"/>
        <v>8</v>
      </c>
      <c r="W3995" s="20" t="str">
        <f t="shared" si="250"/>
        <v>August</v>
      </c>
      <c r="X3995">
        <v>0.22500000000000001</v>
      </c>
      <c r="Y3995" s="6">
        <f t="shared" si="251"/>
        <v>2697.3</v>
      </c>
      <c r="Z3995" cm="1">
        <f t="array" aca="1" ref="Z3995" ca="1">IF(roud(N3995,2)=ROUND(Z3995,2),"ok","error")</f>
        <v>0</v>
      </c>
    </row>
    <row r="3996" spans="1:26" x14ac:dyDescent="0.3">
      <c r="A3996" t="s">
        <v>5716</v>
      </c>
      <c r="B3996" s="4">
        <v>45590</v>
      </c>
      <c r="C3996" t="s">
        <v>335</v>
      </c>
      <c r="D3996" t="s">
        <v>336</v>
      </c>
      <c r="E3996" t="s">
        <v>59</v>
      </c>
      <c r="F3996" t="s">
        <v>60</v>
      </c>
      <c r="G3996" t="s">
        <v>61</v>
      </c>
      <c r="H3996" t="s">
        <v>62</v>
      </c>
      <c r="I3996" s="6">
        <v>2</v>
      </c>
      <c r="J3996" s="6">
        <v>59999</v>
      </c>
      <c r="K3996" s="6">
        <v>119998</v>
      </c>
      <c r="L3996" s="6">
        <v>0.1</v>
      </c>
      <c r="M3996" s="6">
        <v>11999.8</v>
      </c>
      <c r="N3996" s="6">
        <v>107998.2</v>
      </c>
      <c r="O3996" s="6">
        <v>14039.77</v>
      </c>
      <c r="P3996" t="s">
        <v>42</v>
      </c>
      <c r="Q3996" t="s">
        <v>43</v>
      </c>
      <c r="R3996" t="s">
        <v>44</v>
      </c>
      <c r="S3996" t="s">
        <v>45</v>
      </c>
      <c r="T3996" t="s">
        <v>55</v>
      </c>
      <c r="U3996" s="13">
        <f t="shared" si="248"/>
        <v>2024</v>
      </c>
      <c r="V3996" s="13">
        <f t="shared" si="249"/>
        <v>10</v>
      </c>
      <c r="W3996" s="20" t="str">
        <f t="shared" si="250"/>
        <v>October</v>
      </c>
      <c r="X3996">
        <v>0.13</v>
      </c>
      <c r="Y3996" s="6">
        <f t="shared" si="251"/>
        <v>95998.399999999994</v>
      </c>
      <c r="Z3996" cm="1">
        <f t="array" aca="1" ref="Z3996" ca="1">IF(roud(N3996,2)=ROUND(Z3996,2),"ok","error")</f>
        <v>0</v>
      </c>
    </row>
    <row r="3997" spans="1:26" x14ac:dyDescent="0.3">
      <c r="A3997" t="s">
        <v>5717</v>
      </c>
      <c r="B3997" s="4">
        <v>45559</v>
      </c>
      <c r="C3997" t="s">
        <v>1111</v>
      </c>
      <c r="D3997" t="s">
        <v>1112</v>
      </c>
      <c r="E3997" t="s">
        <v>102</v>
      </c>
      <c r="F3997" t="s">
        <v>103</v>
      </c>
      <c r="G3997" t="s">
        <v>52</v>
      </c>
      <c r="H3997" t="s">
        <v>104</v>
      </c>
      <c r="I3997" s="6">
        <v>1</v>
      </c>
      <c r="J3997" s="6">
        <v>5999</v>
      </c>
      <c r="K3997" s="6">
        <v>5999</v>
      </c>
      <c r="L3997" s="6">
        <v>0.15</v>
      </c>
      <c r="M3997" s="6">
        <v>899.85</v>
      </c>
      <c r="N3997" s="6">
        <v>5099.1499999999996</v>
      </c>
      <c r="O3997" s="6">
        <v>994.33</v>
      </c>
      <c r="P3997" t="s">
        <v>94</v>
      </c>
      <c r="Q3997" t="s">
        <v>64</v>
      </c>
      <c r="R3997" t="s">
        <v>65</v>
      </c>
      <c r="S3997" t="s">
        <v>107</v>
      </c>
      <c r="T3997" t="s">
        <v>55</v>
      </c>
      <c r="U3997" s="13">
        <f t="shared" si="248"/>
        <v>2024</v>
      </c>
      <c r="V3997" s="13">
        <f t="shared" si="249"/>
        <v>9</v>
      </c>
      <c r="W3997" s="20" t="str">
        <f t="shared" si="250"/>
        <v>September</v>
      </c>
      <c r="X3997">
        <v>0.19500000000000001</v>
      </c>
      <c r="Y3997" s="6">
        <f t="shared" si="251"/>
        <v>4199.3</v>
      </c>
      <c r="Z3997" cm="1">
        <f t="array" aca="1" ref="Z3997" ca="1">IF(roud(N3997,2)=ROUND(Z3997,2),"ok","error")</f>
        <v>0</v>
      </c>
    </row>
    <row r="3998" spans="1:26" x14ac:dyDescent="0.3">
      <c r="A3998" t="s">
        <v>5718</v>
      </c>
      <c r="B3998" s="4">
        <v>45614</v>
      </c>
      <c r="C3998" t="s">
        <v>685</v>
      </c>
      <c r="D3998" t="s">
        <v>686</v>
      </c>
      <c r="E3998" t="s">
        <v>69</v>
      </c>
      <c r="F3998" t="s">
        <v>70</v>
      </c>
      <c r="G3998" t="s">
        <v>61</v>
      </c>
      <c r="H3998" t="s">
        <v>71</v>
      </c>
      <c r="I3998" s="6">
        <v>1</v>
      </c>
      <c r="J3998" s="6">
        <v>1299</v>
      </c>
      <c r="K3998" s="6">
        <v>1299</v>
      </c>
      <c r="L3998" s="6">
        <v>0.15</v>
      </c>
      <c r="M3998" s="6">
        <v>194.85</v>
      </c>
      <c r="N3998" s="6">
        <v>1104.1500000000001</v>
      </c>
      <c r="O3998" s="6">
        <v>126.98</v>
      </c>
      <c r="P3998" t="s">
        <v>144</v>
      </c>
      <c r="Q3998" t="s">
        <v>145</v>
      </c>
      <c r="R3998" t="s">
        <v>65</v>
      </c>
      <c r="S3998" t="s">
        <v>98</v>
      </c>
      <c r="T3998" t="s">
        <v>35</v>
      </c>
      <c r="U3998" s="13">
        <f t="shared" si="248"/>
        <v>2024</v>
      </c>
      <c r="V3998" s="13">
        <f t="shared" si="249"/>
        <v>11</v>
      </c>
      <c r="W3998" s="20" t="str">
        <f t="shared" si="250"/>
        <v>November</v>
      </c>
      <c r="X3998">
        <v>0.115</v>
      </c>
      <c r="Y3998" s="6">
        <f t="shared" si="251"/>
        <v>909.3</v>
      </c>
      <c r="Z3998" cm="1">
        <f t="array" aca="1" ref="Z3998" ca="1">IF(roud(N3998,2)=ROUND(Z3998,2),"ok","error")</f>
        <v>0</v>
      </c>
    </row>
    <row r="3999" spans="1:26" x14ac:dyDescent="0.3">
      <c r="A3999" t="s">
        <v>5719</v>
      </c>
      <c r="B3999" s="4">
        <v>45694</v>
      </c>
      <c r="C3999" t="s">
        <v>410</v>
      </c>
      <c r="D3999" t="s">
        <v>411</v>
      </c>
      <c r="E3999" t="s">
        <v>181</v>
      </c>
      <c r="F3999" t="s">
        <v>182</v>
      </c>
      <c r="G3999" t="s">
        <v>113</v>
      </c>
      <c r="H3999" t="s">
        <v>114</v>
      </c>
      <c r="I3999" s="6">
        <v>1</v>
      </c>
      <c r="J3999" s="6">
        <v>2499</v>
      </c>
      <c r="K3999" s="6">
        <v>2499</v>
      </c>
      <c r="L3999" s="6">
        <v>0.05</v>
      </c>
      <c r="M3999" s="6">
        <v>124.95</v>
      </c>
      <c r="N3999" s="6">
        <v>2374.0500000000002</v>
      </c>
      <c r="O3999" s="6">
        <v>629.12</v>
      </c>
      <c r="P3999" t="s">
        <v>144</v>
      </c>
      <c r="Q3999" t="s">
        <v>145</v>
      </c>
      <c r="R3999" t="s">
        <v>65</v>
      </c>
      <c r="S3999" t="s">
        <v>98</v>
      </c>
      <c r="T3999" t="s">
        <v>35</v>
      </c>
      <c r="U3999" s="13">
        <f t="shared" si="248"/>
        <v>2025</v>
      </c>
      <c r="V3999" s="13">
        <f t="shared" si="249"/>
        <v>2</v>
      </c>
      <c r="W3999" s="20" t="str">
        <f t="shared" si="250"/>
        <v>February</v>
      </c>
      <c r="X3999">
        <v>0.26500000000000001</v>
      </c>
      <c r="Y3999" s="6">
        <f t="shared" si="251"/>
        <v>2249.1</v>
      </c>
      <c r="Z3999" cm="1">
        <f t="array" aca="1" ref="Z3999" ca="1">IF(roud(N3999,2)=ROUND(Z3999,2),"ok","error")</f>
        <v>0</v>
      </c>
    </row>
    <row r="4000" spans="1:26" x14ac:dyDescent="0.3">
      <c r="A4000" t="s">
        <v>5720</v>
      </c>
      <c r="B4000" s="4">
        <v>46009</v>
      </c>
      <c r="C4000" t="s">
        <v>773</v>
      </c>
      <c r="D4000" t="s">
        <v>774</v>
      </c>
      <c r="E4000" t="s">
        <v>133</v>
      </c>
      <c r="F4000" t="s">
        <v>134</v>
      </c>
      <c r="G4000" t="s">
        <v>61</v>
      </c>
      <c r="H4000" t="s">
        <v>123</v>
      </c>
      <c r="I4000" s="6">
        <v>4</v>
      </c>
      <c r="J4000" s="6">
        <v>2999</v>
      </c>
      <c r="K4000" s="6">
        <v>11996</v>
      </c>
      <c r="L4000" s="6">
        <v>0.1</v>
      </c>
      <c r="M4000" s="6">
        <v>1199.5999999999999</v>
      </c>
      <c r="N4000" s="6">
        <v>10796.4</v>
      </c>
      <c r="O4000" s="6">
        <v>1403.53</v>
      </c>
      <c r="P4000" t="s">
        <v>186</v>
      </c>
      <c r="Q4000" t="s">
        <v>187</v>
      </c>
      <c r="R4000" t="s">
        <v>160</v>
      </c>
      <c r="S4000" t="s">
        <v>45</v>
      </c>
      <c r="T4000" t="s">
        <v>35</v>
      </c>
      <c r="U4000" s="13">
        <f t="shared" si="248"/>
        <v>2025</v>
      </c>
      <c r="V4000" s="13">
        <f t="shared" si="249"/>
        <v>12</v>
      </c>
      <c r="W4000" s="20" t="str">
        <f t="shared" si="250"/>
        <v>December</v>
      </c>
      <c r="X4000">
        <v>0.13</v>
      </c>
      <c r="Y4000" s="6">
        <f t="shared" si="251"/>
        <v>9596.7999999999993</v>
      </c>
      <c r="Z4000" cm="1">
        <f t="array" aca="1" ref="Z4000" ca="1">IF(roud(N4000,2)=ROUND(Z4000,2),"ok","error")</f>
        <v>0</v>
      </c>
    </row>
    <row r="4001" spans="1:26" x14ac:dyDescent="0.3">
      <c r="A4001" t="s">
        <v>5721</v>
      </c>
      <c r="B4001" s="4">
        <v>45626</v>
      </c>
      <c r="C4001" t="s">
        <v>5030</v>
      </c>
      <c r="D4001" t="s">
        <v>5031</v>
      </c>
      <c r="E4001" t="s">
        <v>273</v>
      </c>
      <c r="F4001" t="s">
        <v>274</v>
      </c>
      <c r="G4001" t="s">
        <v>29</v>
      </c>
      <c r="H4001" t="s">
        <v>88</v>
      </c>
      <c r="I4001" s="6">
        <v>1</v>
      </c>
      <c r="J4001" s="6">
        <v>2499</v>
      </c>
      <c r="K4001" s="6">
        <v>2499</v>
      </c>
      <c r="L4001" s="6">
        <v>0.3</v>
      </c>
      <c r="M4001" s="6">
        <v>749.7</v>
      </c>
      <c r="N4001" s="6">
        <v>1749.3</v>
      </c>
      <c r="O4001" s="6">
        <v>402.34</v>
      </c>
      <c r="P4001" t="s">
        <v>191</v>
      </c>
      <c r="Q4001" t="s">
        <v>187</v>
      </c>
      <c r="R4001" t="s">
        <v>160</v>
      </c>
      <c r="S4001" t="s">
        <v>107</v>
      </c>
      <c r="T4001" t="s">
        <v>46</v>
      </c>
      <c r="U4001" s="13">
        <f t="shared" si="248"/>
        <v>2024</v>
      </c>
      <c r="V4001" s="13">
        <f t="shared" si="249"/>
        <v>11</v>
      </c>
      <c r="W4001" s="20" t="str">
        <f t="shared" si="250"/>
        <v>November</v>
      </c>
      <c r="X4001">
        <v>0.23</v>
      </c>
      <c r="Y4001" s="6">
        <f t="shared" si="251"/>
        <v>999.6</v>
      </c>
      <c r="Z4001" cm="1">
        <f t="array" aca="1" ref="Z4001" ca="1">IF(roud(N4001,2)=ROUND(Z4001,2),"ok","error")</f>
        <v>0</v>
      </c>
    </row>
    <row r="4002" spans="1:26" x14ac:dyDescent="0.3">
      <c r="A4002" t="s">
        <v>5722</v>
      </c>
      <c r="B4002" s="4">
        <v>45617</v>
      </c>
      <c r="C4002" t="s">
        <v>2083</v>
      </c>
      <c r="D4002" t="s">
        <v>2084</v>
      </c>
      <c r="E4002" t="s">
        <v>273</v>
      </c>
      <c r="F4002" t="s">
        <v>274</v>
      </c>
      <c r="G4002" t="s">
        <v>29</v>
      </c>
      <c r="H4002" t="s">
        <v>88</v>
      </c>
      <c r="I4002" s="6">
        <v>1</v>
      </c>
      <c r="J4002" s="6">
        <v>2499</v>
      </c>
      <c r="K4002" s="6">
        <v>2499</v>
      </c>
      <c r="L4002" s="6">
        <v>0.1</v>
      </c>
      <c r="M4002" s="6">
        <v>249.9</v>
      </c>
      <c r="N4002" s="6">
        <v>2249.1</v>
      </c>
      <c r="O4002" s="6">
        <v>652.24</v>
      </c>
      <c r="P4002" t="s">
        <v>158</v>
      </c>
      <c r="Q4002" t="s">
        <v>159</v>
      </c>
      <c r="R4002" t="s">
        <v>160</v>
      </c>
      <c r="S4002" t="s">
        <v>107</v>
      </c>
      <c r="T4002" t="s">
        <v>35</v>
      </c>
      <c r="U4002" s="13">
        <f t="shared" si="248"/>
        <v>2024</v>
      </c>
      <c r="V4002" s="13">
        <f t="shared" si="249"/>
        <v>11</v>
      </c>
      <c r="W4002" s="20" t="str">
        <f t="shared" si="250"/>
        <v>November</v>
      </c>
      <c r="X4002">
        <v>0.28999999999999998</v>
      </c>
      <c r="Y4002" s="6">
        <f t="shared" si="251"/>
        <v>1999.2</v>
      </c>
      <c r="Z4002" cm="1">
        <f t="array" aca="1" ref="Z4002" ca="1">IF(roud(N4002,2)=ROUND(Z4002,2),"ok","error")</f>
        <v>0</v>
      </c>
    </row>
    <row r="4003" spans="1:26" x14ac:dyDescent="0.3">
      <c r="A4003" t="s">
        <v>5723</v>
      </c>
      <c r="B4003" s="4">
        <v>45755</v>
      </c>
      <c r="C4003" t="s">
        <v>5724</v>
      </c>
      <c r="D4003" t="s">
        <v>5725</v>
      </c>
      <c r="E4003" t="s">
        <v>356</v>
      </c>
      <c r="F4003" t="s">
        <v>357</v>
      </c>
      <c r="G4003" t="s">
        <v>214</v>
      </c>
      <c r="H4003" t="s">
        <v>260</v>
      </c>
      <c r="I4003" s="6">
        <v>1</v>
      </c>
      <c r="J4003" s="6">
        <v>699</v>
      </c>
      <c r="K4003" s="6">
        <v>699</v>
      </c>
      <c r="L4003" s="6">
        <v>0.1</v>
      </c>
      <c r="M4003" s="6">
        <v>69.900000000000006</v>
      </c>
      <c r="N4003" s="6">
        <v>629.1</v>
      </c>
      <c r="O4003" s="6">
        <v>220.18</v>
      </c>
      <c r="P4003" t="s">
        <v>89</v>
      </c>
      <c r="Q4003" t="s">
        <v>90</v>
      </c>
      <c r="R4003" t="s">
        <v>65</v>
      </c>
      <c r="S4003" t="s">
        <v>45</v>
      </c>
      <c r="T4003" t="s">
        <v>55</v>
      </c>
      <c r="U4003" s="13">
        <f t="shared" si="248"/>
        <v>2025</v>
      </c>
      <c r="V4003" s="13">
        <f t="shared" si="249"/>
        <v>4</v>
      </c>
      <c r="W4003" s="20" t="str">
        <f t="shared" si="250"/>
        <v>April</v>
      </c>
      <c r="X4003">
        <v>0.35</v>
      </c>
      <c r="Y4003" s="6">
        <f t="shared" si="251"/>
        <v>559.20000000000005</v>
      </c>
      <c r="Z4003" cm="1">
        <f t="array" aca="1" ref="Z4003" ca="1">IF(roud(N4003,2)=ROUND(Z4003,2),"ok","error")</f>
        <v>0</v>
      </c>
    </row>
    <row r="4004" spans="1:26" x14ac:dyDescent="0.3">
      <c r="A4004" t="s">
        <v>5726</v>
      </c>
      <c r="B4004" s="4">
        <v>45570</v>
      </c>
      <c r="C4004" t="s">
        <v>244</v>
      </c>
      <c r="D4004" t="s">
        <v>245</v>
      </c>
      <c r="E4004" t="s">
        <v>302</v>
      </c>
      <c r="F4004" t="s">
        <v>303</v>
      </c>
      <c r="G4004" t="s">
        <v>29</v>
      </c>
      <c r="H4004" t="s">
        <v>304</v>
      </c>
      <c r="I4004" s="6">
        <v>1</v>
      </c>
      <c r="J4004" s="6">
        <v>1799</v>
      </c>
      <c r="K4004" s="6">
        <v>1799</v>
      </c>
      <c r="L4004" s="6">
        <v>0.1</v>
      </c>
      <c r="M4004" s="6">
        <v>179.9</v>
      </c>
      <c r="N4004" s="6">
        <v>1619.1</v>
      </c>
      <c r="O4004" s="6">
        <v>469.54</v>
      </c>
      <c r="P4004" t="s">
        <v>144</v>
      </c>
      <c r="Q4004" t="s">
        <v>145</v>
      </c>
      <c r="R4004" t="s">
        <v>65</v>
      </c>
      <c r="S4004" t="s">
        <v>107</v>
      </c>
      <c r="T4004" t="s">
        <v>55</v>
      </c>
      <c r="U4004" s="13">
        <f t="shared" si="248"/>
        <v>2024</v>
      </c>
      <c r="V4004" s="13">
        <f t="shared" si="249"/>
        <v>10</v>
      </c>
      <c r="W4004" s="20" t="str">
        <f t="shared" si="250"/>
        <v>October</v>
      </c>
      <c r="X4004">
        <v>0.28999999999999998</v>
      </c>
      <c r="Y4004" s="6">
        <f t="shared" si="251"/>
        <v>1439.2</v>
      </c>
      <c r="Z4004" cm="1">
        <f t="array" aca="1" ref="Z4004" ca="1">IF(roud(N4004,2)=ROUND(Z4004,2),"ok","error")</f>
        <v>0</v>
      </c>
    </row>
    <row r="4005" spans="1:26" x14ac:dyDescent="0.3">
      <c r="A4005" t="s">
        <v>5727</v>
      </c>
      <c r="B4005" s="4">
        <v>45531</v>
      </c>
      <c r="C4005" t="s">
        <v>2869</v>
      </c>
      <c r="D4005" t="s">
        <v>2870</v>
      </c>
      <c r="E4005" t="s">
        <v>27</v>
      </c>
      <c r="F4005" t="s">
        <v>28</v>
      </c>
      <c r="G4005" t="s">
        <v>29</v>
      </c>
      <c r="H4005" t="s">
        <v>30</v>
      </c>
      <c r="I4005" s="6">
        <v>1</v>
      </c>
      <c r="J4005" s="6">
        <v>1999</v>
      </c>
      <c r="K4005" s="6">
        <v>1999</v>
      </c>
      <c r="L4005" s="6">
        <v>0.15</v>
      </c>
      <c r="M4005" s="6">
        <v>299.85000000000002</v>
      </c>
      <c r="N4005" s="6">
        <v>1699.15</v>
      </c>
      <c r="O4005" s="6">
        <v>467.27</v>
      </c>
      <c r="P4005" t="s">
        <v>186</v>
      </c>
      <c r="Q4005" t="s">
        <v>187</v>
      </c>
      <c r="R4005" t="s">
        <v>160</v>
      </c>
      <c r="S4005" t="s">
        <v>45</v>
      </c>
      <c r="T4005" t="s">
        <v>35</v>
      </c>
      <c r="U4005" s="13">
        <f t="shared" si="248"/>
        <v>2024</v>
      </c>
      <c r="V4005" s="13">
        <f t="shared" si="249"/>
        <v>8</v>
      </c>
      <c r="W4005" s="20" t="str">
        <f t="shared" si="250"/>
        <v>August</v>
      </c>
      <c r="X4005">
        <v>0.27500000000000002</v>
      </c>
      <c r="Y4005" s="6">
        <f t="shared" si="251"/>
        <v>1399.3</v>
      </c>
      <c r="Z4005" cm="1">
        <f t="array" aca="1" ref="Z4005" ca="1">IF(roud(N4005,2)=ROUND(Z4005,2),"ok","error")</f>
        <v>0</v>
      </c>
    </row>
    <row r="4006" spans="1:26" x14ac:dyDescent="0.3">
      <c r="A4006" t="s">
        <v>5728</v>
      </c>
      <c r="B4006" s="4">
        <v>45368</v>
      </c>
      <c r="C4006" t="s">
        <v>1361</v>
      </c>
      <c r="D4006" t="s">
        <v>1362</v>
      </c>
      <c r="E4006" t="s">
        <v>212</v>
      </c>
      <c r="F4006" t="s">
        <v>213</v>
      </c>
      <c r="G4006" t="s">
        <v>214</v>
      </c>
      <c r="H4006" t="s">
        <v>215</v>
      </c>
      <c r="I4006" s="6">
        <v>5</v>
      </c>
      <c r="J4006" s="6">
        <v>599</v>
      </c>
      <c r="K4006" s="6">
        <v>2995</v>
      </c>
      <c r="L4006" s="6">
        <v>0.15</v>
      </c>
      <c r="M4006" s="6">
        <v>449.25</v>
      </c>
      <c r="N4006" s="6">
        <v>2545.75</v>
      </c>
      <c r="O4006" s="6">
        <v>852.83</v>
      </c>
      <c r="P4006" t="s">
        <v>89</v>
      </c>
      <c r="Q4006" t="s">
        <v>90</v>
      </c>
      <c r="R4006" t="s">
        <v>65</v>
      </c>
      <c r="S4006" t="s">
        <v>98</v>
      </c>
      <c r="T4006" t="s">
        <v>35</v>
      </c>
      <c r="U4006" s="13">
        <f t="shared" si="248"/>
        <v>2024</v>
      </c>
      <c r="V4006" s="13">
        <f t="shared" si="249"/>
        <v>3</v>
      </c>
      <c r="W4006" s="20" t="str">
        <f t="shared" si="250"/>
        <v>March</v>
      </c>
      <c r="X4006">
        <v>0.33500000000000002</v>
      </c>
      <c r="Y4006" s="6">
        <f t="shared" si="251"/>
        <v>2096.5</v>
      </c>
      <c r="Z4006" cm="1">
        <f t="array" aca="1" ref="Z4006" ca="1">IF(roud(N4006,2)=ROUND(Z4006,2),"ok","error")</f>
        <v>0</v>
      </c>
    </row>
    <row r="4007" spans="1:26" x14ac:dyDescent="0.3">
      <c r="A4007" t="s">
        <v>5729</v>
      </c>
      <c r="B4007" s="4">
        <v>45499</v>
      </c>
      <c r="C4007" t="s">
        <v>1651</v>
      </c>
      <c r="D4007" t="s">
        <v>1652</v>
      </c>
      <c r="E4007" t="s">
        <v>273</v>
      </c>
      <c r="F4007" t="s">
        <v>274</v>
      </c>
      <c r="G4007" t="s">
        <v>29</v>
      </c>
      <c r="H4007" t="s">
        <v>88</v>
      </c>
      <c r="I4007" s="6">
        <v>1</v>
      </c>
      <c r="J4007" s="6">
        <v>2499</v>
      </c>
      <c r="K4007" s="6">
        <v>2499</v>
      </c>
      <c r="L4007" s="6">
        <v>0</v>
      </c>
      <c r="M4007" s="6">
        <v>0</v>
      </c>
      <c r="N4007" s="6">
        <v>2499</v>
      </c>
      <c r="O4007" s="6">
        <v>799.68</v>
      </c>
      <c r="P4007" t="s">
        <v>42</v>
      </c>
      <c r="Q4007" t="s">
        <v>43</v>
      </c>
      <c r="R4007" t="s">
        <v>44</v>
      </c>
      <c r="S4007" t="s">
        <v>107</v>
      </c>
      <c r="T4007" t="s">
        <v>35</v>
      </c>
      <c r="U4007" s="13">
        <f t="shared" si="248"/>
        <v>2024</v>
      </c>
      <c r="V4007" s="13">
        <f t="shared" si="249"/>
        <v>7</v>
      </c>
      <c r="W4007" s="20" t="str">
        <f t="shared" si="250"/>
        <v>July</v>
      </c>
      <c r="X4007">
        <v>0.32</v>
      </c>
      <c r="Y4007" s="6">
        <f t="shared" si="251"/>
        <v>2499</v>
      </c>
      <c r="Z4007" cm="1">
        <f t="array" aca="1" ref="Z4007" ca="1">IF(roud(N4007,2)=ROUND(Z4007,2),"ok","error")</f>
        <v>0</v>
      </c>
    </row>
    <row r="4008" spans="1:26" x14ac:dyDescent="0.3">
      <c r="A4008" t="s">
        <v>5730</v>
      </c>
      <c r="B4008" s="4">
        <v>45431</v>
      </c>
      <c r="C4008" t="s">
        <v>398</v>
      </c>
      <c r="D4008" t="s">
        <v>399</v>
      </c>
      <c r="E4008" t="s">
        <v>86</v>
      </c>
      <c r="F4008" t="s">
        <v>87</v>
      </c>
      <c r="G4008" t="s">
        <v>29</v>
      </c>
      <c r="H4008" t="s">
        <v>88</v>
      </c>
      <c r="I4008" s="6">
        <v>5</v>
      </c>
      <c r="J4008" s="6">
        <v>1299</v>
      </c>
      <c r="K4008" s="6">
        <v>6495</v>
      </c>
      <c r="L4008" s="6">
        <v>0.3</v>
      </c>
      <c r="M4008" s="6">
        <v>1948.5</v>
      </c>
      <c r="N4008" s="6">
        <v>4546.5</v>
      </c>
      <c r="O4008" s="6">
        <v>1045.7</v>
      </c>
      <c r="P4008" t="s">
        <v>170</v>
      </c>
      <c r="Q4008" t="s">
        <v>171</v>
      </c>
      <c r="R4008" t="s">
        <v>44</v>
      </c>
      <c r="S4008" t="s">
        <v>98</v>
      </c>
      <c r="T4008" t="s">
        <v>35</v>
      </c>
      <c r="U4008" s="13">
        <f t="shared" si="248"/>
        <v>2024</v>
      </c>
      <c r="V4008" s="13">
        <f t="shared" si="249"/>
        <v>5</v>
      </c>
      <c r="W4008" s="20" t="str">
        <f t="shared" si="250"/>
        <v>May</v>
      </c>
      <c r="X4008">
        <v>0.23</v>
      </c>
      <c r="Y4008" s="6">
        <f t="shared" si="251"/>
        <v>2598</v>
      </c>
      <c r="Z4008" cm="1">
        <f t="array" aca="1" ref="Z4008" ca="1">IF(roud(N4008,2)=ROUND(Z4008,2),"ok","error")</f>
        <v>0</v>
      </c>
    </row>
    <row r="4009" spans="1:26" x14ac:dyDescent="0.3">
      <c r="A4009" t="s">
        <v>5731</v>
      </c>
      <c r="B4009" s="4">
        <v>45890</v>
      </c>
      <c r="C4009" t="s">
        <v>1819</v>
      </c>
      <c r="D4009" t="s">
        <v>1820</v>
      </c>
      <c r="E4009" t="s">
        <v>59</v>
      </c>
      <c r="F4009" t="s">
        <v>60</v>
      </c>
      <c r="G4009" t="s">
        <v>61</v>
      </c>
      <c r="H4009" t="s">
        <v>62</v>
      </c>
      <c r="I4009" s="6">
        <v>2</v>
      </c>
      <c r="J4009" s="6">
        <v>59999</v>
      </c>
      <c r="K4009" s="6">
        <v>119998</v>
      </c>
      <c r="L4009" s="6">
        <v>0.15</v>
      </c>
      <c r="M4009" s="6">
        <v>17999.7</v>
      </c>
      <c r="N4009" s="6">
        <v>101998.3</v>
      </c>
      <c r="O4009" s="6">
        <v>11729.8</v>
      </c>
      <c r="P4009" t="s">
        <v>94</v>
      </c>
      <c r="Q4009" t="s">
        <v>64</v>
      </c>
      <c r="R4009" t="s">
        <v>65</v>
      </c>
      <c r="S4009" t="s">
        <v>45</v>
      </c>
      <c r="T4009" t="s">
        <v>35</v>
      </c>
      <c r="U4009" s="13">
        <f t="shared" si="248"/>
        <v>2025</v>
      </c>
      <c r="V4009" s="13">
        <f t="shared" si="249"/>
        <v>8</v>
      </c>
      <c r="W4009" s="20" t="str">
        <f t="shared" si="250"/>
        <v>August</v>
      </c>
      <c r="X4009">
        <v>0.115</v>
      </c>
      <c r="Y4009" s="6">
        <f t="shared" si="251"/>
        <v>83998.6</v>
      </c>
      <c r="Z4009" cm="1">
        <f t="array" aca="1" ref="Z4009" ca="1">IF(roud(N4009,2)=ROUND(Z4009,2),"ok","error")</f>
        <v>0</v>
      </c>
    </row>
    <row r="4010" spans="1:26" x14ac:dyDescent="0.3">
      <c r="A4010" t="s">
        <v>5732</v>
      </c>
      <c r="B4010" s="4">
        <v>45403</v>
      </c>
      <c r="C4010" t="s">
        <v>2018</v>
      </c>
      <c r="D4010" t="s">
        <v>2019</v>
      </c>
      <c r="E4010" t="s">
        <v>75</v>
      </c>
      <c r="F4010" t="s">
        <v>76</v>
      </c>
      <c r="G4010" t="s">
        <v>61</v>
      </c>
      <c r="H4010" t="s">
        <v>71</v>
      </c>
      <c r="I4010" s="6">
        <v>3</v>
      </c>
      <c r="J4010" s="6">
        <v>1499</v>
      </c>
      <c r="K4010" s="6">
        <v>4497</v>
      </c>
      <c r="L4010" s="6">
        <v>0.15</v>
      </c>
      <c r="M4010" s="6">
        <v>674.55</v>
      </c>
      <c r="N4010" s="6">
        <v>3822.45</v>
      </c>
      <c r="O4010" s="6">
        <v>439.58</v>
      </c>
      <c r="P4010" t="s">
        <v>89</v>
      </c>
      <c r="Q4010" t="s">
        <v>90</v>
      </c>
      <c r="R4010" t="s">
        <v>65</v>
      </c>
      <c r="S4010" t="s">
        <v>98</v>
      </c>
      <c r="T4010" t="s">
        <v>35</v>
      </c>
      <c r="U4010" s="13">
        <f t="shared" si="248"/>
        <v>2024</v>
      </c>
      <c r="V4010" s="13">
        <f t="shared" si="249"/>
        <v>4</v>
      </c>
      <c r="W4010" s="20" t="str">
        <f t="shared" si="250"/>
        <v>April</v>
      </c>
      <c r="X4010">
        <v>0.115</v>
      </c>
      <c r="Y4010" s="6">
        <f t="shared" si="251"/>
        <v>3147.9</v>
      </c>
      <c r="Z4010" cm="1">
        <f t="array" aca="1" ref="Z4010" ca="1">IF(roud(N4010,2)=ROUND(Z4010,2),"ok","error")</f>
        <v>0</v>
      </c>
    </row>
    <row r="4011" spans="1:26" x14ac:dyDescent="0.3">
      <c r="A4011" t="s">
        <v>5733</v>
      </c>
      <c r="B4011" s="4">
        <v>45451</v>
      </c>
      <c r="C4011" t="s">
        <v>1986</v>
      </c>
      <c r="D4011" t="s">
        <v>1987</v>
      </c>
      <c r="E4011" t="s">
        <v>121</v>
      </c>
      <c r="F4011" t="s">
        <v>122</v>
      </c>
      <c r="G4011" t="s">
        <v>61</v>
      </c>
      <c r="H4011" t="s">
        <v>123</v>
      </c>
      <c r="I4011" s="6">
        <v>2</v>
      </c>
      <c r="J4011" s="6">
        <v>24999</v>
      </c>
      <c r="K4011" s="6">
        <v>49998</v>
      </c>
      <c r="L4011" s="6">
        <v>0.15</v>
      </c>
      <c r="M4011" s="6">
        <v>7499.7</v>
      </c>
      <c r="N4011" s="6">
        <v>42498.3</v>
      </c>
      <c r="O4011" s="6">
        <v>4887.3</v>
      </c>
      <c r="P4011" t="s">
        <v>82</v>
      </c>
      <c r="Q4011" t="s">
        <v>82</v>
      </c>
      <c r="R4011" t="s">
        <v>65</v>
      </c>
      <c r="S4011" t="s">
        <v>45</v>
      </c>
      <c r="T4011" t="s">
        <v>35</v>
      </c>
      <c r="U4011" s="13">
        <f t="shared" si="248"/>
        <v>2024</v>
      </c>
      <c r="V4011" s="13">
        <f t="shared" si="249"/>
        <v>6</v>
      </c>
      <c r="W4011" s="20" t="str">
        <f t="shared" si="250"/>
        <v>June</v>
      </c>
      <c r="X4011">
        <v>0.115</v>
      </c>
      <c r="Y4011" s="6">
        <f t="shared" si="251"/>
        <v>34998.6</v>
      </c>
      <c r="Z4011" cm="1">
        <f t="array" aca="1" ref="Z4011" ca="1">IF(roud(N4011,2)=ROUND(Z4011,2),"ok","error")</f>
        <v>0</v>
      </c>
    </row>
    <row r="4012" spans="1:26" x14ac:dyDescent="0.3">
      <c r="A4012" t="s">
        <v>5734</v>
      </c>
      <c r="B4012" s="4">
        <v>45400</v>
      </c>
      <c r="C4012" t="s">
        <v>179</v>
      </c>
      <c r="D4012" t="s">
        <v>180</v>
      </c>
      <c r="E4012" t="s">
        <v>167</v>
      </c>
      <c r="F4012" t="s">
        <v>168</v>
      </c>
      <c r="G4012" t="s">
        <v>113</v>
      </c>
      <c r="H4012" t="s">
        <v>169</v>
      </c>
      <c r="I4012" s="6">
        <v>1</v>
      </c>
      <c r="J4012" s="6">
        <v>899</v>
      </c>
      <c r="K4012" s="6">
        <v>899</v>
      </c>
      <c r="L4012" s="6">
        <v>0.1</v>
      </c>
      <c r="M4012" s="6">
        <v>89.9</v>
      </c>
      <c r="N4012" s="6">
        <v>809.1</v>
      </c>
      <c r="O4012" s="6">
        <v>202.28</v>
      </c>
      <c r="P4012" t="s">
        <v>63</v>
      </c>
      <c r="Q4012" t="s">
        <v>64</v>
      </c>
      <c r="R4012" t="s">
        <v>65</v>
      </c>
      <c r="S4012" t="s">
        <v>45</v>
      </c>
      <c r="T4012" t="s">
        <v>35</v>
      </c>
      <c r="U4012" s="13">
        <f t="shared" si="248"/>
        <v>2024</v>
      </c>
      <c r="V4012" s="13">
        <f t="shared" si="249"/>
        <v>4</v>
      </c>
      <c r="W4012" s="20" t="str">
        <f t="shared" si="250"/>
        <v>April</v>
      </c>
      <c r="X4012">
        <v>0.25</v>
      </c>
      <c r="Y4012" s="6">
        <f t="shared" si="251"/>
        <v>719.2</v>
      </c>
      <c r="Z4012" cm="1">
        <f t="array" aca="1" ref="Z4012" ca="1">IF(roud(N4012,2)=ROUND(Z4012,2),"ok","error")</f>
        <v>0</v>
      </c>
    </row>
    <row r="4013" spans="1:26" x14ac:dyDescent="0.3">
      <c r="A4013" t="s">
        <v>5735</v>
      </c>
      <c r="B4013" s="4">
        <v>45460</v>
      </c>
      <c r="C4013" t="s">
        <v>1256</v>
      </c>
      <c r="D4013" t="s">
        <v>1257</v>
      </c>
      <c r="E4013" t="s">
        <v>302</v>
      </c>
      <c r="F4013" t="s">
        <v>303</v>
      </c>
      <c r="G4013" t="s">
        <v>29</v>
      </c>
      <c r="H4013" t="s">
        <v>304</v>
      </c>
      <c r="I4013" s="6">
        <v>1</v>
      </c>
      <c r="J4013" s="6">
        <v>1799</v>
      </c>
      <c r="K4013" s="6">
        <v>1799</v>
      </c>
      <c r="L4013" s="6">
        <v>0.05</v>
      </c>
      <c r="M4013" s="6">
        <v>89.95</v>
      </c>
      <c r="N4013" s="6">
        <v>1709.05</v>
      </c>
      <c r="O4013" s="6">
        <v>521.26</v>
      </c>
      <c r="P4013" t="s">
        <v>94</v>
      </c>
      <c r="Q4013" t="s">
        <v>64</v>
      </c>
      <c r="R4013" t="s">
        <v>65</v>
      </c>
      <c r="S4013" t="s">
        <v>45</v>
      </c>
      <c r="T4013" t="s">
        <v>35</v>
      </c>
      <c r="U4013" s="13">
        <f t="shared" si="248"/>
        <v>2024</v>
      </c>
      <c r="V4013" s="13">
        <f t="shared" si="249"/>
        <v>6</v>
      </c>
      <c r="W4013" s="20" t="str">
        <f t="shared" si="250"/>
        <v>June</v>
      </c>
      <c r="X4013">
        <v>0.30499999999999999</v>
      </c>
      <c r="Y4013" s="6">
        <f t="shared" si="251"/>
        <v>1619.1</v>
      </c>
      <c r="Z4013" cm="1">
        <f t="array" aca="1" ref="Z4013" ca="1">IF(roud(N4013,2)=ROUND(Z4013,2),"ok","error")</f>
        <v>0</v>
      </c>
    </row>
    <row r="4014" spans="1:26" x14ac:dyDescent="0.3">
      <c r="A4014" t="s">
        <v>5736</v>
      </c>
      <c r="B4014" s="4">
        <v>45752</v>
      </c>
      <c r="C4014" t="s">
        <v>1397</v>
      </c>
      <c r="D4014" t="s">
        <v>1398</v>
      </c>
      <c r="E4014" t="s">
        <v>484</v>
      </c>
      <c r="F4014" t="s">
        <v>485</v>
      </c>
      <c r="G4014" t="s">
        <v>113</v>
      </c>
      <c r="H4014" t="s">
        <v>169</v>
      </c>
      <c r="I4014" s="6">
        <v>2</v>
      </c>
      <c r="J4014" s="6">
        <v>1599</v>
      </c>
      <c r="K4014" s="6">
        <v>3198</v>
      </c>
      <c r="L4014" s="6">
        <v>0.3</v>
      </c>
      <c r="M4014" s="6">
        <v>959.4</v>
      </c>
      <c r="N4014" s="6">
        <v>2238.6</v>
      </c>
      <c r="O4014" s="6">
        <v>425.33</v>
      </c>
      <c r="P4014" t="s">
        <v>144</v>
      </c>
      <c r="Q4014" t="s">
        <v>145</v>
      </c>
      <c r="R4014" t="s">
        <v>65</v>
      </c>
      <c r="S4014" t="s">
        <v>45</v>
      </c>
      <c r="T4014" t="s">
        <v>35</v>
      </c>
      <c r="U4014" s="13">
        <f t="shared" si="248"/>
        <v>2025</v>
      </c>
      <c r="V4014" s="13">
        <f t="shared" si="249"/>
        <v>4</v>
      </c>
      <c r="W4014" s="20" t="str">
        <f t="shared" si="250"/>
        <v>April</v>
      </c>
      <c r="X4014">
        <v>0.19</v>
      </c>
      <c r="Y4014" s="6">
        <f t="shared" si="251"/>
        <v>1279.2</v>
      </c>
      <c r="Z4014" cm="1">
        <f t="array" aca="1" ref="Z4014" ca="1">IF(roud(N4014,2)=ROUND(Z4014,2),"ok","error")</f>
        <v>0</v>
      </c>
    </row>
    <row r="4015" spans="1:26" x14ac:dyDescent="0.3">
      <c r="A4015" t="s">
        <v>5737</v>
      </c>
      <c r="B4015" s="4">
        <v>45769</v>
      </c>
      <c r="C4015" t="s">
        <v>1711</v>
      </c>
      <c r="D4015" t="s">
        <v>1712</v>
      </c>
      <c r="E4015" t="s">
        <v>273</v>
      </c>
      <c r="F4015" t="s">
        <v>274</v>
      </c>
      <c r="G4015" t="s">
        <v>29</v>
      </c>
      <c r="H4015" t="s">
        <v>88</v>
      </c>
      <c r="I4015" s="6">
        <v>1</v>
      </c>
      <c r="J4015" s="6">
        <v>2499</v>
      </c>
      <c r="K4015" s="6">
        <v>2499</v>
      </c>
      <c r="L4015" s="6">
        <v>0.1</v>
      </c>
      <c r="M4015" s="6">
        <v>249.9</v>
      </c>
      <c r="N4015" s="6">
        <v>2249.1</v>
      </c>
      <c r="O4015" s="6">
        <v>652.24</v>
      </c>
      <c r="P4015" t="s">
        <v>42</v>
      </c>
      <c r="Q4015" t="s">
        <v>43</v>
      </c>
      <c r="R4015" t="s">
        <v>44</v>
      </c>
      <c r="S4015" t="s">
        <v>107</v>
      </c>
      <c r="T4015" t="s">
        <v>35</v>
      </c>
      <c r="U4015" s="13">
        <f t="shared" si="248"/>
        <v>2025</v>
      </c>
      <c r="V4015" s="13">
        <f t="shared" si="249"/>
        <v>4</v>
      </c>
      <c r="W4015" s="20" t="str">
        <f t="shared" si="250"/>
        <v>April</v>
      </c>
      <c r="X4015">
        <v>0.28999999999999998</v>
      </c>
      <c r="Y4015" s="6">
        <f t="shared" si="251"/>
        <v>1999.2</v>
      </c>
      <c r="Z4015" cm="1">
        <f t="array" aca="1" ref="Z4015" ca="1">IF(roud(N4015,2)=ROUND(Z4015,2),"ok","error")</f>
        <v>0</v>
      </c>
    </row>
    <row r="4016" spans="1:26" x14ac:dyDescent="0.3">
      <c r="A4016" t="s">
        <v>5738</v>
      </c>
      <c r="B4016" s="4">
        <v>45613</v>
      </c>
      <c r="C4016" t="s">
        <v>2313</v>
      </c>
      <c r="D4016" t="s">
        <v>2314</v>
      </c>
      <c r="E4016" t="s">
        <v>484</v>
      </c>
      <c r="F4016" t="s">
        <v>485</v>
      </c>
      <c r="G4016" t="s">
        <v>113</v>
      </c>
      <c r="H4016" t="s">
        <v>169</v>
      </c>
      <c r="I4016" s="6">
        <v>1</v>
      </c>
      <c r="J4016" s="6">
        <v>1599</v>
      </c>
      <c r="K4016" s="6">
        <v>1599</v>
      </c>
      <c r="L4016" s="6">
        <v>0.05</v>
      </c>
      <c r="M4016" s="6">
        <v>79.95</v>
      </c>
      <c r="N4016" s="6">
        <v>1519.05</v>
      </c>
      <c r="O4016" s="6">
        <v>402.55</v>
      </c>
      <c r="P4016" t="s">
        <v>31</v>
      </c>
      <c r="Q4016" t="s">
        <v>32</v>
      </c>
      <c r="R4016" t="s">
        <v>33</v>
      </c>
      <c r="S4016" t="s">
        <v>98</v>
      </c>
      <c r="T4016" t="s">
        <v>35</v>
      </c>
      <c r="U4016" s="13">
        <f t="shared" si="248"/>
        <v>2024</v>
      </c>
      <c r="V4016" s="13">
        <f t="shared" si="249"/>
        <v>11</v>
      </c>
      <c r="W4016" s="20" t="str">
        <f t="shared" si="250"/>
        <v>November</v>
      </c>
      <c r="X4016">
        <v>0.26500000000000001</v>
      </c>
      <c r="Y4016" s="6">
        <f t="shared" si="251"/>
        <v>1439.1</v>
      </c>
      <c r="Z4016" cm="1">
        <f t="array" aca="1" ref="Z4016" ca="1">IF(roud(N4016,2)=ROUND(Z4016,2),"ok","error")</f>
        <v>0</v>
      </c>
    </row>
    <row r="4017" spans="1:26" x14ac:dyDescent="0.3">
      <c r="A4017" t="s">
        <v>5739</v>
      </c>
      <c r="B4017" s="4">
        <v>45708</v>
      </c>
      <c r="C4017" t="s">
        <v>434</v>
      </c>
      <c r="D4017" t="s">
        <v>435</v>
      </c>
      <c r="E4017" t="s">
        <v>258</v>
      </c>
      <c r="F4017" t="s">
        <v>259</v>
      </c>
      <c r="G4017" t="s">
        <v>214</v>
      </c>
      <c r="H4017" t="s">
        <v>260</v>
      </c>
      <c r="I4017" s="6">
        <v>2</v>
      </c>
      <c r="J4017" s="6">
        <v>399</v>
      </c>
      <c r="K4017" s="6">
        <v>798</v>
      </c>
      <c r="L4017" s="6">
        <v>0.05</v>
      </c>
      <c r="M4017" s="6">
        <v>39.9</v>
      </c>
      <c r="N4017" s="6">
        <v>758.1</v>
      </c>
      <c r="O4017" s="6">
        <v>276.70999999999998</v>
      </c>
      <c r="P4017" t="s">
        <v>82</v>
      </c>
      <c r="Q4017" t="s">
        <v>82</v>
      </c>
      <c r="R4017" t="s">
        <v>65</v>
      </c>
      <c r="S4017" t="s">
        <v>107</v>
      </c>
      <c r="T4017" t="s">
        <v>55</v>
      </c>
      <c r="U4017" s="13">
        <f t="shared" si="248"/>
        <v>2025</v>
      </c>
      <c r="V4017" s="13">
        <f t="shared" si="249"/>
        <v>2</v>
      </c>
      <c r="W4017" s="20" t="str">
        <f t="shared" si="250"/>
        <v>February</v>
      </c>
      <c r="X4017">
        <v>0.36499999999999999</v>
      </c>
      <c r="Y4017" s="6">
        <f t="shared" si="251"/>
        <v>718.2</v>
      </c>
      <c r="Z4017" cm="1">
        <f t="array" aca="1" ref="Z4017" ca="1">IF(roud(N4017,2)=ROUND(Z4017,2),"ok","error")</f>
        <v>0</v>
      </c>
    </row>
    <row r="4018" spans="1:26" x14ac:dyDescent="0.3">
      <c r="A4018" t="s">
        <v>5740</v>
      </c>
      <c r="B4018" s="4">
        <v>45415</v>
      </c>
      <c r="C4018" t="s">
        <v>326</v>
      </c>
      <c r="D4018" t="s">
        <v>327</v>
      </c>
      <c r="E4018" t="s">
        <v>80</v>
      </c>
      <c r="F4018" t="s">
        <v>81</v>
      </c>
      <c r="G4018" t="s">
        <v>52</v>
      </c>
      <c r="H4018" t="s">
        <v>53</v>
      </c>
      <c r="I4018" s="6">
        <v>1</v>
      </c>
      <c r="J4018" s="6">
        <v>3499</v>
      </c>
      <c r="K4018" s="6">
        <v>3499</v>
      </c>
      <c r="L4018" s="6">
        <v>0.05</v>
      </c>
      <c r="M4018" s="6">
        <v>174.95</v>
      </c>
      <c r="N4018" s="6">
        <v>3324.05</v>
      </c>
      <c r="O4018" s="6">
        <v>747.91</v>
      </c>
      <c r="P4018" t="s">
        <v>170</v>
      </c>
      <c r="Q4018" t="s">
        <v>171</v>
      </c>
      <c r="R4018" t="s">
        <v>44</v>
      </c>
      <c r="S4018" t="s">
        <v>45</v>
      </c>
      <c r="T4018" t="s">
        <v>35</v>
      </c>
      <c r="U4018" s="13">
        <f t="shared" si="248"/>
        <v>2024</v>
      </c>
      <c r="V4018" s="13">
        <f t="shared" si="249"/>
        <v>5</v>
      </c>
      <c r="W4018" s="20" t="str">
        <f t="shared" si="250"/>
        <v>May</v>
      </c>
      <c r="X4018">
        <v>0.22500000000000001</v>
      </c>
      <c r="Y4018" s="6">
        <f t="shared" si="251"/>
        <v>3149.1</v>
      </c>
      <c r="Z4018" cm="1">
        <f t="array" aca="1" ref="Z4018" ca="1">IF(roud(N4018,2)=ROUND(Z4018,2),"ok","error")</f>
        <v>0</v>
      </c>
    </row>
    <row r="4019" spans="1:26" x14ac:dyDescent="0.3">
      <c r="A4019" t="s">
        <v>5741</v>
      </c>
      <c r="B4019" s="4">
        <v>45840</v>
      </c>
      <c r="C4019" t="s">
        <v>1690</v>
      </c>
      <c r="D4019" t="s">
        <v>1691</v>
      </c>
      <c r="E4019" t="s">
        <v>121</v>
      </c>
      <c r="F4019" t="s">
        <v>122</v>
      </c>
      <c r="G4019" t="s">
        <v>61</v>
      </c>
      <c r="H4019" t="s">
        <v>123</v>
      </c>
      <c r="I4019" s="6">
        <v>3</v>
      </c>
      <c r="J4019" s="6">
        <v>24999</v>
      </c>
      <c r="K4019" s="6">
        <v>74997</v>
      </c>
      <c r="L4019" s="6">
        <v>0.05</v>
      </c>
      <c r="M4019" s="6">
        <v>3749.85</v>
      </c>
      <c r="N4019" s="6">
        <v>71247.149999999994</v>
      </c>
      <c r="O4019" s="6">
        <v>10330.84</v>
      </c>
      <c r="P4019" t="s">
        <v>191</v>
      </c>
      <c r="Q4019" t="s">
        <v>187</v>
      </c>
      <c r="R4019" t="s">
        <v>160</v>
      </c>
      <c r="S4019" t="s">
        <v>45</v>
      </c>
      <c r="T4019" t="s">
        <v>35</v>
      </c>
      <c r="U4019" s="13">
        <f t="shared" si="248"/>
        <v>2025</v>
      </c>
      <c r="V4019" s="13">
        <f t="shared" si="249"/>
        <v>7</v>
      </c>
      <c r="W4019" s="20" t="str">
        <f t="shared" si="250"/>
        <v>July</v>
      </c>
      <c r="X4019">
        <v>0.14499999999999999</v>
      </c>
      <c r="Y4019" s="6">
        <f t="shared" si="251"/>
        <v>67497.3</v>
      </c>
      <c r="Z4019" cm="1">
        <f t="array" aca="1" ref="Z4019" ca="1">IF(roud(N4019,2)=ROUND(Z4019,2),"ok","error")</f>
        <v>0</v>
      </c>
    </row>
    <row r="4020" spans="1:26" x14ac:dyDescent="0.3">
      <c r="A4020" t="s">
        <v>5742</v>
      </c>
      <c r="B4020" s="4">
        <v>45658</v>
      </c>
      <c r="C4020" t="s">
        <v>1168</v>
      </c>
      <c r="D4020" t="s">
        <v>1169</v>
      </c>
      <c r="E4020" t="s">
        <v>302</v>
      </c>
      <c r="F4020" t="s">
        <v>303</v>
      </c>
      <c r="G4020" t="s">
        <v>29</v>
      </c>
      <c r="H4020" t="s">
        <v>304</v>
      </c>
      <c r="I4020" s="6">
        <v>1</v>
      </c>
      <c r="J4020" s="6">
        <v>1799</v>
      </c>
      <c r="K4020" s="6">
        <v>1799</v>
      </c>
      <c r="L4020" s="6">
        <v>0.2</v>
      </c>
      <c r="M4020" s="6">
        <v>359.8</v>
      </c>
      <c r="N4020" s="6">
        <v>1439.2</v>
      </c>
      <c r="O4020" s="6">
        <v>374.19</v>
      </c>
      <c r="P4020" t="s">
        <v>144</v>
      </c>
      <c r="Q4020" t="s">
        <v>145</v>
      </c>
      <c r="R4020" t="s">
        <v>65</v>
      </c>
      <c r="S4020" t="s">
        <v>107</v>
      </c>
      <c r="T4020" t="s">
        <v>35</v>
      </c>
      <c r="U4020" s="13">
        <f t="shared" si="248"/>
        <v>2025</v>
      </c>
      <c r="V4020" s="13">
        <f t="shared" si="249"/>
        <v>1</v>
      </c>
      <c r="W4020" s="20" t="str">
        <f t="shared" si="250"/>
        <v>January</v>
      </c>
      <c r="X4020">
        <v>0.26</v>
      </c>
      <c r="Y4020" s="6">
        <f t="shared" si="251"/>
        <v>1079.4000000000001</v>
      </c>
      <c r="Z4020" cm="1">
        <f t="array" aca="1" ref="Z4020" ca="1">IF(roud(N4020,2)=ROUND(Z4020,2),"ok","error")</f>
        <v>0</v>
      </c>
    </row>
    <row r="4021" spans="1:26" x14ac:dyDescent="0.3">
      <c r="A4021" t="s">
        <v>5743</v>
      </c>
      <c r="B4021" s="4">
        <v>45504</v>
      </c>
      <c r="C4021" t="s">
        <v>681</v>
      </c>
      <c r="D4021" t="s">
        <v>682</v>
      </c>
      <c r="E4021" t="s">
        <v>484</v>
      </c>
      <c r="F4021" t="s">
        <v>485</v>
      </c>
      <c r="G4021" t="s">
        <v>113</v>
      </c>
      <c r="H4021" t="s">
        <v>169</v>
      </c>
      <c r="I4021" s="6">
        <v>5</v>
      </c>
      <c r="J4021" s="6">
        <v>1599</v>
      </c>
      <c r="K4021" s="6">
        <v>7995</v>
      </c>
      <c r="L4021" s="6">
        <v>0.25</v>
      </c>
      <c r="M4021" s="6">
        <v>1998.75</v>
      </c>
      <c r="N4021" s="6">
        <v>5996.25</v>
      </c>
      <c r="O4021" s="6">
        <v>1229.23</v>
      </c>
      <c r="P4021" t="s">
        <v>144</v>
      </c>
      <c r="Q4021" t="s">
        <v>145</v>
      </c>
      <c r="R4021" t="s">
        <v>65</v>
      </c>
      <c r="S4021" t="s">
        <v>98</v>
      </c>
      <c r="T4021" t="s">
        <v>35</v>
      </c>
      <c r="U4021" s="13">
        <f t="shared" si="248"/>
        <v>2024</v>
      </c>
      <c r="V4021" s="13">
        <f t="shared" si="249"/>
        <v>7</v>
      </c>
      <c r="W4021" s="20" t="str">
        <f t="shared" si="250"/>
        <v>July</v>
      </c>
      <c r="X4021">
        <v>0.20499999999999999</v>
      </c>
      <c r="Y4021" s="6">
        <f t="shared" si="251"/>
        <v>3997.5</v>
      </c>
      <c r="Z4021" cm="1">
        <f t="array" aca="1" ref="Z4021" ca="1">IF(roud(N4021,2)=ROUND(Z4021,2),"ok","error")</f>
        <v>0</v>
      </c>
    </row>
    <row r="4022" spans="1:26" x14ac:dyDescent="0.3">
      <c r="A4022" t="s">
        <v>5744</v>
      </c>
      <c r="B4022" s="4">
        <v>45754</v>
      </c>
      <c r="C4022" t="s">
        <v>2281</v>
      </c>
      <c r="D4022" t="s">
        <v>2282</v>
      </c>
      <c r="E4022" t="s">
        <v>181</v>
      </c>
      <c r="F4022" t="s">
        <v>182</v>
      </c>
      <c r="G4022" t="s">
        <v>113</v>
      </c>
      <c r="H4022" t="s">
        <v>114</v>
      </c>
      <c r="I4022" s="6">
        <v>2</v>
      </c>
      <c r="J4022" s="6">
        <v>2499</v>
      </c>
      <c r="K4022" s="6">
        <v>4998</v>
      </c>
      <c r="L4022" s="6">
        <v>0.2</v>
      </c>
      <c r="M4022" s="6">
        <v>999.6</v>
      </c>
      <c r="N4022" s="6">
        <v>3998.4</v>
      </c>
      <c r="O4022" s="6">
        <v>879.65</v>
      </c>
      <c r="P4022" t="s">
        <v>186</v>
      </c>
      <c r="Q4022" t="s">
        <v>187</v>
      </c>
      <c r="R4022" t="s">
        <v>160</v>
      </c>
      <c r="S4022" t="s">
        <v>98</v>
      </c>
      <c r="T4022" t="s">
        <v>35</v>
      </c>
      <c r="U4022" s="13">
        <f t="shared" si="248"/>
        <v>2025</v>
      </c>
      <c r="V4022" s="13">
        <f t="shared" si="249"/>
        <v>4</v>
      </c>
      <c r="W4022" s="20" t="str">
        <f t="shared" si="250"/>
        <v>April</v>
      </c>
      <c r="X4022">
        <v>0.22</v>
      </c>
      <c r="Y4022" s="6">
        <f t="shared" si="251"/>
        <v>2998.8</v>
      </c>
      <c r="Z4022" cm="1">
        <f t="array" aca="1" ref="Z4022" ca="1">IF(roud(N4022,2)=ROUND(Z4022,2),"ok","error")</f>
        <v>0</v>
      </c>
    </row>
    <row r="4023" spans="1:26" x14ac:dyDescent="0.3">
      <c r="A4023" t="s">
        <v>5745</v>
      </c>
      <c r="B4023" s="4">
        <v>45607</v>
      </c>
      <c r="C4023" t="s">
        <v>425</v>
      </c>
      <c r="D4023" t="s">
        <v>426</v>
      </c>
      <c r="E4023" t="s">
        <v>356</v>
      </c>
      <c r="F4023" t="s">
        <v>357</v>
      </c>
      <c r="G4023" t="s">
        <v>214</v>
      </c>
      <c r="H4023" t="s">
        <v>260</v>
      </c>
      <c r="I4023" s="6">
        <v>1</v>
      </c>
      <c r="J4023" s="6">
        <v>699</v>
      </c>
      <c r="K4023" s="6">
        <v>699</v>
      </c>
      <c r="L4023" s="6">
        <v>0.15</v>
      </c>
      <c r="M4023" s="6">
        <v>104.85</v>
      </c>
      <c r="N4023" s="6">
        <v>594.15</v>
      </c>
      <c r="O4023" s="6">
        <v>199.04</v>
      </c>
      <c r="P4023" t="s">
        <v>144</v>
      </c>
      <c r="Q4023" t="s">
        <v>145</v>
      </c>
      <c r="R4023" t="s">
        <v>65</v>
      </c>
      <c r="S4023" t="s">
        <v>45</v>
      </c>
      <c r="T4023" t="s">
        <v>35</v>
      </c>
      <c r="U4023" s="13">
        <f t="shared" si="248"/>
        <v>2024</v>
      </c>
      <c r="V4023" s="13">
        <f t="shared" si="249"/>
        <v>11</v>
      </c>
      <c r="W4023" s="20" t="str">
        <f t="shared" si="250"/>
        <v>November</v>
      </c>
      <c r="X4023">
        <v>0.33500000000000002</v>
      </c>
      <c r="Y4023" s="6">
        <f t="shared" si="251"/>
        <v>489.3</v>
      </c>
      <c r="Z4023" cm="1">
        <f t="array" aca="1" ref="Z4023" ca="1">IF(roud(N4023,2)=ROUND(Z4023,2),"ok","error")</f>
        <v>0</v>
      </c>
    </row>
    <row r="4024" spans="1:26" x14ac:dyDescent="0.3">
      <c r="A4024" t="s">
        <v>5746</v>
      </c>
      <c r="B4024" s="4">
        <v>45766</v>
      </c>
      <c r="C4024" t="s">
        <v>1083</v>
      </c>
      <c r="D4024" t="s">
        <v>1084</v>
      </c>
      <c r="E4024" t="s">
        <v>212</v>
      </c>
      <c r="F4024" t="s">
        <v>213</v>
      </c>
      <c r="G4024" t="s">
        <v>214</v>
      </c>
      <c r="H4024" t="s">
        <v>215</v>
      </c>
      <c r="I4024" s="6">
        <v>2</v>
      </c>
      <c r="J4024" s="6">
        <v>599</v>
      </c>
      <c r="K4024" s="6">
        <v>1198</v>
      </c>
      <c r="L4024" s="6">
        <v>0.1</v>
      </c>
      <c r="M4024" s="6">
        <v>119.8</v>
      </c>
      <c r="N4024" s="6">
        <v>1078.2</v>
      </c>
      <c r="O4024" s="6">
        <v>377.37</v>
      </c>
      <c r="P4024" t="s">
        <v>105</v>
      </c>
      <c r="Q4024" t="s">
        <v>106</v>
      </c>
      <c r="R4024" t="s">
        <v>44</v>
      </c>
      <c r="S4024" t="s">
        <v>45</v>
      </c>
      <c r="T4024" t="s">
        <v>35</v>
      </c>
      <c r="U4024" s="13">
        <f t="shared" si="248"/>
        <v>2025</v>
      </c>
      <c r="V4024" s="13">
        <f t="shared" si="249"/>
        <v>4</v>
      </c>
      <c r="W4024" s="20" t="str">
        <f t="shared" si="250"/>
        <v>April</v>
      </c>
      <c r="X4024">
        <v>0.35</v>
      </c>
      <c r="Y4024" s="6">
        <f t="shared" si="251"/>
        <v>958.4</v>
      </c>
      <c r="Z4024" cm="1">
        <f t="array" aca="1" ref="Z4024" ca="1">IF(roud(N4024,2)=ROUND(Z4024,2),"ok","error")</f>
        <v>0</v>
      </c>
    </row>
    <row r="4025" spans="1:26" x14ac:dyDescent="0.3">
      <c r="A4025" t="s">
        <v>5747</v>
      </c>
      <c r="B4025" s="4">
        <v>45563</v>
      </c>
      <c r="C4025" t="s">
        <v>1717</v>
      </c>
      <c r="D4025" t="s">
        <v>1718</v>
      </c>
      <c r="E4025" t="s">
        <v>59</v>
      </c>
      <c r="F4025" t="s">
        <v>60</v>
      </c>
      <c r="G4025" t="s">
        <v>61</v>
      </c>
      <c r="H4025" t="s">
        <v>62</v>
      </c>
      <c r="I4025" s="6">
        <v>1</v>
      </c>
      <c r="J4025" s="6">
        <v>59999</v>
      </c>
      <c r="K4025" s="6">
        <v>59999</v>
      </c>
      <c r="L4025" s="6">
        <v>0.2</v>
      </c>
      <c r="M4025" s="6">
        <v>11999.8</v>
      </c>
      <c r="N4025" s="6">
        <v>47999.199999999997</v>
      </c>
      <c r="O4025" s="6">
        <v>4799.92</v>
      </c>
      <c r="P4025" t="s">
        <v>170</v>
      </c>
      <c r="Q4025" t="s">
        <v>171</v>
      </c>
      <c r="R4025" t="s">
        <v>44</v>
      </c>
      <c r="S4025" t="s">
        <v>107</v>
      </c>
      <c r="T4025" t="s">
        <v>55</v>
      </c>
      <c r="U4025" s="13">
        <f t="shared" si="248"/>
        <v>2024</v>
      </c>
      <c r="V4025" s="13">
        <f t="shared" si="249"/>
        <v>9</v>
      </c>
      <c r="W4025" s="20" t="str">
        <f t="shared" si="250"/>
        <v>September</v>
      </c>
      <c r="X4025">
        <v>0.1</v>
      </c>
      <c r="Y4025" s="6">
        <f t="shared" si="251"/>
        <v>35999.4</v>
      </c>
      <c r="Z4025" cm="1">
        <f t="array" aca="1" ref="Z4025" ca="1">IF(roud(N4025,2)=ROUND(Z4025,2),"ok","error")</f>
        <v>0</v>
      </c>
    </row>
    <row r="4026" spans="1:26" x14ac:dyDescent="0.3">
      <c r="A4026" t="s">
        <v>5748</v>
      </c>
      <c r="B4026" s="4">
        <v>45414</v>
      </c>
      <c r="C4026" t="s">
        <v>1471</v>
      </c>
      <c r="D4026" t="s">
        <v>1472</v>
      </c>
      <c r="E4026" t="s">
        <v>284</v>
      </c>
      <c r="F4026" t="s">
        <v>285</v>
      </c>
      <c r="G4026" t="s">
        <v>52</v>
      </c>
      <c r="H4026" t="s">
        <v>129</v>
      </c>
      <c r="I4026" s="6">
        <v>1</v>
      </c>
      <c r="J4026" s="6">
        <v>999</v>
      </c>
      <c r="K4026" s="6">
        <v>999</v>
      </c>
      <c r="L4026" s="6">
        <v>0.1</v>
      </c>
      <c r="M4026" s="6">
        <v>99.9</v>
      </c>
      <c r="N4026" s="6">
        <v>899.1</v>
      </c>
      <c r="O4026" s="6">
        <v>188.81</v>
      </c>
      <c r="P4026" t="s">
        <v>31</v>
      </c>
      <c r="Q4026" t="s">
        <v>32</v>
      </c>
      <c r="R4026" t="s">
        <v>33</v>
      </c>
      <c r="S4026" t="s">
        <v>54</v>
      </c>
      <c r="T4026" t="s">
        <v>35</v>
      </c>
      <c r="U4026" s="13">
        <f t="shared" si="248"/>
        <v>2024</v>
      </c>
      <c r="V4026" s="13">
        <f t="shared" si="249"/>
        <v>5</v>
      </c>
      <c r="W4026" s="20" t="str">
        <f t="shared" si="250"/>
        <v>May</v>
      </c>
      <c r="X4026">
        <v>0.21</v>
      </c>
      <c r="Y4026" s="6">
        <f t="shared" si="251"/>
        <v>799.2</v>
      </c>
      <c r="Z4026" cm="1">
        <f t="array" aca="1" ref="Z4026" ca="1">IF(roud(N4026,2)=ROUND(Z4026,2),"ok","error")</f>
        <v>0</v>
      </c>
    </row>
    <row r="4027" spans="1:26" x14ac:dyDescent="0.3">
      <c r="A4027" t="s">
        <v>5749</v>
      </c>
      <c r="B4027" s="4">
        <v>45384</v>
      </c>
      <c r="C4027" t="s">
        <v>1364</v>
      </c>
      <c r="D4027" t="s">
        <v>1365</v>
      </c>
      <c r="E4027" t="s">
        <v>323</v>
      </c>
      <c r="F4027" t="s">
        <v>324</v>
      </c>
      <c r="G4027" t="s">
        <v>29</v>
      </c>
      <c r="H4027" t="s">
        <v>304</v>
      </c>
      <c r="I4027" s="6">
        <v>2</v>
      </c>
      <c r="J4027" s="6">
        <v>799</v>
      </c>
      <c r="K4027" s="6">
        <v>1598</v>
      </c>
      <c r="L4027" s="6">
        <v>0.15</v>
      </c>
      <c r="M4027" s="6">
        <v>239.7</v>
      </c>
      <c r="N4027" s="6">
        <v>1358.3</v>
      </c>
      <c r="O4027" s="6">
        <v>373.53</v>
      </c>
      <c r="P4027" t="s">
        <v>105</v>
      </c>
      <c r="Q4027" t="s">
        <v>106</v>
      </c>
      <c r="R4027" t="s">
        <v>44</v>
      </c>
      <c r="S4027" t="s">
        <v>54</v>
      </c>
      <c r="T4027" t="s">
        <v>35</v>
      </c>
      <c r="U4027" s="13">
        <f t="shared" si="248"/>
        <v>2024</v>
      </c>
      <c r="V4027" s="13">
        <f t="shared" si="249"/>
        <v>4</v>
      </c>
      <c r="W4027" s="20" t="str">
        <f t="shared" si="250"/>
        <v>April</v>
      </c>
      <c r="X4027">
        <v>0.27500000000000002</v>
      </c>
      <c r="Y4027" s="6">
        <f t="shared" si="251"/>
        <v>1118.5999999999999</v>
      </c>
      <c r="Z4027" cm="1">
        <f t="array" aca="1" ref="Z4027" ca="1">IF(roud(N4027,2)=ROUND(Z4027,2),"ok","error")</f>
        <v>0</v>
      </c>
    </row>
    <row r="4028" spans="1:26" x14ac:dyDescent="0.3">
      <c r="A4028" t="s">
        <v>5750</v>
      </c>
      <c r="B4028" s="4">
        <v>45453</v>
      </c>
      <c r="C4028" t="s">
        <v>3603</v>
      </c>
      <c r="D4028" t="s">
        <v>3604</v>
      </c>
      <c r="E4028" t="s">
        <v>356</v>
      </c>
      <c r="F4028" t="s">
        <v>357</v>
      </c>
      <c r="G4028" t="s">
        <v>214</v>
      </c>
      <c r="H4028" t="s">
        <v>260</v>
      </c>
      <c r="I4028" s="6">
        <v>2</v>
      </c>
      <c r="J4028" s="6">
        <v>699</v>
      </c>
      <c r="K4028" s="6">
        <v>1398</v>
      </c>
      <c r="L4028" s="6">
        <v>0.05</v>
      </c>
      <c r="M4028" s="6">
        <v>69.900000000000006</v>
      </c>
      <c r="N4028" s="6">
        <v>1328.1</v>
      </c>
      <c r="O4028" s="6">
        <v>484.76</v>
      </c>
      <c r="P4028" t="s">
        <v>186</v>
      </c>
      <c r="Q4028" t="s">
        <v>187</v>
      </c>
      <c r="R4028" t="s">
        <v>160</v>
      </c>
      <c r="S4028" t="s">
        <v>45</v>
      </c>
      <c r="T4028" t="s">
        <v>35</v>
      </c>
      <c r="U4028" s="13">
        <f t="shared" si="248"/>
        <v>2024</v>
      </c>
      <c r="V4028" s="13">
        <f t="shared" si="249"/>
        <v>6</v>
      </c>
      <c r="W4028" s="20" t="str">
        <f t="shared" si="250"/>
        <v>June</v>
      </c>
      <c r="X4028">
        <v>0.36499999999999999</v>
      </c>
      <c r="Y4028" s="6">
        <f t="shared" si="251"/>
        <v>1258.2</v>
      </c>
      <c r="Z4028" cm="1">
        <f t="array" aca="1" ref="Z4028" ca="1">IF(roud(N4028,2)=ROUND(Z4028,2),"ok","error")</f>
        <v>0</v>
      </c>
    </row>
    <row r="4029" spans="1:26" x14ac:dyDescent="0.3">
      <c r="A4029" t="s">
        <v>5751</v>
      </c>
      <c r="B4029" s="4">
        <v>45994</v>
      </c>
      <c r="C4029" t="s">
        <v>1717</v>
      </c>
      <c r="D4029" t="s">
        <v>1718</v>
      </c>
      <c r="E4029" t="s">
        <v>59</v>
      </c>
      <c r="F4029" t="s">
        <v>60</v>
      </c>
      <c r="G4029" t="s">
        <v>61</v>
      </c>
      <c r="H4029" t="s">
        <v>62</v>
      </c>
      <c r="I4029" s="6">
        <v>1</v>
      </c>
      <c r="J4029" s="6">
        <v>59999</v>
      </c>
      <c r="K4029" s="6">
        <v>59999</v>
      </c>
      <c r="L4029" s="6">
        <v>0.05</v>
      </c>
      <c r="M4029" s="6">
        <v>2999.95</v>
      </c>
      <c r="N4029" s="6">
        <v>56999.05</v>
      </c>
      <c r="O4029" s="6">
        <v>8264.86</v>
      </c>
      <c r="P4029" t="s">
        <v>170</v>
      </c>
      <c r="Q4029" t="s">
        <v>171</v>
      </c>
      <c r="R4029" t="s">
        <v>44</v>
      </c>
      <c r="S4029" t="s">
        <v>98</v>
      </c>
      <c r="T4029" t="s">
        <v>46</v>
      </c>
      <c r="U4029" s="13">
        <f t="shared" si="248"/>
        <v>2025</v>
      </c>
      <c r="V4029" s="13">
        <f t="shared" si="249"/>
        <v>12</v>
      </c>
      <c r="W4029" s="20" t="str">
        <f t="shared" si="250"/>
        <v>December</v>
      </c>
      <c r="X4029">
        <v>0.14499999999999999</v>
      </c>
      <c r="Y4029" s="6">
        <f t="shared" si="251"/>
        <v>53999.1</v>
      </c>
      <c r="Z4029" cm="1">
        <f t="array" aca="1" ref="Z4029" ca="1">IF(roud(N4029,2)=ROUND(Z4029,2),"ok","error")</f>
        <v>0</v>
      </c>
    </row>
    <row r="4030" spans="1:26" x14ac:dyDescent="0.3">
      <c r="A4030" t="s">
        <v>5752</v>
      </c>
      <c r="B4030" s="4">
        <v>45603</v>
      </c>
      <c r="C4030" t="s">
        <v>184</v>
      </c>
      <c r="D4030" t="s">
        <v>185</v>
      </c>
      <c r="E4030" t="s">
        <v>27</v>
      </c>
      <c r="F4030" t="s">
        <v>28</v>
      </c>
      <c r="G4030" t="s">
        <v>29</v>
      </c>
      <c r="H4030" t="s">
        <v>30</v>
      </c>
      <c r="I4030" s="6">
        <v>1</v>
      </c>
      <c r="J4030" s="6">
        <v>1999</v>
      </c>
      <c r="K4030" s="6">
        <v>1999</v>
      </c>
      <c r="L4030" s="6">
        <v>0.1</v>
      </c>
      <c r="M4030" s="6">
        <v>199.9</v>
      </c>
      <c r="N4030" s="6">
        <v>1799.1</v>
      </c>
      <c r="O4030" s="6">
        <v>521.74</v>
      </c>
      <c r="P4030" t="s">
        <v>31</v>
      </c>
      <c r="Q4030" t="s">
        <v>32</v>
      </c>
      <c r="R4030" t="s">
        <v>33</v>
      </c>
      <c r="S4030" t="s">
        <v>45</v>
      </c>
      <c r="T4030" t="s">
        <v>55</v>
      </c>
      <c r="U4030" s="13">
        <f t="shared" si="248"/>
        <v>2024</v>
      </c>
      <c r="V4030" s="13">
        <f t="shared" si="249"/>
        <v>11</v>
      </c>
      <c r="W4030" s="20" t="str">
        <f t="shared" si="250"/>
        <v>November</v>
      </c>
      <c r="X4030">
        <v>0.28999999999999998</v>
      </c>
      <c r="Y4030" s="6">
        <f t="shared" si="251"/>
        <v>1599.2</v>
      </c>
      <c r="Z4030" cm="1">
        <f t="array" aca="1" ref="Z4030" ca="1">IF(roud(N4030,2)=ROUND(Z4030,2),"ok","error")</f>
        <v>0</v>
      </c>
    </row>
    <row r="4031" spans="1:26" x14ac:dyDescent="0.3">
      <c r="A4031" t="s">
        <v>5753</v>
      </c>
      <c r="B4031" s="4">
        <v>46013</v>
      </c>
      <c r="C4031" t="s">
        <v>210</v>
      </c>
      <c r="D4031" t="s">
        <v>211</v>
      </c>
      <c r="E4031" t="s">
        <v>111</v>
      </c>
      <c r="F4031" t="s">
        <v>112</v>
      </c>
      <c r="G4031" t="s">
        <v>113</v>
      </c>
      <c r="H4031" t="s">
        <v>114</v>
      </c>
      <c r="I4031" s="6">
        <v>1</v>
      </c>
      <c r="J4031" s="6">
        <v>999</v>
      </c>
      <c r="K4031" s="6">
        <v>999</v>
      </c>
      <c r="L4031" s="6">
        <v>0.15</v>
      </c>
      <c r="M4031" s="6">
        <v>149.85</v>
      </c>
      <c r="N4031" s="6">
        <v>849.15</v>
      </c>
      <c r="O4031" s="6">
        <v>199.55</v>
      </c>
      <c r="P4031" t="s">
        <v>158</v>
      </c>
      <c r="Q4031" t="s">
        <v>159</v>
      </c>
      <c r="R4031" t="s">
        <v>160</v>
      </c>
      <c r="S4031" t="s">
        <v>45</v>
      </c>
      <c r="T4031" t="s">
        <v>35</v>
      </c>
      <c r="U4031" s="13">
        <f t="shared" si="248"/>
        <v>2025</v>
      </c>
      <c r="V4031" s="13">
        <f t="shared" si="249"/>
        <v>12</v>
      </c>
      <c r="W4031" s="20" t="str">
        <f t="shared" si="250"/>
        <v>December</v>
      </c>
      <c r="X4031">
        <v>0.23499999999999999</v>
      </c>
      <c r="Y4031" s="6">
        <f t="shared" si="251"/>
        <v>699.3</v>
      </c>
      <c r="Z4031" cm="1">
        <f t="array" aca="1" ref="Z4031" ca="1">IF(roud(N4031,2)=ROUND(Z4031,2),"ok","error")</f>
        <v>0</v>
      </c>
    </row>
    <row r="4032" spans="1:26" x14ac:dyDescent="0.3">
      <c r="A4032" t="s">
        <v>5754</v>
      </c>
      <c r="B4032" s="4">
        <v>46005</v>
      </c>
      <c r="C4032" t="s">
        <v>3544</v>
      </c>
      <c r="D4032" t="s">
        <v>3545</v>
      </c>
      <c r="E4032" t="s">
        <v>212</v>
      </c>
      <c r="F4032" t="s">
        <v>213</v>
      </c>
      <c r="G4032" t="s">
        <v>214</v>
      </c>
      <c r="H4032" t="s">
        <v>215</v>
      </c>
      <c r="I4032" s="6">
        <v>3</v>
      </c>
      <c r="J4032" s="6">
        <v>599</v>
      </c>
      <c r="K4032" s="6">
        <v>1797</v>
      </c>
      <c r="L4032" s="6">
        <v>0.2</v>
      </c>
      <c r="M4032" s="6">
        <v>359.4</v>
      </c>
      <c r="N4032" s="6">
        <v>1437.6</v>
      </c>
      <c r="O4032" s="6">
        <v>460.03</v>
      </c>
      <c r="P4032" t="s">
        <v>144</v>
      </c>
      <c r="Q4032" t="s">
        <v>145</v>
      </c>
      <c r="R4032" t="s">
        <v>65</v>
      </c>
      <c r="S4032" t="s">
        <v>107</v>
      </c>
      <c r="T4032" t="s">
        <v>55</v>
      </c>
      <c r="U4032" s="13">
        <f t="shared" si="248"/>
        <v>2025</v>
      </c>
      <c r="V4032" s="13">
        <f t="shared" si="249"/>
        <v>12</v>
      </c>
      <c r="W4032" s="20" t="str">
        <f t="shared" si="250"/>
        <v>December</v>
      </c>
      <c r="X4032">
        <v>0.32</v>
      </c>
      <c r="Y4032" s="6">
        <f t="shared" si="251"/>
        <v>1078.2</v>
      </c>
      <c r="Z4032" cm="1">
        <f t="array" aca="1" ref="Z4032" ca="1">IF(roud(N4032,2)=ROUND(Z4032,2),"ok","error")</f>
        <v>0</v>
      </c>
    </row>
    <row r="4033" spans="1:26" x14ac:dyDescent="0.3">
      <c r="A4033" t="s">
        <v>5755</v>
      </c>
      <c r="B4033" s="4">
        <v>45909</v>
      </c>
      <c r="C4033" t="s">
        <v>2560</v>
      </c>
      <c r="D4033" t="s">
        <v>2561</v>
      </c>
      <c r="E4033" t="s">
        <v>27</v>
      </c>
      <c r="F4033" t="s">
        <v>28</v>
      </c>
      <c r="G4033" t="s">
        <v>29</v>
      </c>
      <c r="H4033" t="s">
        <v>30</v>
      </c>
      <c r="I4033" s="6">
        <v>1</v>
      </c>
      <c r="J4033" s="6">
        <v>1999</v>
      </c>
      <c r="K4033" s="6">
        <v>1999</v>
      </c>
      <c r="L4033" s="6">
        <v>0.1</v>
      </c>
      <c r="M4033" s="6">
        <v>199.9</v>
      </c>
      <c r="N4033" s="6">
        <v>1799.1</v>
      </c>
      <c r="O4033" s="6">
        <v>521.74</v>
      </c>
      <c r="P4033" t="s">
        <v>186</v>
      </c>
      <c r="Q4033" t="s">
        <v>187</v>
      </c>
      <c r="R4033" t="s">
        <v>160</v>
      </c>
      <c r="S4033" t="s">
        <v>54</v>
      </c>
      <c r="T4033" t="s">
        <v>55</v>
      </c>
      <c r="U4033" s="13">
        <f t="shared" si="248"/>
        <v>2025</v>
      </c>
      <c r="V4033" s="13">
        <f t="shared" si="249"/>
        <v>9</v>
      </c>
      <c r="W4033" s="20" t="str">
        <f t="shared" si="250"/>
        <v>September</v>
      </c>
      <c r="X4033">
        <v>0.28999999999999998</v>
      </c>
      <c r="Y4033" s="6">
        <f t="shared" si="251"/>
        <v>1599.2</v>
      </c>
      <c r="Z4033" cm="1">
        <f t="array" aca="1" ref="Z4033" ca="1">IF(roud(N4033,2)=ROUND(Z4033,2),"ok","error")</f>
        <v>0</v>
      </c>
    </row>
    <row r="4034" spans="1:26" x14ac:dyDescent="0.3">
      <c r="A4034" t="s">
        <v>5756</v>
      </c>
      <c r="B4034" s="4">
        <v>45333</v>
      </c>
      <c r="C4034" t="s">
        <v>147</v>
      </c>
      <c r="D4034" t="s">
        <v>148</v>
      </c>
      <c r="E4034" t="s">
        <v>40</v>
      </c>
      <c r="F4034" t="s">
        <v>41</v>
      </c>
      <c r="G4034" t="s">
        <v>29</v>
      </c>
      <c r="H4034" t="s">
        <v>30</v>
      </c>
      <c r="I4034" s="6">
        <v>1</v>
      </c>
      <c r="J4034" s="6">
        <v>1199</v>
      </c>
      <c r="K4034" s="6">
        <v>1199</v>
      </c>
      <c r="L4034" s="6">
        <v>0.2</v>
      </c>
      <c r="M4034" s="6">
        <v>239.8</v>
      </c>
      <c r="N4034" s="6">
        <v>959.2</v>
      </c>
      <c r="O4034" s="6">
        <v>249.39</v>
      </c>
      <c r="P4034" t="s">
        <v>158</v>
      </c>
      <c r="Q4034" t="s">
        <v>159</v>
      </c>
      <c r="R4034" t="s">
        <v>160</v>
      </c>
      <c r="S4034" t="s">
        <v>98</v>
      </c>
      <c r="T4034" t="s">
        <v>35</v>
      </c>
      <c r="U4034" s="13">
        <f t="shared" si="248"/>
        <v>2024</v>
      </c>
      <c r="V4034" s="13">
        <f t="shared" si="249"/>
        <v>2</v>
      </c>
      <c r="W4034" s="20" t="str">
        <f t="shared" si="250"/>
        <v>February</v>
      </c>
      <c r="X4034">
        <v>0.26</v>
      </c>
      <c r="Y4034" s="6">
        <f t="shared" si="251"/>
        <v>719.4</v>
      </c>
      <c r="Z4034" cm="1">
        <f t="array" aca="1" ref="Z4034" ca="1">IF(roud(N4034,2)=ROUND(Z4034,2),"ok","error")</f>
        <v>0</v>
      </c>
    </row>
    <row r="4035" spans="1:26" x14ac:dyDescent="0.3">
      <c r="A4035" t="s">
        <v>5757</v>
      </c>
      <c r="B4035" s="4">
        <v>45512</v>
      </c>
      <c r="C4035" t="s">
        <v>404</v>
      </c>
      <c r="D4035" t="s">
        <v>405</v>
      </c>
      <c r="E4035" t="s">
        <v>75</v>
      </c>
      <c r="F4035" t="s">
        <v>76</v>
      </c>
      <c r="G4035" t="s">
        <v>61</v>
      </c>
      <c r="H4035" t="s">
        <v>71</v>
      </c>
      <c r="I4035" s="6">
        <v>1</v>
      </c>
      <c r="J4035" s="6">
        <v>1499</v>
      </c>
      <c r="K4035" s="6">
        <v>1499</v>
      </c>
      <c r="L4035" s="6">
        <v>0.15</v>
      </c>
      <c r="M4035" s="6">
        <v>224.85</v>
      </c>
      <c r="N4035" s="6">
        <v>1274.1500000000001</v>
      </c>
      <c r="O4035" s="6">
        <v>146.53</v>
      </c>
      <c r="P4035" t="s">
        <v>31</v>
      </c>
      <c r="Q4035" t="s">
        <v>32</v>
      </c>
      <c r="R4035" t="s">
        <v>33</v>
      </c>
      <c r="S4035" t="s">
        <v>54</v>
      </c>
      <c r="T4035" t="s">
        <v>35</v>
      </c>
      <c r="U4035" s="13">
        <f t="shared" ref="U4035:U4098" si="252">YEAR(B4035)</f>
        <v>2024</v>
      </c>
      <c r="V4035" s="13">
        <f t="shared" ref="V4035:V4098" si="253">MONTH(B4035)</f>
        <v>8</v>
      </c>
      <c r="W4035" s="20" t="str">
        <f t="shared" ref="W4035:W4098" si="254">TEXT(B4035,"mmmm")</f>
        <v>August</v>
      </c>
      <c r="X4035">
        <v>0.115</v>
      </c>
      <c r="Y4035" s="6">
        <f t="shared" ref="Y4035:Y4098" si="255">ROUND(N4035-(M4035),2)</f>
        <v>1049.3</v>
      </c>
      <c r="Z4035" cm="1">
        <f t="array" aca="1" ref="Z4035" ca="1">IF(roud(N4035,2)=ROUND(Z4035,2),"ok","error")</f>
        <v>0</v>
      </c>
    </row>
    <row r="4036" spans="1:26" x14ac:dyDescent="0.3">
      <c r="A4036" t="s">
        <v>5758</v>
      </c>
      <c r="B4036" s="4">
        <v>45627</v>
      </c>
      <c r="C4036" t="s">
        <v>658</v>
      </c>
      <c r="D4036" t="s">
        <v>659</v>
      </c>
      <c r="E4036" t="s">
        <v>492</v>
      </c>
      <c r="F4036" t="s">
        <v>493</v>
      </c>
      <c r="G4036" t="s">
        <v>214</v>
      </c>
      <c r="H4036" t="s">
        <v>494</v>
      </c>
      <c r="I4036" s="6">
        <v>2</v>
      </c>
      <c r="J4036" s="6">
        <v>1499</v>
      </c>
      <c r="K4036" s="6">
        <v>2998</v>
      </c>
      <c r="L4036" s="6">
        <v>0.1</v>
      </c>
      <c r="M4036" s="6">
        <v>299.8</v>
      </c>
      <c r="N4036" s="6">
        <v>2698.2</v>
      </c>
      <c r="O4036" s="6">
        <v>944.37</v>
      </c>
      <c r="P4036" t="s">
        <v>158</v>
      </c>
      <c r="Q4036" t="s">
        <v>159</v>
      </c>
      <c r="R4036" t="s">
        <v>160</v>
      </c>
      <c r="S4036" t="s">
        <v>45</v>
      </c>
      <c r="T4036" t="s">
        <v>35</v>
      </c>
      <c r="U4036" s="13">
        <f t="shared" si="252"/>
        <v>2024</v>
      </c>
      <c r="V4036" s="13">
        <f t="shared" si="253"/>
        <v>12</v>
      </c>
      <c r="W4036" s="20" t="str">
        <f t="shared" si="254"/>
        <v>December</v>
      </c>
      <c r="X4036">
        <v>0.35</v>
      </c>
      <c r="Y4036" s="6">
        <f t="shared" si="255"/>
        <v>2398.4</v>
      </c>
      <c r="Z4036" cm="1">
        <f t="array" aca="1" ref="Z4036" ca="1">IF(roud(N4036,2)=ROUND(Z4036,2),"ok","error")</f>
        <v>0</v>
      </c>
    </row>
    <row r="4037" spans="1:26" x14ac:dyDescent="0.3">
      <c r="A4037" t="s">
        <v>5759</v>
      </c>
      <c r="B4037" s="4">
        <v>45443</v>
      </c>
      <c r="C4037" t="s">
        <v>482</v>
      </c>
      <c r="D4037" t="s">
        <v>483</v>
      </c>
      <c r="E4037" t="s">
        <v>212</v>
      </c>
      <c r="F4037" t="s">
        <v>213</v>
      </c>
      <c r="G4037" t="s">
        <v>214</v>
      </c>
      <c r="H4037" t="s">
        <v>215</v>
      </c>
      <c r="I4037" s="6">
        <v>2</v>
      </c>
      <c r="J4037" s="6">
        <v>599</v>
      </c>
      <c r="K4037" s="6">
        <v>1198</v>
      </c>
      <c r="L4037" s="6">
        <v>0.1</v>
      </c>
      <c r="M4037" s="6">
        <v>119.8</v>
      </c>
      <c r="N4037" s="6">
        <v>1078.2</v>
      </c>
      <c r="O4037" s="6">
        <v>377.37</v>
      </c>
      <c r="P4037" t="s">
        <v>144</v>
      </c>
      <c r="Q4037" t="s">
        <v>145</v>
      </c>
      <c r="R4037" t="s">
        <v>65</v>
      </c>
      <c r="S4037" t="s">
        <v>45</v>
      </c>
      <c r="T4037" t="s">
        <v>55</v>
      </c>
      <c r="U4037" s="13">
        <f t="shared" si="252"/>
        <v>2024</v>
      </c>
      <c r="V4037" s="13">
        <f t="shared" si="253"/>
        <v>5</v>
      </c>
      <c r="W4037" s="20" t="str">
        <f t="shared" si="254"/>
        <v>May</v>
      </c>
      <c r="X4037">
        <v>0.35</v>
      </c>
      <c r="Y4037" s="6">
        <f t="shared" si="255"/>
        <v>958.4</v>
      </c>
      <c r="Z4037" cm="1">
        <f t="array" aca="1" ref="Z4037" ca="1">IF(roud(N4037,2)=ROUND(Z4037,2),"ok","error")</f>
        <v>0</v>
      </c>
    </row>
    <row r="4038" spans="1:26" x14ac:dyDescent="0.3">
      <c r="A4038" t="s">
        <v>5760</v>
      </c>
      <c r="B4038" s="4">
        <v>45385</v>
      </c>
      <c r="C4038" t="s">
        <v>25</v>
      </c>
      <c r="D4038" t="s">
        <v>26</v>
      </c>
      <c r="E4038" t="s">
        <v>50</v>
      </c>
      <c r="F4038" t="s">
        <v>51</v>
      </c>
      <c r="G4038" t="s">
        <v>52</v>
      </c>
      <c r="H4038" t="s">
        <v>53</v>
      </c>
      <c r="I4038" s="6">
        <v>1</v>
      </c>
      <c r="J4038" s="6">
        <v>2999</v>
      </c>
      <c r="K4038" s="6">
        <v>2999</v>
      </c>
      <c r="L4038" s="6">
        <v>0.1</v>
      </c>
      <c r="M4038" s="6">
        <v>299.89999999999998</v>
      </c>
      <c r="N4038" s="6">
        <v>2699.1</v>
      </c>
      <c r="O4038" s="6">
        <v>566.80999999999995</v>
      </c>
      <c r="P4038" t="s">
        <v>89</v>
      </c>
      <c r="Q4038" t="s">
        <v>90</v>
      </c>
      <c r="R4038" t="s">
        <v>65</v>
      </c>
      <c r="S4038" t="s">
        <v>98</v>
      </c>
      <c r="T4038" t="s">
        <v>55</v>
      </c>
      <c r="U4038" s="13">
        <f t="shared" si="252"/>
        <v>2024</v>
      </c>
      <c r="V4038" s="13">
        <f t="shared" si="253"/>
        <v>4</v>
      </c>
      <c r="W4038" s="20" t="str">
        <f t="shared" si="254"/>
        <v>April</v>
      </c>
      <c r="X4038">
        <v>0.21</v>
      </c>
      <c r="Y4038" s="6">
        <f t="shared" si="255"/>
        <v>2399.1999999999998</v>
      </c>
      <c r="Z4038" cm="1">
        <f t="array" aca="1" ref="Z4038" ca="1">IF(roud(N4038,2)=ROUND(Z4038,2),"ok","error")</f>
        <v>0</v>
      </c>
    </row>
    <row r="4039" spans="1:26" x14ac:dyDescent="0.3">
      <c r="A4039" t="s">
        <v>5761</v>
      </c>
      <c r="B4039" s="4">
        <v>46020</v>
      </c>
      <c r="C4039" t="s">
        <v>1684</v>
      </c>
      <c r="D4039" t="s">
        <v>1685</v>
      </c>
      <c r="E4039" t="s">
        <v>86</v>
      </c>
      <c r="F4039" t="s">
        <v>87</v>
      </c>
      <c r="G4039" t="s">
        <v>29</v>
      </c>
      <c r="H4039" t="s">
        <v>88</v>
      </c>
      <c r="I4039" s="6">
        <v>2</v>
      </c>
      <c r="J4039" s="6">
        <v>1299</v>
      </c>
      <c r="K4039" s="6">
        <v>2598</v>
      </c>
      <c r="L4039" s="6">
        <v>0.05</v>
      </c>
      <c r="M4039" s="6">
        <v>129.9</v>
      </c>
      <c r="N4039" s="6">
        <v>2468.1</v>
      </c>
      <c r="O4039" s="6">
        <v>752.77</v>
      </c>
      <c r="P4039" t="s">
        <v>144</v>
      </c>
      <c r="Q4039" t="s">
        <v>145</v>
      </c>
      <c r="R4039" t="s">
        <v>65</v>
      </c>
      <c r="S4039" t="s">
        <v>34</v>
      </c>
      <c r="T4039" t="s">
        <v>35</v>
      </c>
      <c r="U4039" s="13">
        <f t="shared" si="252"/>
        <v>2025</v>
      </c>
      <c r="V4039" s="13">
        <f t="shared" si="253"/>
        <v>12</v>
      </c>
      <c r="W4039" s="20" t="str">
        <f t="shared" si="254"/>
        <v>December</v>
      </c>
      <c r="X4039">
        <v>0.30499999999999999</v>
      </c>
      <c r="Y4039" s="6">
        <f t="shared" si="255"/>
        <v>2338.1999999999998</v>
      </c>
      <c r="Z4039" cm="1">
        <f t="array" aca="1" ref="Z4039" ca="1">IF(roud(N4039,2)=ROUND(Z4039,2),"ok","error")</f>
        <v>0</v>
      </c>
    </row>
    <row r="4040" spans="1:26" x14ac:dyDescent="0.3">
      <c r="A4040" t="s">
        <v>5762</v>
      </c>
      <c r="B4040" s="4">
        <v>45546</v>
      </c>
      <c r="C4040" t="s">
        <v>380</v>
      </c>
      <c r="D4040" t="s">
        <v>381</v>
      </c>
      <c r="E4040" t="s">
        <v>167</v>
      </c>
      <c r="F4040" t="s">
        <v>168</v>
      </c>
      <c r="G4040" t="s">
        <v>113</v>
      </c>
      <c r="H4040" t="s">
        <v>169</v>
      </c>
      <c r="I4040" s="6">
        <v>2</v>
      </c>
      <c r="J4040" s="6">
        <v>899</v>
      </c>
      <c r="K4040" s="6">
        <v>1798</v>
      </c>
      <c r="L4040" s="6">
        <v>0</v>
      </c>
      <c r="M4040" s="6">
        <v>0</v>
      </c>
      <c r="N4040" s="6">
        <v>1798</v>
      </c>
      <c r="O4040" s="6">
        <v>503.44</v>
      </c>
      <c r="P4040" t="s">
        <v>170</v>
      </c>
      <c r="Q4040" t="s">
        <v>171</v>
      </c>
      <c r="R4040" t="s">
        <v>44</v>
      </c>
      <c r="S4040" t="s">
        <v>54</v>
      </c>
      <c r="T4040" t="s">
        <v>46</v>
      </c>
      <c r="U4040" s="13">
        <f t="shared" si="252"/>
        <v>2024</v>
      </c>
      <c r="V4040" s="13">
        <f t="shared" si="253"/>
        <v>9</v>
      </c>
      <c r="W4040" s="20" t="str">
        <f t="shared" si="254"/>
        <v>September</v>
      </c>
      <c r="X4040">
        <v>0.28000000000000003</v>
      </c>
      <c r="Y4040" s="6">
        <f t="shared" si="255"/>
        <v>1798</v>
      </c>
      <c r="Z4040" cm="1">
        <f t="array" aca="1" ref="Z4040" ca="1">IF(roud(N4040,2)=ROUND(Z4040,2),"ok","error")</f>
        <v>0</v>
      </c>
    </row>
    <row r="4041" spans="1:26" x14ac:dyDescent="0.3">
      <c r="A4041" t="s">
        <v>5763</v>
      </c>
      <c r="B4041" s="4">
        <v>45656</v>
      </c>
      <c r="C4041" t="s">
        <v>4816</v>
      </c>
      <c r="D4041" t="s">
        <v>4817</v>
      </c>
      <c r="E4041" t="s">
        <v>284</v>
      </c>
      <c r="F4041" t="s">
        <v>285</v>
      </c>
      <c r="G4041" t="s">
        <v>52</v>
      </c>
      <c r="H4041" t="s">
        <v>129</v>
      </c>
      <c r="I4041" s="6">
        <v>1</v>
      </c>
      <c r="J4041" s="6">
        <v>999</v>
      </c>
      <c r="K4041" s="6">
        <v>999</v>
      </c>
      <c r="L4041" s="6">
        <v>0.05</v>
      </c>
      <c r="M4041" s="6">
        <v>49.95</v>
      </c>
      <c r="N4041" s="6">
        <v>949.05</v>
      </c>
      <c r="O4041" s="6">
        <v>213.54</v>
      </c>
      <c r="P4041" t="s">
        <v>94</v>
      </c>
      <c r="Q4041" t="s">
        <v>64</v>
      </c>
      <c r="R4041" t="s">
        <v>65</v>
      </c>
      <c r="S4041" t="s">
        <v>107</v>
      </c>
      <c r="T4041" t="s">
        <v>46</v>
      </c>
      <c r="U4041" s="13">
        <f t="shared" si="252"/>
        <v>2024</v>
      </c>
      <c r="V4041" s="13">
        <f t="shared" si="253"/>
        <v>12</v>
      </c>
      <c r="W4041" s="20" t="str">
        <f t="shared" si="254"/>
        <v>December</v>
      </c>
      <c r="X4041">
        <v>0.22500000000000001</v>
      </c>
      <c r="Y4041" s="6">
        <f t="shared" si="255"/>
        <v>899.1</v>
      </c>
      <c r="Z4041" cm="1">
        <f t="array" aca="1" ref="Z4041" ca="1">IF(roud(N4041,2)=ROUND(Z4041,2),"ok","error")</f>
        <v>0</v>
      </c>
    </row>
    <row r="4042" spans="1:26" x14ac:dyDescent="0.3">
      <c r="A4042" t="s">
        <v>5764</v>
      </c>
      <c r="B4042" s="4">
        <v>45697</v>
      </c>
      <c r="C4042" t="s">
        <v>2316</v>
      </c>
      <c r="D4042" t="s">
        <v>2317</v>
      </c>
      <c r="E4042" t="s">
        <v>121</v>
      </c>
      <c r="F4042" t="s">
        <v>122</v>
      </c>
      <c r="G4042" t="s">
        <v>61</v>
      </c>
      <c r="H4042" t="s">
        <v>123</v>
      </c>
      <c r="I4042" s="6">
        <v>1</v>
      </c>
      <c r="J4042" s="6">
        <v>24999</v>
      </c>
      <c r="K4042" s="6">
        <v>24999</v>
      </c>
      <c r="L4042" s="6">
        <v>0.25</v>
      </c>
      <c r="M4042" s="6">
        <v>6249.75</v>
      </c>
      <c r="N4042" s="6">
        <v>18749.25</v>
      </c>
      <c r="O4042" s="6">
        <v>1593.69</v>
      </c>
      <c r="P4042" t="s">
        <v>170</v>
      </c>
      <c r="Q4042" t="s">
        <v>171</v>
      </c>
      <c r="R4042" t="s">
        <v>44</v>
      </c>
      <c r="S4042" t="s">
        <v>107</v>
      </c>
      <c r="T4042" t="s">
        <v>55</v>
      </c>
      <c r="U4042" s="13">
        <f t="shared" si="252"/>
        <v>2025</v>
      </c>
      <c r="V4042" s="13">
        <f t="shared" si="253"/>
        <v>2</v>
      </c>
      <c r="W4042" s="20" t="str">
        <f t="shared" si="254"/>
        <v>February</v>
      </c>
      <c r="X4042">
        <v>8.5000000000000006E-2</v>
      </c>
      <c r="Y4042" s="6">
        <f t="shared" si="255"/>
        <v>12499.5</v>
      </c>
      <c r="Z4042" cm="1">
        <f t="array" aca="1" ref="Z4042" ca="1">IF(roud(N4042,2)=ROUND(Z4042,2),"ok","error")</f>
        <v>0</v>
      </c>
    </row>
    <row r="4043" spans="1:26" x14ac:dyDescent="0.3">
      <c r="A4043" t="s">
        <v>5765</v>
      </c>
      <c r="B4043" s="4">
        <v>45817</v>
      </c>
      <c r="C4043" t="s">
        <v>749</v>
      </c>
      <c r="D4043" t="s">
        <v>750</v>
      </c>
      <c r="E4043" t="s">
        <v>323</v>
      </c>
      <c r="F4043" t="s">
        <v>324</v>
      </c>
      <c r="G4043" t="s">
        <v>29</v>
      </c>
      <c r="H4043" t="s">
        <v>304</v>
      </c>
      <c r="I4043" s="6">
        <v>2</v>
      </c>
      <c r="J4043" s="6">
        <v>799</v>
      </c>
      <c r="K4043" s="6">
        <v>1598</v>
      </c>
      <c r="L4043" s="6">
        <v>0.05</v>
      </c>
      <c r="M4043" s="6">
        <v>79.900000000000006</v>
      </c>
      <c r="N4043" s="6">
        <v>1518.1</v>
      </c>
      <c r="O4043" s="6">
        <v>463.02</v>
      </c>
      <c r="P4043" t="s">
        <v>94</v>
      </c>
      <c r="Q4043" t="s">
        <v>64</v>
      </c>
      <c r="R4043" t="s">
        <v>65</v>
      </c>
      <c r="S4043" t="s">
        <v>45</v>
      </c>
      <c r="T4043" t="s">
        <v>35</v>
      </c>
      <c r="U4043" s="13">
        <f t="shared" si="252"/>
        <v>2025</v>
      </c>
      <c r="V4043" s="13">
        <f t="shared" si="253"/>
        <v>6</v>
      </c>
      <c r="W4043" s="20" t="str">
        <f t="shared" si="254"/>
        <v>June</v>
      </c>
      <c r="X4043">
        <v>0.30499999999999999</v>
      </c>
      <c r="Y4043" s="6">
        <f t="shared" si="255"/>
        <v>1438.2</v>
      </c>
      <c r="Z4043" cm="1">
        <f t="array" aca="1" ref="Z4043" ca="1">IF(roud(N4043,2)=ROUND(Z4043,2),"ok","error")</f>
        <v>0</v>
      </c>
    </row>
    <row r="4044" spans="1:26" x14ac:dyDescent="0.3">
      <c r="A4044" t="s">
        <v>5766</v>
      </c>
      <c r="B4044" s="4">
        <v>45342</v>
      </c>
      <c r="C4044" t="s">
        <v>1841</v>
      </c>
      <c r="D4044" t="s">
        <v>1842</v>
      </c>
      <c r="E4044" t="s">
        <v>80</v>
      </c>
      <c r="F4044" t="s">
        <v>81</v>
      </c>
      <c r="G4044" t="s">
        <v>52</v>
      </c>
      <c r="H4044" t="s">
        <v>53</v>
      </c>
      <c r="I4044" s="6">
        <v>2</v>
      </c>
      <c r="J4044" s="6">
        <v>3499</v>
      </c>
      <c r="K4044" s="6">
        <v>6998</v>
      </c>
      <c r="L4044" s="6">
        <v>0.15</v>
      </c>
      <c r="M4044" s="6">
        <v>1049.7</v>
      </c>
      <c r="N4044" s="6">
        <v>5948.3</v>
      </c>
      <c r="O4044" s="6">
        <v>1159.92</v>
      </c>
      <c r="P4044" t="s">
        <v>63</v>
      </c>
      <c r="Q4044" t="s">
        <v>64</v>
      </c>
      <c r="R4044" t="s">
        <v>65</v>
      </c>
      <c r="S4044" t="s">
        <v>45</v>
      </c>
      <c r="T4044" t="s">
        <v>46</v>
      </c>
      <c r="U4044" s="13">
        <f t="shared" si="252"/>
        <v>2024</v>
      </c>
      <c r="V4044" s="13">
        <f t="shared" si="253"/>
        <v>2</v>
      </c>
      <c r="W4044" s="20" t="str">
        <f t="shared" si="254"/>
        <v>February</v>
      </c>
      <c r="X4044">
        <v>0.19500000000000001</v>
      </c>
      <c r="Y4044" s="6">
        <f t="shared" si="255"/>
        <v>4898.6000000000004</v>
      </c>
      <c r="Z4044" cm="1">
        <f t="array" aca="1" ref="Z4044" ca="1">IF(roud(N4044,2)=ROUND(Z4044,2),"ok","error")</f>
        <v>0</v>
      </c>
    </row>
    <row r="4045" spans="1:26" x14ac:dyDescent="0.3">
      <c r="A4045" t="s">
        <v>5767</v>
      </c>
      <c r="B4045" s="4">
        <v>45985</v>
      </c>
      <c r="C4045" t="s">
        <v>949</v>
      </c>
      <c r="D4045" t="s">
        <v>950</v>
      </c>
      <c r="E4045" t="s">
        <v>302</v>
      </c>
      <c r="F4045" t="s">
        <v>303</v>
      </c>
      <c r="G4045" t="s">
        <v>29</v>
      </c>
      <c r="H4045" t="s">
        <v>304</v>
      </c>
      <c r="I4045" s="6">
        <v>2</v>
      </c>
      <c r="J4045" s="6">
        <v>1799</v>
      </c>
      <c r="K4045" s="6">
        <v>3598</v>
      </c>
      <c r="L4045" s="6">
        <v>0.2</v>
      </c>
      <c r="M4045" s="6">
        <v>719.6</v>
      </c>
      <c r="N4045" s="6">
        <v>2878.4</v>
      </c>
      <c r="O4045" s="6">
        <v>748.38</v>
      </c>
      <c r="P4045" t="s">
        <v>31</v>
      </c>
      <c r="Q4045" t="s">
        <v>32</v>
      </c>
      <c r="R4045" t="s">
        <v>33</v>
      </c>
      <c r="S4045" t="s">
        <v>98</v>
      </c>
      <c r="T4045" t="s">
        <v>46</v>
      </c>
      <c r="U4045" s="13">
        <f t="shared" si="252"/>
        <v>2025</v>
      </c>
      <c r="V4045" s="13">
        <f t="shared" si="253"/>
        <v>11</v>
      </c>
      <c r="W4045" s="20" t="str">
        <f t="shared" si="254"/>
        <v>November</v>
      </c>
      <c r="X4045">
        <v>0.26</v>
      </c>
      <c r="Y4045" s="6">
        <f t="shared" si="255"/>
        <v>2158.8000000000002</v>
      </c>
      <c r="Z4045" cm="1">
        <f t="array" aca="1" ref="Z4045" ca="1">IF(roud(N4045,2)=ROUND(Z4045,2),"ok","error")</f>
        <v>0</v>
      </c>
    </row>
    <row r="4046" spans="1:26" x14ac:dyDescent="0.3">
      <c r="A4046" t="s">
        <v>5768</v>
      </c>
      <c r="B4046" s="4">
        <v>45598</v>
      </c>
      <c r="C4046" t="s">
        <v>2332</v>
      </c>
      <c r="D4046" t="s">
        <v>2333</v>
      </c>
      <c r="E4046" t="s">
        <v>75</v>
      </c>
      <c r="F4046" t="s">
        <v>76</v>
      </c>
      <c r="G4046" t="s">
        <v>61</v>
      </c>
      <c r="H4046" t="s">
        <v>71</v>
      </c>
      <c r="I4046" s="6">
        <v>1</v>
      </c>
      <c r="J4046" s="6">
        <v>1499</v>
      </c>
      <c r="K4046" s="6">
        <v>1499</v>
      </c>
      <c r="L4046" s="6">
        <v>0.1</v>
      </c>
      <c r="M4046" s="6">
        <v>149.9</v>
      </c>
      <c r="N4046" s="6">
        <v>1349.1</v>
      </c>
      <c r="O4046" s="6">
        <v>175.38</v>
      </c>
      <c r="P4046" t="s">
        <v>186</v>
      </c>
      <c r="Q4046" t="s">
        <v>187</v>
      </c>
      <c r="R4046" t="s">
        <v>160</v>
      </c>
      <c r="S4046" t="s">
        <v>54</v>
      </c>
      <c r="T4046" t="s">
        <v>35</v>
      </c>
      <c r="U4046" s="13">
        <f t="shared" si="252"/>
        <v>2024</v>
      </c>
      <c r="V4046" s="13">
        <f t="shared" si="253"/>
        <v>11</v>
      </c>
      <c r="W4046" s="20" t="str">
        <f t="shared" si="254"/>
        <v>November</v>
      </c>
      <c r="X4046">
        <v>0.13</v>
      </c>
      <c r="Y4046" s="6">
        <f t="shared" si="255"/>
        <v>1199.2</v>
      </c>
      <c r="Z4046" cm="1">
        <f t="array" aca="1" ref="Z4046" ca="1">IF(roud(N4046,2)=ROUND(Z4046,2),"ok","error")</f>
        <v>0</v>
      </c>
    </row>
    <row r="4047" spans="1:26" x14ac:dyDescent="0.3">
      <c r="A4047" t="s">
        <v>5769</v>
      </c>
      <c r="B4047" s="4">
        <v>45558</v>
      </c>
      <c r="C4047" t="s">
        <v>733</v>
      </c>
      <c r="D4047" t="s">
        <v>734</v>
      </c>
      <c r="E4047" t="s">
        <v>212</v>
      </c>
      <c r="F4047" t="s">
        <v>213</v>
      </c>
      <c r="G4047" t="s">
        <v>214</v>
      </c>
      <c r="H4047" t="s">
        <v>215</v>
      </c>
      <c r="I4047" s="6">
        <v>2</v>
      </c>
      <c r="J4047" s="6">
        <v>599</v>
      </c>
      <c r="K4047" s="6">
        <v>1198</v>
      </c>
      <c r="L4047" s="6">
        <v>0</v>
      </c>
      <c r="M4047" s="6">
        <v>0</v>
      </c>
      <c r="N4047" s="6">
        <v>1198</v>
      </c>
      <c r="O4047" s="6">
        <v>455.24</v>
      </c>
      <c r="P4047" t="s">
        <v>170</v>
      </c>
      <c r="Q4047" t="s">
        <v>171</v>
      </c>
      <c r="R4047" t="s">
        <v>44</v>
      </c>
      <c r="S4047" t="s">
        <v>45</v>
      </c>
      <c r="T4047" t="s">
        <v>35</v>
      </c>
      <c r="U4047" s="13">
        <f t="shared" si="252"/>
        <v>2024</v>
      </c>
      <c r="V4047" s="13">
        <f t="shared" si="253"/>
        <v>9</v>
      </c>
      <c r="W4047" s="20" t="str">
        <f t="shared" si="254"/>
        <v>September</v>
      </c>
      <c r="X4047">
        <v>0.38</v>
      </c>
      <c r="Y4047" s="6">
        <f t="shared" si="255"/>
        <v>1198</v>
      </c>
      <c r="Z4047" cm="1">
        <f t="array" aca="1" ref="Z4047" ca="1">IF(roud(N4047,2)=ROUND(Z4047,2),"ok","error")</f>
        <v>0</v>
      </c>
    </row>
    <row r="4048" spans="1:26" x14ac:dyDescent="0.3">
      <c r="A4048" t="s">
        <v>5770</v>
      </c>
      <c r="B4048" s="4">
        <v>45470</v>
      </c>
      <c r="C4048" t="s">
        <v>3515</v>
      </c>
      <c r="D4048" t="s">
        <v>3516</v>
      </c>
      <c r="E4048" t="s">
        <v>102</v>
      </c>
      <c r="F4048" t="s">
        <v>103</v>
      </c>
      <c r="G4048" t="s">
        <v>52</v>
      </c>
      <c r="H4048" t="s">
        <v>104</v>
      </c>
      <c r="I4048" s="6">
        <v>3</v>
      </c>
      <c r="J4048" s="6">
        <v>5999</v>
      </c>
      <c r="K4048" s="6">
        <v>17997</v>
      </c>
      <c r="L4048" s="6">
        <v>0.05</v>
      </c>
      <c r="M4048" s="6">
        <v>899.85</v>
      </c>
      <c r="N4048" s="6">
        <v>17097.150000000001</v>
      </c>
      <c r="O4048" s="6">
        <v>3846.86</v>
      </c>
      <c r="P4048" t="s">
        <v>144</v>
      </c>
      <c r="Q4048" t="s">
        <v>145</v>
      </c>
      <c r="R4048" t="s">
        <v>65</v>
      </c>
      <c r="S4048" t="s">
        <v>98</v>
      </c>
      <c r="T4048" t="s">
        <v>35</v>
      </c>
      <c r="U4048" s="13">
        <f t="shared" si="252"/>
        <v>2024</v>
      </c>
      <c r="V4048" s="13">
        <f t="shared" si="253"/>
        <v>6</v>
      </c>
      <c r="W4048" s="20" t="str">
        <f t="shared" si="254"/>
        <v>June</v>
      </c>
      <c r="X4048">
        <v>0.22500000000000001</v>
      </c>
      <c r="Y4048" s="6">
        <f t="shared" si="255"/>
        <v>16197.3</v>
      </c>
      <c r="Z4048" cm="1">
        <f t="array" aca="1" ref="Z4048" ca="1">IF(roud(N4048,2)=ROUND(Z4048,2),"ok","error")</f>
        <v>0</v>
      </c>
    </row>
    <row r="4049" spans="1:26" x14ac:dyDescent="0.3">
      <c r="A4049" t="s">
        <v>5771</v>
      </c>
      <c r="B4049" s="4">
        <v>45323</v>
      </c>
      <c r="C4049" t="s">
        <v>842</v>
      </c>
      <c r="D4049" t="s">
        <v>843</v>
      </c>
      <c r="E4049" t="s">
        <v>121</v>
      </c>
      <c r="F4049" t="s">
        <v>122</v>
      </c>
      <c r="G4049" t="s">
        <v>61</v>
      </c>
      <c r="H4049" t="s">
        <v>123</v>
      </c>
      <c r="I4049" s="6">
        <v>1</v>
      </c>
      <c r="J4049" s="6">
        <v>24999</v>
      </c>
      <c r="K4049" s="6">
        <v>24999</v>
      </c>
      <c r="L4049" s="6">
        <v>0.3</v>
      </c>
      <c r="M4049" s="6">
        <v>7499.7</v>
      </c>
      <c r="N4049" s="6">
        <v>17499.3</v>
      </c>
      <c r="O4049" s="6">
        <v>1224.95</v>
      </c>
      <c r="P4049" t="s">
        <v>63</v>
      </c>
      <c r="Q4049" t="s">
        <v>64</v>
      </c>
      <c r="R4049" t="s">
        <v>65</v>
      </c>
      <c r="S4049" t="s">
        <v>107</v>
      </c>
      <c r="T4049" t="s">
        <v>35</v>
      </c>
      <c r="U4049" s="13">
        <f t="shared" si="252"/>
        <v>2024</v>
      </c>
      <c r="V4049" s="13">
        <f t="shared" si="253"/>
        <v>2</v>
      </c>
      <c r="W4049" s="20" t="str">
        <f t="shared" si="254"/>
        <v>February</v>
      </c>
      <c r="X4049">
        <v>7.0000000000000007E-2</v>
      </c>
      <c r="Y4049" s="6">
        <f t="shared" si="255"/>
        <v>9999.6</v>
      </c>
      <c r="Z4049" cm="1">
        <f t="array" aca="1" ref="Z4049" ca="1">IF(roud(N4049,2)=ROUND(Z4049,2),"ok","error")</f>
        <v>0</v>
      </c>
    </row>
    <row r="4050" spans="1:26" x14ac:dyDescent="0.3">
      <c r="A4050" t="s">
        <v>5772</v>
      </c>
      <c r="B4050" s="4">
        <v>45706</v>
      </c>
      <c r="C4050" t="s">
        <v>1074</v>
      </c>
      <c r="D4050" t="s">
        <v>1075</v>
      </c>
      <c r="E4050" t="s">
        <v>27</v>
      </c>
      <c r="F4050" t="s">
        <v>28</v>
      </c>
      <c r="G4050" t="s">
        <v>29</v>
      </c>
      <c r="H4050" t="s">
        <v>30</v>
      </c>
      <c r="I4050" s="6">
        <v>3</v>
      </c>
      <c r="J4050" s="6">
        <v>1999</v>
      </c>
      <c r="K4050" s="6">
        <v>5997</v>
      </c>
      <c r="L4050" s="6">
        <v>0.15</v>
      </c>
      <c r="M4050" s="6">
        <v>899.55</v>
      </c>
      <c r="N4050" s="6">
        <v>5097.45</v>
      </c>
      <c r="O4050" s="6">
        <v>1401.8</v>
      </c>
      <c r="P4050" t="s">
        <v>63</v>
      </c>
      <c r="Q4050" t="s">
        <v>64</v>
      </c>
      <c r="R4050" t="s">
        <v>65</v>
      </c>
      <c r="S4050" t="s">
        <v>45</v>
      </c>
      <c r="T4050" t="s">
        <v>35</v>
      </c>
      <c r="U4050" s="13">
        <f t="shared" si="252"/>
        <v>2025</v>
      </c>
      <c r="V4050" s="13">
        <f t="shared" si="253"/>
        <v>2</v>
      </c>
      <c r="W4050" s="20" t="str">
        <f t="shared" si="254"/>
        <v>February</v>
      </c>
      <c r="X4050">
        <v>0.27500000000000002</v>
      </c>
      <c r="Y4050" s="6">
        <f t="shared" si="255"/>
        <v>4197.8999999999996</v>
      </c>
      <c r="Z4050" cm="1">
        <f t="array" aca="1" ref="Z4050" ca="1">IF(roud(N4050,2)=ROUND(Z4050,2),"ok","error")</f>
        <v>0</v>
      </c>
    </row>
    <row r="4051" spans="1:26" x14ac:dyDescent="0.3">
      <c r="A4051" t="s">
        <v>5773</v>
      </c>
      <c r="B4051" s="4">
        <v>45755</v>
      </c>
      <c r="C4051" t="s">
        <v>1922</v>
      </c>
      <c r="D4051" t="s">
        <v>1923</v>
      </c>
      <c r="E4051" t="s">
        <v>284</v>
      </c>
      <c r="F4051" t="s">
        <v>285</v>
      </c>
      <c r="G4051" t="s">
        <v>52</v>
      </c>
      <c r="H4051" t="s">
        <v>129</v>
      </c>
      <c r="I4051" s="6">
        <v>2</v>
      </c>
      <c r="J4051" s="6">
        <v>999</v>
      </c>
      <c r="K4051" s="6">
        <v>1998</v>
      </c>
      <c r="L4051" s="6">
        <v>0.05</v>
      </c>
      <c r="M4051" s="6">
        <v>99.9</v>
      </c>
      <c r="N4051" s="6">
        <v>1898.1</v>
      </c>
      <c r="O4051" s="6">
        <v>427.07</v>
      </c>
      <c r="P4051" t="s">
        <v>170</v>
      </c>
      <c r="Q4051" t="s">
        <v>171</v>
      </c>
      <c r="R4051" t="s">
        <v>44</v>
      </c>
      <c r="S4051" t="s">
        <v>54</v>
      </c>
      <c r="T4051" t="s">
        <v>35</v>
      </c>
      <c r="U4051" s="13">
        <f t="shared" si="252"/>
        <v>2025</v>
      </c>
      <c r="V4051" s="13">
        <f t="shared" si="253"/>
        <v>4</v>
      </c>
      <c r="W4051" s="20" t="str">
        <f t="shared" si="254"/>
        <v>April</v>
      </c>
      <c r="X4051">
        <v>0.22500000000000001</v>
      </c>
      <c r="Y4051" s="6">
        <f t="shared" si="255"/>
        <v>1798.2</v>
      </c>
      <c r="Z4051" cm="1">
        <f t="array" aca="1" ref="Z4051" ca="1">IF(roud(N4051,2)=ROUND(Z4051,2),"ok","error")</f>
        <v>0</v>
      </c>
    </row>
    <row r="4052" spans="1:26" x14ac:dyDescent="0.3">
      <c r="A4052" t="s">
        <v>5774</v>
      </c>
      <c r="B4052" s="4">
        <v>45861</v>
      </c>
      <c r="C4052" t="s">
        <v>1508</v>
      </c>
      <c r="D4052" t="s">
        <v>1509</v>
      </c>
      <c r="E4052" t="s">
        <v>492</v>
      </c>
      <c r="F4052" t="s">
        <v>493</v>
      </c>
      <c r="G4052" t="s">
        <v>214</v>
      </c>
      <c r="H4052" t="s">
        <v>494</v>
      </c>
      <c r="I4052" s="6">
        <v>1</v>
      </c>
      <c r="J4052" s="6">
        <v>1499</v>
      </c>
      <c r="K4052" s="6">
        <v>1499</v>
      </c>
      <c r="L4052" s="6">
        <v>0.15</v>
      </c>
      <c r="M4052" s="6">
        <v>224.85</v>
      </c>
      <c r="N4052" s="6">
        <v>1274.1500000000001</v>
      </c>
      <c r="O4052" s="6">
        <v>426.84</v>
      </c>
      <c r="P4052" t="s">
        <v>186</v>
      </c>
      <c r="Q4052" t="s">
        <v>187</v>
      </c>
      <c r="R4052" t="s">
        <v>160</v>
      </c>
      <c r="S4052" t="s">
        <v>107</v>
      </c>
      <c r="T4052" t="s">
        <v>35</v>
      </c>
      <c r="U4052" s="13">
        <f t="shared" si="252"/>
        <v>2025</v>
      </c>
      <c r="V4052" s="13">
        <f t="shared" si="253"/>
        <v>7</v>
      </c>
      <c r="W4052" s="20" t="str">
        <f t="shared" si="254"/>
        <v>July</v>
      </c>
      <c r="X4052">
        <v>0.33500000000000002</v>
      </c>
      <c r="Y4052" s="6">
        <f t="shared" si="255"/>
        <v>1049.3</v>
      </c>
      <c r="Z4052" cm="1">
        <f t="array" aca="1" ref="Z4052" ca="1">IF(roud(N4052,2)=ROUND(Z4052,2),"ok","error")</f>
        <v>0</v>
      </c>
    </row>
    <row r="4053" spans="1:26" x14ac:dyDescent="0.3">
      <c r="A4053" t="s">
        <v>5775</v>
      </c>
      <c r="B4053" s="4">
        <v>45855</v>
      </c>
      <c r="C4053" t="s">
        <v>3292</v>
      </c>
      <c r="D4053" t="s">
        <v>3293</v>
      </c>
      <c r="E4053" t="s">
        <v>69</v>
      </c>
      <c r="F4053" t="s">
        <v>70</v>
      </c>
      <c r="G4053" t="s">
        <v>61</v>
      </c>
      <c r="H4053" t="s">
        <v>71</v>
      </c>
      <c r="I4053" s="6">
        <v>2</v>
      </c>
      <c r="J4053" s="6">
        <v>1299</v>
      </c>
      <c r="K4053" s="6">
        <v>2598</v>
      </c>
      <c r="L4053" s="6">
        <v>0.1</v>
      </c>
      <c r="M4053" s="6">
        <v>259.8</v>
      </c>
      <c r="N4053" s="6">
        <v>2338.1999999999998</v>
      </c>
      <c r="O4053" s="6">
        <v>303.97000000000003</v>
      </c>
      <c r="P4053" t="s">
        <v>158</v>
      </c>
      <c r="Q4053" t="s">
        <v>159</v>
      </c>
      <c r="R4053" t="s">
        <v>160</v>
      </c>
      <c r="S4053" t="s">
        <v>54</v>
      </c>
      <c r="T4053" t="s">
        <v>35</v>
      </c>
      <c r="U4053" s="13">
        <f t="shared" si="252"/>
        <v>2025</v>
      </c>
      <c r="V4053" s="13">
        <f t="shared" si="253"/>
        <v>7</v>
      </c>
      <c r="W4053" s="20" t="str">
        <f t="shared" si="254"/>
        <v>July</v>
      </c>
      <c r="X4053">
        <v>0.13</v>
      </c>
      <c r="Y4053" s="6">
        <f t="shared" si="255"/>
        <v>2078.4</v>
      </c>
      <c r="Z4053" cm="1">
        <f t="array" aca="1" ref="Z4053" ca="1">IF(roud(N4053,2)=ROUND(Z4053,2),"ok","error")</f>
        <v>0</v>
      </c>
    </row>
    <row r="4054" spans="1:26" x14ac:dyDescent="0.3">
      <c r="A4054" t="s">
        <v>5776</v>
      </c>
      <c r="B4054" s="4">
        <v>45547</v>
      </c>
      <c r="C4054" t="s">
        <v>2405</v>
      </c>
      <c r="D4054" t="s">
        <v>2406</v>
      </c>
      <c r="E4054" t="s">
        <v>133</v>
      </c>
      <c r="F4054" t="s">
        <v>134</v>
      </c>
      <c r="G4054" t="s">
        <v>61</v>
      </c>
      <c r="H4054" t="s">
        <v>123</v>
      </c>
      <c r="I4054" s="6">
        <v>1</v>
      </c>
      <c r="J4054" s="6">
        <v>2999</v>
      </c>
      <c r="K4054" s="6">
        <v>2999</v>
      </c>
      <c r="L4054" s="6">
        <v>0</v>
      </c>
      <c r="M4054" s="6">
        <v>0</v>
      </c>
      <c r="N4054" s="6">
        <v>2999</v>
      </c>
      <c r="O4054" s="6">
        <v>479.84</v>
      </c>
      <c r="P4054" t="s">
        <v>170</v>
      </c>
      <c r="Q4054" t="s">
        <v>171</v>
      </c>
      <c r="R4054" t="s">
        <v>44</v>
      </c>
      <c r="S4054" t="s">
        <v>98</v>
      </c>
      <c r="T4054" t="s">
        <v>55</v>
      </c>
      <c r="U4054" s="13">
        <f t="shared" si="252"/>
        <v>2024</v>
      </c>
      <c r="V4054" s="13">
        <f t="shared" si="253"/>
        <v>9</v>
      </c>
      <c r="W4054" s="20" t="str">
        <f t="shared" si="254"/>
        <v>September</v>
      </c>
      <c r="X4054">
        <v>0.16</v>
      </c>
      <c r="Y4054" s="6">
        <f t="shared" si="255"/>
        <v>2999</v>
      </c>
      <c r="Z4054" cm="1">
        <f t="array" aca="1" ref="Z4054" ca="1">IF(roud(N4054,2)=ROUND(Z4054,2),"ok","error")</f>
        <v>0</v>
      </c>
    </row>
    <row r="4055" spans="1:26" x14ac:dyDescent="0.3">
      <c r="A4055" t="s">
        <v>5777</v>
      </c>
      <c r="B4055" s="4">
        <v>45388</v>
      </c>
      <c r="C4055" t="s">
        <v>3376</v>
      </c>
      <c r="D4055" t="s">
        <v>3377</v>
      </c>
      <c r="E4055" t="s">
        <v>198</v>
      </c>
      <c r="F4055" t="s">
        <v>199</v>
      </c>
      <c r="G4055" t="s">
        <v>61</v>
      </c>
      <c r="H4055" t="s">
        <v>71</v>
      </c>
      <c r="I4055" s="6">
        <v>2</v>
      </c>
      <c r="J4055" s="6">
        <v>899</v>
      </c>
      <c r="K4055" s="6">
        <v>1798</v>
      </c>
      <c r="L4055" s="6">
        <v>0.25</v>
      </c>
      <c r="M4055" s="6">
        <v>449.5</v>
      </c>
      <c r="N4055" s="6">
        <v>1348.5</v>
      </c>
      <c r="O4055" s="6">
        <v>114.62</v>
      </c>
      <c r="P4055" t="s">
        <v>170</v>
      </c>
      <c r="Q4055" t="s">
        <v>171</v>
      </c>
      <c r="R4055" t="s">
        <v>44</v>
      </c>
      <c r="S4055" t="s">
        <v>34</v>
      </c>
      <c r="T4055" t="s">
        <v>35</v>
      </c>
      <c r="U4055" s="13">
        <f t="shared" si="252"/>
        <v>2024</v>
      </c>
      <c r="V4055" s="13">
        <f t="shared" si="253"/>
        <v>4</v>
      </c>
      <c r="W4055" s="20" t="str">
        <f t="shared" si="254"/>
        <v>April</v>
      </c>
      <c r="X4055">
        <v>8.5000000000000006E-2</v>
      </c>
      <c r="Y4055" s="6">
        <f t="shared" si="255"/>
        <v>899</v>
      </c>
      <c r="Z4055" cm="1">
        <f t="array" aca="1" ref="Z4055" ca="1">IF(roud(N4055,2)=ROUND(Z4055,2),"ok","error")</f>
        <v>0</v>
      </c>
    </row>
    <row r="4056" spans="1:26" x14ac:dyDescent="0.3">
      <c r="A4056" t="s">
        <v>5778</v>
      </c>
      <c r="B4056" s="4">
        <v>45765</v>
      </c>
      <c r="C4056" t="s">
        <v>1206</v>
      </c>
      <c r="D4056" t="s">
        <v>1207</v>
      </c>
      <c r="E4056" t="s">
        <v>133</v>
      </c>
      <c r="F4056" t="s">
        <v>134</v>
      </c>
      <c r="G4056" t="s">
        <v>61</v>
      </c>
      <c r="H4056" t="s">
        <v>123</v>
      </c>
      <c r="I4056" s="6">
        <v>1</v>
      </c>
      <c r="J4056" s="6">
        <v>2999</v>
      </c>
      <c r="K4056" s="6">
        <v>2999</v>
      </c>
      <c r="L4056" s="6">
        <v>0.2</v>
      </c>
      <c r="M4056" s="6">
        <v>599.79999999999995</v>
      </c>
      <c r="N4056" s="6">
        <v>2399.1999999999998</v>
      </c>
      <c r="O4056" s="6">
        <v>239.92</v>
      </c>
      <c r="P4056" t="s">
        <v>105</v>
      </c>
      <c r="Q4056" t="s">
        <v>106</v>
      </c>
      <c r="R4056" t="s">
        <v>44</v>
      </c>
      <c r="S4056" t="s">
        <v>45</v>
      </c>
      <c r="T4056" t="s">
        <v>35</v>
      </c>
      <c r="U4056" s="13">
        <f t="shared" si="252"/>
        <v>2025</v>
      </c>
      <c r="V4056" s="13">
        <f t="shared" si="253"/>
        <v>4</v>
      </c>
      <c r="W4056" s="20" t="str">
        <f t="shared" si="254"/>
        <v>April</v>
      </c>
      <c r="X4056">
        <v>0.1</v>
      </c>
      <c r="Y4056" s="6">
        <f t="shared" si="255"/>
        <v>1799.4</v>
      </c>
      <c r="Z4056" cm="1">
        <f t="array" aca="1" ref="Z4056" ca="1">IF(roud(N4056,2)=ROUND(Z4056,2),"ok","error")</f>
        <v>0</v>
      </c>
    </row>
    <row r="4057" spans="1:26" x14ac:dyDescent="0.3">
      <c r="A4057" t="s">
        <v>5779</v>
      </c>
      <c r="B4057" s="4">
        <v>45396</v>
      </c>
      <c r="C4057" t="s">
        <v>2494</v>
      </c>
      <c r="D4057" t="s">
        <v>2495</v>
      </c>
      <c r="E4057" t="s">
        <v>492</v>
      </c>
      <c r="F4057" t="s">
        <v>493</v>
      </c>
      <c r="G4057" t="s">
        <v>214</v>
      </c>
      <c r="H4057" t="s">
        <v>494</v>
      </c>
      <c r="I4057" s="6">
        <v>1</v>
      </c>
      <c r="J4057" s="6">
        <v>1499</v>
      </c>
      <c r="K4057" s="6">
        <v>1499</v>
      </c>
      <c r="L4057" s="6">
        <v>0.05</v>
      </c>
      <c r="M4057" s="6">
        <v>74.95</v>
      </c>
      <c r="N4057" s="6">
        <v>1424.05</v>
      </c>
      <c r="O4057" s="6">
        <v>519.78</v>
      </c>
      <c r="P4057" t="s">
        <v>170</v>
      </c>
      <c r="Q4057" t="s">
        <v>171</v>
      </c>
      <c r="R4057" t="s">
        <v>44</v>
      </c>
      <c r="S4057" t="s">
        <v>107</v>
      </c>
      <c r="T4057" t="s">
        <v>55</v>
      </c>
      <c r="U4057" s="13">
        <f t="shared" si="252"/>
        <v>2024</v>
      </c>
      <c r="V4057" s="13">
        <f t="shared" si="253"/>
        <v>4</v>
      </c>
      <c r="W4057" s="20" t="str">
        <f t="shared" si="254"/>
        <v>April</v>
      </c>
      <c r="X4057">
        <v>0.36499999999999999</v>
      </c>
      <c r="Y4057" s="6">
        <f t="shared" si="255"/>
        <v>1349.1</v>
      </c>
      <c r="Z4057" cm="1">
        <f t="array" aca="1" ref="Z4057" ca="1">IF(roud(N4057,2)=ROUND(Z4057,2),"ok","error")</f>
        <v>0</v>
      </c>
    </row>
    <row r="4058" spans="1:26" x14ac:dyDescent="0.3">
      <c r="A4058" t="s">
        <v>5780</v>
      </c>
      <c r="B4058" s="4">
        <v>45435</v>
      </c>
      <c r="C4058" t="s">
        <v>1566</v>
      </c>
      <c r="D4058" t="s">
        <v>1567</v>
      </c>
      <c r="E4058" t="s">
        <v>356</v>
      </c>
      <c r="F4058" t="s">
        <v>357</v>
      </c>
      <c r="G4058" t="s">
        <v>214</v>
      </c>
      <c r="H4058" t="s">
        <v>260</v>
      </c>
      <c r="I4058" s="6">
        <v>2</v>
      </c>
      <c r="J4058" s="6">
        <v>699</v>
      </c>
      <c r="K4058" s="6">
        <v>1398</v>
      </c>
      <c r="L4058" s="6">
        <v>0.1</v>
      </c>
      <c r="M4058" s="6">
        <v>139.80000000000001</v>
      </c>
      <c r="N4058" s="6">
        <v>1258.2</v>
      </c>
      <c r="O4058" s="6">
        <v>440.37</v>
      </c>
      <c r="P4058" t="s">
        <v>94</v>
      </c>
      <c r="Q4058" t="s">
        <v>64</v>
      </c>
      <c r="R4058" t="s">
        <v>65</v>
      </c>
      <c r="S4058" t="s">
        <v>54</v>
      </c>
      <c r="T4058" t="s">
        <v>55</v>
      </c>
      <c r="U4058" s="13">
        <f t="shared" si="252"/>
        <v>2024</v>
      </c>
      <c r="V4058" s="13">
        <f t="shared" si="253"/>
        <v>5</v>
      </c>
      <c r="W4058" s="20" t="str">
        <f t="shared" si="254"/>
        <v>May</v>
      </c>
      <c r="X4058">
        <v>0.35</v>
      </c>
      <c r="Y4058" s="6">
        <f t="shared" si="255"/>
        <v>1118.4000000000001</v>
      </c>
      <c r="Z4058" cm="1">
        <f t="array" aca="1" ref="Z4058" ca="1">IF(roud(N4058,2)=ROUND(Z4058,2),"ok","error")</f>
        <v>0</v>
      </c>
    </row>
    <row r="4059" spans="1:26" x14ac:dyDescent="0.3">
      <c r="A4059" t="s">
        <v>5781</v>
      </c>
      <c r="B4059" s="4">
        <v>45416</v>
      </c>
      <c r="C4059" t="s">
        <v>5782</v>
      </c>
      <c r="D4059" t="s">
        <v>5783</v>
      </c>
      <c r="E4059" t="s">
        <v>273</v>
      </c>
      <c r="F4059" t="s">
        <v>274</v>
      </c>
      <c r="G4059" t="s">
        <v>29</v>
      </c>
      <c r="H4059" t="s">
        <v>88</v>
      </c>
      <c r="I4059" s="6">
        <v>1</v>
      </c>
      <c r="J4059" s="6">
        <v>2499</v>
      </c>
      <c r="K4059" s="6">
        <v>2499</v>
      </c>
      <c r="L4059" s="6">
        <v>0.2</v>
      </c>
      <c r="M4059" s="6">
        <v>499.8</v>
      </c>
      <c r="N4059" s="6">
        <v>1999.2</v>
      </c>
      <c r="O4059" s="6">
        <v>519.79</v>
      </c>
      <c r="P4059" t="s">
        <v>89</v>
      </c>
      <c r="Q4059" t="s">
        <v>90</v>
      </c>
      <c r="R4059" t="s">
        <v>65</v>
      </c>
      <c r="S4059" t="s">
        <v>45</v>
      </c>
      <c r="T4059" t="s">
        <v>35</v>
      </c>
      <c r="U4059" s="13">
        <f t="shared" si="252"/>
        <v>2024</v>
      </c>
      <c r="V4059" s="13">
        <f t="shared" si="253"/>
        <v>5</v>
      </c>
      <c r="W4059" s="20" t="str">
        <f t="shared" si="254"/>
        <v>May</v>
      </c>
      <c r="X4059">
        <v>0.26</v>
      </c>
      <c r="Y4059" s="6">
        <f t="shared" si="255"/>
        <v>1499.4</v>
      </c>
      <c r="Z4059" cm="1">
        <f t="array" aca="1" ref="Z4059" ca="1">IF(roud(N4059,2)=ROUND(Z4059,2),"ok","error")</f>
        <v>0</v>
      </c>
    </row>
    <row r="4060" spans="1:26" x14ac:dyDescent="0.3">
      <c r="A4060" t="s">
        <v>5784</v>
      </c>
      <c r="B4060" s="4">
        <v>45304</v>
      </c>
      <c r="C4060" t="s">
        <v>886</v>
      </c>
      <c r="D4060" t="s">
        <v>887</v>
      </c>
      <c r="E4060" t="s">
        <v>111</v>
      </c>
      <c r="F4060" t="s">
        <v>112</v>
      </c>
      <c r="G4060" t="s">
        <v>113</v>
      </c>
      <c r="H4060" t="s">
        <v>114</v>
      </c>
      <c r="I4060" s="6">
        <v>2</v>
      </c>
      <c r="J4060" s="6">
        <v>999</v>
      </c>
      <c r="K4060" s="6">
        <v>1998</v>
      </c>
      <c r="L4060" s="6">
        <v>0.3</v>
      </c>
      <c r="M4060" s="6">
        <v>599.4</v>
      </c>
      <c r="N4060" s="6">
        <v>1398.6</v>
      </c>
      <c r="O4060" s="6">
        <v>265.73</v>
      </c>
      <c r="P4060" t="s">
        <v>191</v>
      </c>
      <c r="Q4060" t="s">
        <v>187</v>
      </c>
      <c r="R4060" t="s">
        <v>160</v>
      </c>
      <c r="S4060" t="s">
        <v>45</v>
      </c>
      <c r="T4060" t="s">
        <v>35</v>
      </c>
      <c r="U4060" s="13">
        <f t="shared" si="252"/>
        <v>2024</v>
      </c>
      <c r="V4060" s="13">
        <f t="shared" si="253"/>
        <v>1</v>
      </c>
      <c r="W4060" s="20" t="str">
        <f t="shared" si="254"/>
        <v>January</v>
      </c>
      <c r="X4060">
        <v>0.19</v>
      </c>
      <c r="Y4060" s="6">
        <f t="shared" si="255"/>
        <v>799.2</v>
      </c>
      <c r="Z4060" cm="1">
        <f t="array" aca="1" ref="Z4060" ca="1">IF(roud(N4060,2)=ROUND(Z4060,2),"ok","error")</f>
        <v>0</v>
      </c>
    </row>
    <row r="4061" spans="1:26" x14ac:dyDescent="0.3">
      <c r="A4061" t="s">
        <v>5785</v>
      </c>
      <c r="B4061" s="4">
        <v>45355</v>
      </c>
      <c r="C4061" t="s">
        <v>3273</v>
      </c>
      <c r="D4061" t="s">
        <v>3274</v>
      </c>
      <c r="E4061" t="s">
        <v>75</v>
      </c>
      <c r="F4061" t="s">
        <v>76</v>
      </c>
      <c r="G4061" t="s">
        <v>61</v>
      </c>
      <c r="H4061" t="s">
        <v>71</v>
      </c>
      <c r="I4061" s="6">
        <v>1</v>
      </c>
      <c r="J4061" s="6">
        <v>1499</v>
      </c>
      <c r="K4061" s="6">
        <v>1499</v>
      </c>
      <c r="L4061" s="6">
        <v>0.25</v>
      </c>
      <c r="M4061" s="6">
        <v>374.75</v>
      </c>
      <c r="N4061" s="6">
        <v>1124.25</v>
      </c>
      <c r="O4061" s="6">
        <v>95.56</v>
      </c>
      <c r="P4061" t="s">
        <v>186</v>
      </c>
      <c r="Q4061" t="s">
        <v>187</v>
      </c>
      <c r="R4061" t="s">
        <v>160</v>
      </c>
      <c r="S4061" t="s">
        <v>107</v>
      </c>
      <c r="T4061" t="s">
        <v>35</v>
      </c>
      <c r="U4061" s="13">
        <f t="shared" si="252"/>
        <v>2024</v>
      </c>
      <c r="V4061" s="13">
        <f t="shared" si="253"/>
        <v>3</v>
      </c>
      <c r="W4061" s="20" t="str">
        <f t="shared" si="254"/>
        <v>March</v>
      </c>
      <c r="X4061">
        <v>8.5000000000000006E-2</v>
      </c>
      <c r="Y4061" s="6">
        <f t="shared" si="255"/>
        <v>749.5</v>
      </c>
      <c r="Z4061" cm="1">
        <f t="array" aca="1" ref="Z4061" ca="1">IF(roud(N4061,2)=ROUND(Z4061,2),"ok","error")</f>
        <v>0</v>
      </c>
    </row>
    <row r="4062" spans="1:26" x14ac:dyDescent="0.3">
      <c r="A4062" t="s">
        <v>5786</v>
      </c>
      <c r="B4062" s="4">
        <v>45519</v>
      </c>
      <c r="C4062" t="s">
        <v>2662</v>
      </c>
      <c r="D4062" t="s">
        <v>2663</v>
      </c>
      <c r="E4062" t="s">
        <v>181</v>
      </c>
      <c r="F4062" t="s">
        <v>182</v>
      </c>
      <c r="G4062" t="s">
        <v>113</v>
      </c>
      <c r="H4062" t="s">
        <v>114</v>
      </c>
      <c r="I4062" s="6">
        <v>2</v>
      </c>
      <c r="J4062" s="6">
        <v>2499</v>
      </c>
      <c r="K4062" s="6">
        <v>4998</v>
      </c>
      <c r="L4062" s="6">
        <v>0</v>
      </c>
      <c r="M4062" s="6">
        <v>0</v>
      </c>
      <c r="N4062" s="6">
        <v>4998</v>
      </c>
      <c r="O4062" s="6">
        <v>1399.44</v>
      </c>
      <c r="P4062" t="s">
        <v>105</v>
      </c>
      <c r="Q4062" t="s">
        <v>106</v>
      </c>
      <c r="R4062" t="s">
        <v>44</v>
      </c>
      <c r="S4062" t="s">
        <v>54</v>
      </c>
      <c r="T4062" t="s">
        <v>46</v>
      </c>
      <c r="U4062" s="13">
        <f t="shared" si="252"/>
        <v>2024</v>
      </c>
      <c r="V4062" s="13">
        <f t="shared" si="253"/>
        <v>8</v>
      </c>
      <c r="W4062" s="20" t="str">
        <f t="shared" si="254"/>
        <v>August</v>
      </c>
      <c r="X4062">
        <v>0.28000000000000003</v>
      </c>
      <c r="Y4062" s="6">
        <f t="shared" si="255"/>
        <v>4998</v>
      </c>
      <c r="Z4062" cm="1">
        <f t="array" aca="1" ref="Z4062" ca="1">IF(roud(N4062,2)=ROUND(Z4062,2),"ok","error")</f>
        <v>0</v>
      </c>
    </row>
    <row r="4063" spans="1:26" x14ac:dyDescent="0.3">
      <c r="A4063" t="s">
        <v>5787</v>
      </c>
      <c r="B4063" s="4">
        <v>45425</v>
      </c>
      <c r="C4063" t="s">
        <v>1518</v>
      </c>
      <c r="D4063" t="s">
        <v>1519</v>
      </c>
      <c r="E4063" t="s">
        <v>69</v>
      </c>
      <c r="F4063" t="s">
        <v>70</v>
      </c>
      <c r="G4063" t="s">
        <v>61</v>
      </c>
      <c r="H4063" t="s">
        <v>71</v>
      </c>
      <c r="I4063" s="6">
        <v>2</v>
      </c>
      <c r="J4063" s="6">
        <v>1299</v>
      </c>
      <c r="K4063" s="6">
        <v>2598</v>
      </c>
      <c r="L4063" s="6">
        <v>0.05</v>
      </c>
      <c r="M4063" s="6">
        <v>129.9</v>
      </c>
      <c r="N4063" s="6">
        <v>2468.1</v>
      </c>
      <c r="O4063" s="6">
        <v>357.87</v>
      </c>
      <c r="P4063" t="s">
        <v>186</v>
      </c>
      <c r="Q4063" t="s">
        <v>187</v>
      </c>
      <c r="R4063" t="s">
        <v>160</v>
      </c>
      <c r="S4063" t="s">
        <v>107</v>
      </c>
      <c r="T4063" t="s">
        <v>35</v>
      </c>
      <c r="U4063" s="13">
        <f t="shared" si="252"/>
        <v>2024</v>
      </c>
      <c r="V4063" s="13">
        <f t="shared" si="253"/>
        <v>5</v>
      </c>
      <c r="W4063" s="20" t="str">
        <f t="shared" si="254"/>
        <v>May</v>
      </c>
      <c r="X4063">
        <v>0.14499999999999999</v>
      </c>
      <c r="Y4063" s="6">
        <f t="shared" si="255"/>
        <v>2338.1999999999998</v>
      </c>
      <c r="Z4063" cm="1">
        <f t="array" aca="1" ref="Z4063" ca="1">IF(roud(N4063,2)=ROUND(Z4063,2),"ok","error")</f>
        <v>0</v>
      </c>
    </row>
    <row r="4064" spans="1:26" x14ac:dyDescent="0.3">
      <c r="A4064" t="s">
        <v>5788</v>
      </c>
      <c r="B4064" s="4">
        <v>45494</v>
      </c>
      <c r="C4064" t="s">
        <v>842</v>
      </c>
      <c r="D4064" t="s">
        <v>843</v>
      </c>
      <c r="E4064" t="s">
        <v>80</v>
      </c>
      <c r="F4064" t="s">
        <v>81</v>
      </c>
      <c r="G4064" t="s">
        <v>52</v>
      </c>
      <c r="H4064" t="s">
        <v>53</v>
      </c>
      <c r="I4064" s="6">
        <v>1</v>
      </c>
      <c r="J4064" s="6">
        <v>3499</v>
      </c>
      <c r="K4064" s="6">
        <v>3499</v>
      </c>
      <c r="L4064" s="6">
        <v>0.1</v>
      </c>
      <c r="M4064" s="6">
        <v>349.9</v>
      </c>
      <c r="N4064" s="6">
        <v>3149.1</v>
      </c>
      <c r="O4064" s="6">
        <v>661.31</v>
      </c>
      <c r="P4064" t="s">
        <v>158</v>
      </c>
      <c r="Q4064" t="s">
        <v>159</v>
      </c>
      <c r="R4064" t="s">
        <v>160</v>
      </c>
      <c r="S4064" t="s">
        <v>45</v>
      </c>
      <c r="T4064" t="s">
        <v>35</v>
      </c>
      <c r="U4064" s="13">
        <f t="shared" si="252"/>
        <v>2024</v>
      </c>
      <c r="V4064" s="13">
        <f t="shared" si="253"/>
        <v>7</v>
      </c>
      <c r="W4064" s="20" t="str">
        <f t="shared" si="254"/>
        <v>July</v>
      </c>
      <c r="X4064">
        <v>0.21</v>
      </c>
      <c r="Y4064" s="6">
        <f t="shared" si="255"/>
        <v>2799.2</v>
      </c>
      <c r="Z4064" cm="1">
        <f t="array" aca="1" ref="Z4064" ca="1">IF(roud(N4064,2)=ROUND(Z4064,2),"ok","error")</f>
        <v>0</v>
      </c>
    </row>
    <row r="4065" spans="1:26" x14ac:dyDescent="0.3">
      <c r="A4065" t="s">
        <v>5789</v>
      </c>
      <c r="B4065" s="4">
        <v>45702</v>
      </c>
      <c r="C4065" t="s">
        <v>1679</v>
      </c>
      <c r="D4065" t="s">
        <v>1680</v>
      </c>
      <c r="E4065" t="s">
        <v>59</v>
      </c>
      <c r="F4065" t="s">
        <v>60</v>
      </c>
      <c r="G4065" t="s">
        <v>61</v>
      </c>
      <c r="H4065" t="s">
        <v>62</v>
      </c>
      <c r="I4065" s="6">
        <v>1</v>
      </c>
      <c r="J4065" s="6">
        <v>59999</v>
      </c>
      <c r="K4065" s="6">
        <v>59999</v>
      </c>
      <c r="L4065" s="6">
        <v>0.15</v>
      </c>
      <c r="M4065" s="6">
        <v>8999.85</v>
      </c>
      <c r="N4065" s="6">
        <v>50999.15</v>
      </c>
      <c r="O4065" s="6">
        <v>5864.9</v>
      </c>
      <c r="P4065" t="s">
        <v>82</v>
      </c>
      <c r="Q4065" t="s">
        <v>82</v>
      </c>
      <c r="R4065" t="s">
        <v>65</v>
      </c>
      <c r="S4065" t="s">
        <v>54</v>
      </c>
      <c r="T4065" t="s">
        <v>35</v>
      </c>
      <c r="U4065" s="13">
        <f t="shared" si="252"/>
        <v>2025</v>
      </c>
      <c r="V4065" s="13">
        <f t="shared" si="253"/>
        <v>2</v>
      </c>
      <c r="W4065" s="20" t="str">
        <f t="shared" si="254"/>
        <v>February</v>
      </c>
      <c r="X4065">
        <v>0.115</v>
      </c>
      <c r="Y4065" s="6">
        <f t="shared" si="255"/>
        <v>41999.3</v>
      </c>
      <c r="Z4065" cm="1">
        <f t="array" aca="1" ref="Z4065" ca="1">IF(roud(N4065,2)=ROUND(Z4065,2),"ok","error")</f>
        <v>0</v>
      </c>
    </row>
    <row r="4066" spans="1:26" x14ac:dyDescent="0.3">
      <c r="A4066" t="s">
        <v>5790</v>
      </c>
      <c r="B4066" s="4">
        <v>45673</v>
      </c>
      <c r="C4066" t="s">
        <v>2733</v>
      </c>
      <c r="D4066" t="s">
        <v>2734</v>
      </c>
      <c r="E4066" t="s">
        <v>75</v>
      </c>
      <c r="F4066" t="s">
        <v>76</v>
      </c>
      <c r="G4066" t="s">
        <v>61</v>
      </c>
      <c r="H4066" t="s">
        <v>71</v>
      </c>
      <c r="I4066" s="6">
        <v>2</v>
      </c>
      <c r="J4066" s="6">
        <v>1499</v>
      </c>
      <c r="K4066" s="6">
        <v>2998</v>
      </c>
      <c r="L4066" s="6">
        <v>0.1</v>
      </c>
      <c r="M4066" s="6">
        <v>299.8</v>
      </c>
      <c r="N4066" s="6">
        <v>2698.2</v>
      </c>
      <c r="O4066" s="6">
        <v>350.77</v>
      </c>
      <c r="P4066" t="s">
        <v>186</v>
      </c>
      <c r="Q4066" t="s">
        <v>187</v>
      </c>
      <c r="R4066" t="s">
        <v>160</v>
      </c>
      <c r="S4066" t="s">
        <v>107</v>
      </c>
      <c r="T4066" t="s">
        <v>35</v>
      </c>
      <c r="U4066" s="13">
        <f t="shared" si="252"/>
        <v>2025</v>
      </c>
      <c r="V4066" s="13">
        <f t="shared" si="253"/>
        <v>1</v>
      </c>
      <c r="W4066" s="20" t="str">
        <f t="shared" si="254"/>
        <v>January</v>
      </c>
      <c r="X4066">
        <v>0.13</v>
      </c>
      <c r="Y4066" s="6">
        <f t="shared" si="255"/>
        <v>2398.4</v>
      </c>
      <c r="Z4066" cm="1">
        <f t="array" aca="1" ref="Z4066" ca="1">IF(roud(N4066,2)=ROUND(Z4066,2),"ok","error")</f>
        <v>0</v>
      </c>
    </row>
    <row r="4067" spans="1:26" x14ac:dyDescent="0.3">
      <c r="A4067" t="s">
        <v>5791</v>
      </c>
      <c r="B4067" s="4">
        <v>45994</v>
      </c>
      <c r="C4067" t="s">
        <v>3395</v>
      </c>
      <c r="D4067" t="s">
        <v>3396</v>
      </c>
      <c r="E4067" t="s">
        <v>121</v>
      </c>
      <c r="F4067" t="s">
        <v>122</v>
      </c>
      <c r="G4067" t="s">
        <v>61</v>
      </c>
      <c r="H4067" t="s">
        <v>123</v>
      </c>
      <c r="I4067" s="6">
        <v>1</v>
      </c>
      <c r="J4067" s="6">
        <v>24999</v>
      </c>
      <c r="K4067" s="6">
        <v>24999</v>
      </c>
      <c r="L4067" s="6">
        <v>0.2</v>
      </c>
      <c r="M4067" s="6">
        <v>4999.8</v>
      </c>
      <c r="N4067" s="6">
        <v>19999.2</v>
      </c>
      <c r="O4067" s="6">
        <v>1999.92</v>
      </c>
      <c r="P4067" t="s">
        <v>89</v>
      </c>
      <c r="Q4067" t="s">
        <v>90</v>
      </c>
      <c r="R4067" t="s">
        <v>65</v>
      </c>
      <c r="S4067" t="s">
        <v>45</v>
      </c>
      <c r="T4067" t="s">
        <v>55</v>
      </c>
      <c r="U4067" s="13">
        <f t="shared" si="252"/>
        <v>2025</v>
      </c>
      <c r="V4067" s="13">
        <f t="shared" si="253"/>
        <v>12</v>
      </c>
      <c r="W4067" s="20" t="str">
        <f t="shared" si="254"/>
        <v>December</v>
      </c>
      <c r="X4067">
        <v>0.1</v>
      </c>
      <c r="Y4067" s="6">
        <f t="shared" si="255"/>
        <v>14999.4</v>
      </c>
      <c r="Z4067" cm="1">
        <f t="array" aca="1" ref="Z4067" ca="1">IF(roud(N4067,2)=ROUND(Z4067,2),"ok","error")</f>
        <v>0</v>
      </c>
    </row>
    <row r="4068" spans="1:26" x14ac:dyDescent="0.3">
      <c r="A4068" t="s">
        <v>5792</v>
      </c>
      <c r="B4068" s="4">
        <v>45937</v>
      </c>
      <c r="C4068" t="s">
        <v>2018</v>
      </c>
      <c r="D4068" t="s">
        <v>2019</v>
      </c>
      <c r="E4068" t="s">
        <v>80</v>
      </c>
      <c r="F4068" t="s">
        <v>81</v>
      </c>
      <c r="G4068" t="s">
        <v>52</v>
      </c>
      <c r="H4068" t="s">
        <v>53</v>
      </c>
      <c r="I4068" s="6">
        <v>1</v>
      </c>
      <c r="J4068" s="6">
        <v>3499</v>
      </c>
      <c r="K4068" s="6">
        <v>3499</v>
      </c>
      <c r="L4068" s="6">
        <v>0.2</v>
      </c>
      <c r="M4068" s="6">
        <v>699.8</v>
      </c>
      <c r="N4068" s="6">
        <v>2799.2</v>
      </c>
      <c r="O4068" s="6">
        <v>503.86</v>
      </c>
      <c r="P4068" t="s">
        <v>89</v>
      </c>
      <c r="Q4068" t="s">
        <v>90</v>
      </c>
      <c r="R4068" t="s">
        <v>65</v>
      </c>
      <c r="S4068" t="s">
        <v>107</v>
      </c>
      <c r="T4068" t="s">
        <v>55</v>
      </c>
      <c r="U4068" s="13">
        <f t="shared" si="252"/>
        <v>2025</v>
      </c>
      <c r="V4068" s="13">
        <f t="shared" si="253"/>
        <v>10</v>
      </c>
      <c r="W4068" s="20" t="str">
        <f t="shared" si="254"/>
        <v>October</v>
      </c>
      <c r="X4068">
        <v>0.18</v>
      </c>
      <c r="Y4068" s="6">
        <f t="shared" si="255"/>
        <v>2099.4</v>
      </c>
      <c r="Z4068" cm="1">
        <f t="array" aca="1" ref="Z4068" ca="1">IF(roud(N4068,2)=ROUND(Z4068,2),"ok","error")</f>
        <v>0</v>
      </c>
    </row>
    <row r="4069" spans="1:26" x14ac:dyDescent="0.3">
      <c r="A4069" t="s">
        <v>5793</v>
      </c>
      <c r="B4069" s="4">
        <v>45952</v>
      </c>
      <c r="C4069" t="s">
        <v>823</v>
      </c>
      <c r="D4069" t="s">
        <v>824</v>
      </c>
      <c r="E4069" t="s">
        <v>86</v>
      </c>
      <c r="F4069" t="s">
        <v>87</v>
      </c>
      <c r="G4069" t="s">
        <v>29</v>
      </c>
      <c r="H4069" t="s">
        <v>88</v>
      </c>
      <c r="I4069" s="6">
        <v>1</v>
      </c>
      <c r="J4069" s="6">
        <v>1299</v>
      </c>
      <c r="K4069" s="6">
        <v>1299</v>
      </c>
      <c r="L4069" s="6">
        <v>0.15</v>
      </c>
      <c r="M4069" s="6">
        <v>194.85</v>
      </c>
      <c r="N4069" s="6">
        <v>1104.1500000000001</v>
      </c>
      <c r="O4069" s="6">
        <v>303.64</v>
      </c>
      <c r="P4069" t="s">
        <v>170</v>
      </c>
      <c r="Q4069" t="s">
        <v>171</v>
      </c>
      <c r="R4069" t="s">
        <v>44</v>
      </c>
      <c r="S4069" t="s">
        <v>45</v>
      </c>
      <c r="T4069" t="s">
        <v>35</v>
      </c>
      <c r="U4069" s="13">
        <f t="shared" si="252"/>
        <v>2025</v>
      </c>
      <c r="V4069" s="13">
        <f t="shared" si="253"/>
        <v>10</v>
      </c>
      <c r="W4069" s="20" t="str">
        <f t="shared" si="254"/>
        <v>October</v>
      </c>
      <c r="X4069">
        <v>0.27500000000000002</v>
      </c>
      <c r="Y4069" s="6">
        <f t="shared" si="255"/>
        <v>909.3</v>
      </c>
      <c r="Z4069" cm="1">
        <f t="array" aca="1" ref="Z4069" ca="1">IF(roud(N4069,2)=ROUND(Z4069,2),"ok","error")</f>
        <v>0</v>
      </c>
    </row>
    <row r="4070" spans="1:26" x14ac:dyDescent="0.3">
      <c r="A4070" t="s">
        <v>5794</v>
      </c>
      <c r="B4070" s="4">
        <v>45378</v>
      </c>
      <c r="C4070" t="s">
        <v>1016</v>
      </c>
      <c r="D4070" t="s">
        <v>1017</v>
      </c>
      <c r="E4070" t="s">
        <v>121</v>
      </c>
      <c r="F4070" t="s">
        <v>122</v>
      </c>
      <c r="G4070" t="s">
        <v>61</v>
      </c>
      <c r="H4070" t="s">
        <v>123</v>
      </c>
      <c r="I4070" s="6">
        <v>2</v>
      </c>
      <c r="J4070" s="6">
        <v>24999</v>
      </c>
      <c r="K4070" s="6">
        <v>49998</v>
      </c>
      <c r="L4070" s="6">
        <v>0.1</v>
      </c>
      <c r="M4070" s="6">
        <v>4999.8</v>
      </c>
      <c r="N4070" s="6">
        <v>44998.2</v>
      </c>
      <c r="O4070" s="6">
        <v>5849.77</v>
      </c>
      <c r="P4070" t="s">
        <v>42</v>
      </c>
      <c r="Q4070" t="s">
        <v>43</v>
      </c>
      <c r="R4070" t="s">
        <v>44</v>
      </c>
      <c r="S4070" t="s">
        <v>34</v>
      </c>
      <c r="T4070" t="s">
        <v>55</v>
      </c>
      <c r="U4070" s="13">
        <f t="shared" si="252"/>
        <v>2024</v>
      </c>
      <c r="V4070" s="13">
        <f t="shared" si="253"/>
        <v>3</v>
      </c>
      <c r="W4070" s="20" t="str">
        <f t="shared" si="254"/>
        <v>March</v>
      </c>
      <c r="X4070">
        <v>0.13</v>
      </c>
      <c r="Y4070" s="6">
        <f t="shared" si="255"/>
        <v>39998.400000000001</v>
      </c>
      <c r="Z4070" cm="1">
        <f t="array" aca="1" ref="Z4070" ca="1">IF(roud(N4070,2)=ROUND(Z4070,2),"ok","error")</f>
        <v>0</v>
      </c>
    </row>
    <row r="4071" spans="1:26" x14ac:dyDescent="0.3">
      <c r="A4071" t="s">
        <v>5795</v>
      </c>
      <c r="B4071" s="4">
        <v>45888</v>
      </c>
      <c r="C4071" t="s">
        <v>410</v>
      </c>
      <c r="D4071" t="s">
        <v>411</v>
      </c>
      <c r="E4071" t="s">
        <v>302</v>
      </c>
      <c r="F4071" t="s">
        <v>303</v>
      </c>
      <c r="G4071" t="s">
        <v>29</v>
      </c>
      <c r="H4071" t="s">
        <v>304</v>
      </c>
      <c r="I4071" s="6">
        <v>1</v>
      </c>
      <c r="J4071" s="6">
        <v>1799</v>
      </c>
      <c r="K4071" s="6">
        <v>1799</v>
      </c>
      <c r="L4071" s="6">
        <v>0</v>
      </c>
      <c r="M4071" s="6">
        <v>0</v>
      </c>
      <c r="N4071" s="6">
        <v>1799</v>
      </c>
      <c r="O4071" s="6">
        <v>575.67999999999995</v>
      </c>
      <c r="P4071" t="s">
        <v>89</v>
      </c>
      <c r="Q4071" t="s">
        <v>90</v>
      </c>
      <c r="R4071" t="s">
        <v>65</v>
      </c>
      <c r="S4071" t="s">
        <v>45</v>
      </c>
      <c r="T4071" t="s">
        <v>35</v>
      </c>
      <c r="U4071" s="13">
        <f t="shared" si="252"/>
        <v>2025</v>
      </c>
      <c r="V4071" s="13">
        <f t="shared" si="253"/>
        <v>8</v>
      </c>
      <c r="W4071" s="20" t="str">
        <f t="shared" si="254"/>
        <v>August</v>
      </c>
      <c r="X4071">
        <v>0.32</v>
      </c>
      <c r="Y4071" s="6">
        <f t="shared" si="255"/>
        <v>1799</v>
      </c>
      <c r="Z4071" cm="1">
        <f t="array" aca="1" ref="Z4071" ca="1">IF(roud(N4071,2)=ROUND(Z4071,2),"ok","error")</f>
        <v>0</v>
      </c>
    </row>
    <row r="4072" spans="1:26" x14ac:dyDescent="0.3">
      <c r="A4072" t="s">
        <v>5796</v>
      </c>
      <c r="B4072" s="4">
        <v>45892</v>
      </c>
      <c r="C4072" t="s">
        <v>780</v>
      </c>
      <c r="D4072" t="s">
        <v>781</v>
      </c>
      <c r="E4072" t="s">
        <v>133</v>
      </c>
      <c r="F4072" t="s">
        <v>134</v>
      </c>
      <c r="G4072" t="s">
        <v>61</v>
      </c>
      <c r="H4072" t="s">
        <v>123</v>
      </c>
      <c r="I4072" s="6">
        <v>1</v>
      </c>
      <c r="J4072" s="6">
        <v>2999</v>
      </c>
      <c r="K4072" s="6">
        <v>2999</v>
      </c>
      <c r="L4072" s="6">
        <v>0.2</v>
      </c>
      <c r="M4072" s="6">
        <v>599.79999999999995</v>
      </c>
      <c r="N4072" s="6">
        <v>2399.1999999999998</v>
      </c>
      <c r="O4072" s="6">
        <v>239.92</v>
      </c>
      <c r="P4072" t="s">
        <v>144</v>
      </c>
      <c r="Q4072" t="s">
        <v>145</v>
      </c>
      <c r="R4072" t="s">
        <v>65</v>
      </c>
      <c r="S4072" t="s">
        <v>107</v>
      </c>
      <c r="T4072" t="s">
        <v>35</v>
      </c>
      <c r="U4072" s="13">
        <f t="shared" si="252"/>
        <v>2025</v>
      </c>
      <c r="V4072" s="13">
        <f t="shared" si="253"/>
        <v>8</v>
      </c>
      <c r="W4072" s="20" t="str">
        <f t="shared" si="254"/>
        <v>August</v>
      </c>
      <c r="X4072">
        <v>0.1</v>
      </c>
      <c r="Y4072" s="6">
        <f t="shared" si="255"/>
        <v>1799.4</v>
      </c>
      <c r="Z4072" cm="1">
        <f t="array" aca="1" ref="Z4072" ca="1">IF(roud(N4072,2)=ROUND(Z4072,2),"ok","error")</f>
        <v>0</v>
      </c>
    </row>
    <row r="4073" spans="1:26" x14ac:dyDescent="0.3">
      <c r="A4073" t="s">
        <v>5797</v>
      </c>
      <c r="B4073" s="4">
        <v>45557</v>
      </c>
      <c r="C4073" t="s">
        <v>2723</v>
      </c>
      <c r="D4073" t="s">
        <v>2724</v>
      </c>
      <c r="E4073" t="s">
        <v>273</v>
      </c>
      <c r="F4073" t="s">
        <v>274</v>
      </c>
      <c r="G4073" t="s">
        <v>29</v>
      </c>
      <c r="H4073" t="s">
        <v>88</v>
      </c>
      <c r="I4073" s="6">
        <v>1</v>
      </c>
      <c r="J4073" s="6">
        <v>2499</v>
      </c>
      <c r="K4073" s="6">
        <v>2499</v>
      </c>
      <c r="L4073" s="6">
        <v>0.1</v>
      </c>
      <c r="M4073" s="6">
        <v>249.9</v>
      </c>
      <c r="N4073" s="6">
        <v>2249.1</v>
      </c>
      <c r="O4073" s="6">
        <v>652.24</v>
      </c>
      <c r="P4073" t="s">
        <v>170</v>
      </c>
      <c r="Q4073" t="s">
        <v>171</v>
      </c>
      <c r="R4073" t="s">
        <v>44</v>
      </c>
      <c r="S4073" t="s">
        <v>45</v>
      </c>
      <c r="T4073" t="s">
        <v>55</v>
      </c>
      <c r="U4073" s="13">
        <f t="shared" si="252"/>
        <v>2024</v>
      </c>
      <c r="V4073" s="13">
        <f t="shared" si="253"/>
        <v>9</v>
      </c>
      <c r="W4073" s="20" t="str">
        <f t="shared" si="254"/>
        <v>September</v>
      </c>
      <c r="X4073">
        <v>0.28999999999999998</v>
      </c>
      <c r="Y4073" s="6">
        <f t="shared" si="255"/>
        <v>1999.2</v>
      </c>
      <c r="Z4073" cm="1">
        <f t="array" aca="1" ref="Z4073" ca="1">IF(roud(N4073,2)=ROUND(Z4073,2),"ok","error")</f>
        <v>0</v>
      </c>
    </row>
    <row r="4074" spans="1:26" x14ac:dyDescent="0.3">
      <c r="A4074" t="s">
        <v>5798</v>
      </c>
      <c r="B4074" s="4">
        <v>45368</v>
      </c>
      <c r="C4074" t="s">
        <v>422</v>
      </c>
      <c r="D4074" t="s">
        <v>423</v>
      </c>
      <c r="E4074" t="s">
        <v>273</v>
      </c>
      <c r="F4074" t="s">
        <v>274</v>
      </c>
      <c r="G4074" t="s">
        <v>29</v>
      </c>
      <c r="H4074" t="s">
        <v>88</v>
      </c>
      <c r="I4074" s="6">
        <v>1</v>
      </c>
      <c r="J4074" s="6">
        <v>2499</v>
      </c>
      <c r="K4074" s="6">
        <v>2499</v>
      </c>
      <c r="L4074" s="6">
        <v>0</v>
      </c>
      <c r="M4074" s="6">
        <v>0</v>
      </c>
      <c r="N4074" s="6">
        <v>2499</v>
      </c>
      <c r="O4074" s="6">
        <v>799.68</v>
      </c>
      <c r="P4074" t="s">
        <v>105</v>
      </c>
      <c r="Q4074" t="s">
        <v>106</v>
      </c>
      <c r="R4074" t="s">
        <v>44</v>
      </c>
      <c r="S4074" t="s">
        <v>34</v>
      </c>
      <c r="T4074" t="s">
        <v>46</v>
      </c>
      <c r="U4074" s="13">
        <f t="shared" si="252"/>
        <v>2024</v>
      </c>
      <c r="V4074" s="13">
        <f t="shared" si="253"/>
        <v>3</v>
      </c>
      <c r="W4074" s="20" t="str">
        <f t="shared" si="254"/>
        <v>March</v>
      </c>
      <c r="X4074">
        <v>0.32</v>
      </c>
      <c r="Y4074" s="6">
        <f t="shared" si="255"/>
        <v>2499</v>
      </c>
      <c r="Z4074" cm="1">
        <f t="array" aca="1" ref="Z4074" ca="1">IF(roud(N4074,2)=ROUND(Z4074,2),"ok","error")</f>
        <v>0</v>
      </c>
    </row>
    <row r="4075" spans="1:26" x14ac:dyDescent="0.3">
      <c r="A4075" t="s">
        <v>5799</v>
      </c>
      <c r="B4075" s="4">
        <v>45314</v>
      </c>
      <c r="C4075" t="s">
        <v>1854</v>
      </c>
      <c r="D4075" t="s">
        <v>1855</v>
      </c>
      <c r="E4075" t="s">
        <v>133</v>
      </c>
      <c r="F4075" t="s">
        <v>134</v>
      </c>
      <c r="G4075" t="s">
        <v>61</v>
      </c>
      <c r="H4075" t="s">
        <v>123</v>
      </c>
      <c r="I4075" s="6">
        <v>5</v>
      </c>
      <c r="J4075" s="6">
        <v>2999</v>
      </c>
      <c r="K4075" s="6">
        <v>14995</v>
      </c>
      <c r="L4075" s="6">
        <v>0.1</v>
      </c>
      <c r="M4075" s="6">
        <v>1499.5</v>
      </c>
      <c r="N4075" s="6">
        <v>13495.5</v>
      </c>
      <c r="O4075" s="6">
        <v>1754.42</v>
      </c>
      <c r="P4075" t="s">
        <v>31</v>
      </c>
      <c r="Q4075" t="s">
        <v>32</v>
      </c>
      <c r="R4075" t="s">
        <v>33</v>
      </c>
      <c r="S4075" t="s">
        <v>45</v>
      </c>
      <c r="T4075" t="s">
        <v>55</v>
      </c>
      <c r="U4075" s="13">
        <f t="shared" si="252"/>
        <v>2024</v>
      </c>
      <c r="V4075" s="13">
        <f t="shared" si="253"/>
        <v>1</v>
      </c>
      <c r="W4075" s="20" t="str">
        <f t="shared" si="254"/>
        <v>January</v>
      </c>
      <c r="X4075">
        <v>0.13</v>
      </c>
      <c r="Y4075" s="6">
        <f t="shared" si="255"/>
        <v>11996</v>
      </c>
      <c r="Z4075" cm="1">
        <f t="array" aca="1" ref="Z4075" ca="1">IF(roud(N4075,2)=ROUND(Z4075,2),"ok","error")</f>
        <v>0</v>
      </c>
    </row>
    <row r="4076" spans="1:26" x14ac:dyDescent="0.3">
      <c r="A4076" t="s">
        <v>5800</v>
      </c>
      <c r="B4076" s="4">
        <v>45358</v>
      </c>
      <c r="C4076" t="s">
        <v>2045</v>
      </c>
      <c r="D4076" t="s">
        <v>2046</v>
      </c>
      <c r="E4076" t="s">
        <v>273</v>
      </c>
      <c r="F4076" t="s">
        <v>274</v>
      </c>
      <c r="G4076" t="s">
        <v>29</v>
      </c>
      <c r="H4076" t="s">
        <v>88</v>
      </c>
      <c r="I4076" s="6">
        <v>1</v>
      </c>
      <c r="J4076" s="6">
        <v>2499</v>
      </c>
      <c r="K4076" s="6">
        <v>2499</v>
      </c>
      <c r="L4076" s="6">
        <v>0.1</v>
      </c>
      <c r="M4076" s="6">
        <v>249.9</v>
      </c>
      <c r="N4076" s="6">
        <v>2249.1</v>
      </c>
      <c r="O4076" s="6">
        <v>652.24</v>
      </c>
      <c r="P4076" t="s">
        <v>191</v>
      </c>
      <c r="Q4076" t="s">
        <v>187</v>
      </c>
      <c r="R4076" t="s">
        <v>160</v>
      </c>
      <c r="S4076" t="s">
        <v>54</v>
      </c>
      <c r="T4076" t="s">
        <v>55</v>
      </c>
      <c r="U4076" s="13">
        <f t="shared" si="252"/>
        <v>2024</v>
      </c>
      <c r="V4076" s="13">
        <f t="shared" si="253"/>
        <v>3</v>
      </c>
      <c r="W4076" s="20" t="str">
        <f t="shared" si="254"/>
        <v>March</v>
      </c>
      <c r="X4076">
        <v>0.28999999999999998</v>
      </c>
      <c r="Y4076" s="6">
        <f t="shared" si="255"/>
        <v>1999.2</v>
      </c>
      <c r="Z4076" cm="1">
        <f t="array" aca="1" ref="Z4076" ca="1">IF(roud(N4076,2)=ROUND(Z4076,2),"ok","error")</f>
        <v>0</v>
      </c>
    </row>
    <row r="4077" spans="1:26" x14ac:dyDescent="0.3">
      <c r="A4077" t="s">
        <v>5801</v>
      </c>
      <c r="B4077" s="4">
        <v>45494</v>
      </c>
      <c r="C4077" t="s">
        <v>2627</v>
      </c>
      <c r="D4077" t="s">
        <v>2628</v>
      </c>
      <c r="E4077" t="s">
        <v>284</v>
      </c>
      <c r="F4077" t="s">
        <v>285</v>
      </c>
      <c r="G4077" t="s">
        <v>52</v>
      </c>
      <c r="H4077" t="s">
        <v>129</v>
      </c>
      <c r="I4077" s="6">
        <v>2</v>
      </c>
      <c r="J4077" s="6">
        <v>999</v>
      </c>
      <c r="K4077" s="6">
        <v>1998</v>
      </c>
      <c r="L4077" s="6">
        <v>0</v>
      </c>
      <c r="M4077" s="6">
        <v>0</v>
      </c>
      <c r="N4077" s="6">
        <v>1998</v>
      </c>
      <c r="O4077" s="6">
        <v>479.52</v>
      </c>
      <c r="P4077" t="s">
        <v>105</v>
      </c>
      <c r="Q4077" t="s">
        <v>106</v>
      </c>
      <c r="R4077" t="s">
        <v>44</v>
      </c>
      <c r="S4077" t="s">
        <v>54</v>
      </c>
      <c r="T4077" t="s">
        <v>46</v>
      </c>
      <c r="U4077" s="13">
        <f t="shared" si="252"/>
        <v>2024</v>
      </c>
      <c r="V4077" s="13">
        <f t="shared" si="253"/>
        <v>7</v>
      </c>
      <c r="W4077" s="20" t="str">
        <f t="shared" si="254"/>
        <v>July</v>
      </c>
      <c r="X4077">
        <v>0.24</v>
      </c>
      <c r="Y4077" s="6">
        <f t="shared" si="255"/>
        <v>1998</v>
      </c>
      <c r="Z4077" cm="1">
        <f t="array" aca="1" ref="Z4077" ca="1">IF(roud(N4077,2)=ROUND(Z4077,2),"ok","error")</f>
        <v>0</v>
      </c>
    </row>
    <row r="4078" spans="1:26" x14ac:dyDescent="0.3">
      <c r="A4078" t="s">
        <v>5802</v>
      </c>
      <c r="B4078" s="4">
        <v>45953</v>
      </c>
      <c r="C4078" t="s">
        <v>1708</v>
      </c>
      <c r="D4078" t="s">
        <v>1709</v>
      </c>
      <c r="E4078" t="s">
        <v>86</v>
      </c>
      <c r="F4078" t="s">
        <v>87</v>
      </c>
      <c r="G4078" t="s">
        <v>29</v>
      </c>
      <c r="H4078" t="s">
        <v>88</v>
      </c>
      <c r="I4078" s="6">
        <v>1</v>
      </c>
      <c r="J4078" s="6">
        <v>1299</v>
      </c>
      <c r="K4078" s="6">
        <v>1299</v>
      </c>
      <c r="L4078" s="6">
        <v>0.2</v>
      </c>
      <c r="M4078" s="6">
        <v>259.8</v>
      </c>
      <c r="N4078" s="6">
        <v>1039.2</v>
      </c>
      <c r="O4078" s="6">
        <v>270.19</v>
      </c>
      <c r="P4078" t="s">
        <v>63</v>
      </c>
      <c r="Q4078" t="s">
        <v>64</v>
      </c>
      <c r="R4078" t="s">
        <v>65</v>
      </c>
      <c r="S4078" t="s">
        <v>98</v>
      </c>
      <c r="T4078" t="s">
        <v>46</v>
      </c>
      <c r="U4078" s="13">
        <f t="shared" si="252"/>
        <v>2025</v>
      </c>
      <c r="V4078" s="13">
        <f t="shared" si="253"/>
        <v>10</v>
      </c>
      <c r="W4078" s="20" t="str">
        <f t="shared" si="254"/>
        <v>October</v>
      </c>
      <c r="X4078">
        <v>0.26</v>
      </c>
      <c r="Y4078" s="6">
        <f t="shared" si="255"/>
        <v>779.4</v>
      </c>
      <c r="Z4078" cm="1">
        <f t="array" aca="1" ref="Z4078" ca="1">IF(roud(N4078,2)=ROUND(Z4078,2),"ok","error")</f>
        <v>0</v>
      </c>
    </row>
    <row r="4079" spans="1:26" x14ac:dyDescent="0.3">
      <c r="A4079" t="s">
        <v>5803</v>
      </c>
      <c r="B4079" s="4">
        <v>45746</v>
      </c>
      <c r="C4079" t="s">
        <v>2675</v>
      </c>
      <c r="D4079" t="s">
        <v>2676</v>
      </c>
      <c r="E4079" t="s">
        <v>75</v>
      </c>
      <c r="F4079" t="s">
        <v>76</v>
      </c>
      <c r="G4079" t="s">
        <v>61</v>
      </c>
      <c r="H4079" t="s">
        <v>71</v>
      </c>
      <c r="I4079" s="6">
        <v>1</v>
      </c>
      <c r="J4079" s="6">
        <v>1499</v>
      </c>
      <c r="K4079" s="6">
        <v>1499</v>
      </c>
      <c r="L4079" s="6">
        <v>0.05</v>
      </c>
      <c r="M4079" s="6">
        <v>74.95</v>
      </c>
      <c r="N4079" s="6">
        <v>1424.05</v>
      </c>
      <c r="O4079" s="6">
        <v>206.49</v>
      </c>
      <c r="P4079" t="s">
        <v>158</v>
      </c>
      <c r="Q4079" t="s">
        <v>159</v>
      </c>
      <c r="R4079" t="s">
        <v>160</v>
      </c>
      <c r="S4079" t="s">
        <v>45</v>
      </c>
      <c r="T4079" t="s">
        <v>46</v>
      </c>
      <c r="U4079" s="13">
        <f t="shared" si="252"/>
        <v>2025</v>
      </c>
      <c r="V4079" s="13">
        <f t="shared" si="253"/>
        <v>3</v>
      </c>
      <c r="W4079" s="20" t="str">
        <f t="shared" si="254"/>
        <v>March</v>
      </c>
      <c r="X4079">
        <v>0.14499999999999999</v>
      </c>
      <c r="Y4079" s="6">
        <f t="shared" si="255"/>
        <v>1349.1</v>
      </c>
      <c r="Z4079" cm="1">
        <f t="array" aca="1" ref="Z4079" ca="1">IF(roud(N4079,2)=ROUND(Z4079,2),"ok","error")</f>
        <v>0</v>
      </c>
    </row>
    <row r="4080" spans="1:26" x14ac:dyDescent="0.3">
      <c r="A4080" t="s">
        <v>5804</v>
      </c>
      <c r="B4080" s="4">
        <v>45423</v>
      </c>
      <c r="C4080" t="s">
        <v>802</v>
      </c>
      <c r="D4080" t="s">
        <v>803</v>
      </c>
      <c r="E4080" t="s">
        <v>127</v>
      </c>
      <c r="F4080" t="s">
        <v>128</v>
      </c>
      <c r="G4080" t="s">
        <v>52</v>
      </c>
      <c r="H4080" t="s">
        <v>129</v>
      </c>
      <c r="I4080" s="6">
        <v>2</v>
      </c>
      <c r="J4080" s="6">
        <v>1299</v>
      </c>
      <c r="K4080" s="6">
        <v>2598</v>
      </c>
      <c r="L4080" s="6">
        <v>0.15</v>
      </c>
      <c r="M4080" s="6">
        <v>389.7</v>
      </c>
      <c r="N4080" s="6">
        <v>2208.3000000000002</v>
      </c>
      <c r="O4080" s="6">
        <v>430.62</v>
      </c>
      <c r="P4080" t="s">
        <v>94</v>
      </c>
      <c r="Q4080" t="s">
        <v>64</v>
      </c>
      <c r="R4080" t="s">
        <v>65</v>
      </c>
      <c r="S4080" t="s">
        <v>54</v>
      </c>
      <c r="T4080" t="s">
        <v>55</v>
      </c>
      <c r="U4080" s="13">
        <f t="shared" si="252"/>
        <v>2024</v>
      </c>
      <c r="V4080" s="13">
        <f t="shared" si="253"/>
        <v>5</v>
      </c>
      <c r="W4080" s="20" t="str">
        <f t="shared" si="254"/>
        <v>May</v>
      </c>
      <c r="X4080">
        <v>0.19500000000000001</v>
      </c>
      <c r="Y4080" s="6">
        <f t="shared" si="255"/>
        <v>1818.6</v>
      </c>
      <c r="Z4080" cm="1">
        <f t="array" aca="1" ref="Z4080" ca="1">IF(roud(N4080,2)=ROUND(Z4080,2),"ok","error")</f>
        <v>0</v>
      </c>
    </row>
    <row r="4081" spans="1:26" x14ac:dyDescent="0.3">
      <c r="A4081" t="s">
        <v>5805</v>
      </c>
      <c r="B4081" s="4">
        <v>45386</v>
      </c>
      <c r="C4081" t="s">
        <v>3155</v>
      </c>
      <c r="D4081" t="s">
        <v>3156</v>
      </c>
      <c r="E4081" t="s">
        <v>121</v>
      </c>
      <c r="F4081" t="s">
        <v>122</v>
      </c>
      <c r="G4081" t="s">
        <v>61</v>
      </c>
      <c r="H4081" t="s">
        <v>123</v>
      </c>
      <c r="I4081" s="6">
        <v>3</v>
      </c>
      <c r="J4081" s="6">
        <v>24999</v>
      </c>
      <c r="K4081" s="6">
        <v>74997</v>
      </c>
      <c r="L4081" s="6">
        <v>0.15</v>
      </c>
      <c r="M4081" s="6">
        <v>11249.55</v>
      </c>
      <c r="N4081" s="6">
        <v>63747.45</v>
      </c>
      <c r="O4081" s="6">
        <v>7330.96</v>
      </c>
      <c r="P4081" t="s">
        <v>158</v>
      </c>
      <c r="Q4081" t="s">
        <v>159</v>
      </c>
      <c r="R4081" t="s">
        <v>160</v>
      </c>
      <c r="S4081" t="s">
        <v>45</v>
      </c>
      <c r="T4081" t="s">
        <v>35</v>
      </c>
      <c r="U4081" s="13">
        <f t="shared" si="252"/>
        <v>2024</v>
      </c>
      <c r="V4081" s="13">
        <f t="shared" si="253"/>
        <v>4</v>
      </c>
      <c r="W4081" s="20" t="str">
        <f t="shared" si="254"/>
        <v>April</v>
      </c>
      <c r="X4081">
        <v>0.115</v>
      </c>
      <c r="Y4081" s="6">
        <f t="shared" si="255"/>
        <v>52497.9</v>
      </c>
      <c r="Z4081" cm="1">
        <f t="array" aca="1" ref="Z4081" ca="1">IF(roud(N4081,2)=ROUND(Z4081,2),"ok","error")</f>
        <v>0</v>
      </c>
    </row>
    <row r="4082" spans="1:26" x14ac:dyDescent="0.3">
      <c r="A4082" t="s">
        <v>5806</v>
      </c>
      <c r="B4082" s="4">
        <v>45631</v>
      </c>
      <c r="C4082" t="s">
        <v>2476</v>
      </c>
      <c r="D4082" t="s">
        <v>2477</v>
      </c>
      <c r="E4082" t="s">
        <v>284</v>
      </c>
      <c r="F4082" t="s">
        <v>285</v>
      </c>
      <c r="G4082" t="s">
        <v>52</v>
      </c>
      <c r="H4082" t="s">
        <v>129</v>
      </c>
      <c r="I4082" s="6">
        <v>1</v>
      </c>
      <c r="J4082" s="6">
        <v>999</v>
      </c>
      <c r="K4082" s="6">
        <v>999</v>
      </c>
      <c r="L4082" s="6">
        <v>0.15</v>
      </c>
      <c r="M4082" s="6">
        <v>149.85</v>
      </c>
      <c r="N4082" s="6">
        <v>849.15</v>
      </c>
      <c r="O4082" s="6">
        <v>165.58</v>
      </c>
      <c r="P4082" t="s">
        <v>186</v>
      </c>
      <c r="Q4082" t="s">
        <v>187</v>
      </c>
      <c r="R4082" t="s">
        <v>160</v>
      </c>
      <c r="S4082" t="s">
        <v>45</v>
      </c>
      <c r="T4082" t="s">
        <v>46</v>
      </c>
      <c r="U4082" s="13">
        <f t="shared" si="252"/>
        <v>2024</v>
      </c>
      <c r="V4082" s="13">
        <f t="shared" si="253"/>
        <v>12</v>
      </c>
      <c r="W4082" s="20" t="str">
        <f t="shared" si="254"/>
        <v>December</v>
      </c>
      <c r="X4082">
        <v>0.19500000000000001</v>
      </c>
      <c r="Y4082" s="6">
        <f t="shared" si="255"/>
        <v>699.3</v>
      </c>
      <c r="Z4082" cm="1">
        <f t="array" aca="1" ref="Z4082" ca="1">IF(roud(N4082,2)=ROUND(Z4082,2),"ok","error")</f>
        <v>0</v>
      </c>
    </row>
    <row r="4083" spans="1:26" x14ac:dyDescent="0.3">
      <c r="A4083" t="s">
        <v>5807</v>
      </c>
      <c r="B4083" s="4">
        <v>45417</v>
      </c>
      <c r="C4083" t="s">
        <v>196</v>
      </c>
      <c r="D4083" t="s">
        <v>197</v>
      </c>
      <c r="E4083" t="s">
        <v>212</v>
      </c>
      <c r="F4083" t="s">
        <v>213</v>
      </c>
      <c r="G4083" t="s">
        <v>214</v>
      </c>
      <c r="H4083" t="s">
        <v>215</v>
      </c>
      <c r="I4083" s="6">
        <v>3</v>
      </c>
      <c r="J4083" s="6">
        <v>599</v>
      </c>
      <c r="K4083" s="6">
        <v>1797</v>
      </c>
      <c r="L4083" s="6">
        <v>0.1</v>
      </c>
      <c r="M4083" s="6">
        <v>179.7</v>
      </c>
      <c r="N4083" s="6">
        <v>1617.3</v>
      </c>
      <c r="O4083" s="6">
        <v>566.04999999999995</v>
      </c>
      <c r="P4083" t="s">
        <v>170</v>
      </c>
      <c r="Q4083" t="s">
        <v>171</v>
      </c>
      <c r="R4083" t="s">
        <v>44</v>
      </c>
      <c r="S4083" t="s">
        <v>107</v>
      </c>
      <c r="T4083" t="s">
        <v>35</v>
      </c>
      <c r="U4083" s="13">
        <f t="shared" si="252"/>
        <v>2024</v>
      </c>
      <c r="V4083" s="13">
        <f t="shared" si="253"/>
        <v>5</v>
      </c>
      <c r="W4083" s="20" t="str">
        <f t="shared" si="254"/>
        <v>May</v>
      </c>
      <c r="X4083">
        <v>0.35</v>
      </c>
      <c r="Y4083" s="6">
        <f t="shared" si="255"/>
        <v>1437.6</v>
      </c>
      <c r="Z4083" cm="1">
        <f t="array" aca="1" ref="Z4083" ca="1">IF(roud(N4083,2)=ROUND(Z4083,2),"ok","error")</f>
        <v>0</v>
      </c>
    </row>
    <row r="4084" spans="1:26" x14ac:dyDescent="0.3">
      <c r="A4084" t="s">
        <v>5808</v>
      </c>
      <c r="B4084" s="4">
        <v>45335</v>
      </c>
      <c r="C4084" t="s">
        <v>4199</v>
      </c>
      <c r="D4084" t="s">
        <v>4200</v>
      </c>
      <c r="E4084" t="s">
        <v>75</v>
      </c>
      <c r="F4084" t="s">
        <v>76</v>
      </c>
      <c r="G4084" t="s">
        <v>61</v>
      </c>
      <c r="H4084" t="s">
        <v>71</v>
      </c>
      <c r="I4084" s="6">
        <v>3</v>
      </c>
      <c r="J4084" s="6">
        <v>1499</v>
      </c>
      <c r="K4084" s="6">
        <v>4497</v>
      </c>
      <c r="L4084" s="6">
        <v>0.05</v>
      </c>
      <c r="M4084" s="6">
        <v>224.85</v>
      </c>
      <c r="N4084" s="6">
        <v>4272.1499999999996</v>
      </c>
      <c r="O4084" s="6">
        <v>619.46</v>
      </c>
      <c r="P4084" t="s">
        <v>186</v>
      </c>
      <c r="Q4084" t="s">
        <v>187</v>
      </c>
      <c r="R4084" t="s">
        <v>160</v>
      </c>
      <c r="S4084" t="s">
        <v>45</v>
      </c>
      <c r="T4084" t="s">
        <v>35</v>
      </c>
      <c r="U4084" s="13">
        <f t="shared" si="252"/>
        <v>2024</v>
      </c>
      <c r="V4084" s="13">
        <f t="shared" si="253"/>
        <v>2</v>
      </c>
      <c r="W4084" s="20" t="str">
        <f t="shared" si="254"/>
        <v>February</v>
      </c>
      <c r="X4084">
        <v>0.14499999999999999</v>
      </c>
      <c r="Y4084" s="6">
        <f t="shared" si="255"/>
        <v>4047.3</v>
      </c>
      <c r="Z4084" cm="1">
        <f t="array" aca="1" ref="Z4084" ca="1">IF(roud(N4084,2)=ROUND(Z4084,2),"ok","error")</f>
        <v>0</v>
      </c>
    </row>
    <row r="4085" spans="1:26" x14ac:dyDescent="0.3">
      <c r="A4085" t="s">
        <v>5809</v>
      </c>
      <c r="B4085" s="4">
        <v>45764</v>
      </c>
      <c r="C4085" t="s">
        <v>2207</v>
      </c>
      <c r="D4085" t="s">
        <v>2208</v>
      </c>
      <c r="E4085" t="s">
        <v>133</v>
      </c>
      <c r="F4085" t="s">
        <v>134</v>
      </c>
      <c r="G4085" t="s">
        <v>61</v>
      </c>
      <c r="H4085" t="s">
        <v>123</v>
      </c>
      <c r="I4085" s="6">
        <v>1</v>
      </c>
      <c r="J4085" s="6">
        <v>2999</v>
      </c>
      <c r="K4085" s="6">
        <v>2999</v>
      </c>
      <c r="L4085" s="6">
        <v>0</v>
      </c>
      <c r="M4085" s="6">
        <v>0</v>
      </c>
      <c r="N4085" s="6">
        <v>2999</v>
      </c>
      <c r="O4085" s="6">
        <v>479.84</v>
      </c>
      <c r="P4085" t="s">
        <v>89</v>
      </c>
      <c r="Q4085" t="s">
        <v>90</v>
      </c>
      <c r="R4085" t="s">
        <v>65</v>
      </c>
      <c r="S4085" t="s">
        <v>107</v>
      </c>
      <c r="T4085" t="s">
        <v>35</v>
      </c>
      <c r="U4085" s="13">
        <f t="shared" si="252"/>
        <v>2025</v>
      </c>
      <c r="V4085" s="13">
        <f t="shared" si="253"/>
        <v>4</v>
      </c>
      <c r="W4085" s="20" t="str">
        <f t="shared" si="254"/>
        <v>April</v>
      </c>
      <c r="X4085">
        <v>0.16</v>
      </c>
      <c r="Y4085" s="6">
        <f t="shared" si="255"/>
        <v>2999</v>
      </c>
      <c r="Z4085" cm="1">
        <f t="array" aca="1" ref="Z4085" ca="1">IF(roud(N4085,2)=ROUND(Z4085,2),"ok","error")</f>
        <v>0</v>
      </c>
    </row>
    <row r="4086" spans="1:26" x14ac:dyDescent="0.3">
      <c r="A4086" t="s">
        <v>5810</v>
      </c>
      <c r="B4086" s="4">
        <v>45343</v>
      </c>
      <c r="C4086" t="s">
        <v>2419</v>
      </c>
      <c r="D4086" t="s">
        <v>2420</v>
      </c>
      <c r="E4086" t="s">
        <v>59</v>
      </c>
      <c r="F4086" t="s">
        <v>60</v>
      </c>
      <c r="G4086" t="s">
        <v>61</v>
      </c>
      <c r="H4086" t="s">
        <v>62</v>
      </c>
      <c r="I4086" s="6">
        <v>2</v>
      </c>
      <c r="J4086" s="6">
        <v>59999</v>
      </c>
      <c r="K4086" s="6">
        <v>119998</v>
      </c>
      <c r="L4086" s="6">
        <v>0</v>
      </c>
      <c r="M4086" s="6">
        <v>0</v>
      </c>
      <c r="N4086" s="6">
        <v>119998</v>
      </c>
      <c r="O4086" s="6">
        <v>19199.68</v>
      </c>
      <c r="P4086" t="s">
        <v>191</v>
      </c>
      <c r="Q4086" t="s">
        <v>187</v>
      </c>
      <c r="R4086" t="s">
        <v>160</v>
      </c>
      <c r="S4086" t="s">
        <v>45</v>
      </c>
      <c r="T4086" t="s">
        <v>35</v>
      </c>
      <c r="U4086" s="13">
        <f t="shared" si="252"/>
        <v>2024</v>
      </c>
      <c r="V4086" s="13">
        <f t="shared" si="253"/>
        <v>2</v>
      </c>
      <c r="W4086" s="20" t="str">
        <f t="shared" si="254"/>
        <v>February</v>
      </c>
      <c r="X4086">
        <v>0.16</v>
      </c>
      <c r="Y4086" s="6">
        <f t="shared" si="255"/>
        <v>119998</v>
      </c>
      <c r="Z4086" cm="1">
        <f t="array" aca="1" ref="Z4086" ca="1">IF(roud(N4086,2)=ROUND(Z4086,2),"ok","error")</f>
        <v>0</v>
      </c>
    </row>
    <row r="4087" spans="1:26" x14ac:dyDescent="0.3">
      <c r="A4087" t="s">
        <v>5811</v>
      </c>
      <c r="B4087" s="4">
        <v>45464</v>
      </c>
      <c r="C4087" t="s">
        <v>1364</v>
      </c>
      <c r="D4087" t="s">
        <v>1365</v>
      </c>
      <c r="E4087" t="s">
        <v>258</v>
      </c>
      <c r="F4087" t="s">
        <v>259</v>
      </c>
      <c r="G4087" t="s">
        <v>214</v>
      </c>
      <c r="H4087" t="s">
        <v>260</v>
      </c>
      <c r="I4087" s="6">
        <v>4</v>
      </c>
      <c r="J4087" s="6">
        <v>399</v>
      </c>
      <c r="K4087" s="6">
        <v>1596</v>
      </c>
      <c r="L4087" s="6">
        <v>0.15</v>
      </c>
      <c r="M4087" s="6">
        <v>239.4</v>
      </c>
      <c r="N4087" s="6">
        <v>1356.6</v>
      </c>
      <c r="O4087" s="6">
        <v>454.46</v>
      </c>
      <c r="P4087" t="s">
        <v>63</v>
      </c>
      <c r="Q4087" t="s">
        <v>64</v>
      </c>
      <c r="R4087" t="s">
        <v>65</v>
      </c>
      <c r="S4087" t="s">
        <v>107</v>
      </c>
      <c r="T4087" t="s">
        <v>35</v>
      </c>
      <c r="U4087" s="13">
        <f t="shared" si="252"/>
        <v>2024</v>
      </c>
      <c r="V4087" s="13">
        <f t="shared" si="253"/>
        <v>6</v>
      </c>
      <c r="W4087" s="20" t="str">
        <f t="shared" si="254"/>
        <v>June</v>
      </c>
      <c r="X4087">
        <v>0.33500000000000002</v>
      </c>
      <c r="Y4087" s="6">
        <f t="shared" si="255"/>
        <v>1117.2</v>
      </c>
      <c r="Z4087" cm="1">
        <f t="array" aca="1" ref="Z4087" ca="1">IF(roud(N4087,2)=ROUND(Z4087,2),"ok","error")</f>
        <v>0</v>
      </c>
    </row>
    <row r="4088" spans="1:26" x14ac:dyDescent="0.3">
      <c r="A4088" t="s">
        <v>5812</v>
      </c>
      <c r="B4088" s="4">
        <v>45879</v>
      </c>
      <c r="C4088" t="s">
        <v>1724</v>
      </c>
      <c r="D4088" t="s">
        <v>1725</v>
      </c>
      <c r="E4088" t="s">
        <v>80</v>
      </c>
      <c r="F4088" t="s">
        <v>81</v>
      </c>
      <c r="G4088" t="s">
        <v>52</v>
      </c>
      <c r="H4088" t="s">
        <v>53</v>
      </c>
      <c r="I4088" s="6">
        <v>1</v>
      </c>
      <c r="J4088" s="6">
        <v>3499</v>
      </c>
      <c r="K4088" s="6">
        <v>3499</v>
      </c>
      <c r="L4088" s="6">
        <v>0.2</v>
      </c>
      <c r="M4088" s="6">
        <v>699.8</v>
      </c>
      <c r="N4088" s="6">
        <v>2799.2</v>
      </c>
      <c r="O4088" s="6">
        <v>503.86</v>
      </c>
      <c r="P4088" t="s">
        <v>94</v>
      </c>
      <c r="Q4088" t="s">
        <v>64</v>
      </c>
      <c r="R4088" t="s">
        <v>65</v>
      </c>
      <c r="S4088" t="s">
        <v>107</v>
      </c>
      <c r="T4088" t="s">
        <v>35</v>
      </c>
      <c r="U4088" s="13">
        <f t="shared" si="252"/>
        <v>2025</v>
      </c>
      <c r="V4088" s="13">
        <f t="shared" si="253"/>
        <v>8</v>
      </c>
      <c r="W4088" s="20" t="str">
        <f t="shared" si="254"/>
        <v>August</v>
      </c>
      <c r="X4088">
        <v>0.18</v>
      </c>
      <c r="Y4088" s="6">
        <f t="shared" si="255"/>
        <v>2099.4</v>
      </c>
      <c r="Z4088" cm="1">
        <f t="array" aca="1" ref="Z4088" ca="1">IF(roud(N4088,2)=ROUND(Z4088,2),"ok","error")</f>
        <v>0</v>
      </c>
    </row>
    <row r="4089" spans="1:26" x14ac:dyDescent="0.3">
      <c r="A4089" t="s">
        <v>5813</v>
      </c>
      <c r="B4089" s="4">
        <v>45735</v>
      </c>
      <c r="C4089" t="s">
        <v>2488</v>
      </c>
      <c r="D4089" t="s">
        <v>2489</v>
      </c>
      <c r="E4089" t="s">
        <v>40</v>
      </c>
      <c r="F4089" t="s">
        <v>41</v>
      </c>
      <c r="G4089" t="s">
        <v>29</v>
      </c>
      <c r="H4089" t="s">
        <v>30</v>
      </c>
      <c r="I4089" s="6">
        <v>1</v>
      </c>
      <c r="J4089" s="6">
        <v>1199</v>
      </c>
      <c r="K4089" s="6">
        <v>1199</v>
      </c>
      <c r="L4089" s="6">
        <v>0.2</v>
      </c>
      <c r="M4089" s="6">
        <v>239.8</v>
      </c>
      <c r="N4089" s="6">
        <v>959.2</v>
      </c>
      <c r="O4089" s="6">
        <v>249.39</v>
      </c>
      <c r="P4089" t="s">
        <v>191</v>
      </c>
      <c r="Q4089" t="s">
        <v>187</v>
      </c>
      <c r="R4089" t="s">
        <v>160</v>
      </c>
      <c r="S4089" t="s">
        <v>45</v>
      </c>
      <c r="T4089" t="s">
        <v>35</v>
      </c>
      <c r="U4089" s="13">
        <f t="shared" si="252"/>
        <v>2025</v>
      </c>
      <c r="V4089" s="13">
        <f t="shared" si="253"/>
        <v>3</v>
      </c>
      <c r="W4089" s="20" t="str">
        <f t="shared" si="254"/>
        <v>March</v>
      </c>
      <c r="X4089">
        <v>0.26</v>
      </c>
      <c r="Y4089" s="6">
        <f t="shared" si="255"/>
        <v>719.4</v>
      </c>
      <c r="Z4089" cm="1">
        <f t="array" aca="1" ref="Z4089" ca="1">IF(roud(N4089,2)=ROUND(Z4089,2),"ok","error")</f>
        <v>0</v>
      </c>
    </row>
    <row r="4090" spans="1:26" x14ac:dyDescent="0.3">
      <c r="A4090" t="s">
        <v>5814</v>
      </c>
      <c r="B4090" s="4">
        <v>45696</v>
      </c>
      <c r="C4090" t="s">
        <v>755</v>
      </c>
      <c r="D4090" t="s">
        <v>756</v>
      </c>
      <c r="E4090" t="s">
        <v>302</v>
      </c>
      <c r="F4090" t="s">
        <v>303</v>
      </c>
      <c r="G4090" t="s">
        <v>29</v>
      </c>
      <c r="H4090" t="s">
        <v>304</v>
      </c>
      <c r="I4090" s="6">
        <v>1</v>
      </c>
      <c r="J4090" s="6">
        <v>1799</v>
      </c>
      <c r="K4090" s="6">
        <v>1799</v>
      </c>
      <c r="L4090" s="6">
        <v>0.1</v>
      </c>
      <c r="M4090" s="6">
        <v>179.9</v>
      </c>
      <c r="N4090" s="6">
        <v>1619.1</v>
      </c>
      <c r="O4090" s="6">
        <v>469.54</v>
      </c>
      <c r="P4090" t="s">
        <v>170</v>
      </c>
      <c r="Q4090" t="s">
        <v>171</v>
      </c>
      <c r="R4090" t="s">
        <v>44</v>
      </c>
      <c r="S4090" t="s">
        <v>54</v>
      </c>
      <c r="T4090" t="s">
        <v>55</v>
      </c>
      <c r="U4090" s="13">
        <f t="shared" si="252"/>
        <v>2025</v>
      </c>
      <c r="V4090" s="13">
        <f t="shared" si="253"/>
        <v>2</v>
      </c>
      <c r="W4090" s="20" t="str">
        <f t="shared" si="254"/>
        <v>February</v>
      </c>
      <c r="X4090">
        <v>0.28999999999999998</v>
      </c>
      <c r="Y4090" s="6">
        <f t="shared" si="255"/>
        <v>1439.2</v>
      </c>
      <c r="Z4090" cm="1">
        <f t="array" aca="1" ref="Z4090" ca="1">IF(roud(N4090,2)=ROUND(Z4090,2),"ok","error")</f>
        <v>0</v>
      </c>
    </row>
    <row r="4091" spans="1:26" x14ac:dyDescent="0.3">
      <c r="A4091" t="s">
        <v>5815</v>
      </c>
      <c r="B4091" s="4">
        <v>45800</v>
      </c>
      <c r="C4091" t="s">
        <v>1474</v>
      </c>
      <c r="D4091" t="s">
        <v>1475</v>
      </c>
      <c r="E4091" t="s">
        <v>27</v>
      </c>
      <c r="F4091" t="s">
        <v>28</v>
      </c>
      <c r="G4091" t="s">
        <v>29</v>
      </c>
      <c r="H4091" t="s">
        <v>30</v>
      </c>
      <c r="I4091" s="6">
        <v>1</v>
      </c>
      <c r="J4091" s="6">
        <v>1999</v>
      </c>
      <c r="K4091" s="6">
        <v>1999</v>
      </c>
      <c r="L4091" s="6">
        <v>0.2</v>
      </c>
      <c r="M4091" s="6">
        <v>399.8</v>
      </c>
      <c r="N4091" s="6">
        <v>1599.2</v>
      </c>
      <c r="O4091" s="6">
        <v>415.79</v>
      </c>
      <c r="P4091" t="s">
        <v>158</v>
      </c>
      <c r="Q4091" t="s">
        <v>159</v>
      </c>
      <c r="R4091" t="s">
        <v>160</v>
      </c>
      <c r="S4091" t="s">
        <v>107</v>
      </c>
      <c r="T4091" t="s">
        <v>55</v>
      </c>
      <c r="U4091" s="13">
        <f t="shared" si="252"/>
        <v>2025</v>
      </c>
      <c r="V4091" s="13">
        <f t="shared" si="253"/>
        <v>5</v>
      </c>
      <c r="W4091" s="20" t="str">
        <f t="shared" si="254"/>
        <v>May</v>
      </c>
      <c r="X4091">
        <v>0.26</v>
      </c>
      <c r="Y4091" s="6">
        <f t="shared" si="255"/>
        <v>1199.4000000000001</v>
      </c>
      <c r="Z4091" cm="1">
        <f t="array" aca="1" ref="Z4091" ca="1">IF(roud(N4091,2)=ROUND(Z4091,2),"ok","error")</f>
        <v>0</v>
      </c>
    </row>
    <row r="4092" spans="1:26" x14ac:dyDescent="0.3">
      <c r="A4092" t="s">
        <v>5816</v>
      </c>
      <c r="B4092" s="4">
        <v>45322</v>
      </c>
      <c r="C4092" t="s">
        <v>1460</v>
      </c>
      <c r="D4092" t="s">
        <v>1461</v>
      </c>
      <c r="E4092" t="s">
        <v>212</v>
      </c>
      <c r="F4092" t="s">
        <v>213</v>
      </c>
      <c r="G4092" t="s">
        <v>214</v>
      </c>
      <c r="H4092" t="s">
        <v>215</v>
      </c>
      <c r="I4092" s="6">
        <v>2</v>
      </c>
      <c r="J4092" s="6">
        <v>599</v>
      </c>
      <c r="K4092" s="6">
        <v>1198</v>
      </c>
      <c r="L4092" s="6">
        <v>0.05</v>
      </c>
      <c r="M4092" s="6">
        <v>59.9</v>
      </c>
      <c r="N4092" s="6">
        <v>1138.0999999999999</v>
      </c>
      <c r="O4092" s="6">
        <v>415.41</v>
      </c>
      <c r="P4092" t="s">
        <v>170</v>
      </c>
      <c r="Q4092" t="s">
        <v>171</v>
      </c>
      <c r="R4092" t="s">
        <v>44</v>
      </c>
      <c r="S4092" t="s">
        <v>34</v>
      </c>
      <c r="T4092" t="s">
        <v>35</v>
      </c>
      <c r="U4092" s="13">
        <f t="shared" si="252"/>
        <v>2024</v>
      </c>
      <c r="V4092" s="13">
        <f t="shared" si="253"/>
        <v>1</v>
      </c>
      <c r="W4092" s="20" t="str">
        <f t="shared" si="254"/>
        <v>January</v>
      </c>
      <c r="X4092">
        <v>0.36499999999999999</v>
      </c>
      <c r="Y4092" s="6">
        <f t="shared" si="255"/>
        <v>1078.2</v>
      </c>
      <c r="Z4092" cm="1">
        <f t="array" aca="1" ref="Z4092" ca="1">IF(roud(N4092,2)=ROUND(Z4092,2),"ok","error")</f>
        <v>0</v>
      </c>
    </row>
    <row r="4093" spans="1:26" x14ac:dyDescent="0.3">
      <c r="A4093" t="s">
        <v>5817</v>
      </c>
      <c r="B4093" s="4">
        <v>45683</v>
      </c>
      <c r="C4093" t="s">
        <v>2271</v>
      </c>
      <c r="D4093" t="s">
        <v>2272</v>
      </c>
      <c r="E4093" t="s">
        <v>86</v>
      </c>
      <c r="F4093" t="s">
        <v>87</v>
      </c>
      <c r="G4093" t="s">
        <v>29</v>
      </c>
      <c r="H4093" t="s">
        <v>88</v>
      </c>
      <c r="I4093" s="6">
        <v>1</v>
      </c>
      <c r="J4093" s="6">
        <v>1299</v>
      </c>
      <c r="K4093" s="6">
        <v>1299</v>
      </c>
      <c r="L4093" s="6">
        <v>0.1</v>
      </c>
      <c r="M4093" s="6">
        <v>129.9</v>
      </c>
      <c r="N4093" s="6">
        <v>1169.0999999999999</v>
      </c>
      <c r="O4093" s="6">
        <v>339.04</v>
      </c>
      <c r="P4093" t="s">
        <v>158</v>
      </c>
      <c r="Q4093" t="s">
        <v>159</v>
      </c>
      <c r="R4093" t="s">
        <v>160</v>
      </c>
      <c r="S4093" t="s">
        <v>45</v>
      </c>
      <c r="T4093" t="s">
        <v>35</v>
      </c>
      <c r="U4093" s="13">
        <f t="shared" si="252"/>
        <v>2025</v>
      </c>
      <c r="V4093" s="13">
        <f t="shared" si="253"/>
        <v>1</v>
      </c>
      <c r="W4093" s="20" t="str">
        <f t="shared" si="254"/>
        <v>January</v>
      </c>
      <c r="X4093">
        <v>0.28999999999999998</v>
      </c>
      <c r="Y4093" s="6">
        <f t="shared" si="255"/>
        <v>1039.2</v>
      </c>
      <c r="Z4093" cm="1">
        <f t="array" aca="1" ref="Z4093" ca="1">IF(roud(N4093,2)=ROUND(Z4093,2),"ok","error")</f>
        <v>0</v>
      </c>
    </row>
    <row r="4094" spans="1:26" x14ac:dyDescent="0.3">
      <c r="A4094" t="s">
        <v>5818</v>
      </c>
      <c r="B4094" s="4">
        <v>45991</v>
      </c>
      <c r="C4094" t="s">
        <v>621</v>
      </c>
      <c r="D4094" t="s">
        <v>622</v>
      </c>
      <c r="E4094" t="s">
        <v>86</v>
      </c>
      <c r="F4094" t="s">
        <v>87</v>
      </c>
      <c r="G4094" t="s">
        <v>29</v>
      </c>
      <c r="H4094" t="s">
        <v>88</v>
      </c>
      <c r="I4094" s="6">
        <v>5</v>
      </c>
      <c r="J4094" s="6">
        <v>1299</v>
      </c>
      <c r="K4094" s="6">
        <v>6495</v>
      </c>
      <c r="L4094" s="6">
        <v>0.1</v>
      </c>
      <c r="M4094" s="6">
        <v>649.5</v>
      </c>
      <c r="N4094" s="6">
        <v>5845.5</v>
      </c>
      <c r="O4094" s="6">
        <v>1695.2</v>
      </c>
      <c r="P4094" t="s">
        <v>186</v>
      </c>
      <c r="Q4094" t="s">
        <v>187</v>
      </c>
      <c r="R4094" t="s">
        <v>160</v>
      </c>
      <c r="S4094" t="s">
        <v>107</v>
      </c>
      <c r="T4094" t="s">
        <v>55</v>
      </c>
      <c r="U4094" s="13">
        <f t="shared" si="252"/>
        <v>2025</v>
      </c>
      <c r="V4094" s="13">
        <f t="shared" si="253"/>
        <v>11</v>
      </c>
      <c r="W4094" s="20" t="str">
        <f t="shared" si="254"/>
        <v>November</v>
      </c>
      <c r="X4094">
        <v>0.28999999999999998</v>
      </c>
      <c r="Y4094" s="6">
        <f t="shared" si="255"/>
        <v>5196</v>
      </c>
      <c r="Z4094" cm="1">
        <f t="array" aca="1" ref="Z4094" ca="1">IF(roud(N4094,2)=ROUND(Z4094,2),"ok","error")</f>
        <v>0</v>
      </c>
    </row>
    <row r="4095" spans="1:26" x14ac:dyDescent="0.3">
      <c r="A4095" t="s">
        <v>5819</v>
      </c>
      <c r="B4095" s="4">
        <v>45728</v>
      </c>
      <c r="C4095" t="s">
        <v>1328</v>
      </c>
      <c r="D4095" t="s">
        <v>1329</v>
      </c>
      <c r="E4095" t="s">
        <v>75</v>
      </c>
      <c r="F4095" t="s">
        <v>76</v>
      </c>
      <c r="G4095" t="s">
        <v>61</v>
      </c>
      <c r="H4095" t="s">
        <v>71</v>
      </c>
      <c r="I4095" s="6">
        <v>1</v>
      </c>
      <c r="J4095" s="6">
        <v>1499</v>
      </c>
      <c r="K4095" s="6">
        <v>1499</v>
      </c>
      <c r="L4095" s="6">
        <v>0.1</v>
      </c>
      <c r="M4095" s="6">
        <v>149.9</v>
      </c>
      <c r="N4095" s="6">
        <v>1349.1</v>
      </c>
      <c r="O4095" s="6">
        <v>175.38</v>
      </c>
      <c r="P4095" t="s">
        <v>94</v>
      </c>
      <c r="Q4095" t="s">
        <v>64</v>
      </c>
      <c r="R4095" t="s">
        <v>65</v>
      </c>
      <c r="S4095" t="s">
        <v>98</v>
      </c>
      <c r="T4095" t="s">
        <v>55</v>
      </c>
      <c r="U4095" s="13">
        <f t="shared" si="252"/>
        <v>2025</v>
      </c>
      <c r="V4095" s="13">
        <f t="shared" si="253"/>
        <v>3</v>
      </c>
      <c r="W4095" s="20" t="str">
        <f t="shared" si="254"/>
        <v>March</v>
      </c>
      <c r="X4095">
        <v>0.13</v>
      </c>
      <c r="Y4095" s="6">
        <f t="shared" si="255"/>
        <v>1199.2</v>
      </c>
      <c r="Z4095" cm="1">
        <f t="array" aca="1" ref="Z4095" ca="1">IF(roud(N4095,2)=ROUND(Z4095,2),"ok","error")</f>
        <v>0</v>
      </c>
    </row>
    <row r="4096" spans="1:26" x14ac:dyDescent="0.3">
      <c r="A4096" t="s">
        <v>5820</v>
      </c>
      <c r="B4096" s="4">
        <v>45468</v>
      </c>
      <c r="C4096" t="s">
        <v>4261</v>
      </c>
      <c r="D4096" t="s">
        <v>4262</v>
      </c>
      <c r="E4096" t="s">
        <v>212</v>
      </c>
      <c r="F4096" t="s">
        <v>213</v>
      </c>
      <c r="G4096" t="s">
        <v>214</v>
      </c>
      <c r="H4096" t="s">
        <v>215</v>
      </c>
      <c r="I4096" s="6">
        <v>1</v>
      </c>
      <c r="J4096" s="6">
        <v>599</v>
      </c>
      <c r="K4096" s="6">
        <v>599</v>
      </c>
      <c r="L4096" s="6">
        <v>0.05</v>
      </c>
      <c r="M4096" s="6">
        <v>29.95</v>
      </c>
      <c r="N4096" s="6">
        <v>569.04999999999995</v>
      </c>
      <c r="O4096" s="6">
        <v>207.7</v>
      </c>
      <c r="P4096" t="s">
        <v>31</v>
      </c>
      <c r="Q4096" t="s">
        <v>32</v>
      </c>
      <c r="R4096" t="s">
        <v>33</v>
      </c>
      <c r="S4096" t="s">
        <v>98</v>
      </c>
      <c r="T4096" t="s">
        <v>46</v>
      </c>
      <c r="U4096" s="13">
        <f t="shared" si="252"/>
        <v>2024</v>
      </c>
      <c r="V4096" s="13">
        <f t="shared" si="253"/>
        <v>6</v>
      </c>
      <c r="W4096" s="20" t="str">
        <f t="shared" si="254"/>
        <v>June</v>
      </c>
      <c r="X4096">
        <v>0.36499999999999999</v>
      </c>
      <c r="Y4096" s="6">
        <f t="shared" si="255"/>
        <v>539.1</v>
      </c>
      <c r="Z4096" cm="1">
        <f t="array" aca="1" ref="Z4096" ca="1">IF(roud(N4096,2)=ROUND(Z4096,2),"ok","error")</f>
        <v>0</v>
      </c>
    </row>
    <row r="4097" spans="1:26" x14ac:dyDescent="0.3">
      <c r="A4097" t="s">
        <v>5821</v>
      </c>
      <c r="B4097" s="4">
        <v>45654</v>
      </c>
      <c r="C4097" t="s">
        <v>425</v>
      </c>
      <c r="D4097" t="s">
        <v>426</v>
      </c>
      <c r="E4097" t="s">
        <v>69</v>
      </c>
      <c r="F4097" t="s">
        <v>70</v>
      </c>
      <c r="G4097" t="s">
        <v>61</v>
      </c>
      <c r="H4097" t="s">
        <v>71</v>
      </c>
      <c r="I4097" s="6">
        <v>1</v>
      </c>
      <c r="J4097" s="6">
        <v>1299</v>
      </c>
      <c r="K4097" s="6">
        <v>1299</v>
      </c>
      <c r="L4097" s="6">
        <v>0</v>
      </c>
      <c r="M4097" s="6">
        <v>0</v>
      </c>
      <c r="N4097" s="6">
        <v>1299</v>
      </c>
      <c r="O4097" s="6">
        <v>207.84</v>
      </c>
      <c r="P4097" t="s">
        <v>31</v>
      </c>
      <c r="Q4097" t="s">
        <v>32</v>
      </c>
      <c r="R4097" t="s">
        <v>33</v>
      </c>
      <c r="S4097" t="s">
        <v>34</v>
      </c>
      <c r="T4097" t="s">
        <v>55</v>
      </c>
      <c r="U4097" s="13">
        <f t="shared" si="252"/>
        <v>2024</v>
      </c>
      <c r="V4097" s="13">
        <f t="shared" si="253"/>
        <v>12</v>
      </c>
      <c r="W4097" s="20" t="str">
        <f t="shared" si="254"/>
        <v>December</v>
      </c>
      <c r="X4097">
        <v>0.16</v>
      </c>
      <c r="Y4097" s="6">
        <f t="shared" si="255"/>
        <v>1299</v>
      </c>
      <c r="Z4097" cm="1">
        <f t="array" aca="1" ref="Z4097" ca="1">IF(roud(N4097,2)=ROUND(Z4097,2),"ok","error")</f>
        <v>0</v>
      </c>
    </row>
    <row r="4098" spans="1:26" x14ac:dyDescent="0.3">
      <c r="A4098" t="s">
        <v>5822</v>
      </c>
      <c r="B4098" s="4">
        <v>45511</v>
      </c>
      <c r="C4098" t="s">
        <v>1514</v>
      </c>
      <c r="D4098" t="s">
        <v>1515</v>
      </c>
      <c r="E4098" t="s">
        <v>212</v>
      </c>
      <c r="F4098" t="s">
        <v>213</v>
      </c>
      <c r="G4098" t="s">
        <v>214</v>
      </c>
      <c r="H4098" t="s">
        <v>215</v>
      </c>
      <c r="I4098" s="6">
        <v>2</v>
      </c>
      <c r="J4098" s="6">
        <v>599</v>
      </c>
      <c r="K4098" s="6">
        <v>1198</v>
      </c>
      <c r="L4098" s="6">
        <v>0.2</v>
      </c>
      <c r="M4098" s="6">
        <v>239.6</v>
      </c>
      <c r="N4098" s="6">
        <v>958.4</v>
      </c>
      <c r="O4098" s="6">
        <v>306.69</v>
      </c>
      <c r="P4098" t="s">
        <v>89</v>
      </c>
      <c r="Q4098" t="s">
        <v>90</v>
      </c>
      <c r="R4098" t="s">
        <v>65</v>
      </c>
      <c r="S4098" t="s">
        <v>98</v>
      </c>
      <c r="T4098" t="s">
        <v>46</v>
      </c>
      <c r="U4098" s="13">
        <f t="shared" si="252"/>
        <v>2024</v>
      </c>
      <c r="V4098" s="13">
        <f t="shared" si="253"/>
        <v>8</v>
      </c>
      <c r="W4098" s="20" t="str">
        <f t="shared" si="254"/>
        <v>August</v>
      </c>
      <c r="X4098">
        <v>0.32</v>
      </c>
      <c r="Y4098" s="6">
        <f t="shared" si="255"/>
        <v>718.8</v>
      </c>
      <c r="Z4098" cm="1">
        <f t="array" aca="1" ref="Z4098" ca="1">IF(roud(N4098,2)=ROUND(Z4098,2),"ok","error")</f>
        <v>0</v>
      </c>
    </row>
    <row r="4099" spans="1:26" x14ac:dyDescent="0.3">
      <c r="A4099" t="s">
        <v>5823</v>
      </c>
      <c r="B4099" s="4">
        <v>45483</v>
      </c>
      <c r="C4099" t="s">
        <v>2611</v>
      </c>
      <c r="D4099" t="s">
        <v>2612</v>
      </c>
      <c r="E4099" t="s">
        <v>50</v>
      </c>
      <c r="F4099" t="s">
        <v>51</v>
      </c>
      <c r="G4099" t="s">
        <v>52</v>
      </c>
      <c r="H4099" t="s">
        <v>53</v>
      </c>
      <c r="I4099" s="6">
        <v>1</v>
      </c>
      <c r="J4099" s="6">
        <v>2999</v>
      </c>
      <c r="K4099" s="6">
        <v>2999</v>
      </c>
      <c r="L4099" s="6">
        <v>0.1</v>
      </c>
      <c r="M4099" s="6">
        <v>299.89999999999998</v>
      </c>
      <c r="N4099" s="6">
        <v>2699.1</v>
      </c>
      <c r="O4099" s="6">
        <v>566.80999999999995</v>
      </c>
      <c r="P4099" t="s">
        <v>191</v>
      </c>
      <c r="Q4099" t="s">
        <v>187</v>
      </c>
      <c r="R4099" t="s">
        <v>160</v>
      </c>
      <c r="S4099" t="s">
        <v>107</v>
      </c>
      <c r="T4099" t="s">
        <v>35</v>
      </c>
      <c r="U4099" s="13">
        <f t="shared" ref="U4099:U4162" si="256">YEAR(B4099)</f>
        <v>2024</v>
      </c>
      <c r="V4099" s="13">
        <f t="shared" ref="V4099:V4162" si="257">MONTH(B4099)</f>
        <v>7</v>
      </c>
      <c r="W4099" s="20" t="str">
        <f t="shared" ref="W4099:W4162" si="258">TEXT(B4099,"mmmm")</f>
        <v>July</v>
      </c>
      <c r="X4099">
        <v>0.21</v>
      </c>
      <c r="Y4099" s="6">
        <f t="shared" ref="Y4099:Y4162" si="259">ROUND(N4099-(M4099),2)</f>
        <v>2399.1999999999998</v>
      </c>
      <c r="Z4099" cm="1">
        <f t="array" aca="1" ref="Z4099" ca="1">IF(roud(N4099,2)=ROUND(Z4099,2),"ok","error")</f>
        <v>0</v>
      </c>
    </row>
    <row r="4100" spans="1:26" x14ac:dyDescent="0.3">
      <c r="A4100" t="s">
        <v>5824</v>
      </c>
      <c r="B4100" s="4">
        <v>45573</v>
      </c>
      <c r="C4100" t="s">
        <v>860</v>
      </c>
      <c r="D4100" t="s">
        <v>861</v>
      </c>
      <c r="E4100" t="s">
        <v>356</v>
      </c>
      <c r="F4100" t="s">
        <v>357</v>
      </c>
      <c r="G4100" t="s">
        <v>214</v>
      </c>
      <c r="H4100" t="s">
        <v>260</v>
      </c>
      <c r="I4100" s="6">
        <v>3</v>
      </c>
      <c r="J4100" s="6">
        <v>699</v>
      </c>
      <c r="K4100" s="6">
        <v>2097</v>
      </c>
      <c r="L4100" s="6">
        <v>0.05</v>
      </c>
      <c r="M4100" s="6">
        <v>104.85</v>
      </c>
      <c r="N4100" s="6">
        <v>1992.15</v>
      </c>
      <c r="O4100" s="6">
        <v>727.13</v>
      </c>
      <c r="P4100" t="s">
        <v>170</v>
      </c>
      <c r="Q4100" t="s">
        <v>171</v>
      </c>
      <c r="R4100" t="s">
        <v>44</v>
      </c>
      <c r="S4100" t="s">
        <v>54</v>
      </c>
      <c r="T4100" t="s">
        <v>55</v>
      </c>
      <c r="U4100" s="13">
        <f t="shared" si="256"/>
        <v>2024</v>
      </c>
      <c r="V4100" s="13">
        <f t="shared" si="257"/>
        <v>10</v>
      </c>
      <c r="W4100" s="20" t="str">
        <f t="shared" si="258"/>
        <v>October</v>
      </c>
      <c r="X4100">
        <v>0.36499999999999999</v>
      </c>
      <c r="Y4100" s="6">
        <f t="shared" si="259"/>
        <v>1887.3</v>
      </c>
      <c r="Z4100" cm="1">
        <f t="array" aca="1" ref="Z4100" ca="1">IF(roud(N4100,2)=ROUND(Z4100,2),"ok","error")</f>
        <v>0</v>
      </c>
    </row>
    <row r="4101" spans="1:26" x14ac:dyDescent="0.3">
      <c r="A4101" t="s">
        <v>5825</v>
      </c>
      <c r="B4101" s="4">
        <v>45578</v>
      </c>
      <c r="C4101" t="s">
        <v>1450</v>
      </c>
      <c r="D4101" t="s">
        <v>1451</v>
      </c>
      <c r="E4101" t="s">
        <v>40</v>
      </c>
      <c r="F4101" t="s">
        <v>41</v>
      </c>
      <c r="G4101" t="s">
        <v>29</v>
      </c>
      <c r="H4101" t="s">
        <v>30</v>
      </c>
      <c r="I4101" s="6">
        <v>2</v>
      </c>
      <c r="J4101" s="6">
        <v>1199</v>
      </c>
      <c r="K4101" s="6">
        <v>2398</v>
      </c>
      <c r="L4101" s="6">
        <v>0.05</v>
      </c>
      <c r="M4101" s="6">
        <v>119.9</v>
      </c>
      <c r="N4101" s="6">
        <v>2278.1</v>
      </c>
      <c r="O4101" s="6">
        <v>694.82</v>
      </c>
      <c r="P4101" t="s">
        <v>89</v>
      </c>
      <c r="Q4101" t="s">
        <v>90</v>
      </c>
      <c r="R4101" t="s">
        <v>65</v>
      </c>
      <c r="S4101" t="s">
        <v>45</v>
      </c>
      <c r="T4101" t="s">
        <v>35</v>
      </c>
      <c r="U4101" s="13">
        <f t="shared" si="256"/>
        <v>2024</v>
      </c>
      <c r="V4101" s="13">
        <f t="shared" si="257"/>
        <v>10</v>
      </c>
      <c r="W4101" s="20" t="str">
        <f t="shared" si="258"/>
        <v>October</v>
      </c>
      <c r="X4101">
        <v>0.30499999999999999</v>
      </c>
      <c r="Y4101" s="6">
        <f t="shared" si="259"/>
        <v>2158.1999999999998</v>
      </c>
      <c r="Z4101" cm="1">
        <f t="array" aca="1" ref="Z4101" ca="1">IF(roud(N4101,2)=ROUND(Z4101,2),"ok","error")</f>
        <v>0</v>
      </c>
    </row>
    <row r="4102" spans="1:26" x14ac:dyDescent="0.3">
      <c r="A4102" t="s">
        <v>5826</v>
      </c>
      <c r="B4102" s="4">
        <v>45748</v>
      </c>
      <c r="C4102" t="s">
        <v>3062</v>
      </c>
      <c r="D4102" t="s">
        <v>3063</v>
      </c>
      <c r="E4102" t="s">
        <v>69</v>
      </c>
      <c r="F4102" t="s">
        <v>70</v>
      </c>
      <c r="G4102" t="s">
        <v>61</v>
      </c>
      <c r="H4102" t="s">
        <v>71</v>
      </c>
      <c r="I4102" s="6">
        <v>3</v>
      </c>
      <c r="J4102" s="6">
        <v>1299</v>
      </c>
      <c r="K4102" s="6">
        <v>3897</v>
      </c>
      <c r="L4102" s="6">
        <v>0.15</v>
      </c>
      <c r="M4102" s="6">
        <v>584.54999999999995</v>
      </c>
      <c r="N4102" s="6">
        <v>3312.45</v>
      </c>
      <c r="O4102" s="6">
        <v>380.93</v>
      </c>
      <c r="P4102" t="s">
        <v>158</v>
      </c>
      <c r="Q4102" t="s">
        <v>159</v>
      </c>
      <c r="R4102" t="s">
        <v>160</v>
      </c>
      <c r="S4102" t="s">
        <v>54</v>
      </c>
      <c r="T4102" t="s">
        <v>35</v>
      </c>
      <c r="U4102" s="13">
        <f t="shared" si="256"/>
        <v>2025</v>
      </c>
      <c r="V4102" s="13">
        <f t="shared" si="257"/>
        <v>4</v>
      </c>
      <c r="W4102" s="20" t="str">
        <f t="shared" si="258"/>
        <v>April</v>
      </c>
      <c r="X4102">
        <v>0.115</v>
      </c>
      <c r="Y4102" s="6">
        <f t="shared" si="259"/>
        <v>2727.9</v>
      </c>
      <c r="Z4102" cm="1">
        <f t="array" aca="1" ref="Z4102" ca="1">IF(roud(N4102,2)=ROUND(Z4102,2),"ok","error")</f>
        <v>0</v>
      </c>
    </row>
    <row r="4103" spans="1:26" x14ac:dyDescent="0.3">
      <c r="A4103" t="s">
        <v>5827</v>
      </c>
      <c r="B4103" s="4">
        <v>45444</v>
      </c>
      <c r="C4103" t="s">
        <v>2630</v>
      </c>
      <c r="D4103" t="s">
        <v>2631</v>
      </c>
      <c r="E4103" t="s">
        <v>212</v>
      </c>
      <c r="F4103" t="s">
        <v>213</v>
      </c>
      <c r="G4103" t="s">
        <v>214</v>
      </c>
      <c r="H4103" t="s">
        <v>215</v>
      </c>
      <c r="I4103" s="6">
        <v>1</v>
      </c>
      <c r="J4103" s="6">
        <v>599</v>
      </c>
      <c r="K4103" s="6">
        <v>599</v>
      </c>
      <c r="L4103" s="6">
        <v>0</v>
      </c>
      <c r="M4103" s="6">
        <v>0</v>
      </c>
      <c r="N4103" s="6">
        <v>599</v>
      </c>
      <c r="O4103" s="6">
        <v>227.62</v>
      </c>
      <c r="P4103" t="s">
        <v>63</v>
      </c>
      <c r="Q4103" t="s">
        <v>64</v>
      </c>
      <c r="R4103" t="s">
        <v>65</v>
      </c>
      <c r="S4103" t="s">
        <v>107</v>
      </c>
      <c r="T4103" t="s">
        <v>35</v>
      </c>
      <c r="U4103" s="13">
        <f t="shared" si="256"/>
        <v>2024</v>
      </c>
      <c r="V4103" s="13">
        <f t="shared" si="257"/>
        <v>6</v>
      </c>
      <c r="W4103" s="20" t="str">
        <f t="shared" si="258"/>
        <v>June</v>
      </c>
      <c r="X4103">
        <v>0.38</v>
      </c>
      <c r="Y4103" s="6">
        <f t="shared" si="259"/>
        <v>599</v>
      </c>
      <c r="Z4103" cm="1">
        <f t="array" aca="1" ref="Z4103" ca="1">IF(roud(N4103,2)=ROUND(Z4103,2),"ok","error")</f>
        <v>0</v>
      </c>
    </row>
    <row r="4104" spans="1:26" x14ac:dyDescent="0.3">
      <c r="A4104" t="s">
        <v>5828</v>
      </c>
      <c r="B4104" s="4">
        <v>45327</v>
      </c>
      <c r="C4104" t="s">
        <v>2012</v>
      </c>
      <c r="D4104" t="s">
        <v>2013</v>
      </c>
      <c r="E4104" t="s">
        <v>86</v>
      </c>
      <c r="F4104" t="s">
        <v>87</v>
      </c>
      <c r="G4104" t="s">
        <v>29</v>
      </c>
      <c r="H4104" t="s">
        <v>88</v>
      </c>
      <c r="I4104" s="6">
        <v>4</v>
      </c>
      <c r="J4104" s="6">
        <v>1299</v>
      </c>
      <c r="K4104" s="6">
        <v>5196</v>
      </c>
      <c r="L4104" s="6">
        <v>0.1</v>
      </c>
      <c r="M4104" s="6">
        <v>519.6</v>
      </c>
      <c r="N4104" s="6">
        <v>4676.3999999999996</v>
      </c>
      <c r="O4104" s="6">
        <v>1356.16</v>
      </c>
      <c r="P4104" t="s">
        <v>170</v>
      </c>
      <c r="Q4104" t="s">
        <v>171</v>
      </c>
      <c r="R4104" t="s">
        <v>44</v>
      </c>
      <c r="S4104" t="s">
        <v>107</v>
      </c>
      <c r="T4104" t="s">
        <v>35</v>
      </c>
      <c r="U4104" s="13">
        <f t="shared" si="256"/>
        <v>2024</v>
      </c>
      <c r="V4104" s="13">
        <f t="shared" si="257"/>
        <v>2</v>
      </c>
      <c r="W4104" s="20" t="str">
        <f t="shared" si="258"/>
        <v>February</v>
      </c>
      <c r="X4104">
        <v>0.28999999999999998</v>
      </c>
      <c r="Y4104" s="6">
        <f t="shared" si="259"/>
        <v>4156.8</v>
      </c>
      <c r="Z4104" cm="1">
        <f t="array" aca="1" ref="Z4104" ca="1">IF(roud(N4104,2)=ROUND(Z4104,2),"ok","error")</f>
        <v>0</v>
      </c>
    </row>
    <row r="4105" spans="1:26" x14ac:dyDescent="0.3">
      <c r="A4105" t="s">
        <v>5829</v>
      </c>
      <c r="B4105" s="4">
        <v>45920</v>
      </c>
      <c r="C4105" t="s">
        <v>312</v>
      </c>
      <c r="D4105" t="s">
        <v>313</v>
      </c>
      <c r="E4105" t="s">
        <v>484</v>
      </c>
      <c r="F4105" t="s">
        <v>485</v>
      </c>
      <c r="G4105" t="s">
        <v>113</v>
      </c>
      <c r="H4105" t="s">
        <v>169</v>
      </c>
      <c r="I4105" s="6">
        <v>2</v>
      </c>
      <c r="J4105" s="6">
        <v>1599</v>
      </c>
      <c r="K4105" s="6">
        <v>3198</v>
      </c>
      <c r="L4105" s="6">
        <v>0.2</v>
      </c>
      <c r="M4105" s="6">
        <v>639.6</v>
      </c>
      <c r="N4105" s="6">
        <v>2558.4</v>
      </c>
      <c r="O4105" s="6">
        <v>562.85</v>
      </c>
      <c r="P4105" t="s">
        <v>31</v>
      </c>
      <c r="Q4105" t="s">
        <v>32</v>
      </c>
      <c r="R4105" t="s">
        <v>33</v>
      </c>
      <c r="S4105" t="s">
        <v>98</v>
      </c>
      <c r="T4105" t="s">
        <v>55</v>
      </c>
      <c r="U4105" s="13">
        <f t="shared" si="256"/>
        <v>2025</v>
      </c>
      <c r="V4105" s="13">
        <f t="shared" si="257"/>
        <v>9</v>
      </c>
      <c r="W4105" s="20" t="str">
        <f t="shared" si="258"/>
        <v>September</v>
      </c>
      <c r="X4105">
        <v>0.22</v>
      </c>
      <c r="Y4105" s="6">
        <f t="shared" si="259"/>
        <v>1918.8</v>
      </c>
      <c r="Z4105" cm="1">
        <f t="array" aca="1" ref="Z4105" ca="1">IF(roud(N4105,2)=ROUND(Z4105,2),"ok","error")</f>
        <v>0</v>
      </c>
    </row>
    <row r="4106" spans="1:26" x14ac:dyDescent="0.3">
      <c r="A4106" t="s">
        <v>5830</v>
      </c>
      <c r="B4106" s="4">
        <v>45926</v>
      </c>
      <c r="C4106" t="s">
        <v>743</v>
      </c>
      <c r="D4106" t="s">
        <v>744</v>
      </c>
      <c r="E4106" t="s">
        <v>75</v>
      </c>
      <c r="F4106" t="s">
        <v>76</v>
      </c>
      <c r="G4106" t="s">
        <v>61</v>
      </c>
      <c r="H4106" t="s">
        <v>71</v>
      </c>
      <c r="I4106" s="6">
        <v>4</v>
      </c>
      <c r="J4106" s="6">
        <v>1499</v>
      </c>
      <c r="K4106" s="6">
        <v>5996</v>
      </c>
      <c r="L4106" s="6">
        <v>0.15</v>
      </c>
      <c r="M4106" s="6">
        <v>899.4</v>
      </c>
      <c r="N4106" s="6">
        <v>5096.6000000000004</v>
      </c>
      <c r="O4106" s="6">
        <v>586.11</v>
      </c>
      <c r="P4106" t="s">
        <v>144</v>
      </c>
      <c r="Q4106" t="s">
        <v>145</v>
      </c>
      <c r="R4106" t="s">
        <v>65</v>
      </c>
      <c r="S4106" t="s">
        <v>45</v>
      </c>
      <c r="T4106" t="s">
        <v>46</v>
      </c>
      <c r="U4106" s="13">
        <f t="shared" si="256"/>
        <v>2025</v>
      </c>
      <c r="V4106" s="13">
        <f t="shared" si="257"/>
        <v>9</v>
      </c>
      <c r="W4106" s="20" t="str">
        <f t="shared" si="258"/>
        <v>September</v>
      </c>
      <c r="X4106">
        <v>0.115</v>
      </c>
      <c r="Y4106" s="6">
        <f t="shared" si="259"/>
        <v>4197.2</v>
      </c>
      <c r="Z4106" cm="1">
        <f t="array" aca="1" ref="Z4106" ca="1">IF(roud(N4106,2)=ROUND(Z4106,2),"ok","error")</f>
        <v>0</v>
      </c>
    </row>
    <row r="4107" spans="1:26" x14ac:dyDescent="0.3">
      <c r="A4107" t="s">
        <v>5831</v>
      </c>
      <c r="B4107" s="4">
        <v>45923</v>
      </c>
      <c r="C4107" t="s">
        <v>92</v>
      </c>
      <c r="D4107" t="s">
        <v>93</v>
      </c>
      <c r="E4107" t="s">
        <v>80</v>
      </c>
      <c r="F4107" t="s">
        <v>81</v>
      </c>
      <c r="G4107" t="s">
        <v>52</v>
      </c>
      <c r="H4107" t="s">
        <v>53</v>
      </c>
      <c r="I4107" s="6">
        <v>2</v>
      </c>
      <c r="J4107" s="6">
        <v>3499</v>
      </c>
      <c r="K4107" s="6">
        <v>6998</v>
      </c>
      <c r="L4107" s="6">
        <v>0.25</v>
      </c>
      <c r="M4107" s="6">
        <v>1749.5</v>
      </c>
      <c r="N4107" s="6">
        <v>5248.5</v>
      </c>
      <c r="O4107" s="6">
        <v>866</v>
      </c>
      <c r="P4107" t="s">
        <v>82</v>
      </c>
      <c r="Q4107" t="s">
        <v>82</v>
      </c>
      <c r="R4107" t="s">
        <v>65</v>
      </c>
      <c r="S4107" t="s">
        <v>54</v>
      </c>
      <c r="T4107" t="s">
        <v>55</v>
      </c>
      <c r="U4107" s="13">
        <f t="shared" si="256"/>
        <v>2025</v>
      </c>
      <c r="V4107" s="13">
        <f t="shared" si="257"/>
        <v>9</v>
      </c>
      <c r="W4107" s="20" t="str">
        <f t="shared" si="258"/>
        <v>September</v>
      </c>
      <c r="X4107">
        <v>0.16500000000000001</v>
      </c>
      <c r="Y4107" s="6">
        <f t="shared" si="259"/>
        <v>3499</v>
      </c>
      <c r="Z4107" cm="1">
        <f t="array" aca="1" ref="Z4107" ca="1">IF(roud(N4107,2)=ROUND(Z4107,2),"ok","error")</f>
        <v>0</v>
      </c>
    </row>
    <row r="4108" spans="1:26" x14ac:dyDescent="0.3">
      <c r="A4108" t="s">
        <v>5832</v>
      </c>
      <c r="B4108" s="4">
        <v>45543</v>
      </c>
      <c r="C4108" t="s">
        <v>1165</v>
      </c>
      <c r="D4108" t="s">
        <v>1166</v>
      </c>
      <c r="E4108" t="s">
        <v>75</v>
      </c>
      <c r="F4108" t="s">
        <v>76</v>
      </c>
      <c r="G4108" t="s">
        <v>61</v>
      </c>
      <c r="H4108" t="s">
        <v>71</v>
      </c>
      <c r="I4108" s="6">
        <v>1</v>
      </c>
      <c r="J4108" s="6">
        <v>1499</v>
      </c>
      <c r="K4108" s="6">
        <v>1499</v>
      </c>
      <c r="L4108" s="6">
        <v>0.15</v>
      </c>
      <c r="M4108" s="6">
        <v>224.85</v>
      </c>
      <c r="N4108" s="6">
        <v>1274.1500000000001</v>
      </c>
      <c r="O4108" s="6">
        <v>146.53</v>
      </c>
      <c r="P4108" t="s">
        <v>158</v>
      </c>
      <c r="Q4108" t="s">
        <v>159</v>
      </c>
      <c r="R4108" t="s">
        <v>160</v>
      </c>
      <c r="S4108" t="s">
        <v>45</v>
      </c>
      <c r="T4108" t="s">
        <v>35</v>
      </c>
      <c r="U4108" s="13">
        <f t="shared" si="256"/>
        <v>2024</v>
      </c>
      <c r="V4108" s="13">
        <f t="shared" si="257"/>
        <v>9</v>
      </c>
      <c r="W4108" s="20" t="str">
        <f t="shared" si="258"/>
        <v>September</v>
      </c>
      <c r="X4108">
        <v>0.115</v>
      </c>
      <c r="Y4108" s="6">
        <f t="shared" si="259"/>
        <v>1049.3</v>
      </c>
      <c r="Z4108" cm="1">
        <f t="array" aca="1" ref="Z4108" ca="1">IF(roud(N4108,2)=ROUND(Z4108,2),"ok","error")</f>
        <v>0</v>
      </c>
    </row>
    <row r="4109" spans="1:26" x14ac:dyDescent="0.3">
      <c r="A4109" t="s">
        <v>5833</v>
      </c>
      <c r="B4109" s="4">
        <v>45954</v>
      </c>
      <c r="C4109" t="s">
        <v>2680</v>
      </c>
      <c r="D4109" t="s">
        <v>2681</v>
      </c>
      <c r="E4109" t="s">
        <v>127</v>
      </c>
      <c r="F4109" t="s">
        <v>128</v>
      </c>
      <c r="G4109" t="s">
        <v>52</v>
      </c>
      <c r="H4109" t="s">
        <v>129</v>
      </c>
      <c r="I4109" s="6">
        <v>3</v>
      </c>
      <c r="J4109" s="6">
        <v>1299</v>
      </c>
      <c r="K4109" s="6">
        <v>3897</v>
      </c>
      <c r="L4109" s="6">
        <v>0.15</v>
      </c>
      <c r="M4109" s="6">
        <v>584.54999999999995</v>
      </c>
      <c r="N4109" s="6">
        <v>3312.45</v>
      </c>
      <c r="O4109" s="6">
        <v>645.92999999999995</v>
      </c>
      <c r="P4109" t="s">
        <v>170</v>
      </c>
      <c r="Q4109" t="s">
        <v>171</v>
      </c>
      <c r="R4109" t="s">
        <v>44</v>
      </c>
      <c r="S4109" t="s">
        <v>45</v>
      </c>
      <c r="T4109" t="s">
        <v>55</v>
      </c>
      <c r="U4109" s="13">
        <f t="shared" si="256"/>
        <v>2025</v>
      </c>
      <c r="V4109" s="13">
        <f t="shared" si="257"/>
        <v>10</v>
      </c>
      <c r="W4109" s="20" t="str">
        <f t="shared" si="258"/>
        <v>October</v>
      </c>
      <c r="X4109">
        <v>0.19500000000000001</v>
      </c>
      <c r="Y4109" s="6">
        <f t="shared" si="259"/>
        <v>2727.9</v>
      </c>
      <c r="Z4109" cm="1">
        <f t="array" aca="1" ref="Z4109" ca="1">IF(roud(N4109,2)=ROUND(Z4109,2),"ok","error")</f>
        <v>0</v>
      </c>
    </row>
    <row r="4110" spans="1:26" x14ac:dyDescent="0.3">
      <c r="A4110" t="s">
        <v>5834</v>
      </c>
      <c r="B4110" s="4">
        <v>45594</v>
      </c>
      <c r="C4110" t="s">
        <v>3376</v>
      </c>
      <c r="D4110" t="s">
        <v>3377</v>
      </c>
      <c r="E4110" t="s">
        <v>121</v>
      </c>
      <c r="F4110" t="s">
        <v>122</v>
      </c>
      <c r="G4110" t="s">
        <v>61</v>
      </c>
      <c r="H4110" t="s">
        <v>123</v>
      </c>
      <c r="I4110" s="6">
        <v>1</v>
      </c>
      <c r="J4110" s="6">
        <v>24999</v>
      </c>
      <c r="K4110" s="6">
        <v>24999</v>
      </c>
      <c r="L4110" s="6">
        <v>0.05</v>
      </c>
      <c r="M4110" s="6">
        <v>1249.95</v>
      </c>
      <c r="N4110" s="6">
        <v>23749.05</v>
      </c>
      <c r="O4110" s="6">
        <v>3443.61</v>
      </c>
      <c r="P4110" t="s">
        <v>158</v>
      </c>
      <c r="Q4110" t="s">
        <v>159</v>
      </c>
      <c r="R4110" t="s">
        <v>160</v>
      </c>
      <c r="S4110" t="s">
        <v>54</v>
      </c>
      <c r="T4110" t="s">
        <v>35</v>
      </c>
      <c r="U4110" s="13">
        <f t="shared" si="256"/>
        <v>2024</v>
      </c>
      <c r="V4110" s="13">
        <f t="shared" si="257"/>
        <v>10</v>
      </c>
      <c r="W4110" s="20" t="str">
        <f t="shared" si="258"/>
        <v>October</v>
      </c>
      <c r="X4110">
        <v>0.14499999999999999</v>
      </c>
      <c r="Y4110" s="6">
        <f t="shared" si="259"/>
        <v>22499.1</v>
      </c>
      <c r="Z4110" cm="1">
        <f t="array" aca="1" ref="Z4110" ca="1">IF(roud(N4110,2)=ROUND(Z4110,2),"ok","error")</f>
        <v>0</v>
      </c>
    </row>
    <row r="4111" spans="1:26" x14ac:dyDescent="0.3">
      <c r="A4111" t="s">
        <v>5835</v>
      </c>
      <c r="B4111" s="4">
        <v>45802</v>
      </c>
      <c r="C4111" t="s">
        <v>1089</v>
      </c>
      <c r="D4111" t="s">
        <v>1090</v>
      </c>
      <c r="E4111" t="s">
        <v>302</v>
      </c>
      <c r="F4111" t="s">
        <v>303</v>
      </c>
      <c r="G4111" t="s">
        <v>29</v>
      </c>
      <c r="H4111" t="s">
        <v>304</v>
      </c>
      <c r="I4111" s="6">
        <v>1</v>
      </c>
      <c r="J4111" s="6">
        <v>1799</v>
      </c>
      <c r="K4111" s="6">
        <v>1799</v>
      </c>
      <c r="L4111" s="6">
        <v>0.15</v>
      </c>
      <c r="M4111" s="6">
        <v>269.85000000000002</v>
      </c>
      <c r="N4111" s="6">
        <v>1529.15</v>
      </c>
      <c r="O4111" s="6">
        <v>420.52</v>
      </c>
      <c r="P4111" t="s">
        <v>170</v>
      </c>
      <c r="Q4111" t="s">
        <v>171</v>
      </c>
      <c r="R4111" t="s">
        <v>44</v>
      </c>
      <c r="S4111" t="s">
        <v>54</v>
      </c>
      <c r="T4111" t="s">
        <v>55</v>
      </c>
      <c r="U4111" s="13">
        <f t="shared" si="256"/>
        <v>2025</v>
      </c>
      <c r="V4111" s="13">
        <f t="shared" si="257"/>
        <v>5</v>
      </c>
      <c r="W4111" s="20" t="str">
        <f t="shared" si="258"/>
        <v>May</v>
      </c>
      <c r="X4111">
        <v>0.27500000000000002</v>
      </c>
      <c r="Y4111" s="6">
        <f t="shared" si="259"/>
        <v>1259.3</v>
      </c>
      <c r="Z4111" cm="1">
        <f t="array" aca="1" ref="Z4111" ca="1">IF(roud(N4111,2)=ROUND(Z4111,2),"ok","error")</f>
        <v>0</v>
      </c>
    </row>
    <row r="4112" spans="1:26" x14ac:dyDescent="0.3">
      <c r="A4112" t="s">
        <v>5836</v>
      </c>
      <c r="B4112" s="4">
        <v>45713</v>
      </c>
      <c r="C4112" t="s">
        <v>1430</v>
      </c>
      <c r="D4112" t="s">
        <v>1431</v>
      </c>
      <c r="E4112" t="s">
        <v>356</v>
      </c>
      <c r="F4112" t="s">
        <v>357</v>
      </c>
      <c r="G4112" t="s">
        <v>214</v>
      </c>
      <c r="H4112" t="s">
        <v>260</v>
      </c>
      <c r="I4112" s="6">
        <v>1</v>
      </c>
      <c r="J4112" s="6">
        <v>699</v>
      </c>
      <c r="K4112" s="6">
        <v>699</v>
      </c>
      <c r="L4112" s="6">
        <v>0.25</v>
      </c>
      <c r="M4112" s="6">
        <v>174.75</v>
      </c>
      <c r="N4112" s="6">
        <v>524.25</v>
      </c>
      <c r="O4112" s="6">
        <v>159.9</v>
      </c>
      <c r="P4112" t="s">
        <v>63</v>
      </c>
      <c r="Q4112" t="s">
        <v>64</v>
      </c>
      <c r="R4112" t="s">
        <v>65</v>
      </c>
      <c r="S4112" t="s">
        <v>98</v>
      </c>
      <c r="T4112" t="s">
        <v>55</v>
      </c>
      <c r="U4112" s="13">
        <f t="shared" si="256"/>
        <v>2025</v>
      </c>
      <c r="V4112" s="13">
        <f t="shared" si="257"/>
        <v>2</v>
      </c>
      <c r="W4112" s="20" t="str">
        <f t="shared" si="258"/>
        <v>February</v>
      </c>
      <c r="X4112">
        <v>0.30499999999999999</v>
      </c>
      <c r="Y4112" s="6">
        <f t="shared" si="259"/>
        <v>349.5</v>
      </c>
      <c r="Z4112" cm="1">
        <f t="array" aca="1" ref="Z4112" ca="1">IF(roud(N4112,2)=ROUND(Z4112,2),"ok","error")</f>
        <v>0</v>
      </c>
    </row>
    <row r="4113" spans="1:26" x14ac:dyDescent="0.3">
      <c r="A4113" t="s">
        <v>5837</v>
      </c>
      <c r="B4113" s="4">
        <v>45855</v>
      </c>
      <c r="C4113" t="s">
        <v>136</v>
      </c>
      <c r="D4113" t="s">
        <v>137</v>
      </c>
      <c r="E4113" t="s">
        <v>80</v>
      </c>
      <c r="F4113" t="s">
        <v>81</v>
      </c>
      <c r="G4113" t="s">
        <v>52</v>
      </c>
      <c r="H4113" t="s">
        <v>53</v>
      </c>
      <c r="I4113" s="6">
        <v>2</v>
      </c>
      <c r="J4113" s="6">
        <v>3499</v>
      </c>
      <c r="K4113" s="6">
        <v>6998</v>
      </c>
      <c r="L4113" s="6">
        <v>0.1</v>
      </c>
      <c r="M4113" s="6">
        <v>699.8</v>
      </c>
      <c r="N4113" s="6">
        <v>6298.2</v>
      </c>
      <c r="O4113" s="6">
        <v>1322.62</v>
      </c>
      <c r="P4113" t="s">
        <v>82</v>
      </c>
      <c r="Q4113" t="s">
        <v>82</v>
      </c>
      <c r="R4113" t="s">
        <v>65</v>
      </c>
      <c r="S4113" t="s">
        <v>107</v>
      </c>
      <c r="T4113" t="s">
        <v>35</v>
      </c>
      <c r="U4113" s="13">
        <f t="shared" si="256"/>
        <v>2025</v>
      </c>
      <c r="V4113" s="13">
        <f t="shared" si="257"/>
        <v>7</v>
      </c>
      <c r="W4113" s="20" t="str">
        <f t="shared" si="258"/>
        <v>July</v>
      </c>
      <c r="X4113">
        <v>0.21</v>
      </c>
      <c r="Y4113" s="6">
        <f t="shared" si="259"/>
        <v>5598.4</v>
      </c>
      <c r="Z4113" cm="1">
        <f t="array" aca="1" ref="Z4113" ca="1">IF(roud(N4113,2)=ROUND(Z4113,2),"ok","error")</f>
        <v>0</v>
      </c>
    </row>
    <row r="4114" spans="1:26" x14ac:dyDescent="0.3">
      <c r="A4114" t="s">
        <v>5838</v>
      </c>
      <c r="B4114" s="4">
        <v>45782</v>
      </c>
      <c r="C4114" t="s">
        <v>1260</v>
      </c>
      <c r="D4114" t="s">
        <v>1261</v>
      </c>
      <c r="E4114" t="s">
        <v>102</v>
      </c>
      <c r="F4114" t="s">
        <v>103</v>
      </c>
      <c r="G4114" t="s">
        <v>52</v>
      </c>
      <c r="H4114" t="s">
        <v>104</v>
      </c>
      <c r="I4114" s="6">
        <v>1</v>
      </c>
      <c r="J4114" s="6">
        <v>5999</v>
      </c>
      <c r="K4114" s="6">
        <v>5999</v>
      </c>
      <c r="L4114" s="6">
        <v>0.1</v>
      </c>
      <c r="M4114" s="6">
        <v>599.9</v>
      </c>
      <c r="N4114" s="6">
        <v>5399.1</v>
      </c>
      <c r="O4114" s="6">
        <v>1133.81</v>
      </c>
      <c r="P4114" t="s">
        <v>186</v>
      </c>
      <c r="Q4114" t="s">
        <v>187</v>
      </c>
      <c r="R4114" t="s">
        <v>160</v>
      </c>
      <c r="S4114" t="s">
        <v>45</v>
      </c>
      <c r="T4114" t="s">
        <v>35</v>
      </c>
      <c r="U4114" s="13">
        <f t="shared" si="256"/>
        <v>2025</v>
      </c>
      <c r="V4114" s="13">
        <f t="shared" si="257"/>
        <v>5</v>
      </c>
      <c r="W4114" s="20" t="str">
        <f t="shared" si="258"/>
        <v>May</v>
      </c>
      <c r="X4114">
        <v>0.21</v>
      </c>
      <c r="Y4114" s="6">
        <f t="shared" si="259"/>
        <v>4799.2</v>
      </c>
      <c r="Z4114" cm="1">
        <f t="array" aca="1" ref="Z4114" ca="1">IF(roud(N4114,2)=ROUND(Z4114,2),"ok","error")</f>
        <v>0</v>
      </c>
    </row>
    <row r="4115" spans="1:26" x14ac:dyDescent="0.3">
      <c r="A4115" t="s">
        <v>5839</v>
      </c>
      <c r="B4115" s="4">
        <v>45354</v>
      </c>
      <c r="C4115" t="s">
        <v>1086</v>
      </c>
      <c r="D4115" t="s">
        <v>1087</v>
      </c>
      <c r="E4115" t="s">
        <v>273</v>
      </c>
      <c r="F4115" t="s">
        <v>274</v>
      </c>
      <c r="G4115" t="s">
        <v>29</v>
      </c>
      <c r="H4115" t="s">
        <v>88</v>
      </c>
      <c r="I4115" s="6">
        <v>1</v>
      </c>
      <c r="J4115" s="6">
        <v>2499</v>
      </c>
      <c r="K4115" s="6">
        <v>2499</v>
      </c>
      <c r="L4115" s="6">
        <v>0.25</v>
      </c>
      <c r="M4115" s="6">
        <v>624.75</v>
      </c>
      <c r="N4115" s="6">
        <v>1874.25</v>
      </c>
      <c r="O4115" s="6">
        <v>459.19</v>
      </c>
      <c r="P4115" t="s">
        <v>89</v>
      </c>
      <c r="Q4115" t="s">
        <v>90</v>
      </c>
      <c r="R4115" t="s">
        <v>65</v>
      </c>
      <c r="S4115" t="s">
        <v>45</v>
      </c>
      <c r="T4115" t="s">
        <v>55</v>
      </c>
      <c r="U4115" s="13">
        <f t="shared" si="256"/>
        <v>2024</v>
      </c>
      <c r="V4115" s="13">
        <f t="shared" si="257"/>
        <v>3</v>
      </c>
      <c r="W4115" s="20" t="str">
        <f t="shared" si="258"/>
        <v>March</v>
      </c>
      <c r="X4115">
        <v>0.245</v>
      </c>
      <c r="Y4115" s="6">
        <f t="shared" si="259"/>
        <v>1249.5</v>
      </c>
      <c r="Z4115" cm="1">
        <f t="array" aca="1" ref="Z4115" ca="1">IF(roud(N4115,2)=ROUND(Z4115,2),"ok","error")</f>
        <v>0</v>
      </c>
    </row>
    <row r="4116" spans="1:26" x14ac:dyDescent="0.3">
      <c r="A4116" t="s">
        <v>5840</v>
      </c>
      <c r="B4116" s="4">
        <v>45381</v>
      </c>
      <c r="C4116" t="s">
        <v>1579</v>
      </c>
      <c r="D4116" t="s">
        <v>1580</v>
      </c>
      <c r="E4116" t="s">
        <v>484</v>
      </c>
      <c r="F4116" t="s">
        <v>485</v>
      </c>
      <c r="G4116" t="s">
        <v>113</v>
      </c>
      <c r="H4116" t="s">
        <v>169</v>
      </c>
      <c r="I4116" s="6">
        <v>3</v>
      </c>
      <c r="J4116" s="6">
        <v>1599</v>
      </c>
      <c r="K4116" s="6">
        <v>4797</v>
      </c>
      <c r="L4116" s="6">
        <v>0</v>
      </c>
      <c r="M4116" s="6">
        <v>0</v>
      </c>
      <c r="N4116" s="6">
        <v>4797</v>
      </c>
      <c r="O4116" s="6">
        <v>1343.16</v>
      </c>
      <c r="P4116" t="s">
        <v>31</v>
      </c>
      <c r="Q4116" t="s">
        <v>32</v>
      </c>
      <c r="R4116" t="s">
        <v>33</v>
      </c>
      <c r="S4116" t="s">
        <v>45</v>
      </c>
      <c r="T4116" t="s">
        <v>55</v>
      </c>
      <c r="U4116" s="13">
        <f t="shared" si="256"/>
        <v>2024</v>
      </c>
      <c r="V4116" s="13">
        <f t="shared" si="257"/>
        <v>3</v>
      </c>
      <c r="W4116" s="20" t="str">
        <f t="shared" si="258"/>
        <v>March</v>
      </c>
      <c r="X4116">
        <v>0.28000000000000003</v>
      </c>
      <c r="Y4116" s="6">
        <f t="shared" si="259"/>
        <v>4797</v>
      </c>
      <c r="Z4116" cm="1">
        <f t="array" aca="1" ref="Z4116" ca="1">IF(roud(N4116,2)=ROUND(Z4116,2),"ok","error")</f>
        <v>0</v>
      </c>
    </row>
    <row r="4117" spans="1:26" x14ac:dyDescent="0.3">
      <c r="A4117" t="s">
        <v>5841</v>
      </c>
      <c r="B4117" s="4">
        <v>45578</v>
      </c>
      <c r="C4117" t="s">
        <v>1518</v>
      </c>
      <c r="D4117" t="s">
        <v>1519</v>
      </c>
      <c r="E4117" t="s">
        <v>27</v>
      </c>
      <c r="F4117" t="s">
        <v>28</v>
      </c>
      <c r="G4117" t="s">
        <v>29</v>
      </c>
      <c r="H4117" t="s">
        <v>30</v>
      </c>
      <c r="I4117" s="6">
        <v>2</v>
      </c>
      <c r="J4117" s="6">
        <v>1999</v>
      </c>
      <c r="K4117" s="6">
        <v>3998</v>
      </c>
      <c r="L4117" s="6">
        <v>0.2</v>
      </c>
      <c r="M4117" s="6">
        <v>799.6</v>
      </c>
      <c r="N4117" s="6">
        <v>3198.4</v>
      </c>
      <c r="O4117" s="6">
        <v>831.58</v>
      </c>
      <c r="P4117" t="s">
        <v>94</v>
      </c>
      <c r="Q4117" t="s">
        <v>64</v>
      </c>
      <c r="R4117" t="s">
        <v>65</v>
      </c>
      <c r="S4117" t="s">
        <v>34</v>
      </c>
      <c r="T4117" t="s">
        <v>46</v>
      </c>
      <c r="U4117" s="13">
        <f t="shared" si="256"/>
        <v>2024</v>
      </c>
      <c r="V4117" s="13">
        <f t="shared" si="257"/>
        <v>10</v>
      </c>
      <c r="W4117" s="20" t="str">
        <f t="shared" si="258"/>
        <v>October</v>
      </c>
      <c r="X4117">
        <v>0.26</v>
      </c>
      <c r="Y4117" s="6">
        <f t="shared" si="259"/>
        <v>2398.8000000000002</v>
      </c>
      <c r="Z4117" cm="1">
        <f t="array" aca="1" ref="Z4117" ca="1">IF(roud(N4117,2)=ROUND(Z4117,2),"ok","error")</f>
        <v>0</v>
      </c>
    </row>
    <row r="4118" spans="1:26" x14ac:dyDescent="0.3">
      <c r="A4118" t="s">
        <v>5842</v>
      </c>
      <c r="B4118" s="4">
        <v>45684</v>
      </c>
      <c r="C4118" t="s">
        <v>2959</v>
      </c>
      <c r="D4118" t="s">
        <v>2960</v>
      </c>
      <c r="E4118" t="s">
        <v>198</v>
      </c>
      <c r="F4118" t="s">
        <v>199</v>
      </c>
      <c r="G4118" t="s">
        <v>61</v>
      </c>
      <c r="H4118" t="s">
        <v>71</v>
      </c>
      <c r="I4118" s="6">
        <v>1</v>
      </c>
      <c r="J4118" s="6">
        <v>899</v>
      </c>
      <c r="K4118" s="6">
        <v>899</v>
      </c>
      <c r="L4118" s="6">
        <v>0.25</v>
      </c>
      <c r="M4118" s="6">
        <v>224.75</v>
      </c>
      <c r="N4118" s="6">
        <v>674.25</v>
      </c>
      <c r="O4118" s="6">
        <v>57.31</v>
      </c>
      <c r="P4118" t="s">
        <v>89</v>
      </c>
      <c r="Q4118" t="s">
        <v>90</v>
      </c>
      <c r="R4118" t="s">
        <v>65</v>
      </c>
      <c r="S4118" t="s">
        <v>54</v>
      </c>
      <c r="T4118" t="s">
        <v>35</v>
      </c>
      <c r="U4118" s="13">
        <f t="shared" si="256"/>
        <v>2025</v>
      </c>
      <c r="V4118" s="13">
        <f t="shared" si="257"/>
        <v>1</v>
      </c>
      <c r="W4118" s="20" t="str">
        <f t="shared" si="258"/>
        <v>January</v>
      </c>
      <c r="X4118">
        <v>8.5000000000000006E-2</v>
      </c>
      <c r="Y4118" s="6">
        <f t="shared" si="259"/>
        <v>449.5</v>
      </c>
      <c r="Z4118" cm="1">
        <f t="array" aca="1" ref="Z4118" ca="1">IF(roud(N4118,2)=ROUND(Z4118,2),"ok","error")</f>
        <v>0</v>
      </c>
    </row>
    <row r="4119" spans="1:26" x14ac:dyDescent="0.3">
      <c r="A4119" t="s">
        <v>5843</v>
      </c>
      <c r="B4119" s="4">
        <v>45432</v>
      </c>
      <c r="C4119" t="s">
        <v>988</v>
      </c>
      <c r="D4119" t="s">
        <v>989</v>
      </c>
      <c r="E4119" t="s">
        <v>212</v>
      </c>
      <c r="F4119" t="s">
        <v>213</v>
      </c>
      <c r="G4119" t="s">
        <v>214</v>
      </c>
      <c r="H4119" t="s">
        <v>215</v>
      </c>
      <c r="I4119" s="6">
        <v>3</v>
      </c>
      <c r="J4119" s="6">
        <v>599</v>
      </c>
      <c r="K4119" s="6">
        <v>1797</v>
      </c>
      <c r="L4119" s="6">
        <v>0.1</v>
      </c>
      <c r="M4119" s="6">
        <v>179.7</v>
      </c>
      <c r="N4119" s="6">
        <v>1617.3</v>
      </c>
      <c r="O4119" s="6">
        <v>566.04999999999995</v>
      </c>
      <c r="P4119" t="s">
        <v>186</v>
      </c>
      <c r="Q4119" t="s">
        <v>187</v>
      </c>
      <c r="R4119" t="s">
        <v>160</v>
      </c>
      <c r="S4119" t="s">
        <v>98</v>
      </c>
      <c r="T4119" t="s">
        <v>35</v>
      </c>
      <c r="U4119" s="13">
        <f t="shared" si="256"/>
        <v>2024</v>
      </c>
      <c r="V4119" s="13">
        <f t="shared" si="257"/>
        <v>5</v>
      </c>
      <c r="W4119" s="20" t="str">
        <f t="shared" si="258"/>
        <v>May</v>
      </c>
      <c r="X4119">
        <v>0.35</v>
      </c>
      <c r="Y4119" s="6">
        <f t="shared" si="259"/>
        <v>1437.6</v>
      </c>
      <c r="Z4119" cm="1">
        <f t="array" aca="1" ref="Z4119" ca="1">IF(roud(N4119,2)=ROUND(Z4119,2),"ok","error")</f>
        <v>0</v>
      </c>
    </row>
    <row r="4120" spans="1:26" x14ac:dyDescent="0.3">
      <c r="A4120" t="s">
        <v>5844</v>
      </c>
      <c r="B4120" s="4">
        <v>45721</v>
      </c>
      <c r="C4120" t="s">
        <v>2349</v>
      </c>
      <c r="D4120" t="s">
        <v>2350</v>
      </c>
      <c r="E4120" t="s">
        <v>198</v>
      </c>
      <c r="F4120" t="s">
        <v>199</v>
      </c>
      <c r="G4120" t="s">
        <v>61</v>
      </c>
      <c r="H4120" t="s">
        <v>71</v>
      </c>
      <c r="I4120" s="6">
        <v>5</v>
      </c>
      <c r="J4120" s="6">
        <v>899</v>
      </c>
      <c r="K4120" s="6">
        <v>4495</v>
      </c>
      <c r="L4120" s="6">
        <v>0.15</v>
      </c>
      <c r="M4120" s="6">
        <v>674.25</v>
      </c>
      <c r="N4120" s="6">
        <v>3820.75</v>
      </c>
      <c r="O4120" s="6">
        <v>439.39</v>
      </c>
      <c r="P4120" t="s">
        <v>89</v>
      </c>
      <c r="Q4120" t="s">
        <v>90</v>
      </c>
      <c r="R4120" t="s">
        <v>65</v>
      </c>
      <c r="S4120" t="s">
        <v>54</v>
      </c>
      <c r="T4120" t="s">
        <v>35</v>
      </c>
      <c r="U4120" s="13">
        <f t="shared" si="256"/>
        <v>2025</v>
      </c>
      <c r="V4120" s="13">
        <f t="shared" si="257"/>
        <v>3</v>
      </c>
      <c r="W4120" s="20" t="str">
        <f t="shared" si="258"/>
        <v>March</v>
      </c>
      <c r="X4120">
        <v>0.115</v>
      </c>
      <c r="Y4120" s="6">
        <f t="shared" si="259"/>
        <v>3146.5</v>
      </c>
      <c r="Z4120" cm="1">
        <f t="array" aca="1" ref="Z4120" ca="1">IF(roud(N4120,2)=ROUND(Z4120,2),"ok","error")</f>
        <v>0</v>
      </c>
    </row>
    <row r="4121" spans="1:26" x14ac:dyDescent="0.3">
      <c r="A4121" t="s">
        <v>5845</v>
      </c>
      <c r="B4121" s="4">
        <v>45496</v>
      </c>
      <c r="C4121" t="s">
        <v>919</v>
      </c>
      <c r="D4121" t="s">
        <v>920</v>
      </c>
      <c r="E4121" t="s">
        <v>356</v>
      </c>
      <c r="F4121" t="s">
        <v>357</v>
      </c>
      <c r="G4121" t="s">
        <v>214</v>
      </c>
      <c r="H4121" t="s">
        <v>260</v>
      </c>
      <c r="I4121" s="6">
        <v>1</v>
      </c>
      <c r="J4121" s="6">
        <v>699</v>
      </c>
      <c r="K4121" s="6">
        <v>699</v>
      </c>
      <c r="L4121" s="6">
        <v>0.1</v>
      </c>
      <c r="M4121" s="6">
        <v>69.900000000000006</v>
      </c>
      <c r="N4121" s="6">
        <v>629.1</v>
      </c>
      <c r="O4121" s="6">
        <v>220.18</v>
      </c>
      <c r="P4121" t="s">
        <v>158</v>
      </c>
      <c r="Q4121" t="s">
        <v>159</v>
      </c>
      <c r="R4121" t="s">
        <v>160</v>
      </c>
      <c r="S4121" t="s">
        <v>54</v>
      </c>
      <c r="T4121" t="s">
        <v>55</v>
      </c>
      <c r="U4121" s="13">
        <f t="shared" si="256"/>
        <v>2024</v>
      </c>
      <c r="V4121" s="13">
        <f t="shared" si="257"/>
        <v>7</v>
      </c>
      <c r="W4121" s="20" t="str">
        <f t="shared" si="258"/>
        <v>July</v>
      </c>
      <c r="X4121">
        <v>0.35</v>
      </c>
      <c r="Y4121" s="6">
        <f t="shared" si="259"/>
        <v>559.20000000000005</v>
      </c>
      <c r="Z4121" cm="1">
        <f t="array" aca="1" ref="Z4121" ca="1">IF(roud(N4121,2)=ROUND(Z4121,2),"ok","error")</f>
        <v>0</v>
      </c>
    </row>
    <row r="4122" spans="1:26" x14ac:dyDescent="0.3">
      <c r="A4122" t="s">
        <v>5846</v>
      </c>
      <c r="B4122" s="4">
        <v>45950</v>
      </c>
      <c r="C4122" t="s">
        <v>2723</v>
      </c>
      <c r="D4122" t="s">
        <v>2724</v>
      </c>
      <c r="E4122" t="s">
        <v>258</v>
      </c>
      <c r="F4122" t="s">
        <v>259</v>
      </c>
      <c r="G4122" t="s">
        <v>214</v>
      </c>
      <c r="H4122" t="s">
        <v>260</v>
      </c>
      <c r="I4122" s="6">
        <v>1</v>
      </c>
      <c r="J4122" s="6">
        <v>399</v>
      </c>
      <c r="K4122" s="6">
        <v>399</v>
      </c>
      <c r="L4122" s="6">
        <v>0.05</v>
      </c>
      <c r="M4122" s="6">
        <v>19.95</v>
      </c>
      <c r="N4122" s="6">
        <v>379.05</v>
      </c>
      <c r="O4122" s="6">
        <v>138.35</v>
      </c>
      <c r="P4122" t="s">
        <v>186</v>
      </c>
      <c r="Q4122" t="s">
        <v>187</v>
      </c>
      <c r="R4122" t="s">
        <v>160</v>
      </c>
      <c r="S4122" t="s">
        <v>45</v>
      </c>
      <c r="T4122" t="s">
        <v>35</v>
      </c>
      <c r="U4122" s="13">
        <f t="shared" si="256"/>
        <v>2025</v>
      </c>
      <c r="V4122" s="13">
        <f t="shared" si="257"/>
        <v>10</v>
      </c>
      <c r="W4122" s="20" t="str">
        <f t="shared" si="258"/>
        <v>October</v>
      </c>
      <c r="X4122">
        <v>0.36499999999999999</v>
      </c>
      <c r="Y4122" s="6">
        <f t="shared" si="259"/>
        <v>359.1</v>
      </c>
      <c r="Z4122" cm="1">
        <f t="array" aca="1" ref="Z4122" ca="1">IF(roud(N4122,2)=ROUND(Z4122,2),"ok","error")</f>
        <v>0</v>
      </c>
    </row>
    <row r="4123" spans="1:26" x14ac:dyDescent="0.3">
      <c r="A4123" t="s">
        <v>5847</v>
      </c>
      <c r="B4123" s="4">
        <v>45830</v>
      </c>
      <c r="C4123" t="s">
        <v>407</v>
      </c>
      <c r="D4123" t="s">
        <v>408</v>
      </c>
      <c r="E4123" t="s">
        <v>198</v>
      </c>
      <c r="F4123" t="s">
        <v>199</v>
      </c>
      <c r="G4123" t="s">
        <v>61</v>
      </c>
      <c r="H4123" t="s">
        <v>71</v>
      </c>
      <c r="I4123" s="6">
        <v>2</v>
      </c>
      <c r="J4123" s="6">
        <v>899</v>
      </c>
      <c r="K4123" s="6">
        <v>1798</v>
      </c>
      <c r="L4123" s="6">
        <v>0.1</v>
      </c>
      <c r="M4123" s="6">
        <v>179.8</v>
      </c>
      <c r="N4123" s="6">
        <v>1618.2</v>
      </c>
      <c r="O4123" s="6">
        <v>210.37</v>
      </c>
      <c r="P4123" t="s">
        <v>94</v>
      </c>
      <c r="Q4123" t="s">
        <v>64</v>
      </c>
      <c r="R4123" t="s">
        <v>65</v>
      </c>
      <c r="S4123" t="s">
        <v>54</v>
      </c>
      <c r="T4123" t="s">
        <v>35</v>
      </c>
      <c r="U4123" s="13">
        <f t="shared" si="256"/>
        <v>2025</v>
      </c>
      <c r="V4123" s="13">
        <f t="shared" si="257"/>
        <v>6</v>
      </c>
      <c r="W4123" s="20" t="str">
        <f t="shared" si="258"/>
        <v>June</v>
      </c>
      <c r="X4123">
        <v>0.13</v>
      </c>
      <c r="Y4123" s="6">
        <f t="shared" si="259"/>
        <v>1438.4</v>
      </c>
      <c r="Z4123" cm="1">
        <f t="array" aca="1" ref="Z4123" ca="1">IF(roud(N4123,2)=ROUND(Z4123,2),"ok","error")</f>
        <v>0</v>
      </c>
    </row>
    <row r="4124" spans="1:26" x14ac:dyDescent="0.3">
      <c r="A4124" t="s">
        <v>5848</v>
      </c>
      <c r="B4124" s="4">
        <v>45547</v>
      </c>
      <c r="C4124" t="s">
        <v>895</v>
      </c>
      <c r="D4124" t="s">
        <v>896</v>
      </c>
      <c r="E4124" t="s">
        <v>133</v>
      </c>
      <c r="F4124" t="s">
        <v>134</v>
      </c>
      <c r="G4124" t="s">
        <v>61</v>
      </c>
      <c r="H4124" t="s">
        <v>123</v>
      </c>
      <c r="I4124" s="6">
        <v>2</v>
      </c>
      <c r="J4124" s="6">
        <v>2999</v>
      </c>
      <c r="K4124" s="6">
        <v>5998</v>
      </c>
      <c r="L4124" s="6">
        <v>0.1</v>
      </c>
      <c r="M4124" s="6">
        <v>599.79999999999995</v>
      </c>
      <c r="N4124" s="6">
        <v>5398.2</v>
      </c>
      <c r="O4124" s="6">
        <v>701.77</v>
      </c>
      <c r="P4124" t="s">
        <v>144</v>
      </c>
      <c r="Q4124" t="s">
        <v>145</v>
      </c>
      <c r="R4124" t="s">
        <v>65</v>
      </c>
      <c r="S4124" t="s">
        <v>54</v>
      </c>
      <c r="T4124" t="s">
        <v>35</v>
      </c>
      <c r="U4124" s="13">
        <f t="shared" si="256"/>
        <v>2024</v>
      </c>
      <c r="V4124" s="13">
        <f t="shared" si="257"/>
        <v>9</v>
      </c>
      <c r="W4124" s="20" t="str">
        <f t="shared" si="258"/>
        <v>September</v>
      </c>
      <c r="X4124">
        <v>0.13</v>
      </c>
      <c r="Y4124" s="6">
        <f t="shared" si="259"/>
        <v>4798.3999999999996</v>
      </c>
      <c r="Z4124" cm="1">
        <f t="array" aca="1" ref="Z4124" ca="1">IF(roud(N4124,2)=ROUND(Z4124,2),"ok","error")</f>
        <v>0</v>
      </c>
    </row>
    <row r="4125" spans="1:26" x14ac:dyDescent="0.3">
      <c r="A4125" t="s">
        <v>5849</v>
      </c>
      <c r="B4125" s="4">
        <v>45937</v>
      </c>
      <c r="C4125" t="s">
        <v>655</v>
      </c>
      <c r="D4125" t="s">
        <v>656</v>
      </c>
      <c r="E4125" t="s">
        <v>484</v>
      </c>
      <c r="F4125" t="s">
        <v>485</v>
      </c>
      <c r="G4125" t="s">
        <v>113</v>
      </c>
      <c r="H4125" t="s">
        <v>169</v>
      </c>
      <c r="I4125" s="6">
        <v>2</v>
      </c>
      <c r="J4125" s="6">
        <v>1599</v>
      </c>
      <c r="K4125" s="6">
        <v>3198</v>
      </c>
      <c r="L4125" s="6">
        <v>0.15</v>
      </c>
      <c r="M4125" s="6">
        <v>479.7</v>
      </c>
      <c r="N4125" s="6">
        <v>2718.3</v>
      </c>
      <c r="O4125" s="6">
        <v>638.79999999999995</v>
      </c>
      <c r="P4125" t="s">
        <v>158</v>
      </c>
      <c r="Q4125" t="s">
        <v>159</v>
      </c>
      <c r="R4125" t="s">
        <v>160</v>
      </c>
      <c r="S4125" t="s">
        <v>45</v>
      </c>
      <c r="T4125" t="s">
        <v>35</v>
      </c>
      <c r="U4125" s="13">
        <f t="shared" si="256"/>
        <v>2025</v>
      </c>
      <c r="V4125" s="13">
        <f t="shared" si="257"/>
        <v>10</v>
      </c>
      <c r="W4125" s="20" t="str">
        <f t="shared" si="258"/>
        <v>October</v>
      </c>
      <c r="X4125">
        <v>0.23499999999999999</v>
      </c>
      <c r="Y4125" s="6">
        <f t="shared" si="259"/>
        <v>2238.6</v>
      </c>
      <c r="Z4125" cm="1">
        <f t="array" aca="1" ref="Z4125" ca="1">IF(roud(N4125,2)=ROUND(Z4125,2),"ok","error")</f>
        <v>0</v>
      </c>
    </row>
    <row r="4126" spans="1:26" x14ac:dyDescent="0.3">
      <c r="A4126" t="s">
        <v>5850</v>
      </c>
      <c r="B4126" s="4">
        <v>45848</v>
      </c>
      <c r="C4126" t="s">
        <v>2611</v>
      </c>
      <c r="D4126" t="s">
        <v>2612</v>
      </c>
      <c r="E4126" t="s">
        <v>323</v>
      </c>
      <c r="F4126" t="s">
        <v>324</v>
      </c>
      <c r="G4126" t="s">
        <v>29</v>
      </c>
      <c r="H4126" t="s">
        <v>304</v>
      </c>
      <c r="I4126" s="6">
        <v>1</v>
      </c>
      <c r="J4126" s="6">
        <v>799</v>
      </c>
      <c r="K4126" s="6">
        <v>799</v>
      </c>
      <c r="L4126" s="6">
        <v>0.05</v>
      </c>
      <c r="M4126" s="6">
        <v>39.950000000000003</v>
      </c>
      <c r="N4126" s="6">
        <v>759.05</v>
      </c>
      <c r="O4126" s="6">
        <v>231.51</v>
      </c>
      <c r="P4126" t="s">
        <v>144</v>
      </c>
      <c r="Q4126" t="s">
        <v>145</v>
      </c>
      <c r="R4126" t="s">
        <v>65</v>
      </c>
      <c r="S4126" t="s">
        <v>54</v>
      </c>
      <c r="T4126" t="s">
        <v>35</v>
      </c>
      <c r="U4126" s="13">
        <f t="shared" si="256"/>
        <v>2025</v>
      </c>
      <c r="V4126" s="13">
        <f t="shared" si="257"/>
        <v>7</v>
      </c>
      <c r="W4126" s="20" t="str">
        <f t="shared" si="258"/>
        <v>July</v>
      </c>
      <c r="X4126">
        <v>0.30499999999999999</v>
      </c>
      <c r="Y4126" s="6">
        <f t="shared" si="259"/>
        <v>719.1</v>
      </c>
      <c r="Z4126" cm="1">
        <f t="array" aca="1" ref="Z4126" ca="1">IF(roud(N4126,2)=ROUND(Z4126,2),"ok","error")</f>
        <v>0</v>
      </c>
    </row>
    <row r="4127" spans="1:26" x14ac:dyDescent="0.3">
      <c r="A4127" t="s">
        <v>5851</v>
      </c>
      <c r="B4127" s="4">
        <v>45311</v>
      </c>
      <c r="C4127" t="s">
        <v>1368</v>
      </c>
      <c r="D4127" t="s">
        <v>1369</v>
      </c>
      <c r="E4127" t="s">
        <v>273</v>
      </c>
      <c r="F4127" t="s">
        <v>274</v>
      </c>
      <c r="G4127" t="s">
        <v>29</v>
      </c>
      <c r="H4127" t="s">
        <v>88</v>
      </c>
      <c r="I4127" s="6">
        <v>5</v>
      </c>
      <c r="J4127" s="6">
        <v>2499</v>
      </c>
      <c r="K4127" s="6">
        <v>12495</v>
      </c>
      <c r="L4127" s="6">
        <v>0.1</v>
      </c>
      <c r="M4127" s="6">
        <v>1249.5</v>
      </c>
      <c r="N4127" s="6">
        <v>11245.5</v>
      </c>
      <c r="O4127" s="6">
        <v>3261.2</v>
      </c>
      <c r="P4127" t="s">
        <v>105</v>
      </c>
      <c r="Q4127" t="s">
        <v>106</v>
      </c>
      <c r="R4127" t="s">
        <v>44</v>
      </c>
      <c r="S4127" t="s">
        <v>98</v>
      </c>
      <c r="T4127" t="s">
        <v>35</v>
      </c>
      <c r="U4127" s="13">
        <f t="shared" si="256"/>
        <v>2024</v>
      </c>
      <c r="V4127" s="13">
        <f t="shared" si="257"/>
        <v>1</v>
      </c>
      <c r="W4127" s="20" t="str">
        <f t="shared" si="258"/>
        <v>January</v>
      </c>
      <c r="X4127">
        <v>0.28999999999999998</v>
      </c>
      <c r="Y4127" s="6">
        <f t="shared" si="259"/>
        <v>9996</v>
      </c>
      <c r="Z4127" cm="1">
        <f t="array" aca="1" ref="Z4127" ca="1">IF(roud(N4127,2)=ROUND(Z4127,2),"ok","error")</f>
        <v>0</v>
      </c>
    </row>
    <row r="4128" spans="1:26" x14ac:dyDescent="0.3">
      <c r="A4128" t="s">
        <v>5852</v>
      </c>
      <c r="B4128" s="4">
        <v>45683</v>
      </c>
      <c r="C4128" t="s">
        <v>109</v>
      </c>
      <c r="D4128" t="s">
        <v>110</v>
      </c>
      <c r="E4128" t="s">
        <v>492</v>
      </c>
      <c r="F4128" t="s">
        <v>493</v>
      </c>
      <c r="G4128" t="s">
        <v>214</v>
      </c>
      <c r="H4128" t="s">
        <v>494</v>
      </c>
      <c r="I4128" s="6">
        <v>2</v>
      </c>
      <c r="J4128" s="6">
        <v>1499</v>
      </c>
      <c r="K4128" s="6">
        <v>2998</v>
      </c>
      <c r="L4128" s="6">
        <v>0</v>
      </c>
      <c r="M4128" s="6">
        <v>0</v>
      </c>
      <c r="N4128" s="6">
        <v>2998</v>
      </c>
      <c r="O4128" s="6">
        <v>1139.24</v>
      </c>
      <c r="P4128" t="s">
        <v>63</v>
      </c>
      <c r="Q4128" t="s">
        <v>64</v>
      </c>
      <c r="R4128" t="s">
        <v>65</v>
      </c>
      <c r="S4128" t="s">
        <v>107</v>
      </c>
      <c r="T4128" t="s">
        <v>55</v>
      </c>
      <c r="U4128" s="13">
        <f t="shared" si="256"/>
        <v>2025</v>
      </c>
      <c r="V4128" s="13">
        <f t="shared" si="257"/>
        <v>1</v>
      </c>
      <c r="W4128" s="20" t="str">
        <f t="shared" si="258"/>
        <v>January</v>
      </c>
      <c r="X4128">
        <v>0.38</v>
      </c>
      <c r="Y4128" s="6">
        <f t="shared" si="259"/>
        <v>2998</v>
      </c>
      <c r="Z4128" cm="1">
        <f t="array" aca="1" ref="Z4128" ca="1">IF(roud(N4128,2)=ROUND(Z4128,2),"ok","error")</f>
        <v>0</v>
      </c>
    </row>
    <row r="4129" spans="1:26" x14ac:dyDescent="0.3">
      <c r="A4129" t="s">
        <v>5853</v>
      </c>
      <c r="B4129" s="4">
        <v>46022</v>
      </c>
      <c r="C4129" t="s">
        <v>2018</v>
      </c>
      <c r="D4129" t="s">
        <v>2019</v>
      </c>
      <c r="E4129" t="s">
        <v>102</v>
      </c>
      <c r="F4129" t="s">
        <v>103</v>
      </c>
      <c r="G4129" t="s">
        <v>52</v>
      </c>
      <c r="H4129" t="s">
        <v>104</v>
      </c>
      <c r="I4129" s="6">
        <v>1</v>
      </c>
      <c r="J4129" s="6">
        <v>5999</v>
      </c>
      <c r="K4129" s="6">
        <v>5999</v>
      </c>
      <c r="L4129" s="6">
        <v>0</v>
      </c>
      <c r="M4129" s="6">
        <v>0</v>
      </c>
      <c r="N4129" s="6">
        <v>5999</v>
      </c>
      <c r="O4129" s="6">
        <v>1439.76</v>
      </c>
      <c r="P4129" t="s">
        <v>82</v>
      </c>
      <c r="Q4129" t="s">
        <v>82</v>
      </c>
      <c r="R4129" t="s">
        <v>65</v>
      </c>
      <c r="S4129" t="s">
        <v>98</v>
      </c>
      <c r="T4129" t="s">
        <v>55</v>
      </c>
      <c r="U4129" s="13">
        <f t="shared" si="256"/>
        <v>2025</v>
      </c>
      <c r="V4129" s="13">
        <f t="shared" si="257"/>
        <v>12</v>
      </c>
      <c r="W4129" s="20" t="str">
        <f t="shared" si="258"/>
        <v>December</v>
      </c>
      <c r="X4129">
        <v>0.24</v>
      </c>
      <c r="Y4129" s="6">
        <f t="shared" si="259"/>
        <v>5999</v>
      </c>
      <c r="Z4129" cm="1">
        <f t="array" aca="1" ref="Z4129" ca="1">IF(roud(N4129,2)=ROUND(Z4129,2),"ok","error")</f>
        <v>0</v>
      </c>
    </row>
    <row r="4130" spans="1:26" x14ac:dyDescent="0.3">
      <c r="A4130" t="s">
        <v>5854</v>
      </c>
      <c r="B4130" s="4">
        <v>45659</v>
      </c>
      <c r="C4130" t="s">
        <v>1558</v>
      </c>
      <c r="D4130" t="s">
        <v>1559</v>
      </c>
      <c r="E4130" t="s">
        <v>102</v>
      </c>
      <c r="F4130" t="s">
        <v>103</v>
      </c>
      <c r="G4130" t="s">
        <v>52</v>
      </c>
      <c r="H4130" t="s">
        <v>104</v>
      </c>
      <c r="I4130" s="6">
        <v>2</v>
      </c>
      <c r="J4130" s="6">
        <v>5999</v>
      </c>
      <c r="K4130" s="6">
        <v>11998</v>
      </c>
      <c r="L4130" s="6">
        <v>0.1</v>
      </c>
      <c r="M4130" s="6">
        <v>1199.8</v>
      </c>
      <c r="N4130" s="6">
        <v>10798.2</v>
      </c>
      <c r="O4130" s="6">
        <v>2267.62</v>
      </c>
      <c r="P4130" t="s">
        <v>158</v>
      </c>
      <c r="Q4130" t="s">
        <v>159</v>
      </c>
      <c r="R4130" t="s">
        <v>160</v>
      </c>
      <c r="S4130" t="s">
        <v>98</v>
      </c>
      <c r="T4130" t="s">
        <v>35</v>
      </c>
      <c r="U4130" s="13">
        <f t="shared" si="256"/>
        <v>2025</v>
      </c>
      <c r="V4130" s="13">
        <f t="shared" si="257"/>
        <v>1</v>
      </c>
      <c r="W4130" s="20" t="str">
        <f t="shared" si="258"/>
        <v>January</v>
      </c>
      <c r="X4130">
        <v>0.21</v>
      </c>
      <c r="Y4130" s="6">
        <f t="shared" si="259"/>
        <v>9598.4</v>
      </c>
      <c r="Z4130" cm="1">
        <f t="array" aca="1" ref="Z4130" ca="1">IF(roud(N4130,2)=ROUND(Z4130,2),"ok","error")</f>
        <v>0</v>
      </c>
    </row>
    <row r="4131" spans="1:26" x14ac:dyDescent="0.3">
      <c r="A4131" t="s">
        <v>5855</v>
      </c>
      <c r="B4131" s="4">
        <v>45783</v>
      </c>
      <c r="C4131" t="s">
        <v>1701</v>
      </c>
      <c r="D4131" t="s">
        <v>1702</v>
      </c>
      <c r="E4131" t="s">
        <v>323</v>
      </c>
      <c r="F4131" t="s">
        <v>324</v>
      </c>
      <c r="G4131" t="s">
        <v>29</v>
      </c>
      <c r="H4131" t="s">
        <v>304</v>
      </c>
      <c r="I4131" s="6">
        <v>1</v>
      </c>
      <c r="J4131" s="6">
        <v>799</v>
      </c>
      <c r="K4131" s="6">
        <v>799</v>
      </c>
      <c r="L4131" s="6">
        <v>0.15</v>
      </c>
      <c r="M4131" s="6">
        <v>119.85</v>
      </c>
      <c r="N4131" s="6">
        <v>679.15</v>
      </c>
      <c r="O4131" s="6">
        <v>186.77</v>
      </c>
      <c r="P4131" t="s">
        <v>186</v>
      </c>
      <c r="Q4131" t="s">
        <v>187</v>
      </c>
      <c r="R4131" t="s">
        <v>160</v>
      </c>
      <c r="S4131" t="s">
        <v>45</v>
      </c>
      <c r="T4131" t="s">
        <v>35</v>
      </c>
      <c r="U4131" s="13">
        <f t="shared" si="256"/>
        <v>2025</v>
      </c>
      <c r="V4131" s="13">
        <f t="shared" si="257"/>
        <v>5</v>
      </c>
      <c r="W4131" s="20" t="str">
        <f t="shared" si="258"/>
        <v>May</v>
      </c>
      <c r="X4131">
        <v>0.27500000000000002</v>
      </c>
      <c r="Y4131" s="6">
        <f t="shared" si="259"/>
        <v>559.29999999999995</v>
      </c>
      <c r="Z4131" cm="1">
        <f t="array" aca="1" ref="Z4131" ca="1">IF(roud(N4131,2)=ROUND(Z4131,2),"ok","error")</f>
        <v>0</v>
      </c>
    </row>
    <row r="4132" spans="1:26" x14ac:dyDescent="0.3">
      <c r="A4132" t="s">
        <v>5856</v>
      </c>
      <c r="B4132" s="4">
        <v>45849</v>
      </c>
      <c r="C4132" t="s">
        <v>993</v>
      </c>
      <c r="D4132" t="s">
        <v>994</v>
      </c>
      <c r="E4132" t="s">
        <v>80</v>
      </c>
      <c r="F4132" t="s">
        <v>81</v>
      </c>
      <c r="G4132" t="s">
        <v>52</v>
      </c>
      <c r="H4132" t="s">
        <v>53</v>
      </c>
      <c r="I4132" s="6">
        <v>2</v>
      </c>
      <c r="J4132" s="6">
        <v>3499</v>
      </c>
      <c r="K4132" s="6">
        <v>6998</v>
      </c>
      <c r="L4132" s="6">
        <v>0.1</v>
      </c>
      <c r="M4132" s="6">
        <v>699.8</v>
      </c>
      <c r="N4132" s="6">
        <v>6298.2</v>
      </c>
      <c r="O4132" s="6">
        <v>1322.62</v>
      </c>
      <c r="P4132" t="s">
        <v>31</v>
      </c>
      <c r="Q4132" t="s">
        <v>32</v>
      </c>
      <c r="R4132" t="s">
        <v>33</v>
      </c>
      <c r="S4132" t="s">
        <v>98</v>
      </c>
      <c r="T4132" t="s">
        <v>55</v>
      </c>
      <c r="U4132" s="13">
        <f t="shared" si="256"/>
        <v>2025</v>
      </c>
      <c r="V4132" s="13">
        <f t="shared" si="257"/>
        <v>7</v>
      </c>
      <c r="W4132" s="20" t="str">
        <f t="shared" si="258"/>
        <v>July</v>
      </c>
      <c r="X4132">
        <v>0.21</v>
      </c>
      <c r="Y4132" s="6">
        <f t="shared" si="259"/>
        <v>5598.4</v>
      </c>
      <c r="Z4132" cm="1">
        <f t="array" aca="1" ref="Z4132" ca="1">IF(roud(N4132,2)=ROUND(Z4132,2),"ok","error")</f>
        <v>0</v>
      </c>
    </row>
    <row r="4133" spans="1:26" x14ac:dyDescent="0.3">
      <c r="A4133" t="s">
        <v>5857</v>
      </c>
      <c r="B4133" s="4">
        <v>45788</v>
      </c>
      <c r="C4133" t="s">
        <v>2409</v>
      </c>
      <c r="D4133" t="s">
        <v>2410</v>
      </c>
      <c r="E4133" t="s">
        <v>121</v>
      </c>
      <c r="F4133" t="s">
        <v>122</v>
      </c>
      <c r="G4133" t="s">
        <v>61</v>
      </c>
      <c r="H4133" t="s">
        <v>123</v>
      </c>
      <c r="I4133" s="6">
        <v>1</v>
      </c>
      <c r="J4133" s="6">
        <v>24999</v>
      </c>
      <c r="K4133" s="6">
        <v>24999</v>
      </c>
      <c r="L4133" s="6">
        <v>0.05</v>
      </c>
      <c r="M4133" s="6">
        <v>1249.95</v>
      </c>
      <c r="N4133" s="6">
        <v>23749.05</v>
      </c>
      <c r="O4133" s="6">
        <v>3443.61</v>
      </c>
      <c r="P4133" t="s">
        <v>158</v>
      </c>
      <c r="Q4133" t="s">
        <v>159</v>
      </c>
      <c r="R4133" t="s">
        <v>160</v>
      </c>
      <c r="S4133" t="s">
        <v>45</v>
      </c>
      <c r="T4133" t="s">
        <v>35</v>
      </c>
      <c r="U4133" s="13">
        <f t="shared" si="256"/>
        <v>2025</v>
      </c>
      <c r="V4133" s="13">
        <f t="shared" si="257"/>
        <v>5</v>
      </c>
      <c r="W4133" s="20" t="str">
        <f t="shared" si="258"/>
        <v>May</v>
      </c>
      <c r="X4133">
        <v>0.14499999999999999</v>
      </c>
      <c r="Y4133" s="6">
        <f t="shared" si="259"/>
        <v>22499.1</v>
      </c>
      <c r="Z4133" cm="1">
        <f t="array" aca="1" ref="Z4133" ca="1">IF(roud(N4133,2)=ROUND(Z4133,2),"ok","error")</f>
        <v>0</v>
      </c>
    </row>
    <row r="4134" spans="1:26" x14ac:dyDescent="0.3">
      <c r="A4134" t="s">
        <v>5858</v>
      </c>
      <c r="B4134" s="4">
        <v>45644</v>
      </c>
      <c r="C4134" t="s">
        <v>2789</v>
      </c>
      <c r="D4134" t="s">
        <v>2790</v>
      </c>
      <c r="E4134" t="s">
        <v>40</v>
      </c>
      <c r="F4134" t="s">
        <v>41</v>
      </c>
      <c r="G4134" t="s">
        <v>29</v>
      </c>
      <c r="H4134" t="s">
        <v>30</v>
      </c>
      <c r="I4134" s="6">
        <v>1</v>
      </c>
      <c r="J4134" s="6">
        <v>1199</v>
      </c>
      <c r="K4134" s="6">
        <v>1199</v>
      </c>
      <c r="L4134" s="6">
        <v>0.15</v>
      </c>
      <c r="M4134" s="6">
        <v>179.85</v>
      </c>
      <c r="N4134" s="6">
        <v>1019.15</v>
      </c>
      <c r="O4134" s="6">
        <v>280.27</v>
      </c>
      <c r="P4134" t="s">
        <v>191</v>
      </c>
      <c r="Q4134" t="s">
        <v>187</v>
      </c>
      <c r="R4134" t="s">
        <v>160</v>
      </c>
      <c r="S4134" t="s">
        <v>98</v>
      </c>
      <c r="T4134" t="s">
        <v>55</v>
      </c>
      <c r="U4134" s="13">
        <f t="shared" si="256"/>
        <v>2024</v>
      </c>
      <c r="V4134" s="13">
        <f t="shared" si="257"/>
        <v>12</v>
      </c>
      <c r="W4134" s="20" t="str">
        <f t="shared" si="258"/>
        <v>December</v>
      </c>
      <c r="X4134">
        <v>0.27500000000000002</v>
      </c>
      <c r="Y4134" s="6">
        <f t="shared" si="259"/>
        <v>839.3</v>
      </c>
      <c r="Z4134" cm="1">
        <f t="array" aca="1" ref="Z4134" ca="1">IF(roud(N4134,2)=ROUND(Z4134,2),"ok","error")</f>
        <v>0</v>
      </c>
    </row>
    <row r="4135" spans="1:26" x14ac:dyDescent="0.3">
      <c r="A4135" t="s">
        <v>5859</v>
      </c>
      <c r="B4135" s="4">
        <v>45871</v>
      </c>
      <c r="C4135" t="s">
        <v>512</v>
      </c>
      <c r="D4135" t="s">
        <v>513</v>
      </c>
      <c r="E4135" t="s">
        <v>121</v>
      </c>
      <c r="F4135" t="s">
        <v>122</v>
      </c>
      <c r="G4135" t="s">
        <v>61</v>
      </c>
      <c r="H4135" t="s">
        <v>123</v>
      </c>
      <c r="I4135" s="6">
        <v>1</v>
      </c>
      <c r="J4135" s="6">
        <v>24999</v>
      </c>
      <c r="K4135" s="6">
        <v>24999</v>
      </c>
      <c r="L4135" s="6">
        <v>0.25</v>
      </c>
      <c r="M4135" s="6">
        <v>6249.75</v>
      </c>
      <c r="N4135" s="6">
        <v>18749.25</v>
      </c>
      <c r="O4135" s="6">
        <v>1593.69</v>
      </c>
      <c r="P4135" t="s">
        <v>42</v>
      </c>
      <c r="Q4135" t="s">
        <v>43</v>
      </c>
      <c r="R4135" t="s">
        <v>44</v>
      </c>
      <c r="S4135" t="s">
        <v>107</v>
      </c>
      <c r="T4135" t="s">
        <v>46</v>
      </c>
      <c r="U4135" s="13">
        <f t="shared" si="256"/>
        <v>2025</v>
      </c>
      <c r="V4135" s="13">
        <f t="shared" si="257"/>
        <v>8</v>
      </c>
      <c r="W4135" s="20" t="str">
        <f t="shared" si="258"/>
        <v>August</v>
      </c>
      <c r="X4135">
        <v>8.5000000000000006E-2</v>
      </c>
      <c r="Y4135" s="6">
        <f t="shared" si="259"/>
        <v>12499.5</v>
      </c>
      <c r="Z4135" cm="1">
        <f t="array" aca="1" ref="Z4135" ca="1">IF(roud(N4135,2)=ROUND(Z4135,2),"ok","error")</f>
        <v>0</v>
      </c>
    </row>
    <row r="4136" spans="1:26" x14ac:dyDescent="0.3">
      <c r="A4136" t="s">
        <v>5860</v>
      </c>
      <c r="B4136" s="4">
        <v>45806</v>
      </c>
      <c r="C4136" t="s">
        <v>3761</v>
      </c>
      <c r="D4136" t="s">
        <v>3762</v>
      </c>
      <c r="E4136" t="s">
        <v>284</v>
      </c>
      <c r="F4136" t="s">
        <v>285</v>
      </c>
      <c r="G4136" t="s">
        <v>52</v>
      </c>
      <c r="H4136" t="s">
        <v>129</v>
      </c>
      <c r="I4136" s="6">
        <v>1</v>
      </c>
      <c r="J4136" s="6">
        <v>999</v>
      </c>
      <c r="K4136" s="6">
        <v>999</v>
      </c>
      <c r="L4136" s="6">
        <v>0.1</v>
      </c>
      <c r="M4136" s="6">
        <v>99.9</v>
      </c>
      <c r="N4136" s="6">
        <v>899.1</v>
      </c>
      <c r="O4136" s="6">
        <v>188.81</v>
      </c>
      <c r="P4136" t="s">
        <v>82</v>
      </c>
      <c r="Q4136" t="s">
        <v>82</v>
      </c>
      <c r="R4136" t="s">
        <v>65</v>
      </c>
      <c r="S4136" t="s">
        <v>45</v>
      </c>
      <c r="T4136" t="s">
        <v>35</v>
      </c>
      <c r="U4136" s="13">
        <f t="shared" si="256"/>
        <v>2025</v>
      </c>
      <c r="V4136" s="13">
        <f t="shared" si="257"/>
        <v>5</v>
      </c>
      <c r="W4136" s="20" t="str">
        <f t="shared" si="258"/>
        <v>May</v>
      </c>
      <c r="X4136">
        <v>0.21</v>
      </c>
      <c r="Y4136" s="6">
        <f t="shared" si="259"/>
        <v>799.2</v>
      </c>
      <c r="Z4136" cm="1">
        <f t="array" aca="1" ref="Z4136" ca="1">IF(roud(N4136,2)=ROUND(Z4136,2),"ok","error")</f>
        <v>0</v>
      </c>
    </row>
    <row r="4137" spans="1:26" x14ac:dyDescent="0.3">
      <c r="A4137" t="s">
        <v>5861</v>
      </c>
      <c r="B4137" s="4">
        <v>45621</v>
      </c>
      <c r="C4137" t="s">
        <v>973</v>
      </c>
      <c r="D4137" t="s">
        <v>974</v>
      </c>
      <c r="E4137" t="s">
        <v>80</v>
      </c>
      <c r="F4137" t="s">
        <v>81</v>
      </c>
      <c r="G4137" t="s">
        <v>52</v>
      </c>
      <c r="H4137" t="s">
        <v>53</v>
      </c>
      <c r="I4137" s="6">
        <v>1</v>
      </c>
      <c r="J4137" s="6">
        <v>3499</v>
      </c>
      <c r="K4137" s="6">
        <v>3499</v>
      </c>
      <c r="L4137" s="6">
        <v>0</v>
      </c>
      <c r="M4137" s="6">
        <v>0</v>
      </c>
      <c r="N4137" s="6">
        <v>3499</v>
      </c>
      <c r="O4137" s="6">
        <v>839.76</v>
      </c>
      <c r="P4137" t="s">
        <v>42</v>
      </c>
      <c r="Q4137" t="s">
        <v>43</v>
      </c>
      <c r="R4137" t="s">
        <v>44</v>
      </c>
      <c r="S4137" t="s">
        <v>107</v>
      </c>
      <c r="T4137" t="s">
        <v>35</v>
      </c>
      <c r="U4137" s="13">
        <f t="shared" si="256"/>
        <v>2024</v>
      </c>
      <c r="V4137" s="13">
        <f t="shared" si="257"/>
        <v>11</v>
      </c>
      <c r="W4137" s="20" t="str">
        <f t="shared" si="258"/>
        <v>November</v>
      </c>
      <c r="X4137">
        <v>0.24</v>
      </c>
      <c r="Y4137" s="6">
        <f t="shared" si="259"/>
        <v>3499</v>
      </c>
      <c r="Z4137" cm="1">
        <f t="array" aca="1" ref="Z4137" ca="1">IF(roud(N4137,2)=ROUND(Z4137,2),"ok","error")</f>
        <v>0</v>
      </c>
    </row>
    <row r="4138" spans="1:26" x14ac:dyDescent="0.3">
      <c r="A4138" t="s">
        <v>5862</v>
      </c>
      <c r="B4138" s="4">
        <v>45689</v>
      </c>
      <c r="C4138" t="s">
        <v>1401</v>
      </c>
      <c r="D4138" t="s">
        <v>1402</v>
      </c>
      <c r="E4138" t="s">
        <v>121</v>
      </c>
      <c r="F4138" t="s">
        <v>122</v>
      </c>
      <c r="G4138" t="s">
        <v>61</v>
      </c>
      <c r="H4138" t="s">
        <v>123</v>
      </c>
      <c r="I4138" s="6">
        <v>1</v>
      </c>
      <c r="J4138" s="6">
        <v>24999</v>
      </c>
      <c r="K4138" s="6">
        <v>24999</v>
      </c>
      <c r="L4138" s="6">
        <v>0.1</v>
      </c>
      <c r="M4138" s="6">
        <v>2499.9</v>
      </c>
      <c r="N4138" s="6">
        <v>22499.1</v>
      </c>
      <c r="O4138" s="6">
        <v>2924.88</v>
      </c>
      <c r="P4138" t="s">
        <v>186</v>
      </c>
      <c r="Q4138" t="s">
        <v>187</v>
      </c>
      <c r="R4138" t="s">
        <v>160</v>
      </c>
      <c r="S4138" t="s">
        <v>54</v>
      </c>
      <c r="T4138" t="s">
        <v>35</v>
      </c>
      <c r="U4138" s="13">
        <f t="shared" si="256"/>
        <v>2025</v>
      </c>
      <c r="V4138" s="13">
        <f t="shared" si="257"/>
        <v>2</v>
      </c>
      <c r="W4138" s="20" t="str">
        <f t="shared" si="258"/>
        <v>February</v>
      </c>
      <c r="X4138">
        <v>0.13</v>
      </c>
      <c r="Y4138" s="6">
        <f t="shared" si="259"/>
        <v>19999.2</v>
      </c>
      <c r="Z4138" cm="1">
        <f t="array" aca="1" ref="Z4138" ca="1">IF(roud(N4138,2)=ROUND(Z4138,2),"ok","error")</f>
        <v>0</v>
      </c>
    </row>
    <row r="4139" spans="1:26" x14ac:dyDescent="0.3">
      <c r="A4139" t="s">
        <v>5863</v>
      </c>
      <c r="B4139" s="4">
        <v>45568</v>
      </c>
      <c r="C4139" t="s">
        <v>5220</v>
      </c>
      <c r="D4139" t="s">
        <v>5221</v>
      </c>
      <c r="E4139" t="s">
        <v>356</v>
      </c>
      <c r="F4139" t="s">
        <v>357</v>
      </c>
      <c r="G4139" t="s">
        <v>214</v>
      </c>
      <c r="H4139" t="s">
        <v>260</v>
      </c>
      <c r="I4139" s="6">
        <v>2</v>
      </c>
      <c r="J4139" s="6">
        <v>699</v>
      </c>
      <c r="K4139" s="6">
        <v>1398</v>
      </c>
      <c r="L4139" s="6">
        <v>0</v>
      </c>
      <c r="M4139" s="6">
        <v>0</v>
      </c>
      <c r="N4139" s="6">
        <v>1398</v>
      </c>
      <c r="O4139" s="6">
        <v>531.24</v>
      </c>
      <c r="P4139" t="s">
        <v>105</v>
      </c>
      <c r="Q4139" t="s">
        <v>106</v>
      </c>
      <c r="R4139" t="s">
        <v>44</v>
      </c>
      <c r="S4139" t="s">
        <v>45</v>
      </c>
      <c r="T4139" t="s">
        <v>55</v>
      </c>
      <c r="U4139" s="13">
        <f t="shared" si="256"/>
        <v>2024</v>
      </c>
      <c r="V4139" s="13">
        <f t="shared" si="257"/>
        <v>10</v>
      </c>
      <c r="W4139" s="20" t="str">
        <f t="shared" si="258"/>
        <v>October</v>
      </c>
      <c r="X4139">
        <v>0.38</v>
      </c>
      <c r="Y4139" s="6">
        <f t="shared" si="259"/>
        <v>1398</v>
      </c>
      <c r="Z4139" cm="1">
        <f t="array" aca="1" ref="Z4139" ca="1">IF(roud(N4139,2)=ROUND(Z4139,2),"ok","error")</f>
        <v>0</v>
      </c>
    </row>
    <row r="4140" spans="1:26" x14ac:dyDescent="0.3">
      <c r="A4140" t="s">
        <v>5864</v>
      </c>
      <c r="B4140" s="4">
        <v>45476</v>
      </c>
      <c r="C4140" t="s">
        <v>2715</v>
      </c>
      <c r="D4140" t="s">
        <v>2716</v>
      </c>
      <c r="E4140" t="s">
        <v>356</v>
      </c>
      <c r="F4140" t="s">
        <v>357</v>
      </c>
      <c r="G4140" t="s">
        <v>214</v>
      </c>
      <c r="H4140" t="s">
        <v>260</v>
      </c>
      <c r="I4140" s="6">
        <v>1</v>
      </c>
      <c r="J4140" s="6">
        <v>699</v>
      </c>
      <c r="K4140" s="6">
        <v>699</v>
      </c>
      <c r="L4140" s="6">
        <v>0.2</v>
      </c>
      <c r="M4140" s="6">
        <v>139.80000000000001</v>
      </c>
      <c r="N4140" s="6">
        <v>559.20000000000005</v>
      </c>
      <c r="O4140" s="6">
        <v>178.94</v>
      </c>
      <c r="P4140" t="s">
        <v>42</v>
      </c>
      <c r="Q4140" t="s">
        <v>43</v>
      </c>
      <c r="R4140" t="s">
        <v>44</v>
      </c>
      <c r="S4140" t="s">
        <v>54</v>
      </c>
      <c r="T4140" t="s">
        <v>35</v>
      </c>
      <c r="U4140" s="13">
        <f t="shared" si="256"/>
        <v>2024</v>
      </c>
      <c r="V4140" s="13">
        <f t="shared" si="257"/>
        <v>7</v>
      </c>
      <c r="W4140" s="20" t="str">
        <f t="shared" si="258"/>
        <v>July</v>
      </c>
      <c r="X4140">
        <v>0.32</v>
      </c>
      <c r="Y4140" s="6">
        <f t="shared" si="259"/>
        <v>419.4</v>
      </c>
      <c r="Z4140" cm="1">
        <f t="array" aca="1" ref="Z4140" ca="1">IF(roud(N4140,2)=ROUND(Z4140,2),"ok","error")</f>
        <v>0</v>
      </c>
    </row>
    <row r="4141" spans="1:26" x14ac:dyDescent="0.3">
      <c r="A4141" t="s">
        <v>5865</v>
      </c>
      <c r="B4141" s="4">
        <v>45318</v>
      </c>
      <c r="C4141" t="s">
        <v>3286</v>
      </c>
      <c r="D4141" t="s">
        <v>3287</v>
      </c>
      <c r="E4141" t="s">
        <v>127</v>
      </c>
      <c r="F4141" t="s">
        <v>128</v>
      </c>
      <c r="G4141" t="s">
        <v>52</v>
      </c>
      <c r="H4141" t="s">
        <v>129</v>
      </c>
      <c r="I4141" s="6">
        <v>1</v>
      </c>
      <c r="J4141" s="6">
        <v>1299</v>
      </c>
      <c r="K4141" s="6">
        <v>1299</v>
      </c>
      <c r="L4141" s="6">
        <v>0.1</v>
      </c>
      <c r="M4141" s="6">
        <v>129.9</v>
      </c>
      <c r="N4141" s="6">
        <v>1169.0999999999999</v>
      </c>
      <c r="O4141" s="6">
        <v>245.51</v>
      </c>
      <c r="P4141" t="s">
        <v>144</v>
      </c>
      <c r="Q4141" t="s">
        <v>145</v>
      </c>
      <c r="R4141" t="s">
        <v>65</v>
      </c>
      <c r="S4141" t="s">
        <v>45</v>
      </c>
      <c r="T4141" t="s">
        <v>35</v>
      </c>
      <c r="U4141" s="13">
        <f t="shared" si="256"/>
        <v>2024</v>
      </c>
      <c r="V4141" s="13">
        <f t="shared" si="257"/>
        <v>1</v>
      </c>
      <c r="W4141" s="20" t="str">
        <f t="shared" si="258"/>
        <v>January</v>
      </c>
      <c r="X4141">
        <v>0.21</v>
      </c>
      <c r="Y4141" s="6">
        <f t="shared" si="259"/>
        <v>1039.2</v>
      </c>
      <c r="Z4141" cm="1">
        <f t="array" aca="1" ref="Z4141" ca="1">IF(roud(N4141,2)=ROUND(Z4141,2),"ok","error")</f>
        <v>0</v>
      </c>
    </row>
    <row r="4142" spans="1:26" x14ac:dyDescent="0.3">
      <c r="A4142" t="s">
        <v>5866</v>
      </c>
      <c r="B4142" s="4">
        <v>45618</v>
      </c>
      <c r="C4142" t="s">
        <v>5724</v>
      </c>
      <c r="D4142" t="s">
        <v>5725</v>
      </c>
      <c r="E4142" t="s">
        <v>86</v>
      </c>
      <c r="F4142" t="s">
        <v>87</v>
      </c>
      <c r="G4142" t="s">
        <v>29</v>
      </c>
      <c r="H4142" t="s">
        <v>88</v>
      </c>
      <c r="I4142" s="6">
        <v>2</v>
      </c>
      <c r="J4142" s="6">
        <v>1299</v>
      </c>
      <c r="K4142" s="6">
        <v>2598</v>
      </c>
      <c r="L4142" s="6">
        <v>0</v>
      </c>
      <c r="M4142" s="6">
        <v>0</v>
      </c>
      <c r="N4142" s="6">
        <v>2598</v>
      </c>
      <c r="O4142" s="6">
        <v>831.36</v>
      </c>
      <c r="P4142" t="s">
        <v>82</v>
      </c>
      <c r="Q4142" t="s">
        <v>82</v>
      </c>
      <c r="R4142" t="s">
        <v>65</v>
      </c>
      <c r="S4142" t="s">
        <v>54</v>
      </c>
      <c r="T4142" t="s">
        <v>35</v>
      </c>
      <c r="U4142" s="13">
        <f t="shared" si="256"/>
        <v>2024</v>
      </c>
      <c r="V4142" s="13">
        <f t="shared" si="257"/>
        <v>11</v>
      </c>
      <c r="W4142" s="20" t="str">
        <f t="shared" si="258"/>
        <v>November</v>
      </c>
      <c r="X4142">
        <v>0.32</v>
      </c>
      <c r="Y4142" s="6">
        <f t="shared" si="259"/>
        <v>2598</v>
      </c>
      <c r="Z4142" cm="1">
        <f t="array" aca="1" ref="Z4142" ca="1">IF(roud(N4142,2)=ROUND(Z4142,2),"ok","error")</f>
        <v>0</v>
      </c>
    </row>
    <row r="4143" spans="1:26" x14ac:dyDescent="0.3">
      <c r="A4143" t="s">
        <v>5867</v>
      </c>
      <c r="B4143" s="4">
        <v>45903</v>
      </c>
      <c r="C4143" t="s">
        <v>3197</v>
      </c>
      <c r="D4143" t="s">
        <v>3198</v>
      </c>
      <c r="E4143" t="s">
        <v>133</v>
      </c>
      <c r="F4143" t="s">
        <v>134</v>
      </c>
      <c r="G4143" t="s">
        <v>61</v>
      </c>
      <c r="H4143" t="s">
        <v>123</v>
      </c>
      <c r="I4143" s="6">
        <v>3</v>
      </c>
      <c r="J4143" s="6">
        <v>2999</v>
      </c>
      <c r="K4143" s="6">
        <v>8997</v>
      </c>
      <c r="L4143" s="6">
        <v>0.05</v>
      </c>
      <c r="M4143" s="6">
        <v>449.85</v>
      </c>
      <c r="N4143" s="6">
        <v>8547.15</v>
      </c>
      <c r="O4143" s="6">
        <v>1239.3399999999999</v>
      </c>
      <c r="P4143" t="s">
        <v>31</v>
      </c>
      <c r="Q4143" t="s">
        <v>32</v>
      </c>
      <c r="R4143" t="s">
        <v>33</v>
      </c>
      <c r="S4143" t="s">
        <v>107</v>
      </c>
      <c r="T4143" t="s">
        <v>46</v>
      </c>
      <c r="U4143" s="13">
        <f t="shared" si="256"/>
        <v>2025</v>
      </c>
      <c r="V4143" s="13">
        <f t="shared" si="257"/>
        <v>9</v>
      </c>
      <c r="W4143" s="20" t="str">
        <f t="shared" si="258"/>
        <v>September</v>
      </c>
      <c r="X4143">
        <v>0.14499999999999999</v>
      </c>
      <c r="Y4143" s="6">
        <f t="shared" si="259"/>
        <v>8097.3</v>
      </c>
      <c r="Z4143" cm="1">
        <f t="array" aca="1" ref="Z4143" ca="1">IF(roud(N4143,2)=ROUND(Z4143,2),"ok","error")</f>
        <v>0</v>
      </c>
    </row>
    <row r="4144" spans="1:26" x14ac:dyDescent="0.3">
      <c r="A4144" t="s">
        <v>5868</v>
      </c>
      <c r="B4144" s="4">
        <v>45516</v>
      </c>
      <c r="C4144" t="s">
        <v>2611</v>
      </c>
      <c r="D4144" t="s">
        <v>2612</v>
      </c>
      <c r="E4144" t="s">
        <v>484</v>
      </c>
      <c r="F4144" t="s">
        <v>485</v>
      </c>
      <c r="G4144" t="s">
        <v>113</v>
      </c>
      <c r="H4144" t="s">
        <v>169</v>
      </c>
      <c r="I4144" s="6">
        <v>5</v>
      </c>
      <c r="J4144" s="6">
        <v>1599</v>
      </c>
      <c r="K4144" s="6">
        <v>7995</v>
      </c>
      <c r="L4144" s="6">
        <v>0.2</v>
      </c>
      <c r="M4144" s="6">
        <v>1599</v>
      </c>
      <c r="N4144" s="6">
        <v>6396</v>
      </c>
      <c r="O4144" s="6">
        <v>1407.12</v>
      </c>
      <c r="P4144" t="s">
        <v>170</v>
      </c>
      <c r="Q4144" t="s">
        <v>171</v>
      </c>
      <c r="R4144" t="s">
        <v>44</v>
      </c>
      <c r="S4144" t="s">
        <v>98</v>
      </c>
      <c r="T4144" t="s">
        <v>55</v>
      </c>
      <c r="U4144" s="13">
        <f t="shared" si="256"/>
        <v>2024</v>
      </c>
      <c r="V4144" s="13">
        <f t="shared" si="257"/>
        <v>8</v>
      </c>
      <c r="W4144" s="20" t="str">
        <f t="shared" si="258"/>
        <v>August</v>
      </c>
      <c r="X4144">
        <v>0.22</v>
      </c>
      <c r="Y4144" s="6">
        <f t="shared" si="259"/>
        <v>4797</v>
      </c>
      <c r="Z4144" cm="1">
        <f t="array" aca="1" ref="Z4144" ca="1">IF(roud(N4144,2)=ROUND(Z4144,2),"ok","error")</f>
        <v>0</v>
      </c>
    </row>
    <row r="4145" spans="1:26" x14ac:dyDescent="0.3">
      <c r="A4145" t="s">
        <v>5869</v>
      </c>
      <c r="B4145" s="4">
        <v>45322</v>
      </c>
      <c r="C4145" t="s">
        <v>3501</v>
      </c>
      <c r="D4145" t="s">
        <v>3502</v>
      </c>
      <c r="E4145" t="s">
        <v>40</v>
      </c>
      <c r="F4145" t="s">
        <v>41</v>
      </c>
      <c r="G4145" t="s">
        <v>29</v>
      </c>
      <c r="H4145" t="s">
        <v>30</v>
      </c>
      <c r="I4145" s="6">
        <v>3</v>
      </c>
      <c r="J4145" s="6">
        <v>1199</v>
      </c>
      <c r="K4145" s="6">
        <v>3597</v>
      </c>
      <c r="L4145" s="6">
        <v>0.15</v>
      </c>
      <c r="M4145" s="6">
        <v>539.54999999999995</v>
      </c>
      <c r="N4145" s="6">
        <v>3057.45</v>
      </c>
      <c r="O4145" s="6">
        <v>840.8</v>
      </c>
      <c r="P4145" t="s">
        <v>191</v>
      </c>
      <c r="Q4145" t="s">
        <v>187</v>
      </c>
      <c r="R4145" t="s">
        <v>160</v>
      </c>
      <c r="S4145" t="s">
        <v>54</v>
      </c>
      <c r="T4145" t="s">
        <v>35</v>
      </c>
      <c r="U4145" s="13">
        <f t="shared" si="256"/>
        <v>2024</v>
      </c>
      <c r="V4145" s="13">
        <f t="shared" si="257"/>
        <v>1</v>
      </c>
      <c r="W4145" s="20" t="str">
        <f t="shared" si="258"/>
        <v>January</v>
      </c>
      <c r="X4145">
        <v>0.27500000000000002</v>
      </c>
      <c r="Y4145" s="6">
        <f t="shared" si="259"/>
        <v>2517.9</v>
      </c>
      <c r="Z4145" cm="1">
        <f t="array" aca="1" ref="Z4145" ca="1">IF(roud(N4145,2)=ROUND(Z4145,2),"ok","error")</f>
        <v>0</v>
      </c>
    </row>
    <row r="4146" spans="1:26" x14ac:dyDescent="0.3">
      <c r="A4146" t="s">
        <v>5870</v>
      </c>
      <c r="B4146" s="4">
        <v>45579</v>
      </c>
      <c r="C4146" t="s">
        <v>1144</v>
      </c>
      <c r="D4146" t="s">
        <v>1145</v>
      </c>
      <c r="E4146" t="s">
        <v>323</v>
      </c>
      <c r="F4146" t="s">
        <v>324</v>
      </c>
      <c r="G4146" t="s">
        <v>29</v>
      </c>
      <c r="H4146" t="s">
        <v>304</v>
      </c>
      <c r="I4146" s="6">
        <v>2</v>
      </c>
      <c r="J4146" s="6">
        <v>799</v>
      </c>
      <c r="K4146" s="6">
        <v>1598</v>
      </c>
      <c r="L4146" s="6">
        <v>0.15</v>
      </c>
      <c r="M4146" s="6">
        <v>239.7</v>
      </c>
      <c r="N4146" s="6">
        <v>1358.3</v>
      </c>
      <c r="O4146" s="6">
        <v>373.53</v>
      </c>
      <c r="P4146" t="s">
        <v>89</v>
      </c>
      <c r="Q4146" t="s">
        <v>90</v>
      </c>
      <c r="R4146" t="s">
        <v>65</v>
      </c>
      <c r="S4146" t="s">
        <v>54</v>
      </c>
      <c r="T4146" t="s">
        <v>55</v>
      </c>
      <c r="U4146" s="13">
        <f t="shared" si="256"/>
        <v>2024</v>
      </c>
      <c r="V4146" s="13">
        <f t="shared" si="257"/>
        <v>10</v>
      </c>
      <c r="W4146" s="20" t="str">
        <f t="shared" si="258"/>
        <v>October</v>
      </c>
      <c r="X4146">
        <v>0.27500000000000002</v>
      </c>
      <c r="Y4146" s="6">
        <f t="shared" si="259"/>
        <v>1118.5999999999999</v>
      </c>
      <c r="Z4146" cm="1">
        <f t="array" aca="1" ref="Z4146" ca="1">IF(roud(N4146,2)=ROUND(Z4146,2),"ok","error")</f>
        <v>0</v>
      </c>
    </row>
    <row r="4147" spans="1:26" x14ac:dyDescent="0.3">
      <c r="A4147" t="s">
        <v>5871</v>
      </c>
      <c r="B4147" s="4">
        <v>45351</v>
      </c>
      <c r="C4147" t="s">
        <v>1606</v>
      </c>
      <c r="D4147" t="s">
        <v>1607</v>
      </c>
      <c r="E4147" t="s">
        <v>212</v>
      </c>
      <c r="F4147" t="s">
        <v>213</v>
      </c>
      <c r="G4147" t="s">
        <v>214</v>
      </c>
      <c r="H4147" t="s">
        <v>215</v>
      </c>
      <c r="I4147" s="6">
        <v>1</v>
      </c>
      <c r="J4147" s="6">
        <v>599</v>
      </c>
      <c r="K4147" s="6">
        <v>599</v>
      </c>
      <c r="L4147" s="6">
        <v>0.15</v>
      </c>
      <c r="M4147" s="6">
        <v>89.85</v>
      </c>
      <c r="N4147" s="6">
        <v>509.15</v>
      </c>
      <c r="O4147" s="6">
        <v>170.57</v>
      </c>
      <c r="P4147" t="s">
        <v>82</v>
      </c>
      <c r="Q4147" t="s">
        <v>82</v>
      </c>
      <c r="R4147" t="s">
        <v>65</v>
      </c>
      <c r="S4147" t="s">
        <v>45</v>
      </c>
      <c r="T4147" t="s">
        <v>55</v>
      </c>
      <c r="U4147" s="13">
        <f t="shared" si="256"/>
        <v>2024</v>
      </c>
      <c r="V4147" s="13">
        <f t="shared" si="257"/>
        <v>2</v>
      </c>
      <c r="W4147" s="20" t="str">
        <f t="shared" si="258"/>
        <v>February</v>
      </c>
      <c r="X4147">
        <v>0.33500000000000002</v>
      </c>
      <c r="Y4147" s="6">
        <f t="shared" si="259"/>
        <v>419.3</v>
      </c>
      <c r="Z4147" cm="1">
        <f t="array" aca="1" ref="Z4147" ca="1">IF(roud(N4147,2)=ROUND(Z4147,2),"ok","error")</f>
        <v>0</v>
      </c>
    </row>
    <row r="4148" spans="1:26" x14ac:dyDescent="0.3">
      <c r="A4148" t="s">
        <v>5872</v>
      </c>
      <c r="B4148" s="4">
        <v>45775</v>
      </c>
      <c r="C4148" t="s">
        <v>2274</v>
      </c>
      <c r="D4148" t="s">
        <v>2275</v>
      </c>
      <c r="E4148" t="s">
        <v>212</v>
      </c>
      <c r="F4148" t="s">
        <v>213</v>
      </c>
      <c r="G4148" t="s">
        <v>214</v>
      </c>
      <c r="H4148" t="s">
        <v>215</v>
      </c>
      <c r="I4148" s="6">
        <v>2</v>
      </c>
      <c r="J4148" s="6">
        <v>599</v>
      </c>
      <c r="K4148" s="6">
        <v>1198</v>
      </c>
      <c r="L4148" s="6">
        <v>0.15</v>
      </c>
      <c r="M4148" s="6">
        <v>179.7</v>
      </c>
      <c r="N4148" s="6">
        <v>1018.3</v>
      </c>
      <c r="O4148" s="6">
        <v>341.13</v>
      </c>
      <c r="P4148" t="s">
        <v>191</v>
      </c>
      <c r="Q4148" t="s">
        <v>187</v>
      </c>
      <c r="R4148" t="s">
        <v>160</v>
      </c>
      <c r="S4148" t="s">
        <v>54</v>
      </c>
      <c r="T4148" t="s">
        <v>55</v>
      </c>
      <c r="U4148" s="13">
        <f t="shared" si="256"/>
        <v>2025</v>
      </c>
      <c r="V4148" s="13">
        <f t="shared" si="257"/>
        <v>4</v>
      </c>
      <c r="W4148" s="20" t="str">
        <f t="shared" si="258"/>
        <v>April</v>
      </c>
      <c r="X4148">
        <v>0.33500000000000002</v>
      </c>
      <c r="Y4148" s="6">
        <f t="shared" si="259"/>
        <v>838.6</v>
      </c>
      <c r="Z4148" cm="1">
        <f t="array" aca="1" ref="Z4148" ca="1">IF(roud(N4148,2)=ROUND(Z4148,2),"ok","error")</f>
        <v>0</v>
      </c>
    </row>
    <row r="4149" spans="1:26" x14ac:dyDescent="0.3">
      <c r="A4149" t="s">
        <v>5873</v>
      </c>
      <c r="B4149" s="4">
        <v>45834</v>
      </c>
      <c r="C4149" t="s">
        <v>2627</v>
      </c>
      <c r="D4149" t="s">
        <v>2628</v>
      </c>
      <c r="E4149" t="s">
        <v>484</v>
      </c>
      <c r="F4149" t="s">
        <v>485</v>
      </c>
      <c r="G4149" t="s">
        <v>113</v>
      </c>
      <c r="H4149" t="s">
        <v>169</v>
      </c>
      <c r="I4149" s="6">
        <v>1</v>
      </c>
      <c r="J4149" s="6">
        <v>1599</v>
      </c>
      <c r="K4149" s="6">
        <v>1599</v>
      </c>
      <c r="L4149" s="6">
        <v>0.2</v>
      </c>
      <c r="M4149" s="6">
        <v>319.8</v>
      </c>
      <c r="N4149" s="6">
        <v>1279.2</v>
      </c>
      <c r="O4149" s="6">
        <v>281.42</v>
      </c>
      <c r="P4149" t="s">
        <v>170</v>
      </c>
      <c r="Q4149" t="s">
        <v>171</v>
      </c>
      <c r="R4149" t="s">
        <v>44</v>
      </c>
      <c r="S4149" t="s">
        <v>54</v>
      </c>
      <c r="T4149" t="s">
        <v>35</v>
      </c>
      <c r="U4149" s="13">
        <f t="shared" si="256"/>
        <v>2025</v>
      </c>
      <c r="V4149" s="13">
        <f t="shared" si="257"/>
        <v>6</v>
      </c>
      <c r="W4149" s="20" t="str">
        <f t="shared" si="258"/>
        <v>June</v>
      </c>
      <c r="X4149">
        <v>0.22</v>
      </c>
      <c r="Y4149" s="6">
        <f t="shared" si="259"/>
        <v>959.4</v>
      </c>
      <c r="Z4149" cm="1">
        <f t="array" aca="1" ref="Z4149" ca="1">IF(roud(N4149,2)=ROUND(Z4149,2),"ok","error")</f>
        <v>0</v>
      </c>
    </row>
    <row r="4150" spans="1:26" x14ac:dyDescent="0.3">
      <c r="A4150" t="s">
        <v>5874</v>
      </c>
      <c r="B4150" s="4">
        <v>45658</v>
      </c>
      <c r="C4150" t="s">
        <v>2198</v>
      </c>
      <c r="D4150" t="s">
        <v>2199</v>
      </c>
      <c r="E4150" t="s">
        <v>50</v>
      </c>
      <c r="F4150" t="s">
        <v>51</v>
      </c>
      <c r="G4150" t="s">
        <v>52</v>
      </c>
      <c r="H4150" t="s">
        <v>53</v>
      </c>
      <c r="I4150" s="6">
        <v>3</v>
      </c>
      <c r="J4150" s="6">
        <v>2999</v>
      </c>
      <c r="K4150" s="6">
        <v>8997</v>
      </c>
      <c r="L4150" s="6">
        <v>0.1</v>
      </c>
      <c r="M4150" s="6">
        <v>899.7</v>
      </c>
      <c r="N4150" s="6">
        <v>8097.3</v>
      </c>
      <c r="O4150" s="6">
        <v>1700.43</v>
      </c>
      <c r="P4150" t="s">
        <v>191</v>
      </c>
      <c r="Q4150" t="s">
        <v>187</v>
      </c>
      <c r="R4150" t="s">
        <v>160</v>
      </c>
      <c r="S4150" t="s">
        <v>107</v>
      </c>
      <c r="T4150" t="s">
        <v>46</v>
      </c>
      <c r="U4150" s="13">
        <f t="shared" si="256"/>
        <v>2025</v>
      </c>
      <c r="V4150" s="13">
        <f t="shared" si="257"/>
        <v>1</v>
      </c>
      <c r="W4150" s="20" t="str">
        <f t="shared" si="258"/>
        <v>January</v>
      </c>
      <c r="X4150">
        <v>0.21</v>
      </c>
      <c r="Y4150" s="6">
        <f t="shared" si="259"/>
        <v>7197.6</v>
      </c>
      <c r="Z4150" cm="1">
        <f t="array" aca="1" ref="Z4150" ca="1">IF(roud(N4150,2)=ROUND(Z4150,2),"ok","error")</f>
        <v>0</v>
      </c>
    </row>
    <row r="4151" spans="1:26" x14ac:dyDescent="0.3">
      <c r="A4151" t="s">
        <v>5875</v>
      </c>
      <c r="B4151" s="4">
        <v>45890</v>
      </c>
      <c r="C4151" t="s">
        <v>173</v>
      </c>
      <c r="D4151" t="s">
        <v>174</v>
      </c>
      <c r="E4151" t="s">
        <v>212</v>
      </c>
      <c r="F4151" t="s">
        <v>213</v>
      </c>
      <c r="G4151" t="s">
        <v>214</v>
      </c>
      <c r="H4151" t="s">
        <v>215</v>
      </c>
      <c r="I4151" s="6">
        <v>1</v>
      </c>
      <c r="J4151" s="6">
        <v>599</v>
      </c>
      <c r="K4151" s="6">
        <v>599</v>
      </c>
      <c r="L4151" s="6">
        <v>0.2</v>
      </c>
      <c r="M4151" s="6">
        <v>119.8</v>
      </c>
      <c r="N4151" s="6">
        <v>479.2</v>
      </c>
      <c r="O4151" s="6">
        <v>153.34</v>
      </c>
      <c r="P4151" t="s">
        <v>144</v>
      </c>
      <c r="Q4151" t="s">
        <v>145</v>
      </c>
      <c r="R4151" t="s">
        <v>65</v>
      </c>
      <c r="S4151" t="s">
        <v>107</v>
      </c>
      <c r="T4151" t="s">
        <v>35</v>
      </c>
      <c r="U4151" s="13">
        <f t="shared" si="256"/>
        <v>2025</v>
      </c>
      <c r="V4151" s="13">
        <f t="shared" si="257"/>
        <v>8</v>
      </c>
      <c r="W4151" s="20" t="str">
        <f t="shared" si="258"/>
        <v>August</v>
      </c>
      <c r="X4151">
        <v>0.32</v>
      </c>
      <c r="Y4151" s="6">
        <f t="shared" si="259"/>
        <v>359.4</v>
      </c>
      <c r="Z4151" cm="1">
        <f t="array" aca="1" ref="Z4151" ca="1">IF(roud(N4151,2)=ROUND(Z4151,2),"ok","error")</f>
        <v>0</v>
      </c>
    </row>
    <row r="4152" spans="1:26" x14ac:dyDescent="0.3">
      <c r="A4152" t="s">
        <v>5876</v>
      </c>
      <c r="B4152" s="4">
        <v>45530</v>
      </c>
      <c r="C4152" t="s">
        <v>3140</v>
      </c>
      <c r="D4152" t="s">
        <v>3141</v>
      </c>
      <c r="E4152" t="s">
        <v>302</v>
      </c>
      <c r="F4152" t="s">
        <v>303</v>
      </c>
      <c r="G4152" t="s">
        <v>29</v>
      </c>
      <c r="H4152" t="s">
        <v>304</v>
      </c>
      <c r="I4152" s="6">
        <v>2</v>
      </c>
      <c r="J4152" s="6">
        <v>1799</v>
      </c>
      <c r="K4152" s="6">
        <v>3598</v>
      </c>
      <c r="L4152" s="6">
        <v>0.1</v>
      </c>
      <c r="M4152" s="6">
        <v>359.8</v>
      </c>
      <c r="N4152" s="6">
        <v>3238.2</v>
      </c>
      <c r="O4152" s="6">
        <v>939.08</v>
      </c>
      <c r="P4152" t="s">
        <v>63</v>
      </c>
      <c r="Q4152" t="s">
        <v>64</v>
      </c>
      <c r="R4152" t="s">
        <v>65</v>
      </c>
      <c r="S4152" t="s">
        <v>34</v>
      </c>
      <c r="T4152" t="s">
        <v>35</v>
      </c>
      <c r="U4152" s="13">
        <f t="shared" si="256"/>
        <v>2024</v>
      </c>
      <c r="V4152" s="13">
        <f t="shared" si="257"/>
        <v>8</v>
      </c>
      <c r="W4152" s="20" t="str">
        <f t="shared" si="258"/>
        <v>August</v>
      </c>
      <c r="X4152">
        <v>0.28999999999999998</v>
      </c>
      <c r="Y4152" s="6">
        <f t="shared" si="259"/>
        <v>2878.4</v>
      </c>
      <c r="Z4152" cm="1">
        <f t="array" aca="1" ref="Z4152" ca="1">IF(roud(N4152,2)=ROUND(Z4152,2),"ok","error")</f>
        <v>0</v>
      </c>
    </row>
    <row r="4153" spans="1:26" x14ac:dyDescent="0.3">
      <c r="A4153" t="s">
        <v>5877</v>
      </c>
      <c r="B4153" s="4">
        <v>45455</v>
      </c>
      <c r="C4153" t="s">
        <v>235</v>
      </c>
      <c r="D4153" t="s">
        <v>236</v>
      </c>
      <c r="E4153" t="s">
        <v>40</v>
      </c>
      <c r="F4153" t="s">
        <v>41</v>
      </c>
      <c r="G4153" t="s">
        <v>29</v>
      </c>
      <c r="H4153" t="s">
        <v>30</v>
      </c>
      <c r="I4153" s="6">
        <v>1</v>
      </c>
      <c r="J4153" s="6">
        <v>1199</v>
      </c>
      <c r="K4153" s="6">
        <v>1199</v>
      </c>
      <c r="L4153" s="6">
        <v>0.05</v>
      </c>
      <c r="M4153" s="6">
        <v>59.95</v>
      </c>
      <c r="N4153" s="6">
        <v>1139.05</v>
      </c>
      <c r="O4153" s="6">
        <v>347.41</v>
      </c>
      <c r="P4153" t="s">
        <v>144</v>
      </c>
      <c r="Q4153" t="s">
        <v>145</v>
      </c>
      <c r="R4153" t="s">
        <v>65</v>
      </c>
      <c r="S4153" t="s">
        <v>107</v>
      </c>
      <c r="T4153" t="s">
        <v>35</v>
      </c>
      <c r="U4153" s="13">
        <f t="shared" si="256"/>
        <v>2024</v>
      </c>
      <c r="V4153" s="13">
        <f t="shared" si="257"/>
        <v>6</v>
      </c>
      <c r="W4153" s="20" t="str">
        <f t="shared" si="258"/>
        <v>June</v>
      </c>
      <c r="X4153">
        <v>0.30499999999999999</v>
      </c>
      <c r="Y4153" s="6">
        <f t="shared" si="259"/>
        <v>1079.0999999999999</v>
      </c>
      <c r="Z4153" cm="1">
        <f t="array" aca="1" ref="Z4153" ca="1">IF(roud(N4153,2)=ROUND(Z4153,2),"ok","error")</f>
        <v>0</v>
      </c>
    </row>
    <row r="4154" spans="1:26" x14ac:dyDescent="0.3">
      <c r="A4154" t="s">
        <v>5878</v>
      </c>
      <c r="B4154" s="4">
        <v>45394</v>
      </c>
      <c r="C4154" t="s">
        <v>1328</v>
      </c>
      <c r="D4154" t="s">
        <v>1329</v>
      </c>
      <c r="E4154" t="s">
        <v>273</v>
      </c>
      <c r="F4154" t="s">
        <v>274</v>
      </c>
      <c r="G4154" t="s">
        <v>29</v>
      </c>
      <c r="H4154" t="s">
        <v>88</v>
      </c>
      <c r="I4154" s="6">
        <v>1</v>
      </c>
      <c r="J4154" s="6">
        <v>2499</v>
      </c>
      <c r="K4154" s="6">
        <v>2499</v>
      </c>
      <c r="L4154" s="6">
        <v>0.25</v>
      </c>
      <c r="M4154" s="6">
        <v>624.75</v>
      </c>
      <c r="N4154" s="6">
        <v>1874.25</v>
      </c>
      <c r="O4154" s="6">
        <v>459.19</v>
      </c>
      <c r="P4154" t="s">
        <v>63</v>
      </c>
      <c r="Q4154" t="s">
        <v>64</v>
      </c>
      <c r="R4154" t="s">
        <v>65</v>
      </c>
      <c r="S4154" t="s">
        <v>98</v>
      </c>
      <c r="T4154" t="s">
        <v>55</v>
      </c>
      <c r="U4154" s="13">
        <f t="shared" si="256"/>
        <v>2024</v>
      </c>
      <c r="V4154" s="13">
        <f t="shared" si="257"/>
        <v>4</v>
      </c>
      <c r="W4154" s="20" t="str">
        <f t="shared" si="258"/>
        <v>April</v>
      </c>
      <c r="X4154">
        <v>0.245</v>
      </c>
      <c r="Y4154" s="6">
        <f t="shared" si="259"/>
        <v>1249.5</v>
      </c>
      <c r="Z4154" cm="1">
        <f t="array" aca="1" ref="Z4154" ca="1">IF(roud(N4154,2)=ROUND(Z4154,2),"ok","error")</f>
        <v>0</v>
      </c>
    </row>
    <row r="4155" spans="1:26" x14ac:dyDescent="0.3">
      <c r="A4155" t="s">
        <v>5879</v>
      </c>
      <c r="B4155" s="4">
        <v>45545</v>
      </c>
      <c r="C4155" t="s">
        <v>2414</v>
      </c>
      <c r="D4155" t="s">
        <v>2415</v>
      </c>
      <c r="E4155" t="s">
        <v>484</v>
      </c>
      <c r="F4155" t="s">
        <v>485</v>
      </c>
      <c r="G4155" t="s">
        <v>113</v>
      </c>
      <c r="H4155" t="s">
        <v>169</v>
      </c>
      <c r="I4155" s="6">
        <v>1</v>
      </c>
      <c r="J4155" s="6">
        <v>1599</v>
      </c>
      <c r="K4155" s="6">
        <v>1599</v>
      </c>
      <c r="L4155" s="6">
        <v>0.2</v>
      </c>
      <c r="M4155" s="6">
        <v>319.8</v>
      </c>
      <c r="N4155" s="6">
        <v>1279.2</v>
      </c>
      <c r="O4155" s="6">
        <v>281.42</v>
      </c>
      <c r="P4155" t="s">
        <v>158</v>
      </c>
      <c r="Q4155" t="s">
        <v>159</v>
      </c>
      <c r="R4155" t="s">
        <v>160</v>
      </c>
      <c r="S4155" t="s">
        <v>54</v>
      </c>
      <c r="T4155" t="s">
        <v>35</v>
      </c>
      <c r="U4155" s="13">
        <f t="shared" si="256"/>
        <v>2024</v>
      </c>
      <c r="V4155" s="13">
        <f t="shared" si="257"/>
        <v>9</v>
      </c>
      <c r="W4155" s="20" t="str">
        <f t="shared" si="258"/>
        <v>September</v>
      </c>
      <c r="X4155">
        <v>0.22</v>
      </c>
      <c r="Y4155" s="6">
        <f t="shared" si="259"/>
        <v>959.4</v>
      </c>
      <c r="Z4155" cm="1">
        <f t="array" aca="1" ref="Z4155" ca="1">IF(roud(N4155,2)=ROUND(Z4155,2),"ok","error")</f>
        <v>0</v>
      </c>
    </row>
    <row r="4156" spans="1:26" x14ac:dyDescent="0.3">
      <c r="A4156" t="s">
        <v>5880</v>
      </c>
      <c r="B4156" s="4">
        <v>45964</v>
      </c>
      <c r="C4156" t="s">
        <v>2749</v>
      </c>
      <c r="D4156" t="s">
        <v>2750</v>
      </c>
      <c r="E4156" t="s">
        <v>284</v>
      </c>
      <c r="F4156" t="s">
        <v>285</v>
      </c>
      <c r="G4156" t="s">
        <v>52</v>
      </c>
      <c r="H4156" t="s">
        <v>129</v>
      </c>
      <c r="I4156" s="6">
        <v>1</v>
      </c>
      <c r="J4156" s="6">
        <v>999</v>
      </c>
      <c r="K4156" s="6">
        <v>999</v>
      </c>
      <c r="L4156" s="6">
        <v>0.1</v>
      </c>
      <c r="M4156" s="6">
        <v>99.9</v>
      </c>
      <c r="N4156" s="6">
        <v>899.1</v>
      </c>
      <c r="O4156" s="6">
        <v>188.81</v>
      </c>
      <c r="P4156" t="s">
        <v>82</v>
      </c>
      <c r="Q4156" t="s">
        <v>82</v>
      </c>
      <c r="R4156" t="s">
        <v>65</v>
      </c>
      <c r="S4156" t="s">
        <v>45</v>
      </c>
      <c r="T4156" t="s">
        <v>55</v>
      </c>
      <c r="U4156" s="13">
        <f t="shared" si="256"/>
        <v>2025</v>
      </c>
      <c r="V4156" s="13">
        <f t="shared" si="257"/>
        <v>11</v>
      </c>
      <c r="W4156" s="20" t="str">
        <f t="shared" si="258"/>
        <v>November</v>
      </c>
      <c r="X4156">
        <v>0.21</v>
      </c>
      <c r="Y4156" s="6">
        <f t="shared" si="259"/>
        <v>799.2</v>
      </c>
      <c r="Z4156" cm="1">
        <f t="array" aca="1" ref="Z4156" ca="1">IF(roud(N4156,2)=ROUND(Z4156,2),"ok","error")</f>
        <v>0</v>
      </c>
    </row>
    <row r="4157" spans="1:26" x14ac:dyDescent="0.3">
      <c r="A4157" t="s">
        <v>5881</v>
      </c>
      <c r="B4157" s="4">
        <v>45538</v>
      </c>
      <c r="C4157" t="s">
        <v>669</v>
      </c>
      <c r="D4157" t="s">
        <v>670</v>
      </c>
      <c r="E4157" t="s">
        <v>27</v>
      </c>
      <c r="F4157" t="s">
        <v>28</v>
      </c>
      <c r="G4157" t="s">
        <v>29</v>
      </c>
      <c r="H4157" t="s">
        <v>30</v>
      </c>
      <c r="I4157" s="6">
        <v>2</v>
      </c>
      <c r="J4157" s="6">
        <v>1999</v>
      </c>
      <c r="K4157" s="6">
        <v>3998</v>
      </c>
      <c r="L4157" s="6">
        <v>0.15</v>
      </c>
      <c r="M4157" s="6">
        <v>599.70000000000005</v>
      </c>
      <c r="N4157" s="6">
        <v>3398.3</v>
      </c>
      <c r="O4157" s="6">
        <v>934.53</v>
      </c>
      <c r="P4157" t="s">
        <v>42</v>
      </c>
      <c r="Q4157" t="s">
        <v>43</v>
      </c>
      <c r="R4157" t="s">
        <v>44</v>
      </c>
      <c r="S4157" t="s">
        <v>45</v>
      </c>
      <c r="T4157" t="s">
        <v>55</v>
      </c>
      <c r="U4157" s="13">
        <f t="shared" si="256"/>
        <v>2024</v>
      </c>
      <c r="V4157" s="13">
        <f t="shared" si="257"/>
        <v>9</v>
      </c>
      <c r="W4157" s="20" t="str">
        <f t="shared" si="258"/>
        <v>September</v>
      </c>
      <c r="X4157">
        <v>0.27500000000000002</v>
      </c>
      <c r="Y4157" s="6">
        <f t="shared" si="259"/>
        <v>2798.6</v>
      </c>
      <c r="Z4157" cm="1">
        <f t="array" aca="1" ref="Z4157" ca="1">IF(roud(N4157,2)=ROUND(Z4157,2),"ok","error")</f>
        <v>0</v>
      </c>
    </row>
    <row r="4158" spans="1:26" x14ac:dyDescent="0.3">
      <c r="A4158" t="s">
        <v>5882</v>
      </c>
      <c r="B4158" s="4">
        <v>45564</v>
      </c>
      <c r="C4158" t="s">
        <v>792</v>
      </c>
      <c r="D4158" t="s">
        <v>793</v>
      </c>
      <c r="E4158" t="s">
        <v>258</v>
      </c>
      <c r="F4158" t="s">
        <v>259</v>
      </c>
      <c r="G4158" t="s">
        <v>214</v>
      </c>
      <c r="H4158" t="s">
        <v>260</v>
      </c>
      <c r="I4158" s="6">
        <v>1</v>
      </c>
      <c r="J4158" s="6">
        <v>399</v>
      </c>
      <c r="K4158" s="6">
        <v>399</v>
      </c>
      <c r="L4158" s="6">
        <v>0.05</v>
      </c>
      <c r="M4158" s="6">
        <v>19.95</v>
      </c>
      <c r="N4158" s="6">
        <v>379.05</v>
      </c>
      <c r="O4158" s="6">
        <v>138.35</v>
      </c>
      <c r="P4158" t="s">
        <v>186</v>
      </c>
      <c r="Q4158" t="s">
        <v>187</v>
      </c>
      <c r="R4158" t="s">
        <v>160</v>
      </c>
      <c r="S4158" t="s">
        <v>45</v>
      </c>
      <c r="T4158" t="s">
        <v>35</v>
      </c>
      <c r="U4158" s="13">
        <f t="shared" si="256"/>
        <v>2024</v>
      </c>
      <c r="V4158" s="13">
        <f t="shared" si="257"/>
        <v>9</v>
      </c>
      <c r="W4158" s="20" t="str">
        <f t="shared" si="258"/>
        <v>September</v>
      </c>
      <c r="X4158">
        <v>0.36499999999999999</v>
      </c>
      <c r="Y4158" s="6">
        <f t="shared" si="259"/>
        <v>359.1</v>
      </c>
      <c r="Z4158" cm="1">
        <f t="array" aca="1" ref="Z4158" ca="1">IF(roud(N4158,2)=ROUND(Z4158,2),"ok","error")</f>
        <v>0</v>
      </c>
    </row>
    <row r="4159" spans="1:26" x14ac:dyDescent="0.3">
      <c r="A4159" t="s">
        <v>5883</v>
      </c>
      <c r="B4159" s="4">
        <v>45838</v>
      </c>
      <c r="C4159" t="s">
        <v>649</v>
      </c>
      <c r="D4159" t="s">
        <v>650</v>
      </c>
      <c r="E4159" t="s">
        <v>40</v>
      </c>
      <c r="F4159" t="s">
        <v>41</v>
      </c>
      <c r="G4159" t="s">
        <v>29</v>
      </c>
      <c r="H4159" t="s">
        <v>30</v>
      </c>
      <c r="I4159" s="6">
        <v>1</v>
      </c>
      <c r="J4159" s="6">
        <v>1199</v>
      </c>
      <c r="K4159" s="6">
        <v>1199</v>
      </c>
      <c r="L4159" s="6">
        <v>0.15</v>
      </c>
      <c r="M4159" s="6">
        <v>179.85</v>
      </c>
      <c r="N4159" s="6">
        <v>1019.15</v>
      </c>
      <c r="O4159" s="6">
        <v>280.27</v>
      </c>
      <c r="P4159" t="s">
        <v>94</v>
      </c>
      <c r="Q4159" t="s">
        <v>64</v>
      </c>
      <c r="R4159" t="s">
        <v>65</v>
      </c>
      <c r="S4159" t="s">
        <v>54</v>
      </c>
      <c r="T4159" t="s">
        <v>35</v>
      </c>
      <c r="U4159" s="13">
        <f t="shared" si="256"/>
        <v>2025</v>
      </c>
      <c r="V4159" s="13">
        <f t="shared" si="257"/>
        <v>6</v>
      </c>
      <c r="W4159" s="20" t="str">
        <f t="shared" si="258"/>
        <v>June</v>
      </c>
      <c r="X4159">
        <v>0.27500000000000002</v>
      </c>
      <c r="Y4159" s="6">
        <f t="shared" si="259"/>
        <v>839.3</v>
      </c>
      <c r="Z4159" cm="1">
        <f t="array" aca="1" ref="Z4159" ca="1">IF(roud(N4159,2)=ROUND(Z4159,2),"ok","error")</f>
        <v>0</v>
      </c>
    </row>
    <row r="4160" spans="1:26" x14ac:dyDescent="0.3">
      <c r="A4160" t="s">
        <v>5884</v>
      </c>
      <c r="B4160" s="4">
        <v>45349</v>
      </c>
      <c r="C4160" t="s">
        <v>934</v>
      </c>
      <c r="D4160" t="s">
        <v>935</v>
      </c>
      <c r="E4160" t="s">
        <v>121</v>
      </c>
      <c r="F4160" t="s">
        <v>122</v>
      </c>
      <c r="G4160" t="s">
        <v>61</v>
      </c>
      <c r="H4160" t="s">
        <v>123</v>
      </c>
      <c r="I4160" s="6">
        <v>2</v>
      </c>
      <c r="J4160" s="6">
        <v>24999</v>
      </c>
      <c r="K4160" s="6">
        <v>49998</v>
      </c>
      <c r="L4160" s="6">
        <v>0.15</v>
      </c>
      <c r="M4160" s="6">
        <v>7499.7</v>
      </c>
      <c r="N4160" s="6">
        <v>42498.3</v>
      </c>
      <c r="O4160" s="6">
        <v>4887.3</v>
      </c>
      <c r="P4160" t="s">
        <v>42</v>
      </c>
      <c r="Q4160" t="s">
        <v>43</v>
      </c>
      <c r="R4160" t="s">
        <v>44</v>
      </c>
      <c r="S4160" t="s">
        <v>45</v>
      </c>
      <c r="T4160" t="s">
        <v>35</v>
      </c>
      <c r="U4160" s="13">
        <f t="shared" si="256"/>
        <v>2024</v>
      </c>
      <c r="V4160" s="13">
        <f t="shared" si="257"/>
        <v>2</v>
      </c>
      <c r="W4160" s="20" t="str">
        <f t="shared" si="258"/>
        <v>February</v>
      </c>
      <c r="X4160">
        <v>0.115</v>
      </c>
      <c r="Y4160" s="6">
        <f t="shared" si="259"/>
        <v>34998.6</v>
      </c>
      <c r="Z4160" cm="1">
        <f t="array" aca="1" ref="Z4160" ca="1">IF(roud(N4160,2)=ROUND(Z4160,2),"ok","error")</f>
        <v>0</v>
      </c>
    </row>
    <row r="4161" spans="1:26" x14ac:dyDescent="0.3">
      <c r="A4161" t="s">
        <v>5885</v>
      </c>
      <c r="B4161" s="4">
        <v>45516</v>
      </c>
      <c r="C4161" t="s">
        <v>3626</v>
      </c>
      <c r="D4161" t="s">
        <v>3627</v>
      </c>
      <c r="E4161" t="s">
        <v>69</v>
      </c>
      <c r="F4161" t="s">
        <v>70</v>
      </c>
      <c r="G4161" t="s">
        <v>61</v>
      </c>
      <c r="H4161" t="s">
        <v>71</v>
      </c>
      <c r="I4161" s="6">
        <v>2</v>
      </c>
      <c r="J4161" s="6">
        <v>1299</v>
      </c>
      <c r="K4161" s="6">
        <v>2598</v>
      </c>
      <c r="L4161" s="6">
        <v>0.15</v>
      </c>
      <c r="M4161" s="6">
        <v>389.7</v>
      </c>
      <c r="N4161" s="6">
        <v>2208.3000000000002</v>
      </c>
      <c r="O4161" s="6">
        <v>253.95</v>
      </c>
      <c r="P4161" t="s">
        <v>158</v>
      </c>
      <c r="Q4161" t="s">
        <v>159</v>
      </c>
      <c r="R4161" t="s">
        <v>160</v>
      </c>
      <c r="S4161" t="s">
        <v>45</v>
      </c>
      <c r="T4161" t="s">
        <v>35</v>
      </c>
      <c r="U4161" s="13">
        <f t="shared" si="256"/>
        <v>2024</v>
      </c>
      <c r="V4161" s="13">
        <f t="shared" si="257"/>
        <v>8</v>
      </c>
      <c r="W4161" s="20" t="str">
        <f t="shared" si="258"/>
        <v>August</v>
      </c>
      <c r="X4161">
        <v>0.115</v>
      </c>
      <c r="Y4161" s="6">
        <f t="shared" si="259"/>
        <v>1818.6</v>
      </c>
      <c r="Z4161" cm="1">
        <f t="array" aca="1" ref="Z4161" ca="1">IF(roud(N4161,2)=ROUND(Z4161,2),"ok","error")</f>
        <v>0</v>
      </c>
    </row>
    <row r="4162" spans="1:26" x14ac:dyDescent="0.3">
      <c r="A4162" t="s">
        <v>5886</v>
      </c>
      <c r="B4162" s="4">
        <v>45881</v>
      </c>
      <c r="C4162" t="s">
        <v>1185</v>
      </c>
      <c r="D4162" t="s">
        <v>1186</v>
      </c>
      <c r="E4162" t="s">
        <v>273</v>
      </c>
      <c r="F4162" t="s">
        <v>274</v>
      </c>
      <c r="G4162" t="s">
        <v>29</v>
      </c>
      <c r="H4162" t="s">
        <v>88</v>
      </c>
      <c r="I4162" s="6">
        <v>1</v>
      </c>
      <c r="J4162" s="6">
        <v>2499</v>
      </c>
      <c r="K4162" s="6">
        <v>2499</v>
      </c>
      <c r="L4162" s="6">
        <v>0</v>
      </c>
      <c r="M4162" s="6">
        <v>0</v>
      </c>
      <c r="N4162" s="6">
        <v>2499</v>
      </c>
      <c r="O4162" s="6">
        <v>799.68</v>
      </c>
      <c r="P4162" t="s">
        <v>105</v>
      </c>
      <c r="Q4162" t="s">
        <v>106</v>
      </c>
      <c r="R4162" t="s">
        <v>44</v>
      </c>
      <c r="S4162" t="s">
        <v>98</v>
      </c>
      <c r="T4162" t="s">
        <v>55</v>
      </c>
      <c r="U4162" s="13">
        <f t="shared" si="256"/>
        <v>2025</v>
      </c>
      <c r="V4162" s="13">
        <f t="shared" si="257"/>
        <v>8</v>
      </c>
      <c r="W4162" s="20" t="str">
        <f t="shared" si="258"/>
        <v>August</v>
      </c>
      <c r="X4162">
        <v>0.32</v>
      </c>
      <c r="Y4162" s="6">
        <f t="shared" si="259"/>
        <v>2499</v>
      </c>
      <c r="Z4162" cm="1">
        <f t="array" aca="1" ref="Z4162" ca="1">IF(roud(N4162,2)=ROUND(Z4162,2),"ok","error")</f>
        <v>0</v>
      </c>
    </row>
    <row r="4163" spans="1:26" x14ac:dyDescent="0.3">
      <c r="A4163" t="s">
        <v>5887</v>
      </c>
      <c r="B4163" s="4">
        <v>45689</v>
      </c>
      <c r="C4163" t="s">
        <v>454</v>
      </c>
      <c r="D4163" t="s">
        <v>455</v>
      </c>
      <c r="E4163" t="s">
        <v>167</v>
      </c>
      <c r="F4163" t="s">
        <v>168</v>
      </c>
      <c r="G4163" t="s">
        <v>113</v>
      </c>
      <c r="H4163" t="s">
        <v>169</v>
      </c>
      <c r="I4163" s="6">
        <v>1</v>
      </c>
      <c r="J4163" s="6">
        <v>899</v>
      </c>
      <c r="K4163" s="6">
        <v>899</v>
      </c>
      <c r="L4163" s="6">
        <v>0.15</v>
      </c>
      <c r="M4163" s="6">
        <v>134.85</v>
      </c>
      <c r="N4163" s="6">
        <v>764.15</v>
      </c>
      <c r="O4163" s="6">
        <v>179.58</v>
      </c>
      <c r="P4163" t="s">
        <v>144</v>
      </c>
      <c r="Q4163" t="s">
        <v>145</v>
      </c>
      <c r="R4163" t="s">
        <v>65</v>
      </c>
      <c r="S4163" t="s">
        <v>45</v>
      </c>
      <c r="T4163" t="s">
        <v>35</v>
      </c>
      <c r="U4163" s="13">
        <f t="shared" ref="U4163:U4226" si="260">YEAR(B4163)</f>
        <v>2025</v>
      </c>
      <c r="V4163" s="13">
        <f t="shared" ref="V4163:V4226" si="261">MONTH(B4163)</f>
        <v>2</v>
      </c>
      <c r="W4163" s="20" t="str">
        <f t="shared" ref="W4163:W4226" si="262">TEXT(B4163,"mmmm")</f>
        <v>February</v>
      </c>
      <c r="X4163">
        <v>0.23499999999999999</v>
      </c>
      <c r="Y4163" s="6">
        <f t="shared" ref="Y4163:Y4226" si="263">ROUND(N4163-(M4163),2)</f>
        <v>629.29999999999995</v>
      </c>
      <c r="Z4163" cm="1">
        <f t="array" aca="1" ref="Z4163" ca="1">IF(roud(N4163,2)=ROUND(Z4163,2),"ok","error")</f>
        <v>0</v>
      </c>
    </row>
    <row r="4164" spans="1:26" x14ac:dyDescent="0.3">
      <c r="A4164" t="s">
        <v>5888</v>
      </c>
      <c r="B4164" s="4">
        <v>45655</v>
      </c>
      <c r="C4164" t="s">
        <v>669</v>
      </c>
      <c r="D4164" t="s">
        <v>670</v>
      </c>
      <c r="E4164" t="s">
        <v>212</v>
      </c>
      <c r="F4164" t="s">
        <v>213</v>
      </c>
      <c r="G4164" t="s">
        <v>214</v>
      </c>
      <c r="H4164" t="s">
        <v>215</v>
      </c>
      <c r="I4164" s="6">
        <v>2</v>
      </c>
      <c r="J4164" s="6">
        <v>599</v>
      </c>
      <c r="K4164" s="6">
        <v>1198</v>
      </c>
      <c r="L4164" s="6">
        <v>0.25</v>
      </c>
      <c r="M4164" s="6">
        <v>299.5</v>
      </c>
      <c r="N4164" s="6">
        <v>898.5</v>
      </c>
      <c r="O4164" s="6">
        <v>274.04000000000002</v>
      </c>
      <c r="P4164" t="s">
        <v>63</v>
      </c>
      <c r="Q4164" t="s">
        <v>64</v>
      </c>
      <c r="R4164" t="s">
        <v>65</v>
      </c>
      <c r="S4164" t="s">
        <v>45</v>
      </c>
      <c r="T4164" t="s">
        <v>35</v>
      </c>
      <c r="U4164" s="13">
        <f t="shared" si="260"/>
        <v>2024</v>
      </c>
      <c r="V4164" s="13">
        <f t="shared" si="261"/>
        <v>12</v>
      </c>
      <c r="W4164" s="20" t="str">
        <f t="shared" si="262"/>
        <v>December</v>
      </c>
      <c r="X4164">
        <v>0.30499999999999999</v>
      </c>
      <c r="Y4164" s="6">
        <f t="shared" si="263"/>
        <v>599</v>
      </c>
      <c r="Z4164" cm="1">
        <f t="array" aca="1" ref="Z4164" ca="1">IF(roud(N4164,2)=ROUND(Z4164,2),"ok","error")</f>
        <v>0</v>
      </c>
    </row>
    <row r="4165" spans="1:26" x14ac:dyDescent="0.3">
      <c r="A4165" t="s">
        <v>5889</v>
      </c>
      <c r="B4165" s="4">
        <v>45469</v>
      </c>
      <c r="C4165" t="s">
        <v>1586</v>
      </c>
      <c r="D4165" t="s">
        <v>1587</v>
      </c>
      <c r="E4165" t="s">
        <v>492</v>
      </c>
      <c r="F4165" t="s">
        <v>493</v>
      </c>
      <c r="G4165" t="s">
        <v>214</v>
      </c>
      <c r="H4165" t="s">
        <v>494</v>
      </c>
      <c r="I4165" s="6">
        <v>1</v>
      </c>
      <c r="J4165" s="6">
        <v>1499</v>
      </c>
      <c r="K4165" s="6">
        <v>1499</v>
      </c>
      <c r="L4165" s="6">
        <v>0</v>
      </c>
      <c r="M4165" s="6">
        <v>0</v>
      </c>
      <c r="N4165" s="6">
        <v>1499</v>
      </c>
      <c r="O4165" s="6">
        <v>569.62</v>
      </c>
      <c r="P4165" t="s">
        <v>105</v>
      </c>
      <c r="Q4165" t="s">
        <v>106</v>
      </c>
      <c r="R4165" t="s">
        <v>44</v>
      </c>
      <c r="S4165" t="s">
        <v>54</v>
      </c>
      <c r="T4165" t="s">
        <v>35</v>
      </c>
      <c r="U4165" s="13">
        <f t="shared" si="260"/>
        <v>2024</v>
      </c>
      <c r="V4165" s="13">
        <f t="shared" si="261"/>
        <v>6</v>
      </c>
      <c r="W4165" s="20" t="str">
        <f t="shared" si="262"/>
        <v>June</v>
      </c>
      <c r="X4165">
        <v>0.38</v>
      </c>
      <c r="Y4165" s="6">
        <f t="shared" si="263"/>
        <v>1499</v>
      </c>
      <c r="Z4165" cm="1">
        <f t="array" aca="1" ref="Z4165" ca="1">IF(roud(N4165,2)=ROUND(Z4165,2),"ok","error")</f>
        <v>0</v>
      </c>
    </row>
    <row r="4166" spans="1:26" x14ac:dyDescent="0.3">
      <c r="A4166" t="s">
        <v>5890</v>
      </c>
      <c r="B4166" s="4">
        <v>45472</v>
      </c>
      <c r="C4166" t="s">
        <v>1118</v>
      </c>
      <c r="D4166" t="s">
        <v>1119</v>
      </c>
      <c r="E4166" t="s">
        <v>492</v>
      </c>
      <c r="F4166" t="s">
        <v>493</v>
      </c>
      <c r="G4166" t="s">
        <v>214</v>
      </c>
      <c r="H4166" t="s">
        <v>494</v>
      </c>
      <c r="I4166" s="6">
        <v>1</v>
      </c>
      <c r="J4166" s="6">
        <v>1499</v>
      </c>
      <c r="K4166" s="6">
        <v>1499</v>
      </c>
      <c r="L4166" s="6">
        <v>0.25</v>
      </c>
      <c r="M4166" s="6">
        <v>374.75</v>
      </c>
      <c r="N4166" s="6">
        <v>1124.25</v>
      </c>
      <c r="O4166" s="6">
        <v>342.9</v>
      </c>
      <c r="P4166" t="s">
        <v>31</v>
      </c>
      <c r="Q4166" t="s">
        <v>32</v>
      </c>
      <c r="R4166" t="s">
        <v>33</v>
      </c>
      <c r="S4166" t="s">
        <v>54</v>
      </c>
      <c r="T4166" t="s">
        <v>35</v>
      </c>
      <c r="U4166" s="13">
        <f t="shared" si="260"/>
        <v>2024</v>
      </c>
      <c r="V4166" s="13">
        <f t="shared" si="261"/>
        <v>6</v>
      </c>
      <c r="W4166" s="20" t="str">
        <f t="shared" si="262"/>
        <v>June</v>
      </c>
      <c r="X4166">
        <v>0.30499999999999999</v>
      </c>
      <c r="Y4166" s="6">
        <f t="shared" si="263"/>
        <v>749.5</v>
      </c>
      <c r="Z4166" cm="1">
        <f t="array" aca="1" ref="Z4166" ca="1">IF(roud(N4166,2)=ROUND(Z4166,2),"ok","error")</f>
        <v>0</v>
      </c>
    </row>
    <row r="4167" spans="1:26" x14ac:dyDescent="0.3">
      <c r="A4167" t="s">
        <v>5891</v>
      </c>
      <c r="B4167" s="4">
        <v>45534</v>
      </c>
      <c r="C4167" t="s">
        <v>998</v>
      </c>
      <c r="D4167" t="s">
        <v>999</v>
      </c>
      <c r="E4167" t="s">
        <v>102</v>
      </c>
      <c r="F4167" t="s">
        <v>103</v>
      </c>
      <c r="G4167" t="s">
        <v>52</v>
      </c>
      <c r="H4167" t="s">
        <v>104</v>
      </c>
      <c r="I4167" s="6">
        <v>3</v>
      </c>
      <c r="J4167" s="6">
        <v>5999</v>
      </c>
      <c r="K4167" s="6">
        <v>17997</v>
      </c>
      <c r="L4167" s="6">
        <v>0</v>
      </c>
      <c r="M4167" s="6">
        <v>0</v>
      </c>
      <c r="N4167" s="6">
        <v>17997</v>
      </c>
      <c r="O4167" s="6">
        <v>4319.28</v>
      </c>
      <c r="P4167" t="s">
        <v>63</v>
      </c>
      <c r="Q4167" t="s">
        <v>64</v>
      </c>
      <c r="R4167" t="s">
        <v>65</v>
      </c>
      <c r="S4167" t="s">
        <v>107</v>
      </c>
      <c r="T4167" t="s">
        <v>55</v>
      </c>
      <c r="U4167" s="13">
        <f t="shared" si="260"/>
        <v>2024</v>
      </c>
      <c r="V4167" s="13">
        <f t="shared" si="261"/>
        <v>8</v>
      </c>
      <c r="W4167" s="20" t="str">
        <f t="shared" si="262"/>
        <v>August</v>
      </c>
      <c r="X4167">
        <v>0.24</v>
      </c>
      <c r="Y4167" s="6">
        <f t="shared" si="263"/>
        <v>17997</v>
      </c>
      <c r="Z4167" cm="1">
        <f t="array" aca="1" ref="Z4167" ca="1">IF(roud(N4167,2)=ROUND(Z4167,2),"ok","error")</f>
        <v>0</v>
      </c>
    </row>
    <row r="4168" spans="1:26" x14ac:dyDescent="0.3">
      <c r="A4168" t="s">
        <v>5892</v>
      </c>
      <c r="B4168" s="4">
        <v>45898</v>
      </c>
      <c r="C4168" t="s">
        <v>253</v>
      </c>
      <c r="D4168" t="s">
        <v>254</v>
      </c>
      <c r="E4168" t="s">
        <v>127</v>
      </c>
      <c r="F4168" t="s">
        <v>128</v>
      </c>
      <c r="G4168" t="s">
        <v>52</v>
      </c>
      <c r="H4168" t="s">
        <v>129</v>
      </c>
      <c r="I4168" s="6">
        <v>2</v>
      </c>
      <c r="J4168" s="6">
        <v>1299</v>
      </c>
      <c r="K4168" s="6">
        <v>2598</v>
      </c>
      <c r="L4168" s="6">
        <v>0.15</v>
      </c>
      <c r="M4168" s="6">
        <v>389.7</v>
      </c>
      <c r="N4168" s="6">
        <v>2208.3000000000002</v>
      </c>
      <c r="O4168" s="6">
        <v>430.62</v>
      </c>
      <c r="P4168" t="s">
        <v>89</v>
      </c>
      <c r="Q4168" t="s">
        <v>90</v>
      </c>
      <c r="R4168" t="s">
        <v>65</v>
      </c>
      <c r="S4168" t="s">
        <v>98</v>
      </c>
      <c r="T4168" t="s">
        <v>46</v>
      </c>
      <c r="U4168" s="13">
        <f t="shared" si="260"/>
        <v>2025</v>
      </c>
      <c r="V4168" s="13">
        <f t="shared" si="261"/>
        <v>8</v>
      </c>
      <c r="W4168" s="20" t="str">
        <f t="shared" si="262"/>
        <v>August</v>
      </c>
      <c r="X4168">
        <v>0.19500000000000001</v>
      </c>
      <c r="Y4168" s="6">
        <f t="shared" si="263"/>
        <v>1818.6</v>
      </c>
      <c r="Z4168" cm="1">
        <f t="array" aca="1" ref="Z4168" ca="1">IF(roud(N4168,2)=ROUND(Z4168,2),"ok","error")</f>
        <v>0</v>
      </c>
    </row>
    <row r="4169" spans="1:26" x14ac:dyDescent="0.3">
      <c r="A4169" t="s">
        <v>5893</v>
      </c>
      <c r="B4169" s="4">
        <v>45617</v>
      </c>
      <c r="C4169" t="s">
        <v>1309</v>
      </c>
      <c r="D4169" t="s">
        <v>1310</v>
      </c>
      <c r="E4169" t="s">
        <v>86</v>
      </c>
      <c r="F4169" t="s">
        <v>87</v>
      </c>
      <c r="G4169" t="s">
        <v>29</v>
      </c>
      <c r="H4169" t="s">
        <v>88</v>
      </c>
      <c r="I4169" s="6">
        <v>1</v>
      </c>
      <c r="J4169" s="6">
        <v>1299</v>
      </c>
      <c r="K4169" s="6">
        <v>1299</v>
      </c>
      <c r="L4169" s="6">
        <v>0.3</v>
      </c>
      <c r="M4169" s="6">
        <v>389.7</v>
      </c>
      <c r="N4169" s="6">
        <v>909.3</v>
      </c>
      <c r="O4169" s="6">
        <v>209.14</v>
      </c>
      <c r="P4169" t="s">
        <v>186</v>
      </c>
      <c r="Q4169" t="s">
        <v>187</v>
      </c>
      <c r="R4169" t="s">
        <v>160</v>
      </c>
      <c r="S4169" t="s">
        <v>45</v>
      </c>
      <c r="T4169" t="s">
        <v>46</v>
      </c>
      <c r="U4169" s="13">
        <f t="shared" si="260"/>
        <v>2024</v>
      </c>
      <c r="V4169" s="13">
        <f t="shared" si="261"/>
        <v>11</v>
      </c>
      <c r="W4169" s="20" t="str">
        <f t="shared" si="262"/>
        <v>November</v>
      </c>
      <c r="X4169">
        <v>0.23</v>
      </c>
      <c r="Y4169" s="6">
        <f t="shared" si="263"/>
        <v>519.6</v>
      </c>
      <c r="Z4169" cm="1">
        <f t="array" aca="1" ref="Z4169" ca="1">IF(roud(N4169,2)=ROUND(Z4169,2),"ok","error")</f>
        <v>0</v>
      </c>
    </row>
    <row r="4170" spans="1:26" x14ac:dyDescent="0.3">
      <c r="A4170" t="s">
        <v>5894</v>
      </c>
      <c r="B4170" s="4">
        <v>46006</v>
      </c>
      <c r="C4170" t="s">
        <v>1279</v>
      </c>
      <c r="D4170" t="s">
        <v>1280</v>
      </c>
      <c r="E4170" t="s">
        <v>111</v>
      </c>
      <c r="F4170" t="s">
        <v>112</v>
      </c>
      <c r="G4170" t="s">
        <v>113</v>
      </c>
      <c r="H4170" t="s">
        <v>114</v>
      </c>
      <c r="I4170" s="6">
        <v>2</v>
      </c>
      <c r="J4170" s="6">
        <v>999</v>
      </c>
      <c r="K4170" s="6">
        <v>1998</v>
      </c>
      <c r="L4170" s="6">
        <v>0.2</v>
      </c>
      <c r="M4170" s="6">
        <v>399.6</v>
      </c>
      <c r="N4170" s="6">
        <v>1598.4</v>
      </c>
      <c r="O4170" s="6">
        <v>351.65</v>
      </c>
      <c r="P4170" t="s">
        <v>42</v>
      </c>
      <c r="Q4170" t="s">
        <v>43</v>
      </c>
      <c r="R4170" t="s">
        <v>44</v>
      </c>
      <c r="S4170" t="s">
        <v>54</v>
      </c>
      <c r="T4170" t="s">
        <v>35</v>
      </c>
      <c r="U4170" s="13">
        <f t="shared" si="260"/>
        <v>2025</v>
      </c>
      <c r="V4170" s="13">
        <f t="shared" si="261"/>
        <v>12</v>
      </c>
      <c r="W4170" s="20" t="str">
        <f t="shared" si="262"/>
        <v>December</v>
      </c>
      <c r="X4170">
        <v>0.22</v>
      </c>
      <c r="Y4170" s="6">
        <f t="shared" si="263"/>
        <v>1198.8</v>
      </c>
      <c r="Z4170" cm="1">
        <f t="array" aca="1" ref="Z4170" ca="1">IF(roud(N4170,2)=ROUND(Z4170,2),"ok","error")</f>
        <v>0</v>
      </c>
    </row>
    <row r="4171" spans="1:26" x14ac:dyDescent="0.3">
      <c r="A4171" t="s">
        <v>5895</v>
      </c>
      <c r="B4171" s="4">
        <v>45659</v>
      </c>
      <c r="C4171" t="s">
        <v>1494</v>
      </c>
      <c r="D4171" t="s">
        <v>1495</v>
      </c>
      <c r="E4171" t="s">
        <v>27</v>
      </c>
      <c r="F4171" t="s">
        <v>28</v>
      </c>
      <c r="G4171" t="s">
        <v>29</v>
      </c>
      <c r="H4171" t="s">
        <v>30</v>
      </c>
      <c r="I4171" s="6">
        <v>1</v>
      </c>
      <c r="J4171" s="6">
        <v>1999</v>
      </c>
      <c r="K4171" s="6">
        <v>1999</v>
      </c>
      <c r="L4171" s="6">
        <v>0.1</v>
      </c>
      <c r="M4171" s="6">
        <v>199.9</v>
      </c>
      <c r="N4171" s="6">
        <v>1799.1</v>
      </c>
      <c r="O4171" s="6">
        <v>521.74</v>
      </c>
      <c r="P4171" t="s">
        <v>105</v>
      </c>
      <c r="Q4171" t="s">
        <v>106</v>
      </c>
      <c r="R4171" t="s">
        <v>44</v>
      </c>
      <c r="S4171" t="s">
        <v>98</v>
      </c>
      <c r="T4171" t="s">
        <v>55</v>
      </c>
      <c r="U4171" s="13">
        <f t="shared" si="260"/>
        <v>2025</v>
      </c>
      <c r="V4171" s="13">
        <f t="shared" si="261"/>
        <v>1</v>
      </c>
      <c r="W4171" s="20" t="str">
        <f t="shared" si="262"/>
        <v>January</v>
      </c>
      <c r="X4171">
        <v>0.28999999999999998</v>
      </c>
      <c r="Y4171" s="6">
        <f t="shared" si="263"/>
        <v>1599.2</v>
      </c>
      <c r="Z4171" cm="1">
        <f t="array" aca="1" ref="Z4171" ca="1">IF(roud(N4171,2)=ROUND(Z4171,2),"ok","error")</f>
        <v>0</v>
      </c>
    </row>
    <row r="4172" spans="1:26" x14ac:dyDescent="0.3">
      <c r="A4172" t="s">
        <v>5896</v>
      </c>
      <c r="B4172" s="4">
        <v>45897</v>
      </c>
      <c r="C4172" t="s">
        <v>1814</v>
      </c>
      <c r="D4172" t="s">
        <v>1815</v>
      </c>
      <c r="E4172" t="s">
        <v>302</v>
      </c>
      <c r="F4172" t="s">
        <v>303</v>
      </c>
      <c r="G4172" t="s">
        <v>29</v>
      </c>
      <c r="H4172" t="s">
        <v>304</v>
      </c>
      <c r="I4172" s="6">
        <v>2</v>
      </c>
      <c r="J4172" s="6">
        <v>1799</v>
      </c>
      <c r="K4172" s="6">
        <v>3598</v>
      </c>
      <c r="L4172" s="6">
        <v>0.1</v>
      </c>
      <c r="M4172" s="6">
        <v>359.8</v>
      </c>
      <c r="N4172" s="6">
        <v>3238.2</v>
      </c>
      <c r="O4172" s="6">
        <v>939.08</v>
      </c>
      <c r="P4172" t="s">
        <v>42</v>
      </c>
      <c r="Q4172" t="s">
        <v>43</v>
      </c>
      <c r="R4172" t="s">
        <v>44</v>
      </c>
      <c r="S4172" t="s">
        <v>107</v>
      </c>
      <c r="T4172" t="s">
        <v>46</v>
      </c>
      <c r="U4172" s="13">
        <f t="shared" si="260"/>
        <v>2025</v>
      </c>
      <c r="V4172" s="13">
        <f t="shared" si="261"/>
        <v>8</v>
      </c>
      <c r="W4172" s="20" t="str">
        <f t="shared" si="262"/>
        <v>August</v>
      </c>
      <c r="X4172">
        <v>0.28999999999999998</v>
      </c>
      <c r="Y4172" s="6">
        <f t="shared" si="263"/>
        <v>2878.4</v>
      </c>
      <c r="Z4172" cm="1">
        <f t="array" aca="1" ref="Z4172" ca="1">IF(roud(N4172,2)=ROUND(Z4172,2),"ok","error")</f>
        <v>0</v>
      </c>
    </row>
    <row r="4173" spans="1:26" x14ac:dyDescent="0.3">
      <c r="A4173" t="s">
        <v>5897</v>
      </c>
      <c r="B4173" s="4">
        <v>45320</v>
      </c>
      <c r="C4173" t="s">
        <v>413</v>
      </c>
      <c r="D4173" t="s">
        <v>414</v>
      </c>
      <c r="E4173" t="s">
        <v>302</v>
      </c>
      <c r="F4173" t="s">
        <v>303</v>
      </c>
      <c r="G4173" t="s">
        <v>29</v>
      </c>
      <c r="H4173" t="s">
        <v>304</v>
      </c>
      <c r="I4173" s="6">
        <v>1</v>
      </c>
      <c r="J4173" s="6">
        <v>1799</v>
      </c>
      <c r="K4173" s="6">
        <v>1799</v>
      </c>
      <c r="L4173" s="6">
        <v>0.3</v>
      </c>
      <c r="M4173" s="6">
        <v>539.70000000000005</v>
      </c>
      <c r="N4173" s="6">
        <v>1259.3</v>
      </c>
      <c r="O4173" s="6">
        <v>289.64</v>
      </c>
      <c r="P4173" t="s">
        <v>144</v>
      </c>
      <c r="Q4173" t="s">
        <v>145</v>
      </c>
      <c r="R4173" t="s">
        <v>65</v>
      </c>
      <c r="S4173" t="s">
        <v>54</v>
      </c>
      <c r="T4173" t="s">
        <v>35</v>
      </c>
      <c r="U4173" s="13">
        <f t="shared" si="260"/>
        <v>2024</v>
      </c>
      <c r="V4173" s="13">
        <f t="shared" si="261"/>
        <v>1</v>
      </c>
      <c r="W4173" s="20" t="str">
        <f t="shared" si="262"/>
        <v>January</v>
      </c>
      <c r="X4173">
        <v>0.23</v>
      </c>
      <c r="Y4173" s="6">
        <f t="shared" si="263"/>
        <v>719.6</v>
      </c>
      <c r="Z4173" cm="1">
        <f t="array" aca="1" ref="Z4173" ca="1">IF(roud(N4173,2)=ROUND(Z4173,2),"ok","error")</f>
        <v>0</v>
      </c>
    </row>
    <row r="4174" spans="1:26" x14ac:dyDescent="0.3">
      <c r="A4174" t="s">
        <v>5898</v>
      </c>
      <c r="B4174" s="4">
        <v>46012</v>
      </c>
      <c r="C4174" t="s">
        <v>2120</v>
      </c>
      <c r="D4174" t="s">
        <v>2121</v>
      </c>
      <c r="E4174" t="s">
        <v>127</v>
      </c>
      <c r="F4174" t="s">
        <v>128</v>
      </c>
      <c r="G4174" t="s">
        <v>52</v>
      </c>
      <c r="H4174" t="s">
        <v>129</v>
      </c>
      <c r="I4174" s="6">
        <v>1</v>
      </c>
      <c r="J4174" s="6">
        <v>1299</v>
      </c>
      <c r="K4174" s="6">
        <v>1299</v>
      </c>
      <c r="L4174" s="6">
        <v>0.05</v>
      </c>
      <c r="M4174" s="6">
        <v>64.95</v>
      </c>
      <c r="N4174" s="6">
        <v>1234.05</v>
      </c>
      <c r="O4174" s="6">
        <v>277.66000000000003</v>
      </c>
      <c r="P4174" t="s">
        <v>158</v>
      </c>
      <c r="Q4174" t="s">
        <v>159</v>
      </c>
      <c r="R4174" t="s">
        <v>160</v>
      </c>
      <c r="S4174" t="s">
        <v>107</v>
      </c>
      <c r="T4174" t="s">
        <v>35</v>
      </c>
      <c r="U4174" s="13">
        <f t="shared" si="260"/>
        <v>2025</v>
      </c>
      <c r="V4174" s="13">
        <f t="shared" si="261"/>
        <v>12</v>
      </c>
      <c r="W4174" s="20" t="str">
        <f t="shared" si="262"/>
        <v>December</v>
      </c>
      <c r="X4174">
        <v>0.22500000000000001</v>
      </c>
      <c r="Y4174" s="6">
        <f t="shared" si="263"/>
        <v>1169.0999999999999</v>
      </c>
      <c r="Z4174" cm="1">
        <f t="array" aca="1" ref="Z4174" ca="1">IF(roud(N4174,2)=ROUND(Z4174,2),"ok","error")</f>
        <v>0</v>
      </c>
    </row>
    <row r="4175" spans="1:26" x14ac:dyDescent="0.3">
      <c r="A4175" t="s">
        <v>5899</v>
      </c>
      <c r="B4175" s="4">
        <v>46009</v>
      </c>
      <c r="C4175" t="s">
        <v>1687</v>
      </c>
      <c r="D4175" t="s">
        <v>1688</v>
      </c>
      <c r="E4175" t="s">
        <v>102</v>
      </c>
      <c r="F4175" t="s">
        <v>103</v>
      </c>
      <c r="G4175" t="s">
        <v>52</v>
      </c>
      <c r="H4175" t="s">
        <v>104</v>
      </c>
      <c r="I4175" s="6">
        <v>2</v>
      </c>
      <c r="J4175" s="6">
        <v>5999</v>
      </c>
      <c r="K4175" s="6">
        <v>11998</v>
      </c>
      <c r="L4175" s="6">
        <v>0.1</v>
      </c>
      <c r="M4175" s="6">
        <v>1199.8</v>
      </c>
      <c r="N4175" s="6">
        <v>10798.2</v>
      </c>
      <c r="O4175" s="6">
        <v>2267.62</v>
      </c>
      <c r="P4175" t="s">
        <v>191</v>
      </c>
      <c r="Q4175" t="s">
        <v>187</v>
      </c>
      <c r="R4175" t="s">
        <v>160</v>
      </c>
      <c r="S4175" t="s">
        <v>98</v>
      </c>
      <c r="T4175" t="s">
        <v>35</v>
      </c>
      <c r="U4175" s="13">
        <f t="shared" si="260"/>
        <v>2025</v>
      </c>
      <c r="V4175" s="13">
        <f t="shared" si="261"/>
        <v>12</v>
      </c>
      <c r="W4175" s="20" t="str">
        <f t="shared" si="262"/>
        <v>December</v>
      </c>
      <c r="X4175">
        <v>0.21</v>
      </c>
      <c r="Y4175" s="6">
        <f t="shared" si="263"/>
        <v>9598.4</v>
      </c>
      <c r="Z4175" cm="1">
        <f t="array" aca="1" ref="Z4175" ca="1">IF(roud(N4175,2)=ROUND(Z4175,2),"ok","error")</f>
        <v>0</v>
      </c>
    </row>
    <row r="4176" spans="1:26" x14ac:dyDescent="0.3">
      <c r="A4176" t="s">
        <v>5900</v>
      </c>
      <c r="B4176" s="4">
        <v>45652</v>
      </c>
      <c r="C4176" t="s">
        <v>1096</v>
      </c>
      <c r="D4176" t="s">
        <v>1097</v>
      </c>
      <c r="E4176" t="s">
        <v>127</v>
      </c>
      <c r="F4176" t="s">
        <v>128</v>
      </c>
      <c r="G4176" t="s">
        <v>52</v>
      </c>
      <c r="H4176" t="s">
        <v>129</v>
      </c>
      <c r="I4176" s="6">
        <v>2</v>
      </c>
      <c r="J4176" s="6">
        <v>1299</v>
      </c>
      <c r="K4176" s="6">
        <v>2598</v>
      </c>
      <c r="L4176" s="6">
        <v>0</v>
      </c>
      <c r="M4176" s="6">
        <v>0</v>
      </c>
      <c r="N4176" s="6">
        <v>2598</v>
      </c>
      <c r="O4176" s="6">
        <v>623.52</v>
      </c>
      <c r="P4176" t="s">
        <v>144</v>
      </c>
      <c r="Q4176" t="s">
        <v>145</v>
      </c>
      <c r="R4176" t="s">
        <v>65</v>
      </c>
      <c r="S4176" t="s">
        <v>107</v>
      </c>
      <c r="T4176" t="s">
        <v>46</v>
      </c>
      <c r="U4176" s="13">
        <f t="shared" si="260"/>
        <v>2024</v>
      </c>
      <c r="V4176" s="13">
        <f t="shared" si="261"/>
        <v>12</v>
      </c>
      <c r="W4176" s="20" t="str">
        <f t="shared" si="262"/>
        <v>December</v>
      </c>
      <c r="X4176">
        <v>0.24</v>
      </c>
      <c r="Y4176" s="6">
        <f t="shared" si="263"/>
        <v>2598</v>
      </c>
      <c r="Z4176" cm="1">
        <f t="array" aca="1" ref="Z4176" ca="1">IF(roud(N4176,2)=ROUND(Z4176,2),"ok","error")</f>
        <v>0</v>
      </c>
    </row>
    <row r="4177" spans="1:26" x14ac:dyDescent="0.3">
      <c r="A4177" t="s">
        <v>5901</v>
      </c>
      <c r="B4177" s="4">
        <v>45873</v>
      </c>
      <c r="C4177" t="s">
        <v>2053</v>
      </c>
      <c r="D4177" t="s">
        <v>2054</v>
      </c>
      <c r="E4177" t="s">
        <v>181</v>
      </c>
      <c r="F4177" t="s">
        <v>182</v>
      </c>
      <c r="G4177" t="s">
        <v>113</v>
      </c>
      <c r="H4177" t="s">
        <v>114</v>
      </c>
      <c r="I4177" s="6">
        <v>1</v>
      </c>
      <c r="J4177" s="6">
        <v>2499</v>
      </c>
      <c r="K4177" s="6">
        <v>2499</v>
      </c>
      <c r="L4177" s="6">
        <v>0.15</v>
      </c>
      <c r="M4177" s="6">
        <v>374.85</v>
      </c>
      <c r="N4177" s="6">
        <v>2124.15</v>
      </c>
      <c r="O4177" s="6">
        <v>499.18</v>
      </c>
      <c r="P4177" t="s">
        <v>42</v>
      </c>
      <c r="Q4177" t="s">
        <v>43</v>
      </c>
      <c r="R4177" t="s">
        <v>44</v>
      </c>
      <c r="S4177" t="s">
        <v>98</v>
      </c>
      <c r="T4177" t="s">
        <v>46</v>
      </c>
      <c r="U4177" s="13">
        <f t="shared" si="260"/>
        <v>2025</v>
      </c>
      <c r="V4177" s="13">
        <f t="shared" si="261"/>
        <v>8</v>
      </c>
      <c r="W4177" s="20" t="str">
        <f t="shared" si="262"/>
        <v>August</v>
      </c>
      <c r="X4177">
        <v>0.23499999999999999</v>
      </c>
      <c r="Y4177" s="6">
        <f t="shared" si="263"/>
        <v>1749.3</v>
      </c>
      <c r="Z4177" cm="1">
        <f t="array" aca="1" ref="Z4177" ca="1">IF(roud(N4177,2)=ROUND(Z4177,2),"ok","error")</f>
        <v>0</v>
      </c>
    </row>
    <row r="4178" spans="1:26" x14ac:dyDescent="0.3">
      <c r="A4178" t="s">
        <v>5902</v>
      </c>
      <c r="B4178" s="4">
        <v>45869</v>
      </c>
      <c r="C4178" t="s">
        <v>761</v>
      </c>
      <c r="D4178" t="s">
        <v>762</v>
      </c>
      <c r="E4178" t="s">
        <v>121</v>
      </c>
      <c r="F4178" t="s">
        <v>122</v>
      </c>
      <c r="G4178" t="s">
        <v>61</v>
      </c>
      <c r="H4178" t="s">
        <v>123</v>
      </c>
      <c r="I4178" s="6">
        <v>3</v>
      </c>
      <c r="J4178" s="6">
        <v>24999</v>
      </c>
      <c r="K4178" s="6">
        <v>74997</v>
      </c>
      <c r="L4178" s="6">
        <v>0.15</v>
      </c>
      <c r="M4178" s="6">
        <v>11249.55</v>
      </c>
      <c r="N4178" s="6">
        <v>63747.45</v>
      </c>
      <c r="O4178" s="6">
        <v>7330.96</v>
      </c>
      <c r="P4178" t="s">
        <v>42</v>
      </c>
      <c r="Q4178" t="s">
        <v>43</v>
      </c>
      <c r="R4178" t="s">
        <v>44</v>
      </c>
      <c r="S4178" t="s">
        <v>107</v>
      </c>
      <c r="T4178" t="s">
        <v>46</v>
      </c>
      <c r="U4178" s="13">
        <f t="shared" si="260"/>
        <v>2025</v>
      </c>
      <c r="V4178" s="13">
        <f t="shared" si="261"/>
        <v>7</v>
      </c>
      <c r="W4178" s="20" t="str">
        <f t="shared" si="262"/>
        <v>July</v>
      </c>
      <c r="X4178">
        <v>0.115</v>
      </c>
      <c r="Y4178" s="6">
        <f t="shared" si="263"/>
        <v>52497.9</v>
      </c>
      <c r="Z4178" cm="1">
        <f t="array" aca="1" ref="Z4178" ca="1">IF(roud(N4178,2)=ROUND(Z4178,2),"ok","error")</f>
        <v>0</v>
      </c>
    </row>
    <row r="4179" spans="1:26" x14ac:dyDescent="0.3">
      <c r="A4179" t="s">
        <v>5903</v>
      </c>
      <c r="B4179" s="4">
        <v>45437</v>
      </c>
      <c r="C4179" t="s">
        <v>1534</v>
      </c>
      <c r="D4179" t="s">
        <v>1535</v>
      </c>
      <c r="E4179" t="s">
        <v>212</v>
      </c>
      <c r="F4179" t="s">
        <v>213</v>
      </c>
      <c r="G4179" t="s">
        <v>214</v>
      </c>
      <c r="H4179" t="s">
        <v>215</v>
      </c>
      <c r="I4179" s="6">
        <v>1</v>
      </c>
      <c r="J4179" s="6">
        <v>599</v>
      </c>
      <c r="K4179" s="6">
        <v>599</v>
      </c>
      <c r="L4179" s="6">
        <v>0.05</v>
      </c>
      <c r="M4179" s="6">
        <v>29.95</v>
      </c>
      <c r="N4179" s="6">
        <v>569.04999999999995</v>
      </c>
      <c r="O4179" s="6">
        <v>207.7</v>
      </c>
      <c r="P4179" t="s">
        <v>89</v>
      </c>
      <c r="Q4179" t="s">
        <v>90</v>
      </c>
      <c r="R4179" t="s">
        <v>65</v>
      </c>
      <c r="S4179" t="s">
        <v>45</v>
      </c>
      <c r="T4179" t="s">
        <v>55</v>
      </c>
      <c r="U4179" s="13">
        <f t="shared" si="260"/>
        <v>2024</v>
      </c>
      <c r="V4179" s="13">
        <f t="shared" si="261"/>
        <v>5</v>
      </c>
      <c r="W4179" s="20" t="str">
        <f t="shared" si="262"/>
        <v>May</v>
      </c>
      <c r="X4179">
        <v>0.36499999999999999</v>
      </c>
      <c r="Y4179" s="6">
        <f t="shared" si="263"/>
        <v>539.1</v>
      </c>
      <c r="Z4179" cm="1">
        <f t="array" aca="1" ref="Z4179" ca="1">IF(roud(N4179,2)=ROUND(Z4179,2),"ok","error")</f>
        <v>0</v>
      </c>
    </row>
    <row r="4180" spans="1:26" x14ac:dyDescent="0.3">
      <c r="A4180" t="s">
        <v>5904</v>
      </c>
      <c r="B4180" s="4">
        <v>45868</v>
      </c>
      <c r="C4180" t="s">
        <v>826</v>
      </c>
      <c r="D4180" t="s">
        <v>827</v>
      </c>
      <c r="E4180" t="s">
        <v>284</v>
      </c>
      <c r="F4180" t="s">
        <v>285</v>
      </c>
      <c r="G4180" t="s">
        <v>52</v>
      </c>
      <c r="H4180" t="s">
        <v>129</v>
      </c>
      <c r="I4180" s="6">
        <v>3</v>
      </c>
      <c r="J4180" s="6">
        <v>999</v>
      </c>
      <c r="K4180" s="6">
        <v>2997</v>
      </c>
      <c r="L4180" s="6">
        <v>0.05</v>
      </c>
      <c r="M4180" s="6">
        <v>149.85</v>
      </c>
      <c r="N4180" s="6">
        <v>2847.15</v>
      </c>
      <c r="O4180" s="6">
        <v>640.61</v>
      </c>
      <c r="P4180" t="s">
        <v>89</v>
      </c>
      <c r="Q4180" t="s">
        <v>90</v>
      </c>
      <c r="R4180" t="s">
        <v>65</v>
      </c>
      <c r="S4180" t="s">
        <v>107</v>
      </c>
      <c r="T4180" t="s">
        <v>35</v>
      </c>
      <c r="U4180" s="13">
        <f t="shared" si="260"/>
        <v>2025</v>
      </c>
      <c r="V4180" s="13">
        <f t="shared" si="261"/>
        <v>7</v>
      </c>
      <c r="W4180" s="20" t="str">
        <f t="shared" si="262"/>
        <v>July</v>
      </c>
      <c r="X4180">
        <v>0.22500000000000001</v>
      </c>
      <c r="Y4180" s="6">
        <f t="shared" si="263"/>
        <v>2697.3</v>
      </c>
      <c r="Z4180" cm="1">
        <f t="array" aca="1" ref="Z4180" ca="1">IF(roud(N4180,2)=ROUND(Z4180,2),"ok","error")</f>
        <v>0</v>
      </c>
    </row>
    <row r="4181" spans="1:26" x14ac:dyDescent="0.3">
      <c r="A4181" t="s">
        <v>5905</v>
      </c>
      <c r="B4181" s="4">
        <v>45484</v>
      </c>
      <c r="C4181" t="s">
        <v>636</v>
      </c>
      <c r="D4181" t="s">
        <v>637</v>
      </c>
      <c r="E4181" t="s">
        <v>27</v>
      </c>
      <c r="F4181" t="s">
        <v>28</v>
      </c>
      <c r="G4181" t="s">
        <v>29</v>
      </c>
      <c r="H4181" t="s">
        <v>30</v>
      </c>
      <c r="I4181" s="6">
        <v>2</v>
      </c>
      <c r="J4181" s="6">
        <v>1999</v>
      </c>
      <c r="K4181" s="6">
        <v>3998</v>
      </c>
      <c r="L4181" s="6">
        <v>0.1</v>
      </c>
      <c r="M4181" s="6">
        <v>399.8</v>
      </c>
      <c r="N4181" s="6">
        <v>3598.2</v>
      </c>
      <c r="O4181" s="6">
        <v>1043.48</v>
      </c>
      <c r="P4181" t="s">
        <v>170</v>
      </c>
      <c r="Q4181" t="s">
        <v>171</v>
      </c>
      <c r="R4181" t="s">
        <v>44</v>
      </c>
      <c r="S4181" t="s">
        <v>107</v>
      </c>
      <c r="T4181" t="s">
        <v>35</v>
      </c>
      <c r="U4181" s="13">
        <f t="shared" si="260"/>
        <v>2024</v>
      </c>
      <c r="V4181" s="13">
        <f t="shared" si="261"/>
        <v>7</v>
      </c>
      <c r="W4181" s="20" t="str">
        <f t="shared" si="262"/>
        <v>July</v>
      </c>
      <c r="X4181">
        <v>0.28999999999999998</v>
      </c>
      <c r="Y4181" s="6">
        <f t="shared" si="263"/>
        <v>3198.4</v>
      </c>
      <c r="Z4181" cm="1">
        <f t="array" aca="1" ref="Z4181" ca="1">IF(roud(N4181,2)=ROUND(Z4181,2),"ok","error")</f>
        <v>0</v>
      </c>
    </row>
    <row r="4182" spans="1:26" x14ac:dyDescent="0.3">
      <c r="A4182" t="s">
        <v>5906</v>
      </c>
      <c r="B4182" s="4">
        <v>45796</v>
      </c>
      <c r="C4182" t="s">
        <v>3948</v>
      </c>
      <c r="D4182" t="s">
        <v>3949</v>
      </c>
      <c r="E4182" t="s">
        <v>167</v>
      </c>
      <c r="F4182" t="s">
        <v>168</v>
      </c>
      <c r="G4182" t="s">
        <v>113</v>
      </c>
      <c r="H4182" t="s">
        <v>169</v>
      </c>
      <c r="I4182" s="6">
        <v>1</v>
      </c>
      <c r="J4182" s="6">
        <v>899</v>
      </c>
      <c r="K4182" s="6">
        <v>899</v>
      </c>
      <c r="L4182" s="6">
        <v>0.15</v>
      </c>
      <c r="M4182" s="6">
        <v>134.85</v>
      </c>
      <c r="N4182" s="6">
        <v>764.15</v>
      </c>
      <c r="O4182" s="6">
        <v>179.58</v>
      </c>
      <c r="P4182" t="s">
        <v>89</v>
      </c>
      <c r="Q4182" t="s">
        <v>90</v>
      </c>
      <c r="R4182" t="s">
        <v>65</v>
      </c>
      <c r="S4182" t="s">
        <v>54</v>
      </c>
      <c r="T4182" t="s">
        <v>35</v>
      </c>
      <c r="U4182" s="13">
        <f t="shared" si="260"/>
        <v>2025</v>
      </c>
      <c r="V4182" s="13">
        <f t="shared" si="261"/>
        <v>5</v>
      </c>
      <c r="W4182" s="20" t="str">
        <f t="shared" si="262"/>
        <v>May</v>
      </c>
      <c r="X4182">
        <v>0.23499999999999999</v>
      </c>
      <c r="Y4182" s="6">
        <f t="shared" si="263"/>
        <v>629.29999999999995</v>
      </c>
      <c r="Z4182" cm="1">
        <f t="array" aca="1" ref="Z4182" ca="1">IF(roud(N4182,2)=ROUND(Z4182,2),"ok","error")</f>
        <v>0</v>
      </c>
    </row>
    <row r="4183" spans="1:26" x14ac:dyDescent="0.3">
      <c r="A4183" t="s">
        <v>5907</v>
      </c>
      <c r="B4183" s="4">
        <v>45847</v>
      </c>
      <c r="C4183" t="s">
        <v>5477</v>
      </c>
      <c r="D4183" t="s">
        <v>5478</v>
      </c>
      <c r="E4183" t="s">
        <v>273</v>
      </c>
      <c r="F4183" t="s">
        <v>274</v>
      </c>
      <c r="G4183" t="s">
        <v>29</v>
      </c>
      <c r="H4183" t="s">
        <v>88</v>
      </c>
      <c r="I4183" s="6">
        <v>1</v>
      </c>
      <c r="J4183" s="6">
        <v>2499</v>
      </c>
      <c r="K4183" s="6">
        <v>2499</v>
      </c>
      <c r="L4183" s="6">
        <v>0.15</v>
      </c>
      <c r="M4183" s="6">
        <v>374.85</v>
      </c>
      <c r="N4183" s="6">
        <v>2124.15</v>
      </c>
      <c r="O4183" s="6">
        <v>584.14</v>
      </c>
      <c r="P4183" t="s">
        <v>191</v>
      </c>
      <c r="Q4183" t="s">
        <v>187</v>
      </c>
      <c r="R4183" t="s">
        <v>160</v>
      </c>
      <c r="S4183" t="s">
        <v>107</v>
      </c>
      <c r="T4183" t="s">
        <v>35</v>
      </c>
      <c r="U4183" s="13">
        <f t="shared" si="260"/>
        <v>2025</v>
      </c>
      <c r="V4183" s="13">
        <f t="shared" si="261"/>
        <v>7</v>
      </c>
      <c r="W4183" s="20" t="str">
        <f t="shared" si="262"/>
        <v>July</v>
      </c>
      <c r="X4183">
        <v>0.27500000000000002</v>
      </c>
      <c r="Y4183" s="6">
        <f t="shared" si="263"/>
        <v>1749.3</v>
      </c>
      <c r="Z4183" cm="1">
        <f t="array" aca="1" ref="Z4183" ca="1">IF(roud(N4183,2)=ROUND(Z4183,2),"ok","error")</f>
        <v>0</v>
      </c>
    </row>
    <row r="4184" spans="1:26" x14ac:dyDescent="0.3">
      <c r="A4184" t="s">
        <v>5908</v>
      </c>
      <c r="B4184" s="4">
        <v>45608</v>
      </c>
      <c r="C4184" t="s">
        <v>864</v>
      </c>
      <c r="D4184" t="s">
        <v>865</v>
      </c>
      <c r="E4184" t="s">
        <v>86</v>
      </c>
      <c r="F4184" t="s">
        <v>87</v>
      </c>
      <c r="G4184" t="s">
        <v>29</v>
      </c>
      <c r="H4184" t="s">
        <v>88</v>
      </c>
      <c r="I4184" s="6">
        <v>2</v>
      </c>
      <c r="J4184" s="6">
        <v>1299</v>
      </c>
      <c r="K4184" s="6">
        <v>2598</v>
      </c>
      <c r="L4184" s="6">
        <v>0.2</v>
      </c>
      <c r="M4184" s="6">
        <v>519.6</v>
      </c>
      <c r="N4184" s="6">
        <v>2078.4</v>
      </c>
      <c r="O4184" s="6">
        <v>540.38</v>
      </c>
      <c r="P4184" t="s">
        <v>31</v>
      </c>
      <c r="Q4184" t="s">
        <v>32</v>
      </c>
      <c r="R4184" t="s">
        <v>33</v>
      </c>
      <c r="S4184" t="s">
        <v>45</v>
      </c>
      <c r="T4184" t="s">
        <v>35</v>
      </c>
      <c r="U4184" s="13">
        <f t="shared" si="260"/>
        <v>2024</v>
      </c>
      <c r="V4184" s="13">
        <f t="shared" si="261"/>
        <v>11</v>
      </c>
      <c r="W4184" s="20" t="str">
        <f t="shared" si="262"/>
        <v>November</v>
      </c>
      <c r="X4184">
        <v>0.26</v>
      </c>
      <c r="Y4184" s="6">
        <f t="shared" si="263"/>
        <v>1558.8</v>
      </c>
      <c r="Z4184" cm="1">
        <f t="array" aca="1" ref="Z4184" ca="1">IF(roud(N4184,2)=ROUND(Z4184,2),"ok","error")</f>
        <v>0</v>
      </c>
    </row>
    <row r="4185" spans="1:26" x14ac:dyDescent="0.3">
      <c r="A4185" t="s">
        <v>5909</v>
      </c>
      <c r="B4185" s="4">
        <v>45471</v>
      </c>
      <c r="C4185" t="s">
        <v>2715</v>
      </c>
      <c r="D4185" t="s">
        <v>2716</v>
      </c>
      <c r="E4185" t="s">
        <v>75</v>
      </c>
      <c r="F4185" t="s">
        <v>76</v>
      </c>
      <c r="G4185" t="s">
        <v>61</v>
      </c>
      <c r="H4185" t="s">
        <v>71</v>
      </c>
      <c r="I4185" s="6">
        <v>3</v>
      </c>
      <c r="J4185" s="6">
        <v>1499</v>
      </c>
      <c r="K4185" s="6">
        <v>4497</v>
      </c>
      <c r="L4185" s="6">
        <v>0.05</v>
      </c>
      <c r="M4185" s="6">
        <v>224.85</v>
      </c>
      <c r="N4185" s="6">
        <v>4272.1499999999996</v>
      </c>
      <c r="O4185" s="6">
        <v>619.46</v>
      </c>
      <c r="P4185" t="s">
        <v>94</v>
      </c>
      <c r="Q4185" t="s">
        <v>64</v>
      </c>
      <c r="R4185" t="s">
        <v>65</v>
      </c>
      <c r="S4185" t="s">
        <v>107</v>
      </c>
      <c r="T4185" t="s">
        <v>35</v>
      </c>
      <c r="U4185" s="13">
        <f t="shared" si="260"/>
        <v>2024</v>
      </c>
      <c r="V4185" s="13">
        <f t="shared" si="261"/>
        <v>6</v>
      </c>
      <c r="W4185" s="20" t="str">
        <f t="shared" si="262"/>
        <v>June</v>
      </c>
      <c r="X4185">
        <v>0.14499999999999999</v>
      </c>
      <c r="Y4185" s="6">
        <f t="shared" si="263"/>
        <v>4047.3</v>
      </c>
      <c r="Z4185" cm="1">
        <f t="array" aca="1" ref="Z4185" ca="1">IF(roud(N4185,2)=ROUND(Z4185,2),"ok","error")</f>
        <v>0</v>
      </c>
    </row>
    <row r="4186" spans="1:26" x14ac:dyDescent="0.3">
      <c r="A4186" t="s">
        <v>5910</v>
      </c>
      <c r="B4186" s="4">
        <v>45794</v>
      </c>
      <c r="C4186" t="s">
        <v>416</v>
      </c>
      <c r="D4186" t="s">
        <v>417</v>
      </c>
      <c r="E4186" t="s">
        <v>323</v>
      </c>
      <c r="F4186" t="s">
        <v>324</v>
      </c>
      <c r="G4186" t="s">
        <v>29</v>
      </c>
      <c r="H4186" t="s">
        <v>304</v>
      </c>
      <c r="I4186" s="6">
        <v>1</v>
      </c>
      <c r="J4186" s="6">
        <v>799</v>
      </c>
      <c r="K4186" s="6">
        <v>799</v>
      </c>
      <c r="L4186" s="6">
        <v>0.2</v>
      </c>
      <c r="M4186" s="6">
        <v>159.80000000000001</v>
      </c>
      <c r="N4186" s="6">
        <v>639.20000000000005</v>
      </c>
      <c r="O4186" s="6">
        <v>166.19</v>
      </c>
      <c r="P4186" t="s">
        <v>42</v>
      </c>
      <c r="Q4186" t="s">
        <v>43</v>
      </c>
      <c r="R4186" t="s">
        <v>44</v>
      </c>
      <c r="S4186" t="s">
        <v>45</v>
      </c>
      <c r="T4186" t="s">
        <v>55</v>
      </c>
      <c r="U4186" s="13">
        <f t="shared" si="260"/>
        <v>2025</v>
      </c>
      <c r="V4186" s="13">
        <f t="shared" si="261"/>
        <v>5</v>
      </c>
      <c r="W4186" s="20" t="str">
        <f t="shared" si="262"/>
        <v>May</v>
      </c>
      <c r="X4186">
        <v>0.26</v>
      </c>
      <c r="Y4186" s="6">
        <f t="shared" si="263"/>
        <v>479.4</v>
      </c>
      <c r="Z4186" cm="1">
        <f t="array" aca="1" ref="Z4186" ca="1">IF(roud(N4186,2)=ROUND(Z4186,2),"ok","error")</f>
        <v>0</v>
      </c>
    </row>
    <row r="4187" spans="1:26" x14ac:dyDescent="0.3">
      <c r="A4187" t="s">
        <v>5911</v>
      </c>
      <c r="B4187" s="4">
        <v>45330</v>
      </c>
      <c r="C4187" t="s">
        <v>306</v>
      </c>
      <c r="D4187" t="s">
        <v>307</v>
      </c>
      <c r="E4187" t="s">
        <v>121</v>
      </c>
      <c r="F4187" t="s">
        <v>122</v>
      </c>
      <c r="G4187" t="s">
        <v>61</v>
      </c>
      <c r="H4187" t="s">
        <v>123</v>
      </c>
      <c r="I4187" s="6">
        <v>3</v>
      </c>
      <c r="J4187" s="6">
        <v>24999</v>
      </c>
      <c r="K4187" s="6">
        <v>74997</v>
      </c>
      <c r="L4187" s="6">
        <v>0.2</v>
      </c>
      <c r="M4187" s="6">
        <v>14999.4</v>
      </c>
      <c r="N4187" s="6">
        <v>59997.599999999999</v>
      </c>
      <c r="O4187" s="6">
        <v>5999.76</v>
      </c>
      <c r="P4187" t="s">
        <v>158</v>
      </c>
      <c r="Q4187" t="s">
        <v>159</v>
      </c>
      <c r="R4187" t="s">
        <v>160</v>
      </c>
      <c r="S4187" t="s">
        <v>54</v>
      </c>
      <c r="T4187" t="s">
        <v>55</v>
      </c>
      <c r="U4187" s="13">
        <f t="shared" si="260"/>
        <v>2024</v>
      </c>
      <c r="V4187" s="13">
        <f t="shared" si="261"/>
        <v>2</v>
      </c>
      <c r="W4187" s="20" t="str">
        <f t="shared" si="262"/>
        <v>February</v>
      </c>
      <c r="X4187">
        <v>0.1</v>
      </c>
      <c r="Y4187" s="6">
        <f t="shared" si="263"/>
        <v>44998.2</v>
      </c>
      <c r="Z4187" cm="1">
        <f t="array" aca="1" ref="Z4187" ca="1">IF(roud(N4187,2)=ROUND(Z4187,2),"ok","error")</f>
        <v>0</v>
      </c>
    </row>
    <row r="4188" spans="1:26" x14ac:dyDescent="0.3">
      <c r="A4188" t="s">
        <v>5912</v>
      </c>
      <c r="B4188" s="4">
        <v>45384</v>
      </c>
      <c r="C4188" t="s">
        <v>1522</v>
      </c>
      <c r="D4188" t="s">
        <v>1523</v>
      </c>
      <c r="E4188" t="s">
        <v>50</v>
      </c>
      <c r="F4188" t="s">
        <v>51</v>
      </c>
      <c r="G4188" t="s">
        <v>52</v>
      </c>
      <c r="H4188" t="s">
        <v>53</v>
      </c>
      <c r="I4188" s="6">
        <v>5</v>
      </c>
      <c r="J4188" s="6">
        <v>2999</v>
      </c>
      <c r="K4188" s="6">
        <v>14995</v>
      </c>
      <c r="L4188" s="6">
        <v>0.1</v>
      </c>
      <c r="M4188" s="6">
        <v>1499.5</v>
      </c>
      <c r="N4188" s="6">
        <v>13495.5</v>
      </c>
      <c r="O4188" s="6">
        <v>2834.06</v>
      </c>
      <c r="P4188" t="s">
        <v>42</v>
      </c>
      <c r="Q4188" t="s">
        <v>43</v>
      </c>
      <c r="R4188" t="s">
        <v>44</v>
      </c>
      <c r="S4188" t="s">
        <v>54</v>
      </c>
      <c r="T4188" t="s">
        <v>35</v>
      </c>
      <c r="U4188" s="13">
        <f t="shared" si="260"/>
        <v>2024</v>
      </c>
      <c r="V4188" s="13">
        <f t="shared" si="261"/>
        <v>4</v>
      </c>
      <c r="W4188" s="20" t="str">
        <f t="shared" si="262"/>
        <v>April</v>
      </c>
      <c r="X4188">
        <v>0.21</v>
      </c>
      <c r="Y4188" s="6">
        <f t="shared" si="263"/>
        <v>11996</v>
      </c>
      <c r="Z4188" cm="1">
        <f t="array" aca="1" ref="Z4188" ca="1">IF(roud(N4188,2)=ROUND(Z4188,2),"ok","error")</f>
        <v>0</v>
      </c>
    </row>
    <row r="4189" spans="1:26" x14ac:dyDescent="0.3">
      <c r="A4189" t="s">
        <v>5913</v>
      </c>
      <c r="B4189" s="4">
        <v>45349</v>
      </c>
      <c r="C4189" t="s">
        <v>291</v>
      </c>
      <c r="D4189" t="s">
        <v>292</v>
      </c>
      <c r="E4189" t="s">
        <v>75</v>
      </c>
      <c r="F4189" t="s">
        <v>76</v>
      </c>
      <c r="G4189" t="s">
        <v>61</v>
      </c>
      <c r="H4189" t="s">
        <v>71</v>
      </c>
      <c r="I4189" s="6">
        <v>1</v>
      </c>
      <c r="J4189" s="6">
        <v>1499</v>
      </c>
      <c r="K4189" s="6">
        <v>1499</v>
      </c>
      <c r="L4189" s="6">
        <v>0.05</v>
      </c>
      <c r="M4189" s="6">
        <v>74.95</v>
      </c>
      <c r="N4189" s="6">
        <v>1424.05</v>
      </c>
      <c r="O4189" s="6">
        <v>206.49</v>
      </c>
      <c r="P4189" t="s">
        <v>94</v>
      </c>
      <c r="Q4189" t="s">
        <v>64</v>
      </c>
      <c r="R4189" t="s">
        <v>65</v>
      </c>
      <c r="S4189" t="s">
        <v>54</v>
      </c>
      <c r="T4189" t="s">
        <v>35</v>
      </c>
      <c r="U4189" s="13">
        <f t="shared" si="260"/>
        <v>2024</v>
      </c>
      <c r="V4189" s="13">
        <f t="shared" si="261"/>
        <v>2</v>
      </c>
      <c r="W4189" s="20" t="str">
        <f t="shared" si="262"/>
        <v>February</v>
      </c>
      <c r="X4189">
        <v>0.14499999999999999</v>
      </c>
      <c r="Y4189" s="6">
        <f t="shared" si="263"/>
        <v>1349.1</v>
      </c>
      <c r="Z4189" cm="1">
        <f t="array" aca="1" ref="Z4189" ca="1">IF(roud(N4189,2)=ROUND(Z4189,2),"ok","error")</f>
        <v>0</v>
      </c>
    </row>
    <row r="4190" spans="1:26" x14ac:dyDescent="0.3">
      <c r="A4190" t="s">
        <v>5914</v>
      </c>
      <c r="B4190" s="4">
        <v>45530</v>
      </c>
      <c r="C4190" t="s">
        <v>502</v>
      </c>
      <c r="D4190" t="s">
        <v>503</v>
      </c>
      <c r="E4190" t="s">
        <v>127</v>
      </c>
      <c r="F4190" t="s">
        <v>128</v>
      </c>
      <c r="G4190" t="s">
        <v>52</v>
      </c>
      <c r="H4190" t="s">
        <v>129</v>
      </c>
      <c r="I4190" s="6">
        <v>2</v>
      </c>
      <c r="J4190" s="6">
        <v>1299</v>
      </c>
      <c r="K4190" s="6">
        <v>2598</v>
      </c>
      <c r="L4190" s="6">
        <v>0.2</v>
      </c>
      <c r="M4190" s="6">
        <v>519.6</v>
      </c>
      <c r="N4190" s="6">
        <v>2078.4</v>
      </c>
      <c r="O4190" s="6">
        <v>374.11</v>
      </c>
      <c r="P4190" t="s">
        <v>170</v>
      </c>
      <c r="Q4190" t="s">
        <v>171</v>
      </c>
      <c r="R4190" t="s">
        <v>44</v>
      </c>
      <c r="S4190" t="s">
        <v>34</v>
      </c>
      <c r="T4190" t="s">
        <v>46</v>
      </c>
      <c r="U4190" s="13">
        <f t="shared" si="260"/>
        <v>2024</v>
      </c>
      <c r="V4190" s="13">
        <f t="shared" si="261"/>
        <v>8</v>
      </c>
      <c r="W4190" s="20" t="str">
        <f t="shared" si="262"/>
        <v>August</v>
      </c>
      <c r="X4190">
        <v>0.18</v>
      </c>
      <c r="Y4190" s="6">
        <f t="shared" si="263"/>
        <v>1558.8</v>
      </c>
      <c r="Z4190" cm="1">
        <f t="array" aca="1" ref="Z4190" ca="1">IF(roud(N4190,2)=ROUND(Z4190,2),"ok","error")</f>
        <v>0</v>
      </c>
    </row>
    <row r="4191" spans="1:26" x14ac:dyDescent="0.3">
      <c r="A4191" t="s">
        <v>5915</v>
      </c>
      <c r="B4191" s="4">
        <v>45908</v>
      </c>
      <c r="C4191" t="s">
        <v>2302</v>
      </c>
      <c r="D4191" t="s">
        <v>2303</v>
      </c>
      <c r="E4191" t="s">
        <v>167</v>
      </c>
      <c r="F4191" t="s">
        <v>168</v>
      </c>
      <c r="G4191" t="s">
        <v>113</v>
      </c>
      <c r="H4191" t="s">
        <v>169</v>
      </c>
      <c r="I4191" s="6">
        <v>4</v>
      </c>
      <c r="J4191" s="6">
        <v>899</v>
      </c>
      <c r="K4191" s="6">
        <v>3596</v>
      </c>
      <c r="L4191" s="6">
        <v>0</v>
      </c>
      <c r="M4191" s="6">
        <v>0</v>
      </c>
      <c r="N4191" s="6">
        <v>3596</v>
      </c>
      <c r="O4191" s="6">
        <v>1006.88</v>
      </c>
      <c r="P4191" t="s">
        <v>63</v>
      </c>
      <c r="Q4191" t="s">
        <v>64</v>
      </c>
      <c r="R4191" t="s">
        <v>65</v>
      </c>
      <c r="S4191" t="s">
        <v>107</v>
      </c>
      <c r="T4191" t="s">
        <v>55</v>
      </c>
      <c r="U4191" s="13">
        <f t="shared" si="260"/>
        <v>2025</v>
      </c>
      <c r="V4191" s="13">
        <f t="shared" si="261"/>
        <v>9</v>
      </c>
      <c r="W4191" s="20" t="str">
        <f t="shared" si="262"/>
        <v>September</v>
      </c>
      <c r="X4191">
        <v>0.28000000000000003</v>
      </c>
      <c r="Y4191" s="6">
        <f t="shared" si="263"/>
        <v>3596</v>
      </c>
      <c r="Z4191" cm="1">
        <f t="array" aca="1" ref="Z4191" ca="1">IF(roud(N4191,2)=ROUND(Z4191,2),"ok","error")</f>
        <v>0</v>
      </c>
    </row>
    <row r="4192" spans="1:26" x14ac:dyDescent="0.3">
      <c r="A4192" t="s">
        <v>5916</v>
      </c>
      <c r="B4192" s="4">
        <v>45516</v>
      </c>
      <c r="C4192" t="s">
        <v>109</v>
      </c>
      <c r="D4192" t="s">
        <v>110</v>
      </c>
      <c r="E4192" t="s">
        <v>69</v>
      </c>
      <c r="F4192" t="s">
        <v>70</v>
      </c>
      <c r="G4192" t="s">
        <v>61</v>
      </c>
      <c r="H4192" t="s">
        <v>71</v>
      </c>
      <c r="I4192" s="6">
        <v>1</v>
      </c>
      <c r="J4192" s="6">
        <v>1299</v>
      </c>
      <c r="K4192" s="6">
        <v>1299</v>
      </c>
      <c r="L4192" s="6">
        <v>0.2</v>
      </c>
      <c r="M4192" s="6">
        <v>259.8</v>
      </c>
      <c r="N4192" s="6">
        <v>1039.2</v>
      </c>
      <c r="O4192" s="6">
        <v>103.92</v>
      </c>
      <c r="P4192" t="s">
        <v>42</v>
      </c>
      <c r="Q4192" t="s">
        <v>43</v>
      </c>
      <c r="R4192" t="s">
        <v>44</v>
      </c>
      <c r="S4192" t="s">
        <v>54</v>
      </c>
      <c r="T4192" t="s">
        <v>55</v>
      </c>
      <c r="U4192" s="13">
        <f t="shared" si="260"/>
        <v>2024</v>
      </c>
      <c r="V4192" s="13">
        <f t="shared" si="261"/>
        <v>8</v>
      </c>
      <c r="W4192" s="20" t="str">
        <f t="shared" si="262"/>
        <v>August</v>
      </c>
      <c r="X4192">
        <v>0.1</v>
      </c>
      <c r="Y4192" s="6">
        <f t="shared" si="263"/>
        <v>779.4</v>
      </c>
      <c r="Z4192" cm="1">
        <f t="array" aca="1" ref="Z4192" ca="1">IF(roud(N4192,2)=ROUND(Z4192,2),"ok","error")</f>
        <v>0</v>
      </c>
    </row>
    <row r="4193" spans="1:26" x14ac:dyDescent="0.3">
      <c r="A4193" t="s">
        <v>5917</v>
      </c>
      <c r="B4193" s="4">
        <v>45312</v>
      </c>
      <c r="C4193" t="s">
        <v>1618</v>
      </c>
      <c r="D4193" t="s">
        <v>1619</v>
      </c>
      <c r="E4193" t="s">
        <v>492</v>
      </c>
      <c r="F4193" t="s">
        <v>493</v>
      </c>
      <c r="G4193" t="s">
        <v>214</v>
      </c>
      <c r="H4193" t="s">
        <v>494</v>
      </c>
      <c r="I4193" s="6">
        <v>3</v>
      </c>
      <c r="J4193" s="6">
        <v>1499</v>
      </c>
      <c r="K4193" s="6">
        <v>4497</v>
      </c>
      <c r="L4193" s="6">
        <v>0.15</v>
      </c>
      <c r="M4193" s="6">
        <v>674.55</v>
      </c>
      <c r="N4193" s="6">
        <v>3822.45</v>
      </c>
      <c r="O4193" s="6">
        <v>1280.52</v>
      </c>
      <c r="P4193" t="s">
        <v>31</v>
      </c>
      <c r="Q4193" t="s">
        <v>32</v>
      </c>
      <c r="R4193" t="s">
        <v>33</v>
      </c>
      <c r="S4193" t="s">
        <v>98</v>
      </c>
      <c r="T4193" t="s">
        <v>35</v>
      </c>
      <c r="U4193" s="13">
        <f t="shared" si="260"/>
        <v>2024</v>
      </c>
      <c r="V4193" s="13">
        <f t="shared" si="261"/>
        <v>1</v>
      </c>
      <c r="W4193" s="20" t="str">
        <f t="shared" si="262"/>
        <v>January</v>
      </c>
      <c r="X4193">
        <v>0.33500000000000002</v>
      </c>
      <c r="Y4193" s="6">
        <f t="shared" si="263"/>
        <v>3147.9</v>
      </c>
      <c r="Z4193" cm="1">
        <f t="array" aca="1" ref="Z4193" ca="1">IF(roud(N4193,2)=ROUND(Z4193,2),"ok","error")</f>
        <v>0</v>
      </c>
    </row>
    <row r="4194" spans="1:26" x14ac:dyDescent="0.3">
      <c r="A4194" t="s">
        <v>5918</v>
      </c>
      <c r="B4194" s="4">
        <v>45831</v>
      </c>
      <c r="C4194" t="s">
        <v>2086</v>
      </c>
      <c r="D4194" t="s">
        <v>2087</v>
      </c>
      <c r="E4194" t="s">
        <v>356</v>
      </c>
      <c r="F4194" t="s">
        <v>357</v>
      </c>
      <c r="G4194" t="s">
        <v>214</v>
      </c>
      <c r="H4194" t="s">
        <v>260</v>
      </c>
      <c r="I4194" s="6">
        <v>1</v>
      </c>
      <c r="J4194" s="6">
        <v>699</v>
      </c>
      <c r="K4194" s="6">
        <v>699</v>
      </c>
      <c r="L4194" s="6">
        <v>0.25</v>
      </c>
      <c r="M4194" s="6">
        <v>174.75</v>
      </c>
      <c r="N4194" s="6">
        <v>524.25</v>
      </c>
      <c r="O4194" s="6">
        <v>159.9</v>
      </c>
      <c r="P4194" t="s">
        <v>186</v>
      </c>
      <c r="Q4194" t="s">
        <v>187</v>
      </c>
      <c r="R4194" t="s">
        <v>160</v>
      </c>
      <c r="S4194" t="s">
        <v>107</v>
      </c>
      <c r="T4194" t="s">
        <v>35</v>
      </c>
      <c r="U4194" s="13">
        <f t="shared" si="260"/>
        <v>2025</v>
      </c>
      <c r="V4194" s="13">
        <f t="shared" si="261"/>
        <v>6</v>
      </c>
      <c r="W4194" s="20" t="str">
        <f t="shared" si="262"/>
        <v>June</v>
      </c>
      <c r="X4194">
        <v>0.30499999999999999</v>
      </c>
      <c r="Y4194" s="6">
        <f t="shared" si="263"/>
        <v>349.5</v>
      </c>
      <c r="Z4194" cm="1">
        <f t="array" aca="1" ref="Z4194" ca="1">IF(roud(N4194,2)=ROUND(Z4194,2),"ok","error")</f>
        <v>0</v>
      </c>
    </row>
    <row r="4195" spans="1:26" x14ac:dyDescent="0.3">
      <c r="A4195" t="s">
        <v>5919</v>
      </c>
      <c r="B4195" s="4">
        <v>45781</v>
      </c>
      <c r="C4195" t="s">
        <v>1043</v>
      </c>
      <c r="D4195" t="s">
        <v>1044</v>
      </c>
      <c r="E4195" t="s">
        <v>284</v>
      </c>
      <c r="F4195" t="s">
        <v>285</v>
      </c>
      <c r="G4195" t="s">
        <v>52</v>
      </c>
      <c r="H4195" t="s">
        <v>129</v>
      </c>
      <c r="I4195" s="6">
        <v>1</v>
      </c>
      <c r="J4195" s="6">
        <v>999</v>
      </c>
      <c r="K4195" s="6">
        <v>999</v>
      </c>
      <c r="L4195" s="6">
        <v>0.1</v>
      </c>
      <c r="M4195" s="6">
        <v>99.9</v>
      </c>
      <c r="N4195" s="6">
        <v>899.1</v>
      </c>
      <c r="O4195" s="6">
        <v>188.81</v>
      </c>
      <c r="P4195" t="s">
        <v>63</v>
      </c>
      <c r="Q4195" t="s">
        <v>64</v>
      </c>
      <c r="R4195" t="s">
        <v>65</v>
      </c>
      <c r="S4195" t="s">
        <v>107</v>
      </c>
      <c r="T4195" t="s">
        <v>55</v>
      </c>
      <c r="U4195" s="13">
        <f t="shared" si="260"/>
        <v>2025</v>
      </c>
      <c r="V4195" s="13">
        <f t="shared" si="261"/>
        <v>5</v>
      </c>
      <c r="W4195" s="20" t="str">
        <f t="shared" si="262"/>
        <v>May</v>
      </c>
      <c r="X4195">
        <v>0.21</v>
      </c>
      <c r="Y4195" s="6">
        <f t="shared" si="263"/>
        <v>799.2</v>
      </c>
      <c r="Z4195" cm="1">
        <f t="array" aca="1" ref="Z4195" ca="1">IF(roud(N4195,2)=ROUND(Z4195,2),"ok","error")</f>
        <v>0</v>
      </c>
    </row>
    <row r="4196" spans="1:26" x14ac:dyDescent="0.3">
      <c r="A4196" t="s">
        <v>5920</v>
      </c>
      <c r="B4196" s="4">
        <v>45292</v>
      </c>
      <c r="C4196" t="s">
        <v>4557</v>
      </c>
      <c r="D4196" t="s">
        <v>4558</v>
      </c>
      <c r="E4196" t="s">
        <v>212</v>
      </c>
      <c r="F4196" t="s">
        <v>213</v>
      </c>
      <c r="G4196" t="s">
        <v>214</v>
      </c>
      <c r="H4196" t="s">
        <v>215</v>
      </c>
      <c r="I4196" s="6">
        <v>1</v>
      </c>
      <c r="J4196" s="6">
        <v>599</v>
      </c>
      <c r="K4196" s="6">
        <v>599</v>
      </c>
      <c r="L4196" s="6">
        <v>0.15</v>
      </c>
      <c r="M4196" s="6">
        <v>89.85</v>
      </c>
      <c r="N4196" s="6">
        <v>509.15</v>
      </c>
      <c r="O4196" s="6">
        <v>170.57</v>
      </c>
      <c r="P4196" t="s">
        <v>63</v>
      </c>
      <c r="Q4196" t="s">
        <v>64</v>
      </c>
      <c r="R4196" t="s">
        <v>65</v>
      </c>
      <c r="S4196" t="s">
        <v>98</v>
      </c>
      <c r="T4196" t="s">
        <v>55</v>
      </c>
      <c r="U4196" s="13">
        <f t="shared" si="260"/>
        <v>2024</v>
      </c>
      <c r="V4196" s="13">
        <f t="shared" si="261"/>
        <v>1</v>
      </c>
      <c r="W4196" s="20" t="str">
        <f t="shared" si="262"/>
        <v>January</v>
      </c>
      <c r="X4196">
        <v>0.33500000000000002</v>
      </c>
      <c r="Y4196" s="6">
        <f t="shared" si="263"/>
        <v>419.3</v>
      </c>
      <c r="Z4196" cm="1">
        <f t="array" aca="1" ref="Z4196" ca="1">IF(roud(N4196,2)=ROUND(Z4196,2),"ok","error")</f>
        <v>0</v>
      </c>
    </row>
    <row r="4197" spans="1:26" x14ac:dyDescent="0.3">
      <c r="A4197" t="s">
        <v>5921</v>
      </c>
      <c r="B4197" s="4">
        <v>45631</v>
      </c>
      <c r="C4197" t="s">
        <v>2077</v>
      </c>
      <c r="D4197" t="s">
        <v>2078</v>
      </c>
      <c r="E4197" t="s">
        <v>59</v>
      </c>
      <c r="F4197" t="s">
        <v>60</v>
      </c>
      <c r="G4197" t="s">
        <v>61</v>
      </c>
      <c r="H4197" t="s">
        <v>62</v>
      </c>
      <c r="I4197" s="6">
        <v>1</v>
      </c>
      <c r="J4197" s="6">
        <v>59999</v>
      </c>
      <c r="K4197" s="6">
        <v>59999</v>
      </c>
      <c r="L4197" s="6">
        <v>0.15</v>
      </c>
      <c r="M4197" s="6">
        <v>8999.85</v>
      </c>
      <c r="N4197" s="6">
        <v>50999.15</v>
      </c>
      <c r="O4197" s="6">
        <v>5864.9</v>
      </c>
      <c r="P4197" t="s">
        <v>186</v>
      </c>
      <c r="Q4197" t="s">
        <v>187</v>
      </c>
      <c r="R4197" t="s">
        <v>160</v>
      </c>
      <c r="S4197" t="s">
        <v>107</v>
      </c>
      <c r="T4197" t="s">
        <v>55</v>
      </c>
      <c r="U4197" s="13">
        <f t="shared" si="260"/>
        <v>2024</v>
      </c>
      <c r="V4197" s="13">
        <f t="shared" si="261"/>
        <v>12</v>
      </c>
      <c r="W4197" s="20" t="str">
        <f t="shared" si="262"/>
        <v>December</v>
      </c>
      <c r="X4197">
        <v>0.115</v>
      </c>
      <c r="Y4197" s="6">
        <f t="shared" si="263"/>
        <v>41999.3</v>
      </c>
      <c r="Z4197" cm="1">
        <f t="array" aca="1" ref="Z4197" ca="1">IF(roud(N4197,2)=ROUND(Z4197,2),"ok","error")</f>
        <v>0</v>
      </c>
    </row>
    <row r="4198" spans="1:26" x14ac:dyDescent="0.3">
      <c r="A4198" t="s">
        <v>5922</v>
      </c>
      <c r="B4198" s="4">
        <v>45920</v>
      </c>
      <c r="C4198" t="s">
        <v>1717</v>
      </c>
      <c r="D4198" t="s">
        <v>1718</v>
      </c>
      <c r="E4198" t="s">
        <v>198</v>
      </c>
      <c r="F4198" t="s">
        <v>199</v>
      </c>
      <c r="G4198" t="s">
        <v>61</v>
      </c>
      <c r="H4198" t="s">
        <v>71</v>
      </c>
      <c r="I4198" s="6">
        <v>1</v>
      </c>
      <c r="J4198" s="6">
        <v>899</v>
      </c>
      <c r="K4198" s="6">
        <v>899</v>
      </c>
      <c r="L4198" s="6">
        <v>0.2</v>
      </c>
      <c r="M4198" s="6">
        <v>179.8</v>
      </c>
      <c r="N4198" s="6">
        <v>719.2</v>
      </c>
      <c r="O4198" s="6">
        <v>71.92</v>
      </c>
      <c r="P4198" t="s">
        <v>105</v>
      </c>
      <c r="Q4198" t="s">
        <v>106</v>
      </c>
      <c r="R4198" t="s">
        <v>44</v>
      </c>
      <c r="S4198" t="s">
        <v>98</v>
      </c>
      <c r="T4198" t="s">
        <v>35</v>
      </c>
      <c r="U4198" s="13">
        <f t="shared" si="260"/>
        <v>2025</v>
      </c>
      <c r="V4198" s="13">
        <f t="shared" si="261"/>
        <v>9</v>
      </c>
      <c r="W4198" s="20" t="str">
        <f t="shared" si="262"/>
        <v>September</v>
      </c>
      <c r="X4198">
        <v>0.1</v>
      </c>
      <c r="Y4198" s="6">
        <f t="shared" si="263"/>
        <v>539.4</v>
      </c>
      <c r="Z4198" cm="1">
        <f t="array" aca="1" ref="Z4198" ca="1">IF(roud(N4198,2)=ROUND(Z4198,2),"ok","error")</f>
        <v>0</v>
      </c>
    </row>
    <row r="4199" spans="1:26" x14ac:dyDescent="0.3">
      <c r="A4199" t="s">
        <v>5923</v>
      </c>
      <c r="B4199" s="4">
        <v>45498</v>
      </c>
      <c r="C4199" t="s">
        <v>1851</v>
      </c>
      <c r="D4199" t="s">
        <v>1852</v>
      </c>
      <c r="E4199" t="s">
        <v>27</v>
      </c>
      <c r="F4199" t="s">
        <v>28</v>
      </c>
      <c r="G4199" t="s">
        <v>29</v>
      </c>
      <c r="H4199" t="s">
        <v>30</v>
      </c>
      <c r="I4199" s="6">
        <v>2</v>
      </c>
      <c r="J4199" s="6">
        <v>1999</v>
      </c>
      <c r="K4199" s="6">
        <v>3998</v>
      </c>
      <c r="L4199" s="6">
        <v>0.1</v>
      </c>
      <c r="M4199" s="6">
        <v>399.8</v>
      </c>
      <c r="N4199" s="6">
        <v>3598.2</v>
      </c>
      <c r="O4199" s="6">
        <v>1043.48</v>
      </c>
      <c r="P4199" t="s">
        <v>191</v>
      </c>
      <c r="Q4199" t="s">
        <v>187</v>
      </c>
      <c r="R4199" t="s">
        <v>160</v>
      </c>
      <c r="S4199" t="s">
        <v>107</v>
      </c>
      <c r="T4199" t="s">
        <v>55</v>
      </c>
      <c r="U4199" s="13">
        <f t="shared" si="260"/>
        <v>2024</v>
      </c>
      <c r="V4199" s="13">
        <f t="shared" si="261"/>
        <v>7</v>
      </c>
      <c r="W4199" s="20" t="str">
        <f t="shared" si="262"/>
        <v>July</v>
      </c>
      <c r="X4199">
        <v>0.28999999999999998</v>
      </c>
      <c r="Y4199" s="6">
        <f t="shared" si="263"/>
        <v>3198.4</v>
      </c>
      <c r="Z4199" cm="1">
        <f t="array" aca="1" ref="Z4199" ca="1">IF(roud(N4199,2)=ROUND(Z4199,2),"ok","error")</f>
        <v>0</v>
      </c>
    </row>
    <row r="4200" spans="1:26" x14ac:dyDescent="0.3">
      <c r="A4200" t="s">
        <v>5924</v>
      </c>
      <c r="B4200" s="4">
        <v>45425</v>
      </c>
      <c r="C4200" t="s">
        <v>398</v>
      </c>
      <c r="D4200" t="s">
        <v>399</v>
      </c>
      <c r="E4200" t="s">
        <v>356</v>
      </c>
      <c r="F4200" t="s">
        <v>357</v>
      </c>
      <c r="G4200" t="s">
        <v>214</v>
      </c>
      <c r="H4200" t="s">
        <v>260</v>
      </c>
      <c r="I4200" s="6">
        <v>1</v>
      </c>
      <c r="J4200" s="6">
        <v>699</v>
      </c>
      <c r="K4200" s="6">
        <v>699</v>
      </c>
      <c r="L4200" s="6">
        <v>0.25</v>
      </c>
      <c r="M4200" s="6">
        <v>174.75</v>
      </c>
      <c r="N4200" s="6">
        <v>524.25</v>
      </c>
      <c r="O4200" s="6">
        <v>159.9</v>
      </c>
      <c r="P4200" t="s">
        <v>89</v>
      </c>
      <c r="Q4200" t="s">
        <v>90</v>
      </c>
      <c r="R4200" t="s">
        <v>65</v>
      </c>
      <c r="S4200" t="s">
        <v>45</v>
      </c>
      <c r="T4200" t="s">
        <v>46</v>
      </c>
      <c r="U4200" s="13">
        <f t="shared" si="260"/>
        <v>2024</v>
      </c>
      <c r="V4200" s="13">
        <f t="shared" si="261"/>
        <v>5</v>
      </c>
      <c r="W4200" s="20" t="str">
        <f t="shared" si="262"/>
        <v>May</v>
      </c>
      <c r="X4200">
        <v>0.30499999999999999</v>
      </c>
      <c r="Y4200" s="6">
        <f t="shared" si="263"/>
        <v>349.5</v>
      </c>
      <c r="Z4200" cm="1">
        <f t="array" aca="1" ref="Z4200" ca="1">IF(roud(N4200,2)=ROUND(Z4200,2),"ok","error")</f>
        <v>0</v>
      </c>
    </row>
    <row r="4201" spans="1:26" x14ac:dyDescent="0.3">
      <c r="A4201" t="s">
        <v>5925</v>
      </c>
      <c r="B4201" s="4">
        <v>45640</v>
      </c>
      <c r="C4201" t="s">
        <v>792</v>
      </c>
      <c r="D4201" t="s">
        <v>793</v>
      </c>
      <c r="E4201" t="s">
        <v>258</v>
      </c>
      <c r="F4201" t="s">
        <v>259</v>
      </c>
      <c r="G4201" t="s">
        <v>214</v>
      </c>
      <c r="H4201" t="s">
        <v>260</v>
      </c>
      <c r="I4201" s="6">
        <v>2</v>
      </c>
      <c r="J4201" s="6">
        <v>399</v>
      </c>
      <c r="K4201" s="6">
        <v>798</v>
      </c>
      <c r="L4201" s="6">
        <v>0.05</v>
      </c>
      <c r="M4201" s="6">
        <v>39.9</v>
      </c>
      <c r="N4201" s="6">
        <v>758.1</v>
      </c>
      <c r="O4201" s="6">
        <v>276.70999999999998</v>
      </c>
      <c r="P4201" t="s">
        <v>191</v>
      </c>
      <c r="Q4201" t="s">
        <v>187</v>
      </c>
      <c r="R4201" t="s">
        <v>160</v>
      </c>
      <c r="S4201" t="s">
        <v>107</v>
      </c>
      <c r="T4201" t="s">
        <v>55</v>
      </c>
      <c r="U4201" s="13">
        <f t="shared" si="260"/>
        <v>2024</v>
      </c>
      <c r="V4201" s="13">
        <f t="shared" si="261"/>
        <v>12</v>
      </c>
      <c r="W4201" s="20" t="str">
        <f t="shared" si="262"/>
        <v>December</v>
      </c>
      <c r="X4201">
        <v>0.36499999999999999</v>
      </c>
      <c r="Y4201" s="6">
        <f t="shared" si="263"/>
        <v>718.2</v>
      </c>
      <c r="Z4201" cm="1">
        <f t="array" aca="1" ref="Z4201" ca="1">IF(roud(N4201,2)=ROUND(Z4201,2),"ok","error")</f>
        <v>0</v>
      </c>
    </row>
    <row r="4202" spans="1:26" x14ac:dyDescent="0.3">
      <c r="A4202" t="s">
        <v>5926</v>
      </c>
      <c r="B4202" s="4">
        <v>45473</v>
      </c>
      <c r="C4202" t="s">
        <v>1148</v>
      </c>
      <c r="D4202" t="s">
        <v>1149</v>
      </c>
      <c r="E4202" t="s">
        <v>127</v>
      </c>
      <c r="F4202" t="s">
        <v>128</v>
      </c>
      <c r="G4202" t="s">
        <v>52</v>
      </c>
      <c r="H4202" t="s">
        <v>129</v>
      </c>
      <c r="I4202" s="6">
        <v>1</v>
      </c>
      <c r="J4202" s="6">
        <v>1299</v>
      </c>
      <c r="K4202" s="6">
        <v>1299</v>
      </c>
      <c r="L4202" s="6">
        <v>0.1</v>
      </c>
      <c r="M4202" s="6">
        <v>129.9</v>
      </c>
      <c r="N4202" s="6">
        <v>1169.0999999999999</v>
      </c>
      <c r="O4202" s="6">
        <v>245.51</v>
      </c>
      <c r="P4202" t="s">
        <v>105</v>
      </c>
      <c r="Q4202" t="s">
        <v>106</v>
      </c>
      <c r="R4202" t="s">
        <v>44</v>
      </c>
      <c r="S4202" t="s">
        <v>45</v>
      </c>
      <c r="T4202" t="s">
        <v>35</v>
      </c>
      <c r="U4202" s="13">
        <f t="shared" si="260"/>
        <v>2024</v>
      </c>
      <c r="V4202" s="13">
        <f t="shared" si="261"/>
        <v>6</v>
      </c>
      <c r="W4202" s="20" t="str">
        <f t="shared" si="262"/>
        <v>June</v>
      </c>
      <c r="X4202">
        <v>0.21</v>
      </c>
      <c r="Y4202" s="6">
        <f t="shared" si="263"/>
        <v>1039.2</v>
      </c>
      <c r="Z4202" cm="1">
        <f t="array" aca="1" ref="Z4202" ca="1">IF(roud(N4202,2)=ROUND(Z4202,2),"ok","error")</f>
        <v>0</v>
      </c>
    </row>
    <row r="4203" spans="1:26" x14ac:dyDescent="0.3">
      <c r="A4203" t="s">
        <v>5927</v>
      </c>
      <c r="B4203" s="4">
        <v>45623</v>
      </c>
      <c r="C4203" t="s">
        <v>1256</v>
      </c>
      <c r="D4203" t="s">
        <v>1257</v>
      </c>
      <c r="E4203" t="s">
        <v>86</v>
      </c>
      <c r="F4203" t="s">
        <v>87</v>
      </c>
      <c r="G4203" t="s">
        <v>29</v>
      </c>
      <c r="H4203" t="s">
        <v>88</v>
      </c>
      <c r="I4203" s="6">
        <v>2</v>
      </c>
      <c r="J4203" s="6">
        <v>1299</v>
      </c>
      <c r="K4203" s="6">
        <v>2598</v>
      </c>
      <c r="L4203" s="6">
        <v>0.1</v>
      </c>
      <c r="M4203" s="6">
        <v>259.8</v>
      </c>
      <c r="N4203" s="6">
        <v>2338.1999999999998</v>
      </c>
      <c r="O4203" s="6">
        <v>678.08</v>
      </c>
      <c r="P4203" t="s">
        <v>89</v>
      </c>
      <c r="Q4203" t="s">
        <v>90</v>
      </c>
      <c r="R4203" t="s">
        <v>65</v>
      </c>
      <c r="S4203" t="s">
        <v>34</v>
      </c>
      <c r="T4203" t="s">
        <v>35</v>
      </c>
      <c r="U4203" s="13">
        <f t="shared" si="260"/>
        <v>2024</v>
      </c>
      <c r="V4203" s="13">
        <f t="shared" si="261"/>
        <v>11</v>
      </c>
      <c r="W4203" s="20" t="str">
        <f t="shared" si="262"/>
        <v>November</v>
      </c>
      <c r="X4203">
        <v>0.28999999999999998</v>
      </c>
      <c r="Y4203" s="6">
        <f t="shared" si="263"/>
        <v>2078.4</v>
      </c>
      <c r="Z4203" cm="1">
        <f t="array" aca="1" ref="Z4203" ca="1">IF(roud(N4203,2)=ROUND(Z4203,2),"ok","error")</f>
        <v>0</v>
      </c>
    </row>
    <row r="4204" spans="1:26" x14ac:dyDescent="0.3">
      <c r="A4204" t="s">
        <v>5928</v>
      </c>
      <c r="B4204" s="4">
        <v>45352</v>
      </c>
      <c r="C4204" t="s">
        <v>1867</v>
      </c>
      <c r="D4204" t="s">
        <v>1868</v>
      </c>
      <c r="E4204" t="s">
        <v>102</v>
      </c>
      <c r="F4204" t="s">
        <v>103</v>
      </c>
      <c r="G4204" t="s">
        <v>52</v>
      </c>
      <c r="H4204" t="s">
        <v>104</v>
      </c>
      <c r="I4204" s="6">
        <v>1</v>
      </c>
      <c r="J4204" s="6">
        <v>5999</v>
      </c>
      <c r="K4204" s="6">
        <v>5999</v>
      </c>
      <c r="L4204" s="6">
        <v>0.1</v>
      </c>
      <c r="M4204" s="6">
        <v>599.9</v>
      </c>
      <c r="N4204" s="6">
        <v>5399.1</v>
      </c>
      <c r="O4204" s="6">
        <v>1133.81</v>
      </c>
      <c r="P4204" t="s">
        <v>42</v>
      </c>
      <c r="Q4204" t="s">
        <v>43</v>
      </c>
      <c r="R4204" t="s">
        <v>44</v>
      </c>
      <c r="S4204" t="s">
        <v>54</v>
      </c>
      <c r="T4204" t="s">
        <v>46</v>
      </c>
      <c r="U4204" s="13">
        <f t="shared" si="260"/>
        <v>2024</v>
      </c>
      <c r="V4204" s="13">
        <f t="shared" si="261"/>
        <v>3</v>
      </c>
      <c r="W4204" s="20" t="str">
        <f t="shared" si="262"/>
        <v>March</v>
      </c>
      <c r="X4204">
        <v>0.21</v>
      </c>
      <c r="Y4204" s="6">
        <f t="shared" si="263"/>
        <v>4799.2</v>
      </c>
      <c r="Z4204" cm="1">
        <f t="array" aca="1" ref="Z4204" ca="1">IF(roud(N4204,2)=ROUND(Z4204,2),"ok","error")</f>
        <v>0</v>
      </c>
    </row>
    <row r="4205" spans="1:26" x14ac:dyDescent="0.3">
      <c r="A4205" t="s">
        <v>5929</v>
      </c>
      <c r="B4205" s="4">
        <v>45314</v>
      </c>
      <c r="C4205" t="s">
        <v>1011</v>
      </c>
      <c r="D4205" t="s">
        <v>1012</v>
      </c>
      <c r="E4205" t="s">
        <v>40</v>
      </c>
      <c r="F4205" t="s">
        <v>41</v>
      </c>
      <c r="G4205" t="s">
        <v>29</v>
      </c>
      <c r="H4205" t="s">
        <v>30</v>
      </c>
      <c r="I4205" s="6">
        <v>2</v>
      </c>
      <c r="J4205" s="6">
        <v>1199</v>
      </c>
      <c r="K4205" s="6">
        <v>2398</v>
      </c>
      <c r="L4205" s="6">
        <v>0.2</v>
      </c>
      <c r="M4205" s="6">
        <v>479.6</v>
      </c>
      <c r="N4205" s="6">
        <v>1918.4</v>
      </c>
      <c r="O4205" s="6">
        <v>498.78</v>
      </c>
      <c r="P4205" t="s">
        <v>158</v>
      </c>
      <c r="Q4205" t="s">
        <v>159</v>
      </c>
      <c r="R4205" t="s">
        <v>160</v>
      </c>
      <c r="S4205" t="s">
        <v>107</v>
      </c>
      <c r="T4205" t="s">
        <v>55</v>
      </c>
      <c r="U4205" s="13">
        <f t="shared" si="260"/>
        <v>2024</v>
      </c>
      <c r="V4205" s="13">
        <f t="shared" si="261"/>
        <v>1</v>
      </c>
      <c r="W4205" s="20" t="str">
        <f t="shared" si="262"/>
        <v>January</v>
      </c>
      <c r="X4205">
        <v>0.26</v>
      </c>
      <c r="Y4205" s="6">
        <f t="shared" si="263"/>
        <v>1438.8</v>
      </c>
      <c r="Z4205" cm="1">
        <f t="array" aca="1" ref="Z4205" ca="1">IF(roud(N4205,2)=ROUND(Z4205,2),"ok","error")</f>
        <v>0</v>
      </c>
    </row>
    <row r="4206" spans="1:26" x14ac:dyDescent="0.3">
      <c r="A4206" t="s">
        <v>5930</v>
      </c>
      <c r="B4206" s="4">
        <v>45443</v>
      </c>
      <c r="C4206" t="s">
        <v>752</v>
      </c>
      <c r="D4206" t="s">
        <v>753</v>
      </c>
      <c r="E4206" t="s">
        <v>356</v>
      </c>
      <c r="F4206" t="s">
        <v>357</v>
      </c>
      <c r="G4206" t="s">
        <v>214</v>
      </c>
      <c r="H4206" t="s">
        <v>260</v>
      </c>
      <c r="I4206" s="6">
        <v>1</v>
      </c>
      <c r="J4206" s="6">
        <v>699</v>
      </c>
      <c r="K4206" s="6">
        <v>699</v>
      </c>
      <c r="L4206" s="6">
        <v>0.15</v>
      </c>
      <c r="M4206" s="6">
        <v>104.85</v>
      </c>
      <c r="N4206" s="6">
        <v>594.15</v>
      </c>
      <c r="O4206" s="6">
        <v>199.04</v>
      </c>
      <c r="P4206" t="s">
        <v>191</v>
      </c>
      <c r="Q4206" t="s">
        <v>187</v>
      </c>
      <c r="R4206" t="s">
        <v>160</v>
      </c>
      <c r="S4206" t="s">
        <v>45</v>
      </c>
      <c r="T4206" t="s">
        <v>55</v>
      </c>
      <c r="U4206" s="13">
        <f t="shared" si="260"/>
        <v>2024</v>
      </c>
      <c r="V4206" s="13">
        <f t="shared" si="261"/>
        <v>5</v>
      </c>
      <c r="W4206" s="20" t="str">
        <f t="shared" si="262"/>
        <v>May</v>
      </c>
      <c r="X4206">
        <v>0.33500000000000002</v>
      </c>
      <c r="Y4206" s="6">
        <f t="shared" si="263"/>
        <v>489.3</v>
      </c>
      <c r="Z4206" cm="1">
        <f t="array" aca="1" ref="Z4206" ca="1">IF(roud(N4206,2)=ROUND(Z4206,2),"ok","error")</f>
        <v>0</v>
      </c>
    </row>
    <row r="4207" spans="1:26" x14ac:dyDescent="0.3">
      <c r="A4207" t="s">
        <v>5931</v>
      </c>
      <c r="B4207" s="4">
        <v>45892</v>
      </c>
      <c r="C4207" t="s">
        <v>1171</v>
      </c>
      <c r="D4207" t="s">
        <v>1172</v>
      </c>
      <c r="E4207" t="s">
        <v>167</v>
      </c>
      <c r="F4207" t="s">
        <v>168</v>
      </c>
      <c r="G4207" t="s">
        <v>113</v>
      </c>
      <c r="H4207" t="s">
        <v>169</v>
      </c>
      <c r="I4207" s="6">
        <v>1</v>
      </c>
      <c r="J4207" s="6">
        <v>899</v>
      </c>
      <c r="K4207" s="6">
        <v>899</v>
      </c>
      <c r="L4207" s="6">
        <v>0</v>
      </c>
      <c r="M4207" s="6">
        <v>0</v>
      </c>
      <c r="N4207" s="6">
        <v>899</v>
      </c>
      <c r="O4207" s="6">
        <v>251.72</v>
      </c>
      <c r="P4207" t="s">
        <v>89</v>
      </c>
      <c r="Q4207" t="s">
        <v>90</v>
      </c>
      <c r="R4207" t="s">
        <v>65</v>
      </c>
      <c r="S4207" t="s">
        <v>34</v>
      </c>
      <c r="T4207" t="s">
        <v>35</v>
      </c>
      <c r="U4207" s="13">
        <f t="shared" si="260"/>
        <v>2025</v>
      </c>
      <c r="V4207" s="13">
        <f t="shared" si="261"/>
        <v>8</v>
      </c>
      <c r="W4207" s="20" t="str">
        <f t="shared" si="262"/>
        <v>August</v>
      </c>
      <c r="X4207">
        <v>0.28000000000000003</v>
      </c>
      <c r="Y4207" s="6">
        <f t="shared" si="263"/>
        <v>899</v>
      </c>
      <c r="Z4207" cm="1">
        <f t="array" aca="1" ref="Z4207" ca="1">IF(roud(N4207,2)=ROUND(Z4207,2),"ok","error")</f>
        <v>0</v>
      </c>
    </row>
    <row r="4208" spans="1:26" x14ac:dyDescent="0.3">
      <c r="A4208" t="s">
        <v>5932</v>
      </c>
      <c r="B4208" s="4">
        <v>46013</v>
      </c>
      <c r="C4208" t="s">
        <v>318</v>
      </c>
      <c r="D4208" t="s">
        <v>319</v>
      </c>
      <c r="E4208" t="s">
        <v>59</v>
      </c>
      <c r="F4208" t="s">
        <v>60</v>
      </c>
      <c r="G4208" t="s">
        <v>61</v>
      </c>
      <c r="H4208" t="s">
        <v>62</v>
      </c>
      <c r="I4208" s="6">
        <v>2</v>
      </c>
      <c r="J4208" s="6">
        <v>59999</v>
      </c>
      <c r="K4208" s="6">
        <v>119998</v>
      </c>
      <c r="L4208" s="6">
        <v>0.3</v>
      </c>
      <c r="M4208" s="6">
        <v>35999.4</v>
      </c>
      <c r="N4208" s="6">
        <v>83998.6</v>
      </c>
      <c r="O4208" s="6">
        <v>5879.9</v>
      </c>
      <c r="P4208" t="s">
        <v>82</v>
      </c>
      <c r="Q4208" t="s">
        <v>82</v>
      </c>
      <c r="R4208" t="s">
        <v>65</v>
      </c>
      <c r="S4208" t="s">
        <v>45</v>
      </c>
      <c r="T4208" t="s">
        <v>55</v>
      </c>
      <c r="U4208" s="13">
        <f t="shared" si="260"/>
        <v>2025</v>
      </c>
      <c r="V4208" s="13">
        <f t="shared" si="261"/>
        <v>12</v>
      </c>
      <c r="W4208" s="20" t="str">
        <f t="shared" si="262"/>
        <v>December</v>
      </c>
      <c r="X4208">
        <v>7.0000000000000007E-2</v>
      </c>
      <c r="Y4208" s="6">
        <f t="shared" si="263"/>
        <v>47999.199999999997</v>
      </c>
      <c r="Z4208" cm="1">
        <f t="array" aca="1" ref="Z4208" ca="1">IF(roud(N4208,2)=ROUND(Z4208,2),"ok","error")</f>
        <v>0</v>
      </c>
    </row>
    <row r="4209" spans="1:26" x14ac:dyDescent="0.3">
      <c r="A4209" t="s">
        <v>5933</v>
      </c>
      <c r="B4209" s="4">
        <v>45437</v>
      </c>
      <c r="C4209" t="s">
        <v>1297</v>
      </c>
      <c r="D4209" t="s">
        <v>1298</v>
      </c>
      <c r="E4209" t="s">
        <v>69</v>
      </c>
      <c r="F4209" t="s">
        <v>70</v>
      </c>
      <c r="G4209" t="s">
        <v>61</v>
      </c>
      <c r="H4209" t="s">
        <v>71</v>
      </c>
      <c r="I4209" s="6">
        <v>1</v>
      </c>
      <c r="J4209" s="6">
        <v>1299</v>
      </c>
      <c r="K4209" s="6">
        <v>1299</v>
      </c>
      <c r="L4209" s="6">
        <v>0.15</v>
      </c>
      <c r="M4209" s="6">
        <v>194.85</v>
      </c>
      <c r="N4209" s="6">
        <v>1104.1500000000001</v>
      </c>
      <c r="O4209" s="6">
        <v>126.98</v>
      </c>
      <c r="P4209" t="s">
        <v>186</v>
      </c>
      <c r="Q4209" t="s">
        <v>187</v>
      </c>
      <c r="R4209" t="s">
        <v>160</v>
      </c>
      <c r="S4209" t="s">
        <v>45</v>
      </c>
      <c r="T4209" t="s">
        <v>35</v>
      </c>
      <c r="U4209" s="13">
        <f t="shared" si="260"/>
        <v>2024</v>
      </c>
      <c r="V4209" s="13">
        <f t="shared" si="261"/>
        <v>5</v>
      </c>
      <c r="W4209" s="20" t="str">
        <f t="shared" si="262"/>
        <v>May</v>
      </c>
      <c r="X4209">
        <v>0.115</v>
      </c>
      <c r="Y4209" s="6">
        <f t="shared" si="263"/>
        <v>909.3</v>
      </c>
      <c r="Z4209" cm="1">
        <f t="array" aca="1" ref="Z4209" ca="1">IF(roud(N4209,2)=ROUND(Z4209,2),"ok","error")</f>
        <v>0</v>
      </c>
    </row>
    <row r="4210" spans="1:26" x14ac:dyDescent="0.3">
      <c r="A4210" t="s">
        <v>5934</v>
      </c>
      <c r="B4210" s="4">
        <v>45405</v>
      </c>
      <c r="C4210" t="s">
        <v>695</v>
      </c>
      <c r="D4210" t="s">
        <v>696</v>
      </c>
      <c r="E4210" t="s">
        <v>484</v>
      </c>
      <c r="F4210" t="s">
        <v>485</v>
      </c>
      <c r="G4210" t="s">
        <v>113</v>
      </c>
      <c r="H4210" t="s">
        <v>169</v>
      </c>
      <c r="I4210" s="6">
        <v>1</v>
      </c>
      <c r="J4210" s="6">
        <v>1599</v>
      </c>
      <c r="K4210" s="6">
        <v>1599</v>
      </c>
      <c r="L4210" s="6">
        <v>0.1</v>
      </c>
      <c r="M4210" s="6">
        <v>159.9</v>
      </c>
      <c r="N4210" s="6">
        <v>1439.1</v>
      </c>
      <c r="O4210" s="6">
        <v>359.78</v>
      </c>
      <c r="P4210" t="s">
        <v>31</v>
      </c>
      <c r="Q4210" t="s">
        <v>32</v>
      </c>
      <c r="R4210" t="s">
        <v>33</v>
      </c>
      <c r="S4210" t="s">
        <v>54</v>
      </c>
      <c r="T4210" t="s">
        <v>55</v>
      </c>
      <c r="U4210" s="13">
        <f t="shared" si="260"/>
        <v>2024</v>
      </c>
      <c r="V4210" s="13">
        <f t="shared" si="261"/>
        <v>4</v>
      </c>
      <c r="W4210" s="20" t="str">
        <f t="shared" si="262"/>
        <v>April</v>
      </c>
      <c r="X4210">
        <v>0.25</v>
      </c>
      <c r="Y4210" s="6">
        <f t="shared" si="263"/>
        <v>1279.2</v>
      </c>
      <c r="Z4210" cm="1">
        <f t="array" aca="1" ref="Z4210" ca="1">IF(roud(N4210,2)=ROUND(Z4210,2),"ok","error")</f>
        <v>0</v>
      </c>
    </row>
    <row r="4211" spans="1:26" x14ac:dyDescent="0.3">
      <c r="A4211" t="s">
        <v>5935</v>
      </c>
      <c r="B4211" s="4">
        <v>45830</v>
      </c>
      <c r="C4211" t="s">
        <v>573</v>
      </c>
      <c r="D4211" t="s">
        <v>574</v>
      </c>
      <c r="E4211" t="s">
        <v>102</v>
      </c>
      <c r="F4211" t="s">
        <v>103</v>
      </c>
      <c r="G4211" t="s">
        <v>52</v>
      </c>
      <c r="H4211" t="s">
        <v>104</v>
      </c>
      <c r="I4211" s="6">
        <v>1</v>
      </c>
      <c r="J4211" s="6">
        <v>5999</v>
      </c>
      <c r="K4211" s="6">
        <v>5999</v>
      </c>
      <c r="L4211" s="6">
        <v>0.15</v>
      </c>
      <c r="M4211" s="6">
        <v>899.85</v>
      </c>
      <c r="N4211" s="6">
        <v>5099.1499999999996</v>
      </c>
      <c r="O4211" s="6">
        <v>994.33</v>
      </c>
      <c r="P4211" t="s">
        <v>31</v>
      </c>
      <c r="Q4211" t="s">
        <v>32</v>
      </c>
      <c r="R4211" t="s">
        <v>33</v>
      </c>
      <c r="S4211" t="s">
        <v>107</v>
      </c>
      <c r="T4211" t="s">
        <v>55</v>
      </c>
      <c r="U4211" s="13">
        <f t="shared" si="260"/>
        <v>2025</v>
      </c>
      <c r="V4211" s="13">
        <f t="shared" si="261"/>
        <v>6</v>
      </c>
      <c r="W4211" s="20" t="str">
        <f t="shared" si="262"/>
        <v>June</v>
      </c>
      <c r="X4211">
        <v>0.19500000000000001</v>
      </c>
      <c r="Y4211" s="6">
        <f t="shared" si="263"/>
        <v>4199.3</v>
      </c>
      <c r="Z4211" cm="1">
        <f t="array" aca="1" ref="Z4211" ca="1">IF(roud(N4211,2)=ROUND(Z4211,2),"ok","error")</f>
        <v>0</v>
      </c>
    </row>
    <row r="4212" spans="1:26" x14ac:dyDescent="0.3">
      <c r="A4212" t="s">
        <v>5936</v>
      </c>
      <c r="B4212" s="4">
        <v>45665</v>
      </c>
      <c r="C4212" t="s">
        <v>1902</v>
      </c>
      <c r="D4212" t="s">
        <v>1903</v>
      </c>
      <c r="E4212" t="s">
        <v>258</v>
      </c>
      <c r="F4212" t="s">
        <v>259</v>
      </c>
      <c r="G4212" t="s">
        <v>214</v>
      </c>
      <c r="H4212" t="s">
        <v>260</v>
      </c>
      <c r="I4212" s="6">
        <v>1</v>
      </c>
      <c r="J4212" s="6">
        <v>399</v>
      </c>
      <c r="K4212" s="6">
        <v>399</v>
      </c>
      <c r="L4212" s="6">
        <v>0.1</v>
      </c>
      <c r="M4212" s="6">
        <v>39.9</v>
      </c>
      <c r="N4212" s="6">
        <v>359.1</v>
      </c>
      <c r="O4212" s="6">
        <v>125.68</v>
      </c>
      <c r="P4212" t="s">
        <v>82</v>
      </c>
      <c r="Q4212" t="s">
        <v>82</v>
      </c>
      <c r="R4212" t="s">
        <v>65</v>
      </c>
      <c r="S4212" t="s">
        <v>45</v>
      </c>
      <c r="T4212" t="s">
        <v>46</v>
      </c>
      <c r="U4212" s="13">
        <f t="shared" si="260"/>
        <v>2025</v>
      </c>
      <c r="V4212" s="13">
        <f t="shared" si="261"/>
        <v>1</v>
      </c>
      <c r="W4212" s="20" t="str">
        <f t="shared" si="262"/>
        <v>January</v>
      </c>
      <c r="X4212">
        <v>0.35</v>
      </c>
      <c r="Y4212" s="6">
        <f t="shared" si="263"/>
        <v>319.2</v>
      </c>
      <c r="Z4212" cm="1">
        <f t="array" aca="1" ref="Z4212" ca="1">IF(roud(N4212,2)=ROUND(Z4212,2),"ok","error")</f>
        <v>0</v>
      </c>
    </row>
    <row r="4213" spans="1:26" x14ac:dyDescent="0.3">
      <c r="A4213" t="s">
        <v>5937</v>
      </c>
      <c r="B4213" s="4">
        <v>45366</v>
      </c>
      <c r="C4213" t="s">
        <v>318</v>
      </c>
      <c r="D4213" t="s">
        <v>319</v>
      </c>
      <c r="E4213" t="s">
        <v>273</v>
      </c>
      <c r="F4213" t="s">
        <v>274</v>
      </c>
      <c r="G4213" t="s">
        <v>29</v>
      </c>
      <c r="H4213" t="s">
        <v>88</v>
      </c>
      <c r="I4213" s="6">
        <v>1</v>
      </c>
      <c r="J4213" s="6">
        <v>2499</v>
      </c>
      <c r="K4213" s="6">
        <v>2499</v>
      </c>
      <c r="L4213" s="6">
        <v>0.1</v>
      </c>
      <c r="M4213" s="6">
        <v>249.9</v>
      </c>
      <c r="N4213" s="6">
        <v>2249.1</v>
      </c>
      <c r="O4213" s="6">
        <v>652.24</v>
      </c>
      <c r="P4213" t="s">
        <v>94</v>
      </c>
      <c r="Q4213" t="s">
        <v>64</v>
      </c>
      <c r="R4213" t="s">
        <v>65</v>
      </c>
      <c r="S4213" t="s">
        <v>45</v>
      </c>
      <c r="T4213" t="s">
        <v>35</v>
      </c>
      <c r="U4213" s="13">
        <f t="shared" si="260"/>
        <v>2024</v>
      </c>
      <c r="V4213" s="13">
        <f t="shared" si="261"/>
        <v>3</v>
      </c>
      <c r="W4213" s="20" t="str">
        <f t="shared" si="262"/>
        <v>March</v>
      </c>
      <c r="X4213">
        <v>0.28999999999999998</v>
      </c>
      <c r="Y4213" s="6">
        <f t="shared" si="263"/>
        <v>1999.2</v>
      </c>
      <c r="Z4213" cm="1">
        <f t="array" aca="1" ref="Z4213" ca="1">IF(roud(N4213,2)=ROUND(Z4213,2),"ok","error")</f>
        <v>0</v>
      </c>
    </row>
    <row r="4214" spans="1:26" x14ac:dyDescent="0.3">
      <c r="A4214" t="s">
        <v>5938</v>
      </c>
      <c r="B4214" s="4">
        <v>45674</v>
      </c>
      <c r="C4214" t="s">
        <v>4199</v>
      </c>
      <c r="D4214" t="s">
        <v>4200</v>
      </c>
      <c r="E4214" t="s">
        <v>198</v>
      </c>
      <c r="F4214" t="s">
        <v>199</v>
      </c>
      <c r="G4214" t="s">
        <v>61</v>
      </c>
      <c r="H4214" t="s">
        <v>71</v>
      </c>
      <c r="I4214" s="6">
        <v>4</v>
      </c>
      <c r="J4214" s="6">
        <v>899</v>
      </c>
      <c r="K4214" s="6">
        <v>3596</v>
      </c>
      <c r="L4214" s="6">
        <v>0.1</v>
      </c>
      <c r="M4214" s="6">
        <v>359.6</v>
      </c>
      <c r="N4214" s="6">
        <v>3236.4</v>
      </c>
      <c r="O4214" s="6">
        <v>420.73</v>
      </c>
      <c r="P4214" t="s">
        <v>82</v>
      </c>
      <c r="Q4214" t="s">
        <v>82</v>
      </c>
      <c r="R4214" t="s">
        <v>65</v>
      </c>
      <c r="S4214" t="s">
        <v>45</v>
      </c>
      <c r="T4214" t="s">
        <v>35</v>
      </c>
      <c r="U4214" s="13">
        <f t="shared" si="260"/>
        <v>2025</v>
      </c>
      <c r="V4214" s="13">
        <f t="shared" si="261"/>
        <v>1</v>
      </c>
      <c r="W4214" s="20" t="str">
        <f t="shared" si="262"/>
        <v>January</v>
      </c>
      <c r="X4214">
        <v>0.13</v>
      </c>
      <c r="Y4214" s="6">
        <f t="shared" si="263"/>
        <v>2876.8</v>
      </c>
      <c r="Z4214" cm="1">
        <f t="array" aca="1" ref="Z4214" ca="1">IF(roud(N4214,2)=ROUND(Z4214,2),"ok","error")</f>
        <v>0</v>
      </c>
    </row>
    <row r="4215" spans="1:26" x14ac:dyDescent="0.3">
      <c r="A4215" t="s">
        <v>5939</v>
      </c>
      <c r="B4215" s="4">
        <v>46013</v>
      </c>
      <c r="C4215" t="s">
        <v>681</v>
      </c>
      <c r="D4215" t="s">
        <v>682</v>
      </c>
      <c r="E4215" t="s">
        <v>59</v>
      </c>
      <c r="F4215" t="s">
        <v>60</v>
      </c>
      <c r="G4215" t="s">
        <v>61</v>
      </c>
      <c r="H4215" t="s">
        <v>62</v>
      </c>
      <c r="I4215" s="6">
        <v>1</v>
      </c>
      <c r="J4215" s="6">
        <v>59999</v>
      </c>
      <c r="K4215" s="6">
        <v>59999</v>
      </c>
      <c r="L4215" s="6">
        <v>0</v>
      </c>
      <c r="M4215" s="6">
        <v>0</v>
      </c>
      <c r="N4215" s="6">
        <v>59999</v>
      </c>
      <c r="O4215" s="6">
        <v>9599.84</v>
      </c>
      <c r="P4215" t="s">
        <v>144</v>
      </c>
      <c r="Q4215" t="s">
        <v>145</v>
      </c>
      <c r="R4215" t="s">
        <v>65</v>
      </c>
      <c r="S4215" t="s">
        <v>98</v>
      </c>
      <c r="T4215" t="s">
        <v>55</v>
      </c>
      <c r="U4215" s="13">
        <f t="shared" si="260"/>
        <v>2025</v>
      </c>
      <c r="V4215" s="13">
        <f t="shared" si="261"/>
        <v>12</v>
      </c>
      <c r="W4215" s="20" t="str">
        <f t="shared" si="262"/>
        <v>December</v>
      </c>
      <c r="X4215">
        <v>0.16</v>
      </c>
      <c r="Y4215" s="6">
        <f t="shared" si="263"/>
        <v>59999</v>
      </c>
      <c r="Z4215" cm="1">
        <f t="array" aca="1" ref="Z4215" ca="1">IF(roud(N4215,2)=ROUND(Z4215,2),"ok","error")</f>
        <v>0</v>
      </c>
    </row>
    <row r="4216" spans="1:26" x14ac:dyDescent="0.3">
      <c r="A4216" t="s">
        <v>5940</v>
      </c>
      <c r="B4216" s="4">
        <v>45970</v>
      </c>
      <c r="C4216" t="s">
        <v>2643</v>
      </c>
      <c r="D4216" t="s">
        <v>2644</v>
      </c>
      <c r="E4216" t="s">
        <v>80</v>
      </c>
      <c r="F4216" t="s">
        <v>81</v>
      </c>
      <c r="G4216" t="s">
        <v>52</v>
      </c>
      <c r="H4216" t="s">
        <v>53</v>
      </c>
      <c r="I4216" s="6">
        <v>1</v>
      </c>
      <c r="J4216" s="6">
        <v>3499</v>
      </c>
      <c r="K4216" s="6">
        <v>3499</v>
      </c>
      <c r="L4216" s="6">
        <v>0.15</v>
      </c>
      <c r="M4216" s="6">
        <v>524.85</v>
      </c>
      <c r="N4216" s="6">
        <v>2974.15</v>
      </c>
      <c r="O4216" s="6">
        <v>579.96</v>
      </c>
      <c r="P4216" t="s">
        <v>89</v>
      </c>
      <c r="Q4216" t="s">
        <v>90</v>
      </c>
      <c r="R4216" t="s">
        <v>65</v>
      </c>
      <c r="S4216" t="s">
        <v>45</v>
      </c>
      <c r="T4216" t="s">
        <v>35</v>
      </c>
      <c r="U4216" s="13">
        <f t="shared" si="260"/>
        <v>2025</v>
      </c>
      <c r="V4216" s="13">
        <f t="shared" si="261"/>
        <v>11</v>
      </c>
      <c r="W4216" s="20" t="str">
        <f t="shared" si="262"/>
        <v>November</v>
      </c>
      <c r="X4216">
        <v>0.19500000000000001</v>
      </c>
      <c r="Y4216" s="6">
        <f t="shared" si="263"/>
        <v>2449.3000000000002</v>
      </c>
      <c r="Z4216" cm="1">
        <f t="array" aca="1" ref="Z4216" ca="1">IF(roud(N4216,2)=ROUND(Z4216,2),"ok","error")</f>
        <v>0</v>
      </c>
    </row>
    <row r="4217" spans="1:26" x14ac:dyDescent="0.3">
      <c r="A4217" t="s">
        <v>5941</v>
      </c>
      <c r="B4217" s="4">
        <v>45697</v>
      </c>
      <c r="C4217" t="s">
        <v>5220</v>
      </c>
      <c r="D4217" t="s">
        <v>5221</v>
      </c>
      <c r="E4217" t="s">
        <v>86</v>
      </c>
      <c r="F4217" t="s">
        <v>87</v>
      </c>
      <c r="G4217" t="s">
        <v>29</v>
      </c>
      <c r="H4217" t="s">
        <v>88</v>
      </c>
      <c r="I4217" s="6">
        <v>2</v>
      </c>
      <c r="J4217" s="6">
        <v>1299</v>
      </c>
      <c r="K4217" s="6">
        <v>2598</v>
      </c>
      <c r="L4217" s="6">
        <v>0</v>
      </c>
      <c r="M4217" s="6">
        <v>0</v>
      </c>
      <c r="N4217" s="6">
        <v>2598</v>
      </c>
      <c r="O4217" s="6">
        <v>831.36</v>
      </c>
      <c r="P4217" t="s">
        <v>31</v>
      </c>
      <c r="Q4217" t="s">
        <v>32</v>
      </c>
      <c r="R4217" t="s">
        <v>33</v>
      </c>
      <c r="S4217" t="s">
        <v>34</v>
      </c>
      <c r="T4217" t="s">
        <v>35</v>
      </c>
      <c r="U4217" s="13">
        <f t="shared" si="260"/>
        <v>2025</v>
      </c>
      <c r="V4217" s="13">
        <f t="shared" si="261"/>
        <v>2</v>
      </c>
      <c r="W4217" s="20" t="str">
        <f t="shared" si="262"/>
        <v>February</v>
      </c>
      <c r="X4217">
        <v>0.32</v>
      </c>
      <c r="Y4217" s="6">
        <f t="shared" si="263"/>
        <v>2598</v>
      </c>
      <c r="Z4217" cm="1">
        <f t="array" aca="1" ref="Z4217" ca="1">IF(roud(N4217,2)=ROUND(Z4217,2),"ok","error")</f>
        <v>0</v>
      </c>
    </row>
    <row r="4218" spans="1:26" x14ac:dyDescent="0.3">
      <c r="A4218" t="s">
        <v>5942</v>
      </c>
      <c r="B4218" s="4">
        <v>45892</v>
      </c>
      <c r="C4218" t="s">
        <v>92</v>
      </c>
      <c r="D4218" t="s">
        <v>93</v>
      </c>
      <c r="E4218" t="s">
        <v>111</v>
      </c>
      <c r="F4218" t="s">
        <v>112</v>
      </c>
      <c r="G4218" t="s">
        <v>113</v>
      </c>
      <c r="H4218" t="s">
        <v>114</v>
      </c>
      <c r="I4218" s="6">
        <v>2</v>
      </c>
      <c r="J4218" s="6">
        <v>999</v>
      </c>
      <c r="K4218" s="6">
        <v>1998</v>
      </c>
      <c r="L4218" s="6">
        <v>0.15</v>
      </c>
      <c r="M4218" s="6">
        <v>299.7</v>
      </c>
      <c r="N4218" s="6">
        <v>1698.3</v>
      </c>
      <c r="O4218" s="6">
        <v>399.1</v>
      </c>
      <c r="P4218" t="s">
        <v>31</v>
      </c>
      <c r="Q4218" t="s">
        <v>32</v>
      </c>
      <c r="R4218" t="s">
        <v>33</v>
      </c>
      <c r="S4218" t="s">
        <v>34</v>
      </c>
      <c r="T4218" t="s">
        <v>35</v>
      </c>
      <c r="U4218" s="13">
        <f t="shared" si="260"/>
        <v>2025</v>
      </c>
      <c r="V4218" s="13">
        <f t="shared" si="261"/>
        <v>8</v>
      </c>
      <c r="W4218" s="20" t="str">
        <f t="shared" si="262"/>
        <v>August</v>
      </c>
      <c r="X4218">
        <v>0.23499999999999999</v>
      </c>
      <c r="Y4218" s="6">
        <f t="shared" si="263"/>
        <v>1398.6</v>
      </c>
      <c r="Z4218" cm="1">
        <f t="array" aca="1" ref="Z4218" ca="1">IF(roud(N4218,2)=ROUND(Z4218,2),"ok","error")</f>
        <v>0</v>
      </c>
    </row>
    <row r="4219" spans="1:26" x14ac:dyDescent="0.3">
      <c r="A4219" t="s">
        <v>5943</v>
      </c>
      <c r="B4219" s="4">
        <v>45395</v>
      </c>
      <c r="C4219" t="s">
        <v>487</v>
      </c>
      <c r="D4219" t="s">
        <v>488</v>
      </c>
      <c r="E4219" t="s">
        <v>40</v>
      </c>
      <c r="F4219" t="s">
        <v>41</v>
      </c>
      <c r="G4219" t="s">
        <v>29</v>
      </c>
      <c r="H4219" t="s">
        <v>30</v>
      </c>
      <c r="I4219" s="6">
        <v>2</v>
      </c>
      <c r="J4219" s="6">
        <v>1199</v>
      </c>
      <c r="K4219" s="6">
        <v>2398</v>
      </c>
      <c r="L4219" s="6">
        <v>0</v>
      </c>
      <c r="M4219" s="6">
        <v>0</v>
      </c>
      <c r="N4219" s="6">
        <v>2398</v>
      </c>
      <c r="O4219" s="6">
        <v>767.36</v>
      </c>
      <c r="P4219" t="s">
        <v>144</v>
      </c>
      <c r="Q4219" t="s">
        <v>145</v>
      </c>
      <c r="R4219" t="s">
        <v>65</v>
      </c>
      <c r="S4219" t="s">
        <v>45</v>
      </c>
      <c r="T4219" t="s">
        <v>55</v>
      </c>
      <c r="U4219" s="13">
        <f t="shared" si="260"/>
        <v>2024</v>
      </c>
      <c r="V4219" s="13">
        <f t="shared" si="261"/>
        <v>4</v>
      </c>
      <c r="W4219" s="20" t="str">
        <f t="shared" si="262"/>
        <v>April</v>
      </c>
      <c r="X4219">
        <v>0.32</v>
      </c>
      <c r="Y4219" s="6">
        <f t="shared" si="263"/>
        <v>2398</v>
      </c>
      <c r="Z4219" cm="1">
        <f t="array" aca="1" ref="Z4219" ca="1">IF(roud(N4219,2)=ROUND(Z4219,2),"ok","error")</f>
        <v>0</v>
      </c>
    </row>
    <row r="4220" spans="1:26" x14ac:dyDescent="0.3">
      <c r="A4220" t="s">
        <v>5944</v>
      </c>
      <c r="B4220" s="4">
        <v>45636</v>
      </c>
      <c r="C4220" t="s">
        <v>1939</v>
      </c>
      <c r="D4220" t="s">
        <v>1940</v>
      </c>
      <c r="E4220" t="s">
        <v>111</v>
      </c>
      <c r="F4220" t="s">
        <v>112</v>
      </c>
      <c r="G4220" t="s">
        <v>113</v>
      </c>
      <c r="H4220" t="s">
        <v>114</v>
      </c>
      <c r="I4220" s="6">
        <v>2</v>
      </c>
      <c r="J4220" s="6">
        <v>999</v>
      </c>
      <c r="K4220" s="6">
        <v>1998</v>
      </c>
      <c r="L4220" s="6">
        <v>0.05</v>
      </c>
      <c r="M4220" s="6">
        <v>99.9</v>
      </c>
      <c r="N4220" s="6">
        <v>1898.1</v>
      </c>
      <c r="O4220" s="6">
        <v>503</v>
      </c>
      <c r="P4220" t="s">
        <v>63</v>
      </c>
      <c r="Q4220" t="s">
        <v>64</v>
      </c>
      <c r="R4220" t="s">
        <v>65</v>
      </c>
      <c r="S4220" t="s">
        <v>45</v>
      </c>
      <c r="T4220" t="s">
        <v>46</v>
      </c>
      <c r="U4220" s="13">
        <f t="shared" si="260"/>
        <v>2024</v>
      </c>
      <c r="V4220" s="13">
        <f t="shared" si="261"/>
        <v>12</v>
      </c>
      <c r="W4220" s="20" t="str">
        <f t="shared" si="262"/>
        <v>December</v>
      </c>
      <c r="X4220">
        <v>0.26500000000000001</v>
      </c>
      <c r="Y4220" s="6">
        <f t="shared" si="263"/>
        <v>1798.2</v>
      </c>
      <c r="Z4220" cm="1">
        <f t="array" aca="1" ref="Z4220" ca="1">IF(roud(N4220,2)=ROUND(Z4220,2),"ok","error")</f>
        <v>0</v>
      </c>
    </row>
    <row r="4221" spans="1:26" x14ac:dyDescent="0.3">
      <c r="A4221" t="s">
        <v>5945</v>
      </c>
      <c r="B4221" s="4">
        <v>45601</v>
      </c>
      <c r="C4221" t="s">
        <v>2981</v>
      </c>
      <c r="D4221" t="s">
        <v>2982</v>
      </c>
      <c r="E4221" t="s">
        <v>75</v>
      </c>
      <c r="F4221" t="s">
        <v>76</v>
      </c>
      <c r="G4221" t="s">
        <v>61</v>
      </c>
      <c r="H4221" t="s">
        <v>71</v>
      </c>
      <c r="I4221" s="6">
        <v>1</v>
      </c>
      <c r="J4221" s="6">
        <v>1499</v>
      </c>
      <c r="K4221" s="6">
        <v>1499</v>
      </c>
      <c r="L4221" s="6">
        <v>0.05</v>
      </c>
      <c r="M4221" s="6">
        <v>74.95</v>
      </c>
      <c r="N4221" s="6">
        <v>1424.05</v>
      </c>
      <c r="O4221" s="6">
        <v>206.49</v>
      </c>
      <c r="P4221" t="s">
        <v>31</v>
      </c>
      <c r="Q4221" t="s">
        <v>32</v>
      </c>
      <c r="R4221" t="s">
        <v>33</v>
      </c>
      <c r="S4221" t="s">
        <v>34</v>
      </c>
      <c r="T4221" t="s">
        <v>35</v>
      </c>
      <c r="U4221" s="13">
        <f t="shared" si="260"/>
        <v>2024</v>
      </c>
      <c r="V4221" s="13">
        <f t="shared" si="261"/>
        <v>11</v>
      </c>
      <c r="W4221" s="20" t="str">
        <f t="shared" si="262"/>
        <v>November</v>
      </c>
      <c r="X4221">
        <v>0.14499999999999999</v>
      </c>
      <c r="Y4221" s="6">
        <f t="shared" si="263"/>
        <v>1349.1</v>
      </c>
      <c r="Z4221" cm="1">
        <f t="array" aca="1" ref="Z4221" ca="1">IF(roud(N4221,2)=ROUND(Z4221,2),"ok","error")</f>
        <v>0</v>
      </c>
    </row>
    <row r="4222" spans="1:26" x14ac:dyDescent="0.3">
      <c r="A4222" t="s">
        <v>5946</v>
      </c>
      <c r="B4222" s="4">
        <v>45622</v>
      </c>
      <c r="C4222" t="s">
        <v>1634</v>
      </c>
      <c r="D4222" t="s">
        <v>1635</v>
      </c>
      <c r="E4222" t="s">
        <v>121</v>
      </c>
      <c r="F4222" t="s">
        <v>122</v>
      </c>
      <c r="G4222" t="s">
        <v>61</v>
      </c>
      <c r="H4222" t="s">
        <v>123</v>
      </c>
      <c r="I4222" s="6">
        <v>3</v>
      </c>
      <c r="J4222" s="6">
        <v>24999</v>
      </c>
      <c r="K4222" s="6">
        <v>74997</v>
      </c>
      <c r="L4222" s="6">
        <v>0.25</v>
      </c>
      <c r="M4222" s="6">
        <v>18749.25</v>
      </c>
      <c r="N4222" s="6">
        <v>56247.75</v>
      </c>
      <c r="O4222" s="6">
        <v>4781.0600000000004</v>
      </c>
      <c r="P4222" t="s">
        <v>170</v>
      </c>
      <c r="Q4222" t="s">
        <v>171</v>
      </c>
      <c r="R4222" t="s">
        <v>44</v>
      </c>
      <c r="S4222" t="s">
        <v>107</v>
      </c>
      <c r="T4222" t="s">
        <v>35</v>
      </c>
      <c r="U4222" s="13">
        <f t="shared" si="260"/>
        <v>2024</v>
      </c>
      <c r="V4222" s="13">
        <f t="shared" si="261"/>
        <v>11</v>
      </c>
      <c r="W4222" s="20" t="str">
        <f t="shared" si="262"/>
        <v>November</v>
      </c>
      <c r="X4222">
        <v>8.5000000000000006E-2</v>
      </c>
      <c r="Y4222" s="6">
        <f t="shared" si="263"/>
        <v>37498.5</v>
      </c>
      <c r="Z4222" cm="1">
        <f t="array" aca="1" ref="Z4222" ca="1">IF(roud(N4222,2)=ROUND(Z4222,2),"ok","error")</f>
        <v>0</v>
      </c>
    </row>
    <row r="4223" spans="1:26" x14ac:dyDescent="0.3">
      <c r="A4223" t="s">
        <v>5947</v>
      </c>
      <c r="B4223" s="4">
        <v>45431</v>
      </c>
      <c r="C4223" t="s">
        <v>4816</v>
      </c>
      <c r="D4223" t="s">
        <v>4817</v>
      </c>
      <c r="E4223" t="s">
        <v>198</v>
      </c>
      <c r="F4223" t="s">
        <v>199</v>
      </c>
      <c r="G4223" t="s">
        <v>61</v>
      </c>
      <c r="H4223" t="s">
        <v>71</v>
      </c>
      <c r="I4223" s="6">
        <v>1</v>
      </c>
      <c r="J4223" s="6">
        <v>899</v>
      </c>
      <c r="K4223" s="6">
        <v>899</v>
      </c>
      <c r="L4223" s="6">
        <v>0.3</v>
      </c>
      <c r="M4223" s="6">
        <v>269.7</v>
      </c>
      <c r="N4223" s="6">
        <v>629.29999999999995</v>
      </c>
      <c r="O4223" s="6">
        <v>44.05</v>
      </c>
      <c r="P4223" t="s">
        <v>191</v>
      </c>
      <c r="Q4223" t="s">
        <v>187</v>
      </c>
      <c r="R4223" t="s">
        <v>160</v>
      </c>
      <c r="S4223" t="s">
        <v>45</v>
      </c>
      <c r="T4223" t="s">
        <v>35</v>
      </c>
      <c r="U4223" s="13">
        <f t="shared" si="260"/>
        <v>2024</v>
      </c>
      <c r="V4223" s="13">
        <f t="shared" si="261"/>
        <v>5</v>
      </c>
      <c r="W4223" s="20" t="str">
        <f t="shared" si="262"/>
        <v>May</v>
      </c>
      <c r="X4223">
        <v>7.0000000000000007E-2</v>
      </c>
      <c r="Y4223" s="6">
        <f t="shared" si="263"/>
        <v>359.6</v>
      </c>
      <c r="Z4223" cm="1">
        <f t="array" aca="1" ref="Z4223" ca="1">IF(roud(N4223,2)=ROUND(Z4223,2),"ok","error")</f>
        <v>0</v>
      </c>
    </row>
    <row r="4224" spans="1:26" x14ac:dyDescent="0.3">
      <c r="A4224" t="s">
        <v>5948</v>
      </c>
      <c r="B4224" s="4">
        <v>45453</v>
      </c>
      <c r="C4224" t="s">
        <v>4305</v>
      </c>
      <c r="D4224" t="s">
        <v>4306</v>
      </c>
      <c r="E4224" t="s">
        <v>80</v>
      </c>
      <c r="F4224" t="s">
        <v>81</v>
      </c>
      <c r="G4224" t="s">
        <v>52</v>
      </c>
      <c r="H4224" t="s">
        <v>53</v>
      </c>
      <c r="I4224" s="6">
        <v>2</v>
      </c>
      <c r="J4224" s="6">
        <v>3499</v>
      </c>
      <c r="K4224" s="6">
        <v>6998</v>
      </c>
      <c r="L4224" s="6">
        <v>0.15</v>
      </c>
      <c r="M4224" s="6">
        <v>1049.7</v>
      </c>
      <c r="N4224" s="6">
        <v>5948.3</v>
      </c>
      <c r="O4224" s="6">
        <v>1159.92</v>
      </c>
      <c r="P4224" t="s">
        <v>105</v>
      </c>
      <c r="Q4224" t="s">
        <v>106</v>
      </c>
      <c r="R4224" t="s">
        <v>44</v>
      </c>
      <c r="S4224" t="s">
        <v>98</v>
      </c>
      <c r="T4224" t="s">
        <v>55</v>
      </c>
      <c r="U4224" s="13">
        <f t="shared" si="260"/>
        <v>2024</v>
      </c>
      <c r="V4224" s="13">
        <f t="shared" si="261"/>
        <v>6</v>
      </c>
      <c r="W4224" s="20" t="str">
        <f t="shared" si="262"/>
        <v>June</v>
      </c>
      <c r="X4224">
        <v>0.19500000000000001</v>
      </c>
      <c r="Y4224" s="6">
        <f t="shared" si="263"/>
        <v>4898.6000000000004</v>
      </c>
      <c r="Z4224" cm="1">
        <f t="array" aca="1" ref="Z4224" ca="1">IF(roud(N4224,2)=ROUND(Z4224,2),"ok","error")</f>
        <v>0</v>
      </c>
    </row>
    <row r="4225" spans="1:26" x14ac:dyDescent="0.3">
      <c r="A4225" t="s">
        <v>5949</v>
      </c>
      <c r="B4225" s="4">
        <v>45739</v>
      </c>
      <c r="C4225" t="s">
        <v>1442</v>
      </c>
      <c r="D4225" t="s">
        <v>1443</v>
      </c>
      <c r="E4225" t="s">
        <v>198</v>
      </c>
      <c r="F4225" t="s">
        <v>199</v>
      </c>
      <c r="G4225" t="s">
        <v>61</v>
      </c>
      <c r="H4225" t="s">
        <v>71</v>
      </c>
      <c r="I4225" s="6">
        <v>2</v>
      </c>
      <c r="J4225" s="6">
        <v>899</v>
      </c>
      <c r="K4225" s="6">
        <v>1798</v>
      </c>
      <c r="L4225" s="6">
        <v>0.1</v>
      </c>
      <c r="M4225" s="6">
        <v>179.8</v>
      </c>
      <c r="N4225" s="6">
        <v>1618.2</v>
      </c>
      <c r="O4225" s="6">
        <v>210.37</v>
      </c>
      <c r="P4225" t="s">
        <v>144</v>
      </c>
      <c r="Q4225" t="s">
        <v>145</v>
      </c>
      <c r="R4225" t="s">
        <v>65</v>
      </c>
      <c r="S4225" t="s">
        <v>45</v>
      </c>
      <c r="T4225" t="s">
        <v>46</v>
      </c>
      <c r="U4225" s="13">
        <f t="shared" si="260"/>
        <v>2025</v>
      </c>
      <c r="V4225" s="13">
        <f t="shared" si="261"/>
        <v>3</v>
      </c>
      <c r="W4225" s="20" t="str">
        <f t="shared" si="262"/>
        <v>March</v>
      </c>
      <c r="X4225">
        <v>0.13</v>
      </c>
      <c r="Y4225" s="6">
        <f t="shared" si="263"/>
        <v>1438.4</v>
      </c>
      <c r="Z4225" cm="1">
        <f t="array" aca="1" ref="Z4225" ca="1">IF(roud(N4225,2)=ROUND(Z4225,2),"ok","error")</f>
        <v>0</v>
      </c>
    </row>
    <row r="4226" spans="1:26" x14ac:dyDescent="0.3">
      <c r="A4226" t="s">
        <v>5950</v>
      </c>
      <c r="B4226" s="4">
        <v>45946</v>
      </c>
      <c r="C4226" t="s">
        <v>805</v>
      </c>
      <c r="D4226" t="s">
        <v>806</v>
      </c>
      <c r="E4226" t="s">
        <v>27</v>
      </c>
      <c r="F4226" t="s">
        <v>28</v>
      </c>
      <c r="G4226" t="s">
        <v>29</v>
      </c>
      <c r="H4226" t="s">
        <v>30</v>
      </c>
      <c r="I4226" s="6">
        <v>2</v>
      </c>
      <c r="J4226" s="6">
        <v>1999</v>
      </c>
      <c r="K4226" s="6">
        <v>3998</v>
      </c>
      <c r="L4226" s="6">
        <v>0</v>
      </c>
      <c r="M4226" s="6">
        <v>0</v>
      </c>
      <c r="N4226" s="6">
        <v>3998</v>
      </c>
      <c r="O4226" s="6">
        <v>1279.3599999999999</v>
      </c>
      <c r="P4226" t="s">
        <v>42</v>
      </c>
      <c r="Q4226" t="s">
        <v>43</v>
      </c>
      <c r="R4226" t="s">
        <v>44</v>
      </c>
      <c r="S4226" t="s">
        <v>107</v>
      </c>
      <c r="T4226" t="s">
        <v>35</v>
      </c>
      <c r="U4226" s="13">
        <f t="shared" si="260"/>
        <v>2025</v>
      </c>
      <c r="V4226" s="13">
        <f t="shared" si="261"/>
        <v>10</v>
      </c>
      <c r="W4226" s="20" t="str">
        <f t="shared" si="262"/>
        <v>October</v>
      </c>
      <c r="X4226">
        <v>0.32</v>
      </c>
      <c r="Y4226" s="6">
        <f t="shared" si="263"/>
        <v>3998</v>
      </c>
      <c r="Z4226" cm="1">
        <f t="array" aca="1" ref="Z4226" ca="1">IF(roud(N4226,2)=ROUND(Z4226,2),"ok","error")</f>
        <v>0</v>
      </c>
    </row>
    <row r="4227" spans="1:26" x14ac:dyDescent="0.3">
      <c r="A4227" t="s">
        <v>5951</v>
      </c>
      <c r="B4227" s="4">
        <v>45790</v>
      </c>
      <c r="C4227" t="s">
        <v>3951</v>
      </c>
      <c r="D4227" t="s">
        <v>3952</v>
      </c>
      <c r="E4227" t="s">
        <v>75</v>
      </c>
      <c r="F4227" t="s">
        <v>76</v>
      </c>
      <c r="G4227" t="s">
        <v>61</v>
      </c>
      <c r="H4227" t="s">
        <v>71</v>
      </c>
      <c r="I4227" s="6">
        <v>1</v>
      </c>
      <c r="J4227" s="6">
        <v>1499</v>
      </c>
      <c r="K4227" s="6">
        <v>1499</v>
      </c>
      <c r="L4227" s="6">
        <v>0.25</v>
      </c>
      <c r="M4227" s="6">
        <v>374.75</v>
      </c>
      <c r="N4227" s="6">
        <v>1124.25</v>
      </c>
      <c r="O4227" s="6">
        <v>95.56</v>
      </c>
      <c r="P4227" t="s">
        <v>89</v>
      </c>
      <c r="Q4227" t="s">
        <v>90</v>
      </c>
      <c r="R4227" t="s">
        <v>65</v>
      </c>
      <c r="S4227" t="s">
        <v>107</v>
      </c>
      <c r="T4227" t="s">
        <v>35</v>
      </c>
      <c r="U4227" s="13">
        <f t="shared" ref="U4227:U4290" si="264">YEAR(B4227)</f>
        <v>2025</v>
      </c>
      <c r="V4227" s="13">
        <f t="shared" ref="V4227:V4290" si="265">MONTH(B4227)</f>
        <v>5</v>
      </c>
      <c r="W4227" s="20" t="str">
        <f t="shared" ref="W4227:W4290" si="266">TEXT(B4227,"mmmm")</f>
        <v>May</v>
      </c>
      <c r="X4227">
        <v>8.5000000000000006E-2</v>
      </c>
      <c r="Y4227" s="6">
        <f t="shared" ref="Y4227:Y4290" si="267">ROUND(N4227-(M4227),2)</f>
        <v>749.5</v>
      </c>
      <c r="Z4227" cm="1">
        <f t="array" aca="1" ref="Z4227" ca="1">IF(roud(N4227,2)=ROUND(Z4227,2),"ok","error")</f>
        <v>0</v>
      </c>
    </row>
    <row r="4228" spans="1:26" x14ac:dyDescent="0.3">
      <c r="A4228" t="s">
        <v>5952</v>
      </c>
      <c r="B4228" s="4">
        <v>45956</v>
      </c>
      <c r="C4228" t="s">
        <v>2494</v>
      </c>
      <c r="D4228" t="s">
        <v>2495</v>
      </c>
      <c r="E4228" t="s">
        <v>167</v>
      </c>
      <c r="F4228" t="s">
        <v>168</v>
      </c>
      <c r="G4228" t="s">
        <v>113</v>
      </c>
      <c r="H4228" t="s">
        <v>169</v>
      </c>
      <c r="I4228" s="6">
        <v>2</v>
      </c>
      <c r="J4228" s="6">
        <v>899</v>
      </c>
      <c r="K4228" s="6">
        <v>1798</v>
      </c>
      <c r="L4228" s="6">
        <v>0.2</v>
      </c>
      <c r="M4228" s="6">
        <v>359.6</v>
      </c>
      <c r="N4228" s="6">
        <v>1438.4</v>
      </c>
      <c r="O4228" s="6">
        <v>316.45</v>
      </c>
      <c r="P4228" t="s">
        <v>82</v>
      </c>
      <c r="Q4228" t="s">
        <v>82</v>
      </c>
      <c r="R4228" t="s">
        <v>65</v>
      </c>
      <c r="S4228" t="s">
        <v>54</v>
      </c>
      <c r="T4228" t="s">
        <v>35</v>
      </c>
      <c r="U4228" s="13">
        <f t="shared" si="264"/>
        <v>2025</v>
      </c>
      <c r="V4228" s="13">
        <f t="shared" si="265"/>
        <v>10</v>
      </c>
      <c r="W4228" s="20" t="str">
        <f t="shared" si="266"/>
        <v>October</v>
      </c>
      <c r="X4228">
        <v>0.22</v>
      </c>
      <c r="Y4228" s="6">
        <f t="shared" si="267"/>
        <v>1078.8</v>
      </c>
      <c r="Z4228" cm="1">
        <f t="array" aca="1" ref="Z4228" ca="1">IF(roud(N4228,2)=ROUND(Z4228,2),"ok","error")</f>
        <v>0</v>
      </c>
    </row>
    <row r="4229" spans="1:26" x14ac:dyDescent="0.3">
      <c r="A4229" t="s">
        <v>5953</v>
      </c>
      <c r="B4229" s="4">
        <v>45616</v>
      </c>
      <c r="C4229" t="s">
        <v>1919</v>
      </c>
      <c r="D4229" t="s">
        <v>1920</v>
      </c>
      <c r="E4229" t="s">
        <v>302</v>
      </c>
      <c r="F4229" t="s">
        <v>303</v>
      </c>
      <c r="G4229" t="s">
        <v>29</v>
      </c>
      <c r="H4229" t="s">
        <v>304</v>
      </c>
      <c r="I4229" s="6">
        <v>2</v>
      </c>
      <c r="J4229" s="6">
        <v>1799</v>
      </c>
      <c r="K4229" s="6">
        <v>3598</v>
      </c>
      <c r="L4229" s="6">
        <v>0.1</v>
      </c>
      <c r="M4229" s="6">
        <v>359.8</v>
      </c>
      <c r="N4229" s="6">
        <v>3238.2</v>
      </c>
      <c r="O4229" s="6">
        <v>939.08</v>
      </c>
      <c r="P4229" t="s">
        <v>82</v>
      </c>
      <c r="Q4229" t="s">
        <v>82</v>
      </c>
      <c r="R4229" t="s">
        <v>65</v>
      </c>
      <c r="S4229" t="s">
        <v>45</v>
      </c>
      <c r="T4229" t="s">
        <v>55</v>
      </c>
      <c r="U4229" s="13">
        <f t="shared" si="264"/>
        <v>2024</v>
      </c>
      <c r="V4229" s="13">
        <f t="shared" si="265"/>
        <v>11</v>
      </c>
      <c r="W4229" s="20" t="str">
        <f t="shared" si="266"/>
        <v>November</v>
      </c>
      <c r="X4229">
        <v>0.28999999999999998</v>
      </c>
      <c r="Y4229" s="6">
        <f t="shared" si="267"/>
        <v>2878.4</v>
      </c>
      <c r="Z4229" cm="1">
        <f t="array" aca="1" ref="Z4229" ca="1">IF(roud(N4229,2)=ROUND(Z4229,2),"ok","error")</f>
        <v>0</v>
      </c>
    </row>
    <row r="4230" spans="1:26" x14ac:dyDescent="0.3">
      <c r="A4230" t="s">
        <v>5954</v>
      </c>
      <c r="B4230" s="4">
        <v>45470</v>
      </c>
      <c r="C4230" t="s">
        <v>1175</v>
      </c>
      <c r="D4230" t="s">
        <v>1176</v>
      </c>
      <c r="E4230" t="s">
        <v>80</v>
      </c>
      <c r="F4230" t="s">
        <v>81</v>
      </c>
      <c r="G4230" t="s">
        <v>52</v>
      </c>
      <c r="H4230" t="s">
        <v>53</v>
      </c>
      <c r="I4230" s="6">
        <v>2</v>
      </c>
      <c r="J4230" s="6">
        <v>3499</v>
      </c>
      <c r="K4230" s="6">
        <v>6998</v>
      </c>
      <c r="L4230" s="6">
        <v>0.05</v>
      </c>
      <c r="M4230" s="6">
        <v>349.9</v>
      </c>
      <c r="N4230" s="6">
        <v>6648.1</v>
      </c>
      <c r="O4230" s="6">
        <v>1495.82</v>
      </c>
      <c r="P4230" t="s">
        <v>170</v>
      </c>
      <c r="Q4230" t="s">
        <v>171</v>
      </c>
      <c r="R4230" t="s">
        <v>44</v>
      </c>
      <c r="S4230" t="s">
        <v>98</v>
      </c>
      <c r="T4230" t="s">
        <v>55</v>
      </c>
      <c r="U4230" s="13">
        <f t="shared" si="264"/>
        <v>2024</v>
      </c>
      <c r="V4230" s="13">
        <f t="shared" si="265"/>
        <v>6</v>
      </c>
      <c r="W4230" s="20" t="str">
        <f t="shared" si="266"/>
        <v>June</v>
      </c>
      <c r="X4230">
        <v>0.22500000000000001</v>
      </c>
      <c r="Y4230" s="6">
        <f t="shared" si="267"/>
        <v>6298.2</v>
      </c>
      <c r="Z4230" cm="1">
        <f t="array" aca="1" ref="Z4230" ca="1">IF(roud(N4230,2)=ROUND(Z4230,2),"ok","error")</f>
        <v>0</v>
      </c>
    </row>
    <row r="4231" spans="1:26" x14ac:dyDescent="0.3">
      <c r="A4231" t="s">
        <v>5955</v>
      </c>
      <c r="B4231" s="4">
        <v>46016</v>
      </c>
      <c r="C4231" t="s">
        <v>2152</v>
      </c>
      <c r="D4231" t="s">
        <v>2153</v>
      </c>
      <c r="E4231" t="s">
        <v>86</v>
      </c>
      <c r="F4231" t="s">
        <v>87</v>
      </c>
      <c r="G4231" t="s">
        <v>29</v>
      </c>
      <c r="H4231" t="s">
        <v>88</v>
      </c>
      <c r="I4231" s="6">
        <v>1</v>
      </c>
      <c r="J4231" s="6">
        <v>1299</v>
      </c>
      <c r="K4231" s="6">
        <v>1299</v>
      </c>
      <c r="L4231" s="6">
        <v>0.1</v>
      </c>
      <c r="M4231" s="6">
        <v>129.9</v>
      </c>
      <c r="N4231" s="6">
        <v>1169.0999999999999</v>
      </c>
      <c r="O4231" s="6">
        <v>339.04</v>
      </c>
      <c r="P4231" t="s">
        <v>144</v>
      </c>
      <c r="Q4231" t="s">
        <v>145</v>
      </c>
      <c r="R4231" t="s">
        <v>65</v>
      </c>
      <c r="S4231" t="s">
        <v>98</v>
      </c>
      <c r="T4231" t="s">
        <v>55</v>
      </c>
      <c r="U4231" s="13">
        <f t="shared" si="264"/>
        <v>2025</v>
      </c>
      <c r="V4231" s="13">
        <f t="shared" si="265"/>
        <v>12</v>
      </c>
      <c r="W4231" s="20" t="str">
        <f t="shared" si="266"/>
        <v>December</v>
      </c>
      <c r="X4231">
        <v>0.28999999999999998</v>
      </c>
      <c r="Y4231" s="6">
        <f t="shared" si="267"/>
        <v>1039.2</v>
      </c>
      <c r="Z4231" cm="1">
        <f t="array" aca="1" ref="Z4231" ca="1">IF(roud(N4231,2)=ROUND(Z4231,2),"ok","error")</f>
        <v>0</v>
      </c>
    </row>
    <row r="4232" spans="1:26" x14ac:dyDescent="0.3">
      <c r="A4232" t="s">
        <v>5956</v>
      </c>
      <c r="B4232" s="4">
        <v>45867</v>
      </c>
      <c r="C4232" t="s">
        <v>3155</v>
      </c>
      <c r="D4232" t="s">
        <v>3156</v>
      </c>
      <c r="E4232" t="s">
        <v>284</v>
      </c>
      <c r="F4232" t="s">
        <v>285</v>
      </c>
      <c r="G4232" t="s">
        <v>52</v>
      </c>
      <c r="H4232" t="s">
        <v>129</v>
      </c>
      <c r="I4232" s="6">
        <v>1</v>
      </c>
      <c r="J4232" s="6">
        <v>999</v>
      </c>
      <c r="K4232" s="6">
        <v>999</v>
      </c>
      <c r="L4232" s="6">
        <v>0</v>
      </c>
      <c r="M4232" s="6">
        <v>0</v>
      </c>
      <c r="N4232" s="6">
        <v>999</v>
      </c>
      <c r="O4232" s="6">
        <v>239.76</v>
      </c>
      <c r="P4232" t="s">
        <v>191</v>
      </c>
      <c r="Q4232" t="s">
        <v>187</v>
      </c>
      <c r="R4232" t="s">
        <v>160</v>
      </c>
      <c r="S4232" t="s">
        <v>54</v>
      </c>
      <c r="T4232" t="s">
        <v>46</v>
      </c>
      <c r="U4232" s="13">
        <f t="shared" si="264"/>
        <v>2025</v>
      </c>
      <c r="V4232" s="13">
        <f t="shared" si="265"/>
        <v>7</v>
      </c>
      <c r="W4232" s="20" t="str">
        <f t="shared" si="266"/>
        <v>July</v>
      </c>
      <c r="X4232">
        <v>0.24</v>
      </c>
      <c r="Y4232" s="6">
        <f t="shared" si="267"/>
        <v>999</v>
      </c>
      <c r="Z4232" cm="1">
        <f t="array" aca="1" ref="Z4232" ca="1">IF(roud(N4232,2)=ROUND(Z4232,2),"ok","error")</f>
        <v>0</v>
      </c>
    </row>
    <row r="4233" spans="1:26" x14ac:dyDescent="0.3">
      <c r="A4233" t="s">
        <v>5957</v>
      </c>
      <c r="B4233" s="4">
        <v>46002</v>
      </c>
      <c r="C4233" t="s">
        <v>2530</v>
      </c>
      <c r="D4233" t="s">
        <v>2531</v>
      </c>
      <c r="E4233" t="s">
        <v>69</v>
      </c>
      <c r="F4233" t="s">
        <v>70</v>
      </c>
      <c r="G4233" t="s">
        <v>61</v>
      </c>
      <c r="H4233" t="s">
        <v>71</v>
      </c>
      <c r="I4233" s="6">
        <v>1</v>
      </c>
      <c r="J4233" s="6">
        <v>1299</v>
      </c>
      <c r="K4233" s="6">
        <v>1299</v>
      </c>
      <c r="L4233" s="6">
        <v>0.15</v>
      </c>
      <c r="M4233" s="6">
        <v>194.85</v>
      </c>
      <c r="N4233" s="6">
        <v>1104.1500000000001</v>
      </c>
      <c r="O4233" s="6">
        <v>126.98</v>
      </c>
      <c r="P4233" t="s">
        <v>94</v>
      </c>
      <c r="Q4233" t="s">
        <v>64</v>
      </c>
      <c r="R4233" t="s">
        <v>65</v>
      </c>
      <c r="S4233" t="s">
        <v>98</v>
      </c>
      <c r="T4233" t="s">
        <v>35</v>
      </c>
      <c r="U4233" s="13">
        <f t="shared" si="264"/>
        <v>2025</v>
      </c>
      <c r="V4233" s="13">
        <f t="shared" si="265"/>
        <v>12</v>
      </c>
      <c r="W4233" s="20" t="str">
        <f t="shared" si="266"/>
        <v>December</v>
      </c>
      <c r="X4233">
        <v>0.115</v>
      </c>
      <c r="Y4233" s="6">
        <f t="shared" si="267"/>
        <v>909.3</v>
      </c>
      <c r="Z4233" cm="1">
        <f t="array" aca="1" ref="Z4233" ca="1">IF(roud(N4233,2)=ROUND(Z4233,2),"ok","error")</f>
        <v>0</v>
      </c>
    </row>
    <row r="4234" spans="1:26" x14ac:dyDescent="0.3">
      <c r="A4234" t="s">
        <v>5958</v>
      </c>
      <c r="B4234" s="4">
        <v>45920</v>
      </c>
      <c r="C4234" t="s">
        <v>2041</v>
      </c>
      <c r="D4234" t="s">
        <v>2042</v>
      </c>
      <c r="E4234" t="s">
        <v>127</v>
      </c>
      <c r="F4234" t="s">
        <v>128</v>
      </c>
      <c r="G4234" t="s">
        <v>52</v>
      </c>
      <c r="H4234" t="s">
        <v>129</v>
      </c>
      <c r="I4234" s="6">
        <v>1</v>
      </c>
      <c r="J4234" s="6">
        <v>1299</v>
      </c>
      <c r="K4234" s="6">
        <v>1299</v>
      </c>
      <c r="L4234" s="6">
        <v>0.25</v>
      </c>
      <c r="M4234" s="6">
        <v>324.75</v>
      </c>
      <c r="N4234" s="6">
        <v>974.25</v>
      </c>
      <c r="O4234" s="6">
        <v>160.75</v>
      </c>
      <c r="P4234" t="s">
        <v>144</v>
      </c>
      <c r="Q4234" t="s">
        <v>145</v>
      </c>
      <c r="R4234" t="s">
        <v>65</v>
      </c>
      <c r="S4234" t="s">
        <v>45</v>
      </c>
      <c r="T4234" t="s">
        <v>55</v>
      </c>
      <c r="U4234" s="13">
        <f t="shared" si="264"/>
        <v>2025</v>
      </c>
      <c r="V4234" s="13">
        <f t="shared" si="265"/>
        <v>9</v>
      </c>
      <c r="W4234" s="20" t="str">
        <f t="shared" si="266"/>
        <v>September</v>
      </c>
      <c r="X4234">
        <v>0.16500000000000001</v>
      </c>
      <c r="Y4234" s="6">
        <f t="shared" si="267"/>
        <v>649.5</v>
      </c>
      <c r="Z4234" cm="1">
        <f t="array" aca="1" ref="Z4234" ca="1">IF(roud(N4234,2)=ROUND(Z4234,2),"ok","error")</f>
        <v>0</v>
      </c>
    </row>
    <row r="4235" spans="1:26" x14ac:dyDescent="0.3">
      <c r="A4235" t="s">
        <v>5959</v>
      </c>
      <c r="B4235" s="4">
        <v>45657</v>
      </c>
      <c r="C4235" t="s">
        <v>1036</v>
      </c>
      <c r="D4235" t="s">
        <v>1037</v>
      </c>
      <c r="E4235" t="s">
        <v>69</v>
      </c>
      <c r="F4235" t="s">
        <v>70</v>
      </c>
      <c r="G4235" t="s">
        <v>61</v>
      </c>
      <c r="H4235" t="s">
        <v>71</v>
      </c>
      <c r="I4235" s="6">
        <v>1</v>
      </c>
      <c r="J4235" s="6">
        <v>1299</v>
      </c>
      <c r="K4235" s="6">
        <v>1299</v>
      </c>
      <c r="L4235" s="6">
        <v>0.2</v>
      </c>
      <c r="M4235" s="6">
        <v>259.8</v>
      </c>
      <c r="N4235" s="6">
        <v>1039.2</v>
      </c>
      <c r="O4235" s="6">
        <v>103.92</v>
      </c>
      <c r="P4235" t="s">
        <v>186</v>
      </c>
      <c r="Q4235" t="s">
        <v>187</v>
      </c>
      <c r="R4235" t="s">
        <v>160</v>
      </c>
      <c r="S4235" t="s">
        <v>54</v>
      </c>
      <c r="T4235" t="s">
        <v>35</v>
      </c>
      <c r="U4235" s="13">
        <f t="shared" si="264"/>
        <v>2024</v>
      </c>
      <c r="V4235" s="13">
        <f t="shared" si="265"/>
        <v>12</v>
      </c>
      <c r="W4235" s="20" t="str">
        <f t="shared" si="266"/>
        <v>December</v>
      </c>
      <c r="X4235">
        <v>0.1</v>
      </c>
      <c r="Y4235" s="6">
        <f t="shared" si="267"/>
        <v>779.4</v>
      </c>
      <c r="Z4235" cm="1">
        <f t="array" aca="1" ref="Z4235" ca="1">IF(roud(N4235,2)=ROUND(Z4235,2),"ok","error")</f>
        <v>0</v>
      </c>
    </row>
    <row r="4236" spans="1:26" x14ac:dyDescent="0.3">
      <c r="A4236" t="s">
        <v>5960</v>
      </c>
      <c r="B4236" s="4">
        <v>45520</v>
      </c>
      <c r="C4236" t="s">
        <v>3068</v>
      </c>
      <c r="D4236" t="s">
        <v>3069</v>
      </c>
      <c r="E4236" t="s">
        <v>102</v>
      </c>
      <c r="F4236" t="s">
        <v>103</v>
      </c>
      <c r="G4236" t="s">
        <v>52</v>
      </c>
      <c r="H4236" t="s">
        <v>104</v>
      </c>
      <c r="I4236" s="6">
        <v>4</v>
      </c>
      <c r="J4236" s="6">
        <v>5999</v>
      </c>
      <c r="K4236" s="6">
        <v>23996</v>
      </c>
      <c r="L4236" s="6">
        <v>0</v>
      </c>
      <c r="M4236" s="6">
        <v>0</v>
      </c>
      <c r="N4236" s="6">
        <v>23996</v>
      </c>
      <c r="O4236" s="6">
        <v>5759.04</v>
      </c>
      <c r="P4236" t="s">
        <v>105</v>
      </c>
      <c r="Q4236" t="s">
        <v>106</v>
      </c>
      <c r="R4236" t="s">
        <v>44</v>
      </c>
      <c r="S4236" t="s">
        <v>34</v>
      </c>
      <c r="T4236" t="s">
        <v>55</v>
      </c>
      <c r="U4236" s="13">
        <f t="shared" si="264"/>
        <v>2024</v>
      </c>
      <c r="V4236" s="13">
        <f t="shared" si="265"/>
        <v>8</v>
      </c>
      <c r="W4236" s="20" t="str">
        <f t="shared" si="266"/>
        <v>August</v>
      </c>
      <c r="X4236">
        <v>0.24</v>
      </c>
      <c r="Y4236" s="6">
        <f t="shared" si="267"/>
        <v>23996</v>
      </c>
      <c r="Z4236" cm="1">
        <f t="array" aca="1" ref="Z4236" ca="1">IF(roud(N4236,2)=ROUND(Z4236,2),"ok","error")</f>
        <v>0</v>
      </c>
    </row>
    <row r="4237" spans="1:26" x14ac:dyDescent="0.3">
      <c r="A4237" t="s">
        <v>5961</v>
      </c>
      <c r="B4237" s="4">
        <v>45973</v>
      </c>
      <c r="C4237" t="s">
        <v>2261</v>
      </c>
      <c r="D4237" t="s">
        <v>2262</v>
      </c>
      <c r="E4237" t="s">
        <v>212</v>
      </c>
      <c r="F4237" t="s">
        <v>213</v>
      </c>
      <c r="G4237" t="s">
        <v>214</v>
      </c>
      <c r="H4237" t="s">
        <v>215</v>
      </c>
      <c r="I4237" s="6">
        <v>2</v>
      </c>
      <c r="J4237" s="6">
        <v>599</v>
      </c>
      <c r="K4237" s="6">
        <v>1198</v>
      </c>
      <c r="L4237" s="6">
        <v>0.1</v>
      </c>
      <c r="M4237" s="6">
        <v>119.8</v>
      </c>
      <c r="N4237" s="6">
        <v>1078.2</v>
      </c>
      <c r="O4237" s="6">
        <v>377.37</v>
      </c>
      <c r="P4237" t="s">
        <v>89</v>
      </c>
      <c r="Q4237" t="s">
        <v>90</v>
      </c>
      <c r="R4237" t="s">
        <v>65</v>
      </c>
      <c r="S4237" t="s">
        <v>45</v>
      </c>
      <c r="T4237" t="s">
        <v>35</v>
      </c>
      <c r="U4237" s="13">
        <f t="shared" si="264"/>
        <v>2025</v>
      </c>
      <c r="V4237" s="13">
        <f t="shared" si="265"/>
        <v>11</v>
      </c>
      <c r="W4237" s="20" t="str">
        <f t="shared" si="266"/>
        <v>November</v>
      </c>
      <c r="X4237">
        <v>0.35</v>
      </c>
      <c r="Y4237" s="6">
        <f t="shared" si="267"/>
        <v>958.4</v>
      </c>
      <c r="Z4237" cm="1">
        <f t="array" aca="1" ref="Z4237" ca="1">IF(roud(N4237,2)=ROUND(Z4237,2),"ok","error")</f>
        <v>0</v>
      </c>
    </row>
    <row r="4238" spans="1:26" x14ac:dyDescent="0.3">
      <c r="A4238" t="s">
        <v>5962</v>
      </c>
      <c r="B4238" s="4">
        <v>45895</v>
      </c>
      <c r="C4238" t="s">
        <v>1162</v>
      </c>
      <c r="D4238" t="s">
        <v>1163</v>
      </c>
      <c r="E4238" t="s">
        <v>302</v>
      </c>
      <c r="F4238" t="s">
        <v>303</v>
      </c>
      <c r="G4238" t="s">
        <v>29</v>
      </c>
      <c r="H4238" t="s">
        <v>304</v>
      </c>
      <c r="I4238" s="6">
        <v>2</v>
      </c>
      <c r="J4238" s="6">
        <v>1799</v>
      </c>
      <c r="K4238" s="6">
        <v>3598</v>
      </c>
      <c r="L4238" s="6">
        <v>0.25</v>
      </c>
      <c r="M4238" s="6">
        <v>899.5</v>
      </c>
      <c r="N4238" s="6">
        <v>2698.5</v>
      </c>
      <c r="O4238" s="6">
        <v>661.13</v>
      </c>
      <c r="P4238" t="s">
        <v>82</v>
      </c>
      <c r="Q4238" t="s">
        <v>82</v>
      </c>
      <c r="R4238" t="s">
        <v>65</v>
      </c>
      <c r="S4238" t="s">
        <v>45</v>
      </c>
      <c r="T4238" t="s">
        <v>55</v>
      </c>
      <c r="U4238" s="13">
        <f t="shared" si="264"/>
        <v>2025</v>
      </c>
      <c r="V4238" s="13">
        <f t="shared" si="265"/>
        <v>8</v>
      </c>
      <c r="W4238" s="20" t="str">
        <f t="shared" si="266"/>
        <v>August</v>
      </c>
      <c r="X4238">
        <v>0.245</v>
      </c>
      <c r="Y4238" s="6">
        <f t="shared" si="267"/>
        <v>1799</v>
      </c>
      <c r="Z4238" cm="1">
        <f t="array" aca="1" ref="Z4238" ca="1">IF(roud(N4238,2)=ROUND(Z4238,2),"ok","error")</f>
        <v>0</v>
      </c>
    </row>
    <row r="4239" spans="1:26" x14ac:dyDescent="0.3">
      <c r="A4239" t="s">
        <v>5963</v>
      </c>
      <c r="B4239" s="4">
        <v>45471</v>
      </c>
      <c r="C4239" t="s">
        <v>1666</v>
      </c>
      <c r="D4239" t="s">
        <v>1667</v>
      </c>
      <c r="E4239" t="s">
        <v>40</v>
      </c>
      <c r="F4239" t="s">
        <v>41</v>
      </c>
      <c r="G4239" t="s">
        <v>29</v>
      </c>
      <c r="H4239" t="s">
        <v>30</v>
      </c>
      <c r="I4239" s="6">
        <v>1</v>
      </c>
      <c r="J4239" s="6">
        <v>1199</v>
      </c>
      <c r="K4239" s="6">
        <v>1199</v>
      </c>
      <c r="L4239" s="6">
        <v>0.1</v>
      </c>
      <c r="M4239" s="6">
        <v>119.9</v>
      </c>
      <c r="N4239" s="6">
        <v>1079.0999999999999</v>
      </c>
      <c r="O4239" s="6">
        <v>312.94</v>
      </c>
      <c r="P4239" t="s">
        <v>82</v>
      </c>
      <c r="Q4239" t="s">
        <v>82</v>
      </c>
      <c r="R4239" t="s">
        <v>65</v>
      </c>
      <c r="S4239" t="s">
        <v>54</v>
      </c>
      <c r="T4239" t="s">
        <v>35</v>
      </c>
      <c r="U4239" s="13">
        <f t="shared" si="264"/>
        <v>2024</v>
      </c>
      <c r="V4239" s="13">
        <f t="shared" si="265"/>
        <v>6</v>
      </c>
      <c r="W4239" s="20" t="str">
        <f t="shared" si="266"/>
        <v>June</v>
      </c>
      <c r="X4239">
        <v>0.28999999999999998</v>
      </c>
      <c r="Y4239" s="6">
        <f t="shared" si="267"/>
        <v>959.2</v>
      </c>
      <c r="Z4239" cm="1">
        <f t="array" aca="1" ref="Z4239" ca="1">IF(roud(N4239,2)=ROUND(Z4239,2),"ok","error")</f>
        <v>0</v>
      </c>
    </row>
    <row r="4240" spans="1:26" x14ac:dyDescent="0.3">
      <c r="A4240" t="s">
        <v>5964</v>
      </c>
      <c r="B4240" s="4">
        <v>45679</v>
      </c>
      <c r="C4240" t="s">
        <v>2627</v>
      </c>
      <c r="D4240" t="s">
        <v>2628</v>
      </c>
      <c r="E4240" t="s">
        <v>69</v>
      </c>
      <c r="F4240" t="s">
        <v>70</v>
      </c>
      <c r="G4240" t="s">
        <v>61</v>
      </c>
      <c r="H4240" t="s">
        <v>71</v>
      </c>
      <c r="I4240" s="6">
        <v>1</v>
      </c>
      <c r="J4240" s="6">
        <v>1299</v>
      </c>
      <c r="K4240" s="6">
        <v>1299</v>
      </c>
      <c r="L4240" s="6">
        <v>0</v>
      </c>
      <c r="M4240" s="6">
        <v>0</v>
      </c>
      <c r="N4240" s="6">
        <v>1299</v>
      </c>
      <c r="O4240" s="6">
        <v>207.84</v>
      </c>
      <c r="P4240" t="s">
        <v>94</v>
      </c>
      <c r="Q4240" t="s">
        <v>64</v>
      </c>
      <c r="R4240" t="s">
        <v>65</v>
      </c>
      <c r="S4240" t="s">
        <v>107</v>
      </c>
      <c r="T4240" t="s">
        <v>55</v>
      </c>
      <c r="U4240" s="13">
        <f t="shared" si="264"/>
        <v>2025</v>
      </c>
      <c r="V4240" s="13">
        <f t="shared" si="265"/>
        <v>1</v>
      </c>
      <c r="W4240" s="20" t="str">
        <f t="shared" si="266"/>
        <v>January</v>
      </c>
      <c r="X4240">
        <v>0.16</v>
      </c>
      <c r="Y4240" s="6">
        <f t="shared" si="267"/>
        <v>1299</v>
      </c>
      <c r="Z4240" cm="1">
        <f t="array" aca="1" ref="Z4240" ca="1">IF(roud(N4240,2)=ROUND(Z4240,2),"ok","error")</f>
        <v>0</v>
      </c>
    </row>
    <row r="4241" spans="1:26" x14ac:dyDescent="0.3">
      <c r="A4241" t="s">
        <v>5965</v>
      </c>
      <c r="B4241" s="4">
        <v>45606</v>
      </c>
      <c r="C4241" t="s">
        <v>789</v>
      </c>
      <c r="D4241" t="s">
        <v>790</v>
      </c>
      <c r="E4241" t="s">
        <v>121</v>
      </c>
      <c r="F4241" t="s">
        <v>122</v>
      </c>
      <c r="G4241" t="s">
        <v>61</v>
      </c>
      <c r="H4241" t="s">
        <v>123</v>
      </c>
      <c r="I4241" s="6">
        <v>5</v>
      </c>
      <c r="J4241" s="6">
        <v>24999</v>
      </c>
      <c r="K4241" s="6">
        <v>124995</v>
      </c>
      <c r="L4241" s="6">
        <v>0.2</v>
      </c>
      <c r="M4241" s="6">
        <v>24999</v>
      </c>
      <c r="N4241" s="6">
        <v>99996</v>
      </c>
      <c r="O4241" s="6">
        <v>9999.6</v>
      </c>
      <c r="P4241" t="s">
        <v>31</v>
      </c>
      <c r="Q4241" t="s">
        <v>32</v>
      </c>
      <c r="R4241" t="s">
        <v>33</v>
      </c>
      <c r="S4241" t="s">
        <v>98</v>
      </c>
      <c r="T4241" t="s">
        <v>46</v>
      </c>
      <c r="U4241" s="13">
        <f t="shared" si="264"/>
        <v>2024</v>
      </c>
      <c r="V4241" s="13">
        <f t="shared" si="265"/>
        <v>11</v>
      </c>
      <c r="W4241" s="20" t="str">
        <f t="shared" si="266"/>
        <v>November</v>
      </c>
      <c r="X4241">
        <v>0.1</v>
      </c>
      <c r="Y4241" s="6">
        <f t="shared" si="267"/>
        <v>74997</v>
      </c>
      <c r="Z4241" cm="1">
        <f t="array" aca="1" ref="Z4241" ca="1">IF(roud(N4241,2)=ROUND(Z4241,2),"ok","error")</f>
        <v>0</v>
      </c>
    </row>
    <row r="4242" spans="1:26" x14ac:dyDescent="0.3">
      <c r="A4242" t="s">
        <v>5966</v>
      </c>
      <c r="B4242" s="4">
        <v>45997</v>
      </c>
      <c r="C4242" t="s">
        <v>2651</v>
      </c>
      <c r="D4242" t="s">
        <v>2652</v>
      </c>
      <c r="E4242" t="s">
        <v>127</v>
      </c>
      <c r="F4242" t="s">
        <v>128</v>
      </c>
      <c r="G4242" t="s">
        <v>52</v>
      </c>
      <c r="H4242" t="s">
        <v>129</v>
      </c>
      <c r="I4242" s="6">
        <v>4</v>
      </c>
      <c r="J4242" s="6">
        <v>1299</v>
      </c>
      <c r="K4242" s="6">
        <v>5196</v>
      </c>
      <c r="L4242" s="6">
        <v>0.15</v>
      </c>
      <c r="M4242" s="6">
        <v>779.4</v>
      </c>
      <c r="N4242" s="6">
        <v>4416.6000000000004</v>
      </c>
      <c r="O4242" s="6">
        <v>861.24</v>
      </c>
      <c r="P4242" t="s">
        <v>89</v>
      </c>
      <c r="Q4242" t="s">
        <v>90</v>
      </c>
      <c r="R4242" t="s">
        <v>65</v>
      </c>
      <c r="S4242" t="s">
        <v>107</v>
      </c>
      <c r="T4242" t="s">
        <v>55</v>
      </c>
      <c r="U4242" s="13">
        <f t="shared" si="264"/>
        <v>2025</v>
      </c>
      <c r="V4242" s="13">
        <f t="shared" si="265"/>
        <v>12</v>
      </c>
      <c r="W4242" s="20" t="str">
        <f t="shared" si="266"/>
        <v>December</v>
      </c>
      <c r="X4242">
        <v>0.19500000000000001</v>
      </c>
      <c r="Y4242" s="6">
        <f t="shared" si="267"/>
        <v>3637.2</v>
      </c>
      <c r="Z4242" cm="1">
        <f t="array" aca="1" ref="Z4242" ca="1">IF(roud(N4242,2)=ROUND(Z4242,2),"ok","error")</f>
        <v>0</v>
      </c>
    </row>
    <row r="4243" spans="1:26" x14ac:dyDescent="0.3">
      <c r="A4243" t="s">
        <v>5967</v>
      </c>
      <c r="B4243" s="4">
        <v>45593</v>
      </c>
      <c r="C4243" t="s">
        <v>2190</v>
      </c>
      <c r="D4243" t="s">
        <v>2191</v>
      </c>
      <c r="E4243" t="s">
        <v>492</v>
      </c>
      <c r="F4243" t="s">
        <v>493</v>
      </c>
      <c r="G4243" t="s">
        <v>214</v>
      </c>
      <c r="H4243" t="s">
        <v>494</v>
      </c>
      <c r="I4243" s="6">
        <v>2</v>
      </c>
      <c r="J4243" s="6">
        <v>1499</v>
      </c>
      <c r="K4243" s="6">
        <v>2998</v>
      </c>
      <c r="L4243" s="6">
        <v>0.05</v>
      </c>
      <c r="M4243" s="6">
        <v>149.9</v>
      </c>
      <c r="N4243" s="6">
        <v>2848.1</v>
      </c>
      <c r="O4243" s="6">
        <v>1039.56</v>
      </c>
      <c r="P4243" t="s">
        <v>105</v>
      </c>
      <c r="Q4243" t="s">
        <v>106</v>
      </c>
      <c r="R4243" t="s">
        <v>44</v>
      </c>
      <c r="S4243" t="s">
        <v>98</v>
      </c>
      <c r="T4243" t="s">
        <v>35</v>
      </c>
      <c r="U4243" s="13">
        <f t="shared" si="264"/>
        <v>2024</v>
      </c>
      <c r="V4243" s="13">
        <f t="shared" si="265"/>
        <v>10</v>
      </c>
      <c r="W4243" s="20" t="str">
        <f t="shared" si="266"/>
        <v>October</v>
      </c>
      <c r="X4243">
        <v>0.36499999999999999</v>
      </c>
      <c r="Y4243" s="6">
        <f t="shared" si="267"/>
        <v>2698.2</v>
      </c>
      <c r="Z4243" cm="1">
        <f t="array" aca="1" ref="Z4243" ca="1">IF(roud(N4243,2)=ROUND(Z4243,2),"ok","error")</f>
        <v>0</v>
      </c>
    </row>
    <row r="4244" spans="1:26" x14ac:dyDescent="0.3">
      <c r="A4244" t="s">
        <v>5968</v>
      </c>
      <c r="B4244" s="4">
        <v>45422</v>
      </c>
      <c r="C4244" t="s">
        <v>543</v>
      </c>
      <c r="D4244" t="s">
        <v>544</v>
      </c>
      <c r="E4244" t="s">
        <v>111</v>
      </c>
      <c r="F4244" t="s">
        <v>112</v>
      </c>
      <c r="G4244" t="s">
        <v>113</v>
      </c>
      <c r="H4244" t="s">
        <v>114</v>
      </c>
      <c r="I4244" s="6">
        <v>4</v>
      </c>
      <c r="J4244" s="6">
        <v>999</v>
      </c>
      <c r="K4244" s="6">
        <v>3996</v>
      </c>
      <c r="L4244" s="6">
        <v>0.2</v>
      </c>
      <c r="M4244" s="6">
        <v>799.2</v>
      </c>
      <c r="N4244" s="6">
        <v>3196.8</v>
      </c>
      <c r="O4244" s="6">
        <v>703.3</v>
      </c>
      <c r="P4244" t="s">
        <v>42</v>
      </c>
      <c r="Q4244" t="s">
        <v>43</v>
      </c>
      <c r="R4244" t="s">
        <v>44</v>
      </c>
      <c r="S4244" t="s">
        <v>54</v>
      </c>
      <c r="T4244" t="s">
        <v>46</v>
      </c>
      <c r="U4244" s="13">
        <f t="shared" si="264"/>
        <v>2024</v>
      </c>
      <c r="V4244" s="13">
        <f t="shared" si="265"/>
        <v>5</v>
      </c>
      <c r="W4244" s="20" t="str">
        <f t="shared" si="266"/>
        <v>May</v>
      </c>
      <c r="X4244">
        <v>0.22</v>
      </c>
      <c r="Y4244" s="6">
        <f t="shared" si="267"/>
        <v>2397.6</v>
      </c>
      <c r="Z4244" cm="1">
        <f t="array" aca="1" ref="Z4244" ca="1">IF(roud(N4244,2)=ROUND(Z4244,2),"ok","error")</f>
        <v>0</v>
      </c>
    </row>
    <row r="4245" spans="1:26" x14ac:dyDescent="0.3">
      <c r="A4245" t="s">
        <v>5969</v>
      </c>
      <c r="B4245" s="4">
        <v>45473</v>
      </c>
      <c r="C4245" t="s">
        <v>1285</v>
      </c>
      <c r="D4245" t="s">
        <v>1286</v>
      </c>
      <c r="E4245" t="s">
        <v>198</v>
      </c>
      <c r="F4245" t="s">
        <v>199</v>
      </c>
      <c r="G4245" t="s">
        <v>61</v>
      </c>
      <c r="H4245" t="s">
        <v>71</v>
      </c>
      <c r="I4245" s="6">
        <v>3</v>
      </c>
      <c r="J4245" s="6">
        <v>899</v>
      </c>
      <c r="K4245" s="6">
        <v>2697</v>
      </c>
      <c r="L4245" s="6">
        <v>0.3</v>
      </c>
      <c r="M4245" s="6">
        <v>809.1</v>
      </c>
      <c r="N4245" s="6">
        <v>1887.9</v>
      </c>
      <c r="O4245" s="6">
        <v>132.15</v>
      </c>
      <c r="P4245" t="s">
        <v>82</v>
      </c>
      <c r="Q4245" t="s">
        <v>82</v>
      </c>
      <c r="R4245" t="s">
        <v>65</v>
      </c>
      <c r="S4245" t="s">
        <v>34</v>
      </c>
      <c r="T4245" t="s">
        <v>35</v>
      </c>
      <c r="U4245" s="13">
        <f t="shared" si="264"/>
        <v>2024</v>
      </c>
      <c r="V4245" s="13">
        <f t="shared" si="265"/>
        <v>6</v>
      </c>
      <c r="W4245" s="20" t="str">
        <f t="shared" si="266"/>
        <v>June</v>
      </c>
      <c r="X4245">
        <v>7.0000000000000007E-2</v>
      </c>
      <c r="Y4245" s="6">
        <f t="shared" si="267"/>
        <v>1078.8</v>
      </c>
      <c r="Z4245" cm="1">
        <f t="array" aca="1" ref="Z4245" ca="1">IF(roud(N4245,2)=ROUND(Z4245,2),"ok","error")</f>
        <v>0</v>
      </c>
    </row>
    <row r="4246" spans="1:26" x14ac:dyDescent="0.3">
      <c r="A4246" t="s">
        <v>5970</v>
      </c>
      <c r="B4246" s="4">
        <v>45293</v>
      </c>
      <c r="C4246" t="s">
        <v>723</v>
      </c>
      <c r="D4246" t="s">
        <v>724</v>
      </c>
      <c r="E4246" t="s">
        <v>121</v>
      </c>
      <c r="F4246" t="s">
        <v>122</v>
      </c>
      <c r="G4246" t="s">
        <v>61</v>
      </c>
      <c r="H4246" t="s">
        <v>123</v>
      </c>
      <c r="I4246" s="6">
        <v>1</v>
      </c>
      <c r="J4246" s="6">
        <v>24999</v>
      </c>
      <c r="K4246" s="6">
        <v>24999</v>
      </c>
      <c r="L4246" s="6">
        <v>0.15</v>
      </c>
      <c r="M4246" s="6">
        <v>3749.85</v>
      </c>
      <c r="N4246" s="6">
        <v>21249.15</v>
      </c>
      <c r="O4246" s="6">
        <v>2443.65</v>
      </c>
      <c r="P4246" t="s">
        <v>42</v>
      </c>
      <c r="Q4246" t="s">
        <v>43</v>
      </c>
      <c r="R4246" t="s">
        <v>44</v>
      </c>
      <c r="S4246" t="s">
        <v>107</v>
      </c>
      <c r="T4246" t="s">
        <v>35</v>
      </c>
      <c r="U4246" s="13">
        <f t="shared" si="264"/>
        <v>2024</v>
      </c>
      <c r="V4246" s="13">
        <f t="shared" si="265"/>
        <v>1</v>
      </c>
      <c r="W4246" s="20" t="str">
        <f t="shared" si="266"/>
        <v>January</v>
      </c>
      <c r="X4246">
        <v>0.115</v>
      </c>
      <c r="Y4246" s="6">
        <f t="shared" si="267"/>
        <v>17499.3</v>
      </c>
      <c r="Z4246" cm="1">
        <f t="array" aca="1" ref="Z4246" ca="1">IF(roud(N4246,2)=ROUND(Z4246,2),"ok","error")</f>
        <v>0</v>
      </c>
    </row>
    <row r="4247" spans="1:26" x14ac:dyDescent="0.3">
      <c r="A4247" t="s">
        <v>5971</v>
      </c>
      <c r="B4247" s="4">
        <v>46010</v>
      </c>
      <c r="C4247" t="s">
        <v>2591</v>
      </c>
      <c r="D4247" t="s">
        <v>2592</v>
      </c>
      <c r="E4247" t="s">
        <v>198</v>
      </c>
      <c r="F4247" t="s">
        <v>199</v>
      </c>
      <c r="G4247" t="s">
        <v>61</v>
      </c>
      <c r="H4247" t="s">
        <v>71</v>
      </c>
      <c r="I4247" s="6">
        <v>2</v>
      </c>
      <c r="J4247" s="6">
        <v>899</v>
      </c>
      <c r="K4247" s="6">
        <v>1798</v>
      </c>
      <c r="L4247" s="6">
        <v>0.05</v>
      </c>
      <c r="M4247" s="6">
        <v>89.9</v>
      </c>
      <c r="N4247" s="6">
        <v>1708.1</v>
      </c>
      <c r="O4247" s="6">
        <v>247.67</v>
      </c>
      <c r="P4247" t="s">
        <v>42</v>
      </c>
      <c r="Q4247" t="s">
        <v>43</v>
      </c>
      <c r="R4247" t="s">
        <v>44</v>
      </c>
      <c r="S4247" t="s">
        <v>54</v>
      </c>
      <c r="T4247" t="s">
        <v>55</v>
      </c>
      <c r="U4247" s="13">
        <f t="shared" si="264"/>
        <v>2025</v>
      </c>
      <c r="V4247" s="13">
        <f t="shared" si="265"/>
        <v>12</v>
      </c>
      <c r="W4247" s="20" t="str">
        <f t="shared" si="266"/>
        <v>December</v>
      </c>
      <c r="X4247">
        <v>0.14499999999999999</v>
      </c>
      <c r="Y4247" s="6">
        <f t="shared" si="267"/>
        <v>1618.2</v>
      </c>
      <c r="Z4247" cm="1">
        <f t="array" aca="1" ref="Z4247" ca="1">IF(roud(N4247,2)=ROUND(Z4247,2),"ok","error")</f>
        <v>0</v>
      </c>
    </row>
    <row r="4248" spans="1:26" x14ac:dyDescent="0.3">
      <c r="A4248" t="s">
        <v>5972</v>
      </c>
      <c r="B4248" s="4">
        <v>45878</v>
      </c>
      <c r="C4248" t="s">
        <v>2966</v>
      </c>
      <c r="D4248" t="s">
        <v>2967</v>
      </c>
      <c r="E4248" t="s">
        <v>356</v>
      </c>
      <c r="F4248" t="s">
        <v>357</v>
      </c>
      <c r="G4248" t="s">
        <v>214</v>
      </c>
      <c r="H4248" t="s">
        <v>260</v>
      </c>
      <c r="I4248" s="6">
        <v>1</v>
      </c>
      <c r="J4248" s="6">
        <v>699</v>
      </c>
      <c r="K4248" s="6">
        <v>699</v>
      </c>
      <c r="L4248" s="6">
        <v>0</v>
      </c>
      <c r="M4248" s="6">
        <v>0</v>
      </c>
      <c r="N4248" s="6">
        <v>699</v>
      </c>
      <c r="O4248" s="6">
        <v>265.62</v>
      </c>
      <c r="P4248" t="s">
        <v>82</v>
      </c>
      <c r="Q4248" t="s">
        <v>82</v>
      </c>
      <c r="R4248" t="s">
        <v>65</v>
      </c>
      <c r="S4248" t="s">
        <v>34</v>
      </c>
      <c r="T4248" t="s">
        <v>35</v>
      </c>
      <c r="U4248" s="13">
        <f t="shared" si="264"/>
        <v>2025</v>
      </c>
      <c r="V4248" s="13">
        <f t="shared" si="265"/>
        <v>8</v>
      </c>
      <c r="W4248" s="20" t="str">
        <f t="shared" si="266"/>
        <v>August</v>
      </c>
      <c r="X4248">
        <v>0.38</v>
      </c>
      <c r="Y4248" s="6">
        <f t="shared" si="267"/>
        <v>699</v>
      </c>
      <c r="Z4248" cm="1">
        <f t="array" aca="1" ref="Z4248" ca="1">IF(roud(N4248,2)=ROUND(Z4248,2),"ok","error")</f>
        <v>0</v>
      </c>
    </row>
    <row r="4249" spans="1:26" x14ac:dyDescent="0.3">
      <c r="A4249" t="s">
        <v>5973</v>
      </c>
      <c r="B4249" s="4">
        <v>45692</v>
      </c>
      <c r="C4249" t="s">
        <v>416</v>
      </c>
      <c r="D4249" t="s">
        <v>417</v>
      </c>
      <c r="E4249" t="s">
        <v>40</v>
      </c>
      <c r="F4249" t="s">
        <v>41</v>
      </c>
      <c r="G4249" t="s">
        <v>29</v>
      </c>
      <c r="H4249" t="s">
        <v>30</v>
      </c>
      <c r="I4249" s="6">
        <v>2</v>
      </c>
      <c r="J4249" s="6">
        <v>1199</v>
      </c>
      <c r="K4249" s="6">
        <v>2398</v>
      </c>
      <c r="L4249" s="6">
        <v>0.25</v>
      </c>
      <c r="M4249" s="6">
        <v>599.5</v>
      </c>
      <c r="N4249" s="6">
        <v>1798.5</v>
      </c>
      <c r="O4249" s="6">
        <v>440.63</v>
      </c>
      <c r="P4249" t="s">
        <v>82</v>
      </c>
      <c r="Q4249" t="s">
        <v>82</v>
      </c>
      <c r="R4249" t="s">
        <v>65</v>
      </c>
      <c r="S4249" t="s">
        <v>45</v>
      </c>
      <c r="T4249" t="s">
        <v>35</v>
      </c>
      <c r="U4249" s="13">
        <f t="shared" si="264"/>
        <v>2025</v>
      </c>
      <c r="V4249" s="13">
        <f t="shared" si="265"/>
        <v>2</v>
      </c>
      <c r="W4249" s="20" t="str">
        <f t="shared" si="266"/>
        <v>February</v>
      </c>
      <c r="X4249">
        <v>0.245</v>
      </c>
      <c r="Y4249" s="6">
        <f t="shared" si="267"/>
        <v>1199</v>
      </c>
      <c r="Z4249" cm="1">
        <f t="array" aca="1" ref="Z4249" ca="1">IF(roud(N4249,2)=ROUND(Z4249,2),"ok","error")</f>
        <v>0</v>
      </c>
    </row>
    <row r="4250" spans="1:26" x14ac:dyDescent="0.3">
      <c r="A4250" t="s">
        <v>5974</v>
      </c>
      <c r="B4250" s="4">
        <v>45873</v>
      </c>
      <c r="C4250" t="s">
        <v>1212</v>
      </c>
      <c r="D4250" t="s">
        <v>1213</v>
      </c>
      <c r="E4250" t="s">
        <v>75</v>
      </c>
      <c r="F4250" t="s">
        <v>76</v>
      </c>
      <c r="G4250" t="s">
        <v>61</v>
      </c>
      <c r="H4250" t="s">
        <v>71</v>
      </c>
      <c r="I4250" s="6">
        <v>2</v>
      </c>
      <c r="J4250" s="6">
        <v>1499</v>
      </c>
      <c r="K4250" s="6">
        <v>2998</v>
      </c>
      <c r="L4250" s="6">
        <v>0</v>
      </c>
      <c r="M4250" s="6">
        <v>0</v>
      </c>
      <c r="N4250" s="6">
        <v>2998</v>
      </c>
      <c r="O4250" s="6">
        <v>479.68</v>
      </c>
      <c r="P4250" t="s">
        <v>105</v>
      </c>
      <c r="Q4250" t="s">
        <v>106</v>
      </c>
      <c r="R4250" t="s">
        <v>44</v>
      </c>
      <c r="S4250" t="s">
        <v>45</v>
      </c>
      <c r="T4250" t="s">
        <v>55</v>
      </c>
      <c r="U4250" s="13">
        <f t="shared" si="264"/>
        <v>2025</v>
      </c>
      <c r="V4250" s="13">
        <f t="shared" si="265"/>
        <v>8</v>
      </c>
      <c r="W4250" s="20" t="str">
        <f t="shared" si="266"/>
        <v>August</v>
      </c>
      <c r="X4250">
        <v>0.16</v>
      </c>
      <c r="Y4250" s="6">
        <f t="shared" si="267"/>
        <v>2998</v>
      </c>
      <c r="Z4250" cm="1">
        <f t="array" aca="1" ref="Z4250" ca="1">IF(roud(N4250,2)=ROUND(Z4250,2),"ok","error")</f>
        <v>0</v>
      </c>
    </row>
    <row r="4251" spans="1:26" x14ac:dyDescent="0.3">
      <c r="A4251" t="s">
        <v>5975</v>
      </c>
      <c r="B4251" s="4">
        <v>45325</v>
      </c>
      <c r="C4251" t="s">
        <v>934</v>
      </c>
      <c r="D4251" t="s">
        <v>935</v>
      </c>
      <c r="E4251" t="s">
        <v>133</v>
      </c>
      <c r="F4251" t="s">
        <v>134</v>
      </c>
      <c r="G4251" t="s">
        <v>61</v>
      </c>
      <c r="H4251" t="s">
        <v>123</v>
      </c>
      <c r="I4251" s="6">
        <v>1</v>
      </c>
      <c r="J4251" s="6">
        <v>2999</v>
      </c>
      <c r="K4251" s="6">
        <v>2999</v>
      </c>
      <c r="L4251" s="6">
        <v>0.2</v>
      </c>
      <c r="M4251" s="6">
        <v>599.79999999999995</v>
      </c>
      <c r="N4251" s="6">
        <v>2399.1999999999998</v>
      </c>
      <c r="O4251" s="6">
        <v>239.92</v>
      </c>
      <c r="P4251" t="s">
        <v>144</v>
      </c>
      <c r="Q4251" t="s">
        <v>145</v>
      </c>
      <c r="R4251" t="s">
        <v>65</v>
      </c>
      <c r="S4251" t="s">
        <v>107</v>
      </c>
      <c r="T4251" t="s">
        <v>35</v>
      </c>
      <c r="U4251" s="13">
        <f t="shared" si="264"/>
        <v>2024</v>
      </c>
      <c r="V4251" s="13">
        <f t="shared" si="265"/>
        <v>2</v>
      </c>
      <c r="W4251" s="20" t="str">
        <f t="shared" si="266"/>
        <v>February</v>
      </c>
      <c r="X4251">
        <v>0.1</v>
      </c>
      <c r="Y4251" s="6">
        <f t="shared" si="267"/>
        <v>1799.4</v>
      </c>
      <c r="Z4251" cm="1">
        <f t="array" aca="1" ref="Z4251" ca="1">IF(roud(N4251,2)=ROUND(Z4251,2),"ok","error")</f>
        <v>0</v>
      </c>
    </row>
    <row r="4252" spans="1:26" x14ac:dyDescent="0.3">
      <c r="A4252" t="s">
        <v>5976</v>
      </c>
      <c r="B4252" s="4">
        <v>45478</v>
      </c>
      <c r="C4252" t="s">
        <v>279</v>
      </c>
      <c r="D4252" t="s">
        <v>280</v>
      </c>
      <c r="E4252" t="s">
        <v>181</v>
      </c>
      <c r="F4252" t="s">
        <v>182</v>
      </c>
      <c r="G4252" t="s">
        <v>113</v>
      </c>
      <c r="H4252" t="s">
        <v>114</v>
      </c>
      <c r="I4252" s="6">
        <v>2</v>
      </c>
      <c r="J4252" s="6">
        <v>2499</v>
      </c>
      <c r="K4252" s="6">
        <v>4998</v>
      </c>
      <c r="L4252" s="6">
        <v>0.05</v>
      </c>
      <c r="M4252" s="6">
        <v>249.9</v>
      </c>
      <c r="N4252" s="6">
        <v>4748.1000000000004</v>
      </c>
      <c r="O4252" s="6">
        <v>1258.25</v>
      </c>
      <c r="P4252" t="s">
        <v>170</v>
      </c>
      <c r="Q4252" t="s">
        <v>171</v>
      </c>
      <c r="R4252" t="s">
        <v>44</v>
      </c>
      <c r="S4252" t="s">
        <v>45</v>
      </c>
      <c r="T4252" t="s">
        <v>35</v>
      </c>
      <c r="U4252" s="13">
        <f t="shared" si="264"/>
        <v>2024</v>
      </c>
      <c r="V4252" s="13">
        <f t="shared" si="265"/>
        <v>7</v>
      </c>
      <c r="W4252" s="20" t="str">
        <f t="shared" si="266"/>
        <v>July</v>
      </c>
      <c r="X4252">
        <v>0.26500000000000001</v>
      </c>
      <c r="Y4252" s="6">
        <f t="shared" si="267"/>
        <v>4498.2</v>
      </c>
      <c r="Z4252" cm="1">
        <f t="array" aca="1" ref="Z4252" ca="1">IF(roud(N4252,2)=ROUND(Z4252,2),"ok","error")</f>
        <v>0</v>
      </c>
    </row>
    <row r="4253" spans="1:26" x14ac:dyDescent="0.3">
      <c r="A4253" t="s">
        <v>5977</v>
      </c>
      <c r="B4253" s="4">
        <v>45908</v>
      </c>
      <c r="C4253" t="s">
        <v>662</v>
      </c>
      <c r="D4253" t="s">
        <v>663</v>
      </c>
      <c r="E4253" t="s">
        <v>133</v>
      </c>
      <c r="F4253" t="s">
        <v>134</v>
      </c>
      <c r="G4253" t="s">
        <v>61</v>
      </c>
      <c r="H4253" t="s">
        <v>123</v>
      </c>
      <c r="I4253" s="6">
        <v>4</v>
      </c>
      <c r="J4253" s="6">
        <v>2999</v>
      </c>
      <c r="K4253" s="6">
        <v>11996</v>
      </c>
      <c r="L4253" s="6">
        <v>0.15</v>
      </c>
      <c r="M4253" s="6">
        <v>1799.4</v>
      </c>
      <c r="N4253" s="6">
        <v>10196.6</v>
      </c>
      <c r="O4253" s="6">
        <v>1172.6099999999999</v>
      </c>
      <c r="P4253" t="s">
        <v>170</v>
      </c>
      <c r="Q4253" t="s">
        <v>171</v>
      </c>
      <c r="R4253" t="s">
        <v>44</v>
      </c>
      <c r="S4253" t="s">
        <v>98</v>
      </c>
      <c r="T4253" t="s">
        <v>35</v>
      </c>
      <c r="U4253" s="13">
        <f t="shared" si="264"/>
        <v>2025</v>
      </c>
      <c r="V4253" s="13">
        <f t="shared" si="265"/>
        <v>9</v>
      </c>
      <c r="W4253" s="20" t="str">
        <f t="shared" si="266"/>
        <v>September</v>
      </c>
      <c r="X4253">
        <v>0.115</v>
      </c>
      <c r="Y4253" s="6">
        <f t="shared" si="267"/>
        <v>8397.2000000000007</v>
      </c>
      <c r="Z4253" cm="1">
        <f t="array" aca="1" ref="Z4253" ca="1">IF(roud(N4253,2)=ROUND(Z4253,2),"ok","error")</f>
        <v>0</v>
      </c>
    </row>
    <row r="4254" spans="1:26" x14ac:dyDescent="0.3">
      <c r="A4254" t="s">
        <v>5978</v>
      </c>
      <c r="B4254" s="4">
        <v>45617</v>
      </c>
      <c r="C4254" t="s">
        <v>798</v>
      </c>
      <c r="D4254" t="s">
        <v>799</v>
      </c>
      <c r="E4254" t="s">
        <v>50</v>
      </c>
      <c r="F4254" t="s">
        <v>51</v>
      </c>
      <c r="G4254" t="s">
        <v>52</v>
      </c>
      <c r="H4254" t="s">
        <v>53</v>
      </c>
      <c r="I4254" s="6">
        <v>1</v>
      </c>
      <c r="J4254" s="6">
        <v>2999</v>
      </c>
      <c r="K4254" s="6">
        <v>2999</v>
      </c>
      <c r="L4254" s="6">
        <v>0.1</v>
      </c>
      <c r="M4254" s="6">
        <v>299.89999999999998</v>
      </c>
      <c r="N4254" s="6">
        <v>2699.1</v>
      </c>
      <c r="O4254" s="6">
        <v>566.80999999999995</v>
      </c>
      <c r="P4254" t="s">
        <v>42</v>
      </c>
      <c r="Q4254" t="s">
        <v>43</v>
      </c>
      <c r="R4254" t="s">
        <v>44</v>
      </c>
      <c r="S4254" t="s">
        <v>45</v>
      </c>
      <c r="T4254" t="s">
        <v>35</v>
      </c>
      <c r="U4254" s="13">
        <f t="shared" si="264"/>
        <v>2024</v>
      </c>
      <c r="V4254" s="13">
        <f t="shared" si="265"/>
        <v>11</v>
      </c>
      <c r="W4254" s="20" t="str">
        <f t="shared" si="266"/>
        <v>November</v>
      </c>
      <c r="X4254">
        <v>0.21</v>
      </c>
      <c r="Y4254" s="6">
        <f t="shared" si="267"/>
        <v>2399.1999999999998</v>
      </c>
      <c r="Z4254" cm="1">
        <f t="array" aca="1" ref="Z4254" ca="1">IF(roud(N4254,2)=ROUND(Z4254,2),"ok","error")</f>
        <v>0</v>
      </c>
    </row>
    <row r="4255" spans="1:26" x14ac:dyDescent="0.3">
      <c r="A4255" t="s">
        <v>5979</v>
      </c>
      <c r="B4255" s="4">
        <v>45918</v>
      </c>
      <c r="C4255" t="s">
        <v>2409</v>
      </c>
      <c r="D4255" t="s">
        <v>2410</v>
      </c>
      <c r="E4255" t="s">
        <v>133</v>
      </c>
      <c r="F4255" t="s">
        <v>134</v>
      </c>
      <c r="G4255" t="s">
        <v>61</v>
      </c>
      <c r="H4255" t="s">
        <v>123</v>
      </c>
      <c r="I4255" s="6">
        <v>5</v>
      </c>
      <c r="J4255" s="6">
        <v>2999</v>
      </c>
      <c r="K4255" s="6">
        <v>14995</v>
      </c>
      <c r="L4255" s="6">
        <v>0.15</v>
      </c>
      <c r="M4255" s="6">
        <v>2249.25</v>
      </c>
      <c r="N4255" s="6">
        <v>12745.75</v>
      </c>
      <c r="O4255" s="6">
        <v>1465.76</v>
      </c>
      <c r="P4255" t="s">
        <v>191</v>
      </c>
      <c r="Q4255" t="s">
        <v>187</v>
      </c>
      <c r="R4255" t="s">
        <v>160</v>
      </c>
      <c r="S4255" t="s">
        <v>54</v>
      </c>
      <c r="T4255" t="s">
        <v>35</v>
      </c>
      <c r="U4255" s="13">
        <f t="shared" si="264"/>
        <v>2025</v>
      </c>
      <c r="V4255" s="13">
        <f t="shared" si="265"/>
        <v>9</v>
      </c>
      <c r="W4255" s="20" t="str">
        <f t="shared" si="266"/>
        <v>September</v>
      </c>
      <c r="X4255">
        <v>0.115</v>
      </c>
      <c r="Y4255" s="6">
        <f t="shared" si="267"/>
        <v>10496.5</v>
      </c>
      <c r="Z4255" cm="1">
        <f t="array" aca="1" ref="Z4255" ca="1">IF(roud(N4255,2)=ROUND(Z4255,2),"ok","error")</f>
        <v>0</v>
      </c>
    </row>
    <row r="4256" spans="1:26" x14ac:dyDescent="0.3">
      <c r="A4256" t="s">
        <v>5980</v>
      </c>
      <c r="B4256" s="4">
        <v>45518</v>
      </c>
      <c r="C4256" t="s">
        <v>3739</v>
      </c>
      <c r="D4256" t="s">
        <v>3740</v>
      </c>
      <c r="E4256" t="s">
        <v>121</v>
      </c>
      <c r="F4256" t="s">
        <v>122</v>
      </c>
      <c r="G4256" t="s">
        <v>61</v>
      </c>
      <c r="H4256" t="s">
        <v>123</v>
      </c>
      <c r="I4256" s="6">
        <v>1</v>
      </c>
      <c r="J4256" s="6">
        <v>24999</v>
      </c>
      <c r="K4256" s="6">
        <v>24999</v>
      </c>
      <c r="L4256" s="6">
        <v>0.3</v>
      </c>
      <c r="M4256" s="6">
        <v>7499.7</v>
      </c>
      <c r="N4256" s="6">
        <v>17499.3</v>
      </c>
      <c r="O4256" s="6">
        <v>1224.95</v>
      </c>
      <c r="P4256" t="s">
        <v>191</v>
      </c>
      <c r="Q4256" t="s">
        <v>187</v>
      </c>
      <c r="R4256" t="s">
        <v>160</v>
      </c>
      <c r="S4256" t="s">
        <v>54</v>
      </c>
      <c r="T4256" t="s">
        <v>35</v>
      </c>
      <c r="U4256" s="13">
        <f t="shared" si="264"/>
        <v>2024</v>
      </c>
      <c r="V4256" s="13">
        <f t="shared" si="265"/>
        <v>8</v>
      </c>
      <c r="W4256" s="20" t="str">
        <f t="shared" si="266"/>
        <v>August</v>
      </c>
      <c r="X4256">
        <v>7.0000000000000007E-2</v>
      </c>
      <c r="Y4256" s="6">
        <f t="shared" si="267"/>
        <v>9999.6</v>
      </c>
      <c r="Z4256" cm="1">
        <f t="array" aca="1" ref="Z4256" ca="1">IF(roud(N4256,2)=ROUND(Z4256,2),"ok","error")</f>
        <v>0</v>
      </c>
    </row>
    <row r="4257" spans="1:26" x14ac:dyDescent="0.3">
      <c r="A4257" t="s">
        <v>5981</v>
      </c>
      <c r="B4257" s="4">
        <v>45946</v>
      </c>
      <c r="C4257" t="s">
        <v>1008</v>
      </c>
      <c r="D4257" t="s">
        <v>1009</v>
      </c>
      <c r="E4257" t="s">
        <v>69</v>
      </c>
      <c r="F4257" t="s">
        <v>70</v>
      </c>
      <c r="G4257" t="s">
        <v>61</v>
      </c>
      <c r="H4257" t="s">
        <v>71</v>
      </c>
      <c r="I4257" s="6">
        <v>1</v>
      </c>
      <c r="J4257" s="6">
        <v>1299</v>
      </c>
      <c r="K4257" s="6">
        <v>1299</v>
      </c>
      <c r="L4257" s="6">
        <v>0.15</v>
      </c>
      <c r="M4257" s="6">
        <v>194.85</v>
      </c>
      <c r="N4257" s="6">
        <v>1104.1500000000001</v>
      </c>
      <c r="O4257" s="6">
        <v>126.98</v>
      </c>
      <c r="P4257" t="s">
        <v>191</v>
      </c>
      <c r="Q4257" t="s">
        <v>187</v>
      </c>
      <c r="R4257" t="s">
        <v>160</v>
      </c>
      <c r="S4257" t="s">
        <v>107</v>
      </c>
      <c r="T4257" t="s">
        <v>46</v>
      </c>
      <c r="U4257" s="13">
        <f t="shared" si="264"/>
        <v>2025</v>
      </c>
      <c r="V4257" s="13">
        <f t="shared" si="265"/>
        <v>10</v>
      </c>
      <c r="W4257" s="20" t="str">
        <f t="shared" si="266"/>
        <v>October</v>
      </c>
      <c r="X4257">
        <v>0.115</v>
      </c>
      <c r="Y4257" s="6">
        <f t="shared" si="267"/>
        <v>909.3</v>
      </c>
      <c r="Z4257" cm="1">
        <f t="array" aca="1" ref="Z4257" ca="1">IF(roud(N4257,2)=ROUND(Z4257,2),"ok","error")</f>
        <v>0</v>
      </c>
    </row>
    <row r="4258" spans="1:26" x14ac:dyDescent="0.3">
      <c r="A4258" t="s">
        <v>5982</v>
      </c>
      <c r="B4258" s="4">
        <v>45871</v>
      </c>
      <c r="C4258" t="s">
        <v>2271</v>
      </c>
      <c r="D4258" t="s">
        <v>2272</v>
      </c>
      <c r="E4258" t="s">
        <v>59</v>
      </c>
      <c r="F4258" t="s">
        <v>60</v>
      </c>
      <c r="G4258" t="s">
        <v>61</v>
      </c>
      <c r="H4258" t="s">
        <v>62</v>
      </c>
      <c r="I4258" s="6">
        <v>1</v>
      </c>
      <c r="J4258" s="6">
        <v>59999</v>
      </c>
      <c r="K4258" s="6">
        <v>59999</v>
      </c>
      <c r="L4258" s="6">
        <v>0</v>
      </c>
      <c r="M4258" s="6">
        <v>0</v>
      </c>
      <c r="N4258" s="6">
        <v>59999</v>
      </c>
      <c r="O4258" s="6">
        <v>9599.84</v>
      </c>
      <c r="P4258" t="s">
        <v>42</v>
      </c>
      <c r="Q4258" t="s">
        <v>43</v>
      </c>
      <c r="R4258" t="s">
        <v>44</v>
      </c>
      <c r="S4258" t="s">
        <v>107</v>
      </c>
      <c r="T4258" t="s">
        <v>35</v>
      </c>
      <c r="U4258" s="13">
        <f t="shared" si="264"/>
        <v>2025</v>
      </c>
      <c r="V4258" s="13">
        <f t="shared" si="265"/>
        <v>8</v>
      </c>
      <c r="W4258" s="20" t="str">
        <f t="shared" si="266"/>
        <v>August</v>
      </c>
      <c r="X4258">
        <v>0.16</v>
      </c>
      <c r="Y4258" s="6">
        <f t="shared" si="267"/>
        <v>59999</v>
      </c>
      <c r="Z4258" cm="1">
        <f t="array" aca="1" ref="Z4258" ca="1">IF(roud(N4258,2)=ROUND(Z4258,2),"ok","error")</f>
        <v>0</v>
      </c>
    </row>
    <row r="4259" spans="1:26" x14ac:dyDescent="0.3">
      <c r="A4259" t="s">
        <v>5983</v>
      </c>
      <c r="B4259" s="4">
        <v>45398</v>
      </c>
      <c r="C4259" t="s">
        <v>2168</v>
      </c>
      <c r="D4259" t="s">
        <v>2169</v>
      </c>
      <c r="E4259" t="s">
        <v>75</v>
      </c>
      <c r="F4259" t="s">
        <v>76</v>
      </c>
      <c r="G4259" t="s">
        <v>61</v>
      </c>
      <c r="H4259" t="s">
        <v>71</v>
      </c>
      <c r="I4259" s="6">
        <v>1</v>
      </c>
      <c r="J4259" s="6">
        <v>1499</v>
      </c>
      <c r="K4259" s="6">
        <v>1499</v>
      </c>
      <c r="L4259" s="6">
        <v>0.1</v>
      </c>
      <c r="M4259" s="6">
        <v>149.9</v>
      </c>
      <c r="N4259" s="6">
        <v>1349.1</v>
      </c>
      <c r="O4259" s="6">
        <v>175.38</v>
      </c>
      <c r="P4259" t="s">
        <v>31</v>
      </c>
      <c r="Q4259" t="s">
        <v>32</v>
      </c>
      <c r="R4259" t="s">
        <v>33</v>
      </c>
      <c r="S4259" t="s">
        <v>98</v>
      </c>
      <c r="T4259" t="s">
        <v>35</v>
      </c>
      <c r="U4259" s="13">
        <f t="shared" si="264"/>
        <v>2024</v>
      </c>
      <c r="V4259" s="13">
        <f t="shared" si="265"/>
        <v>4</v>
      </c>
      <c r="W4259" s="20" t="str">
        <f t="shared" si="266"/>
        <v>April</v>
      </c>
      <c r="X4259">
        <v>0.13</v>
      </c>
      <c r="Y4259" s="6">
        <f t="shared" si="267"/>
        <v>1199.2</v>
      </c>
      <c r="Z4259" cm="1">
        <f t="array" aca="1" ref="Z4259" ca="1">IF(roud(N4259,2)=ROUND(Z4259,2),"ok","error")</f>
        <v>0</v>
      </c>
    </row>
    <row r="4260" spans="1:26" x14ac:dyDescent="0.3">
      <c r="A4260" t="s">
        <v>5984</v>
      </c>
      <c r="B4260" s="4">
        <v>45800</v>
      </c>
      <c r="C4260" t="s">
        <v>2409</v>
      </c>
      <c r="D4260" t="s">
        <v>2410</v>
      </c>
      <c r="E4260" t="s">
        <v>258</v>
      </c>
      <c r="F4260" t="s">
        <v>259</v>
      </c>
      <c r="G4260" t="s">
        <v>214</v>
      </c>
      <c r="H4260" t="s">
        <v>260</v>
      </c>
      <c r="I4260" s="6">
        <v>3</v>
      </c>
      <c r="J4260" s="6">
        <v>399</v>
      </c>
      <c r="K4260" s="6">
        <v>1197</v>
      </c>
      <c r="L4260" s="6">
        <v>0.15</v>
      </c>
      <c r="M4260" s="6">
        <v>179.55</v>
      </c>
      <c r="N4260" s="6">
        <v>1017.45</v>
      </c>
      <c r="O4260" s="6">
        <v>340.85</v>
      </c>
      <c r="P4260" t="s">
        <v>186</v>
      </c>
      <c r="Q4260" t="s">
        <v>187</v>
      </c>
      <c r="R4260" t="s">
        <v>160</v>
      </c>
      <c r="S4260" t="s">
        <v>54</v>
      </c>
      <c r="T4260" t="s">
        <v>35</v>
      </c>
      <c r="U4260" s="13">
        <f t="shared" si="264"/>
        <v>2025</v>
      </c>
      <c r="V4260" s="13">
        <f t="shared" si="265"/>
        <v>5</v>
      </c>
      <c r="W4260" s="20" t="str">
        <f t="shared" si="266"/>
        <v>May</v>
      </c>
      <c r="X4260">
        <v>0.33500000000000002</v>
      </c>
      <c r="Y4260" s="6">
        <f t="shared" si="267"/>
        <v>837.9</v>
      </c>
      <c r="Z4260" cm="1">
        <f t="array" aca="1" ref="Z4260" ca="1">IF(roud(N4260,2)=ROUND(Z4260,2),"ok","error")</f>
        <v>0</v>
      </c>
    </row>
    <row r="4261" spans="1:26" x14ac:dyDescent="0.3">
      <c r="A4261" t="s">
        <v>5985</v>
      </c>
      <c r="B4261" s="4">
        <v>45436</v>
      </c>
      <c r="C4261" t="s">
        <v>1026</v>
      </c>
      <c r="D4261" t="s">
        <v>1027</v>
      </c>
      <c r="E4261" t="s">
        <v>75</v>
      </c>
      <c r="F4261" t="s">
        <v>76</v>
      </c>
      <c r="G4261" t="s">
        <v>61</v>
      </c>
      <c r="H4261" t="s">
        <v>71</v>
      </c>
      <c r="I4261" s="6">
        <v>2</v>
      </c>
      <c r="J4261" s="6">
        <v>1499</v>
      </c>
      <c r="K4261" s="6">
        <v>2998</v>
      </c>
      <c r="L4261" s="6">
        <v>0.25</v>
      </c>
      <c r="M4261" s="6">
        <v>749.5</v>
      </c>
      <c r="N4261" s="6">
        <v>2248.5</v>
      </c>
      <c r="O4261" s="6">
        <v>191.12</v>
      </c>
      <c r="P4261" t="s">
        <v>94</v>
      </c>
      <c r="Q4261" t="s">
        <v>64</v>
      </c>
      <c r="R4261" t="s">
        <v>65</v>
      </c>
      <c r="S4261" t="s">
        <v>107</v>
      </c>
      <c r="T4261" t="s">
        <v>35</v>
      </c>
      <c r="U4261" s="13">
        <f t="shared" si="264"/>
        <v>2024</v>
      </c>
      <c r="V4261" s="13">
        <f t="shared" si="265"/>
        <v>5</v>
      </c>
      <c r="W4261" s="20" t="str">
        <f t="shared" si="266"/>
        <v>May</v>
      </c>
      <c r="X4261">
        <v>8.5000000000000006E-2</v>
      </c>
      <c r="Y4261" s="6">
        <f t="shared" si="267"/>
        <v>1499</v>
      </c>
      <c r="Z4261" cm="1">
        <f t="array" aca="1" ref="Z4261" ca="1">IF(roud(N4261,2)=ROUND(Z4261,2),"ok","error")</f>
        <v>0</v>
      </c>
    </row>
    <row r="4262" spans="1:26" x14ac:dyDescent="0.3">
      <c r="A4262" t="s">
        <v>5986</v>
      </c>
      <c r="B4262" s="4">
        <v>45631</v>
      </c>
      <c r="C4262" t="s">
        <v>57</v>
      </c>
      <c r="D4262" t="s">
        <v>58</v>
      </c>
      <c r="E4262" t="s">
        <v>133</v>
      </c>
      <c r="F4262" t="s">
        <v>134</v>
      </c>
      <c r="G4262" t="s">
        <v>61</v>
      </c>
      <c r="H4262" t="s">
        <v>123</v>
      </c>
      <c r="I4262" s="6">
        <v>2</v>
      </c>
      <c r="J4262" s="6">
        <v>2999</v>
      </c>
      <c r="K4262" s="6">
        <v>5998</v>
      </c>
      <c r="L4262" s="6">
        <v>0.15</v>
      </c>
      <c r="M4262" s="6">
        <v>899.7</v>
      </c>
      <c r="N4262" s="6">
        <v>5098.3</v>
      </c>
      <c r="O4262" s="6">
        <v>586.29999999999995</v>
      </c>
      <c r="P4262" t="s">
        <v>191</v>
      </c>
      <c r="Q4262" t="s">
        <v>187</v>
      </c>
      <c r="R4262" t="s">
        <v>160</v>
      </c>
      <c r="S4262" t="s">
        <v>107</v>
      </c>
      <c r="T4262" t="s">
        <v>35</v>
      </c>
      <c r="U4262" s="13">
        <f t="shared" si="264"/>
        <v>2024</v>
      </c>
      <c r="V4262" s="13">
        <f t="shared" si="265"/>
        <v>12</v>
      </c>
      <c r="W4262" s="20" t="str">
        <f t="shared" si="266"/>
        <v>December</v>
      </c>
      <c r="X4262">
        <v>0.115</v>
      </c>
      <c r="Y4262" s="6">
        <f t="shared" si="267"/>
        <v>4198.6000000000004</v>
      </c>
      <c r="Z4262" cm="1">
        <f t="array" aca="1" ref="Z4262" ca="1">IF(roud(N4262,2)=ROUND(Z4262,2),"ok","error")</f>
        <v>0</v>
      </c>
    </row>
    <row r="4263" spans="1:26" x14ac:dyDescent="0.3">
      <c r="A4263" t="s">
        <v>5987</v>
      </c>
      <c r="B4263" s="4">
        <v>45371</v>
      </c>
      <c r="C4263" t="s">
        <v>2218</v>
      </c>
      <c r="D4263" t="s">
        <v>2219</v>
      </c>
      <c r="E4263" t="s">
        <v>198</v>
      </c>
      <c r="F4263" t="s">
        <v>199</v>
      </c>
      <c r="G4263" t="s">
        <v>61</v>
      </c>
      <c r="H4263" t="s">
        <v>71</v>
      </c>
      <c r="I4263" s="6">
        <v>2</v>
      </c>
      <c r="J4263" s="6">
        <v>899</v>
      </c>
      <c r="K4263" s="6">
        <v>1798</v>
      </c>
      <c r="L4263" s="6">
        <v>0.25</v>
      </c>
      <c r="M4263" s="6">
        <v>449.5</v>
      </c>
      <c r="N4263" s="6">
        <v>1348.5</v>
      </c>
      <c r="O4263" s="6">
        <v>114.62</v>
      </c>
      <c r="P4263" t="s">
        <v>170</v>
      </c>
      <c r="Q4263" t="s">
        <v>171</v>
      </c>
      <c r="R4263" t="s">
        <v>44</v>
      </c>
      <c r="S4263" t="s">
        <v>107</v>
      </c>
      <c r="T4263" t="s">
        <v>35</v>
      </c>
      <c r="U4263" s="13">
        <f t="shared" si="264"/>
        <v>2024</v>
      </c>
      <c r="V4263" s="13">
        <f t="shared" si="265"/>
        <v>3</v>
      </c>
      <c r="W4263" s="20" t="str">
        <f t="shared" si="266"/>
        <v>March</v>
      </c>
      <c r="X4263">
        <v>8.5000000000000006E-2</v>
      </c>
      <c r="Y4263" s="6">
        <f t="shared" si="267"/>
        <v>899</v>
      </c>
      <c r="Z4263" cm="1">
        <f t="array" aca="1" ref="Z4263" ca="1">IF(roud(N4263,2)=ROUND(Z4263,2),"ok","error")</f>
        <v>0</v>
      </c>
    </row>
    <row r="4264" spans="1:26" x14ac:dyDescent="0.3">
      <c r="A4264" t="s">
        <v>5988</v>
      </c>
      <c r="B4264" s="4">
        <v>45535</v>
      </c>
      <c r="C4264" t="s">
        <v>1487</v>
      </c>
      <c r="D4264" t="s">
        <v>1488</v>
      </c>
      <c r="E4264" t="s">
        <v>323</v>
      </c>
      <c r="F4264" t="s">
        <v>324</v>
      </c>
      <c r="G4264" t="s">
        <v>29</v>
      </c>
      <c r="H4264" t="s">
        <v>304</v>
      </c>
      <c r="I4264" s="6">
        <v>1</v>
      </c>
      <c r="J4264" s="6">
        <v>799</v>
      </c>
      <c r="K4264" s="6">
        <v>799</v>
      </c>
      <c r="L4264" s="6">
        <v>0.1</v>
      </c>
      <c r="M4264" s="6">
        <v>79.900000000000006</v>
      </c>
      <c r="N4264" s="6">
        <v>719.1</v>
      </c>
      <c r="O4264" s="6">
        <v>208.54</v>
      </c>
      <c r="P4264" t="s">
        <v>63</v>
      </c>
      <c r="Q4264" t="s">
        <v>64</v>
      </c>
      <c r="R4264" t="s">
        <v>65</v>
      </c>
      <c r="S4264" t="s">
        <v>107</v>
      </c>
      <c r="T4264" t="s">
        <v>55</v>
      </c>
      <c r="U4264" s="13">
        <f t="shared" si="264"/>
        <v>2024</v>
      </c>
      <c r="V4264" s="13">
        <f t="shared" si="265"/>
        <v>8</v>
      </c>
      <c r="W4264" s="20" t="str">
        <f t="shared" si="266"/>
        <v>August</v>
      </c>
      <c r="X4264">
        <v>0.28999999999999998</v>
      </c>
      <c r="Y4264" s="6">
        <f t="shared" si="267"/>
        <v>639.20000000000005</v>
      </c>
      <c r="Z4264" cm="1">
        <f t="array" aca="1" ref="Z4264" ca="1">IF(roud(N4264,2)=ROUND(Z4264,2),"ok","error")</f>
        <v>0</v>
      </c>
    </row>
    <row r="4265" spans="1:26" x14ac:dyDescent="0.3">
      <c r="A4265" t="s">
        <v>5989</v>
      </c>
      <c r="B4265" s="4">
        <v>45647</v>
      </c>
      <c r="C4265" t="s">
        <v>981</v>
      </c>
      <c r="D4265" t="s">
        <v>982</v>
      </c>
      <c r="E4265" t="s">
        <v>323</v>
      </c>
      <c r="F4265" t="s">
        <v>324</v>
      </c>
      <c r="G4265" t="s">
        <v>29</v>
      </c>
      <c r="H4265" t="s">
        <v>304</v>
      </c>
      <c r="I4265" s="6">
        <v>2</v>
      </c>
      <c r="J4265" s="6">
        <v>799</v>
      </c>
      <c r="K4265" s="6">
        <v>1598</v>
      </c>
      <c r="L4265" s="6">
        <v>0.15</v>
      </c>
      <c r="M4265" s="6">
        <v>239.7</v>
      </c>
      <c r="N4265" s="6">
        <v>1358.3</v>
      </c>
      <c r="O4265" s="6">
        <v>373.53</v>
      </c>
      <c r="P4265" t="s">
        <v>191</v>
      </c>
      <c r="Q4265" t="s">
        <v>187</v>
      </c>
      <c r="R4265" t="s">
        <v>160</v>
      </c>
      <c r="S4265" t="s">
        <v>34</v>
      </c>
      <c r="T4265" t="s">
        <v>35</v>
      </c>
      <c r="U4265" s="13">
        <f t="shared" si="264"/>
        <v>2024</v>
      </c>
      <c r="V4265" s="13">
        <f t="shared" si="265"/>
        <v>12</v>
      </c>
      <c r="W4265" s="20" t="str">
        <f t="shared" si="266"/>
        <v>December</v>
      </c>
      <c r="X4265">
        <v>0.27500000000000002</v>
      </c>
      <c r="Y4265" s="6">
        <f t="shared" si="267"/>
        <v>1118.5999999999999</v>
      </c>
      <c r="Z4265" cm="1">
        <f t="array" aca="1" ref="Z4265" ca="1">IF(roud(N4265,2)=ROUND(Z4265,2),"ok","error")</f>
        <v>0</v>
      </c>
    </row>
    <row r="4266" spans="1:26" x14ac:dyDescent="0.3">
      <c r="A4266" t="s">
        <v>5990</v>
      </c>
      <c r="B4266" s="4">
        <v>45619</v>
      </c>
      <c r="C4266" t="s">
        <v>109</v>
      </c>
      <c r="D4266" t="s">
        <v>110</v>
      </c>
      <c r="E4266" t="s">
        <v>302</v>
      </c>
      <c r="F4266" t="s">
        <v>303</v>
      </c>
      <c r="G4266" t="s">
        <v>29</v>
      </c>
      <c r="H4266" t="s">
        <v>304</v>
      </c>
      <c r="I4266" s="6">
        <v>1</v>
      </c>
      <c r="J4266" s="6">
        <v>1799</v>
      </c>
      <c r="K4266" s="6">
        <v>1799</v>
      </c>
      <c r="L4266" s="6">
        <v>0.1</v>
      </c>
      <c r="M4266" s="6">
        <v>179.9</v>
      </c>
      <c r="N4266" s="6">
        <v>1619.1</v>
      </c>
      <c r="O4266" s="6">
        <v>469.54</v>
      </c>
      <c r="P4266" t="s">
        <v>94</v>
      </c>
      <c r="Q4266" t="s">
        <v>64</v>
      </c>
      <c r="R4266" t="s">
        <v>65</v>
      </c>
      <c r="S4266" t="s">
        <v>107</v>
      </c>
      <c r="T4266" t="s">
        <v>35</v>
      </c>
      <c r="U4266" s="13">
        <f t="shared" si="264"/>
        <v>2024</v>
      </c>
      <c r="V4266" s="13">
        <f t="shared" si="265"/>
        <v>11</v>
      </c>
      <c r="W4266" s="20" t="str">
        <f t="shared" si="266"/>
        <v>November</v>
      </c>
      <c r="X4266">
        <v>0.28999999999999998</v>
      </c>
      <c r="Y4266" s="6">
        <f t="shared" si="267"/>
        <v>1439.2</v>
      </c>
      <c r="Z4266" cm="1">
        <f t="array" aca="1" ref="Z4266" ca="1">IF(roud(N4266,2)=ROUND(Z4266,2),"ok","error")</f>
        <v>0</v>
      </c>
    </row>
    <row r="4267" spans="1:26" x14ac:dyDescent="0.3">
      <c r="A4267" t="s">
        <v>5991</v>
      </c>
      <c r="B4267" s="4">
        <v>45463</v>
      </c>
      <c r="C4267" t="s">
        <v>3775</v>
      </c>
      <c r="D4267" t="s">
        <v>3776</v>
      </c>
      <c r="E4267" t="s">
        <v>133</v>
      </c>
      <c r="F4267" t="s">
        <v>134</v>
      </c>
      <c r="G4267" t="s">
        <v>61</v>
      </c>
      <c r="H4267" t="s">
        <v>123</v>
      </c>
      <c r="I4267" s="6">
        <v>2</v>
      </c>
      <c r="J4267" s="6">
        <v>2999</v>
      </c>
      <c r="K4267" s="6">
        <v>5998</v>
      </c>
      <c r="L4267" s="6">
        <v>0.3</v>
      </c>
      <c r="M4267" s="6">
        <v>1799.4</v>
      </c>
      <c r="N4267" s="6">
        <v>4198.6000000000004</v>
      </c>
      <c r="O4267" s="6">
        <v>293.89999999999998</v>
      </c>
      <c r="P4267" t="s">
        <v>105</v>
      </c>
      <c r="Q4267" t="s">
        <v>106</v>
      </c>
      <c r="R4267" t="s">
        <v>44</v>
      </c>
      <c r="S4267" t="s">
        <v>45</v>
      </c>
      <c r="T4267" t="s">
        <v>55</v>
      </c>
      <c r="U4267" s="13">
        <f t="shared" si="264"/>
        <v>2024</v>
      </c>
      <c r="V4267" s="13">
        <f t="shared" si="265"/>
        <v>6</v>
      </c>
      <c r="W4267" s="20" t="str">
        <f t="shared" si="266"/>
        <v>June</v>
      </c>
      <c r="X4267">
        <v>7.0000000000000007E-2</v>
      </c>
      <c r="Y4267" s="6">
        <f t="shared" si="267"/>
        <v>2399.1999999999998</v>
      </c>
      <c r="Z4267" cm="1">
        <f t="array" aca="1" ref="Z4267" ca="1">IF(roud(N4267,2)=ROUND(Z4267,2),"ok","error")</f>
        <v>0</v>
      </c>
    </row>
    <row r="4268" spans="1:26" x14ac:dyDescent="0.3">
      <c r="A4268" t="s">
        <v>5992</v>
      </c>
      <c r="B4268" s="4">
        <v>45943</v>
      </c>
      <c r="C4268" t="s">
        <v>1418</v>
      </c>
      <c r="D4268" t="s">
        <v>1419</v>
      </c>
      <c r="E4268" t="s">
        <v>167</v>
      </c>
      <c r="F4268" t="s">
        <v>168</v>
      </c>
      <c r="G4268" t="s">
        <v>113</v>
      </c>
      <c r="H4268" t="s">
        <v>169</v>
      </c>
      <c r="I4268" s="6">
        <v>3</v>
      </c>
      <c r="J4268" s="6">
        <v>899</v>
      </c>
      <c r="K4268" s="6">
        <v>2697</v>
      </c>
      <c r="L4268" s="6">
        <v>0.15</v>
      </c>
      <c r="M4268" s="6">
        <v>404.55</v>
      </c>
      <c r="N4268" s="6">
        <v>2292.4499999999998</v>
      </c>
      <c r="O4268" s="6">
        <v>538.73</v>
      </c>
      <c r="P4268" t="s">
        <v>144</v>
      </c>
      <c r="Q4268" t="s">
        <v>145</v>
      </c>
      <c r="R4268" t="s">
        <v>65</v>
      </c>
      <c r="S4268" t="s">
        <v>34</v>
      </c>
      <c r="T4268" t="s">
        <v>35</v>
      </c>
      <c r="U4268" s="13">
        <f t="shared" si="264"/>
        <v>2025</v>
      </c>
      <c r="V4268" s="13">
        <f t="shared" si="265"/>
        <v>10</v>
      </c>
      <c r="W4268" s="20" t="str">
        <f t="shared" si="266"/>
        <v>October</v>
      </c>
      <c r="X4268">
        <v>0.23499999999999999</v>
      </c>
      <c r="Y4268" s="6">
        <f t="shared" si="267"/>
        <v>1887.9</v>
      </c>
      <c r="Z4268" cm="1">
        <f t="array" aca="1" ref="Z4268" ca="1">IF(roud(N4268,2)=ROUND(Z4268,2),"ok","error")</f>
        <v>0</v>
      </c>
    </row>
    <row r="4269" spans="1:26" x14ac:dyDescent="0.3">
      <c r="A4269" t="s">
        <v>5993</v>
      </c>
      <c r="B4269" s="4">
        <v>45382</v>
      </c>
      <c r="C4269" t="s">
        <v>1714</v>
      </c>
      <c r="D4269" t="s">
        <v>1715</v>
      </c>
      <c r="E4269" t="s">
        <v>40</v>
      </c>
      <c r="F4269" t="s">
        <v>41</v>
      </c>
      <c r="G4269" t="s">
        <v>29</v>
      </c>
      <c r="H4269" t="s">
        <v>30</v>
      </c>
      <c r="I4269" s="6">
        <v>1</v>
      </c>
      <c r="J4269" s="6">
        <v>1199</v>
      </c>
      <c r="K4269" s="6">
        <v>1199</v>
      </c>
      <c r="L4269" s="6">
        <v>0.1</v>
      </c>
      <c r="M4269" s="6">
        <v>119.9</v>
      </c>
      <c r="N4269" s="6">
        <v>1079.0999999999999</v>
      </c>
      <c r="O4269" s="6">
        <v>312.94</v>
      </c>
      <c r="P4269" t="s">
        <v>170</v>
      </c>
      <c r="Q4269" t="s">
        <v>171</v>
      </c>
      <c r="R4269" t="s">
        <v>44</v>
      </c>
      <c r="S4269" t="s">
        <v>45</v>
      </c>
      <c r="T4269" t="s">
        <v>35</v>
      </c>
      <c r="U4269" s="13">
        <f t="shared" si="264"/>
        <v>2024</v>
      </c>
      <c r="V4269" s="13">
        <f t="shared" si="265"/>
        <v>3</v>
      </c>
      <c r="W4269" s="20" t="str">
        <f t="shared" si="266"/>
        <v>March</v>
      </c>
      <c r="X4269">
        <v>0.28999999999999998</v>
      </c>
      <c r="Y4269" s="6">
        <f t="shared" si="267"/>
        <v>959.2</v>
      </c>
      <c r="Z4269" cm="1">
        <f t="array" aca="1" ref="Z4269" ca="1">IF(roud(N4269,2)=ROUND(Z4269,2),"ok","error")</f>
        <v>0</v>
      </c>
    </row>
    <row r="4270" spans="1:26" x14ac:dyDescent="0.3">
      <c r="A4270" t="s">
        <v>5994</v>
      </c>
      <c r="B4270" s="4">
        <v>46017</v>
      </c>
      <c r="C4270" t="s">
        <v>2665</v>
      </c>
      <c r="D4270" t="s">
        <v>2666</v>
      </c>
      <c r="E4270" t="s">
        <v>181</v>
      </c>
      <c r="F4270" t="s">
        <v>182</v>
      </c>
      <c r="G4270" t="s">
        <v>113</v>
      </c>
      <c r="H4270" t="s">
        <v>114</v>
      </c>
      <c r="I4270" s="6">
        <v>1</v>
      </c>
      <c r="J4270" s="6">
        <v>2499</v>
      </c>
      <c r="K4270" s="6">
        <v>2499</v>
      </c>
      <c r="L4270" s="6">
        <v>0.1</v>
      </c>
      <c r="M4270" s="6">
        <v>249.9</v>
      </c>
      <c r="N4270" s="6">
        <v>2249.1</v>
      </c>
      <c r="O4270" s="6">
        <v>562.28</v>
      </c>
      <c r="P4270" t="s">
        <v>42</v>
      </c>
      <c r="Q4270" t="s">
        <v>43</v>
      </c>
      <c r="R4270" t="s">
        <v>44</v>
      </c>
      <c r="S4270" t="s">
        <v>107</v>
      </c>
      <c r="T4270" t="s">
        <v>35</v>
      </c>
      <c r="U4270" s="13">
        <f t="shared" si="264"/>
        <v>2025</v>
      </c>
      <c r="V4270" s="13">
        <f t="shared" si="265"/>
        <v>12</v>
      </c>
      <c r="W4270" s="20" t="str">
        <f t="shared" si="266"/>
        <v>December</v>
      </c>
      <c r="X4270">
        <v>0.25</v>
      </c>
      <c r="Y4270" s="6">
        <f t="shared" si="267"/>
        <v>1999.2</v>
      </c>
      <c r="Z4270" cm="1">
        <f t="array" aca="1" ref="Z4270" ca="1">IF(roud(N4270,2)=ROUND(Z4270,2),"ok","error")</f>
        <v>0</v>
      </c>
    </row>
    <row r="4271" spans="1:26" x14ac:dyDescent="0.3">
      <c r="A4271" t="s">
        <v>5995</v>
      </c>
      <c r="B4271" s="4">
        <v>45978</v>
      </c>
      <c r="C4271" t="s">
        <v>1223</v>
      </c>
      <c r="D4271" t="s">
        <v>1224</v>
      </c>
      <c r="E4271" t="s">
        <v>59</v>
      </c>
      <c r="F4271" t="s">
        <v>60</v>
      </c>
      <c r="G4271" t="s">
        <v>61</v>
      </c>
      <c r="H4271" t="s">
        <v>62</v>
      </c>
      <c r="I4271" s="6">
        <v>1</v>
      </c>
      <c r="J4271" s="6">
        <v>59999</v>
      </c>
      <c r="K4271" s="6">
        <v>59999</v>
      </c>
      <c r="L4271" s="6">
        <v>0.1</v>
      </c>
      <c r="M4271" s="6">
        <v>5999.9</v>
      </c>
      <c r="N4271" s="6">
        <v>53999.1</v>
      </c>
      <c r="O4271" s="6">
        <v>7019.88</v>
      </c>
      <c r="P4271" t="s">
        <v>63</v>
      </c>
      <c r="Q4271" t="s">
        <v>64</v>
      </c>
      <c r="R4271" t="s">
        <v>65</v>
      </c>
      <c r="S4271" t="s">
        <v>34</v>
      </c>
      <c r="T4271" t="s">
        <v>35</v>
      </c>
      <c r="U4271" s="13">
        <f t="shared" si="264"/>
        <v>2025</v>
      </c>
      <c r="V4271" s="13">
        <f t="shared" si="265"/>
        <v>11</v>
      </c>
      <c r="W4271" s="20" t="str">
        <f t="shared" si="266"/>
        <v>November</v>
      </c>
      <c r="X4271">
        <v>0.13</v>
      </c>
      <c r="Y4271" s="6">
        <f t="shared" si="267"/>
        <v>47999.199999999997</v>
      </c>
      <c r="Z4271" cm="1">
        <f t="array" aca="1" ref="Z4271" ca="1">IF(roud(N4271,2)=ROUND(Z4271,2),"ok","error")</f>
        <v>0</v>
      </c>
    </row>
    <row r="4272" spans="1:26" x14ac:dyDescent="0.3">
      <c r="A4272" t="s">
        <v>5996</v>
      </c>
      <c r="B4272" s="4">
        <v>45946</v>
      </c>
      <c r="C4272" t="s">
        <v>1698</v>
      </c>
      <c r="D4272" t="s">
        <v>1699</v>
      </c>
      <c r="E4272" t="s">
        <v>284</v>
      </c>
      <c r="F4272" t="s">
        <v>285</v>
      </c>
      <c r="G4272" t="s">
        <v>52</v>
      </c>
      <c r="H4272" t="s">
        <v>129</v>
      </c>
      <c r="I4272" s="6">
        <v>1</v>
      </c>
      <c r="J4272" s="6">
        <v>999</v>
      </c>
      <c r="K4272" s="6">
        <v>999</v>
      </c>
      <c r="L4272" s="6">
        <v>0.1</v>
      </c>
      <c r="M4272" s="6">
        <v>99.9</v>
      </c>
      <c r="N4272" s="6">
        <v>899.1</v>
      </c>
      <c r="O4272" s="6">
        <v>188.81</v>
      </c>
      <c r="P4272" t="s">
        <v>42</v>
      </c>
      <c r="Q4272" t="s">
        <v>43</v>
      </c>
      <c r="R4272" t="s">
        <v>44</v>
      </c>
      <c r="S4272" t="s">
        <v>107</v>
      </c>
      <c r="T4272" t="s">
        <v>35</v>
      </c>
      <c r="U4272" s="13">
        <f t="shared" si="264"/>
        <v>2025</v>
      </c>
      <c r="V4272" s="13">
        <f t="shared" si="265"/>
        <v>10</v>
      </c>
      <c r="W4272" s="20" t="str">
        <f t="shared" si="266"/>
        <v>October</v>
      </c>
      <c r="X4272">
        <v>0.21</v>
      </c>
      <c r="Y4272" s="6">
        <f t="shared" si="267"/>
        <v>799.2</v>
      </c>
      <c r="Z4272" cm="1">
        <f t="array" aca="1" ref="Z4272" ca="1">IF(roud(N4272,2)=ROUND(Z4272,2),"ok","error")</f>
        <v>0</v>
      </c>
    </row>
    <row r="4273" spans="1:26" x14ac:dyDescent="0.3">
      <c r="A4273" t="s">
        <v>5997</v>
      </c>
      <c r="B4273" s="4">
        <v>45635</v>
      </c>
      <c r="C4273" t="s">
        <v>3515</v>
      </c>
      <c r="D4273" t="s">
        <v>3516</v>
      </c>
      <c r="E4273" t="s">
        <v>133</v>
      </c>
      <c r="F4273" t="s">
        <v>134</v>
      </c>
      <c r="G4273" t="s">
        <v>61</v>
      </c>
      <c r="H4273" t="s">
        <v>123</v>
      </c>
      <c r="I4273" s="6">
        <v>2</v>
      </c>
      <c r="J4273" s="6">
        <v>2999</v>
      </c>
      <c r="K4273" s="6">
        <v>5998</v>
      </c>
      <c r="L4273" s="6">
        <v>0.05</v>
      </c>
      <c r="M4273" s="6">
        <v>299.89999999999998</v>
      </c>
      <c r="N4273" s="6">
        <v>5698.1</v>
      </c>
      <c r="O4273" s="6">
        <v>826.22</v>
      </c>
      <c r="P4273" t="s">
        <v>105</v>
      </c>
      <c r="Q4273" t="s">
        <v>106</v>
      </c>
      <c r="R4273" t="s">
        <v>44</v>
      </c>
      <c r="S4273" t="s">
        <v>107</v>
      </c>
      <c r="T4273" t="s">
        <v>35</v>
      </c>
      <c r="U4273" s="13">
        <f t="shared" si="264"/>
        <v>2024</v>
      </c>
      <c r="V4273" s="13">
        <f t="shared" si="265"/>
        <v>12</v>
      </c>
      <c r="W4273" s="20" t="str">
        <f t="shared" si="266"/>
        <v>December</v>
      </c>
      <c r="X4273">
        <v>0.14499999999999999</v>
      </c>
      <c r="Y4273" s="6">
        <f t="shared" si="267"/>
        <v>5398.2</v>
      </c>
      <c r="Z4273" cm="1">
        <f t="array" aca="1" ref="Z4273" ca="1">IF(roud(N4273,2)=ROUND(Z4273,2),"ok","error")</f>
        <v>0</v>
      </c>
    </row>
    <row r="4274" spans="1:26" x14ac:dyDescent="0.3">
      <c r="A4274" t="s">
        <v>5998</v>
      </c>
      <c r="B4274" s="4">
        <v>45749</v>
      </c>
      <c r="C4274" t="s">
        <v>1378</v>
      </c>
      <c r="D4274" t="s">
        <v>1379</v>
      </c>
      <c r="E4274" t="s">
        <v>80</v>
      </c>
      <c r="F4274" t="s">
        <v>81</v>
      </c>
      <c r="G4274" t="s">
        <v>52</v>
      </c>
      <c r="H4274" t="s">
        <v>53</v>
      </c>
      <c r="I4274" s="6">
        <v>1</v>
      </c>
      <c r="J4274" s="6">
        <v>3499</v>
      </c>
      <c r="K4274" s="6">
        <v>3499</v>
      </c>
      <c r="L4274" s="6">
        <v>0.2</v>
      </c>
      <c r="M4274" s="6">
        <v>699.8</v>
      </c>
      <c r="N4274" s="6">
        <v>2799.2</v>
      </c>
      <c r="O4274" s="6">
        <v>503.86</v>
      </c>
      <c r="P4274" t="s">
        <v>191</v>
      </c>
      <c r="Q4274" t="s">
        <v>187</v>
      </c>
      <c r="R4274" t="s">
        <v>160</v>
      </c>
      <c r="S4274" t="s">
        <v>45</v>
      </c>
      <c r="T4274" t="s">
        <v>55</v>
      </c>
      <c r="U4274" s="13">
        <f t="shared" si="264"/>
        <v>2025</v>
      </c>
      <c r="V4274" s="13">
        <f t="shared" si="265"/>
        <v>4</v>
      </c>
      <c r="W4274" s="20" t="str">
        <f t="shared" si="266"/>
        <v>April</v>
      </c>
      <c r="X4274">
        <v>0.18</v>
      </c>
      <c r="Y4274" s="6">
        <f t="shared" si="267"/>
        <v>2099.4</v>
      </c>
      <c r="Z4274" cm="1">
        <f t="array" aca="1" ref="Z4274" ca="1">IF(roud(N4274,2)=ROUND(Z4274,2),"ok","error")</f>
        <v>0</v>
      </c>
    </row>
    <row r="4275" spans="1:26" x14ac:dyDescent="0.3">
      <c r="A4275" t="s">
        <v>5999</v>
      </c>
      <c r="B4275" s="4">
        <v>45303</v>
      </c>
      <c r="C4275" t="s">
        <v>618</v>
      </c>
      <c r="D4275" t="s">
        <v>619</v>
      </c>
      <c r="E4275" t="s">
        <v>284</v>
      </c>
      <c r="F4275" t="s">
        <v>285</v>
      </c>
      <c r="G4275" t="s">
        <v>52</v>
      </c>
      <c r="H4275" t="s">
        <v>129</v>
      </c>
      <c r="I4275" s="6">
        <v>3</v>
      </c>
      <c r="J4275" s="6">
        <v>999</v>
      </c>
      <c r="K4275" s="6">
        <v>2997</v>
      </c>
      <c r="L4275" s="6">
        <v>0.1</v>
      </c>
      <c r="M4275" s="6">
        <v>299.7</v>
      </c>
      <c r="N4275" s="6">
        <v>2697.3</v>
      </c>
      <c r="O4275" s="6">
        <v>566.42999999999995</v>
      </c>
      <c r="P4275" t="s">
        <v>63</v>
      </c>
      <c r="Q4275" t="s">
        <v>64</v>
      </c>
      <c r="R4275" t="s">
        <v>65</v>
      </c>
      <c r="S4275" t="s">
        <v>45</v>
      </c>
      <c r="T4275" t="s">
        <v>35</v>
      </c>
      <c r="U4275" s="13">
        <f t="shared" si="264"/>
        <v>2024</v>
      </c>
      <c r="V4275" s="13">
        <f t="shared" si="265"/>
        <v>1</v>
      </c>
      <c r="W4275" s="20" t="str">
        <f t="shared" si="266"/>
        <v>January</v>
      </c>
      <c r="X4275">
        <v>0.21</v>
      </c>
      <c r="Y4275" s="6">
        <f t="shared" si="267"/>
        <v>2397.6</v>
      </c>
      <c r="Z4275" cm="1">
        <f t="array" aca="1" ref="Z4275" ca="1">IF(roud(N4275,2)=ROUND(Z4275,2),"ok","error")</f>
        <v>0</v>
      </c>
    </row>
    <row r="4276" spans="1:26" x14ac:dyDescent="0.3">
      <c r="A4276" t="s">
        <v>6000</v>
      </c>
      <c r="B4276" s="4">
        <v>45563</v>
      </c>
      <c r="C4276" t="s">
        <v>3515</v>
      </c>
      <c r="D4276" t="s">
        <v>3516</v>
      </c>
      <c r="E4276" t="s">
        <v>86</v>
      </c>
      <c r="F4276" t="s">
        <v>87</v>
      </c>
      <c r="G4276" t="s">
        <v>29</v>
      </c>
      <c r="H4276" t="s">
        <v>88</v>
      </c>
      <c r="I4276" s="6">
        <v>3</v>
      </c>
      <c r="J4276" s="6">
        <v>1299</v>
      </c>
      <c r="K4276" s="6">
        <v>3897</v>
      </c>
      <c r="L4276" s="6">
        <v>0.3</v>
      </c>
      <c r="M4276" s="6">
        <v>1169.0999999999999</v>
      </c>
      <c r="N4276" s="6">
        <v>2727.9</v>
      </c>
      <c r="O4276" s="6">
        <v>627.41999999999996</v>
      </c>
      <c r="P4276" t="s">
        <v>31</v>
      </c>
      <c r="Q4276" t="s">
        <v>32</v>
      </c>
      <c r="R4276" t="s">
        <v>33</v>
      </c>
      <c r="S4276" t="s">
        <v>45</v>
      </c>
      <c r="T4276" t="s">
        <v>35</v>
      </c>
      <c r="U4276" s="13">
        <f t="shared" si="264"/>
        <v>2024</v>
      </c>
      <c r="V4276" s="13">
        <f t="shared" si="265"/>
        <v>9</v>
      </c>
      <c r="W4276" s="20" t="str">
        <f t="shared" si="266"/>
        <v>September</v>
      </c>
      <c r="X4276">
        <v>0.23</v>
      </c>
      <c r="Y4276" s="6">
        <f t="shared" si="267"/>
        <v>1558.8</v>
      </c>
      <c r="Z4276" cm="1">
        <f t="array" aca="1" ref="Z4276" ca="1">IF(roud(N4276,2)=ROUND(Z4276,2),"ok","error")</f>
        <v>0</v>
      </c>
    </row>
    <row r="4277" spans="1:26" x14ac:dyDescent="0.3">
      <c r="A4277" t="s">
        <v>6001</v>
      </c>
      <c r="B4277" s="4">
        <v>45506</v>
      </c>
      <c r="C4277" t="s">
        <v>2690</v>
      </c>
      <c r="D4277" t="s">
        <v>2691</v>
      </c>
      <c r="E4277" t="s">
        <v>198</v>
      </c>
      <c r="F4277" t="s">
        <v>199</v>
      </c>
      <c r="G4277" t="s">
        <v>61</v>
      </c>
      <c r="H4277" t="s">
        <v>71</v>
      </c>
      <c r="I4277" s="6">
        <v>2</v>
      </c>
      <c r="J4277" s="6">
        <v>899</v>
      </c>
      <c r="K4277" s="6">
        <v>1798</v>
      </c>
      <c r="L4277" s="6">
        <v>0</v>
      </c>
      <c r="M4277" s="6">
        <v>0</v>
      </c>
      <c r="N4277" s="6">
        <v>1798</v>
      </c>
      <c r="O4277" s="6">
        <v>287.68</v>
      </c>
      <c r="P4277" t="s">
        <v>105</v>
      </c>
      <c r="Q4277" t="s">
        <v>106</v>
      </c>
      <c r="R4277" t="s">
        <v>44</v>
      </c>
      <c r="S4277" t="s">
        <v>107</v>
      </c>
      <c r="T4277" t="s">
        <v>46</v>
      </c>
      <c r="U4277" s="13">
        <f t="shared" si="264"/>
        <v>2024</v>
      </c>
      <c r="V4277" s="13">
        <f t="shared" si="265"/>
        <v>8</v>
      </c>
      <c r="W4277" s="20" t="str">
        <f t="shared" si="266"/>
        <v>August</v>
      </c>
      <c r="X4277">
        <v>0.16</v>
      </c>
      <c r="Y4277" s="6">
        <f t="shared" si="267"/>
        <v>1798</v>
      </c>
      <c r="Z4277" cm="1">
        <f t="array" aca="1" ref="Z4277" ca="1">IF(roud(N4277,2)=ROUND(Z4277,2),"ok","error")</f>
        <v>0</v>
      </c>
    </row>
    <row r="4278" spans="1:26" x14ac:dyDescent="0.3">
      <c r="A4278" t="s">
        <v>6002</v>
      </c>
      <c r="B4278" s="4">
        <v>45547</v>
      </c>
      <c r="C4278" t="s">
        <v>3719</v>
      </c>
      <c r="D4278" t="s">
        <v>3720</v>
      </c>
      <c r="E4278" t="s">
        <v>121</v>
      </c>
      <c r="F4278" t="s">
        <v>122</v>
      </c>
      <c r="G4278" t="s">
        <v>61</v>
      </c>
      <c r="H4278" t="s">
        <v>123</v>
      </c>
      <c r="I4278" s="6">
        <v>2</v>
      </c>
      <c r="J4278" s="6">
        <v>24999</v>
      </c>
      <c r="K4278" s="6">
        <v>49998</v>
      </c>
      <c r="L4278" s="6">
        <v>0.1</v>
      </c>
      <c r="M4278" s="6">
        <v>4999.8</v>
      </c>
      <c r="N4278" s="6">
        <v>44998.2</v>
      </c>
      <c r="O4278" s="6">
        <v>5849.77</v>
      </c>
      <c r="P4278" t="s">
        <v>94</v>
      </c>
      <c r="Q4278" t="s">
        <v>64</v>
      </c>
      <c r="R4278" t="s">
        <v>65</v>
      </c>
      <c r="S4278" t="s">
        <v>45</v>
      </c>
      <c r="T4278" t="s">
        <v>55</v>
      </c>
      <c r="U4278" s="13">
        <f t="shared" si="264"/>
        <v>2024</v>
      </c>
      <c r="V4278" s="13">
        <f t="shared" si="265"/>
        <v>9</v>
      </c>
      <c r="W4278" s="20" t="str">
        <f t="shared" si="266"/>
        <v>September</v>
      </c>
      <c r="X4278">
        <v>0.13</v>
      </c>
      <c r="Y4278" s="6">
        <f t="shared" si="267"/>
        <v>39998.400000000001</v>
      </c>
      <c r="Z4278" cm="1">
        <f t="array" aca="1" ref="Z4278" ca="1">IF(roud(N4278,2)=ROUND(Z4278,2),"ok","error")</f>
        <v>0</v>
      </c>
    </row>
    <row r="4279" spans="1:26" x14ac:dyDescent="0.3">
      <c r="A4279" t="s">
        <v>6003</v>
      </c>
      <c r="B4279" s="4">
        <v>46001</v>
      </c>
      <c r="C4279" t="s">
        <v>482</v>
      </c>
      <c r="D4279" t="s">
        <v>483</v>
      </c>
      <c r="E4279" t="s">
        <v>27</v>
      </c>
      <c r="F4279" t="s">
        <v>28</v>
      </c>
      <c r="G4279" t="s">
        <v>29</v>
      </c>
      <c r="H4279" t="s">
        <v>30</v>
      </c>
      <c r="I4279" s="6">
        <v>1</v>
      </c>
      <c r="J4279" s="6">
        <v>1999</v>
      </c>
      <c r="K4279" s="6">
        <v>1999</v>
      </c>
      <c r="L4279" s="6">
        <v>0.05</v>
      </c>
      <c r="M4279" s="6">
        <v>99.95</v>
      </c>
      <c r="N4279" s="6">
        <v>1899.05</v>
      </c>
      <c r="O4279" s="6">
        <v>579.21</v>
      </c>
      <c r="P4279" t="s">
        <v>144</v>
      </c>
      <c r="Q4279" t="s">
        <v>145</v>
      </c>
      <c r="R4279" t="s">
        <v>65</v>
      </c>
      <c r="S4279" t="s">
        <v>98</v>
      </c>
      <c r="T4279" t="s">
        <v>35</v>
      </c>
      <c r="U4279" s="13">
        <f t="shared" si="264"/>
        <v>2025</v>
      </c>
      <c r="V4279" s="13">
        <f t="shared" si="265"/>
        <v>12</v>
      </c>
      <c r="W4279" s="20" t="str">
        <f t="shared" si="266"/>
        <v>December</v>
      </c>
      <c r="X4279">
        <v>0.30499999999999999</v>
      </c>
      <c r="Y4279" s="6">
        <f t="shared" si="267"/>
        <v>1799.1</v>
      </c>
      <c r="Z4279" cm="1">
        <f t="array" aca="1" ref="Z4279" ca="1">IF(roud(N4279,2)=ROUND(Z4279,2),"ok","error")</f>
        <v>0</v>
      </c>
    </row>
    <row r="4280" spans="1:26" x14ac:dyDescent="0.3">
      <c r="A4280" t="s">
        <v>6004</v>
      </c>
      <c r="B4280" s="4">
        <v>45361</v>
      </c>
      <c r="C4280" t="s">
        <v>1131</v>
      </c>
      <c r="D4280" t="s">
        <v>1132</v>
      </c>
      <c r="E4280" t="s">
        <v>40</v>
      </c>
      <c r="F4280" t="s">
        <v>41</v>
      </c>
      <c r="G4280" t="s">
        <v>29</v>
      </c>
      <c r="H4280" t="s">
        <v>30</v>
      </c>
      <c r="I4280" s="6">
        <v>1</v>
      </c>
      <c r="J4280" s="6">
        <v>1199</v>
      </c>
      <c r="K4280" s="6">
        <v>1199</v>
      </c>
      <c r="L4280" s="6">
        <v>0.15</v>
      </c>
      <c r="M4280" s="6">
        <v>179.85</v>
      </c>
      <c r="N4280" s="6">
        <v>1019.15</v>
      </c>
      <c r="O4280" s="6">
        <v>280.27</v>
      </c>
      <c r="P4280" t="s">
        <v>42</v>
      </c>
      <c r="Q4280" t="s">
        <v>43</v>
      </c>
      <c r="R4280" t="s">
        <v>44</v>
      </c>
      <c r="S4280" t="s">
        <v>98</v>
      </c>
      <c r="T4280" t="s">
        <v>35</v>
      </c>
      <c r="U4280" s="13">
        <f t="shared" si="264"/>
        <v>2024</v>
      </c>
      <c r="V4280" s="13">
        <f t="shared" si="265"/>
        <v>3</v>
      </c>
      <c r="W4280" s="20" t="str">
        <f t="shared" si="266"/>
        <v>March</v>
      </c>
      <c r="X4280">
        <v>0.27500000000000002</v>
      </c>
      <c r="Y4280" s="6">
        <f t="shared" si="267"/>
        <v>839.3</v>
      </c>
      <c r="Z4280" cm="1">
        <f t="array" aca="1" ref="Z4280" ca="1">IF(roud(N4280,2)=ROUND(Z4280,2),"ok","error")</f>
        <v>0</v>
      </c>
    </row>
    <row r="4281" spans="1:26" x14ac:dyDescent="0.3">
      <c r="A4281" t="s">
        <v>6005</v>
      </c>
      <c r="B4281" s="4">
        <v>45650</v>
      </c>
      <c r="C4281" t="s">
        <v>2024</v>
      </c>
      <c r="D4281" t="s">
        <v>2025</v>
      </c>
      <c r="E4281" t="s">
        <v>121</v>
      </c>
      <c r="F4281" t="s">
        <v>122</v>
      </c>
      <c r="G4281" t="s">
        <v>61</v>
      </c>
      <c r="H4281" t="s">
        <v>123</v>
      </c>
      <c r="I4281" s="6">
        <v>1</v>
      </c>
      <c r="J4281" s="6">
        <v>24999</v>
      </c>
      <c r="K4281" s="6">
        <v>24999</v>
      </c>
      <c r="L4281" s="6">
        <v>0.2</v>
      </c>
      <c r="M4281" s="6">
        <v>4999.8</v>
      </c>
      <c r="N4281" s="6">
        <v>19999.2</v>
      </c>
      <c r="O4281" s="6">
        <v>1999.92</v>
      </c>
      <c r="P4281" t="s">
        <v>42</v>
      </c>
      <c r="Q4281" t="s">
        <v>43</v>
      </c>
      <c r="R4281" t="s">
        <v>44</v>
      </c>
      <c r="S4281" t="s">
        <v>45</v>
      </c>
      <c r="T4281" t="s">
        <v>46</v>
      </c>
      <c r="U4281" s="13">
        <f t="shared" si="264"/>
        <v>2024</v>
      </c>
      <c r="V4281" s="13">
        <f t="shared" si="265"/>
        <v>12</v>
      </c>
      <c r="W4281" s="20" t="str">
        <f t="shared" si="266"/>
        <v>December</v>
      </c>
      <c r="X4281">
        <v>0.1</v>
      </c>
      <c r="Y4281" s="6">
        <f t="shared" si="267"/>
        <v>14999.4</v>
      </c>
      <c r="Z4281" cm="1">
        <f t="array" aca="1" ref="Z4281" ca="1">IF(roud(N4281,2)=ROUND(Z4281,2),"ok","error")</f>
        <v>0</v>
      </c>
    </row>
    <row r="4282" spans="1:26" x14ac:dyDescent="0.3">
      <c r="A4282" t="s">
        <v>6006</v>
      </c>
      <c r="B4282" s="4">
        <v>45554</v>
      </c>
      <c r="C4282" t="s">
        <v>1300</v>
      </c>
      <c r="D4282" t="s">
        <v>1301</v>
      </c>
      <c r="E4282" t="s">
        <v>302</v>
      </c>
      <c r="F4282" t="s">
        <v>303</v>
      </c>
      <c r="G4282" t="s">
        <v>29</v>
      </c>
      <c r="H4282" t="s">
        <v>304</v>
      </c>
      <c r="I4282" s="6">
        <v>1</v>
      </c>
      <c r="J4282" s="6">
        <v>1799</v>
      </c>
      <c r="K4282" s="6">
        <v>1799</v>
      </c>
      <c r="L4282" s="6">
        <v>0.25</v>
      </c>
      <c r="M4282" s="6">
        <v>449.75</v>
      </c>
      <c r="N4282" s="6">
        <v>1349.25</v>
      </c>
      <c r="O4282" s="6">
        <v>330.57</v>
      </c>
      <c r="P4282" t="s">
        <v>144</v>
      </c>
      <c r="Q4282" t="s">
        <v>145</v>
      </c>
      <c r="R4282" t="s">
        <v>65</v>
      </c>
      <c r="S4282" t="s">
        <v>45</v>
      </c>
      <c r="T4282" t="s">
        <v>35</v>
      </c>
      <c r="U4282" s="13">
        <f t="shared" si="264"/>
        <v>2024</v>
      </c>
      <c r="V4282" s="13">
        <f t="shared" si="265"/>
        <v>9</v>
      </c>
      <c r="W4282" s="20" t="str">
        <f t="shared" si="266"/>
        <v>September</v>
      </c>
      <c r="X4282">
        <v>0.245</v>
      </c>
      <c r="Y4282" s="6">
        <f t="shared" si="267"/>
        <v>899.5</v>
      </c>
      <c r="Z4282" cm="1">
        <f t="array" aca="1" ref="Z4282" ca="1">IF(roud(N4282,2)=ROUND(Z4282,2),"ok","error")</f>
        <v>0</v>
      </c>
    </row>
    <row r="4283" spans="1:26" x14ac:dyDescent="0.3">
      <c r="A4283" t="s">
        <v>6007</v>
      </c>
      <c r="B4283" s="4">
        <v>45402</v>
      </c>
      <c r="C4283" t="s">
        <v>871</v>
      </c>
      <c r="D4283" t="s">
        <v>872</v>
      </c>
      <c r="E4283" t="s">
        <v>40</v>
      </c>
      <c r="F4283" t="s">
        <v>41</v>
      </c>
      <c r="G4283" t="s">
        <v>29</v>
      </c>
      <c r="H4283" t="s">
        <v>30</v>
      </c>
      <c r="I4283" s="6">
        <v>2</v>
      </c>
      <c r="J4283" s="6">
        <v>1199</v>
      </c>
      <c r="K4283" s="6">
        <v>2398</v>
      </c>
      <c r="L4283" s="6">
        <v>0.05</v>
      </c>
      <c r="M4283" s="6">
        <v>119.9</v>
      </c>
      <c r="N4283" s="6">
        <v>2278.1</v>
      </c>
      <c r="O4283" s="6">
        <v>694.82</v>
      </c>
      <c r="P4283" t="s">
        <v>94</v>
      </c>
      <c r="Q4283" t="s">
        <v>64</v>
      </c>
      <c r="R4283" t="s">
        <v>65</v>
      </c>
      <c r="S4283" t="s">
        <v>45</v>
      </c>
      <c r="T4283" t="s">
        <v>35</v>
      </c>
      <c r="U4283" s="13">
        <f t="shared" si="264"/>
        <v>2024</v>
      </c>
      <c r="V4283" s="13">
        <f t="shared" si="265"/>
        <v>4</v>
      </c>
      <c r="W4283" s="20" t="str">
        <f t="shared" si="266"/>
        <v>April</v>
      </c>
      <c r="X4283">
        <v>0.30499999999999999</v>
      </c>
      <c r="Y4283" s="6">
        <f t="shared" si="267"/>
        <v>2158.1999999999998</v>
      </c>
      <c r="Z4283" cm="1">
        <f t="array" aca="1" ref="Z4283" ca="1">IF(roud(N4283,2)=ROUND(Z4283,2),"ok","error")</f>
        <v>0</v>
      </c>
    </row>
    <row r="4284" spans="1:26" x14ac:dyDescent="0.3">
      <c r="A4284" t="s">
        <v>6008</v>
      </c>
      <c r="B4284" s="4">
        <v>45293</v>
      </c>
      <c r="C4284" t="s">
        <v>808</v>
      </c>
      <c r="D4284" t="s">
        <v>809</v>
      </c>
      <c r="E4284" t="s">
        <v>102</v>
      </c>
      <c r="F4284" t="s">
        <v>103</v>
      </c>
      <c r="G4284" t="s">
        <v>52</v>
      </c>
      <c r="H4284" t="s">
        <v>104</v>
      </c>
      <c r="I4284" s="6">
        <v>2</v>
      </c>
      <c r="J4284" s="6">
        <v>5999</v>
      </c>
      <c r="K4284" s="6">
        <v>11998</v>
      </c>
      <c r="L4284" s="6">
        <v>0.15</v>
      </c>
      <c r="M4284" s="6">
        <v>1799.7</v>
      </c>
      <c r="N4284" s="6">
        <v>10198.299999999999</v>
      </c>
      <c r="O4284" s="6">
        <v>1988.67</v>
      </c>
      <c r="P4284" t="s">
        <v>42</v>
      </c>
      <c r="Q4284" t="s">
        <v>43</v>
      </c>
      <c r="R4284" t="s">
        <v>44</v>
      </c>
      <c r="S4284" t="s">
        <v>45</v>
      </c>
      <c r="T4284" t="s">
        <v>35</v>
      </c>
      <c r="U4284" s="13">
        <f t="shared" si="264"/>
        <v>2024</v>
      </c>
      <c r="V4284" s="13">
        <f t="shared" si="265"/>
        <v>1</v>
      </c>
      <c r="W4284" s="20" t="str">
        <f t="shared" si="266"/>
        <v>January</v>
      </c>
      <c r="X4284">
        <v>0.19500000000000001</v>
      </c>
      <c r="Y4284" s="6">
        <f t="shared" si="267"/>
        <v>8398.6</v>
      </c>
      <c r="Z4284" cm="1">
        <f t="array" aca="1" ref="Z4284" ca="1">IF(roud(N4284,2)=ROUND(Z4284,2),"ok","error")</f>
        <v>0</v>
      </c>
    </row>
    <row r="4285" spans="1:26" x14ac:dyDescent="0.3">
      <c r="A4285" t="s">
        <v>6009</v>
      </c>
      <c r="B4285" s="4">
        <v>45341</v>
      </c>
      <c r="C4285" t="s">
        <v>1036</v>
      </c>
      <c r="D4285" t="s">
        <v>1037</v>
      </c>
      <c r="E4285" t="s">
        <v>40</v>
      </c>
      <c r="F4285" t="s">
        <v>41</v>
      </c>
      <c r="G4285" t="s">
        <v>29</v>
      </c>
      <c r="H4285" t="s">
        <v>30</v>
      </c>
      <c r="I4285" s="6">
        <v>2</v>
      </c>
      <c r="J4285" s="6">
        <v>1199</v>
      </c>
      <c r="K4285" s="6">
        <v>2398</v>
      </c>
      <c r="L4285" s="6">
        <v>0.05</v>
      </c>
      <c r="M4285" s="6">
        <v>119.9</v>
      </c>
      <c r="N4285" s="6">
        <v>2278.1</v>
      </c>
      <c r="O4285" s="6">
        <v>694.82</v>
      </c>
      <c r="P4285" t="s">
        <v>42</v>
      </c>
      <c r="Q4285" t="s">
        <v>43</v>
      </c>
      <c r="R4285" t="s">
        <v>44</v>
      </c>
      <c r="S4285" t="s">
        <v>45</v>
      </c>
      <c r="T4285" t="s">
        <v>55</v>
      </c>
      <c r="U4285" s="13">
        <f t="shared" si="264"/>
        <v>2024</v>
      </c>
      <c r="V4285" s="13">
        <f t="shared" si="265"/>
        <v>2</v>
      </c>
      <c r="W4285" s="20" t="str">
        <f t="shared" si="266"/>
        <v>February</v>
      </c>
      <c r="X4285">
        <v>0.30499999999999999</v>
      </c>
      <c r="Y4285" s="6">
        <f t="shared" si="267"/>
        <v>2158.1999999999998</v>
      </c>
      <c r="Z4285" cm="1">
        <f t="array" aca="1" ref="Z4285" ca="1">IF(roud(N4285,2)=ROUND(Z4285,2),"ok","error")</f>
        <v>0</v>
      </c>
    </row>
    <row r="4286" spans="1:26" x14ac:dyDescent="0.3">
      <c r="A4286" t="s">
        <v>6010</v>
      </c>
      <c r="B4286" s="4">
        <v>45687</v>
      </c>
      <c r="C4286" t="s">
        <v>306</v>
      </c>
      <c r="D4286" t="s">
        <v>307</v>
      </c>
      <c r="E4286" t="s">
        <v>212</v>
      </c>
      <c r="F4286" t="s">
        <v>213</v>
      </c>
      <c r="G4286" t="s">
        <v>214</v>
      </c>
      <c r="H4286" t="s">
        <v>215</v>
      </c>
      <c r="I4286" s="6">
        <v>1</v>
      </c>
      <c r="J4286" s="6">
        <v>599</v>
      </c>
      <c r="K4286" s="6">
        <v>599</v>
      </c>
      <c r="L4286" s="6">
        <v>0.2</v>
      </c>
      <c r="M4286" s="6">
        <v>119.8</v>
      </c>
      <c r="N4286" s="6">
        <v>479.2</v>
      </c>
      <c r="O4286" s="6">
        <v>153.34</v>
      </c>
      <c r="P4286" t="s">
        <v>144</v>
      </c>
      <c r="Q4286" t="s">
        <v>145</v>
      </c>
      <c r="R4286" t="s">
        <v>65</v>
      </c>
      <c r="S4286" t="s">
        <v>45</v>
      </c>
      <c r="T4286" t="s">
        <v>55</v>
      </c>
      <c r="U4286" s="13">
        <f t="shared" si="264"/>
        <v>2025</v>
      </c>
      <c r="V4286" s="13">
        <f t="shared" si="265"/>
        <v>1</v>
      </c>
      <c r="W4286" s="20" t="str">
        <f t="shared" si="266"/>
        <v>January</v>
      </c>
      <c r="X4286">
        <v>0.32</v>
      </c>
      <c r="Y4286" s="6">
        <f t="shared" si="267"/>
        <v>359.4</v>
      </c>
      <c r="Z4286" cm="1">
        <f t="array" aca="1" ref="Z4286" ca="1">IF(roud(N4286,2)=ROUND(Z4286,2),"ok","error")</f>
        <v>0</v>
      </c>
    </row>
    <row r="4287" spans="1:26" x14ac:dyDescent="0.3">
      <c r="A4287" t="s">
        <v>6011</v>
      </c>
      <c r="B4287" s="4">
        <v>45740</v>
      </c>
      <c r="C4287" t="s">
        <v>176</v>
      </c>
      <c r="D4287" t="s">
        <v>177</v>
      </c>
      <c r="E4287" t="s">
        <v>27</v>
      </c>
      <c r="F4287" t="s">
        <v>28</v>
      </c>
      <c r="G4287" t="s">
        <v>29</v>
      </c>
      <c r="H4287" t="s">
        <v>30</v>
      </c>
      <c r="I4287" s="6">
        <v>1</v>
      </c>
      <c r="J4287" s="6">
        <v>1999</v>
      </c>
      <c r="K4287" s="6">
        <v>1999</v>
      </c>
      <c r="L4287" s="6">
        <v>0</v>
      </c>
      <c r="M4287" s="6">
        <v>0</v>
      </c>
      <c r="N4287" s="6">
        <v>1999</v>
      </c>
      <c r="O4287" s="6">
        <v>639.67999999999995</v>
      </c>
      <c r="P4287" t="s">
        <v>170</v>
      </c>
      <c r="Q4287" t="s">
        <v>171</v>
      </c>
      <c r="R4287" t="s">
        <v>44</v>
      </c>
      <c r="S4287" t="s">
        <v>54</v>
      </c>
      <c r="T4287" t="s">
        <v>35</v>
      </c>
      <c r="U4287" s="13">
        <f t="shared" si="264"/>
        <v>2025</v>
      </c>
      <c r="V4287" s="13">
        <f t="shared" si="265"/>
        <v>3</v>
      </c>
      <c r="W4287" s="20" t="str">
        <f t="shared" si="266"/>
        <v>March</v>
      </c>
      <c r="X4287">
        <v>0.32</v>
      </c>
      <c r="Y4287" s="6">
        <f t="shared" si="267"/>
        <v>1999</v>
      </c>
      <c r="Z4287" cm="1">
        <f t="array" aca="1" ref="Z4287" ca="1">IF(roud(N4287,2)=ROUND(Z4287,2),"ok","error")</f>
        <v>0</v>
      </c>
    </row>
    <row r="4288" spans="1:26" x14ac:dyDescent="0.3">
      <c r="A4288" t="s">
        <v>6012</v>
      </c>
      <c r="B4288" s="4">
        <v>45721</v>
      </c>
      <c r="C4288" t="s">
        <v>1765</v>
      </c>
      <c r="D4288" t="s">
        <v>1766</v>
      </c>
      <c r="E4288" t="s">
        <v>27</v>
      </c>
      <c r="F4288" t="s">
        <v>28</v>
      </c>
      <c r="G4288" t="s">
        <v>29</v>
      </c>
      <c r="H4288" t="s">
        <v>30</v>
      </c>
      <c r="I4288" s="6">
        <v>2</v>
      </c>
      <c r="J4288" s="6">
        <v>1999</v>
      </c>
      <c r="K4288" s="6">
        <v>3998</v>
      </c>
      <c r="L4288" s="6">
        <v>0.05</v>
      </c>
      <c r="M4288" s="6">
        <v>199.9</v>
      </c>
      <c r="N4288" s="6">
        <v>3798.1</v>
      </c>
      <c r="O4288" s="6">
        <v>1158.42</v>
      </c>
      <c r="P4288" t="s">
        <v>186</v>
      </c>
      <c r="Q4288" t="s">
        <v>187</v>
      </c>
      <c r="R4288" t="s">
        <v>160</v>
      </c>
      <c r="S4288" t="s">
        <v>98</v>
      </c>
      <c r="T4288" t="s">
        <v>35</v>
      </c>
      <c r="U4288" s="13">
        <f t="shared" si="264"/>
        <v>2025</v>
      </c>
      <c r="V4288" s="13">
        <f t="shared" si="265"/>
        <v>3</v>
      </c>
      <c r="W4288" s="20" t="str">
        <f t="shared" si="266"/>
        <v>March</v>
      </c>
      <c r="X4288">
        <v>0.30499999999999999</v>
      </c>
      <c r="Y4288" s="6">
        <f t="shared" si="267"/>
        <v>3598.2</v>
      </c>
      <c r="Z4288" cm="1">
        <f t="array" aca="1" ref="Z4288" ca="1">IF(roud(N4288,2)=ROUND(Z4288,2),"ok","error")</f>
        <v>0</v>
      </c>
    </row>
    <row r="4289" spans="1:26" x14ac:dyDescent="0.3">
      <c r="A4289" t="s">
        <v>6013</v>
      </c>
      <c r="B4289" s="4">
        <v>45462</v>
      </c>
      <c r="C4289" t="s">
        <v>2665</v>
      </c>
      <c r="D4289" t="s">
        <v>2666</v>
      </c>
      <c r="E4289" t="s">
        <v>302</v>
      </c>
      <c r="F4289" t="s">
        <v>303</v>
      </c>
      <c r="G4289" t="s">
        <v>29</v>
      </c>
      <c r="H4289" t="s">
        <v>304</v>
      </c>
      <c r="I4289" s="6">
        <v>3</v>
      </c>
      <c r="J4289" s="6">
        <v>1799</v>
      </c>
      <c r="K4289" s="6">
        <v>5397</v>
      </c>
      <c r="L4289" s="6">
        <v>0.05</v>
      </c>
      <c r="M4289" s="6">
        <v>269.85000000000002</v>
      </c>
      <c r="N4289" s="6">
        <v>5127.1499999999996</v>
      </c>
      <c r="O4289" s="6">
        <v>1563.78</v>
      </c>
      <c r="P4289" t="s">
        <v>144</v>
      </c>
      <c r="Q4289" t="s">
        <v>145</v>
      </c>
      <c r="R4289" t="s">
        <v>65</v>
      </c>
      <c r="S4289" t="s">
        <v>98</v>
      </c>
      <c r="T4289" t="s">
        <v>55</v>
      </c>
      <c r="U4289" s="13">
        <f t="shared" si="264"/>
        <v>2024</v>
      </c>
      <c r="V4289" s="13">
        <f t="shared" si="265"/>
        <v>6</v>
      </c>
      <c r="W4289" s="20" t="str">
        <f t="shared" si="266"/>
        <v>June</v>
      </c>
      <c r="X4289">
        <v>0.30499999999999999</v>
      </c>
      <c r="Y4289" s="6">
        <f t="shared" si="267"/>
        <v>4857.3</v>
      </c>
      <c r="Z4289" cm="1">
        <f t="array" aca="1" ref="Z4289" ca="1">IF(roud(N4289,2)=ROUND(Z4289,2),"ok","error")</f>
        <v>0</v>
      </c>
    </row>
    <row r="4290" spans="1:26" x14ac:dyDescent="0.3">
      <c r="A4290" t="s">
        <v>6014</v>
      </c>
      <c r="B4290" s="4">
        <v>45715</v>
      </c>
      <c r="C4290" t="s">
        <v>1238</v>
      </c>
      <c r="D4290" t="s">
        <v>1239</v>
      </c>
      <c r="E4290" t="s">
        <v>86</v>
      </c>
      <c r="F4290" t="s">
        <v>87</v>
      </c>
      <c r="G4290" t="s">
        <v>29</v>
      </c>
      <c r="H4290" t="s">
        <v>88</v>
      </c>
      <c r="I4290" s="6">
        <v>1</v>
      </c>
      <c r="J4290" s="6">
        <v>1299</v>
      </c>
      <c r="K4290" s="6">
        <v>1299</v>
      </c>
      <c r="L4290" s="6">
        <v>0</v>
      </c>
      <c r="M4290" s="6">
        <v>0</v>
      </c>
      <c r="N4290" s="6">
        <v>1299</v>
      </c>
      <c r="O4290" s="6">
        <v>415.68</v>
      </c>
      <c r="P4290" t="s">
        <v>170</v>
      </c>
      <c r="Q4290" t="s">
        <v>171</v>
      </c>
      <c r="R4290" t="s">
        <v>44</v>
      </c>
      <c r="S4290" t="s">
        <v>54</v>
      </c>
      <c r="T4290" t="s">
        <v>35</v>
      </c>
      <c r="U4290" s="13">
        <f t="shared" si="264"/>
        <v>2025</v>
      </c>
      <c r="V4290" s="13">
        <f t="shared" si="265"/>
        <v>2</v>
      </c>
      <c r="W4290" s="20" t="str">
        <f t="shared" si="266"/>
        <v>February</v>
      </c>
      <c r="X4290">
        <v>0.32</v>
      </c>
      <c r="Y4290" s="6">
        <f t="shared" si="267"/>
        <v>1299</v>
      </c>
      <c r="Z4290" cm="1">
        <f t="array" aca="1" ref="Z4290" ca="1">IF(roud(N4290,2)=ROUND(Z4290,2),"ok","error")</f>
        <v>0</v>
      </c>
    </row>
    <row r="4291" spans="1:26" x14ac:dyDescent="0.3">
      <c r="A4291" t="s">
        <v>6015</v>
      </c>
      <c r="B4291" s="4">
        <v>45796</v>
      </c>
      <c r="C4291" t="s">
        <v>1193</v>
      </c>
      <c r="D4291" t="s">
        <v>1194</v>
      </c>
      <c r="E4291" t="s">
        <v>212</v>
      </c>
      <c r="F4291" t="s">
        <v>213</v>
      </c>
      <c r="G4291" t="s">
        <v>214</v>
      </c>
      <c r="H4291" t="s">
        <v>215</v>
      </c>
      <c r="I4291" s="6">
        <v>2</v>
      </c>
      <c r="J4291" s="6">
        <v>599</v>
      </c>
      <c r="K4291" s="6">
        <v>1198</v>
      </c>
      <c r="L4291" s="6">
        <v>0</v>
      </c>
      <c r="M4291" s="6">
        <v>0</v>
      </c>
      <c r="N4291" s="6">
        <v>1198</v>
      </c>
      <c r="O4291" s="6">
        <v>455.24</v>
      </c>
      <c r="P4291" t="s">
        <v>144</v>
      </c>
      <c r="Q4291" t="s">
        <v>145</v>
      </c>
      <c r="R4291" t="s">
        <v>65</v>
      </c>
      <c r="S4291" t="s">
        <v>54</v>
      </c>
      <c r="T4291" t="s">
        <v>35</v>
      </c>
      <c r="U4291" s="13">
        <f t="shared" ref="U4291:U4354" si="268">YEAR(B4291)</f>
        <v>2025</v>
      </c>
      <c r="V4291" s="13">
        <f t="shared" ref="V4291:V4354" si="269">MONTH(B4291)</f>
        <v>5</v>
      </c>
      <c r="W4291" s="20" t="str">
        <f t="shared" ref="W4291:W4354" si="270">TEXT(B4291,"mmmm")</f>
        <v>May</v>
      </c>
      <c r="X4291">
        <v>0.38</v>
      </c>
      <c r="Y4291" s="6">
        <f t="shared" ref="Y4291:Y4354" si="271">ROUND(N4291-(M4291),2)</f>
        <v>1198</v>
      </c>
      <c r="Z4291" cm="1">
        <f t="array" aca="1" ref="Z4291" ca="1">IF(roud(N4291,2)=ROUND(Z4291,2),"ok","error")</f>
        <v>0</v>
      </c>
    </row>
    <row r="4292" spans="1:26" x14ac:dyDescent="0.3">
      <c r="A4292" t="s">
        <v>6016</v>
      </c>
      <c r="B4292" s="4">
        <v>45679</v>
      </c>
      <c r="C4292" t="s">
        <v>2585</v>
      </c>
      <c r="D4292" t="s">
        <v>2586</v>
      </c>
      <c r="E4292" t="s">
        <v>111</v>
      </c>
      <c r="F4292" t="s">
        <v>112</v>
      </c>
      <c r="G4292" t="s">
        <v>113</v>
      </c>
      <c r="H4292" t="s">
        <v>114</v>
      </c>
      <c r="I4292" s="6">
        <v>1</v>
      </c>
      <c r="J4292" s="6">
        <v>999</v>
      </c>
      <c r="K4292" s="6">
        <v>999</v>
      </c>
      <c r="L4292" s="6">
        <v>0.2</v>
      </c>
      <c r="M4292" s="6">
        <v>199.8</v>
      </c>
      <c r="N4292" s="6">
        <v>799.2</v>
      </c>
      <c r="O4292" s="6">
        <v>175.82</v>
      </c>
      <c r="P4292" t="s">
        <v>89</v>
      </c>
      <c r="Q4292" t="s">
        <v>90</v>
      </c>
      <c r="R4292" t="s">
        <v>65</v>
      </c>
      <c r="S4292" t="s">
        <v>34</v>
      </c>
      <c r="T4292" t="s">
        <v>35</v>
      </c>
      <c r="U4292" s="13">
        <f t="shared" si="268"/>
        <v>2025</v>
      </c>
      <c r="V4292" s="13">
        <f t="shared" si="269"/>
        <v>1</v>
      </c>
      <c r="W4292" s="20" t="str">
        <f t="shared" si="270"/>
        <v>January</v>
      </c>
      <c r="X4292">
        <v>0.22</v>
      </c>
      <c r="Y4292" s="6">
        <f t="shared" si="271"/>
        <v>599.4</v>
      </c>
      <c r="Z4292" cm="1">
        <f t="array" aca="1" ref="Z4292" ca="1">IF(roud(N4292,2)=ROUND(Z4292,2),"ok","error")</f>
        <v>0</v>
      </c>
    </row>
    <row r="4293" spans="1:26" x14ac:dyDescent="0.3">
      <c r="A4293" t="s">
        <v>6017</v>
      </c>
      <c r="B4293" s="4">
        <v>45651</v>
      </c>
      <c r="C4293" t="s">
        <v>1618</v>
      </c>
      <c r="D4293" t="s">
        <v>1619</v>
      </c>
      <c r="E4293" t="s">
        <v>284</v>
      </c>
      <c r="F4293" t="s">
        <v>285</v>
      </c>
      <c r="G4293" t="s">
        <v>52</v>
      </c>
      <c r="H4293" t="s">
        <v>129</v>
      </c>
      <c r="I4293" s="6">
        <v>1</v>
      </c>
      <c r="J4293" s="6">
        <v>999</v>
      </c>
      <c r="K4293" s="6">
        <v>999</v>
      </c>
      <c r="L4293" s="6">
        <v>0.15</v>
      </c>
      <c r="M4293" s="6">
        <v>149.85</v>
      </c>
      <c r="N4293" s="6">
        <v>849.15</v>
      </c>
      <c r="O4293" s="6">
        <v>165.58</v>
      </c>
      <c r="P4293" t="s">
        <v>191</v>
      </c>
      <c r="Q4293" t="s">
        <v>187</v>
      </c>
      <c r="R4293" t="s">
        <v>160</v>
      </c>
      <c r="S4293" t="s">
        <v>107</v>
      </c>
      <c r="T4293" t="s">
        <v>55</v>
      </c>
      <c r="U4293" s="13">
        <f t="shared" si="268"/>
        <v>2024</v>
      </c>
      <c r="V4293" s="13">
        <f t="shared" si="269"/>
        <v>12</v>
      </c>
      <c r="W4293" s="20" t="str">
        <f t="shared" si="270"/>
        <v>December</v>
      </c>
      <c r="X4293">
        <v>0.19500000000000001</v>
      </c>
      <c r="Y4293" s="6">
        <f t="shared" si="271"/>
        <v>699.3</v>
      </c>
      <c r="Z4293" cm="1">
        <f t="array" aca="1" ref="Z4293" ca="1">IF(roud(N4293,2)=ROUND(Z4293,2),"ok","error")</f>
        <v>0</v>
      </c>
    </row>
    <row r="4294" spans="1:26" x14ac:dyDescent="0.3">
      <c r="A4294" t="s">
        <v>6018</v>
      </c>
      <c r="B4294" s="4">
        <v>45851</v>
      </c>
      <c r="C4294" t="s">
        <v>1890</v>
      </c>
      <c r="D4294" t="s">
        <v>1891</v>
      </c>
      <c r="E4294" t="s">
        <v>284</v>
      </c>
      <c r="F4294" t="s">
        <v>285</v>
      </c>
      <c r="G4294" t="s">
        <v>52</v>
      </c>
      <c r="H4294" t="s">
        <v>129</v>
      </c>
      <c r="I4294" s="6">
        <v>1</v>
      </c>
      <c r="J4294" s="6">
        <v>999</v>
      </c>
      <c r="K4294" s="6">
        <v>999</v>
      </c>
      <c r="L4294" s="6">
        <v>0.05</v>
      </c>
      <c r="M4294" s="6">
        <v>49.95</v>
      </c>
      <c r="N4294" s="6">
        <v>949.05</v>
      </c>
      <c r="O4294" s="6">
        <v>213.54</v>
      </c>
      <c r="P4294" t="s">
        <v>31</v>
      </c>
      <c r="Q4294" t="s">
        <v>32</v>
      </c>
      <c r="R4294" t="s">
        <v>33</v>
      </c>
      <c r="S4294" t="s">
        <v>45</v>
      </c>
      <c r="T4294" t="s">
        <v>35</v>
      </c>
      <c r="U4294" s="13">
        <f t="shared" si="268"/>
        <v>2025</v>
      </c>
      <c r="V4294" s="13">
        <f t="shared" si="269"/>
        <v>7</v>
      </c>
      <c r="W4294" s="20" t="str">
        <f t="shared" si="270"/>
        <v>July</v>
      </c>
      <c r="X4294">
        <v>0.22500000000000001</v>
      </c>
      <c r="Y4294" s="6">
        <f t="shared" si="271"/>
        <v>899.1</v>
      </c>
      <c r="Z4294" cm="1">
        <f t="array" aca="1" ref="Z4294" ca="1">IF(roud(N4294,2)=ROUND(Z4294,2),"ok","error")</f>
        <v>0</v>
      </c>
    </row>
    <row r="4295" spans="1:26" x14ac:dyDescent="0.3">
      <c r="A4295" t="s">
        <v>6019</v>
      </c>
      <c r="B4295" s="4">
        <v>45676</v>
      </c>
      <c r="C4295" t="s">
        <v>365</v>
      </c>
      <c r="D4295" t="s">
        <v>366</v>
      </c>
      <c r="E4295" t="s">
        <v>86</v>
      </c>
      <c r="F4295" t="s">
        <v>87</v>
      </c>
      <c r="G4295" t="s">
        <v>29</v>
      </c>
      <c r="H4295" t="s">
        <v>88</v>
      </c>
      <c r="I4295" s="6">
        <v>1</v>
      </c>
      <c r="J4295" s="6">
        <v>1299</v>
      </c>
      <c r="K4295" s="6">
        <v>1299</v>
      </c>
      <c r="L4295" s="6">
        <v>0.25</v>
      </c>
      <c r="M4295" s="6">
        <v>324.75</v>
      </c>
      <c r="N4295" s="6">
        <v>974.25</v>
      </c>
      <c r="O4295" s="6">
        <v>238.69</v>
      </c>
      <c r="P4295" t="s">
        <v>42</v>
      </c>
      <c r="Q4295" t="s">
        <v>43</v>
      </c>
      <c r="R4295" t="s">
        <v>44</v>
      </c>
      <c r="S4295" t="s">
        <v>107</v>
      </c>
      <c r="T4295" t="s">
        <v>55</v>
      </c>
      <c r="U4295" s="13">
        <f t="shared" si="268"/>
        <v>2025</v>
      </c>
      <c r="V4295" s="13">
        <f t="shared" si="269"/>
        <v>1</v>
      </c>
      <c r="W4295" s="20" t="str">
        <f t="shared" si="270"/>
        <v>January</v>
      </c>
      <c r="X4295">
        <v>0.245</v>
      </c>
      <c r="Y4295" s="6">
        <f t="shared" si="271"/>
        <v>649.5</v>
      </c>
      <c r="Z4295" cm="1">
        <f t="array" aca="1" ref="Z4295" ca="1">IF(roud(N4295,2)=ROUND(Z4295,2),"ok","error")</f>
        <v>0</v>
      </c>
    </row>
    <row r="4296" spans="1:26" x14ac:dyDescent="0.3">
      <c r="A4296" t="s">
        <v>6020</v>
      </c>
      <c r="B4296" s="4">
        <v>45395</v>
      </c>
      <c r="C4296" t="s">
        <v>3787</v>
      </c>
      <c r="D4296" t="s">
        <v>3788</v>
      </c>
      <c r="E4296" t="s">
        <v>484</v>
      </c>
      <c r="F4296" t="s">
        <v>485</v>
      </c>
      <c r="G4296" t="s">
        <v>113</v>
      </c>
      <c r="H4296" t="s">
        <v>169</v>
      </c>
      <c r="I4296" s="6">
        <v>3</v>
      </c>
      <c r="J4296" s="6">
        <v>1599</v>
      </c>
      <c r="K4296" s="6">
        <v>4797</v>
      </c>
      <c r="L4296" s="6">
        <v>0.2</v>
      </c>
      <c r="M4296" s="6">
        <v>959.4</v>
      </c>
      <c r="N4296" s="6">
        <v>3837.6</v>
      </c>
      <c r="O4296" s="6">
        <v>844.27</v>
      </c>
      <c r="P4296" t="s">
        <v>63</v>
      </c>
      <c r="Q4296" t="s">
        <v>64</v>
      </c>
      <c r="R4296" t="s">
        <v>65</v>
      </c>
      <c r="S4296" t="s">
        <v>45</v>
      </c>
      <c r="T4296" t="s">
        <v>35</v>
      </c>
      <c r="U4296" s="13">
        <f t="shared" si="268"/>
        <v>2024</v>
      </c>
      <c r="V4296" s="13">
        <f t="shared" si="269"/>
        <v>4</v>
      </c>
      <c r="W4296" s="20" t="str">
        <f t="shared" si="270"/>
        <v>April</v>
      </c>
      <c r="X4296">
        <v>0.22</v>
      </c>
      <c r="Y4296" s="6">
        <f t="shared" si="271"/>
        <v>2878.2</v>
      </c>
      <c r="Z4296" cm="1">
        <f t="array" aca="1" ref="Z4296" ca="1">IF(roud(N4296,2)=ROUND(Z4296,2),"ok","error")</f>
        <v>0</v>
      </c>
    </row>
    <row r="4297" spans="1:26" x14ac:dyDescent="0.3">
      <c r="A4297" t="s">
        <v>6021</v>
      </c>
      <c r="B4297" s="4">
        <v>45782</v>
      </c>
      <c r="C4297" t="s">
        <v>984</v>
      </c>
      <c r="D4297" t="s">
        <v>985</v>
      </c>
      <c r="E4297" t="s">
        <v>302</v>
      </c>
      <c r="F4297" t="s">
        <v>303</v>
      </c>
      <c r="G4297" t="s">
        <v>29</v>
      </c>
      <c r="H4297" t="s">
        <v>304</v>
      </c>
      <c r="I4297" s="6">
        <v>3</v>
      </c>
      <c r="J4297" s="6">
        <v>1799</v>
      </c>
      <c r="K4297" s="6">
        <v>5397</v>
      </c>
      <c r="L4297" s="6">
        <v>0.1</v>
      </c>
      <c r="M4297" s="6">
        <v>539.70000000000005</v>
      </c>
      <c r="N4297" s="6">
        <v>4857.3</v>
      </c>
      <c r="O4297" s="6">
        <v>1408.62</v>
      </c>
      <c r="P4297" t="s">
        <v>42</v>
      </c>
      <c r="Q4297" t="s">
        <v>43</v>
      </c>
      <c r="R4297" t="s">
        <v>44</v>
      </c>
      <c r="S4297" t="s">
        <v>45</v>
      </c>
      <c r="T4297" t="s">
        <v>35</v>
      </c>
      <c r="U4297" s="13">
        <f t="shared" si="268"/>
        <v>2025</v>
      </c>
      <c r="V4297" s="13">
        <f t="shared" si="269"/>
        <v>5</v>
      </c>
      <c r="W4297" s="20" t="str">
        <f t="shared" si="270"/>
        <v>May</v>
      </c>
      <c r="X4297">
        <v>0.28999999999999998</v>
      </c>
      <c r="Y4297" s="6">
        <f t="shared" si="271"/>
        <v>4317.6000000000004</v>
      </c>
      <c r="Z4297" cm="1">
        <f t="array" aca="1" ref="Z4297" ca="1">IF(roud(N4297,2)=ROUND(Z4297,2),"ok","error")</f>
        <v>0</v>
      </c>
    </row>
    <row r="4298" spans="1:26" x14ac:dyDescent="0.3">
      <c r="A4298" t="s">
        <v>6022</v>
      </c>
      <c r="B4298" s="4">
        <v>45883</v>
      </c>
      <c r="C4298" t="s">
        <v>457</v>
      </c>
      <c r="D4298" t="s">
        <v>458</v>
      </c>
      <c r="E4298" t="s">
        <v>133</v>
      </c>
      <c r="F4298" t="s">
        <v>134</v>
      </c>
      <c r="G4298" t="s">
        <v>61</v>
      </c>
      <c r="H4298" t="s">
        <v>123</v>
      </c>
      <c r="I4298" s="6">
        <v>1</v>
      </c>
      <c r="J4298" s="6">
        <v>2999</v>
      </c>
      <c r="K4298" s="6">
        <v>2999</v>
      </c>
      <c r="L4298" s="6">
        <v>0.25</v>
      </c>
      <c r="M4298" s="6">
        <v>749.75</v>
      </c>
      <c r="N4298" s="6">
        <v>2249.25</v>
      </c>
      <c r="O4298" s="6">
        <v>191.19</v>
      </c>
      <c r="P4298" t="s">
        <v>31</v>
      </c>
      <c r="Q4298" t="s">
        <v>32</v>
      </c>
      <c r="R4298" t="s">
        <v>33</v>
      </c>
      <c r="S4298" t="s">
        <v>98</v>
      </c>
      <c r="T4298" t="s">
        <v>35</v>
      </c>
      <c r="U4298" s="13">
        <f t="shared" si="268"/>
        <v>2025</v>
      </c>
      <c r="V4298" s="13">
        <f t="shared" si="269"/>
        <v>8</v>
      </c>
      <c r="W4298" s="20" t="str">
        <f t="shared" si="270"/>
        <v>August</v>
      </c>
      <c r="X4298">
        <v>8.5000000000000006E-2</v>
      </c>
      <c r="Y4298" s="6">
        <f t="shared" si="271"/>
        <v>1499.5</v>
      </c>
      <c r="Z4298" cm="1">
        <f t="array" aca="1" ref="Z4298" ca="1">IF(roud(N4298,2)=ROUND(Z4298,2),"ok","error")</f>
        <v>0</v>
      </c>
    </row>
    <row r="4299" spans="1:26" x14ac:dyDescent="0.3">
      <c r="A4299" t="s">
        <v>6023</v>
      </c>
      <c r="B4299" s="4">
        <v>45958</v>
      </c>
      <c r="C4299" t="s">
        <v>695</v>
      </c>
      <c r="D4299" t="s">
        <v>696</v>
      </c>
      <c r="E4299" t="s">
        <v>133</v>
      </c>
      <c r="F4299" t="s">
        <v>134</v>
      </c>
      <c r="G4299" t="s">
        <v>61</v>
      </c>
      <c r="H4299" t="s">
        <v>123</v>
      </c>
      <c r="I4299" s="6">
        <v>1</v>
      </c>
      <c r="J4299" s="6">
        <v>2999</v>
      </c>
      <c r="K4299" s="6">
        <v>2999</v>
      </c>
      <c r="L4299" s="6">
        <v>0.1</v>
      </c>
      <c r="M4299" s="6">
        <v>299.89999999999998</v>
      </c>
      <c r="N4299" s="6">
        <v>2699.1</v>
      </c>
      <c r="O4299" s="6">
        <v>350.88</v>
      </c>
      <c r="P4299" t="s">
        <v>105</v>
      </c>
      <c r="Q4299" t="s">
        <v>106</v>
      </c>
      <c r="R4299" t="s">
        <v>44</v>
      </c>
      <c r="S4299" t="s">
        <v>54</v>
      </c>
      <c r="T4299" t="s">
        <v>35</v>
      </c>
      <c r="U4299" s="13">
        <f t="shared" si="268"/>
        <v>2025</v>
      </c>
      <c r="V4299" s="13">
        <f t="shared" si="269"/>
        <v>10</v>
      </c>
      <c r="W4299" s="20" t="str">
        <f t="shared" si="270"/>
        <v>October</v>
      </c>
      <c r="X4299">
        <v>0.13</v>
      </c>
      <c r="Y4299" s="6">
        <f t="shared" si="271"/>
        <v>2399.1999999999998</v>
      </c>
      <c r="Z4299" cm="1">
        <f t="array" aca="1" ref="Z4299" ca="1">IF(roud(N4299,2)=ROUND(Z4299,2),"ok","error")</f>
        <v>0</v>
      </c>
    </row>
    <row r="4300" spans="1:26" x14ac:dyDescent="0.3">
      <c r="A4300" t="s">
        <v>6024</v>
      </c>
      <c r="B4300" s="4">
        <v>45995</v>
      </c>
      <c r="C4300" t="s">
        <v>789</v>
      </c>
      <c r="D4300" t="s">
        <v>790</v>
      </c>
      <c r="E4300" t="s">
        <v>80</v>
      </c>
      <c r="F4300" t="s">
        <v>81</v>
      </c>
      <c r="G4300" t="s">
        <v>52</v>
      </c>
      <c r="H4300" t="s">
        <v>53</v>
      </c>
      <c r="I4300" s="6">
        <v>3</v>
      </c>
      <c r="J4300" s="6">
        <v>3499</v>
      </c>
      <c r="K4300" s="6">
        <v>10497</v>
      </c>
      <c r="L4300" s="6">
        <v>0.05</v>
      </c>
      <c r="M4300" s="6">
        <v>524.85</v>
      </c>
      <c r="N4300" s="6">
        <v>9972.15</v>
      </c>
      <c r="O4300" s="6">
        <v>2243.73</v>
      </c>
      <c r="P4300" t="s">
        <v>63</v>
      </c>
      <c r="Q4300" t="s">
        <v>64</v>
      </c>
      <c r="R4300" t="s">
        <v>65</v>
      </c>
      <c r="S4300" t="s">
        <v>54</v>
      </c>
      <c r="T4300" t="s">
        <v>35</v>
      </c>
      <c r="U4300" s="13">
        <f t="shared" si="268"/>
        <v>2025</v>
      </c>
      <c r="V4300" s="13">
        <f t="shared" si="269"/>
        <v>12</v>
      </c>
      <c r="W4300" s="20" t="str">
        <f t="shared" si="270"/>
        <v>December</v>
      </c>
      <c r="X4300">
        <v>0.22500000000000001</v>
      </c>
      <c r="Y4300" s="6">
        <f t="shared" si="271"/>
        <v>9447.2999999999993</v>
      </c>
      <c r="Z4300" cm="1">
        <f t="array" aca="1" ref="Z4300" ca="1">IF(roud(N4300,2)=ROUND(Z4300,2),"ok","error")</f>
        <v>0</v>
      </c>
    </row>
    <row r="4301" spans="1:26" x14ac:dyDescent="0.3">
      <c r="A4301" t="s">
        <v>6025</v>
      </c>
      <c r="B4301" s="4">
        <v>45522</v>
      </c>
      <c r="C4301" t="s">
        <v>937</v>
      </c>
      <c r="D4301" t="s">
        <v>938</v>
      </c>
      <c r="E4301" t="s">
        <v>40</v>
      </c>
      <c r="F4301" t="s">
        <v>41</v>
      </c>
      <c r="G4301" t="s">
        <v>29</v>
      </c>
      <c r="H4301" t="s">
        <v>30</v>
      </c>
      <c r="I4301" s="6">
        <v>2</v>
      </c>
      <c r="J4301" s="6">
        <v>1199</v>
      </c>
      <c r="K4301" s="6">
        <v>2398</v>
      </c>
      <c r="L4301" s="6">
        <v>0.1</v>
      </c>
      <c r="M4301" s="6">
        <v>239.8</v>
      </c>
      <c r="N4301" s="6">
        <v>2158.1999999999998</v>
      </c>
      <c r="O4301" s="6">
        <v>625.88</v>
      </c>
      <c r="P4301" t="s">
        <v>31</v>
      </c>
      <c r="Q4301" t="s">
        <v>32</v>
      </c>
      <c r="R4301" t="s">
        <v>33</v>
      </c>
      <c r="S4301" t="s">
        <v>107</v>
      </c>
      <c r="T4301" t="s">
        <v>35</v>
      </c>
      <c r="U4301" s="13">
        <f t="shared" si="268"/>
        <v>2024</v>
      </c>
      <c r="V4301" s="13">
        <f t="shared" si="269"/>
        <v>8</v>
      </c>
      <c r="W4301" s="20" t="str">
        <f t="shared" si="270"/>
        <v>August</v>
      </c>
      <c r="X4301">
        <v>0.28999999999999998</v>
      </c>
      <c r="Y4301" s="6">
        <f t="shared" si="271"/>
        <v>1918.4</v>
      </c>
      <c r="Z4301" cm="1">
        <f t="array" aca="1" ref="Z4301" ca="1">IF(roud(N4301,2)=ROUND(Z4301,2),"ok","error")</f>
        <v>0</v>
      </c>
    </row>
    <row r="4302" spans="1:26" x14ac:dyDescent="0.3">
      <c r="A4302" t="s">
        <v>6026</v>
      </c>
      <c r="B4302" s="4">
        <v>45458</v>
      </c>
      <c r="C4302" t="s">
        <v>223</v>
      </c>
      <c r="D4302" t="s">
        <v>224</v>
      </c>
      <c r="E4302" t="s">
        <v>198</v>
      </c>
      <c r="F4302" t="s">
        <v>199</v>
      </c>
      <c r="G4302" t="s">
        <v>61</v>
      </c>
      <c r="H4302" t="s">
        <v>71</v>
      </c>
      <c r="I4302" s="6">
        <v>1</v>
      </c>
      <c r="J4302" s="6">
        <v>899</v>
      </c>
      <c r="K4302" s="6">
        <v>899</v>
      </c>
      <c r="L4302" s="6">
        <v>0.05</v>
      </c>
      <c r="M4302" s="6">
        <v>44.95</v>
      </c>
      <c r="N4302" s="6">
        <v>854.05</v>
      </c>
      <c r="O4302" s="6">
        <v>123.84</v>
      </c>
      <c r="P4302" t="s">
        <v>144</v>
      </c>
      <c r="Q4302" t="s">
        <v>145</v>
      </c>
      <c r="R4302" t="s">
        <v>65</v>
      </c>
      <c r="S4302" t="s">
        <v>45</v>
      </c>
      <c r="T4302" t="s">
        <v>35</v>
      </c>
      <c r="U4302" s="13">
        <f t="shared" si="268"/>
        <v>2024</v>
      </c>
      <c r="V4302" s="13">
        <f t="shared" si="269"/>
        <v>6</v>
      </c>
      <c r="W4302" s="20" t="str">
        <f t="shared" si="270"/>
        <v>June</v>
      </c>
      <c r="X4302">
        <v>0.14499999999999999</v>
      </c>
      <c r="Y4302" s="6">
        <f t="shared" si="271"/>
        <v>809.1</v>
      </c>
      <c r="Z4302" cm="1">
        <f t="array" aca="1" ref="Z4302" ca="1">IF(roud(N4302,2)=ROUND(Z4302,2),"ok","error")</f>
        <v>0</v>
      </c>
    </row>
    <row r="4303" spans="1:26" x14ac:dyDescent="0.3">
      <c r="A4303" t="s">
        <v>6027</v>
      </c>
      <c r="B4303" s="4">
        <v>45754</v>
      </c>
      <c r="C4303" t="s">
        <v>2835</v>
      </c>
      <c r="D4303" t="s">
        <v>2836</v>
      </c>
      <c r="E4303" t="s">
        <v>50</v>
      </c>
      <c r="F4303" t="s">
        <v>51</v>
      </c>
      <c r="G4303" t="s">
        <v>52</v>
      </c>
      <c r="H4303" t="s">
        <v>53</v>
      </c>
      <c r="I4303" s="6">
        <v>3</v>
      </c>
      <c r="J4303" s="6">
        <v>2999</v>
      </c>
      <c r="K4303" s="6">
        <v>8997</v>
      </c>
      <c r="L4303" s="6">
        <v>0.1</v>
      </c>
      <c r="M4303" s="6">
        <v>899.7</v>
      </c>
      <c r="N4303" s="6">
        <v>8097.3</v>
      </c>
      <c r="O4303" s="6">
        <v>1700.43</v>
      </c>
      <c r="P4303" t="s">
        <v>94</v>
      </c>
      <c r="Q4303" t="s">
        <v>64</v>
      </c>
      <c r="R4303" t="s">
        <v>65</v>
      </c>
      <c r="S4303" t="s">
        <v>34</v>
      </c>
      <c r="T4303" t="s">
        <v>35</v>
      </c>
      <c r="U4303" s="13">
        <f t="shared" si="268"/>
        <v>2025</v>
      </c>
      <c r="V4303" s="13">
        <f t="shared" si="269"/>
        <v>4</v>
      </c>
      <c r="W4303" s="20" t="str">
        <f t="shared" si="270"/>
        <v>April</v>
      </c>
      <c r="X4303">
        <v>0.21</v>
      </c>
      <c r="Y4303" s="6">
        <f t="shared" si="271"/>
        <v>7197.6</v>
      </c>
      <c r="Z4303" cm="1">
        <f t="array" aca="1" ref="Z4303" ca="1">IF(roud(N4303,2)=ROUND(Z4303,2),"ok","error")</f>
        <v>0</v>
      </c>
    </row>
    <row r="4304" spans="1:26" x14ac:dyDescent="0.3">
      <c r="A4304" t="s">
        <v>6028</v>
      </c>
      <c r="B4304" s="4">
        <v>45367</v>
      </c>
      <c r="C4304" t="s">
        <v>552</v>
      </c>
      <c r="D4304" t="s">
        <v>553</v>
      </c>
      <c r="E4304" t="s">
        <v>198</v>
      </c>
      <c r="F4304" t="s">
        <v>199</v>
      </c>
      <c r="G4304" t="s">
        <v>61</v>
      </c>
      <c r="H4304" t="s">
        <v>71</v>
      </c>
      <c r="I4304" s="6">
        <v>1</v>
      </c>
      <c r="J4304" s="6">
        <v>899</v>
      </c>
      <c r="K4304" s="6">
        <v>899</v>
      </c>
      <c r="L4304" s="6">
        <v>0.25</v>
      </c>
      <c r="M4304" s="6">
        <v>224.75</v>
      </c>
      <c r="N4304" s="6">
        <v>674.25</v>
      </c>
      <c r="O4304" s="6">
        <v>57.31</v>
      </c>
      <c r="P4304" t="s">
        <v>191</v>
      </c>
      <c r="Q4304" t="s">
        <v>187</v>
      </c>
      <c r="R4304" t="s">
        <v>160</v>
      </c>
      <c r="S4304" t="s">
        <v>54</v>
      </c>
      <c r="T4304" t="s">
        <v>35</v>
      </c>
      <c r="U4304" s="13">
        <f t="shared" si="268"/>
        <v>2024</v>
      </c>
      <c r="V4304" s="13">
        <f t="shared" si="269"/>
        <v>3</v>
      </c>
      <c r="W4304" s="20" t="str">
        <f t="shared" si="270"/>
        <v>March</v>
      </c>
      <c r="X4304">
        <v>8.5000000000000006E-2</v>
      </c>
      <c r="Y4304" s="6">
        <f t="shared" si="271"/>
        <v>449.5</v>
      </c>
      <c r="Z4304" cm="1">
        <f t="array" aca="1" ref="Z4304" ca="1">IF(roud(N4304,2)=ROUND(Z4304,2),"ok","error")</f>
        <v>0</v>
      </c>
    </row>
    <row r="4305" spans="1:26" x14ac:dyDescent="0.3">
      <c r="A4305" t="s">
        <v>6029</v>
      </c>
      <c r="B4305" s="4">
        <v>45326</v>
      </c>
      <c r="C4305" t="s">
        <v>2705</v>
      </c>
      <c r="D4305" t="s">
        <v>2706</v>
      </c>
      <c r="E4305" t="s">
        <v>40</v>
      </c>
      <c r="F4305" t="s">
        <v>41</v>
      </c>
      <c r="G4305" t="s">
        <v>29</v>
      </c>
      <c r="H4305" t="s">
        <v>30</v>
      </c>
      <c r="I4305" s="6">
        <v>2</v>
      </c>
      <c r="J4305" s="6">
        <v>1199</v>
      </c>
      <c r="K4305" s="6">
        <v>2398</v>
      </c>
      <c r="L4305" s="6">
        <v>0</v>
      </c>
      <c r="M4305" s="6">
        <v>0</v>
      </c>
      <c r="N4305" s="6">
        <v>2398</v>
      </c>
      <c r="O4305" s="6">
        <v>767.36</v>
      </c>
      <c r="P4305" t="s">
        <v>170</v>
      </c>
      <c r="Q4305" t="s">
        <v>171</v>
      </c>
      <c r="R4305" t="s">
        <v>44</v>
      </c>
      <c r="S4305" t="s">
        <v>45</v>
      </c>
      <c r="T4305" t="s">
        <v>35</v>
      </c>
      <c r="U4305" s="13">
        <f t="shared" si="268"/>
        <v>2024</v>
      </c>
      <c r="V4305" s="13">
        <f t="shared" si="269"/>
        <v>2</v>
      </c>
      <c r="W4305" s="20" t="str">
        <f t="shared" si="270"/>
        <v>February</v>
      </c>
      <c r="X4305">
        <v>0.32</v>
      </c>
      <c r="Y4305" s="6">
        <f t="shared" si="271"/>
        <v>2398</v>
      </c>
      <c r="Z4305" cm="1">
        <f t="array" aca="1" ref="Z4305" ca="1">IF(roud(N4305,2)=ROUND(Z4305,2),"ok","error")</f>
        <v>0</v>
      </c>
    </row>
    <row r="4306" spans="1:26" x14ac:dyDescent="0.3">
      <c r="A4306" t="s">
        <v>6030</v>
      </c>
      <c r="B4306" s="4">
        <v>45593</v>
      </c>
      <c r="C4306" t="s">
        <v>1708</v>
      </c>
      <c r="D4306" t="s">
        <v>1709</v>
      </c>
      <c r="E4306" t="s">
        <v>80</v>
      </c>
      <c r="F4306" t="s">
        <v>81</v>
      </c>
      <c r="G4306" t="s">
        <v>52</v>
      </c>
      <c r="H4306" t="s">
        <v>53</v>
      </c>
      <c r="I4306" s="6">
        <v>1</v>
      </c>
      <c r="J4306" s="6">
        <v>3499</v>
      </c>
      <c r="K4306" s="6">
        <v>3499</v>
      </c>
      <c r="L4306" s="6">
        <v>0.3</v>
      </c>
      <c r="M4306" s="6">
        <v>1049.7</v>
      </c>
      <c r="N4306" s="6">
        <v>2449.3000000000002</v>
      </c>
      <c r="O4306" s="6">
        <v>367.4</v>
      </c>
      <c r="P4306" t="s">
        <v>82</v>
      </c>
      <c r="Q4306" t="s">
        <v>82</v>
      </c>
      <c r="R4306" t="s">
        <v>65</v>
      </c>
      <c r="S4306" t="s">
        <v>54</v>
      </c>
      <c r="T4306" t="s">
        <v>35</v>
      </c>
      <c r="U4306" s="13">
        <f t="shared" si="268"/>
        <v>2024</v>
      </c>
      <c r="V4306" s="13">
        <f t="shared" si="269"/>
        <v>10</v>
      </c>
      <c r="W4306" s="20" t="str">
        <f t="shared" si="270"/>
        <v>October</v>
      </c>
      <c r="X4306">
        <v>0.15</v>
      </c>
      <c r="Y4306" s="6">
        <f t="shared" si="271"/>
        <v>1399.6</v>
      </c>
      <c r="Z4306" cm="1">
        <f t="array" aca="1" ref="Z4306" ca="1">IF(roud(N4306,2)=ROUND(Z4306,2),"ok","error")</f>
        <v>0</v>
      </c>
    </row>
    <row r="4307" spans="1:26" x14ac:dyDescent="0.3">
      <c r="A4307" t="s">
        <v>6031</v>
      </c>
      <c r="B4307" s="4">
        <v>45312</v>
      </c>
      <c r="C4307" t="s">
        <v>579</v>
      </c>
      <c r="D4307" t="s">
        <v>580</v>
      </c>
      <c r="E4307" t="s">
        <v>121</v>
      </c>
      <c r="F4307" t="s">
        <v>122</v>
      </c>
      <c r="G4307" t="s">
        <v>61</v>
      </c>
      <c r="H4307" t="s">
        <v>123</v>
      </c>
      <c r="I4307" s="6">
        <v>2</v>
      </c>
      <c r="J4307" s="6">
        <v>24999</v>
      </c>
      <c r="K4307" s="6">
        <v>49998</v>
      </c>
      <c r="L4307" s="6">
        <v>0.15</v>
      </c>
      <c r="M4307" s="6">
        <v>7499.7</v>
      </c>
      <c r="N4307" s="6">
        <v>42498.3</v>
      </c>
      <c r="O4307" s="6">
        <v>4887.3</v>
      </c>
      <c r="P4307" t="s">
        <v>105</v>
      </c>
      <c r="Q4307" t="s">
        <v>106</v>
      </c>
      <c r="R4307" t="s">
        <v>44</v>
      </c>
      <c r="S4307" t="s">
        <v>107</v>
      </c>
      <c r="T4307" t="s">
        <v>35</v>
      </c>
      <c r="U4307" s="13">
        <f t="shared" si="268"/>
        <v>2024</v>
      </c>
      <c r="V4307" s="13">
        <f t="shared" si="269"/>
        <v>1</v>
      </c>
      <c r="W4307" s="20" t="str">
        <f t="shared" si="270"/>
        <v>January</v>
      </c>
      <c r="X4307">
        <v>0.115</v>
      </c>
      <c r="Y4307" s="6">
        <f t="shared" si="271"/>
        <v>34998.6</v>
      </c>
      <c r="Z4307" cm="1">
        <f t="array" aca="1" ref="Z4307" ca="1">IF(roud(N4307,2)=ROUND(Z4307,2),"ok","error")</f>
        <v>0</v>
      </c>
    </row>
    <row r="4308" spans="1:26" x14ac:dyDescent="0.3">
      <c r="A4308" t="s">
        <v>6032</v>
      </c>
      <c r="B4308" s="4">
        <v>45618</v>
      </c>
      <c r="C4308" t="s">
        <v>1919</v>
      </c>
      <c r="D4308" t="s">
        <v>1920</v>
      </c>
      <c r="E4308" t="s">
        <v>59</v>
      </c>
      <c r="F4308" t="s">
        <v>60</v>
      </c>
      <c r="G4308" t="s">
        <v>61</v>
      </c>
      <c r="H4308" t="s">
        <v>62</v>
      </c>
      <c r="I4308" s="6">
        <v>2</v>
      </c>
      <c r="J4308" s="6">
        <v>59999</v>
      </c>
      <c r="K4308" s="6">
        <v>119998</v>
      </c>
      <c r="L4308" s="6">
        <v>0.2</v>
      </c>
      <c r="M4308" s="6">
        <v>23999.599999999999</v>
      </c>
      <c r="N4308" s="6">
        <v>95998.399999999994</v>
      </c>
      <c r="O4308" s="6">
        <v>9599.84</v>
      </c>
      <c r="P4308" t="s">
        <v>31</v>
      </c>
      <c r="Q4308" t="s">
        <v>32</v>
      </c>
      <c r="R4308" t="s">
        <v>33</v>
      </c>
      <c r="S4308" t="s">
        <v>54</v>
      </c>
      <c r="T4308" t="s">
        <v>35</v>
      </c>
      <c r="U4308" s="13">
        <f t="shared" si="268"/>
        <v>2024</v>
      </c>
      <c r="V4308" s="13">
        <f t="shared" si="269"/>
        <v>11</v>
      </c>
      <c r="W4308" s="20" t="str">
        <f t="shared" si="270"/>
        <v>November</v>
      </c>
      <c r="X4308">
        <v>0.1</v>
      </c>
      <c r="Y4308" s="6">
        <f t="shared" si="271"/>
        <v>71998.8</v>
      </c>
      <c r="Z4308" cm="1">
        <f t="array" aca="1" ref="Z4308" ca="1">IF(roud(N4308,2)=ROUND(Z4308,2),"ok","error")</f>
        <v>0</v>
      </c>
    </row>
    <row r="4309" spans="1:26" x14ac:dyDescent="0.3">
      <c r="A4309" t="s">
        <v>6033</v>
      </c>
      <c r="B4309" s="4">
        <v>45559</v>
      </c>
      <c r="C4309" t="s">
        <v>279</v>
      </c>
      <c r="D4309" t="s">
        <v>280</v>
      </c>
      <c r="E4309" t="s">
        <v>121</v>
      </c>
      <c r="F4309" t="s">
        <v>122</v>
      </c>
      <c r="G4309" t="s">
        <v>61</v>
      </c>
      <c r="H4309" t="s">
        <v>123</v>
      </c>
      <c r="I4309" s="6">
        <v>1</v>
      </c>
      <c r="J4309" s="6">
        <v>24999</v>
      </c>
      <c r="K4309" s="6">
        <v>24999</v>
      </c>
      <c r="L4309" s="6">
        <v>0.2</v>
      </c>
      <c r="M4309" s="6">
        <v>4999.8</v>
      </c>
      <c r="N4309" s="6">
        <v>19999.2</v>
      </c>
      <c r="O4309" s="6">
        <v>1999.92</v>
      </c>
      <c r="P4309" t="s">
        <v>94</v>
      </c>
      <c r="Q4309" t="s">
        <v>64</v>
      </c>
      <c r="R4309" t="s">
        <v>65</v>
      </c>
      <c r="S4309" t="s">
        <v>45</v>
      </c>
      <c r="T4309" t="s">
        <v>35</v>
      </c>
      <c r="U4309" s="13">
        <f t="shared" si="268"/>
        <v>2024</v>
      </c>
      <c r="V4309" s="13">
        <f t="shared" si="269"/>
        <v>9</v>
      </c>
      <c r="W4309" s="20" t="str">
        <f t="shared" si="270"/>
        <v>September</v>
      </c>
      <c r="X4309">
        <v>0.1</v>
      </c>
      <c r="Y4309" s="6">
        <f t="shared" si="271"/>
        <v>14999.4</v>
      </c>
      <c r="Z4309" cm="1">
        <f t="array" aca="1" ref="Z4309" ca="1">IF(roud(N4309,2)=ROUND(Z4309,2),"ok","error")</f>
        <v>0</v>
      </c>
    </row>
    <row r="4310" spans="1:26" x14ac:dyDescent="0.3">
      <c r="A4310" t="s">
        <v>6034</v>
      </c>
      <c r="B4310" s="4">
        <v>45399</v>
      </c>
      <c r="C4310" t="s">
        <v>1175</v>
      </c>
      <c r="D4310" t="s">
        <v>1176</v>
      </c>
      <c r="E4310" t="s">
        <v>133</v>
      </c>
      <c r="F4310" t="s">
        <v>134</v>
      </c>
      <c r="G4310" t="s">
        <v>61</v>
      </c>
      <c r="H4310" t="s">
        <v>123</v>
      </c>
      <c r="I4310" s="6">
        <v>4</v>
      </c>
      <c r="J4310" s="6">
        <v>2999</v>
      </c>
      <c r="K4310" s="6">
        <v>11996</v>
      </c>
      <c r="L4310" s="6">
        <v>0.2</v>
      </c>
      <c r="M4310" s="6">
        <v>2399.1999999999998</v>
      </c>
      <c r="N4310" s="6">
        <v>9596.7999999999993</v>
      </c>
      <c r="O4310" s="6">
        <v>959.68</v>
      </c>
      <c r="P4310" t="s">
        <v>82</v>
      </c>
      <c r="Q4310" t="s">
        <v>82</v>
      </c>
      <c r="R4310" t="s">
        <v>65</v>
      </c>
      <c r="S4310" t="s">
        <v>45</v>
      </c>
      <c r="T4310" t="s">
        <v>55</v>
      </c>
      <c r="U4310" s="13">
        <f t="shared" si="268"/>
        <v>2024</v>
      </c>
      <c r="V4310" s="13">
        <f t="shared" si="269"/>
        <v>4</v>
      </c>
      <c r="W4310" s="20" t="str">
        <f t="shared" si="270"/>
        <v>April</v>
      </c>
      <c r="X4310">
        <v>0.1</v>
      </c>
      <c r="Y4310" s="6">
        <f t="shared" si="271"/>
        <v>7197.6</v>
      </c>
      <c r="Z4310" cm="1">
        <f t="array" aca="1" ref="Z4310" ca="1">IF(roud(N4310,2)=ROUND(Z4310,2),"ok","error")</f>
        <v>0</v>
      </c>
    </row>
    <row r="4311" spans="1:26" x14ac:dyDescent="0.3">
      <c r="A4311" t="s">
        <v>6035</v>
      </c>
      <c r="B4311" s="4">
        <v>45367</v>
      </c>
      <c r="C4311" t="s">
        <v>555</v>
      </c>
      <c r="D4311" t="s">
        <v>556</v>
      </c>
      <c r="E4311" t="s">
        <v>167</v>
      </c>
      <c r="F4311" t="s">
        <v>168</v>
      </c>
      <c r="G4311" t="s">
        <v>113</v>
      </c>
      <c r="H4311" t="s">
        <v>169</v>
      </c>
      <c r="I4311" s="6">
        <v>1</v>
      </c>
      <c r="J4311" s="6">
        <v>899</v>
      </c>
      <c r="K4311" s="6">
        <v>899</v>
      </c>
      <c r="L4311" s="6">
        <v>0.25</v>
      </c>
      <c r="M4311" s="6">
        <v>224.75</v>
      </c>
      <c r="N4311" s="6">
        <v>674.25</v>
      </c>
      <c r="O4311" s="6">
        <v>138.22</v>
      </c>
      <c r="P4311" t="s">
        <v>105</v>
      </c>
      <c r="Q4311" t="s">
        <v>106</v>
      </c>
      <c r="R4311" t="s">
        <v>44</v>
      </c>
      <c r="S4311" t="s">
        <v>98</v>
      </c>
      <c r="T4311" t="s">
        <v>35</v>
      </c>
      <c r="U4311" s="13">
        <f t="shared" si="268"/>
        <v>2024</v>
      </c>
      <c r="V4311" s="13">
        <f t="shared" si="269"/>
        <v>3</v>
      </c>
      <c r="W4311" s="20" t="str">
        <f t="shared" si="270"/>
        <v>March</v>
      </c>
      <c r="X4311">
        <v>0.20499999999999999</v>
      </c>
      <c r="Y4311" s="6">
        <f t="shared" si="271"/>
        <v>449.5</v>
      </c>
      <c r="Z4311" cm="1">
        <f t="array" aca="1" ref="Z4311" ca="1">IF(roud(N4311,2)=ROUND(Z4311,2),"ok","error")</f>
        <v>0</v>
      </c>
    </row>
    <row r="4312" spans="1:26" x14ac:dyDescent="0.3">
      <c r="A4312" t="s">
        <v>6036</v>
      </c>
      <c r="B4312" s="4">
        <v>45642</v>
      </c>
      <c r="C4312" t="s">
        <v>3403</v>
      </c>
      <c r="D4312" t="s">
        <v>3404</v>
      </c>
      <c r="E4312" t="s">
        <v>80</v>
      </c>
      <c r="F4312" t="s">
        <v>81</v>
      </c>
      <c r="G4312" t="s">
        <v>52</v>
      </c>
      <c r="H4312" t="s">
        <v>53</v>
      </c>
      <c r="I4312" s="6">
        <v>1</v>
      </c>
      <c r="J4312" s="6">
        <v>3499</v>
      </c>
      <c r="K4312" s="6">
        <v>3499</v>
      </c>
      <c r="L4312" s="6">
        <v>0.2</v>
      </c>
      <c r="M4312" s="6">
        <v>699.8</v>
      </c>
      <c r="N4312" s="6">
        <v>2799.2</v>
      </c>
      <c r="O4312" s="6">
        <v>503.86</v>
      </c>
      <c r="P4312" t="s">
        <v>186</v>
      </c>
      <c r="Q4312" t="s">
        <v>187</v>
      </c>
      <c r="R4312" t="s">
        <v>160</v>
      </c>
      <c r="S4312" t="s">
        <v>45</v>
      </c>
      <c r="T4312" t="s">
        <v>35</v>
      </c>
      <c r="U4312" s="13">
        <f t="shared" si="268"/>
        <v>2024</v>
      </c>
      <c r="V4312" s="13">
        <f t="shared" si="269"/>
        <v>12</v>
      </c>
      <c r="W4312" s="20" t="str">
        <f t="shared" si="270"/>
        <v>December</v>
      </c>
      <c r="X4312">
        <v>0.18</v>
      </c>
      <c r="Y4312" s="6">
        <f t="shared" si="271"/>
        <v>2099.4</v>
      </c>
      <c r="Z4312" cm="1">
        <f t="array" aca="1" ref="Z4312" ca="1">IF(roud(N4312,2)=ROUND(Z4312,2),"ok","error")</f>
        <v>0</v>
      </c>
    </row>
    <row r="4313" spans="1:26" x14ac:dyDescent="0.3">
      <c r="A4313" t="s">
        <v>6037</v>
      </c>
      <c r="B4313" s="4">
        <v>45466</v>
      </c>
      <c r="C4313" t="s">
        <v>5724</v>
      </c>
      <c r="D4313" t="s">
        <v>5725</v>
      </c>
      <c r="E4313" t="s">
        <v>284</v>
      </c>
      <c r="F4313" t="s">
        <v>285</v>
      </c>
      <c r="G4313" t="s">
        <v>52</v>
      </c>
      <c r="H4313" t="s">
        <v>129</v>
      </c>
      <c r="I4313" s="6">
        <v>2</v>
      </c>
      <c r="J4313" s="6">
        <v>999</v>
      </c>
      <c r="K4313" s="6">
        <v>1998</v>
      </c>
      <c r="L4313" s="6">
        <v>0.15</v>
      </c>
      <c r="M4313" s="6">
        <v>299.7</v>
      </c>
      <c r="N4313" s="6">
        <v>1698.3</v>
      </c>
      <c r="O4313" s="6">
        <v>331.17</v>
      </c>
      <c r="P4313" t="s">
        <v>31</v>
      </c>
      <c r="Q4313" t="s">
        <v>32</v>
      </c>
      <c r="R4313" t="s">
        <v>33</v>
      </c>
      <c r="S4313" t="s">
        <v>45</v>
      </c>
      <c r="T4313" t="s">
        <v>35</v>
      </c>
      <c r="U4313" s="13">
        <f t="shared" si="268"/>
        <v>2024</v>
      </c>
      <c r="V4313" s="13">
        <f t="shared" si="269"/>
        <v>6</v>
      </c>
      <c r="W4313" s="20" t="str">
        <f t="shared" si="270"/>
        <v>June</v>
      </c>
      <c r="X4313">
        <v>0.19500000000000001</v>
      </c>
      <c r="Y4313" s="6">
        <f t="shared" si="271"/>
        <v>1398.6</v>
      </c>
      <c r="Z4313" cm="1">
        <f t="array" aca="1" ref="Z4313" ca="1">IF(roud(N4313,2)=ROUND(Z4313,2),"ok","error")</f>
        <v>0</v>
      </c>
    </row>
    <row r="4314" spans="1:26" x14ac:dyDescent="0.3">
      <c r="A4314" t="s">
        <v>6038</v>
      </c>
      <c r="B4314" s="4">
        <v>45676</v>
      </c>
      <c r="C4314" t="s">
        <v>2966</v>
      </c>
      <c r="D4314" t="s">
        <v>2967</v>
      </c>
      <c r="E4314" t="s">
        <v>27</v>
      </c>
      <c r="F4314" t="s">
        <v>28</v>
      </c>
      <c r="G4314" t="s">
        <v>29</v>
      </c>
      <c r="H4314" t="s">
        <v>30</v>
      </c>
      <c r="I4314" s="6">
        <v>4</v>
      </c>
      <c r="J4314" s="6">
        <v>1999</v>
      </c>
      <c r="K4314" s="6">
        <v>7996</v>
      </c>
      <c r="L4314" s="6">
        <v>0.05</v>
      </c>
      <c r="M4314" s="6">
        <v>399.8</v>
      </c>
      <c r="N4314" s="6">
        <v>7596.2</v>
      </c>
      <c r="O4314" s="6">
        <v>2316.84</v>
      </c>
      <c r="P4314" t="s">
        <v>94</v>
      </c>
      <c r="Q4314" t="s">
        <v>64</v>
      </c>
      <c r="R4314" t="s">
        <v>65</v>
      </c>
      <c r="S4314" t="s">
        <v>107</v>
      </c>
      <c r="T4314" t="s">
        <v>35</v>
      </c>
      <c r="U4314" s="13">
        <f t="shared" si="268"/>
        <v>2025</v>
      </c>
      <c r="V4314" s="13">
        <f t="shared" si="269"/>
        <v>1</v>
      </c>
      <c r="W4314" s="20" t="str">
        <f t="shared" si="270"/>
        <v>January</v>
      </c>
      <c r="X4314">
        <v>0.30499999999999999</v>
      </c>
      <c r="Y4314" s="6">
        <f t="shared" si="271"/>
        <v>7196.4</v>
      </c>
      <c r="Z4314" cm="1">
        <f t="array" aca="1" ref="Z4314" ca="1">IF(roud(N4314,2)=ROUND(Z4314,2),"ok","error")</f>
        <v>0</v>
      </c>
    </row>
    <row r="4315" spans="1:26" x14ac:dyDescent="0.3">
      <c r="A4315" t="s">
        <v>6039</v>
      </c>
      <c r="B4315" s="4">
        <v>45456</v>
      </c>
      <c r="C4315" t="s">
        <v>2893</v>
      </c>
      <c r="D4315" t="s">
        <v>2894</v>
      </c>
      <c r="E4315" t="s">
        <v>133</v>
      </c>
      <c r="F4315" t="s">
        <v>134</v>
      </c>
      <c r="G4315" t="s">
        <v>61</v>
      </c>
      <c r="H4315" t="s">
        <v>123</v>
      </c>
      <c r="I4315" s="6">
        <v>1</v>
      </c>
      <c r="J4315" s="6">
        <v>2999</v>
      </c>
      <c r="K4315" s="6">
        <v>2999</v>
      </c>
      <c r="L4315" s="6">
        <v>0.1</v>
      </c>
      <c r="M4315" s="6">
        <v>299.89999999999998</v>
      </c>
      <c r="N4315" s="6">
        <v>2699.1</v>
      </c>
      <c r="O4315" s="6">
        <v>350.88</v>
      </c>
      <c r="P4315" t="s">
        <v>186</v>
      </c>
      <c r="Q4315" t="s">
        <v>187</v>
      </c>
      <c r="R4315" t="s">
        <v>160</v>
      </c>
      <c r="S4315" t="s">
        <v>34</v>
      </c>
      <c r="T4315" t="s">
        <v>35</v>
      </c>
      <c r="U4315" s="13">
        <f t="shared" si="268"/>
        <v>2024</v>
      </c>
      <c r="V4315" s="13">
        <f t="shared" si="269"/>
        <v>6</v>
      </c>
      <c r="W4315" s="20" t="str">
        <f t="shared" si="270"/>
        <v>June</v>
      </c>
      <c r="X4315">
        <v>0.13</v>
      </c>
      <c r="Y4315" s="6">
        <f t="shared" si="271"/>
        <v>2399.1999999999998</v>
      </c>
      <c r="Z4315" cm="1">
        <f t="array" aca="1" ref="Z4315" ca="1">IF(roud(N4315,2)=ROUND(Z4315,2),"ok","error")</f>
        <v>0</v>
      </c>
    </row>
    <row r="4316" spans="1:26" x14ac:dyDescent="0.3">
      <c r="A4316" t="s">
        <v>6040</v>
      </c>
      <c r="B4316" s="4">
        <v>45368</v>
      </c>
      <c r="C4316" t="s">
        <v>919</v>
      </c>
      <c r="D4316" t="s">
        <v>920</v>
      </c>
      <c r="E4316" t="s">
        <v>27</v>
      </c>
      <c r="F4316" t="s">
        <v>28</v>
      </c>
      <c r="G4316" t="s">
        <v>29</v>
      </c>
      <c r="H4316" t="s">
        <v>30</v>
      </c>
      <c r="I4316" s="6">
        <v>4</v>
      </c>
      <c r="J4316" s="6">
        <v>1999</v>
      </c>
      <c r="K4316" s="6">
        <v>7996</v>
      </c>
      <c r="L4316" s="6">
        <v>0.1</v>
      </c>
      <c r="M4316" s="6">
        <v>799.6</v>
      </c>
      <c r="N4316" s="6">
        <v>7196.4</v>
      </c>
      <c r="O4316" s="6">
        <v>2086.96</v>
      </c>
      <c r="P4316" t="s">
        <v>63</v>
      </c>
      <c r="Q4316" t="s">
        <v>64</v>
      </c>
      <c r="R4316" t="s">
        <v>65</v>
      </c>
      <c r="S4316" t="s">
        <v>107</v>
      </c>
      <c r="T4316" t="s">
        <v>35</v>
      </c>
      <c r="U4316" s="13">
        <f t="shared" si="268"/>
        <v>2024</v>
      </c>
      <c r="V4316" s="13">
        <f t="shared" si="269"/>
        <v>3</v>
      </c>
      <c r="W4316" s="20" t="str">
        <f t="shared" si="270"/>
        <v>March</v>
      </c>
      <c r="X4316">
        <v>0.28999999999999998</v>
      </c>
      <c r="Y4316" s="6">
        <f t="shared" si="271"/>
        <v>6396.8</v>
      </c>
      <c r="Z4316" cm="1">
        <f t="array" aca="1" ref="Z4316" ca="1">IF(roud(N4316,2)=ROUND(Z4316,2),"ok","error")</f>
        <v>0</v>
      </c>
    </row>
    <row r="4317" spans="1:26" x14ac:dyDescent="0.3">
      <c r="A4317" t="s">
        <v>6041</v>
      </c>
      <c r="B4317" s="4">
        <v>45852</v>
      </c>
      <c r="C4317" t="s">
        <v>2758</v>
      </c>
      <c r="D4317" t="s">
        <v>2759</v>
      </c>
      <c r="E4317" t="s">
        <v>133</v>
      </c>
      <c r="F4317" t="s">
        <v>134</v>
      </c>
      <c r="G4317" t="s">
        <v>61</v>
      </c>
      <c r="H4317" t="s">
        <v>123</v>
      </c>
      <c r="I4317" s="6">
        <v>1</v>
      </c>
      <c r="J4317" s="6">
        <v>2999</v>
      </c>
      <c r="K4317" s="6">
        <v>2999</v>
      </c>
      <c r="L4317" s="6">
        <v>0.1</v>
      </c>
      <c r="M4317" s="6">
        <v>299.89999999999998</v>
      </c>
      <c r="N4317" s="6">
        <v>2699.1</v>
      </c>
      <c r="O4317" s="6">
        <v>350.88</v>
      </c>
      <c r="P4317" t="s">
        <v>191</v>
      </c>
      <c r="Q4317" t="s">
        <v>187</v>
      </c>
      <c r="R4317" t="s">
        <v>160</v>
      </c>
      <c r="S4317" t="s">
        <v>107</v>
      </c>
      <c r="T4317" t="s">
        <v>35</v>
      </c>
      <c r="U4317" s="13">
        <f t="shared" si="268"/>
        <v>2025</v>
      </c>
      <c r="V4317" s="13">
        <f t="shared" si="269"/>
        <v>7</v>
      </c>
      <c r="W4317" s="20" t="str">
        <f t="shared" si="270"/>
        <v>July</v>
      </c>
      <c r="X4317">
        <v>0.13</v>
      </c>
      <c r="Y4317" s="6">
        <f t="shared" si="271"/>
        <v>2399.1999999999998</v>
      </c>
      <c r="Z4317" cm="1">
        <f t="array" aca="1" ref="Z4317" ca="1">IF(roud(N4317,2)=ROUND(Z4317,2),"ok","error")</f>
        <v>0</v>
      </c>
    </row>
    <row r="4318" spans="1:26" x14ac:dyDescent="0.3">
      <c r="A4318" t="s">
        <v>6042</v>
      </c>
      <c r="B4318" s="4">
        <v>45387</v>
      </c>
      <c r="C4318" t="s">
        <v>1742</v>
      </c>
      <c r="D4318" t="s">
        <v>1743</v>
      </c>
      <c r="E4318" t="s">
        <v>127</v>
      </c>
      <c r="F4318" t="s">
        <v>128</v>
      </c>
      <c r="G4318" t="s">
        <v>52</v>
      </c>
      <c r="H4318" t="s">
        <v>129</v>
      </c>
      <c r="I4318" s="6">
        <v>3</v>
      </c>
      <c r="J4318" s="6">
        <v>1299</v>
      </c>
      <c r="K4318" s="6">
        <v>3897</v>
      </c>
      <c r="L4318" s="6">
        <v>0.1</v>
      </c>
      <c r="M4318" s="6">
        <v>389.7</v>
      </c>
      <c r="N4318" s="6">
        <v>3507.3</v>
      </c>
      <c r="O4318" s="6">
        <v>736.53</v>
      </c>
      <c r="P4318" t="s">
        <v>158</v>
      </c>
      <c r="Q4318" t="s">
        <v>159</v>
      </c>
      <c r="R4318" t="s">
        <v>160</v>
      </c>
      <c r="S4318" t="s">
        <v>98</v>
      </c>
      <c r="T4318" t="s">
        <v>55</v>
      </c>
      <c r="U4318" s="13">
        <f t="shared" si="268"/>
        <v>2024</v>
      </c>
      <c r="V4318" s="13">
        <f t="shared" si="269"/>
        <v>4</v>
      </c>
      <c r="W4318" s="20" t="str">
        <f t="shared" si="270"/>
        <v>April</v>
      </c>
      <c r="X4318">
        <v>0.21</v>
      </c>
      <c r="Y4318" s="6">
        <f t="shared" si="271"/>
        <v>3117.6</v>
      </c>
      <c r="Z4318" cm="1">
        <f t="array" aca="1" ref="Z4318" ca="1">IF(roud(N4318,2)=ROUND(Z4318,2),"ok","error")</f>
        <v>0</v>
      </c>
    </row>
    <row r="4319" spans="1:26" x14ac:dyDescent="0.3">
      <c r="A4319" t="s">
        <v>6043</v>
      </c>
      <c r="B4319" s="4">
        <v>45638</v>
      </c>
      <c r="C4319" t="s">
        <v>1274</v>
      </c>
      <c r="D4319" t="s">
        <v>1275</v>
      </c>
      <c r="E4319" t="s">
        <v>40</v>
      </c>
      <c r="F4319" t="s">
        <v>41</v>
      </c>
      <c r="G4319" t="s">
        <v>29</v>
      </c>
      <c r="H4319" t="s">
        <v>30</v>
      </c>
      <c r="I4319" s="6">
        <v>3</v>
      </c>
      <c r="J4319" s="6">
        <v>1199</v>
      </c>
      <c r="K4319" s="6">
        <v>3597</v>
      </c>
      <c r="L4319" s="6">
        <v>0.05</v>
      </c>
      <c r="M4319" s="6">
        <v>179.85</v>
      </c>
      <c r="N4319" s="6">
        <v>3417.15</v>
      </c>
      <c r="O4319" s="6">
        <v>1042.23</v>
      </c>
      <c r="P4319" t="s">
        <v>170</v>
      </c>
      <c r="Q4319" t="s">
        <v>171</v>
      </c>
      <c r="R4319" t="s">
        <v>44</v>
      </c>
      <c r="S4319" t="s">
        <v>54</v>
      </c>
      <c r="T4319" t="s">
        <v>35</v>
      </c>
      <c r="U4319" s="13">
        <f t="shared" si="268"/>
        <v>2024</v>
      </c>
      <c r="V4319" s="13">
        <f t="shared" si="269"/>
        <v>12</v>
      </c>
      <c r="W4319" s="20" t="str">
        <f t="shared" si="270"/>
        <v>December</v>
      </c>
      <c r="X4319">
        <v>0.30499999999999999</v>
      </c>
      <c r="Y4319" s="6">
        <f t="shared" si="271"/>
        <v>3237.3</v>
      </c>
      <c r="Z4319" cm="1">
        <f t="array" aca="1" ref="Z4319" ca="1">IF(roud(N4319,2)=ROUND(Z4319,2),"ok","error")</f>
        <v>0</v>
      </c>
    </row>
    <row r="4320" spans="1:26" x14ac:dyDescent="0.3">
      <c r="A4320" t="s">
        <v>6044</v>
      </c>
      <c r="B4320" s="4">
        <v>45900</v>
      </c>
      <c r="C4320" t="s">
        <v>1279</v>
      </c>
      <c r="D4320" t="s">
        <v>1280</v>
      </c>
      <c r="E4320" t="s">
        <v>356</v>
      </c>
      <c r="F4320" t="s">
        <v>357</v>
      </c>
      <c r="G4320" t="s">
        <v>214</v>
      </c>
      <c r="H4320" t="s">
        <v>260</v>
      </c>
      <c r="I4320" s="6">
        <v>1</v>
      </c>
      <c r="J4320" s="6">
        <v>699</v>
      </c>
      <c r="K4320" s="6">
        <v>699</v>
      </c>
      <c r="L4320" s="6">
        <v>0</v>
      </c>
      <c r="M4320" s="6">
        <v>0</v>
      </c>
      <c r="N4320" s="6">
        <v>699</v>
      </c>
      <c r="O4320" s="6">
        <v>265.62</v>
      </c>
      <c r="P4320" t="s">
        <v>31</v>
      </c>
      <c r="Q4320" t="s">
        <v>32</v>
      </c>
      <c r="R4320" t="s">
        <v>33</v>
      </c>
      <c r="S4320" t="s">
        <v>45</v>
      </c>
      <c r="T4320" t="s">
        <v>35</v>
      </c>
      <c r="U4320" s="13">
        <f t="shared" si="268"/>
        <v>2025</v>
      </c>
      <c r="V4320" s="13">
        <f t="shared" si="269"/>
        <v>8</v>
      </c>
      <c r="W4320" s="20" t="str">
        <f t="shared" si="270"/>
        <v>August</v>
      </c>
      <c r="X4320">
        <v>0.38</v>
      </c>
      <c r="Y4320" s="6">
        <f t="shared" si="271"/>
        <v>699</v>
      </c>
      <c r="Z4320" cm="1">
        <f t="array" aca="1" ref="Z4320" ca="1">IF(roud(N4320,2)=ROUND(Z4320,2),"ok","error")</f>
        <v>0</v>
      </c>
    </row>
    <row r="4321" spans="1:26" x14ac:dyDescent="0.3">
      <c r="A4321" t="s">
        <v>6045</v>
      </c>
      <c r="B4321" s="4">
        <v>45920</v>
      </c>
      <c r="C4321" t="s">
        <v>2060</v>
      </c>
      <c r="D4321" t="s">
        <v>2061</v>
      </c>
      <c r="E4321" t="s">
        <v>80</v>
      </c>
      <c r="F4321" t="s">
        <v>81</v>
      </c>
      <c r="G4321" t="s">
        <v>52</v>
      </c>
      <c r="H4321" t="s">
        <v>53</v>
      </c>
      <c r="I4321" s="6">
        <v>1</v>
      </c>
      <c r="J4321" s="6">
        <v>3499</v>
      </c>
      <c r="K4321" s="6">
        <v>3499</v>
      </c>
      <c r="L4321" s="6">
        <v>0.15</v>
      </c>
      <c r="M4321" s="6">
        <v>524.85</v>
      </c>
      <c r="N4321" s="6">
        <v>2974.15</v>
      </c>
      <c r="O4321" s="6">
        <v>579.96</v>
      </c>
      <c r="P4321" t="s">
        <v>191</v>
      </c>
      <c r="Q4321" t="s">
        <v>187</v>
      </c>
      <c r="R4321" t="s">
        <v>160</v>
      </c>
      <c r="S4321" t="s">
        <v>34</v>
      </c>
      <c r="T4321" t="s">
        <v>35</v>
      </c>
      <c r="U4321" s="13">
        <f t="shared" si="268"/>
        <v>2025</v>
      </c>
      <c r="V4321" s="13">
        <f t="shared" si="269"/>
        <v>9</v>
      </c>
      <c r="W4321" s="20" t="str">
        <f t="shared" si="270"/>
        <v>September</v>
      </c>
      <c r="X4321">
        <v>0.19500000000000001</v>
      </c>
      <c r="Y4321" s="6">
        <f t="shared" si="271"/>
        <v>2449.3000000000002</v>
      </c>
      <c r="Z4321" cm="1">
        <f t="array" aca="1" ref="Z4321" ca="1">IF(roud(N4321,2)=ROUND(Z4321,2),"ok","error")</f>
        <v>0</v>
      </c>
    </row>
    <row r="4322" spans="1:26" x14ac:dyDescent="0.3">
      <c r="A4322" t="s">
        <v>6046</v>
      </c>
      <c r="B4322" s="4">
        <v>45786</v>
      </c>
      <c r="C4322" t="s">
        <v>3787</v>
      </c>
      <c r="D4322" t="s">
        <v>3788</v>
      </c>
      <c r="E4322" t="s">
        <v>27</v>
      </c>
      <c r="F4322" t="s">
        <v>28</v>
      </c>
      <c r="G4322" t="s">
        <v>29</v>
      </c>
      <c r="H4322" t="s">
        <v>30</v>
      </c>
      <c r="I4322" s="6">
        <v>1</v>
      </c>
      <c r="J4322" s="6">
        <v>1999</v>
      </c>
      <c r="K4322" s="6">
        <v>1999</v>
      </c>
      <c r="L4322" s="6">
        <v>0.25</v>
      </c>
      <c r="M4322" s="6">
        <v>499.75</v>
      </c>
      <c r="N4322" s="6">
        <v>1499.25</v>
      </c>
      <c r="O4322" s="6">
        <v>367.32</v>
      </c>
      <c r="P4322" t="s">
        <v>63</v>
      </c>
      <c r="Q4322" t="s">
        <v>64</v>
      </c>
      <c r="R4322" t="s">
        <v>65</v>
      </c>
      <c r="S4322" t="s">
        <v>107</v>
      </c>
      <c r="T4322" t="s">
        <v>35</v>
      </c>
      <c r="U4322" s="13">
        <f t="shared" si="268"/>
        <v>2025</v>
      </c>
      <c r="V4322" s="13">
        <f t="shared" si="269"/>
        <v>5</v>
      </c>
      <c r="W4322" s="20" t="str">
        <f t="shared" si="270"/>
        <v>May</v>
      </c>
      <c r="X4322">
        <v>0.245</v>
      </c>
      <c r="Y4322" s="6">
        <f t="shared" si="271"/>
        <v>999.5</v>
      </c>
      <c r="Z4322" cm="1">
        <f t="array" aca="1" ref="Z4322" ca="1">IF(roud(N4322,2)=ROUND(Z4322,2),"ok","error")</f>
        <v>0</v>
      </c>
    </row>
    <row r="4323" spans="1:26" x14ac:dyDescent="0.3">
      <c r="A4323" t="s">
        <v>6047</v>
      </c>
      <c r="B4323" s="4">
        <v>46013</v>
      </c>
      <c r="C4323" t="s">
        <v>1491</v>
      </c>
      <c r="D4323" t="s">
        <v>1492</v>
      </c>
      <c r="E4323" t="s">
        <v>133</v>
      </c>
      <c r="F4323" t="s">
        <v>134</v>
      </c>
      <c r="G4323" t="s">
        <v>61</v>
      </c>
      <c r="H4323" t="s">
        <v>123</v>
      </c>
      <c r="I4323" s="6">
        <v>1</v>
      </c>
      <c r="J4323" s="6">
        <v>2999</v>
      </c>
      <c r="K4323" s="6">
        <v>2999</v>
      </c>
      <c r="L4323" s="6">
        <v>0.2</v>
      </c>
      <c r="M4323" s="6">
        <v>599.79999999999995</v>
      </c>
      <c r="N4323" s="6">
        <v>2399.1999999999998</v>
      </c>
      <c r="O4323" s="6">
        <v>239.92</v>
      </c>
      <c r="P4323" t="s">
        <v>186</v>
      </c>
      <c r="Q4323" t="s">
        <v>187</v>
      </c>
      <c r="R4323" t="s">
        <v>160</v>
      </c>
      <c r="S4323" t="s">
        <v>98</v>
      </c>
      <c r="T4323" t="s">
        <v>35</v>
      </c>
      <c r="U4323" s="13">
        <f t="shared" si="268"/>
        <v>2025</v>
      </c>
      <c r="V4323" s="13">
        <f t="shared" si="269"/>
        <v>12</v>
      </c>
      <c r="W4323" s="20" t="str">
        <f t="shared" si="270"/>
        <v>December</v>
      </c>
      <c r="X4323">
        <v>0.1</v>
      </c>
      <c r="Y4323" s="6">
        <f t="shared" si="271"/>
        <v>1799.4</v>
      </c>
      <c r="Z4323" cm="1">
        <f t="array" aca="1" ref="Z4323" ca="1">IF(roud(N4323,2)=ROUND(Z4323,2),"ok","error")</f>
        <v>0</v>
      </c>
    </row>
    <row r="4324" spans="1:26" x14ac:dyDescent="0.3">
      <c r="A4324" t="s">
        <v>6048</v>
      </c>
      <c r="B4324" s="4">
        <v>45323</v>
      </c>
      <c r="C4324" t="s">
        <v>2449</v>
      </c>
      <c r="D4324" t="s">
        <v>2450</v>
      </c>
      <c r="E4324" t="s">
        <v>69</v>
      </c>
      <c r="F4324" t="s">
        <v>70</v>
      </c>
      <c r="G4324" t="s">
        <v>61</v>
      </c>
      <c r="H4324" t="s">
        <v>71</v>
      </c>
      <c r="I4324" s="6">
        <v>1</v>
      </c>
      <c r="J4324" s="6">
        <v>1299</v>
      </c>
      <c r="K4324" s="6">
        <v>1299</v>
      </c>
      <c r="L4324" s="6">
        <v>0.2</v>
      </c>
      <c r="M4324" s="6">
        <v>259.8</v>
      </c>
      <c r="N4324" s="6">
        <v>1039.2</v>
      </c>
      <c r="O4324" s="6">
        <v>103.92</v>
      </c>
      <c r="P4324" t="s">
        <v>105</v>
      </c>
      <c r="Q4324" t="s">
        <v>106</v>
      </c>
      <c r="R4324" t="s">
        <v>44</v>
      </c>
      <c r="S4324" t="s">
        <v>98</v>
      </c>
      <c r="T4324" t="s">
        <v>55</v>
      </c>
      <c r="U4324" s="13">
        <f t="shared" si="268"/>
        <v>2024</v>
      </c>
      <c r="V4324" s="13">
        <f t="shared" si="269"/>
        <v>2</v>
      </c>
      <c r="W4324" s="20" t="str">
        <f t="shared" si="270"/>
        <v>February</v>
      </c>
      <c r="X4324">
        <v>0.1</v>
      </c>
      <c r="Y4324" s="6">
        <f t="shared" si="271"/>
        <v>779.4</v>
      </c>
      <c r="Z4324" cm="1">
        <f t="array" aca="1" ref="Z4324" ca="1">IF(roud(N4324,2)=ROUND(Z4324,2),"ok","error")</f>
        <v>0</v>
      </c>
    </row>
    <row r="4325" spans="1:26" x14ac:dyDescent="0.3">
      <c r="A4325" t="s">
        <v>6049</v>
      </c>
      <c r="B4325" s="4">
        <v>45733</v>
      </c>
      <c r="C4325" t="s">
        <v>2680</v>
      </c>
      <c r="D4325" t="s">
        <v>2681</v>
      </c>
      <c r="E4325" t="s">
        <v>258</v>
      </c>
      <c r="F4325" t="s">
        <v>259</v>
      </c>
      <c r="G4325" t="s">
        <v>214</v>
      </c>
      <c r="H4325" t="s">
        <v>260</v>
      </c>
      <c r="I4325" s="6">
        <v>1</v>
      </c>
      <c r="J4325" s="6">
        <v>399</v>
      </c>
      <c r="K4325" s="6">
        <v>399</v>
      </c>
      <c r="L4325" s="6">
        <v>0.1</v>
      </c>
      <c r="M4325" s="6">
        <v>39.9</v>
      </c>
      <c r="N4325" s="6">
        <v>359.1</v>
      </c>
      <c r="O4325" s="6">
        <v>125.68</v>
      </c>
      <c r="P4325" t="s">
        <v>158</v>
      </c>
      <c r="Q4325" t="s">
        <v>159</v>
      </c>
      <c r="R4325" t="s">
        <v>160</v>
      </c>
      <c r="S4325" t="s">
        <v>107</v>
      </c>
      <c r="T4325" t="s">
        <v>55</v>
      </c>
      <c r="U4325" s="13">
        <f t="shared" si="268"/>
        <v>2025</v>
      </c>
      <c r="V4325" s="13">
        <f t="shared" si="269"/>
        <v>3</v>
      </c>
      <c r="W4325" s="20" t="str">
        <f t="shared" si="270"/>
        <v>March</v>
      </c>
      <c r="X4325">
        <v>0.35</v>
      </c>
      <c r="Y4325" s="6">
        <f t="shared" si="271"/>
        <v>319.2</v>
      </c>
      <c r="Z4325" cm="1">
        <f t="array" aca="1" ref="Z4325" ca="1">IF(roud(N4325,2)=ROUND(Z4325,2),"ok","error")</f>
        <v>0</v>
      </c>
    </row>
    <row r="4326" spans="1:26" x14ac:dyDescent="0.3">
      <c r="A4326" t="s">
        <v>6050</v>
      </c>
      <c r="B4326" s="4">
        <v>45961</v>
      </c>
      <c r="C4326" t="s">
        <v>2158</v>
      </c>
      <c r="D4326" t="s">
        <v>2159</v>
      </c>
      <c r="E4326" t="s">
        <v>75</v>
      </c>
      <c r="F4326" t="s">
        <v>76</v>
      </c>
      <c r="G4326" t="s">
        <v>61</v>
      </c>
      <c r="H4326" t="s">
        <v>71</v>
      </c>
      <c r="I4326" s="6">
        <v>2</v>
      </c>
      <c r="J4326" s="6">
        <v>1499</v>
      </c>
      <c r="K4326" s="6">
        <v>2998</v>
      </c>
      <c r="L4326" s="6">
        <v>0.05</v>
      </c>
      <c r="M4326" s="6">
        <v>149.9</v>
      </c>
      <c r="N4326" s="6">
        <v>2848.1</v>
      </c>
      <c r="O4326" s="6">
        <v>412.97</v>
      </c>
      <c r="P4326" t="s">
        <v>94</v>
      </c>
      <c r="Q4326" t="s">
        <v>64</v>
      </c>
      <c r="R4326" t="s">
        <v>65</v>
      </c>
      <c r="S4326" t="s">
        <v>45</v>
      </c>
      <c r="T4326" t="s">
        <v>35</v>
      </c>
      <c r="U4326" s="13">
        <f t="shared" si="268"/>
        <v>2025</v>
      </c>
      <c r="V4326" s="13">
        <f t="shared" si="269"/>
        <v>10</v>
      </c>
      <c r="W4326" s="20" t="str">
        <f t="shared" si="270"/>
        <v>October</v>
      </c>
      <c r="X4326">
        <v>0.14499999999999999</v>
      </c>
      <c r="Y4326" s="6">
        <f t="shared" si="271"/>
        <v>2698.2</v>
      </c>
      <c r="Z4326" cm="1">
        <f t="array" aca="1" ref="Z4326" ca="1">IF(roud(N4326,2)=ROUND(Z4326,2),"ok","error")</f>
        <v>0</v>
      </c>
    </row>
    <row r="4327" spans="1:26" x14ac:dyDescent="0.3">
      <c r="A4327" t="s">
        <v>6051</v>
      </c>
      <c r="B4327" s="4">
        <v>45460</v>
      </c>
      <c r="C4327" t="s">
        <v>2969</v>
      </c>
      <c r="D4327" t="s">
        <v>2970</v>
      </c>
      <c r="E4327" t="s">
        <v>356</v>
      </c>
      <c r="F4327" t="s">
        <v>357</v>
      </c>
      <c r="G4327" t="s">
        <v>214</v>
      </c>
      <c r="H4327" t="s">
        <v>260</v>
      </c>
      <c r="I4327" s="6">
        <v>2</v>
      </c>
      <c r="J4327" s="6">
        <v>699</v>
      </c>
      <c r="K4327" s="6">
        <v>1398</v>
      </c>
      <c r="L4327" s="6">
        <v>0.2</v>
      </c>
      <c r="M4327" s="6">
        <v>279.60000000000002</v>
      </c>
      <c r="N4327" s="6">
        <v>1118.4000000000001</v>
      </c>
      <c r="O4327" s="6">
        <v>357.89</v>
      </c>
      <c r="P4327" t="s">
        <v>94</v>
      </c>
      <c r="Q4327" t="s">
        <v>64</v>
      </c>
      <c r="R4327" t="s">
        <v>65</v>
      </c>
      <c r="S4327" t="s">
        <v>107</v>
      </c>
      <c r="T4327" t="s">
        <v>35</v>
      </c>
      <c r="U4327" s="13">
        <f t="shared" si="268"/>
        <v>2024</v>
      </c>
      <c r="V4327" s="13">
        <f t="shared" si="269"/>
        <v>6</v>
      </c>
      <c r="W4327" s="20" t="str">
        <f t="shared" si="270"/>
        <v>June</v>
      </c>
      <c r="X4327">
        <v>0.32</v>
      </c>
      <c r="Y4327" s="6">
        <f t="shared" si="271"/>
        <v>838.8</v>
      </c>
      <c r="Z4327" cm="1">
        <f t="array" aca="1" ref="Z4327" ca="1">IF(roud(N4327,2)=ROUND(Z4327,2),"ok","error")</f>
        <v>0</v>
      </c>
    </row>
    <row r="4328" spans="1:26" x14ac:dyDescent="0.3">
      <c r="A4328" t="s">
        <v>6052</v>
      </c>
      <c r="B4328" s="4">
        <v>45913</v>
      </c>
      <c r="C4328" t="s">
        <v>189</v>
      </c>
      <c r="D4328" t="s">
        <v>190</v>
      </c>
      <c r="E4328" t="s">
        <v>484</v>
      </c>
      <c r="F4328" t="s">
        <v>485</v>
      </c>
      <c r="G4328" t="s">
        <v>113</v>
      </c>
      <c r="H4328" t="s">
        <v>169</v>
      </c>
      <c r="I4328" s="6">
        <v>2</v>
      </c>
      <c r="J4328" s="6">
        <v>1599</v>
      </c>
      <c r="K4328" s="6">
        <v>3198</v>
      </c>
      <c r="L4328" s="6">
        <v>0.05</v>
      </c>
      <c r="M4328" s="6">
        <v>159.9</v>
      </c>
      <c r="N4328" s="6">
        <v>3038.1</v>
      </c>
      <c r="O4328" s="6">
        <v>805.1</v>
      </c>
      <c r="P4328" t="s">
        <v>94</v>
      </c>
      <c r="Q4328" t="s">
        <v>64</v>
      </c>
      <c r="R4328" t="s">
        <v>65</v>
      </c>
      <c r="S4328" t="s">
        <v>45</v>
      </c>
      <c r="T4328" t="s">
        <v>55</v>
      </c>
      <c r="U4328" s="13">
        <f t="shared" si="268"/>
        <v>2025</v>
      </c>
      <c r="V4328" s="13">
        <f t="shared" si="269"/>
        <v>9</v>
      </c>
      <c r="W4328" s="20" t="str">
        <f t="shared" si="270"/>
        <v>September</v>
      </c>
      <c r="X4328">
        <v>0.26500000000000001</v>
      </c>
      <c r="Y4328" s="6">
        <f t="shared" si="271"/>
        <v>2878.2</v>
      </c>
      <c r="Z4328" cm="1">
        <f t="array" aca="1" ref="Z4328" ca="1">IF(roud(N4328,2)=ROUND(Z4328,2),"ok","error")</f>
        <v>0</v>
      </c>
    </row>
    <row r="4329" spans="1:26" x14ac:dyDescent="0.3">
      <c r="A4329" t="s">
        <v>6053</v>
      </c>
      <c r="B4329" s="4">
        <v>45736</v>
      </c>
      <c r="C4329" t="s">
        <v>600</v>
      </c>
      <c r="D4329" t="s">
        <v>601</v>
      </c>
      <c r="E4329" t="s">
        <v>258</v>
      </c>
      <c r="F4329" t="s">
        <v>259</v>
      </c>
      <c r="G4329" t="s">
        <v>214</v>
      </c>
      <c r="H4329" t="s">
        <v>260</v>
      </c>
      <c r="I4329" s="6">
        <v>2</v>
      </c>
      <c r="J4329" s="6">
        <v>399</v>
      </c>
      <c r="K4329" s="6">
        <v>798</v>
      </c>
      <c r="L4329" s="6">
        <v>0.1</v>
      </c>
      <c r="M4329" s="6">
        <v>79.8</v>
      </c>
      <c r="N4329" s="6">
        <v>718.2</v>
      </c>
      <c r="O4329" s="6">
        <v>251.37</v>
      </c>
      <c r="P4329" t="s">
        <v>94</v>
      </c>
      <c r="Q4329" t="s">
        <v>64</v>
      </c>
      <c r="R4329" t="s">
        <v>65</v>
      </c>
      <c r="S4329" t="s">
        <v>45</v>
      </c>
      <c r="T4329" t="s">
        <v>55</v>
      </c>
      <c r="U4329" s="13">
        <f t="shared" si="268"/>
        <v>2025</v>
      </c>
      <c r="V4329" s="13">
        <f t="shared" si="269"/>
        <v>3</v>
      </c>
      <c r="W4329" s="20" t="str">
        <f t="shared" si="270"/>
        <v>March</v>
      </c>
      <c r="X4329">
        <v>0.35</v>
      </c>
      <c r="Y4329" s="6">
        <f t="shared" si="271"/>
        <v>638.4</v>
      </c>
      <c r="Z4329" cm="1">
        <f t="array" aca="1" ref="Z4329" ca="1">IF(roud(N4329,2)=ROUND(Z4329,2),"ok","error")</f>
        <v>0</v>
      </c>
    </row>
    <row r="4330" spans="1:26" x14ac:dyDescent="0.3">
      <c r="A4330" t="s">
        <v>6054</v>
      </c>
      <c r="B4330" s="4">
        <v>45452</v>
      </c>
      <c r="C4330" t="s">
        <v>4706</v>
      </c>
      <c r="D4330" t="s">
        <v>4707</v>
      </c>
      <c r="E4330" t="s">
        <v>50</v>
      </c>
      <c r="F4330" t="s">
        <v>51</v>
      </c>
      <c r="G4330" t="s">
        <v>52</v>
      </c>
      <c r="H4330" t="s">
        <v>53</v>
      </c>
      <c r="I4330" s="6">
        <v>2</v>
      </c>
      <c r="J4330" s="6">
        <v>2999</v>
      </c>
      <c r="K4330" s="6">
        <v>5998</v>
      </c>
      <c r="L4330" s="6">
        <v>0.1</v>
      </c>
      <c r="M4330" s="6">
        <v>599.79999999999995</v>
      </c>
      <c r="N4330" s="6">
        <v>5398.2</v>
      </c>
      <c r="O4330" s="6">
        <v>1133.6199999999999</v>
      </c>
      <c r="P4330" t="s">
        <v>158</v>
      </c>
      <c r="Q4330" t="s">
        <v>159</v>
      </c>
      <c r="R4330" t="s">
        <v>160</v>
      </c>
      <c r="S4330" t="s">
        <v>107</v>
      </c>
      <c r="T4330" t="s">
        <v>35</v>
      </c>
      <c r="U4330" s="13">
        <f t="shared" si="268"/>
        <v>2024</v>
      </c>
      <c r="V4330" s="13">
        <f t="shared" si="269"/>
        <v>6</v>
      </c>
      <c r="W4330" s="20" t="str">
        <f t="shared" si="270"/>
        <v>June</v>
      </c>
      <c r="X4330">
        <v>0.21</v>
      </c>
      <c r="Y4330" s="6">
        <f t="shared" si="271"/>
        <v>4798.3999999999996</v>
      </c>
      <c r="Z4330" cm="1">
        <f t="array" aca="1" ref="Z4330" ca="1">IF(roud(N4330,2)=ROUND(Z4330,2),"ok","error")</f>
        <v>0</v>
      </c>
    </row>
    <row r="4331" spans="1:26" x14ac:dyDescent="0.3">
      <c r="A4331" t="s">
        <v>6055</v>
      </c>
      <c r="B4331" s="4">
        <v>45346</v>
      </c>
      <c r="C4331" t="s">
        <v>740</v>
      </c>
      <c r="D4331" t="s">
        <v>741</v>
      </c>
      <c r="E4331" t="s">
        <v>167</v>
      </c>
      <c r="F4331" t="s">
        <v>168</v>
      </c>
      <c r="G4331" t="s">
        <v>113</v>
      </c>
      <c r="H4331" t="s">
        <v>169</v>
      </c>
      <c r="I4331" s="6">
        <v>1</v>
      </c>
      <c r="J4331" s="6">
        <v>899</v>
      </c>
      <c r="K4331" s="6">
        <v>899</v>
      </c>
      <c r="L4331" s="6">
        <v>0.2</v>
      </c>
      <c r="M4331" s="6">
        <v>179.8</v>
      </c>
      <c r="N4331" s="6">
        <v>719.2</v>
      </c>
      <c r="O4331" s="6">
        <v>158.22</v>
      </c>
      <c r="P4331" t="s">
        <v>63</v>
      </c>
      <c r="Q4331" t="s">
        <v>64</v>
      </c>
      <c r="R4331" t="s">
        <v>65</v>
      </c>
      <c r="S4331" t="s">
        <v>45</v>
      </c>
      <c r="T4331" t="s">
        <v>35</v>
      </c>
      <c r="U4331" s="13">
        <f t="shared" si="268"/>
        <v>2024</v>
      </c>
      <c r="V4331" s="13">
        <f t="shared" si="269"/>
        <v>2</v>
      </c>
      <c r="W4331" s="20" t="str">
        <f t="shared" si="270"/>
        <v>February</v>
      </c>
      <c r="X4331">
        <v>0.22</v>
      </c>
      <c r="Y4331" s="6">
        <f t="shared" si="271"/>
        <v>539.4</v>
      </c>
      <c r="Z4331" cm="1">
        <f t="array" aca="1" ref="Z4331" ca="1">IF(roud(N4331,2)=ROUND(Z4331,2),"ok","error")</f>
        <v>0</v>
      </c>
    </row>
    <row r="4332" spans="1:26" x14ac:dyDescent="0.3">
      <c r="A4332" t="s">
        <v>6056</v>
      </c>
      <c r="B4332" s="4">
        <v>45395</v>
      </c>
      <c r="C4332" t="s">
        <v>3881</v>
      </c>
      <c r="D4332" t="s">
        <v>3882</v>
      </c>
      <c r="E4332" t="s">
        <v>181</v>
      </c>
      <c r="F4332" t="s">
        <v>182</v>
      </c>
      <c r="G4332" t="s">
        <v>113</v>
      </c>
      <c r="H4332" t="s">
        <v>114</v>
      </c>
      <c r="I4332" s="6">
        <v>2</v>
      </c>
      <c r="J4332" s="6">
        <v>2499</v>
      </c>
      <c r="K4332" s="6">
        <v>4998</v>
      </c>
      <c r="L4332" s="6">
        <v>0.25</v>
      </c>
      <c r="M4332" s="6">
        <v>1249.5</v>
      </c>
      <c r="N4332" s="6">
        <v>3748.5</v>
      </c>
      <c r="O4332" s="6">
        <v>768.44</v>
      </c>
      <c r="P4332" t="s">
        <v>186</v>
      </c>
      <c r="Q4332" t="s">
        <v>187</v>
      </c>
      <c r="R4332" t="s">
        <v>160</v>
      </c>
      <c r="S4332" t="s">
        <v>34</v>
      </c>
      <c r="T4332" t="s">
        <v>35</v>
      </c>
      <c r="U4332" s="13">
        <f t="shared" si="268"/>
        <v>2024</v>
      </c>
      <c r="V4332" s="13">
        <f t="shared" si="269"/>
        <v>4</v>
      </c>
      <c r="W4332" s="20" t="str">
        <f t="shared" si="270"/>
        <v>April</v>
      </c>
      <c r="X4332">
        <v>0.20499999999999999</v>
      </c>
      <c r="Y4332" s="6">
        <f t="shared" si="271"/>
        <v>2499</v>
      </c>
      <c r="Z4332" cm="1">
        <f t="array" aca="1" ref="Z4332" ca="1">IF(roud(N4332,2)=ROUND(Z4332,2),"ok","error")</f>
        <v>0</v>
      </c>
    </row>
    <row r="4333" spans="1:26" x14ac:dyDescent="0.3">
      <c r="A4333" t="s">
        <v>6057</v>
      </c>
      <c r="B4333" s="4">
        <v>45631</v>
      </c>
      <c r="C4333" t="s">
        <v>153</v>
      </c>
      <c r="D4333" t="s">
        <v>154</v>
      </c>
      <c r="E4333" t="s">
        <v>102</v>
      </c>
      <c r="F4333" t="s">
        <v>103</v>
      </c>
      <c r="G4333" t="s">
        <v>52</v>
      </c>
      <c r="H4333" t="s">
        <v>104</v>
      </c>
      <c r="I4333" s="6">
        <v>1</v>
      </c>
      <c r="J4333" s="6">
        <v>5999</v>
      </c>
      <c r="K4333" s="6">
        <v>5999</v>
      </c>
      <c r="L4333" s="6">
        <v>0.15</v>
      </c>
      <c r="M4333" s="6">
        <v>899.85</v>
      </c>
      <c r="N4333" s="6">
        <v>5099.1499999999996</v>
      </c>
      <c r="O4333" s="6">
        <v>994.33</v>
      </c>
      <c r="P4333" t="s">
        <v>170</v>
      </c>
      <c r="Q4333" t="s">
        <v>171</v>
      </c>
      <c r="R4333" t="s">
        <v>44</v>
      </c>
      <c r="S4333" t="s">
        <v>45</v>
      </c>
      <c r="T4333" t="s">
        <v>35</v>
      </c>
      <c r="U4333" s="13">
        <f t="shared" si="268"/>
        <v>2024</v>
      </c>
      <c r="V4333" s="13">
        <f t="shared" si="269"/>
        <v>12</v>
      </c>
      <c r="W4333" s="20" t="str">
        <f t="shared" si="270"/>
        <v>December</v>
      </c>
      <c r="X4333">
        <v>0.19500000000000001</v>
      </c>
      <c r="Y4333" s="6">
        <f t="shared" si="271"/>
        <v>4199.3</v>
      </c>
      <c r="Z4333" cm="1">
        <f t="array" aca="1" ref="Z4333" ca="1">IF(roud(N4333,2)=ROUND(Z4333,2),"ok","error")</f>
        <v>0</v>
      </c>
    </row>
    <row r="4334" spans="1:26" x14ac:dyDescent="0.3">
      <c r="A4334" t="s">
        <v>6058</v>
      </c>
      <c r="B4334" s="4">
        <v>45502</v>
      </c>
      <c r="C4334" t="s">
        <v>156</v>
      </c>
      <c r="D4334" t="s">
        <v>157</v>
      </c>
      <c r="E4334" t="s">
        <v>273</v>
      </c>
      <c r="F4334" t="s">
        <v>274</v>
      </c>
      <c r="G4334" t="s">
        <v>29</v>
      </c>
      <c r="H4334" t="s">
        <v>88</v>
      </c>
      <c r="I4334" s="6">
        <v>1</v>
      </c>
      <c r="J4334" s="6">
        <v>2499</v>
      </c>
      <c r="K4334" s="6">
        <v>2499</v>
      </c>
      <c r="L4334" s="6">
        <v>0.1</v>
      </c>
      <c r="M4334" s="6">
        <v>249.9</v>
      </c>
      <c r="N4334" s="6">
        <v>2249.1</v>
      </c>
      <c r="O4334" s="6">
        <v>652.24</v>
      </c>
      <c r="P4334" t="s">
        <v>105</v>
      </c>
      <c r="Q4334" t="s">
        <v>106</v>
      </c>
      <c r="R4334" t="s">
        <v>44</v>
      </c>
      <c r="S4334" t="s">
        <v>107</v>
      </c>
      <c r="T4334" t="s">
        <v>35</v>
      </c>
      <c r="U4334" s="13">
        <f t="shared" si="268"/>
        <v>2024</v>
      </c>
      <c r="V4334" s="13">
        <f t="shared" si="269"/>
        <v>7</v>
      </c>
      <c r="W4334" s="20" t="str">
        <f t="shared" si="270"/>
        <v>July</v>
      </c>
      <c r="X4334">
        <v>0.28999999999999998</v>
      </c>
      <c r="Y4334" s="6">
        <f t="shared" si="271"/>
        <v>1999.2</v>
      </c>
      <c r="Z4334" cm="1">
        <f t="array" aca="1" ref="Z4334" ca="1">IF(roud(N4334,2)=ROUND(Z4334,2),"ok","error")</f>
        <v>0</v>
      </c>
    </row>
    <row r="4335" spans="1:26" x14ac:dyDescent="0.3">
      <c r="A4335" t="s">
        <v>6059</v>
      </c>
      <c r="B4335" s="4">
        <v>45486</v>
      </c>
      <c r="C4335" t="s">
        <v>931</v>
      </c>
      <c r="D4335" t="s">
        <v>932</v>
      </c>
      <c r="E4335" t="s">
        <v>111</v>
      </c>
      <c r="F4335" t="s">
        <v>112</v>
      </c>
      <c r="G4335" t="s">
        <v>113</v>
      </c>
      <c r="H4335" t="s">
        <v>114</v>
      </c>
      <c r="I4335" s="6">
        <v>1</v>
      </c>
      <c r="J4335" s="6">
        <v>999</v>
      </c>
      <c r="K4335" s="6">
        <v>999</v>
      </c>
      <c r="L4335" s="6">
        <v>0</v>
      </c>
      <c r="M4335" s="6">
        <v>0</v>
      </c>
      <c r="N4335" s="6">
        <v>999</v>
      </c>
      <c r="O4335" s="6">
        <v>279.72000000000003</v>
      </c>
      <c r="P4335" t="s">
        <v>42</v>
      </c>
      <c r="Q4335" t="s">
        <v>43</v>
      </c>
      <c r="R4335" t="s">
        <v>44</v>
      </c>
      <c r="S4335" t="s">
        <v>45</v>
      </c>
      <c r="T4335" t="s">
        <v>35</v>
      </c>
      <c r="U4335" s="13">
        <f t="shared" si="268"/>
        <v>2024</v>
      </c>
      <c r="V4335" s="13">
        <f t="shared" si="269"/>
        <v>7</v>
      </c>
      <c r="W4335" s="20" t="str">
        <f t="shared" si="270"/>
        <v>July</v>
      </c>
      <c r="X4335">
        <v>0.28000000000000003</v>
      </c>
      <c r="Y4335" s="6">
        <f t="shared" si="271"/>
        <v>999</v>
      </c>
      <c r="Z4335" cm="1">
        <f t="array" aca="1" ref="Z4335" ca="1">IF(roud(N4335,2)=ROUND(Z4335,2),"ok","error")</f>
        <v>0</v>
      </c>
    </row>
    <row r="4336" spans="1:26" x14ac:dyDescent="0.3">
      <c r="A4336" t="s">
        <v>6060</v>
      </c>
      <c r="B4336" s="4">
        <v>45711</v>
      </c>
      <c r="C4336" t="s">
        <v>1811</v>
      </c>
      <c r="D4336" t="s">
        <v>1812</v>
      </c>
      <c r="E4336" t="s">
        <v>167</v>
      </c>
      <c r="F4336" t="s">
        <v>168</v>
      </c>
      <c r="G4336" t="s">
        <v>113</v>
      </c>
      <c r="H4336" t="s">
        <v>169</v>
      </c>
      <c r="I4336" s="6">
        <v>2</v>
      </c>
      <c r="J4336" s="6">
        <v>899</v>
      </c>
      <c r="K4336" s="6">
        <v>1798</v>
      </c>
      <c r="L4336" s="6">
        <v>0.05</v>
      </c>
      <c r="M4336" s="6">
        <v>89.9</v>
      </c>
      <c r="N4336" s="6">
        <v>1708.1</v>
      </c>
      <c r="O4336" s="6">
        <v>452.65</v>
      </c>
      <c r="P4336" t="s">
        <v>82</v>
      </c>
      <c r="Q4336" t="s">
        <v>82</v>
      </c>
      <c r="R4336" t="s">
        <v>65</v>
      </c>
      <c r="S4336" t="s">
        <v>107</v>
      </c>
      <c r="T4336" t="s">
        <v>35</v>
      </c>
      <c r="U4336" s="13">
        <f t="shared" si="268"/>
        <v>2025</v>
      </c>
      <c r="V4336" s="13">
        <f t="shared" si="269"/>
        <v>2</v>
      </c>
      <c r="W4336" s="20" t="str">
        <f t="shared" si="270"/>
        <v>February</v>
      </c>
      <c r="X4336">
        <v>0.26500000000000001</v>
      </c>
      <c r="Y4336" s="6">
        <f t="shared" si="271"/>
        <v>1618.2</v>
      </c>
      <c r="Z4336" cm="1">
        <f t="array" aca="1" ref="Z4336" ca="1">IF(roud(N4336,2)=ROUND(Z4336,2),"ok","error")</f>
        <v>0</v>
      </c>
    </row>
    <row r="4337" spans="1:26" x14ac:dyDescent="0.3">
      <c r="A4337" t="s">
        <v>6061</v>
      </c>
      <c r="B4337" s="4">
        <v>46005</v>
      </c>
      <c r="C4337" t="s">
        <v>4036</v>
      </c>
      <c r="D4337" t="s">
        <v>4037</v>
      </c>
      <c r="E4337" t="s">
        <v>212</v>
      </c>
      <c r="F4337" t="s">
        <v>213</v>
      </c>
      <c r="G4337" t="s">
        <v>214</v>
      </c>
      <c r="H4337" t="s">
        <v>215</v>
      </c>
      <c r="I4337" s="6">
        <v>1</v>
      </c>
      <c r="J4337" s="6">
        <v>599</v>
      </c>
      <c r="K4337" s="6">
        <v>599</v>
      </c>
      <c r="L4337" s="6">
        <v>0</v>
      </c>
      <c r="M4337" s="6">
        <v>0</v>
      </c>
      <c r="N4337" s="6">
        <v>599</v>
      </c>
      <c r="O4337" s="6">
        <v>227.62</v>
      </c>
      <c r="P4337" t="s">
        <v>63</v>
      </c>
      <c r="Q4337" t="s">
        <v>64</v>
      </c>
      <c r="R4337" t="s">
        <v>65</v>
      </c>
      <c r="S4337" t="s">
        <v>45</v>
      </c>
      <c r="T4337" t="s">
        <v>35</v>
      </c>
      <c r="U4337" s="13">
        <f t="shared" si="268"/>
        <v>2025</v>
      </c>
      <c r="V4337" s="13">
        <f t="shared" si="269"/>
        <v>12</v>
      </c>
      <c r="W4337" s="20" t="str">
        <f t="shared" si="270"/>
        <v>December</v>
      </c>
      <c r="X4337">
        <v>0.38</v>
      </c>
      <c r="Y4337" s="6">
        <f t="shared" si="271"/>
        <v>599</v>
      </c>
      <c r="Z4337" cm="1">
        <f t="array" aca="1" ref="Z4337" ca="1">IF(roud(N4337,2)=ROUND(Z4337,2),"ok","error")</f>
        <v>0</v>
      </c>
    </row>
    <row r="4338" spans="1:26" x14ac:dyDescent="0.3">
      <c r="A4338" t="s">
        <v>6062</v>
      </c>
      <c r="B4338" s="4">
        <v>45859</v>
      </c>
      <c r="C4338" t="s">
        <v>348</v>
      </c>
      <c r="D4338" t="s">
        <v>349</v>
      </c>
      <c r="E4338" t="s">
        <v>356</v>
      </c>
      <c r="F4338" t="s">
        <v>357</v>
      </c>
      <c r="G4338" t="s">
        <v>214</v>
      </c>
      <c r="H4338" t="s">
        <v>260</v>
      </c>
      <c r="I4338" s="6">
        <v>1</v>
      </c>
      <c r="J4338" s="6">
        <v>699</v>
      </c>
      <c r="K4338" s="6">
        <v>699</v>
      </c>
      <c r="L4338" s="6">
        <v>0.1</v>
      </c>
      <c r="M4338" s="6">
        <v>69.900000000000006</v>
      </c>
      <c r="N4338" s="6">
        <v>629.1</v>
      </c>
      <c r="O4338" s="6">
        <v>220.18</v>
      </c>
      <c r="P4338" t="s">
        <v>191</v>
      </c>
      <c r="Q4338" t="s">
        <v>187</v>
      </c>
      <c r="R4338" t="s">
        <v>160</v>
      </c>
      <c r="S4338" t="s">
        <v>34</v>
      </c>
      <c r="T4338" t="s">
        <v>35</v>
      </c>
      <c r="U4338" s="13">
        <f t="shared" si="268"/>
        <v>2025</v>
      </c>
      <c r="V4338" s="13">
        <f t="shared" si="269"/>
        <v>7</v>
      </c>
      <c r="W4338" s="20" t="str">
        <f t="shared" si="270"/>
        <v>July</v>
      </c>
      <c r="X4338">
        <v>0.35</v>
      </c>
      <c r="Y4338" s="6">
        <f t="shared" si="271"/>
        <v>559.20000000000005</v>
      </c>
      <c r="Z4338" cm="1">
        <f t="array" aca="1" ref="Z4338" ca="1">IF(roud(N4338,2)=ROUND(Z4338,2),"ok","error")</f>
        <v>0</v>
      </c>
    </row>
    <row r="4339" spans="1:26" x14ac:dyDescent="0.3">
      <c r="A4339" t="s">
        <v>6063</v>
      </c>
      <c r="B4339" s="4">
        <v>45845</v>
      </c>
      <c r="C4339" t="s">
        <v>543</v>
      </c>
      <c r="D4339" t="s">
        <v>544</v>
      </c>
      <c r="E4339" t="s">
        <v>86</v>
      </c>
      <c r="F4339" t="s">
        <v>87</v>
      </c>
      <c r="G4339" t="s">
        <v>29</v>
      </c>
      <c r="H4339" t="s">
        <v>88</v>
      </c>
      <c r="I4339" s="6">
        <v>1</v>
      </c>
      <c r="J4339" s="6">
        <v>1299</v>
      </c>
      <c r="K4339" s="6">
        <v>1299</v>
      </c>
      <c r="L4339" s="6">
        <v>0.1</v>
      </c>
      <c r="M4339" s="6">
        <v>129.9</v>
      </c>
      <c r="N4339" s="6">
        <v>1169.0999999999999</v>
      </c>
      <c r="O4339" s="6">
        <v>339.04</v>
      </c>
      <c r="P4339" t="s">
        <v>144</v>
      </c>
      <c r="Q4339" t="s">
        <v>145</v>
      </c>
      <c r="R4339" t="s">
        <v>65</v>
      </c>
      <c r="S4339" t="s">
        <v>54</v>
      </c>
      <c r="T4339" t="s">
        <v>35</v>
      </c>
      <c r="U4339" s="13">
        <f t="shared" si="268"/>
        <v>2025</v>
      </c>
      <c r="V4339" s="13">
        <f t="shared" si="269"/>
        <v>7</v>
      </c>
      <c r="W4339" s="20" t="str">
        <f t="shared" si="270"/>
        <v>July</v>
      </c>
      <c r="X4339">
        <v>0.28999999999999998</v>
      </c>
      <c r="Y4339" s="6">
        <f t="shared" si="271"/>
        <v>1039.2</v>
      </c>
      <c r="Z4339" cm="1">
        <f t="array" aca="1" ref="Z4339" ca="1">IF(roud(N4339,2)=ROUND(Z4339,2),"ok","error")</f>
        <v>0</v>
      </c>
    </row>
    <row r="4340" spans="1:26" x14ac:dyDescent="0.3">
      <c r="A4340" t="s">
        <v>6064</v>
      </c>
      <c r="B4340" s="4">
        <v>45563</v>
      </c>
      <c r="C4340" t="s">
        <v>912</v>
      </c>
      <c r="D4340" t="s">
        <v>913</v>
      </c>
      <c r="E4340" t="s">
        <v>492</v>
      </c>
      <c r="F4340" t="s">
        <v>493</v>
      </c>
      <c r="G4340" t="s">
        <v>214</v>
      </c>
      <c r="H4340" t="s">
        <v>494</v>
      </c>
      <c r="I4340" s="6">
        <v>1</v>
      </c>
      <c r="J4340" s="6">
        <v>1499</v>
      </c>
      <c r="K4340" s="6">
        <v>1499</v>
      </c>
      <c r="L4340" s="6">
        <v>0.25</v>
      </c>
      <c r="M4340" s="6">
        <v>374.75</v>
      </c>
      <c r="N4340" s="6">
        <v>1124.25</v>
      </c>
      <c r="O4340" s="6">
        <v>342.9</v>
      </c>
      <c r="P4340" t="s">
        <v>82</v>
      </c>
      <c r="Q4340" t="s">
        <v>82</v>
      </c>
      <c r="R4340" t="s">
        <v>65</v>
      </c>
      <c r="S4340" t="s">
        <v>107</v>
      </c>
      <c r="T4340" t="s">
        <v>46</v>
      </c>
      <c r="U4340" s="13">
        <f t="shared" si="268"/>
        <v>2024</v>
      </c>
      <c r="V4340" s="13">
        <f t="shared" si="269"/>
        <v>9</v>
      </c>
      <c r="W4340" s="20" t="str">
        <f t="shared" si="270"/>
        <v>September</v>
      </c>
      <c r="X4340">
        <v>0.30499999999999999</v>
      </c>
      <c r="Y4340" s="6">
        <f t="shared" si="271"/>
        <v>749.5</v>
      </c>
      <c r="Z4340" cm="1">
        <f t="array" aca="1" ref="Z4340" ca="1">IF(roud(N4340,2)=ROUND(Z4340,2),"ok","error")</f>
        <v>0</v>
      </c>
    </row>
    <row r="4341" spans="1:26" x14ac:dyDescent="0.3">
      <c r="A4341" t="s">
        <v>6065</v>
      </c>
      <c r="B4341" s="4">
        <v>45968</v>
      </c>
      <c r="C4341" t="s">
        <v>1061</v>
      </c>
      <c r="D4341" t="s">
        <v>1062</v>
      </c>
      <c r="E4341" t="s">
        <v>40</v>
      </c>
      <c r="F4341" t="s">
        <v>41</v>
      </c>
      <c r="G4341" t="s">
        <v>29</v>
      </c>
      <c r="H4341" t="s">
        <v>30</v>
      </c>
      <c r="I4341" s="6">
        <v>2</v>
      </c>
      <c r="J4341" s="6">
        <v>1199</v>
      </c>
      <c r="K4341" s="6">
        <v>2398</v>
      </c>
      <c r="L4341" s="6">
        <v>0.05</v>
      </c>
      <c r="M4341" s="6">
        <v>119.9</v>
      </c>
      <c r="N4341" s="6">
        <v>2278.1</v>
      </c>
      <c r="O4341" s="6">
        <v>694.82</v>
      </c>
      <c r="P4341" t="s">
        <v>42</v>
      </c>
      <c r="Q4341" t="s">
        <v>43</v>
      </c>
      <c r="R4341" t="s">
        <v>44</v>
      </c>
      <c r="S4341" t="s">
        <v>54</v>
      </c>
      <c r="T4341" t="s">
        <v>55</v>
      </c>
      <c r="U4341" s="13">
        <f t="shared" si="268"/>
        <v>2025</v>
      </c>
      <c r="V4341" s="13">
        <f t="shared" si="269"/>
        <v>11</v>
      </c>
      <c r="W4341" s="20" t="str">
        <f t="shared" si="270"/>
        <v>November</v>
      </c>
      <c r="X4341">
        <v>0.30499999999999999</v>
      </c>
      <c r="Y4341" s="6">
        <f t="shared" si="271"/>
        <v>2158.1999999999998</v>
      </c>
      <c r="Z4341" cm="1">
        <f t="array" aca="1" ref="Z4341" ca="1">IF(roud(N4341,2)=ROUND(Z4341,2),"ok","error")</f>
        <v>0</v>
      </c>
    </row>
    <row r="4342" spans="1:26" x14ac:dyDescent="0.3">
      <c r="A4342" t="s">
        <v>6066</v>
      </c>
      <c r="B4342" s="4">
        <v>45580</v>
      </c>
      <c r="C4342" t="s">
        <v>2524</v>
      </c>
      <c r="D4342" t="s">
        <v>2525</v>
      </c>
      <c r="E4342" t="s">
        <v>59</v>
      </c>
      <c r="F4342" t="s">
        <v>60</v>
      </c>
      <c r="G4342" t="s">
        <v>61</v>
      </c>
      <c r="H4342" t="s">
        <v>62</v>
      </c>
      <c r="I4342" s="6">
        <v>2</v>
      </c>
      <c r="J4342" s="6">
        <v>59999</v>
      </c>
      <c r="K4342" s="6">
        <v>119998</v>
      </c>
      <c r="L4342" s="6">
        <v>0.1</v>
      </c>
      <c r="M4342" s="6">
        <v>11999.8</v>
      </c>
      <c r="N4342" s="6">
        <v>107998.2</v>
      </c>
      <c r="O4342" s="6">
        <v>14039.77</v>
      </c>
      <c r="P4342" t="s">
        <v>158</v>
      </c>
      <c r="Q4342" t="s">
        <v>159</v>
      </c>
      <c r="R4342" t="s">
        <v>160</v>
      </c>
      <c r="S4342" t="s">
        <v>45</v>
      </c>
      <c r="T4342" t="s">
        <v>35</v>
      </c>
      <c r="U4342" s="13">
        <f t="shared" si="268"/>
        <v>2024</v>
      </c>
      <c r="V4342" s="13">
        <f t="shared" si="269"/>
        <v>10</v>
      </c>
      <c r="W4342" s="20" t="str">
        <f t="shared" si="270"/>
        <v>October</v>
      </c>
      <c r="X4342">
        <v>0.13</v>
      </c>
      <c r="Y4342" s="6">
        <f t="shared" si="271"/>
        <v>95998.399999999994</v>
      </c>
      <c r="Z4342" cm="1">
        <f t="array" aca="1" ref="Z4342" ca="1">IF(roud(N4342,2)=ROUND(Z4342,2),"ok","error")</f>
        <v>0</v>
      </c>
    </row>
    <row r="4343" spans="1:26" x14ac:dyDescent="0.3">
      <c r="A4343" t="s">
        <v>6067</v>
      </c>
      <c r="B4343" s="4">
        <v>45596</v>
      </c>
      <c r="C4343" t="s">
        <v>3613</v>
      </c>
      <c r="D4343" t="s">
        <v>3614</v>
      </c>
      <c r="E4343" t="s">
        <v>69</v>
      </c>
      <c r="F4343" t="s">
        <v>70</v>
      </c>
      <c r="G4343" t="s">
        <v>61</v>
      </c>
      <c r="H4343" t="s">
        <v>71</v>
      </c>
      <c r="I4343" s="6">
        <v>1</v>
      </c>
      <c r="J4343" s="6">
        <v>1299</v>
      </c>
      <c r="K4343" s="6">
        <v>1299</v>
      </c>
      <c r="L4343" s="6">
        <v>0.15</v>
      </c>
      <c r="M4343" s="6">
        <v>194.85</v>
      </c>
      <c r="N4343" s="6">
        <v>1104.1500000000001</v>
      </c>
      <c r="O4343" s="6">
        <v>126.98</v>
      </c>
      <c r="P4343" t="s">
        <v>105</v>
      </c>
      <c r="Q4343" t="s">
        <v>106</v>
      </c>
      <c r="R4343" t="s">
        <v>44</v>
      </c>
      <c r="S4343" t="s">
        <v>34</v>
      </c>
      <c r="T4343" t="s">
        <v>46</v>
      </c>
      <c r="U4343" s="13">
        <f t="shared" si="268"/>
        <v>2024</v>
      </c>
      <c r="V4343" s="13">
        <f t="shared" si="269"/>
        <v>10</v>
      </c>
      <c r="W4343" s="20" t="str">
        <f t="shared" si="270"/>
        <v>October</v>
      </c>
      <c r="X4343">
        <v>0.115</v>
      </c>
      <c r="Y4343" s="6">
        <f t="shared" si="271"/>
        <v>909.3</v>
      </c>
      <c r="Z4343" cm="1">
        <f t="array" aca="1" ref="Z4343" ca="1">IF(roud(N4343,2)=ROUND(Z4343,2),"ok","error")</f>
        <v>0</v>
      </c>
    </row>
    <row r="4344" spans="1:26" x14ac:dyDescent="0.3">
      <c r="A4344" t="s">
        <v>6068</v>
      </c>
      <c r="B4344" s="4">
        <v>45535</v>
      </c>
      <c r="C4344" t="s">
        <v>2465</v>
      </c>
      <c r="D4344" t="s">
        <v>2466</v>
      </c>
      <c r="E4344" t="s">
        <v>59</v>
      </c>
      <c r="F4344" t="s">
        <v>60</v>
      </c>
      <c r="G4344" t="s">
        <v>61</v>
      </c>
      <c r="H4344" t="s">
        <v>62</v>
      </c>
      <c r="I4344" s="6">
        <v>2</v>
      </c>
      <c r="J4344" s="6">
        <v>59999</v>
      </c>
      <c r="K4344" s="6">
        <v>119998</v>
      </c>
      <c r="L4344" s="6">
        <v>0.2</v>
      </c>
      <c r="M4344" s="6">
        <v>23999.599999999999</v>
      </c>
      <c r="N4344" s="6">
        <v>95998.399999999994</v>
      </c>
      <c r="O4344" s="6">
        <v>9599.84</v>
      </c>
      <c r="P4344" t="s">
        <v>31</v>
      </c>
      <c r="Q4344" t="s">
        <v>32</v>
      </c>
      <c r="R4344" t="s">
        <v>33</v>
      </c>
      <c r="S4344" t="s">
        <v>54</v>
      </c>
      <c r="T4344" t="s">
        <v>35</v>
      </c>
      <c r="U4344" s="13">
        <f t="shared" si="268"/>
        <v>2024</v>
      </c>
      <c r="V4344" s="13">
        <f t="shared" si="269"/>
        <v>8</v>
      </c>
      <c r="W4344" s="20" t="str">
        <f t="shared" si="270"/>
        <v>August</v>
      </c>
      <c r="X4344">
        <v>0.1</v>
      </c>
      <c r="Y4344" s="6">
        <f t="shared" si="271"/>
        <v>71998.8</v>
      </c>
      <c r="Z4344" cm="1">
        <f t="array" aca="1" ref="Z4344" ca="1">IF(roud(N4344,2)=ROUND(Z4344,2),"ok","error")</f>
        <v>0</v>
      </c>
    </row>
    <row r="4345" spans="1:26" x14ac:dyDescent="0.3">
      <c r="A4345" t="s">
        <v>6069</v>
      </c>
      <c r="B4345" s="4">
        <v>45390</v>
      </c>
      <c r="C4345" t="s">
        <v>271</v>
      </c>
      <c r="D4345" t="s">
        <v>272</v>
      </c>
      <c r="E4345" t="s">
        <v>121</v>
      </c>
      <c r="F4345" t="s">
        <v>122</v>
      </c>
      <c r="G4345" t="s">
        <v>61</v>
      </c>
      <c r="H4345" t="s">
        <v>123</v>
      </c>
      <c r="I4345" s="6">
        <v>1</v>
      </c>
      <c r="J4345" s="6">
        <v>24999</v>
      </c>
      <c r="K4345" s="6">
        <v>24999</v>
      </c>
      <c r="L4345" s="6">
        <v>0.1</v>
      </c>
      <c r="M4345" s="6">
        <v>2499.9</v>
      </c>
      <c r="N4345" s="6">
        <v>22499.1</v>
      </c>
      <c r="O4345" s="6">
        <v>2924.88</v>
      </c>
      <c r="P4345" t="s">
        <v>82</v>
      </c>
      <c r="Q4345" t="s">
        <v>82</v>
      </c>
      <c r="R4345" t="s">
        <v>65</v>
      </c>
      <c r="S4345" t="s">
        <v>45</v>
      </c>
      <c r="T4345" t="s">
        <v>35</v>
      </c>
      <c r="U4345" s="13">
        <f t="shared" si="268"/>
        <v>2024</v>
      </c>
      <c r="V4345" s="13">
        <f t="shared" si="269"/>
        <v>4</v>
      </c>
      <c r="W4345" s="20" t="str">
        <f t="shared" si="270"/>
        <v>April</v>
      </c>
      <c r="X4345">
        <v>0.13</v>
      </c>
      <c r="Y4345" s="6">
        <f t="shared" si="271"/>
        <v>19999.2</v>
      </c>
      <c r="Z4345" cm="1">
        <f t="array" aca="1" ref="Z4345" ca="1">IF(roud(N4345,2)=ROUND(Z4345,2),"ok","error")</f>
        <v>0</v>
      </c>
    </row>
    <row r="4346" spans="1:26" x14ac:dyDescent="0.3">
      <c r="A4346" t="s">
        <v>6070</v>
      </c>
      <c r="B4346" s="4">
        <v>45342</v>
      </c>
      <c r="C4346" t="s">
        <v>710</v>
      </c>
      <c r="D4346" t="s">
        <v>711</v>
      </c>
      <c r="E4346" t="s">
        <v>258</v>
      </c>
      <c r="F4346" t="s">
        <v>259</v>
      </c>
      <c r="G4346" t="s">
        <v>214</v>
      </c>
      <c r="H4346" t="s">
        <v>260</v>
      </c>
      <c r="I4346" s="6">
        <v>2</v>
      </c>
      <c r="J4346" s="6">
        <v>399</v>
      </c>
      <c r="K4346" s="6">
        <v>798</v>
      </c>
      <c r="L4346" s="6">
        <v>0</v>
      </c>
      <c r="M4346" s="6">
        <v>0</v>
      </c>
      <c r="N4346" s="6">
        <v>798</v>
      </c>
      <c r="O4346" s="6">
        <v>303.24</v>
      </c>
      <c r="P4346" t="s">
        <v>158</v>
      </c>
      <c r="Q4346" t="s">
        <v>159</v>
      </c>
      <c r="R4346" t="s">
        <v>160</v>
      </c>
      <c r="S4346" t="s">
        <v>107</v>
      </c>
      <c r="T4346" t="s">
        <v>35</v>
      </c>
      <c r="U4346" s="13">
        <f t="shared" si="268"/>
        <v>2024</v>
      </c>
      <c r="V4346" s="13">
        <f t="shared" si="269"/>
        <v>2</v>
      </c>
      <c r="W4346" s="20" t="str">
        <f t="shared" si="270"/>
        <v>February</v>
      </c>
      <c r="X4346">
        <v>0.38</v>
      </c>
      <c r="Y4346" s="6">
        <f t="shared" si="271"/>
        <v>798</v>
      </c>
      <c r="Z4346" cm="1">
        <f t="array" aca="1" ref="Z4346" ca="1">IF(roud(N4346,2)=ROUND(Z4346,2),"ok","error")</f>
        <v>0</v>
      </c>
    </row>
    <row r="4347" spans="1:26" x14ac:dyDescent="0.3">
      <c r="A4347" t="s">
        <v>6071</v>
      </c>
      <c r="B4347" s="4">
        <v>45694</v>
      </c>
      <c r="C4347" t="s">
        <v>1684</v>
      </c>
      <c r="D4347" t="s">
        <v>1685</v>
      </c>
      <c r="E4347" t="s">
        <v>80</v>
      </c>
      <c r="F4347" t="s">
        <v>81</v>
      </c>
      <c r="G4347" t="s">
        <v>52</v>
      </c>
      <c r="H4347" t="s">
        <v>53</v>
      </c>
      <c r="I4347" s="6">
        <v>2</v>
      </c>
      <c r="J4347" s="6">
        <v>3499</v>
      </c>
      <c r="K4347" s="6">
        <v>6998</v>
      </c>
      <c r="L4347" s="6">
        <v>0.15</v>
      </c>
      <c r="M4347" s="6">
        <v>1049.7</v>
      </c>
      <c r="N4347" s="6">
        <v>5948.3</v>
      </c>
      <c r="O4347" s="6">
        <v>1159.92</v>
      </c>
      <c r="P4347" t="s">
        <v>191</v>
      </c>
      <c r="Q4347" t="s">
        <v>187</v>
      </c>
      <c r="R4347" t="s">
        <v>160</v>
      </c>
      <c r="S4347" t="s">
        <v>45</v>
      </c>
      <c r="T4347" t="s">
        <v>35</v>
      </c>
      <c r="U4347" s="13">
        <f t="shared" si="268"/>
        <v>2025</v>
      </c>
      <c r="V4347" s="13">
        <f t="shared" si="269"/>
        <v>2</v>
      </c>
      <c r="W4347" s="20" t="str">
        <f t="shared" si="270"/>
        <v>February</v>
      </c>
      <c r="X4347">
        <v>0.19500000000000001</v>
      </c>
      <c r="Y4347" s="6">
        <f t="shared" si="271"/>
        <v>4898.6000000000004</v>
      </c>
      <c r="Z4347" cm="1">
        <f t="array" aca="1" ref="Z4347" ca="1">IF(roud(N4347,2)=ROUND(Z4347,2),"ok","error")</f>
        <v>0</v>
      </c>
    </row>
    <row r="4348" spans="1:26" x14ac:dyDescent="0.3">
      <c r="A4348" t="s">
        <v>6072</v>
      </c>
      <c r="B4348" s="4">
        <v>45877</v>
      </c>
      <c r="C4348" t="s">
        <v>250</v>
      </c>
      <c r="D4348" t="s">
        <v>251</v>
      </c>
      <c r="E4348" t="s">
        <v>198</v>
      </c>
      <c r="F4348" t="s">
        <v>199</v>
      </c>
      <c r="G4348" t="s">
        <v>61</v>
      </c>
      <c r="H4348" t="s">
        <v>71</v>
      </c>
      <c r="I4348" s="6">
        <v>1</v>
      </c>
      <c r="J4348" s="6">
        <v>899</v>
      </c>
      <c r="K4348" s="6">
        <v>899</v>
      </c>
      <c r="L4348" s="6">
        <v>0</v>
      </c>
      <c r="M4348" s="6">
        <v>0</v>
      </c>
      <c r="N4348" s="6">
        <v>899</v>
      </c>
      <c r="O4348" s="6">
        <v>143.84</v>
      </c>
      <c r="P4348" t="s">
        <v>82</v>
      </c>
      <c r="Q4348" t="s">
        <v>82</v>
      </c>
      <c r="R4348" t="s">
        <v>65</v>
      </c>
      <c r="S4348" t="s">
        <v>45</v>
      </c>
      <c r="T4348" t="s">
        <v>35</v>
      </c>
      <c r="U4348" s="13">
        <f t="shared" si="268"/>
        <v>2025</v>
      </c>
      <c r="V4348" s="13">
        <f t="shared" si="269"/>
        <v>8</v>
      </c>
      <c r="W4348" s="20" t="str">
        <f t="shared" si="270"/>
        <v>August</v>
      </c>
      <c r="X4348">
        <v>0.16</v>
      </c>
      <c r="Y4348" s="6">
        <f t="shared" si="271"/>
        <v>899</v>
      </c>
      <c r="Z4348" cm="1">
        <f t="array" aca="1" ref="Z4348" ca="1">IF(roud(N4348,2)=ROUND(Z4348,2),"ok","error")</f>
        <v>0</v>
      </c>
    </row>
    <row r="4349" spans="1:26" x14ac:dyDescent="0.3">
      <c r="A4349" t="s">
        <v>6073</v>
      </c>
      <c r="B4349" s="4">
        <v>45854</v>
      </c>
      <c r="C4349" t="s">
        <v>3881</v>
      </c>
      <c r="D4349" t="s">
        <v>3882</v>
      </c>
      <c r="E4349" t="s">
        <v>27</v>
      </c>
      <c r="F4349" t="s">
        <v>28</v>
      </c>
      <c r="G4349" t="s">
        <v>29</v>
      </c>
      <c r="H4349" t="s">
        <v>30</v>
      </c>
      <c r="I4349" s="6">
        <v>1</v>
      </c>
      <c r="J4349" s="6">
        <v>1999</v>
      </c>
      <c r="K4349" s="6">
        <v>1999</v>
      </c>
      <c r="L4349" s="6">
        <v>0.05</v>
      </c>
      <c r="M4349" s="6">
        <v>99.95</v>
      </c>
      <c r="N4349" s="6">
        <v>1899.05</v>
      </c>
      <c r="O4349" s="6">
        <v>579.21</v>
      </c>
      <c r="P4349" t="s">
        <v>42</v>
      </c>
      <c r="Q4349" t="s">
        <v>43</v>
      </c>
      <c r="R4349" t="s">
        <v>44</v>
      </c>
      <c r="S4349" t="s">
        <v>54</v>
      </c>
      <c r="T4349" t="s">
        <v>35</v>
      </c>
      <c r="U4349" s="13">
        <f t="shared" si="268"/>
        <v>2025</v>
      </c>
      <c r="V4349" s="13">
        <f t="shared" si="269"/>
        <v>7</v>
      </c>
      <c r="W4349" s="20" t="str">
        <f t="shared" si="270"/>
        <v>July</v>
      </c>
      <c r="X4349">
        <v>0.30499999999999999</v>
      </c>
      <c r="Y4349" s="6">
        <f t="shared" si="271"/>
        <v>1799.1</v>
      </c>
      <c r="Z4349" cm="1">
        <f t="array" aca="1" ref="Z4349" ca="1">IF(roud(N4349,2)=ROUND(Z4349,2),"ok","error")</f>
        <v>0</v>
      </c>
    </row>
    <row r="4350" spans="1:26" x14ac:dyDescent="0.3">
      <c r="A4350" t="s">
        <v>6074</v>
      </c>
      <c r="B4350" s="4">
        <v>45794</v>
      </c>
      <c r="C4350" t="s">
        <v>528</v>
      </c>
      <c r="D4350" t="s">
        <v>529</v>
      </c>
      <c r="E4350" t="s">
        <v>181</v>
      </c>
      <c r="F4350" t="s">
        <v>182</v>
      </c>
      <c r="G4350" t="s">
        <v>113</v>
      </c>
      <c r="H4350" t="s">
        <v>114</v>
      </c>
      <c r="I4350" s="6">
        <v>1</v>
      </c>
      <c r="J4350" s="6">
        <v>2499</v>
      </c>
      <c r="K4350" s="6">
        <v>2499</v>
      </c>
      <c r="L4350" s="6">
        <v>0.1</v>
      </c>
      <c r="M4350" s="6">
        <v>249.9</v>
      </c>
      <c r="N4350" s="6">
        <v>2249.1</v>
      </c>
      <c r="O4350" s="6">
        <v>562.28</v>
      </c>
      <c r="P4350" t="s">
        <v>186</v>
      </c>
      <c r="Q4350" t="s">
        <v>187</v>
      </c>
      <c r="R4350" t="s">
        <v>160</v>
      </c>
      <c r="S4350" t="s">
        <v>107</v>
      </c>
      <c r="T4350" t="s">
        <v>35</v>
      </c>
      <c r="U4350" s="13">
        <f t="shared" si="268"/>
        <v>2025</v>
      </c>
      <c r="V4350" s="13">
        <f t="shared" si="269"/>
        <v>5</v>
      </c>
      <c r="W4350" s="20" t="str">
        <f t="shared" si="270"/>
        <v>May</v>
      </c>
      <c r="X4350">
        <v>0.25</v>
      </c>
      <c r="Y4350" s="6">
        <f t="shared" si="271"/>
        <v>1999.2</v>
      </c>
      <c r="Z4350" cm="1">
        <f t="array" aca="1" ref="Z4350" ca="1">IF(roud(N4350,2)=ROUND(Z4350,2),"ok","error")</f>
        <v>0</v>
      </c>
    </row>
    <row r="4351" spans="1:26" x14ac:dyDescent="0.3">
      <c r="A4351" t="s">
        <v>6075</v>
      </c>
      <c r="B4351" s="4">
        <v>45449</v>
      </c>
      <c r="C4351" t="s">
        <v>2838</v>
      </c>
      <c r="D4351" t="s">
        <v>2839</v>
      </c>
      <c r="E4351" t="s">
        <v>356</v>
      </c>
      <c r="F4351" t="s">
        <v>357</v>
      </c>
      <c r="G4351" t="s">
        <v>214</v>
      </c>
      <c r="H4351" t="s">
        <v>260</v>
      </c>
      <c r="I4351" s="6">
        <v>1</v>
      </c>
      <c r="J4351" s="6">
        <v>699</v>
      </c>
      <c r="K4351" s="6">
        <v>699</v>
      </c>
      <c r="L4351" s="6">
        <v>0.1</v>
      </c>
      <c r="M4351" s="6">
        <v>69.900000000000006</v>
      </c>
      <c r="N4351" s="6">
        <v>629.1</v>
      </c>
      <c r="O4351" s="6">
        <v>220.18</v>
      </c>
      <c r="P4351" t="s">
        <v>105</v>
      </c>
      <c r="Q4351" t="s">
        <v>106</v>
      </c>
      <c r="R4351" t="s">
        <v>44</v>
      </c>
      <c r="S4351" t="s">
        <v>107</v>
      </c>
      <c r="T4351" t="s">
        <v>55</v>
      </c>
      <c r="U4351" s="13">
        <f t="shared" si="268"/>
        <v>2024</v>
      </c>
      <c r="V4351" s="13">
        <f t="shared" si="269"/>
        <v>6</v>
      </c>
      <c r="W4351" s="20" t="str">
        <f t="shared" si="270"/>
        <v>June</v>
      </c>
      <c r="X4351">
        <v>0.35</v>
      </c>
      <c r="Y4351" s="6">
        <f t="shared" si="271"/>
        <v>559.20000000000005</v>
      </c>
      <c r="Z4351" cm="1">
        <f t="array" aca="1" ref="Z4351" ca="1">IF(roud(N4351,2)=ROUND(Z4351,2),"ok","error")</f>
        <v>0</v>
      </c>
    </row>
    <row r="4352" spans="1:26" x14ac:dyDescent="0.3">
      <c r="A4352" t="s">
        <v>6076</v>
      </c>
      <c r="B4352" s="4">
        <v>45347</v>
      </c>
      <c r="C4352" t="s">
        <v>2499</v>
      </c>
      <c r="D4352" t="s">
        <v>2500</v>
      </c>
      <c r="E4352" t="s">
        <v>40</v>
      </c>
      <c r="F4352" t="s">
        <v>41</v>
      </c>
      <c r="G4352" t="s">
        <v>29</v>
      </c>
      <c r="H4352" t="s">
        <v>30</v>
      </c>
      <c r="I4352" s="6">
        <v>1</v>
      </c>
      <c r="J4352" s="6">
        <v>1199</v>
      </c>
      <c r="K4352" s="6">
        <v>1199</v>
      </c>
      <c r="L4352" s="6">
        <v>0.05</v>
      </c>
      <c r="M4352" s="6">
        <v>59.95</v>
      </c>
      <c r="N4352" s="6">
        <v>1139.05</v>
      </c>
      <c r="O4352" s="6">
        <v>347.41</v>
      </c>
      <c r="P4352" t="s">
        <v>170</v>
      </c>
      <c r="Q4352" t="s">
        <v>171</v>
      </c>
      <c r="R4352" t="s">
        <v>44</v>
      </c>
      <c r="S4352" t="s">
        <v>45</v>
      </c>
      <c r="T4352" t="s">
        <v>55</v>
      </c>
      <c r="U4352" s="13">
        <f t="shared" si="268"/>
        <v>2024</v>
      </c>
      <c r="V4352" s="13">
        <f t="shared" si="269"/>
        <v>2</v>
      </c>
      <c r="W4352" s="20" t="str">
        <f t="shared" si="270"/>
        <v>February</v>
      </c>
      <c r="X4352">
        <v>0.30499999999999999</v>
      </c>
      <c r="Y4352" s="6">
        <f t="shared" si="271"/>
        <v>1079.0999999999999</v>
      </c>
      <c r="Z4352" cm="1">
        <f t="array" aca="1" ref="Z4352" ca="1">IF(roud(N4352,2)=ROUND(Z4352,2),"ok","error")</f>
        <v>0</v>
      </c>
    </row>
    <row r="4353" spans="1:26" x14ac:dyDescent="0.3">
      <c r="A4353" t="s">
        <v>6077</v>
      </c>
      <c r="B4353" s="4">
        <v>45661</v>
      </c>
      <c r="C4353" t="s">
        <v>1960</v>
      </c>
      <c r="D4353" t="s">
        <v>1961</v>
      </c>
      <c r="E4353" t="s">
        <v>86</v>
      </c>
      <c r="F4353" t="s">
        <v>87</v>
      </c>
      <c r="G4353" t="s">
        <v>29</v>
      </c>
      <c r="H4353" t="s">
        <v>88</v>
      </c>
      <c r="I4353" s="6">
        <v>1</v>
      </c>
      <c r="J4353" s="6">
        <v>1299</v>
      </c>
      <c r="K4353" s="6">
        <v>1299</v>
      </c>
      <c r="L4353" s="6">
        <v>0.05</v>
      </c>
      <c r="M4353" s="6">
        <v>64.95</v>
      </c>
      <c r="N4353" s="6">
        <v>1234.05</v>
      </c>
      <c r="O4353" s="6">
        <v>376.39</v>
      </c>
      <c r="P4353" t="s">
        <v>186</v>
      </c>
      <c r="Q4353" t="s">
        <v>187</v>
      </c>
      <c r="R4353" t="s">
        <v>160</v>
      </c>
      <c r="S4353" t="s">
        <v>107</v>
      </c>
      <c r="T4353" t="s">
        <v>55</v>
      </c>
      <c r="U4353" s="13">
        <f t="shared" si="268"/>
        <v>2025</v>
      </c>
      <c r="V4353" s="13">
        <f t="shared" si="269"/>
        <v>1</v>
      </c>
      <c r="W4353" s="20" t="str">
        <f t="shared" si="270"/>
        <v>January</v>
      </c>
      <c r="X4353">
        <v>0.30499999999999999</v>
      </c>
      <c r="Y4353" s="6">
        <f t="shared" si="271"/>
        <v>1169.0999999999999</v>
      </c>
      <c r="Z4353" cm="1">
        <f t="array" aca="1" ref="Z4353" ca="1">IF(roud(N4353,2)=ROUND(Z4353,2),"ok","error")</f>
        <v>0</v>
      </c>
    </row>
    <row r="4354" spans="1:26" x14ac:dyDescent="0.3">
      <c r="A4354" t="s">
        <v>6078</v>
      </c>
      <c r="B4354" s="4">
        <v>45295</v>
      </c>
      <c r="C4354" t="s">
        <v>1603</v>
      </c>
      <c r="D4354" t="s">
        <v>1604</v>
      </c>
      <c r="E4354" t="s">
        <v>323</v>
      </c>
      <c r="F4354" t="s">
        <v>324</v>
      </c>
      <c r="G4354" t="s">
        <v>29</v>
      </c>
      <c r="H4354" t="s">
        <v>304</v>
      </c>
      <c r="I4354" s="6">
        <v>1</v>
      </c>
      <c r="J4354" s="6">
        <v>799</v>
      </c>
      <c r="K4354" s="6">
        <v>799</v>
      </c>
      <c r="L4354" s="6">
        <v>0.25</v>
      </c>
      <c r="M4354" s="6">
        <v>199.75</v>
      </c>
      <c r="N4354" s="6">
        <v>599.25</v>
      </c>
      <c r="O4354" s="6">
        <v>146.82</v>
      </c>
      <c r="P4354" t="s">
        <v>94</v>
      </c>
      <c r="Q4354" t="s">
        <v>64</v>
      </c>
      <c r="R4354" t="s">
        <v>65</v>
      </c>
      <c r="S4354" t="s">
        <v>107</v>
      </c>
      <c r="T4354" t="s">
        <v>55</v>
      </c>
      <c r="U4354" s="13">
        <f t="shared" si="268"/>
        <v>2024</v>
      </c>
      <c r="V4354" s="13">
        <f t="shared" si="269"/>
        <v>1</v>
      </c>
      <c r="W4354" s="20" t="str">
        <f t="shared" si="270"/>
        <v>January</v>
      </c>
      <c r="X4354">
        <v>0.245</v>
      </c>
      <c r="Y4354" s="6">
        <f t="shared" si="271"/>
        <v>399.5</v>
      </c>
      <c r="Z4354" cm="1">
        <f t="array" aca="1" ref="Z4354" ca="1">IF(roud(N4354,2)=ROUND(Z4354,2),"ok","error")</f>
        <v>0</v>
      </c>
    </row>
    <row r="4355" spans="1:26" x14ac:dyDescent="0.3">
      <c r="A4355" t="s">
        <v>6079</v>
      </c>
      <c r="B4355" s="4">
        <v>45729</v>
      </c>
      <c r="C4355" t="s">
        <v>1860</v>
      </c>
      <c r="D4355" t="s">
        <v>1861</v>
      </c>
      <c r="E4355" t="s">
        <v>258</v>
      </c>
      <c r="F4355" t="s">
        <v>259</v>
      </c>
      <c r="G4355" t="s">
        <v>214</v>
      </c>
      <c r="H4355" t="s">
        <v>260</v>
      </c>
      <c r="I4355" s="6">
        <v>1</v>
      </c>
      <c r="J4355" s="6">
        <v>399</v>
      </c>
      <c r="K4355" s="6">
        <v>399</v>
      </c>
      <c r="L4355" s="6">
        <v>0.15</v>
      </c>
      <c r="M4355" s="6">
        <v>59.85</v>
      </c>
      <c r="N4355" s="6">
        <v>339.15</v>
      </c>
      <c r="O4355" s="6">
        <v>113.62</v>
      </c>
      <c r="P4355" t="s">
        <v>82</v>
      </c>
      <c r="Q4355" t="s">
        <v>82</v>
      </c>
      <c r="R4355" t="s">
        <v>65</v>
      </c>
      <c r="S4355" t="s">
        <v>54</v>
      </c>
      <c r="T4355" t="s">
        <v>35</v>
      </c>
      <c r="U4355" s="13">
        <f t="shared" ref="U4355:U4418" si="272">YEAR(B4355)</f>
        <v>2025</v>
      </c>
      <c r="V4355" s="13">
        <f t="shared" ref="V4355:V4418" si="273">MONTH(B4355)</f>
        <v>3</v>
      </c>
      <c r="W4355" s="20" t="str">
        <f t="shared" ref="W4355:W4418" si="274">TEXT(B4355,"mmmm")</f>
        <v>March</v>
      </c>
      <c r="X4355">
        <v>0.33500000000000002</v>
      </c>
      <c r="Y4355" s="6">
        <f t="shared" ref="Y4355:Y4418" si="275">ROUND(N4355-(M4355),2)</f>
        <v>279.3</v>
      </c>
      <c r="Z4355" cm="1">
        <f t="array" aca="1" ref="Z4355" ca="1">IF(roud(N4355,2)=ROUND(Z4355,2),"ok","error")</f>
        <v>0</v>
      </c>
    </row>
    <row r="4356" spans="1:26" x14ac:dyDescent="0.3">
      <c r="A4356" t="s">
        <v>6080</v>
      </c>
      <c r="B4356" s="4">
        <v>45381</v>
      </c>
      <c r="C4356" t="s">
        <v>2608</v>
      </c>
      <c r="D4356" t="s">
        <v>2609</v>
      </c>
      <c r="E4356" t="s">
        <v>133</v>
      </c>
      <c r="F4356" t="s">
        <v>134</v>
      </c>
      <c r="G4356" t="s">
        <v>61</v>
      </c>
      <c r="H4356" t="s">
        <v>123</v>
      </c>
      <c r="I4356" s="6">
        <v>1</v>
      </c>
      <c r="J4356" s="6">
        <v>2999</v>
      </c>
      <c r="K4356" s="6">
        <v>2999</v>
      </c>
      <c r="L4356" s="6">
        <v>0.1</v>
      </c>
      <c r="M4356" s="6">
        <v>299.89999999999998</v>
      </c>
      <c r="N4356" s="6">
        <v>2699.1</v>
      </c>
      <c r="O4356" s="6">
        <v>350.88</v>
      </c>
      <c r="P4356" t="s">
        <v>105</v>
      </c>
      <c r="Q4356" t="s">
        <v>106</v>
      </c>
      <c r="R4356" t="s">
        <v>44</v>
      </c>
      <c r="S4356" t="s">
        <v>107</v>
      </c>
      <c r="T4356" t="s">
        <v>35</v>
      </c>
      <c r="U4356" s="13">
        <f t="shared" si="272"/>
        <v>2024</v>
      </c>
      <c r="V4356" s="13">
        <f t="shared" si="273"/>
        <v>3</v>
      </c>
      <c r="W4356" s="20" t="str">
        <f t="shared" si="274"/>
        <v>March</v>
      </c>
      <c r="X4356">
        <v>0.13</v>
      </c>
      <c r="Y4356" s="6">
        <f t="shared" si="275"/>
        <v>2399.1999999999998</v>
      </c>
      <c r="Z4356" cm="1">
        <f t="array" aca="1" ref="Z4356" ca="1">IF(roud(N4356,2)=ROUND(Z4356,2),"ok","error")</f>
        <v>0</v>
      </c>
    </row>
    <row r="4357" spans="1:26" x14ac:dyDescent="0.3">
      <c r="A4357" t="s">
        <v>6081</v>
      </c>
      <c r="B4357" s="4">
        <v>45593</v>
      </c>
      <c r="C4357" t="s">
        <v>422</v>
      </c>
      <c r="D4357" t="s">
        <v>423</v>
      </c>
      <c r="E4357" t="s">
        <v>86</v>
      </c>
      <c r="F4357" t="s">
        <v>87</v>
      </c>
      <c r="G4357" t="s">
        <v>29</v>
      </c>
      <c r="H4357" t="s">
        <v>88</v>
      </c>
      <c r="I4357" s="6">
        <v>1</v>
      </c>
      <c r="J4357" s="6">
        <v>1299</v>
      </c>
      <c r="K4357" s="6">
        <v>1299</v>
      </c>
      <c r="L4357" s="6">
        <v>0.25</v>
      </c>
      <c r="M4357" s="6">
        <v>324.75</v>
      </c>
      <c r="N4357" s="6">
        <v>974.25</v>
      </c>
      <c r="O4357" s="6">
        <v>238.69</v>
      </c>
      <c r="P4357" t="s">
        <v>158</v>
      </c>
      <c r="Q4357" t="s">
        <v>159</v>
      </c>
      <c r="R4357" t="s">
        <v>160</v>
      </c>
      <c r="S4357" t="s">
        <v>107</v>
      </c>
      <c r="T4357" t="s">
        <v>35</v>
      </c>
      <c r="U4357" s="13">
        <f t="shared" si="272"/>
        <v>2024</v>
      </c>
      <c r="V4357" s="13">
        <f t="shared" si="273"/>
        <v>10</v>
      </c>
      <c r="W4357" s="20" t="str">
        <f t="shared" si="274"/>
        <v>October</v>
      </c>
      <c r="X4357">
        <v>0.245</v>
      </c>
      <c r="Y4357" s="6">
        <f t="shared" si="275"/>
        <v>649.5</v>
      </c>
      <c r="Z4357" cm="1">
        <f t="array" aca="1" ref="Z4357" ca="1">IF(roud(N4357,2)=ROUND(Z4357,2),"ok","error")</f>
        <v>0</v>
      </c>
    </row>
    <row r="4358" spans="1:26" x14ac:dyDescent="0.3">
      <c r="A4358" t="s">
        <v>6082</v>
      </c>
      <c r="B4358" s="4">
        <v>45969</v>
      </c>
      <c r="C4358" t="s">
        <v>1268</v>
      </c>
      <c r="D4358" t="s">
        <v>1269</v>
      </c>
      <c r="E4358" t="s">
        <v>302</v>
      </c>
      <c r="F4358" t="s">
        <v>303</v>
      </c>
      <c r="G4358" t="s">
        <v>29</v>
      </c>
      <c r="H4358" t="s">
        <v>304</v>
      </c>
      <c r="I4358" s="6">
        <v>1</v>
      </c>
      <c r="J4358" s="6">
        <v>1799</v>
      </c>
      <c r="K4358" s="6">
        <v>1799</v>
      </c>
      <c r="L4358" s="6">
        <v>0.15</v>
      </c>
      <c r="M4358" s="6">
        <v>269.85000000000002</v>
      </c>
      <c r="N4358" s="6">
        <v>1529.15</v>
      </c>
      <c r="O4358" s="6">
        <v>420.52</v>
      </c>
      <c r="P4358" t="s">
        <v>170</v>
      </c>
      <c r="Q4358" t="s">
        <v>171</v>
      </c>
      <c r="R4358" t="s">
        <v>44</v>
      </c>
      <c r="S4358" t="s">
        <v>45</v>
      </c>
      <c r="T4358" t="s">
        <v>35</v>
      </c>
      <c r="U4358" s="13">
        <f t="shared" si="272"/>
        <v>2025</v>
      </c>
      <c r="V4358" s="13">
        <f t="shared" si="273"/>
        <v>11</v>
      </c>
      <c r="W4358" s="20" t="str">
        <f t="shared" si="274"/>
        <v>November</v>
      </c>
      <c r="X4358">
        <v>0.27500000000000002</v>
      </c>
      <c r="Y4358" s="6">
        <f t="shared" si="275"/>
        <v>1259.3</v>
      </c>
      <c r="Z4358" cm="1">
        <f t="array" aca="1" ref="Z4358" ca="1">IF(roud(N4358,2)=ROUND(Z4358,2),"ok","error")</f>
        <v>0</v>
      </c>
    </row>
    <row r="4359" spans="1:26" x14ac:dyDescent="0.3">
      <c r="A4359" t="s">
        <v>6083</v>
      </c>
      <c r="B4359" s="4">
        <v>45932</v>
      </c>
      <c r="C4359" t="s">
        <v>1788</v>
      </c>
      <c r="D4359" t="s">
        <v>1789</v>
      </c>
      <c r="E4359" t="s">
        <v>40</v>
      </c>
      <c r="F4359" t="s">
        <v>41</v>
      </c>
      <c r="G4359" t="s">
        <v>29</v>
      </c>
      <c r="H4359" t="s">
        <v>30</v>
      </c>
      <c r="I4359" s="6">
        <v>3</v>
      </c>
      <c r="J4359" s="6">
        <v>1199</v>
      </c>
      <c r="K4359" s="6">
        <v>3597</v>
      </c>
      <c r="L4359" s="6">
        <v>0.2</v>
      </c>
      <c r="M4359" s="6">
        <v>719.4</v>
      </c>
      <c r="N4359" s="6">
        <v>2877.6</v>
      </c>
      <c r="O4359" s="6">
        <v>748.18</v>
      </c>
      <c r="P4359" t="s">
        <v>42</v>
      </c>
      <c r="Q4359" t="s">
        <v>43</v>
      </c>
      <c r="R4359" t="s">
        <v>44</v>
      </c>
      <c r="S4359" t="s">
        <v>45</v>
      </c>
      <c r="T4359" t="s">
        <v>55</v>
      </c>
      <c r="U4359" s="13">
        <f t="shared" si="272"/>
        <v>2025</v>
      </c>
      <c r="V4359" s="13">
        <f t="shared" si="273"/>
        <v>10</v>
      </c>
      <c r="W4359" s="20" t="str">
        <f t="shared" si="274"/>
        <v>October</v>
      </c>
      <c r="X4359">
        <v>0.26</v>
      </c>
      <c r="Y4359" s="6">
        <f t="shared" si="275"/>
        <v>2158.1999999999998</v>
      </c>
      <c r="Z4359" cm="1">
        <f t="array" aca="1" ref="Z4359" ca="1">IF(roud(N4359,2)=ROUND(Z4359,2),"ok","error")</f>
        <v>0</v>
      </c>
    </row>
    <row r="4360" spans="1:26" x14ac:dyDescent="0.3">
      <c r="A4360" t="s">
        <v>6084</v>
      </c>
      <c r="B4360" s="4">
        <v>45906</v>
      </c>
      <c r="C4360" t="s">
        <v>1898</v>
      </c>
      <c r="D4360" t="s">
        <v>1899</v>
      </c>
      <c r="E4360" t="s">
        <v>302</v>
      </c>
      <c r="F4360" t="s">
        <v>303</v>
      </c>
      <c r="G4360" t="s">
        <v>29</v>
      </c>
      <c r="H4360" t="s">
        <v>304</v>
      </c>
      <c r="I4360" s="6">
        <v>1</v>
      </c>
      <c r="J4360" s="6">
        <v>1799</v>
      </c>
      <c r="K4360" s="6">
        <v>1799</v>
      </c>
      <c r="L4360" s="6">
        <v>0.25</v>
      </c>
      <c r="M4360" s="6">
        <v>449.75</v>
      </c>
      <c r="N4360" s="6">
        <v>1349.25</v>
      </c>
      <c r="O4360" s="6">
        <v>330.57</v>
      </c>
      <c r="P4360" t="s">
        <v>42</v>
      </c>
      <c r="Q4360" t="s">
        <v>43</v>
      </c>
      <c r="R4360" t="s">
        <v>44</v>
      </c>
      <c r="S4360" t="s">
        <v>54</v>
      </c>
      <c r="T4360" t="s">
        <v>55</v>
      </c>
      <c r="U4360" s="13">
        <f t="shared" si="272"/>
        <v>2025</v>
      </c>
      <c r="V4360" s="13">
        <f t="shared" si="273"/>
        <v>9</v>
      </c>
      <c r="W4360" s="20" t="str">
        <f t="shared" si="274"/>
        <v>September</v>
      </c>
      <c r="X4360">
        <v>0.245</v>
      </c>
      <c r="Y4360" s="6">
        <f t="shared" si="275"/>
        <v>899.5</v>
      </c>
      <c r="Z4360" cm="1">
        <f t="array" aca="1" ref="Z4360" ca="1">IF(roud(N4360,2)=ROUND(Z4360,2),"ok","error")</f>
        <v>0</v>
      </c>
    </row>
    <row r="4361" spans="1:26" x14ac:dyDescent="0.3">
      <c r="A4361" t="s">
        <v>6085</v>
      </c>
      <c r="B4361" s="4">
        <v>45783</v>
      </c>
      <c r="C4361" t="s">
        <v>1841</v>
      </c>
      <c r="D4361" t="s">
        <v>1842</v>
      </c>
      <c r="E4361" t="s">
        <v>198</v>
      </c>
      <c r="F4361" t="s">
        <v>199</v>
      </c>
      <c r="G4361" t="s">
        <v>61</v>
      </c>
      <c r="H4361" t="s">
        <v>71</v>
      </c>
      <c r="I4361" s="6">
        <v>1</v>
      </c>
      <c r="J4361" s="6">
        <v>899</v>
      </c>
      <c r="K4361" s="6">
        <v>899</v>
      </c>
      <c r="L4361" s="6">
        <v>0.2</v>
      </c>
      <c r="M4361" s="6">
        <v>179.8</v>
      </c>
      <c r="N4361" s="6">
        <v>719.2</v>
      </c>
      <c r="O4361" s="6">
        <v>71.92</v>
      </c>
      <c r="P4361" t="s">
        <v>82</v>
      </c>
      <c r="Q4361" t="s">
        <v>82</v>
      </c>
      <c r="R4361" t="s">
        <v>65</v>
      </c>
      <c r="S4361" t="s">
        <v>107</v>
      </c>
      <c r="T4361" t="s">
        <v>35</v>
      </c>
      <c r="U4361" s="13">
        <f t="shared" si="272"/>
        <v>2025</v>
      </c>
      <c r="V4361" s="13">
        <f t="shared" si="273"/>
        <v>5</v>
      </c>
      <c r="W4361" s="20" t="str">
        <f t="shared" si="274"/>
        <v>May</v>
      </c>
      <c r="X4361">
        <v>0.1</v>
      </c>
      <c r="Y4361" s="6">
        <f t="shared" si="275"/>
        <v>539.4</v>
      </c>
      <c r="Z4361" cm="1">
        <f t="array" aca="1" ref="Z4361" ca="1">IF(roud(N4361,2)=ROUND(Z4361,2),"ok","error")</f>
        <v>0</v>
      </c>
    </row>
    <row r="4362" spans="1:26" x14ac:dyDescent="0.3">
      <c r="A4362" t="s">
        <v>6086</v>
      </c>
      <c r="B4362" s="4">
        <v>45496</v>
      </c>
      <c r="C4362" t="s">
        <v>883</v>
      </c>
      <c r="D4362" t="s">
        <v>884</v>
      </c>
      <c r="E4362" t="s">
        <v>27</v>
      </c>
      <c r="F4362" t="s">
        <v>28</v>
      </c>
      <c r="G4362" t="s">
        <v>29</v>
      </c>
      <c r="H4362" t="s">
        <v>30</v>
      </c>
      <c r="I4362" s="6">
        <v>2</v>
      </c>
      <c r="J4362" s="6">
        <v>1999</v>
      </c>
      <c r="K4362" s="6">
        <v>3998</v>
      </c>
      <c r="L4362" s="6">
        <v>0</v>
      </c>
      <c r="M4362" s="6">
        <v>0</v>
      </c>
      <c r="N4362" s="6">
        <v>3998</v>
      </c>
      <c r="O4362" s="6">
        <v>1279.3599999999999</v>
      </c>
      <c r="P4362" t="s">
        <v>105</v>
      </c>
      <c r="Q4362" t="s">
        <v>106</v>
      </c>
      <c r="R4362" t="s">
        <v>44</v>
      </c>
      <c r="S4362" t="s">
        <v>107</v>
      </c>
      <c r="T4362" t="s">
        <v>46</v>
      </c>
      <c r="U4362" s="13">
        <f t="shared" si="272"/>
        <v>2024</v>
      </c>
      <c r="V4362" s="13">
        <f t="shared" si="273"/>
        <v>7</v>
      </c>
      <c r="W4362" s="20" t="str">
        <f t="shared" si="274"/>
        <v>July</v>
      </c>
      <c r="X4362">
        <v>0.32</v>
      </c>
      <c r="Y4362" s="6">
        <f t="shared" si="275"/>
        <v>3998</v>
      </c>
      <c r="Z4362" cm="1">
        <f t="array" aca="1" ref="Z4362" ca="1">IF(roud(N4362,2)=ROUND(Z4362,2),"ok","error")</f>
        <v>0</v>
      </c>
    </row>
    <row r="4363" spans="1:26" x14ac:dyDescent="0.3">
      <c r="A4363" t="s">
        <v>6087</v>
      </c>
      <c r="B4363" s="4">
        <v>45391</v>
      </c>
      <c r="C4363" t="s">
        <v>460</v>
      </c>
      <c r="D4363" t="s">
        <v>461</v>
      </c>
      <c r="E4363" t="s">
        <v>198</v>
      </c>
      <c r="F4363" t="s">
        <v>199</v>
      </c>
      <c r="G4363" t="s">
        <v>61</v>
      </c>
      <c r="H4363" t="s">
        <v>71</v>
      </c>
      <c r="I4363" s="6">
        <v>1</v>
      </c>
      <c r="J4363" s="6">
        <v>899</v>
      </c>
      <c r="K4363" s="6">
        <v>899</v>
      </c>
      <c r="L4363" s="6">
        <v>0.15</v>
      </c>
      <c r="M4363" s="6">
        <v>134.85</v>
      </c>
      <c r="N4363" s="6">
        <v>764.15</v>
      </c>
      <c r="O4363" s="6">
        <v>87.88</v>
      </c>
      <c r="P4363" t="s">
        <v>105</v>
      </c>
      <c r="Q4363" t="s">
        <v>106</v>
      </c>
      <c r="R4363" t="s">
        <v>44</v>
      </c>
      <c r="S4363" t="s">
        <v>54</v>
      </c>
      <c r="T4363" t="s">
        <v>35</v>
      </c>
      <c r="U4363" s="13">
        <f t="shared" si="272"/>
        <v>2024</v>
      </c>
      <c r="V4363" s="13">
        <f t="shared" si="273"/>
        <v>4</v>
      </c>
      <c r="W4363" s="20" t="str">
        <f t="shared" si="274"/>
        <v>April</v>
      </c>
      <c r="X4363">
        <v>0.115</v>
      </c>
      <c r="Y4363" s="6">
        <f t="shared" si="275"/>
        <v>629.29999999999995</v>
      </c>
      <c r="Z4363" cm="1">
        <f t="array" aca="1" ref="Z4363" ca="1">IF(roud(N4363,2)=ROUND(Z4363,2),"ok","error")</f>
        <v>0</v>
      </c>
    </row>
    <row r="4364" spans="1:26" x14ac:dyDescent="0.3">
      <c r="A4364" t="s">
        <v>6088</v>
      </c>
      <c r="B4364" s="4">
        <v>45318</v>
      </c>
      <c r="C4364" t="s">
        <v>297</v>
      </c>
      <c r="D4364" t="s">
        <v>298</v>
      </c>
      <c r="E4364" t="s">
        <v>273</v>
      </c>
      <c r="F4364" t="s">
        <v>274</v>
      </c>
      <c r="G4364" t="s">
        <v>29</v>
      </c>
      <c r="H4364" t="s">
        <v>88</v>
      </c>
      <c r="I4364" s="6">
        <v>3</v>
      </c>
      <c r="J4364" s="6">
        <v>2499</v>
      </c>
      <c r="K4364" s="6">
        <v>7497</v>
      </c>
      <c r="L4364" s="6">
        <v>0</v>
      </c>
      <c r="M4364" s="6">
        <v>0</v>
      </c>
      <c r="N4364" s="6">
        <v>7497</v>
      </c>
      <c r="O4364" s="6">
        <v>2399.04</v>
      </c>
      <c r="P4364" t="s">
        <v>31</v>
      </c>
      <c r="Q4364" t="s">
        <v>32</v>
      </c>
      <c r="R4364" t="s">
        <v>33</v>
      </c>
      <c r="S4364" t="s">
        <v>45</v>
      </c>
      <c r="T4364" t="s">
        <v>35</v>
      </c>
      <c r="U4364" s="13">
        <f t="shared" si="272"/>
        <v>2024</v>
      </c>
      <c r="V4364" s="13">
        <f t="shared" si="273"/>
        <v>1</v>
      </c>
      <c r="W4364" s="20" t="str">
        <f t="shared" si="274"/>
        <v>January</v>
      </c>
      <c r="X4364">
        <v>0.32</v>
      </c>
      <c r="Y4364" s="6">
        <f t="shared" si="275"/>
        <v>7497</v>
      </c>
      <c r="Z4364" cm="1">
        <f t="array" aca="1" ref="Z4364" ca="1">IF(roud(N4364,2)=ROUND(Z4364,2),"ok","error")</f>
        <v>0</v>
      </c>
    </row>
    <row r="4365" spans="1:26" x14ac:dyDescent="0.3">
      <c r="A4365" t="s">
        <v>6089</v>
      </c>
      <c r="B4365" s="4">
        <v>45503</v>
      </c>
      <c r="C4365" t="s">
        <v>368</v>
      </c>
      <c r="D4365" t="s">
        <v>369</v>
      </c>
      <c r="E4365" t="s">
        <v>80</v>
      </c>
      <c r="F4365" t="s">
        <v>81</v>
      </c>
      <c r="G4365" t="s">
        <v>52</v>
      </c>
      <c r="H4365" t="s">
        <v>53</v>
      </c>
      <c r="I4365" s="6">
        <v>1</v>
      </c>
      <c r="J4365" s="6">
        <v>3499</v>
      </c>
      <c r="K4365" s="6">
        <v>3499</v>
      </c>
      <c r="L4365" s="6">
        <v>0.15</v>
      </c>
      <c r="M4365" s="6">
        <v>524.85</v>
      </c>
      <c r="N4365" s="6">
        <v>2974.15</v>
      </c>
      <c r="O4365" s="6">
        <v>579.96</v>
      </c>
      <c r="P4365" t="s">
        <v>63</v>
      </c>
      <c r="Q4365" t="s">
        <v>64</v>
      </c>
      <c r="R4365" t="s">
        <v>65</v>
      </c>
      <c r="S4365" t="s">
        <v>107</v>
      </c>
      <c r="T4365" t="s">
        <v>55</v>
      </c>
      <c r="U4365" s="13">
        <f t="shared" si="272"/>
        <v>2024</v>
      </c>
      <c r="V4365" s="13">
        <f t="shared" si="273"/>
        <v>7</v>
      </c>
      <c r="W4365" s="20" t="str">
        <f t="shared" si="274"/>
        <v>July</v>
      </c>
      <c r="X4365">
        <v>0.19500000000000001</v>
      </c>
      <c r="Y4365" s="6">
        <f t="shared" si="275"/>
        <v>2449.3000000000002</v>
      </c>
      <c r="Z4365" cm="1">
        <f t="array" aca="1" ref="Z4365" ca="1">IF(roud(N4365,2)=ROUND(Z4365,2),"ok","error")</f>
        <v>0</v>
      </c>
    </row>
    <row r="4366" spans="1:26" x14ac:dyDescent="0.3">
      <c r="A4366" t="s">
        <v>6090</v>
      </c>
      <c r="B4366" s="4">
        <v>45466</v>
      </c>
      <c r="C4366" t="s">
        <v>2715</v>
      </c>
      <c r="D4366" t="s">
        <v>2716</v>
      </c>
      <c r="E4366" t="s">
        <v>198</v>
      </c>
      <c r="F4366" t="s">
        <v>199</v>
      </c>
      <c r="G4366" t="s">
        <v>61</v>
      </c>
      <c r="H4366" t="s">
        <v>71</v>
      </c>
      <c r="I4366" s="6">
        <v>4</v>
      </c>
      <c r="J4366" s="6">
        <v>899</v>
      </c>
      <c r="K4366" s="6">
        <v>3596</v>
      </c>
      <c r="L4366" s="6">
        <v>0.1</v>
      </c>
      <c r="M4366" s="6">
        <v>359.6</v>
      </c>
      <c r="N4366" s="6">
        <v>3236.4</v>
      </c>
      <c r="O4366" s="6">
        <v>420.73</v>
      </c>
      <c r="P4366" t="s">
        <v>158</v>
      </c>
      <c r="Q4366" t="s">
        <v>159</v>
      </c>
      <c r="R4366" t="s">
        <v>160</v>
      </c>
      <c r="S4366" t="s">
        <v>45</v>
      </c>
      <c r="T4366" t="s">
        <v>35</v>
      </c>
      <c r="U4366" s="13">
        <f t="shared" si="272"/>
        <v>2024</v>
      </c>
      <c r="V4366" s="13">
        <f t="shared" si="273"/>
        <v>6</v>
      </c>
      <c r="W4366" s="20" t="str">
        <f t="shared" si="274"/>
        <v>June</v>
      </c>
      <c r="X4366">
        <v>0.13</v>
      </c>
      <c r="Y4366" s="6">
        <f t="shared" si="275"/>
        <v>2876.8</v>
      </c>
      <c r="Z4366" cm="1">
        <f t="array" aca="1" ref="Z4366" ca="1">IF(roud(N4366,2)=ROUND(Z4366,2),"ok","error")</f>
        <v>0</v>
      </c>
    </row>
    <row r="4367" spans="1:26" x14ac:dyDescent="0.3">
      <c r="A4367" t="s">
        <v>6091</v>
      </c>
      <c r="B4367" s="4">
        <v>45945</v>
      </c>
      <c r="C4367" t="s">
        <v>1939</v>
      </c>
      <c r="D4367" t="s">
        <v>1940</v>
      </c>
      <c r="E4367" t="s">
        <v>133</v>
      </c>
      <c r="F4367" t="s">
        <v>134</v>
      </c>
      <c r="G4367" t="s">
        <v>61</v>
      </c>
      <c r="H4367" t="s">
        <v>123</v>
      </c>
      <c r="I4367" s="6">
        <v>3</v>
      </c>
      <c r="J4367" s="6">
        <v>2999</v>
      </c>
      <c r="K4367" s="6">
        <v>8997</v>
      </c>
      <c r="L4367" s="6">
        <v>0.3</v>
      </c>
      <c r="M4367" s="6">
        <v>2699.1</v>
      </c>
      <c r="N4367" s="6">
        <v>6297.9</v>
      </c>
      <c r="O4367" s="6">
        <v>440.85</v>
      </c>
      <c r="P4367" t="s">
        <v>186</v>
      </c>
      <c r="Q4367" t="s">
        <v>187</v>
      </c>
      <c r="R4367" t="s">
        <v>160</v>
      </c>
      <c r="S4367" t="s">
        <v>107</v>
      </c>
      <c r="T4367" t="s">
        <v>35</v>
      </c>
      <c r="U4367" s="13">
        <f t="shared" si="272"/>
        <v>2025</v>
      </c>
      <c r="V4367" s="13">
        <f t="shared" si="273"/>
        <v>10</v>
      </c>
      <c r="W4367" s="20" t="str">
        <f t="shared" si="274"/>
        <v>October</v>
      </c>
      <c r="X4367">
        <v>7.0000000000000007E-2</v>
      </c>
      <c r="Y4367" s="6">
        <f t="shared" si="275"/>
        <v>3598.8</v>
      </c>
      <c r="Z4367" cm="1">
        <f t="array" aca="1" ref="Z4367" ca="1">IF(roud(N4367,2)=ROUND(Z4367,2),"ok","error")</f>
        <v>0</v>
      </c>
    </row>
    <row r="4368" spans="1:26" x14ac:dyDescent="0.3">
      <c r="A4368" t="s">
        <v>6092</v>
      </c>
      <c r="B4368" s="4">
        <v>45590</v>
      </c>
      <c r="C4368" t="s">
        <v>3569</v>
      </c>
      <c r="D4368" t="s">
        <v>3570</v>
      </c>
      <c r="E4368" t="s">
        <v>40</v>
      </c>
      <c r="F4368" t="s">
        <v>41</v>
      </c>
      <c r="G4368" t="s">
        <v>29</v>
      </c>
      <c r="H4368" t="s">
        <v>30</v>
      </c>
      <c r="I4368" s="6">
        <v>1</v>
      </c>
      <c r="J4368" s="6">
        <v>1199</v>
      </c>
      <c r="K4368" s="6">
        <v>1199</v>
      </c>
      <c r="L4368" s="6">
        <v>0.05</v>
      </c>
      <c r="M4368" s="6">
        <v>59.95</v>
      </c>
      <c r="N4368" s="6">
        <v>1139.05</v>
      </c>
      <c r="O4368" s="6">
        <v>347.41</v>
      </c>
      <c r="P4368" t="s">
        <v>63</v>
      </c>
      <c r="Q4368" t="s">
        <v>64</v>
      </c>
      <c r="R4368" t="s">
        <v>65</v>
      </c>
      <c r="S4368" t="s">
        <v>107</v>
      </c>
      <c r="T4368" t="s">
        <v>35</v>
      </c>
      <c r="U4368" s="13">
        <f t="shared" si="272"/>
        <v>2024</v>
      </c>
      <c r="V4368" s="13">
        <f t="shared" si="273"/>
        <v>10</v>
      </c>
      <c r="W4368" s="20" t="str">
        <f t="shared" si="274"/>
        <v>October</v>
      </c>
      <c r="X4368">
        <v>0.30499999999999999</v>
      </c>
      <c r="Y4368" s="6">
        <f t="shared" si="275"/>
        <v>1079.0999999999999</v>
      </c>
      <c r="Z4368" cm="1">
        <f t="array" aca="1" ref="Z4368" ca="1">IF(roud(N4368,2)=ROUND(Z4368,2),"ok","error")</f>
        <v>0</v>
      </c>
    </row>
    <row r="4369" spans="1:26" x14ac:dyDescent="0.3">
      <c r="A4369" t="s">
        <v>6093</v>
      </c>
      <c r="B4369" s="4">
        <v>45375</v>
      </c>
      <c r="C4369" t="s">
        <v>2027</v>
      </c>
      <c r="D4369" t="s">
        <v>2028</v>
      </c>
      <c r="E4369" t="s">
        <v>40</v>
      </c>
      <c r="F4369" t="s">
        <v>41</v>
      </c>
      <c r="G4369" t="s">
        <v>29</v>
      </c>
      <c r="H4369" t="s">
        <v>30</v>
      </c>
      <c r="I4369" s="6">
        <v>4</v>
      </c>
      <c r="J4369" s="6">
        <v>1199</v>
      </c>
      <c r="K4369" s="6">
        <v>4796</v>
      </c>
      <c r="L4369" s="6">
        <v>0.15</v>
      </c>
      <c r="M4369" s="6">
        <v>719.4</v>
      </c>
      <c r="N4369" s="6">
        <v>4076.6</v>
      </c>
      <c r="O4369" s="6">
        <v>1121.06</v>
      </c>
      <c r="P4369" t="s">
        <v>105</v>
      </c>
      <c r="Q4369" t="s">
        <v>106</v>
      </c>
      <c r="R4369" t="s">
        <v>44</v>
      </c>
      <c r="S4369" t="s">
        <v>98</v>
      </c>
      <c r="T4369" t="s">
        <v>35</v>
      </c>
      <c r="U4369" s="13">
        <f t="shared" si="272"/>
        <v>2024</v>
      </c>
      <c r="V4369" s="13">
        <f t="shared" si="273"/>
        <v>3</v>
      </c>
      <c r="W4369" s="20" t="str">
        <f t="shared" si="274"/>
        <v>March</v>
      </c>
      <c r="X4369">
        <v>0.27500000000000002</v>
      </c>
      <c r="Y4369" s="6">
        <f t="shared" si="275"/>
        <v>3357.2</v>
      </c>
      <c r="Z4369" cm="1">
        <f t="array" aca="1" ref="Z4369" ca="1">IF(roud(N4369,2)=ROUND(Z4369,2),"ok","error")</f>
        <v>0</v>
      </c>
    </row>
    <row r="4370" spans="1:26" x14ac:dyDescent="0.3">
      <c r="A4370" t="s">
        <v>6094</v>
      </c>
      <c r="B4370" s="4">
        <v>45776</v>
      </c>
      <c r="C4370" t="s">
        <v>204</v>
      </c>
      <c r="D4370" t="s">
        <v>205</v>
      </c>
      <c r="E4370" t="s">
        <v>484</v>
      </c>
      <c r="F4370" t="s">
        <v>485</v>
      </c>
      <c r="G4370" t="s">
        <v>113</v>
      </c>
      <c r="H4370" t="s">
        <v>169</v>
      </c>
      <c r="I4370" s="6">
        <v>2</v>
      </c>
      <c r="J4370" s="6">
        <v>1599</v>
      </c>
      <c r="K4370" s="6">
        <v>3198</v>
      </c>
      <c r="L4370" s="6">
        <v>0</v>
      </c>
      <c r="M4370" s="6">
        <v>0</v>
      </c>
      <c r="N4370" s="6">
        <v>3198</v>
      </c>
      <c r="O4370" s="6">
        <v>895.44</v>
      </c>
      <c r="P4370" t="s">
        <v>94</v>
      </c>
      <c r="Q4370" t="s">
        <v>64</v>
      </c>
      <c r="R4370" t="s">
        <v>65</v>
      </c>
      <c r="S4370" t="s">
        <v>54</v>
      </c>
      <c r="T4370" t="s">
        <v>35</v>
      </c>
      <c r="U4370" s="13">
        <f t="shared" si="272"/>
        <v>2025</v>
      </c>
      <c r="V4370" s="13">
        <f t="shared" si="273"/>
        <v>4</v>
      </c>
      <c r="W4370" s="20" t="str">
        <f t="shared" si="274"/>
        <v>April</v>
      </c>
      <c r="X4370">
        <v>0.28000000000000003</v>
      </c>
      <c r="Y4370" s="6">
        <f t="shared" si="275"/>
        <v>3198</v>
      </c>
      <c r="Z4370" cm="1">
        <f t="array" aca="1" ref="Z4370" ca="1">IF(roud(N4370,2)=ROUND(Z4370,2),"ok","error")</f>
        <v>0</v>
      </c>
    </row>
    <row r="4371" spans="1:26" x14ac:dyDescent="0.3">
      <c r="A4371" t="s">
        <v>6095</v>
      </c>
      <c r="B4371" s="4">
        <v>45410</v>
      </c>
      <c r="C4371" t="s">
        <v>1666</v>
      </c>
      <c r="D4371" t="s">
        <v>1667</v>
      </c>
      <c r="E4371" t="s">
        <v>323</v>
      </c>
      <c r="F4371" t="s">
        <v>324</v>
      </c>
      <c r="G4371" t="s">
        <v>29</v>
      </c>
      <c r="H4371" t="s">
        <v>304</v>
      </c>
      <c r="I4371" s="6">
        <v>1</v>
      </c>
      <c r="J4371" s="6">
        <v>799</v>
      </c>
      <c r="K4371" s="6">
        <v>799</v>
      </c>
      <c r="L4371" s="6">
        <v>0.1</v>
      </c>
      <c r="M4371" s="6">
        <v>79.900000000000006</v>
      </c>
      <c r="N4371" s="6">
        <v>719.1</v>
      </c>
      <c r="O4371" s="6">
        <v>208.54</v>
      </c>
      <c r="P4371" t="s">
        <v>94</v>
      </c>
      <c r="Q4371" t="s">
        <v>64</v>
      </c>
      <c r="R4371" t="s">
        <v>65</v>
      </c>
      <c r="S4371" t="s">
        <v>98</v>
      </c>
      <c r="T4371" t="s">
        <v>35</v>
      </c>
      <c r="U4371" s="13">
        <f t="shared" si="272"/>
        <v>2024</v>
      </c>
      <c r="V4371" s="13">
        <f t="shared" si="273"/>
        <v>4</v>
      </c>
      <c r="W4371" s="20" t="str">
        <f t="shared" si="274"/>
        <v>April</v>
      </c>
      <c r="X4371">
        <v>0.28999999999999998</v>
      </c>
      <c r="Y4371" s="6">
        <f t="shared" si="275"/>
        <v>639.20000000000005</v>
      </c>
      <c r="Z4371" cm="1">
        <f t="array" aca="1" ref="Z4371" ca="1">IF(roud(N4371,2)=ROUND(Z4371,2),"ok","error")</f>
        <v>0</v>
      </c>
    </row>
    <row r="4372" spans="1:26" x14ac:dyDescent="0.3">
      <c r="A4372" t="s">
        <v>6096</v>
      </c>
      <c r="B4372" s="4">
        <v>45607</v>
      </c>
      <c r="C4372" t="s">
        <v>726</v>
      </c>
      <c r="D4372" t="s">
        <v>727</v>
      </c>
      <c r="E4372" t="s">
        <v>492</v>
      </c>
      <c r="F4372" t="s">
        <v>493</v>
      </c>
      <c r="G4372" t="s">
        <v>214</v>
      </c>
      <c r="H4372" t="s">
        <v>494</v>
      </c>
      <c r="I4372" s="6">
        <v>2</v>
      </c>
      <c r="J4372" s="6">
        <v>1499</v>
      </c>
      <c r="K4372" s="6">
        <v>2998</v>
      </c>
      <c r="L4372" s="6">
        <v>0.1</v>
      </c>
      <c r="M4372" s="6">
        <v>299.8</v>
      </c>
      <c r="N4372" s="6">
        <v>2698.2</v>
      </c>
      <c r="O4372" s="6">
        <v>944.37</v>
      </c>
      <c r="P4372" t="s">
        <v>144</v>
      </c>
      <c r="Q4372" t="s">
        <v>145</v>
      </c>
      <c r="R4372" t="s">
        <v>65</v>
      </c>
      <c r="S4372" t="s">
        <v>107</v>
      </c>
      <c r="T4372" t="s">
        <v>35</v>
      </c>
      <c r="U4372" s="13">
        <f t="shared" si="272"/>
        <v>2024</v>
      </c>
      <c r="V4372" s="13">
        <f t="shared" si="273"/>
        <v>11</v>
      </c>
      <c r="W4372" s="20" t="str">
        <f t="shared" si="274"/>
        <v>November</v>
      </c>
      <c r="X4372">
        <v>0.35</v>
      </c>
      <c r="Y4372" s="6">
        <f t="shared" si="275"/>
        <v>2398.4</v>
      </c>
      <c r="Z4372" cm="1">
        <f t="array" aca="1" ref="Z4372" ca="1">IF(roud(N4372,2)=ROUND(Z4372,2),"ok","error")</f>
        <v>0</v>
      </c>
    </row>
    <row r="4373" spans="1:26" x14ac:dyDescent="0.3">
      <c r="A4373" t="s">
        <v>6097</v>
      </c>
      <c r="B4373" s="4">
        <v>45699</v>
      </c>
      <c r="C4373" t="s">
        <v>749</v>
      </c>
      <c r="D4373" t="s">
        <v>750</v>
      </c>
      <c r="E4373" t="s">
        <v>69</v>
      </c>
      <c r="F4373" t="s">
        <v>70</v>
      </c>
      <c r="G4373" t="s">
        <v>61</v>
      </c>
      <c r="H4373" t="s">
        <v>71</v>
      </c>
      <c r="I4373" s="6">
        <v>3</v>
      </c>
      <c r="J4373" s="6">
        <v>1299</v>
      </c>
      <c r="K4373" s="6">
        <v>3897</v>
      </c>
      <c r="L4373" s="6">
        <v>0</v>
      </c>
      <c r="M4373" s="6">
        <v>0</v>
      </c>
      <c r="N4373" s="6">
        <v>3897</v>
      </c>
      <c r="O4373" s="6">
        <v>623.52</v>
      </c>
      <c r="P4373" t="s">
        <v>31</v>
      </c>
      <c r="Q4373" t="s">
        <v>32</v>
      </c>
      <c r="R4373" t="s">
        <v>33</v>
      </c>
      <c r="S4373" t="s">
        <v>45</v>
      </c>
      <c r="T4373" t="s">
        <v>55</v>
      </c>
      <c r="U4373" s="13">
        <f t="shared" si="272"/>
        <v>2025</v>
      </c>
      <c r="V4373" s="13">
        <f t="shared" si="273"/>
        <v>2</v>
      </c>
      <c r="W4373" s="20" t="str">
        <f t="shared" si="274"/>
        <v>February</v>
      </c>
      <c r="X4373">
        <v>0.16</v>
      </c>
      <c r="Y4373" s="6">
        <f t="shared" si="275"/>
        <v>3897</v>
      </c>
      <c r="Z4373" cm="1">
        <f t="array" aca="1" ref="Z4373" ca="1">IF(roud(N4373,2)=ROUND(Z4373,2),"ok","error")</f>
        <v>0</v>
      </c>
    </row>
    <row r="4374" spans="1:26" x14ac:dyDescent="0.3">
      <c r="A4374" t="s">
        <v>6098</v>
      </c>
      <c r="B4374" s="4">
        <v>45774</v>
      </c>
      <c r="C4374" t="s">
        <v>3027</v>
      </c>
      <c r="D4374" t="s">
        <v>3028</v>
      </c>
      <c r="E4374" t="s">
        <v>284</v>
      </c>
      <c r="F4374" t="s">
        <v>285</v>
      </c>
      <c r="G4374" t="s">
        <v>52</v>
      </c>
      <c r="H4374" t="s">
        <v>129</v>
      </c>
      <c r="I4374" s="6">
        <v>3</v>
      </c>
      <c r="J4374" s="6">
        <v>999</v>
      </c>
      <c r="K4374" s="6">
        <v>2997</v>
      </c>
      <c r="L4374" s="6">
        <v>0</v>
      </c>
      <c r="M4374" s="6">
        <v>0</v>
      </c>
      <c r="N4374" s="6">
        <v>2997</v>
      </c>
      <c r="O4374" s="6">
        <v>719.28</v>
      </c>
      <c r="P4374" t="s">
        <v>186</v>
      </c>
      <c r="Q4374" t="s">
        <v>187</v>
      </c>
      <c r="R4374" t="s">
        <v>160</v>
      </c>
      <c r="S4374" t="s">
        <v>45</v>
      </c>
      <c r="T4374" t="s">
        <v>55</v>
      </c>
      <c r="U4374" s="13">
        <f t="shared" si="272"/>
        <v>2025</v>
      </c>
      <c r="V4374" s="13">
        <f t="shared" si="273"/>
        <v>4</v>
      </c>
      <c r="W4374" s="20" t="str">
        <f t="shared" si="274"/>
        <v>April</v>
      </c>
      <c r="X4374">
        <v>0.24</v>
      </c>
      <c r="Y4374" s="6">
        <f t="shared" si="275"/>
        <v>2997</v>
      </c>
      <c r="Z4374" cm="1">
        <f t="array" aca="1" ref="Z4374" ca="1">IF(roud(N4374,2)=ROUND(Z4374,2),"ok","error")</f>
        <v>0</v>
      </c>
    </row>
    <row r="4375" spans="1:26" x14ac:dyDescent="0.3">
      <c r="A4375" t="s">
        <v>6099</v>
      </c>
      <c r="B4375" s="4">
        <v>45792</v>
      </c>
      <c r="C4375" t="s">
        <v>2053</v>
      </c>
      <c r="D4375" t="s">
        <v>2054</v>
      </c>
      <c r="E4375" t="s">
        <v>484</v>
      </c>
      <c r="F4375" t="s">
        <v>485</v>
      </c>
      <c r="G4375" t="s">
        <v>113</v>
      </c>
      <c r="H4375" t="s">
        <v>169</v>
      </c>
      <c r="I4375" s="6">
        <v>1</v>
      </c>
      <c r="J4375" s="6">
        <v>1599</v>
      </c>
      <c r="K4375" s="6">
        <v>1599</v>
      </c>
      <c r="L4375" s="6">
        <v>0.2</v>
      </c>
      <c r="M4375" s="6">
        <v>319.8</v>
      </c>
      <c r="N4375" s="6">
        <v>1279.2</v>
      </c>
      <c r="O4375" s="6">
        <v>281.42</v>
      </c>
      <c r="P4375" t="s">
        <v>144</v>
      </c>
      <c r="Q4375" t="s">
        <v>145</v>
      </c>
      <c r="R4375" t="s">
        <v>65</v>
      </c>
      <c r="S4375" t="s">
        <v>98</v>
      </c>
      <c r="T4375" t="s">
        <v>35</v>
      </c>
      <c r="U4375" s="13">
        <f t="shared" si="272"/>
        <v>2025</v>
      </c>
      <c r="V4375" s="13">
        <f t="shared" si="273"/>
        <v>5</v>
      </c>
      <c r="W4375" s="20" t="str">
        <f t="shared" si="274"/>
        <v>May</v>
      </c>
      <c r="X4375">
        <v>0.22</v>
      </c>
      <c r="Y4375" s="6">
        <f t="shared" si="275"/>
        <v>959.4</v>
      </c>
      <c r="Z4375" cm="1">
        <f t="array" aca="1" ref="Z4375" ca="1">IF(roud(N4375,2)=ROUND(Z4375,2),"ok","error")</f>
        <v>0</v>
      </c>
    </row>
    <row r="4376" spans="1:26" x14ac:dyDescent="0.3">
      <c r="A4376" t="s">
        <v>6100</v>
      </c>
      <c r="B4376" s="4">
        <v>45968</v>
      </c>
      <c r="C4376" t="s">
        <v>2261</v>
      </c>
      <c r="D4376" t="s">
        <v>2262</v>
      </c>
      <c r="E4376" t="s">
        <v>80</v>
      </c>
      <c r="F4376" t="s">
        <v>81</v>
      </c>
      <c r="G4376" t="s">
        <v>52</v>
      </c>
      <c r="H4376" t="s">
        <v>53</v>
      </c>
      <c r="I4376" s="6">
        <v>2</v>
      </c>
      <c r="J4376" s="6">
        <v>3499</v>
      </c>
      <c r="K4376" s="6">
        <v>6998</v>
      </c>
      <c r="L4376" s="6">
        <v>0.2</v>
      </c>
      <c r="M4376" s="6">
        <v>1399.6</v>
      </c>
      <c r="N4376" s="6">
        <v>5598.4</v>
      </c>
      <c r="O4376" s="6">
        <v>1007.71</v>
      </c>
      <c r="P4376" t="s">
        <v>94</v>
      </c>
      <c r="Q4376" t="s">
        <v>64</v>
      </c>
      <c r="R4376" t="s">
        <v>65</v>
      </c>
      <c r="S4376" t="s">
        <v>45</v>
      </c>
      <c r="T4376" t="s">
        <v>55</v>
      </c>
      <c r="U4376" s="13">
        <f t="shared" si="272"/>
        <v>2025</v>
      </c>
      <c r="V4376" s="13">
        <f t="shared" si="273"/>
        <v>11</v>
      </c>
      <c r="W4376" s="20" t="str">
        <f t="shared" si="274"/>
        <v>November</v>
      </c>
      <c r="X4376">
        <v>0.18</v>
      </c>
      <c r="Y4376" s="6">
        <f t="shared" si="275"/>
        <v>4198.8</v>
      </c>
      <c r="Z4376" cm="1">
        <f t="array" aca="1" ref="Z4376" ca="1">IF(roud(N4376,2)=ROUND(Z4376,2),"ok","error")</f>
        <v>0</v>
      </c>
    </row>
    <row r="4377" spans="1:26" x14ac:dyDescent="0.3">
      <c r="A4377" t="s">
        <v>6101</v>
      </c>
      <c r="B4377" s="4">
        <v>45563</v>
      </c>
      <c r="C4377" t="s">
        <v>1745</v>
      </c>
      <c r="D4377" t="s">
        <v>1746</v>
      </c>
      <c r="E4377" t="s">
        <v>69</v>
      </c>
      <c r="F4377" t="s">
        <v>70</v>
      </c>
      <c r="G4377" t="s">
        <v>61</v>
      </c>
      <c r="H4377" t="s">
        <v>71</v>
      </c>
      <c r="I4377" s="6">
        <v>2</v>
      </c>
      <c r="J4377" s="6">
        <v>1299</v>
      </c>
      <c r="K4377" s="6">
        <v>2598</v>
      </c>
      <c r="L4377" s="6">
        <v>0.2</v>
      </c>
      <c r="M4377" s="6">
        <v>519.6</v>
      </c>
      <c r="N4377" s="6">
        <v>2078.4</v>
      </c>
      <c r="O4377" s="6">
        <v>207.84</v>
      </c>
      <c r="P4377" t="s">
        <v>82</v>
      </c>
      <c r="Q4377" t="s">
        <v>82</v>
      </c>
      <c r="R4377" t="s">
        <v>65</v>
      </c>
      <c r="S4377" t="s">
        <v>54</v>
      </c>
      <c r="T4377" t="s">
        <v>35</v>
      </c>
      <c r="U4377" s="13">
        <f t="shared" si="272"/>
        <v>2024</v>
      </c>
      <c r="V4377" s="13">
        <f t="shared" si="273"/>
        <v>9</v>
      </c>
      <c r="W4377" s="20" t="str">
        <f t="shared" si="274"/>
        <v>September</v>
      </c>
      <c r="X4377">
        <v>0.1</v>
      </c>
      <c r="Y4377" s="6">
        <f t="shared" si="275"/>
        <v>1558.8</v>
      </c>
      <c r="Z4377" cm="1">
        <f t="array" aca="1" ref="Z4377" ca="1">IF(roud(N4377,2)=ROUND(Z4377,2),"ok","error")</f>
        <v>0</v>
      </c>
    </row>
    <row r="4378" spans="1:26" x14ac:dyDescent="0.3">
      <c r="A4378" t="s">
        <v>6102</v>
      </c>
      <c r="B4378" s="4">
        <v>45385</v>
      </c>
      <c r="C4378" t="s">
        <v>1108</v>
      </c>
      <c r="D4378" t="s">
        <v>1109</v>
      </c>
      <c r="E4378" t="s">
        <v>273</v>
      </c>
      <c r="F4378" t="s">
        <v>274</v>
      </c>
      <c r="G4378" t="s">
        <v>29</v>
      </c>
      <c r="H4378" t="s">
        <v>88</v>
      </c>
      <c r="I4378" s="6">
        <v>1</v>
      </c>
      <c r="J4378" s="6">
        <v>2499</v>
      </c>
      <c r="K4378" s="6">
        <v>2499</v>
      </c>
      <c r="L4378" s="6">
        <v>0.15</v>
      </c>
      <c r="M4378" s="6">
        <v>374.85</v>
      </c>
      <c r="N4378" s="6">
        <v>2124.15</v>
      </c>
      <c r="O4378" s="6">
        <v>584.14</v>
      </c>
      <c r="P4378" t="s">
        <v>105</v>
      </c>
      <c r="Q4378" t="s">
        <v>106</v>
      </c>
      <c r="R4378" t="s">
        <v>44</v>
      </c>
      <c r="S4378" t="s">
        <v>107</v>
      </c>
      <c r="T4378" t="s">
        <v>35</v>
      </c>
      <c r="U4378" s="13">
        <f t="shared" si="272"/>
        <v>2024</v>
      </c>
      <c r="V4378" s="13">
        <f t="shared" si="273"/>
        <v>4</v>
      </c>
      <c r="W4378" s="20" t="str">
        <f t="shared" si="274"/>
        <v>April</v>
      </c>
      <c r="X4378">
        <v>0.27500000000000002</v>
      </c>
      <c r="Y4378" s="6">
        <f t="shared" si="275"/>
        <v>1749.3</v>
      </c>
      <c r="Z4378" cm="1">
        <f t="array" aca="1" ref="Z4378" ca="1">IF(roud(N4378,2)=ROUND(Z4378,2),"ok","error")</f>
        <v>0</v>
      </c>
    </row>
    <row r="4379" spans="1:26" x14ac:dyDescent="0.3">
      <c r="A4379" t="s">
        <v>6103</v>
      </c>
      <c r="B4379" s="4">
        <v>45949</v>
      </c>
      <c r="C4379" t="s">
        <v>1481</v>
      </c>
      <c r="D4379" t="s">
        <v>1482</v>
      </c>
      <c r="E4379" t="s">
        <v>273</v>
      </c>
      <c r="F4379" t="s">
        <v>274</v>
      </c>
      <c r="G4379" t="s">
        <v>29</v>
      </c>
      <c r="H4379" t="s">
        <v>88</v>
      </c>
      <c r="I4379" s="6">
        <v>2</v>
      </c>
      <c r="J4379" s="6">
        <v>2499</v>
      </c>
      <c r="K4379" s="6">
        <v>4998</v>
      </c>
      <c r="L4379" s="6">
        <v>0.1</v>
      </c>
      <c r="M4379" s="6">
        <v>499.8</v>
      </c>
      <c r="N4379" s="6">
        <v>4498.2</v>
      </c>
      <c r="O4379" s="6">
        <v>1304.48</v>
      </c>
      <c r="P4379" t="s">
        <v>105</v>
      </c>
      <c r="Q4379" t="s">
        <v>106</v>
      </c>
      <c r="R4379" t="s">
        <v>44</v>
      </c>
      <c r="S4379" t="s">
        <v>54</v>
      </c>
      <c r="T4379" t="s">
        <v>55</v>
      </c>
      <c r="U4379" s="13">
        <f t="shared" si="272"/>
        <v>2025</v>
      </c>
      <c r="V4379" s="13">
        <f t="shared" si="273"/>
        <v>10</v>
      </c>
      <c r="W4379" s="20" t="str">
        <f t="shared" si="274"/>
        <v>October</v>
      </c>
      <c r="X4379">
        <v>0.28999999999999998</v>
      </c>
      <c r="Y4379" s="6">
        <f t="shared" si="275"/>
        <v>3998.4</v>
      </c>
      <c r="Z4379" cm="1">
        <f t="array" aca="1" ref="Z4379" ca="1">IF(roud(N4379,2)=ROUND(Z4379,2),"ok","error")</f>
        <v>0</v>
      </c>
    </row>
    <row r="4380" spans="1:26" x14ac:dyDescent="0.3">
      <c r="A4380" t="s">
        <v>6104</v>
      </c>
      <c r="B4380" s="4">
        <v>45849</v>
      </c>
      <c r="C4380" t="s">
        <v>348</v>
      </c>
      <c r="D4380" t="s">
        <v>349</v>
      </c>
      <c r="E4380" t="s">
        <v>284</v>
      </c>
      <c r="F4380" t="s">
        <v>285</v>
      </c>
      <c r="G4380" t="s">
        <v>52</v>
      </c>
      <c r="H4380" t="s">
        <v>129</v>
      </c>
      <c r="I4380" s="6">
        <v>1</v>
      </c>
      <c r="J4380" s="6">
        <v>999</v>
      </c>
      <c r="K4380" s="6">
        <v>999</v>
      </c>
      <c r="L4380" s="6">
        <v>0.2</v>
      </c>
      <c r="M4380" s="6">
        <v>199.8</v>
      </c>
      <c r="N4380" s="6">
        <v>799.2</v>
      </c>
      <c r="O4380" s="6">
        <v>143.86000000000001</v>
      </c>
      <c r="P4380" t="s">
        <v>170</v>
      </c>
      <c r="Q4380" t="s">
        <v>171</v>
      </c>
      <c r="R4380" t="s">
        <v>44</v>
      </c>
      <c r="S4380" t="s">
        <v>107</v>
      </c>
      <c r="T4380" t="s">
        <v>35</v>
      </c>
      <c r="U4380" s="13">
        <f t="shared" si="272"/>
        <v>2025</v>
      </c>
      <c r="V4380" s="13">
        <f t="shared" si="273"/>
        <v>7</v>
      </c>
      <c r="W4380" s="20" t="str">
        <f t="shared" si="274"/>
        <v>July</v>
      </c>
      <c r="X4380">
        <v>0.18</v>
      </c>
      <c r="Y4380" s="6">
        <f t="shared" si="275"/>
        <v>599.4</v>
      </c>
      <c r="Z4380" cm="1">
        <f t="array" aca="1" ref="Z4380" ca="1">IF(roud(N4380,2)=ROUND(Z4380,2),"ok","error")</f>
        <v>0</v>
      </c>
    </row>
    <row r="4381" spans="1:26" x14ac:dyDescent="0.3">
      <c r="A4381" t="s">
        <v>6105</v>
      </c>
      <c r="B4381" s="4">
        <v>45688</v>
      </c>
      <c r="C4381" t="s">
        <v>2225</v>
      </c>
      <c r="D4381" t="s">
        <v>2226</v>
      </c>
      <c r="E4381" t="s">
        <v>127</v>
      </c>
      <c r="F4381" t="s">
        <v>128</v>
      </c>
      <c r="G4381" t="s">
        <v>52</v>
      </c>
      <c r="H4381" t="s">
        <v>129</v>
      </c>
      <c r="I4381" s="6">
        <v>1</v>
      </c>
      <c r="J4381" s="6">
        <v>1299</v>
      </c>
      <c r="K4381" s="6">
        <v>1299</v>
      </c>
      <c r="L4381" s="6">
        <v>0.1</v>
      </c>
      <c r="M4381" s="6">
        <v>129.9</v>
      </c>
      <c r="N4381" s="6">
        <v>1169.0999999999999</v>
      </c>
      <c r="O4381" s="6">
        <v>245.51</v>
      </c>
      <c r="P4381" t="s">
        <v>170</v>
      </c>
      <c r="Q4381" t="s">
        <v>171</v>
      </c>
      <c r="R4381" t="s">
        <v>44</v>
      </c>
      <c r="S4381" t="s">
        <v>45</v>
      </c>
      <c r="T4381" t="s">
        <v>35</v>
      </c>
      <c r="U4381" s="13">
        <f t="shared" si="272"/>
        <v>2025</v>
      </c>
      <c r="V4381" s="13">
        <f t="shared" si="273"/>
        <v>1</v>
      </c>
      <c r="W4381" s="20" t="str">
        <f t="shared" si="274"/>
        <v>January</v>
      </c>
      <c r="X4381">
        <v>0.21</v>
      </c>
      <c r="Y4381" s="6">
        <f t="shared" si="275"/>
        <v>1039.2</v>
      </c>
      <c r="Z4381" cm="1">
        <f t="array" aca="1" ref="Z4381" ca="1">IF(roud(N4381,2)=ROUND(Z4381,2),"ok","error")</f>
        <v>0</v>
      </c>
    </row>
    <row r="4382" spans="1:26" x14ac:dyDescent="0.3">
      <c r="A4382" t="s">
        <v>6106</v>
      </c>
      <c r="B4382" s="4">
        <v>45481</v>
      </c>
      <c r="C4382" t="s">
        <v>407</v>
      </c>
      <c r="D4382" t="s">
        <v>408</v>
      </c>
      <c r="E4382" t="s">
        <v>133</v>
      </c>
      <c r="F4382" t="s">
        <v>134</v>
      </c>
      <c r="G4382" t="s">
        <v>61</v>
      </c>
      <c r="H4382" t="s">
        <v>123</v>
      </c>
      <c r="I4382" s="6">
        <v>3</v>
      </c>
      <c r="J4382" s="6">
        <v>2999</v>
      </c>
      <c r="K4382" s="6">
        <v>8997</v>
      </c>
      <c r="L4382" s="6">
        <v>0.25</v>
      </c>
      <c r="M4382" s="6">
        <v>2249.25</v>
      </c>
      <c r="N4382" s="6">
        <v>6747.75</v>
      </c>
      <c r="O4382" s="6">
        <v>573.55999999999995</v>
      </c>
      <c r="P4382" t="s">
        <v>63</v>
      </c>
      <c r="Q4382" t="s">
        <v>64</v>
      </c>
      <c r="R4382" t="s">
        <v>65</v>
      </c>
      <c r="S4382" t="s">
        <v>45</v>
      </c>
      <c r="T4382" t="s">
        <v>55</v>
      </c>
      <c r="U4382" s="13">
        <f t="shared" si="272"/>
        <v>2024</v>
      </c>
      <c r="V4382" s="13">
        <f t="shared" si="273"/>
        <v>7</v>
      </c>
      <c r="W4382" s="20" t="str">
        <f t="shared" si="274"/>
        <v>July</v>
      </c>
      <c r="X4382">
        <v>8.5000000000000006E-2</v>
      </c>
      <c r="Y4382" s="6">
        <f t="shared" si="275"/>
        <v>4498.5</v>
      </c>
      <c r="Z4382" cm="1">
        <f t="array" aca="1" ref="Z4382" ca="1">IF(roud(N4382,2)=ROUND(Z4382,2),"ok","error")</f>
        <v>0</v>
      </c>
    </row>
    <row r="4383" spans="1:26" x14ac:dyDescent="0.3">
      <c r="A4383" t="s">
        <v>6107</v>
      </c>
      <c r="B4383" s="4">
        <v>45671</v>
      </c>
      <c r="C4383" t="s">
        <v>942</v>
      </c>
      <c r="D4383" t="s">
        <v>943</v>
      </c>
      <c r="E4383" t="s">
        <v>40</v>
      </c>
      <c r="F4383" t="s">
        <v>41</v>
      </c>
      <c r="G4383" t="s">
        <v>29</v>
      </c>
      <c r="H4383" t="s">
        <v>30</v>
      </c>
      <c r="I4383" s="6">
        <v>2</v>
      </c>
      <c r="J4383" s="6">
        <v>1199</v>
      </c>
      <c r="K4383" s="6">
        <v>2398</v>
      </c>
      <c r="L4383" s="6">
        <v>0</v>
      </c>
      <c r="M4383" s="6">
        <v>0</v>
      </c>
      <c r="N4383" s="6">
        <v>2398</v>
      </c>
      <c r="O4383" s="6">
        <v>767.36</v>
      </c>
      <c r="P4383" t="s">
        <v>42</v>
      </c>
      <c r="Q4383" t="s">
        <v>43</v>
      </c>
      <c r="R4383" t="s">
        <v>44</v>
      </c>
      <c r="S4383" t="s">
        <v>107</v>
      </c>
      <c r="T4383" t="s">
        <v>46</v>
      </c>
      <c r="U4383" s="13">
        <f t="shared" si="272"/>
        <v>2025</v>
      </c>
      <c r="V4383" s="13">
        <f t="shared" si="273"/>
        <v>1</v>
      </c>
      <c r="W4383" s="20" t="str">
        <f t="shared" si="274"/>
        <v>January</v>
      </c>
      <c r="X4383">
        <v>0.32</v>
      </c>
      <c r="Y4383" s="6">
        <f t="shared" si="275"/>
        <v>2398</v>
      </c>
      <c r="Z4383" cm="1">
        <f t="array" aca="1" ref="Z4383" ca="1">IF(roud(N4383,2)=ROUND(Z4383,2),"ok","error")</f>
        <v>0</v>
      </c>
    </row>
    <row r="4384" spans="1:26" x14ac:dyDescent="0.3">
      <c r="A4384" t="s">
        <v>6108</v>
      </c>
      <c r="B4384" s="4">
        <v>45682</v>
      </c>
      <c r="C4384" t="s">
        <v>2758</v>
      </c>
      <c r="D4384" t="s">
        <v>2759</v>
      </c>
      <c r="E4384" t="s">
        <v>27</v>
      </c>
      <c r="F4384" t="s">
        <v>28</v>
      </c>
      <c r="G4384" t="s">
        <v>29</v>
      </c>
      <c r="H4384" t="s">
        <v>30</v>
      </c>
      <c r="I4384" s="6">
        <v>1</v>
      </c>
      <c r="J4384" s="6">
        <v>1999</v>
      </c>
      <c r="K4384" s="6">
        <v>1999</v>
      </c>
      <c r="L4384" s="6">
        <v>0.2</v>
      </c>
      <c r="M4384" s="6">
        <v>399.8</v>
      </c>
      <c r="N4384" s="6">
        <v>1599.2</v>
      </c>
      <c r="O4384" s="6">
        <v>415.79</v>
      </c>
      <c r="P4384" t="s">
        <v>31</v>
      </c>
      <c r="Q4384" t="s">
        <v>32</v>
      </c>
      <c r="R4384" t="s">
        <v>33</v>
      </c>
      <c r="S4384" t="s">
        <v>34</v>
      </c>
      <c r="T4384" t="s">
        <v>35</v>
      </c>
      <c r="U4384" s="13">
        <f t="shared" si="272"/>
        <v>2025</v>
      </c>
      <c r="V4384" s="13">
        <f t="shared" si="273"/>
        <v>1</v>
      </c>
      <c r="W4384" s="20" t="str">
        <f t="shared" si="274"/>
        <v>January</v>
      </c>
      <c r="X4384">
        <v>0.26</v>
      </c>
      <c r="Y4384" s="6">
        <f t="shared" si="275"/>
        <v>1199.4000000000001</v>
      </c>
      <c r="Z4384" cm="1">
        <f t="array" aca="1" ref="Z4384" ca="1">IF(roud(N4384,2)=ROUND(Z4384,2),"ok","error")</f>
        <v>0</v>
      </c>
    </row>
    <row r="4385" spans="1:26" x14ac:dyDescent="0.3">
      <c r="A4385" t="s">
        <v>6109</v>
      </c>
      <c r="B4385" s="4">
        <v>45670</v>
      </c>
      <c r="C4385" t="s">
        <v>978</v>
      </c>
      <c r="D4385" t="s">
        <v>979</v>
      </c>
      <c r="E4385" t="s">
        <v>167</v>
      </c>
      <c r="F4385" t="s">
        <v>168</v>
      </c>
      <c r="G4385" t="s">
        <v>113</v>
      </c>
      <c r="H4385" t="s">
        <v>169</v>
      </c>
      <c r="I4385" s="6">
        <v>3</v>
      </c>
      <c r="J4385" s="6">
        <v>899</v>
      </c>
      <c r="K4385" s="6">
        <v>2697</v>
      </c>
      <c r="L4385" s="6">
        <v>0.3</v>
      </c>
      <c r="M4385" s="6">
        <v>809.1</v>
      </c>
      <c r="N4385" s="6">
        <v>1887.9</v>
      </c>
      <c r="O4385" s="6">
        <v>358.7</v>
      </c>
      <c r="P4385" t="s">
        <v>105</v>
      </c>
      <c r="Q4385" t="s">
        <v>106</v>
      </c>
      <c r="R4385" t="s">
        <v>44</v>
      </c>
      <c r="S4385" t="s">
        <v>45</v>
      </c>
      <c r="T4385" t="s">
        <v>35</v>
      </c>
      <c r="U4385" s="13">
        <f t="shared" si="272"/>
        <v>2025</v>
      </c>
      <c r="V4385" s="13">
        <f t="shared" si="273"/>
        <v>1</v>
      </c>
      <c r="W4385" s="20" t="str">
        <f t="shared" si="274"/>
        <v>January</v>
      </c>
      <c r="X4385">
        <v>0.19</v>
      </c>
      <c r="Y4385" s="6">
        <f t="shared" si="275"/>
        <v>1078.8</v>
      </c>
      <c r="Z4385" cm="1">
        <f t="array" aca="1" ref="Z4385" ca="1">IF(roud(N4385,2)=ROUND(Z4385,2),"ok","error")</f>
        <v>0</v>
      </c>
    </row>
    <row r="4386" spans="1:26" x14ac:dyDescent="0.3">
      <c r="A4386" t="s">
        <v>6110</v>
      </c>
      <c r="B4386" s="4">
        <v>45483</v>
      </c>
      <c r="C4386" t="s">
        <v>362</v>
      </c>
      <c r="D4386" t="s">
        <v>363</v>
      </c>
      <c r="E4386" t="s">
        <v>86</v>
      </c>
      <c r="F4386" t="s">
        <v>87</v>
      </c>
      <c r="G4386" t="s">
        <v>29</v>
      </c>
      <c r="H4386" t="s">
        <v>88</v>
      </c>
      <c r="I4386" s="6">
        <v>2</v>
      </c>
      <c r="J4386" s="6">
        <v>1299</v>
      </c>
      <c r="K4386" s="6">
        <v>2598</v>
      </c>
      <c r="L4386" s="6">
        <v>0.05</v>
      </c>
      <c r="M4386" s="6">
        <v>129.9</v>
      </c>
      <c r="N4386" s="6">
        <v>2468.1</v>
      </c>
      <c r="O4386" s="6">
        <v>752.77</v>
      </c>
      <c r="P4386" t="s">
        <v>94</v>
      </c>
      <c r="Q4386" t="s">
        <v>64</v>
      </c>
      <c r="R4386" t="s">
        <v>65</v>
      </c>
      <c r="S4386" t="s">
        <v>54</v>
      </c>
      <c r="T4386" t="s">
        <v>35</v>
      </c>
      <c r="U4386" s="13">
        <f t="shared" si="272"/>
        <v>2024</v>
      </c>
      <c r="V4386" s="13">
        <f t="shared" si="273"/>
        <v>7</v>
      </c>
      <c r="W4386" s="20" t="str">
        <f t="shared" si="274"/>
        <v>July</v>
      </c>
      <c r="X4386">
        <v>0.30499999999999999</v>
      </c>
      <c r="Y4386" s="6">
        <f t="shared" si="275"/>
        <v>2338.1999999999998</v>
      </c>
      <c r="Z4386" cm="1">
        <f t="array" aca="1" ref="Z4386" ca="1">IF(roud(N4386,2)=ROUND(Z4386,2),"ok","error")</f>
        <v>0</v>
      </c>
    </row>
    <row r="4387" spans="1:26" x14ac:dyDescent="0.3">
      <c r="A4387" t="s">
        <v>6111</v>
      </c>
      <c r="B4387" s="4">
        <v>45748</v>
      </c>
      <c r="C4387" t="s">
        <v>1352</v>
      </c>
      <c r="D4387" t="s">
        <v>1353</v>
      </c>
      <c r="E4387" t="s">
        <v>212</v>
      </c>
      <c r="F4387" t="s">
        <v>213</v>
      </c>
      <c r="G4387" t="s">
        <v>214</v>
      </c>
      <c r="H4387" t="s">
        <v>215</v>
      </c>
      <c r="I4387" s="6">
        <v>1</v>
      </c>
      <c r="J4387" s="6">
        <v>599</v>
      </c>
      <c r="K4387" s="6">
        <v>599</v>
      </c>
      <c r="L4387" s="6">
        <v>0.15</v>
      </c>
      <c r="M4387" s="6">
        <v>89.85</v>
      </c>
      <c r="N4387" s="6">
        <v>509.15</v>
      </c>
      <c r="O4387" s="6">
        <v>170.57</v>
      </c>
      <c r="P4387" t="s">
        <v>82</v>
      </c>
      <c r="Q4387" t="s">
        <v>82</v>
      </c>
      <c r="R4387" t="s">
        <v>65</v>
      </c>
      <c r="S4387" t="s">
        <v>45</v>
      </c>
      <c r="T4387" t="s">
        <v>35</v>
      </c>
      <c r="U4387" s="13">
        <f t="shared" si="272"/>
        <v>2025</v>
      </c>
      <c r="V4387" s="13">
        <f t="shared" si="273"/>
        <v>4</v>
      </c>
      <c r="W4387" s="20" t="str">
        <f t="shared" si="274"/>
        <v>April</v>
      </c>
      <c r="X4387">
        <v>0.33500000000000002</v>
      </c>
      <c r="Y4387" s="6">
        <f t="shared" si="275"/>
        <v>419.3</v>
      </c>
      <c r="Z4387" cm="1">
        <f t="array" aca="1" ref="Z4387" ca="1">IF(roud(N4387,2)=ROUND(Z4387,2),"ok","error")</f>
        <v>0</v>
      </c>
    </row>
    <row r="4388" spans="1:26" x14ac:dyDescent="0.3">
      <c r="A4388" t="s">
        <v>6112</v>
      </c>
      <c r="B4388" s="4">
        <v>45337</v>
      </c>
      <c r="C4388" t="s">
        <v>2335</v>
      </c>
      <c r="D4388" t="s">
        <v>2336</v>
      </c>
      <c r="E4388" t="s">
        <v>80</v>
      </c>
      <c r="F4388" t="s">
        <v>81</v>
      </c>
      <c r="G4388" t="s">
        <v>52</v>
      </c>
      <c r="H4388" t="s">
        <v>53</v>
      </c>
      <c r="I4388" s="6">
        <v>4</v>
      </c>
      <c r="J4388" s="6">
        <v>3499</v>
      </c>
      <c r="K4388" s="6">
        <v>13996</v>
      </c>
      <c r="L4388" s="6">
        <v>0.25</v>
      </c>
      <c r="M4388" s="6">
        <v>3499</v>
      </c>
      <c r="N4388" s="6">
        <v>10497</v>
      </c>
      <c r="O4388" s="6">
        <v>1732</v>
      </c>
      <c r="P4388" t="s">
        <v>191</v>
      </c>
      <c r="Q4388" t="s">
        <v>187</v>
      </c>
      <c r="R4388" t="s">
        <v>160</v>
      </c>
      <c r="S4388" t="s">
        <v>98</v>
      </c>
      <c r="T4388" t="s">
        <v>55</v>
      </c>
      <c r="U4388" s="13">
        <f t="shared" si="272"/>
        <v>2024</v>
      </c>
      <c r="V4388" s="13">
        <f t="shared" si="273"/>
        <v>2</v>
      </c>
      <c r="W4388" s="20" t="str">
        <f t="shared" si="274"/>
        <v>February</v>
      </c>
      <c r="X4388">
        <v>0.16500000000000001</v>
      </c>
      <c r="Y4388" s="6">
        <f t="shared" si="275"/>
        <v>6998</v>
      </c>
      <c r="Z4388" cm="1">
        <f t="array" aca="1" ref="Z4388" ca="1">IF(roud(N4388,2)=ROUND(Z4388,2),"ok","error")</f>
        <v>0</v>
      </c>
    </row>
    <row r="4389" spans="1:26" x14ac:dyDescent="0.3">
      <c r="A4389" t="s">
        <v>6113</v>
      </c>
      <c r="B4389" s="4">
        <v>45561</v>
      </c>
      <c r="C4389" t="s">
        <v>2608</v>
      </c>
      <c r="D4389" t="s">
        <v>2609</v>
      </c>
      <c r="E4389" t="s">
        <v>102</v>
      </c>
      <c r="F4389" t="s">
        <v>103</v>
      </c>
      <c r="G4389" t="s">
        <v>52</v>
      </c>
      <c r="H4389" t="s">
        <v>104</v>
      </c>
      <c r="I4389" s="6">
        <v>5</v>
      </c>
      <c r="J4389" s="6">
        <v>5999</v>
      </c>
      <c r="K4389" s="6">
        <v>29995</v>
      </c>
      <c r="L4389" s="6">
        <v>0.1</v>
      </c>
      <c r="M4389" s="6">
        <v>2999.5</v>
      </c>
      <c r="N4389" s="6">
        <v>26995.5</v>
      </c>
      <c r="O4389" s="6">
        <v>5669.05</v>
      </c>
      <c r="P4389" t="s">
        <v>31</v>
      </c>
      <c r="Q4389" t="s">
        <v>32</v>
      </c>
      <c r="R4389" t="s">
        <v>33</v>
      </c>
      <c r="S4389" t="s">
        <v>45</v>
      </c>
      <c r="T4389" t="s">
        <v>35</v>
      </c>
      <c r="U4389" s="13">
        <f t="shared" si="272"/>
        <v>2024</v>
      </c>
      <c r="V4389" s="13">
        <f t="shared" si="273"/>
        <v>9</v>
      </c>
      <c r="W4389" s="20" t="str">
        <f t="shared" si="274"/>
        <v>September</v>
      </c>
      <c r="X4389">
        <v>0.21</v>
      </c>
      <c r="Y4389" s="6">
        <f t="shared" si="275"/>
        <v>23996</v>
      </c>
      <c r="Z4389" cm="1">
        <f t="array" aca="1" ref="Z4389" ca="1">IF(roud(N4389,2)=ROUND(Z4389,2),"ok","error")</f>
        <v>0</v>
      </c>
    </row>
    <row r="4390" spans="1:26" x14ac:dyDescent="0.3">
      <c r="A4390" t="s">
        <v>6114</v>
      </c>
      <c r="B4390" s="4">
        <v>45742</v>
      </c>
      <c r="C4390" t="s">
        <v>978</v>
      </c>
      <c r="D4390" t="s">
        <v>979</v>
      </c>
      <c r="E4390" t="s">
        <v>273</v>
      </c>
      <c r="F4390" t="s">
        <v>274</v>
      </c>
      <c r="G4390" t="s">
        <v>29</v>
      </c>
      <c r="H4390" t="s">
        <v>88</v>
      </c>
      <c r="I4390" s="6">
        <v>2</v>
      </c>
      <c r="J4390" s="6">
        <v>2499</v>
      </c>
      <c r="K4390" s="6">
        <v>4998</v>
      </c>
      <c r="L4390" s="6">
        <v>0.05</v>
      </c>
      <c r="M4390" s="6">
        <v>249.9</v>
      </c>
      <c r="N4390" s="6">
        <v>4748.1000000000004</v>
      </c>
      <c r="O4390" s="6">
        <v>1448.17</v>
      </c>
      <c r="P4390" t="s">
        <v>186</v>
      </c>
      <c r="Q4390" t="s">
        <v>187</v>
      </c>
      <c r="R4390" t="s">
        <v>160</v>
      </c>
      <c r="S4390" t="s">
        <v>34</v>
      </c>
      <c r="T4390" t="s">
        <v>35</v>
      </c>
      <c r="U4390" s="13">
        <f t="shared" si="272"/>
        <v>2025</v>
      </c>
      <c r="V4390" s="13">
        <f t="shared" si="273"/>
        <v>3</v>
      </c>
      <c r="W4390" s="20" t="str">
        <f t="shared" si="274"/>
        <v>March</v>
      </c>
      <c r="X4390">
        <v>0.30499999999999999</v>
      </c>
      <c r="Y4390" s="6">
        <f t="shared" si="275"/>
        <v>4498.2</v>
      </c>
      <c r="Z4390" cm="1">
        <f t="array" aca="1" ref="Z4390" ca="1">IF(roud(N4390,2)=ROUND(Z4390,2),"ok","error")</f>
        <v>0</v>
      </c>
    </row>
    <row r="4391" spans="1:26" x14ac:dyDescent="0.3">
      <c r="A4391" t="s">
        <v>6115</v>
      </c>
      <c r="B4391" s="4">
        <v>45768</v>
      </c>
      <c r="C4391" t="s">
        <v>1410</v>
      </c>
      <c r="D4391" t="s">
        <v>1411</v>
      </c>
      <c r="E4391" t="s">
        <v>50</v>
      </c>
      <c r="F4391" t="s">
        <v>51</v>
      </c>
      <c r="G4391" t="s">
        <v>52</v>
      </c>
      <c r="H4391" t="s">
        <v>53</v>
      </c>
      <c r="I4391" s="6">
        <v>5</v>
      </c>
      <c r="J4391" s="6">
        <v>2999</v>
      </c>
      <c r="K4391" s="6">
        <v>14995</v>
      </c>
      <c r="L4391" s="6">
        <v>0.1</v>
      </c>
      <c r="M4391" s="6">
        <v>1499.5</v>
      </c>
      <c r="N4391" s="6">
        <v>13495.5</v>
      </c>
      <c r="O4391" s="6">
        <v>2834.06</v>
      </c>
      <c r="P4391" t="s">
        <v>82</v>
      </c>
      <c r="Q4391" t="s">
        <v>82</v>
      </c>
      <c r="R4391" t="s">
        <v>65</v>
      </c>
      <c r="S4391" t="s">
        <v>107</v>
      </c>
      <c r="T4391" t="s">
        <v>35</v>
      </c>
      <c r="U4391" s="13">
        <f t="shared" si="272"/>
        <v>2025</v>
      </c>
      <c r="V4391" s="13">
        <f t="shared" si="273"/>
        <v>4</v>
      </c>
      <c r="W4391" s="20" t="str">
        <f t="shared" si="274"/>
        <v>April</v>
      </c>
      <c r="X4391">
        <v>0.21</v>
      </c>
      <c r="Y4391" s="6">
        <f t="shared" si="275"/>
        <v>11996</v>
      </c>
      <c r="Z4391" cm="1">
        <f t="array" aca="1" ref="Z4391" ca="1">IF(roud(N4391,2)=ROUND(Z4391,2),"ok","error")</f>
        <v>0</v>
      </c>
    </row>
    <row r="4392" spans="1:26" x14ac:dyDescent="0.3">
      <c r="A4392" t="s">
        <v>6116</v>
      </c>
      <c r="B4392" s="4">
        <v>45561</v>
      </c>
      <c r="C4392" t="s">
        <v>2319</v>
      </c>
      <c r="D4392" t="s">
        <v>2320</v>
      </c>
      <c r="E4392" t="s">
        <v>86</v>
      </c>
      <c r="F4392" t="s">
        <v>87</v>
      </c>
      <c r="G4392" t="s">
        <v>29</v>
      </c>
      <c r="H4392" t="s">
        <v>88</v>
      </c>
      <c r="I4392" s="6">
        <v>1</v>
      </c>
      <c r="J4392" s="6">
        <v>1299</v>
      </c>
      <c r="K4392" s="6">
        <v>1299</v>
      </c>
      <c r="L4392" s="6">
        <v>0</v>
      </c>
      <c r="M4392" s="6">
        <v>0</v>
      </c>
      <c r="N4392" s="6">
        <v>1299</v>
      </c>
      <c r="O4392" s="6">
        <v>415.68</v>
      </c>
      <c r="P4392" t="s">
        <v>31</v>
      </c>
      <c r="Q4392" t="s">
        <v>32</v>
      </c>
      <c r="R4392" t="s">
        <v>33</v>
      </c>
      <c r="S4392" t="s">
        <v>45</v>
      </c>
      <c r="T4392" t="s">
        <v>35</v>
      </c>
      <c r="U4392" s="13">
        <f t="shared" si="272"/>
        <v>2024</v>
      </c>
      <c r="V4392" s="13">
        <f t="shared" si="273"/>
        <v>9</v>
      </c>
      <c r="W4392" s="20" t="str">
        <f t="shared" si="274"/>
        <v>September</v>
      </c>
      <c r="X4392">
        <v>0.32</v>
      </c>
      <c r="Y4392" s="6">
        <f t="shared" si="275"/>
        <v>1299</v>
      </c>
      <c r="Z4392" cm="1">
        <f t="array" aca="1" ref="Z4392" ca="1">IF(roud(N4392,2)=ROUND(Z4392,2),"ok","error")</f>
        <v>0</v>
      </c>
    </row>
    <row r="4393" spans="1:26" x14ac:dyDescent="0.3">
      <c r="A4393" t="s">
        <v>6117</v>
      </c>
      <c r="B4393" s="4">
        <v>45523</v>
      </c>
      <c r="C4393" t="s">
        <v>4261</v>
      </c>
      <c r="D4393" t="s">
        <v>4262</v>
      </c>
      <c r="E4393" t="s">
        <v>127</v>
      </c>
      <c r="F4393" t="s">
        <v>128</v>
      </c>
      <c r="G4393" t="s">
        <v>52</v>
      </c>
      <c r="H4393" t="s">
        <v>129</v>
      </c>
      <c r="I4393" s="6">
        <v>1</v>
      </c>
      <c r="J4393" s="6">
        <v>1299</v>
      </c>
      <c r="K4393" s="6">
        <v>1299</v>
      </c>
      <c r="L4393" s="6">
        <v>0.2</v>
      </c>
      <c r="M4393" s="6">
        <v>259.8</v>
      </c>
      <c r="N4393" s="6">
        <v>1039.2</v>
      </c>
      <c r="O4393" s="6">
        <v>187.06</v>
      </c>
      <c r="P4393" t="s">
        <v>42</v>
      </c>
      <c r="Q4393" t="s">
        <v>43</v>
      </c>
      <c r="R4393" t="s">
        <v>44</v>
      </c>
      <c r="S4393" t="s">
        <v>98</v>
      </c>
      <c r="T4393" t="s">
        <v>55</v>
      </c>
      <c r="U4393" s="13">
        <f t="shared" si="272"/>
        <v>2024</v>
      </c>
      <c r="V4393" s="13">
        <f t="shared" si="273"/>
        <v>8</v>
      </c>
      <c r="W4393" s="20" t="str">
        <f t="shared" si="274"/>
        <v>August</v>
      </c>
      <c r="X4393">
        <v>0.18</v>
      </c>
      <c r="Y4393" s="6">
        <f t="shared" si="275"/>
        <v>779.4</v>
      </c>
      <c r="Z4393" cm="1">
        <f t="array" aca="1" ref="Z4393" ca="1">IF(roud(N4393,2)=ROUND(Z4393,2),"ok","error")</f>
        <v>0</v>
      </c>
    </row>
    <row r="4394" spans="1:26" x14ac:dyDescent="0.3">
      <c r="A4394" t="s">
        <v>6118</v>
      </c>
      <c r="B4394" s="4">
        <v>45567</v>
      </c>
      <c r="C4394" t="s">
        <v>540</v>
      </c>
      <c r="D4394" t="s">
        <v>541</v>
      </c>
      <c r="E4394" t="s">
        <v>133</v>
      </c>
      <c r="F4394" t="s">
        <v>134</v>
      </c>
      <c r="G4394" t="s">
        <v>61</v>
      </c>
      <c r="H4394" t="s">
        <v>123</v>
      </c>
      <c r="I4394" s="6">
        <v>2</v>
      </c>
      <c r="J4394" s="6">
        <v>2999</v>
      </c>
      <c r="K4394" s="6">
        <v>5998</v>
      </c>
      <c r="L4394" s="6">
        <v>0.1</v>
      </c>
      <c r="M4394" s="6">
        <v>599.79999999999995</v>
      </c>
      <c r="N4394" s="6">
        <v>5398.2</v>
      </c>
      <c r="O4394" s="6">
        <v>701.77</v>
      </c>
      <c r="P4394" t="s">
        <v>186</v>
      </c>
      <c r="Q4394" t="s">
        <v>187</v>
      </c>
      <c r="R4394" t="s">
        <v>160</v>
      </c>
      <c r="S4394" t="s">
        <v>54</v>
      </c>
      <c r="T4394" t="s">
        <v>35</v>
      </c>
      <c r="U4394" s="13">
        <f t="shared" si="272"/>
        <v>2024</v>
      </c>
      <c r="V4394" s="13">
        <f t="shared" si="273"/>
        <v>10</v>
      </c>
      <c r="W4394" s="20" t="str">
        <f t="shared" si="274"/>
        <v>October</v>
      </c>
      <c r="X4394">
        <v>0.13</v>
      </c>
      <c r="Y4394" s="6">
        <f t="shared" si="275"/>
        <v>4798.3999999999996</v>
      </c>
      <c r="Z4394" cm="1">
        <f t="array" aca="1" ref="Z4394" ca="1">IF(roud(N4394,2)=ROUND(Z4394,2),"ok","error")</f>
        <v>0</v>
      </c>
    </row>
    <row r="4395" spans="1:26" x14ac:dyDescent="0.3">
      <c r="A4395" t="s">
        <v>6119</v>
      </c>
      <c r="B4395" s="4">
        <v>45869</v>
      </c>
      <c r="C4395" t="s">
        <v>309</v>
      </c>
      <c r="D4395" t="s">
        <v>310</v>
      </c>
      <c r="E4395" t="s">
        <v>80</v>
      </c>
      <c r="F4395" t="s">
        <v>81</v>
      </c>
      <c r="G4395" t="s">
        <v>52</v>
      </c>
      <c r="H4395" t="s">
        <v>53</v>
      </c>
      <c r="I4395" s="6">
        <v>3</v>
      </c>
      <c r="J4395" s="6">
        <v>3499</v>
      </c>
      <c r="K4395" s="6">
        <v>10497</v>
      </c>
      <c r="L4395" s="6">
        <v>0.1</v>
      </c>
      <c r="M4395" s="6">
        <v>1049.7</v>
      </c>
      <c r="N4395" s="6">
        <v>9447.2999999999993</v>
      </c>
      <c r="O4395" s="6">
        <v>1983.93</v>
      </c>
      <c r="P4395" t="s">
        <v>186</v>
      </c>
      <c r="Q4395" t="s">
        <v>187</v>
      </c>
      <c r="R4395" t="s">
        <v>160</v>
      </c>
      <c r="S4395" t="s">
        <v>107</v>
      </c>
      <c r="T4395" t="s">
        <v>35</v>
      </c>
      <c r="U4395" s="13">
        <f t="shared" si="272"/>
        <v>2025</v>
      </c>
      <c r="V4395" s="13">
        <f t="shared" si="273"/>
        <v>7</v>
      </c>
      <c r="W4395" s="20" t="str">
        <f t="shared" si="274"/>
        <v>July</v>
      </c>
      <c r="X4395">
        <v>0.21</v>
      </c>
      <c r="Y4395" s="6">
        <f t="shared" si="275"/>
        <v>8397.6</v>
      </c>
      <c r="Z4395" cm="1">
        <f t="array" aca="1" ref="Z4395" ca="1">IF(roud(N4395,2)=ROUND(Z4395,2),"ok","error")</f>
        <v>0</v>
      </c>
    </row>
    <row r="4396" spans="1:26" x14ac:dyDescent="0.3">
      <c r="A4396" t="s">
        <v>6120</v>
      </c>
      <c r="B4396" s="4">
        <v>45355</v>
      </c>
      <c r="C4396" t="s">
        <v>2136</v>
      </c>
      <c r="D4396" t="s">
        <v>2137</v>
      </c>
      <c r="E4396" t="s">
        <v>59</v>
      </c>
      <c r="F4396" t="s">
        <v>60</v>
      </c>
      <c r="G4396" t="s">
        <v>61</v>
      </c>
      <c r="H4396" t="s">
        <v>62</v>
      </c>
      <c r="I4396" s="6">
        <v>2</v>
      </c>
      <c r="J4396" s="6">
        <v>59999</v>
      </c>
      <c r="K4396" s="6">
        <v>119998</v>
      </c>
      <c r="L4396" s="6">
        <v>0.3</v>
      </c>
      <c r="M4396" s="6">
        <v>35999.4</v>
      </c>
      <c r="N4396" s="6">
        <v>83998.6</v>
      </c>
      <c r="O4396" s="6">
        <v>5879.9</v>
      </c>
      <c r="P4396" t="s">
        <v>144</v>
      </c>
      <c r="Q4396" t="s">
        <v>145</v>
      </c>
      <c r="R4396" t="s">
        <v>65</v>
      </c>
      <c r="S4396" t="s">
        <v>45</v>
      </c>
      <c r="T4396" t="s">
        <v>35</v>
      </c>
      <c r="U4396" s="13">
        <f t="shared" si="272"/>
        <v>2024</v>
      </c>
      <c r="V4396" s="13">
        <f t="shared" si="273"/>
        <v>3</v>
      </c>
      <c r="W4396" s="20" t="str">
        <f t="shared" si="274"/>
        <v>March</v>
      </c>
      <c r="X4396">
        <v>7.0000000000000007E-2</v>
      </c>
      <c r="Y4396" s="6">
        <f t="shared" si="275"/>
        <v>47999.199999999997</v>
      </c>
      <c r="Z4396" cm="1">
        <f t="array" aca="1" ref="Z4396" ca="1">IF(roud(N4396,2)=ROUND(Z4396,2),"ok","error")</f>
        <v>0</v>
      </c>
    </row>
    <row r="4397" spans="1:26" x14ac:dyDescent="0.3">
      <c r="A4397" t="s">
        <v>6121</v>
      </c>
      <c r="B4397" s="4">
        <v>45446</v>
      </c>
      <c r="C4397" t="s">
        <v>3126</v>
      </c>
      <c r="D4397" t="s">
        <v>3127</v>
      </c>
      <c r="E4397" t="s">
        <v>133</v>
      </c>
      <c r="F4397" t="s">
        <v>134</v>
      </c>
      <c r="G4397" t="s">
        <v>61</v>
      </c>
      <c r="H4397" t="s">
        <v>123</v>
      </c>
      <c r="I4397" s="6">
        <v>2</v>
      </c>
      <c r="J4397" s="6">
        <v>2999</v>
      </c>
      <c r="K4397" s="6">
        <v>5998</v>
      </c>
      <c r="L4397" s="6">
        <v>0.1</v>
      </c>
      <c r="M4397" s="6">
        <v>599.79999999999995</v>
      </c>
      <c r="N4397" s="6">
        <v>5398.2</v>
      </c>
      <c r="O4397" s="6">
        <v>701.77</v>
      </c>
      <c r="P4397" t="s">
        <v>94</v>
      </c>
      <c r="Q4397" t="s">
        <v>64</v>
      </c>
      <c r="R4397" t="s">
        <v>65</v>
      </c>
      <c r="S4397" t="s">
        <v>45</v>
      </c>
      <c r="T4397" t="s">
        <v>55</v>
      </c>
      <c r="U4397" s="13">
        <f t="shared" si="272"/>
        <v>2024</v>
      </c>
      <c r="V4397" s="13">
        <f t="shared" si="273"/>
        <v>6</v>
      </c>
      <c r="W4397" s="20" t="str">
        <f t="shared" si="274"/>
        <v>June</v>
      </c>
      <c r="X4397">
        <v>0.13</v>
      </c>
      <c r="Y4397" s="6">
        <f t="shared" si="275"/>
        <v>4798.3999999999996</v>
      </c>
      <c r="Z4397" cm="1">
        <f t="array" aca="1" ref="Z4397" ca="1">IF(roud(N4397,2)=ROUND(Z4397,2),"ok","error")</f>
        <v>0</v>
      </c>
    </row>
    <row r="4398" spans="1:26" x14ac:dyDescent="0.3">
      <c r="A4398" t="s">
        <v>6122</v>
      </c>
      <c r="B4398" s="4">
        <v>46005</v>
      </c>
      <c r="C4398" t="s">
        <v>392</v>
      </c>
      <c r="D4398" t="s">
        <v>393</v>
      </c>
      <c r="E4398" t="s">
        <v>167</v>
      </c>
      <c r="F4398" t="s">
        <v>168</v>
      </c>
      <c r="G4398" t="s">
        <v>113</v>
      </c>
      <c r="H4398" t="s">
        <v>169</v>
      </c>
      <c r="I4398" s="6">
        <v>1</v>
      </c>
      <c r="J4398" s="6">
        <v>899</v>
      </c>
      <c r="K4398" s="6">
        <v>899</v>
      </c>
      <c r="L4398" s="6">
        <v>0.25</v>
      </c>
      <c r="M4398" s="6">
        <v>224.75</v>
      </c>
      <c r="N4398" s="6">
        <v>674.25</v>
      </c>
      <c r="O4398" s="6">
        <v>138.22</v>
      </c>
      <c r="P4398" t="s">
        <v>89</v>
      </c>
      <c r="Q4398" t="s">
        <v>90</v>
      </c>
      <c r="R4398" t="s">
        <v>65</v>
      </c>
      <c r="S4398" t="s">
        <v>45</v>
      </c>
      <c r="T4398" t="s">
        <v>55</v>
      </c>
      <c r="U4398" s="13">
        <f t="shared" si="272"/>
        <v>2025</v>
      </c>
      <c r="V4398" s="13">
        <f t="shared" si="273"/>
        <v>12</v>
      </c>
      <c r="W4398" s="20" t="str">
        <f t="shared" si="274"/>
        <v>December</v>
      </c>
      <c r="X4398">
        <v>0.20499999999999999</v>
      </c>
      <c r="Y4398" s="6">
        <f t="shared" si="275"/>
        <v>449.5</v>
      </c>
      <c r="Z4398" cm="1">
        <f t="array" aca="1" ref="Z4398" ca="1">IF(roud(N4398,2)=ROUND(Z4398,2),"ok","error")</f>
        <v>0</v>
      </c>
    </row>
    <row r="4399" spans="1:26" x14ac:dyDescent="0.3">
      <c r="A4399" t="s">
        <v>6123</v>
      </c>
      <c r="B4399" s="4">
        <v>45975</v>
      </c>
      <c r="C4399" t="s">
        <v>2627</v>
      </c>
      <c r="D4399" t="s">
        <v>2628</v>
      </c>
      <c r="E4399" t="s">
        <v>27</v>
      </c>
      <c r="F4399" t="s">
        <v>28</v>
      </c>
      <c r="G4399" t="s">
        <v>29</v>
      </c>
      <c r="H4399" t="s">
        <v>30</v>
      </c>
      <c r="I4399" s="6">
        <v>1</v>
      </c>
      <c r="J4399" s="6">
        <v>1999</v>
      </c>
      <c r="K4399" s="6">
        <v>1999</v>
      </c>
      <c r="L4399" s="6">
        <v>0</v>
      </c>
      <c r="M4399" s="6">
        <v>0</v>
      </c>
      <c r="N4399" s="6">
        <v>1999</v>
      </c>
      <c r="O4399" s="6">
        <v>639.67999999999995</v>
      </c>
      <c r="P4399" t="s">
        <v>89</v>
      </c>
      <c r="Q4399" t="s">
        <v>90</v>
      </c>
      <c r="R4399" t="s">
        <v>65</v>
      </c>
      <c r="S4399" t="s">
        <v>107</v>
      </c>
      <c r="T4399" t="s">
        <v>35</v>
      </c>
      <c r="U4399" s="13">
        <f t="shared" si="272"/>
        <v>2025</v>
      </c>
      <c r="V4399" s="13">
        <f t="shared" si="273"/>
        <v>11</v>
      </c>
      <c r="W4399" s="20" t="str">
        <f t="shared" si="274"/>
        <v>November</v>
      </c>
      <c r="X4399">
        <v>0.32</v>
      </c>
      <c r="Y4399" s="6">
        <f t="shared" si="275"/>
        <v>1999</v>
      </c>
      <c r="Z4399" cm="1">
        <f t="array" aca="1" ref="Z4399" ca="1">IF(roud(N4399,2)=ROUND(Z4399,2),"ok","error")</f>
        <v>0</v>
      </c>
    </row>
    <row r="4400" spans="1:26" x14ac:dyDescent="0.3">
      <c r="A4400" t="s">
        <v>6124</v>
      </c>
      <c r="B4400" s="4">
        <v>45391</v>
      </c>
      <c r="C4400" t="s">
        <v>67</v>
      </c>
      <c r="D4400" t="s">
        <v>68</v>
      </c>
      <c r="E4400" t="s">
        <v>198</v>
      </c>
      <c r="F4400" t="s">
        <v>199</v>
      </c>
      <c r="G4400" t="s">
        <v>61</v>
      </c>
      <c r="H4400" t="s">
        <v>71</v>
      </c>
      <c r="I4400" s="6">
        <v>2</v>
      </c>
      <c r="J4400" s="6">
        <v>899</v>
      </c>
      <c r="K4400" s="6">
        <v>1798</v>
      </c>
      <c r="L4400" s="6">
        <v>0.3</v>
      </c>
      <c r="M4400" s="6">
        <v>539.4</v>
      </c>
      <c r="N4400" s="6">
        <v>1258.5999999999999</v>
      </c>
      <c r="O4400" s="6">
        <v>88.1</v>
      </c>
      <c r="P4400" t="s">
        <v>105</v>
      </c>
      <c r="Q4400" t="s">
        <v>106</v>
      </c>
      <c r="R4400" t="s">
        <v>44</v>
      </c>
      <c r="S4400" t="s">
        <v>98</v>
      </c>
      <c r="T4400" t="s">
        <v>35</v>
      </c>
      <c r="U4400" s="13">
        <f t="shared" si="272"/>
        <v>2024</v>
      </c>
      <c r="V4400" s="13">
        <f t="shared" si="273"/>
        <v>4</v>
      </c>
      <c r="W4400" s="20" t="str">
        <f t="shared" si="274"/>
        <v>April</v>
      </c>
      <c r="X4400">
        <v>7.0000000000000007E-2</v>
      </c>
      <c r="Y4400" s="6">
        <f t="shared" si="275"/>
        <v>719.2</v>
      </c>
      <c r="Z4400" cm="1">
        <f t="array" aca="1" ref="Z4400" ca="1">IF(roud(N4400,2)=ROUND(Z4400,2),"ok","error")</f>
        <v>0</v>
      </c>
    </row>
    <row r="4401" spans="1:26" x14ac:dyDescent="0.3">
      <c r="A4401" t="s">
        <v>6125</v>
      </c>
      <c r="B4401" s="4">
        <v>45379</v>
      </c>
      <c r="C4401" t="s">
        <v>854</v>
      </c>
      <c r="D4401" t="s">
        <v>855</v>
      </c>
      <c r="E4401" t="s">
        <v>75</v>
      </c>
      <c r="F4401" t="s">
        <v>76</v>
      </c>
      <c r="G4401" t="s">
        <v>61</v>
      </c>
      <c r="H4401" t="s">
        <v>71</v>
      </c>
      <c r="I4401" s="6">
        <v>1</v>
      </c>
      <c r="J4401" s="6">
        <v>1499</v>
      </c>
      <c r="K4401" s="6">
        <v>1499</v>
      </c>
      <c r="L4401" s="6">
        <v>0.3</v>
      </c>
      <c r="M4401" s="6">
        <v>449.7</v>
      </c>
      <c r="N4401" s="6">
        <v>1049.3</v>
      </c>
      <c r="O4401" s="6">
        <v>73.45</v>
      </c>
      <c r="P4401" t="s">
        <v>191</v>
      </c>
      <c r="Q4401" t="s">
        <v>187</v>
      </c>
      <c r="R4401" t="s">
        <v>160</v>
      </c>
      <c r="S4401" t="s">
        <v>54</v>
      </c>
      <c r="T4401" t="s">
        <v>35</v>
      </c>
      <c r="U4401" s="13">
        <f t="shared" si="272"/>
        <v>2024</v>
      </c>
      <c r="V4401" s="13">
        <f t="shared" si="273"/>
        <v>3</v>
      </c>
      <c r="W4401" s="20" t="str">
        <f t="shared" si="274"/>
        <v>March</v>
      </c>
      <c r="X4401">
        <v>7.0000000000000007E-2</v>
      </c>
      <c r="Y4401" s="6">
        <f t="shared" si="275"/>
        <v>599.6</v>
      </c>
      <c r="Z4401" cm="1">
        <f t="array" aca="1" ref="Z4401" ca="1">IF(roud(N4401,2)=ROUND(Z4401,2),"ok","error")</f>
        <v>0</v>
      </c>
    </row>
    <row r="4402" spans="1:26" x14ac:dyDescent="0.3">
      <c r="A4402" t="s">
        <v>6126</v>
      </c>
      <c r="B4402" s="4">
        <v>45976</v>
      </c>
      <c r="C4402" t="s">
        <v>3242</v>
      </c>
      <c r="D4402" t="s">
        <v>3243</v>
      </c>
      <c r="E4402" t="s">
        <v>69</v>
      </c>
      <c r="F4402" t="s">
        <v>70</v>
      </c>
      <c r="G4402" t="s">
        <v>61</v>
      </c>
      <c r="H4402" t="s">
        <v>71</v>
      </c>
      <c r="I4402" s="6">
        <v>1</v>
      </c>
      <c r="J4402" s="6">
        <v>1299</v>
      </c>
      <c r="K4402" s="6">
        <v>1299</v>
      </c>
      <c r="L4402" s="6">
        <v>0.15</v>
      </c>
      <c r="M4402" s="6">
        <v>194.85</v>
      </c>
      <c r="N4402" s="6">
        <v>1104.1500000000001</v>
      </c>
      <c r="O4402" s="6">
        <v>126.98</v>
      </c>
      <c r="P4402" t="s">
        <v>63</v>
      </c>
      <c r="Q4402" t="s">
        <v>64</v>
      </c>
      <c r="R4402" t="s">
        <v>65</v>
      </c>
      <c r="S4402" t="s">
        <v>107</v>
      </c>
      <c r="T4402" t="s">
        <v>35</v>
      </c>
      <c r="U4402" s="13">
        <f t="shared" si="272"/>
        <v>2025</v>
      </c>
      <c r="V4402" s="13">
        <f t="shared" si="273"/>
        <v>11</v>
      </c>
      <c r="W4402" s="20" t="str">
        <f t="shared" si="274"/>
        <v>November</v>
      </c>
      <c r="X4402">
        <v>0.115</v>
      </c>
      <c r="Y4402" s="6">
        <f t="shared" si="275"/>
        <v>909.3</v>
      </c>
      <c r="Z4402" cm="1">
        <f t="array" aca="1" ref="Z4402" ca="1">IF(roud(N4402,2)=ROUND(Z4402,2),"ok","error")</f>
        <v>0</v>
      </c>
    </row>
    <row r="4403" spans="1:26" x14ac:dyDescent="0.3">
      <c r="A4403" t="s">
        <v>6127</v>
      </c>
      <c r="B4403" s="4">
        <v>45644</v>
      </c>
      <c r="C4403" t="s">
        <v>1165</v>
      </c>
      <c r="D4403" t="s">
        <v>1166</v>
      </c>
      <c r="E4403" t="s">
        <v>356</v>
      </c>
      <c r="F4403" t="s">
        <v>357</v>
      </c>
      <c r="G4403" t="s">
        <v>214</v>
      </c>
      <c r="H4403" t="s">
        <v>260</v>
      </c>
      <c r="I4403" s="6">
        <v>1</v>
      </c>
      <c r="J4403" s="6">
        <v>699</v>
      </c>
      <c r="K4403" s="6">
        <v>699</v>
      </c>
      <c r="L4403" s="6">
        <v>0.2</v>
      </c>
      <c r="M4403" s="6">
        <v>139.80000000000001</v>
      </c>
      <c r="N4403" s="6">
        <v>559.20000000000005</v>
      </c>
      <c r="O4403" s="6">
        <v>178.94</v>
      </c>
      <c r="P4403" t="s">
        <v>94</v>
      </c>
      <c r="Q4403" t="s">
        <v>64</v>
      </c>
      <c r="R4403" t="s">
        <v>65</v>
      </c>
      <c r="S4403" t="s">
        <v>107</v>
      </c>
      <c r="T4403" t="s">
        <v>55</v>
      </c>
      <c r="U4403" s="13">
        <f t="shared" si="272"/>
        <v>2024</v>
      </c>
      <c r="V4403" s="13">
        <f t="shared" si="273"/>
        <v>12</v>
      </c>
      <c r="W4403" s="20" t="str">
        <f t="shared" si="274"/>
        <v>December</v>
      </c>
      <c r="X4403">
        <v>0.32</v>
      </c>
      <c r="Y4403" s="6">
        <f t="shared" si="275"/>
        <v>419.4</v>
      </c>
      <c r="Z4403" cm="1">
        <f t="array" aca="1" ref="Z4403" ca="1">IF(roud(N4403,2)=ROUND(Z4403,2),"ok","error")</f>
        <v>0</v>
      </c>
    </row>
    <row r="4404" spans="1:26" x14ac:dyDescent="0.3">
      <c r="A4404" t="s">
        <v>6128</v>
      </c>
      <c r="B4404" s="4">
        <v>45846</v>
      </c>
      <c r="C4404" t="s">
        <v>2267</v>
      </c>
      <c r="D4404" t="s">
        <v>2268</v>
      </c>
      <c r="E4404" t="s">
        <v>484</v>
      </c>
      <c r="F4404" t="s">
        <v>485</v>
      </c>
      <c r="G4404" t="s">
        <v>113</v>
      </c>
      <c r="H4404" t="s">
        <v>169</v>
      </c>
      <c r="I4404" s="6">
        <v>1</v>
      </c>
      <c r="J4404" s="6">
        <v>1599</v>
      </c>
      <c r="K4404" s="6">
        <v>1599</v>
      </c>
      <c r="L4404" s="6">
        <v>0</v>
      </c>
      <c r="M4404" s="6">
        <v>0</v>
      </c>
      <c r="N4404" s="6">
        <v>1599</v>
      </c>
      <c r="O4404" s="6">
        <v>447.72</v>
      </c>
      <c r="P4404" t="s">
        <v>63</v>
      </c>
      <c r="Q4404" t="s">
        <v>64</v>
      </c>
      <c r="R4404" t="s">
        <v>65</v>
      </c>
      <c r="S4404" t="s">
        <v>107</v>
      </c>
      <c r="T4404" t="s">
        <v>35</v>
      </c>
      <c r="U4404" s="13">
        <f t="shared" si="272"/>
        <v>2025</v>
      </c>
      <c r="V4404" s="13">
        <f t="shared" si="273"/>
        <v>7</v>
      </c>
      <c r="W4404" s="20" t="str">
        <f t="shared" si="274"/>
        <v>July</v>
      </c>
      <c r="X4404">
        <v>0.28000000000000003</v>
      </c>
      <c r="Y4404" s="6">
        <f t="shared" si="275"/>
        <v>1599</v>
      </c>
      <c r="Z4404" cm="1">
        <f t="array" aca="1" ref="Z4404" ca="1">IF(roud(N4404,2)=ROUND(Z4404,2),"ok","error")</f>
        <v>0</v>
      </c>
    </row>
    <row r="4405" spans="1:26" x14ac:dyDescent="0.3">
      <c r="A4405" t="s">
        <v>6129</v>
      </c>
      <c r="B4405" s="4">
        <v>45715</v>
      </c>
      <c r="C4405" t="s">
        <v>1711</v>
      </c>
      <c r="D4405" t="s">
        <v>1712</v>
      </c>
      <c r="E4405" t="s">
        <v>302</v>
      </c>
      <c r="F4405" t="s">
        <v>303</v>
      </c>
      <c r="G4405" t="s">
        <v>29</v>
      </c>
      <c r="H4405" t="s">
        <v>304</v>
      </c>
      <c r="I4405" s="6">
        <v>2</v>
      </c>
      <c r="J4405" s="6">
        <v>1799</v>
      </c>
      <c r="K4405" s="6">
        <v>3598</v>
      </c>
      <c r="L4405" s="6">
        <v>0.2</v>
      </c>
      <c r="M4405" s="6">
        <v>719.6</v>
      </c>
      <c r="N4405" s="6">
        <v>2878.4</v>
      </c>
      <c r="O4405" s="6">
        <v>748.38</v>
      </c>
      <c r="P4405" t="s">
        <v>89</v>
      </c>
      <c r="Q4405" t="s">
        <v>90</v>
      </c>
      <c r="R4405" t="s">
        <v>65</v>
      </c>
      <c r="S4405" t="s">
        <v>45</v>
      </c>
      <c r="T4405" t="s">
        <v>55</v>
      </c>
      <c r="U4405" s="13">
        <f t="shared" si="272"/>
        <v>2025</v>
      </c>
      <c r="V4405" s="13">
        <f t="shared" si="273"/>
        <v>2</v>
      </c>
      <c r="W4405" s="20" t="str">
        <f t="shared" si="274"/>
        <v>February</v>
      </c>
      <c r="X4405">
        <v>0.26</v>
      </c>
      <c r="Y4405" s="6">
        <f t="shared" si="275"/>
        <v>2158.8000000000002</v>
      </c>
      <c r="Z4405" cm="1">
        <f t="array" aca="1" ref="Z4405" ca="1">IF(roud(N4405,2)=ROUND(Z4405,2),"ok","error")</f>
        <v>0</v>
      </c>
    </row>
    <row r="4406" spans="1:26" x14ac:dyDescent="0.3">
      <c r="A4406" t="s">
        <v>6130</v>
      </c>
      <c r="B4406" s="4">
        <v>45895</v>
      </c>
      <c r="C4406" t="s">
        <v>1913</v>
      </c>
      <c r="D4406" t="s">
        <v>1914</v>
      </c>
      <c r="E4406" t="s">
        <v>80</v>
      </c>
      <c r="F4406" t="s">
        <v>81</v>
      </c>
      <c r="G4406" t="s">
        <v>52</v>
      </c>
      <c r="H4406" t="s">
        <v>53</v>
      </c>
      <c r="I4406" s="6">
        <v>5</v>
      </c>
      <c r="J4406" s="6">
        <v>3499</v>
      </c>
      <c r="K4406" s="6">
        <v>17495</v>
      </c>
      <c r="L4406" s="6">
        <v>0.15</v>
      </c>
      <c r="M4406" s="6">
        <v>2624.25</v>
      </c>
      <c r="N4406" s="6">
        <v>14870.75</v>
      </c>
      <c r="O4406" s="6">
        <v>2899.8</v>
      </c>
      <c r="P4406" t="s">
        <v>42</v>
      </c>
      <c r="Q4406" t="s">
        <v>43</v>
      </c>
      <c r="R4406" t="s">
        <v>44</v>
      </c>
      <c r="S4406" t="s">
        <v>34</v>
      </c>
      <c r="T4406" t="s">
        <v>35</v>
      </c>
      <c r="U4406" s="13">
        <f t="shared" si="272"/>
        <v>2025</v>
      </c>
      <c r="V4406" s="13">
        <f t="shared" si="273"/>
        <v>8</v>
      </c>
      <c r="W4406" s="20" t="str">
        <f t="shared" si="274"/>
        <v>August</v>
      </c>
      <c r="X4406">
        <v>0.19500000000000001</v>
      </c>
      <c r="Y4406" s="6">
        <f t="shared" si="275"/>
        <v>12246.5</v>
      </c>
      <c r="Z4406" cm="1">
        <f t="array" aca="1" ref="Z4406" ca="1">IF(roud(N4406,2)=ROUND(Z4406,2),"ok","error")</f>
        <v>0</v>
      </c>
    </row>
    <row r="4407" spans="1:26" x14ac:dyDescent="0.3">
      <c r="A4407" t="s">
        <v>6131</v>
      </c>
      <c r="B4407" s="4">
        <v>45524</v>
      </c>
      <c r="C4407" t="s">
        <v>621</v>
      </c>
      <c r="D4407" t="s">
        <v>622</v>
      </c>
      <c r="E4407" t="s">
        <v>133</v>
      </c>
      <c r="F4407" t="s">
        <v>134</v>
      </c>
      <c r="G4407" t="s">
        <v>61</v>
      </c>
      <c r="H4407" t="s">
        <v>123</v>
      </c>
      <c r="I4407" s="6">
        <v>2</v>
      </c>
      <c r="J4407" s="6">
        <v>2999</v>
      </c>
      <c r="K4407" s="6">
        <v>5998</v>
      </c>
      <c r="L4407" s="6">
        <v>0.1</v>
      </c>
      <c r="M4407" s="6">
        <v>599.79999999999995</v>
      </c>
      <c r="N4407" s="6">
        <v>5398.2</v>
      </c>
      <c r="O4407" s="6">
        <v>701.77</v>
      </c>
      <c r="P4407" t="s">
        <v>31</v>
      </c>
      <c r="Q4407" t="s">
        <v>32</v>
      </c>
      <c r="R4407" t="s">
        <v>33</v>
      </c>
      <c r="S4407" t="s">
        <v>34</v>
      </c>
      <c r="T4407" t="s">
        <v>46</v>
      </c>
      <c r="U4407" s="13">
        <f t="shared" si="272"/>
        <v>2024</v>
      </c>
      <c r="V4407" s="13">
        <f t="shared" si="273"/>
        <v>8</v>
      </c>
      <c r="W4407" s="20" t="str">
        <f t="shared" si="274"/>
        <v>August</v>
      </c>
      <c r="X4407">
        <v>0.13</v>
      </c>
      <c r="Y4407" s="6">
        <f t="shared" si="275"/>
        <v>4798.3999999999996</v>
      </c>
      <c r="Z4407" cm="1">
        <f t="array" aca="1" ref="Z4407" ca="1">IF(roud(N4407,2)=ROUND(Z4407,2),"ok","error")</f>
        <v>0</v>
      </c>
    </row>
    <row r="4408" spans="1:26" x14ac:dyDescent="0.3">
      <c r="A4408" t="s">
        <v>6132</v>
      </c>
      <c r="B4408" s="4">
        <v>45858</v>
      </c>
      <c r="C4408" t="s">
        <v>2319</v>
      </c>
      <c r="D4408" t="s">
        <v>2320</v>
      </c>
      <c r="E4408" t="s">
        <v>27</v>
      </c>
      <c r="F4408" t="s">
        <v>28</v>
      </c>
      <c r="G4408" t="s">
        <v>29</v>
      </c>
      <c r="H4408" t="s">
        <v>30</v>
      </c>
      <c r="I4408" s="6">
        <v>1</v>
      </c>
      <c r="J4408" s="6">
        <v>1999</v>
      </c>
      <c r="K4408" s="6">
        <v>1999</v>
      </c>
      <c r="L4408" s="6">
        <v>0.2</v>
      </c>
      <c r="M4408" s="6">
        <v>399.8</v>
      </c>
      <c r="N4408" s="6">
        <v>1599.2</v>
      </c>
      <c r="O4408" s="6">
        <v>415.79</v>
      </c>
      <c r="P4408" t="s">
        <v>42</v>
      </c>
      <c r="Q4408" t="s">
        <v>43</v>
      </c>
      <c r="R4408" t="s">
        <v>44</v>
      </c>
      <c r="S4408" t="s">
        <v>107</v>
      </c>
      <c r="T4408" t="s">
        <v>55</v>
      </c>
      <c r="U4408" s="13">
        <f t="shared" si="272"/>
        <v>2025</v>
      </c>
      <c r="V4408" s="13">
        <f t="shared" si="273"/>
        <v>7</v>
      </c>
      <c r="W4408" s="20" t="str">
        <f t="shared" si="274"/>
        <v>July</v>
      </c>
      <c r="X4408">
        <v>0.26</v>
      </c>
      <c r="Y4408" s="6">
        <f t="shared" si="275"/>
        <v>1199.4000000000001</v>
      </c>
      <c r="Z4408" cm="1">
        <f t="array" aca="1" ref="Z4408" ca="1">IF(roud(N4408,2)=ROUND(Z4408,2),"ok","error")</f>
        <v>0</v>
      </c>
    </row>
    <row r="4409" spans="1:26" x14ac:dyDescent="0.3">
      <c r="A4409" t="s">
        <v>6133</v>
      </c>
      <c r="B4409" s="4">
        <v>45354</v>
      </c>
      <c r="C4409" t="s">
        <v>743</v>
      </c>
      <c r="D4409" t="s">
        <v>744</v>
      </c>
      <c r="E4409" t="s">
        <v>127</v>
      </c>
      <c r="F4409" t="s">
        <v>128</v>
      </c>
      <c r="G4409" t="s">
        <v>52</v>
      </c>
      <c r="H4409" t="s">
        <v>129</v>
      </c>
      <c r="I4409" s="6">
        <v>2</v>
      </c>
      <c r="J4409" s="6">
        <v>1299</v>
      </c>
      <c r="K4409" s="6">
        <v>2598</v>
      </c>
      <c r="L4409" s="6">
        <v>0.1</v>
      </c>
      <c r="M4409" s="6">
        <v>259.8</v>
      </c>
      <c r="N4409" s="6">
        <v>2338.1999999999998</v>
      </c>
      <c r="O4409" s="6">
        <v>491.02</v>
      </c>
      <c r="P4409" t="s">
        <v>105</v>
      </c>
      <c r="Q4409" t="s">
        <v>106</v>
      </c>
      <c r="R4409" t="s">
        <v>44</v>
      </c>
      <c r="S4409" t="s">
        <v>107</v>
      </c>
      <c r="T4409" t="s">
        <v>35</v>
      </c>
      <c r="U4409" s="13">
        <f t="shared" si="272"/>
        <v>2024</v>
      </c>
      <c r="V4409" s="13">
        <f t="shared" si="273"/>
        <v>3</v>
      </c>
      <c r="W4409" s="20" t="str">
        <f t="shared" si="274"/>
        <v>March</v>
      </c>
      <c r="X4409">
        <v>0.21</v>
      </c>
      <c r="Y4409" s="6">
        <f t="shared" si="275"/>
        <v>2078.4</v>
      </c>
      <c r="Z4409" cm="1">
        <f t="array" aca="1" ref="Z4409" ca="1">IF(roud(N4409,2)=ROUND(Z4409,2),"ok","error")</f>
        <v>0</v>
      </c>
    </row>
    <row r="4410" spans="1:26" x14ac:dyDescent="0.3">
      <c r="A4410" t="s">
        <v>6134</v>
      </c>
      <c r="B4410" s="4">
        <v>45688</v>
      </c>
      <c r="C4410" t="s">
        <v>1996</v>
      </c>
      <c r="D4410" t="s">
        <v>1997</v>
      </c>
      <c r="E4410" t="s">
        <v>133</v>
      </c>
      <c r="F4410" t="s">
        <v>134</v>
      </c>
      <c r="G4410" t="s">
        <v>61</v>
      </c>
      <c r="H4410" t="s">
        <v>123</v>
      </c>
      <c r="I4410" s="6">
        <v>3</v>
      </c>
      <c r="J4410" s="6">
        <v>2999</v>
      </c>
      <c r="K4410" s="6">
        <v>8997</v>
      </c>
      <c r="L4410" s="6">
        <v>0.25</v>
      </c>
      <c r="M4410" s="6">
        <v>2249.25</v>
      </c>
      <c r="N4410" s="6">
        <v>6747.75</v>
      </c>
      <c r="O4410" s="6">
        <v>573.55999999999995</v>
      </c>
      <c r="P4410" t="s">
        <v>94</v>
      </c>
      <c r="Q4410" t="s">
        <v>64</v>
      </c>
      <c r="R4410" t="s">
        <v>65</v>
      </c>
      <c r="S4410" t="s">
        <v>54</v>
      </c>
      <c r="T4410" t="s">
        <v>35</v>
      </c>
      <c r="U4410" s="13">
        <f t="shared" si="272"/>
        <v>2025</v>
      </c>
      <c r="V4410" s="13">
        <f t="shared" si="273"/>
        <v>1</v>
      </c>
      <c r="W4410" s="20" t="str">
        <f t="shared" si="274"/>
        <v>January</v>
      </c>
      <c r="X4410">
        <v>8.5000000000000006E-2</v>
      </c>
      <c r="Y4410" s="6">
        <f t="shared" si="275"/>
        <v>4498.5</v>
      </c>
      <c r="Z4410" cm="1">
        <f t="array" aca="1" ref="Z4410" ca="1">IF(roud(N4410,2)=ROUND(Z4410,2),"ok","error")</f>
        <v>0</v>
      </c>
    </row>
    <row r="4411" spans="1:26" x14ac:dyDescent="0.3">
      <c r="A4411" t="s">
        <v>6135</v>
      </c>
      <c r="B4411" s="4">
        <v>45827</v>
      </c>
      <c r="C4411" t="s">
        <v>451</v>
      </c>
      <c r="D4411" t="s">
        <v>452</v>
      </c>
      <c r="E4411" t="s">
        <v>127</v>
      </c>
      <c r="F4411" t="s">
        <v>128</v>
      </c>
      <c r="G4411" t="s">
        <v>52</v>
      </c>
      <c r="H4411" t="s">
        <v>129</v>
      </c>
      <c r="I4411" s="6">
        <v>2</v>
      </c>
      <c r="J4411" s="6">
        <v>1299</v>
      </c>
      <c r="K4411" s="6">
        <v>2598</v>
      </c>
      <c r="L4411" s="6">
        <v>0.1</v>
      </c>
      <c r="M4411" s="6">
        <v>259.8</v>
      </c>
      <c r="N4411" s="6">
        <v>2338.1999999999998</v>
      </c>
      <c r="O4411" s="6">
        <v>491.02</v>
      </c>
      <c r="P4411" t="s">
        <v>186</v>
      </c>
      <c r="Q4411" t="s">
        <v>187</v>
      </c>
      <c r="R4411" t="s">
        <v>160</v>
      </c>
      <c r="S4411" t="s">
        <v>45</v>
      </c>
      <c r="T4411" t="s">
        <v>55</v>
      </c>
      <c r="U4411" s="13">
        <f t="shared" si="272"/>
        <v>2025</v>
      </c>
      <c r="V4411" s="13">
        <f t="shared" si="273"/>
        <v>6</v>
      </c>
      <c r="W4411" s="20" t="str">
        <f t="shared" si="274"/>
        <v>June</v>
      </c>
      <c r="X4411">
        <v>0.21</v>
      </c>
      <c r="Y4411" s="6">
        <f t="shared" si="275"/>
        <v>2078.4</v>
      </c>
      <c r="Z4411" cm="1">
        <f t="array" aca="1" ref="Z4411" ca="1">IF(roud(N4411,2)=ROUND(Z4411,2),"ok","error")</f>
        <v>0</v>
      </c>
    </row>
    <row r="4412" spans="1:26" x14ac:dyDescent="0.3">
      <c r="A4412" t="s">
        <v>6136</v>
      </c>
      <c r="B4412" s="4">
        <v>45720</v>
      </c>
      <c r="C4412" t="s">
        <v>993</v>
      </c>
      <c r="D4412" t="s">
        <v>994</v>
      </c>
      <c r="E4412" t="s">
        <v>102</v>
      </c>
      <c r="F4412" t="s">
        <v>103</v>
      </c>
      <c r="G4412" t="s">
        <v>52</v>
      </c>
      <c r="H4412" t="s">
        <v>104</v>
      </c>
      <c r="I4412" s="6">
        <v>1</v>
      </c>
      <c r="J4412" s="6">
        <v>5999</v>
      </c>
      <c r="K4412" s="6">
        <v>5999</v>
      </c>
      <c r="L4412" s="6">
        <v>0</v>
      </c>
      <c r="M4412" s="6">
        <v>0</v>
      </c>
      <c r="N4412" s="6">
        <v>5999</v>
      </c>
      <c r="O4412" s="6">
        <v>1439.76</v>
      </c>
      <c r="P4412" t="s">
        <v>144</v>
      </c>
      <c r="Q4412" t="s">
        <v>145</v>
      </c>
      <c r="R4412" t="s">
        <v>65</v>
      </c>
      <c r="S4412" t="s">
        <v>107</v>
      </c>
      <c r="T4412" t="s">
        <v>35</v>
      </c>
      <c r="U4412" s="13">
        <f t="shared" si="272"/>
        <v>2025</v>
      </c>
      <c r="V4412" s="13">
        <f t="shared" si="273"/>
        <v>3</v>
      </c>
      <c r="W4412" s="20" t="str">
        <f t="shared" si="274"/>
        <v>March</v>
      </c>
      <c r="X4412">
        <v>0.24</v>
      </c>
      <c r="Y4412" s="6">
        <f t="shared" si="275"/>
        <v>5999</v>
      </c>
      <c r="Z4412" cm="1">
        <f t="array" aca="1" ref="Z4412" ca="1">IF(roud(N4412,2)=ROUND(Z4412,2),"ok","error")</f>
        <v>0</v>
      </c>
    </row>
    <row r="4413" spans="1:26" x14ac:dyDescent="0.3">
      <c r="A4413" t="s">
        <v>6137</v>
      </c>
      <c r="B4413" s="4">
        <v>45840</v>
      </c>
      <c r="C4413" t="s">
        <v>244</v>
      </c>
      <c r="D4413" t="s">
        <v>245</v>
      </c>
      <c r="E4413" t="s">
        <v>167</v>
      </c>
      <c r="F4413" t="s">
        <v>168</v>
      </c>
      <c r="G4413" t="s">
        <v>113</v>
      </c>
      <c r="H4413" t="s">
        <v>169</v>
      </c>
      <c r="I4413" s="6">
        <v>1</v>
      </c>
      <c r="J4413" s="6">
        <v>899</v>
      </c>
      <c r="K4413" s="6">
        <v>899</v>
      </c>
      <c r="L4413" s="6">
        <v>0.05</v>
      </c>
      <c r="M4413" s="6">
        <v>44.95</v>
      </c>
      <c r="N4413" s="6">
        <v>854.05</v>
      </c>
      <c r="O4413" s="6">
        <v>226.32</v>
      </c>
      <c r="P4413" t="s">
        <v>105</v>
      </c>
      <c r="Q4413" t="s">
        <v>106</v>
      </c>
      <c r="R4413" t="s">
        <v>44</v>
      </c>
      <c r="S4413" t="s">
        <v>107</v>
      </c>
      <c r="T4413" t="s">
        <v>35</v>
      </c>
      <c r="U4413" s="13">
        <f t="shared" si="272"/>
        <v>2025</v>
      </c>
      <c r="V4413" s="13">
        <f t="shared" si="273"/>
        <v>7</v>
      </c>
      <c r="W4413" s="20" t="str">
        <f t="shared" si="274"/>
        <v>July</v>
      </c>
      <c r="X4413">
        <v>0.26500000000000001</v>
      </c>
      <c r="Y4413" s="6">
        <f t="shared" si="275"/>
        <v>809.1</v>
      </c>
      <c r="Z4413" cm="1">
        <f t="array" aca="1" ref="Z4413" ca="1">IF(roud(N4413,2)=ROUND(Z4413,2),"ok","error")</f>
        <v>0</v>
      </c>
    </row>
    <row r="4414" spans="1:26" x14ac:dyDescent="0.3">
      <c r="A4414" t="s">
        <v>6138</v>
      </c>
      <c r="B4414" s="4">
        <v>45995</v>
      </c>
      <c r="C4414" t="s">
        <v>210</v>
      </c>
      <c r="D4414" t="s">
        <v>211</v>
      </c>
      <c r="E4414" t="s">
        <v>75</v>
      </c>
      <c r="F4414" t="s">
        <v>76</v>
      </c>
      <c r="G4414" t="s">
        <v>61</v>
      </c>
      <c r="H4414" t="s">
        <v>71</v>
      </c>
      <c r="I4414" s="6">
        <v>1</v>
      </c>
      <c r="J4414" s="6">
        <v>1499</v>
      </c>
      <c r="K4414" s="6">
        <v>1499</v>
      </c>
      <c r="L4414" s="6">
        <v>0.1</v>
      </c>
      <c r="M4414" s="6">
        <v>149.9</v>
      </c>
      <c r="N4414" s="6">
        <v>1349.1</v>
      </c>
      <c r="O4414" s="6">
        <v>175.38</v>
      </c>
      <c r="P4414" t="s">
        <v>94</v>
      </c>
      <c r="Q4414" t="s">
        <v>64</v>
      </c>
      <c r="R4414" t="s">
        <v>65</v>
      </c>
      <c r="S4414" t="s">
        <v>45</v>
      </c>
      <c r="T4414" t="s">
        <v>35</v>
      </c>
      <c r="U4414" s="13">
        <f t="shared" si="272"/>
        <v>2025</v>
      </c>
      <c r="V4414" s="13">
        <f t="shared" si="273"/>
        <v>12</v>
      </c>
      <c r="W4414" s="20" t="str">
        <f t="shared" si="274"/>
        <v>December</v>
      </c>
      <c r="X4414">
        <v>0.13</v>
      </c>
      <c r="Y4414" s="6">
        <f t="shared" si="275"/>
        <v>1199.2</v>
      </c>
      <c r="Z4414" cm="1">
        <f t="array" aca="1" ref="Z4414" ca="1">IF(roud(N4414,2)=ROUND(Z4414,2),"ok","error")</f>
        <v>0</v>
      </c>
    </row>
    <row r="4415" spans="1:26" x14ac:dyDescent="0.3">
      <c r="A4415" t="s">
        <v>6139</v>
      </c>
      <c r="B4415" s="4">
        <v>45778</v>
      </c>
      <c r="C4415" t="s">
        <v>1086</v>
      </c>
      <c r="D4415" t="s">
        <v>1087</v>
      </c>
      <c r="E4415" t="s">
        <v>258</v>
      </c>
      <c r="F4415" t="s">
        <v>259</v>
      </c>
      <c r="G4415" t="s">
        <v>214</v>
      </c>
      <c r="H4415" t="s">
        <v>260</v>
      </c>
      <c r="I4415" s="6">
        <v>1</v>
      </c>
      <c r="J4415" s="6">
        <v>399</v>
      </c>
      <c r="K4415" s="6">
        <v>399</v>
      </c>
      <c r="L4415" s="6">
        <v>0.2</v>
      </c>
      <c r="M4415" s="6">
        <v>79.8</v>
      </c>
      <c r="N4415" s="6">
        <v>319.2</v>
      </c>
      <c r="O4415" s="6">
        <v>102.14</v>
      </c>
      <c r="P4415" t="s">
        <v>89</v>
      </c>
      <c r="Q4415" t="s">
        <v>90</v>
      </c>
      <c r="R4415" t="s">
        <v>65</v>
      </c>
      <c r="S4415" t="s">
        <v>107</v>
      </c>
      <c r="T4415" t="s">
        <v>55</v>
      </c>
      <c r="U4415" s="13">
        <f t="shared" si="272"/>
        <v>2025</v>
      </c>
      <c r="V4415" s="13">
        <f t="shared" si="273"/>
        <v>5</v>
      </c>
      <c r="W4415" s="20" t="str">
        <f t="shared" si="274"/>
        <v>May</v>
      </c>
      <c r="X4415">
        <v>0.32</v>
      </c>
      <c r="Y4415" s="6">
        <f t="shared" si="275"/>
        <v>239.4</v>
      </c>
      <c r="Z4415" cm="1">
        <f t="array" aca="1" ref="Z4415" ca="1">IF(roud(N4415,2)=ROUND(Z4415,2),"ok","error")</f>
        <v>0</v>
      </c>
    </row>
    <row r="4416" spans="1:26" x14ac:dyDescent="0.3">
      <c r="A4416" t="s">
        <v>6140</v>
      </c>
      <c r="B4416" s="4">
        <v>45878</v>
      </c>
      <c r="C4416" t="s">
        <v>652</v>
      </c>
      <c r="D4416" t="s">
        <v>653</v>
      </c>
      <c r="E4416" t="s">
        <v>302</v>
      </c>
      <c r="F4416" t="s">
        <v>303</v>
      </c>
      <c r="G4416" t="s">
        <v>29</v>
      </c>
      <c r="H4416" t="s">
        <v>304</v>
      </c>
      <c r="I4416" s="6">
        <v>2</v>
      </c>
      <c r="J4416" s="6">
        <v>1799</v>
      </c>
      <c r="K4416" s="6">
        <v>3598</v>
      </c>
      <c r="L4416" s="6">
        <v>0.15</v>
      </c>
      <c r="M4416" s="6">
        <v>539.70000000000005</v>
      </c>
      <c r="N4416" s="6">
        <v>3058.3</v>
      </c>
      <c r="O4416" s="6">
        <v>841.03</v>
      </c>
      <c r="P4416" t="s">
        <v>144</v>
      </c>
      <c r="Q4416" t="s">
        <v>145</v>
      </c>
      <c r="R4416" t="s">
        <v>65</v>
      </c>
      <c r="S4416" t="s">
        <v>45</v>
      </c>
      <c r="T4416" t="s">
        <v>55</v>
      </c>
      <c r="U4416" s="13">
        <f t="shared" si="272"/>
        <v>2025</v>
      </c>
      <c r="V4416" s="13">
        <f t="shared" si="273"/>
        <v>8</v>
      </c>
      <c r="W4416" s="20" t="str">
        <f t="shared" si="274"/>
        <v>August</v>
      </c>
      <c r="X4416">
        <v>0.27500000000000002</v>
      </c>
      <c r="Y4416" s="6">
        <f t="shared" si="275"/>
        <v>2518.6</v>
      </c>
      <c r="Z4416" cm="1">
        <f t="array" aca="1" ref="Z4416" ca="1">IF(roud(N4416,2)=ROUND(Z4416,2),"ok","error")</f>
        <v>0</v>
      </c>
    </row>
    <row r="4417" spans="1:26" x14ac:dyDescent="0.3">
      <c r="A4417" t="s">
        <v>6141</v>
      </c>
      <c r="B4417" s="4">
        <v>45533</v>
      </c>
      <c r="C4417" t="s">
        <v>2675</v>
      </c>
      <c r="D4417" t="s">
        <v>2676</v>
      </c>
      <c r="E4417" t="s">
        <v>273</v>
      </c>
      <c r="F4417" t="s">
        <v>274</v>
      </c>
      <c r="G4417" t="s">
        <v>29</v>
      </c>
      <c r="H4417" t="s">
        <v>88</v>
      </c>
      <c r="I4417" s="6">
        <v>2</v>
      </c>
      <c r="J4417" s="6">
        <v>2499</v>
      </c>
      <c r="K4417" s="6">
        <v>4998</v>
      </c>
      <c r="L4417" s="6">
        <v>0.2</v>
      </c>
      <c r="M4417" s="6">
        <v>999.6</v>
      </c>
      <c r="N4417" s="6">
        <v>3998.4</v>
      </c>
      <c r="O4417" s="6">
        <v>1039.58</v>
      </c>
      <c r="P4417" t="s">
        <v>89</v>
      </c>
      <c r="Q4417" t="s">
        <v>90</v>
      </c>
      <c r="R4417" t="s">
        <v>65</v>
      </c>
      <c r="S4417" t="s">
        <v>98</v>
      </c>
      <c r="T4417" t="s">
        <v>55</v>
      </c>
      <c r="U4417" s="13">
        <f t="shared" si="272"/>
        <v>2024</v>
      </c>
      <c r="V4417" s="13">
        <f t="shared" si="273"/>
        <v>8</v>
      </c>
      <c r="W4417" s="20" t="str">
        <f t="shared" si="274"/>
        <v>August</v>
      </c>
      <c r="X4417">
        <v>0.26</v>
      </c>
      <c r="Y4417" s="6">
        <f t="shared" si="275"/>
        <v>2998.8</v>
      </c>
      <c r="Z4417" cm="1">
        <f t="array" aca="1" ref="Z4417" ca="1">IF(roud(N4417,2)=ROUND(Z4417,2),"ok","error")</f>
        <v>0</v>
      </c>
    </row>
    <row r="4418" spans="1:26" x14ac:dyDescent="0.3">
      <c r="A4418" t="s">
        <v>6142</v>
      </c>
      <c r="B4418" s="4">
        <v>45779</v>
      </c>
      <c r="C4418" t="s">
        <v>2749</v>
      </c>
      <c r="D4418" t="s">
        <v>2750</v>
      </c>
      <c r="E4418" t="s">
        <v>323</v>
      </c>
      <c r="F4418" t="s">
        <v>324</v>
      </c>
      <c r="G4418" t="s">
        <v>29</v>
      </c>
      <c r="H4418" t="s">
        <v>304</v>
      </c>
      <c r="I4418" s="6">
        <v>4</v>
      </c>
      <c r="J4418" s="6">
        <v>799</v>
      </c>
      <c r="K4418" s="6">
        <v>3196</v>
      </c>
      <c r="L4418" s="6">
        <v>0.1</v>
      </c>
      <c r="M4418" s="6">
        <v>319.60000000000002</v>
      </c>
      <c r="N4418" s="6">
        <v>2876.4</v>
      </c>
      <c r="O4418" s="6">
        <v>834.16</v>
      </c>
      <c r="P4418" t="s">
        <v>94</v>
      </c>
      <c r="Q4418" t="s">
        <v>64</v>
      </c>
      <c r="R4418" t="s">
        <v>65</v>
      </c>
      <c r="S4418" t="s">
        <v>107</v>
      </c>
      <c r="T4418" t="s">
        <v>35</v>
      </c>
      <c r="U4418" s="13">
        <f t="shared" si="272"/>
        <v>2025</v>
      </c>
      <c r="V4418" s="13">
        <f t="shared" si="273"/>
        <v>5</v>
      </c>
      <c r="W4418" s="20" t="str">
        <f t="shared" si="274"/>
        <v>May</v>
      </c>
      <c r="X4418">
        <v>0.28999999999999998</v>
      </c>
      <c r="Y4418" s="6">
        <f t="shared" si="275"/>
        <v>2556.8000000000002</v>
      </c>
      <c r="Z4418" cm="1">
        <f t="array" aca="1" ref="Z4418" ca="1">IF(roud(N4418,2)=ROUND(Z4418,2),"ok","error")</f>
        <v>0</v>
      </c>
    </row>
    <row r="4419" spans="1:26" x14ac:dyDescent="0.3">
      <c r="A4419" t="s">
        <v>6143</v>
      </c>
      <c r="B4419" s="4">
        <v>45598</v>
      </c>
      <c r="C4419" t="s">
        <v>3603</v>
      </c>
      <c r="D4419" t="s">
        <v>3604</v>
      </c>
      <c r="E4419" t="s">
        <v>356</v>
      </c>
      <c r="F4419" t="s">
        <v>357</v>
      </c>
      <c r="G4419" t="s">
        <v>214</v>
      </c>
      <c r="H4419" t="s">
        <v>260</v>
      </c>
      <c r="I4419" s="6">
        <v>1</v>
      </c>
      <c r="J4419" s="6">
        <v>699</v>
      </c>
      <c r="K4419" s="6">
        <v>699</v>
      </c>
      <c r="L4419" s="6">
        <v>0.15</v>
      </c>
      <c r="M4419" s="6">
        <v>104.85</v>
      </c>
      <c r="N4419" s="6">
        <v>594.15</v>
      </c>
      <c r="O4419" s="6">
        <v>199.04</v>
      </c>
      <c r="P4419" t="s">
        <v>31</v>
      </c>
      <c r="Q4419" t="s">
        <v>32</v>
      </c>
      <c r="R4419" t="s">
        <v>33</v>
      </c>
      <c r="S4419" t="s">
        <v>98</v>
      </c>
      <c r="T4419" t="s">
        <v>55</v>
      </c>
      <c r="U4419" s="13">
        <f t="shared" ref="U4419:U4482" si="276">YEAR(B4419)</f>
        <v>2024</v>
      </c>
      <c r="V4419" s="13">
        <f t="shared" ref="V4419:V4482" si="277">MONTH(B4419)</f>
        <v>11</v>
      </c>
      <c r="W4419" s="20" t="str">
        <f t="shared" ref="W4419:W4482" si="278">TEXT(B4419,"mmmm")</f>
        <v>November</v>
      </c>
      <c r="X4419">
        <v>0.33500000000000002</v>
      </c>
      <c r="Y4419" s="6">
        <f t="shared" ref="Y4419:Y4482" si="279">ROUND(N4419-(M4419),2)</f>
        <v>489.3</v>
      </c>
      <c r="Z4419" cm="1">
        <f t="array" aca="1" ref="Z4419" ca="1">IF(roud(N4419,2)=ROUND(Z4419,2),"ok","error")</f>
        <v>0</v>
      </c>
    </row>
    <row r="4420" spans="1:26" x14ac:dyDescent="0.3">
      <c r="A4420" t="s">
        <v>6144</v>
      </c>
      <c r="B4420" s="4">
        <v>45372</v>
      </c>
      <c r="C4420" t="s">
        <v>1771</v>
      </c>
      <c r="D4420" t="s">
        <v>1772</v>
      </c>
      <c r="E4420" t="s">
        <v>69</v>
      </c>
      <c r="F4420" t="s">
        <v>70</v>
      </c>
      <c r="G4420" t="s">
        <v>61</v>
      </c>
      <c r="H4420" t="s">
        <v>71</v>
      </c>
      <c r="I4420" s="6">
        <v>3</v>
      </c>
      <c r="J4420" s="6">
        <v>1299</v>
      </c>
      <c r="K4420" s="6">
        <v>3897</v>
      </c>
      <c r="L4420" s="6">
        <v>0.1</v>
      </c>
      <c r="M4420" s="6">
        <v>389.7</v>
      </c>
      <c r="N4420" s="6">
        <v>3507.3</v>
      </c>
      <c r="O4420" s="6">
        <v>455.95</v>
      </c>
      <c r="P4420" t="s">
        <v>94</v>
      </c>
      <c r="Q4420" t="s">
        <v>64</v>
      </c>
      <c r="R4420" t="s">
        <v>65</v>
      </c>
      <c r="S4420" t="s">
        <v>45</v>
      </c>
      <c r="T4420" t="s">
        <v>35</v>
      </c>
      <c r="U4420" s="13">
        <f t="shared" si="276"/>
        <v>2024</v>
      </c>
      <c r="V4420" s="13">
        <f t="shared" si="277"/>
        <v>3</v>
      </c>
      <c r="W4420" s="20" t="str">
        <f t="shared" si="278"/>
        <v>March</v>
      </c>
      <c r="X4420">
        <v>0.13</v>
      </c>
      <c r="Y4420" s="6">
        <f t="shared" si="279"/>
        <v>3117.6</v>
      </c>
      <c r="Z4420" cm="1">
        <f t="array" aca="1" ref="Z4420" ca="1">IF(roud(N4420,2)=ROUND(Z4420,2),"ok","error")</f>
        <v>0</v>
      </c>
    </row>
    <row r="4421" spans="1:26" x14ac:dyDescent="0.3">
      <c r="A4421" t="s">
        <v>6145</v>
      </c>
      <c r="B4421" s="4">
        <v>45696</v>
      </c>
      <c r="C4421" t="s">
        <v>300</v>
      </c>
      <c r="D4421" t="s">
        <v>301</v>
      </c>
      <c r="E4421" t="s">
        <v>492</v>
      </c>
      <c r="F4421" t="s">
        <v>493</v>
      </c>
      <c r="G4421" t="s">
        <v>214</v>
      </c>
      <c r="H4421" t="s">
        <v>494</v>
      </c>
      <c r="I4421" s="6">
        <v>2</v>
      </c>
      <c r="J4421" s="6">
        <v>1499</v>
      </c>
      <c r="K4421" s="6">
        <v>2998</v>
      </c>
      <c r="L4421" s="6">
        <v>0.1</v>
      </c>
      <c r="M4421" s="6">
        <v>299.8</v>
      </c>
      <c r="N4421" s="6">
        <v>2698.2</v>
      </c>
      <c r="O4421" s="6">
        <v>944.37</v>
      </c>
      <c r="P4421" t="s">
        <v>31</v>
      </c>
      <c r="Q4421" t="s">
        <v>32</v>
      </c>
      <c r="R4421" t="s">
        <v>33</v>
      </c>
      <c r="S4421" t="s">
        <v>107</v>
      </c>
      <c r="T4421" t="s">
        <v>35</v>
      </c>
      <c r="U4421" s="13">
        <f t="shared" si="276"/>
        <v>2025</v>
      </c>
      <c r="V4421" s="13">
        <f t="shared" si="277"/>
        <v>2</v>
      </c>
      <c r="W4421" s="20" t="str">
        <f t="shared" si="278"/>
        <v>February</v>
      </c>
      <c r="X4421">
        <v>0.35</v>
      </c>
      <c r="Y4421" s="6">
        <f t="shared" si="279"/>
        <v>2398.4</v>
      </c>
      <c r="Z4421" cm="1">
        <f t="array" aca="1" ref="Z4421" ca="1">IF(roud(N4421,2)=ROUND(Z4421,2),"ok","error")</f>
        <v>0</v>
      </c>
    </row>
    <row r="4422" spans="1:26" x14ac:dyDescent="0.3">
      <c r="A4422" t="s">
        <v>6146</v>
      </c>
      <c r="B4422" s="4">
        <v>45327</v>
      </c>
      <c r="C4422" t="s">
        <v>1762</v>
      </c>
      <c r="D4422" t="s">
        <v>1763</v>
      </c>
      <c r="E4422" t="s">
        <v>59</v>
      </c>
      <c r="F4422" t="s">
        <v>60</v>
      </c>
      <c r="G4422" t="s">
        <v>61</v>
      </c>
      <c r="H4422" t="s">
        <v>62</v>
      </c>
      <c r="I4422" s="6">
        <v>2</v>
      </c>
      <c r="J4422" s="6">
        <v>59999</v>
      </c>
      <c r="K4422" s="6">
        <v>119998</v>
      </c>
      <c r="L4422" s="6">
        <v>0.15</v>
      </c>
      <c r="M4422" s="6">
        <v>17999.7</v>
      </c>
      <c r="N4422" s="6">
        <v>101998.3</v>
      </c>
      <c r="O4422" s="6">
        <v>11729.8</v>
      </c>
      <c r="P4422" t="s">
        <v>82</v>
      </c>
      <c r="Q4422" t="s">
        <v>82</v>
      </c>
      <c r="R4422" t="s">
        <v>65</v>
      </c>
      <c r="S4422" t="s">
        <v>107</v>
      </c>
      <c r="T4422" t="s">
        <v>35</v>
      </c>
      <c r="U4422" s="13">
        <f t="shared" si="276"/>
        <v>2024</v>
      </c>
      <c r="V4422" s="13">
        <f t="shared" si="277"/>
        <v>2</v>
      </c>
      <c r="W4422" s="20" t="str">
        <f t="shared" si="278"/>
        <v>February</v>
      </c>
      <c r="X4422">
        <v>0.115</v>
      </c>
      <c r="Y4422" s="6">
        <f t="shared" si="279"/>
        <v>83998.6</v>
      </c>
      <c r="Z4422" cm="1">
        <f t="array" aca="1" ref="Z4422" ca="1">IF(roud(N4422,2)=ROUND(Z4422,2),"ok","error")</f>
        <v>0</v>
      </c>
    </row>
    <row r="4423" spans="1:26" x14ac:dyDescent="0.3">
      <c r="A4423" t="s">
        <v>6147</v>
      </c>
      <c r="B4423" s="4">
        <v>45806</v>
      </c>
      <c r="C4423" t="s">
        <v>3032</v>
      </c>
      <c r="D4423" t="s">
        <v>3033</v>
      </c>
      <c r="E4423" t="s">
        <v>181</v>
      </c>
      <c r="F4423" t="s">
        <v>182</v>
      </c>
      <c r="G4423" t="s">
        <v>113</v>
      </c>
      <c r="H4423" t="s">
        <v>114</v>
      </c>
      <c r="I4423" s="6">
        <v>1</v>
      </c>
      <c r="J4423" s="6">
        <v>2499</v>
      </c>
      <c r="K4423" s="6">
        <v>2499</v>
      </c>
      <c r="L4423" s="6">
        <v>0.05</v>
      </c>
      <c r="M4423" s="6">
        <v>124.95</v>
      </c>
      <c r="N4423" s="6">
        <v>2374.0500000000002</v>
      </c>
      <c r="O4423" s="6">
        <v>629.12</v>
      </c>
      <c r="P4423" t="s">
        <v>186</v>
      </c>
      <c r="Q4423" t="s">
        <v>187</v>
      </c>
      <c r="R4423" t="s">
        <v>160</v>
      </c>
      <c r="S4423" t="s">
        <v>54</v>
      </c>
      <c r="T4423" t="s">
        <v>55</v>
      </c>
      <c r="U4423" s="13">
        <f t="shared" si="276"/>
        <v>2025</v>
      </c>
      <c r="V4423" s="13">
        <f t="shared" si="277"/>
        <v>5</v>
      </c>
      <c r="W4423" s="20" t="str">
        <f t="shared" si="278"/>
        <v>May</v>
      </c>
      <c r="X4423">
        <v>0.26500000000000001</v>
      </c>
      <c r="Y4423" s="6">
        <f t="shared" si="279"/>
        <v>2249.1</v>
      </c>
      <c r="Z4423" cm="1">
        <f t="array" aca="1" ref="Z4423" ca="1">IF(roud(N4423,2)=ROUND(Z4423,2),"ok","error")</f>
        <v>0</v>
      </c>
    </row>
    <row r="4424" spans="1:26" x14ac:dyDescent="0.3">
      <c r="A4424" t="s">
        <v>6148</v>
      </c>
      <c r="B4424" s="4">
        <v>45876</v>
      </c>
      <c r="C4424" t="s">
        <v>3822</v>
      </c>
      <c r="D4424" t="s">
        <v>3823</v>
      </c>
      <c r="E4424" t="s">
        <v>102</v>
      </c>
      <c r="F4424" t="s">
        <v>103</v>
      </c>
      <c r="G4424" t="s">
        <v>52</v>
      </c>
      <c r="H4424" t="s">
        <v>104</v>
      </c>
      <c r="I4424" s="6">
        <v>2</v>
      </c>
      <c r="J4424" s="6">
        <v>5999</v>
      </c>
      <c r="K4424" s="6">
        <v>11998</v>
      </c>
      <c r="L4424" s="6">
        <v>0</v>
      </c>
      <c r="M4424" s="6">
        <v>0</v>
      </c>
      <c r="N4424" s="6">
        <v>11998</v>
      </c>
      <c r="O4424" s="6">
        <v>2879.52</v>
      </c>
      <c r="P4424" t="s">
        <v>191</v>
      </c>
      <c r="Q4424" t="s">
        <v>187</v>
      </c>
      <c r="R4424" t="s">
        <v>160</v>
      </c>
      <c r="S4424" t="s">
        <v>54</v>
      </c>
      <c r="T4424" t="s">
        <v>35</v>
      </c>
      <c r="U4424" s="13">
        <f t="shared" si="276"/>
        <v>2025</v>
      </c>
      <c r="V4424" s="13">
        <f t="shared" si="277"/>
        <v>8</v>
      </c>
      <c r="W4424" s="20" t="str">
        <f t="shared" si="278"/>
        <v>August</v>
      </c>
      <c r="X4424">
        <v>0.24</v>
      </c>
      <c r="Y4424" s="6">
        <f t="shared" si="279"/>
        <v>11998</v>
      </c>
      <c r="Z4424" cm="1">
        <f t="array" aca="1" ref="Z4424" ca="1">IF(roud(N4424,2)=ROUND(Z4424,2),"ok","error")</f>
        <v>0</v>
      </c>
    </row>
    <row r="4425" spans="1:26" x14ac:dyDescent="0.3">
      <c r="A4425" t="s">
        <v>6149</v>
      </c>
      <c r="B4425" s="4">
        <v>45821</v>
      </c>
      <c r="C4425" t="s">
        <v>479</v>
      </c>
      <c r="D4425" t="s">
        <v>480</v>
      </c>
      <c r="E4425" t="s">
        <v>302</v>
      </c>
      <c r="F4425" t="s">
        <v>303</v>
      </c>
      <c r="G4425" t="s">
        <v>29</v>
      </c>
      <c r="H4425" t="s">
        <v>304</v>
      </c>
      <c r="I4425" s="6">
        <v>2</v>
      </c>
      <c r="J4425" s="6">
        <v>1799</v>
      </c>
      <c r="K4425" s="6">
        <v>3598</v>
      </c>
      <c r="L4425" s="6">
        <v>0.2</v>
      </c>
      <c r="M4425" s="6">
        <v>719.6</v>
      </c>
      <c r="N4425" s="6">
        <v>2878.4</v>
      </c>
      <c r="O4425" s="6">
        <v>748.38</v>
      </c>
      <c r="P4425" t="s">
        <v>170</v>
      </c>
      <c r="Q4425" t="s">
        <v>171</v>
      </c>
      <c r="R4425" t="s">
        <v>44</v>
      </c>
      <c r="S4425" t="s">
        <v>45</v>
      </c>
      <c r="T4425" t="s">
        <v>55</v>
      </c>
      <c r="U4425" s="13">
        <f t="shared" si="276"/>
        <v>2025</v>
      </c>
      <c r="V4425" s="13">
        <f t="shared" si="277"/>
        <v>6</v>
      </c>
      <c r="W4425" s="20" t="str">
        <f t="shared" si="278"/>
        <v>June</v>
      </c>
      <c r="X4425">
        <v>0.26</v>
      </c>
      <c r="Y4425" s="6">
        <f t="shared" si="279"/>
        <v>2158.8000000000002</v>
      </c>
      <c r="Z4425" cm="1">
        <f t="array" aca="1" ref="Z4425" ca="1">IF(roud(N4425,2)=ROUND(Z4425,2),"ok","error")</f>
        <v>0</v>
      </c>
    </row>
    <row r="4426" spans="1:26" x14ac:dyDescent="0.3">
      <c r="A4426" t="s">
        <v>6150</v>
      </c>
      <c r="B4426" s="4">
        <v>45877</v>
      </c>
      <c r="C4426" t="s">
        <v>2941</v>
      </c>
      <c r="D4426" t="s">
        <v>2942</v>
      </c>
      <c r="E4426" t="s">
        <v>302</v>
      </c>
      <c r="F4426" t="s">
        <v>303</v>
      </c>
      <c r="G4426" t="s">
        <v>29</v>
      </c>
      <c r="H4426" t="s">
        <v>304</v>
      </c>
      <c r="I4426" s="6">
        <v>4</v>
      </c>
      <c r="J4426" s="6">
        <v>1799</v>
      </c>
      <c r="K4426" s="6">
        <v>7196</v>
      </c>
      <c r="L4426" s="6">
        <v>0</v>
      </c>
      <c r="M4426" s="6">
        <v>0</v>
      </c>
      <c r="N4426" s="6">
        <v>7196</v>
      </c>
      <c r="O4426" s="6">
        <v>2302.7199999999998</v>
      </c>
      <c r="P4426" t="s">
        <v>31</v>
      </c>
      <c r="Q4426" t="s">
        <v>32</v>
      </c>
      <c r="R4426" t="s">
        <v>33</v>
      </c>
      <c r="S4426" t="s">
        <v>107</v>
      </c>
      <c r="T4426" t="s">
        <v>55</v>
      </c>
      <c r="U4426" s="13">
        <f t="shared" si="276"/>
        <v>2025</v>
      </c>
      <c r="V4426" s="13">
        <f t="shared" si="277"/>
        <v>8</v>
      </c>
      <c r="W4426" s="20" t="str">
        <f t="shared" si="278"/>
        <v>August</v>
      </c>
      <c r="X4426">
        <v>0.32</v>
      </c>
      <c r="Y4426" s="6">
        <f t="shared" si="279"/>
        <v>7196</v>
      </c>
      <c r="Z4426" cm="1">
        <f t="array" aca="1" ref="Z4426" ca="1">IF(roud(N4426,2)=ROUND(Z4426,2),"ok","error")</f>
        <v>0</v>
      </c>
    </row>
    <row r="4427" spans="1:26" x14ac:dyDescent="0.3">
      <c r="A4427" t="s">
        <v>6151</v>
      </c>
      <c r="B4427" s="4">
        <v>45985</v>
      </c>
      <c r="C4427" t="s">
        <v>1089</v>
      </c>
      <c r="D4427" t="s">
        <v>1090</v>
      </c>
      <c r="E4427" t="s">
        <v>27</v>
      </c>
      <c r="F4427" t="s">
        <v>28</v>
      </c>
      <c r="G4427" t="s">
        <v>29</v>
      </c>
      <c r="H4427" t="s">
        <v>30</v>
      </c>
      <c r="I4427" s="6">
        <v>1</v>
      </c>
      <c r="J4427" s="6">
        <v>1999</v>
      </c>
      <c r="K4427" s="6">
        <v>1999</v>
      </c>
      <c r="L4427" s="6">
        <v>0</v>
      </c>
      <c r="M4427" s="6">
        <v>0</v>
      </c>
      <c r="N4427" s="6">
        <v>1999</v>
      </c>
      <c r="O4427" s="6">
        <v>639.67999999999995</v>
      </c>
      <c r="P4427" t="s">
        <v>144</v>
      </c>
      <c r="Q4427" t="s">
        <v>145</v>
      </c>
      <c r="R4427" t="s">
        <v>65</v>
      </c>
      <c r="S4427" t="s">
        <v>45</v>
      </c>
      <c r="T4427" t="s">
        <v>35</v>
      </c>
      <c r="U4427" s="13">
        <f t="shared" si="276"/>
        <v>2025</v>
      </c>
      <c r="V4427" s="13">
        <f t="shared" si="277"/>
        <v>11</v>
      </c>
      <c r="W4427" s="20" t="str">
        <f t="shared" si="278"/>
        <v>November</v>
      </c>
      <c r="X4427">
        <v>0.32</v>
      </c>
      <c r="Y4427" s="6">
        <f t="shared" si="279"/>
        <v>1999</v>
      </c>
      <c r="Z4427" cm="1">
        <f t="array" aca="1" ref="Z4427" ca="1">IF(roud(N4427,2)=ROUND(Z4427,2),"ok","error")</f>
        <v>0</v>
      </c>
    </row>
    <row r="4428" spans="1:26" x14ac:dyDescent="0.3">
      <c r="A4428" t="s">
        <v>6152</v>
      </c>
      <c r="B4428" s="4">
        <v>45927</v>
      </c>
      <c r="C4428" t="s">
        <v>2015</v>
      </c>
      <c r="D4428" t="s">
        <v>2016</v>
      </c>
      <c r="E4428" t="s">
        <v>492</v>
      </c>
      <c r="F4428" t="s">
        <v>493</v>
      </c>
      <c r="G4428" t="s">
        <v>214</v>
      </c>
      <c r="H4428" t="s">
        <v>494</v>
      </c>
      <c r="I4428" s="6">
        <v>1</v>
      </c>
      <c r="J4428" s="6">
        <v>1499</v>
      </c>
      <c r="K4428" s="6">
        <v>1499</v>
      </c>
      <c r="L4428" s="6">
        <v>0.2</v>
      </c>
      <c r="M4428" s="6">
        <v>299.8</v>
      </c>
      <c r="N4428" s="6">
        <v>1199.2</v>
      </c>
      <c r="O4428" s="6">
        <v>383.74</v>
      </c>
      <c r="P4428" t="s">
        <v>63</v>
      </c>
      <c r="Q4428" t="s">
        <v>64</v>
      </c>
      <c r="R4428" t="s">
        <v>65</v>
      </c>
      <c r="S4428" t="s">
        <v>54</v>
      </c>
      <c r="T4428" t="s">
        <v>35</v>
      </c>
      <c r="U4428" s="13">
        <f t="shared" si="276"/>
        <v>2025</v>
      </c>
      <c r="V4428" s="13">
        <f t="shared" si="277"/>
        <v>9</v>
      </c>
      <c r="W4428" s="20" t="str">
        <f t="shared" si="278"/>
        <v>September</v>
      </c>
      <c r="X4428">
        <v>0.32</v>
      </c>
      <c r="Y4428" s="6">
        <f t="shared" si="279"/>
        <v>899.4</v>
      </c>
      <c r="Z4428" cm="1">
        <f t="array" aca="1" ref="Z4428" ca="1">IF(roud(N4428,2)=ROUND(Z4428,2),"ok","error")</f>
        <v>0</v>
      </c>
    </row>
    <row r="4429" spans="1:26" x14ac:dyDescent="0.3">
      <c r="A4429" t="s">
        <v>6153</v>
      </c>
      <c r="B4429" s="4">
        <v>45442</v>
      </c>
      <c r="C4429" t="s">
        <v>1241</v>
      </c>
      <c r="D4429" t="s">
        <v>1242</v>
      </c>
      <c r="E4429" t="s">
        <v>50</v>
      </c>
      <c r="F4429" t="s">
        <v>51</v>
      </c>
      <c r="G4429" t="s">
        <v>52</v>
      </c>
      <c r="H4429" t="s">
        <v>53</v>
      </c>
      <c r="I4429" s="6">
        <v>1</v>
      </c>
      <c r="J4429" s="6">
        <v>2999</v>
      </c>
      <c r="K4429" s="6">
        <v>2999</v>
      </c>
      <c r="L4429" s="6">
        <v>0.1</v>
      </c>
      <c r="M4429" s="6">
        <v>299.89999999999998</v>
      </c>
      <c r="N4429" s="6">
        <v>2699.1</v>
      </c>
      <c r="O4429" s="6">
        <v>566.80999999999995</v>
      </c>
      <c r="P4429" t="s">
        <v>94</v>
      </c>
      <c r="Q4429" t="s">
        <v>64</v>
      </c>
      <c r="R4429" t="s">
        <v>65</v>
      </c>
      <c r="S4429" t="s">
        <v>98</v>
      </c>
      <c r="T4429" t="s">
        <v>35</v>
      </c>
      <c r="U4429" s="13">
        <f t="shared" si="276"/>
        <v>2024</v>
      </c>
      <c r="V4429" s="13">
        <f t="shared" si="277"/>
        <v>5</v>
      </c>
      <c r="W4429" s="20" t="str">
        <f t="shared" si="278"/>
        <v>May</v>
      </c>
      <c r="X4429">
        <v>0.21</v>
      </c>
      <c r="Y4429" s="6">
        <f t="shared" si="279"/>
        <v>2399.1999999999998</v>
      </c>
      <c r="Z4429" cm="1">
        <f t="array" aca="1" ref="Z4429" ca="1">IF(roud(N4429,2)=ROUND(Z4429,2),"ok","error")</f>
        <v>0</v>
      </c>
    </row>
    <row r="4430" spans="1:26" x14ac:dyDescent="0.3">
      <c r="A4430" t="s">
        <v>6154</v>
      </c>
      <c r="B4430" s="4">
        <v>45415</v>
      </c>
      <c r="C4430" t="s">
        <v>3448</v>
      </c>
      <c r="D4430" t="s">
        <v>3449</v>
      </c>
      <c r="E4430" t="s">
        <v>69</v>
      </c>
      <c r="F4430" t="s">
        <v>70</v>
      </c>
      <c r="G4430" t="s">
        <v>61</v>
      </c>
      <c r="H4430" t="s">
        <v>71</v>
      </c>
      <c r="I4430" s="6">
        <v>4</v>
      </c>
      <c r="J4430" s="6">
        <v>1299</v>
      </c>
      <c r="K4430" s="6">
        <v>5196</v>
      </c>
      <c r="L4430" s="6">
        <v>0.15</v>
      </c>
      <c r="M4430" s="6">
        <v>779.4</v>
      </c>
      <c r="N4430" s="6">
        <v>4416.6000000000004</v>
      </c>
      <c r="O4430" s="6">
        <v>507.91</v>
      </c>
      <c r="P4430" t="s">
        <v>170</v>
      </c>
      <c r="Q4430" t="s">
        <v>171</v>
      </c>
      <c r="R4430" t="s">
        <v>44</v>
      </c>
      <c r="S4430" t="s">
        <v>54</v>
      </c>
      <c r="T4430" t="s">
        <v>55</v>
      </c>
      <c r="U4430" s="13">
        <f t="shared" si="276"/>
        <v>2024</v>
      </c>
      <c r="V4430" s="13">
        <f t="shared" si="277"/>
        <v>5</v>
      </c>
      <c r="W4430" s="20" t="str">
        <f t="shared" si="278"/>
        <v>May</v>
      </c>
      <c r="X4430">
        <v>0.115</v>
      </c>
      <c r="Y4430" s="6">
        <f t="shared" si="279"/>
        <v>3637.2</v>
      </c>
      <c r="Z4430" cm="1">
        <f t="array" aca="1" ref="Z4430" ca="1">IF(roud(N4430,2)=ROUND(Z4430,2),"ok","error")</f>
        <v>0</v>
      </c>
    </row>
    <row r="4431" spans="1:26" x14ac:dyDescent="0.3">
      <c r="A4431" t="s">
        <v>6155</v>
      </c>
      <c r="B4431" s="4">
        <v>45751</v>
      </c>
      <c r="C4431" t="s">
        <v>1162</v>
      </c>
      <c r="D4431" t="s">
        <v>1163</v>
      </c>
      <c r="E4431" t="s">
        <v>284</v>
      </c>
      <c r="F4431" t="s">
        <v>285</v>
      </c>
      <c r="G4431" t="s">
        <v>52</v>
      </c>
      <c r="H4431" t="s">
        <v>129</v>
      </c>
      <c r="I4431" s="6">
        <v>2</v>
      </c>
      <c r="J4431" s="6">
        <v>999</v>
      </c>
      <c r="K4431" s="6">
        <v>1998</v>
      </c>
      <c r="L4431" s="6">
        <v>0</v>
      </c>
      <c r="M4431" s="6">
        <v>0</v>
      </c>
      <c r="N4431" s="6">
        <v>1998</v>
      </c>
      <c r="O4431" s="6">
        <v>479.52</v>
      </c>
      <c r="P4431" t="s">
        <v>170</v>
      </c>
      <c r="Q4431" t="s">
        <v>171</v>
      </c>
      <c r="R4431" t="s">
        <v>44</v>
      </c>
      <c r="S4431" t="s">
        <v>45</v>
      </c>
      <c r="T4431" t="s">
        <v>55</v>
      </c>
      <c r="U4431" s="13">
        <f t="shared" si="276"/>
        <v>2025</v>
      </c>
      <c r="V4431" s="13">
        <f t="shared" si="277"/>
        <v>4</v>
      </c>
      <c r="W4431" s="20" t="str">
        <f t="shared" si="278"/>
        <v>April</v>
      </c>
      <c r="X4431">
        <v>0.24</v>
      </c>
      <c r="Y4431" s="6">
        <f t="shared" si="279"/>
        <v>1998</v>
      </c>
      <c r="Z4431" cm="1">
        <f t="array" aca="1" ref="Z4431" ca="1">IF(roud(N4431,2)=ROUND(Z4431,2),"ok","error")</f>
        <v>0</v>
      </c>
    </row>
    <row r="4432" spans="1:26" x14ac:dyDescent="0.3">
      <c r="A4432" t="s">
        <v>6156</v>
      </c>
      <c r="B4432" s="4">
        <v>45469</v>
      </c>
      <c r="C4432" t="s">
        <v>147</v>
      </c>
      <c r="D4432" t="s">
        <v>148</v>
      </c>
      <c r="E4432" t="s">
        <v>80</v>
      </c>
      <c r="F4432" t="s">
        <v>81</v>
      </c>
      <c r="G4432" t="s">
        <v>52</v>
      </c>
      <c r="H4432" t="s">
        <v>53</v>
      </c>
      <c r="I4432" s="6">
        <v>1</v>
      </c>
      <c r="J4432" s="6">
        <v>3499</v>
      </c>
      <c r="K4432" s="6">
        <v>3499</v>
      </c>
      <c r="L4432" s="6">
        <v>0.1</v>
      </c>
      <c r="M4432" s="6">
        <v>349.9</v>
      </c>
      <c r="N4432" s="6">
        <v>3149.1</v>
      </c>
      <c r="O4432" s="6">
        <v>661.31</v>
      </c>
      <c r="P4432" t="s">
        <v>191</v>
      </c>
      <c r="Q4432" t="s">
        <v>187</v>
      </c>
      <c r="R4432" t="s">
        <v>160</v>
      </c>
      <c r="S4432" t="s">
        <v>107</v>
      </c>
      <c r="T4432" t="s">
        <v>35</v>
      </c>
      <c r="U4432" s="13">
        <f t="shared" si="276"/>
        <v>2024</v>
      </c>
      <c r="V4432" s="13">
        <f t="shared" si="277"/>
        <v>6</v>
      </c>
      <c r="W4432" s="20" t="str">
        <f t="shared" si="278"/>
        <v>June</v>
      </c>
      <c r="X4432">
        <v>0.21</v>
      </c>
      <c r="Y4432" s="6">
        <f t="shared" si="279"/>
        <v>2799.2</v>
      </c>
      <c r="Z4432" cm="1">
        <f t="array" aca="1" ref="Z4432" ca="1">IF(roud(N4432,2)=ROUND(Z4432,2),"ok","error")</f>
        <v>0</v>
      </c>
    </row>
    <row r="4433" spans="1:26" x14ac:dyDescent="0.3">
      <c r="A4433" t="s">
        <v>6157</v>
      </c>
      <c r="B4433" s="4">
        <v>45463</v>
      </c>
      <c r="C4433" t="s">
        <v>2893</v>
      </c>
      <c r="D4433" t="s">
        <v>2894</v>
      </c>
      <c r="E4433" t="s">
        <v>86</v>
      </c>
      <c r="F4433" t="s">
        <v>87</v>
      </c>
      <c r="G4433" t="s">
        <v>29</v>
      </c>
      <c r="H4433" t="s">
        <v>88</v>
      </c>
      <c r="I4433" s="6">
        <v>4</v>
      </c>
      <c r="J4433" s="6">
        <v>1299</v>
      </c>
      <c r="K4433" s="6">
        <v>5196</v>
      </c>
      <c r="L4433" s="6">
        <v>0.3</v>
      </c>
      <c r="M4433" s="6">
        <v>1558.8</v>
      </c>
      <c r="N4433" s="6">
        <v>3637.2</v>
      </c>
      <c r="O4433" s="6">
        <v>836.56</v>
      </c>
      <c r="P4433" t="s">
        <v>94</v>
      </c>
      <c r="Q4433" t="s">
        <v>64</v>
      </c>
      <c r="R4433" t="s">
        <v>65</v>
      </c>
      <c r="S4433" t="s">
        <v>45</v>
      </c>
      <c r="T4433" t="s">
        <v>55</v>
      </c>
      <c r="U4433" s="13">
        <f t="shared" si="276"/>
        <v>2024</v>
      </c>
      <c r="V4433" s="13">
        <f t="shared" si="277"/>
        <v>6</v>
      </c>
      <c r="W4433" s="20" t="str">
        <f t="shared" si="278"/>
        <v>June</v>
      </c>
      <c r="X4433">
        <v>0.23</v>
      </c>
      <c r="Y4433" s="6">
        <f t="shared" si="279"/>
        <v>2078.4</v>
      </c>
      <c r="Z4433" cm="1">
        <f t="array" aca="1" ref="Z4433" ca="1">IF(roud(N4433,2)=ROUND(Z4433,2),"ok","error")</f>
        <v>0</v>
      </c>
    </row>
    <row r="4434" spans="1:26" x14ac:dyDescent="0.3">
      <c r="A4434" t="s">
        <v>6158</v>
      </c>
      <c r="B4434" s="4">
        <v>45508</v>
      </c>
      <c r="C4434" t="s">
        <v>1446</v>
      </c>
      <c r="D4434" t="s">
        <v>1447</v>
      </c>
      <c r="E4434" t="s">
        <v>273</v>
      </c>
      <c r="F4434" t="s">
        <v>274</v>
      </c>
      <c r="G4434" t="s">
        <v>29</v>
      </c>
      <c r="H4434" t="s">
        <v>88</v>
      </c>
      <c r="I4434" s="6">
        <v>1</v>
      </c>
      <c r="J4434" s="6">
        <v>2499</v>
      </c>
      <c r="K4434" s="6">
        <v>2499</v>
      </c>
      <c r="L4434" s="6">
        <v>0.15</v>
      </c>
      <c r="M4434" s="6">
        <v>374.85</v>
      </c>
      <c r="N4434" s="6">
        <v>2124.15</v>
      </c>
      <c r="O4434" s="6">
        <v>584.14</v>
      </c>
      <c r="P4434" t="s">
        <v>186</v>
      </c>
      <c r="Q4434" t="s">
        <v>187</v>
      </c>
      <c r="R4434" t="s">
        <v>160</v>
      </c>
      <c r="S4434" t="s">
        <v>45</v>
      </c>
      <c r="T4434" t="s">
        <v>35</v>
      </c>
      <c r="U4434" s="13">
        <f t="shared" si="276"/>
        <v>2024</v>
      </c>
      <c r="V4434" s="13">
        <f t="shared" si="277"/>
        <v>8</v>
      </c>
      <c r="W4434" s="20" t="str">
        <f t="shared" si="278"/>
        <v>August</v>
      </c>
      <c r="X4434">
        <v>0.27500000000000002</v>
      </c>
      <c r="Y4434" s="6">
        <f t="shared" si="279"/>
        <v>1749.3</v>
      </c>
      <c r="Z4434" cm="1">
        <f t="array" aca="1" ref="Z4434" ca="1">IF(roud(N4434,2)=ROUND(Z4434,2),"ok","error")</f>
        <v>0</v>
      </c>
    </row>
    <row r="4435" spans="1:26" x14ac:dyDescent="0.3">
      <c r="A4435" t="s">
        <v>6159</v>
      </c>
      <c r="B4435" s="4">
        <v>45489</v>
      </c>
      <c r="C4435" t="s">
        <v>1209</v>
      </c>
      <c r="D4435" t="s">
        <v>1210</v>
      </c>
      <c r="E4435" t="s">
        <v>181</v>
      </c>
      <c r="F4435" t="s">
        <v>182</v>
      </c>
      <c r="G4435" t="s">
        <v>113</v>
      </c>
      <c r="H4435" t="s">
        <v>114</v>
      </c>
      <c r="I4435" s="6">
        <v>4</v>
      </c>
      <c r="J4435" s="6">
        <v>2499</v>
      </c>
      <c r="K4435" s="6">
        <v>9996</v>
      </c>
      <c r="L4435" s="6">
        <v>0.1</v>
      </c>
      <c r="M4435" s="6">
        <v>999.6</v>
      </c>
      <c r="N4435" s="6">
        <v>8996.4</v>
      </c>
      <c r="O4435" s="6">
        <v>2249.1</v>
      </c>
      <c r="P4435" t="s">
        <v>63</v>
      </c>
      <c r="Q4435" t="s">
        <v>64</v>
      </c>
      <c r="R4435" t="s">
        <v>65</v>
      </c>
      <c r="S4435" t="s">
        <v>98</v>
      </c>
      <c r="T4435" t="s">
        <v>35</v>
      </c>
      <c r="U4435" s="13">
        <f t="shared" si="276"/>
        <v>2024</v>
      </c>
      <c r="V4435" s="13">
        <f t="shared" si="277"/>
        <v>7</v>
      </c>
      <c r="W4435" s="20" t="str">
        <f t="shared" si="278"/>
        <v>July</v>
      </c>
      <c r="X4435">
        <v>0.25</v>
      </c>
      <c r="Y4435" s="6">
        <f t="shared" si="279"/>
        <v>7996.8</v>
      </c>
      <c r="Z4435" cm="1">
        <f t="array" aca="1" ref="Z4435" ca="1">IF(roud(N4435,2)=ROUND(Z4435,2),"ok","error")</f>
        <v>0</v>
      </c>
    </row>
    <row r="4436" spans="1:26" x14ac:dyDescent="0.3">
      <c r="A4436" t="s">
        <v>6160</v>
      </c>
      <c r="B4436" s="4">
        <v>45421</v>
      </c>
      <c r="C4436" t="s">
        <v>789</v>
      </c>
      <c r="D4436" t="s">
        <v>790</v>
      </c>
      <c r="E4436" t="s">
        <v>181</v>
      </c>
      <c r="F4436" t="s">
        <v>182</v>
      </c>
      <c r="G4436" t="s">
        <v>113</v>
      </c>
      <c r="H4436" t="s">
        <v>114</v>
      </c>
      <c r="I4436" s="6">
        <v>1</v>
      </c>
      <c r="J4436" s="6">
        <v>2499</v>
      </c>
      <c r="K4436" s="6">
        <v>2499</v>
      </c>
      <c r="L4436" s="6">
        <v>0.05</v>
      </c>
      <c r="M4436" s="6">
        <v>124.95</v>
      </c>
      <c r="N4436" s="6">
        <v>2374.0500000000002</v>
      </c>
      <c r="O4436" s="6">
        <v>629.12</v>
      </c>
      <c r="P4436" t="s">
        <v>170</v>
      </c>
      <c r="Q4436" t="s">
        <v>171</v>
      </c>
      <c r="R4436" t="s">
        <v>44</v>
      </c>
      <c r="S4436" t="s">
        <v>107</v>
      </c>
      <c r="T4436" t="s">
        <v>35</v>
      </c>
      <c r="U4436" s="13">
        <f t="shared" si="276"/>
        <v>2024</v>
      </c>
      <c r="V4436" s="13">
        <f t="shared" si="277"/>
        <v>5</v>
      </c>
      <c r="W4436" s="20" t="str">
        <f t="shared" si="278"/>
        <v>May</v>
      </c>
      <c r="X4436">
        <v>0.26500000000000001</v>
      </c>
      <c r="Y4436" s="6">
        <f t="shared" si="279"/>
        <v>2249.1</v>
      </c>
      <c r="Z4436" cm="1">
        <f t="array" aca="1" ref="Z4436" ca="1">IF(roud(N4436,2)=ROUND(Z4436,2),"ok","error")</f>
        <v>0</v>
      </c>
    </row>
    <row r="4437" spans="1:26" x14ac:dyDescent="0.3">
      <c r="A4437" t="s">
        <v>6161</v>
      </c>
      <c r="B4437" s="4">
        <v>45335</v>
      </c>
      <c r="C4437" t="s">
        <v>655</v>
      </c>
      <c r="D4437" t="s">
        <v>656</v>
      </c>
      <c r="E4437" t="s">
        <v>127</v>
      </c>
      <c r="F4437" t="s">
        <v>128</v>
      </c>
      <c r="G4437" t="s">
        <v>52</v>
      </c>
      <c r="H4437" t="s">
        <v>129</v>
      </c>
      <c r="I4437" s="6">
        <v>3</v>
      </c>
      <c r="J4437" s="6">
        <v>1299</v>
      </c>
      <c r="K4437" s="6">
        <v>3897</v>
      </c>
      <c r="L4437" s="6">
        <v>0.1</v>
      </c>
      <c r="M4437" s="6">
        <v>389.7</v>
      </c>
      <c r="N4437" s="6">
        <v>3507.3</v>
      </c>
      <c r="O4437" s="6">
        <v>736.53</v>
      </c>
      <c r="P4437" t="s">
        <v>82</v>
      </c>
      <c r="Q4437" t="s">
        <v>82</v>
      </c>
      <c r="R4437" t="s">
        <v>65</v>
      </c>
      <c r="S4437" t="s">
        <v>54</v>
      </c>
      <c r="T4437" t="s">
        <v>55</v>
      </c>
      <c r="U4437" s="13">
        <f t="shared" si="276"/>
        <v>2024</v>
      </c>
      <c r="V4437" s="13">
        <f t="shared" si="277"/>
        <v>2</v>
      </c>
      <c r="W4437" s="20" t="str">
        <f t="shared" si="278"/>
        <v>February</v>
      </c>
      <c r="X4437">
        <v>0.21</v>
      </c>
      <c r="Y4437" s="6">
        <f t="shared" si="279"/>
        <v>3117.6</v>
      </c>
      <c r="Z4437" cm="1">
        <f t="array" aca="1" ref="Z4437" ca="1">IF(roud(N4437,2)=ROUND(Z4437,2),"ok","error")</f>
        <v>0</v>
      </c>
    </row>
    <row r="4438" spans="1:26" x14ac:dyDescent="0.3">
      <c r="A4438" t="s">
        <v>6162</v>
      </c>
      <c r="B4438" s="4">
        <v>45725</v>
      </c>
      <c r="C4438" t="s">
        <v>981</v>
      </c>
      <c r="D4438" t="s">
        <v>982</v>
      </c>
      <c r="E4438" t="s">
        <v>273</v>
      </c>
      <c r="F4438" t="s">
        <v>274</v>
      </c>
      <c r="G4438" t="s">
        <v>29</v>
      </c>
      <c r="H4438" t="s">
        <v>88</v>
      </c>
      <c r="I4438" s="6">
        <v>5</v>
      </c>
      <c r="J4438" s="6">
        <v>2499</v>
      </c>
      <c r="K4438" s="6">
        <v>12495</v>
      </c>
      <c r="L4438" s="6">
        <v>0.1</v>
      </c>
      <c r="M4438" s="6">
        <v>1249.5</v>
      </c>
      <c r="N4438" s="6">
        <v>11245.5</v>
      </c>
      <c r="O4438" s="6">
        <v>3261.2</v>
      </c>
      <c r="P4438" t="s">
        <v>186</v>
      </c>
      <c r="Q4438" t="s">
        <v>187</v>
      </c>
      <c r="R4438" t="s">
        <v>160</v>
      </c>
      <c r="S4438" t="s">
        <v>98</v>
      </c>
      <c r="T4438" t="s">
        <v>35</v>
      </c>
      <c r="U4438" s="13">
        <f t="shared" si="276"/>
        <v>2025</v>
      </c>
      <c r="V4438" s="13">
        <f t="shared" si="277"/>
        <v>3</v>
      </c>
      <c r="W4438" s="20" t="str">
        <f t="shared" si="278"/>
        <v>March</v>
      </c>
      <c r="X4438">
        <v>0.28999999999999998</v>
      </c>
      <c r="Y4438" s="6">
        <f t="shared" si="279"/>
        <v>9996</v>
      </c>
      <c r="Z4438" cm="1">
        <f t="array" aca="1" ref="Z4438" ca="1">IF(roud(N4438,2)=ROUND(Z4438,2),"ok","error")</f>
        <v>0</v>
      </c>
    </row>
    <row r="4439" spans="1:26" x14ac:dyDescent="0.3">
      <c r="A4439" t="s">
        <v>6163</v>
      </c>
      <c r="B4439" s="4">
        <v>45372</v>
      </c>
      <c r="C4439" t="s">
        <v>555</v>
      </c>
      <c r="D4439" t="s">
        <v>556</v>
      </c>
      <c r="E4439" t="s">
        <v>127</v>
      </c>
      <c r="F4439" t="s">
        <v>128</v>
      </c>
      <c r="G4439" t="s">
        <v>52</v>
      </c>
      <c r="H4439" t="s">
        <v>129</v>
      </c>
      <c r="I4439" s="6">
        <v>2</v>
      </c>
      <c r="J4439" s="6">
        <v>1299</v>
      </c>
      <c r="K4439" s="6">
        <v>2598</v>
      </c>
      <c r="L4439" s="6">
        <v>0.1</v>
      </c>
      <c r="M4439" s="6">
        <v>259.8</v>
      </c>
      <c r="N4439" s="6">
        <v>2338.1999999999998</v>
      </c>
      <c r="O4439" s="6">
        <v>491.02</v>
      </c>
      <c r="P4439" t="s">
        <v>105</v>
      </c>
      <c r="Q4439" t="s">
        <v>106</v>
      </c>
      <c r="R4439" t="s">
        <v>44</v>
      </c>
      <c r="S4439" t="s">
        <v>45</v>
      </c>
      <c r="T4439" t="s">
        <v>35</v>
      </c>
      <c r="U4439" s="13">
        <f t="shared" si="276"/>
        <v>2024</v>
      </c>
      <c r="V4439" s="13">
        <f t="shared" si="277"/>
        <v>3</v>
      </c>
      <c r="W4439" s="20" t="str">
        <f t="shared" si="278"/>
        <v>March</v>
      </c>
      <c r="X4439">
        <v>0.21</v>
      </c>
      <c r="Y4439" s="6">
        <f t="shared" si="279"/>
        <v>2078.4</v>
      </c>
      <c r="Z4439" cm="1">
        <f t="array" aca="1" ref="Z4439" ca="1">IF(roud(N4439,2)=ROUND(Z4439,2),"ok","error")</f>
        <v>0</v>
      </c>
    </row>
    <row r="4440" spans="1:26" x14ac:dyDescent="0.3">
      <c r="A4440" t="s">
        <v>6164</v>
      </c>
      <c r="B4440" s="4">
        <v>45991</v>
      </c>
      <c r="C4440" t="s">
        <v>2225</v>
      </c>
      <c r="D4440" t="s">
        <v>2226</v>
      </c>
      <c r="E4440" t="s">
        <v>75</v>
      </c>
      <c r="F4440" t="s">
        <v>76</v>
      </c>
      <c r="G4440" t="s">
        <v>61</v>
      </c>
      <c r="H4440" t="s">
        <v>71</v>
      </c>
      <c r="I4440" s="6">
        <v>1</v>
      </c>
      <c r="J4440" s="6">
        <v>1499</v>
      </c>
      <c r="K4440" s="6">
        <v>1499</v>
      </c>
      <c r="L4440" s="6">
        <v>0.1</v>
      </c>
      <c r="M4440" s="6">
        <v>149.9</v>
      </c>
      <c r="N4440" s="6">
        <v>1349.1</v>
      </c>
      <c r="O4440" s="6">
        <v>175.38</v>
      </c>
      <c r="P4440" t="s">
        <v>94</v>
      </c>
      <c r="Q4440" t="s">
        <v>64</v>
      </c>
      <c r="R4440" t="s">
        <v>65</v>
      </c>
      <c r="S4440" t="s">
        <v>98</v>
      </c>
      <c r="T4440" t="s">
        <v>55</v>
      </c>
      <c r="U4440" s="13">
        <f t="shared" si="276"/>
        <v>2025</v>
      </c>
      <c r="V4440" s="13">
        <f t="shared" si="277"/>
        <v>11</v>
      </c>
      <c r="W4440" s="20" t="str">
        <f t="shared" si="278"/>
        <v>November</v>
      </c>
      <c r="X4440">
        <v>0.13</v>
      </c>
      <c r="Y4440" s="6">
        <f t="shared" si="279"/>
        <v>1199.2</v>
      </c>
      <c r="Z4440" cm="1">
        <f t="array" aca="1" ref="Z4440" ca="1">IF(roud(N4440,2)=ROUND(Z4440,2),"ok","error")</f>
        <v>0</v>
      </c>
    </row>
    <row r="4441" spans="1:26" x14ac:dyDescent="0.3">
      <c r="A4441" t="s">
        <v>6165</v>
      </c>
      <c r="B4441" s="4">
        <v>45737</v>
      </c>
      <c r="C4441" t="s">
        <v>3580</v>
      </c>
      <c r="D4441" t="s">
        <v>3581</v>
      </c>
      <c r="E4441" t="s">
        <v>198</v>
      </c>
      <c r="F4441" t="s">
        <v>199</v>
      </c>
      <c r="G4441" t="s">
        <v>61</v>
      </c>
      <c r="H4441" t="s">
        <v>71</v>
      </c>
      <c r="I4441" s="6">
        <v>3</v>
      </c>
      <c r="J4441" s="6">
        <v>899</v>
      </c>
      <c r="K4441" s="6">
        <v>2697</v>
      </c>
      <c r="L4441" s="6">
        <v>0.05</v>
      </c>
      <c r="M4441" s="6">
        <v>134.85</v>
      </c>
      <c r="N4441" s="6">
        <v>2562.15</v>
      </c>
      <c r="O4441" s="6">
        <v>371.51</v>
      </c>
      <c r="P4441" t="s">
        <v>144</v>
      </c>
      <c r="Q4441" t="s">
        <v>145</v>
      </c>
      <c r="R4441" t="s">
        <v>65</v>
      </c>
      <c r="S4441" t="s">
        <v>45</v>
      </c>
      <c r="T4441" t="s">
        <v>35</v>
      </c>
      <c r="U4441" s="13">
        <f t="shared" si="276"/>
        <v>2025</v>
      </c>
      <c r="V4441" s="13">
        <f t="shared" si="277"/>
        <v>3</v>
      </c>
      <c r="W4441" s="20" t="str">
        <f t="shared" si="278"/>
        <v>March</v>
      </c>
      <c r="X4441">
        <v>0.14499999999999999</v>
      </c>
      <c r="Y4441" s="6">
        <f t="shared" si="279"/>
        <v>2427.3000000000002</v>
      </c>
      <c r="Z4441" cm="1">
        <f t="array" aca="1" ref="Z4441" ca="1">IF(roud(N4441,2)=ROUND(Z4441,2),"ok","error")</f>
        <v>0</v>
      </c>
    </row>
    <row r="4442" spans="1:26" x14ac:dyDescent="0.3">
      <c r="A4442" t="s">
        <v>6166</v>
      </c>
      <c r="B4442" s="4">
        <v>45498</v>
      </c>
      <c r="C4442" t="s">
        <v>2627</v>
      </c>
      <c r="D4442" t="s">
        <v>2628</v>
      </c>
      <c r="E4442" t="s">
        <v>40</v>
      </c>
      <c r="F4442" t="s">
        <v>41</v>
      </c>
      <c r="G4442" t="s">
        <v>29</v>
      </c>
      <c r="H4442" t="s">
        <v>30</v>
      </c>
      <c r="I4442" s="6">
        <v>3</v>
      </c>
      <c r="J4442" s="6">
        <v>1199</v>
      </c>
      <c r="K4442" s="6">
        <v>3597</v>
      </c>
      <c r="L4442" s="6">
        <v>0.2</v>
      </c>
      <c r="M4442" s="6">
        <v>719.4</v>
      </c>
      <c r="N4442" s="6">
        <v>2877.6</v>
      </c>
      <c r="O4442" s="6">
        <v>748.18</v>
      </c>
      <c r="P4442" t="s">
        <v>42</v>
      </c>
      <c r="Q4442" t="s">
        <v>43</v>
      </c>
      <c r="R4442" t="s">
        <v>44</v>
      </c>
      <c r="S4442" t="s">
        <v>34</v>
      </c>
      <c r="T4442" t="s">
        <v>35</v>
      </c>
      <c r="U4442" s="13">
        <f t="shared" si="276"/>
        <v>2024</v>
      </c>
      <c r="V4442" s="13">
        <f t="shared" si="277"/>
        <v>7</v>
      </c>
      <c r="W4442" s="20" t="str">
        <f t="shared" si="278"/>
        <v>July</v>
      </c>
      <c r="X4442">
        <v>0.26</v>
      </c>
      <c r="Y4442" s="6">
        <f t="shared" si="279"/>
        <v>2158.1999999999998</v>
      </c>
      <c r="Z4442" cm="1">
        <f t="array" aca="1" ref="Z4442" ca="1">IF(roud(N4442,2)=ROUND(Z4442,2),"ok","error")</f>
        <v>0</v>
      </c>
    </row>
    <row r="4443" spans="1:26" x14ac:dyDescent="0.3">
      <c r="A4443" t="s">
        <v>6167</v>
      </c>
      <c r="B4443" s="4">
        <v>45934</v>
      </c>
      <c r="C4443" t="s">
        <v>2335</v>
      </c>
      <c r="D4443" t="s">
        <v>2336</v>
      </c>
      <c r="E4443" t="s">
        <v>121</v>
      </c>
      <c r="F4443" t="s">
        <v>122</v>
      </c>
      <c r="G4443" t="s">
        <v>61</v>
      </c>
      <c r="H4443" t="s">
        <v>123</v>
      </c>
      <c r="I4443" s="6">
        <v>2</v>
      </c>
      <c r="J4443" s="6">
        <v>24999</v>
      </c>
      <c r="K4443" s="6">
        <v>49998</v>
      </c>
      <c r="L4443" s="6">
        <v>0.05</v>
      </c>
      <c r="M4443" s="6">
        <v>2499.9</v>
      </c>
      <c r="N4443" s="6">
        <v>47498.1</v>
      </c>
      <c r="O4443" s="6">
        <v>6887.22</v>
      </c>
      <c r="P4443" t="s">
        <v>186</v>
      </c>
      <c r="Q4443" t="s">
        <v>187</v>
      </c>
      <c r="R4443" t="s">
        <v>160</v>
      </c>
      <c r="S4443" t="s">
        <v>45</v>
      </c>
      <c r="T4443" t="s">
        <v>46</v>
      </c>
      <c r="U4443" s="13">
        <f t="shared" si="276"/>
        <v>2025</v>
      </c>
      <c r="V4443" s="13">
        <f t="shared" si="277"/>
        <v>10</v>
      </c>
      <c r="W4443" s="20" t="str">
        <f t="shared" si="278"/>
        <v>October</v>
      </c>
      <c r="X4443">
        <v>0.14499999999999999</v>
      </c>
      <c r="Y4443" s="6">
        <f t="shared" si="279"/>
        <v>44998.2</v>
      </c>
      <c r="Z4443" cm="1">
        <f t="array" aca="1" ref="Z4443" ca="1">IF(roud(N4443,2)=ROUND(Z4443,2),"ok","error")</f>
        <v>0</v>
      </c>
    </row>
    <row r="4444" spans="1:26" x14ac:dyDescent="0.3">
      <c r="A4444" t="s">
        <v>6168</v>
      </c>
      <c r="B4444" s="4">
        <v>45443</v>
      </c>
      <c r="C4444" t="s">
        <v>1558</v>
      </c>
      <c r="D4444" t="s">
        <v>1559</v>
      </c>
      <c r="E4444" t="s">
        <v>133</v>
      </c>
      <c r="F4444" t="s">
        <v>134</v>
      </c>
      <c r="G4444" t="s">
        <v>61</v>
      </c>
      <c r="H4444" t="s">
        <v>123</v>
      </c>
      <c r="I4444" s="6">
        <v>1</v>
      </c>
      <c r="J4444" s="6">
        <v>2999</v>
      </c>
      <c r="K4444" s="6">
        <v>2999</v>
      </c>
      <c r="L4444" s="6">
        <v>0</v>
      </c>
      <c r="M4444" s="6">
        <v>0</v>
      </c>
      <c r="N4444" s="6">
        <v>2999</v>
      </c>
      <c r="O4444" s="6">
        <v>479.84</v>
      </c>
      <c r="P4444" t="s">
        <v>94</v>
      </c>
      <c r="Q4444" t="s">
        <v>64</v>
      </c>
      <c r="R4444" t="s">
        <v>65</v>
      </c>
      <c r="S4444" t="s">
        <v>45</v>
      </c>
      <c r="T4444" t="s">
        <v>55</v>
      </c>
      <c r="U4444" s="13">
        <f t="shared" si="276"/>
        <v>2024</v>
      </c>
      <c r="V4444" s="13">
        <f t="shared" si="277"/>
        <v>5</v>
      </c>
      <c r="W4444" s="20" t="str">
        <f t="shared" si="278"/>
        <v>May</v>
      </c>
      <c r="X4444">
        <v>0.16</v>
      </c>
      <c r="Y4444" s="6">
        <f t="shared" si="279"/>
        <v>2999</v>
      </c>
      <c r="Z4444" cm="1">
        <f t="array" aca="1" ref="Z4444" ca="1">IF(roud(N4444,2)=ROUND(Z4444,2),"ok","error")</f>
        <v>0</v>
      </c>
    </row>
    <row r="4445" spans="1:26" x14ac:dyDescent="0.3">
      <c r="A4445" t="s">
        <v>6169</v>
      </c>
      <c r="B4445" s="4">
        <v>45901</v>
      </c>
      <c r="C4445" t="s">
        <v>993</v>
      </c>
      <c r="D4445" t="s">
        <v>994</v>
      </c>
      <c r="E4445" t="s">
        <v>133</v>
      </c>
      <c r="F4445" t="s">
        <v>134</v>
      </c>
      <c r="G4445" t="s">
        <v>61</v>
      </c>
      <c r="H4445" t="s">
        <v>123</v>
      </c>
      <c r="I4445" s="6">
        <v>1</v>
      </c>
      <c r="J4445" s="6">
        <v>2999</v>
      </c>
      <c r="K4445" s="6">
        <v>2999</v>
      </c>
      <c r="L4445" s="6">
        <v>0</v>
      </c>
      <c r="M4445" s="6">
        <v>0</v>
      </c>
      <c r="N4445" s="6">
        <v>2999</v>
      </c>
      <c r="O4445" s="6">
        <v>479.84</v>
      </c>
      <c r="P4445" t="s">
        <v>89</v>
      </c>
      <c r="Q4445" t="s">
        <v>90</v>
      </c>
      <c r="R4445" t="s">
        <v>65</v>
      </c>
      <c r="S4445" t="s">
        <v>107</v>
      </c>
      <c r="T4445" t="s">
        <v>35</v>
      </c>
      <c r="U4445" s="13">
        <f t="shared" si="276"/>
        <v>2025</v>
      </c>
      <c r="V4445" s="13">
        <f t="shared" si="277"/>
        <v>9</v>
      </c>
      <c r="W4445" s="20" t="str">
        <f t="shared" si="278"/>
        <v>September</v>
      </c>
      <c r="X4445">
        <v>0.16</v>
      </c>
      <c r="Y4445" s="6">
        <f t="shared" si="279"/>
        <v>2999</v>
      </c>
      <c r="Z4445" cm="1">
        <f t="array" aca="1" ref="Z4445" ca="1">IF(roud(N4445,2)=ROUND(Z4445,2),"ok","error")</f>
        <v>0</v>
      </c>
    </row>
    <row r="4446" spans="1:26" x14ac:dyDescent="0.3">
      <c r="A4446" t="s">
        <v>6170</v>
      </c>
      <c r="B4446" s="4">
        <v>45556</v>
      </c>
      <c r="C4446" t="s">
        <v>2669</v>
      </c>
      <c r="D4446" t="s">
        <v>2670</v>
      </c>
      <c r="E4446" t="s">
        <v>323</v>
      </c>
      <c r="F4446" t="s">
        <v>324</v>
      </c>
      <c r="G4446" t="s">
        <v>29</v>
      </c>
      <c r="H4446" t="s">
        <v>304</v>
      </c>
      <c r="I4446" s="6">
        <v>1</v>
      </c>
      <c r="J4446" s="6">
        <v>799</v>
      </c>
      <c r="K4446" s="6">
        <v>799</v>
      </c>
      <c r="L4446" s="6">
        <v>0.05</v>
      </c>
      <c r="M4446" s="6">
        <v>39.950000000000003</v>
      </c>
      <c r="N4446" s="6">
        <v>759.05</v>
      </c>
      <c r="O4446" s="6">
        <v>231.51</v>
      </c>
      <c r="P4446" t="s">
        <v>191</v>
      </c>
      <c r="Q4446" t="s">
        <v>187</v>
      </c>
      <c r="R4446" t="s">
        <v>160</v>
      </c>
      <c r="S4446" t="s">
        <v>107</v>
      </c>
      <c r="T4446" t="s">
        <v>35</v>
      </c>
      <c r="U4446" s="13">
        <f t="shared" si="276"/>
        <v>2024</v>
      </c>
      <c r="V4446" s="13">
        <f t="shared" si="277"/>
        <v>9</v>
      </c>
      <c r="W4446" s="20" t="str">
        <f t="shared" si="278"/>
        <v>September</v>
      </c>
      <c r="X4446">
        <v>0.30499999999999999</v>
      </c>
      <c r="Y4446" s="6">
        <f t="shared" si="279"/>
        <v>719.1</v>
      </c>
      <c r="Z4446" cm="1">
        <f t="array" aca="1" ref="Z4446" ca="1">IF(roud(N4446,2)=ROUND(Z4446,2),"ok","error")</f>
        <v>0</v>
      </c>
    </row>
    <row r="4447" spans="1:26" x14ac:dyDescent="0.3">
      <c r="A4447" t="s">
        <v>6171</v>
      </c>
      <c r="B4447" s="4">
        <v>45619</v>
      </c>
      <c r="C4447" t="s">
        <v>3379</v>
      </c>
      <c r="D4447" t="s">
        <v>3380</v>
      </c>
      <c r="E4447" t="s">
        <v>356</v>
      </c>
      <c r="F4447" t="s">
        <v>357</v>
      </c>
      <c r="G4447" t="s">
        <v>214</v>
      </c>
      <c r="H4447" t="s">
        <v>260</v>
      </c>
      <c r="I4447" s="6">
        <v>1</v>
      </c>
      <c r="J4447" s="6">
        <v>699</v>
      </c>
      <c r="K4447" s="6">
        <v>699</v>
      </c>
      <c r="L4447" s="6">
        <v>0.05</v>
      </c>
      <c r="M4447" s="6">
        <v>34.950000000000003</v>
      </c>
      <c r="N4447" s="6">
        <v>664.05</v>
      </c>
      <c r="O4447" s="6">
        <v>242.38</v>
      </c>
      <c r="P4447" t="s">
        <v>158</v>
      </c>
      <c r="Q4447" t="s">
        <v>159</v>
      </c>
      <c r="R4447" t="s">
        <v>160</v>
      </c>
      <c r="S4447" t="s">
        <v>98</v>
      </c>
      <c r="T4447" t="s">
        <v>35</v>
      </c>
      <c r="U4447" s="13">
        <f t="shared" si="276"/>
        <v>2024</v>
      </c>
      <c r="V4447" s="13">
        <f t="shared" si="277"/>
        <v>11</v>
      </c>
      <c r="W4447" s="20" t="str">
        <f t="shared" si="278"/>
        <v>November</v>
      </c>
      <c r="X4447">
        <v>0.36499999999999999</v>
      </c>
      <c r="Y4447" s="6">
        <f t="shared" si="279"/>
        <v>629.1</v>
      </c>
      <c r="Z4447" cm="1">
        <f t="array" aca="1" ref="Z4447" ca="1">IF(roud(N4447,2)=ROUND(Z4447,2),"ok","error")</f>
        <v>0</v>
      </c>
    </row>
    <row r="4448" spans="1:26" x14ac:dyDescent="0.3">
      <c r="A4448" t="s">
        <v>6172</v>
      </c>
      <c r="B4448" s="4">
        <v>45360</v>
      </c>
      <c r="C4448" t="s">
        <v>558</v>
      </c>
      <c r="D4448" t="s">
        <v>559</v>
      </c>
      <c r="E4448" t="s">
        <v>492</v>
      </c>
      <c r="F4448" t="s">
        <v>493</v>
      </c>
      <c r="G4448" t="s">
        <v>214</v>
      </c>
      <c r="H4448" t="s">
        <v>494</v>
      </c>
      <c r="I4448" s="6">
        <v>1</v>
      </c>
      <c r="J4448" s="6">
        <v>1499</v>
      </c>
      <c r="K4448" s="6">
        <v>1499</v>
      </c>
      <c r="L4448" s="6">
        <v>0.05</v>
      </c>
      <c r="M4448" s="6">
        <v>74.95</v>
      </c>
      <c r="N4448" s="6">
        <v>1424.05</v>
      </c>
      <c r="O4448" s="6">
        <v>519.78</v>
      </c>
      <c r="P4448" t="s">
        <v>191</v>
      </c>
      <c r="Q4448" t="s">
        <v>187</v>
      </c>
      <c r="R4448" t="s">
        <v>160</v>
      </c>
      <c r="S4448" t="s">
        <v>45</v>
      </c>
      <c r="T4448" t="s">
        <v>35</v>
      </c>
      <c r="U4448" s="13">
        <f t="shared" si="276"/>
        <v>2024</v>
      </c>
      <c r="V4448" s="13">
        <f t="shared" si="277"/>
        <v>3</v>
      </c>
      <c r="W4448" s="20" t="str">
        <f t="shared" si="278"/>
        <v>March</v>
      </c>
      <c r="X4448">
        <v>0.36499999999999999</v>
      </c>
      <c r="Y4448" s="6">
        <f t="shared" si="279"/>
        <v>1349.1</v>
      </c>
      <c r="Z4448" cm="1">
        <f t="array" aca="1" ref="Z4448" ca="1">IF(roud(N4448,2)=ROUND(Z4448,2),"ok","error")</f>
        <v>0</v>
      </c>
    </row>
    <row r="4449" spans="1:26" x14ac:dyDescent="0.3">
      <c r="A4449" t="s">
        <v>6173</v>
      </c>
      <c r="B4449" s="4">
        <v>45381</v>
      </c>
      <c r="C4449" t="s">
        <v>4706</v>
      </c>
      <c r="D4449" t="s">
        <v>4707</v>
      </c>
      <c r="E4449" t="s">
        <v>323</v>
      </c>
      <c r="F4449" t="s">
        <v>324</v>
      </c>
      <c r="G4449" t="s">
        <v>29</v>
      </c>
      <c r="H4449" t="s">
        <v>304</v>
      </c>
      <c r="I4449" s="6">
        <v>1</v>
      </c>
      <c r="J4449" s="6">
        <v>799</v>
      </c>
      <c r="K4449" s="6">
        <v>799</v>
      </c>
      <c r="L4449" s="6">
        <v>0.15</v>
      </c>
      <c r="M4449" s="6">
        <v>119.85</v>
      </c>
      <c r="N4449" s="6">
        <v>679.15</v>
      </c>
      <c r="O4449" s="6">
        <v>186.77</v>
      </c>
      <c r="P4449" t="s">
        <v>63</v>
      </c>
      <c r="Q4449" t="s">
        <v>64</v>
      </c>
      <c r="R4449" t="s">
        <v>65</v>
      </c>
      <c r="S4449" t="s">
        <v>34</v>
      </c>
      <c r="T4449" t="s">
        <v>35</v>
      </c>
      <c r="U4449" s="13">
        <f t="shared" si="276"/>
        <v>2024</v>
      </c>
      <c r="V4449" s="13">
        <f t="shared" si="277"/>
        <v>3</v>
      </c>
      <c r="W4449" s="20" t="str">
        <f t="shared" si="278"/>
        <v>March</v>
      </c>
      <c r="X4449">
        <v>0.27500000000000002</v>
      </c>
      <c r="Y4449" s="6">
        <f t="shared" si="279"/>
        <v>559.29999999999995</v>
      </c>
      <c r="Z4449" cm="1">
        <f t="array" aca="1" ref="Z4449" ca="1">IF(roud(N4449,2)=ROUND(Z4449,2),"ok","error")</f>
        <v>0</v>
      </c>
    </row>
    <row r="4450" spans="1:26" x14ac:dyDescent="0.3">
      <c r="A4450" t="s">
        <v>6174</v>
      </c>
      <c r="B4450" s="4">
        <v>45689</v>
      </c>
      <c r="C4450" t="s">
        <v>1424</v>
      </c>
      <c r="D4450" t="s">
        <v>1425</v>
      </c>
      <c r="E4450" t="s">
        <v>27</v>
      </c>
      <c r="F4450" t="s">
        <v>28</v>
      </c>
      <c r="G4450" t="s">
        <v>29</v>
      </c>
      <c r="H4450" t="s">
        <v>30</v>
      </c>
      <c r="I4450" s="6">
        <v>2</v>
      </c>
      <c r="J4450" s="6">
        <v>1999</v>
      </c>
      <c r="K4450" s="6">
        <v>3998</v>
      </c>
      <c r="L4450" s="6">
        <v>0.15</v>
      </c>
      <c r="M4450" s="6">
        <v>599.70000000000005</v>
      </c>
      <c r="N4450" s="6">
        <v>3398.3</v>
      </c>
      <c r="O4450" s="6">
        <v>934.53</v>
      </c>
      <c r="P4450" t="s">
        <v>31</v>
      </c>
      <c r="Q4450" t="s">
        <v>32</v>
      </c>
      <c r="R4450" t="s">
        <v>33</v>
      </c>
      <c r="S4450" t="s">
        <v>107</v>
      </c>
      <c r="T4450" t="s">
        <v>55</v>
      </c>
      <c r="U4450" s="13">
        <f t="shared" si="276"/>
        <v>2025</v>
      </c>
      <c r="V4450" s="13">
        <f t="shared" si="277"/>
        <v>2</v>
      </c>
      <c r="W4450" s="20" t="str">
        <f t="shared" si="278"/>
        <v>February</v>
      </c>
      <c r="X4450">
        <v>0.27500000000000002</v>
      </c>
      <c r="Y4450" s="6">
        <f t="shared" si="279"/>
        <v>2798.6</v>
      </c>
      <c r="Z4450" cm="1">
        <f t="array" aca="1" ref="Z4450" ca="1">IF(roud(N4450,2)=ROUND(Z4450,2),"ok","error")</f>
        <v>0</v>
      </c>
    </row>
    <row r="4451" spans="1:26" x14ac:dyDescent="0.3">
      <c r="A4451" t="s">
        <v>6175</v>
      </c>
      <c r="B4451" s="4">
        <v>45861</v>
      </c>
      <c r="C4451" t="s">
        <v>434</v>
      </c>
      <c r="D4451" t="s">
        <v>435</v>
      </c>
      <c r="E4451" t="s">
        <v>198</v>
      </c>
      <c r="F4451" t="s">
        <v>199</v>
      </c>
      <c r="G4451" t="s">
        <v>61</v>
      </c>
      <c r="H4451" t="s">
        <v>71</v>
      </c>
      <c r="I4451" s="6">
        <v>1</v>
      </c>
      <c r="J4451" s="6">
        <v>899</v>
      </c>
      <c r="K4451" s="6">
        <v>899</v>
      </c>
      <c r="L4451" s="6">
        <v>0.05</v>
      </c>
      <c r="M4451" s="6">
        <v>44.95</v>
      </c>
      <c r="N4451" s="6">
        <v>854.05</v>
      </c>
      <c r="O4451" s="6">
        <v>123.84</v>
      </c>
      <c r="P4451" t="s">
        <v>63</v>
      </c>
      <c r="Q4451" t="s">
        <v>64</v>
      </c>
      <c r="R4451" t="s">
        <v>65</v>
      </c>
      <c r="S4451" t="s">
        <v>107</v>
      </c>
      <c r="T4451" t="s">
        <v>55</v>
      </c>
      <c r="U4451" s="13">
        <f t="shared" si="276"/>
        <v>2025</v>
      </c>
      <c r="V4451" s="13">
        <f t="shared" si="277"/>
        <v>7</v>
      </c>
      <c r="W4451" s="20" t="str">
        <f t="shared" si="278"/>
        <v>July</v>
      </c>
      <c r="X4451">
        <v>0.14499999999999999</v>
      </c>
      <c r="Y4451" s="6">
        <f t="shared" si="279"/>
        <v>809.1</v>
      </c>
      <c r="Z4451" cm="1">
        <f t="array" aca="1" ref="Z4451" ca="1">IF(roud(N4451,2)=ROUND(Z4451,2),"ok","error")</f>
        <v>0</v>
      </c>
    </row>
    <row r="4452" spans="1:26" x14ac:dyDescent="0.3">
      <c r="A4452" t="s">
        <v>6176</v>
      </c>
      <c r="B4452" s="4">
        <v>45698</v>
      </c>
      <c r="C4452" t="s">
        <v>1936</v>
      </c>
      <c r="D4452" t="s">
        <v>1937</v>
      </c>
      <c r="E4452" t="s">
        <v>111</v>
      </c>
      <c r="F4452" t="s">
        <v>112</v>
      </c>
      <c r="G4452" t="s">
        <v>113</v>
      </c>
      <c r="H4452" t="s">
        <v>114</v>
      </c>
      <c r="I4452" s="6">
        <v>1</v>
      </c>
      <c r="J4452" s="6">
        <v>999</v>
      </c>
      <c r="K4452" s="6">
        <v>999</v>
      </c>
      <c r="L4452" s="6">
        <v>0.1</v>
      </c>
      <c r="M4452" s="6">
        <v>99.9</v>
      </c>
      <c r="N4452" s="6">
        <v>899.1</v>
      </c>
      <c r="O4452" s="6">
        <v>224.78</v>
      </c>
      <c r="P4452" t="s">
        <v>82</v>
      </c>
      <c r="Q4452" t="s">
        <v>82</v>
      </c>
      <c r="R4452" t="s">
        <v>65</v>
      </c>
      <c r="S4452" t="s">
        <v>54</v>
      </c>
      <c r="T4452" t="s">
        <v>35</v>
      </c>
      <c r="U4452" s="13">
        <f t="shared" si="276"/>
        <v>2025</v>
      </c>
      <c r="V4452" s="13">
        <f t="shared" si="277"/>
        <v>2</v>
      </c>
      <c r="W4452" s="20" t="str">
        <f t="shared" si="278"/>
        <v>February</v>
      </c>
      <c r="X4452">
        <v>0.25</v>
      </c>
      <c r="Y4452" s="6">
        <f t="shared" si="279"/>
        <v>799.2</v>
      </c>
      <c r="Z4452" cm="1">
        <f t="array" aca="1" ref="Z4452" ca="1">IF(roud(N4452,2)=ROUND(Z4452,2),"ok","error")</f>
        <v>0</v>
      </c>
    </row>
    <row r="4453" spans="1:26" x14ac:dyDescent="0.3">
      <c r="A4453" t="s">
        <v>6177</v>
      </c>
      <c r="B4453" s="4">
        <v>45857</v>
      </c>
      <c r="C4453" t="s">
        <v>1642</v>
      </c>
      <c r="D4453" t="s">
        <v>1643</v>
      </c>
      <c r="E4453" t="s">
        <v>59</v>
      </c>
      <c r="F4453" t="s">
        <v>60</v>
      </c>
      <c r="G4453" t="s">
        <v>61</v>
      </c>
      <c r="H4453" t="s">
        <v>62</v>
      </c>
      <c r="I4453" s="6">
        <v>1</v>
      </c>
      <c r="J4453" s="6">
        <v>59999</v>
      </c>
      <c r="K4453" s="6">
        <v>59999</v>
      </c>
      <c r="L4453" s="6">
        <v>0.25</v>
      </c>
      <c r="M4453" s="6">
        <v>14999.75</v>
      </c>
      <c r="N4453" s="6">
        <v>44999.25</v>
      </c>
      <c r="O4453" s="6">
        <v>3824.94</v>
      </c>
      <c r="P4453" t="s">
        <v>158</v>
      </c>
      <c r="Q4453" t="s">
        <v>159</v>
      </c>
      <c r="R4453" t="s">
        <v>160</v>
      </c>
      <c r="S4453" t="s">
        <v>54</v>
      </c>
      <c r="T4453" t="s">
        <v>55</v>
      </c>
      <c r="U4453" s="13">
        <f t="shared" si="276"/>
        <v>2025</v>
      </c>
      <c r="V4453" s="13">
        <f t="shared" si="277"/>
        <v>7</v>
      </c>
      <c r="W4453" s="20" t="str">
        <f t="shared" si="278"/>
        <v>July</v>
      </c>
      <c r="X4453">
        <v>8.5000000000000006E-2</v>
      </c>
      <c r="Y4453" s="6">
        <f t="shared" si="279"/>
        <v>29999.5</v>
      </c>
      <c r="Z4453" cm="1">
        <f t="array" aca="1" ref="Z4453" ca="1">IF(roud(N4453,2)=ROUND(Z4453,2),"ok","error")</f>
        <v>0</v>
      </c>
    </row>
    <row r="4454" spans="1:26" x14ac:dyDescent="0.3">
      <c r="A4454" t="s">
        <v>6178</v>
      </c>
      <c r="B4454" s="4">
        <v>45625</v>
      </c>
      <c r="C4454" t="s">
        <v>4190</v>
      </c>
      <c r="D4454" t="s">
        <v>4191</v>
      </c>
      <c r="E4454" t="s">
        <v>40</v>
      </c>
      <c r="F4454" t="s">
        <v>41</v>
      </c>
      <c r="G4454" t="s">
        <v>29</v>
      </c>
      <c r="H4454" t="s">
        <v>30</v>
      </c>
      <c r="I4454" s="6">
        <v>2</v>
      </c>
      <c r="J4454" s="6">
        <v>1199</v>
      </c>
      <c r="K4454" s="6">
        <v>2398</v>
      </c>
      <c r="L4454" s="6">
        <v>0.05</v>
      </c>
      <c r="M4454" s="6">
        <v>119.9</v>
      </c>
      <c r="N4454" s="6">
        <v>2278.1</v>
      </c>
      <c r="O4454" s="6">
        <v>694.82</v>
      </c>
      <c r="P4454" t="s">
        <v>31</v>
      </c>
      <c r="Q4454" t="s">
        <v>32</v>
      </c>
      <c r="R4454" t="s">
        <v>33</v>
      </c>
      <c r="S4454" t="s">
        <v>45</v>
      </c>
      <c r="T4454" t="s">
        <v>35</v>
      </c>
      <c r="U4454" s="13">
        <f t="shared" si="276"/>
        <v>2024</v>
      </c>
      <c r="V4454" s="13">
        <f t="shared" si="277"/>
        <v>11</v>
      </c>
      <c r="W4454" s="20" t="str">
        <f t="shared" si="278"/>
        <v>November</v>
      </c>
      <c r="X4454">
        <v>0.30499999999999999</v>
      </c>
      <c r="Y4454" s="6">
        <f t="shared" si="279"/>
        <v>2158.1999999999998</v>
      </c>
      <c r="Z4454" cm="1">
        <f t="array" aca="1" ref="Z4454" ca="1">IF(roud(N4454,2)=ROUND(Z4454,2),"ok","error")</f>
        <v>0</v>
      </c>
    </row>
    <row r="4455" spans="1:26" x14ac:dyDescent="0.3">
      <c r="A4455" t="s">
        <v>6179</v>
      </c>
      <c r="B4455" s="4">
        <v>45574</v>
      </c>
      <c r="C4455" t="s">
        <v>2207</v>
      </c>
      <c r="D4455" t="s">
        <v>2208</v>
      </c>
      <c r="E4455" t="s">
        <v>198</v>
      </c>
      <c r="F4455" t="s">
        <v>199</v>
      </c>
      <c r="G4455" t="s">
        <v>61</v>
      </c>
      <c r="H4455" t="s">
        <v>71</v>
      </c>
      <c r="I4455" s="6">
        <v>1</v>
      </c>
      <c r="J4455" s="6">
        <v>899</v>
      </c>
      <c r="K4455" s="6">
        <v>899</v>
      </c>
      <c r="L4455" s="6">
        <v>0.1</v>
      </c>
      <c r="M4455" s="6">
        <v>89.9</v>
      </c>
      <c r="N4455" s="6">
        <v>809.1</v>
      </c>
      <c r="O4455" s="6">
        <v>105.18</v>
      </c>
      <c r="P4455" t="s">
        <v>158</v>
      </c>
      <c r="Q4455" t="s">
        <v>159</v>
      </c>
      <c r="R4455" t="s">
        <v>160</v>
      </c>
      <c r="S4455" t="s">
        <v>45</v>
      </c>
      <c r="T4455" t="s">
        <v>55</v>
      </c>
      <c r="U4455" s="13">
        <f t="shared" si="276"/>
        <v>2024</v>
      </c>
      <c r="V4455" s="13">
        <f t="shared" si="277"/>
        <v>10</v>
      </c>
      <c r="W4455" s="20" t="str">
        <f t="shared" si="278"/>
        <v>October</v>
      </c>
      <c r="X4455">
        <v>0.13</v>
      </c>
      <c r="Y4455" s="6">
        <f t="shared" si="279"/>
        <v>719.2</v>
      </c>
      <c r="Z4455" cm="1">
        <f t="array" aca="1" ref="Z4455" ca="1">IF(roud(N4455,2)=ROUND(Z4455,2),"ok","error")</f>
        <v>0</v>
      </c>
    </row>
    <row r="4456" spans="1:26" x14ac:dyDescent="0.3">
      <c r="A4456" t="s">
        <v>6180</v>
      </c>
      <c r="B4456" s="4">
        <v>45824</v>
      </c>
      <c r="C4456" t="s">
        <v>981</v>
      </c>
      <c r="D4456" t="s">
        <v>982</v>
      </c>
      <c r="E4456" t="s">
        <v>258</v>
      </c>
      <c r="F4456" t="s">
        <v>259</v>
      </c>
      <c r="G4456" t="s">
        <v>214</v>
      </c>
      <c r="H4456" t="s">
        <v>260</v>
      </c>
      <c r="I4456" s="6">
        <v>1</v>
      </c>
      <c r="J4456" s="6">
        <v>399</v>
      </c>
      <c r="K4456" s="6">
        <v>399</v>
      </c>
      <c r="L4456" s="6">
        <v>0</v>
      </c>
      <c r="M4456" s="6">
        <v>0</v>
      </c>
      <c r="N4456" s="6">
        <v>399</v>
      </c>
      <c r="O4456" s="6">
        <v>151.62</v>
      </c>
      <c r="P4456" t="s">
        <v>144</v>
      </c>
      <c r="Q4456" t="s">
        <v>145</v>
      </c>
      <c r="R4456" t="s">
        <v>65</v>
      </c>
      <c r="S4456" t="s">
        <v>98</v>
      </c>
      <c r="T4456" t="s">
        <v>55</v>
      </c>
      <c r="U4456" s="13">
        <f t="shared" si="276"/>
        <v>2025</v>
      </c>
      <c r="V4456" s="13">
        <f t="shared" si="277"/>
        <v>6</v>
      </c>
      <c r="W4456" s="20" t="str">
        <f t="shared" si="278"/>
        <v>June</v>
      </c>
      <c r="X4456">
        <v>0.38</v>
      </c>
      <c r="Y4456" s="6">
        <f t="shared" si="279"/>
        <v>399</v>
      </c>
      <c r="Z4456" cm="1">
        <f t="array" aca="1" ref="Z4456" ca="1">IF(roud(N4456,2)=ROUND(Z4456,2),"ok","error")</f>
        <v>0</v>
      </c>
    </row>
    <row r="4457" spans="1:26" x14ac:dyDescent="0.3">
      <c r="A4457" t="s">
        <v>6181</v>
      </c>
      <c r="B4457" s="4">
        <v>45761</v>
      </c>
      <c r="C4457" t="s">
        <v>4276</v>
      </c>
      <c r="D4457" t="s">
        <v>4277</v>
      </c>
      <c r="E4457" t="s">
        <v>212</v>
      </c>
      <c r="F4457" t="s">
        <v>213</v>
      </c>
      <c r="G4457" t="s">
        <v>214</v>
      </c>
      <c r="H4457" t="s">
        <v>215</v>
      </c>
      <c r="I4457" s="6">
        <v>1</v>
      </c>
      <c r="J4457" s="6">
        <v>599</v>
      </c>
      <c r="K4457" s="6">
        <v>599</v>
      </c>
      <c r="L4457" s="6">
        <v>0.15</v>
      </c>
      <c r="M4457" s="6">
        <v>89.85</v>
      </c>
      <c r="N4457" s="6">
        <v>509.15</v>
      </c>
      <c r="O4457" s="6">
        <v>170.57</v>
      </c>
      <c r="P4457" t="s">
        <v>31</v>
      </c>
      <c r="Q4457" t="s">
        <v>32</v>
      </c>
      <c r="R4457" t="s">
        <v>33</v>
      </c>
      <c r="S4457" t="s">
        <v>107</v>
      </c>
      <c r="T4457" t="s">
        <v>55</v>
      </c>
      <c r="U4457" s="13">
        <f t="shared" si="276"/>
        <v>2025</v>
      </c>
      <c r="V4457" s="13">
        <f t="shared" si="277"/>
        <v>4</v>
      </c>
      <c r="W4457" s="20" t="str">
        <f t="shared" si="278"/>
        <v>April</v>
      </c>
      <c r="X4457">
        <v>0.33500000000000002</v>
      </c>
      <c r="Y4457" s="6">
        <f t="shared" si="279"/>
        <v>419.3</v>
      </c>
      <c r="Z4457" cm="1">
        <f t="array" aca="1" ref="Z4457" ca="1">IF(roud(N4457,2)=ROUND(Z4457,2),"ok","error")</f>
        <v>0</v>
      </c>
    </row>
    <row r="4458" spans="1:26" x14ac:dyDescent="0.3">
      <c r="A4458" t="s">
        <v>6182</v>
      </c>
      <c r="B4458" s="4">
        <v>45304</v>
      </c>
      <c r="C4458" t="s">
        <v>1551</v>
      </c>
      <c r="D4458" t="s">
        <v>1552</v>
      </c>
      <c r="E4458" t="s">
        <v>484</v>
      </c>
      <c r="F4458" t="s">
        <v>485</v>
      </c>
      <c r="G4458" t="s">
        <v>113</v>
      </c>
      <c r="H4458" t="s">
        <v>169</v>
      </c>
      <c r="I4458" s="6">
        <v>1</v>
      </c>
      <c r="J4458" s="6">
        <v>1599</v>
      </c>
      <c r="K4458" s="6">
        <v>1599</v>
      </c>
      <c r="L4458" s="6">
        <v>0.2</v>
      </c>
      <c r="M4458" s="6">
        <v>319.8</v>
      </c>
      <c r="N4458" s="6">
        <v>1279.2</v>
      </c>
      <c r="O4458" s="6">
        <v>281.42</v>
      </c>
      <c r="P4458" t="s">
        <v>170</v>
      </c>
      <c r="Q4458" t="s">
        <v>171</v>
      </c>
      <c r="R4458" t="s">
        <v>44</v>
      </c>
      <c r="S4458" t="s">
        <v>98</v>
      </c>
      <c r="T4458" t="s">
        <v>35</v>
      </c>
      <c r="U4458" s="13">
        <f t="shared" si="276"/>
        <v>2024</v>
      </c>
      <c r="V4458" s="13">
        <f t="shared" si="277"/>
        <v>1</v>
      </c>
      <c r="W4458" s="20" t="str">
        <f t="shared" si="278"/>
        <v>January</v>
      </c>
      <c r="X4458">
        <v>0.22</v>
      </c>
      <c r="Y4458" s="6">
        <f t="shared" si="279"/>
        <v>959.4</v>
      </c>
      <c r="Z4458" cm="1">
        <f t="array" aca="1" ref="Z4458" ca="1">IF(roud(N4458,2)=ROUND(Z4458,2),"ok","error")</f>
        <v>0</v>
      </c>
    </row>
    <row r="4459" spans="1:26" x14ac:dyDescent="0.3">
      <c r="A4459" t="s">
        <v>6183</v>
      </c>
      <c r="B4459" s="4">
        <v>46009</v>
      </c>
      <c r="C4459" t="s">
        <v>499</v>
      </c>
      <c r="D4459" t="s">
        <v>500</v>
      </c>
      <c r="E4459" t="s">
        <v>198</v>
      </c>
      <c r="F4459" t="s">
        <v>199</v>
      </c>
      <c r="G4459" t="s">
        <v>61</v>
      </c>
      <c r="H4459" t="s">
        <v>71</v>
      </c>
      <c r="I4459" s="6">
        <v>1</v>
      </c>
      <c r="J4459" s="6">
        <v>899</v>
      </c>
      <c r="K4459" s="6">
        <v>899</v>
      </c>
      <c r="L4459" s="6">
        <v>0.05</v>
      </c>
      <c r="M4459" s="6">
        <v>44.95</v>
      </c>
      <c r="N4459" s="6">
        <v>854.05</v>
      </c>
      <c r="O4459" s="6">
        <v>123.84</v>
      </c>
      <c r="P4459" t="s">
        <v>186</v>
      </c>
      <c r="Q4459" t="s">
        <v>187</v>
      </c>
      <c r="R4459" t="s">
        <v>160</v>
      </c>
      <c r="S4459" t="s">
        <v>54</v>
      </c>
      <c r="T4459" t="s">
        <v>55</v>
      </c>
      <c r="U4459" s="13">
        <f t="shared" si="276"/>
        <v>2025</v>
      </c>
      <c r="V4459" s="13">
        <f t="shared" si="277"/>
        <v>12</v>
      </c>
      <c r="W4459" s="20" t="str">
        <f t="shared" si="278"/>
        <v>December</v>
      </c>
      <c r="X4459">
        <v>0.14499999999999999</v>
      </c>
      <c r="Y4459" s="6">
        <f t="shared" si="279"/>
        <v>809.1</v>
      </c>
      <c r="Z4459" cm="1">
        <f t="array" aca="1" ref="Z4459" ca="1">IF(roud(N4459,2)=ROUND(Z4459,2),"ok","error")</f>
        <v>0</v>
      </c>
    </row>
    <row r="4460" spans="1:26" x14ac:dyDescent="0.3">
      <c r="A4460" t="s">
        <v>6184</v>
      </c>
      <c r="B4460" s="4">
        <v>45930</v>
      </c>
      <c r="C4460" t="s">
        <v>3613</v>
      </c>
      <c r="D4460" t="s">
        <v>3614</v>
      </c>
      <c r="E4460" t="s">
        <v>273</v>
      </c>
      <c r="F4460" t="s">
        <v>274</v>
      </c>
      <c r="G4460" t="s">
        <v>29</v>
      </c>
      <c r="H4460" t="s">
        <v>88</v>
      </c>
      <c r="I4460" s="6">
        <v>3</v>
      </c>
      <c r="J4460" s="6">
        <v>2499</v>
      </c>
      <c r="K4460" s="6">
        <v>7497</v>
      </c>
      <c r="L4460" s="6">
        <v>0.1</v>
      </c>
      <c r="M4460" s="6">
        <v>749.7</v>
      </c>
      <c r="N4460" s="6">
        <v>6747.3</v>
      </c>
      <c r="O4460" s="6">
        <v>1956.72</v>
      </c>
      <c r="P4460" t="s">
        <v>63</v>
      </c>
      <c r="Q4460" t="s">
        <v>64</v>
      </c>
      <c r="R4460" t="s">
        <v>65</v>
      </c>
      <c r="S4460" t="s">
        <v>34</v>
      </c>
      <c r="T4460" t="s">
        <v>55</v>
      </c>
      <c r="U4460" s="13">
        <f t="shared" si="276"/>
        <v>2025</v>
      </c>
      <c r="V4460" s="13">
        <f t="shared" si="277"/>
        <v>9</v>
      </c>
      <c r="W4460" s="20" t="str">
        <f t="shared" si="278"/>
        <v>September</v>
      </c>
      <c r="X4460">
        <v>0.28999999999999998</v>
      </c>
      <c r="Y4460" s="6">
        <f t="shared" si="279"/>
        <v>5997.6</v>
      </c>
      <c r="Z4460" cm="1">
        <f t="array" aca="1" ref="Z4460" ca="1">IF(roud(N4460,2)=ROUND(Z4460,2),"ok","error")</f>
        <v>0</v>
      </c>
    </row>
    <row r="4461" spans="1:26" x14ac:dyDescent="0.3">
      <c r="A4461" t="s">
        <v>6185</v>
      </c>
      <c r="B4461" s="4">
        <v>45893</v>
      </c>
      <c r="C4461" t="s">
        <v>685</v>
      </c>
      <c r="D4461" t="s">
        <v>686</v>
      </c>
      <c r="E4461" t="s">
        <v>302</v>
      </c>
      <c r="F4461" t="s">
        <v>303</v>
      </c>
      <c r="G4461" t="s">
        <v>29</v>
      </c>
      <c r="H4461" t="s">
        <v>304</v>
      </c>
      <c r="I4461" s="6">
        <v>2</v>
      </c>
      <c r="J4461" s="6">
        <v>1799</v>
      </c>
      <c r="K4461" s="6">
        <v>3598</v>
      </c>
      <c r="L4461" s="6">
        <v>0.15</v>
      </c>
      <c r="M4461" s="6">
        <v>539.70000000000005</v>
      </c>
      <c r="N4461" s="6">
        <v>3058.3</v>
      </c>
      <c r="O4461" s="6">
        <v>841.03</v>
      </c>
      <c r="P4461" t="s">
        <v>63</v>
      </c>
      <c r="Q4461" t="s">
        <v>64</v>
      </c>
      <c r="R4461" t="s">
        <v>65</v>
      </c>
      <c r="S4461" t="s">
        <v>107</v>
      </c>
      <c r="T4461" t="s">
        <v>35</v>
      </c>
      <c r="U4461" s="13">
        <f t="shared" si="276"/>
        <v>2025</v>
      </c>
      <c r="V4461" s="13">
        <f t="shared" si="277"/>
        <v>8</v>
      </c>
      <c r="W4461" s="20" t="str">
        <f t="shared" si="278"/>
        <v>August</v>
      </c>
      <c r="X4461">
        <v>0.27500000000000002</v>
      </c>
      <c r="Y4461" s="6">
        <f t="shared" si="279"/>
        <v>2518.6</v>
      </c>
      <c r="Z4461" cm="1">
        <f t="array" aca="1" ref="Z4461" ca="1">IF(roud(N4461,2)=ROUND(Z4461,2),"ok","error")</f>
        <v>0</v>
      </c>
    </row>
    <row r="4462" spans="1:26" x14ac:dyDescent="0.3">
      <c r="A4462" t="s">
        <v>6186</v>
      </c>
      <c r="B4462" s="4">
        <v>45827</v>
      </c>
      <c r="C4462" t="s">
        <v>2627</v>
      </c>
      <c r="D4462" t="s">
        <v>2628</v>
      </c>
      <c r="E4462" t="s">
        <v>80</v>
      </c>
      <c r="F4462" t="s">
        <v>81</v>
      </c>
      <c r="G4462" t="s">
        <v>52</v>
      </c>
      <c r="H4462" t="s">
        <v>53</v>
      </c>
      <c r="I4462" s="6">
        <v>1</v>
      </c>
      <c r="J4462" s="6">
        <v>3499</v>
      </c>
      <c r="K4462" s="6">
        <v>3499</v>
      </c>
      <c r="L4462" s="6">
        <v>0.25</v>
      </c>
      <c r="M4462" s="6">
        <v>874.75</v>
      </c>
      <c r="N4462" s="6">
        <v>2624.25</v>
      </c>
      <c r="O4462" s="6">
        <v>433</v>
      </c>
      <c r="P4462" t="s">
        <v>191</v>
      </c>
      <c r="Q4462" t="s">
        <v>187</v>
      </c>
      <c r="R4462" t="s">
        <v>160</v>
      </c>
      <c r="S4462" t="s">
        <v>107</v>
      </c>
      <c r="T4462" t="s">
        <v>35</v>
      </c>
      <c r="U4462" s="13">
        <f t="shared" si="276"/>
        <v>2025</v>
      </c>
      <c r="V4462" s="13">
        <f t="shared" si="277"/>
        <v>6</v>
      </c>
      <c r="W4462" s="20" t="str">
        <f t="shared" si="278"/>
        <v>June</v>
      </c>
      <c r="X4462">
        <v>0.16500000000000001</v>
      </c>
      <c r="Y4462" s="6">
        <f t="shared" si="279"/>
        <v>1749.5</v>
      </c>
      <c r="Z4462" cm="1">
        <f t="array" aca="1" ref="Z4462" ca="1">IF(roud(N4462,2)=ROUND(Z4462,2),"ok","error")</f>
        <v>0</v>
      </c>
    </row>
    <row r="4463" spans="1:26" x14ac:dyDescent="0.3">
      <c r="A4463" t="s">
        <v>6187</v>
      </c>
      <c r="B4463" s="4">
        <v>45721</v>
      </c>
      <c r="C4463" t="s">
        <v>253</v>
      </c>
      <c r="D4463" t="s">
        <v>254</v>
      </c>
      <c r="E4463" t="s">
        <v>492</v>
      </c>
      <c r="F4463" t="s">
        <v>493</v>
      </c>
      <c r="G4463" t="s">
        <v>214</v>
      </c>
      <c r="H4463" t="s">
        <v>494</v>
      </c>
      <c r="I4463" s="6">
        <v>2</v>
      </c>
      <c r="J4463" s="6">
        <v>1499</v>
      </c>
      <c r="K4463" s="6">
        <v>2998</v>
      </c>
      <c r="L4463" s="6">
        <v>0</v>
      </c>
      <c r="M4463" s="6">
        <v>0</v>
      </c>
      <c r="N4463" s="6">
        <v>2998</v>
      </c>
      <c r="O4463" s="6">
        <v>1139.24</v>
      </c>
      <c r="P4463" t="s">
        <v>186</v>
      </c>
      <c r="Q4463" t="s">
        <v>187</v>
      </c>
      <c r="R4463" t="s">
        <v>160</v>
      </c>
      <c r="S4463" t="s">
        <v>45</v>
      </c>
      <c r="T4463" t="s">
        <v>35</v>
      </c>
      <c r="U4463" s="13">
        <f t="shared" si="276"/>
        <v>2025</v>
      </c>
      <c r="V4463" s="13">
        <f t="shared" si="277"/>
        <v>3</v>
      </c>
      <c r="W4463" s="20" t="str">
        <f t="shared" si="278"/>
        <v>March</v>
      </c>
      <c r="X4463">
        <v>0.38</v>
      </c>
      <c r="Y4463" s="6">
        <f t="shared" si="279"/>
        <v>2998</v>
      </c>
      <c r="Z4463" cm="1">
        <f t="array" aca="1" ref="Z4463" ca="1">IF(roud(N4463,2)=ROUND(Z4463,2),"ok","error")</f>
        <v>0</v>
      </c>
    </row>
    <row r="4464" spans="1:26" x14ac:dyDescent="0.3">
      <c r="A4464" t="s">
        <v>6188</v>
      </c>
      <c r="B4464" s="4">
        <v>45407</v>
      </c>
      <c r="C4464" t="s">
        <v>3626</v>
      </c>
      <c r="D4464" t="s">
        <v>3627</v>
      </c>
      <c r="E4464" t="s">
        <v>198</v>
      </c>
      <c r="F4464" t="s">
        <v>199</v>
      </c>
      <c r="G4464" t="s">
        <v>61</v>
      </c>
      <c r="H4464" t="s">
        <v>71</v>
      </c>
      <c r="I4464" s="6">
        <v>1</v>
      </c>
      <c r="J4464" s="6">
        <v>899</v>
      </c>
      <c r="K4464" s="6">
        <v>899</v>
      </c>
      <c r="L4464" s="6">
        <v>0.2</v>
      </c>
      <c r="M4464" s="6">
        <v>179.8</v>
      </c>
      <c r="N4464" s="6">
        <v>719.2</v>
      </c>
      <c r="O4464" s="6">
        <v>71.92</v>
      </c>
      <c r="P4464" t="s">
        <v>89</v>
      </c>
      <c r="Q4464" t="s">
        <v>90</v>
      </c>
      <c r="R4464" t="s">
        <v>65</v>
      </c>
      <c r="S4464" t="s">
        <v>107</v>
      </c>
      <c r="T4464" t="s">
        <v>55</v>
      </c>
      <c r="U4464" s="13">
        <f t="shared" si="276"/>
        <v>2024</v>
      </c>
      <c r="V4464" s="13">
        <f t="shared" si="277"/>
        <v>4</v>
      </c>
      <c r="W4464" s="20" t="str">
        <f t="shared" si="278"/>
        <v>April</v>
      </c>
      <c r="X4464">
        <v>0.1</v>
      </c>
      <c r="Y4464" s="6">
        <f t="shared" si="279"/>
        <v>539.4</v>
      </c>
      <c r="Z4464" cm="1">
        <f t="array" aca="1" ref="Z4464" ca="1">IF(roud(N4464,2)=ROUND(Z4464,2),"ok","error")</f>
        <v>0</v>
      </c>
    </row>
    <row r="4465" spans="1:26" x14ac:dyDescent="0.3">
      <c r="A4465" t="s">
        <v>6189</v>
      </c>
      <c r="B4465" s="4">
        <v>45716</v>
      </c>
      <c r="C4465" t="s">
        <v>1148</v>
      </c>
      <c r="D4465" t="s">
        <v>1149</v>
      </c>
      <c r="E4465" t="s">
        <v>212</v>
      </c>
      <c r="F4465" t="s">
        <v>213</v>
      </c>
      <c r="G4465" t="s">
        <v>214</v>
      </c>
      <c r="H4465" t="s">
        <v>215</v>
      </c>
      <c r="I4465" s="6">
        <v>2</v>
      </c>
      <c r="J4465" s="6">
        <v>599</v>
      </c>
      <c r="K4465" s="6">
        <v>1198</v>
      </c>
      <c r="L4465" s="6">
        <v>0.15</v>
      </c>
      <c r="M4465" s="6">
        <v>179.7</v>
      </c>
      <c r="N4465" s="6">
        <v>1018.3</v>
      </c>
      <c r="O4465" s="6">
        <v>341.13</v>
      </c>
      <c r="P4465" t="s">
        <v>82</v>
      </c>
      <c r="Q4465" t="s">
        <v>82</v>
      </c>
      <c r="R4465" t="s">
        <v>65</v>
      </c>
      <c r="S4465" t="s">
        <v>45</v>
      </c>
      <c r="T4465" t="s">
        <v>55</v>
      </c>
      <c r="U4465" s="13">
        <f t="shared" si="276"/>
        <v>2025</v>
      </c>
      <c r="V4465" s="13">
        <f t="shared" si="277"/>
        <v>2</v>
      </c>
      <c r="W4465" s="20" t="str">
        <f t="shared" si="278"/>
        <v>February</v>
      </c>
      <c r="X4465">
        <v>0.33500000000000002</v>
      </c>
      <c r="Y4465" s="6">
        <f t="shared" si="279"/>
        <v>838.6</v>
      </c>
      <c r="Z4465" cm="1">
        <f t="array" aca="1" ref="Z4465" ca="1">IF(roud(N4465,2)=ROUND(Z4465,2),"ok","error")</f>
        <v>0</v>
      </c>
    </row>
    <row r="4466" spans="1:26" x14ac:dyDescent="0.3">
      <c r="A4466" t="s">
        <v>6190</v>
      </c>
      <c r="B4466" s="4">
        <v>45445</v>
      </c>
      <c r="C4466" t="s">
        <v>4401</v>
      </c>
      <c r="D4466" t="s">
        <v>4402</v>
      </c>
      <c r="E4466" t="s">
        <v>50</v>
      </c>
      <c r="F4466" t="s">
        <v>51</v>
      </c>
      <c r="G4466" t="s">
        <v>52</v>
      </c>
      <c r="H4466" t="s">
        <v>53</v>
      </c>
      <c r="I4466" s="6">
        <v>1</v>
      </c>
      <c r="J4466" s="6">
        <v>2999</v>
      </c>
      <c r="K4466" s="6">
        <v>2999</v>
      </c>
      <c r="L4466" s="6">
        <v>0.15</v>
      </c>
      <c r="M4466" s="6">
        <v>449.85</v>
      </c>
      <c r="N4466" s="6">
        <v>2549.15</v>
      </c>
      <c r="O4466" s="6">
        <v>497.08</v>
      </c>
      <c r="P4466" t="s">
        <v>94</v>
      </c>
      <c r="Q4466" t="s">
        <v>64</v>
      </c>
      <c r="R4466" t="s">
        <v>65</v>
      </c>
      <c r="S4466" t="s">
        <v>34</v>
      </c>
      <c r="T4466" t="s">
        <v>35</v>
      </c>
      <c r="U4466" s="13">
        <f t="shared" si="276"/>
        <v>2024</v>
      </c>
      <c r="V4466" s="13">
        <f t="shared" si="277"/>
        <v>6</v>
      </c>
      <c r="W4466" s="20" t="str">
        <f t="shared" si="278"/>
        <v>June</v>
      </c>
      <c r="X4466">
        <v>0.19500000000000001</v>
      </c>
      <c r="Y4466" s="6">
        <f t="shared" si="279"/>
        <v>2099.3000000000002</v>
      </c>
      <c r="Z4466" cm="1">
        <f t="array" aca="1" ref="Z4466" ca="1">IF(roud(N4466,2)=ROUND(Z4466,2),"ok","error")</f>
        <v>0</v>
      </c>
    </row>
    <row r="4467" spans="1:26" x14ac:dyDescent="0.3">
      <c r="A4467" t="s">
        <v>6191</v>
      </c>
      <c r="B4467" s="4">
        <v>45443</v>
      </c>
      <c r="C4467" t="s">
        <v>499</v>
      </c>
      <c r="D4467" t="s">
        <v>500</v>
      </c>
      <c r="E4467" t="s">
        <v>212</v>
      </c>
      <c r="F4467" t="s">
        <v>213</v>
      </c>
      <c r="G4467" t="s">
        <v>214</v>
      </c>
      <c r="H4467" t="s">
        <v>215</v>
      </c>
      <c r="I4467" s="6">
        <v>2</v>
      </c>
      <c r="J4467" s="6">
        <v>599</v>
      </c>
      <c r="K4467" s="6">
        <v>1198</v>
      </c>
      <c r="L4467" s="6">
        <v>0.1</v>
      </c>
      <c r="M4467" s="6">
        <v>119.8</v>
      </c>
      <c r="N4467" s="6">
        <v>1078.2</v>
      </c>
      <c r="O4467" s="6">
        <v>377.37</v>
      </c>
      <c r="P4467" t="s">
        <v>158</v>
      </c>
      <c r="Q4467" t="s">
        <v>159</v>
      </c>
      <c r="R4467" t="s">
        <v>160</v>
      </c>
      <c r="S4467" t="s">
        <v>107</v>
      </c>
      <c r="T4467" t="s">
        <v>35</v>
      </c>
      <c r="U4467" s="13">
        <f t="shared" si="276"/>
        <v>2024</v>
      </c>
      <c r="V4467" s="13">
        <f t="shared" si="277"/>
        <v>5</v>
      </c>
      <c r="W4467" s="20" t="str">
        <f t="shared" si="278"/>
        <v>May</v>
      </c>
      <c r="X4467">
        <v>0.35</v>
      </c>
      <c r="Y4467" s="6">
        <f t="shared" si="279"/>
        <v>958.4</v>
      </c>
      <c r="Z4467" cm="1">
        <f t="array" aca="1" ref="Z4467" ca="1">IF(roud(N4467,2)=ROUND(Z4467,2),"ok","error")</f>
        <v>0</v>
      </c>
    </row>
    <row r="4468" spans="1:26" x14ac:dyDescent="0.3">
      <c r="A4468" t="s">
        <v>6192</v>
      </c>
      <c r="B4468" s="4">
        <v>45872</v>
      </c>
      <c r="C4468" t="s">
        <v>1522</v>
      </c>
      <c r="D4468" t="s">
        <v>1523</v>
      </c>
      <c r="E4468" t="s">
        <v>198</v>
      </c>
      <c r="F4468" t="s">
        <v>199</v>
      </c>
      <c r="G4468" t="s">
        <v>61</v>
      </c>
      <c r="H4468" t="s">
        <v>71</v>
      </c>
      <c r="I4468" s="6">
        <v>2</v>
      </c>
      <c r="J4468" s="6">
        <v>899</v>
      </c>
      <c r="K4468" s="6">
        <v>1798</v>
      </c>
      <c r="L4468" s="6">
        <v>0.3</v>
      </c>
      <c r="M4468" s="6">
        <v>539.4</v>
      </c>
      <c r="N4468" s="6">
        <v>1258.5999999999999</v>
      </c>
      <c r="O4468" s="6">
        <v>88.1</v>
      </c>
      <c r="P4468" t="s">
        <v>63</v>
      </c>
      <c r="Q4468" t="s">
        <v>64</v>
      </c>
      <c r="R4468" t="s">
        <v>65</v>
      </c>
      <c r="S4468" t="s">
        <v>45</v>
      </c>
      <c r="T4468" t="s">
        <v>55</v>
      </c>
      <c r="U4468" s="13">
        <f t="shared" si="276"/>
        <v>2025</v>
      </c>
      <c r="V4468" s="13">
        <f t="shared" si="277"/>
        <v>8</v>
      </c>
      <c r="W4468" s="20" t="str">
        <f t="shared" si="278"/>
        <v>August</v>
      </c>
      <c r="X4468">
        <v>7.0000000000000007E-2</v>
      </c>
      <c r="Y4468" s="6">
        <f t="shared" si="279"/>
        <v>719.2</v>
      </c>
      <c r="Z4468" cm="1">
        <f t="array" aca="1" ref="Z4468" ca="1">IF(roud(N4468,2)=ROUND(Z4468,2),"ok","error")</f>
        <v>0</v>
      </c>
    </row>
    <row r="4469" spans="1:26" x14ac:dyDescent="0.3">
      <c r="A4469" t="s">
        <v>6193</v>
      </c>
      <c r="B4469" s="4">
        <v>45894</v>
      </c>
      <c r="C4469" t="s">
        <v>2536</v>
      </c>
      <c r="D4469" t="s">
        <v>2537</v>
      </c>
      <c r="E4469" t="s">
        <v>40</v>
      </c>
      <c r="F4469" t="s">
        <v>41</v>
      </c>
      <c r="G4469" t="s">
        <v>29</v>
      </c>
      <c r="H4469" t="s">
        <v>30</v>
      </c>
      <c r="I4469" s="6">
        <v>2</v>
      </c>
      <c r="J4469" s="6">
        <v>1199</v>
      </c>
      <c r="K4469" s="6">
        <v>2398</v>
      </c>
      <c r="L4469" s="6">
        <v>0.25</v>
      </c>
      <c r="M4469" s="6">
        <v>599.5</v>
      </c>
      <c r="N4469" s="6">
        <v>1798.5</v>
      </c>
      <c r="O4469" s="6">
        <v>440.63</v>
      </c>
      <c r="P4469" t="s">
        <v>105</v>
      </c>
      <c r="Q4469" t="s">
        <v>106</v>
      </c>
      <c r="R4469" t="s">
        <v>44</v>
      </c>
      <c r="S4469" t="s">
        <v>107</v>
      </c>
      <c r="T4469" t="s">
        <v>35</v>
      </c>
      <c r="U4469" s="13">
        <f t="shared" si="276"/>
        <v>2025</v>
      </c>
      <c r="V4469" s="13">
        <f t="shared" si="277"/>
        <v>8</v>
      </c>
      <c r="W4469" s="20" t="str">
        <f t="shared" si="278"/>
        <v>August</v>
      </c>
      <c r="X4469">
        <v>0.245</v>
      </c>
      <c r="Y4469" s="6">
        <f t="shared" si="279"/>
        <v>1199</v>
      </c>
      <c r="Z4469" cm="1">
        <f t="array" aca="1" ref="Z4469" ca="1">IF(roud(N4469,2)=ROUND(Z4469,2),"ok","error")</f>
        <v>0</v>
      </c>
    </row>
    <row r="4470" spans="1:26" x14ac:dyDescent="0.3">
      <c r="A4470" t="s">
        <v>6194</v>
      </c>
      <c r="B4470" s="4">
        <v>45888</v>
      </c>
      <c r="C4470" t="s">
        <v>1199</v>
      </c>
      <c r="D4470" t="s">
        <v>1200</v>
      </c>
      <c r="E4470" t="s">
        <v>284</v>
      </c>
      <c r="F4470" t="s">
        <v>285</v>
      </c>
      <c r="G4470" t="s">
        <v>52</v>
      </c>
      <c r="H4470" t="s">
        <v>129</v>
      </c>
      <c r="I4470" s="6">
        <v>1</v>
      </c>
      <c r="J4470" s="6">
        <v>999</v>
      </c>
      <c r="K4470" s="6">
        <v>999</v>
      </c>
      <c r="L4470" s="6">
        <v>0.1</v>
      </c>
      <c r="M4470" s="6">
        <v>99.9</v>
      </c>
      <c r="N4470" s="6">
        <v>899.1</v>
      </c>
      <c r="O4470" s="6">
        <v>188.81</v>
      </c>
      <c r="P4470" t="s">
        <v>31</v>
      </c>
      <c r="Q4470" t="s">
        <v>32</v>
      </c>
      <c r="R4470" t="s">
        <v>33</v>
      </c>
      <c r="S4470" t="s">
        <v>34</v>
      </c>
      <c r="T4470" t="s">
        <v>35</v>
      </c>
      <c r="U4470" s="13">
        <f t="shared" si="276"/>
        <v>2025</v>
      </c>
      <c r="V4470" s="13">
        <f t="shared" si="277"/>
        <v>8</v>
      </c>
      <c r="W4470" s="20" t="str">
        <f t="shared" si="278"/>
        <v>August</v>
      </c>
      <c r="X4470">
        <v>0.21</v>
      </c>
      <c r="Y4470" s="6">
        <f t="shared" si="279"/>
        <v>799.2</v>
      </c>
      <c r="Z4470" cm="1">
        <f t="array" aca="1" ref="Z4470" ca="1">IF(roud(N4470,2)=ROUND(Z4470,2),"ok","error")</f>
        <v>0</v>
      </c>
    </row>
    <row r="4471" spans="1:26" x14ac:dyDescent="0.3">
      <c r="A4471" t="s">
        <v>6195</v>
      </c>
      <c r="B4471" s="4">
        <v>45394</v>
      </c>
      <c r="C4471" t="s">
        <v>464</v>
      </c>
      <c r="D4471" t="s">
        <v>465</v>
      </c>
      <c r="E4471" t="s">
        <v>492</v>
      </c>
      <c r="F4471" t="s">
        <v>493</v>
      </c>
      <c r="G4471" t="s">
        <v>214</v>
      </c>
      <c r="H4471" t="s">
        <v>494</v>
      </c>
      <c r="I4471" s="6">
        <v>2</v>
      </c>
      <c r="J4471" s="6">
        <v>1499</v>
      </c>
      <c r="K4471" s="6">
        <v>2998</v>
      </c>
      <c r="L4471" s="6">
        <v>0.1</v>
      </c>
      <c r="M4471" s="6">
        <v>299.8</v>
      </c>
      <c r="N4471" s="6">
        <v>2698.2</v>
      </c>
      <c r="O4471" s="6">
        <v>944.37</v>
      </c>
      <c r="P4471" t="s">
        <v>144</v>
      </c>
      <c r="Q4471" t="s">
        <v>145</v>
      </c>
      <c r="R4471" t="s">
        <v>65</v>
      </c>
      <c r="S4471" t="s">
        <v>107</v>
      </c>
      <c r="T4471" t="s">
        <v>35</v>
      </c>
      <c r="U4471" s="13">
        <f t="shared" si="276"/>
        <v>2024</v>
      </c>
      <c r="V4471" s="13">
        <f t="shared" si="277"/>
        <v>4</v>
      </c>
      <c r="W4471" s="20" t="str">
        <f t="shared" si="278"/>
        <v>April</v>
      </c>
      <c r="X4471">
        <v>0.35</v>
      </c>
      <c r="Y4471" s="6">
        <f t="shared" si="279"/>
        <v>2398.4</v>
      </c>
      <c r="Z4471" cm="1">
        <f t="array" aca="1" ref="Z4471" ca="1">IF(roud(N4471,2)=ROUND(Z4471,2),"ok","error")</f>
        <v>0</v>
      </c>
    </row>
    <row r="4472" spans="1:26" x14ac:dyDescent="0.3">
      <c r="A4472" t="s">
        <v>6196</v>
      </c>
      <c r="B4472" s="4">
        <v>45400</v>
      </c>
      <c r="C4472" t="s">
        <v>1102</v>
      </c>
      <c r="D4472" t="s">
        <v>1103</v>
      </c>
      <c r="E4472" t="s">
        <v>302</v>
      </c>
      <c r="F4472" t="s">
        <v>303</v>
      </c>
      <c r="G4472" t="s">
        <v>29</v>
      </c>
      <c r="H4472" t="s">
        <v>304</v>
      </c>
      <c r="I4472" s="6">
        <v>1</v>
      </c>
      <c r="J4472" s="6">
        <v>1799</v>
      </c>
      <c r="K4472" s="6">
        <v>1799</v>
      </c>
      <c r="L4472" s="6">
        <v>0.2</v>
      </c>
      <c r="M4472" s="6">
        <v>359.8</v>
      </c>
      <c r="N4472" s="6">
        <v>1439.2</v>
      </c>
      <c r="O4472" s="6">
        <v>374.19</v>
      </c>
      <c r="P4472" t="s">
        <v>94</v>
      </c>
      <c r="Q4472" t="s">
        <v>64</v>
      </c>
      <c r="R4472" t="s">
        <v>65</v>
      </c>
      <c r="S4472" t="s">
        <v>54</v>
      </c>
      <c r="T4472" t="s">
        <v>35</v>
      </c>
      <c r="U4472" s="13">
        <f t="shared" si="276"/>
        <v>2024</v>
      </c>
      <c r="V4472" s="13">
        <f t="shared" si="277"/>
        <v>4</v>
      </c>
      <c r="W4472" s="20" t="str">
        <f t="shared" si="278"/>
        <v>April</v>
      </c>
      <c r="X4472">
        <v>0.26</v>
      </c>
      <c r="Y4472" s="6">
        <f t="shared" si="279"/>
        <v>1079.4000000000001</v>
      </c>
      <c r="Z4472" cm="1">
        <f t="array" aca="1" ref="Z4472" ca="1">IF(roud(N4472,2)=ROUND(Z4472,2),"ok","error")</f>
        <v>0</v>
      </c>
    </row>
    <row r="4473" spans="1:26" x14ac:dyDescent="0.3">
      <c r="A4473" t="s">
        <v>6197</v>
      </c>
      <c r="B4473" s="4">
        <v>45868</v>
      </c>
      <c r="C4473" t="s">
        <v>2499</v>
      </c>
      <c r="D4473" t="s">
        <v>2500</v>
      </c>
      <c r="E4473" t="s">
        <v>86</v>
      </c>
      <c r="F4473" t="s">
        <v>87</v>
      </c>
      <c r="G4473" t="s">
        <v>29</v>
      </c>
      <c r="H4473" t="s">
        <v>88</v>
      </c>
      <c r="I4473" s="6">
        <v>2</v>
      </c>
      <c r="J4473" s="6">
        <v>1299</v>
      </c>
      <c r="K4473" s="6">
        <v>2598</v>
      </c>
      <c r="L4473" s="6">
        <v>0.1</v>
      </c>
      <c r="M4473" s="6">
        <v>259.8</v>
      </c>
      <c r="N4473" s="6">
        <v>2338.1999999999998</v>
      </c>
      <c r="O4473" s="6">
        <v>678.08</v>
      </c>
      <c r="P4473" t="s">
        <v>94</v>
      </c>
      <c r="Q4473" t="s">
        <v>64</v>
      </c>
      <c r="R4473" t="s">
        <v>65</v>
      </c>
      <c r="S4473" t="s">
        <v>107</v>
      </c>
      <c r="T4473" t="s">
        <v>35</v>
      </c>
      <c r="U4473" s="13">
        <f t="shared" si="276"/>
        <v>2025</v>
      </c>
      <c r="V4473" s="13">
        <f t="shared" si="277"/>
        <v>7</v>
      </c>
      <c r="W4473" s="20" t="str">
        <f t="shared" si="278"/>
        <v>July</v>
      </c>
      <c r="X4473">
        <v>0.28999999999999998</v>
      </c>
      <c r="Y4473" s="6">
        <f t="shared" si="279"/>
        <v>2078.4</v>
      </c>
      <c r="Z4473" cm="1">
        <f t="array" aca="1" ref="Z4473" ca="1">IF(roud(N4473,2)=ROUND(Z4473,2),"ok","error")</f>
        <v>0</v>
      </c>
    </row>
    <row r="4474" spans="1:26" x14ac:dyDescent="0.3">
      <c r="A4474" t="s">
        <v>6198</v>
      </c>
      <c r="B4474" s="4">
        <v>45395</v>
      </c>
      <c r="C4474" t="s">
        <v>2207</v>
      </c>
      <c r="D4474" t="s">
        <v>2208</v>
      </c>
      <c r="E4474" t="s">
        <v>198</v>
      </c>
      <c r="F4474" t="s">
        <v>199</v>
      </c>
      <c r="G4474" t="s">
        <v>61</v>
      </c>
      <c r="H4474" t="s">
        <v>71</v>
      </c>
      <c r="I4474" s="6">
        <v>1</v>
      </c>
      <c r="J4474" s="6">
        <v>899</v>
      </c>
      <c r="K4474" s="6">
        <v>899</v>
      </c>
      <c r="L4474" s="6">
        <v>0.15</v>
      </c>
      <c r="M4474" s="6">
        <v>134.85</v>
      </c>
      <c r="N4474" s="6">
        <v>764.15</v>
      </c>
      <c r="O4474" s="6">
        <v>87.88</v>
      </c>
      <c r="P4474" t="s">
        <v>63</v>
      </c>
      <c r="Q4474" t="s">
        <v>64</v>
      </c>
      <c r="R4474" t="s">
        <v>65</v>
      </c>
      <c r="S4474" t="s">
        <v>45</v>
      </c>
      <c r="T4474" t="s">
        <v>35</v>
      </c>
      <c r="U4474" s="13">
        <f t="shared" si="276"/>
        <v>2024</v>
      </c>
      <c r="V4474" s="13">
        <f t="shared" si="277"/>
        <v>4</v>
      </c>
      <c r="W4474" s="20" t="str">
        <f t="shared" si="278"/>
        <v>April</v>
      </c>
      <c r="X4474">
        <v>0.115</v>
      </c>
      <c r="Y4474" s="6">
        <f t="shared" si="279"/>
        <v>629.29999999999995</v>
      </c>
      <c r="Z4474" cm="1">
        <f t="array" aca="1" ref="Z4474" ca="1">IF(roud(N4474,2)=ROUND(Z4474,2),"ok","error")</f>
        <v>0</v>
      </c>
    </row>
    <row r="4475" spans="1:26" x14ac:dyDescent="0.3">
      <c r="A4475" t="s">
        <v>6199</v>
      </c>
      <c r="B4475" s="4">
        <v>45584</v>
      </c>
      <c r="C4475" t="s">
        <v>1036</v>
      </c>
      <c r="D4475" t="s">
        <v>1037</v>
      </c>
      <c r="E4475" t="s">
        <v>323</v>
      </c>
      <c r="F4475" t="s">
        <v>324</v>
      </c>
      <c r="G4475" t="s">
        <v>29</v>
      </c>
      <c r="H4475" t="s">
        <v>304</v>
      </c>
      <c r="I4475" s="6">
        <v>1</v>
      </c>
      <c r="J4475" s="6">
        <v>799</v>
      </c>
      <c r="K4475" s="6">
        <v>799</v>
      </c>
      <c r="L4475" s="6">
        <v>0.05</v>
      </c>
      <c r="M4475" s="6">
        <v>39.950000000000003</v>
      </c>
      <c r="N4475" s="6">
        <v>759.05</v>
      </c>
      <c r="O4475" s="6">
        <v>231.51</v>
      </c>
      <c r="P4475" t="s">
        <v>186</v>
      </c>
      <c r="Q4475" t="s">
        <v>187</v>
      </c>
      <c r="R4475" t="s">
        <v>160</v>
      </c>
      <c r="S4475" t="s">
        <v>45</v>
      </c>
      <c r="T4475" t="s">
        <v>35</v>
      </c>
      <c r="U4475" s="13">
        <f t="shared" si="276"/>
        <v>2024</v>
      </c>
      <c r="V4475" s="13">
        <f t="shared" si="277"/>
        <v>10</v>
      </c>
      <c r="W4475" s="20" t="str">
        <f t="shared" si="278"/>
        <v>October</v>
      </c>
      <c r="X4475">
        <v>0.30499999999999999</v>
      </c>
      <c r="Y4475" s="6">
        <f t="shared" si="279"/>
        <v>719.1</v>
      </c>
      <c r="Z4475" cm="1">
        <f t="array" aca="1" ref="Z4475" ca="1">IF(roud(N4475,2)=ROUND(Z4475,2),"ok","error")</f>
        <v>0</v>
      </c>
    </row>
    <row r="4476" spans="1:26" x14ac:dyDescent="0.3">
      <c r="A4476" t="s">
        <v>6200</v>
      </c>
      <c r="B4476" s="4">
        <v>45840</v>
      </c>
      <c r="C4476" t="s">
        <v>1530</v>
      </c>
      <c r="D4476" t="s">
        <v>1531</v>
      </c>
      <c r="E4476" t="s">
        <v>40</v>
      </c>
      <c r="F4476" t="s">
        <v>41</v>
      </c>
      <c r="G4476" t="s">
        <v>29</v>
      </c>
      <c r="H4476" t="s">
        <v>30</v>
      </c>
      <c r="I4476" s="6">
        <v>1</v>
      </c>
      <c r="J4476" s="6">
        <v>1199</v>
      </c>
      <c r="K4476" s="6">
        <v>1199</v>
      </c>
      <c r="L4476" s="6">
        <v>0.1</v>
      </c>
      <c r="M4476" s="6">
        <v>119.9</v>
      </c>
      <c r="N4476" s="6">
        <v>1079.0999999999999</v>
      </c>
      <c r="O4476" s="6">
        <v>312.94</v>
      </c>
      <c r="P4476" t="s">
        <v>94</v>
      </c>
      <c r="Q4476" t="s">
        <v>64</v>
      </c>
      <c r="R4476" t="s">
        <v>65</v>
      </c>
      <c r="S4476" t="s">
        <v>45</v>
      </c>
      <c r="T4476" t="s">
        <v>35</v>
      </c>
      <c r="U4476" s="13">
        <f t="shared" si="276"/>
        <v>2025</v>
      </c>
      <c r="V4476" s="13">
        <f t="shared" si="277"/>
        <v>7</v>
      </c>
      <c r="W4476" s="20" t="str">
        <f t="shared" si="278"/>
        <v>July</v>
      </c>
      <c r="X4476">
        <v>0.28999999999999998</v>
      </c>
      <c r="Y4476" s="6">
        <f t="shared" si="279"/>
        <v>959.2</v>
      </c>
      <c r="Z4476" cm="1">
        <f t="array" aca="1" ref="Z4476" ca="1">IF(roud(N4476,2)=ROUND(Z4476,2),"ok","error")</f>
        <v>0</v>
      </c>
    </row>
    <row r="4477" spans="1:26" x14ac:dyDescent="0.3">
      <c r="A4477" t="s">
        <v>6201</v>
      </c>
      <c r="B4477" s="4">
        <v>45644</v>
      </c>
      <c r="C4477" t="s">
        <v>279</v>
      </c>
      <c r="D4477" t="s">
        <v>280</v>
      </c>
      <c r="E4477" t="s">
        <v>59</v>
      </c>
      <c r="F4477" t="s">
        <v>60</v>
      </c>
      <c r="G4477" t="s">
        <v>61</v>
      </c>
      <c r="H4477" t="s">
        <v>62</v>
      </c>
      <c r="I4477" s="6">
        <v>1</v>
      </c>
      <c r="J4477" s="6">
        <v>59999</v>
      </c>
      <c r="K4477" s="6">
        <v>59999</v>
      </c>
      <c r="L4477" s="6">
        <v>0</v>
      </c>
      <c r="M4477" s="6">
        <v>0</v>
      </c>
      <c r="N4477" s="6">
        <v>59999</v>
      </c>
      <c r="O4477" s="6">
        <v>9599.84</v>
      </c>
      <c r="P4477" t="s">
        <v>63</v>
      </c>
      <c r="Q4477" t="s">
        <v>64</v>
      </c>
      <c r="R4477" t="s">
        <v>65</v>
      </c>
      <c r="S4477" t="s">
        <v>98</v>
      </c>
      <c r="T4477" t="s">
        <v>35</v>
      </c>
      <c r="U4477" s="13">
        <f t="shared" si="276"/>
        <v>2024</v>
      </c>
      <c r="V4477" s="13">
        <f t="shared" si="277"/>
        <v>12</v>
      </c>
      <c r="W4477" s="20" t="str">
        <f t="shared" si="278"/>
        <v>December</v>
      </c>
      <c r="X4477">
        <v>0.16</v>
      </c>
      <c r="Y4477" s="6">
        <f t="shared" si="279"/>
        <v>59999</v>
      </c>
      <c r="Z4477" cm="1">
        <f t="array" aca="1" ref="Z4477" ca="1">IF(roud(N4477,2)=ROUND(Z4477,2),"ok","error")</f>
        <v>0</v>
      </c>
    </row>
    <row r="4478" spans="1:26" x14ac:dyDescent="0.3">
      <c r="A4478" t="s">
        <v>6202</v>
      </c>
      <c r="B4478" s="4">
        <v>45712</v>
      </c>
      <c r="C4478" t="s">
        <v>2488</v>
      </c>
      <c r="D4478" t="s">
        <v>2489</v>
      </c>
      <c r="E4478" t="s">
        <v>167</v>
      </c>
      <c r="F4478" t="s">
        <v>168</v>
      </c>
      <c r="G4478" t="s">
        <v>113</v>
      </c>
      <c r="H4478" t="s">
        <v>169</v>
      </c>
      <c r="I4478" s="6">
        <v>1</v>
      </c>
      <c r="J4478" s="6">
        <v>899</v>
      </c>
      <c r="K4478" s="6">
        <v>899</v>
      </c>
      <c r="L4478" s="6">
        <v>0.05</v>
      </c>
      <c r="M4478" s="6">
        <v>44.95</v>
      </c>
      <c r="N4478" s="6">
        <v>854.05</v>
      </c>
      <c r="O4478" s="6">
        <v>226.32</v>
      </c>
      <c r="P4478" t="s">
        <v>94</v>
      </c>
      <c r="Q4478" t="s">
        <v>64</v>
      </c>
      <c r="R4478" t="s">
        <v>65</v>
      </c>
      <c r="S4478" t="s">
        <v>98</v>
      </c>
      <c r="T4478" t="s">
        <v>35</v>
      </c>
      <c r="U4478" s="13">
        <f t="shared" si="276"/>
        <v>2025</v>
      </c>
      <c r="V4478" s="13">
        <f t="shared" si="277"/>
        <v>2</v>
      </c>
      <c r="W4478" s="20" t="str">
        <f t="shared" si="278"/>
        <v>February</v>
      </c>
      <c r="X4478">
        <v>0.26500000000000001</v>
      </c>
      <c r="Y4478" s="6">
        <f t="shared" si="279"/>
        <v>809.1</v>
      </c>
      <c r="Z4478" cm="1">
        <f t="array" aca="1" ref="Z4478" ca="1">IF(roud(N4478,2)=ROUND(Z4478,2),"ok","error")</f>
        <v>0</v>
      </c>
    </row>
    <row r="4479" spans="1:26" x14ac:dyDescent="0.3">
      <c r="A4479" t="s">
        <v>6203</v>
      </c>
      <c r="B4479" s="4">
        <v>45562</v>
      </c>
      <c r="C4479" t="s">
        <v>1151</v>
      </c>
      <c r="D4479" t="s">
        <v>1152</v>
      </c>
      <c r="E4479" t="s">
        <v>127</v>
      </c>
      <c r="F4479" t="s">
        <v>128</v>
      </c>
      <c r="G4479" t="s">
        <v>52</v>
      </c>
      <c r="H4479" t="s">
        <v>129</v>
      </c>
      <c r="I4479" s="6">
        <v>2</v>
      </c>
      <c r="J4479" s="6">
        <v>1299</v>
      </c>
      <c r="K4479" s="6">
        <v>2598</v>
      </c>
      <c r="L4479" s="6">
        <v>0.2</v>
      </c>
      <c r="M4479" s="6">
        <v>519.6</v>
      </c>
      <c r="N4479" s="6">
        <v>2078.4</v>
      </c>
      <c r="O4479" s="6">
        <v>374.11</v>
      </c>
      <c r="P4479" t="s">
        <v>31</v>
      </c>
      <c r="Q4479" t="s">
        <v>32</v>
      </c>
      <c r="R4479" t="s">
        <v>33</v>
      </c>
      <c r="S4479" t="s">
        <v>45</v>
      </c>
      <c r="T4479" t="s">
        <v>55</v>
      </c>
      <c r="U4479" s="13">
        <f t="shared" si="276"/>
        <v>2024</v>
      </c>
      <c r="V4479" s="13">
        <f t="shared" si="277"/>
        <v>9</v>
      </c>
      <c r="W4479" s="20" t="str">
        <f t="shared" si="278"/>
        <v>September</v>
      </c>
      <c r="X4479">
        <v>0.18</v>
      </c>
      <c r="Y4479" s="6">
        <f t="shared" si="279"/>
        <v>1558.8</v>
      </c>
      <c r="Z4479" cm="1">
        <f t="array" aca="1" ref="Z4479" ca="1">IF(roud(N4479,2)=ROUND(Z4479,2),"ok","error")</f>
        <v>0</v>
      </c>
    </row>
    <row r="4480" spans="1:26" x14ac:dyDescent="0.3">
      <c r="A4480" t="s">
        <v>6204</v>
      </c>
      <c r="B4480" s="4">
        <v>45684</v>
      </c>
      <c r="C4480" t="s">
        <v>1065</v>
      </c>
      <c r="D4480" t="s">
        <v>1066</v>
      </c>
      <c r="E4480" t="s">
        <v>86</v>
      </c>
      <c r="F4480" t="s">
        <v>87</v>
      </c>
      <c r="G4480" t="s">
        <v>29</v>
      </c>
      <c r="H4480" t="s">
        <v>88</v>
      </c>
      <c r="I4480" s="6">
        <v>2</v>
      </c>
      <c r="J4480" s="6">
        <v>1299</v>
      </c>
      <c r="K4480" s="6">
        <v>2598</v>
      </c>
      <c r="L4480" s="6">
        <v>0.3</v>
      </c>
      <c r="M4480" s="6">
        <v>779.4</v>
      </c>
      <c r="N4480" s="6">
        <v>1818.6</v>
      </c>
      <c r="O4480" s="6">
        <v>418.28</v>
      </c>
      <c r="P4480" t="s">
        <v>63</v>
      </c>
      <c r="Q4480" t="s">
        <v>64</v>
      </c>
      <c r="R4480" t="s">
        <v>65</v>
      </c>
      <c r="S4480" t="s">
        <v>45</v>
      </c>
      <c r="T4480" t="s">
        <v>55</v>
      </c>
      <c r="U4480" s="13">
        <f t="shared" si="276"/>
        <v>2025</v>
      </c>
      <c r="V4480" s="13">
        <f t="shared" si="277"/>
        <v>1</v>
      </c>
      <c r="W4480" s="20" t="str">
        <f t="shared" si="278"/>
        <v>January</v>
      </c>
      <c r="X4480">
        <v>0.23</v>
      </c>
      <c r="Y4480" s="6">
        <f t="shared" si="279"/>
        <v>1039.2</v>
      </c>
      <c r="Z4480" cm="1">
        <f t="array" aca="1" ref="Z4480" ca="1">IF(roud(N4480,2)=ROUND(Z4480,2),"ok","error")</f>
        <v>0</v>
      </c>
    </row>
    <row r="4481" spans="1:26" x14ac:dyDescent="0.3">
      <c r="A4481" t="s">
        <v>6205</v>
      </c>
      <c r="B4481" s="4">
        <v>45962</v>
      </c>
      <c r="C4481" t="s">
        <v>2194</v>
      </c>
      <c r="D4481" t="s">
        <v>2195</v>
      </c>
      <c r="E4481" t="s">
        <v>323</v>
      </c>
      <c r="F4481" t="s">
        <v>324</v>
      </c>
      <c r="G4481" t="s">
        <v>29</v>
      </c>
      <c r="H4481" t="s">
        <v>304</v>
      </c>
      <c r="I4481" s="6">
        <v>1</v>
      </c>
      <c r="J4481" s="6">
        <v>799</v>
      </c>
      <c r="K4481" s="6">
        <v>799</v>
      </c>
      <c r="L4481" s="6">
        <v>0.05</v>
      </c>
      <c r="M4481" s="6">
        <v>39.950000000000003</v>
      </c>
      <c r="N4481" s="6">
        <v>759.05</v>
      </c>
      <c r="O4481" s="6">
        <v>231.51</v>
      </c>
      <c r="P4481" t="s">
        <v>82</v>
      </c>
      <c r="Q4481" t="s">
        <v>82</v>
      </c>
      <c r="R4481" t="s">
        <v>65</v>
      </c>
      <c r="S4481" t="s">
        <v>107</v>
      </c>
      <c r="T4481" t="s">
        <v>35</v>
      </c>
      <c r="U4481" s="13">
        <f t="shared" si="276"/>
        <v>2025</v>
      </c>
      <c r="V4481" s="13">
        <f t="shared" si="277"/>
        <v>11</v>
      </c>
      <c r="W4481" s="20" t="str">
        <f t="shared" si="278"/>
        <v>November</v>
      </c>
      <c r="X4481">
        <v>0.30499999999999999</v>
      </c>
      <c r="Y4481" s="6">
        <f t="shared" si="279"/>
        <v>719.1</v>
      </c>
      <c r="Z4481" cm="1">
        <f t="array" aca="1" ref="Z4481" ca="1">IF(roud(N4481,2)=ROUND(Z4481,2),"ok","error")</f>
        <v>0</v>
      </c>
    </row>
    <row r="4482" spans="1:26" x14ac:dyDescent="0.3">
      <c r="A4482" t="s">
        <v>6206</v>
      </c>
      <c r="B4482" s="4">
        <v>45789</v>
      </c>
      <c r="C4482" t="s">
        <v>297</v>
      </c>
      <c r="D4482" t="s">
        <v>298</v>
      </c>
      <c r="E4482" t="s">
        <v>50</v>
      </c>
      <c r="F4482" t="s">
        <v>51</v>
      </c>
      <c r="G4482" t="s">
        <v>52</v>
      </c>
      <c r="H4482" t="s">
        <v>53</v>
      </c>
      <c r="I4482" s="6">
        <v>2</v>
      </c>
      <c r="J4482" s="6">
        <v>2999</v>
      </c>
      <c r="K4482" s="6">
        <v>5998</v>
      </c>
      <c r="L4482" s="6">
        <v>0.15</v>
      </c>
      <c r="M4482" s="6">
        <v>899.7</v>
      </c>
      <c r="N4482" s="6">
        <v>5098.3</v>
      </c>
      <c r="O4482" s="6">
        <v>994.17</v>
      </c>
      <c r="P4482" t="s">
        <v>42</v>
      </c>
      <c r="Q4482" t="s">
        <v>43</v>
      </c>
      <c r="R4482" t="s">
        <v>44</v>
      </c>
      <c r="S4482" t="s">
        <v>45</v>
      </c>
      <c r="T4482" t="s">
        <v>55</v>
      </c>
      <c r="U4482" s="13">
        <f t="shared" si="276"/>
        <v>2025</v>
      </c>
      <c r="V4482" s="13">
        <f t="shared" si="277"/>
        <v>5</v>
      </c>
      <c r="W4482" s="20" t="str">
        <f t="shared" si="278"/>
        <v>May</v>
      </c>
      <c r="X4482">
        <v>0.19500000000000001</v>
      </c>
      <c r="Y4482" s="6">
        <f t="shared" si="279"/>
        <v>4198.6000000000004</v>
      </c>
      <c r="Z4482" cm="1">
        <f t="array" aca="1" ref="Z4482" ca="1">IF(roud(N4482,2)=ROUND(Z4482,2),"ok","error")</f>
        <v>0</v>
      </c>
    </row>
    <row r="4483" spans="1:26" x14ac:dyDescent="0.3">
      <c r="A4483" t="s">
        <v>6207</v>
      </c>
      <c r="B4483" s="4">
        <v>45877</v>
      </c>
      <c r="C4483" t="s">
        <v>1397</v>
      </c>
      <c r="D4483" t="s">
        <v>1398</v>
      </c>
      <c r="E4483" t="s">
        <v>198</v>
      </c>
      <c r="F4483" t="s">
        <v>199</v>
      </c>
      <c r="G4483" t="s">
        <v>61</v>
      </c>
      <c r="H4483" t="s">
        <v>71</v>
      </c>
      <c r="I4483" s="6">
        <v>1</v>
      </c>
      <c r="J4483" s="6">
        <v>899</v>
      </c>
      <c r="K4483" s="6">
        <v>899</v>
      </c>
      <c r="L4483" s="6">
        <v>0.05</v>
      </c>
      <c r="M4483" s="6">
        <v>44.95</v>
      </c>
      <c r="N4483" s="6">
        <v>854.05</v>
      </c>
      <c r="O4483" s="6">
        <v>123.84</v>
      </c>
      <c r="P4483" t="s">
        <v>94</v>
      </c>
      <c r="Q4483" t="s">
        <v>64</v>
      </c>
      <c r="R4483" t="s">
        <v>65</v>
      </c>
      <c r="S4483" t="s">
        <v>54</v>
      </c>
      <c r="T4483" t="s">
        <v>35</v>
      </c>
      <c r="U4483" s="13">
        <f t="shared" ref="U4483:U4546" si="280">YEAR(B4483)</f>
        <v>2025</v>
      </c>
      <c r="V4483" s="13">
        <f t="shared" ref="V4483:V4546" si="281">MONTH(B4483)</f>
        <v>8</v>
      </c>
      <c r="W4483" s="20" t="str">
        <f t="shared" ref="W4483:W4546" si="282">TEXT(B4483,"mmmm")</f>
        <v>August</v>
      </c>
      <c r="X4483">
        <v>0.14499999999999999</v>
      </c>
      <c r="Y4483" s="6">
        <f t="shared" ref="Y4483:Y4546" si="283">ROUND(N4483-(M4483),2)</f>
        <v>809.1</v>
      </c>
      <c r="Z4483" cm="1">
        <f t="array" aca="1" ref="Z4483" ca="1">IF(roud(N4483,2)=ROUND(Z4483,2),"ok","error")</f>
        <v>0</v>
      </c>
    </row>
    <row r="4484" spans="1:26" x14ac:dyDescent="0.3">
      <c r="A4484" t="s">
        <v>6208</v>
      </c>
      <c r="B4484" s="4">
        <v>45915</v>
      </c>
      <c r="C4484" t="s">
        <v>2715</v>
      </c>
      <c r="D4484" t="s">
        <v>2716</v>
      </c>
      <c r="E4484" t="s">
        <v>273</v>
      </c>
      <c r="F4484" t="s">
        <v>274</v>
      </c>
      <c r="G4484" t="s">
        <v>29</v>
      </c>
      <c r="H4484" t="s">
        <v>88</v>
      </c>
      <c r="I4484" s="6">
        <v>1</v>
      </c>
      <c r="J4484" s="6">
        <v>2499</v>
      </c>
      <c r="K4484" s="6">
        <v>2499</v>
      </c>
      <c r="L4484" s="6">
        <v>0.15</v>
      </c>
      <c r="M4484" s="6">
        <v>374.85</v>
      </c>
      <c r="N4484" s="6">
        <v>2124.15</v>
      </c>
      <c r="O4484" s="6">
        <v>584.14</v>
      </c>
      <c r="P4484" t="s">
        <v>186</v>
      </c>
      <c r="Q4484" t="s">
        <v>187</v>
      </c>
      <c r="R4484" t="s">
        <v>160</v>
      </c>
      <c r="S4484" t="s">
        <v>54</v>
      </c>
      <c r="T4484" t="s">
        <v>35</v>
      </c>
      <c r="U4484" s="13">
        <f t="shared" si="280"/>
        <v>2025</v>
      </c>
      <c r="V4484" s="13">
        <f t="shared" si="281"/>
        <v>9</v>
      </c>
      <c r="W4484" s="20" t="str">
        <f t="shared" si="282"/>
        <v>September</v>
      </c>
      <c r="X4484">
        <v>0.27500000000000002</v>
      </c>
      <c r="Y4484" s="6">
        <f t="shared" si="283"/>
        <v>1749.3</v>
      </c>
      <c r="Z4484" cm="1">
        <f t="array" aca="1" ref="Z4484" ca="1">IF(roud(N4484,2)=ROUND(Z4484,2),"ok","error")</f>
        <v>0</v>
      </c>
    </row>
    <row r="4485" spans="1:26" x14ac:dyDescent="0.3">
      <c r="A4485" t="s">
        <v>6209</v>
      </c>
      <c r="B4485" s="4">
        <v>45776</v>
      </c>
      <c r="C4485" t="s">
        <v>1134</v>
      </c>
      <c r="D4485" t="s">
        <v>1135</v>
      </c>
      <c r="E4485" t="s">
        <v>273</v>
      </c>
      <c r="F4485" t="s">
        <v>274</v>
      </c>
      <c r="G4485" t="s">
        <v>29</v>
      </c>
      <c r="H4485" t="s">
        <v>88</v>
      </c>
      <c r="I4485" s="6">
        <v>1</v>
      </c>
      <c r="J4485" s="6">
        <v>2499</v>
      </c>
      <c r="K4485" s="6">
        <v>2499</v>
      </c>
      <c r="L4485" s="6">
        <v>0.05</v>
      </c>
      <c r="M4485" s="6">
        <v>124.95</v>
      </c>
      <c r="N4485" s="6">
        <v>2374.0500000000002</v>
      </c>
      <c r="O4485" s="6">
        <v>724.09</v>
      </c>
      <c r="P4485" t="s">
        <v>170</v>
      </c>
      <c r="Q4485" t="s">
        <v>171</v>
      </c>
      <c r="R4485" t="s">
        <v>44</v>
      </c>
      <c r="S4485" t="s">
        <v>45</v>
      </c>
      <c r="T4485" t="s">
        <v>55</v>
      </c>
      <c r="U4485" s="13">
        <f t="shared" si="280"/>
        <v>2025</v>
      </c>
      <c r="V4485" s="13">
        <f t="shared" si="281"/>
        <v>4</v>
      </c>
      <c r="W4485" s="20" t="str">
        <f t="shared" si="282"/>
        <v>April</v>
      </c>
      <c r="X4485">
        <v>0.30499999999999999</v>
      </c>
      <c r="Y4485" s="6">
        <f t="shared" si="283"/>
        <v>2249.1</v>
      </c>
      <c r="Z4485" cm="1">
        <f t="array" aca="1" ref="Z4485" ca="1">IF(roud(N4485,2)=ROUND(Z4485,2),"ok","error")</f>
        <v>0</v>
      </c>
    </row>
    <row r="4486" spans="1:26" x14ac:dyDescent="0.3">
      <c r="A4486" t="s">
        <v>6210</v>
      </c>
      <c r="B4486" s="4">
        <v>45330</v>
      </c>
      <c r="C4486" t="s">
        <v>3544</v>
      </c>
      <c r="D4486" t="s">
        <v>3545</v>
      </c>
      <c r="E4486" t="s">
        <v>80</v>
      </c>
      <c r="F4486" t="s">
        <v>81</v>
      </c>
      <c r="G4486" t="s">
        <v>52</v>
      </c>
      <c r="H4486" t="s">
        <v>53</v>
      </c>
      <c r="I4486" s="6">
        <v>1</v>
      </c>
      <c r="J4486" s="6">
        <v>3499</v>
      </c>
      <c r="K4486" s="6">
        <v>3499</v>
      </c>
      <c r="L4486" s="6">
        <v>0</v>
      </c>
      <c r="M4486" s="6">
        <v>0</v>
      </c>
      <c r="N4486" s="6">
        <v>3499</v>
      </c>
      <c r="O4486" s="6">
        <v>839.76</v>
      </c>
      <c r="P4486" t="s">
        <v>42</v>
      </c>
      <c r="Q4486" t="s">
        <v>43</v>
      </c>
      <c r="R4486" t="s">
        <v>44</v>
      </c>
      <c r="S4486" t="s">
        <v>45</v>
      </c>
      <c r="T4486" t="s">
        <v>35</v>
      </c>
      <c r="U4486" s="13">
        <f t="shared" si="280"/>
        <v>2024</v>
      </c>
      <c r="V4486" s="13">
        <f t="shared" si="281"/>
        <v>2</v>
      </c>
      <c r="W4486" s="20" t="str">
        <f t="shared" si="282"/>
        <v>February</v>
      </c>
      <c r="X4486">
        <v>0.24</v>
      </c>
      <c r="Y4486" s="6">
        <f t="shared" si="283"/>
        <v>3499</v>
      </c>
      <c r="Z4486" cm="1">
        <f t="array" aca="1" ref="Z4486" ca="1">IF(roud(N4486,2)=ROUND(Z4486,2),"ok","error")</f>
        <v>0</v>
      </c>
    </row>
    <row r="4487" spans="1:26" x14ac:dyDescent="0.3">
      <c r="A4487" t="s">
        <v>6211</v>
      </c>
      <c r="B4487" s="4">
        <v>45468</v>
      </c>
      <c r="C4487" t="s">
        <v>2152</v>
      </c>
      <c r="D4487" t="s">
        <v>2153</v>
      </c>
      <c r="E4487" t="s">
        <v>323</v>
      </c>
      <c r="F4487" t="s">
        <v>324</v>
      </c>
      <c r="G4487" t="s">
        <v>29</v>
      </c>
      <c r="H4487" t="s">
        <v>304</v>
      </c>
      <c r="I4487" s="6">
        <v>2</v>
      </c>
      <c r="J4487" s="6">
        <v>799</v>
      </c>
      <c r="K4487" s="6">
        <v>1598</v>
      </c>
      <c r="L4487" s="6">
        <v>0.1</v>
      </c>
      <c r="M4487" s="6">
        <v>159.80000000000001</v>
      </c>
      <c r="N4487" s="6">
        <v>1438.2</v>
      </c>
      <c r="O4487" s="6">
        <v>417.08</v>
      </c>
      <c r="P4487" t="s">
        <v>42</v>
      </c>
      <c r="Q4487" t="s">
        <v>43</v>
      </c>
      <c r="R4487" t="s">
        <v>44</v>
      </c>
      <c r="S4487" t="s">
        <v>45</v>
      </c>
      <c r="T4487" t="s">
        <v>46</v>
      </c>
      <c r="U4487" s="13">
        <f t="shared" si="280"/>
        <v>2024</v>
      </c>
      <c r="V4487" s="13">
        <f t="shared" si="281"/>
        <v>6</v>
      </c>
      <c r="W4487" s="20" t="str">
        <f t="shared" si="282"/>
        <v>June</v>
      </c>
      <c r="X4487">
        <v>0.28999999999999998</v>
      </c>
      <c r="Y4487" s="6">
        <f t="shared" si="283"/>
        <v>1278.4000000000001</v>
      </c>
      <c r="Z4487" cm="1">
        <f t="array" aca="1" ref="Z4487" ca="1">IF(roud(N4487,2)=ROUND(Z4487,2),"ok","error")</f>
        <v>0</v>
      </c>
    </row>
    <row r="4488" spans="1:26" x14ac:dyDescent="0.3">
      <c r="A4488" t="s">
        <v>6212</v>
      </c>
      <c r="B4488" s="4">
        <v>45574</v>
      </c>
      <c r="C4488" t="s">
        <v>3281</v>
      </c>
      <c r="D4488" t="s">
        <v>3282</v>
      </c>
      <c r="E4488" t="s">
        <v>40</v>
      </c>
      <c r="F4488" t="s">
        <v>41</v>
      </c>
      <c r="G4488" t="s">
        <v>29</v>
      </c>
      <c r="H4488" t="s">
        <v>30</v>
      </c>
      <c r="I4488" s="6">
        <v>1</v>
      </c>
      <c r="J4488" s="6">
        <v>1199</v>
      </c>
      <c r="K4488" s="6">
        <v>1199</v>
      </c>
      <c r="L4488" s="6">
        <v>0.1</v>
      </c>
      <c r="M4488" s="6">
        <v>119.9</v>
      </c>
      <c r="N4488" s="6">
        <v>1079.0999999999999</v>
      </c>
      <c r="O4488" s="6">
        <v>312.94</v>
      </c>
      <c r="P4488" t="s">
        <v>82</v>
      </c>
      <c r="Q4488" t="s">
        <v>82</v>
      </c>
      <c r="R4488" t="s">
        <v>65</v>
      </c>
      <c r="S4488" t="s">
        <v>98</v>
      </c>
      <c r="T4488" t="s">
        <v>35</v>
      </c>
      <c r="U4488" s="13">
        <f t="shared" si="280"/>
        <v>2024</v>
      </c>
      <c r="V4488" s="13">
        <f t="shared" si="281"/>
        <v>10</v>
      </c>
      <c r="W4488" s="20" t="str">
        <f t="shared" si="282"/>
        <v>October</v>
      </c>
      <c r="X4488">
        <v>0.28999999999999998</v>
      </c>
      <c r="Y4488" s="6">
        <f t="shared" si="283"/>
        <v>959.2</v>
      </c>
      <c r="Z4488" cm="1">
        <f t="array" aca="1" ref="Z4488" ca="1">IF(roud(N4488,2)=ROUND(Z4488,2),"ok","error")</f>
        <v>0</v>
      </c>
    </row>
    <row r="4489" spans="1:26" x14ac:dyDescent="0.3">
      <c r="A4489" t="s">
        <v>6213</v>
      </c>
      <c r="B4489" s="4">
        <v>45704</v>
      </c>
      <c r="C4489" t="s">
        <v>2536</v>
      </c>
      <c r="D4489" t="s">
        <v>2537</v>
      </c>
      <c r="E4489" t="s">
        <v>198</v>
      </c>
      <c r="F4489" t="s">
        <v>199</v>
      </c>
      <c r="G4489" t="s">
        <v>61</v>
      </c>
      <c r="H4489" t="s">
        <v>71</v>
      </c>
      <c r="I4489" s="6">
        <v>1</v>
      </c>
      <c r="J4489" s="6">
        <v>899</v>
      </c>
      <c r="K4489" s="6">
        <v>899</v>
      </c>
      <c r="L4489" s="6">
        <v>0.25</v>
      </c>
      <c r="M4489" s="6">
        <v>224.75</v>
      </c>
      <c r="N4489" s="6">
        <v>674.25</v>
      </c>
      <c r="O4489" s="6">
        <v>57.31</v>
      </c>
      <c r="P4489" t="s">
        <v>191</v>
      </c>
      <c r="Q4489" t="s">
        <v>187</v>
      </c>
      <c r="R4489" t="s">
        <v>160</v>
      </c>
      <c r="S4489" t="s">
        <v>45</v>
      </c>
      <c r="T4489" t="s">
        <v>46</v>
      </c>
      <c r="U4489" s="13">
        <f t="shared" si="280"/>
        <v>2025</v>
      </c>
      <c r="V4489" s="13">
        <f t="shared" si="281"/>
        <v>2</v>
      </c>
      <c r="W4489" s="20" t="str">
        <f t="shared" si="282"/>
        <v>February</v>
      </c>
      <c r="X4489">
        <v>8.5000000000000006E-2</v>
      </c>
      <c r="Y4489" s="6">
        <f t="shared" si="283"/>
        <v>449.5</v>
      </c>
      <c r="Z4489" cm="1">
        <f t="array" aca="1" ref="Z4489" ca="1">IF(roud(N4489,2)=ROUND(Z4489,2),"ok","error")</f>
        <v>0</v>
      </c>
    </row>
    <row r="4490" spans="1:26" x14ac:dyDescent="0.3">
      <c r="A4490" t="s">
        <v>6214</v>
      </c>
      <c r="B4490" s="4">
        <v>45439</v>
      </c>
      <c r="C4490" t="s">
        <v>1724</v>
      </c>
      <c r="D4490" t="s">
        <v>1725</v>
      </c>
      <c r="E4490" t="s">
        <v>273</v>
      </c>
      <c r="F4490" t="s">
        <v>274</v>
      </c>
      <c r="G4490" t="s">
        <v>29</v>
      </c>
      <c r="H4490" t="s">
        <v>88</v>
      </c>
      <c r="I4490" s="6">
        <v>2</v>
      </c>
      <c r="J4490" s="6">
        <v>2499</v>
      </c>
      <c r="K4490" s="6">
        <v>4998</v>
      </c>
      <c r="L4490" s="6">
        <v>0.15</v>
      </c>
      <c r="M4490" s="6">
        <v>749.7</v>
      </c>
      <c r="N4490" s="6">
        <v>4248.3</v>
      </c>
      <c r="O4490" s="6">
        <v>1168.28</v>
      </c>
      <c r="P4490" t="s">
        <v>42</v>
      </c>
      <c r="Q4490" t="s">
        <v>43</v>
      </c>
      <c r="R4490" t="s">
        <v>44</v>
      </c>
      <c r="S4490" t="s">
        <v>45</v>
      </c>
      <c r="T4490" t="s">
        <v>35</v>
      </c>
      <c r="U4490" s="13">
        <f t="shared" si="280"/>
        <v>2024</v>
      </c>
      <c r="V4490" s="13">
        <f t="shared" si="281"/>
        <v>5</v>
      </c>
      <c r="W4490" s="20" t="str">
        <f t="shared" si="282"/>
        <v>May</v>
      </c>
      <c r="X4490">
        <v>0.27500000000000002</v>
      </c>
      <c r="Y4490" s="6">
        <f t="shared" si="283"/>
        <v>3498.6</v>
      </c>
      <c r="Z4490" cm="1">
        <f t="array" aca="1" ref="Z4490" ca="1">IF(roud(N4490,2)=ROUND(Z4490,2),"ok","error")</f>
        <v>0</v>
      </c>
    </row>
    <row r="4491" spans="1:26" x14ac:dyDescent="0.3">
      <c r="A4491" t="s">
        <v>6215</v>
      </c>
      <c r="B4491" s="4">
        <v>45925</v>
      </c>
      <c r="C4491" t="s">
        <v>860</v>
      </c>
      <c r="D4491" t="s">
        <v>861</v>
      </c>
      <c r="E4491" t="s">
        <v>258</v>
      </c>
      <c r="F4491" t="s">
        <v>259</v>
      </c>
      <c r="G4491" t="s">
        <v>214</v>
      </c>
      <c r="H4491" t="s">
        <v>260</v>
      </c>
      <c r="I4491" s="6">
        <v>1</v>
      </c>
      <c r="J4491" s="6">
        <v>399</v>
      </c>
      <c r="K4491" s="6">
        <v>399</v>
      </c>
      <c r="L4491" s="6">
        <v>0.25</v>
      </c>
      <c r="M4491" s="6">
        <v>99.75</v>
      </c>
      <c r="N4491" s="6">
        <v>299.25</v>
      </c>
      <c r="O4491" s="6">
        <v>91.27</v>
      </c>
      <c r="P4491" t="s">
        <v>158</v>
      </c>
      <c r="Q4491" t="s">
        <v>159</v>
      </c>
      <c r="R4491" t="s">
        <v>160</v>
      </c>
      <c r="S4491" t="s">
        <v>34</v>
      </c>
      <c r="T4491" t="s">
        <v>35</v>
      </c>
      <c r="U4491" s="13">
        <f t="shared" si="280"/>
        <v>2025</v>
      </c>
      <c r="V4491" s="13">
        <f t="shared" si="281"/>
        <v>9</v>
      </c>
      <c r="W4491" s="20" t="str">
        <f t="shared" si="282"/>
        <v>September</v>
      </c>
      <c r="X4491">
        <v>0.30499999999999999</v>
      </c>
      <c r="Y4491" s="6">
        <f t="shared" si="283"/>
        <v>199.5</v>
      </c>
      <c r="Z4491" cm="1">
        <f t="array" aca="1" ref="Z4491" ca="1">IF(roud(N4491,2)=ROUND(Z4491,2),"ok","error")</f>
        <v>0</v>
      </c>
    </row>
    <row r="4492" spans="1:26" x14ac:dyDescent="0.3">
      <c r="A4492" t="s">
        <v>6216</v>
      </c>
      <c r="B4492" s="4">
        <v>45915</v>
      </c>
      <c r="C4492" t="s">
        <v>2442</v>
      </c>
      <c r="D4492" t="s">
        <v>2443</v>
      </c>
      <c r="E4492" t="s">
        <v>102</v>
      </c>
      <c r="F4492" t="s">
        <v>103</v>
      </c>
      <c r="G4492" t="s">
        <v>52</v>
      </c>
      <c r="H4492" t="s">
        <v>104</v>
      </c>
      <c r="I4492" s="6">
        <v>1</v>
      </c>
      <c r="J4492" s="6">
        <v>5999</v>
      </c>
      <c r="K4492" s="6">
        <v>5999</v>
      </c>
      <c r="L4492" s="6">
        <v>0.2</v>
      </c>
      <c r="M4492" s="6">
        <v>1199.8</v>
      </c>
      <c r="N4492" s="6">
        <v>4799.2</v>
      </c>
      <c r="O4492" s="6">
        <v>863.86</v>
      </c>
      <c r="P4492" t="s">
        <v>105</v>
      </c>
      <c r="Q4492" t="s">
        <v>106</v>
      </c>
      <c r="R4492" t="s">
        <v>44</v>
      </c>
      <c r="S4492" t="s">
        <v>34</v>
      </c>
      <c r="T4492" t="s">
        <v>35</v>
      </c>
      <c r="U4492" s="13">
        <f t="shared" si="280"/>
        <v>2025</v>
      </c>
      <c r="V4492" s="13">
        <f t="shared" si="281"/>
        <v>9</v>
      </c>
      <c r="W4492" s="20" t="str">
        <f t="shared" si="282"/>
        <v>September</v>
      </c>
      <c r="X4492">
        <v>0.18</v>
      </c>
      <c r="Y4492" s="6">
        <f t="shared" si="283"/>
        <v>3599.4</v>
      </c>
      <c r="Z4492" cm="1">
        <f t="array" aca="1" ref="Z4492" ca="1">IF(roud(N4492,2)=ROUND(Z4492,2),"ok","error")</f>
        <v>0</v>
      </c>
    </row>
    <row r="4493" spans="1:26" x14ac:dyDescent="0.3">
      <c r="A4493" t="s">
        <v>6217</v>
      </c>
      <c r="B4493" s="4">
        <v>45989</v>
      </c>
      <c r="C4493" t="s">
        <v>981</v>
      </c>
      <c r="D4493" t="s">
        <v>982</v>
      </c>
      <c r="E4493" t="s">
        <v>167</v>
      </c>
      <c r="F4493" t="s">
        <v>168</v>
      </c>
      <c r="G4493" t="s">
        <v>113</v>
      </c>
      <c r="H4493" t="s">
        <v>169</v>
      </c>
      <c r="I4493" s="6">
        <v>3</v>
      </c>
      <c r="J4493" s="6">
        <v>899</v>
      </c>
      <c r="K4493" s="6">
        <v>2697</v>
      </c>
      <c r="L4493" s="6">
        <v>0.05</v>
      </c>
      <c r="M4493" s="6">
        <v>134.85</v>
      </c>
      <c r="N4493" s="6">
        <v>2562.15</v>
      </c>
      <c r="O4493" s="6">
        <v>678.97</v>
      </c>
      <c r="P4493" t="s">
        <v>105</v>
      </c>
      <c r="Q4493" t="s">
        <v>106</v>
      </c>
      <c r="R4493" t="s">
        <v>44</v>
      </c>
      <c r="S4493" t="s">
        <v>34</v>
      </c>
      <c r="T4493" t="s">
        <v>35</v>
      </c>
      <c r="U4493" s="13">
        <f t="shared" si="280"/>
        <v>2025</v>
      </c>
      <c r="V4493" s="13">
        <f t="shared" si="281"/>
        <v>11</v>
      </c>
      <c r="W4493" s="20" t="str">
        <f t="shared" si="282"/>
        <v>November</v>
      </c>
      <c r="X4493">
        <v>0.26500000000000001</v>
      </c>
      <c r="Y4493" s="6">
        <f t="shared" si="283"/>
        <v>2427.3000000000002</v>
      </c>
      <c r="Z4493" cm="1">
        <f t="array" aca="1" ref="Z4493" ca="1">IF(roud(N4493,2)=ROUND(Z4493,2),"ok","error")</f>
        <v>0</v>
      </c>
    </row>
    <row r="4494" spans="1:26" x14ac:dyDescent="0.3">
      <c r="A4494" t="s">
        <v>6218</v>
      </c>
      <c r="B4494" s="4">
        <v>46002</v>
      </c>
      <c r="C4494" t="s">
        <v>1020</v>
      </c>
      <c r="D4494" t="s">
        <v>1021</v>
      </c>
      <c r="E4494" t="s">
        <v>50</v>
      </c>
      <c r="F4494" t="s">
        <v>51</v>
      </c>
      <c r="G4494" t="s">
        <v>52</v>
      </c>
      <c r="H4494" t="s">
        <v>53</v>
      </c>
      <c r="I4494" s="6">
        <v>2</v>
      </c>
      <c r="J4494" s="6">
        <v>2999</v>
      </c>
      <c r="K4494" s="6">
        <v>5998</v>
      </c>
      <c r="L4494" s="6">
        <v>0.2</v>
      </c>
      <c r="M4494" s="6">
        <v>1199.5999999999999</v>
      </c>
      <c r="N4494" s="6">
        <v>4798.3999999999996</v>
      </c>
      <c r="O4494" s="6">
        <v>863.71</v>
      </c>
      <c r="P4494" t="s">
        <v>186</v>
      </c>
      <c r="Q4494" t="s">
        <v>187</v>
      </c>
      <c r="R4494" t="s">
        <v>160</v>
      </c>
      <c r="S4494" t="s">
        <v>107</v>
      </c>
      <c r="T4494" t="s">
        <v>46</v>
      </c>
      <c r="U4494" s="13">
        <f t="shared" si="280"/>
        <v>2025</v>
      </c>
      <c r="V4494" s="13">
        <f t="shared" si="281"/>
        <v>12</v>
      </c>
      <c r="W4494" s="20" t="str">
        <f t="shared" si="282"/>
        <v>December</v>
      </c>
      <c r="X4494">
        <v>0.18</v>
      </c>
      <c r="Y4494" s="6">
        <f t="shared" si="283"/>
        <v>3598.8</v>
      </c>
      <c r="Z4494" cm="1">
        <f t="array" aca="1" ref="Z4494" ca="1">IF(roud(N4494,2)=ROUND(Z4494,2),"ok","error")</f>
        <v>0</v>
      </c>
    </row>
    <row r="4495" spans="1:26" x14ac:dyDescent="0.3">
      <c r="A4495" t="s">
        <v>6219</v>
      </c>
      <c r="B4495" s="4">
        <v>45703</v>
      </c>
      <c r="C4495" t="s">
        <v>4816</v>
      </c>
      <c r="D4495" t="s">
        <v>4817</v>
      </c>
      <c r="E4495" t="s">
        <v>167</v>
      </c>
      <c r="F4495" t="s">
        <v>168</v>
      </c>
      <c r="G4495" t="s">
        <v>113</v>
      </c>
      <c r="H4495" t="s">
        <v>169</v>
      </c>
      <c r="I4495" s="6">
        <v>2</v>
      </c>
      <c r="J4495" s="6">
        <v>899</v>
      </c>
      <c r="K4495" s="6">
        <v>1798</v>
      </c>
      <c r="L4495" s="6">
        <v>0.15</v>
      </c>
      <c r="M4495" s="6">
        <v>269.7</v>
      </c>
      <c r="N4495" s="6">
        <v>1528.3</v>
      </c>
      <c r="O4495" s="6">
        <v>359.15</v>
      </c>
      <c r="P4495" t="s">
        <v>82</v>
      </c>
      <c r="Q4495" t="s">
        <v>82</v>
      </c>
      <c r="R4495" t="s">
        <v>65</v>
      </c>
      <c r="S4495" t="s">
        <v>45</v>
      </c>
      <c r="T4495" t="s">
        <v>35</v>
      </c>
      <c r="U4495" s="13">
        <f t="shared" si="280"/>
        <v>2025</v>
      </c>
      <c r="V4495" s="13">
        <f t="shared" si="281"/>
        <v>2</v>
      </c>
      <c r="W4495" s="20" t="str">
        <f t="shared" si="282"/>
        <v>February</v>
      </c>
      <c r="X4495">
        <v>0.23499999999999999</v>
      </c>
      <c r="Y4495" s="6">
        <f t="shared" si="283"/>
        <v>1258.5999999999999</v>
      </c>
      <c r="Z4495" cm="1">
        <f t="array" aca="1" ref="Z4495" ca="1">IF(roud(N4495,2)=ROUND(Z4495,2),"ok","error")</f>
        <v>0</v>
      </c>
    </row>
    <row r="4496" spans="1:26" x14ac:dyDescent="0.3">
      <c r="A4496" t="s">
        <v>6220</v>
      </c>
      <c r="B4496" s="4">
        <v>45331</v>
      </c>
      <c r="C4496" t="s">
        <v>675</v>
      </c>
      <c r="D4496" t="s">
        <v>676</v>
      </c>
      <c r="E4496" t="s">
        <v>40</v>
      </c>
      <c r="F4496" t="s">
        <v>41</v>
      </c>
      <c r="G4496" t="s">
        <v>29</v>
      </c>
      <c r="H4496" t="s">
        <v>30</v>
      </c>
      <c r="I4496" s="6">
        <v>2</v>
      </c>
      <c r="J4496" s="6">
        <v>1199</v>
      </c>
      <c r="K4496" s="6">
        <v>2398</v>
      </c>
      <c r="L4496" s="6">
        <v>0.1</v>
      </c>
      <c r="M4496" s="6">
        <v>239.8</v>
      </c>
      <c r="N4496" s="6">
        <v>2158.1999999999998</v>
      </c>
      <c r="O4496" s="6">
        <v>625.88</v>
      </c>
      <c r="P4496" t="s">
        <v>158</v>
      </c>
      <c r="Q4496" t="s">
        <v>159</v>
      </c>
      <c r="R4496" t="s">
        <v>160</v>
      </c>
      <c r="S4496" t="s">
        <v>54</v>
      </c>
      <c r="T4496" t="s">
        <v>35</v>
      </c>
      <c r="U4496" s="13">
        <f t="shared" si="280"/>
        <v>2024</v>
      </c>
      <c r="V4496" s="13">
        <f t="shared" si="281"/>
        <v>2</v>
      </c>
      <c r="W4496" s="20" t="str">
        <f t="shared" si="282"/>
        <v>February</v>
      </c>
      <c r="X4496">
        <v>0.28999999999999998</v>
      </c>
      <c r="Y4496" s="6">
        <f t="shared" si="283"/>
        <v>1918.4</v>
      </c>
      <c r="Z4496" cm="1">
        <f t="array" aca="1" ref="Z4496" ca="1">IF(roud(N4496,2)=ROUND(Z4496,2),"ok","error")</f>
        <v>0</v>
      </c>
    </row>
    <row r="4497" spans="1:26" x14ac:dyDescent="0.3">
      <c r="A4497" t="s">
        <v>6221</v>
      </c>
      <c r="B4497" s="4">
        <v>45697</v>
      </c>
      <c r="C4497" t="s">
        <v>2018</v>
      </c>
      <c r="D4497" t="s">
        <v>2019</v>
      </c>
      <c r="E4497" t="s">
        <v>212</v>
      </c>
      <c r="F4497" t="s">
        <v>213</v>
      </c>
      <c r="G4497" t="s">
        <v>214</v>
      </c>
      <c r="H4497" t="s">
        <v>215</v>
      </c>
      <c r="I4497" s="6">
        <v>1</v>
      </c>
      <c r="J4497" s="6">
        <v>599</v>
      </c>
      <c r="K4497" s="6">
        <v>599</v>
      </c>
      <c r="L4497" s="6">
        <v>0.05</v>
      </c>
      <c r="M4497" s="6">
        <v>29.95</v>
      </c>
      <c r="N4497" s="6">
        <v>569.04999999999995</v>
      </c>
      <c r="O4497" s="6">
        <v>207.7</v>
      </c>
      <c r="P4497" t="s">
        <v>186</v>
      </c>
      <c r="Q4497" t="s">
        <v>187</v>
      </c>
      <c r="R4497" t="s">
        <v>160</v>
      </c>
      <c r="S4497" t="s">
        <v>45</v>
      </c>
      <c r="T4497" t="s">
        <v>46</v>
      </c>
      <c r="U4497" s="13">
        <f t="shared" si="280"/>
        <v>2025</v>
      </c>
      <c r="V4497" s="13">
        <f t="shared" si="281"/>
        <v>2</v>
      </c>
      <c r="W4497" s="20" t="str">
        <f t="shared" si="282"/>
        <v>February</v>
      </c>
      <c r="X4497">
        <v>0.36499999999999999</v>
      </c>
      <c r="Y4497" s="6">
        <f t="shared" si="283"/>
        <v>539.1</v>
      </c>
      <c r="Z4497" cm="1">
        <f t="array" aca="1" ref="Z4497" ca="1">IF(roud(N4497,2)=ROUND(Z4497,2),"ok","error")</f>
        <v>0</v>
      </c>
    </row>
    <row r="4498" spans="1:26" x14ac:dyDescent="0.3">
      <c r="A4498" t="s">
        <v>6222</v>
      </c>
      <c r="B4498" s="4">
        <v>45631</v>
      </c>
      <c r="C4498" t="s">
        <v>457</v>
      </c>
      <c r="D4498" t="s">
        <v>458</v>
      </c>
      <c r="E4498" t="s">
        <v>75</v>
      </c>
      <c r="F4498" t="s">
        <v>76</v>
      </c>
      <c r="G4498" t="s">
        <v>61</v>
      </c>
      <c r="H4498" t="s">
        <v>71</v>
      </c>
      <c r="I4498" s="6">
        <v>3</v>
      </c>
      <c r="J4498" s="6">
        <v>1499</v>
      </c>
      <c r="K4498" s="6">
        <v>4497</v>
      </c>
      <c r="L4498" s="6">
        <v>0</v>
      </c>
      <c r="M4498" s="6">
        <v>0</v>
      </c>
      <c r="N4498" s="6">
        <v>4497</v>
      </c>
      <c r="O4498" s="6">
        <v>719.52</v>
      </c>
      <c r="P4498" t="s">
        <v>105</v>
      </c>
      <c r="Q4498" t="s">
        <v>106</v>
      </c>
      <c r="R4498" t="s">
        <v>44</v>
      </c>
      <c r="S4498" t="s">
        <v>107</v>
      </c>
      <c r="T4498" t="s">
        <v>35</v>
      </c>
      <c r="U4498" s="13">
        <f t="shared" si="280"/>
        <v>2024</v>
      </c>
      <c r="V4498" s="13">
        <f t="shared" si="281"/>
        <v>12</v>
      </c>
      <c r="W4498" s="20" t="str">
        <f t="shared" si="282"/>
        <v>December</v>
      </c>
      <c r="X4498">
        <v>0.16</v>
      </c>
      <c r="Y4498" s="6">
        <f t="shared" si="283"/>
        <v>4497</v>
      </c>
      <c r="Z4498" cm="1">
        <f t="array" aca="1" ref="Z4498" ca="1">IF(roud(N4498,2)=ROUND(Z4498,2),"ok","error")</f>
        <v>0</v>
      </c>
    </row>
    <row r="4499" spans="1:26" x14ac:dyDescent="0.3">
      <c r="A4499" t="s">
        <v>6223</v>
      </c>
      <c r="B4499" s="4">
        <v>45999</v>
      </c>
      <c r="C4499" t="s">
        <v>895</v>
      </c>
      <c r="D4499" t="s">
        <v>896</v>
      </c>
      <c r="E4499" t="s">
        <v>50</v>
      </c>
      <c r="F4499" t="s">
        <v>51</v>
      </c>
      <c r="G4499" t="s">
        <v>52</v>
      </c>
      <c r="H4499" t="s">
        <v>53</v>
      </c>
      <c r="I4499" s="6">
        <v>2</v>
      </c>
      <c r="J4499" s="6">
        <v>2999</v>
      </c>
      <c r="K4499" s="6">
        <v>5998</v>
      </c>
      <c r="L4499" s="6">
        <v>0.05</v>
      </c>
      <c r="M4499" s="6">
        <v>299.89999999999998</v>
      </c>
      <c r="N4499" s="6">
        <v>5698.1</v>
      </c>
      <c r="O4499" s="6">
        <v>1282.07</v>
      </c>
      <c r="P4499" t="s">
        <v>158</v>
      </c>
      <c r="Q4499" t="s">
        <v>159</v>
      </c>
      <c r="R4499" t="s">
        <v>160</v>
      </c>
      <c r="S4499" t="s">
        <v>45</v>
      </c>
      <c r="T4499" t="s">
        <v>55</v>
      </c>
      <c r="U4499" s="13">
        <f t="shared" si="280"/>
        <v>2025</v>
      </c>
      <c r="V4499" s="13">
        <f t="shared" si="281"/>
        <v>12</v>
      </c>
      <c r="W4499" s="20" t="str">
        <f t="shared" si="282"/>
        <v>December</v>
      </c>
      <c r="X4499">
        <v>0.22500000000000001</v>
      </c>
      <c r="Y4499" s="6">
        <f t="shared" si="283"/>
        <v>5398.2</v>
      </c>
      <c r="Z4499" cm="1">
        <f t="array" aca="1" ref="Z4499" ca="1">IF(roud(N4499,2)=ROUND(Z4499,2),"ok","error")</f>
        <v>0</v>
      </c>
    </row>
    <row r="4500" spans="1:26" x14ac:dyDescent="0.3">
      <c r="A4500" t="s">
        <v>6224</v>
      </c>
      <c r="B4500" s="4">
        <v>45535</v>
      </c>
      <c r="C4500" t="s">
        <v>1551</v>
      </c>
      <c r="D4500" t="s">
        <v>1552</v>
      </c>
      <c r="E4500" t="s">
        <v>212</v>
      </c>
      <c r="F4500" t="s">
        <v>213</v>
      </c>
      <c r="G4500" t="s">
        <v>214</v>
      </c>
      <c r="H4500" t="s">
        <v>215</v>
      </c>
      <c r="I4500" s="6">
        <v>1</v>
      </c>
      <c r="J4500" s="6">
        <v>599</v>
      </c>
      <c r="K4500" s="6">
        <v>599</v>
      </c>
      <c r="L4500" s="6">
        <v>0.15</v>
      </c>
      <c r="M4500" s="6">
        <v>89.85</v>
      </c>
      <c r="N4500" s="6">
        <v>509.15</v>
      </c>
      <c r="O4500" s="6">
        <v>170.57</v>
      </c>
      <c r="P4500" t="s">
        <v>94</v>
      </c>
      <c r="Q4500" t="s">
        <v>64</v>
      </c>
      <c r="R4500" t="s">
        <v>65</v>
      </c>
      <c r="S4500" t="s">
        <v>45</v>
      </c>
      <c r="T4500" t="s">
        <v>35</v>
      </c>
      <c r="U4500" s="13">
        <f t="shared" si="280"/>
        <v>2024</v>
      </c>
      <c r="V4500" s="13">
        <f t="shared" si="281"/>
        <v>8</v>
      </c>
      <c r="W4500" s="20" t="str">
        <f t="shared" si="282"/>
        <v>August</v>
      </c>
      <c r="X4500">
        <v>0.33500000000000002</v>
      </c>
      <c r="Y4500" s="6">
        <f t="shared" si="283"/>
        <v>419.3</v>
      </c>
      <c r="Z4500" cm="1">
        <f t="array" aca="1" ref="Z4500" ca="1">IF(roud(N4500,2)=ROUND(Z4500,2),"ok","error")</f>
        <v>0</v>
      </c>
    </row>
    <row r="4501" spans="1:26" x14ac:dyDescent="0.3">
      <c r="A4501" t="s">
        <v>6225</v>
      </c>
      <c r="B4501" s="4">
        <v>45342</v>
      </c>
      <c r="C4501" t="s">
        <v>2397</v>
      </c>
      <c r="D4501" t="s">
        <v>2398</v>
      </c>
      <c r="E4501" t="s">
        <v>302</v>
      </c>
      <c r="F4501" t="s">
        <v>303</v>
      </c>
      <c r="G4501" t="s">
        <v>29</v>
      </c>
      <c r="H4501" t="s">
        <v>304</v>
      </c>
      <c r="I4501" s="6">
        <v>1</v>
      </c>
      <c r="J4501" s="6">
        <v>1799</v>
      </c>
      <c r="K4501" s="6">
        <v>1799</v>
      </c>
      <c r="L4501" s="6">
        <v>0.25</v>
      </c>
      <c r="M4501" s="6">
        <v>449.75</v>
      </c>
      <c r="N4501" s="6">
        <v>1349.25</v>
      </c>
      <c r="O4501" s="6">
        <v>330.57</v>
      </c>
      <c r="P4501" t="s">
        <v>191</v>
      </c>
      <c r="Q4501" t="s">
        <v>187</v>
      </c>
      <c r="R4501" t="s">
        <v>160</v>
      </c>
      <c r="S4501" t="s">
        <v>45</v>
      </c>
      <c r="T4501" t="s">
        <v>35</v>
      </c>
      <c r="U4501" s="13">
        <f t="shared" si="280"/>
        <v>2024</v>
      </c>
      <c r="V4501" s="13">
        <f t="shared" si="281"/>
        <v>2</v>
      </c>
      <c r="W4501" s="20" t="str">
        <f t="shared" si="282"/>
        <v>February</v>
      </c>
      <c r="X4501">
        <v>0.245</v>
      </c>
      <c r="Y4501" s="6">
        <f t="shared" si="283"/>
        <v>899.5</v>
      </c>
      <c r="Z4501" cm="1">
        <f t="array" aca="1" ref="Z4501" ca="1">IF(roud(N4501,2)=ROUND(Z4501,2),"ok","error")</f>
        <v>0</v>
      </c>
    </row>
    <row r="4502" spans="1:26" x14ac:dyDescent="0.3">
      <c r="A4502" t="s">
        <v>6226</v>
      </c>
      <c r="B4502" s="4">
        <v>45778</v>
      </c>
      <c r="C4502" t="s">
        <v>631</v>
      </c>
      <c r="D4502" t="s">
        <v>632</v>
      </c>
      <c r="E4502" t="s">
        <v>133</v>
      </c>
      <c r="F4502" t="s">
        <v>134</v>
      </c>
      <c r="G4502" t="s">
        <v>61</v>
      </c>
      <c r="H4502" t="s">
        <v>123</v>
      </c>
      <c r="I4502" s="6">
        <v>2</v>
      </c>
      <c r="J4502" s="6">
        <v>2999</v>
      </c>
      <c r="K4502" s="6">
        <v>5998</v>
      </c>
      <c r="L4502" s="6">
        <v>0.1</v>
      </c>
      <c r="M4502" s="6">
        <v>599.79999999999995</v>
      </c>
      <c r="N4502" s="6">
        <v>5398.2</v>
      </c>
      <c r="O4502" s="6">
        <v>701.77</v>
      </c>
      <c r="P4502" t="s">
        <v>31</v>
      </c>
      <c r="Q4502" t="s">
        <v>32</v>
      </c>
      <c r="R4502" t="s">
        <v>33</v>
      </c>
      <c r="S4502" t="s">
        <v>45</v>
      </c>
      <c r="T4502" t="s">
        <v>35</v>
      </c>
      <c r="U4502" s="13">
        <f t="shared" si="280"/>
        <v>2025</v>
      </c>
      <c r="V4502" s="13">
        <f t="shared" si="281"/>
        <v>5</v>
      </c>
      <c r="W4502" s="20" t="str">
        <f t="shared" si="282"/>
        <v>May</v>
      </c>
      <c r="X4502">
        <v>0.13</v>
      </c>
      <c r="Y4502" s="6">
        <f t="shared" si="283"/>
        <v>4798.3999999999996</v>
      </c>
      <c r="Z4502" cm="1">
        <f t="array" aca="1" ref="Z4502" ca="1">IF(roud(N4502,2)=ROUND(Z4502,2),"ok","error")</f>
        <v>0</v>
      </c>
    </row>
    <row r="4503" spans="1:26" x14ac:dyDescent="0.3">
      <c r="A4503" t="s">
        <v>6227</v>
      </c>
      <c r="B4503" s="4">
        <v>45567</v>
      </c>
      <c r="C4503" t="s">
        <v>1648</v>
      </c>
      <c r="D4503" t="s">
        <v>1649</v>
      </c>
      <c r="E4503" t="s">
        <v>80</v>
      </c>
      <c r="F4503" t="s">
        <v>81</v>
      </c>
      <c r="G4503" t="s">
        <v>52</v>
      </c>
      <c r="H4503" t="s">
        <v>53</v>
      </c>
      <c r="I4503" s="6">
        <v>1</v>
      </c>
      <c r="J4503" s="6">
        <v>3499</v>
      </c>
      <c r="K4503" s="6">
        <v>3499</v>
      </c>
      <c r="L4503" s="6">
        <v>0</v>
      </c>
      <c r="M4503" s="6">
        <v>0</v>
      </c>
      <c r="N4503" s="6">
        <v>3499</v>
      </c>
      <c r="O4503" s="6">
        <v>839.76</v>
      </c>
      <c r="P4503" t="s">
        <v>42</v>
      </c>
      <c r="Q4503" t="s">
        <v>43</v>
      </c>
      <c r="R4503" t="s">
        <v>44</v>
      </c>
      <c r="S4503" t="s">
        <v>98</v>
      </c>
      <c r="T4503" t="s">
        <v>55</v>
      </c>
      <c r="U4503" s="13">
        <f t="shared" si="280"/>
        <v>2024</v>
      </c>
      <c r="V4503" s="13">
        <f t="shared" si="281"/>
        <v>10</v>
      </c>
      <c r="W4503" s="20" t="str">
        <f t="shared" si="282"/>
        <v>October</v>
      </c>
      <c r="X4503">
        <v>0.24</v>
      </c>
      <c r="Y4503" s="6">
        <f t="shared" si="283"/>
        <v>3499</v>
      </c>
      <c r="Z4503" cm="1">
        <f t="array" aca="1" ref="Z4503" ca="1">IF(roud(N4503,2)=ROUND(Z4503,2),"ok","error")</f>
        <v>0</v>
      </c>
    </row>
    <row r="4504" spans="1:26" x14ac:dyDescent="0.3">
      <c r="A4504" t="s">
        <v>6228</v>
      </c>
      <c r="B4504" s="4">
        <v>45673</v>
      </c>
      <c r="C4504" t="s">
        <v>253</v>
      </c>
      <c r="D4504" t="s">
        <v>254</v>
      </c>
      <c r="E4504" t="s">
        <v>127</v>
      </c>
      <c r="F4504" t="s">
        <v>128</v>
      </c>
      <c r="G4504" t="s">
        <v>52</v>
      </c>
      <c r="H4504" t="s">
        <v>129</v>
      </c>
      <c r="I4504" s="6">
        <v>1</v>
      </c>
      <c r="J4504" s="6">
        <v>1299</v>
      </c>
      <c r="K4504" s="6">
        <v>1299</v>
      </c>
      <c r="L4504" s="6">
        <v>0.05</v>
      </c>
      <c r="M4504" s="6">
        <v>64.95</v>
      </c>
      <c r="N4504" s="6">
        <v>1234.05</v>
      </c>
      <c r="O4504" s="6">
        <v>277.66000000000003</v>
      </c>
      <c r="P4504" t="s">
        <v>94</v>
      </c>
      <c r="Q4504" t="s">
        <v>64</v>
      </c>
      <c r="R4504" t="s">
        <v>65</v>
      </c>
      <c r="S4504" t="s">
        <v>34</v>
      </c>
      <c r="T4504" t="s">
        <v>35</v>
      </c>
      <c r="U4504" s="13">
        <f t="shared" si="280"/>
        <v>2025</v>
      </c>
      <c r="V4504" s="13">
        <f t="shared" si="281"/>
        <v>1</v>
      </c>
      <c r="W4504" s="20" t="str">
        <f t="shared" si="282"/>
        <v>January</v>
      </c>
      <c r="X4504">
        <v>0.22500000000000001</v>
      </c>
      <c r="Y4504" s="6">
        <f t="shared" si="283"/>
        <v>1169.0999999999999</v>
      </c>
      <c r="Z4504" cm="1">
        <f t="array" aca="1" ref="Z4504" ca="1">IF(roud(N4504,2)=ROUND(Z4504,2),"ok","error")</f>
        <v>0</v>
      </c>
    </row>
    <row r="4505" spans="1:26" x14ac:dyDescent="0.3">
      <c r="A4505" t="s">
        <v>6229</v>
      </c>
      <c r="B4505" s="4">
        <v>45312</v>
      </c>
      <c r="C4505" t="s">
        <v>1114</v>
      </c>
      <c r="D4505" t="s">
        <v>1115</v>
      </c>
      <c r="E4505" t="s">
        <v>133</v>
      </c>
      <c r="F4505" t="s">
        <v>134</v>
      </c>
      <c r="G4505" t="s">
        <v>61</v>
      </c>
      <c r="H4505" t="s">
        <v>123</v>
      </c>
      <c r="I4505" s="6">
        <v>1</v>
      </c>
      <c r="J4505" s="6">
        <v>2999</v>
      </c>
      <c r="K4505" s="6">
        <v>2999</v>
      </c>
      <c r="L4505" s="6">
        <v>0.1</v>
      </c>
      <c r="M4505" s="6">
        <v>299.89999999999998</v>
      </c>
      <c r="N4505" s="6">
        <v>2699.1</v>
      </c>
      <c r="O4505" s="6">
        <v>350.88</v>
      </c>
      <c r="P4505" t="s">
        <v>191</v>
      </c>
      <c r="Q4505" t="s">
        <v>187</v>
      </c>
      <c r="R4505" t="s">
        <v>160</v>
      </c>
      <c r="S4505" t="s">
        <v>107</v>
      </c>
      <c r="T4505" t="s">
        <v>35</v>
      </c>
      <c r="U4505" s="13">
        <f t="shared" si="280"/>
        <v>2024</v>
      </c>
      <c r="V4505" s="13">
        <f t="shared" si="281"/>
        <v>1</v>
      </c>
      <c r="W4505" s="20" t="str">
        <f t="shared" si="282"/>
        <v>January</v>
      </c>
      <c r="X4505">
        <v>0.13</v>
      </c>
      <c r="Y4505" s="6">
        <f t="shared" si="283"/>
        <v>2399.1999999999998</v>
      </c>
      <c r="Z4505" cm="1">
        <f t="array" aca="1" ref="Z4505" ca="1">IF(roud(N4505,2)=ROUND(Z4505,2),"ok","error")</f>
        <v>0</v>
      </c>
    </row>
    <row r="4506" spans="1:26" x14ac:dyDescent="0.3">
      <c r="A4506" t="s">
        <v>6230</v>
      </c>
      <c r="B4506" s="4">
        <v>45637</v>
      </c>
      <c r="C4506" t="s">
        <v>490</v>
      </c>
      <c r="D4506" t="s">
        <v>491</v>
      </c>
      <c r="E4506" t="s">
        <v>127</v>
      </c>
      <c r="F4506" t="s">
        <v>128</v>
      </c>
      <c r="G4506" t="s">
        <v>52</v>
      </c>
      <c r="H4506" t="s">
        <v>129</v>
      </c>
      <c r="I4506" s="6">
        <v>1</v>
      </c>
      <c r="J4506" s="6">
        <v>1299</v>
      </c>
      <c r="K4506" s="6">
        <v>1299</v>
      </c>
      <c r="L4506" s="6">
        <v>0</v>
      </c>
      <c r="M4506" s="6">
        <v>0</v>
      </c>
      <c r="N4506" s="6">
        <v>1299</v>
      </c>
      <c r="O4506" s="6">
        <v>311.76</v>
      </c>
      <c r="P4506" t="s">
        <v>42</v>
      </c>
      <c r="Q4506" t="s">
        <v>43</v>
      </c>
      <c r="R4506" t="s">
        <v>44</v>
      </c>
      <c r="S4506" t="s">
        <v>45</v>
      </c>
      <c r="T4506" t="s">
        <v>55</v>
      </c>
      <c r="U4506" s="13">
        <f t="shared" si="280"/>
        <v>2024</v>
      </c>
      <c r="V4506" s="13">
        <f t="shared" si="281"/>
        <v>12</v>
      </c>
      <c r="W4506" s="20" t="str">
        <f t="shared" si="282"/>
        <v>December</v>
      </c>
      <c r="X4506">
        <v>0.24</v>
      </c>
      <c r="Y4506" s="6">
        <f t="shared" si="283"/>
        <v>1299</v>
      </c>
      <c r="Z4506" cm="1">
        <f t="array" aca="1" ref="Z4506" ca="1">IF(roud(N4506,2)=ROUND(Z4506,2),"ok","error")</f>
        <v>0</v>
      </c>
    </row>
    <row r="4507" spans="1:26" x14ac:dyDescent="0.3">
      <c r="A4507" t="s">
        <v>6231</v>
      </c>
      <c r="B4507" s="4">
        <v>45602</v>
      </c>
      <c r="C4507" t="s">
        <v>1404</v>
      </c>
      <c r="D4507" t="s">
        <v>1405</v>
      </c>
      <c r="E4507" t="s">
        <v>167</v>
      </c>
      <c r="F4507" t="s">
        <v>168</v>
      </c>
      <c r="G4507" t="s">
        <v>113</v>
      </c>
      <c r="H4507" t="s">
        <v>169</v>
      </c>
      <c r="I4507" s="6">
        <v>1</v>
      </c>
      <c r="J4507" s="6">
        <v>899</v>
      </c>
      <c r="K4507" s="6">
        <v>899</v>
      </c>
      <c r="L4507" s="6">
        <v>0.15</v>
      </c>
      <c r="M4507" s="6">
        <v>134.85</v>
      </c>
      <c r="N4507" s="6">
        <v>764.15</v>
      </c>
      <c r="O4507" s="6">
        <v>179.58</v>
      </c>
      <c r="P4507" t="s">
        <v>105</v>
      </c>
      <c r="Q4507" t="s">
        <v>106</v>
      </c>
      <c r="R4507" t="s">
        <v>44</v>
      </c>
      <c r="S4507" t="s">
        <v>54</v>
      </c>
      <c r="T4507" t="s">
        <v>55</v>
      </c>
      <c r="U4507" s="13">
        <f t="shared" si="280"/>
        <v>2024</v>
      </c>
      <c r="V4507" s="13">
        <f t="shared" si="281"/>
        <v>11</v>
      </c>
      <c r="W4507" s="20" t="str">
        <f t="shared" si="282"/>
        <v>November</v>
      </c>
      <c r="X4507">
        <v>0.23499999999999999</v>
      </c>
      <c r="Y4507" s="6">
        <f t="shared" si="283"/>
        <v>629.29999999999995</v>
      </c>
      <c r="Z4507" cm="1">
        <f t="array" aca="1" ref="Z4507" ca="1">IF(roud(N4507,2)=ROUND(Z4507,2),"ok","error")</f>
        <v>0</v>
      </c>
    </row>
    <row r="4508" spans="1:26" x14ac:dyDescent="0.3">
      <c r="A4508" t="s">
        <v>6232</v>
      </c>
      <c r="B4508" s="4">
        <v>45610</v>
      </c>
      <c r="C4508" t="s">
        <v>3150</v>
      </c>
      <c r="D4508" t="s">
        <v>3151</v>
      </c>
      <c r="E4508" t="s">
        <v>284</v>
      </c>
      <c r="F4508" t="s">
        <v>285</v>
      </c>
      <c r="G4508" t="s">
        <v>52</v>
      </c>
      <c r="H4508" t="s">
        <v>129</v>
      </c>
      <c r="I4508" s="6">
        <v>1</v>
      </c>
      <c r="J4508" s="6">
        <v>999</v>
      </c>
      <c r="K4508" s="6">
        <v>999</v>
      </c>
      <c r="L4508" s="6">
        <v>0.2</v>
      </c>
      <c r="M4508" s="6">
        <v>199.8</v>
      </c>
      <c r="N4508" s="6">
        <v>799.2</v>
      </c>
      <c r="O4508" s="6">
        <v>143.86000000000001</v>
      </c>
      <c r="P4508" t="s">
        <v>94</v>
      </c>
      <c r="Q4508" t="s">
        <v>64</v>
      </c>
      <c r="R4508" t="s">
        <v>65</v>
      </c>
      <c r="S4508" t="s">
        <v>54</v>
      </c>
      <c r="T4508" t="s">
        <v>46</v>
      </c>
      <c r="U4508" s="13">
        <f t="shared" si="280"/>
        <v>2024</v>
      </c>
      <c r="V4508" s="13">
        <f t="shared" si="281"/>
        <v>11</v>
      </c>
      <c r="W4508" s="20" t="str">
        <f t="shared" si="282"/>
        <v>November</v>
      </c>
      <c r="X4508">
        <v>0.18</v>
      </c>
      <c r="Y4508" s="6">
        <f t="shared" si="283"/>
        <v>599.4</v>
      </c>
      <c r="Z4508" cm="1">
        <f t="array" aca="1" ref="Z4508" ca="1">IF(roud(N4508,2)=ROUND(Z4508,2),"ok","error")</f>
        <v>0</v>
      </c>
    </row>
    <row r="4509" spans="1:26" x14ac:dyDescent="0.3">
      <c r="A4509" t="s">
        <v>6233</v>
      </c>
      <c r="B4509" s="4">
        <v>45579</v>
      </c>
      <c r="C4509" t="s">
        <v>2789</v>
      </c>
      <c r="D4509" t="s">
        <v>2790</v>
      </c>
      <c r="E4509" t="s">
        <v>212</v>
      </c>
      <c r="F4509" t="s">
        <v>213</v>
      </c>
      <c r="G4509" t="s">
        <v>214</v>
      </c>
      <c r="H4509" t="s">
        <v>215</v>
      </c>
      <c r="I4509" s="6">
        <v>1</v>
      </c>
      <c r="J4509" s="6">
        <v>599</v>
      </c>
      <c r="K4509" s="6">
        <v>599</v>
      </c>
      <c r="L4509" s="6">
        <v>0.1</v>
      </c>
      <c r="M4509" s="6">
        <v>59.9</v>
      </c>
      <c r="N4509" s="6">
        <v>539.1</v>
      </c>
      <c r="O4509" s="6">
        <v>188.68</v>
      </c>
      <c r="P4509" t="s">
        <v>89</v>
      </c>
      <c r="Q4509" t="s">
        <v>90</v>
      </c>
      <c r="R4509" t="s">
        <v>65</v>
      </c>
      <c r="S4509" t="s">
        <v>107</v>
      </c>
      <c r="T4509" t="s">
        <v>55</v>
      </c>
      <c r="U4509" s="13">
        <f t="shared" si="280"/>
        <v>2024</v>
      </c>
      <c r="V4509" s="13">
        <f t="shared" si="281"/>
        <v>10</v>
      </c>
      <c r="W4509" s="20" t="str">
        <f t="shared" si="282"/>
        <v>October</v>
      </c>
      <c r="X4509">
        <v>0.35</v>
      </c>
      <c r="Y4509" s="6">
        <f t="shared" si="283"/>
        <v>479.2</v>
      </c>
      <c r="Z4509" cm="1">
        <f t="array" aca="1" ref="Z4509" ca="1">IF(roud(N4509,2)=ROUND(Z4509,2),"ok","error")</f>
        <v>0</v>
      </c>
    </row>
    <row r="4510" spans="1:26" x14ac:dyDescent="0.3">
      <c r="A4510" t="s">
        <v>6234</v>
      </c>
      <c r="B4510" s="4">
        <v>45795</v>
      </c>
      <c r="C4510" t="s">
        <v>2640</v>
      </c>
      <c r="D4510" t="s">
        <v>2641</v>
      </c>
      <c r="E4510" t="s">
        <v>323</v>
      </c>
      <c r="F4510" t="s">
        <v>324</v>
      </c>
      <c r="G4510" t="s">
        <v>29</v>
      </c>
      <c r="H4510" t="s">
        <v>304</v>
      </c>
      <c r="I4510" s="6">
        <v>1</v>
      </c>
      <c r="J4510" s="6">
        <v>799</v>
      </c>
      <c r="K4510" s="6">
        <v>799</v>
      </c>
      <c r="L4510" s="6">
        <v>0.25</v>
      </c>
      <c r="M4510" s="6">
        <v>199.75</v>
      </c>
      <c r="N4510" s="6">
        <v>599.25</v>
      </c>
      <c r="O4510" s="6">
        <v>146.82</v>
      </c>
      <c r="P4510" t="s">
        <v>186</v>
      </c>
      <c r="Q4510" t="s">
        <v>187</v>
      </c>
      <c r="R4510" t="s">
        <v>160</v>
      </c>
      <c r="S4510" t="s">
        <v>107</v>
      </c>
      <c r="T4510" t="s">
        <v>35</v>
      </c>
      <c r="U4510" s="13">
        <f t="shared" si="280"/>
        <v>2025</v>
      </c>
      <c r="V4510" s="13">
        <f t="shared" si="281"/>
        <v>5</v>
      </c>
      <c r="W4510" s="20" t="str">
        <f t="shared" si="282"/>
        <v>May</v>
      </c>
      <c r="X4510">
        <v>0.245</v>
      </c>
      <c r="Y4510" s="6">
        <f t="shared" si="283"/>
        <v>399.5</v>
      </c>
      <c r="Z4510" cm="1">
        <f t="array" aca="1" ref="Z4510" ca="1">IF(roud(N4510,2)=ROUND(Z4510,2),"ok","error")</f>
        <v>0</v>
      </c>
    </row>
    <row r="4511" spans="1:26" x14ac:dyDescent="0.3">
      <c r="A4511" t="s">
        <v>6235</v>
      </c>
      <c r="B4511" s="4">
        <v>46004</v>
      </c>
      <c r="C4511" t="s">
        <v>1212</v>
      </c>
      <c r="D4511" t="s">
        <v>1213</v>
      </c>
      <c r="E4511" t="s">
        <v>59</v>
      </c>
      <c r="F4511" t="s">
        <v>60</v>
      </c>
      <c r="G4511" t="s">
        <v>61</v>
      </c>
      <c r="H4511" t="s">
        <v>62</v>
      </c>
      <c r="I4511" s="6">
        <v>1</v>
      </c>
      <c r="J4511" s="6">
        <v>59999</v>
      </c>
      <c r="K4511" s="6">
        <v>59999</v>
      </c>
      <c r="L4511" s="6">
        <v>0.05</v>
      </c>
      <c r="M4511" s="6">
        <v>2999.95</v>
      </c>
      <c r="N4511" s="6">
        <v>56999.05</v>
      </c>
      <c r="O4511" s="6">
        <v>8264.86</v>
      </c>
      <c r="P4511" t="s">
        <v>63</v>
      </c>
      <c r="Q4511" t="s">
        <v>64</v>
      </c>
      <c r="R4511" t="s">
        <v>65</v>
      </c>
      <c r="S4511" t="s">
        <v>45</v>
      </c>
      <c r="T4511" t="s">
        <v>35</v>
      </c>
      <c r="U4511" s="13">
        <f t="shared" si="280"/>
        <v>2025</v>
      </c>
      <c r="V4511" s="13">
        <f t="shared" si="281"/>
        <v>12</v>
      </c>
      <c r="W4511" s="20" t="str">
        <f t="shared" si="282"/>
        <v>December</v>
      </c>
      <c r="X4511">
        <v>0.14499999999999999</v>
      </c>
      <c r="Y4511" s="6">
        <f t="shared" si="283"/>
        <v>53999.1</v>
      </c>
      <c r="Z4511" cm="1">
        <f t="array" aca="1" ref="Z4511" ca="1">IF(roud(N4511,2)=ROUND(Z4511,2),"ok","error")</f>
        <v>0</v>
      </c>
    </row>
    <row r="4512" spans="1:26" x14ac:dyDescent="0.3">
      <c r="A4512" t="s">
        <v>6236</v>
      </c>
      <c r="B4512" s="4">
        <v>45993</v>
      </c>
      <c r="C4512" t="s">
        <v>3580</v>
      </c>
      <c r="D4512" t="s">
        <v>3581</v>
      </c>
      <c r="E4512" t="s">
        <v>133</v>
      </c>
      <c r="F4512" t="s">
        <v>134</v>
      </c>
      <c r="G4512" t="s">
        <v>61</v>
      </c>
      <c r="H4512" t="s">
        <v>123</v>
      </c>
      <c r="I4512" s="6">
        <v>2</v>
      </c>
      <c r="J4512" s="6">
        <v>2999</v>
      </c>
      <c r="K4512" s="6">
        <v>5998</v>
      </c>
      <c r="L4512" s="6">
        <v>0.15</v>
      </c>
      <c r="M4512" s="6">
        <v>899.7</v>
      </c>
      <c r="N4512" s="6">
        <v>5098.3</v>
      </c>
      <c r="O4512" s="6">
        <v>586.29999999999995</v>
      </c>
      <c r="P4512" t="s">
        <v>82</v>
      </c>
      <c r="Q4512" t="s">
        <v>82</v>
      </c>
      <c r="R4512" t="s">
        <v>65</v>
      </c>
      <c r="S4512" t="s">
        <v>107</v>
      </c>
      <c r="T4512" t="s">
        <v>35</v>
      </c>
      <c r="U4512" s="13">
        <f t="shared" si="280"/>
        <v>2025</v>
      </c>
      <c r="V4512" s="13">
        <f t="shared" si="281"/>
        <v>12</v>
      </c>
      <c r="W4512" s="20" t="str">
        <f t="shared" si="282"/>
        <v>December</v>
      </c>
      <c r="X4512">
        <v>0.115</v>
      </c>
      <c r="Y4512" s="6">
        <f t="shared" si="283"/>
        <v>4198.6000000000004</v>
      </c>
      <c r="Z4512" cm="1">
        <f t="array" aca="1" ref="Z4512" ca="1">IF(roud(N4512,2)=ROUND(Z4512,2),"ok","error")</f>
        <v>0</v>
      </c>
    </row>
    <row r="4513" spans="1:26" x14ac:dyDescent="0.3">
      <c r="A4513" t="s">
        <v>6237</v>
      </c>
      <c r="B4513" s="4">
        <v>45392</v>
      </c>
      <c r="C4513" t="s">
        <v>401</v>
      </c>
      <c r="D4513" t="s">
        <v>402</v>
      </c>
      <c r="E4513" t="s">
        <v>356</v>
      </c>
      <c r="F4513" t="s">
        <v>357</v>
      </c>
      <c r="G4513" t="s">
        <v>214</v>
      </c>
      <c r="H4513" t="s">
        <v>260</v>
      </c>
      <c r="I4513" s="6">
        <v>2</v>
      </c>
      <c r="J4513" s="6">
        <v>699</v>
      </c>
      <c r="K4513" s="6">
        <v>1398</v>
      </c>
      <c r="L4513" s="6">
        <v>0.05</v>
      </c>
      <c r="M4513" s="6">
        <v>69.900000000000006</v>
      </c>
      <c r="N4513" s="6">
        <v>1328.1</v>
      </c>
      <c r="O4513" s="6">
        <v>484.76</v>
      </c>
      <c r="P4513" t="s">
        <v>191</v>
      </c>
      <c r="Q4513" t="s">
        <v>187</v>
      </c>
      <c r="R4513" t="s">
        <v>160</v>
      </c>
      <c r="S4513" t="s">
        <v>107</v>
      </c>
      <c r="T4513" t="s">
        <v>35</v>
      </c>
      <c r="U4513" s="13">
        <f t="shared" si="280"/>
        <v>2024</v>
      </c>
      <c r="V4513" s="13">
        <f t="shared" si="281"/>
        <v>4</v>
      </c>
      <c r="W4513" s="20" t="str">
        <f t="shared" si="282"/>
        <v>April</v>
      </c>
      <c r="X4513">
        <v>0.36499999999999999</v>
      </c>
      <c r="Y4513" s="6">
        <f t="shared" si="283"/>
        <v>1258.2</v>
      </c>
      <c r="Z4513" cm="1">
        <f t="array" aca="1" ref="Z4513" ca="1">IF(roud(N4513,2)=ROUND(Z4513,2),"ok","error")</f>
        <v>0</v>
      </c>
    </row>
    <row r="4514" spans="1:26" x14ac:dyDescent="0.3">
      <c r="A4514" t="s">
        <v>6238</v>
      </c>
      <c r="B4514" s="4">
        <v>45525</v>
      </c>
      <c r="C4514" t="s">
        <v>502</v>
      </c>
      <c r="D4514" t="s">
        <v>503</v>
      </c>
      <c r="E4514" t="s">
        <v>80</v>
      </c>
      <c r="F4514" t="s">
        <v>81</v>
      </c>
      <c r="G4514" t="s">
        <v>52</v>
      </c>
      <c r="H4514" t="s">
        <v>53</v>
      </c>
      <c r="I4514" s="6">
        <v>1</v>
      </c>
      <c r="J4514" s="6">
        <v>3499</v>
      </c>
      <c r="K4514" s="6">
        <v>3499</v>
      </c>
      <c r="L4514" s="6">
        <v>0</v>
      </c>
      <c r="M4514" s="6">
        <v>0</v>
      </c>
      <c r="N4514" s="6">
        <v>3499</v>
      </c>
      <c r="O4514" s="6">
        <v>839.76</v>
      </c>
      <c r="P4514" t="s">
        <v>170</v>
      </c>
      <c r="Q4514" t="s">
        <v>171</v>
      </c>
      <c r="R4514" t="s">
        <v>44</v>
      </c>
      <c r="S4514" t="s">
        <v>45</v>
      </c>
      <c r="T4514" t="s">
        <v>46</v>
      </c>
      <c r="U4514" s="13">
        <f t="shared" si="280"/>
        <v>2024</v>
      </c>
      <c r="V4514" s="13">
        <f t="shared" si="281"/>
        <v>8</v>
      </c>
      <c r="W4514" s="20" t="str">
        <f t="shared" si="282"/>
        <v>August</v>
      </c>
      <c r="X4514">
        <v>0.24</v>
      </c>
      <c r="Y4514" s="6">
        <f t="shared" si="283"/>
        <v>3499</v>
      </c>
      <c r="Z4514" cm="1">
        <f t="array" aca="1" ref="Z4514" ca="1">IF(roud(N4514,2)=ROUND(Z4514,2),"ok","error")</f>
        <v>0</v>
      </c>
    </row>
    <row r="4515" spans="1:26" x14ac:dyDescent="0.3">
      <c r="A4515" t="s">
        <v>6239</v>
      </c>
      <c r="B4515" s="4">
        <v>45429</v>
      </c>
      <c r="C4515" t="s">
        <v>1341</v>
      </c>
      <c r="D4515" t="s">
        <v>1342</v>
      </c>
      <c r="E4515" t="s">
        <v>302</v>
      </c>
      <c r="F4515" t="s">
        <v>303</v>
      </c>
      <c r="G4515" t="s">
        <v>29</v>
      </c>
      <c r="H4515" t="s">
        <v>304</v>
      </c>
      <c r="I4515" s="6">
        <v>2</v>
      </c>
      <c r="J4515" s="6">
        <v>1799</v>
      </c>
      <c r="K4515" s="6">
        <v>3598</v>
      </c>
      <c r="L4515" s="6">
        <v>0.2</v>
      </c>
      <c r="M4515" s="6">
        <v>719.6</v>
      </c>
      <c r="N4515" s="6">
        <v>2878.4</v>
      </c>
      <c r="O4515" s="6">
        <v>748.38</v>
      </c>
      <c r="P4515" t="s">
        <v>191</v>
      </c>
      <c r="Q4515" t="s">
        <v>187</v>
      </c>
      <c r="R4515" t="s">
        <v>160</v>
      </c>
      <c r="S4515" t="s">
        <v>107</v>
      </c>
      <c r="T4515" t="s">
        <v>35</v>
      </c>
      <c r="U4515" s="13">
        <f t="shared" si="280"/>
        <v>2024</v>
      </c>
      <c r="V4515" s="13">
        <f t="shared" si="281"/>
        <v>5</v>
      </c>
      <c r="W4515" s="20" t="str">
        <f t="shared" si="282"/>
        <v>May</v>
      </c>
      <c r="X4515">
        <v>0.26</v>
      </c>
      <c r="Y4515" s="6">
        <f t="shared" si="283"/>
        <v>2158.8000000000002</v>
      </c>
      <c r="Z4515" cm="1">
        <f t="array" aca="1" ref="Z4515" ca="1">IF(roud(N4515,2)=ROUND(Z4515,2),"ok","error")</f>
        <v>0</v>
      </c>
    </row>
    <row r="4516" spans="1:26" x14ac:dyDescent="0.3">
      <c r="A4516" t="s">
        <v>6240</v>
      </c>
      <c r="B4516" s="4">
        <v>45599</v>
      </c>
      <c r="C4516" t="s">
        <v>773</v>
      </c>
      <c r="D4516" t="s">
        <v>774</v>
      </c>
      <c r="E4516" t="s">
        <v>492</v>
      </c>
      <c r="F4516" t="s">
        <v>493</v>
      </c>
      <c r="G4516" t="s">
        <v>214</v>
      </c>
      <c r="H4516" t="s">
        <v>494</v>
      </c>
      <c r="I4516" s="6">
        <v>3</v>
      </c>
      <c r="J4516" s="6">
        <v>1499</v>
      </c>
      <c r="K4516" s="6">
        <v>4497</v>
      </c>
      <c r="L4516" s="6">
        <v>0</v>
      </c>
      <c r="M4516" s="6">
        <v>0</v>
      </c>
      <c r="N4516" s="6">
        <v>4497</v>
      </c>
      <c r="O4516" s="6">
        <v>1708.86</v>
      </c>
      <c r="P4516" t="s">
        <v>42</v>
      </c>
      <c r="Q4516" t="s">
        <v>43</v>
      </c>
      <c r="R4516" t="s">
        <v>44</v>
      </c>
      <c r="S4516" t="s">
        <v>107</v>
      </c>
      <c r="T4516" t="s">
        <v>35</v>
      </c>
      <c r="U4516" s="13">
        <f t="shared" si="280"/>
        <v>2024</v>
      </c>
      <c r="V4516" s="13">
        <f t="shared" si="281"/>
        <v>11</v>
      </c>
      <c r="W4516" s="20" t="str">
        <f t="shared" si="282"/>
        <v>November</v>
      </c>
      <c r="X4516">
        <v>0.38</v>
      </c>
      <c r="Y4516" s="6">
        <f t="shared" si="283"/>
        <v>4497</v>
      </c>
      <c r="Z4516" cm="1">
        <f t="array" aca="1" ref="Z4516" ca="1">IF(roud(N4516,2)=ROUND(Z4516,2),"ok","error")</f>
        <v>0</v>
      </c>
    </row>
    <row r="4517" spans="1:26" x14ac:dyDescent="0.3">
      <c r="A4517" t="s">
        <v>6241</v>
      </c>
      <c r="B4517" s="4">
        <v>45745</v>
      </c>
      <c r="C4517" t="s">
        <v>1096</v>
      </c>
      <c r="D4517" t="s">
        <v>1097</v>
      </c>
      <c r="E4517" t="s">
        <v>484</v>
      </c>
      <c r="F4517" t="s">
        <v>485</v>
      </c>
      <c r="G4517" t="s">
        <v>113</v>
      </c>
      <c r="H4517" t="s">
        <v>169</v>
      </c>
      <c r="I4517" s="6">
        <v>2</v>
      </c>
      <c r="J4517" s="6">
        <v>1599</v>
      </c>
      <c r="K4517" s="6">
        <v>3198</v>
      </c>
      <c r="L4517" s="6">
        <v>0.15</v>
      </c>
      <c r="M4517" s="6">
        <v>479.7</v>
      </c>
      <c r="N4517" s="6">
        <v>2718.3</v>
      </c>
      <c r="O4517" s="6">
        <v>638.79999999999995</v>
      </c>
      <c r="P4517" t="s">
        <v>144</v>
      </c>
      <c r="Q4517" t="s">
        <v>145</v>
      </c>
      <c r="R4517" t="s">
        <v>65</v>
      </c>
      <c r="S4517" t="s">
        <v>45</v>
      </c>
      <c r="T4517" t="s">
        <v>35</v>
      </c>
      <c r="U4517" s="13">
        <f t="shared" si="280"/>
        <v>2025</v>
      </c>
      <c r="V4517" s="13">
        <f t="shared" si="281"/>
        <v>3</v>
      </c>
      <c r="W4517" s="20" t="str">
        <f t="shared" si="282"/>
        <v>March</v>
      </c>
      <c r="X4517">
        <v>0.23499999999999999</v>
      </c>
      <c r="Y4517" s="6">
        <f t="shared" si="283"/>
        <v>2238.6</v>
      </c>
      <c r="Z4517" cm="1">
        <f t="array" aca="1" ref="Z4517" ca="1">IF(roud(N4517,2)=ROUND(Z4517,2),"ok","error")</f>
        <v>0</v>
      </c>
    </row>
    <row r="4518" spans="1:26" x14ac:dyDescent="0.3">
      <c r="A4518" t="s">
        <v>6242</v>
      </c>
      <c r="B4518" s="4">
        <v>45620</v>
      </c>
      <c r="C4518" t="s">
        <v>3753</v>
      </c>
      <c r="D4518" t="s">
        <v>3754</v>
      </c>
      <c r="E4518" t="s">
        <v>323</v>
      </c>
      <c r="F4518" t="s">
        <v>324</v>
      </c>
      <c r="G4518" t="s">
        <v>29</v>
      </c>
      <c r="H4518" t="s">
        <v>304</v>
      </c>
      <c r="I4518" s="6">
        <v>1</v>
      </c>
      <c r="J4518" s="6">
        <v>799</v>
      </c>
      <c r="K4518" s="6">
        <v>799</v>
      </c>
      <c r="L4518" s="6">
        <v>0.05</v>
      </c>
      <c r="M4518" s="6">
        <v>39.950000000000003</v>
      </c>
      <c r="N4518" s="6">
        <v>759.05</v>
      </c>
      <c r="O4518" s="6">
        <v>231.51</v>
      </c>
      <c r="P4518" t="s">
        <v>191</v>
      </c>
      <c r="Q4518" t="s">
        <v>187</v>
      </c>
      <c r="R4518" t="s">
        <v>160</v>
      </c>
      <c r="S4518" t="s">
        <v>45</v>
      </c>
      <c r="T4518" t="s">
        <v>35</v>
      </c>
      <c r="U4518" s="13">
        <f t="shared" si="280"/>
        <v>2024</v>
      </c>
      <c r="V4518" s="13">
        <f t="shared" si="281"/>
        <v>11</v>
      </c>
      <c r="W4518" s="20" t="str">
        <f t="shared" si="282"/>
        <v>November</v>
      </c>
      <c r="X4518">
        <v>0.30499999999999999</v>
      </c>
      <c r="Y4518" s="6">
        <f t="shared" si="283"/>
        <v>719.1</v>
      </c>
      <c r="Z4518" cm="1">
        <f t="array" aca="1" ref="Z4518" ca="1">IF(roud(N4518,2)=ROUND(Z4518,2),"ok","error")</f>
        <v>0</v>
      </c>
    </row>
    <row r="4519" spans="1:26" x14ac:dyDescent="0.3">
      <c r="A4519" t="s">
        <v>6243</v>
      </c>
      <c r="B4519" s="4">
        <v>45567</v>
      </c>
      <c r="C4519" t="s">
        <v>597</v>
      </c>
      <c r="D4519" t="s">
        <v>598</v>
      </c>
      <c r="E4519" t="s">
        <v>75</v>
      </c>
      <c r="F4519" t="s">
        <v>76</v>
      </c>
      <c r="G4519" t="s">
        <v>61</v>
      </c>
      <c r="H4519" t="s">
        <v>71</v>
      </c>
      <c r="I4519" s="6">
        <v>3</v>
      </c>
      <c r="J4519" s="6">
        <v>1499</v>
      </c>
      <c r="K4519" s="6">
        <v>4497</v>
      </c>
      <c r="L4519" s="6">
        <v>0.1</v>
      </c>
      <c r="M4519" s="6">
        <v>449.7</v>
      </c>
      <c r="N4519" s="6">
        <v>4047.3</v>
      </c>
      <c r="O4519" s="6">
        <v>526.15</v>
      </c>
      <c r="P4519" t="s">
        <v>158</v>
      </c>
      <c r="Q4519" t="s">
        <v>159</v>
      </c>
      <c r="R4519" t="s">
        <v>160</v>
      </c>
      <c r="S4519" t="s">
        <v>54</v>
      </c>
      <c r="T4519" t="s">
        <v>35</v>
      </c>
      <c r="U4519" s="13">
        <f t="shared" si="280"/>
        <v>2024</v>
      </c>
      <c r="V4519" s="13">
        <f t="shared" si="281"/>
        <v>10</v>
      </c>
      <c r="W4519" s="20" t="str">
        <f t="shared" si="282"/>
        <v>October</v>
      </c>
      <c r="X4519">
        <v>0.13</v>
      </c>
      <c r="Y4519" s="6">
        <f t="shared" si="283"/>
        <v>3597.6</v>
      </c>
      <c r="Z4519" cm="1">
        <f t="array" aca="1" ref="Z4519" ca="1">IF(roud(N4519,2)=ROUND(Z4519,2),"ok","error")</f>
        <v>0</v>
      </c>
    </row>
    <row r="4520" spans="1:26" x14ac:dyDescent="0.3">
      <c r="A4520" t="s">
        <v>6244</v>
      </c>
      <c r="B4520" s="4">
        <v>45718</v>
      </c>
      <c r="C4520" t="s">
        <v>4223</v>
      </c>
      <c r="D4520" t="s">
        <v>4224</v>
      </c>
      <c r="E4520" t="s">
        <v>212</v>
      </c>
      <c r="F4520" t="s">
        <v>213</v>
      </c>
      <c r="G4520" t="s">
        <v>214</v>
      </c>
      <c r="H4520" t="s">
        <v>215</v>
      </c>
      <c r="I4520" s="6">
        <v>3</v>
      </c>
      <c r="J4520" s="6">
        <v>599</v>
      </c>
      <c r="K4520" s="6">
        <v>1797</v>
      </c>
      <c r="L4520" s="6">
        <v>0.1</v>
      </c>
      <c r="M4520" s="6">
        <v>179.7</v>
      </c>
      <c r="N4520" s="6">
        <v>1617.3</v>
      </c>
      <c r="O4520" s="6">
        <v>566.04999999999995</v>
      </c>
      <c r="P4520" t="s">
        <v>191</v>
      </c>
      <c r="Q4520" t="s">
        <v>187</v>
      </c>
      <c r="R4520" t="s">
        <v>160</v>
      </c>
      <c r="S4520" t="s">
        <v>107</v>
      </c>
      <c r="T4520" t="s">
        <v>35</v>
      </c>
      <c r="U4520" s="13">
        <f t="shared" si="280"/>
        <v>2025</v>
      </c>
      <c r="V4520" s="13">
        <f t="shared" si="281"/>
        <v>3</v>
      </c>
      <c r="W4520" s="20" t="str">
        <f t="shared" si="282"/>
        <v>March</v>
      </c>
      <c r="X4520">
        <v>0.35</v>
      </c>
      <c r="Y4520" s="6">
        <f t="shared" si="283"/>
        <v>1437.6</v>
      </c>
      <c r="Z4520" cm="1">
        <f t="array" aca="1" ref="Z4520" ca="1">IF(roud(N4520,2)=ROUND(Z4520,2),"ok","error")</f>
        <v>0</v>
      </c>
    </row>
    <row r="4521" spans="1:26" x14ac:dyDescent="0.3">
      <c r="A4521" t="s">
        <v>6245</v>
      </c>
      <c r="B4521" s="4">
        <v>45911</v>
      </c>
      <c r="C4521" t="s">
        <v>1297</v>
      </c>
      <c r="D4521" t="s">
        <v>1298</v>
      </c>
      <c r="E4521" t="s">
        <v>75</v>
      </c>
      <c r="F4521" t="s">
        <v>76</v>
      </c>
      <c r="G4521" t="s">
        <v>61</v>
      </c>
      <c r="H4521" t="s">
        <v>71</v>
      </c>
      <c r="I4521" s="6">
        <v>1</v>
      </c>
      <c r="J4521" s="6">
        <v>1499</v>
      </c>
      <c r="K4521" s="6">
        <v>1499</v>
      </c>
      <c r="L4521" s="6">
        <v>0</v>
      </c>
      <c r="M4521" s="6">
        <v>0</v>
      </c>
      <c r="N4521" s="6">
        <v>1499</v>
      </c>
      <c r="O4521" s="6">
        <v>239.84</v>
      </c>
      <c r="P4521" t="s">
        <v>158</v>
      </c>
      <c r="Q4521" t="s">
        <v>159</v>
      </c>
      <c r="R4521" t="s">
        <v>160</v>
      </c>
      <c r="S4521" t="s">
        <v>45</v>
      </c>
      <c r="T4521" t="s">
        <v>46</v>
      </c>
      <c r="U4521" s="13">
        <f t="shared" si="280"/>
        <v>2025</v>
      </c>
      <c r="V4521" s="13">
        <f t="shared" si="281"/>
        <v>9</v>
      </c>
      <c r="W4521" s="20" t="str">
        <f t="shared" si="282"/>
        <v>September</v>
      </c>
      <c r="X4521">
        <v>0.16</v>
      </c>
      <c r="Y4521" s="6">
        <f t="shared" si="283"/>
        <v>1499</v>
      </c>
      <c r="Z4521" cm="1">
        <f t="array" aca="1" ref="Z4521" ca="1">IF(roud(N4521,2)=ROUND(Z4521,2),"ok","error")</f>
        <v>0</v>
      </c>
    </row>
    <row r="4522" spans="1:26" x14ac:dyDescent="0.3">
      <c r="A4522" t="s">
        <v>6246</v>
      </c>
      <c r="B4522" s="4">
        <v>45953</v>
      </c>
      <c r="C4522" t="s">
        <v>585</v>
      </c>
      <c r="D4522" t="s">
        <v>586</v>
      </c>
      <c r="E4522" t="s">
        <v>127</v>
      </c>
      <c r="F4522" t="s">
        <v>128</v>
      </c>
      <c r="G4522" t="s">
        <v>52</v>
      </c>
      <c r="H4522" t="s">
        <v>129</v>
      </c>
      <c r="I4522" s="6">
        <v>5</v>
      </c>
      <c r="J4522" s="6">
        <v>1299</v>
      </c>
      <c r="K4522" s="6">
        <v>6495</v>
      </c>
      <c r="L4522" s="6">
        <v>0.3</v>
      </c>
      <c r="M4522" s="6">
        <v>1948.5</v>
      </c>
      <c r="N4522" s="6">
        <v>4546.5</v>
      </c>
      <c r="O4522" s="6">
        <v>681.98</v>
      </c>
      <c r="P4522" t="s">
        <v>144</v>
      </c>
      <c r="Q4522" t="s">
        <v>145</v>
      </c>
      <c r="R4522" t="s">
        <v>65</v>
      </c>
      <c r="S4522" t="s">
        <v>107</v>
      </c>
      <c r="T4522" t="s">
        <v>55</v>
      </c>
      <c r="U4522" s="13">
        <f t="shared" si="280"/>
        <v>2025</v>
      </c>
      <c r="V4522" s="13">
        <f t="shared" si="281"/>
        <v>10</v>
      </c>
      <c r="W4522" s="20" t="str">
        <f t="shared" si="282"/>
        <v>October</v>
      </c>
      <c r="X4522">
        <v>0.15</v>
      </c>
      <c r="Y4522" s="6">
        <f t="shared" si="283"/>
        <v>2598</v>
      </c>
      <c r="Z4522" cm="1">
        <f t="array" aca="1" ref="Z4522" ca="1">IF(roud(N4522,2)=ROUND(Z4522,2),"ok","error")</f>
        <v>0</v>
      </c>
    </row>
    <row r="4523" spans="1:26" x14ac:dyDescent="0.3">
      <c r="A4523" t="s">
        <v>6247</v>
      </c>
      <c r="B4523" s="4">
        <v>45383</v>
      </c>
      <c r="C4523" t="s">
        <v>777</v>
      </c>
      <c r="D4523" t="s">
        <v>778</v>
      </c>
      <c r="E4523" t="s">
        <v>69</v>
      </c>
      <c r="F4523" t="s">
        <v>70</v>
      </c>
      <c r="G4523" t="s">
        <v>61</v>
      </c>
      <c r="H4523" t="s">
        <v>71</v>
      </c>
      <c r="I4523" s="6">
        <v>2</v>
      </c>
      <c r="J4523" s="6">
        <v>1299</v>
      </c>
      <c r="K4523" s="6">
        <v>2598</v>
      </c>
      <c r="L4523" s="6">
        <v>0.25</v>
      </c>
      <c r="M4523" s="6">
        <v>649.5</v>
      </c>
      <c r="N4523" s="6">
        <v>1948.5</v>
      </c>
      <c r="O4523" s="6">
        <v>165.62</v>
      </c>
      <c r="P4523" t="s">
        <v>89</v>
      </c>
      <c r="Q4523" t="s">
        <v>90</v>
      </c>
      <c r="R4523" t="s">
        <v>65</v>
      </c>
      <c r="S4523" t="s">
        <v>107</v>
      </c>
      <c r="T4523" t="s">
        <v>55</v>
      </c>
      <c r="U4523" s="13">
        <f t="shared" si="280"/>
        <v>2024</v>
      </c>
      <c r="V4523" s="13">
        <f t="shared" si="281"/>
        <v>4</v>
      </c>
      <c r="W4523" s="20" t="str">
        <f t="shared" si="282"/>
        <v>April</v>
      </c>
      <c r="X4523">
        <v>8.5000000000000006E-2</v>
      </c>
      <c r="Y4523" s="6">
        <f t="shared" si="283"/>
        <v>1299</v>
      </c>
      <c r="Z4523" cm="1">
        <f t="array" aca="1" ref="Z4523" ca="1">IF(roud(N4523,2)=ROUND(Z4523,2),"ok","error")</f>
        <v>0</v>
      </c>
    </row>
    <row r="4524" spans="1:26" x14ac:dyDescent="0.3">
      <c r="A4524" t="s">
        <v>6248</v>
      </c>
      <c r="B4524" s="4">
        <v>45484</v>
      </c>
      <c r="C4524" t="s">
        <v>1687</v>
      </c>
      <c r="D4524" t="s">
        <v>1688</v>
      </c>
      <c r="E4524" t="s">
        <v>102</v>
      </c>
      <c r="F4524" t="s">
        <v>103</v>
      </c>
      <c r="G4524" t="s">
        <v>52</v>
      </c>
      <c r="H4524" t="s">
        <v>104</v>
      </c>
      <c r="I4524" s="6">
        <v>1</v>
      </c>
      <c r="J4524" s="6">
        <v>5999</v>
      </c>
      <c r="K4524" s="6">
        <v>5999</v>
      </c>
      <c r="L4524" s="6">
        <v>0.25</v>
      </c>
      <c r="M4524" s="6">
        <v>1499.75</v>
      </c>
      <c r="N4524" s="6">
        <v>4499.25</v>
      </c>
      <c r="O4524" s="6">
        <v>742.38</v>
      </c>
      <c r="P4524" t="s">
        <v>82</v>
      </c>
      <c r="Q4524" t="s">
        <v>82</v>
      </c>
      <c r="R4524" t="s">
        <v>65</v>
      </c>
      <c r="S4524" t="s">
        <v>45</v>
      </c>
      <c r="T4524" t="s">
        <v>35</v>
      </c>
      <c r="U4524" s="13">
        <f t="shared" si="280"/>
        <v>2024</v>
      </c>
      <c r="V4524" s="13">
        <f t="shared" si="281"/>
        <v>7</v>
      </c>
      <c r="W4524" s="20" t="str">
        <f t="shared" si="282"/>
        <v>July</v>
      </c>
      <c r="X4524">
        <v>0.16500000000000001</v>
      </c>
      <c r="Y4524" s="6">
        <f t="shared" si="283"/>
        <v>2999.5</v>
      </c>
      <c r="Z4524" cm="1">
        <f t="array" aca="1" ref="Z4524" ca="1">IF(roud(N4524,2)=ROUND(Z4524,2),"ok","error")</f>
        <v>0</v>
      </c>
    </row>
    <row r="4525" spans="1:26" x14ac:dyDescent="0.3">
      <c r="A4525" t="s">
        <v>6249</v>
      </c>
      <c r="B4525" s="4">
        <v>45744</v>
      </c>
      <c r="C4525" t="s">
        <v>1487</v>
      </c>
      <c r="D4525" t="s">
        <v>1488</v>
      </c>
      <c r="E4525" t="s">
        <v>212</v>
      </c>
      <c r="F4525" t="s">
        <v>213</v>
      </c>
      <c r="G4525" t="s">
        <v>214</v>
      </c>
      <c r="H4525" t="s">
        <v>215</v>
      </c>
      <c r="I4525" s="6">
        <v>1</v>
      </c>
      <c r="J4525" s="6">
        <v>599</v>
      </c>
      <c r="K4525" s="6">
        <v>599</v>
      </c>
      <c r="L4525" s="6">
        <v>0.05</v>
      </c>
      <c r="M4525" s="6">
        <v>29.95</v>
      </c>
      <c r="N4525" s="6">
        <v>569.04999999999995</v>
      </c>
      <c r="O4525" s="6">
        <v>207.7</v>
      </c>
      <c r="P4525" t="s">
        <v>191</v>
      </c>
      <c r="Q4525" t="s">
        <v>187</v>
      </c>
      <c r="R4525" t="s">
        <v>160</v>
      </c>
      <c r="S4525" t="s">
        <v>45</v>
      </c>
      <c r="T4525" t="s">
        <v>35</v>
      </c>
      <c r="U4525" s="13">
        <f t="shared" si="280"/>
        <v>2025</v>
      </c>
      <c r="V4525" s="13">
        <f t="shared" si="281"/>
        <v>3</v>
      </c>
      <c r="W4525" s="20" t="str">
        <f t="shared" si="282"/>
        <v>March</v>
      </c>
      <c r="X4525">
        <v>0.36499999999999999</v>
      </c>
      <c r="Y4525" s="6">
        <f t="shared" si="283"/>
        <v>539.1</v>
      </c>
      <c r="Z4525" cm="1">
        <f t="array" aca="1" ref="Z4525" ca="1">IF(roud(N4525,2)=ROUND(Z4525,2),"ok","error")</f>
        <v>0</v>
      </c>
    </row>
    <row r="4526" spans="1:26" x14ac:dyDescent="0.3">
      <c r="A4526" t="s">
        <v>6250</v>
      </c>
      <c r="B4526" s="4">
        <v>45508</v>
      </c>
      <c r="C4526" t="s">
        <v>3580</v>
      </c>
      <c r="D4526" t="s">
        <v>3581</v>
      </c>
      <c r="E4526" t="s">
        <v>273</v>
      </c>
      <c r="F4526" t="s">
        <v>274</v>
      </c>
      <c r="G4526" t="s">
        <v>29</v>
      </c>
      <c r="H4526" t="s">
        <v>88</v>
      </c>
      <c r="I4526" s="6">
        <v>1</v>
      </c>
      <c r="J4526" s="6">
        <v>2499</v>
      </c>
      <c r="K4526" s="6">
        <v>2499</v>
      </c>
      <c r="L4526" s="6">
        <v>0.1</v>
      </c>
      <c r="M4526" s="6">
        <v>249.9</v>
      </c>
      <c r="N4526" s="6">
        <v>2249.1</v>
      </c>
      <c r="O4526" s="6">
        <v>652.24</v>
      </c>
      <c r="P4526" t="s">
        <v>94</v>
      </c>
      <c r="Q4526" t="s">
        <v>64</v>
      </c>
      <c r="R4526" t="s">
        <v>65</v>
      </c>
      <c r="S4526" t="s">
        <v>98</v>
      </c>
      <c r="T4526" t="s">
        <v>55</v>
      </c>
      <c r="U4526" s="13">
        <f t="shared" si="280"/>
        <v>2024</v>
      </c>
      <c r="V4526" s="13">
        <f t="shared" si="281"/>
        <v>8</v>
      </c>
      <c r="W4526" s="20" t="str">
        <f t="shared" si="282"/>
        <v>August</v>
      </c>
      <c r="X4526">
        <v>0.28999999999999998</v>
      </c>
      <c r="Y4526" s="6">
        <f t="shared" si="283"/>
        <v>1999.2</v>
      </c>
      <c r="Z4526" cm="1">
        <f t="array" aca="1" ref="Z4526" ca="1">IF(roud(N4526,2)=ROUND(Z4526,2),"ok","error")</f>
        <v>0</v>
      </c>
    </row>
    <row r="4527" spans="1:26" x14ac:dyDescent="0.3">
      <c r="A4527" t="s">
        <v>6251</v>
      </c>
      <c r="B4527" s="4">
        <v>45708</v>
      </c>
      <c r="C4527" t="s">
        <v>2938</v>
      </c>
      <c r="D4527" t="s">
        <v>2939</v>
      </c>
      <c r="E4527" t="s">
        <v>59</v>
      </c>
      <c r="F4527" t="s">
        <v>60</v>
      </c>
      <c r="G4527" t="s">
        <v>61</v>
      </c>
      <c r="H4527" t="s">
        <v>62</v>
      </c>
      <c r="I4527" s="6">
        <v>2</v>
      </c>
      <c r="J4527" s="6">
        <v>59999</v>
      </c>
      <c r="K4527" s="6">
        <v>119998</v>
      </c>
      <c r="L4527" s="6">
        <v>0.1</v>
      </c>
      <c r="M4527" s="6">
        <v>11999.8</v>
      </c>
      <c r="N4527" s="6">
        <v>107998.2</v>
      </c>
      <c r="O4527" s="6">
        <v>14039.77</v>
      </c>
      <c r="P4527" t="s">
        <v>186</v>
      </c>
      <c r="Q4527" t="s">
        <v>187</v>
      </c>
      <c r="R4527" t="s">
        <v>160</v>
      </c>
      <c r="S4527" t="s">
        <v>45</v>
      </c>
      <c r="T4527" t="s">
        <v>55</v>
      </c>
      <c r="U4527" s="13">
        <f t="shared" si="280"/>
        <v>2025</v>
      </c>
      <c r="V4527" s="13">
        <f t="shared" si="281"/>
        <v>2</v>
      </c>
      <c r="W4527" s="20" t="str">
        <f t="shared" si="282"/>
        <v>February</v>
      </c>
      <c r="X4527">
        <v>0.13</v>
      </c>
      <c r="Y4527" s="6">
        <f t="shared" si="283"/>
        <v>95998.399999999994</v>
      </c>
      <c r="Z4527" cm="1">
        <f t="array" aca="1" ref="Z4527" ca="1">IF(roud(N4527,2)=ROUND(Z4527,2),"ok","error")</f>
        <v>0</v>
      </c>
    </row>
    <row r="4528" spans="1:26" x14ac:dyDescent="0.3">
      <c r="A4528" t="s">
        <v>6252</v>
      </c>
      <c r="B4528" s="4">
        <v>45788</v>
      </c>
      <c r="C4528" t="s">
        <v>2332</v>
      </c>
      <c r="D4528" t="s">
        <v>2333</v>
      </c>
      <c r="E4528" t="s">
        <v>212</v>
      </c>
      <c r="F4528" t="s">
        <v>213</v>
      </c>
      <c r="G4528" t="s">
        <v>214</v>
      </c>
      <c r="H4528" t="s">
        <v>215</v>
      </c>
      <c r="I4528" s="6">
        <v>1</v>
      </c>
      <c r="J4528" s="6">
        <v>599</v>
      </c>
      <c r="K4528" s="6">
        <v>599</v>
      </c>
      <c r="L4528" s="6">
        <v>0.15</v>
      </c>
      <c r="M4528" s="6">
        <v>89.85</v>
      </c>
      <c r="N4528" s="6">
        <v>509.15</v>
      </c>
      <c r="O4528" s="6">
        <v>170.57</v>
      </c>
      <c r="P4528" t="s">
        <v>158</v>
      </c>
      <c r="Q4528" t="s">
        <v>159</v>
      </c>
      <c r="R4528" t="s">
        <v>160</v>
      </c>
      <c r="S4528" t="s">
        <v>34</v>
      </c>
      <c r="T4528" t="s">
        <v>35</v>
      </c>
      <c r="U4528" s="13">
        <f t="shared" si="280"/>
        <v>2025</v>
      </c>
      <c r="V4528" s="13">
        <f t="shared" si="281"/>
        <v>5</v>
      </c>
      <c r="W4528" s="20" t="str">
        <f t="shared" si="282"/>
        <v>May</v>
      </c>
      <c r="X4528">
        <v>0.33500000000000002</v>
      </c>
      <c r="Y4528" s="6">
        <f t="shared" si="283"/>
        <v>419.3</v>
      </c>
      <c r="Z4528" cm="1">
        <f t="array" aca="1" ref="Z4528" ca="1">IF(roud(N4528,2)=ROUND(Z4528,2),"ok","error")</f>
        <v>0</v>
      </c>
    </row>
    <row r="4529" spans="1:26" x14ac:dyDescent="0.3">
      <c r="A4529" t="s">
        <v>6253</v>
      </c>
      <c r="B4529" s="4">
        <v>45820</v>
      </c>
      <c r="C4529" t="s">
        <v>1086</v>
      </c>
      <c r="D4529" t="s">
        <v>1087</v>
      </c>
      <c r="E4529" t="s">
        <v>273</v>
      </c>
      <c r="F4529" t="s">
        <v>274</v>
      </c>
      <c r="G4529" t="s">
        <v>29</v>
      </c>
      <c r="H4529" t="s">
        <v>88</v>
      </c>
      <c r="I4529" s="6">
        <v>2</v>
      </c>
      <c r="J4529" s="6">
        <v>2499</v>
      </c>
      <c r="K4529" s="6">
        <v>4998</v>
      </c>
      <c r="L4529" s="6">
        <v>0.1</v>
      </c>
      <c r="M4529" s="6">
        <v>499.8</v>
      </c>
      <c r="N4529" s="6">
        <v>4498.2</v>
      </c>
      <c r="O4529" s="6">
        <v>1304.48</v>
      </c>
      <c r="P4529" t="s">
        <v>105</v>
      </c>
      <c r="Q4529" t="s">
        <v>106</v>
      </c>
      <c r="R4529" t="s">
        <v>44</v>
      </c>
      <c r="S4529" t="s">
        <v>54</v>
      </c>
      <c r="T4529" t="s">
        <v>55</v>
      </c>
      <c r="U4529" s="13">
        <f t="shared" si="280"/>
        <v>2025</v>
      </c>
      <c r="V4529" s="13">
        <f t="shared" si="281"/>
        <v>6</v>
      </c>
      <c r="W4529" s="20" t="str">
        <f t="shared" si="282"/>
        <v>June</v>
      </c>
      <c r="X4529">
        <v>0.28999999999999998</v>
      </c>
      <c r="Y4529" s="6">
        <f t="shared" si="283"/>
        <v>3998.4</v>
      </c>
      <c r="Z4529" cm="1">
        <f t="array" aca="1" ref="Z4529" ca="1">IF(roud(N4529,2)=ROUND(Z4529,2),"ok","error")</f>
        <v>0</v>
      </c>
    </row>
    <row r="4530" spans="1:26" x14ac:dyDescent="0.3">
      <c r="A4530" t="s">
        <v>6254</v>
      </c>
      <c r="B4530" s="4">
        <v>45674</v>
      </c>
      <c r="C4530" t="s">
        <v>3822</v>
      </c>
      <c r="D4530" t="s">
        <v>3823</v>
      </c>
      <c r="E4530" t="s">
        <v>102</v>
      </c>
      <c r="F4530" t="s">
        <v>103</v>
      </c>
      <c r="G4530" t="s">
        <v>52</v>
      </c>
      <c r="H4530" t="s">
        <v>104</v>
      </c>
      <c r="I4530" s="6">
        <v>5</v>
      </c>
      <c r="J4530" s="6">
        <v>5999</v>
      </c>
      <c r="K4530" s="6">
        <v>29995</v>
      </c>
      <c r="L4530" s="6">
        <v>0.05</v>
      </c>
      <c r="M4530" s="6">
        <v>1499.75</v>
      </c>
      <c r="N4530" s="6">
        <v>28495.25</v>
      </c>
      <c r="O4530" s="6">
        <v>6411.43</v>
      </c>
      <c r="P4530" t="s">
        <v>158</v>
      </c>
      <c r="Q4530" t="s">
        <v>159</v>
      </c>
      <c r="R4530" t="s">
        <v>160</v>
      </c>
      <c r="S4530" t="s">
        <v>107</v>
      </c>
      <c r="T4530" t="s">
        <v>55</v>
      </c>
      <c r="U4530" s="13">
        <f t="shared" si="280"/>
        <v>2025</v>
      </c>
      <c r="V4530" s="13">
        <f t="shared" si="281"/>
        <v>1</v>
      </c>
      <c r="W4530" s="20" t="str">
        <f t="shared" si="282"/>
        <v>January</v>
      </c>
      <c r="X4530">
        <v>0.22500000000000001</v>
      </c>
      <c r="Y4530" s="6">
        <f t="shared" si="283"/>
        <v>26995.5</v>
      </c>
      <c r="Z4530" cm="1">
        <f t="array" aca="1" ref="Z4530" ca="1">IF(roud(N4530,2)=ROUND(Z4530,2),"ok","error")</f>
        <v>0</v>
      </c>
    </row>
    <row r="4531" spans="1:26" x14ac:dyDescent="0.3">
      <c r="A4531" t="s">
        <v>6255</v>
      </c>
      <c r="B4531" s="4">
        <v>45349</v>
      </c>
      <c r="C4531" t="s">
        <v>386</v>
      </c>
      <c r="D4531" t="s">
        <v>387</v>
      </c>
      <c r="E4531" t="s">
        <v>111</v>
      </c>
      <c r="F4531" t="s">
        <v>112</v>
      </c>
      <c r="G4531" t="s">
        <v>113</v>
      </c>
      <c r="H4531" t="s">
        <v>114</v>
      </c>
      <c r="I4531" s="6">
        <v>1</v>
      </c>
      <c r="J4531" s="6">
        <v>999</v>
      </c>
      <c r="K4531" s="6">
        <v>999</v>
      </c>
      <c r="L4531" s="6">
        <v>0.2</v>
      </c>
      <c r="M4531" s="6">
        <v>199.8</v>
      </c>
      <c r="N4531" s="6">
        <v>799.2</v>
      </c>
      <c r="O4531" s="6">
        <v>175.82</v>
      </c>
      <c r="P4531" t="s">
        <v>191</v>
      </c>
      <c r="Q4531" t="s">
        <v>187</v>
      </c>
      <c r="R4531" t="s">
        <v>160</v>
      </c>
      <c r="S4531" t="s">
        <v>45</v>
      </c>
      <c r="T4531" t="s">
        <v>55</v>
      </c>
      <c r="U4531" s="13">
        <f t="shared" si="280"/>
        <v>2024</v>
      </c>
      <c r="V4531" s="13">
        <f t="shared" si="281"/>
        <v>2</v>
      </c>
      <c r="W4531" s="20" t="str">
        <f t="shared" si="282"/>
        <v>February</v>
      </c>
      <c r="X4531">
        <v>0.22</v>
      </c>
      <c r="Y4531" s="6">
        <f t="shared" si="283"/>
        <v>599.4</v>
      </c>
      <c r="Z4531" cm="1">
        <f t="array" aca="1" ref="Z4531" ca="1">IF(roud(N4531,2)=ROUND(Z4531,2),"ok","error")</f>
        <v>0</v>
      </c>
    </row>
    <row r="4532" spans="1:26" x14ac:dyDescent="0.3">
      <c r="A4532" t="s">
        <v>6256</v>
      </c>
      <c r="B4532" s="4">
        <v>45819</v>
      </c>
      <c r="C4532" t="s">
        <v>1016</v>
      </c>
      <c r="D4532" t="s">
        <v>1017</v>
      </c>
      <c r="E4532" t="s">
        <v>492</v>
      </c>
      <c r="F4532" t="s">
        <v>493</v>
      </c>
      <c r="G4532" t="s">
        <v>214</v>
      </c>
      <c r="H4532" t="s">
        <v>494</v>
      </c>
      <c r="I4532" s="6">
        <v>1</v>
      </c>
      <c r="J4532" s="6">
        <v>1499</v>
      </c>
      <c r="K4532" s="6">
        <v>1499</v>
      </c>
      <c r="L4532" s="6">
        <v>0.05</v>
      </c>
      <c r="M4532" s="6">
        <v>74.95</v>
      </c>
      <c r="N4532" s="6">
        <v>1424.05</v>
      </c>
      <c r="O4532" s="6">
        <v>519.78</v>
      </c>
      <c r="P4532" t="s">
        <v>63</v>
      </c>
      <c r="Q4532" t="s">
        <v>64</v>
      </c>
      <c r="R4532" t="s">
        <v>65</v>
      </c>
      <c r="S4532" t="s">
        <v>98</v>
      </c>
      <c r="T4532" t="s">
        <v>35</v>
      </c>
      <c r="U4532" s="13">
        <f t="shared" si="280"/>
        <v>2025</v>
      </c>
      <c r="V4532" s="13">
        <f t="shared" si="281"/>
        <v>6</v>
      </c>
      <c r="W4532" s="20" t="str">
        <f t="shared" si="282"/>
        <v>June</v>
      </c>
      <c r="X4532">
        <v>0.36499999999999999</v>
      </c>
      <c r="Y4532" s="6">
        <f t="shared" si="283"/>
        <v>1349.1</v>
      </c>
      <c r="Z4532" cm="1">
        <f t="array" aca="1" ref="Z4532" ca="1">IF(roud(N4532,2)=ROUND(Z4532,2),"ok","error")</f>
        <v>0</v>
      </c>
    </row>
    <row r="4533" spans="1:26" x14ac:dyDescent="0.3">
      <c r="A4533" t="s">
        <v>6257</v>
      </c>
      <c r="B4533" s="4">
        <v>45454</v>
      </c>
      <c r="C4533" t="s">
        <v>2086</v>
      </c>
      <c r="D4533" t="s">
        <v>2087</v>
      </c>
      <c r="E4533" t="s">
        <v>59</v>
      </c>
      <c r="F4533" t="s">
        <v>60</v>
      </c>
      <c r="G4533" t="s">
        <v>61</v>
      </c>
      <c r="H4533" t="s">
        <v>62</v>
      </c>
      <c r="I4533" s="6">
        <v>1</v>
      </c>
      <c r="J4533" s="6">
        <v>59999</v>
      </c>
      <c r="K4533" s="6">
        <v>59999</v>
      </c>
      <c r="L4533" s="6">
        <v>0.15</v>
      </c>
      <c r="M4533" s="6">
        <v>8999.85</v>
      </c>
      <c r="N4533" s="6">
        <v>50999.15</v>
      </c>
      <c r="O4533" s="6">
        <v>5864.9</v>
      </c>
      <c r="P4533" t="s">
        <v>191</v>
      </c>
      <c r="Q4533" t="s">
        <v>187</v>
      </c>
      <c r="R4533" t="s">
        <v>160</v>
      </c>
      <c r="S4533" t="s">
        <v>34</v>
      </c>
      <c r="T4533" t="s">
        <v>35</v>
      </c>
      <c r="U4533" s="13">
        <f t="shared" si="280"/>
        <v>2024</v>
      </c>
      <c r="V4533" s="13">
        <f t="shared" si="281"/>
        <v>6</v>
      </c>
      <c r="W4533" s="20" t="str">
        <f t="shared" si="282"/>
        <v>June</v>
      </c>
      <c r="X4533">
        <v>0.115</v>
      </c>
      <c r="Y4533" s="6">
        <f t="shared" si="283"/>
        <v>41999.3</v>
      </c>
      <c r="Z4533" cm="1">
        <f t="array" aca="1" ref="Z4533" ca="1">IF(roud(N4533,2)=ROUND(Z4533,2),"ok","error")</f>
        <v>0</v>
      </c>
    </row>
    <row r="4534" spans="1:26" x14ac:dyDescent="0.3">
      <c r="A4534" t="s">
        <v>6258</v>
      </c>
      <c r="B4534" s="4">
        <v>45359</v>
      </c>
      <c r="C4534" t="s">
        <v>220</v>
      </c>
      <c r="D4534" t="s">
        <v>221</v>
      </c>
      <c r="E4534" t="s">
        <v>302</v>
      </c>
      <c r="F4534" t="s">
        <v>303</v>
      </c>
      <c r="G4534" t="s">
        <v>29</v>
      </c>
      <c r="H4534" t="s">
        <v>304</v>
      </c>
      <c r="I4534" s="6">
        <v>1</v>
      </c>
      <c r="J4534" s="6">
        <v>1799</v>
      </c>
      <c r="K4534" s="6">
        <v>1799</v>
      </c>
      <c r="L4534" s="6">
        <v>0.2</v>
      </c>
      <c r="M4534" s="6">
        <v>359.8</v>
      </c>
      <c r="N4534" s="6">
        <v>1439.2</v>
      </c>
      <c r="O4534" s="6">
        <v>374.19</v>
      </c>
      <c r="P4534" t="s">
        <v>170</v>
      </c>
      <c r="Q4534" t="s">
        <v>171</v>
      </c>
      <c r="R4534" t="s">
        <v>44</v>
      </c>
      <c r="S4534" t="s">
        <v>107</v>
      </c>
      <c r="T4534" t="s">
        <v>35</v>
      </c>
      <c r="U4534" s="13">
        <f t="shared" si="280"/>
        <v>2024</v>
      </c>
      <c r="V4534" s="13">
        <f t="shared" si="281"/>
        <v>3</v>
      </c>
      <c r="W4534" s="20" t="str">
        <f t="shared" si="282"/>
        <v>March</v>
      </c>
      <c r="X4534">
        <v>0.26</v>
      </c>
      <c r="Y4534" s="6">
        <f t="shared" si="283"/>
        <v>1079.4000000000001</v>
      </c>
      <c r="Z4534" cm="1">
        <f t="array" aca="1" ref="Z4534" ca="1">IF(roud(N4534,2)=ROUND(Z4534,2),"ok","error")</f>
        <v>0</v>
      </c>
    </row>
    <row r="4535" spans="1:26" x14ac:dyDescent="0.3">
      <c r="A4535" t="s">
        <v>6259</v>
      </c>
      <c r="B4535" s="4">
        <v>45610</v>
      </c>
      <c r="C4535" t="s">
        <v>2488</v>
      </c>
      <c r="D4535" t="s">
        <v>2489</v>
      </c>
      <c r="E4535" t="s">
        <v>40</v>
      </c>
      <c r="F4535" t="s">
        <v>41</v>
      </c>
      <c r="G4535" t="s">
        <v>29</v>
      </c>
      <c r="H4535" t="s">
        <v>30</v>
      </c>
      <c r="I4535" s="6">
        <v>1</v>
      </c>
      <c r="J4535" s="6">
        <v>1199</v>
      </c>
      <c r="K4535" s="6">
        <v>1199</v>
      </c>
      <c r="L4535" s="6">
        <v>0.2</v>
      </c>
      <c r="M4535" s="6">
        <v>239.8</v>
      </c>
      <c r="N4535" s="6">
        <v>959.2</v>
      </c>
      <c r="O4535" s="6">
        <v>249.39</v>
      </c>
      <c r="P4535" t="s">
        <v>42</v>
      </c>
      <c r="Q4535" t="s">
        <v>43</v>
      </c>
      <c r="R4535" t="s">
        <v>44</v>
      </c>
      <c r="S4535" t="s">
        <v>107</v>
      </c>
      <c r="T4535" t="s">
        <v>35</v>
      </c>
      <c r="U4535" s="13">
        <f t="shared" si="280"/>
        <v>2024</v>
      </c>
      <c r="V4535" s="13">
        <f t="shared" si="281"/>
        <v>11</v>
      </c>
      <c r="W4535" s="20" t="str">
        <f t="shared" si="282"/>
        <v>November</v>
      </c>
      <c r="X4535">
        <v>0.26</v>
      </c>
      <c r="Y4535" s="6">
        <f t="shared" si="283"/>
        <v>719.4</v>
      </c>
      <c r="Z4535" cm="1">
        <f t="array" aca="1" ref="Z4535" ca="1">IF(roud(N4535,2)=ROUND(Z4535,2),"ok","error")</f>
        <v>0</v>
      </c>
    </row>
    <row r="4536" spans="1:26" x14ac:dyDescent="0.3">
      <c r="A4536" t="s">
        <v>6260</v>
      </c>
      <c r="B4536" s="4">
        <v>46018</v>
      </c>
      <c r="C4536" t="s">
        <v>1043</v>
      </c>
      <c r="D4536" t="s">
        <v>1044</v>
      </c>
      <c r="E4536" t="s">
        <v>127</v>
      </c>
      <c r="F4536" t="s">
        <v>128</v>
      </c>
      <c r="G4536" t="s">
        <v>52</v>
      </c>
      <c r="H4536" t="s">
        <v>129</v>
      </c>
      <c r="I4536" s="6">
        <v>2</v>
      </c>
      <c r="J4536" s="6">
        <v>1299</v>
      </c>
      <c r="K4536" s="6">
        <v>2598</v>
      </c>
      <c r="L4536" s="6">
        <v>0</v>
      </c>
      <c r="M4536" s="6">
        <v>0</v>
      </c>
      <c r="N4536" s="6">
        <v>2598</v>
      </c>
      <c r="O4536" s="6">
        <v>623.52</v>
      </c>
      <c r="P4536" t="s">
        <v>89</v>
      </c>
      <c r="Q4536" t="s">
        <v>90</v>
      </c>
      <c r="R4536" t="s">
        <v>65</v>
      </c>
      <c r="S4536" t="s">
        <v>45</v>
      </c>
      <c r="T4536" t="s">
        <v>35</v>
      </c>
      <c r="U4536" s="13">
        <f t="shared" si="280"/>
        <v>2025</v>
      </c>
      <c r="V4536" s="13">
        <f t="shared" si="281"/>
        <v>12</v>
      </c>
      <c r="W4536" s="20" t="str">
        <f t="shared" si="282"/>
        <v>December</v>
      </c>
      <c r="X4536">
        <v>0.24</v>
      </c>
      <c r="Y4536" s="6">
        <f t="shared" si="283"/>
        <v>2598</v>
      </c>
      <c r="Z4536" cm="1">
        <f t="array" aca="1" ref="Z4536" ca="1">IF(roud(N4536,2)=ROUND(Z4536,2),"ok","error")</f>
        <v>0</v>
      </c>
    </row>
    <row r="4537" spans="1:26" x14ac:dyDescent="0.3">
      <c r="A4537" t="s">
        <v>6261</v>
      </c>
      <c r="B4537" s="4">
        <v>45810</v>
      </c>
      <c r="C4537" t="s">
        <v>3273</v>
      </c>
      <c r="D4537" t="s">
        <v>3274</v>
      </c>
      <c r="E4537" t="s">
        <v>133</v>
      </c>
      <c r="F4537" t="s">
        <v>134</v>
      </c>
      <c r="G4537" t="s">
        <v>61</v>
      </c>
      <c r="H4537" t="s">
        <v>123</v>
      </c>
      <c r="I4537" s="6">
        <v>1</v>
      </c>
      <c r="J4537" s="6">
        <v>2999</v>
      </c>
      <c r="K4537" s="6">
        <v>2999</v>
      </c>
      <c r="L4537" s="6">
        <v>0.1</v>
      </c>
      <c r="M4537" s="6">
        <v>299.89999999999998</v>
      </c>
      <c r="N4537" s="6">
        <v>2699.1</v>
      </c>
      <c r="O4537" s="6">
        <v>350.88</v>
      </c>
      <c r="P4537" t="s">
        <v>191</v>
      </c>
      <c r="Q4537" t="s">
        <v>187</v>
      </c>
      <c r="R4537" t="s">
        <v>160</v>
      </c>
      <c r="S4537" t="s">
        <v>45</v>
      </c>
      <c r="T4537" t="s">
        <v>55</v>
      </c>
      <c r="U4537" s="13">
        <f t="shared" si="280"/>
        <v>2025</v>
      </c>
      <c r="V4537" s="13">
        <f t="shared" si="281"/>
        <v>6</v>
      </c>
      <c r="W4537" s="20" t="str">
        <f t="shared" si="282"/>
        <v>June</v>
      </c>
      <c r="X4537">
        <v>0.13</v>
      </c>
      <c r="Y4537" s="6">
        <f t="shared" si="283"/>
        <v>2399.1999999999998</v>
      </c>
      <c r="Z4537" cm="1">
        <f t="array" aca="1" ref="Z4537" ca="1">IF(roud(N4537,2)=ROUND(Z4537,2),"ok","error")</f>
        <v>0</v>
      </c>
    </row>
    <row r="4538" spans="1:26" x14ac:dyDescent="0.3">
      <c r="A4538" t="s">
        <v>6262</v>
      </c>
      <c r="B4538" s="4">
        <v>45705</v>
      </c>
      <c r="C4538" t="s">
        <v>823</v>
      </c>
      <c r="D4538" t="s">
        <v>824</v>
      </c>
      <c r="E4538" t="s">
        <v>86</v>
      </c>
      <c r="F4538" t="s">
        <v>87</v>
      </c>
      <c r="G4538" t="s">
        <v>29</v>
      </c>
      <c r="H4538" t="s">
        <v>88</v>
      </c>
      <c r="I4538" s="6">
        <v>1</v>
      </c>
      <c r="J4538" s="6">
        <v>1299</v>
      </c>
      <c r="K4538" s="6">
        <v>1299</v>
      </c>
      <c r="L4538" s="6">
        <v>0.2</v>
      </c>
      <c r="M4538" s="6">
        <v>259.8</v>
      </c>
      <c r="N4538" s="6">
        <v>1039.2</v>
      </c>
      <c r="O4538" s="6">
        <v>270.19</v>
      </c>
      <c r="P4538" t="s">
        <v>63</v>
      </c>
      <c r="Q4538" t="s">
        <v>64</v>
      </c>
      <c r="R4538" t="s">
        <v>65</v>
      </c>
      <c r="S4538" t="s">
        <v>98</v>
      </c>
      <c r="T4538" t="s">
        <v>35</v>
      </c>
      <c r="U4538" s="13">
        <f t="shared" si="280"/>
        <v>2025</v>
      </c>
      <c r="V4538" s="13">
        <f t="shared" si="281"/>
        <v>2</v>
      </c>
      <c r="W4538" s="20" t="str">
        <f t="shared" si="282"/>
        <v>February</v>
      </c>
      <c r="X4538">
        <v>0.26</v>
      </c>
      <c r="Y4538" s="6">
        <f t="shared" si="283"/>
        <v>779.4</v>
      </c>
      <c r="Z4538" cm="1">
        <f t="array" aca="1" ref="Z4538" ca="1">IF(roud(N4538,2)=ROUND(Z4538,2),"ok","error")</f>
        <v>0</v>
      </c>
    </row>
    <row r="4539" spans="1:26" x14ac:dyDescent="0.3">
      <c r="A4539" t="s">
        <v>6263</v>
      </c>
      <c r="B4539" s="4">
        <v>45430</v>
      </c>
      <c r="C4539" t="s">
        <v>3527</v>
      </c>
      <c r="D4539" t="s">
        <v>3528</v>
      </c>
      <c r="E4539" t="s">
        <v>198</v>
      </c>
      <c r="F4539" t="s">
        <v>199</v>
      </c>
      <c r="G4539" t="s">
        <v>61</v>
      </c>
      <c r="H4539" t="s">
        <v>71</v>
      </c>
      <c r="I4539" s="6">
        <v>1</v>
      </c>
      <c r="J4539" s="6">
        <v>899</v>
      </c>
      <c r="K4539" s="6">
        <v>899</v>
      </c>
      <c r="L4539" s="6">
        <v>0.15</v>
      </c>
      <c r="M4539" s="6">
        <v>134.85</v>
      </c>
      <c r="N4539" s="6">
        <v>764.15</v>
      </c>
      <c r="O4539" s="6">
        <v>87.88</v>
      </c>
      <c r="P4539" t="s">
        <v>42</v>
      </c>
      <c r="Q4539" t="s">
        <v>43</v>
      </c>
      <c r="R4539" t="s">
        <v>44</v>
      </c>
      <c r="S4539" t="s">
        <v>54</v>
      </c>
      <c r="T4539" t="s">
        <v>35</v>
      </c>
      <c r="U4539" s="13">
        <f t="shared" si="280"/>
        <v>2024</v>
      </c>
      <c r="V4539" s="13">
        <f t="shared" si="281"/>
        <v>5</v>
      </c>
      <c r="W4539" s="20" t="str">
        <f t="shared" si="282"/>
        <v>May</v>
      </c>
      <c r="X4539">
        <v>0.115</v>
      </c>
      <c r="Y4539" s="6">
        <f t="shared" si="283"/>
        <v>629.29999999999995</v>
      </c>
      <c r="Z4539" cm="1">
        <f t="array" aca="1" ref="Z4539" ca="1">IF(roud(N4539,2)=ROUND(Z4539,2),"ok","error")</f>
        <v>0</v>
      </c>
    </row>
    <row r="4540" spans="1:26" x14ac:dyDescent="0.3">
      <c r="A4540" t="s">
        <v>6264</v>
      </c>
      <c r="B4540" s="4">
        <v>45828</v>
      </c>
      <c r="C4540" t="s">
        <v>318</v>
      </c>
      <c r="D4540" t="s">
        <v>319</v>
      </c>
      <c r="E4540" t="s">
        <v>284</v>
      </c>
      <c r="F4540" t="s">
        <v>285</v>
      </c>
      <c r="G4540" t="s">
        <v>52</v>
      </c>
      <c r="H4540" t="s">
        <v>129</v>
      </c>
      <c r="I4540" s="6">
        <v>1</v>
      </c>
      <c r="J4540" s="6">
        <v>999</v>
      </c>
      <c r="K4540" s="6">
        <v>999</v>
      </c>
      <c r="L4540" s="6">
        <v>0.25</v>
      </c>
      <c r="M4540" s="6">
        <v>249.75</v>
      </c>
      <c r="N4540" s="6">
        <v>749.25</v>
      </c>
      <c r="O4540" s="6">
        <v>123.63</v>
      </c>
      <c r="P4540" t="s">
        <v>158</v>
      </c>
      <c r="Q4540" t="s">
        <v>159</v>
      </c>
      <c r="R4540" t="s">
        <v>160</v>
      </c>
      <c r="S4540" t="s">
        <v>45</v>
      </c>
      <c r="T4540" t="s">
        <v>55</v>
      </c>
      <c r="U4540" s="13">
        <f t="shared" si="280"/>
        <v>2025</v>
      </c>
      <c r="V4540" s="13">
        <f t="shared" si="281"/>
        <v>6</v>
      </c>
      <c r="W4540" s="20" t="str">
        <f t="shared" si="282"/>
        <v>June</v>
      </c>
      <c r="X4540">
        <v>0.16500000000000001</v>
      </c>
      <c r="Y4540" s="6">
        <f t="shared" si="283"/>
        <v>499.5</v>
      </c>
      <c r="Z4540" cm="1">
        <f t="array" aca="1" ref="Z4540" ca="1">IF(roud(N4540,2)=ROUND(Z4540,2),"ok","error")</f>
        <v>0</v>
      </c>
    </row>
    <row r="4541" spans="1:26" x14ac:dyDescent="0.3">
      <c r="A4541" t="s">
        <v>6265</v>
      </c>
      <c r="B4541" s="4">
        <v>45874</v>
      </c>
      <c r="C4541" t="s">
        <v>2032</v>
      </c>
      <c r="D4541" t="s">
        <v>2033</v>
      </c>
      <c r="E4541" t="s">
        <v>492</v>
      </c>
      <c r="F4541" t="s">
        <v>493</v>
      </c>
      <c r="G4541" t="s">
        <v>214</v>
      </c>
      <c r="H4541" t="s">
        <v>494</v>
      </c>
      <c r="I4541" s="6">
        <v>2</v>
      </c>
      <c r="J4541" s="6">
        <v>1499</v>
      </c>
      <c r="K4541" s="6">
        <v>2998</v>
      </c>
      <c r="L4541" s="6">
        <v>0.15</v>
      </c>
      <c r="M4541" s="6">
        <v>449.7</v>
      </c>
      <c r="N4541" s="6">
        <v>2548.3000000000002</v>
      </c>
      <c r="O4541" s="6">
        <v>853.68</v>
      </c>
      <c r="P4541" t="s">
        <v>31</v>
      </c>
      <c r="Q4541" t="s">
        <v>32</v>
      </c>
      <c r="R4541" t="s">
        <v>33</v>
      </c>
      <c r="S4541" t="s">
        <v>45</v>
      </c>
      <c r="T4541" t="s">
        <v>55</v>
      </c>
      <c r="U4541" s="13">
        <f t="shared" si="280"/>
        <v>2025</v>
      </c>
      <c r="V4541" s="13">
        <f t="shared" si="281"/>
        <v>8</v>
      </c>
      <c r="W4541" s="20" t="str">
        <f t="shared" si="282"/>
        <v>August</v>
      </c>
      <c r="X4541">
        <v>0.33500000000000002</v>
      </c>
      <c r="Y4541" s="6">
        <f t="shared" si="283"/>
        <v>2098.6</v>
      </c>
      <c r="Z4541" cm="1">
        <f t="array" aca="1" ref="Z4541" ca="1">IF(roud(N4541,2)=ROUND(Z4541,2),"ok","error")</f>
        <v>0</v>
      </c>
    </row>
    <row r="4542" spans="1:26" x14ac:dyDescent="0.3">
      <c r="A4542" t="s">
        <v>6266</v>
      </c>
      <c r="B4542" s="4">
        <v>45321</v>
      </c>
      <c r="C4542" t="s">
        <v>2555</v>
      </c>
      <c r="D4542" t="s">
        <v>2556</v>
      </c>
      <c r="E4542" t="s">
        <v>133</v>
      </c>
      <c r="F4542" t="s">
        <v>134</v>
      </c>
      <c r="G4542" t="s">
        <v>61</v>
      </c>
      <c r="H4542" t="s">
        <v>123</v>
      </c>
      <c r="I4542" s="6">
        <v>2</v>
      </c>
      <c r="J4542" s="6">
        <v>2999</v>
      </c>
      <c r="K4542" s="6">
        <v>5998</v>
      </c>
      <c r="L4542" s="6">
        <v>0.1</v>
      </c>
      <c r="M4542" s="6">
        <v>599.79999999999995</v>
      </c>
      <c r="N4542" s="6">
        <v>5398.2</v>
      </c>
      <c r="O4542" s="6">
        <v>701.77</v>
      </c>
      <c r="P4542" t="s">
        <v>31</v>
      </c>
      <c r="Q4542" t="s">
        <v>32</v>
      </c>
      <c r="R4542" t="s">
        <v>33</v>
      </c>
      <c r="S4542" t="s">
        <v>45</v>
      </c>
      <c r="T4542" t="s">
        <v>55</v>
      </c>
      <c r="U4542" s="13">
        <f t="shared" si="280"/>
        <v>2024</v>
      </c>
      <c r="V4542" s="13">
        <f t="shared" si="281"/>
        <v>1</v>
      </c>
      <c r="W4542" s="20" t="str">
        <f t="shared" si="282"/>
        <v>January</v>
      </c>
      <c r="X4542">
        <v>0.13</v>
      </c>
      <c r="Y4542" s="6">
        <f t="shared" si="283"/>
        <v>4798.3999999999996</v>
      </c>
      <c r="Z4542" cm="1">
        <f t="array" aca="1" ref="Z4542" ca="1">IF(roud(N4542,2)=ROUND(Z4542,2),"ok","error")</f>
        <v>0</v>
      </c>
    </row>
    <row r="4543" spans="1:26" x14ac:dyDescent="0.3">
      <c r="A4543" t="s">
        <v>6267</v>
      </c>
      <c r="B4543" s="4">
        <v>45469</v>
      </c>
      <c r="C4543" t="s">
        <v>2835</v>
      </c>
      <c r="D4543" t="s">
        <v>2836</v>
      </c>
      <c r="E4543" t="s">
        <v>167</v>
      </c>
      <c r="F4543" t="s">
        <v>168</v>
      </c>
      <c r="G4543" t="s">
        <v>113</v>
      </c>
      <c r="H4543" t="s">
        <v>169</v>
      </c>
      <c r="I4543" s="6">
        <v>2</v>
      </c>
      <c r="J4543" s="6">
        <v>899</v>
      </c>
      <c r="K4543" s="6">
        <v>1798</v>
      </c>
      <c r="L4543" s="6">
        <v>0.15</v>
      </c>
      <c r="M4543" s="6">
        <v>269.7</v>
      </c>
      <c r="N4543" s="6">
        <v>1528.3</v>
      </c>
      <c r="O4543" s="6">
        <v>359.15</v>
      </c>
      <c r="P4543" t="s">
        <v>105</v>
      </c>
      <c r="Q4543" t="s">
        <v>106</v>
      </c>
      <c r="R4543" t="s">
        <v>44</v>
      </c>
      <c r="S4543" t="s">
        <v>34</v>
      </c>
      <c r="T4543" t="s">
        <v>35</v>
      </c>
      <c r="U4543" s="13">
        <f t="shared" si="280"/>
        <v>2024</v>
      </c>
      <c r="V4543" s="13">
        <f t="shared" si="281"/>
        <v>6</v>
      </c>
      <c r="W4543" s="20" t="str">
        <f t="shared" si="282"/>
        <v>June</v>
      </c>
      <c r="X4543">
        <v>0.23499999999999999</v>
      </c>
      <c r="Y4543" s="6">
        <f t="shared" si="283"/>
        <v>1258.5999999999999</v>
      </c>
      <c r="Z4543" cm="1">
        <f t="array" aca="1" ref="Z4543" ca="1">IF(roud(N4543,2)=ROUND(Z4543,2),"ok","error")</f>
        <v>0</v>
      </c>
    </row>
    <row r="4544" spans="1:26" x14ac:dyDescent="0.3">
      <c r="A4544" t="s">
        <v>6268</v>
      </c>
      <c r="B4544" s="4">
        <v>45489</v>
      </c>
      <c r="C4544" t="s">
        <v>1127</v>
      </c>
      <c r="D4544" t="s">
        <v>1128</v>
      </c>
      <c r="E4544" t="s">
        <v>27</v>
      </c>
      <c r="F4544" t="s">
        <v>28</v>
      </c>
      <c r="G4544" t="s">
        <v>29</v>
      </c>
      <c r="H4544" t="s">
        <v>30</v>
      </c>
      <c r="I4544" s="6">
        <v>2</v>
      </c>
      <c r="J4544" s="6">
        <v>1999</v>
      </c>
      <c r="K4544" s="6">
        <v>3998</v>
      </c>
      <c r="L4544" s="6">
        <v>0.2</v>
      </c>
      <c r="M4544" s="6">
        <v>799.6</v>
      </c>
      <c r="N4544" s="6">
        <v>3198.4</v>
      </c>
      <c r="O4544" s="6">
        <v>831.58</v>
      </c>
      <c r="P4544" t="s">
        <v>82</v>
      </c>
      <c r="Q4544" t="s">
        <v>82</v>
      </c>
      <c r="R4544" t="s">
        <v>65</v>
      </c>
      <c r="S4544" t="s">
        <v>98</v>
      </c>
      <c r="T4544" t="s">
        <v>55</v>
      </c>
      <c r="U4544" s="13">
        <f t="shared" si="280"/>
        <v>2024</v>
      </c>
      <c r="V4544" s="13">
        <f t="shared" si="281"/>
        <v>7</v>
      </c>
      <c r="W4544" s="20" t="str">
        <f t="shared" si="282"/>
        <v>July</v>
      </c>
      <c r="X4544">
        <v>0.26</v>
      </c>
      <c r="Y4544" s="6">
        <f t="shared" si="283"/>
        <v>2398.8000000000002</v>
      </c>
      <c r="Z4544" cm="1">
        <f t="array" aca="1" ref="Z4544" ca="1">IF(roud(N4544,2)=ROUND(Z4544,2),"ok","error")</f>
        <v>0</v>
      </c>
    </row>
    <row r="4545" spans="1:26" x14ac:dyDescent="0.3">
      <c r="A4545" t="s">
        <v>6269</v>
      </c>
      <c r="B4545" s="4">
        <v>45497</v>
      </c>
      <c r="C4545" t="s">
        <v>2442</v>
      </c>
      <c r="D4545" t="s">
        <v>2443</v>
      </c>
      <c r="E4545" t="s">
        <v>121</v>
      </c>
      <c r="F4545" t="s">
        <v>122</v>
      </c>
      <c r="G4545" t="s">
        <v>61</v>
      </c>
      <c r="H4545" t="s">
        <v>123</v>
      </c>
      <c r="I4545" s="6">
        <v>2</v>
      </c>
      <c r="J4545" s="6">
        <v>24999</v>
      </c>
      <c r="K4545" s="6">
        <v>49998</v>
      </c>
      <c r="L4545" s="6">
        <v>0.2</v>
      </c>
      <c r="M4545" s="6">
        <v>9999.6</v>
      </c>
      <c r="N4545" s="6">
        <v>39998.400000000001</v>
      </c>
      <c r="O4545" s="6">
        <v>3999.84</v>
      </c>
      <c r="P4545" t="s">
        <v>191</v>
      </c>
      <c r="Q4545" t="s">
        <v>187</v>
      </c>
      <c r="R4545" t="s">
        <v>160</v>
      </c>
      <c r="S4545" t="s">
        <v>98</v>
      </c>
      <c r="T4545" t="s">
        <v>35</v>
      </c>
      <c r="U4545" s="13">
        <f t="shared" si="280"/>
        <v>2024</v>
      </c>
      <c r="V4545" s="13">
        <f t="shared" si="281"/>
        <v>7</v>
      </c>
      <c r="W4545" s="20" t="str">
        <f t="shared" si="282"/>
        <v>July</v>
      </c>
      <c r="X4545">
        <v>0.1</v>
      </c>
      <c r="Y4545" s="6">
        <f t="shared" si="283"/>
        <v>29998.799999999999</v>
      </c>
      <c r="Z4545" cm="1">
        <f t="array" aca="1" ref="Z4545" ca="1">IF(roud(N4545,2)=ROUND(Z4545,2),"ok","error")</f>
        <v>0</v>
      </c>
    </row>
    <row r="4546" spans="1:26" x14ac:dyDescent="0.3">
      <c r="A4546" t="s">
        <v>6270</v>
      </c>
      <c r="B4546" s="4">
        <v>45351</v>
      </c>
      <c r="C4546" t="s">
        <v>842</v>
      </c>
      <c r="D4546" t="s">
        <v>843</v>
      </c>
      <c r="E4546" t="s">
        <v>27</v>
      </c>
      <c r="F4546" t="s">
        <v>28</v>
      </c>
      <c r="G4546" t="s">
        <v>29</v>
      </c>
      <c r="H4546" t="s">
        <v>30</v>
      </c>
      <c r="I4546" s="6">
        <v>1</v>
      </c>
      <c r="J4546" s="6">
        <v>1999</v>
      </c>
      <c r="K4546" s="6">
        <v>1999</v>
      </c>
      <c r="L4546" s="6">
        <v>0.25</v>
      </c>
      <c r="M4546" s="6">
        <v>499.75</v>
      </c>
      <c r="N4546" s="6">
        <v>1499.25</v>
      </c>
      <c r="O4546" s="6">
        <v>367.32</v>
      </c>
      <c r="P4546" t="s">
        <v>170</v>
      </c>
      <c r="Q4546" t="s">
        <v>171</v>
      </c>
      <c r="R4546" t="s">
        <v>44</v>
      </c>
      <c r="S4546" t="s">
        <v>45</v>
      </c>
      <c r="T4546" t="s">
        <v>55</v>
      </c>
      <c r="U4546" s="13">
        <f t="shared" si="280"/>
        <v>2024</v>
      </c>
      <c r="V4546" s="13">
        <f t="shared" si="281"/>
        <v>2</v>
      </c>
      <c r="W4546" s="20" t="str">
        <f t="shared" si="282"/>
        <v>February</v>
      </c>
      <c r="X4546">
        <v>0.245</v>
      </c>
      <c r="Y4546" s="6">
        <f t="shared" si="283"/>
        <v>999.5</v>
      </c>
      <c r="Z4546" cm="1">
        <f t="array" aca="1" ref="Z4546" ca="1">IF(roud(N4546,2)=ROUND(Z4546,2),"ok","error")</f>
        <v>0</v>
      </c>
    </row>
    <row r="4547" spans="1:26" x14ac:dyDescent="0.3">
      <c r="A4547" t="s">
        <v>6271</v>
      </c>
      <c r="B4547" s="4">
        <v>45547</v>
      </c>
      <c r="C4547" t="s">
        <v>2530</v>
      </c>
      <c r="D4547" t="s">
        <v>2531</v>
      </c>
      <c r="E4547" t="s">
        <v>284</v>
      </c>
      <c r="F4547" t="s">
        <v>285</v>
      </c>
      <c r="G4547" t="s">
        <v>52</v>
      </c>
      <c r="H4547" t="s">
        <v>129</v>
      </c>
      <c r="I4547" s="6">
        <v>4</v>
      </c>
      <c r="J4547" s="6">
        <v>999</v>
      </c>
      <c r="K4547" s="6">
        <v>3996</v>
      </c>
      <c r="L4547" s="6">
        <v>0.05</v>
      </c>
      <c r="M4547" s="6">
        <v>199.8</v>
      </c>
      <c r="N4547" s="6">
        <v>3796.2</v>
      </c>
      <c r="O4547" s="6">
        <v>854.14</v>
      </c>
      <c r="P4547" t="s">
        <v>89</v>
      </c>
      <c r="Q4547" t="s">
        <v>90</v>
      </c>
      <c r="R4547" t="s">
        <v>65</v>
      </c>
      <c r="S4547" t="s">
        <v>45</v>
      </c>
      <c r="T4547" t="s">
        <v>35</v>
      </c>
      <c r="U4547" s="13">
        <f t="shared" ref="U4547:U4610" si="284">YEAR(B4547)</f>
        <v>2024</v>
      </c>
      <c r="V4547" s="13">
        <f t="shared" ref="V4547:V4610" si="285">MONTH(B4547)</f>
        <v>9</v>
      </c>
      <c r="W4547" s="20" t="str">
        <f t="shared" ref="W4547:W4610" si="286">TEXT(B4547,"mmmm")</f>
        <v>September</v>
      </c>
      <c r="X4547">
        <v>0.22500000000000001</v>
      </c>
      <c r="Y4547" s="6">
        <f t="shared" ref="Y4547:Y4610" si="287">ROUND(N4547-(M4547),2)</f>
        <v>3596.4</v>
      </c>
      <c r="Z4547" cm="1">
        <f t="array" aca="1" ref="Z4547" ca="1">IF(roud(N4547,2)=ROUND(Z4547,2),"ok","error")</f>
        <v>0</v>
      </c>
    </row>
    <row r="4548" spans="1:26" x14ac:dyDescent="0.3">
      <c r="A4548" t="s">
        <v>6272</v>
      </c>
      <c r="B4548" s="4">
        <v>45325</v>
      </c>
      <c r="C4548" t="s">
        <v>457</v>
      </c>
      <c r="D4548" t="s">
        <v>458</v>
      </c>
      <c r="E4548" t="s">
        <v>198</v>
      </c>
      <c r="F4548" t="s">
        <v>199</v>
      </c>
      <c r="G4548" t="s">
        <v>61</v>
      </c>
      <c r="H4548" t="s">
        <v>71</v>
      </c>
      <c r="I4548" s="6">
        <v>1</v>
      </c>
      <c r="J4548" s="6">
        <v>899</v>
      </c>
      <c r="K4548" s="6">
        <v>899</v>
      </c>
      <c r="L4548" s="6">
        <v>0.05</v>
      </c>
      <c r="M4548" s="6">
        <v>44.95</v>
      </c>
      <c r="N4548" s="6">
        <v>854.05</v>
      </c>
      <c r="O4548" s="6">
        <v>123.84</v>
      </c>
      <c r="P4548" t="s">
        <v>82</v>
      </c>
      <c r="Q4548" t="s">
        <v>82</v>
      </c>
      <c r="R4548" t="s">
        <v>65</v>
      </c>
      <c r="S4548" t="s">
        <v>45</v>
      </c>
      <c r="T4548" t="s">
        <v>35</v>
      </c>
      <c r="U4548" s="13">
        <f t="shared" si="284"/>
        <v>2024</v>
      </c>
      <c r="V4548" s="13">
        <f t="shared" si="285"/>
        <v>2</v>
      </c>
      <c r="W4548" s="20" t="str">
        <f t="shared" si="286"/>
        <v>February</v>
      </c>
      <c r="X4548">
        <v>0.14499999999999999</v>
      </c>
      <c r="Y4548" s="6">
        <f t="shared" si="287"/>
        <v>809.1</v>
      </c>
      <c r="Z4548" cm="1">
        <f t="array" aca="1" ref="Z4548" ca="1">IF(roud(N4548,2)=ROUND(Z4548,2),"ok","error")</f>
        <v>0</v>
      </c>
    </row>
    <row r="4549" spans="1:26" x14ac:dyDescent="0.3">
      <c r="A4549" t="s">
        <v>6273</v>
      </c>
      <c r="B4549" s="4">
        <v>45759</v>
      </c>
      <c r="C4549" t="s">
        <v>1397</v>
      </c>
      <c r="D4549" t="s">
        <v>1398</v>
      </c>
      <c r="E4549" t="s">
        <v>284</v>
      </c>
      <c r="F4549" t="s">
        <v>285</v>
      </c>
      <c r="G4549" t="s">
        <v>52</v>
      </c>
      <c r="H4549" t="s">
        <v>129</v>
      </c>
      <c r="I4549" s="6">
        <v>1</v>
      </c>
      <c r="J4549" s="6">
        <v>999</v>
      </c>
      <c r="K4549" s="6">
        <v>999</v>
      </c>
      <c r="L4549" s="6">
        <v>0.05</v>
      </c>
      <c r="M4549" s="6">
        <v>49.95</v>
      </c>
      <c r="N4549" s="6">
        <v>949.05</v>
      </c>
      <c r="O4549" s="6">
        <v>213.54</v>
      </c>
      <c r="P4549" t="s">
        <v>191</v>
      </c>
      <c r="Q4549" t="s">
        <v>187</v>
      </c>
      <c r="R4549" t="s">
        <v>160</v>
      </c>
      <c r="S4549" t="s">
        <v>45</v>
      </c>
      <c r="T4549" t="s">
        <v>55</v>
      </c>
      <c r="U4549" s="13">
        <f t="shared" si="284"/>
        <v>2025</v>
      </c>
      <c r="V4549" s="13">
        <f t="shared" si="285"/>
        <v>4</v>
      </c>
      <c r="W4549" s="20" t="str">
        <f t="shared" si="286"/>
        <v>April</v>
      </c>
      <c r="X4549">
        <v>0.22500000000000001</v>
      </c>
      <c r="Y4549" s="6">
        <f t="shared" si="287"/>
        <v>899.1</v>
      </c>
      <c r="Z4549" cm="1">
        <f t="array" aca="1" ref="Z4549" ca="1">IF(roud(N4549,2)=ROUND(Z4549,2),"ok","error")</f>
        <v>0</v>
      </c>
    </row>
    <row r="4550" spans="1:26" x14ac:dyDescent="0.3">
      <c r="A4550" t="s">
        <v>6274</v>
      </c>
      <c r="B4550" s="4">
        <v>45343</v>
      </c>
      <c r="C4550" t="s">
        <v>4564</v>
      </c>
      <c r="D4550" t="s">
        <v>4565</v>
      </c>
      <c r="E4550" t="s">
        <v>80</v>
      </c>
      <c r="F4550" t="s">
        <v>81</v>
      </c>
      <c r="G4550" t="s">
        <v>52</v>
      </c>
      <c r="H4550" t="s">
        <v>53</v>
      </c>
      <c r="I4550" s="6">
        <v>2</v>
      </c>
      <c r="J4550" s="6">
        <v>3499</v>
      </c>
      <c r="K4550" s="6">
        <v>6998</v>
      </c>
      <c r="L4550" s="6">
        <v>0.1</v>
      </c>
      <c r="M4550" s="6">
        <v>699.8</v>
      </c>
      <c r="N4550" s="6">
        <v>6298.2</v>
      </c>
      <c r="O4550" s="6">
        <v>1322.62</v>
      </c>
      <c r="P4550" t="s">
        <v>94</v>
      </c>
      <c r="Q4550" t="s">
        <v>64</v>
      </c>
      <c r="R4550" t="s">
        <v>65</v>
      </c>
      <c r="S4550" t="s">
        <v>107</v>
      </c>
      <c r="T4550" t="s">
        <v>35</v>
      </c>
      <c r="U4550" s="13">
        <f t="shared" si="284"/>
        <v>2024</v>
      </c>
      <c r="V4550" s="13">
        <f t="shared" si="285"/>
        <v>2</v>
      </c>
      <c r="W4550" s="20" t="str">
        <f t="shared" si="286"/>
        <v>February</v>
      </c>
      <c r="X4550">
        <v>0.21</v>
      </c>
      <c r="Y4550" s="6">
        <f t="shared" si="287"/>
        <v>5598.4</v>
      </c>
      <c r="Z4550" cm="1">
        <f t="array" aca="1" ref="Z4550" ca="1">IF(roud(N4550,2)=ROUND(Z4550,2),"ok","error")</f>
        <v>0</v>
      </c>
    </row>
    <row r="4551" spans="1:26" x14ac:dyDescent="0.3">
      <c r="A4551" t="s">
        <v>6275</v>
      </c>
      <c r="B4551" s="4">
        <v>45661</v>
      </c>
      <c r="C4551" t="s">
        <v>1471</v>
      </c>
      <c r="D4551" t="s">
        <v>1472</v>
      </c>
      <c r="E4551" t="s">
        <v>121</v>
      </c>
      <c r="F4551" t="s">
        <v>122</v>
      </c>
      <c r="G4551" t="s">
        <v>61</v>
      </c>
      <c r="H4551" t="s">
        <v>123</v>
      </c>
      <c r="I4551" s="6">
        <v>2</v>
      </c>
      <c r="J4551" s="6">
        <v>24999</v>
      </c>
      <c r="K4551" s="6">
        <v>49998</v>
      </c>
      <c r="L4551" s="6">
        <v>0.15</v>
      </c>
      <c r="M4551" s="6">
        <v>7499.7</v>
      </c>
      <c r="N4551" s="6">
        <v>42498.3</v>
      </c>
      <c r="O4551" s="6">
        <v>4887.3</v>
      </c>
      <c r="P4551" t="s">
        <v>186</v>
      </c>
      <c r="Q4551" t="s">
        <v>187</v>
      </c>
      <c r="R4551" t="s">
        <v>160</v>
      </c>
      <c r="S4551" t="s">
        <v>54</v>
      </c>
      <c r="T4551" t="s">
        <v>35</v>
      </c>
      <c r="U4551" s="13">
        <f t="shared" si="284"/>
        <v>2025</v>
      </c>
      <c r="V4551" s="13">
        <f t="shared" si="285"/>
        <v>1</v>
      </c>
      <c r="W4551" s="20" t="str">
        <f t="shared" si="286"/>
        <v>January</v>
      </c>
      <c r="X4551">
        <v>0.115</v>
      </c>
      <c r="Y4551" s="6">
        <f t="shared" si="287"/>
        <v>34998.6</v>
      </c>
      <c r="Z4551" cm="1">
        <f t="array" aca="1" ref="Z4551" ca="1">IF(roud(N4551,2)=ROUND(Z4551,2),"ok","error")</f>
        <v>0</v>
      </c>
    </row>
    <row r="4552" spans="1:26" x14ac:dyDescent="0.3">
      <c r="A4552" t="s">
        <v>6276</v>
      </c>
      <c r="B4552" s="4">
        <v>46013</v>
      </c>
      <c r="C4552" t="s">
        <v>2569</v>
      </c>
      <c r="D4552" t="s">
        <v>2570</v>
      </c>
      <c r="E4552" t="s">
        <v>59</v>
      </c>
      <c r="F4552" t="s">
        <v>60</v>
      </c>
      <c r="G4552" t="s">
        <v>61</v>
      </c>
      <c r="H4552" t="s">
        <v>62</v>
      </c>
      <c r="I4552" s="6">
        <v>1</v>
      </c>
      <c r="J4552" s="6">
        <v>59999</v>
      </c>
      <c r="K4552" s="6">
        <v>59999</v>
      </c>
      <c r="L4552" s="6">
        <v>0.2</v>
      </c>
      <c r="M4552" s="6">
        <v>11999.8</v>
      </c>
      <c r="N4552" s="6">
        <v>47999.199999999997</v>
      </c>
      <c r="O4552" s="6">
        <v>4799.92</v>
      </c>
      <c r="P4552" t="s">
        <v>191</v>
      </c>
      <c r="Q4552" t="s">
        <v>187</v>
      </c>
      <c r="R4552" t="s">
        <v>160</v>
      </c>
      <c r="S4552" t="s">
        <v>54</v>
      </c>
      <c r="T4552" t="s">
        <v>35</v>
      </c>
      <c r="U4552" s="13">
        <f t="shared" si="284"/>
        <v>2025</v>
      </c>
      <c r="V4552" s="13">
        <f t="shared" si="285"/>
        <v>12</v>
      </c>
      <c r="W4552" s="20" t="str">
        <f t="shared" si="286"/>
        <v>December</v>
      </c>
      <c r="X4552">
        <v>0.1</v>
      </c>
      <c r="Y4552" s="6">
        <f t="shared" si="287"/>
        <v>35999.4</v>
      </c>
      <c r="Z4552" cm="1">
        <f t="array" aca="1" ref="Z4552" ca="1">IF(roud(N4552,2)=ROUND(Z4552,2),"ok","error")</f>
        <v>0</v>
      </c>
    </row>
    <row r="4553" spans="1:26" x14ac:dyDescent="0.3">
      <c r="A4553" t="s">
        <v>6277</v>
      </c>
      <c r="B4553" s="4">
        <v>45495</v>
      </c>
      <c r="C4553" t="s">
        <v>624</v>
      </c>
      <c r="D4553" t="s">
        <v>625</v>
      </c>
      <c r="E4553" t="s">
        <v>86</v>
      </c>
      <c r="F4553" t="s">
        <v>87</v>
      </c>
      <c r="G4553" t="s">
        <v>29</v>
      </c>
      <c r="H4553" t="s">
        <v>88</v>
      </c>
      <c r="I4553" s="6">
        <v>2</v>
      </c>
      <c r="J4553" s="6">
        <v>1299</v>
      </c>
      <c r="K4553" s="6">
        <v>2598</v>
      </c>
      <c r="L4553" s="6">
        <v>0.15</v>
      </c>
      <c r="M4553" s="6">
        <v>389.7</v>
      </c>
      <c r="N4553" s="6">
        <v>2208.3000000000002</v>
      </c>
      <c r="O4553" s="6">
        <v>607.28</v>
      </c>
      <c r="P4553" t="s">
        <v>191</v>
      </c>
      <c r="Q4553" t="s">
        <v>187</v>
      </c>
      <c r="R4553" t="s">
        <v>160</v>
      </c>
      <c r="S4553" t="s">
        <v>34</v>
      </c>
      <c r="T4553" t="s">
        <v>35</v>
      </c>
      <c r="U4553" s="13">
        <f t="shared" si="284"/>
        <v>2024</v>
      </c>
      <c r="V4553" s="13">
        <f t="shared" si="285"/>
        <v>7</v>
      </c>
      <c r="W4553" s="20" t="str">
        <f t="shared" si="286"/>
        <v>July</v>
      </c>
      <c r="X4553">
        <v>0.27500000000000002</v>
      </c>
      <c r="Y4553" s="6">
        <f t="shared" si="287"/>
        <v>1818.6</v>
      </c>
      <c r="Z4553" cm="1">
        <f t="array" aca="1" ref="Z4553" ca="1">IF(roud(N4553,2)=ROUND(Z4553,2),"ok","error")</f>
        <v>0</v>
      </c>
    </row>
    <row r="4554" spans="1:26" x14ac:dyDescent="0.3">
      <c r="A4554" t="s">
        <v>6278</v>
      </c>
      <c r="B4554" s="4">
        <v>45572</v>
      </c>
      <c r="C4554" t="s">
        <v>2669</v>
      </c>
      <c r="D4554" t="s">
        <v>2670</v>
      </c>
      <c r="E4554" t="s">
        <v>86</v>
      </c>
      <c r="F4554" t="s">
        <v>87</v>
      </c>
      <c r="G4554" t="s">
        <v>29</v>
      </c>
      <c r="H4554" t="s">
        <v>88</v>
      </c>
      <c r="I4554" s="6">
        <v>2</v>
      </c>
      <c r="J4554" s="6">
        <v>1299</v>
      </c>
      <c r="K4554" s="6">
        <v>2598</v>
      </c>
      <c r="L4554" s="6">
        <v>0.2</v>
      </c>
      <c r="M4554" s="6">
        <v>519.6</v>
      </c>
      <c r="N4554" s="6">
        <v>2078.4</v>
      </c>
      <c r="O4554" s="6">
        <v>540.38</v>
      </c>
      <c r="P4554" t="s">
        <v>82</v>
      </c>
      <c r="Q4554" t="s">
        <v>82</v>
      </c>
      <c r="R4554" t="s">
        <v>65</v>
      </c>
      <c r="S4554" t="s">
        <v>34</v>
      </c>
      <c r="T4554" t="s">
        <v>35</v>
      </c>
      <c r="U4554" s="13">
        <f t="shared" si="284"/>
        <v>2024</v>
      </c>
      <c r="V4554" s="13">
        <f t="shared" si="285"/>
        <v>10</v>
      </c>
      <c r="W4554" s="20" t="str">
        <f t="shared" si="286"/>
        <v>October</v>
      </c>
      <c r="X4554">
        <v>0.26</v>
      </c>
      <c r="Y4554" s="6">
        <f t="shared" si="287"/>
        <v>1558.8</v>
      </c>
      <c r="Z4554" cm="1">
        <f t="array" aca="1" ref="Z4554" ca="1">IF(roud(N4554,2)=ROUND(Z4554,2),"ok","error")</f>
        <v>0</v>
      </c>
    </row>
    <row r="4555" spans="1:26" x14ac:dyDescent="0.3">
      <c r="A4555" t="s">
        <v>6279</v>
      </c>
      <c r="B4555" s="4">
        <v>45669</v>
      </c>
      <c r="C4555" t="s">
        <v>276</v>
      </c>
      <c r="D4555" t="s">
        <v>277</v>
      </c>
      <c r="E4555" t="s">
        <v>323</v>
      </c>
      <c r="F4555" t="s">
        <v>324</v>
      </c>
      <c r="G4555" t="s">
        <v>29</v>
      </c>
      <c r="H4555" t="s">
        <v>304</v>
      </c>
      <c r="I4555" s="6">
        <v>5</v>
      </c>
      <c r="J4555" s="6">
        <v>799</v>
      </c>
      <c r="K4555" s="6">
        <v>3995</v>
      </c>
      <c r="L4555" s="6">
        <v>0.3</v>
      </c>
      <c r="M4555" s="6">
        <v>1198.5</v>
      </c>
      <c r="N4555" s="6">
        <v>2796.5</v>
      </c>
      <c r="O4555" s="6">
        <v>643.20000000000005</v>
      </c>
      <c r="P4555" t="s">
        <v>191</v>
      </c>
      <c r="Q4555" t="s">
        <v>187</v>
      </c>
      <c r="R4555" t="s">
        <v>160</v>
      </c>
      <c r="S4555" t="s">
        <v>98</v>
      </c>
      <c r="T4555" t="s">
        <v>35</v>
      </c>
      <c r="U4555" s="13">
        <f t="shared" si="284"/>
        <v>2025</v>
      </c>
      <c r="V4555" s="13">
        <f t="shared" si="285"/>
        <v>1</v>
      </c>
      <c r="W4555" s="20" t="str">
        <f t="shared" si="286"/>
        <v>January</v>
      </c>
      <c r="X4555">
        <v>0.23</v>
      </c>
      <c r="Y4555" s="6">
        <f t="shared" si="287"/>
        <v>1598</v>
      </c>
      <c r="Z4555" cm="1">
        <f t="array" aca="1" ref="Z4555" ca="1">IF(roud(N4555,2)=ROUND(Z4555,2),"ok","error")</f>
        <v>0</v>
      </c>
    </row>
    <row r="4556" spans="1:26" x14ac:dyDescent="0.3">
      <c r="A4556" t="s">
        <v>6280</v>
      </c>
      <c r="B4556" s="4">
        <v>45767</v>
      </c>
      <c r="C4556" t="s">
        <v>743</v>
      </c>
      <c r="D4556" t="s">
        <v>744</v>
      </c>
      <c r="E4556" t="s">
        <v>111</v>
      </c>
      <c r="F4556" t="s">
        <v>112</v>
      </c>
      <c r="G4556" t="s">
        <v>113</v>
      </c>
      <c r="H4556" t="s">
        <v>114</v>
      </c>
      <c r="I4556" s="6">
        <v>1</v>
      </c>
      <c r="J4556" s="6">
        <v>999</v>
      </c>
      <c r="K4556" s="6">
        <v>999</v>
      </c>
      <c r="L4556" s="6">
        <v>0.05</v>
      </c>
      <c r="M4556" s="6">
        <v>49.95</v>
      </c>
      <c r="N4556" s="6">
        <v>949.05</v>
      </c>
      <c r="O4556" s="6">
        <v>251.5</v>
      </c>
      <c r="P4556" t="s">
        <v>94</v>
      </c>
      <c r="Q4556" t="s">
        <v>64</v>
      </c>
      <c r="R4556" t="s">
        <v>65</v>
      </c>
      <c r="S4556" t="s">
        <v>45</v>
      </c>
      <c r="T4556" t="s">
        <v>35</v>
      </c>
      <c r="U4556" s="13">
        <f t="shared" si="284"/>
        <v>2025</v>
      </c>
      <c r="V4556" s="13">
        <f t="shared" si="285"/>
        <v>4</v>
      </c>
      <c r="W4556" s="20" t="str">
        <f t="shared" si="286"/>
        <v>April</v>
      </c>
      <c r="X4556">
        <v>0.26500000000000001</v>
      </c>
      <c r="Y4556" s="6">
        <f t="shared" si="287"/>
        <v>899.1</v>
      </c>
      <c r="Z4556" cm="1">
        <f t="array" aca="1" ref="Z4556" ca="1">IF(roud(N4556,2)=ROUND(Z4556,2),"ok","error")</f>
        <v>0</v>
      </c>
    </row>
    <row r="4557" spans="1:26" x14ac:dyDescent="0.3">
      <c r="A4557" t="s">
        <v>6281</v>
      </c>
      <c r="B4557" s="4">
        <v>45809</v>
      </c>
      <c r="C4557" t="s">
        <v>808</v>
      </c>
      <c r="D4557" t="s">
        <v>809</v>
      </c>
      <c r="E4557" t="s">
        <v>127</v>
      </c>
      <c r="F4557" t="s">
        <v>128</v>
      </c>
      <c r="G4557" t="s">
        <v>52</v>
      </c>
      <c r="H4557" t="s">
        <v>129</v>
      </c>
      <c r="I4557" s="6">
        <v>1</v>
      </c>
      <c r="J4557" s="6">
        <v>1299</v>
      </c>
      <c r="K4557" s="6">
        <v>1299</v>
      </c>
      <c r="L4557" s="6">
        <v>0.15</v>
      </c>
      <c r="M4557" s="6">
        <v>194.85</v>
      </c>
      <c r="N4557" s="6">
        <v>1104.1500000000001</v>
      </c>
      <c r="O4557" s="6">
        <v>215.31</v>
      </c>
      <c r="P4557" t="s">
        <v>31</v>
      </c>
      <c r="Q4557" t="s">
        <v>32</v>
      </c>
      <c r="R4557" t="s">
        <v>33</v>
      </c>
      <c r="S4557" t="s">
        <v>107</v>
      </c>
      <c r="T4557" t="s">
        <v>55</v>
      </c>
      <c r="U4557" s="13">
        <f t="shared" si="284"/>
        <v>2025</v>
      </c>
      <c r="V4557" s="13">
        <f t="shared" si="285"/>
        <v>6</v>
      </c>
      <c r="W4557" s="20" t="str">
        <f t="shared" si="286"/>
        <v>June</v>
      </c>
      <c r="X4557">
        <v>0.19500000000000001</v>
      </c>
      <c r="Y4557" s="6">
        <f t="shared" si="287"/>
        <v>909.3</v>
      </c>
      <c r="Z4557" cm="1">
        <f t="array" aca="1" ref="Z4557" ca="1">IF(roud(N4557,2)=ROUND(Z4557,2),"ok","error")</f>
        <v>0</v>
      </c>
    </row>
    <row r="4558" spans="1:26" x14ac:dyDescent="0.3">
      <c r="A4558" t="s">
        <v>6282</v>
      </c>
      <c r="B4558" s="4">
        <v>45698</v>
      </c>
      <c r="C4558" t="s">
        <v>318</v>
      </c>
      <c r="D4558" t="s">
        <v>319</v>
      </c>
      <c r="E4558" t="s">
        <v>27</v>
      </c>
      <c r="F4558" t="s">
        <v>28</v>
      </c>
      <c r="G4558" t="s">
        <v>29</v>
      </c>
      <c r="H4558" t="s">
        <v>30</v>
      </c>
      <c r="I4558" s="6">
        <v>1</v>
      </c>
      <c r="J4558" s="6">
        <v>1999</v>
      </c>
      <c r="K4558" s="6">
        <v>1999</v>
      </c>
      <c r="L4558" s="6">
        <v>0.1</v>
      </c>
      <c r="M4558" s="6">
        <v>199.9</v>
      </c>
      <c r="N4558" s="6">
        <v>1799.1</v>
      </c>
      <c r="O4558" s="6">
        <v>521.74</v>
      </c>
      <c r="P4558" t="s">
        <v>63</v>
      </c>
      <c r="Q4558" t="s">
        <v>64</v>
      </c>
      <c r="R4558" t="s">
        <v>65</v>
      </c>
      <c r="S4558" t="s">
        <v>98</v>
      </c>
      <c r="T4558" t="s">
        <v>35</v>
      </c>
      <c r="U4558" s="13">
        <f t="shared" si="284"/>
        <v>2025</v>
      </c>
      <c r="V4558" s="13">
        <f t="shared" si="285"/>
        <v>2</v>
      </c>
      <c r="W4558" s="20" t="str">
        <f t="shared" si="286"/>
        <v>February</v>
      </c>
      <c r="X4558">
        <v>0.28999999999999998</v>
      </c>
      <c r="Y4558" s="6">
        <f t="shared" si="287"/>
        <v>1599.2</v>
      </c>
      <c r="Z4558" cm="1">
        <f t="array" aca="1" ref="Z4558" ca="1">IF(roud(N4558,2)=ROUND(Z4558,2),"ok","error")</f>
        <v>0</v>
      </c>
    </row>
    <row r="4559" spans="1:26" x14ac:dyDescent="0.3">
      <c r="A4559" t="s">
        <v>6283</v>
      </c>
      <c r="B4559" s="4">
        <v>45942</v>
      </c>
      <c r="C4559" t="s">
        <v>238</v>
      </c>
      <c r="D4559" t="s">
        <v>239</v>
      </c>
      <c r="E4559" t="s">
        <v>69</v>
      </c>
      <c r="F4559" t="s">
        <v>70</v>
      </c>
      <c r="G4559" t="s">
        <v>61</v>
      </c>
      <c r="H4559" t="s">
        <v>71</v>
      </c>
      <c r="I4559" s="6">
        <v>1</v>
      </c>
      <c r="J4559" s="6">
        <v>1299</v>
      </c>
      <c r="K4559" s="6">
        <v>1299</v>
      </c>
      <c r="L4559" s="6">
        <v>0</v>
      </c>
      <c r="M4559" s="6">
        <v>0</v>
      </c>
      <c r="N4559" s="6">
        <v>1299</v>
      </c>
      <c r="O4559" s="6">
        <v>207.84</v>
      </c>
      <c r="P4559" t="s">
        <v>82</v>
      </c>
      <c r="Q4559" t="s">
        <v>82</v>
      </c>
      <c r="R4559" t="s">
        <v>65</v>
      </c>
      <c r="S4559" t="s">
        <v>45</v>
      </c>
      <c r="T4559" t="s">
        <v>35</v>
      </c>
      <c r="U4559" s="13">
        <f t="shared" si="284"/>
        <v>2025</v>
      </c>
      <c r="V4559" s="13">
        <f t="shared" si="285"/>
        <v>10</v>
      </c>
      <c r="W4559" s="20" t="str">
        <f t="shared" si="286"/>
        <v>October</v>
      </c>
      <c r="X4559">
        <v>0.16</v>
      </c>
      <c r="Y4559" s="6">
        <f t="shared" si="287"/>
        <v>1299</v>
      </c>
      <c r="Z4559" cm="1">
        <f t="array" aca="1" ref="Z4559" ca="1">IF(roud(N4559,2)=ROUND(Z4559,2),"ok","error")</f>
        <v>0</v>
      </c>
    </row>
    <row r="4560" spans="1:26" x14ac:dyDescent="0.3">
      <c r="A4560" t="s">
        <v>6284</v>
      </c>
      <c r="B4560" s="4">
        <v>45418</v>
      </c>
      <c r="C4560" t="s">
        <v>2000</v>
      </c>
      <c r="D4560" t="s">
        <v>2001</v>
      </c>
      <c r="E4560" t="s">
        <v>27</v>
      </c>
      <c r="F4560" t="s">
        <v>28</v>
      </c>
      <c r="G4560" t="s">
        <v>29</v>
      </c>
      <c r="H4560" t="s">
        <v>30</v>
      </c>
      <c r="I4560" s="6">
        <v>1</v>
      </c>
      <c r="J4560" s="6">
        <v>1999</v>
      </c>
      <c r="K4560" s="6">
        <v>1999</v>
      </c>
      <c r="L4560" s="6">
        <v>0</v>
      </c>
      <c r="M4560" s="6">
        <v>0</v>
      </c>
      <c r="N4560" s="6">
        <v>1999</v>
      </c>
      <c r="O4560" s="6">
        <v>639.67999999999995</v>
      </c>
      <c r="P4560" t="s">
        <v>186</v>
      </c>
      <c r="Q4560" t="s">
        <v>187</v>
      </c>
      <c r="R4560" t="s">
        <v>160</v>
      </c>
      <c r="S4560" t="s">
        <v>45</v>
      </c>
      <c r="T4560" t="s">
        <v>55</v>
      </c>
      <c r="U4560" s="13">
        <f t="shared" si="284"/>
        <v>2024</v>
      </c>
      <c r="V4560" s="13">
        <f t="shared" si="285"/>
        <v>5</v>
      </c>
      <c r="W4560" s="20" t="str">
        <f t="shared" si="286"/>
        <v>May</v>
      </c>
      <c r="X4560">
        <v>0.32</v>
      </c>
      <c r="Y4560" s="6">
        <f t="shared" si="287"/>
        <v>1999</v>
      </c>
      <c r="Z4560" cm="1">
        <f t="array" aca="1" ref="Z4560" ca="1">IF(roud(N4560,2)=ROUND(Z4560,2),"ok","error")</f>
        <v>0</v>
      </c>
    </row>
    <row r="4561" spans="1:26" x14ac:dyDescent="0.3">
      <c r="A4561" t="s">
        <v>6285</v>
      </c>
      <c r="B4561" s="4">
        <v>45989</v>
      </c>
      <c r="C4561" t="s">
        <v>241</v>
      </c>
      <c r="D4561" t="s">
        <v>242</v>
      </c>
      <c r="E4561" t="s">
        <v>102</v>
      </c>
      <c r="F4561" t="s">
        <v>103</v>
      </c>
      <c r="G4561" t="s">
        <v>52</v>
      </c>
      <c r="H4561" t="s">
        <v>104</v>
      </c>
      <c r="I4561" s="6">
        <v>1</v>
      </c>
      <c r="J4561" s="6">
        <v>5999</v>
      </c>
      <c r="K4561" s="6">
        <v>5999</v>
      </c>
      <c r="L4561" s="6">
        <v>0.15</v>
      </c>
      <c r="M4561" s="6">
        <v>899.85</v>
      </c>
      <c r="N4561" s="6">
        <v>5099.1499999999996</v>
      </c>
      <c r="O4561" s="6">
        <v>994.33</v>
      </c>
      <c r="P4561" t="s">
        <v>158</v>
      </c>
      <c r="Q4561" t="s">
        <v>159</v>
      </c>
      <c r="R4561" t="s">
        <v>160</v>
      </c>
      <c r="S4561" t="s">
        <v>107</v>
      </c>
      <c r="T4561" t="s">
        <v>35</v>
      </c>
      <c r="U4561" s="13">
        <f t="shared" si="284"/>
        <v>2025</v>
      </c>
      <c r="V4561" s="13">
        <f t="shared" si="285"/>
        <v>11</v>
      </c>
      <c r="W4561" s="20" t="str">
        <f t="shared" si="286"/>
        <v>November</v>
      </c>
      <c r="X4561">
        <v>0.19500000000000001</v>
      </c>
      <c r="Y4561" s="6">
        <f t="shared" si="287"/>
        <v>4199.3</v>
      </c>
      <c r="Z4561" cm="1">
        <f t="array" aca="1" ref="Z4561" ca="1">IF(roud(N4561,2)=ROUND(Z4561,2),"ok","error")</f>
        <v>0</v>
      </c>
    </row>
    <row r="4562" spans="1:26" x14ac:dyDescent="0.3">
      <c r="A4562" t="s">
        <v>6286</v>
      </c>
      <c r="B4562" s="4">
        <v>45323</v>
      </c>
      <c r="C4562" t="s">
        <v>100</v>
      </c>
      <c r="D4562" t="s">
        <v>101</v>
      </c>
      <c r="E4562" t="s">
        <v>302</v>
      </c>
      <c r="F4562" t="s">
        <v>303</v>
      </c>
      <c r="G4562" t="s">
        <v>29</v>
      </c>
      <c r="H4562" t="s">
        <v>304</v>
      </c>
      <c r="I4562" s="6">
        <v>1</v>
      </c>
      <c r="J4562" s="6">
        <v>1799</v>
      </c>
      <c r="K4562" s="6">
        <v>1799</v>
      </c>
      <c r="L4562" s="6">
        <v>0.25</v>
      </c>
      <c r="M4562" s="6">
        <v>449.75</v>
      </c>
      <c r="N4562" s="6">
        <v>1349.25</v>
      </c>
      <c r="O4562" s="6">
        <v>330.57</v>
      </c>
      <c r="P4562" t="s">
        <v>170</v>
      </c>
      <c r="Q4562" t="s">
        <v>171</v>
      </c>
      <c r="R4562" t="s">
        <v>44</v>
      </c>
      <c r="S4562" t="s">
        <v>45</v>
      </c>
      <c r="T4562" t="s">
        <v>46</v>
      </c>
      <c r="U4562" s="13">
        <f t="shared" si="284"/>
        <v>2024</v>
      </c>
      <c r="V4562" s="13">
        <f t="shared" si="285"/>
        <v>2</v>
      </c>
      <c r="W4562" s="20" t="str">
        <f t="shared" si="286"/>
        <v>February</v>
      </c>
      <c r="X4562">
        <v>0.245</v>
      </c>
      <c r="Y4562" s="6">
        <f t="shared" si="287"/>
        <v>899.5</v>
      </c>
      <c r="Z4562" cm="1">
        <f t="array" aca="1" ref="Z4562" ca="1">IF(roud(N4562,2)=ROUND(Z4562,2),"ok","error")</f>
        <v>0</v>
      </c>
    </row>
    <row r="4563" spans="1:26" x14ac:dyDescent="0.3">
      <c r="A4563" t="s">
        <v>6287</v>
      </c>
      <c r="B4563" s="4">
        <v>45539</v>
      </c>
      <c r="C4563" t="s">
        <v>1274</v>
      </c>
      <c r="D4563" t="s">
        <v>1275</v>
      </c>
      <c r="E4563" t="s">
        <v>121</v>
      </c>
      <c r="F4563" t="s">
        <v>122</v>
      </c>
      <c r="G4563" t="s">
        <v>61</v>
      </c>
      <c r="H4563" t="s">
        <v>123</v>
      </c>
      <c r="I4563" s="6">
        <v>3</v>
      </c>
      <c r="J4563" s="6">
        <v>24999</v>
      </c>
      <c r="K4563" s="6">
        <v>74997</v>
      </c>
      <c r="L4563" s="6">
        <v>0.05</v>
      </c>
      <c r="M4563" s="6">
        <v>3749.85</v>
      </c>
      <c r="N4563" s="6">
        <v>71247.149999999994</v>
      </c>
      <c r="O4563" s="6">
        <v>10330.84</v>
      </c>
      <c r="P4563" t="s">
        <v>94</v>
      </c>
      <c r="Q4563" t="s">
        <v>64</v>
      </c>
      <c r="R4563" t="s">
        <v>65</v>
      </c>
      <c r="S4563" t="s">
        <v>107</v>
      </c>
      <c r="T4563" t="s">
        <v>35</v>
      </c>
      <c r="U4563" s="13">
        <f t="shared" si="284"/>
        <v>2024</v>
      </c>
      <c r="V4563" s="13">
        <f t="shared" si="285"/>
        <v>9</v>
      </c>
      <c r="W4563" s="20" t="str">
        <f t="shared" si="286"/>
        <v>September</v>
      </c>
      <c r="X4563">
        <v>0.14499999999999999</v>
      </c>
      <c r="Y4563" s="6">
        <f t="shared" si="287"/>
        <v>67497.3</v>
      </c>
      <c r="Z4563" cm="1">
        <f t="array" aca="1" ref="Z4563" ca="1">IF(roud(N4563,2)=ROUND(Z4563,2),"ok","error")</f>
        <v>0</v>
      </c>
    </row>
    <row r="4564" spans="1:26" x14ac:dyDescent="0.3">
      <c r="A4564" t="s">
        <v>6288</v>
      </c>
      <c r="B4564" s="4">
        <v>45673</v>
      </c>
      <c r="C4564" t="s">
        <v>746</v>
      </c>
      <c r="D4564" t="s">
        <v>747</v>
      </c>
      <c r="E4564" t="s">
        <v>484</v>
      </c>
      <c r="F4564" t="s">
        <v>485</v>
      </c>
      <c r="G4564" t="s">
        <v>113</v>
      </c>
      <c r="H4564" t="s">
        <v>169</v>
      </c>
      <c r="I4564" s="6">
        <v>2</v>
      </c>
      <c r="J4564" s="6">
        <v>1599</v>
      </c>
      <c r="K4564" s="6">
        <v>3198</v>
      </c>
      <c r="L4564" s="6">
        <v>0.1</v>
      </c>
      <c r="M4564" s="6">
        <v>319.8</v>
      </c>
      <c r="N4564" s="6">
        <v>2878.2</v>
      </c>
      <c r="O4564" s="6">
        <v>719.55</v>
      </c>
      <c r="P4564" t="s">
        <v>186</v>
      </c>
      <c r="Q4564" t="s">
        <v>187</v>
      </c>
      <c r="R4564" t="s">
        <v>160</v>
      </c>
      <c r="S4564" t="s">
        <v>107</v>
      </c>
      <c r="T4564" t="s">
        <v>35</v>
      </c>
      <c r="U4564" s="13">
        <f t="shared" si="284"/>
        <v>2025</v>
      </c>
      <c r="V4564" s="13">
        <f t="shared" si="285"/>
        <v>1</v>
      </c>
      <c r="W4564" s="20" t="str">
        <f t="shared" si="286"/>
        <v>January</v>
      </c>
      <c r="X4564">
        <v>0.25</v>
      </c>
      <c r="Y4564" s="6">
        <f t="shared" si="287"/>
        <v>2558.4</v>
      </c>
      <c r="Z4564" cm="1">
        <f t="array" aca="1" ref="Z4564" ca="1">IF(roud(N4564,2)=ROUND(Z4564,2),"ok","error")</f>
        <v>0</v>
      </c>
    </row>
    <row r="4565" spans="1:26" x14ac:dyDescent="0.3">
      <c r="A4565" t="s">
        <v>6289</v>
      </c>
      <c r="B4565" s="4">
        <v>45792</v>
      </c>
      <c r="C4565" t="s">
        <v>2907</v>
      </c>
      <c r="D4565" t="s">
        <v>2908</v>
      </c>
      <c r="E4565" t="s">
        <v>27</v>
      </c>
      <c r="F4565" t="s">
        <v>28</v>
      </c>
      <c r="G4565" t="s">
        <v>29</v>
      </c>
      <c r="H4565" t="s">
        <v>30</v>
      </c>
      <c r="I4565" s="6">
        <v>1</v>
      </c>
      <c r="J4565" s="6">
        <v>1999</v>
      </c>
      <c r="K4565" s="6">
        <v>1999</v>
      </c>
      <c r="L4565" s="6">
        <v>0.1</v>
      </c>
      <c r="M4565" s="6">
        <v>199.9</v>
      </c>
      <c r="N4565" s="6">
        <v>1799.1</v>
      </c>
      <c r="O4565" s="6">
        <v>521.74</v>
      </c>
      <c r="P4565" t="s">
        <v>191</v>
      </c>
      <c r="Q4565" t="s">
        <v>187</v>
      </c>
      <c r="R4565" t="s">
        <v>160</v>
      </c>
      <c r="S4565" t="s">
        <v>107</v>
      </c>
      <c r="T4565" t="s">
        <v>35</v>
      </c>
      <c r="U4565" s="13">
        <f t="shared" si="284"/>
        <v>2025</v>
      </c>
      <c r="V4565" s="13">
        <f t="shared" si="285"/>
        <v>5</v>
      </c>
      <c r="W4565" s="20" t="str">
        <f t="shared" si="286"/>
        <v>May</v>
      </c>
      <c r="X4565">
        <v>0.28999999999999998</v>
      </c>
      <c r="Y4565" s="6">
        <f t="shared" si="287"/>
        <v>1599.2</v>
      </c>
      <c r="Z4565" cm="1">
        <f t="array" aca="1" ref="Z4565" ca="1">IF(roud(N4565,2)=ROUND(Z4565,2),"ok","error")</f>
        <v>0</v>
      </c>
    </row>
    <row r="4566" spans="1:26" x14ac:dyDescent="0.3">
      <c r="A4566" t="s">
        <v>6290</v>
      </c>
      <c r="B4566" s="4">
        <v>45900</v>
      </c>
      <c r="C4566" t="s">
        <v>457</v>
      </c>
      <c r="D4566" t="s">
        <v>458</v>
      </c>
      <c r="E4566" t="s">
        <v>167</v>
      </c>
      <c r="F4566" t="s">
        <v>168</v>
      </c>
      <c r="G4566" t="s">
        <v>113</v>
      </c>
      <c r="H4566" t="s">
        <v>169</v>
      </c>
      <c r="I4566" s="6">
        <v>1</v>
      </c>
      <c r="J4566" s="6">
        <v>899</v>
      </c>
      <c r="K4566" s="6">
        <v>899</v>
      </c>
      <c r="L4566" s="6">
        <v>0.2</v>
      </c>
      <c r="M4566" s="6">
        <v>179.8</v>
      </c>
      <c r="N4566" s="6">
        <v>719.2</v>
      </c>
      <c r="O4566" s="6">
        <v>158.22</v>
      </c>
      <c r="P4566" t="s">
        <v>82</v>
      </c>
      <c r="Q4566" t="s">
        <v>82</v>
      </c>
      <c r="R4566" t="s">
        <v>65</v>
      </c>
      <c r="S4566" t="s">
        <v>45</v>
      </c>
      <c r="T4566" t="s">
        <v>35</v>
      </c>
      <c r="U4566" s="13">
        <f t="shared" si="284"/>
        <v>2025</v>
      </c>
      <c r="V4566" s="13">
        <f t="shared" si="285"/>
        <v>8</v>
      </c>
      <c r="W4566" s="20" t="str">
        <f t="shared" si="286"/>
        <v>August</v>
      </c>
      <c r="X4566">
        <v>0.22</v>
      </c>
      <c r="Y4566" s="6">
        <f t="shared" si="287"/>
        <v>539.4</v>
      </c>
      <c r="Z4566" cm="1">
        <f t="array" aca="1" ref="Z4566" ca="1">IF(roud(N4566,2)=ROUND(Z4566,2),"ok","error")</f>
        <v>0</v>
      </c>
    </row>
    <row r="4567" spans="1:26" x14ac:dyDescent="0.3">
      <c r="A4567" t="s">
        <v>6291</v>
      </c>
      <c r="B4567" s="4">
        <v>45748</v>
      </c>
      <c r="C4567" t="s">
        <v>1020</v>
      </c>
      <c r="D4567" t="s">
        <v>1021</v>
      </c>
      <c r="E4567" t="s">
        <v>133</v>
      </c>
      <c r="F4567" t="s">
        <v>134</v>
      </c>
      <c r="G4567" t="s">
        <v>61</v>
      </c>
      <c r="H4567" t="s">
        <v>123</v>
      </c>
      <c r="I4567" s="6">
        <v>3</v>
      </c>
      <c r="J4567" s="6">
        <v>2999</v>
      </c>
      <c r="K4567" s="6">
        <v>8997</v>
      </c>
      <c r="L4567" s="6">
        <v>0.05</v>
      </c>
      <c r="M4567" s="6">
        <v>449.85</v>
      </c>
      <c r="N4567" s="6">
        <v>8547.15</v>
      </c>
      <c r="O4567" s="6">
        <v>1239.3399999999999</v>
      </c>
      <c r="P4567" t="s">
        <v>144</v>
      </c>
      <c r="Q4567" t="s">
        <v>145</v>
      </c>
      <c r="R4567" t="s">
        <v>65</v>
      </c>
      <c r="S4567" t="s">
        <v>54</v>
      </c>
      <c r="T4567" t="s">
        <v>35</v>
      </c>
      <c r="U4567" s="13">
        <f t="shared" si="284"/>
        <v>2025</v>
      </c>
      <c r="V4567" s="13">
        <f t="shared" si="285"/>
        <v>4</v>
      </c>
      <c r="W4567" s="20" t="str">
        <f t="shared" si="286"/>
        <v>April</v>
      </c>
      <c r="X4567">
        <v>0.14499999999999999</v>
      </c>
      <c r="Y4567" s="6">
        <f t="shared" si="287"/>
        <v>8097.3</v>
      </c>
      <c r="Z4567" cm="1">
        <f t="array" aca="1" ref="Z4567" ca="1">IF(roud(N4567,2)=ROUND(Z4567,2),"ok","error")</f>
        <v>0</v>
      </c>
    </row>
    <row r="4568" spans="1:26" x14ac:dyDescent="0.3">
      <c r="A4568" t="s">
        <v>6292</v>
      </c>
      <c r="B4568" s="4">
        <v>45473</v>
      </c>
      <c r="C4568" t="s">
        <v>2103</v>
      </c>
      <c r="D4568" t="s">
        <v>2104</v>
      </c>
      <c r="E4568" t="s">
        <v>302</v>
      </c>
      <c r="F4568" t="s">
        <v>303</v>
      </c>
      <c r="G4568" t="s">
        <v>29</v>
      </c>
      <c r="H4568" t="s">
        <v>304</v>
      </c>
      <c r="I4568" s="6">
        <v>1</v>
      </c>
      <c r="J4568" s="6">
        <v>1799</v>
      </c>
      <c r="K4568" s="6">
        <v>1799</v>
      </c>
      <c r="L4568" s="6">
        <v>0.15</v>
      </c>
      <c r="M4568" s="6">
        <v>269.85000000000002</v>
      </c>
      <c r="N4568" s="6">
        <v>1529.15</v>
      </c>
      <c r="O4568" s="6">
        <v>420.52</v>
      </c>
      <c r="P4568" t="s">
        <v>89</v>
      </c>
      <c r="Q4568" t="s">
        <v>90</v>
      </c>
      <c r="R4568" t="s">
        <v>65</v>
      </c>
      <c r="S4568" t="s">
        <v>45</v>
      </c>
      <c r="T4568" t="s">
        <v>35</v>
      </c>
      <c r="U4568" s="13">
        <f t="shared" si="284"/>
        <v>2024</v>
      </c>
      <c r="V4568" s="13">
        <f t="shared" si="285"/>
        <v>6</v>
      </c>
      <c r="W4568" s="20" t="str">
        <f t="shared" si="286"/>
        <v>June</v>
      </c>
      <c r="X4568">
        <v>0.27500000000000002</v>
      </c>
      <c r="Y4568" s="6">
        <f t="shared" si="287"/>
        <v>1259.3</v>
      </c>
      <c r="Z4568" cm="1">
        <f t="array" aca="1" ref="Z4568" ca="1">IF(roud(N4568,2)=ROUND(Z4568,2),"ok","error")</f>
        <v>0</v>
      </c>
    </row>
    <row r="4569" spans="1:26" x14ac:dyDescent="0.3">
      <c r="A4569" t="s">
        <v>6293</v>
      </c>
      <c r="B4569" s="4">
        <v>45777</v>
      </c>
      <c r="C4569" t="s">
        <v>2027</v>
      </c>
      <c r="D4569" t="s">
        <v>2028</v>
      </c>
      <c r="E4569" t="s">
        <v>302</v>
      </c>
      <c r="F4569" t="s">
        <v>303</v>
      </c>
      <c r="G4569" t="s">
        <v>29</v>
      </c>
      <c r="H4569" t="s">
        <v>304</v>
      </c>
      <c r="I4569" s="6">
        <v>1</v>
      </c>
      <c r="J4569" s="6">
        <v>1799</v>
      </c>
      <c r="K4569" s="6">
        <v>1799</v>
      </c>
      <c r="L4569" s="6">
        <v>0.1</v>
      </c>
      <c r="M4569" s="6">
        <v>179.9</v>
      </c>
      <c r="N4569" s="6">
        <v>1619.1</v>
      </c>
      <c r="O4569" s="6">
        <v>469.54</v>
      </c>
      <c r="P4569" t="s">
        <v>94</v>
      </c>
      <c r="Q4569" t="s">
        <v>64</v>
      </c>
      <c r="R4569" t="s">
        <v>65</v>
      </c>
      <c r="S4569" t="s">
        <v>98</v>
      </c>
      <c r="T4569" t="s">
        <v>35</v>
      </c>
      <c r="U4569" s="13">
        <f t="shared" si="284"/>
        <v>2025</v>
      </c>
      <c r="V4569" s="13">
        <f t="shared" si="285"/>
        <v>4</v>
      </c>
      <c r="W4569" s="20" t="str">
        <f t="shared" si="286"/>
        <v>April</v>
      </c>
      <c r="X4569">
        <v>0.28999999999999998</v>
      </c>
      <c r="Y4569" s="6">
        <f t="shared" si="287"/>
        <v>1439.2</v>
      </c>
      <c r="Z4569" cm="1">
        <f t="array" aca="1" ref="Z4569" ca="1">IF(roud(N4569,2)=ROUND(Z4569,2),"ok","error")</f>
        <v>0</v>
      </c>
    </row>
    <row r="4570" spans="1:26" x14ac:dyDescent="0.3">
      <c r="A4570" t="s">
        <v>6294</v>
      </c>
      <c r="B4570" s="4">
        <v>45892</v>
      </c>
      <c r="C4570" t="s">
        <v>3255</v>
      </c>
      <c r="D4570" t="s">
        <v>3256</v>
      </c>
      <c r="E4570" t="s">
        <v>133</v>
      </c>
      <c r="F4570" t="s">
        <v>134</v>
      </c>
      <c r="G4570" t="s">
        <v>61</v>
      </c>
      <c r="H4570" t="s">
        <v>123</v>
      </c>
      <c r="I4570" s="6">
        <v>1</v>
      </c>
      <c r="J4570" s="6">
        <v>2999</v>
      </c>
      <c r="K4570" s="6">
        <v>2999</v>
      </c>
      <c r="L4570" s="6">
        <v>0.2</v>
      </c>
      <c r="M4570" s="6">
        <v>599.79999999999995</v>
      </c>
      <c r="N4570" s="6">
        <v>2399.1999999999998</v>
      </c>
      <c r="O4570" s="6">
        <v>239.92</v>
      </c>
      <c r="P4570" t="s">
        <v>191</v>
      </c>
      <c r="Q4570" t="s">
        <v>187</v>
      </c>
      <c r="R4570" t="s">
        <v>160</v>
      </c>
      <c r="S4570" t="s">
        <v>45</v>
      </c>
      <c r="T4570" t="s">
        <v>55</v>
      </c>
      <c r="U4570" s="13">
        <f t="shared" si="284"/>
        <v>2025</v>
      </c>
      <c r="V4570" s="13">
        <f t="shared" si="285"/>
        <v>8</v>
      </c>
      <c r="W4570" s="20" t="str">
        <f t="shared" si="286"/>
        <v>August</v>
      </c>
      <c r="X4570">
        <v>0.1</v>
      </c>
      <c r="Y4570" s="6">
        <f t="shared" si="287"/>
        <v>1799.4</v>
      </c>
      <c r="Z4570" cm="1">
        <f t="array" aca="1" ref="Z4570" ca="1">IF(roud(N4570,2)=ROUND(Z4570,2),"ok","error")</f>
        <v>0</v>
      </c>
    </row>
    <row r="4571" spans="1:26" x14ac:dyDescent="0.3">
      <c r="A4571" t="s">
        <v>6295</v>
      </c>
      <c r="B4571" s="4">
        <v>45856</v>
      </c>
      <c r="C4571" t="s">
        <v>2405</v>
      </c>
      <c r="D4571" t="s">
        <v>2406</v>
      </c>
      <c r="E4571" t="s">
        <v>167</v>
      </c>
      <c r="F4571" t="s">
        <v>168</v>
      </c>
      <c r="G4571" t="s">
        <v>113</v>
      </c>
      <c r="H4571" t="s">
        <v>169</v>
      </c>
      <c r="I4571" s="6">
        <v>1</v>
      </c>
      <c r="J4571" s="6">
        <v>899</v>
      </c>
      <c r="K4571" s="6">
        <v>899</v>
      </c>
      <c r="L4571" s="6">
        <v>0.1</v>
      </c>
      <c r="M4571" s="6">
        <v>89.9</v>
      </c>
      <c r="N4571" s="6">
        <v>809.1</v>
      </c>
      <c r="O4571" s="6">
        <v>202.28</v>
      </c>
      <c r="P4571" t="s">
        <v>186</v>
      </c>
      <c r="Q4571" t="s">
        <v>187</v>
      </c>
      <c r="R4571" t="s">
        <v>160</v>
      </c>
      <c r="S4571" t="s">
        <v>98</v>
      </c>
      <c r="T4571" t="s">
        <v>46</v>
      </c>
      <c r="U4571" s="13">
        <f t="shared" si="284"/>
        <v>2025</v>
      </c>
      <c r="V4571" s="13">
        <f t="shared" si="285"/>
        <v>7</v>
      </c>
      <c r="W4571" s="20" t="str">
        <f t="shared" si="286"/>
        <v>July</v>
      </c>
      <c r="X4571">
        <v>0.25</v>
      </c>
      <c r="Y4571" s="6">
        <f t="shared" si="287"/>
        <v>719.2</v>
      </c>
      <c r="Z4571" cm="1">
        <f t="array" aca="1" ref="Z4571" ca="1">IF(roud(N4571,2)=ROUND(Z4571,2),"ok","error")</f>
        <v>0</v>
      </c>
    </row>
    <row r="4572" spans="1:26" x14ac:dyDescent="0.3">
      <c r="A4572" t="s">
        <v>6296</v>
      </c>
      <c r="B4572" s="4">
        <v>45650</v>
      </c>
      <c r="C4572" t="s">
        <v>5220</v>
      </c>
      <c r="D4572" t="s">
        <v>5221</v>
      </c>
      <c r="E4572" t="s">
        <v>80</v>
      </c>
      <c r="F4572" t="s">
        <v>81</v>
      </c>
      <c r="G4572" t="s">
        <v>52</v>
      </c>
      <c r="H4572" t="s">
        <v>53</v>
      </c>
      <c r="I4572" s="6">
        <v>2</v>
      </c>
      <c r="J4572" s="6">
        <v>3499</v>
      </c>
      <c r="K4572" s="6">
        <v>6998</v>
      </c>
      <c r="L4572" s="6">
        <v>0</v>
      </c>
      <c r="M4572" s="6">
        <v>0</v>
      </c>
      <c r="N4572" s="6">
        <v>6998</v>
      </c>
      <c r="O4572" s="6">
        <v>1679.52</v>
      </c>
      <c r="P4572" t="s">
        <v>144</v>
      </c>
      <c r="Q4572" t="s">
        <v>145</v>
      </c>
      <c r="R4572" t="s">
        <v>65</v>
      </c>
      <c r="S4572" t="s">
        <v>45</v>
      </c>
      <c r="T4572" t="s">
        <v>55</v>
      </c>
      <c r="U4572" s="13">
        <f t="shared" si="284"/>
        <v>2024</v>
      </c>
      <c r="V4572" s="13">
        <f t="shared" si="285"/>
        <v>12</v>
      </c>
      <c r="W4572" s="20" t="str">
        <f t="shared" si="286"/>
        <v>December</v>
      </c>
      <c r="X4572">
        <v>0.24</v>
      </c>
      <c r="Y4572" s="6">
        <f t="shared" si="287"/>
        <v>6998</v>
      </c>
      <c r="Z4572" cm="1">
        <f t="array" aca="1" ref="Z4572" ca="1">IF(roud(N4572,2)=ROUND(Z4572,2),"ok","error")</f>
        <v>0</v>
      </c>
    </row>
    <row r="4573" spans="1:26" x14ac:dyDescent="0.3">
      <c r="A4573" t="s">
        <v>6297</v>
      </c>
      <c r="B4573" s="4">
        <v>45644</v>
      </c>
      <c r="C4573" t="s">
        <v>1841</v>
      </c>
      <c r="D4573" t="s">
        <v>1842</v>
      </c>
      <c r="E4573" t="s">
        <v>273</v>
      </c>
      <c r="F4573" t="s">
        <v>274</v>
      </c>
      <c r="G4573" t="s">
        <v>29</v>
      </c>
      <c r="H4573" t="s">
        <v>88</v>
      </c>
      <c r="I4573" s="6">
        <v>3</v>
      </c>
      <c r="J4573" s="6">
        <v>2499</v>
      </c>
      <c r="K4573" s="6">
        <v>7497</v>
      </c>
      <c r="L4573" s="6">
        <v>0.1</v>
      </c>
      <c r="M4573" s="6">
        <v>749.7</v>
      </c>
      <c r="N4573" s="6">
        <v>6747.3</v>
      </c>
      <c r="O4573" s="6">
        <v>1956.72</v>
      </c>
      <c r="P4573" t="s">
        <v>144</v>
      </c>
      <c r="Q4573" t="s">
        <v>145</v>
      </c>
      <c r="R4573" t="s">
        <v>65</v>
      </c>
      <c r="S4573" t="s">
        <v>98</v>
      </c>
      <c r="T4573" t="s">
        <v>35</v>
      </c>
      <c r="U4573" s="13">
        <f t="shared" si="284"/>
        <v>2024</v>
      </c>
      <c r="V4573" s="13">
        <f t="shared" si="285"/>
        <v>12</v>
      </c>
      <c r="W4573" s="20" t="str">
        <f t="shared" si="286"/>
        <v>December</v>
      </c>
      <c r="X4573">
        <v>0.28999999999999998</v>
      </c>
      <c r="Y4573" s="6">
        <f t="shared" si="287"/>
        <v>5997.6</v>
      </c>
      <c r="Z4573" cm="1">
        <f t="array" aca="1" ref="Z4573" ca="1">IF(roud(N4573,2)=ROUND(Z4573,2),"ok","error")</f>
        <v>0</v>
      </c>
    </row>
    <row r="4574" spans="1:26" x14ac:dyDescent="0.3">
      <c r="A4574" t="s">
        <v>6298</v>
      </c>
      <c r="B4574" s="4">
        <v>45459</v>
      </c>
      <c r="C4574" t="s">
        <v>1867</v>
      </c>
      <c r="D4574" t="s">
        <v>1868</v>
      </c>
      <c r="E4574" t="s">
        <v>102</v>
      </c>
      <c r="F4574" t="s">
        <v>103</v>
      </c>
      <c r="G4574" t="s">
        <v>52</v>
      </c>
      <c r="H4574" t="s">
        <v>104</v>
      </c>
      <c r="I4574" s="6">
        <v>3</v>
      </c>
      <c r="J4574" s="6">
        <v>5999</v>
      </c>
      <c r="K4574" s="6">
        <v>17997</v>
      </c>
      <c r="L4574" s="6">
        <v>0</v>
      </c>
      <c r="M4574" s="6">
        <v>0</v>
      </c>
      <c r="N4574" s="6">
        <v>17997</v>
      </c>
      <c r="O4574" s="6">
        <v>4319.28</v>
      </c>
      <c r="P4574" t="s">
        <v>186</v>
      </c>
      <c r="Q4574" t="s">
        <v>187</v>
      </c>
      <c r="R4574" t="s">
        <v>160</v>
      </c>
      <c r="S4574" t="s">
        <v>107</v>
      </c>
      <c r="T4574" t="s">
        <v>35</v>
      </c>
      <c r="U4574" s="13">
        <f t="shared" si="284"/>
        <v>2024</v>
      </c>
      <c r="V4574" s="13">
        <f t="shared" si="285"/>
        <v>6</v>
      </c>
      <c r="W4574" s="20" t="str">
        <f t="shared" si="286"/>
        <v>June</v>
      </c>
      <c r="X4574">
        <v>0.24</v>
      </c>
      <c r="Y4574" s="6">
        <f t="shared" si="287"/>
        <v>17997</v>
      </c>
      <c r="Z4574" cm="1">
        <f t="array" aca="1" ref="Z4574" ca="1">IF(roud(N4574,2)=ROUND(Z4574,2),"ok","error")</f>
        <v>0</v>
      </c>
    </row>
    <row r="4575" spans="1:26" x14ac:dyDescent="0.3">
      <c r="A4575" t="s">
        <v>6299</v>
      </c>
      <c r="B4575" s="4">
        <v>45556</v>
      </c>
      <c r="C4575" t="s">
        <v>1375</v>
      </c>
      <c r="D4575" t="s">
        <v>1376</v>
      </c>
      <c r="E4575" t="s">
        <v>111</v>
      </c>
      <c r="F4575" t="s">
        <v>112</v>
      </c>
      <c r="G4575" t="s">
        <v>113</v>
      </c>
      <c r="H4575" t="s">
        <v>114</v>
      </c>
      <c r="I4575" s="6">
        <v>1</v>
      </c>
      <c r="J4575" s="6">
        <v>999</v>
      </c>
      <c r="K4575" s="6">
        <v>999</v>
      </c>
      <c r="L4575" s="6">
        <v>0.05</v>
      </c>
      <c r="M4575" s="6">
        <v>49.95</v>
      </c>
      <c r="N4575" s="6">
        <v>949.05</v>
      </c>
      <c r="O4575" s="6">
        <v>251.5</v>
      </c>
      <c r="P4575" t="s">
        <v>158</v>
      </c>
      <c r="Q4575" t="s">
        <v>159</v>
      </c>
      <c r="R4575" t="s">
        <v>160</v>
      </c>
      <c r="S4575" t="s">
        <v>54</v>
      </c>
      <c r="T4575" t="s">
        <v>55</v>
      </c>
      <c r="U4575" s="13">
        <f t="shared" si="284"/>
        <v>2024</v>
      </c>
      <c r="V4575" s="13">
        <f t="shared" si="285"/>
        <v>9</v>
      </c>
      <c r="W4575" s="20" t="str">
        <f t="shared" si="286"/>
        <v>September</v>
      </c>
      <c r="X4575">
        <v>0.26500000000000001</v>
      </c>
      <c r="Y4575" s="6">
        <f t="shared" si="287"/>
        <v>899.1</v>
      </c>
      <c r="Z4575" cm="1">
        <f t="array" aca="1" ref="Z4575" ca="1">IF(roud(N4575,2)=ROUND(Z4575,2),"ok","error")</f>
        <v>0</v>
      </c>
    </row>
    <row r="4576" spans="1:26" x14ac:dyDescent="0.3">
      <c r="A4576" t="s">
        <v>6300</v>
      </c>
      <c r="B4576" s="4">
        <v>45997</v>
      </c>
      <c r="C4576" t="s">
        <v>3787</v>
      </c>
      <c r="D4576" t="s">
        <v>3788</v>
      </c>
      <c r="E4576" t="s">
        <v>356</v>
      </c>
      <c r="F4576" t="s">
        <v>357</v>
      </c>
      <c r="G4576" t="s">
        <v>214</v>
      </c>
      <c r="H4576" t="s">
        <v>260</v>
      </c>
      <c r="I4576" s="6">
        <v>2</v>
      </c>
      <c r="J4576" s="6">
        <v>699</v>
      </c>
      <c r="K4576" s="6">
        <v>1398</v>
      </c>
      <c r="L4576" s="6">
        <v>0.05</v>
      </c>
      <c r="M4576" s="6">
        <v>69.900000000000006</v>
      </c>
      <c r="N4576" s="6">
        <v>1328.1</v>
      </c>
      <c r="O4576" s="6">
        <v>484.76</v>
      </c>
      <c r="P4576" t="s">
        <v>144</v>
      </c>
      <c r="Q4576" t="s">
        <v>145</v>
      </c>
      <c r="R4576" t="s">
        <v>65</v>
      </c>
      <c r="S4576" t="s">
        <v>107</v>
      </c>
      <c r="T4576" t="s">
        <v>35</v>
      </c>
      <c r="U4576" s="13">
        <f t="shared" si="284"/>
        <v>2025</v>
      </c>
      <c r="V4576" s="13">
        <f t="shared" si="285"/>
        <v>12</v>
      </c>
      <c r="W4576" s="20" t="str">
        <f t="shared" si="286"/>
        <v>December</v>
      </c>
      <c r="X4576">
        <v>0.36499999999999999</v>
      </c>
      <c r="Y4576" s="6">
        <f t="shared" si="287"/>
        <v>1258.2</v>
      </c>
      <c r="Z4576" cm="1">
        <f t="array" aca="1" ref="Z4576" ca="1">IF(roud(N4576,2)=ROUND(Z4576,2),"ok","error")</f>
        <v>0</v>
      </c>
    </row>
    <row r="4577" spans="1:26" x14ac:dyDescent="0.3">
      <c r="A4577" t="s">
        <v>6301</v>
      </c>
      <c r="B4577" s="4">
        <v>45384</v>
      </c>
      <c r="C4577" t="s">
        <v>3376</v>
      </c>
      <c r="D4577" t="s">
        <v>3377</v>
      </c>
      <c r="E4577" t="s">
        <v>75</v>
      </c>
      <c r="F4577" t="s">
        <v>76</v>
      </c>
      <c r="G4577" t="s">
        <v>61</v>
      </c>
      <c r="H4577" t="s">
        <v>71</v>
      </c>
      <c r="I4577" s="6">
        <v>3</v>
      </c>
      <c r="J4577" s="6">
        <v>1499</v>
      </c>
      <c r="K4577" s="6">
        <v>4497</v>
      </c>
      <c r="L4577" s="6">
        <v>0.05</v>
      </c>
      <c r="M4577" s="6">
        <v>224.85</v>
      </c>
      <c r="N4577" s="6">
        <v>4272.1499999999996</v>
      </c>
      <c r="O4577" s="6">
        <v>619.46</v>
      </c>
      <c r="P4577" t="s">
        <v>42</v>
      </c>
      <c r="Q4577" t="s">
        <v>43</v>
      </c>
      <c r="R4577" t="s">
        <v>44</v>
      </c>
      <c r="S4577" t="s">
        <v>107</v>
      </c>
      <c r="T4577" t="s">
        <v>46</v>
      </c>
      <c r="U4577" s="13">
        <f t="shared" si="284"/>
        <v>2024</v>
      </c>
      <c r="V4577" s="13">
        <f t="shared" si="285"/>
        <v>4</v>
      </c>
      <c r="W4577" s="20" t="str">
        <f t="shared" si="286"/>
        <v>April</v>
      </c>
      <c r="X4577">
        <v>0.14499999999999999</v>
      </c>
      <c r="Y4577" s="6">
        <f t="shared" si="287"/>
        <v>4047.3</v>
      </c>
      <c r="Z4577" cm="1">
        <f t="array" aca="1" ref="Z4577" ca="1">IF(roud(N4577,2)=ROUND(Z4577,2),"ok","error")</f>
        <v>0</v>
      </c>
    </row>
    <row r="4578" spans="1:26" x14ac:dyDescent="0.3">
      <c r="A4578" t="s">
        <v>6302</v>
      </c>
      <c r="B4578" s="4">
        <v>45583</v>
      </c>
      <c r="C4578" t="s">
        <v>2381</v>
      </c>
      <c r="D4578" t="s">
        <v>2382</v>
      </c>
      <c r="E4578" t="s">
        <v>50</v>
      </c>
      <c r="F4578" t="s">
        <v>51</v>
      </c>
      <c r="G4578" t="s">
        <v>52</v>
      </c>
      <c r="H4578" t="s">
        <v>53</v>
      </c>
      <c r="I4578" s="6">
        <v>4</v>
      </c>
      <c r="J4578" s="6">
        <v>2999</v>
      </c>
      <c r="K4578" s="6">
        <v>11996</v>
      </c>
      <c r="L4578" s="6">
        <v>0.2</v>
      </c>
      <c r="M4578" s="6">
        <v>2399.1999999999998</v>
      </c>
      <c r="N4578" s="6">
        <v>9596.7999999999993</v>
      </c>
      <c r="O4578" s="6">
        <v>1727.42</v>
      </c>
      <c r="P4578" t="s">
        <v>42</v>
      </c>
      <c r="Q4578" t="s">
        <v>43</v>
      </c>
      <c r="R4578" t="s">
        <v>44</v>
      </c>
      <c r="S4578" t="s">
        <v>54</v>
      </c>
      <c r="T4578" t="s">
        <v>55</v>
      </c>
      <c r="U4578" s="13">
        <f t="shared" si="284"/>
        <v>2024</v>
      </c>
      <c r="V4578" s="13">
        <f t="shared" si="285"/>
        <v>10</v>
      </c>
      <c r="W4578" s="20" t="str">
        <f t="shared" si="286"/>
        <v>October</v>
      </c>
      <c r="X4578">
        <v>0.18</v>
      </c>
      <c r="Y4578" s="6">
        <f t="shared" si="287"/>
        <v>7197.6</v>
      </c>
      <c r="Z4578" cm="1">
        <f t="array" aca="1" ref="Z4578" ca="1">IF(roud(N4578,2)=ROUND(Z4578,2),"ok","error")</f>
        <v>0</v>
      </c>
    </row>
    <row r="4579" spans="1:26" x14ac:dyDescent="0.3">
      <c r="A4579" t="s">
        <v>6303</v>
      </c>
      <c r="B4579" s="4">
        <v>45320</v>
      </c>
      <c r="C4579" t="s">
        <v>250</v>
      </c>
      <c r="D4579" t="s">
        <v>251</v>
      </c>
      <c r="E4579" t="s">
        <v>181</v>
      </c>
      <c r="F4579" t="s">
        <v>182</v>
      </c>
      <c r="G4579" t="s">
        <v>113</v>
      </c>
      <c r="H4579" t="s">
        <v>114</v>
      </c>
      <c r="I4579" s="6">
        <v>1</v>
      </c>
      <c r="J4579" s="6">
        <v>2499</v>
      </c>
      <c r="K4579" s="6">
        <v>2499</v>
      </c>
      <c r="L4579" s="6">
        <v>0.15</v>
      </c>
      <c r="M4579" s="6">
        <v>374.85</v>
      </c>
      <c r="N4579" s="6">
        <v>2124.15</v>
      </c>
      <c r="O4579" s="6">
        <v>499.18</v>
      </c>
      <c r="P4579" t="s">
        <v>105</v>
      </c>
      <c r="Q4579" t="s">
        <v>106</v>
      </c>
      <c r="R4579" t="s">
        <v>44</v>
      </c>
      <c r="S4579" t="s">
        <v>45</v>
      </c>
      <c r="T4579" t="s">
        <v>55</v>
      </c>
      <c r="U4579" s="13">
        <f t="shared" si="284"/>
        <v>2024</v>
      </c>
      <c r="V4579" s="13">
        <f t="shared" si="285"/>
        <v>1</v>
      </c>
      <c r="W4579" s="20" t="str">
        <f t="shared" si="286"/>
        <v>January</v>
      </c>
      <c r="X4579">
        <v>0.23499999999999999</v>
      </c>
      <c r="Y4579" s="6">
        <f t="shared" si="287"/>
        <v>1749.3</v>
      </c>
      <c r="Z4579" cm="1">
        <f t="array" aca="1" ref="Z4579" ca="1">IF(roud(N4579,2)=ROUND(Z4579,2),"ok","error")</f>
        <v>0</v>
      </c>
    </row>
    <row r="4580" spans="1:26" x14ac:dyDescent="0.3">
      <c r="A4580" t="s">
        <v>6304</v>
      </c>
      <c r="B4580" s="4">
        <v>45687</v>
      </c>
      <c r="C4580" t="s">
        <v>1171</v>
      </c>
      <c r="D4580" t="s">
        <v>1172</v>
      </c>
      <c r="E4580" t="s">
        <v>492</v>
      </c>
      <c r="F4580" t="s">
        <v>493</v>
      </c>
      <c r="G4580" t="s">
        <v>214</v>
      </c>
      <c r="H4580" t="s">
        <v>494</v>
      </c>
      <c r="I4580" s="6">
        <v>1</v>
      </c>
      <c r="J4580" s="6">
        <v>1499</v>
      </c>
      <c r="K4580" s="6">
        <v>1499</v>
      </c>
      <c r="L4580" s="6">
        <v>0.15</v>
      </c>
      <c r="M4580" s="6">
        <v>224.85</v>
      </c>
      <c r="N4580" s="6">
        <v>1274.1500000000001</v>
      </c>
      <c r="O4580" s="6">
        <v>426.84</v>
      </c>
      <c r="P4580" t="s">
        <v>31</v>
      </c>
      <c r="Q4580" t="s">
        <v>32</v>
      </c>
      <c r="R4580" t="s">
        <v>33</v>
      </c>
      <c r="S4580" t="s">
        <v>107</v>
      </c>
      <c r="T4580" t="s">
        <v>35</v>
      </c>
      <c r="U4580" s="13">
        <f t="shared" si="284"/>
        <v>2025</v>
      </c>
      <c r="V4580" s="13">
        <f t="shared" si="285"/>
        <v>1</v>
      </c>
      <c r="W4580" s="20" t="str">
        <f t="shared" si="286"/>
        <v>January</v>
      </c>
      <c r="X4580">
        <v>0.33500000000000002</v>
      </c>
      <c r="Y4580" s="6">
        <f t="shared" si="287"/>
        <v>1049.3</v>
      </c>
      <c r="Z4580" cm="1">
        <f t="array" aca="1" ref="Z4580" ca="1">IF(roud(N4580,2)=ROUND(Z4580,2),"ok","error")</f>
        <v>0</v>
      </c>
    </row>
    <row r="4581" spans="1:26" x14ac:dyDescent="0.3">
      <c r="A4581" t="s">
        <v>6305</v>
      </c>
      <c r="B4581" s="4">
        <v>45342</v>
      </c>
      <c r="C4581" t="s">
        <v>306</v>
      </c>
      <c r="D4581" t="s">
        <v>307</v>
      </c>
      <c r="E4581" t="s">
        <v>75</v>
      </c>
      <c r="F4581" t="s">
        <v>76</v>
      </c>
      <c r="G4581" t="s">
        <v>61</v>
      </c>
      <c r="H4581" t="s">
        <v>71</v>
      </c>
      <c r="I4581" s="6">
        <v>4</v>
      </c>
      <c r="J4581" s="6">
        <v>1499</v>
      </c>
      <c r="K4581" s="6">
        <v>5996</v>
      </c>
      <c r="L4581" s="6">
        <v>0.05</v>
      </c>
      <c r="M4581" s="6">
        <v>299.8</v>
      </c>
      <c r="N4581" s="6">
        <v>5696.2</v>
      </c>
      <c r="O4581" s="6">
        <v>825.95</v>
      </c>
      <c r="P4581" t="s">
        <v>63</v>
      </c>
      <c r="Q4581" t="s">
        <v>64</v>
      </c>
      <c r="R4581" t="s">
        <v>65</v>
      </c>
      <c r="S4581" t="s">
        <v>107</v>
      </c>
      <c r="T4581" t="s">
        <v>35</v>
      </c>
      <c r="U4581" s="13">
        <f t="shared" si="284"/>
        <v>2024</v>
      </c>
      <c r="V4581" s="13">
        <f t="shared" si="285"/>
        <v>2</v>
      </c>
      <c r="W4581" s="20" t="str">
        <f t="shared" si="286"/>
        <v>February</v>
      </c>
      <c r="X4581">
        <v>0.14499999999999999</v>
      </c>
      <c r="Y4581" s="6">
        <f t="shared" si="287"/>
        <v>5396.4</v>
      </c>
      <c r="Z4581" cm="1">
        <f t="array" aca="1" ref="Z4581" ca="1">IF(roud(N4581,2)=ROUND(Z4581,2),"ok","error")</f>
        <v>0</v>
      </c>
    </row>
    <row r="4582" spans="1:26" x14ac:dyDescent="0.3">
      <c r="A4582" t="s">
        <v>6306</v>
      </c>
      <c r="B4582" s="4">
        <v>45458</v>
      </c>
      <c r="C4582" t="s">
        <v>2665</v>
      </c>
      <c r="D4582" t="s">
        <v>2666</v>
      </c>
      <c r="E4582" t="s">
        <v>50</v>
      </c>
      <c r="F4582" t="s">
        <v>51</v>
      </c>
      <c r="G4582" t="s">
        <v>52</v>
      </c>
      <c r="H4582" t="s">
        <v>53</v>
      </c>
      <c r="I4582" s="6">
        <v>1</v>
      </c>
      <c r="J4582" s="6">
        <v>2999</v>
      </c>
      <c r="K4582" s="6">
        <v>2999</v>
      </c>
      <c r="L4582" s="6">
        <v>0.1</v>
      </c>
      <c r="M4582" s="6">
        <v>299.89999999999998</v>
      </c>
      <c r="N4582" s="6">
        <v>2699.1</v>
      </c>
      <c r="O4582" s="6">
        <v>566.80999999999995</v>
      </c>
      <c r="P4582" t="s">
        <v>144</v>
      </c>
      <c r="Q4582" t="s">
        <v>145</v>
      </c>
      <c r="R4582" t="s">
        <v>65</v>
      </c>
      <c r="S4582" t="s">
        <v>34</v>
      </c>
      <c r="T4582" t="s">
        <v>35</v>
      </c>
      <c r="U4582" s="13">
        <f t="shared" si="284"/>
        <v>2024</v>
      </c>
      <c r="V4582" s="13">
        <f t="shared" si="285"/>
        <v>6</v>
      </c>
      <c r="W4582" s="20" t="str">
        <f t="shared" si="286"/>
        <v>June</v>
      </c>
      <c r="X4582">
        <v>0.21</v>
      </c>
      <c r="Y4582" s="6">
        <f t="shared" si="287"/>
        <v>2399.1999999999998</v>
      </c>
      <c r="Z4582" cm="1">
        <f t="array" aca="1" ref="Z4582" ca="1">IF(roud(N4582,2)=ROUND(Z4582,2),"ok","error")</f>
        <v>0</v>
      </c>
    </row>
    <row r="4583" spans="1:26" x14ac:dyDescent="0.3">
      <c r="A4583" t="s">
        <v>6307</v>
      </c>
      <c r="B4583" s="4">
        <v>45877</v>
      </c>
      <c r="C4583" t="s">
        <v>1606</v>
      </c>
      <c r="D4583" t="s">
        <v>1607</v>
      </c>
      <c r="E4583" t="s">
        <v>59</v>
      </c>
      <c r="F4583" t="s">
        <v>60</v>
      </c>
      <c r="G4583" t="s">
        <v>61</v>
      </c>
      <c r="H4583" t="s">
        <v>62</v>
      </c>
      <c r="I4583" s="6">
        <v>1</v>
      </c>
      <c r="J4583" s="6">
        <v>59999</v>
      </c>
      <c r="K4583" s="6">
        <v>59999</v>
      </c>
      <c r="L4583" s="6">
        <v>0.08</v>
      </c>
      <c r="M4583" s="6">
        <v>4799.92</v>
      </c>
      <c r="N4583" s="6">
        <v>55199.08</v>
      </c>
      <c r="O4583" s="6">
        <v>7507.07</v>
      </c>
      <c r="P4583" t="s">
        <v>144</v>
      </c>
      <c r="Q4583" t="s">
        <v>145</v>
      </c>
      <c r="R4583" t="s">
        <v>65</v>
      </c>
      <c r="S4583" t="s">
        <v>107</v>
      </c>
      <c r="T4583" t="s">
        <v>46</v>
      </c>
      <c r="U4583" s="13">
        <f t="shared" si="284"/>
        <v>2025</v>
      </c>
      <c r="V4583" s="13">
        <f t="shared" si="285"/>
        <v>8</v>
      </c>
      <c r="W4583" s="20" t="str">
        <f t="shared" si="286"/>
        <v>August</v>
      </c>
      <c r="X4583">
        <v>0.13600000000000001</v>
      </c>
      <c r="Y4583" s="6">
        <f t="shared" si="287"/>
        <v>50399.16</v>
      </c>
      <c r="Z4583" cm="1">
        <f t="array" aca="1" ref="Z4583" ca="1">IF(roud(N4583,2)=ROUND(Z4583,2),"ok","error")</f>
        <v>0</v>
      </c>
    </row>
    <row r="4584" spans="1:26" x14ac:dyDescent="0.3">
      <c r="A4584" t="s">
        <v>6308</v>
      </c>
      <c r="B4584" s="4">
        <v>45511</v>
      </c>
      <c r="C4584" t="s">
        <v>1387</v>
      </c>
      <c r="D4584" t="s">
        <v>1388</v>
      </c>
      <c r="E4584" t="s">
        <v>111</v>
      </c>
      <c r="F4584" t="s">
        <v>112</v>
      </c>
      <c r="G4584" t="s">
        <v>113</v>
      </c>
      <c r="H4584" t="s">
        <v>114</v>
      </c>
      <c r="I4584" s="6">
        <v>1</v>
      </c>
      <c r="J4584" s="6">
        <v>999</v>
      </c>
      <c r="K4584" s="6">
        <v>999</v>
      </c>
      <c r="L4584" s="6">
        <v>0.23</v>
      </c>
      <c r="M4584" s="6">
        <v>229.77</v>
      </c>
      <c r="N4584" s="6">
        <v>769.23</v>
      </c>
      <c r="O4584" s="6">
        <v>162.31</v>
      </c>
      <c r="P4584" t="s">
        <v>144</v>
      </c>
      <c r="Q4584" t="s">
        <v>145</v>
      </c>
      <c r="R4584" t="s">
        <v>65</v>
      </c>
      <c r="S4584" t="s">
        <v>45</v>
      </c>
      <c r="T4584" t="s">
        <v>55</v>
      </c>
      <c r="U4584" s="13">
        <f t="shared" si="284"/>
        <v>2024</v>
      </c>
      <c r="V4584" s="13">
        <f t="shared" si="285"/>
        <v>8</v>
      </c>
      <c r="W4584" s="20" t="str">
        <f t="shared" si="286"/>
        <v>August</v>
      </c>
      <c r="X4584">
        <v>0.21099999999999999</v>
      </c>
      <c r="Y4584" s="6">
        <f t="shared" si="287"/>
        <v>539.46</v>
      </c>
      <c r="Z4584" cm="1">
        <f t="array" aca="1" ref="Z4584" ca="1">IF(roud(N4584,2)=ROUND(Z4584,2),"ok","error")</f>
        <v>0</v>
      </c>
    </row>
    <row r="4585" spans="1:26" x14ac:dyDescent="0.3">
      <c r="A4585" t="s">
        <v>6309</v>
      </c>
      <c r="B4585" s="4">
        <v>45518</v>
      </c>
      <c r="C4585" t="s">
        <v>3569</v>
      </c>
      <c r="D4585" t="s">
        <v>3570</v>
      </c>
      <c r="E4585" t="s">
        <v>198</v>
      </c>
      <c r="F4585" t="s">
        <v>199</v>
      </c>
      <c r="G4585" t="s">
        <v>61</v>
      </c>
      <c r="H4585" t="s">
        <v>71</v>
      </c>
      <c r="I4585" s="6">
        <v>1</v>
      </c>
      <c r="J4585" s="6">
        <v>899</v>
      </c>
      <c r="K4585" s="6">
        <v>899</v>
      </c>
      <c r="L4585" s="6">
        <v>0.13</v>
      </c>
      <c r="M4585" s="6">
        <v>116.87</v>
      </c>
      <c r="N4585" s="6">
        <v>782.13</v>
      </c>
      <c r="O4585" s="6">
        <v>94.64</v>
      </c>
      <c r="P4585" t="s">
        <v>63</v>
      </c>
      <c r="Q4585" t="s">
        <v>64</v>
      </c>
      <c r="R4585" t="s">
        <v>65</v>
      </c>
      <c r="S4585" t="s">
        <v>45</v>
      </c>
      <c r="T4585" t="s">
        <v>35</v>
      </c>
      <c r="U4585" s="13">
        <f t="shared" si="284"/>
        <v>2024</v>
      </c>
      <c r="V4585" s="13">
        <f t="shared" si="285"/>
        <v>8</v>
      </c>
      <c r="W4585" s="20" t="str">
        <f t="shared" si="286"/>
        <v>August</v>
      </c>
      <c r="X4585">
        <v>0.121</v>
      </c>
      <c r="Y4585" s="6">
        <f t="shared" si="287"/>
        <v>665.26</v>
      </c>
      <c r="Z4585" cm="1">
        <f t="array" aca="1" ref="Z4585" ca="1">IF(roud(N4585,2)=ROUND(Z4585,2),"ok","error")</f>
        <v>0</v>
      </c>
    </row>
    <row r="4586" spans="1:26" x14ac:dyDescent="0.3">
      <c r="A4586" t="s">
        <v>6310</v>
      </c>
      <c r="B4586" s="4">
        <v>45954</v>
      </c>
      <c r="C4586" t="s">
        <v>1603</v>
      </c>
      <c r="D4586" t="s">
        <v>1604</v>
      </c>
      <c r="E4586" t="s">
        <v>284</v>
      </c>
      <c r="F4586" t="s">
        <v>285</v>
      </c>
      <c r="G4586" t="s">
        <v>52</v>
      </c>
      <c r="H4586" t="s">
        <v>129</v>
      </c>
      <c r="I4586" s="6">
        <v>1</v>
      </c>
      <c r="J4586" s="6">
        <v>999</v>
      </c>
      <c r="K4586" s="6">
        <v>999</v>
      </c>
      <c r="L4586" s="6">
        <v>0.18</v>
      </c>
      <c r="M4586" s="6">
        <v>179.82</v>
      </c>
      <c r="N4586" s="6">
        <v>819.18</v>
      </c>
      <c r="O4586" s="6">
        <v>152.37</v>
      </c>
      <c r="P4586" t="s">
        <v>63</v>
      </c>
      <c r="Q4586" t="s">
        <v>64</v>
      </c>
      <c r="R4586" t="s">
        <v>65</v>
      </c>
      <c r="S4586" t="s">
        <v>98</v>
      </c>
      <c r="T4586" t="s">
        <v>35</v>
      </c>
      <c r="U4586" s="13">
        <f t="shared" si="284"/>
        <v>2025</v>
      </c>
      <c r="V4586" s="13">
        <f t="shared" si="285"/>
        <v>10</v>
      </c>
      <c r="W4586" s="20" t="str">
        <f t="shared" si="286"/>
        <v>October</v>
      </c>
      <c r="X4586">
        <v>0.186</v>
      </c>
      <c r="Y4586" s="6">
        <f t="shared" si="287"/>
        <v>639.36</v>
      </c>
      <c r="Z4586" cm="1">
        <f t="array" aca="1" ref="Z4586" ca="1">IF(roud(N4586,2)=ROUND(Z4586,2),"ok","error")</f>
        <v>0</v>
      </c>
    </row>
    <row r="4587" spans="1:26" x14ac:dyDescent="0.3">
      <c r="A4587" t="s">
        <v>6311</v>
      </c>
      <c r="B4587" s="4">
        <v>45522</v>
      </c>
      <c r="C4587" t="s">
        <v>3955</v>
      </c>
      <c r="D4587" t="s">
        <v>3956</v>
      </c>
      <c r="E4587" t="s">
        <v>198</v>
      </c>
      <c r="F4587" t="s">
        <v>199</v>
      </c>
      <c r="G4587" t="s">
        <v>61</v>
      </c>
      <c r="H4587" t="s">
        <v>71</v>
      </c>
      <c r="I4587" s="6">
        <v>2</v>
      </c>
      <c r="J4587" s="6">
        <v>899</v>
      </c>
      <c r="K4587" s="6">
        <v>1798</v>
      </c>
      <c r="L4587" s="6">
        <v>0.23</v>
      </c>
      <c r="M4587" s="6">
        <v>413.54</v>
      </c>
      <c r="N4587" s="6">
        <v>1384.46</v>
      </c>
      <c r="O4587" s="6">
        <v>125.99</v>
      </c>
      <c r="P4587" t="s">
        <v>158</v>
      </c>
      <c r="Q4587" t="s">
        <v>159</v>
      </c>
      <c r="R4587" t="s">
        <v>160</v>
      </c>
      <c r="S4587" t="s">
        <v>107</v>
      </c>
      <c r="T4587" t="s">
        <v>35</v>
      </c>
      <c r="U4587" s="13">
        <f t="shared" si="284"/>
        <v>2024</v>
      </c>
      <c r="V4587" s="13">
        <f t="shared" si="285"/>
        <v>8</v>
      </c>
      <c r="W4587" s="20" t="str">
        <f t="shared" si="286"/>
        <v>August</v>
      </c>
      <c r="X4587">
        <v>9.0999999999999998E-2</v>
      </c>
      <c r="Y4587" s="6">
        <f t="shared" si="287"/>
        <v>970.92</v>
      </c>
      <c r="Z4587" cm="1">
        <f t="array" aca="1" ref="Z4587" ca="1">IF(roud(N4587,2)=ROUND(Z4587,2),"ok","error")</f>
        <v>0</v>
      </c>
    </row>
    <row r="4588" spans="1:26" x14ac:dyDescent="0.3">
      <c r="A4588" t="s">
        <v>6312</v>
      </c>
      <c r="B4588" s="4">
        <v>45985</v>
      </c>
      <c r="C4588" t="s">
        <v>2651</v>
      </c>
      <c r="D4588" t="s">
        <v>2652</v>
      </c>
      <c r="E4588" t="s">
        <v>323</v>
      </c>
      <c r="F4588" t="s">
        <v>324</v>
      </c>
      <c r="G4588" t="s">
        <v>29</v>
      </c>
      <c r="H4588" t="s">
        <v>304</v>
      </c>
      <c r="I4588" s="6">
        <v>1</v>
      </c>
      <c r="J4588" s="6">
        <v>799</v>
      </c>
      <c r="K4588" s="6">
        <v>799</v>
      </c>
      <c r="L4588" s="6">
        <v>0.13</v>
      </c>
      <c r="M4588" s="6">
        <v>103.87</v>
      </c>
      <c r="N4588" s="6">
        <v>695.13</v>
      </c>
      <c r="O4588" s="6">
        <v>195.33</v>
      </c>
      <c r="P4588" t="s">
        <v>63</v>
      </c>
      <c r="Q4588" t="s">
        <v>64</v>
      </c>
      <c r="R4588" t="s">
        <v>65</v>
      </c>
      <c r="S4588" t="s">
        <v>45</v>
      </c>
      <c r="T4588" t="s">
        <v>35</v>
      </c>
      <c r="U4588" s="13">
        <f t="shared" si="284"/>
        <v>2025</v>
      </c>
      <c r="V4588" s="13">
        <f t="shared" si="285"/>
        <v>11</v>
      </c>
      <c r="W4588" s="20" t="str">
        <f t="shared" si="286"/>
        <v>November</v>
      </c>
      <c r="X4588">
        <v>0.28100000000000003</v>
      </c>
      <c r="Y4588" s="6">
        <f t="shared" si="287"/>
        <v>591.26</v>
      </c>
      <c r="Z4588" cm="1">
        <f t="array" aca="1" ref="Z4588" ca="1">IF(roud(N4588,2)=ROUND(Z4588,2),"ok","error")</f>
        <v>0</v>
      </c>
    </row>
    <row r="4589" spans="1:26" x14ac:dyDescent="0.3">
      <c r="A4589" t="s">
        <v>6313</v>
      </c>
      <c r="B4589" s="4">
        <v>45503</v>
      </c>
      <c r="C4589" t="s">
        <v>1046</v>
      </c>
      <c r="D4589" t="s">
        <v>1047</v>
      </c>
      <c r="E4589" t="s">
        <v>50</v>
      </c>
      <c r="F4589" t="s">
        <v>51</v>
      </c>
      <c r="G4589" t="s">
        <v>52</v>
      </c>
      <c r="H4589" t="s">
        <v>53</v>
      </c>
      <c r="I4589" s="6">
        <v>2</v>
      </c>
      <c r="J4589" s="6">
        <v>2999</v>
      </c>
      <c r="K4589" s="6">
        <v>5998</v>
      </c>
      <c r="L4589" s="6">
        <v>0.13</v>
      </c>
      <c r="M4589" s="6">
        <v>779.74</v>
      </c>
      <c r="N4589" s="6">
        <v>5218.26</v>
      </c>
      <c r="O4589" s="6">
        <v>1048.8699999999999</v>
      </c>
      <c r="P4589" t="s">
        <v>191</v>
      </c>
      <c r="Q4589" t="s">
        <v>187</v>
      </c>
      <c r="R4589" t="s">
        <v>160</v>
      </c>
      <c r="S4589" t="s">
        <v>98</v>
      </c>
      <c r="T4589" t="s">
        <v>35</v>
      </c>
      <c r="U4589" s="13">
        <f t="shared" si="284"/>
        <v>2024</v>
      </c>
      <c r="V4589" s="13">
        <f t="shared" si="285"/>
        <v>7</v>
      </c>
      <c r="W4589" s="20" t="str">
        <f t="shared" si="286"/>
        <v>July</v>
      </c>
      <c r="X4589">
        <v>0.20100000000000001</v>
      </c>
      <c r="Y4589" s="6">
        <f t="shared" si="287"/>
        <v>4438.5200000000004</v>
      </c>
      <c r="Z4589" cm="1">
        <f t="array" aca="1" ref="Z4589" ca="1">IF(roud(N4589,2)=ROUND(Z4589,2),"ok","error")</f>
        <v>0</v>
      </c>
    </row>
    <row r="4590" spans="1:26" x14ac:dyDescent="0.3">
      <c r="A4590" t="s">
        <v>6314</v>
      </c>
      <c r="B4590" s="4">
        <v>45567</v>
      </c>
      <c r="C4590" t="s">
        <v>1471</v>
      </c>
      <c r="D4590" t="s">
        <v>1472</v>
      </c>
      <c r="E4590" t="s">
        <v>121</v>
      </c>
      <c r="F4590" t="s">
        <v>122</v>
      </c>
      <c r="G4590" t="s">
        <v>61</v>
      </c>
      <c r="H4590" t="s">
        <v>123</v>
      </c>
      <c r="I4590" s="6">
        <v>1</v>
      </c>
      <c r="J4590" s="6">
        <v>24999</v>
      </c>
      <c r="K4590" s="6">
        <v>24999</v>
      </c>
      <c r="L4590" s="6">
        <v>0.13</v>
      </c>
      <c r="M4590" s="6">
        <v>3249.87</v>
      </c>
      <c r="N4590" s="6">
        <v>21749.13</v>
      </c>
      <c r="O4590" s="6">
        <v>2631.64</v>
      </c>
      <c r="P4590" t="s">
        <v>82</v>
      </c>
      <c r="Q4590" t="s">
        <v>82</v>
      </c>
      <c r="R4590" t="s">
        <v>65</v>
      </c>
      <c r="S4590" t="s">
        <v>98</v>
      </c>
      <c r="T4590" t="s">
        <v>55</v>
      </c>
      <c r="U4590" s="13">
        <f t="shared" si="284"/>
        <v>2024</v>
      </c>
      <c r="V4590" s="13">
        <f t="shared" si="285"/>
        <v>10</v>
      </c>
      <c r="W4590" s="20" t="str">
        <f t="shared" si="286"/>
        <v>October</v>
      </c>
      <c r="X4590">
        <v>0.121</v>
      </c>
      <c r="Y4590" s="6">
        <f t="shared" si="287"/>
        <v>18499.259999999998</v>
      </c>
      <c r="Z4590" cm="1">
        <f t="array" aca="1" ref="Z4590" ca="1">IF(roud(N4590,2)=ROUND(Z4590,2),"ok","error")</f>
        <v>0</v>
      </c>
    </row>
    <row r="4591" spans="1:26" x14ac:dyDescent="0.3">
      <c r="A4591" t="s">
        <v>6315</v>
      </c>
      <c r="B4591" s="4">
        <v>45959</v>
      </c>
      <c r="C4591" t="s">
        <v>3887</v>
      </c>
      <c r="D4591" t="s">
        <v>3888</v>
      </c>
      <c r="E4591" t="s">
        <v>133</v>
      </c>
      <c r="F4591" t="s">
        <v>134</v>
      </c>
      <c r="G4591" t="s">
        <v>61</v>
      </c>
      <c r="H4591" t="s">
        <v>123</v>
      </c>
      <c r="I4591" s="6">
        <v>1</v>
      </c>
      <c r="J4591" s="6">
        <v>2999</v>
      </c>
      <c r="K4591" s="6">
        <v>2999</v>
      </c>
      <c r="L4591" s="6">
        <v>0.03</v>
      </c>
      <c r="M4591" s="6">
        <v>89.97</v>
      </c>
      <c r="N4591" s="6">
        <v>2909.03</v>
      </c>
      <c r="O4591" s="6">
        <v>439.26</v>
      </c>
      <c r="P4591" t="s">
        <v>31</v>
      </c>
      <c r="Q4591" t="s">
        <v>32</v>
      </c>
      <c r="R4591" t="s">
        <v>33</v>
      </c>
      <c r="S4591" t="s">
        <v>54</v>
      </c>
      <c r="T4591" t="s">
        <v>35</v>
      </c>
      <c r="U4591" s="13">
        <f t="shared" si="284"/>
        <v>2025</v>
      </c>
      <c r="V4591" s="13">
        <f t="shared" si="285"/>
        <v>10</v>
      </c>
      <c r="W4591" s="20" t="str">
        <f t="shared" si="286"/>
        <v>October</v>
      </c>
      <c r="X4591">
        <v>0.151</v>
      </c>
      <c r="Y4591" s="6">
        <f t="shared" si="287"/>
        <v>2819.06</v>
      </c>
      <c r="Z4591" cm="1">
        <f t="array" aca="1" ref="Z4591" ca="1">IF(roud(N4591,2)=ROUND(Z4591,2),"ok","error")</f>
        <v>0</v>
      </c>
    </row>
    <row r="4592" spans="1:26" x14ac:dyDescent="0.3">
      <c r="A4592" t="s">
        <v>6316</v>
      </c>
      <c r="B4592" s="4">
        <v>45711</v>
      </c>
      <c r="C4592" t="s">
        <v>1623</v>
      </c>
      <c r="D4592" t="s">
        <v>1624</v>
      </c>
      <c r="E4592" t="s">
        <v>102</v>
      </c>
      <c r="F4592" t="s">
        <v>103</v>
      </c>
      <c r="G4592" t="s">
        <v>52</v>
      </c>
      <c r="H4592" t="s">
        <v>104</v>
      </c>
      <c r="I4592" s="6">
        <v>1</v>
      </c>
      <c r="J4592" s="6">
        <v>5999</v>
      </c>
      <c r="K4592" s="6">
        <v>5999</v>
      </c>
      <c r="L4592" s="6">
        <v>0.13</v>
      </c>
      <c r="M4592" s="6">
        <v>779.87</v>
      </c>
      <c r="N4592" s="6">
        <v>5219.13</v>
      </c>
      <c r="O4592" s="6">
        <v>1049.05</v>
      </c>
      <c r="P4592" t="s">
        <v>31</v>
      </c>
      <c r="Q4592" t="s">
        <v>32</v>
      </c>
      <c r="R4592" t="s">
        <v>33</v>
      </c>
      <c r="S4592" t="s">
        <v>107</v>
      </c>
      <c r="T4592" t="s">
        <v>55</v>
      </c>
      <c r="U4592" s="13">
        <f t="shared" si="284"/>
        <v>2025</v>
      </c>
      <c r="V4592" s="13">
        <f t="shared" si="285"/>
        <v>2</v>
      </c>
      <c r="W4592" s="20" t="str">
        <f t="shared" si="286"/>
        <v>February</v>
      </c>
      <c r="X4592">
        <v>0.20100000000000001</v>
      </c>
      <c r="Y4592" s="6">
        <f t="shared" si="287"/>
        <v>4439.26</v>
      </c>
      <c r="Z4592" cm="1">
        <f t="array" aca="1" ref="Z4592" ca="1">IF(roud(N4592,2)=ROUND(Z4592,2),"ok","error")</f>
        <v>0</v>
      </c>
    </row>
    <row r="4593" spans="1:26" x14ac:dyDescent="0.3">
      <c r="A4593" t="s">
        <v>6317</v>
      </c>
      <c r="B4593" s="4">
        <v>45817</v>
      </c>
      <c r="C4593" t="s">
        <v>1481</v>
      </c>
      <c r="D4593" t="s">
        <v>1482</v>
      </c>
      <c r="E4593" t="s">
        <v>302</v>
      </c>
      <c r="F4593" t="s">
        <v>303</v>
      </c>
      <c r="G4593" t="s">
        <v>29</v>
      </c>
      <c r="H4593" t="s">
        <v>304</v>
      </c>
      <c r="I4593" s="6">
        <v>1</v>
      </c>
      <c r="J4593" s="6">
        <v>1799</v>
      </c>
      <c r="K4593" s="6">
        <v>1799</v>
      </c>
      <c r="L4593" s="6">
        <v>0.18</v>
      </c>
      <c r="M4593" s="6">
        <v>323.82</v>
      </c>
      <c r="N4593" s="6">
        <v>1475.18</v>
      </c>
      <c r="O4593" s="6">
        <v>392.4</v>
      </c>
      <c r="P4593" t="s">
        <v>31</v>
      </c>
      <c r="Q4593" t="s">
        <v>32</v>
      </c>
      <c r="R4593" t="s">
        <v>33</v>
      </c>
      <c r="S4593" t="s">
        <v>34</v>
      </c>
      <c r="T4593" t="s">
        <v>35</v>
      </c>
      <c r="U4593" s="13">
        <f t="shared" si="284"/>
        <v>2025</v>
      </c>
      <c r="V4593" s="13">
        <f t="shared" si="285"/>
        <v>6</v>
      </c>
      <c r="W4593" s="20" t="str">
        <f t="shared" si="286"/>
        <v>June</v>
      </c>
      <c r="X4593">
        <v>0.26600000000000001</v>
      </c>
      <c r="Y4593" s="6">
        <f t="shared" si="287"/>
        <v>1151.3599999999999</v>
      </c>
      <c r="Z4593" cm="1">
        <f t="array" aca="1" ref="Z4593" ca="1">IF(roud(N4593,2)=ROUND(Z4593,2),"ok","error")</f>
        <v>0</v>
      </c>
    </row>
    <row r="4594" spans="1:26" x14ac:dyDescent="0.3">
      <c r="A4594" t="s">
        <v>6318</v>
      </c>
      <c r="B4594" s="4">
        <v>45312</v>
      </c>
      <c r="C4594" t="s">
        <v>755</v>
      </c>
      <c r="D4594" t="s">
        <v>756</v>
      </c>
      <c r="E4594" t="s">
        <v>273</v>
      </c>
      <c r="F4594" t="s">
        <v>274</v>
      </c>
      <c r="G4594" t="s">
        <v>29</v>
      </c>
      <c r="H4594" t="s">
        <v>88</v>
      </c>
      <c r="I4594" s="6">
        <v>1</v>
      </c>
      <c r="J4594" s="6">
        <v>2499</v>
      </c>
      <c r="K4594" s="6">
        <v>2499</v>
      </c>
      <c r="L4594" s="6">
        <v>0.08</v>
      </c>
      <c r="M4594" s="6">
        <v>199.92</v>
      </c>
      <c r="N4594" s="6">
        <v>2299.08</v>
      </c>
      <c r="O4594" s="6">
        <v>680.53</v>
      </c>
      <c r="P4594" t="s">
        <v>191</v>
      </c>
      <c r="Q4594" t="s">
        <v>187</v>
      </c>
      <c r="R4594" t="s">
        <v>160</v>
      </c>
      <c r="S4594" t="s">
        <v>45</v>
      </c>
      <c r="T4594" t="s">
        <v>55</v>
      </c>
      <c r="U4594" s="13">
        <f t="shared" si="284"/>
        <v>2024</v>
      </c>
      <c r="V4594" s="13">
        <f t="shared" si="285"/>
        <v>1</v>
      </c>
      <c r="W4594" s="20" t="str">
        <f t="shared" si="286"/>
        <v>January</v>
      </c>
      <c r="X4594">
        <v>0.29599999999999999</v>
      </c>
      <c r="Y4594" s="6">
        <f t="shared" si="287"/>
        <v>2099.16</v>
      </c>
      <c r="Z4594" cm="1">
        <f t="array" aca="1" ref="Z4594" ca="1">IF(roud(N4594,2)=ROUND(Z4594,2),"ok","error")</f>
        <v>0</v>
      </c>
    </row>
    <row r="4595" spans="1:26" x14ac:dyDescent="0.3">
      <c r="A4595" t="s">
        <v>6319</v>
      </c>
      <c r="B4595" s="4">
        <v>45990</v>
      </c>
      <c r="C4595" t="s">
        <v>2385</v>
      </c>
      <c r="D4595" t="s">
        <v>2386</v>
      </c>
      <c r="E4595" t="s">
        <v>284</v>
      </c>
      <c r="F4595" t="s">
        <v>285</v>
      </c>
      <c r="G4595" t="s">
        <v>52</v>
      </c>
      <c r="H4595" t="s">
        <v>129</v>
      </c>
      <c r="I4595" s="6">
        <v>2</v>
      </c>
      <c r="J4595" s="6">
        <v>999</v>
      </c>
      <c r="K4595" s="6">
        <v>1998</v>
      </c>
      <c r="L4595" s="6">
        <v>0.18</v>
      </c>
      <c r="M4595" s="6">
        <v>359.64</v>
      </c>
      <c r="N4595" s="6">
        <v>1638.36</v>
      </c>
      <c r="O4595" s="6">
        <v>304.73</v>
      </c>
      <c r="P4595" t="s">
        <v>31</v>
      </c>
      <c r="Q4595" t="s">
        <v>32</v>
      </c>
      <c r="R4595" t="s">
        <v>33</v>
      </c>
      <c r="S4595" t="s">
        <v>45</v>
      </c>
      <c r="T4595" t="s">
        <v>35</v>
      </c>
      <c r="U4595" s="13">
        <f t="shared" si="284"/>
        <v>2025</v>
      </c>
      <c r="V4595" s="13">
        <f t="shared" si="285"/>
        <v>11</v>
      </c>
      <c r="W4595" s="20" t="str">
        <f t="shared" si="286"/>
        <v>November</v>
      </c>
      <c r="X4595">
        <v>0.186</v>
      </c>
      <c r="Y4595" s="6">
        <f t="shared" si="287"/>
        <v>1278.72</v>
      </c>
      <c r="Z4595" cm="1">
        <f t="array" aca="1" ref="Z4595" ca="1">IF(roud(N4595,2)=ROUND(Z4595,2),"ok","error")</f>
        <v>0</v>
      </c>
    </row>
    <row r="4596" spans="1:26" x14ac:dyDescent="0.3">
      <c r="A4596" t="s">
        <v>6320</v>
      </c>
      <c r="B4596" s="4">
        <v>45301</v>
      </c>
      <c r="C4596" t="s">
        <v>3603</v>
      </c>
      <c r="D4596" t="s">
        <v>3604</v>
      </c>
      <c r="E4596" t="s">
        <v>356</v>
      </c>
      <c r="F4596" t="s">
        <v>357</v>
      </c>
      <c r="G4596" t="s">
        <v>214</v>
      </c>
      <c r="H4596" t="s">
        <v>260</v>
      </c>
      <c r="I4596" s="6">
        <v>2</v>
      </c>
      <c r="J4596" s="6">
        <v>699</v>
      </c>
      <c r="K4596" s="6">
        <v>1398</v>
      </c>
      <c r="L4596" s="6">
        <v>0.23</v>
      </c>
      <c r="M4596" s="6">
        <v>321.54000000000002</v>
      </c>
      <c r="N4596" s="6">
        <v>1076.46</v>
      </c>
      <c r="O4596" s="6">
        <v>334.78</v>
      </c>
      <c r="P4596" t="s">
        <v>170</v>
      </c>
      <c r="Q4596" t="s">
        <v>171</v>
      </c>
      <c r="R4596" t="s">
        <v>44</v>
      </c>
      <c r="S4596" t="s">
        <v>98</v>
      </c>
      <c r="T4596" t="s">
        <v>55</v>
      </c>
      <c r="U4596" s="13">
        <f t="shared" si="284"/>
        <v>2024</v>
      </c>
      <c r="V4596" s="13">
        <f t="shared" si="285"/>
        <v>1</v>
      </c>
      <c r="W4596" s="20" t="str">
        <f t="shared" si="286"/>
        <v>January</v>
      </c>
      <c r="X4596">
        <v>0.311</v>
      </c>
      <c r="Y4596" s="6">
        <f t="shared" si="287"/>
        <v>754.92</v>
      </c>
      <c r="Z4596" cm="1">
        <f t="array" aca="1" ref="Z4596" ca="1">IF(roud(N4596,2)=ROUND(Z4596,2),"ok","error")</f>
        <v>0</v>
      </c>
    </row>
    <row r="4597" spans="1:26" x14ac:dyDescent="0.3">
      <c r="A4597" t="s">
        <v>6321</v>
      </c>
      <c r="B4597" s="4">
        <v>45777</v>
      </c>
      <c r="C4597" t="s">
        <v>2190</v>
      </c>
      <c r="D4597" t="s">
        <v>2191</v>
      </c>
      <c r="E4597" t="s">
        <v>273</v>
      </c>
      <c r="F4597" t="s">
        <v>274</v>
      </c>
      <c r="G4597" t="s">
        <v>29</v>
      </c>
      <c r="H4597" t="s">
        <v>88</v>
      </c>
      <c r="I4597" s="6">
        <v>1</v>
      </c>
      <c r="J4597" s="6">
        <v>2499</v>
      </c>
      <c r="K4597" s="6">
        <v>2499</v>
      </c>
      <c r="L4597" s="6">
        <v>0.13</v>
      </c>
      <c r="M4597" s="6">
        <v>324.87</v>
      </c>
      <c r="N4597" s="6">
        <v>2174.13</v>
      </c>
      <c r="O4597" s="6">
        <v>610.92999999999995</v>
      </c>
      <c r="P4597" t="s">
        <v>94</v>
      </c>
      <c r="Q4597" t="s">
        <v>64</v>
      </c>
      <c r="R4597" t="s">
        <v>65</v>
      </c>
      <c r="S4597" t="s">
        <v>107</v>
      </c>
      <c r="T4597" t="s">
        <v>35</v>
      </c>
      <c r="U4597" s="13">
        <f t="shared" si="284"/>
        <v>2025</v>
      </c>
      <c r="V4597" s="13">
        <f t="shared" si="285"/>
        <v>4</v>
      </c>
      <c r="W4597" s="20" t="str">
        <f t="shared" si="286"/>
        <v>April</v>
      </c>
      <c r="X4597">
        <v>0.28100000000000003</v>
      </c>
      <c r="Y4597" s="6">
        <f t="shared" si="287"/>
        <v>1849.26</v>
      </c>
      <c r="Z4597" cm="1">
        <f t="array" aca="1" ref="Z4597" ca="1">IF(roud(N4597,2)=ROUND(Z4597,2),"ok","error")</f>
        <v>0</v>
      </c>
    </row>
    <row r="4598" spans="1:26" x14ac:dyDescent="0.3">
      <c r="A4598" t="s">
        <v>6322</v>
      </c>
      <c r="B4598" s="4">
        <v>45427</v>
      </c>
      <c r="C4598" t="s">
        <v>2951</v>
      </c>
      <c r="D4598" t="s">
        <v>2952</v>
      </c>
      <c r="E4598" t="s">
        <v>75</v>
      </c>
      <c r="F4598" t="s">
        <v>76</v>
      </c>
      <c r="G4598" t="s">
        <v>61</v>
      </c>
      <c r="H4598" t="s">
        <v>71</v>
      </c>
      <c r="I4598" s="6">
        <v>2</v>
      </c>
      <c r="J4598" s="6">
        <v>1499</v>
      </c>
      <c r="K4598" s="6">
        <v>2998</v>
      </c>
      <c r="L4598" s="6">
        <v>0.08</v>
      </c>
      <c r="M4598" s="6">
        <v>239.84</v>
      </c>
      <c r="N4598" s="6">
        <v>2758.16</v>
      </c>
      <c r="O4598" s="6">
        <v>375.11</v>
      </c>
      <c r="P4598" t="s">
        <v>144</v>
      </c>
      <c r="Q4598" t="s">
        <v>145</v>
      </c>
      <c r="R4598" t="s">
        <v>65</v>
      </c>
      <c r="S4598" t="s">
        <v>107</v>
      </c>
      <c r="T4598" t="s">
        <v>46</v>
      </c>
      <c r="U4598" s="13">
        <f t="shared" si="284"/>
        <v>2024</v>
      </c>
      <c r="V4598" s="13">
        <f t="shared" si="285"/>
        <v>5</v>
      </c>
      <c r="W4598" s="20" t="str">
        <f t="shared" si="286"/>
        <v>May</v>
      </c>
      <c r="X4598">
        <v>0.13600000000000001</v>
      </c>
      <c r="Y4598" s="6">
        <f t="shared" si="287"/>
        <v>2518.3200000000002</v>
      </c>
      <c r="Z4598" cm="1">
        <f t="array" aca="1" ref="Z4598" ca="1">IF(roud(N4598,2)=ROUND(Z4598,2),"ok","error")</f>
        <v>0</v>
      </c>
    </row>
    <row r="4599" spans="1:26" x14ac:dyDescent="0.3">
      <c r="A4599" t="s">
        <v>6323</v>
      </c>
      <c r="B4599" s="4">
        <v>45954</v>
      </c>
      <c r="C4599" t="s">
        <v>649</v>
      </c>
      <c r="D4599" t="s">
        <v>650</v>
      </c>
      <c r="E4599" t="s">
        <v>121</v>
      </c>
      <c r="F4599" t="s">
        <v>122</v>
      </c>
      <c r="G4599" t="s">
        <v>61</v>
      </c>
      <c r="H4599" t="s">
        <v>123</v>
      </c>
      <c r="I4599" s="6">
        <v>2</v>
      </c>
      <c r="J4599" s="6">
        <v>24999</v>
      </c>
      <c r="K4599" s="6">
        <v>49998</v>
      </c>
      <c r="L4599" s="6">
        <v>0.33</v>
      </c>
      <c r="M4599" s="6">
        <v>16499.34</v>
      </c>
      <c r="N4599" s="6">
        <v>33498.660000000003</v>
      </c>
      <c r="O4599" s="6">
        <v>2043.42</v>
      </c>
      <c r="P4599" t="s">
        <v>158</v>
      </c>
      <c r="Q4599" t="s">
        <v>159</v>
      </c>
      <c r="R4599" t="s">
        <v>160</v>
      </c>
      <c r="S4599" t="s">
        <v>107</v>
      </c>
      <c r="T4599" t="s">
        <v>55</v>
      </c>
      <c r="U4599" s="13">
        <f t="shared" si="284"/>
        <v>2025</v>
      </c>
      <c r="V4599" s="13">
        <f t="shared" si="285"/>
        <v>10</v>
      </c>
      <c r="W4599" s="20" t="str">
        <f t="shared" si="286"/>
        <v>October</v>
      </c>
      <c r="X4599">
        <v>6.0999999999999999E-2</v>
      </c>
      <c r="Y4599" s="6">
        <f t="shared" si="287"/>
        <v>16999.32</v>
      </c>
      <c r="Z4599" cm="1">
        <f t="array" aca="1" ref="Z4599" ca="1">IF(roud(N4599,2)=ROUND(Z4599,2),"ok","error")</f>
        <v>0</v>
      </c>
    </row>
    <row r="4600" spans="1:26" x14ac:dyDescent="0.3">
      <c r="A4600" t="s">
        <v>6324</v>
      </c>
      <c r="B4600" s="4">
        <v>45469</v>
      </c>
      <c r="C4600" t="s">
        <v>3508</v>
      </c>
      <c r="D4600" t="s">
        <v>3509</v>
      </c>
      <c r="E4600" t="s">
        <v>181</v>
      </c>
      <c r="F4600" t="s">
        <v>182</v>
      </c>
      <c r="G4600" t="s">
        <v>113</v>
      </c>
      <c r="H4600" t="s">
        <v>114</v>
      </c>
      <c r="I4600" s="6">
        <v>2</v>
      </c>
      <c r="J4600" s="6">
        <v>2499</v>
      </c>
      <c r="K4600" s="6">
        <v>4998</v>
      </c>
      <c r="L4600" s="6">
        <v>0.08</v>
      </c>
      <c r="M4600" s="6">
        <v>399.84</v>
      </c>
      <c r="N4600" s="6">
        <v>4598.16</v>
      </c>
      <c r="O4600" s="6">
        <v>1177.1300000000001</v>
      </c>
      <c r="P4600" t="s">
        <v>89</v>
      </c>
      <c r="Q4600" t="s">
        <v>90</v>
      </c>
      <c r="R4600" t="s">
        <v>65</v>
      </c>
      <c r="S4600" t="s">
        <v>107</v>
      </c>
      <c r="T4600" t="s">
        <v>55</v>
      </c>
      <c r="U4600" s="13">
        <f t="shared" si="284"/>
        <v>2024</v>
      </c>
      <c r="V4600" s="13">
        <f t="shared" si="285"/>
        <v>6</v>
      </c>
      <c r="W4600" s="20" t="str">
        <f t="shared" si="286"/>
        <v>June</v>
      </c>
      <c r="X4600">
        <v>0.25600000000000001</v>
      </c>
      <c r="Y4600" s="6">
        <f t="shared" si="287"/>
        <v>4198.32</v>
      </c>
      <c r="Z4600" cm="1">
        <f t="array" aca="1" ref="Z4600" ca="1">IF(roud(N4600,2)=ROUND(Z4600,2),"ok","error")</f>
        <v>0</v>
      </c>
    </row>
    <row r="4601" spans="1:26" x14ac:dyDescent="0.3">
      <c r="A4601" t="s">
        <v>6325</v>
      </c>
      <c r="B4601" s="4">
        <v>45907</v>
      </c>
      <c r="C4601" t="s">
        <v>1765</v>
      </c>
      <c r="D4601" t="s">
        <v>1766</v>
      </c>
      <c r="E4601" t="s">
        <v>484</v>
      </c>
      <c r="F4601" t="s">
        <v>485</v>
      </c>
      <c r="G4601" t="s">
        <v>113</v>
      </c>
      <c r="H4601" t="s">
        <v>169</v>
      </c>
      <c r="I4601" s="6">
        <v>1</v>
      </c>
      <c r="J4601" s="6">
        <v>1599</v>
      </c>
      <c r="K4601" s="6">
        <v>1599</v>
      </c>
      <c r="L4601" s="6">
        <v>0.13</v>
      </c>
      <c r="M4601" s="6">
        <v>207.87</v>
      </c>
      <c r="N4601" s="6">
        <v>1391.13</v>
      </c>
      <c r="O4601" s="6">
        <v>335.26</v>
      </c>
      <c r="P4601" t="s">
        <v>82</v>
      </c>
      <c r="Q4601" t="s">
        <v>82</v>
      </c>
      <c r="R4601" t="s">
        <v>65</v>
      </c>
      <c r="S4601" t="s">
        <v>54</v>
      </c>
      <c r="T4601" t="s">
        <v>35</v>
      </c>
      <c r="U4601" s="13">
        <f t="shared" si="284"/>
        <v>2025</v>
      </c>
      <c r="V4601" s="13">
        <f t="shared" si="285"/>
        <v>9</v>
      </c>
      <c r="W4601" s="20" t="str">
        <f t="shared" si="286"/>
        <v>September</v>
      </c>
      <c r="X4601">
        <v>0.24099999999999999</v>
      </c>
      <c r="Y4601" s="6">
        <f t="shared" si="287"/>
        <v>1183.26</v>
      </c>
      <c r="Z4601" cm="1">
        <f t="array" aca="1" ref="Z4601" ca="1">IF(roud(N4601,2)=ROUND(Z4601,2),"ok","error")</f>
        <v>0</v>
      </c>
    </row>
    <row r="4602" spans="1:26" x14ac:dyDescent="0.3">
      <c r="A4602" t="s">
        <v>6326</v>
      </c>
      <c r="B4602" s="4">
        <v>45300</v>
      </c>
      <c r="C4602" t="s">
        <v>808</v>
      </c>
      <c r="D4602" t="s">
        <v>809</v>
      </c>
      <c r="E4602" t="s">
        <v>69</v>
      </c>
      <c r="F4602" t="s">
        <v>70</v>
      </c>
      <c r="G4602" t="s">
        <v>61</v>
      </c>
      <c r="H4602" t="s">
        <v>71</v>
      </c>
      <c r="I4602" s="6">
        <v>2</v>
      </c>
      <c r="J4602" s="6">
        <v>1299</v>
      </c>
      <c r="K4602" s="6">
        <v>2598</v>
      </c>
      <c r="L4602" s="6">
        <v>0.18</v>
      </c>
      <c r="M4602" s="6">
        <v>467.64</v>
      </c>
      <c r="N4602" s="6">
        <v>2130.36</v>
      </c>
      <c r="O4602" s="6">
        <v>225.82</v>
      </c>
      <c r="P4602" t="s">
        <v>191</v>
      </c>
      <c r="Q4602" t="s">
        <v>187</v>
      </c>
      <c r="R4602" t="s">
        <v>160</v>
      </c>
      <c r="S4602" t="s">
        <v>98</v>
      </c>
      <c r="T4602" t="s">
        <v>35</v>
      </c>
      <c r="U4602" s="13">
        <f t="shared" si="284"/>
        <v>2024</v>
      </c>
      <c r="V4602" s="13">
        <f t="shared" si="285"/>
        <v>1</v>
      </c>
      <c r="W4602" s="20" t="str">
        <f t="shared" si="286"/>
        <v>January</v>
      </c>
      <c r="X4602">
        <v>0.106</v>
      </c>
      <c r="Y4602" s="6">
        <f t="shared" si="287"/>
        <v>1662.72</v>
      </c>
      <c r="Z4602" cm="1">
        <f t="array" aca="1" ref="Z4602" ca="1">IF(roud(N4602,2)=ROUND(Z4602,2),"ok","error")</f>
        <v>0</v>
      </c>
    </row>
    <row r="4603" spans="1:26" x14ac:dyDescent="0.3">
      <c r="A4603" t="s">
        <v>6327</v>
      </c>
      <c r="B4603" s="4">
        <v>45521</v>
      </c>
      <c r="C4603" t="s">
        <v>84</v>
      </c>
      <c r="D4603" t="s">
        <v>85</v>
      </c>
      <c r="E4603" t="s">
        <v>273</v>
      </c>
      <c r="F4603" t="s">
        <v>274</v>
      </c>
      <c r="G4603" t="s">
        <v>29</v>
      </c>
      <c r="H4603" t="s">
        <v>88</v>
      </c>
      <c r="I4603" s="6">
        <v>2</v>
      </c>
      <c r="J4603" s="6">
        <v>2499</v>
      </c>
      <c r="K4603" s="6">
        <v>4998</v>
      </c>
      <c r="L4603" s="6">
        <v>0.03</v>
      </c>
      <c r="M4603" s="6">
        <v>149.94</v>
      </c>
      <c r="N4603" s="6">
        <v>4848.0600000000004</v>
      </c>
      <c r="O4603" s="6">
        <v>1507.75</v>
      </c>
      <c r="P4603" t="s">
        <v>42</v>
      </c>
      <c r="Q4603" t="s">
        <v>43</v>
      </c>
      <c r="R4603" t="s">
        <v>44</v>
      </c>
      <c r="S4603" t="s">
        <v>107</v>
      </c>
      <c r="T4603" t="s">
        <v>35</v>
      </c>
      <c r="U4603" s="13">
        <f t="shared" si="284"/>
        <v>2024</v>
      </c>
      <c r="V4603" s="13">
        <f t="shared" si="285"/>
        <v>8</v>
      </c>
      <c r="W4603" s="20" t="str">
        <f t="shared" si="286"/>
        <v>August</v>
      </c>
      <c r="X4603">
        <v>0.311</v>
      </c>
      <c r="Y4603" s="6">
        <f t="shared" si="287"/>
        <v>4698.12</v>
      </c>
      <c r="Z4603" cm="1">
        <f t="array" aca="1" ref="Z4603" ca="1">IF(roud(N4603,2)=ROUND(Z4603,2),"ok","error")</f>
        <v>0</v>
      </c>
    </row>
    <row r="4604" spans="1:26" x14ac:dyDescent="0.3">
      <c r="A4604" t="s">
        <v>6328</v>
      </c>
      <c r="B4604" s="4">
        <v>45550</v>
      </c>
      <c r="C4604" t="s">
        <v>2103</v>
      </c>
      <c r="D4604" t="s">
        <v>2104</v>
      </c>
      <c r="E4604" t="s">
        <v>111</v>
      </c>
      <c r="F4604" t="s">
        <v>112</v>
      </c>
      <c r="G4604" t="s">
        <v>113</v>
      </c>
      <c r="H4604" t="s">
        <v>114</v>
      </c>
      <c r="I4604" s="6">
        <v>3</v>
      </c>
      <c r="J4604" s="6">
        <v>999</v>
      </c>
      <c r="K4604" s="6">
        <v>2997</v>
      </c>
      <c r="L4604" s="6">
        <v>0.03</v>
      </c>
      <c r="M4604" s="6">
        <v>89.91</v>
      </c>
      <c r="N4604" s="6">
        <v>2907.09</v>
      </c>
      <c r="O4604" s="6">
        <v>787.82</v>
      </c>
      <c r="P4604" t="s">
        <v>191</v>
      </c>
      <c r="Q4604" t="s">
        <v>187</v>
      </c>
      <c r="R4604" t="s">
        <v>160</v>
      </c>
      <c r="S4604" t="s">
        <v>107</v>
      </c>
      <c r="T4604" t="s">
        <v>55</v>
      </c>
      <c r="U4604" s="13">
        <f t="shared" si="284"/>
        <v>2024</v>
      </c>
      <c r="V4604" s="13">
        <f t="shared" si="285"/>
        <v>9</v>
      </c>
      <c r="W4604" s="20" t="str">
        <f t="shared" si="286"/>
        <v>September</v>
      </c>
      <c r="X4604">
        <v>0.27100000000000002</v>
      </c>
      <c r="Y4604" s="6">
        <f t="shared" si="287"/>
        <v>2817.18</v>
      </c>
      <c r="Z4604" cm="1">
        <f t="array" aca="1" ref="Z4604" ca="1">IF(roud(N4604,2)=ROUND(Z4604,2),"ok","error")</f>
        <v>0</v>
      </c>
    </row>
    <row r="4605" spans="1:26" x14ac:dyDescent="0.3">
      <c r="A4605" t="s">
        <v>6329</v>
      </c>
      <c r="B4605" s="4">
        <v>45914</v>
      </c>
      <c r="C4605" t="s">
        <v>2003</v>
      </c>
      <c r="D4605" t="s">
        <v>2004</v>
      </c>
      <c r="E4605" t="s">
        <v>40</v>
      </c>
      <c r="F4605" t="s">
        <v>41</v>
      </c>
      <c r="G4605" t="s">
        <v>29</v>
      </c>
      <c r="H4605" t="s">
        <v>30</v>
      </c>
      <c r="I4605" s="6">
        <v>2</v>
      </c>
      <c r="J4605" s="6">
        <v>1199</v>
      </c>
      <c r="K4605" s="6">
        <v>2398</v>
      </c>
      <c r="L4605" s="6">
        <v>0.18</v>
      </c>
      <c r="M4605" s="6">
        <v>431.64</v>
      </c>
      <c r="N4605" s="6">
        <v>1966.36</v>
      </c>
      <c r="O4605" s="6">
        <v>523.04999999999995</v>
      </c>
      <c r="P4605" t="s">
        <v>105</v>
      </c>
      <c r="Q4605" t="s">
        <v>106</v>
      </c>
      <c r="R4605" t="s">
        <v>44</v>
      </c>
      <c r="S4605" t="s">
        <v>54</v>
      </c>
      <c r="T4605" t="s">
        <v>46</v>
      </c>
      <c r="U4605" s="13">
        <f t="shared" si="284"/>
        <v>2025</v>
      </c>
      <c r="V4605" s="13">
        <f t="shared" si="285"/>
        <v>9</v>
      </c>
      <c r="W4605" s="20" t="str">
        <f t="shared" si="286"/>
        <v>September</v>
      </c>
      <c r="X4605">
        <v>0.26600000000000001</v>
      </c>
      <c r="Y4605" s="6">
        <f t="shared" si="287"/>
        <v>1534.72</v>
      </c>
      <c r="Z4605" cm="1">
        <f t="array" aca="1" ref="Z4605" ca="1">IF(roud(N4605,2)=ROUND(Z4605,2),"ok","error")</f>
        <v>0</v>
      </c>
    </row>
    <row r="4606" spans="1:26" x14ac:dyDescent="0.3">
      <c r="A4606" t="s">
        <v>6330</v>
      </c>
      <c r="B4606" s="4">
        <v>45604</v>
      </c>
      <c r="C4606" t="s">
        <v>1175</v>
      </c>
      <c r="D4606" t="s">
        <v>1176</v>
      </c>
      <c r="E4606" t="s">
        <v>258</v>
      </c>
      <c r="F4606" t="s">
        <v>259</v>
      </c>
      <c r="G4606" t="s">
        <v>214</v>
      </c>
      <c r="H4606" t="s">
        <v>260</v>
      </c>
      <c r="I4606" s="6">
        <v>1</v>
      </c>
      <c r="J4606" s="6">
        <v>399</v>
      </c>
      <c r="K4606" s="6">
        <v>399</v>
      </c>
      <c r="L4606" s="6">
        <v>0.18</v>
      </c>
      <c r="M4606" s="6">
        <v>71.819999999999993</v>
      </c>
      <c r="N4606" s="6">
        <v>327.18</v>
      </c>
      <c r="O4606" s="6">
        <v>106.66</v>
      </c>
      <c r="P4606" t="s">
        <v>170</v>
      </c>
      <c r="Q4606" t="s">
        <v>171</v>
      </c>
      <c r="R4606" t="s">
        <v>44</v>
      </c>
      <c r="S4606" t="s">
        <v>34</v>
      </c>
      <c r="T4606" t="s">
        <v>35</v>
      </c>
      <c r="U4606" s="13">
        <f t="shared" si="284"/>
        <v>2024</v>
      </c>
      <c r="V4606" s="13">
        <f t="shared" si="285"/>
        <v>11</v>
      </c>
      <c r="W4606" s="20" t="str">
        <f t="shared" si="286"/>
        <v>November</v>
      </c>
      <c r="X4606">
        <v>0.32600000000000001</v>
      </c>
      <c r="Y4606" s="6">
        <f t="shared" si="287"/>
        <v>255.36</v>
      </c>
      <c r="Z4606" cm="1">
        <f t="array" aca="1" ref="Z4606" ca="1">IF(roud(N4606,2)=ROUND(Z4606,2),"ok","error")</f>
        <v>0</v>
      </c>
    </row>
    <row r="4607" spans="1:26" x14ac:dyDescent="0.3">
      <c r="A4607" t="s">
        <v>6331</v>
      </c>
      <c r="B4607" s="4">
        <v>46021</v>
      </c>
      <c r="C4607" t="s">
        <v>817</v>
      </c>
      <c r="D4607" t="s">
        <v>818</v>
      </c>
      <c r="E4607" t="s">
        <v>50</v>
      </c>
      <c r="F4607" t="s">
        <v>51</v>
      </c>
      <c r="G4607" t="s">
        <v>52</v>
      </c>
      <c r="H4607" t="s">
        <v>53</v>
      </c>
      <c r="I4607" s="6">
        <v>2</v>
      </c>
      <c r="J4607" s="6">
        <v>2999</v>
      </c>
      <c r="K4607" s="6">
        <v>5998</v>
      </c>
      <c r="L4607" s="6">
        <v>0.13</v>
      </c>
      <c r="M4607" s="6">
        <v>779.74</v>
      </c>
      <c r="N4607" s="6">
        <v>5218.26</v>
      </c>
      <c r="O4607" s="6">
        <v>1048.8699999999999</v>
      </c>
      <c r="P4607" t="s">
        <v>31</v>
      </c>
      <c r="Q4607" t="s">
        <v>32</v>
      </c>
      <c r="R4607" t="s">
        <v>33</v>
      </c>
      <c r="S4607" t="s">
        <v>45</v>
      </c>
      <c r="T4607" t="s">
        <v>55</v>
      </c>
      <c r="U4607" s="13">
        <f t="shared" si="284"/>
        <v>2025</v>
      </c>
      <c r="V4607" s="13">
        <f t="shared" si="285"/>
        <v>12</v>
      </c>
      <c r="W4607" s="20" t="str">
        <f t="shared" si="286"/>
        <v>December</v>
      </c>
      <c r="X4607">
        <v>0.20100000000000001</v>
      </c>
      <c r="Y4607" s="6">
        <f t="shared" si="287"/>
        <v>4438.5200000000004</v>
      </c>
      <c r="Z4607" cm="1">
        <f t="array" aca="1" ref="Z4607" ca="1">IF(roud(N4607,2)=ROUND(Z4607,2),"ok","error")</f>
        <v>0</v>
      </c>
    </row>
    <row r="4608" spans="1:26" x14ac:dyDescent="0.3">
      <c r="A4608" t="s">
        <v>6332</v>
      </c>
      <c r="B4608" s="4">
        <v>46018</v>
      </c>
      <c r="C4608" t="s">
        <v>1171</v>
      </c>
      <c r="D4608" t="s">
        <v>1172</v>
      </c>
      <c r="E4608" t="s">
        <v>102</v>
      </c>
      <c r="F4608" t="s">
        <v>103</v>
      </c>
      <c r="G4608" t="s">
        <v>52</v>
      </c>
      <c r="H4608" t="s">
        <v>104</v>
      </c>
      <c r="I4608" s="6">
        <v>2</v>
      </c>
      <c r="J4608" s="6">
        <v>5999</v>
      </c>
      <c r="K4608" s="6">
        <v>11998</v>
      </c>
      <c r="L4608" s="6">
        <v>0.28000000000000003</v>
      </c>
      <c r="M4608" s="6">
        <v>3359.44</v>
      </c>
      <c r="N4608" s="6">
        <v>8638.56</v>
      </c>
      <c r="O4608" s="6">
        <v>1347.62</v>
      </c>
      <c r="P4608" t="s">
        <v>158</v>
      </c>
      <c r="Q4608" t="s">
        <v>159</v>
      </c>
      <c r="R4608" t="s">
        <v>160</v>
      </c>
      <c r="S4608" t="s">
        <v>107</v>
      </c>
      <c r="T4608" t="s">
        <v>35</v>
      </c>
      <c r="U4608" s="13">
        <f t="shared" si="284"/>
        <v>2025</v>
      </c>
      <c r="V4608" s="13">
        <f t="shared" si="285"/>
        <v>12</v>
      </c>
      <c r="W4608" s="20" t="str">
        <f t="shared" si="286"/>
        <v>December</v>
      </c>
      <c r="X4608">
        <v>0.156</v>
      </c>
      <c r="Y4608" s="6">
        <f t="shared" si="287"/>
        <v>5279.12</v>
      </c>
      <c r="Z4608" cm="1">
        <f t="array" aca="1" ref="Z4608" ca="1">IF(roud(N4608,2)=ROUND(Z4608,2),"ok","error")</f>
        <v>0</v>
      </c>
    </row>
    <row r="4609" spans="1:26" x14ac:dyDescent="0.3">
      <c r="A4609" t="s">
        <v>6333</v>
      </c>
      <c r="B4609" s="4">
        <v>45950</v>
      </c>
      <c r="C4609" t="s">
        <v>2530</v>
      </c>
      <c r="D4609" t="s">
        <v>2531</v>
      </c>
      <c r="E4609" t="s">
        <v>102</v>
      </c>
      <c r="F4609" t="s">
        <v>103</v>
      </c>
      <c r="G4609" t="s">
        <v>52</v>
      </c>
      <c r="H4609" t="s">
        <v>104</v>
      </c>
      <c r="I4609" s="6">
        <v>2</v>
      </c>
      <c r="J4609" s="6">
        <v>5999</v>
      </c>
      <c r="K4609" s="6">
        <v>11998</v>
      </c>
      <c r="L4609" s="6">
        <v>0.28000000000000003</v>
      </c>
      <c r="M4609" s="6">
        <v>3359.44</v>
      </c>
      <c r="N4609" s="6">
        <v>8638.56</v>
      </c>
      <c r="O4609" s="6">
        <v>1347.62</v>
      </c>
      <c r="P4609" t="s">
        <v>191</v>
      </c>
      <c r="Q4609" t="s">
        <v>187</v>
      </c>
      <c r="R4609" t="s">
        <v>160</v>
      </c>
      <c r="S4609" t="s">
        <v>34</v>
      </c>
      <c r="T4609" t="s">
        <v>35</v>
      </c>
      <c r="U4609" s="13">
        <f t="shared" si="284"/>
        <v>2025</v>
      </c>
      <c r="V4609" s="13">
        <f t="shared" si="285"/>
        <v>10</v>
      </c>
      <c r="W4609" s="20" t="str">
        <f t="shared" si="286"/>
        <v>October</v>
      </c>
      <c r="X4609">
        <v>0.156</v>
      </c>
      <c r="Y4609" s="6">
        <f t="shared" si="287"/>
        <v>5279.12</v>
      </c>
      <c r="Z4609" cm="1">
        <f t="array" aca="1" ref="Z4609" ca="1">IF(roud(N4609,2)=ROUND(Z4609,2),"ok","error")</f>
        <v>0</v>
      </c>
    </row>
    <row r="4610" spans="1:26" x14ac:dyDescent="0.3">
      <c r="A4610" t="s">
        <v>6334</v>
      </c>
      <c r="B4610" s="4">
        <v>45573</v>
      </c>
      <c r="C4610" t="s">
        <v>395</v>
      </c>
      <c r="D4610" t="s">
        <v>396</v>
      </c>
      <c r="E4610" t="s">
        <v>284</v>
      </c>
      <c r="F4610" t="s">
        <v>285</v>
      </c>
      <c r="G4610" t="s">
        <v>52</v>
      </c>
      <c r="H4610" t="s">
        <v>129</v>
      </c>
      <c r="I4610" s="6">
        <v>1</v>
      </c>
      <c r="J4610" s="6">
        <v>999</v>
      </c>
      <c r="K4610" s="6">
        <v>999</v>
      </c>
      <c r="L4610" s="6">
        <v>0.13</v>
      </c>
      <c r="M4610" s="6">
        <v>129.87</v>
      </c>
      <c r="N4610" s="6">
        <v>869.13</v>
      </c>
      <c r="O4610" s="6">
        <v>174.7</v>
      </c>
      <c r="P4610" t="s">
        <v>170</v>
      </c>
      <c r="Q4610" t="s">
        <v>171</v>
      </c>
      <c r="R4610" t="s">
        <v>44</v>
      </c>
      <c r="S4610" t="s">
        <v>34</v>
      </c>
      <c r="T4610" t="s">
        <v>46</v>
      </c>
      <c r="U4610" s="13">
        <f t="shared" si="284"/>
        <v>2024</v>
      </c>
      <c r="V4610" s="13">
        <f t="shared" si="285"/>
        <v>10</v>
      </c>
      <c r="W4610" s="20" t="str">
        <f t="shared" si="286"/>
        <v>October</v>
      </c>
      <c r="X4610">
        <v>0.20100000000000001</v>
      </c>
      <c r="Y4610" s="6">
        <f t="shared" si="287"/>
        <v>739.26</v>
      </c>
      <c r="Z4610" cm="1">
        <f t="array" aca="1" ref="Z4610" ca="1">IF(roud(N4610,2)=ROUND(Z4610,2),"ok","error")</f>
        <v>0</v>
      </c>
    </row>
    <row r="4611" spans="1:26" x14ac:dyDescent="0.3">
      <c r="A4611" t="s">
        <v>6335</v>
      </c>
      <c r="B4611" s="4">
        <v>45725</v>
      </c>
      <c r="C4611" t="s">
        <v>1209</v>
      </c>
      <c r="D4611" t="s">
        <v>1210</v>
      </c>
      <c r="E4611" t="s">
        <v>302</v>
      </c>
      <c r="F4611" t="s">
        <v>303</v>
      </c>
      <c r="G4611" t="s">
        <v>29</v>
      </c>
      <c r="H4611" t="s">
        <v>304</v>
      </c>
      <c r="I4611" s="6">
        <v>1</v>
      </c>
      <c r="J4611" s="6">
        <v>1799</v>
      </c>
      <c r="K4611" s="6">
        <v>1799</v>
      </c>
      <c r="L4611" s="6">
        <v>0.13</v>
      </c>
      <c r="M4611" s="6">
        <v>233.87</v>
      </c>
      <c r="N4611" s="6">
        <v>1565.13</v>
      </c>
      <c r="O4611" s="6">
        <v>439.8</v>
      </c>
      <c r="P4611" t="s">
        <v>31</v>
      </c>
      <c r="Q4611" t="s">
        <v>32</v>
      </c>
      <c r="R4611" t="s">
        <v>33</v>
      </c>
      <c r="S4611" t="s">
        <v>45</v>
      </c>
      <c r="T4611" t="s">
        <v>35</v>
      </c>
      <c r="U4611" s="13">
        <f t="shared" ref="U4611:U4674" si="288">YEAR(B4611)</f>
        <v>2025</v>
      </c>
      <c r="V4611" s="13">
        <f t="shared" ref="V4611:V4674" si="289">MONTH(B4611)</f>
        <v>3</v>
      </c>
      <c r="W4611" s="20" t="str">
        <f t="shared" ref="W4611:W4674" si="290">TEXT(B4611,"mmmm")</f>
        <v>March</v>
      </c>
      <c r="X4611">
        <v>0.28100000000000003</v>
      </c>
      <c r="Y4611" s="6">
        <f t="shared" ref="Y4611:Y4674" si="291">ROUND(N4611-(M4611),2)</f>
        <v>1331.26</v>
      </c>
      <c r="Z4611" cm="1">
        <f t="array" aca="1" ref="Z4611" ca="1">IF(roud(N4611,2)=ROUND(Z4611,2),"ok","error")</f>
        <v>0</v>
      </c>
    </row>
    <row r="4612" spans="1:26" x14ac:dyDescent="0.3">
      <c r="A4612" t="s">
        <v>6336</v>
      </c>
      <c r="B4612" s="4">
        <v>45677</v>
      </c>
      <c r="C4612" t="s">
        <v>695</v>
      </c>
      <c r="D4612" t="s">
        <v>696</v>
      </c>
      <c r="E4612" t="s">
        <v>212</v>
      </c>
      <c r="F4612" t="s">
        <v>213</v>
      </c>
      <c r="G4612" t="s">
        <v>214</v>
      </c>
      <c r="H4612" t="s">
        <v>215</v>
      </c>
      <c r="I4612" s="6">
        <v>1</v>
      </c>
      <c r="J4612" s="6">
        <v>599</v>
      </c>
      <c r="K4612" s="6">
        <v>599</v>
      </c>
      <c r="L4612" s="6">
        <v>0.03</v>
      </c>
      <c r="M4612" s="6">
        <v>17.97</v>
      </c>
      <c r="N4612" s="6">
        <v>581.03</v>
      </c>
      <c r="O4612" s="6">
        <v>215.56</v>
      </c>
      <c r="P4612" t="s">
        <v>158</v>
      </c>
      <c r="Q4612" t="s">
        <v>159</v>
      </c>
      <c r="R4612" t="s">
        <v>160</v>
      </c>
      <c r="S4612" t="s">
        <v>45</v>
      </c>
      <c r="T4612" t="s">
        <v>35</v>
      </c>
      <c r="U4612" s="13">
        <f t="shared" si="288"/>
        <v>2025</v>
      </c>
      <c r="V4612" s="13">
        <f t="shared" si="289"/>
        <v>1</v>
      </c>
      <c r="W4612" s="20" t="str">
        <f t="shared" si="290"/>
        <v>January</v>
      </c>
      <c r="X4612">
        <v>0.371</v>
      </c>
      <c r="Y4612" s="6">
        <f t="shared" si="291"/>
        <v>563.05999999999995</v>
      </c>
      <c r="Z4612" cm="1">
        <f t="array" aca="1" ref="Z4612" ca="1">IF(roud(N4612,2)=ROUND(Z4612,2),"ok","error")</f>
        <v>0</v>
      </c>
    </row>
    <row r="4613" spans="1:26" x14ac:dyDescent="0.3">
      <c r="A4613" t="s">
        <v>6337</v>
      </c>
      <c r="B4613" s="4">
        <v>45649</v>
      </c>
      <c r="C4613" t="s">
        <v>3470</v>
      </c>
      <c r="D4613" t="s">
        <v>3471</v>
      </c>
      <c r="E4613" t="s">
        <v>273</v>
      </c>
      <c r="F4613" t="s">
        <v>274</v>
      </c>
      <c r="G4613" t="s">
        <v>29</v>
      </c>
      <c r="H4613" t="s">
        <v>88</v>
      </c>
      <c r="I4613" s="6">
        <v>2</v>
      </c>
      <c r="J4613" s="6">
        <v>2499</v>
      </c>
      <c r="K4613" s="6">
        <v>4998</v>
      </c>
      <c r="L4613" s="6">
        <v>0.13</v>
      </c>
      <c r="M4613" s="6">
        <v>649.74</v>
      </c>
      <c r="N4613" s="6">
        <v>4348.26</v>
      </c>
      <c r="O4613" s="6">
        <v>1221.8599999999999</v>
      </c>
      <c r="P4613" t="s">
        <v>191</v>
      </c>
      <c r="Q4613" t="s">
        <v>187</v>
      </c>
      <c r="R4613" t="s">
        <v>160</v>
      </c>
      <c r="S4613" t="s">
        <v>98</v>
      </c>
      <c r="T4613" t="s">
        <v>55</v>
      </c>
      <c r="U4613" s="13">
        <f t="shared" si="288"/>
        <v>2024</v>
      </c>
      <c r="V4613" s="13">
        <f t="shared" si="289"/>
        <v>12</v>
      </c>
      <c r="W4613" s="20" t="str">
        <f t="shared" si="290"/>
        <v>December</v>
      </c>
      <c r="X4613">
        <v>0.28100000000000003</v>
      </c>
      <c r="Y4613" s="6">
        <f t="shared" si="291"/>
        <v>3698.52</v>
      </c>
      <c r="Z4613" cm="1">
        <f t="array" aca="1" ref="Z4613" ca="1">IF(roud(N4613,2)=ROUND(Z4613,2),"ok","error")</f>
        <v>0</v>
      </c>
    </row>
    <row r="4614" spans="1:26" x14ac:dyDescent="0.3">
      <c r="A4614" t="s">
        <v>6338</v>
      </c>
      <c r="B4614" s="4">
        <v>45762</v>
      </c>
      <c r="C4614" t="s">
        <v>2680</v>
      </c>
      <c r="D4614" t="s">
        <v>2681</v>
      </c>
      <c r="E4614" t="s">
        <v>75</v>
      </c>
      <c r="F4614" t="s">
        <v>76</v>
      </c>
      <c r="G4614" t="s">
        <v>61</v>
      </c>
      <c r="H4614" t="s">
        <v>71</v>
      </c>
      <c r="I4614" s="6">
        <v>1</v>
      </c>
      <c r="J4614" s="6">
        <v>1499</v>
      </c>
      <c r="K4614" s="6">
        <v>1499</v>
      </c>
      <c r="L4614" s="6">
        <v>0.03</v>
      </c>
      <c r="M4614" s="6">
        <v>44.97</v>
      </c>
      <c r="N4614" s="6">
        <v>1454.03</v>
      </c>
      <c r="O4614" s="6">
        <v>219.56</v>
      </c>
      <c r="P4614" t="s">
        <v>170</v>
      </c>
      <c r="Q4614" t="s">
        <v>171</v>
      </c>
      <c r="R4614" t="s">
        <v>44</v>
      </c>
      <c r="S4614" t="s">
        <v>54</v>
      </c>
      <c r="T4614" t="s">
        <v>46</v>
      </c>
      <c r="U4614" s="13">
        <f t="shared" si="288"/>
        <v>2025</v>
      </c>
      <c r="V4614" s="13">
        <f t="shared" si="289"/>
        <v>4</v>
      </c>
      <c r="W4614" s="20" t="str">
        <f t="shared" si="290"/>
        <v>April</v>
      </c>
      <c r="X4614">
        <v>0.151</v>
      </c>
      <c r="Y4614" s="6">
        <f t="shared" si="291"/>
        <v>1409.06</v>
      </c>
      <c r="Z4614" cm="1">
        <f t="array" aca="1" ref="Z4614" ca="1">IF(roud(N4614,2)=ROUND(Z4614,2),"ok","error")</f>
        <v>0</v>
      </c>
    </row>
    <row r="4615" spans="1:26" x14ac:dyDescent="0.3">
      <c r="A4615" t="s">
        <v>6339</v>
      </c>
      <c r="B4615" s="4">
        <v>45550</v>
      </c>
      <c r="C4615" t="s">
        <v>2015</v>
      </c>
      <c r="D4615" t="s">
        <v>2016</v>
      </c>
      <c r="E4615" t="s">
        <v>273</v>
      </c>
      <c r="F4615" t="s">
        <v>274</v>
      </c>
      <c r="G4615" t="s">
        <v>29</v>
      </c>
      <c r="H4615" t="s">
        <v>88</v>
      </c>
      <c r="I4615" s="6">
        <v>3</v>
      </c>
      <c r="J4615" s="6">
        <v>2499</v>
      </c>
      <c r="K4615" s="6">
        <v>7497</v>
      </c>
      <c r="L4615" s="6">
        <v>0.13</v>
      </c>
      <c r="M4615" s="6">
        <v>974.61</v>
      </c>
      <c r="N4615" s="6">
        <v>6522.39</v>
      </c>
      <c r="O4615" s="6">
        <v>1832.79</v>
      </c>
      <c r="P4615" t="s">
        <v>191</v>
      </c>
      <c r="Q4615" t="s">
        <v>187</v>
      </c>
      <c r="R4615" t="s">
        <v>160</v>
      </c>
      <c r="S4615" t="s">
        <v>45</v>
      </c>
      <c r="T4615" t="s">
        <v>35</v>
      </c>
      <c r="U4615" s="13">
        <f t="shared" si="288"/>
        <v>2024</v>
      </c>
      <c r="V4615" s="13">
        <f t="shared" si="289"/>
        <v>9</v>
      </c>
      <c r="W4615" s="20" t="str">
        <f t="shared" si="290"/>
        <v>September</v>
      </c>
      <c r="X4615">
        <v>0.28100000000000003</v>
      </c>
      <c r="Y4615" s="6">
        <f t="shared" si="291"/>
        <v>5547.78</v>
      </c>
      <c r="Z4615" cm="1">
        <f t="array" aca="1" ref="Z4615" ca="1">IF(roud(N4615,2)=ROUND(Z4615,2),"ok","error")</f>
        <v>0</v>
      </c>
    </row>
    <row r="4616" spans="1:26" x14ac:dyDescent="0.3">
      <c r="A4616" t="s">
        <v>6340</v>
      </c>
      <c r="B4616" s="4">
        <v>45515</v>
      </c>
      <c r="C4616" t="s">
        <v>25</v>
      </c>
      <c r="D4616" t="s">
        <v>26</v>
      </c>
      <c r="E4616" t="s">
        <v>198</v>
      </c>
      <c r="F4616" t="s">
        <v>199</v>
      </c>
      <c r="G4616" t="s">
        <v>61</v>
      </c>
      <c r="H4616" t="s">
        <v>71</v>
      </c>
      <c r="I4616" s="6">
        <v>1</v>
      </c>
      <c r="J4616" s="6">
        <v>899</v>
      </c>
      <c r="K4616" s="6">
        <v>899</v>
      </c>
      <c r="L4616" s="6">
        <v>0.13</v>
      </c>
      <c r="M4616" s="6">
        <v>116.87</v>
      </c>
      <c r="N4616" s="6">
        <v>782.13</v>
      </c>
      <c r="O4616" s="6">
        <v>94.64</v>
      </c>
      <c r="P4616" t="s">
        <v>158</v>
      </c>
      <c r="Q4616" t="s">
        <v>159</v>
      </c>
      <c r="R4616" t="s">
        <v>160</v>
      </c>
      <c r="S4616" t="s">
        <v>45</v>
      </c>
      <c r="T4616" t="s">
        <v>46</v>
      </c>
      <c r="U4616" s="13">
        <f t="shared" si="288"/>
        <v>2024</v>
      </c>
      <c r="V4616" s="13">
        <f t="shared" si="289"/>
        <v>8</v>
      </c>
      <c r="W4616" s="20" t="str">
        <f t="shared" si="290"/>
        <v>August</v>
      </c>
      <c r="X4616">
        <v>0.121</v>
      </c>
      <c r="Y4616" s="6">
        <f t="shared" si="291"/>
        <v>665.26</v>
      </c>
      <c r="Z4616" cm="1">
        <f t="array" aca="1" ref="Z4616" ca="1">IF(roud(N4616,2)=ROUND(Z4616,2),"ok","error")</f>
        <v>0</v>
      </c>
    </row>
    <row r="4617" spans="1:26" x14ac:dyDescent="0.3">
      <c r="A4617" t="s">
        <v>6341</v>
      </c>
      <c r="B4617" s="4">
        <v>45769</v>
      </c>
      <c r="C4617" t="s">
        <v>1922</v>
      </c>
      <c r="D4617" t="s">
        <v>1923</v>
      </c>
      <c r="E4617" t="s">
        <v>69</v>
      </c>
      <c r="F4617" t="s">
        <v>70</v>
      </c>
      <c r="G4617" t="s">
        <v>61</v>
      </c>
      <c r="H4617" t="s">
        <v>71</v>
      </c>
      <c r="I4617" s="6">
        <v>2</v>
      </c>
      <c r="J4617" s="6">
        <v>1299</v>
      </c>
      <c r="K4617" s="6">
        <v>2598</v>
      </c>
      <c r="L4617" s="6">
        <v>0.13</v>
      </c>
      <c r="M4617" s="6">
        <v>337.74</v>
      </c>
      <c r="N4617" s="6">
        <v>2260.2600000000002</v>
      </c>
      <c r="O4617" s="6">
        <v>273.49</v>
      </c>
      <c r="P4617" t="s">
        <v>158</v>
      </c>
      <c r="Q4617" t="s">
        <v>159</v>
      </c>
      <c r="R4617" t="s">
        <v>160</v>
      </c>
      <c r="S4617" t="s">
        <v>45</v>
      </c>
      <c r="T4617" t="s">
        <v>55</v>
      </c>
      <c r="U4617" s="13">
        <f t="shared" si="288"/>
        <v>2025</v>
      </c>
      <c r="V4617" s="13">
        <f t="shared" si="289"/>
        <v>4</v>
      </c>
      <c r="W4617" s="20" t="str">
        <f t="shared" si="290"/>
        <v>April</v>
      </c>
      <c r="X4617">
        <v>0.121</v>
      </c>
      <c r="Y4617" s="6">
        <f t="shared" si="291"/>
        <v>1922.52</v>
      </c>
      <c r="Z4617" cm="1">
        <f t="array" aca="1" ref="Z4617" ca="1">IF(roud(N4617,2)=ROUND(Z4617,2),"ok","error")</f>
        <v>0</v>
      </c>
    </row>
    <row r="4618" spans="1:26" x14ac:dyDescent="0.3">
      <c r="A4618" t="s">
        <v>6342</v>
      </c>
      <c r="B4618" s="4">
        <v>45601</v>
      </c>
      <c r="C4618" t="s">
        <v>1558</v>
      </c>
      <c r="D4618" t="s">
        <v>1559</v>
      </c>
      <c r="E4618" t="s">
        <v>80</v>
      </c>
      <c r="F4618" t="s">
        <v>81</v>
      </c>
      <c r="G4618" t="s">
        <v>52</v>
      </c>
      <c r="H4618" t="s">
        <v>53</v>
      </c>
      <c r="I4618" s="6">
        <v>1</v>
      </c>
      <c r="J4618" s="6">
        <v>3499</v>
      </c>
      <c r="K4618" s="6">
        <v>3499</v>
      </c>
      <c r="L4618" s="6">
        <v>0.23</v>
      </c>
      <c r="M4618" s="6">
        <v>804.77</v>
      </c>
      <c r="N4618" s="6">
        <v>2694.23</v>
      </c>
      <c r="O4618" s="6">
        <v>460.71</v>
      </c>
      <c r="P4618" t="s">
        <v>94</v>
      </c>
      <c r="Q4618" t="s">
        <v>64</v>
      </c>
      <c r="R4618" t="s">
        <v>65</v>
      </c>
      <c r="S4618" t="s">
        <v>54</v>
      </c>
      <c r="T4618" t="s">
        <v>46</v>
      </c>
      <c r="U4618" s="13">
        <f t="shared" si="288"/>
        <v>2024</v>
      </c>
      <c r="V4618" s="13">
        <f t="shared" si="289"/>
        <v>11</v>
      </c>
      <c r="W4618" s="20" t="str">
        <f t="shared" si="290"/>
        <v>November</v>
      </c>
      <c r="X4618">
        <v>0.17100000000000001</v>
      </c>
      <c r="Y4618" s="6">
        <f t="shared" si="291"/>
        <v>1889.46</v>
      </c>
      <c r="Z4618" cm="1">
        <f t="array" aca="1" ref="Z4618" ca="1">IF(roud(N4618,2)=ROUND(Z4618,2),"ok","error")</f>
        <v>0</v>
      </c>
    </row>
    <row r="4619" spans="1:26" x14ac:dyDescent="0.3">
      <c r="A4619" t="s">
        <v>6343</v>
      </c>
      <c r="B4619" s="4">
        <v>45985</v>
      </c>
      <c r="C4619" t="s">
        <v>232</v>
      </c>
      <c r="D4619" t="s">
        <v>233</v>
      </c>
      <c r="E4619" t="s">
        <v>27</v>
      </c>
      <c r="F4619" t="s">
        <v>28</v>
      </c>
      <c r="G4619" t="s">
        <v>29</v>
      </c>
      <c r="H4619" t="s">
        <v>30</v>
      </c>
      <c r="I4619" s="6">
        <v>1</v>
      </c>
      <c r="J4619" s="6">
        <v>1999</v>
      </c>
      <c r="K4619" s="6">
        <v>1999</v>
      </c>
      <c r="L4619" s="6">
        <v>0.13</v>
      </c>
      <c r="M4619" s="6">
        <v>259.87</v>
      </c>
      <c r="N4619" s="6">
        <v>1739.13</v>
      </c>
      <c r="O4619" s="6">
        <v>488.7</v>
      </c>
      <c r="P4619" t="s">
        <v>170</v>
      </c>
      <c r="Q4619" t="s">
        <v>171</v>
      </c>
      <c r="R4619" t="s">
        <v>44</v>
      </c>
      <c r="S4619" t="s">
        <v>45</v>
      </c>
      <c r="T4619" t="s">
        <v>55</v>
      </c>
      <c r="U4619" s="13">
        <f t="shared" si="288"/>
        <v>2025</v>
      </c>
      <c r="V4619" s="13">
        <f t="shared" si="289"/>
        <v>11</v>
      </c>
      <c r="W4619" s="20" t="str">
        <f t="shared" si="290"/>
        <v>November</v>
      </c>
      <c r="X4619">
        <v>0.28100000000000003</v>
      </c>
      <c r="Y4619" s="6">
        <f t="shared" si="291"/>
        <v>1479.26</v>
      </c>
      <c r="Z4619" cm="1">
        <f t="array" aca="1" ref="Z4619" ca="1">IF(roud(N4619,2)=ROUND(Z4619,2),"ok","error")</f>
        <v>0</v>
      </c>
    </row>
    <row r="4620" spans="1:26" x14ac:dyDescent="0.3">
      <c r="A4620" t="s">
        <v>6344</v>
      </c>
      <c r="B4620" s="4">
        <v>45825</v>
      </c>
      <c r="C4620" t="s">
        <v>2699</v>
      </c>
      <c r="D4620" t="s">
        <v>2700</v>
      </c>
      <c r="E4620" t="s">
        <v>198</v>
      </c>
      <c r="F4620" t="s">
        <v>199</v>
      </c>
      <c r="G4620" t="s">
        <v>61</v>
      </c>
      <c r="H4620" t="s">
        <v>71</v>
      </c>
      <c r="I4620" s="6">
        <v>2</v>
      </c>
      <c r="J4620" s="6">
        <v>899</v>
      </c>
      <c r="K4620" s="6">
        <v>1798</v>
      </c>
      <c r="L4620" s="6">
        <v>0.08</v>
      </c>
      <c r="M4620" s="6">
        <v>143.84</v>
      </c>
      <c r="N4620" s="6">
        <v>1654.16</v>
      </c>
      <c r="O4620" s="6">
        <v>224.97</v>
      </c>
      <c r="P4620" t="s">
        <v>89</v>
      </c>
      <c r="Q4620" t="s">
        <v>90</v>
      </c>
      <c r="R4620" t="s">
        <v>65</v>
      </c>
      <c r="S4620" t="s">
        <v>98</v>
      </c>
      <c r="T4620" t="s">
        <v>55</v>
      </c>
      <c r="U4620" s="13">
        <f t="shared" si="288"/>
        <v>2025</v>
      </c>
      <c r="V4620" s="13">
        <f t="shared" si="289"/>
        <v>6</v>
      </c>
      <c r="W4620" s="20" t="str">
        <f t="shared" si="290"/>
        <v>June</v>
      </c>
      <c r="X4620">
        <v>0.13600000000000001</v>
      </c>
      <c r="Y4620" s="6">
        <f t="shared" si="291"/>
        <v>1510.32</v>
      </c>
      <c r="Z4620" cm="1">
        <f t="array" aca="1" ref="Z4620" ca="1">IF(roud(N4620,2)=ROUND(Z4620,2),"ok","error")</f>
        <v>0</v>
      </c>
    </row>
    <row r="4621" spans="1:26" x14ac:dyDescent="0.3">
      <c r="A4621" t="s">
        <v>6345</v>
      </c>
      <c r="B4621" s="4">
        <v>45930</v>
      </c>
      <c r="C4621" t="s">
        <v>662</v>
      </c>
      <c r="D4621" t="s">
        <v>663</v>
      </c>
      <c r="E4621" t="s">
        <v>50</v>
      </c>
      <c r="F4621" t="s">
        <v>51</v>
      </c>
      <c r="G4621" t="s">
        <v>52</v>
      </c>
      <c r="H4621" t="s">
        <v>53</v>
      </c>
      <c r="I4621" s="6">
        <v>3</v>
      </c>
      <c r="J4621" s="6">
        <v>2999</v>
      </c>
      <c r="K4621" s="6">
        <v>8997</v>
      </c>
      <c r="L4621" s="6">
        <v>0.08</v>
      </c>
      <c r="M4621" s="6">
        <v>719.76</v>
      </c>
      <c r="N4621" s="6">
        <v>8277.24</v>
      </c>
      <c r="O4621" s="6">
        <v>1787.88</v>
      </c>
      <c r="P4621" t="s">
        <v>158</v>
      </c>
      <c r="Q4621" t="s">
        <v>159</v>
      </c>
      <c r="R4621" t="s">
        <v>160</v>
      </c>
      <c r="S4621" t="s">
        <v>54</v>
      </c>
      <c r="T4621" t="s">
        <v>35</v>
      </c>
      <c r="U4621" s="13">
        <f t="shared" si="288"/>
        <v>2025</v>
      </c>
      <c r="V4621" s="13">
        <f t="shared" si="289"/>
        <v>9</v>
      </c>
      <c r="W4621" s="20" t="str">
        <f t="shared" si="290"/>
        <v>September</v>
      </c>
      <c r="X4621">
        <v>0.216</v>
      </c>
      <c r="Y4621" s="6">
        <f t="shared" si="291"/>
        <v>7557.48</v>
      </c>
      <c r="Z4621" cm="1">
        <f t="array" aca="1" ref="Z4621" ca="1">IF(roud(N4621,2)=ROUND(Z4621,2),"ok","error")</f>
        <v>0</v>
      </c>
    </row>
    <row r="4622" spans="1:26" x14ac:dyDescent="0.3">
      <c r="A4622" t="s">
        <v>6346</v>
      </c>
      <c r="B4622" s="4">
        <v>45698</v>
      </c>
      <c r="C4622" t="s">
        <v>1271</v>
      </c>
      <c r="D4622" t="s">
        <v>1272</v>
      </c>
      <c r="E4622" t="s">
        <v>273</v>
      </c>
      <c r="F4622" t="s">
        <v>274</v>
      </c>
      <c r="G4622" t="s">
        <v>29</v>
      </c>
      <c r="H4622" t="s">
        <v>88</v>
      </c>
      <c r="I4622" s="6">
        <v>2</v>
      </c>
      <c r="J4622" s="6">
        <v>2499</v>
      </c>
      <c r="K4622" s="6">
        <v>4998</v>
      </c>
      <c r="L4622" s="6">
        <v>0.28000000000000003</v>
      </c>
      <c r="M4622" s="6">
        <v>1399.44</v>
      </c>
      <c r="N4622" s="6">
        <v>3598.56</v>
      </c>
      <c r="O4622" s="6">
        <v>849.26</v>
      </c>
      <c r="P4622" t="s">
        <v>144</v>
      </c>
      <c r="Q4622" t="s">
        <v>145</v>
      </c>
      <c r="R4622" t="s">
        <v>65</v>
      </c>
      <c r="S4622" t="s">
        <v>54</v>
      </c>
      <c r="T4622" t="s">
        <v>55</v>
      </c>
      <c r="U4622" s="13">
        <f t="shared" si="288"/>
        <v>2025</v>
      </c>
      <c r="V4622" s="13">
        <f t="shared" si="289"/>
        <v>2</v>
      </c>
      <c r="W4622" s="20" t="str">
        <f t="shared" si="290"/>
        <v>February</v>
      </c>
      <c r="X4622">
        <v>0.23599999999999999</v>
      </c>
      <c r="Y4622" s="6">
        <f t="shared" si="291"/>
        <v>2199.12</v>
      </c>
      <c r="Z4622" cm="1">
        <f t="array" aca="1" ref="Z4622" ca="1">IF(roud(N4622,2)=ROUND(Z4622,2),"ok","error")</f>
        <v>0</v>
      </c>
    </row>
    <row r="4623" spans="1:26" x14ac:dyDescent="0.3">
      <c r="A4623" t="s">
        <v>6347</v>
      </c>
      <c r="B4623" s="4">
        <v>45890</v>
      </c>
      <c r="C4623" t="s">
        <v>176</v>
      </c>
      <c r="D4623" t="s">
        <v>177</v>
      </c>
      <c r="E4623" t="s">
        <v>86</v>
      </c>
      <c r="F4623" t="s">
        <v>87</v>
      </c>
      <c r="G4623" t="s">
        <v>29</v>
      </c>
      <c r="H4623" t="s">
        <v>88</v>
      </c>
      <c r="I4623" s="6">
        <v>2</v>
      </c>
      <c r="J4623" s="6">
        <v>1299</v>
      </c>
      <c r="K4623" s="6">
        <v>2598</v>
      </c>
      <c r="L4623" s="6">
        <v>0.13</v>
      </c>
      <c r="M4623" s="6">
        <v>337.74</v>
      </c>
      <c r="N4623" s="6">
        <v>2260.2600000000002</v>
      </c>
      <c r="O4623" s="6">
        <v>635.13</v>
      </c>
      <c r="P4623" t="s">
        <v>105</v>
      </c>
      <c r="Q4623" t="s">
        <v>106</v>
      </c>
      <c r="R4623" t="s">
        <v>44</v>
      </c>
      <c r="S4623" t="s">
        <v>98</v>
      </c>
      <c r="T4623" t="s">
        <v>55</v>
      </c>
      <c r="U4623" s="13">
        <f t="shared" si="288"/>
        <v>2025</v>
      </c>
      <c r="V4623" s="13">
        <f t="shared" si="289"/>
        <v>8</v>
      </c>
      <c r="W4623" s="20" t="str">
        <f t="shared" si="290"/>
        <v>August</v>
      </c>
      <c r="X4623">
        <v>0.28100000000000003</v>
      </c>
      <c r="Y4623" s="6">
        <f t="shared" si="291"/>
        <v>1922.52</v>
      </c>
      <c r="Z4623" cm="1">
        <f t="array" aca="1" ref="Z4623" ca="1">IF(roud(N4623,2)=ROUND(Z4623,2),"ok","error")</f>
        <v>0</v>
      </c>
    </row>
    <row r="4624" spans="1:26" x14ac:dyDescent="0.3">
      <c r="A4624" t="s">
        <v>6348</v>
      </c>
      <c r="B4624" s="4">
        <v>45396</v>
      </c>
      <c r="C4624" t="s">
        <v>937</v>
      </c>
      <c r="D4624" t="s">
        <v>938</v>
      </c>
      <c r="E4624" t="s">
        <v>133</v>
      </c>
      <c r="F4624" t="s">
        <v>134</v>
      </c>
      <c r="G4624" t="s">
        <v>61</v>
      </c>
      <c r="H4624" t="s">
        <v>123</v>
      </c>
      <c r="I4624" s="6">
        <v>1</v>
      </c>
      <c r="J4624" s="6">
        <v>2999</v>
      </c>
      <c r="K4624" s="6">
        <v>2999</v>
      </c>
      <c r="L4624" s="6">
        <v>0.13</v>
      </c>
      <c r="M4624" s="6">
        <v>389.87</v>
      </c>
      <c r="N4624" s="6">
        <v>2609.13</v>
      </c>
      <c r="O4624" s="6">
        <v>315.7</v>
      </c>
      <c r="P4624" t="s">
        <v>105</v>
      </c>
      <c r="Q4624" t="s">
        <v>106</v>
      </c>
      <c r="R4624" t="s">
        <v>44</v>
      </c>
      <c r="S4624" t="s">
        <v>54</v>
      </c>
      <c r="T4624" t="s">
        <v>35</v>
      </c>
      <c r="U4624" s="13">
        <f t="shared" si="288"/>
        <v>2024</v>
      </c>
      <c r="V4624" s="13">
        <f t="shared" si="289"/>
        <v>4</v>
      </c>
      <c r="W4624" s="20" t="str">
        <f t="shared" si="290"/>
        <v>April</v>
      </c>
      <c r="X4624">
        <v>0.121</v>
      </c>
      <c r="Y4624" s="6">
        <f t="shared" si="291"/>
        <v>2219.2600000000002</v>
      </c>
      <c r="Z4624" cm="1">
        <f t="array" aca="1" ref="Z4624" ca="1">IF(roud(N4624,2)=ROUND(Z4624,2),"ok","error")</f>
        <v>0</v>
      </c>
    </row>
    <row r="4625" spans="1:26" x14ac:dyDescent="0.3">
      <c r="A4625" t="s">
        <v>6349</v>
      </c>
      <c r="B4625" s="4">
        <v>45299</v>
      </c>
      <c r="C4625" t="s">
        <v>300</v>
      </c>
      <c r="D4625" t="s">
        <v>301</v>
      </c>
      <c r="E4625" t="s">
        <v>273</v>
      </c>
      <c r="F4625" t="s">
        <v>274</v>
      </c>
      <c r="G4625" t="s">
        <v>29</v>
      </c>
      <c r="H4625" t="s">
        <v>88</v>
      </c>
      <c r="I4625" s="6">
        <v>4</v>
      </c>
      <c r="J4625" s="6">
        <v>2499</v>
      </c>
      <c r="K4625" s="6">
        <v>9996</v>
      </c>
      <c r="L4625" s="6">
        <v>0.13</v>
      </c>
      <c r="M4625" s="6">
        <v>1299.48</v>
      </c>
      <c r="N4625" s="6">
        <v>8696.52</v>
      </c>
      <c r="O4625" s="6">
        <v>2443.7199999999998</v>
      </c>
      <c r="P4625" t="s">
        <v>170</v>
      </c>
      <c r="Q4625" t="s">
        <v>171</v>
      </c>
      <c r="R4625" t="s">
        <v>44</v>
      </c>
      <c r="S4625" t="s">
        <v>45</v>
      </c>
      <c r="T4625" t="s">
        <v>35</v>
      </c>
      <c r="U4625" s="13">
        <f t="shared" si="288"/>
        <v>2024</v>
      </c>
      <c r="V4625" s="13">
        <f t="shared" si="289"/>
        <v>1</v>
      </c>
      <c r="W4625" s="20" t="str">
        <f t="shared" si="290"/>
        <v>January</v>
      </c>
      <c r="X4625">
        <v>0.28100000000000003</v>
      </c>
      <c r="Y4625" s="6">
        <f t="shared" si="291"/>
        <v>7397.04</v>
      </c>
      <c r="Z4625" cm="1">
        <f t="array" aca="1" ref="Z4625" ca="1">IF(roud(N4625,2)=ROUND(Z4625,2),"ok","error")</f>
        <v>0</v>
      </c>
    </row>
    <row r="4626" spans="1:26" x14ac:dyDescent="0.3">
      <c r="A4626" t="s">
        <v>6350</v>
      </c>
      <c r="B4626" s="4">
        <v>45815</v>
      </c>
      <c r="C4626" t="s">
        <v>2341</v>
      </c>
      <c r="D4626" t="s">
        <v>2342</v>
      </c>
      <c r="E4626" t="s">
        <v>102</v>
      </c>
      <c r="F4626" t="s">
        <v>103</v>
      </c>
      <c r="G4626" t="s">
        <v>52</v>
      </c>
      <c r="H4626" t="s">
        <v>104</v>
      </c>
      <c r="I4626" s="6">
        <v>1</v>
      </c>
      <c r="J4626" s="6">
        <v>5999</v>
      </c>
      <c r="K4626" s="6">
        <v>5999</v>
      </c>
      <c r="L4626" s="6">
        <v>0.13</v>
      </c>
      <c r="M4626" s="6">
        <v>779.87</v>
      </c>
      <c r="N4626" s="6">
        <v>5219.13</v>
      </c>
      <c r="O4626" s="6">
        <v>1049.05</v>
      </c>
      <c r="P4626" t="s">
        <v>42</v>
      </c>
      <c r="Q4626" t="s">
        <v>43</v>
      </c>
      <c r="R4626" t="s">
        <v>44</v>
      </c>
      <c r="S4626" t="s">
        <v>45</v>
      </c>
      <c r="T4626" t="s">
        <v>35</v>
      </c>
      <c r="U4626" s="13">
        <f t="shared" si="288"/>
        <v>2025</v>
      </c>
      <c r="V4626" s="13">
        <f t="shared" si="289"/>
        <v>6</v>
      </c>
      <c r="W4626" s="20" t="str">
        <f t="shared" si="290"/>
        <v>June</v>
      </c>
      <c r="X4626">
        <v>0.20100000000000001</v>
      </c>
      <c r="Y4626" s="6">
        <f t="shared" si="291"/>
        <v>4439.26</v>
      </c>
      <c r="Z4626" cm="1">
        <f t="array" aca="1" ref="Z4626" ca="1">IF(roud(N4626,2)=ROUND(Z4626,2),"ok","error")</f>
        <v>0</v>
      </c>
    </row>
    <row r="4627" spans="1:26" x14ac:dyDescent="0.3">
      <c r="A4627" t="s">
        <v>6351</v>
      </c>
      <c r="B4627" s="4">
        <v>45970</v>
      </c>
      <c r="C4627" t="s">
        <v>1080</v>
      </c>
      <c r="D4627" t="s">
        <v>1081</v>
      </c>
      <c r="E4627" t="s">
        <v>198</v>
      </c>
      <c r="F4627" t="s">
        <v>199</v>
      </c>
      <c r="G4627" t="s">
        <v>61</v>
      </c>
      <c r="H4627" t="s">
        <v>71</v>
      </c>
      <c r="I4627" s="6">
        <v>4</v>
      </c>
      <c r="J4627" s="6">
        <v>899</v>
      </c>
      <c r="K4627" s="6">
        <v>3596</v>
      </c>
      <c r="L4627" s="6">
        <v>0.08</v>
      </c>
      <c r="M4627" s="6">
        <v>287.68</v>
      </c>
      <c r="N4627" s="6">
        <v>3308.32</v>
      </c>
      <c r="O4627" s="6">
        <v>449.93</v>
      </c>
      <c r="P4627" t="s">
        <v>191</v>
      </c>
      <c r="Q4627" t="s">
        <v>187</v>
      </c>
      <c r="R4627" t="s">
        <v>160</v>
      </c>
      <c r="S4627" t="s">
        <v>107</v>
      </c>
      <c r="T4627" t="s">
        <v>35</v>
      </c>
      <c r="U4627" s="13">
        <f t="shared" si="288"/>
        <v>2025</v>
      </c>
      <c r="V4627" s="13">
        <f t="shared" si="289"/>
        <v>11</v>
      </c>
      <c r="W4627" s="20" t="str">
        <f t="shared" si="290"/>
        <v>November</v>
      </c>
      <c r="X4627">
        <v>0.13600000000000001</v>
      </c>
      <c r="Y4627" s="6">
        <f t="shared" si="291"/>
        <v>3020.64</v>
      </c>
      <c r="Z4627" cm="1">
        <f t="array" aca="1" ref="Z4627" ca="1">IF(roud(N4627,2)=ROUND(Z4627,2),"ok","error")</f>
        <v>0</v>
      </c>
    </row>
    <row r="4628" spans="1:26" x14ac:dyDescent="0.3">
      <c r="A4628" t="s">
        <v>6352</v>
      </c>
      <c r="B4628" s="4">
        <v>45675</v>
      </c>
      <c r="C4628" t="s">
        <v>1245</v>
      </c>
      <c r="D4628" t="s">
        <v>1246</v>
      </c>
      <c r="E4628" t="s">
        <v>75</v>
      </c>
      <c r="F4628" t="s">
        <v>76</v>
      </c>
      <c r="G4628" t="s">
        <v>61</v>
      </c>
      <c r="H4628" t="s">
        <v>71</v>
      </c>
      <c r="I4628" s="6">
        <v>1</v>
      </c>
      <c r="J4628" s="6">
        <v>1499</v>
      </c>
      <c r="K4628" s="6">
        <v>1499</v>
      </c>
      <c r="L4628" s="6">
        <v>0.23</v>
      </c>
      <c r="M4628" s="6">
        <v>344.77</v>
      </c>
      <c r="N4628" s="6">
        <v>1154.23</v>
      </c>
      <c r="O4628" s="6">
        <v>105.03</v>
      </c>
      <c r="P4628" t="s">
        <v>82</v>
      </c>
      <c r="Q4628" t="s">
        <v>82</v>
      </c>
      <c r="R4628" t="s">
        <v>65</v>
      </c>
      <c r="S4628" t="s">
        <v>107</v>
      </c>
      <c r="T4628" t="s">
        <v>55</v>
      </c>
      <c r="U4628" s="13">
        <f t="shared" si="288"/>
        <v>2025</v>
      </c>
      <c r="V4628" s="13">
        <f t="shared" si="289"/>
        <v>1</v>
      </c>
      <c r="W4628" s="20" t="str">
        <f t="shared" si="290"/>
        <v>January</v>
      </c>
      <c r="X4628">
        <v>9.0999999999999998E-2</v>
      </c>
      <c r="Y4628" s="6">
        <f t="shared" si="291"/>
        <v>809.46</v>
      </c>
      <c r="Z4628" cm="1">
        <f t="array" aca="1" ref="Z4628" ca="1">IF(roud(N4628,2)=ROUND(Z4628,2),"ok","error")</f>
        <v>0</v>
      </c>
    </row>
    <row r="4629" spans="1:26" x14ac:dyDescent="0.3">
      <c r="A4629" t="s">
        <v>6353</v>
      </c>
      <c r="B4629" s="4">
        <v>45866</v>
      </c>
      <c r="C4629" t="s">
        <v>4528</v>
      </c>
      <c r="D4629" t="s">
        <v>4529</v>
      </c>
      <c r="E4629" t="s">
        <v>102</v>
      </c>
      <c r="F4629" t="s">
        <v>103</v>
      </c>
      <c r="G4629" t="s">
        <v>52</v>
      </c>
      <c r="H4629" t="s">
        <v>104</v>
      </c>
      <c r="I4629" s="6">
        <v>2</v>
      </c>
      <c r="J4629" s="6">
        <v>5999</v>
      </c>
      <c r="K4629" s="6">
        <v>11998</v>
      </c>
      <c r="L4629" s="6">
        <v>0.08</v>
      </c>
      <c r="M4629" s="6">
        <v>959.84</v>
      </c>
      <c r="N4629" s="6">
        <v>11038.16</v>
      </c>
      <c r="O4629" s="6">
        <v>2384.2399999999998</v>
      </c>
      <c r="P4629" t="s">
        <v>170</v>
      </c>
      <c r="Q4629" t="s">
        <v>171</v>
      </c>
      <c r="R4629" t="s">
        <v>44</v>
      </c>
      <c r="S4629" t="s">
        <v>107</v>
      </c>
      <c r="T4629" t="s">
        <v>46</v>
      </c>
      <c r="U4629" s="13">
        <f t="shared" si="288"/>
        <v>2025</v>
      </c>
      <c r="V4629" s="13">
        <f t="shared" si="289"/>
        <v>7</v>
      </c>
      <c r="W4629" s="20" t="str">
        <f t="shared" si="290"/>
        <v>July</v>
      </c>
      <c r="X4629">
        <v>0.216</v>
      </c>
      <c r="Y4629" s="6">
        <f t="shared" si="291"/>
        <v>10078.32</v>
      </c>
      <c r="Z4629" cm="1">
        <f t="array" aca="1" ref="Z4629" ca="1">IF(roud(N4629,2)=ROUND(Z4629,2),"ok","error")</f>
        <v>0</v>
      </c>
    </row>
    <row r="4630" spans="1:26" x14ac:dyDescent="0.3">
      <c r="A4630" t="s">
        <v>6354</v>
      </c>
      <c r="B4630" s="4">
        <v>45954</v>
      </c>
      <c r="C4630" t="s">
        <v>4223</v>
      </c>
      <c r="D4630" t="s">
        <v>4224</v>
      </c>
      <c r="E4630" t="s">
        <v>121</v>
      </c>
      <c r="F4630" t="s">
        <v>122</v>
      </c>
      <c r="G4630" t="s">
        <v>61</v>
      </c>
      <c r="H4630" t="s">
        <v>123</v>
      </c>
      <c r="I4630" s="6">
        <v>1</v>
      </c>
      <c r="J4630" s="6">
        <v>24999</v>
      </c>
      <c r="K4630" s="6">
        <v>24999</v>
      </c>
      <c r="L4630" s="6">
        <v>0.08</v>
      </c>
      <c r="M4630" s="6">
        <v>1999.92</v>
      </c>
      <c r="N4630" s="6">
        <v>22999.08</v>
      </c>
      <c r="O4630" s="6">
        <v>3127.87</v>
      </c>
      <c r="P4630" t="s">
        <v>158</v>
      </c>
      <c r="Q4630" t="s">
        <v>159</v>
      </c>
      <c r="R4630" t="s">
        <v>160</v>
      </c>
      <c r="S4630" t="s">
        <v>107</v>
      </c>
      <c r="T4630" t="s">
        <v>35</v>
      </c>
      <c r="U4630" s="13">
        <f t="shared" si="288"/>
        <v>2025</v>
      </c>
      <c r="V4630" s="13">
        <f t="shared" si="289"/>
        <v>10</v>
      </c>
      <c r="W4630" s="20" t="str">
        <f t="shared" si="290"/>
        <v>October</v>
      </c>
      <c r="X4630">
        <v>0.13600000000000001</v>
      </c>
      <c r="Y4630" s="6">
        <f t="shared" si="291"/>
        <v>20999.16</v>
      </c>
      <c r="Z4630" cm="1">
        <f t="array" aca="1" ref="Z4630" ca="1">IF(roud(N4630,2)=ROUND(Z4630,2),"ok","error")</f>
        <v>0</v>
      </c>
    </row>
    <row r="4631" spans="1:26" x14ac:dyDescent="0.3">
      <c r="A4631" t="s">
        <v>6355</v>
      </c>
      <c r="B4631" s="4">
        <v>45900</v>
      </c>
      <c r="C4631" t="s">
        <v>4294</v>
      </c>
      <c r="D4631" t="s">
        <v>4295</v>
      </c>
      <c r="E4631" t="s">
        <v>40</v>
      </c>
      <c r="F4631" t="s">
        <v>41</v>
      </c>
      <c r="G4631" t="s">
        <v>29</v>
      </c>
      <c r="H4631" t="s">
        <v>30</v>
      </c>
      <c r="I4631" s="6">
        <v>1</v>
      </c>
      <c r="J4631" s="6">
        <v>1199</v>
      </c>
      <c r="K4631" s="6">
        <v>1199</v>
      </c>
      <c r="L4631" s="6">
        <v>0.03</v>
      </c>
      <c r="M4631" s="6">
        <v>35.97</v>
      </c>
      <c r="N4631" s="6">
        <v>1163.03</v>
      </c>
      <c r="O4631" s="6">
        <v>361.7</v>
      </c>
      <c r="P4631" t="s">
        <v>89</v>
      </c>
      <c r="Q4631" t="s">
        <v>90</v>
      </c>
      <c r="R4631" t="s">
        <v>65</v>
      </c>
      <c r="S4631" t="s">
        <v>45</v>
      </c>
      <c r="T4631" t="s">
        <v>35</v>
      </c>
      <c r="U4631" s="13">
        <f t="shared" si="288"/>
        <v>2025</v>
      </c>
      <c r="V4631" s="13">
        <f t="shared" si="289"/>
        <v>8</v>
      </c>
      <c r="W4631" s="20" t="str">
        <f t="shared" si="290"/>
        <v>August</v>
      </c>
      <c r="X4631">
        <v>0.311</v>
      </c>
      <c r="Y4631" s="6">
        <f t="shared" si="291"/>
        <v>1127.06</v>
      </c>
      <c r="Z4631" cm="1">
        <f t="array" aca="1" ref="Z4631" ca="1">IF(roud(N4631,2)=ROUND(Z4631,2),"ok","error")</f>
        <v>0</v>
      </c>
    </row>
    <row r="4632" spans="1:26" x14ac:dyDescent="0.3">
      <c r="A4632" t="s">
        <v>6356</v>
      </c>
      <c r="B4632" s="4">
        <v>45915</v>
      </c>
      <c r="C4632" t="s">
        <v>3822</v>
      </c>
      <c r="D4632" t="s">
        <v>3823</v>
      </c>
      <c r="E4632" t="s">
        <v>27</v>
      </c>
      <c r="F4632" t="s">
        <v>28</v>
      </c>
      <c r="G4632" t="s">
        <v>29</v>
      </c>
      <c r="H4632" t="s">
        <v>30</v>
      </c>
      <c r="I4632" s="6">
        <v>2</v>
      </c>
      <c r="J4632" s="6">
        <v>1999</v>
      </c>
      <c r="K4632" s="6">
        <v>3998</v>
      </c>
      <c r="L4632" s="6">
        <v>0.08</v>
      </c>
      <c r="M4632" s="6">
        <v>319.83999999999997</v>
      </c>
      <c r="N4632" s="6">
        <v>3678.16</v>
      </c>
      <c r="O4632" s="6">
        <v>1088.74</v>
      </c>
      <c r="P4632" t="s">
        <v>31</v>
      </c>
      <c r="Q4632" t="s">
        <v>32</v>
      </c>
      <c r="R4632" t="s">
        <v>33</v>
      </c>
      <c r="S4632" t="s">
        <v>45</v>
      </c>
      <c r="T4632" t="s">
        <v>55</v>
      </c>
      <c r="U4632" s="13">
        <f t="shared" si="288"/>
        <v>2025</v>
      </c>
      <c r="V4632" s="13">
        <f t="shared" si="289"/>
        <v>9</v>
      </c>
      <c r="W4632" s="20" t="str">
        <f t="shared" si="290"/>
        <v>September</v>
      </c>
      <c r="X4632">
        <v>0.29599999999999999</v>
      </c>
      <c r="Y4632" s="6">
        <f t="shared" si="291"/>
        <v>3358.32</v>
      </c>
      <c r="Z4632" cm="1">
        <f t="array" aca="1" ref="Z4632" ca="1">IF(roud(N4632,2)=ROUND(Z4632,2),"ok","error")</f>
        <v>0</v>
      </c>
    </row>
    <row r="4633" spans="1:26" x14ac:dyDescent="0.3">
      <c r="A4633" t="s">
        <v>6357</v>
      </c>
      <c r="B4633" s="4">
        <v>45581</v>
      </c>
      <c r="C4633" t="s">
        <v>749</v>
      </c>
      <c r="D4633" t="s">
        <v>750</v>
      </c>
      <c r="E4633" t="s">
        <v>50</v>
      </c>
      <c r="F4633" t="s">
        <v>51</v>
      </c>
      <c r="G4633" t="s">
        <v>52</v>
      </c>
      <c r="H4633" t="s">
        <v>53</v>
      </c>
      <c r="I4633" s="6">
        <v>1</v>
      </c>
      <c r="J4633" s="6">
        <v>2999</v>
      </c>
      <c r="K4633" s="6">
        <v>2999</v>
      </c>
      <c r="L4633" s="6">
        <v>0.13</v>
      </c>
      <c r="M4633" s="6">
        <v>389.87</v>
      </c>
      <c r="N4633" s="6">
        <v>2609.13</v>
      </c>
      <c r="O4633" s="6">
        <v>524.44000000000005</v>
      </c>
      <c r="P4633" t="s">
        <v>105</v>
      </c>
      <c r="Q4633" t="s">
        <v>106</v>
      </c>
      <c r="R4633" t="s">
        <v>44</v>
      </c>
      <c r="S4633" t="s">
        <v>54</v>
      </c>
      <c r="T4633" t="s">
        <v>35</v>
      </c>
      <c r="U4633" s="13">
        <f t="shared" si="288"/>
        <v>2024</v>
      </c>
      <c r="V4633" s="13">
        <f t="shared" si="289"/>
        <v>10</v>
      </c>
      <c r="W4633" s="20" t="str">
        <f t="shared" si="290"/>
        <v>October</v>
      </c>
      <c r="X4633">
        <v>0.20100000000000001</v>
      </c>
      <c r="Y4633" s="6">
        <f t="shared" si="291"/>
        <v>2219.2600000000002</v>
      </c>
      <c r="Z4633" cm="1">
        <f t="array" aca="1" ref="Z4633" ca="1">IF(roud(N4633,2)=ROUND(Z4633,2),"ok","error")</f>
        <v>0</v>
      </c>
    </row>
    <row r="4634" spans="1:26" x14ac:dyDescent="0.3">
      <c r="A4634" t="s">
        <v>6358</v>
      </c>
      <c r="B4634" s="4">
        <v>45597</v>
      </c>
      <c r="C4634" t="s">
        <v>1742</v>
      </c>
      <c r="D4634" t="s">
        <v>1743</v>
      </c>
      <c r="E4634" t="s">
        <v>40</v>
      </c>
      <c r="F4634" t="s">
        <v>41</v>
      </c>
      <c r="G4634" t="s">
        <v>29</v>
      </c>
      <c r="H4634" t="s">
        <v>30</v>
      </c>
      <c r="I4634" s="6">
        <v>1</v>
      </c>
      <c r="J4634" s="6">
        <v>1199</v>
      </c>
      <c r="K4634" s="6">
        <v>1199</v>
      </c>
      <c r="L4634" s="6">
        <v>0.03</v>
      </c>
      <c r="M4634" s="6">
        <v>35.97</v>
      </c>
      <c r="N4634" s="6">
        <v>1163.03</v>
      </c>
      <c r="O4634" s="6">
        <v>361.7</v>
      </c>
      <c r="P4634" t="s">
        <v>89</v>
      </c>
      <c r="Q4634" t="s">
        <v>90</v>
      </c>
      <c r="R4634" t="s">
        <v>65</v>
      </c>
      <c r="S4634" t="s">
        <v>45</v>
      </c>
      <c r="T4634" t="s">
        <v>55</v>
      </c>
      <c r="U4634" s="13">
        <f t="shared" si="288"/>
        <v>2024</v>
      </c>
      <c r="V4634" s="13">
        <f t="shared" si="289"/>
        <v>11</v>
      </c>
      <c r="W4634" s="20" t="str">
        <f t="shared" si="290"/>
        <v>November</v>
      </c>
      <c r="X4634">
        <v>0.311</v>
      </c>
      <c r="Y4634" s="6">
        <f t="shared" si="291"/>
        <v>1127.06</v>
      </c>
      <c r="Z4634" cm="1">
        <f t="array" aca="1" ref="Z4634" ca="1">IF(roud(N4634,2)=ROUND(Z4634,2),"ok","error")</f>
        <v>0</v>
      </c>
    </row>
    <row r="4635" spans="1:26" x14ac:dyDescent="0.3">
      <c r="A4635" t="s">
        <v>6359</v>
      </c>
      <c r="B4635" s="4">
        <v>45992</v>
      </c>
      <c r="C4635" t="s">
        <v>1573</v>
      </c>
      <c r="D4635" t="s">
        <v>1574</v>
      </c>
      <c r="E4635" t="s">
        <v>273</v>
      </c>
      <c r="F4635" t="s">
        <v>274</v>
      </c>
      <c r="G4635" t="s">
        <v>29</v>
      </c>
      <c r="H4635" t="s">
        <v>88</v>
      </c>
      <c r="I4635" s="6">
        <v>3</v>
      </c>
      <c r="J4635" s="6">
        <v>2499</v>
      </c>
      <c r="K4635" s="6">
        <v>7497</v>
      </c>
      <c r="L4635" s="6">
        <v>0.18</v>
      </c>
      <c r="M4635" s="6">
        <v>1349.46</v>
      </c>
      <c r="N4635" s="6">
        <v>6147.54</v>
      </c>
      <c r="O4635" s="6">
        <v>1635.25</v>
      </c>
      <c r="P4635" t="s">
        <v>63</v>
      </c>
      <c r="Q4635" t="s">
        <v>64</v>
      </c>
      <c r="R4635" t="s">
        <v>65</v>
      </c>
      <c r="S4635" t="s">
        <v>34</v>
      </c>
      <c r="T4635" t="s">
        <v>55</v>
      </c>
      <c r="U4635" s="13">
        <f t="shared" si="288"/>
        <v>2025</v>
      </c>
      <c r="V4635" s="13">
        <f t="shared" si="289"/>
        <v>12</v>
      </c>
      <c r="W4635" s="20" t="str">
        <f t="shared" si="290"/>
        <v>December</v>
      </c>
      <c r="X4635">
        <v>0.26600000000000001</v>
      </c>
      <c r="Y4635" s="6">
        <f t="shared" si="291"/>
        <v>4798.08</v>
      </c>
      <c r="Z4635" cm="1">
        <f t="array" aca="1" ref="Z4635" ca="1">IF(roud(N4635,2)=ROUND(Z4635,2),"ok","error")</f>
        <v>0</v>
      </c>
    </row>
    <row r="4636" spans="1:26" x14ac:dyDescent="0.3">
      <c r="A4636" t="s">
        <v>6360</v>
      </c>
      <c r="B4636" s="4">
        <v>45402</v>
      </c>
      <c r="C4636" t="s">
        <v>1271</v>
      </c>
      <c r="D4636" t="s">
        <v>1272</v>
      </c>
      <c r="E4636" t="s">
        <v>302</v>
      </c>
      <c r="F4636" t="s">
        <v>303</v>
      </c>
      <c r="G4636" t="s">
        <v>29</v>
      </c>
      <c r="H4636" t="s">
        <v>304</v>
      </c>
      <c r="I4636" s="6">
        <v>1</v>
      </c>
      <c r="J4636" s="6">
        <v>1799</v>
      </c>
      <c r="K4636" s="6">
        <v>1799</v>
      </c>
      <c r="L4636" s="6">
        <v>0.03</v>
      </c>
      <c r="M4636" s="6">
        <v>53.97</v>
      </c>
      <c r="N4636" s="6">
        <v>1745.03</v>
      </c>
      <c r="O4636" s="6">
        <v>542.70000000000005</v>
      </c>
      <c r="P4636" t="s">
        <v>158</v>
      </c>
      <c r="Q4636" t="s">
        <v>159</v>
      </c>
      <c r="R4636" t="s">
        <v>160</v>
      </c>
      <c r="S4636" t="s">
        <v>45</v>
      </c>
      <c r="T4636" t="s">
        <v>35</v>
      </c>
      <c r="U4636" s="13">
        <f t="shared" si="288"/>
        <v>2024</v>
      </c>
      <c r="V4636" s="13">
        <f t="shared" si="289"/>
        <v>4</v>
      </c>
      <c r="W4636" s="20" t="str">
        <f t="shared" si="290"/>
        <v>April</v>
      </c>
      <c r="X4636">
        <v>0.311</v>
      </c>
      <c r="Y4636" s="6">
        <f t="shared" si="291"/>
        <v>1691.06</v>
      </c>
      <c r="Z4636" cm="1">
        <f t="array" aca="1" ref="Z4636" ca="1">IF(roud(N4636,2)=ROUND(Z4636,2),"ok","error")</f>
        <v>0</v>
      </c>
    </row>
    <row r="4637" spans="1:26" x14ac:dyDescent="0.3">
      <c r="A4637" t="s">
        <v>6361</v>
      </c>
      <c r="B4637" s="4">
        <v>45785</v>
      </c>
      <c r="C4637" t="s">
        <v>2978</v>
      </c>
      <c r="D4637" t="s">
        <v>2979</v>
      </c>
      <c r="E4637" t="s">
        <v>86</v>
      </c>
      <c r="F4637" t="s">
        <v>87</v>
      </c>
      <c r="G4637" t="s">
        <v>29</v>
      </c>
      <c r="H4637" t="s">
        <v>88</v>
      </c>
      <c r="I4637" s="6">
        <v>1</v>
      </c>
      <c r="J4637" s="6">
        <v>1299</v>
      </c>
      <c r="K4637" s="6">
        <v>1299</v>
      </c>
      <c r="L4637" s="6">
        <v>0.13</v>
      </c>
      <c r="M4637" s="6">
        <v>168.87</v>
      </c>
      <c r="N4637" s="6">
        <v>1130.1300000000001</v>
      </c>
      <c r="O4637" s="6">
        <v>317.57</v>
      </c>
      <c r="P4637" t="s">
        <v>82</v>
      </c>
      <c r="Q4637" t="s">
        <v>82</v>
      </c>
      <c r="R4637" t="s">
        <v>65</v>
      </c>
      <c r="S4637" t="s">
        <v>107</v>
      </c>
      <c r="T4637" t="s">
        <v>35</v>
      </c>
      <c r="U4637" s="13">
        <f t="shared" si="288"/>
        <v>2025</v>
      </c>
      <c r="V4637" s="13">
        <f t="shared" si="289"/>
        <v>5</v>
      </c>
      <c r="W4637" s="20" t="str">
        <f t="shared" si="290"/>
        <v>May</v>
      </c>
      <c r="X4637">
        <v>0.28100000000000003</v>
      </c>
      <c r="Y4637" s="6">
        <f t="shared" si="291"/>
        <v>961.26</v>
      </c>
      <c r="Z4637" cm="1">
        <f t="array" aca="1" ref="Z4637" ca="1">IF(roud(N4637,2)=ROUND(Z4637,2),"ok","error")</f>
        <v>0</v>
      </c>
    </row>
    <row r="4638" spans="1:26" x14ac:dyDescent="0.3">
      <c r="A4638" t="s">
        <v>6362</v>
      </c>
      <c r="B4638" s="4">
        <v>45357</v>
      </c>
      <c r="C4638" t="s">
        <v>2530</v>
      </c>
      <c r="D4638" t="s">
        <v>2531</v>
      </c>
      <c r="E4638" t="s">
        <v>127</v>
      </c>
      <c r="F4638" t="s">
        <v>128</v>
      </c>
      <c r="G4638" t="s">
        <v>52</v>
      </c>
      <c r="H4638" t="s">
        <v>129</v>
      </c>
      <c r="I4638" s="6">
        <v>2</v>
      </c>
      <c r="J4638" s="6">
        <v>1299</v>
      </c>
      <c r="K4638" s="6">
        <v>2598</v>
      </c>
      <c r="L4638" s="6">
        <v>0.18</v>
      </c>
      <c r="M4638" s="6">
        <v>467.64</v>
      </c>
      <c r="N4638" s="6">
        <v>2130.36</v>
      </c>
      <c r="O4638" s="6">
        <v>396.25</v>
      </c>
      <c r="P4638" t="s">
        <v>191</v>
      </c>
      <c r="Q4638" t="s">
        <v>187</v>
      </c>
      <c r="R4638" t="s">
        <v>160</v>
      </c>
      <c r="S4638" t="s">
        <v>54</v>
      </c>
      <c r="T4638" t="s">
        <v>55</v>
      </c>
      <c r="U4638" s="13">
        <f t="shared" si="288"/>
        <v>2024</v>
      </c>
      <c r="V4638" s="13">
        <f t="shared" si="289"/>
        <v>3</v>
      </c>
      <c r="W4638" s="20" t="str">
        <f t="shared" si="290"/>
        <v>March</v>
      </c>
      <c r="X4638">
        <v>0.186</v>
      </c>
      <c r="Y4638" s="6">
        <f t="shared" si="291"/>
        <v>1662.72</v>
      </c>
      <c r="Z4638" cm="1">
        <f t="array" aca="1" ref="Z4638" ca="1">IF(roud(N4638,2)=ROUND(Z4638,2),"ok","error")</f>
        <v>0</v>
      </c>
    </row>
    <row r="4639" spans="1:26" x14ac:dyDescent="0.3">
      <c r="A4639" t="s">
        <v>6363</v>
      </c>
      <c r="B4639" s="4">
        <v>45636</v>
      </c>
      <c r="C4639" t="s">
        <v>2941</v>
      </c>
      <c r="D4639" t="s">
        <v>2942</v>
      </c>
      <c r="E4639" t="s">
        <v>86</v>
      </c>
      <c r="F4639" t="s">
        <v>87</v>
      </c>
      <c r="G4639" t="s">
        <v>29</v>
      </c>
      <c r="H4639" t="s">
        <v>88</v>
      </c>
      <c r="I4639" s="6">
        <v>1</v>
      </c>
      <c r="J4639" s="6">
        <v>1299</v>
      </c>
      <c r="K4639" s="6">
        <v>1299</v>
      </c>
      <c r="L4639" s="6">
        <v>0.28000000000000003</v>
      </c>
      <c r="M4639" s="6">
        <v>363.72</v>
      </c>
      <c r="N4639" s="6">
        <v>935.28</v>
      </c>
      <c r="O4639" s="6">
        <v>220.73</v>
      </c>
      <c r="P4639" t="s">
        <v>170</v>
      </c>
      <c r="Q4639" t="s">
        <v>171</v>
      </c>
      <c r="R4639" t="s">
        <v>44</v>
      </c>
      <c r="S4639" t="s">
        <v>98</v>
      </c>
      <c r="T4639" t="s">
        <v>35</v>
      </c>
      <c r="U4639" s="13">
        <f t="shared" si="288"/>
        <v>2024</v>
      </c>
      <c r="V4639" s="13">
        <f t="shared" si="289"/>
        <v>12</v>
      </c>
      <c r="W4639" s="20" t="str">
        <f t="shared" si="290"/>
        <v>December</v>
      </c>
      <c r="X4639">
        <v>0.23599999999999999</v>
      </c>
      <c r="Y4639" s="6">
        <f t="shared" si="291"/>
        <v>571.55999999999995</v>
      </c>
      <c r="Z4639" cm="1">
        <f t="array" aca="1" ref="Z4639" ca="1">IF(roud(N4639,2)=ROUND(Z4639,2),"ok","error")</f>
        <v>0</v>
      </c>
    </row>
    <row r="4640" spans="1:26" x14ac:dyDescent="0.3">
      <c r="A4640" t="s">
        <v>6364</v>
      </c>
      <c r="B4640" s="4">
        <v>45575</v>
      </c>
      <c r="C4640" t="s">
        <v>1352</v>
      </c>
      <c r="D4640" t="s">
        <v>1353</v>
      </c>
      <c r="E4640" t="s">
        <v>40</v>
      </c>
      <c r="F4640" t="s">
        <v>41</v>
      </c>
      <c r="G4640" t="s">
        <v>29</v>
      </c>
      <c r="H4640" t="s">
        <v>30</v>
      </c>
      <c r="I4640" s="6">
        <v>2</v>
      </c>
      <c r="J4640" s="6">
        <v>1199</v>
      </c>
      <c r="K4640" s="6">
        <v>2398</v>
      </c>
      <c r="L4640" s="6">
        <v>0.13</v>
      </c>
      <c r="M4640" s="6">
        <v>311.74</v>
      </c>
      <c r="N4640" s="6">
        <v>2086.2600000000002</v>
      </c>
      <c r="O4640" s="6">
        <v>586.24</v>
      </c>
      <c r="P4640" t="s">
        <v>144</v>
      </c>
      <c r="Q4640" t="s">
        <v>145</v>
      </c>
      <c r="R4640" t="s">
        <v>65</v>
      </c>
      <c r="S4640" t="s">
        <v>98</v>
      </c>
      <c r="T4640" t="s">
        <v>55</v>
      </c>
      <c r="U4640" s="13">
        <f t="shared" si="288"/>
        <v>2024</v>
      </c>
      <c r="V4640" s="13">
        <f t="shared" si="289"/>
        <v>10</v>
      </c>
      <c r="W4640" s="20" t="str">
        <f t="shared" si="290"/>
        <v>October</v>
      </c>
      <c r="X4640">
        <v>0.28100000000000003</v>
      </c>
      <c r="Y4640" s="6">
        <f t="shared" si="291"/>
        <v>1774.52</v>
      </c>
      <c r="Z4640" cm="1">
        <f t="array" aca="1" ref="Z4640" ca="1">IF(roud(N4640,2)=ROUND(Z4640,2),"ok","error")</f>
        <v>0</v>
      </c>
    </row>
    <row r="4641" spans="1:26" x14ac:dyDescent="0.3">
      <c r="A4641" t="s">
        <v>6365</v>
      </c>
      <c r="B4641" s="4">
        <v>45947</v>
      </c>
      <c r="C4641" t="s">
        <v>639</v>
      </c>
      <c r="D4641" t="s">
        <v>640</v>
      </c>
      <c r="E4641" t="s">
        <v>80</v>
      </c>
      <c r="F4641" t="s">
        <v>81</v>
      </c>
      <c r="G4641" t="s">
        <v>52</v>
      </c>
      <c r="H4641" t="s">
        <v>53</v>
      </c>
      <c r="I4641" s="6">
        <v>2</v>
      </c>
      <c r="J4641" s="6">
        <v>3499</v>
      </c>
      <c r="K4641" s="6">
        <v>6998</v>
      </c>
      <c r="L4641" s="6">
        <v>0.08</v>
      </c>
      <c r="M4641" s="6">
        <v>559.84</v>
      </c>
      <c r="N4641" s="6">
        <v>6438.16</v>
      </c>
      <c r="O4641" s="6">
        <v>1390.64</v>
      </c>
      <c r="P4641" t="s">
        <v>89</v>
      </c>
      <c r="Q4641" t="s">
        <v>90</v>
      </c>
      <c r="R4641" t="s">
        <v>65</v>
      </c>
      <c r="S4641" t="s">
        <v>45</v>
      </c>
      <c r="T4641" t="s">
        <v>46</v>
      </c>
      <c r="U4641" s="13">
        <f t="shared" si="288"/>
        <v>2025</v>
      </c>
      <c r="V4641" s="13">
        <f t="shared" si="289"/>
        <v>10</v>
      </c>
      <c r="W4641" s="20" t="str">
        <f t="shared" si="290"/>
        <v>October</v>
      </c>
      <c r="X4641">
        <v>0.216</v>
      </c>
      <c r="Y4641" s="6">
        <f t="shared" si="291"/>
        <v>5878.32</v>
      </c>
      <c r="Z4641" cm="1">
        <f t="array" aca="1" ref="Z4641" ca="1">IF(roud(N4641,2)=ROUND(Z4641,2),"ok","error")</f>
        <v>0</v>
      </c>
    </row>
    <row r="4642" spans="1:26" x14ac:dyDescent="0.3">
      <c r="A4642" t="s">
        <v>6366</v>
      </c>
      <c r="B4642" s="4">
        <v>45624</v>
      </c>
      <c r="C4642" t="s">
        <v>351</v>
      </c>
      <c r="D4642" t="s">
        <v>352</v>
      </c>
      <c r="E4642" t="s">
        <v>40</v>
      </c>
      <c r="F4642" t="s">
        <v>41</v>
      </c>
      <c r="G4642" t="s">
        <v>29</v>
      </c>
      <c r="H4642" t="s">
        <v>30</v>
      </c>
      <c r="I4642" s="6">
        <v>2</v>
      </c>
      <c r="J4642" s="6">
        <v>1199</v>
      </c>
      <c r="K4642" s="6">
        <v>2398</v>
      </c>
      <c r="L4642" s="6">
        <v>0.03</v>
      </c>
      <c r="M4642" s="6">
        <v>71.94</v>
      </c>
      <c r="N4642" s="6">
        <v>2326.06</v>
      </c>
      <c r="O4642" s="6">
        <v>723.4</v>
      </c>
      <c r="P4642" t="s">
        <v>42</v>
      </c>
      <c r="Q4642" t="s">
        <v>43</v>
      </c>
      <c r="R4642" t="s">
        <v>44</v>
      </c>
      <c r="S4642" t="s">
        <v>34</v>
      </c>
      <c r="T4642" t="s">
        <v>35</v>
      </c>
      <c r="U4642" s="13">
        <f t="shared" si="288"/>
        <v>2024</v>
      </c>
      <c r="V4642" s="13">
        <f t="shared" si="289"/>
        <v>11</v>
      </c>
      <c r="W4642" s="20" t="str">
        <f t="shared" si="290"/>
        <v>November</v>
      </c>
      <c r="X4642">
        <v>0.311</v>
      </c>
      <c r="Y4642" s="6">
        <f t="shared" si="291"/>
        <v>2254.12</v>
      </c>
      <c r="Z4642" cm="1">
        <f t="array" aca="1" ref="Z4642" ca="1">IF(roud(N4642,2)=ROUND(Z4642,2),"ok","error")</f>
        <v>0</v>
      </c>
    </row>
    <row r="4643" spans="1:26" x14ac:dyDescent="0.3">
      <c r="A4643" t="s">
        <v>6367</v>
      </c>
      <c r="B4643" s="4">
        <v>45575</v>
      </c>
      <c r="C4643" t="s">
        <v>1223</v>
      </c>
      <c r="D4643" t="s">
        <v>1224</v>
      </c>
      <c r="E4643" t="s">
        <v>167</v>
      </c>
      <c r="F4643" t="s">
        <v>168</v>
      </c>
      <c r="G4643" t="s">
        <v>113</v>
      </c>
      <c r="H4643" t="s">
        <v>169</v>
      </c>
      <c r="I4643" s="6">
        <v>3</v>
      </c>
      <c r="J4643" s="6">
        <v>899</v>
      </c>
      <c r="K4643" s="6">
        <v>2697</v>
      </c>
      <c r="L4643" s="6">
        <v>0.13</v>
      </c>
      <c r="M4643" s="6">
        <v>350.61</v>
      </c>
      <c r="N4643" s="6">
        <v>2346.39</v>
      </c>
      <c r="O4643" s="6">
        <v>565.48</v>
      </c>
      <c r="P4643" t="s">
        <v>158</v>
      </c>
      <c r="Q4643" t="s">
        <v>159</v>
      </c>
      <c r="R4643" t="s">
        <v>160</v>
      </c>
      <c r="S4643" t="s">
        <v>107</v>
      </c>
      <c r="T4643" t="s">
        <v>35</v>
      </c>
      <c r="U4643" s="13">
        <f t="shared" si="288"/>
        <v>2024</v>
      </c>
      <c r="V4643" s="13">
        <f t="shared" si="289"/>
        <v>10</v>
      </c>
      <c r="W4643" s="20" t="str">
        <f t="shared" si="290"/>
        <v>October</v>
      </c>
      <c r="X4643">
        <v>0.24099999999999999</v>
      </c>
      <c r="Y4643" s="6">
        <f t="shared" si="291"/>
        <v>1995.78</v>
      </c>
      <c r="Z4643" cm="1">
        <f t="array" aca="1" ref="Z4643" ca="1">IF(roud(N4643,2)=ROUND(Z4643,2),"ok","error")</f>
        <v>0</v>
      </c>
    </row>
    <row r="4644" spans="1:26" x14ac:dyDescent="0.3">
      <c r="A4644" t="s">
        <v>6368</v>
      </c>
      <c r="B4644" s="4">
        <v>45559</v>
      </c>
      <c r="C4644" t="s">
        <v>749</v>
      </c>
      <c r="D4644" t="s">
        <v>750</v>
      </c>
      <c r="E4644" t="s">
        <v>80</v>
      </c>
      <c r="F4644" t="s">
        <v>81</v>
      </c>
      <c r="G4644" t="s">
        <v>52</v>
      </c>
      <c r="H4644" t="s">
        <v>53</v>
      </c>
      <c r="I4644" s="6">
        <v>1</v>
      </c>
      <c r="J4644" s="6">
        <v>3499</v>
      </c>
      <c r="K4644" s="6">
        <v>3499</v>
      </c>
      <c r="L4644" s="6">
        <v>0.33</v>
      </c>
      <c r="M4644" s="6">
        <v>1154.67</v>
      </c>
      <c r="N4644" s="6">
        <v>2344.33</v>
      </c>
      <c r="O4644" s="6">
        <v>330.55</v>
      </c>
      <c r="P4644" t="s">
        <v>82</v>
      </c>
      <c r="Q4644" t="s">
        <v>82</v>
      </c>
      <c r="R4644" t="s">
        <v>65</v>
      </c>
      <c r="S4644" t="s">
        <v>54</v>
      </c>
      <c r="T4644" t="s">
        <v>35</v>
      </c>
      <c r="U4644" s="13">
        <f t="shared" si="288"/>
        <v>2024</v>
      </c>
      <c r="V4644" s="13">
        <f t="shared" si="289"/>
        <v>9</v>
      </c>
      <c r="W4644" s="20" t="str">
        <f t="shared" si="290"/>
        <v>September</v>
      </c>
      <c r="X4644">
        <v>0.14099999999999999</v>
      </c>
      <c r="Y4644" s="6">
        <f t="shared" si="291"/>
        <v>1189.6600000000001</v>
      </c>
      <c r="Z4644" cm="1">
        <f t="array" aca="1" ref="Z4644" ca="1">IF(roud(N4644,2)=ROUND(Z4644,2),"ok","error")</f>
        <v>0</v>
      </c>
    </row>
    <row r="4645" spans="1:26" x14ac:dyDescent="0.3">
      <c r="A4645" t="s">
        <v>6369</v>
      </c>
      <c r="B4645" s="4">
        <v>45963</v>
      </c>
      <c r="C4645" t="s">
        <v>1648</v>
      </c>
      <c r="D4645" t="s">
        <v>1649</v>
      </c>
      <c r="E4645" t="s">
        <v>27</v>
      </c>
      <c r="F4645" t="s">
        <v>28</v>
      </c>
      <c r="G4645" t="s">
        <v>29</v>
      </c>
      <c r="H4645" t="s">
        <v>30</v>
      </c>
      <c r="I4645" s="6">
        <v>2</v>
      </c>
      <c r="J4645" s="6">
        <v>1999</v>
      </c>
      <c r="K4645" s="6">
        <v>3998</v>
      </c>
      <c r="L4645" s="6">
        <v>0.08</v>
      </c>
      <c r="M4645" s="6">
        <v>319.83999999999997</v>
      </c>
      <c r="N4645" s="6">
        <v>3678.16</v>
      </c>
      <c r="O4645" s="6">
        <v>1088.74</v>
      </c>
      <c r="P4645" t="s">
        <v>94</v>
      </c>
      <c r="Q4645" t="s">
        <v>64</v>
      </c>
      <c r="R4645" t="s">
        <v>65</v>
      </c>
      <c r="S4645" t="s">
        <v>34</v>
      </c>
      <c r="T4645" t="s">
        <v>46</v>
      </c>
      <c r="U4645" s="13">
        <f t="shared" si="288"/>
        <v>2025</v>
      </c>
      <c r="V4645" s="13">
        <f t="shared" si="289"/>
        <v>11</v>
      </c>
      <c r="W4645" s="20" t="str">
        <f t="shared" si="290"/>
        <v>November</v>
      </c>
      <c r="X4645">
        <v>0.29599999999999999</v>
      </c>
      <c r="Y4645" s="6">
        <f t="shared" si="291"/>
        <v>3358.32</v>
      </c>
      <c r="Z4645" cm="1">
        <f t="array" aca="1" ref="Z4645" ca="1">IF(roud(N4645,2)=ROUND(Z4645,2),"ok","error")</f>
        <v>0</v>
      </c>
    </row>
    <row r="4646" spans="1:26" x14ac:dyDescent="0.3">
      <c r="A4646" t="s">
        <v>6370</v>
      </c>
      <c r="B4646" s="4">
        <v>46020</v>
      </c>
      <c r="C4646" t="s">
        <v>448</v>
      </c>
      <c r="D4646" t="s">
        <v>449</v>
      </c>
      <c r="E4646" t="s">
        <v>302</v>
      </c>
      <c r="F4646" t="s">
        <v>303</v>
      </c>
      <c r="G4646" t="s">
        <v>29</v>
      </c>
      <c r="H4646" t="s">
        <v>304</v>
      </c>
      <c r="I4646" s="6">
        <v>2</v>
      </c>
      <c r="J4646" s="6">
        <v>1799</v>
      </c>
      <c r="K4646" s="6">
        <v>3598</v>
      </c>
      <c r="L4646" s="6">
        <v>0.08</v>
      </c>
      <c r="M4646" s="6">
        <v>287.83999999999997</v>
      </c>
      <c r="N4646" s="6">
        <v>3310.16</v>
      </c>
      <c r="O4646" s="6">
        <v>979.81</v>
      </c>
      <c r="P4646" t="s">
        <v>144</v>
      </c>
      <c r="Q4646" t="s">
        <v>145</v>
      </c>
      <c r="R4646" t="s">
        <v>65</v>
      </c>
      <c r="S4646" t="s">
        <v>107</v>
      </c>
      <c r="T4646" t="s">
        <v>55</v>
      </c>
      <c r="U4646" s="13">
        <f t="shared" si="288"/>
        <v>2025</v>
      </c>
      <c r="V4646" s="13">
        <f t="shared" si="289"/>
        <v>12</v>
      </c>
      <c r="W4646" s="20" t="str">
        <f t="shared" si="290"/>
        <v>December</v>
      </c>
      <c r="X4646">
        <v>0.29599999999999999</v>
      </c>
      <c r="Y4646" s="6">
        <f t="shared" si="291"/>
        <v>3022.32</v>
      </c>
      <c r="Z4646" cm="1">
        <f t="array" aca="1" ref="Z4646" ca="1">IF(roud(N4646,2)=ROUND(Z4646,2),"ok","error")</f>
        <v>0</v>
      </c>
    </row>
    <row r="4647" spans="1:26" x14ac:dyDescent="0.3">
      <c r="A4647" t="s">
        <v>6371</v>
      </c>
      <c r="B4647" s="4">
        <v>45959</v>
      </c>
      <c r="C4647" t="s">
        <v>1481</v>
      </c>
      <c r="D4647" t="s">
        <v>1482</v>
      </c>
      <c r="E4647" t="s">
        <v>80</v>
      </c>
      <c r="F4647" t="s">
        <v>81</v>
      </c>
      <c r="G4647" t="s">
        <v>52</v>
      </c>
      <c r="H4647" t="s">
        <v>53</v>
      </c>
      <c r="I4647" s="6">
        <v>2</v>
      </c>
      <c r="J4647" s="6">
        <v>3499</v>
      </c>
      <c r="K4647" s="6">
        <v>6998</v>
      </c>
      <c r="L4647" s="6">
        <v>0.08</v>
      </c>
      <c r="M4647" s="6">
        <v>559.84</v>
      </c>
      <c r="N4647" s="6">
        <v>6438.16</v>
      </c>
      <c r="O4647" s="6">
        <v>1390.64</v>
      </c>
      <c r="P4647" t="s">
        <v>186</v>
      </c>
      <c r="Q4647" t="s">
        <v>187</v>
      </c>
      <c r="R4647" t="s">
        <v>160</v>
      </c>
      <c r="S4647" t="s">
        <v>107</v>
      </c>
      <c r="T4647" t="s">
        <v>35</v>
      </c>
      <c r="U4647" s="13">
        <f t="shared" si="288"/>
        <v>2025</v>
      </c>
      <c r="V4647" s="13">
        <f t="shared" si="289"/>
        <v>10</v>
      </c>
      <c r="W4647" s="20" t="str">
        <f t="shared" si="290"/>
        <v>October</v>
      </c>
      <c r="X4647">
        <v>0.216</v>
      </c>
      <c r="Y4647" s="6">
        <f t="shared" si="291"/>
        <v>5878.32</v>
      </c>
      <c r="Z4647" cm="1">
        <f t="array" aca="1" ref="Z4647" ca="1">IF(roud(N4647,2)=ROUND(Z4647,2),"ok","error")</f>
        <v>0</v>
      </c>
    </row>
    <row r="4648" spans="1:26" x14ac:dyDescent="0.3">
      <c r="A4648" t="s">
        <v>6372</v>
      </c>
      <c r="B4648" s="4">
        <v>45597</v>
      </c>
      <c r="C4648" t="s">
        <v>3827</v>
      </c>
      <c r="D4648" t="s">
        <v>3828</v>
      </c>
      <c r="E4648" t="s">
        <v>167</v>
      </c>
      <c r="F4648" t="s">
        <v>168</v>
      </c>
      <c r="G4648" t="s">
        <v>113</v>
      </c>
      <c r="H4648" t="s">
        <v>169</v>
      </c>
      <c r="I4648" s="6">
        <v>2</v>
      </c>
      <c r="J4648" s="6">
        <v>899</v>
      </c>
      <c r="K4648" s="6">
        <v>1798</v>
      </c>
      <c r="L4648" s="6">
        <v>0.28000000000000003</v>
      </c>
      <c r="M4648" s="6">
        <v>503.44</v>
      </c>
      <c r="N4648" s="6">
        <v>1294.56</v>
      </c>
      <c r="O4648" s="6">
        <v>253.73</v>
      </c>
      <c r="P4648" t="s">
        <v>158</v>
      </c>
      <c r="Q4648" t="s">
        <v>159</v>
      </c>
      <c r="R4648" t="s">
        <v>160</v>
      </c>
      <c r="S4648" t="s">
        <v>45</v>
      </c>
      <c r="T4648" t="s">
        <v>55</v>
      </c>
      <c r="U4648" s="13">
        <f t="shared" si="288"/>
        <v>2024</v>
      </c>
      <c r="V4648" s="13">
        <f t="shared" si="289"/>
        <v>11</v>
      </c>
      <c r="W4648" s="20" t="str">
        <f t="shared" si="290"/>
        <v>November</v>
      </c>
      <c r="X4648">
        <v>0.19600000000000001</v>
      </c>
      <c r="Y4648" s="6">
        <f t="shared" si="291"/>
        <v>791.12</v>
      </c>
      <c r="Z4648" cm="1">
        <f t="array" aca="1" ref="Z4648" ca="1">IF(roud(N4648,2)=ROUND(Z4648,2),"ok","error")</f>
        <v>0</v>
      </c>
    </row>
    <row r="4649" spans="1:26" x14ac:dyDescent="0.3">
      <c r="A4649" t="s">
        <v>6373</v>
      </c>
      <c r="B4649" s="4">
        <v>45484</v>
      </c>
      <c r="C4649" t="s">
        <v>1421</v>
      </c>
      <c r="D4649" t="s">
        <v>1422</v>
      </c>
      <c r="E4649" t="s">
        <v>181</v>
      </c>
      <c r="F4649" t="s">
        <v>182</v>
      </c>
      <c r="G4649" t="s">
        <v>113</v>
      </c>
      <c r="H4649" t="s">
        <v>114</v>
      </c>
      <c r="I4649" s="6">
        <v>2</v>
      </c>
      <c r="J4649" s="6">
        <v>2499</v>
      </c>
      <c r="K4649" s="6">
        <v>4998</v>
      </c>
      <c r="L4649" s="6">
        <v>0.23</v>
      </c>
      <c r="M4649" s="6">
        <v>1149.54</v>
      </c>
      <c r="N4649" s="6">
        <v>3848.46</v>
      </c>
      <c r="O4649" s="6">
        <v>812.03</v>
      </c>
      <c r="P4649" t="s">
        <v>94</v>
      </c>
      <c r="Q4649" t="s">
        <v>64</v>
      </c>
      <c r="R4649" t="s">
        <v>65</v>
      </c>
      <c r="S4649" t="s">
        <v>34</v>
      </c>
      <c r="T4649" t="s">
        <v>35</v>
      </c>
      <c r="U4649" s="13">
        <f t="shared" si="288"/>
        <v>2024</v>
      </c>
      <c r="V4649" s="13">
        <f t="shared" si="289"/>
        <v>7</v>
      </c>
      <c r="W4649" s="20" t="str">
        <f t="shared" si="290"/>
        <v>July</v>
      </c>
      <c r="X4649">
        <v>0.21099999999999999</v>
      </c>
      <c r="Y4649" s="6">
        <f t="shared" si="291"/>
        <v>2698.92</v>
      </c>
      <c r="Z4649" cm="1">
        <f t="array" aca="1" ref="Z4649" ca="1">IF(roud(N4649,2)=ROUND(Z4649,2),"ok","error")</f>
        <v>0</v>
      </c>
    </row>
    <row r="4650" spans="1:26" x14ac:dyDescent="0.3">
      <c r="A4650" t="s">
        <v>6374</v>
      </c>
      <c r="B4650" s="4">
        <v>45445</v>
      </c>
      <c r="C4650" t="s">
        <v>232</v>
      </c>
      <c r="D4650" t="s">
        <v>233</v>
      </c>
      <c r="E4650" t="s">
        <v>121</v>
      </c>
      <c r="F4650" t="s">
        <v>122</v>
      </c>
      <c r="G4650" t="s">
        <v>61</v>
      </c>
      <c r="H4650" t="s">
        <v>123</v>
      </c>
      <c r="I4650" s="6">
        <v>1</v>
      </c>
      <c r="J4650" s="6">
        <v>24999</v>
      </c>
      <c r="K4650" s="6">
        <v>24999</v>
      </c>
      <c r="L4650" s="6">
        <v>0.18</v>
      </c>
      <c r="M4650" s="6">
        <v>4499.82</v>
      </c>
      <c r="N4650" s="6">
        <v>20499.18</v>
      </c>
      <c r="O4650" s="6">
        <v>2172.91</v>
      </c>
      <c r="P4650" t="s">
        <v>170</v>
      </c>
      <c r="Q4650" t="s">
        <v>171</v>
      </c>
      <c r="R4650" t="s">
        <v>44</v>
      </c>
      <c r="S4650" t="s">
        <v>107</v>
      </c>
      <c r="T4650" t="s">
        <v>35</v>
      </c>
      <c r="U4650" s="13">
        <f t="shared" si="288"/>
        <v>2024</v>
      </c>
      <c r="V4650" s="13">
        <f t="shared" si="289"/>
        <v>6</v>
      </c>
      <c r="W4650" s="20" t="str">
        <f t="shared" si="290"/>
        <v>June</v>
      </c>
      <c r="X4650">
        <v>0.106</v>
      </c>
      <c r="Y4650" s="6">
        <f t="shared" si="291"/>
        <v>15999.36</v>
      </c>
      <c r="Z4650" cm="1">
        <f t="array" aca="1" ref="Z4650" ca="1">IF(roud(N4650,2)=ROUND(Z4650,2),"ok","error")</f>
        <v>0</v>
      </c>
    </row>
    <row r="4651" spans="1:26" x14ac:dyDescent="0.3">
      <c r="A4651" t="s">
        <v>6375</v>
      </c>
      <c r="B4651" s="4">
        <v>45821</v>
      </c>
      <c r="C4651" t="s">
        <v>1134</v>
      </c>
      <c r="D4651" t="s">
        <v>1135</v>
      </c>
      <c r="E4651" t="s">
        <v>69</v>
      </c>
      <c r="F4651" t="s">
        <v>70</v>
      </c>
      <c r="G4651" t="s">
        <v>61</v>
      </c>
      <c r="H4651" t="s">
        <v>71</v>
      </c>
      <c r="I4651" s="6">
        <v>1</v>
      </c>
      <c r="J4651" s="6">
        <v>1299</v>
      </c>
      <c r="K4651" s="6">
        <v>1299</v>
      </c>
      <c r="L4651" s="6">
        <v>0.18</v>
      </c>
      <c r="M4651" s="6">
        <v>233.82</v>
      </c>
      <c r="N4651" s="6">
        <v>1065.18</v>
      </c>
      <c r="O4651" s="6">
        <v>112.91</v>
      </c>
      <c r="P4651" t="s">
        <v>42</v>
      </c>
      <c r="Q4651" t="s">
        <v>43</v>
      </c>
      <c r="R4651" t="s">
        <v>44</v>
      </c>
      <c r="S4651" t="s">
        <v>107</v>
      </c>
      <c r="T4651" t="s">
        <v>35</v>
      </c>
      <c r="U4651" s="13">
        <f t="shared" si="288"/>
        <v>2025</v>
      </c>
      <c r="V4651" s="13">
        <f t="shared" si="289"/>
        <v>6</v>
      </c>
      <c r="W4651" s="20" t="str">
        <f t="shared" si="290"/>
        <v>June</v>
      </c>
      <c r="X4651">
        <v>0.106</v>
      </c>
      <c r="Y4651" s="6">
        <f t="shared" si="291"/>
        <v>831.36</v>
      </c>
      <c r="Z4651" cm="1">
        <f t="array" aca="1" ref="Z4651" ca="1">IF(roud(N4651,2)=ROUND(Z4651,2),"ok","error")</f>
        <v>0</v>
      </c>
    </row>
    <row r="4652" spans="1:26" x14ac:dyDescent="0.3">
      <c r="A4652" t="s">
        <v>6376</v>
      </c>
      <c r="B4652" s="4">
        <v>45538</v>
      </c>
      <c r="C4652" t="s">
        <v>1511</v>
      </c>
      <c r="D4652" t="s">
        <v>1512</v>
      </c>
      <c r="E4652" t="s">
        <v>102</v>
      </c>
      <c r="F4652" t="s">
        <v>103</v>
      </c>
      <c r="G4652" t="s">
        <v>52</v>
      </c>
      <c r="H4652" t="s">
        <v>104</v>
      </c>
      <c r="I4652" s="6">
        <v>1</v>
      </c>
      <c r="J4652" s="6">
        <v>5999</v>
      </c>
      <c r="K4652" s="6">
        <v>5999</v>
      </c>
      <c r="L4652" s="6">
        <v>0.13</v>
      </c>
      <c r="M4652" s="6">
        <v>779.87</v>
      </c>
      <c r="N4652" s="6">
        <v>5219.13</v>
      </c>
      <c r="O4652" s="6">
        <v>1049.05</v>
      </c>
      <c r="P4652" t="s">
        <v>31</v>
      </c>
      <c r="Q4652" t="s">
        <v>32</v>
      </c>
      <c r="R4652" t="s">
        <v>33</v>
      </c>
      <c r="S4652" t="s">
        <v>34</v>
      </c>
      <c r="T4652" t="s">
        <v>55</v>
      </c>
      <c r="U4652" s="13">
        <f t="shared" si="288"/>
        <v>2024</v>
      </c>
      <c r="V4652" s="13">
        <f t="shared" si="289"/>
        <v>9</v>
      </c>
      <c r="W4652" s="20" t="str">
        <f t="shared" si="290"/>
        <v>September</v>
      </c>
      <c r="X4652">
        <v>0.20100000000000001</v>
      </c>
      <c r="Y4652" s="6">
        <f t="shared" si="291"/>
        <v>4439.26</v>
      </c>
      <c r="Z4652" cm="1">
        <f t="array" aca="1" ref="Z4652" ca="1">IF(roud(N4652,2)=ROUND(Z4652,2),"ok","error")</f>
        <v>0</v>
      </c>
    </row>
    <row r="4653" spans="1:26" x14ac:dyDescent="0.3">
      <c r="A4653" t="s">
        <v>6377</v>
      </c>
      <c r="B4653" s="4">
        <v>45350</v>
      </c>
      <c r="C4653" t="s">
        <v>476</v>
      </c>
      <c r="D4653" t="s">
        <v>477</v>
      </c>
      <c r="E4653" t="s">
        <v>69</v>
      </c>
      <c r="F4653" t="s">
        <v>70</v>
      </c>
      <c r="G4653" t="s">
        <v>61</v>
      </c>
      <c r="H4653" t="s">
        <v>71</v>
      </c>
      <c r="I4653" s="6">
        <v>3</v>
      </c>
      <c r="J4653" s="6">
        <v>1299</v>
      </c>
      <c r="K4653" s="6">
        <v>3897</v>
      </c>
      <c r="L4653" s="6">
        <v>0.23</v>
      </c>
      <c r="M4653" s="6">
        <v>896.31</v>
      </c>
      <c r="N4653" s="6">
        <v>3000.69</v>
      </c>
      <c r="O4653" s="6">
        <v>273.06</v>
      </c>
      <c r="P4653" t="s">
        <v>94</v>
      </c>
      <c r="Q4653" t="s">
        <v>64</v>
      </c>
      <c r="R4653" t="s">
        <v>65</v>
      </c>
      <c r="S4653" t="s">
        <v>107</v>
      </c>
      <c r="T4653" t="s">
        <v>46</v>
      </c>
      <c r="U4653" s="13">
        <f t="shared" si="288"/>
        <v>2024</v>
      </c>
      <c r="V4653" s="13">
        <f t="shared" si="289"/>
        <v>2</v>
      </c>
      <c r="W4653" s="20" t="str">
        <f t="shared" si="290"/>
        <v>February</v>
      </c>
      <c r="X4653">
        <v>9.0999999999999998E-2</v>
      </c>
      <c r="Y4653" s="6">
        <f t="shared" si="291"/>
        <v>2104.38</v>
      </c>
      <c r="Z4653" cm="1">
        <f t="array" aca="1" ref="Z4653" ca="1">IF(roud(N4653,2)=ROUND(Z4653,2),"ok","error")</f>
        <v>0</v>
      </c>
    </row>
    <row r="4654" spans="1:26" x14ac:dyDescent="0.3">
      <c r="A4654" t="s">
        <v>6378</v>
      </c>
      <c r="B4654" s="4">
        <v>45906</v>
      </c>
      <c r="C4654" t="s">
        <v>1361</v>
      </c>
      <c r="D4654" t="s">
        <v>1362</v>
      </c>
      <c r="E4654" t="s">
        <v>111</v>
      </c>
      <c r="F4654" t="s">
        <v>112</v>
      </c>
      <c r="G4654" t="s">
        <v>113</v>
      </c>
      <c r="H4654" t="s">
        <v>114</v>
      </c>
      <c r="I4654" s="6">
        <v>2</v>
      </c>
      <c r="J4654" s="6">
        <v>999</v>
      </c>
      <c r="K4654" s="6">
        <v>1998</v>
      </c>
      <c r="L4654" s="6">
        <v>0.18</v>
      </c>
      <c r="M4654" s="6">
        <v>359.64</v>
      </c>
      <c r="N4654" s="6">
        <v>1638.36</v>
      </c>
      <c r="O4654" s="6">
        <v>370.27</v>
      </c>
      <c r="P4654" t="s">
        <v>63</v>
      </c>
      <c r="Q4654" t="s">
        <v>64</v>
      </c>
      <c r="R4654" t="s">
        <v>65</v>
      </c>
      <c r="S4654" t="s">
        <v>54</v>
      </c>
      <c r="T4654" t="s">
        <v>35</v>
      </c>
      <c r="U4654" s="13">
        <f t="shared" si="288"/>
        <v>2025</v>
      </c>
      <c r="V4654" s="13">
        <f t="shared" si="289"/>
        <v>9</v>
      </c>
      <c r="W4654" s="20" t="str">
        <f t="shared" si="290"/>
        <v>September</v>
      </c>
      <c r="X4654">
        <v>0.22600000000000001</v>
      </c>
      <c r="Y4654" s="6">
        <f t="shared" si="291"/>
        <v>1278.72</v>
      </c>
      <c r="Z4654" cm="1">
        <f t="array" aca="1" ref="Z4654" ca="1">IF(roud(N4654,2)=ROUND(Z4654,2),"ok","error")</f>
        <v>0</v>
      </c>
    </row>
    <row r="4655" spans="1:26" x14ac:dyDescent="0.3">
      <c r="A4655" t="s">
        <v>6379</v>
      </c>
      <c r="B4655" s="4">
        <v>45705</v>
      </c>
      <c r="C4655" t="s">
        <v>880</v>
      </c>
      <c r="D4655" t="s">
        <v>881</v>
      </c>
      <c r="E4655" t="s">
        <v>80</v>
      </c>
      <c r="F4655" t="s">
        <v>81</v>
      </c>
      <c r="G4655" t="s">
        <v>52</v>
      </c>
      <c r="H4655" t="s">
        <v>53</v>
      </c>
      <c r="I4655" s="6">
        <v>1</v>
      </c>
      <c r="J4655" s="6">
        <v>3499</v>
      </c>
      <c r="K4655" s="6">
        <v>3499</v>
      </c>
      <c r="L4655" s="6">
        <v>0.18</v>
      </c>
      <c r="M4655" s="6">
        <v>629.82000000000005</v>
      </c>
      <c r="N4655" s="6">
        <v>2869.18</v>
      </c>
      <c r="O4655" s="6">
        <v>533.66999999999996</v>
      </c>
      <c r="P4655" t="s">
        <v>82</v>
      </c>
      <c r="Q4655" t="s">
        <v>82</v>
      </c>
      <c r="R4655" t="s">
        <v>65</v>
      </c>
      <c r="S4655" t="s">
        <v>107</v>
      </c>
      <c r="T4655" t="s">
        <v>35</v>
      </c>
      <c r="U4655" s="13">
        <f t="shared" si="288"/>
        <v>2025</v>
      </c>
      <c r="V4655" s="13">
        <f t="shared" si="289"/>
        <v>2</v>
      </c>
      <c r="W4655" s="20" t="str">
        <f t="shared" si="290"/>
        <v>February</v>
      </c>
      <c r="X4655">
        <v>0.186</v>
      </c>
      <c r="Y4655" s="6">
        <f t="shared" si="291"/>
        <v>2239.36</v>
      </c>
      <c r="Z4655" cm="1">
        <f t="array" aca="1" ref="Z4655" ca="1">IF(roud(N4655,2)=ROUND(Z4655,2),"ok","error")</f>
        <v>0</v>
      </c>
    </row>
    <row r="4656" spans="1:26" x14ac:dyDescent="0.3">
      <c r="A4656" t="s">
        <v>6380</v>
      </c>
      <c r="B4656" s="4">
        <v>45968</v>
      </c>
      <c r="C4656" t="s">
        <v>726</v>
      </c>
      <c r="D4656" t="s">
        <v>727</v>
      </c>
      <c r="E4656" t="s">
        <v>127</v>
      </c>
      <c r="F4656" t="s">
        <v>128</v>
      </c>
      <c r="G4656" t="s">
        <v>52</v>
      </c>
      <c r="H4656" t="s">
        <v>129</v>
      </c>
      <c r="I4656" s="6">
        <v>1</v>
      </c>
      <c r="J4656" s="6">
        <v>1299</v>
      </c>
      <c r="K4656" s="6">
        <v>1299</v>
      </c>
      <c r="L4656" s="6">
        <v>0.18</v>
      </c>
      <c r="M4656" s="6">
        <v>233.82</v>
      </c>
      <c r="N4656" s="6">
        <v>1065.18</v>
      </c>
      <c r="O4656" s="6">
        <v>198.12</v>
      </c>
      <c r="P4656" t="s">
        <v>89</v>
      </c>
      <c r="Q4656" t="s">
        <v>90</v>
      </c>
      <c r="R4656" t="s">
        <v>65</v>
      </c>
      <c r="S4656" t="s">
        <v>45</v>
      </c>
      <c r="T4656" t="s">
        <v>55</v>
      </c>
      <c r="U4656" s="13">
        <f t="shared" si="288"/>
        <v>2025</v>
      </c>
      <c r="V4656" s="13">
        <f t="shared" si="289"/>
        <v>11</v>
      </c>
      <c r="W4656" s="20" t="str">
        <f t="shared" si="290"/>
        <v>November</v>
      </c>
      <c r="X4656">
        <v>0.186</v>
      </c>
      <c r="Y4656" s="6">
        <f t="shared" si="291"/>
        <v>831.36</v>
      </c>
      <c r="Z4656" cm="1">
        <f t="array" aca="1" ref="Z4656" ca="1">IF(roud(N4656,2)=ROUND(Z4656,2),"ok","error")</f>
        <v>0</v>
      </c>
    </row>
    <row r="4657" spans="1:26" x14ac:dyDescent="0.3">
      <c r="A4657" t="s">
        <v>6381</v>
      </c>
      <c r="B4657" s="4">
        <v>45619</v>
      </c>
      <c r="C4657" t="s">
        <v>268</v>
      </c>
      <c r="D4657" t="s">
        <v>269</v>
      </c>
      <c r="E4657" t="s">
        <v>40</v>
      </c>
      <c r="F4657" t="s">
        <v>41</v>
      </c>
      <c r="G4657" t="s">
        <v>29</v>
      </c>
      <c r="H4657" t="s">
        <v>30</v>
      </c>
      <c r="I4657" s="6">
        <v>3</v>
      </c>
      <c r="J4657" s="6">
        <v>1199</v>
      </c>
      <c r="K4657" s="6">
        <v>3597</v>
      </c>
      <c r="L4657" s="6">
        <v>0.08</v>
      </c>
      <c r="M4657" s="6">
        <v>287.76</v>
      </c>
      <c r="N4657" s="6">
        <v>3309.24</v>
      </c>
      <c r="O4657" s="6">
        <v>979.54</v>
      </c>
      <c r="P4657" t="s">
        <v>144</v>
      </c>
      <c r="Q4657" t="s">
        <v>145</v>
      </c>
      <c r="R4657" t="s">
        <v>65</v>
      </c>
      <c r="S4657" t="s">
        <v>107</v>
      </c>
      <c r="T4657" t="s">
        <v>35</v>
      </c>
      <c r="U4657" s="13">
        <f t="shared" si="288"/>
        <v>2024</v>
      </c>
      <c r="V4657" s="13">
        <f t="shared" si="289"/>
        <v>11</v>
      </c>
      <c r="W4657" s="20" t="str">
        <f t="shared" si="290"/>
        <v>November</v>
      </c>
      <c r="X4657">
        <v>0.29599999999999999</v>
      </c>
      <c r="Y4657" s="6">
        <f t="shared" si="291"/>
        <v>3021.48</v>
      </c>
      <c r="Z4657" cm="1">
        <f t="array" aca="1" ref="Z4657" ca="1">IF(roud(N4657,2)=ROUND(Z4657,2),"ok","error")</f>
        <v>0</v>
      </c>
    </row>
    <row r="4658" spans="1:26" x14ac:dyDescent="0.3">
      <c r="A4658" t="s">
        <v>6382</v>
      </c>
      <c r="B4658" s="4">
        <v>45989</v>
      </c>
      <c r="C4658" t="s">
        <v>1554</v>
      </c>
      <c r="D4658" t="s">
        <v>1555</v>
      </c>
      <c r="E4658" t="s">
        <v>273</v>
      </c>
      <c r="F4658" t="s">
        <v>274</v>
      </c>
      <c r="G4658" t="s">
        <v>29</v>
      </c>
      <c r="H4658" t="s">
        <v>88</v>
      </c>
      <c r="I4658" s="6">
        <v>1</v>
      </c>
      <c r="J4658" s="6">
        <v>2499</v>
      </c>
      <c r="K4658" s="6">
        <v>2499</v>
      </c>
      <c r="L4658" s="6">
        <v>0.08</v>
      </c>
      <c r="M4658" s="6">
        <v>199.92</v>
      </c>
      <c r="N4658" s="6">
        <v>2299.08</v>
      </c>
      <c r="O4658" s="6">
        <v>680.53</v>
      </c>
      <c r="P4658" t="s">
        <v>94</v>
      </c>
      <c r="Q4658" t="s">
        <v>64</v>
      </c>
      <c r="R4658" t="s">
        <v>65</v>
      </c>
      <c r="S4658" t="s">
        <v>45</v>
      </c>
      <c r="T4658" t="s">
        <v>35</v>
      </c>
      <c r="U4658" s="13">
        <f t="shared" si="288"/>
        <v>2025</v>
      </c>
      <c r="V4658" s="13">
        <f t="shared" si="289"/>
        <v>11</v>
      </c>
      <c r="W4658" s="20" t="str">
        <f t="shared" si="290"/>
        <v>November</v>
      </c>
      <c r="X4658">
        <v>0.29599999999999999</v>
      </c>
      <c r="Y4658" s="6">
        <f t="shared" si="291"/>
        <v>2099.16</v>
      </c>
      <c r="Z4658" cm="1">
        <f t="array" aca="1" ref="Z4658" ca="1">IF(roud(N4658,2)=ROUND(Z4658,2),"ok","error")</f>
        <v>0</v>
      </c>
    </row>
    <row r="4659" spans="1:26" x14ac:dyDescent="0.3">
      <c r="A4659" t="s">
        <v>6383</v>
      </c>
      <c r="B4659" s="4">
        <v>45435</v>
      </c>
      <c r="C4659" t="s">
        <v>1972</v>
      </c>
      <c r="D4659" t="s">
        <v>1973</v>
      </c>
      <c r="E4659" t="s">
        <v>75</v>
      </c>
      <c r="F4659" t="s">
        <v>76</v>
      </c>
      <c r="G4659" t="s">
        <v>61</v>
      </c>
      <c r="H4659" t="s">
        <v>71</v>
      </c>
      <c r="I4659" s="6">
        <v>1</v>
      </c>
      <c r="J4659" s="6">
        <v>1499</v>
      </c>
      <c r="K4659" s="6">
        <v>1499</v>
      </c>
      <c r="L4659" s="6">
        <v>0.13</v>
      </c>
      <c r="M4659" s="6">
        <v>194.87</v>
      </c>
      <c r="N4659" s="6">
        <v>1304.1300000000001</v>
      </c>
      <c r="O4659" s="6">
        <v>157.80000000000001</v>
      </c>
      <c r="P4659" t="s">
        <v>144</v>
      </c>
      <c r="Q4659" t="s">
        <v>145</v>
      </c>
      <c r="R4659" t="s">
        <v>65</v>
      </c>
      <c r="S4659" t="s">
        <v>107</v>
      </c>
      <c r="T4659" t="s">
        <v>55</v>
      </c>
      <c r="U4659" s="13">
        <f t="shared" si="288"/>
        <v>2024</v>
      </c>
      <c r="V4659" s="13">
        <f t="shared" si="289"/>
        <v>5</v>
      </c>
      <c r="W4659" s="20" t="str">
        <f t="shared" si="290"/>
        <v>May</v>
      </c>
      <c r="X4659">
        <v>0.121</v>
      </c>
      <c r="Y4659" s="6">
        <f t="shared" si="291"/>
        <v>1109.26</v>
      </c>
      <c r="Z4659" cm="1">
        <f t="array" aca="1" ref="Z4659" ca="1">IF(roud(N4659,2)=ROUND(Z4659,2),"ok","error")</f>
        <v>0</v>
      </c>
    </row>
    <row r="4660" spans="1:26" x14ac:dyDescent="0.3">
      <c r="A4660" t="s">
        <v>6384</v>
      </c>
      <c r="B4660" s="4">
        <v>45318</v>
      </c>
      <c r="C4660" t="s">
        <v>419</v>
      </c>
      <c r="D4660" t="s">
        <v>420</v>
      </c>
      <c r="E4660" t="s">
        <v>212</v>
      </c>
      <c r="F4660" t="s">
        <v>213</v>
      </c>
      <c r="G4660" t="s">
        <v>214</v>
      </c>
      <c r="H4660" t="s">
        <v>215</v>
      </c>
      <c r="I4660" s="6">
        <v>1</v>
      </c>
      <c r="J4660" s="6">
        <v>599</v>
      </c>
      <c r="K4660" s="6">
        <v>599</v>
      </c>
      <c r="L4660" s="6">
        <v>0.08</v>
      </c>
      <c r="M4660" s="6">
        <v>47.92</v>
      </c>
      <c r="N4660" s="6">
        <v>551.08000000000004</v>
      </c>
      <c r="O4660" s="6">
        <v>196.18</v>
      </c>
      <c r="P4660" t="s">
        <v>42</v>
      </c>
      <c r="Q4660" t="s">
        <v>43</v>
      </c>
      <c r="R4660" t="s">
        <v>44</v>
      </c>
      <c r="S4660" t="s">
        <v>34</v>
      </c>
      <c r="T4660" t="s">
        <v>46</v>
      </c>
      <c r="U4660" s="13">
        <f t="shared" si="288"/>
        <v>2024</v>
      </c>
      <c r="V4660" s="13">
        <f t="shared" si="289"/>
        <v>1</v>
      </c>
      <c r="W4660" s="20" t="str">
        <f t="shared" si="290"/>
        <v>January</v>
      </c>
      <c r="X4660">
        <v>0.35599999999999998</v>
      </c>
      <c r="Y4660" s="6">
        <f t="shared" si="291"/>
        <v>503.16</v>
      </c>
      <c r="Z4660" cm="1">
        <f t="array" aca="1" ref="Z4660" ca="1">IF(roud(N4660,2)=ROUND(Z4660,2),"ok","error")</f>
        <v>0</v>
      </c>
    </row>
    <row r="4661" spans="1:26" x14ac:dyDescent="0.3">
      <c r="A4661" t="s">
        <v>6385</v>
      </c>
      <c r="B4661" s="4">
        <v>45963</v>
      </c>
      <c r="C4661" t="s">
        <v>3246</v>
      </c>
      <c r="D4661" t="s">
        <v>3247</v>
      </c>
      <c r="E4661" t="s">
        <v>284</v>
      </c>
      <c r="F4661" t="s">
        <v>285</v>
      </c>
      <c r="G4661" t="s">
        <v>52</v>
      </c>
      <c r="H4661" t="s">
        <v>129</v>
      </c>
      <c r="I4661" s="6">
        <v>4</v>
      </c>
      <c r="J4661" s="6">
        <v>999</v>
      </c>
      <c r="K4661" s="6">
        <v>3996</v>
      </c>
      <c r="L4661" s="6">
        <v>0.13</v>
      </c>
      <c r="M4661" s="6">
        <v>519.48</v>
      </c>
      <c r="N4661" s="6">
        <v>3476.52</v>
      </c>
      <c r="O4661" s="6">
        <v>698.78</v>
      </c>
      <c r="P4661" t="s">
        <v>63</v>
      </c>
      <c r="Q4661" t="s">
        <v>64</v>
      </c>
      <c r="R4661" t="s">
        <v>65</v>
      </c>
      <c r="S4661" t="s">
        <v>54</v>
      </c>
      <c r="T4661" t="s">
        <v>46</v>
      </c>
      <c r="U4661" s="13">
        <f t="shared" si="288"/>
        <v>2025</v>
      </c>
      <c r="V4661" s="13">
        <f t="shared" si="289"/>
        <v>11</v>
      </c>
      <c r="W4661" s="20" t="str">
        <f t="shared" si="290"/>
        <v>November</v>
      </c>
      <c r="X4661">
        <v>0.20100000000000001</v>
      </c>
      <c r="Y4661" s="6">
        <f t="shared" si="291"/>
        <v>2957.04</v>
      </c>
      <c r="Z4661" cm="1">
        <f t="array" aca="1" ref="Z4661" ca="1">IF(roud(N4661,2)=ROUND(Z4661,2),"ok","error")</f>
        <v>0</v>
      </c>
    </row>
    <row r="4662" spans="1:26" x14ac:dyDescent="0.3">
      <c r="A4662" t="s">
        <v>6386</v>
      </c>
      <c r="B4662" s="4">
        <v>45801</v>
      </c>
      <c r="C4662" t="s">
        <v>2494</v>
      </c>
      <c r="D4662" t="s">
        <v>2495</v>
      </c>
      <c r="E4662" t="s">
        <v>484</v>
      </c>
      <c r="F4662" t="s">
        <v>485</v>
      </c>
      <c r="G4662" t="s">
        <v>113</v>
      </c>
      <c r="H4662" t="s">
        <v>169</v>
      </c>
      <c r="I4662" s="6">
        <v>1</v>
      </c>
      <c r="J4662" s="6">
        <v>1599</v>
      </c>
      <c r="K4662" s="6">
        <v>1599</v>
      </c>
      <c r="L4662" s="6">
        <v>0.13</v>
      </c>
      <c r="M4662" s="6">
        <v>207.87</v>
      </c>
      <c r="N4662" s="6">
        <v>1391.13</v>
      </c>
      <c r="O4662" s="6">
        <v>335.26</v>
      </c>
      <c r="P4662" t="s">
        <v>170</v>
      </c>
      <c r="Q4662" t="s">
        <v>171</v>
      </c>
      <c r="R4662" t="s">
        <v>44</v>
      </c>
      <c r="S4662" t="s">
        <v>107</v>
      </c>
      <c r="T4662" t="s">
        <v>35</v>
      </c>
      <c r="U4662" s="13">
        <f t="shared" si="288"/>
        <v>2025</v>
      </c>
      <c r="V4662" s="13">
        <f t="shared" si="289"/>
        <v>5</v>
      </c>
      <c r="W4662" s="20" t="str">
        <f t="shared" si="290"/>
        <v>May</v>
      </c>
      <c r="X4662">
        <v>0.24099999999999999</v>
      </c>
      <c r="Y4662" s="6">
        <f t="shared" si="291"/>
        <v>1183.26</v>
      </c>
      <c r="Z4662" cm="1">
        <f t="array" aca="1" ref="Z4662" ca="1">IF(roud(N4662,2)=ROUND(Z4662,2),"ok","error")</f>
        <v>0</v>
      </c>
    </row>
    <row r="4663" spans="1:26" x14ac:dyDescent="0.3">
      <c r="A4663" t="s">
        <v>6387</v>
      </c>
      <c r="B4663" s="4">
        <v>45594</v>
      </c>
      <c r="C4663" t="s">
        <v>2438</v>
      </c>
      <c r="D4663" t="s">
        <v>2439</v>
      </c>
      <c r="E4663" t="s">
        <v>102</v>
      </c>
      <c r="F4663" t="s">
        <v>103</v>
      </c>
      <c r="G4663" t="s">
        <v>52</v>
      </c>
      <c r="H4663" t="s">
        <v>104</v>
      </c>
      <c r="I4663" s="6">
        <v>3</v>
      </c>
      <c r="J4663" s="6">
        <v>5999</v>
      </c>
      <c r="K4663" s="6">
        <v>17997</v>
      </c>
      <c r="L4663" s="6">
        <v>0.08</v>
      </c>
      <c r="M4663" s="6">
        <v>1439.76</v>
      </c>
      <c r="N4663" s="6">
        <v>16557.240000000002</v>
      </c>
      <c r="O4663" s="6">
        <v>3576.36</v>
      </c>
      <c r="P4663" t="s">
        <v>82</v>
      </c>
      <c r="Q4663" t="s">
        <v>82</v>
      </c>
      <c r="R4663" t="s">
        <v>65</v>
      </c>
      <c r="S4663" t="s">
        <v>98</v>
      </c>
      <c r="T4663" t="s">
        <v>35</v>
      </c>
      <c r="U4663" s="13">
        <f t="shared" si="288"/>
        <v>2024</v>
      </c>
      <c r="V4663" s="13">
        <f t="shared" si="289"/>
        <v>10</v>
      </c>
      <c r="W4663" s="20" t="str">
        <f t="shared" si="290"/>
        <v>October</v>
      </c>
      <c r="X4663">
        <v>0.216</v>
      </c>
      <c r="Y4663" s="6">
        <f t="shared" si="291"/>
        <v>15117.48</v>
      </c>
      <c r="Z4663" cm="1">
        <f t="array" aca="1" ref="Z4663" ca="1">IF(roud(N4663,2)=ROUND(Z4663,2),"ok","error")</f>
        <v>0</v>
      </c>
    </row>
    <row r="4664" spans="1:26" x14ac:dyDescent="0.3">
      <c r="A4664" t="s">
        <v>6388</v>
      </c>
      <c r="B4664" s="4">
        <v>45557</v>
      </c>
      <c r="C4664" t="s">
        <v>1609</v>
      </c>
      <c r="D4664" t="s">
        <v>1610</v>
      </c>
      <c r="E4664" t="s">
        <v>75</v>
      </c>
      <c r="F4664" t="s">
        <v>76</v>
      </c>
      <c r="G4664" t="s">
        <v>61</v>
      </c>
      <c r="H4664" t="s">
        <v>71</v>
      </c>
      <c r="I4664" s="6">
        <v>1</v>
      </c>
      <c r="J4664" s="6">
        <v>1499</v>
      </c>
      <c r="K4664" s="6">
        <v>1499</v>
      </c>
      <c r="L4664" s="6">
        <v>0.08</v>
      </c>
      <c r="M4664" s="6">
        <v>119.92</v>
      </c>
      <c r="N4664" s="6">
        <v>1379.08</v>
      </c>
      <c r="O4664" s="6">
        <v>187.55</v>
      </c>
      <c r="P4664" t="s">
        <v>89</v>
      </c>
      <c r="Q4664" t="s">
        <v>90</v>
      </c>
      <c r="R4664" t="s">
        <v>65</v>
      </c>
      <c r="S4664" t="s">
        <v>107</v>
      </c>
      <c r="T4664" t="s">
        <v>35</v>
      </c>
      <c r="U4664" s="13">
        <f t="shared" si="288"/>
        <v>2024</v>
      </c>
      <c r="V4664" s="13">
        <f t="shared" si="289"/>
        <v>9</v>
      </c>
      <c r="W4664" s="20" t="str">
        <f t="shared" si="290"/>
        <v>September</v>
      </c>
      <c r="X4664">
        <v>0.13600000000000001</v>
      </c>
      <c r="Y4664" s="6">
        <f t="shared" si="291"/>
        <v>1259.1600000000001</v>
      </c>
      <c r="Z4664" cm="1">
        <f t="array" aca="1" ref="Z4664" ca="1">IF(roud(N4664,2)=ROUND(Z4664,2),"ok","error")</f>
        <v>0</v>
      </c>
    </row>
    <row r="4665" spans="1:26" x14ac:dyDescent="0.3">
      <c r="A4665" t="s">
        <v>6389</v>
      </c>
      <c r="B4665" s="4">
        <v>45720</v>
      </c>
      <c r="C4665" t="s">
        <v>1566</v>
      </c>
      <c r="D4665" t="s">
        <v>1567</v>
      </c>
      <c r="E4665" t="s">
        <v>121</v>
      </c>
      <c r="F4665" t="s">
        <v>122</v>
      </c>
      <c r="G4665" t="s">
        <v>61</v>
      </c>
      <c r="H4665" t="s">
        <v>123</v>
      </c>
      <c r="I4665" s="6">
        <v>1</v>
      </c>
      <c r="J4665" s="6">
        <v>24999</v>
      </c>
      <c r="K4665" s="6">
        <v>24999</v>
      </c>
      <c r="L4665" s="6">
        <v>0.13</v>
      </c>
      <c r="M4665" s="6">
        <v>3249.87</v>
      </c>
      <c r="N4665" s="6">
        <v>21749.13</v>
      </c>
      <c r="O4665" s="6">
        <v>2631.64</v>
      </c>
      <c r="P4665" t="s">
        <v>42</v>
      </c>
      <c r="Q4665" t="s">
        <v>43</v>
      </c>
      <c r="R4665" t="s">
        <v>44</v>
      </c>
      <c r="S4665" t="s">
        <v>107</v>
      </c>
      <c r="T4665" t="s">
        <v>55</v>
      </c>
      <c r="U4665" s="13">
        <f t="shared" si="288"/>
        <v>2025</v>
      </c>
      <c r="V4665" s="13">
        <f t="shared" si="289"/>
        <v>3</v>
      </c>
      <c r="W4665" s="20" t="str">
        <f t="shared" si="290"/>
        <v>March</v>
      </c>
      <c r="X4665">
        <v>0.121</v>
      </c>
      <c r="Y4665" s="6">
        <f t="shared" si="291"/>
        <v>18499.259999999998</v>
      </c>
      <c r="Z4665" cm="1">
        <f t="array" aca="1" ref="Z4665" ca="1">IF(roud(N4665,2)=ROUND(Z4665,2),"ok","error")</f>
        <v>0</v>
      </c>
    </row>
    <row r="4666" spans="1:26" x14ac:dyDescent="0.3">
      <c r="A4666" t="s">
        <v>6390</v>
      </c>
      <c r="B4666" s="4">
        <v>45706</v>
      </c>
      <c r="C4666" t="s">
        <v>769</v>
      </c>
      <c r="D4666" t="s">
        <v>770</v>
      </c>
      <c r="E4666" t="s">
        <v>86</v>
      </c>
      <c r="F4666" t="s">
        <v>87</v>
      </c>
      <c r="G4666" t="s">
        <v>29</v>
      </c>
      <c r="H4666" t="s">
        <v>88</v>
      </c>
      <c r="I4666" s="6">
        <v>1</v>
      </c>
      <c r="J4666" s="6">
        <v>1299</v>
      </c>
      <c r="K4666" s="6">
        <v>1299</v>
      </c>
      <c r="L4666" s="6">
        <v>0.18</v>
      </c>
      <c r="M4666" s="6">
        <v>233.82</v>
      </c>
      <c r="N4666" s="6">
        <v>1065.18</v>
      </c>
      <c r="O4666" s="6">
        <v>283.33999999999997</v>
      </c>
      <c r="P4666" t="s">
        <v>144</v>
      </c>
      <c r="Q4666" t="s">
        <v>145</v>
      </c>
      <c r="R4666" t="s">
        <v>65</v>
      </c>
      <c r="S4666" t="s">
        <v>98</v>
      </c>
      <c r="T4666" t="s">
        <v>35</v>
      </c>
      <c r="U4666" s="13">
        <f t="shared" si="288"/>
        <v>2025</v>
      </c>
      <c r="V4666" s="13">
        <f t="shared" si="289"/>
        <v>2</v>
      </c>
      <c r="W4666" s="20" t="str">
        <f t="shared" si="290"/>
        <v>February</v>
      </c>
      <c r="X4666">
        <v>0.26600000000000001</v>
      </c>
      <c r="Y4666" s="6">
        <f t="shared" si="291"/>
        <v>831.36</v>
      </c>
      <c r="Z4666" cm="1">
        <f t="array" aca="1" ref="Z4666" ca="1">IF(roud(N4666,2)=ROUND(Z4666,2),"ok","error")</f>
        <v>0</v>
      </c>
    </row>
    <row r="4667" spans="1:26" x14ac:dyDescent="0.3">
      <c r="A4667" t="s">
        <v>6391</v>
      </c>
      <c r="B4667" s="4">
        <v>45689</v>
      </c>
      <c r="C4667" t="s">
        <v>1433</v>
      </c>
      <c r="D4667" t="s">
        <v>1434</v>
      </c>
      <c r="E4667" t="s">
        <v>50</v>
      </c>
      <c r="F4667" t="s">
        <v>51</v>
      </c>
      <c r="G4667" t="s">
        <v>52</v>
      </c>
      <c r="H4667" t="s">
        <v>53</v>
      </c>
      <c r="I4667" s="6">
        <v>1</v>
      </c>
      <c r="J4667" s="6">
        <v>2999</v>
      </c>
      <c r="K4667" s="6">
        <v>2999</v>
      </c>
      <c r="L4667" s="6">
        <v>0.18</v>
      </c>
      <c r="M4667" s="6">
        <v>539.82000000000005</v>
      </c>
      <c r="N4667" s="6">
        <v>2459.1799999999998</v>
      </c>
      <c r="O4667" s="6">
        <v>457.41</v>
      </c>
      <c r="P4667" t="s">
        <v>82</v>
      </c>
      <c r="Q4667" t="s">
        <v>82</v>
      </c>
      <c r="R4667" t="s">
        <v>65</v>
      </c>
      <c r="S4667" t="s">
        <v>107</v>
      </c>
      <c r="T4667" t="s">
        <v>35</v>
      </c>
      <c r="U4667" s="13">
        <f t="shared" si="288"/>
        <v>2025</v>
      </c>
      <c r="V4667" s="13">
        <f t="shared" si="289"/>
        <v>2</v>
      </c>
      <c r="W4667" s="20" t="str">
        <f t="shared" si="290"/>
        <v>February</v>
      </c>
      <c r="X4667">
        <v>0.186</v>
      </c>
      <c r="Y4667" s="6">
        <f t="shared" si="291"/>
        <v>1919.36</v>
      </c>
      <c r="Z4667" cm="1">
        <f t="array" aca="1" ref="Z4667" ca="1">IF(roud(N4667,2)=ROUND(Z4667,2),"ok","error")</f>
        <v>0</v>
      </c>
    </row>
    <row r="4668" spans="1:26" x14ac:dyDescent="0.3">
      <c r="A4668" t="s">
        <v>6392</v>
      </c>
      <c r="B4668" s="4">
        <v>45328</v>
      </c>
      <c r="C4668" t="s">
        <v>746</v>
      </c>
      <c r="D4668" t="s">
        <v>747</v>
      </c>
      <c r="E4668" t="s">
        <v>102</v>
      </c>
      <c r="F4668" t="s">
        <v>103</v>
      </c>
      <c r="G4668" t="s">
        <v>52</v>
      </c>
      <c r="H4668" t="s">
        <v>104</v>
      </c>
      <c r="I4668" s="6">
        <v>2</v>
      </c>
      <c r="J4668" s="6">
        <v>5999</v>
      </c>
      <c r="K4668" s="6">
        <v>11998</v>
      </c>
      <c r="L4668" s="6">
        <v>0.03</v>
      </c>
      <c r="M4668" s="6">
        <v>359.94</v>
      </c>
      <c r="N4668" s="6">
        <v>11638.06</v>
      </c>
      <c r="O4668" s="6">
        <v>2688.39</v>
      </c>
      <c r="P4668" t="s">
        <v>105</v>
      </c>
      <c r="Q4668" t="s">
        <v>106</v>
      </c>
      <c r="R4668" t="s">
        <v>44</v>
      </c>
      <c r="S4668" t="s">
        <v>107</v>
      </c>
      <c r="T4668" t="s">
        <v>35</v>
      </c>
      <c r="U4668" s="13">
        <f t="shared" si="288"/>
        <v>2024</v>
      </c>
      <c r="V4668" s="13">
        <f t="shared" si="289"/>
        <v>2</v>
      </c>
      <c r="W4668" s="20" t="str">
        <f t="shared" si="290"/>
        <v>February</v>
      </c>
      <c r="X4668">
        <v>0.23100000000000001</v>
      </c>
      <c r="Y4668" s="6">
        <f t="shared" si="291"/>
        <v>11278.12</v>
      </c>
      <c r="Z4668" cm="1">
        <f t="array" aca="1" ref="Z4668" ca="1">IF(roud(N4668,2)=ROUND(Z4668,2),"ok","error")</f>
        <v>0</v>
      </c>
    </row>
    <row r="4669" spans="1:26" x14ac:dyDescent="0.3">
      <c r="A4669" t="s">
        <v>6393</v>
      </c>
      <c r="B4669" s="4">
        <v>45889</v>
      </c>
      <c r="C4669" t="s">
        <v>4691</v>
      </c>
      <c r="D4669" t="s">
        <v>4692</v>
      </c>
      <c r="E4669" t="s">
        <v>356</v>
      </c>
      <c r="F4669" t="s">
        <v>357</v>
      </c>
      <c r="G4669" t="s">
        <v>214</v>
      </c>
      <c r="H4669" t="s">
        <v>260</v>
      </c>
      <c r="I4669" s="6">
        <v>2</v>
      </c>
      <c r="J4669" s="6">
        <v>699</v>
      </c>
      <c r="K4669" s="6">
        <v>1398</v>
      </c>
      <c r="L4669" s="6">
        <v>0.13</v>
      </c>
      <c r="M4669" s="6">
        <v>181.74</v>
      </c>
      <c r="N4669" s="6">
        <v>1216.26</v>
      </c>
      <c r="O4669" s="6">
        <v>414.74</v>
      </c>
      <c r="P4669" t="s">
        <v>31</v>
      </c>
      <c r="Q4669" t="s">
        <v>32</v>
      </c>
      <c r="R4669" t="s">
        <v>33</v>
      </c>
      <c r="S4669" t="s">
        <v>98</v>
      </c>
      <c r="T4669" t="s">
        <v>35</v>
      </c>
      <c r="U4669" s="13">
        <f t="shared" si="288"/>
        <v>2025</v>
      </c>
      <c r="V4669" s="13">
        <f t="shared" si="289"/>
        <v>8</v>
      </c>
      <c r="W4669" s="20" t="str">
        <f t="shared" si="290"/>
        <v>August</v>
      </c>
      <c r="X4669">
        <v>0.34100000000000003</v>
      </c>
      <c r="Y4669" s="6">
        <f t="shared" si="291"/>
        <v>1034.52</v>
      </c>
      <c r="Z4669" cm="1">
        <f t="array" aca="1" ref="Z4669" ca="1">IF(roud(N4669,2)=ROUND(Z4669,2),"ok","error")</f>
        <v>0</v>
      </c>
    </row>
    <row r="4670" spans="1:26" x14ac:dyDescent="0.3">
      <c r="A4670" t="s">
        <v>6394</v>
      </c>
      <c r="B4670" s="4">
        <v>46017</v>
      </c>
      <c r="C4670" t="s">
        <v>880</v>
      </c>
      <c r="D4670" t="s">
        <v>881</v>
      </c>
      <c r="E4670" t="s">
        <v>50</v>
      </c>
      <c r="F4670" t="s">
        <v>51</v>
      </c>
      <c r="G4670" t="s">
        <v>52</v>
      </c>
      <c r="H4670" t="s">
        <v>53</v>
      </c>
      <c r="I4670" s="6">
        <v>1</v>
      </c>
      <c r="J4670" s="6">
        <v>2999</v>
      </c>
      <c r="K4670" s="6">
        <v>2999</v>
      </c>
      <c r="L4670" s="6">
        <v>0.03</v>
      </c>
      <c r="M4670" s="6">
        <v>89.97</v>
      </c>
      <c r="N4670" s="6">
        <v>2909.03</v>
      </c>
      <c r="O4670" s="6">
        <v>671.99</v>
      </c>
      <c r="P4670" t="s">
        <v>186</v>
      </c>
      <c r="Q4670" t="s">
        <v>187</v>
      </c>
      <c r="R4670" t="s">
        <v>160</v>
      </c>
      <c r="S4670" t="s">
        <v>98</v>
      </c>
      <c r="T4670" t="s">
        <v>46</v>
      </c>
      <c r="U4670" s="13">
        <f t="shared" si="288"/>
        <v>2025</v>
      </c>
      <c r="V4670" s="13">
        <f t="shared" si="289"/>
        <v>12</v>
      </c>
      <c r="W4670" s="20" t="str">
        <f t="shared" si="290"/>
        <v>December</v>
      </c>
      <c r="X4670">
        <v>0.23100000000000001</v>
      </c>
      <c r="Y4670" s="6">
        <f t="shared" si="291"/>
        <v>2819.06</v>
      </c>
      <c r="Z4670" cm="1">
        <f t="array" aca="1" ref="Z4670" ca="1">IF(roud(N4670,2)=ROUND(Z4670,2),"ok","error")</f>
        <v>0</v>
      </c>
    </row>
    <row r="4671" spans="1:26" x14ac:dyDescent="0.3">
      <c r="A4671" t="s">
        <v>6395</v>
      </c>
      <c r="B4671" s="4">
        <v>45877</v>
      </c>
      <c r="C4671" t="s">
        <v>250</v>
      </c>
      <c r="D4671" t="s">
        <v>251</v>
      </c>
      <c r="E4671" t="s">
        <v>212</v>
      </c>
      <c r="F4671" t="s">
        <v>213</v>
      </c>
      <c r="G4671" t="s">
        <v>214</v>
      </c>
      <c r="H4671" t="s">
        <v>215</v>
      </c>
      <c r="I4671" s="6">
        <v>2</v>
      </c>
      <c r="J4671" s="6">
        <v>599</v>
      </c>
      <c r="K4671" s="6">
        <v>1198</v>
      </c>
      <c r="L4671" s="6">
        <v>0.18</v>
      </c>
      <c r="M4671" s="6">
        <v>215.64</v>
      </c>
      <c r="N4671" s="6">
        <v>982.36</v>
      </c>
      <c r="O4671" s="6">
        <v>320.25</v>
      </c>
      <c r="P4671" t="s">
        <v>82</v>
      </c>
      <c r="Q4671" t="s">
        <v>82</v>
      </c>
      <c r="R4671" t="s">
        <v>65</v>
      </c>
      <c r="S4671" t="s">
        <v>45</v>
      </c>
      <c r="T4671" t="s">
        <v>35</v>
      </c>
      <c r="U4671" s="13">
        <f t="shared" si="288"/>
        <v>2025</v>
      </c>
      <c r="V4671" s="13">
        <f t="shared" si="289"/>
        <v>8</v>
      </c>
      <c r="W4671" s="20" t="str">
        <f t="shared" si="290"/>
        <v>August</v>
      </c>
      <c r="X4671">
        <v>0.32600000000000001</v>
      </c>
      <c r="Y4671" s="6">
        <f t="shared" si="291"/>
        <v>766.72</v>
      </c>
      <c r="Z4671" cm="1">
        <f t="array" aca="1" ref="Z4671" ca="1">IF(roud(N4671,2)=ROUND(Z4671,2),"ok","error")</f>
        <v>0</v>
      </c>
    </row>
    <row r="4672" spans="1:26" x14ac:dyDescent="0.3">
      <c r="A4672" t="s">
        <v>6396</v>
      </c>
      <c r="B4672" s="4">
        <v>45486</v>
      </c>
      <c r="C4672" t="s">
        <v>2341</v>
      </c>
      <c r="D4672" t="s">
        <v>2342</v>
      </c>
      <c r="E4672" t="s">
        <v>212</v>
      </c>
      <c r="F4672" t="s">
        <v>213</v>
      </c>
      <c r="G4672" t="s">
        <v>214</v>
      </c>
      <c r="H4672" t="s">
        <v>215</v>
      </c>
      <c r="I4672" s="6">
        <v>1</v>
      </c>
      <c r="J4672" s="6">
        <v>599</v>
      </c>
      <c r="K4672" s="6">
        <v>599</v>
      </c>
      <c r="L4672" s="6">
        <v>0.23</v>
      </c>
      <c r="M4672" s="6">
        <v>137.77000000000001</v>
      </c>
      <c r="N4672" s="6">
        <v>461.23</v>
      </c>
      <c r="O4672" s="6">
        <v>143.44</v>
      </c>
      <c r="P4672" t="s">
        <v>191</v>
      </c>
      <c r="Q4672" t="s">
        <v>187</v>
      </c>
      <c r="R4672" t="s">
        <v>160</v>
      </c>
      <c r="S4672" t="s">
        <v>45</v>
      </c>
      <c r="T4672" t="s">
        <v>35</v>
      </c>
      <c r="U4672" s="13">
        <f t="shared" si="288"/>
        <v>2024</v>
      </c>
      <c r="V4672" s="13">
        <f t="shared" si="289"/>
        <v>7</v>
      </c>
      <c r="W4672" s="20" t="str">
        <f t="shared" si="290"/>
        <v>July</v>
      </c>
      <c r="X4672">
        <v>0.311</v>
      </c>
      <c r="Y4672" s="6">
        <f t="shared" si="291"/>
        <v>323.45999999999998</v>
      </c>
      <c r="Z4672" cm="1">
        <f t="array" aca="1" ref="Z4672" ca="1">IF(roud(N4672,2)=ROUND(Z4672,2),"ok","error")</f>
        <v>0</v>
      </c>
    </row>
    <row r="4673" spans="1:26" x14ac:dyDescent="0.3">
      <c r="A4673" t="s">
        <v>6397</v>
      </c>
      <c r="B4673" s="4">
        <v>45643</v>
      </c>
      <c r="C4673" t="s">
        <v>4727</v>
      </c>
      <c r="D4673" t="s">
        <v>4728</v>
      </c>
      <c r="E4673" t="s">
        <v>492</v>
      </c>
      <c r="F4673" t="s">
        <v>493</v>
      </c>
      <c r="G4673" t="s">
        <v>214</v>
      </c>
      <c r="H4673" t="s">
        <v>494</v>
      </c>
      <c r="I4673" s="6">
        <v>3</v>
      </c>
      <c r="J4673" s="6">
        <v>1499</v>
      </c>
      <c r="K4673" s="6">
        <v>4497</v>
      </c>
      <c r="L4673" s="6">
        <v>0.13</v>
      </c>
      <c r="M4673" s="6">
        <v>584.61</v>
      </c>
      <c r="N4673" s="6">
        <v>3912.39</v>
      </c>
      <c r="O4673" s="6">
        <v>1334.12</v>
      </c>
      <c r="P4673" t="s">
        <v>158</v>
      </c>
      <c r="Q4673" t="s">
        <v>159</v>
      </c>
      <c r="R4673" t="s">
        <v>160</v>
      </c>
      <c r="S4673" t="s">
        <v>45</v>
      </c>
      <c r="T4673" t="s">
        <v>35</v>
      </c>
      <c r="U4673" s="13">
        <f t="shared" si="288"/>
        <v>2024</v>
      </c>
      <c r="V4673" s="13">
        <f t="shared" si="289"/>
        <v>12</v>
      </c>
      <c r="W4673" s="20" t="str">
        <f t="shared" si="290"/>
        <v>December</v>
      </c>
      <c r="X4673">
        <v>0.34100000000000003</v>
      </c>
      <c r="Y4673" s="6">
        <f t="shared" si="291"/>
        <v>3327.78</v>
      </c>
      <c r="Z4673" cm="1">
        <f t="array" aca="1" ref="Z4673" ca="1">IF(roud(N4673,2)=ROUND(Z4673,2),"ok","error")</f>
        <v>0</v>
      </c>
    </row>
    <row r="4674" spans="1:26" x14ac:dyDescent="0.3">
      <c r="A4674" t="s">
        <v>6398</v>
      </c>
      <c r="B4674" s="4">
        <v>46022</v>
      </c>
      <c r="C4674" t="s">
        <v>2585</v>
      </c>
      <c r="D4674" t="s">
        <v>2586</v>
      </c>
      <c r="E4674" t="s">
        <v>273</v>
      </c>
      <c r="F4674" t="s">
        <v>274</v>
      </c>
      <c r="G4674" t="s">
        <v>29</v>
      </c>
      <c r="H4674" t="s">
        <v>88</v>
      </c>
      <c r="I4674" s="6">
        <v>1</v>
      </c>
      <c r="J4674" s="6">
        <v>2499</v>
      </c>
      <c r="K4674" s="6">
        <v>2499</v>
      </c>
      <c r="L4674" s="6">
        <v>0.08</v>
      </c>
      <c r="M4674" s="6">
        <v>199.92</v>
      </c>
      <c r="N4674" s="6">
        <v>2299.08</v>
      </c>
      <c r="O4674" s="6">
        <v>680.53</v>
      </c>
      <c r="P4674" t="s">
        <v>144</v>
      </c>
      <c r="Q4674" t="s">
        <v>145</v>
      </c>
      <c r="R4674" t="s">
        <v>65</v>
      </c>
      <c r="S4674" t="s">
        <v>45</v>
      </c>
      <c r="T4674" t="s">
        <v>35</v>
      </c>
      <c r="U4674" s="13">
        <f t="shared" si="288"/>
        <v>2025</v>
      </c>
      <c r="V4674" s="13">
        <f t="shared" si="289"/>
        <v>12</v>
      </c>
      <c r="W4674" s="20" t="str">
        <f t="shared" si="290"/>
        <v>December</v>
      </c>
      <c r="X4674">
        <v>0.29599999999999999</v>
      </c>
      <c r="Y4674" s="6">
        <f t="shared" si="291"/>
        <v>2099.16</v>
      </c>
      <c r="Z4674" cm="1">
        <f t="array" aca="1" ref="Z4674" ca="1">IF(roud(N4674,2)=ROUND(Z4674,2),"ok","error")</f>
        <v>0</v>
      </c>
    </row>
    <row r="4675" spans="1:26" x14ac:dyDescent="0.3">
      <c r="A4675" t="s">
        <v>6399</v>
      </c>
      <c r="B4675" s="4">
        <v>45519</v>
      </c>
      <c r="C4675" t="s">
        <v>2569</v>
      </c>
      <c r="D4675" t="s">
        <v>2570</v>
      </c>
      <c r="E4675" t="s">
        <v>198</v>
      </c>
      <c r="F4675" t="s">
        <v>199</v>
      </c>
      <c r="G4675" t="s">
        <v>61</v>
      </c>
      <c r="H4675" t="s">
        <v>71</v>
      </c>
      <c r="I4675" s="6">
        <v>1</v>
      </c>
      <c r="J4675" s="6">
        <v>899</v>
      </c>
      <c r="K4675" s="6">
        <v>899</v>
      </c>
      <c r="L4675" s="6">
        <v>0.13</v>
      </c>
      <c r="M4675" s="6">
        <v>116.87</v>
      </c>
      <c r="N4675" s="6">
        <v>782.13</v>
      </c>
      <c r="O4675" s="6">
        <v>94.64</v>
      </c>
      <c r="P4675" t="s">
        <v>186</v>
      </c>
      <c r="Q4675" t="s">
        <v>187</v>
      </c>
      <c r="R4675" t="s">
        <v>160</v>
      </c>
      <c r="S4675" t="s">
        <v>45</v>
      </c>
      <c r="T4675" t="s">
        <v>55</v>
      </c>
      <c r="U4675" s="13">
        <f t="shared" ref="U4675:U4738" si="292">YEAR(B4675)</f>
        <v>2024</v>
      </c>
      <c r="V4675" s="13">
        <f t="shared" ref="V4675:V4738" si="293">MONTH(B4675)</f>
        <v>8</v>
      </c>
      <c r="W4675" s="20" t="str">
        <f t="shared" ref="W4675:W4738" si="294">TEXT(B4675,"mmmm")</f>
        <v>August</v>
      </c>
      <c r="X4675">
        <v>0.121</v>
      </c>
      <c r="Y4675" s="6">
        <f t="shared" ref="Y4675:Y4738" si="295">ROUND(N4675-(M4675),2)</f>
        <v>665.26</v>
      </c>
      <c r="Z4675" cm="1">
        <f t="array" aca="1" ref="Z4675" ca="1">IF(roud(N4675,2)=ROUND(Z4675,2),"ok","error")</f>
        <v>0</v>
      </c>
    </row>
    <row r="4676" spans="1:26" x14ac:dyDescent="0.3">
      <c r="A4676" t="s">
        <v>6400</v>
      </c>
      <c r="B4676" s="4">
        <v>45994</v>
      </c>
      <c r="C4676" t="s">
        <v>1165</v>
      </c>
      <c r="D4676" t="s">
        <v>1166</v>
      </c>
      <c r="E4676" t="s">
        <v>69</v>
      </c>
      <c r="F4676" t="s">
        <v>70</v>
      </c>
      <c r="G4676" t="s">
        <v>61</v>
      </c>
      <c r="H4676" t="s">
        <v>71</v>
      </c>
      <c r="I4676" s="6">
        <v>2</v>
      </c>
      <c r="J4676" s="6">
        <v>1299</v>
      </c>
      <c r="K4676" s="6">
        <v>2598</v>
      </c>
      <c r="L4676" s="6">
        <v>0.23</v>
      </c>
      <c r="M4676" s="6">
        <v>597.54</v>
      </c>
      <c r="N4676" s="6">
        <v>2000.46</v>
      </c>
      <c r="O4676" s="6">
        <v>182.04</v>
      </c>
      <c r="P4676" t="s">
        <v>63</v>
      </c>
      <c r="Q4676" t="s">
        <v>64</v>
      </c>
      <c r="R4676" t="s">
        <v>65</v>
      </c>
      <c r="S4676" t="s">
        <v>45</v>
      </c>
      <c r="T4676" t="s">
        <v>35</v>
      </c>
      <c r="U4676" s="13">
        <f t="shared" si="292"/>
        <v>2025</v>
      </c>
      <c r="V4676" s="13">
        <f t="shared" si="293"/>
        <v>12</v>
      </c>
      <c r="W4676" s="20" t="str">
        <f t="shared" si="294"/>
        <v>December</v>
      </c>
      <c r="X4676">
        <v>9.0999999999999998E-2</v>
      </c>
      <c r="Y4676" s="6">
        <f t="shared" si="295"/>
        <v>1402.92</v>
      </c>
      <c r="Z4676" cm="1">
        <f t="array" aca="1" ref="Z4676" ca="1">IF(roud(N4676,2)=ROUND(Z4676,2),"ok","error")</f>
        <v>0</v>
      </c>
    </row>
    <row r="4677" spans="1:26" x14ac:dyDescent="0.3">
      <c r="A4677" t="s">
        <v>6401</v>
      </c>
      <c r="B4677" s="4">
        <v>45839</v>
      </c>
      <c r="C4677" t="s">
        <v>271</v>
      </c>
      <c r="D4677" t="s">
        <v>272</v>
      </c>
      <c r="E4677" t="s">
        <v>133</v>
      </c>
      <c r="F4677" t="s">
        <v>134</v>
      </c>
      <c r="G4677" t="s">
        <v>61</v>
      </c>
      <c r="H4677" t="s">
        <v>123</v>
      </c>
      <c r="I4677" s="6">
        <v>2</v>
      </c>
      <c r="J4677" s="6">
        <v>2999</v>
      </c>
      <c r="K4677" s="6">
        <v>5998</v>
      </c>
      <c r="L4677" s="6">
        <v>0.33</v>
      </c>
      <c r="M4677" s="6">
        <v>1979.34</v>
      </c>
      <c r="N4677" s="6">
        <v>4018.66</v>
      </c>
      <c r="O4677" s="6">
        <v>245.14</v>
      </c>
      <c r="P4677" t="s">
        <v>186</v>
      </c>
      <c r="Q4677" t="s">
        <v>187</v>
      </c>
      <c r="R4677" t="s">
        <v>160</v>
      </c>
      <c r="S4677" t="s">
        <v>45</v>
      </c>
      <c r="T4677" t="s">
        <v>35</v>
      </c>
      <c r="U4677" s="13">
        <f t="shared" si="292"/>
        <v>2025</v>
      </c>
      <c r="V4677" s="13">
        <f t="shared" si="293"/>
        <v>7</v>
      </c>
      <c r="W4677" s="20" t="str">
        <f t="shared" si="294"/>
        <v>July</v>
      </c>
      <c r="X4677">
        <v>6.0999999999999999E-2</v>
      </c>
      <c r="Y4677" s="6">
        <f t="shared" si="295"/>
        <v>2039.32</v>
      </c>
      <c r="Z4677" cm="1">
        <f t="array" aca="1" ref="Z4677" ca="1">IF(roud(N4677,2)=ROUND(Z4677,2),"ok","error")</f>
        <v>0</v>
      </c>
    </row>
    <row r="4678" spans="1:26" x14ac:dyDescent="0.3">
      <c r="A4678" t="s">
        <v>6402</v>
      </c>
      <c r="B4678" s="4">
        <v>45945</v>
      </c>
      <c r="C4678" t="s">
        <v>2032</v>
      </c>
      <c r="D4678" t="s">
        <v>2033</v>
      </c>
      <c r="E4678" t="s">
        <v>40</v>
      </c>
      <c r="F4678" t="s">
        <v>41</v>
      </c>
      <c r="G4678" t="s">
        <v>29</v>
      </c>
      <c r="H4678" t="s">
        <v>30</v>
      </c>
      <c r="I4678" s="6">
        <v>1</v>
      </c>
      <c r="J4678" s="6">
        <v>1199</v>
      </c>
      <c r="K4678" s="6">
        <v>1199</v>
      </c>
      <c r="L4678" s="6">
        <v>0.28000000000000003</v>
      </c>
      <c r="M4678" s="6">
        <v>335.72</v>
      </c>
      <c r="N4678" s="6">
        <v>863.28</v>
      </c>
      <c r="O4678" s="6">
        <v>203.73</v>
      </c>
      <c r="P4678" t="s">
        <v>144</v>
      </c>
      <c r="Q4678" t="s">
        <v>145</v>
      </c>
      <c r="R4678" t="s">
        <v>65</v>
      </c>
      <c r="S4678" t="s">
        <v>107</v>
      </c>
      <c r="T4678" t="s">
        <v>35</v>
      </c>
      <c r="U4678" s="13">
        <f t="shared" si="292"/>
        <v>2025</v>
      </c>
      <c r="V4678" s="13">
        <f t="shared" si="293"/>
        <v>10</v>
      </c>
      <c r="W4678" s="20" t="str">
        <f t="shared" si="294"/>
        <v>October</v>
      </c>
      <c r="X4678">
        <v>0.23599999999999999</v>
      </c>
      <c r="Y4678" s="6">
        <f t="shared" si="295"/>
        <v>527.55999999999995</v>
      </c>
      <c r="Z4678" cm="1">
        <f t="array" aca="1" ref="Z4678" ca="1">IF(roud(N4678,2)=ROUND(Z4678,2),"ok","error")</f>
        <v>0</v>
      </c>
    </row>
    <row r="4679" spans="1:26" x14ac:dyDescent="0.3">
      <c r="A4679" t="s">
        <v>6403</v>
      </c>
      <c r="B4679" s="4">
        <v>45779</v>
      </c>
      <c r="C4679" t="s">
        <v>229</v>
      </c>
      <c r="D4679" t="s">
        <v>230</v>
      </c>
      <c r="E4679" t="s">
        <v>86</v>
      </c>
      <c r="F4679" t="s">
        <v>87</v>
      </c>
      <c r="G4679" t="s">
        <v>29</v>
      </c>
      <c r="H4679" t="s">
        <v>88</v>
      </c>
      <c r="I4679" s="6">
        <v>2</v>
      </c>
      <c r="J4679" s="6">
        <v>1299</v>
      </c>
      <c r="K4679" s="6">
        <v>2598</v>
      </c>
      <c r="L4679" s="6">
        <v>0.28000000000000003</v>
      </c>
      <c r="M4679" s="6">
        <v>727.44</v>
      </c>
      <c r="N4679" s="6">
        <v>1870.56</v>
      </c>
      <c r="O4679" s="6">
        <v>441.45</v>
      </c>
      <c r="P4679" t="s">
        <v>82</v>
      </c>
      <c r="Q4679" t="s">
        <v>82</v>
      </c>
      <c r="R4679" t="s">
        <v>65</v>
      </c>
      <c r="S4679" t="s">
        <v>45</v>
      </c>
      <c r="T4679" t="s">
        <v>46</v>
      </c>
      <c r="U4679" s="13">
        <f t="shared" si="292"/>
        <v>2025</v>
      </c>
      <c r="V4679" s="13">
        <f t="shared" si="293"/>
        <v>5</v>
      </c>
      <c r="W4679" s="20" t="str">
        <f t="shared" si="294"/>
        <v>May</v>
      </c>
      <c r="X4679">
        <v>0.23599999999999999</v>
      </c>
      <c r="Y4679" s="6">
        <f t="shared" si="295"/>
        <v>1143.1199999999999</v>
      </c>
      <c r="Z4679" cm="1">
        <f t="array" aca="1" ref="Z4679" ca="1">IF(roud(N4679,2)=ROUND(Z4679,2),"ok","error")</f>
        <v>0</v>
      </c>
    </row>
    <row r="4680" spans="1:26" x14ac:dyDescent="0.3">
      <c r="A4680" t="s">
        <v>6404</v>
      </c>
      <c r="B4680" s="4">
        <v>45979</v>
      </c>
      <c r="C4680" t="s">
        <v>2705</v>
      </c>
      <c r="D4680" t="s">
        <v>2706</v>
      </c>
      <c r="E4680" t="s">
        <v>69</v>
      </c>
      <c r="F4680" t="s">
        <v>70</v>
      </c>
      <c r="G4680" t="s">
        <v>61</v>
      </c>
      <c r="H4680" t="s">
        <v>71</v>
      </c>
      <c r="I4680" s="6">
        <v>1</v>
      </c>
      <c r="J4680" s="6">
        <v>1299</v>
      </c>
      <c r="K4680" s="6">
        <v>1299</v>
      </c>
      <c r="L4680" s="6">
        <v>0.18</v>
      </c>
      <c r="M4680" s="6">
        <v>233.82</v>
      </c>
      <c r="N4680" s="6">
        <v>1065.18</v>
      </c>
      <c r="O4680" s="6">
        <v>112.91</v>
      </c>
      <c r="P4680" t="s">
        <v>31</v>
      </c>
      <c r="Q4680" t="s">
        <v>32</v>
      </c>
      <c r="R4680" t="s">
        <v>33</v>
      </c>
      <c r="S4680" t="s">
        <v>45</v>
      </c>
      <c r="T4680" t="s">
        <v>35</v>
      </c>
      <c r="U4680" s="13">
        <f t="shared" si="292"/>
        <v>2025</v>
      </c>
      <c r="V4680" s="13">
        <f t="shared" si="293"/>
        <v>11</v>
      </c>
      <c r="W4680" s="20" t="str">
        <f t="shared" si="294"/>
        <v>November</v>
      </c>
      <c r="X4680">
        <v>0.106</v>
      </c>
      <c r="Y4680" s="6">
        <f t="shared" si="295"/>
        <v>831.36</v>
      </c>
      <c r="Z4680" cm="1">
        <f t="array" aca="1" ref="Z4680" ca="1">IF(roud(N4680,2)=ROUND(Z4680,2),"ok","error")</f>
        <v>0</v>
      </c>
    </row>
    <row r="4681" spans="1:26" x14ac:dyDescent="0.3">
      <c r="A4681" t="s">
        <v>6405</v>
      </c>
      <c r="B4681" s="4">
        <v>45659</v>
      </c>
      <c r="C4681" t="s">
        <v>2995</v>
      </c>
      <c r="D4681" t="s">
        <v>2996</v>
      </c>
      <c r="E4681" t="s">
        <v>284</v>
      </c>
      <c r="F4681" t="s">
        <v>285</v>
      </c>
      <c r="G4681" t="s">
        <v>52</v>
      </c>
      <c r="H4681" t="s">
        <v>129</v>
      </c>
      <c r="I4681" s="6">
        <v>1</v>
      </c>
      <c r="J4681" s="6">
        <v>999</v>
      </c>
      <c r="K4681" s="6">
        <v>999</v>
      </c>
      <c r="L4681" s="6">
        <v>0.33</v>
      </c>
      <c r="M4681" s="6">
        <v>329.67</v>
      </c>
      <c r="N4681" s="6">
        <v>669.33</v>
      </c>
      <c r="O4681" s="6">
        <v>94.38</v>
      </c>
      <c r="P4681" t="s">
        <v>63</v>
      </c>
      <c r="Q4681" t="s">
        <v>64</v>
      </c>
      <c r="R4681" t="s">
        <v>65</v>
      </c>
      <c r="S4681" t="s">
        <v>54</v>
      </c>
      <c r="T4681" t="s">
        <v>46</v>
      </c>
      <c r="U4681" s="13">
        <f t="shared" si="292"/>
        <v>2025</v>
      </c>
      <c r="V4681" s="13">
        <f t="shared" si="293"/>
        <v>1</v>
      </c>
      <c r="W4681" s="20" t="str">
        <f t="shared" si="294"/>
        <v>January</v>
      </c>
      <c r="X4681">
        <v>0.14099999999999999</v>
      </c>
      <c r="Y4681" s="6">
        <f t="shared" si="295"/>
        <v>339.66</v>
      </c>
      <c r="Z4681" cm="1">
        <f t="array" aca="1" ref="Z4681" ca="1">IF(roud(N4681,2)=ROUND(Z4681,2),"ok","error")</f>
        <v>0</v>
      </c>
    </row>
    <row r="4682" spans="1:26" x14ac:dyDescent="0.3">
      <c r="A4682" t="s">
        <v>6406</v>
      </c>
      <c r="B4682" s="4">
        <v>45811</v>
      </c>
      <c r="C4682" t="s">
        <v>1698</v>
      </c>
      <c r="D4682" t="s">
        <v>1699</v>
      </c>
      <c r="E4682" t="s">
        <v>75</v>
      </c>
      <c r="F4682" t="s">
        <v>76</v>
      </c>
      <c r="G4682" t="s">
        <v>61</v>
      </c>
      <c r="H4682" t="s">
        <v>71</v>
      </c>
      <c r="I4682" s="6">
        <v>1</v>
      </c>
      <c r="J4682" s="6">
        <v>1499</v>
      </c>
      <c r="K4682" s="6">
        <v>1499</v>
      </c>
      <c r="L4682" s="6">
        <v>0.13</v>
      </c>
      <c r="M4682" s="6">
        <v>194.87</v>
      </c>
      <c r="N4682" s="6">
        <v>1304.1300000000001</v>
      </c>
      <c r="O4682" s="6">
        <v>157.80000000000001</v>
      </c>
      <c r="P4682" t="s">
        <v>31</v>
      </c>
      <c r="Q4682" t="s">
        <v>32</v>
      </c>
      <c r="R4682" t="s">
        <v>33</v>
      </c>
      <c r="S4682" t="s">
        <v>98</v>
      </c>
      <c r="T4682" t="s">
        <v>35</v>
      </c>
      <c r="U4682" s="13">
        <f t="shared" si="292"/>
        <v>2025</v>
      </c>
      <c r="V4682" s="13">
        <f t="shared" si="293"/>
        <v>6</v>
      </c>
      <c r="W4682" s="20" t="str">
        <f t="shared" si="294"/>
        <v>June</v>
      </c>
      <c r="X4682">
        <v>0.121</v>
      </c>
      <c r="Y4682" s="6">
        <f t="shared" si="295"/>
        <v>1109.26</v>
      </c>
      <c r="Z4682" cm="1">
        <f t="array" aca="1" ref="Z4682" ca="1">IF(roud(N4682,2)=ROUND(Z4682,2),"ok","error")</f>
        <v>0</v>
      </c>
    </row>
    <row r="4683" spans="1:26" x14ac:dyDescent="0.3">
      <c r="A4683" t="s">
        <v>6407</v>
      </c>
      <c r="B4683" s="4">
        <v>45599</v>
      </c>
      <c r="C4683" t="s">
        <v>3395</v>
      </c>
      <c r="D4683" t="s">
        <v>3396</v>
      </c>
      <c r="E4683" t="s">
        <v>258</v>
      </c>
      <c r="F4683" t="s">
        <v>259</v>
      </c>
      <c r="G4683" t="s">
        <v>214</v>
      </c>
      <c r="H4683" t="s">
        <v>260</v>
      </c>
      <c r="I4683" s="6">
        <v>1</v>
      </c>
      <c r="J4683" s="6">
        <v>399</v>
      </c>
      <c r="K4683" s="6">
        <v>399</v>
      </c>
      <c r="L4683" s="6">
        <v>0.13</v>
      </c>
      <c r="M4683" s="6">
        <v>51.87</v>
      </c>
      <c r="N4683" s="6">
        <v>347.13</v>
      </c>
      <c r="O4683" s="6">
        <v>118.37</v>
      </c>
      <c r="P4683" t="s">
        <v>170</v>
      </c>
      <c r="Q4683" t="s">
        <v>171</v>
      </c>
      <c r="R4683" t="s">
        <v>44</v>
      </c>
      <c r="S4683" t="s">
        <v>45</v>
      </c>
      <c r="T4683" t="s">
        <v>55</v>
      </c>
      <c r="U4683" s="13">
        <f t="shared" si="292"/>
        <v>2024</v>
      </c>
      <c r="V4683" s="13">
        <f t="shared" si="293"/>
        <v>11</v>
      </c>
      <c r="W4683" s="20" t="str">
        <f t="shared" si="294"/>
        <v>November</v>
      </c>
      <c r="X4683">
        <v>0.34100000000000003</v>
      </c>
      <c r="Y4683" s="6">
        <f t="shared" si="295"/>
        <v>295.26</v>
      </c>
      <c r="Z4683" cm="1">
        <f t="array" aca="1" ref="Z4683" ca="1">IF(roud(N4683,2)=ROUND(Z4683,2),"ok","error")</f>
        <v>0</v>
      </c>
    </row>
    <row r="4684" spans="1:26" x14ac:dyDescent="0.3">
      <c r="A4684" t="s">
        <v>6408</v>
      </c>
      <c r="B4684" s="4">
        <v>45466</v>
      </c>
      <c r="C4684" t="s">
        <v>1538</v>
      </c>
      <c r="D4684" t="s">
        <v>1539</v>
      </c>
      <c r="E4684" t="s">
        <v>27</v>
      </c>
      <c r="F4684" t="s">
        <v>28</v>
      </c>
      <c r="G4684" t="s">
        <v>29</v>
      </c>
      <c r="H4684" t="s">
        <v>30</v>
      </c>
      <c r="I4684" s="6">
        <v>1</v>
      </c>
      <c r="J4684" s="6">
        <v>1999</v>
      </c>
      <c r="K4684" s="6">
        <v>1999</v>
      </c>
      <c r="L4684" s="6">
        <v>0.23</v>
      </c>
      <c r="M4684" s="6">
        <v>459.77</v>
      </c>
      <c r="N4684" s="6">
        <v>1539.23</v>
      </c>
      <c r="O4684" s="6">
        <v>386.35</v>
      </c>
      <c r="P4684" t="s">
        <v>89</v>
      </c>
      <c r="Q4684" t="s">
        <v>90</v>
      </c>
      <c r="R4684" t="s">
        <v>65</v>
      </c>
      <c r="S4684" t="s">
        <v>98</v>
      </c>
      <c r="T4684" t="s">
        <v>35</v>
      </c>
      <c r="U4684" s="13">
        <f t="shared" si="292"/>
        <v>2024</v>
      </c>
      <c r="V4684" s="13">
        <f t="shared" si="293"/>
        <v>6</v>
      </c>
      <c r="W4684" s="20" t="str">
        <f t="shared" si="294"/>
        <v>June</v>
      </c>
      <c r="X4684">
        <v>0.251</v>
      </c>
      <c r="Y4684" s="6">
        <f t="shared" si="295"/>
        <v>1079.46</v>
      </c>
      <c r="Z4684" cm="1">
        <f t="array" aca="1" ref="Z4684" ca="1">IF(roud(N4684,2)=ROUND(Z4684,2),"ok","error")</f>
        <v>0</v>
      </c>
    </row>
    <row r="4685" spans="1:26" x14ac:dyDescent="0.3">
      <c r="A4685" t="s">
        <v>6409</v>
      </c>
      <c r="B4685" s="4">
        <v>45965</v>
      </c>
      <c r="C4685" t="s">
        <v>1745</v>
      </c>
      <c r="D4685" t="s">
        <v>1746</v>
      </c>
      <c r="E4685" t="s">
        <v>133</v>
      </c>
      <c r="F4685" t="s">
        <v>134</v>
      </c>
      <c r="G4685" t="s">
        <v>61</v>
      </c>
      <c r="H4685" t="s">
        <v>123</v>
      </c>
      <c r="I4685" s="6">
        <v>5</v>
      </c>
      <c r="J4685" s="6">
        <v>2999</v>
      </c>
      <c r="K4685" s="6">
        <v>14995</v>
      </c>
      <c r="L4685" s="6">
        <v>0.28000000000000003</v>
      </c>
      <c r="M4685" s="6">
        <v>4198.6000000000004</v>
      </c>
      <c r="N4685" s="6">
        <v>10796.4</v>
      </c>
      <c r="O4685" s="6">
        <v>820.53</v>
      </c>
      <c r="P4685" t="s">
        <v>170</v>
      </c>
      <c r="Q4685" t="s">
        <v>171</v>
      </c>
      <c r="R4685" t="s">
        <v>44</v>
      </c>
      <c r="S4685" t="s">
        <v>34</v>
      </c>
      <c r="T4685" t="s">
        <v>35</v>
      </c>
      <c r="U4685" s="13">
        <f t="shared" si="292"/>
        <v>2025</v>
      </c>
      <c r="V4685" s="13">
        <f t="shared" si="293"/>
        <v>11</v>
      </c>
      <c r="W4685" s="20" t="str">
        <f t="shared" si="294"/>
        <v>November</v>
      </c>
      <c r="X4685">
        <v>7.5999999999999998E-2</v>
      </c>
      <c r="Y4685" s="6">
        <f t="shared" si="295"/>
        <v>6597.8</v>
      </c>
      <c r="Z4685" cm="1">
        <f t="array" aca="1" ref="Z4685" ca="1">IF(roud(N4685,2)=ROUND(Z4685,2),"ok","error")</f>
        <v>0</v>
      </c>
    </row>
    <row r="4686" spans="1:26" x14ac:dyDescent="0.3">
      <c r="A4686" t="s">
        <v>6410</v>
      </c>
      <c r="B4686" s="4">
        <v>45863</v>
      </c>
      <c r="C4686" t="s">
        <v>1454</v>
      </c>
      <c r="D4686" t="s">
        <v>1455</v>
      </c>
      <c r="E4686" t="s">
        <v>273</v>
      </c>
      <c r="F4686" t="s">
        <v>274</v>
      </c>
      <c r="G4686" t="s">
        <v>29</v>
      </c>
      <c r="H4686" t="s">
        <v>88</v>
      </c>
      <c r="I4686" s="6">
        <v>2</v>
      </c>
      <c r="J4686" s="6">
        <v>2499</v>
      </c>
      <c r="K4686" s="6">
        <v>4998</v>
      </c>
      <c r="L4686" s="6">
        <v>0.28000000000000003</v>
      </c>
      <c r="M4686" s="6">
        <v>1399.44</v>
      </c>
      <c r="N4686" s="6">
        <v>3598.56</v>
      </c>
      <c r="O4686" s="6">
        <v>849.26</v>
      </c>
      <c r="P4686" t="s">
        <v>144</v>
      </c>
      <c r="Q4686" t="s">
        <v>145</v>
      </c>
      <c r="R4686" t="s">
        <v>65</v>
      </c>
      <c r="S4686" t="s">
        <v>45</v>
      </c>
      <c r="T4686" t="s">
        <v>35</v>
      </c>
      <c r="U4686" s="13">
        <f t="shared" si="292"/>
        <v>2025</v>
      </c>
      <c r="V4686" s="13">
        <f t="shared" si="293"/>
        <v>7</v>
      </c>
      <c r="W4686" s="20" t="str">
        <f t="shared" si="294"/>
        <v>July</v>
      </c>
      <c r="X4686">
        <v>0.23599999999999999</v>
      </c>
      <c r="Y4686" s="6">
        <f t="shared" si="295"/>
        <v>2199.12</v>
      </c>
      <c r="Z4686" cm="1">
        <f t="array" aca="1" ref="Z4686" ca="1">IF(roud(N4686,2)=ROUND(Z4686,2),"ok","error")</f>
        <v>0</v>
      </c>
    </row>
    <row r="4687" spans="1:26" x14ac:dyDescent="0.3">
      <c r="A4687" t="s">
        <v>6411</v>
      </c>
      <c r="B4687" s="4">
        <v>45477</v>
      </c>
      <c r="C4687" t="s">
        <v>552</v>
      </c>
      <c r="D4687" t="s">
        <v>553</v>
      </c>
      <c r="E4687" t="s">
        <v>102</v>
      </c>
      <c r="F4687" t="s">
        <v>103</v>
      </c>
      <c r="G4687" t="s">
        <v>52</v>
      </c>
      <c r="H4687" t="s">
        <v>104</v>
      </c>
      <c r="I4687" s="6">
        <v>1</v>
      </c>
      <c r="J4687" s="6">
        <v>5999</v>
      </c>
      <c r="K4687" s="6">
        <v>5999</v>
      </c>
      <c r="L4687" s="6">
        <v>0.18</v>
      </c>
      <c r="M4687" s="6">
        <v>1079.82</v>
      </c>
      <c r="N4687" s="6">
        <v>4919.18</v>
      </c>
      <c r="O4687" s="6">
        <v>914.97</v>
      </c>
      <c r="P4687" t="s">
        <v>186</v>
      </c>
      <c r="Q4687" t="s">
        <v>187</v>
      </c>
      <c r="R4687" t="s">
        <v>160</v>
      </c>
      <c r="S4687" t="s">
        <v>54</v>
      </c>
      <c r="T4687" t="s">
        <v>35</v>
      </c>
      <c r="U4687" s="13">
        <f t="shared" si="292"/>
        <v>2024</v>
      </c>
      <c r="V4687" s="13">
        <f t="shared" si="293"/>
        <v>7</v>
      </c>
      <c r="W4687" s="20" t="str">
        <f t="shared" si="294"/>
        <v>July</v>
      </c>
      <c r="X4687">
        <v>0.186</v>
      </c>
      <c r="Y4687" s="6">
        <f t="shared" si="295"/>
        <v>3839.36</v>
      </c>
      <c r="Z4687" cm="1">
        <f t="array" aca="1" ref="Z4687" ca="1">IF(roud(N4687,2)=ROUND(Z4687,2),"ok","error")</f>
        <v>0</v>
      </c>
    </row>
    <row r="4688" spans="1:26" x14ac:dyDescent="0.3">
      <c r="A4688" t="s">
        <v>6412</v>
      </c>
      <c r="B4688" s="4">
        <v>45592</v>
      </c>
      <c r="C4688" t="s">
        <v>1701</v>
      </c>
      <c r="D4688" t="s">
        <v>1702</v>
      </c>
      <c r="E4688" t="s">
        <v>323</v>
      </c>
      <c r="F4688" t="s">
        <v>324</v>
      </c>
      <c r="G4688" t="s">
        <v>29</v>
      </c>
      <c r="H4688" t="s">
        <v>304</v>
      </c>
      <c r="I4688" s="6">
        <v>1</v>
      </c>
      <c r="J4688" s="6">
        <v>799</v>
      </c>
      <c r="K4688" s="6">
        <v>799</v>
      </c>
      <c r="L4688" s="6">
        <v>0.03</v>
      </c>
      <c r="M4688" s="6">
        <v>23.97</v>
      </c>
      <c r="N4688" s="6">
        <v>775.03</v>
      </c>
      <c r="O4688" s="6">
        <v>241.03</v>
      </c>
      <c r="P4688" t="s">
        <v>170</v>
      </c>
      <c r="Q4688" t="s">
        <v>171</v>
      </c>
      <c r="R4688" t="s">
        <v>44</v>
      </c>
      <c r="S4688" t="s">
        <v>107</v>
      </c>
      <c r="T4688" t="s">
        <v>46</v>
      </c>
      <c r="U4688" s="13">
        <f t="shared" si="292"/>
        <v>2024</v>
      </c>
      <c r="V4688" s="13">
        <f t="shared" si="293"/>
        <v>10</v>
      </c>
      <c r="W4688" s="20" t="str">
        <f t="shared" si="294"/>
        <v>October</v>
      </c>
      <c r="X4688">
        <v>0.311</v>
      </c>
      <c r="Y4688" s="6">
        <f t="shared" si="295"/>
        <v>751.06</v>
      </c>
      <c r="Z4688" cm="1">
        <f t="array" aca="1" ref="Z4688" ca="1">IF(roud(N4688,2)=ROUND(Z4688,2),"ok","error")</f>
        <v>0</v>
      </c>
    </row>
    <row r="4689" spans="1:26" x14ac:dyDescent="0.3">
      <c r="A4689" t="s">
        <v>6413</v>
      </c>
      <c r="B4689" s="4">
        <v>45391</v>
      </c>
      <c r="C4689" t="s">
        <v>766</v>
      </c>
      <c r="D4689" t="s">
        <v>767</v>
      </c>
      <c r="E4689" t="s">
        <v>40</v>
      </c>
      <c r="F4689" t="s">
        <v>41</v>
      </c>
      <c r="G4689" t="s">
        <v>29</v>
      </c>
      <c r="H4689" t="s">
        <v>30</v>
      </c>
      <c r="I4689" s="6">
        <v>1</v>
      </c>
      <c r="J4689" s="6">
        <v>1199</v>
      </c>
      <c r="K4689" s="6">
        <v>1199</v>
      </c>
      <c r="L4689" s="6">
        <v>0.08</v>
      </c>
      <c r="M4689" s="6">
        <v>95.92</v>
      </c>
      <c r="N4689" s="6">
        <v>1103.08</v>
      </c>
      <c r="O4689" s="6">
        <v>326.51</v>
      </c>
      <c r="P4689" t="s">
        <v>94</v>
      </c>
      <c r="Q4689" t="s">
        <v>64</v>
      </c>
      <c r="R4689" t="s">
        <v>65</v>
      </c>
      <c r="S4689" t="s">
        <v>107</v>
      </c>
      <c r="T4689" t="s">
        <v>55</v>
      </c>
      <c r="U4689" s="13">
        <f t="shared" si="292"/>
        <v>2024</v>
      </c>
      <c r="V4689" s="13">
        <f t="shared" si="293"/>
        <v>4</v>
      </c>
      <c r="W4689" s="20" t="str">
        <f t="shared" si="294"/>
        <v>April</v>
      </c>
      <c r="X4689">
        <v>0.29599999999999999</v>
      </c>
      <c r="Y4689" s="6">
        <f t="shared" si="295"/>
        <v>1007.16</v>
      </c>
      <c r="Z4689" cm="1">
        <f t="array" aca="1" ref="Z4689" ca="1">IF(roud(N4689,2)=ROUND(Z4689,2),"ok","error")</f>
        <v>0</v>
      </c>
    </row>
    <row r="4690" spans="1:26" x14ac:dyDescent="0.3">
      <c r="A4690" t="s">
        <v>6414</v>
      </c>
      <c r="B4690" s="4">
        <v>45774</v>
      </c>
      <c r="C4690" t="s">
        <v>1674</v>
      </c>
      <c r="D4690" t="s">
        <v>1675</v>
      </c>
      <c r="E4690" t="s">
        <v>356</v>
      </c>
      <c r="F4690" t="s">
        <v>357</v>
      </c>
      <c r="G4690" t="s">
        <v>214</v>
      </c>
      <c r="H4690" t="s">
        <v>260</v>
      </c>
      <c r="I4690" s="6">
        <v>2</v>
      </c>
      <c r="J4690" s="6">
        <v>699</v>
      </c>
      <c r="K4690" s="6">
        <v>1398</v>
      </c>
      <c r="L4690" s="6">
        <v>0.08</v>
      </c>
      <c r="M4690" s="6">
        <v>111.84</v>
      </c>
      <c r="N4690" s="6">
        <v>1286.1600000000001</v>
      </c>
      <c r="O4690" s="6">
        <v>457.87</v>
      </c>
      <c r="P4690" t="s">
        <v>170</v>
      </c>
      <c r="Q4690" t="s">
        <v>171</v>
      </c>
      <c r="R4690" t="s">
        <v>44</v>
      </c>
      <c r="S4690" t="s">
        <v>54</v>
      </c>
      <c r="T4690" t="s">
        <v>35</v>
      </c>
      <c r="U4690" s="13">
        <f t="shared" si="292"/>
        <v>2025</v>
      </c>
      <c r="V4690" s="13">
        <f t="shared" si="293"/>
        <v>4</v>
      </c>
      <c r="W4690" s="20" t="str">
        <f t="shared" si="294"/>
        <v>April</v>
      </c>
      <c r="X4690">
        <v>0.35599999999999998</v>
      </c>
      <c r="Y4690" s="6">
        <f t="shared" si="295"/>
        <v>1174.32</v>
      </c>
      <c r="Z4690" cm="1">
        <f t="array" aca="1" ref="Z4690" ca="1">IF(roud(N4690,2)=ROUND(Z4690,2),"ok","error")</f>
        <v>0</v>
      </c>
    </row>
    <row r="4691" spans="1:26" x14ac:dyDescent="0.3">
      <c r="A4691" t="s">
        <v>6415</v>
      </c>
      <c r="B4691" s="4">
        <v>45423</v>
      </c>
      <c r="C4691" t="s">
        <v>1798</v>
      </c>
      <c r="D4691" t="s">
        <v>1799</v>
      </c>
      <c r="E4691" t="s">
        <v>69</v>
      </c>
      <c r="F4691" t="s">
        <v>70</v>
      </c>
      <c r="G4691" t="s">
        <v>61</v>
      </c>
      <c r="H4691" t="s">
        <v>71</v>
      </c>
      <c r="I4691" s="6">
        <v>2</v>
      </c>
      <c r="J4691" s="6">
        <v>1299</v>
      </c>
      <c r="K4691" s="6">
        <v>2598</v>
      </c>
      <c r="L4691" s="6">
        <v>0.03</v>
      </c>
      <c r="M4691" s="6">
        <v>77.94</v>
      </c>
      <c r="N4691" s="6">
        <v>2520.06</v>
      </c>
      <c r="O4691" s="6">
        <v>380.53</v>
      </c>
      <c r="P4691" t="s">
        <v>144</v>
      </c>
      <c r="Q4691" t="s">
        <v>145</v>
      </c>
      <c r="R4691" t="s">
        <v>65</v>
      </c>
      <c r="S4691" t="s">
        <v>54</v>
      </c>
      <c r="T4691" t="s">
        <v>55</v>
      </c>
      <c r="U4691" s="13">
        <f t="shared" si="292"/>
        <v>2024</v>
      </c>
      <c r="V4691" s="13">
        <f t="shared" si="293"/>
        <v>5</v>
      </c>
      <c r="W4691" s="20" t="str">
        <f t="shared" si="294"/>
        <v>May</v>
      </c>
      <c r="X4691">
        <v>0.151</v>
      </c>
      <c r="Y4691" s="6">
        <f t="shared" si="295"/>
        <v>2442.12</v>
      </c>
      <c r="Z4691" cm="1">
        <f t="array" aca="1" ref="Z4691" ca="1">IF(roud(N4691,2)=ROUND(Z4691,2),"ok","error")</f>
        <v>0</v>
      </c>
    </row>
    <row r="4692" spans="1:26" x14ac:dyDescent="0.3">
      <c r="A4692" t="s">
        <v>6416</v>
      </c>
      <c r="B4692" s="4">
        <v>45556</v>
      </c>
      <c r="C4692" t="s">
        <v>1913</v>
      </c>
      <c r="D4692" t="s">
        <v>1914</v>
      </c>
      <c r="E4692" t="s">
        <v>69</v>
      </c>
      <c r="F4692" t="s">
        <v>70</v>
      </c>
      <c r="G4692" t="s">
        <v>61</v>
      </c>
      <c r="H4692" t="s">
        <v>71</v>
      </c>
      <c r="I4692" s="6">
        <v>1</v>
      </c>
      <c r="J4692" s="6">
        <v>1299</v>
      </c>
      <c r="K4692" s="6">
        <v>1299</v>
      </c>
      <c r="L4692" s="6">
        <v>0.23</v>
      </c>
      <c r="M4692" s="6">
        <v>298.77</v>
      </c>
      <c r="N4692" s="6">
        <v>1000.23</v>
      </c>
      <c r="O4692" s="6">
        <v>91.02</v>
      </c>
      <c r="P4692" t="s">
        <v>31</v>
      </c>
      <c r="Q4692" t="s">
        <v>32</v>
      </c>
      <c r="R4692" t="s">
        <v>33</v>
      </c>
      <c r="S4692" t="s">
        <v>98</v>
      </c>
      <c r="T4692" t="s">
        <v>46</v>
      </c>
      <c r="U4692" s="13">
        <f t="shared" si="292"/>
        <v>2024</v>
      </c>
      <c r="V4692" s="13">
        <f t="shared" si="293"/>
        <v>9</v>
      </c>
      <c r="W4692" s="20" t="str">
        <f t="shared" si="294"/>
        <v>September</v>
      </c>
      <c r="X4692">
        <v>9.0999999999999998E-2</v>
      </c>
      <c r="Y4692" s="6">
        <f t="shared" si="295"/>
        <v>701.46</v>
      </c>
      <c r="Z4692" cm="1">
        <f t="array" aca="1" ref="Z4692" ca="1">IF(roud(N4692,2)=ROUND(Z4692,2),"ok","error")</f>
        <v>0</v>
      </c>
    </row>
    <row r="4693" spans="1:26" x14ac:dyDescent="0.3">
      <c r="A4693" t="s">
        <v>6417</v>
      </c>
      <c r="B4693" s="4">
        <v>45864</v>
      </c>
      <c r="C4693" t="s">
        <v>2723</v>
      </c>
      <c r="D4693" t="s">
        <v>2724</v>
      </c>
      <c r="E4693" t="s">
        <v>69</v>
      </c>
      <c r="F4693" t="s">
        <v>70</v>
      </c>
      <c r="G4693" t="s">
        <v>61</v>
      </c>
      <c r="H4693" t="s">
        <v>71</v>
      </c>
      <c r="I4693" s="6">
        <v>2</v>
      </c>
      <c r="J4693" s="6">
        <v>1299</v>
      </c>
      <c r="K4693" s="6">
        <v>2598</v>
      </c>
      <c r="L4693" s="6">
        <v>0.13</v>
      </c>
      <c r="M4693" s="6">
        <v>337.74</v>
      </c>
      <c r="N4693" s="6">
        <v>2260.2600000000002</v>
      </c>
      <c r="O4693" s="6">
        <v>273.49</v>
      </c>
      <c r="P4693" t="s">
        <v>31</v>
      </c>
      <c r="Q4693" t="s">
        <v>32</v>
      </c>
      <c r="R4693" t="s">
        <v>33</v>
      </c>
      <c r="S4693" t="s">
        <v>45</v>
      </c>
      <c r="T4693" t="s">
        <v>55</v>
      </c>
      <c r="U4693" s="13">
        <f t="shared" si="292"/>
        <v>2025</v>
      </c>
      <c r="V4693" s="13">
        <f t="shared" si="293"/>
        <v>7</v>
      </c>
      <c r="W4693" s="20" t="str">
        <f t="shared" si="294"/>
        <v>July</v>
      </c>
      <c r="X4693">
        <v>0.121</v>
      </c>
      <c r="Y4693" s="6">
        <f t="shared" si="295"/>
        <v>1922.52</v>
      </c>
      <c r="Z4693" cm="1">
        <f t="array" aca="1" ref="Z4693" ca="1">IF(roud(N4693,2)=ROUND(Z4693,2),"ok","error")</f>
        <v>0</v>
      </c>
    </row>
    <row r="4694" spans="1:26" x14ac:dyDescent="0.3">
      <c r="A4694" t="s">
        <v>6418</v>
      </c>
      <c r="B4694" s="4">
        <v>45479</v>
      </c>
      <c r="C4694" t="s">
        <v>1857</v>
      </c>
      <c r="D4694" t="s">
        <v>1858</v>
      </c>
      <c r="E4694" t="s">
        <v>27</v>
      </c>
      <c r="F4694" t="s">
        <v>28</v>
      </c>
      <c r="G4694" t="s">
        <v>29</v>
      </c>
      <c r="H4694" t="s">
        <v>30</v>
      </c>
      <c r="I4694" s="6">
        <v>3</v>
      </c>
      <c r="J4694" s="6">
        <v>1999</v>
      </c>
      <c r="K4694" s="6">
        <v>5997</v>
      </c>
      <c r="L4694" s="6">
        <v>0.08</v>
      </c>
      <c r="M4694" s="6">
        <v>479.76</v>
      </c>
      <c r="N4694" s="6">
        <v>5517.24</v>
      </c>
      <c r="O4694" s="6">
        <v>1633.1</v>
      </c>
      <c r="P4694" t="s">
        <v>191</v>
      </c>
      <c r="Q4694" t="s">
        <v>187</v>
      </c>
      <c r="R4694" t="s">
        <v>160</v>
      </c>
      <c r="S4694" t="s">
        <v>54</v>
      </c>
      <c r="T4694" t="s">
        <v>55</v>
      </c>
      <c r="U4694" s="13">
        <f t="shared" si="292"/>
        <v>2024</v>
      </c>
      <c r="V4694" s="13">
        <f t="shared" si="293"/>
        <v>7</v>
      </c>
      <c r="W4694" s="20" t="str">
        <f t="shared" si="294"/>
        <v>July</v>
      </c>
      <c r="X4694">
        <v>0.29599999999999999</v>
      </c>
      <c r="Y4694" s="6">
        <f t="shared" si="295"/>
        <v>5037.4799999999996</v>
      </c>
      <c r="Z4694" cm="1">
        <f t="array" aca="1" ref="Z4694" ca="1">IF(roud(N4694,2)=ROUND(Z4694,2),"ok","error")</f>
        <v>0</v>
      </c>
    </row>
    <row r="4695" spans="1:26" x14ac:dyDescent="0.3">
      <c r="A4695" t="s">
        <v>6419</v>
      </c>
      <c r="B4695" s="4">
        <v>45988</v>
      </c>
      <c r="C4695" t="s">
        <v>479</v>
      </c>
      <c r="D4695" t="s">
        <v>480</v>
      </c>
      <c r="E4695" t="s">
        <v>323</v>
      </c>
      <c r="F4695" t="s">
        <v>324</v>
      </c>
      <c r="G4695" t="s">
        <v>29</v>
      </c>
      <c r="H4695" t="s">
        <v>304</v>
      </c>
      <c r="I4695" s="6">
        <v>2</v>
      </c>
      <c r="J4695" s="6">
        <v>799</v>
      </c>
      <c r="K4695" s="6">
        <v>1598</v>
      </c>
      <c r="L4695" s="6">
        <v>0.08</v>
      </c>
      <c r="M4695" s="6">
        <v>127.84</v>
      </c>
      <c r="N4695" s="6">
        <v>1470.16</v>
      </c>
      <c r="O4695" s="6">
        <v>435.17</v>
      </c>
      <c r="P4695" t="s">
        <v>191</v>
      </c>
      <c r="Q4695" t="s">
        <v>187</v>
      </c>
      <c r="R4695" t="s">
        <v>160</v>
      </c>
      <c r="S4695" t="s">
        <v>45</v>
      </c>
      <c r="T4695" t="s">
        <v>35</v>
      </c>
      <c r="U4695" s="13">
        <f t="shared" si="292"/>
        <v>2025</v>
      </c>
      <c r="V4695" s="13">
        <f t="shared" si="293"/>
        <v>11</v>
      </c>
      <c r="W4695" s="20" t="str">
        <f t="shared" si="294"/>
        <v>November</v>
      </c>
      <c r="X4695">
        <v>0.29599999999999999</v>
      </c>
      <c r="Y4695" s="6">
        <f t="shared" si="295"/>
        <v>1342.32</v>
      </c>
      <c r="Z4695" cm="1">
        <f t="array" aca="1" ref="Z4695" ca="1">IF(roud(N4695,2)=ROUND(Z4695,2),"ok","error")</f>
        <v>0</v>
      </c>
    </row>
    <row r="4696" spans="1:26" x14ac:dyDescent="0.3">
      <c r="A4696" t="s">
        <v>6420</v>
      </c>
      <c r="B4696" s="4">
        <v>45635</v>
      </c>
      <c r="C4696" t="s">
        <v>2494</v>
      </c>
      <c r="D4696" t="s">
        <v>2495</v>
      </c>
      <c r="E4696" t="s">
        <v>284</v>
      </c>
      <c r="F4696" t="s">
        <v>285</v>
      </c>
      <c r="G4696" t="s">
        <v>52</v>
      </c>
      <c r="H4696" t="s">
        <v>129</v>
      </c>
      <c r="I4696" s="6">
        <v>1</v>
      </c>
      <c r="J4696" s="6">
        <v>999</v>
      </c>
      <c r="K4696" s="6">
        <v>999</v>
      </c>
      <c r="L4696" s="6">
        <v>0.08</v>
      </c>
      <c r="M4696" s="6">
        <v>79.92</v>
      </c>
      <c r="N4696" s="6">
        <v>919.08</v>
      </c>
      <c r="O4696" s="6">
        <v>198.52</v>
      </c>
      <c r="P4696" t="s">
        <v>94</v>
      </c>
      <c r="Q4696" t="s">
        <v>64</v>
      </c>
      <c r="R4696" t="s">
        <v>65</v>
      </c>
      <c r="S4696" t="s">
        <v>45</v>
      </c>
      <c r="T4696" t="s">
        <v>55</v>
      </c>
      <c r="U4696" s="13">
        <f t="shared" si="292"/>
        <v>2024</v>
      </c>
      <c r="V4696" s="13">
        <f t="shared" si="293"/>
        <v>12</v>
      </c>
      <c r="W4696" s="20" t="str">
        <f t="shared" si="294"/>
        <v>December</v>
      </c>
      <c r="X4696">
        <v>0.216</v>
      </c>
      <c r="Y4696" s="6">
        <f t="shared" si="295"/>
        <v>839.16</v>
      </c>
      <c r="Z4696" cm="1">
        <f t="array" aca="1" ref="Z4696" ca="1">IF(roud(N4696,2)=ROUND(Z4696,2),"ok","error")</f>
        <v>0</v>
      </c>
    </row>
    <row r="4697" spans="1:26" x14ac:dyDescent="0.3">
      <c r="A4697" t="s">
        <v>6421</v>
      </c>
      <c r="B4697" s="4">
        <v>45962</v>
      </c>
      <c r="C4697" t="s">
        <v>1721</v>
      </c>
      <c r="D4697" t="s">
        <v>1722</v>
      </c>
      <c r="E4697" t="s">
        <v>356</v>
      </c>
      <c r="F4697" t="s">
        <v>357</v>
      </c>
      <c r="G4697" t="s">
        <v>214</v>
      </c>
      <c r="H4697" t="s">
        <v>260</v>
      </c>
      <c r="I4697" s="6">
        <v>1</v>
      </c>
      <c r="J4697" s="6">
        <v>699</v>
      </c>
      <c r="K4697" s="6">
        <v>699</v>
      </c>
      <c r="L4697" s="6">
        <v>0.03</v>
      </c>
      <c r="M4697" s="6">
        <v>20.97</v>
      </c>
      <c r="N4697" s="6">
        <v>678.03</v>
      </c>
      <c r="O4697" s="6">
        <v>251.55</v>
      </c>
      <c r="P4697" t="s">
        <v>82</v>
      </c>
      <c r="Q4697" t="s">
        <v>82</v>
      </c>
      <c r="R4697" t="s">
        <v>65</v>
      </c>
      <c r="S4697" t="s">
        <v>45</v>
      </c>
      <c r="T4697" t="s">
        <v>35</v>
      </c>
      <c r="U4697" s="13">
        <f t="shared" si="292"/>
        <v>2025</v>
      </c>
      <c r="V4697" s="13">
        <f t="shared" si="293"/>
        <v>11</v>
      </c>
      <c r="W4697" s="20" t="str">
        <f t="shared" si="294"/>
        <v>November</v>
      </c>
      <c r="X4697">
        <v>0.371</v>
      </c>
      <c r="Y4697" s="6">
        <f t="shared" si="295"/>
        <v>657.06</v>
      </c>
      <c r="Z4697" cm="1">
        <f t="array" aca="1" ref="Z4697" ca="1">IF(roud(N4697,2)=ROUND(Z4697,2),"ok","error")</f>
        <v>0</v>
      </c>
    </row>
    <row r="4698" spans="1:26" x14ac:dyDescent="0.3">
      <c r="A4698" t="s">
        <v>6422</v>
      </c>
      <c r="B4698" s="4">
        <v>45383</v>
      </c>
      <c r="C4698" t="s">
        <v>2221</v>
      </c>
      <c r="D4698" t="s">
        <v>2222</v>
      </c>
      <c r="E4698" t="s">
        <v>80</v>
      </c>
      <c r="F4698" t="s">
        <v>81</v>
      </c>
      <c r="G4698" t="s">
        <v>52</v>
      </c>
      <c r="H4698" t="s">
        <v>53</v>
      </c>
      <c r="I4698" s="6">
        <v>1</v>
      </c>
      <c r="J4698" s="6">
        <v>3499</v>
      </c>
      <c r="K4698" s="6">
        <v>3499</v>
      </c>
      <c r="L4698" s="6">
        <v>0.13</v>
      </c>
      <c r="M4698" s="6">
        <v>454.87</v>
      </c>
      <c r="N4698" s="6">
        <v>3044.13</v>
      </c>
      <c r="O4698" s="6">
        <v>611.87</v>
      </c>
      <c r="P4698" t="s">
        <v>158</v>
      </c>
      <c r="Q4698" t="s">
        <v>159</v>
      </c>
      <c r="R4698" t="s">
        <v>160</v>
      </c>
      <c r="S4698" t="s">
        <v>107</v>
      </c>
      <c r="T4698" t="s">
        <v>55</v>
      </c>
      <c r="U4698" s="13">
        <f t="shared" si="292"/>
        <v>2024</v>
      </c>
      <c r="V4698" s="13">
        <f t="shared" si="293"/>
        <v>4</v>
      </c>
      <c r="W4698" s="20" t="str">
        <f t="shared" si="294"/>
        <v>April</v>
      </c>
      <c r="X4698">
        <v>0.20100000000000001</v>
      </c>
      <c r="Y4698" s="6">
        <f t="shared" si="295"/>
        <v>2589.2600000000002</v>
      </c>
      <c r="Z4698" cm="1">
        <f t="array" aca="1" ref="Z4698" ca="1">IF(roud(N4698,2)=ROUND(Z4698,2),"ok","error")</f>
        <v>0</v>
      </c>
    </row>
    <row r="4699" spans="1:26" x14ac:dyDescent="0.3">
      <c r="A4699" t="s">
        <v>6423</v>
      </c>
      <c r="B4699" s="4">
        <v>45519</v>
      </c>
      <c r="C4699" t="s">
        <v>1754</v>
      </c>
      <c r="D4699" t="s">
        <v>1755</v>
      </c>
      <c r="E4699" t="s">
        <v>284</v>
      </c>
      <c r="F4699" t="s">
        <v>285</v>
      </c>
      <c r="G4699" t="s">
        <v>52</v>
      </c>
      <c r="H4699" t="s">
        <v>129</v>
      </c>
      <c r="I4699" s="6">
        <v>3</v>
      </c>
      <c r="J4699" s="6">
        <v>999</v>
      </c>
      <c r="K4699" s="6">
        <v>2997</v>
      </c>
      <c r="L4699" s="6">
        <v>0.08</v>
      </c>
      <c r="M4699" s="6">
        <v>239.76</v>
      </c>
      <c r="N4699" s="6">
        <v>2757.24</v>
      </c>
      <c r="O4699" s="6">
        <v>595.55999999999995</v>
      </c>
      <c r="P4699" t="s">
        <v>186</v>
      </c>
      <c r="Q4699" t="s">
        <v>187</v>
      </c>
      <c r="R4699" t="s">
        <v>160</v>
      </c>
      <c r="S4699" t="s">
        <v>54</v>
      </c>
      <c r="T4699" t="s">
        <v>35</v>
      </c>
      <c r="U4699" s="13">
        <f t="shared" si="292"/>
        <v>2024</v>
      </c>
      <c r="V4699" s="13">
        <f t="shared" si="293"/>
        <v>8</v>
      </c>
      <c r="W4699" s="20" t="str">
        <f t="shared" si="294"/>
        <v>August</v>
      </c>
      <c r="X4699">
        <v>0.216</v>
      </c>
      <c r="Y4699" s="6">
        <f t="shared" si="295"/>
        <v>2517.48</v>
      </c>
      <c r="Z4699" cm="1">
        <f t="array" aca="1" ref="Z4699" ca="1">IF(roud(N4699,2)=ROUND(Z4699,2),"ok","error")</f>
        <v>0</v>
      </c>
    </row>
    <row r="4700" spans="1:26" x14ac:dyDescent="0.3">
      <c r="A4700" t="s">
        <v>6424</v>
      </c>
      <c r="B4700" s="4">
        <v>45655</v>
      </c>
      <c r="C4700" t="s">
        <v>2803</v>
      </c>
      <c r="D4700" t="s">
        <v>2804</v>
      </c>
      <c r="E4700" t="s">
        <v>273</v>
      </c>
      <c r="F4700" t="s">
        <v>274</v>
      </c>
      <c r="G4700" t="s">
        <v>29</v>
      </c>
      <c r="H4700" t="s">
        <v>88</v>
      </c>
      <c r="I4700" s="6">
        <v>2</v>
      </c>
      <c r="J4700" s="6">
        <v>2499</v>
      </c>
      <c r="K4700" s="6">
        <v>4998</v>
      </c>
      <c r="L4700" s="6">
        <v>0.23</v>
      </c>
      <c r="M4700" s="6">
        <v>1149.54</v>
      </c>
      <c r="N4700" s="6">
        <v>3848.46</v>
      </c>
      <c r="O4700" s="6">
        <v>965.96</v>
      </c>
      <c r="P4700" t="s">
        <v>158</v>
      </c>
      <c r="Q4700" t="s">
        <v>159</v>
      </c>
      <c r="R4700" t="s">
        <v>160</v>
      </c>
      <c r="S4700" t="s">
        <v>107</v>
      </c>
      <c r="T4700" t="s">
        <v>46</v>
      </c>
      <c r="U4700" s="13">
        <f t="shared" si="292"/>
        <v>2024</v>
      </c>
      <c r="V4700" s="13">
        <f t="shared" si="293"/>
        <v>12</v>
      </c>
      <c r="W4700" s="20" t="str">
        <f t="shared" si="294"/>
        <v>December</v>
      </c>
      <c r="X4700">
        <v>0.251</v>
      </c>
      <c r="Y4700" s="6">
        <f t="shared" si="295"/>
        <v>2698.92</v>
      </c>
      <c r="Z4700" cm="1">
        <f t="array" aca="1" ref="Z4700" ca="1">IF(roud(N4700,2)=ROUND(Z4700,2),"ok","error")</f>
        <v>0</v>
      </c>
    </row>
    <row r="4701" spans="1:26" x14ac:dyDescent="0.3">
      <c r="A4701" t="s">
        <v>6425</v>
      </c>
      <c r="B4701" s="4">
        <v>45520</v>
      </c>
      <c r="C4701" t="s">
        <v>4190</v>
      </c>
      <c r="D4701" t="s">
        <v>4191</v>
      </c>
      <c r="E4701" t="s">
        <v>284</v>
      </c>
      <c r="F4701" t="s">
        <v>285</v>
      </c>
      <c r="G4701" t="s">
        <v>52</v>
      </c>
      <c r="H4701" t="s">
        <v>129</v>
      </c>
      <c r="I4701" s="6">
        <v>3</v>
      </c>
      <c r="J4701" s="6">
        <v>999</v>
      </c>
      <c r="K4701" s="6">
        <v>2997</v>
      </c>
      <c r="L4701" s="6">
        <v>0.08</v>
      </c>
      <c r="M4701" s="6">
        <v>239.76</v>
      </c>
      <c r="N4701" s="6">
        <v>2757.24</v>
      </c>
      <c r="O4701" s="6">
        <v>595.55999999999995</v>
      </c>
      <c r="P4701" t="s">
        <v>42</v>
      </c>
      <c r="Q4701" t="s">
        <v>43</v>
      </c>
      <c r="R4701" t="s">
        <v>44</v>
      </c>
      <c r="S4701" t="s">
        <v>45</v>
      </c>
      <c r="T4701" t="s">
        <v>35</v>
      </c>
      <c r="U4701" s="13">
        <f t="shared" si="292"/>
        <v>2024</v>
      </c>
      <c r="V4701" s="13">
        <f t="shared" si="293"/>
        <v>8</v>
      </c>
      <c r="W4701" s="20" t="str">
        <f t="shared" si="294"/>
        <v>August</v>
      </c>
      <c r="X4701">
        <v>0.216</v>
      </c>
      <c r="Y4701" s="6">
        <f t="shared" si="295"/>
        <v>2517.48</v>
      </c>
      <c r="Z4701" cm="1">
        <f t="array" aca="1" ref="Z4701" ca="1">IF(roud(N4701,2)=ROUND(Z4701,2),"ok","error")</f>
        <v>0</v>
      </c>
    </row>
    <row r="4702" spans="1:26" x14ac:dyDescent="0.3">
      <c r="A4702" t="s">
        <v>6426</v>
      </c>
      <c r="B4702" s="4">
        <v>45606</v>
      </c>
      <c r="C4702" t="s">
        <v>836</v>
      </c>
      <c r="D4702" t="s">
        <v>837</v>
      </c>
      <c r="E4702" t="s">
        <v>133</v>
      </c>
      <c r="F4702" t="s">
        <v>134</v>
      </c>
      <c r="G4702" t="s">
        <v>61</v>
      </c>
      <c r="H4702" t="s">
        <v>123</v>
      </c>
      <c r="I4702" s="6">
        <v>4</v>
      </c>
      <c r="J4702" s="6">
        <v>2999</v>
      </c>
      <c r="K4702" s="6">
        <v>11996</v>
      </c>
      <c r="L4702" s="6">
        <v>0.23</v>
      </c>
      <c r="M4702" s="6">
        <v>2759.08</v>
      </c>
      <c r="N4702" s="6">
        <v>9236.92</v>
      </c>
      <c r="O4702" s="6">
        <v>840.56</v>
      </c>
      <c r="P4702" t="s">
        <v>89</v>
      </c>
      <c r="Q4702" t="s">
        <v>90</v>
      </c>
      <c r="R4702" t="s">
        <v>65</v>
      </c>
      <c r="S4702" t="s">
        <v>98</v>
      </c>
      <c r="T4702" t="s">
        <v>35</v>
      </c>
      <c r="U4702" s="13">
        <f t="shared" si="292"/>
        <v>2024</v>
      </c>
      <c r="V4702" s="13">
        <f t="shared" si="293"/>
        <v>11</v>
      </c>
      <c r="W4702" s="20" t="str">
        <f t="shared" si="294"/>
        <v>November</v>
      </c>
      <c r="X4702">
        <v>9.0999999999999998E-2</v>
      </c>
      <c r="Y4702" s="6">
        <f t="shared" si="295"/>
        <v>6477.84</v>
      </c>
      <c r="Z4702" cm="1">
        <f t="array" aca="1" ref="Z4702" ca="1">IF(roud(N4702,2)=ROUND(Z4702,2),"ok","error")</f>
        <v>0</v>
      </c>
    </row>
    <row r="4703" spans="1:26" x14ac:dyDescent="0.3">
      <c r="A4703" t="s">
        <v>6427</v>
      </c>
      <c r="B4703" s="4">
        <v>45722</v>
      </c>
      <c r="C4703" t="s">
        <v>2853</v>
      </c>
      <c r="D4703" t="s">
        <v>2854</v>
      </c>
      <c r="E4703" t="s">
        <v>127</v>
      </c>
      <c r="F4703" t="s">
        <v>128</v>
      </c>
      <c r="G4703" t="s">
        <v>52</v>
      </c>
      <c r="H4703" t="s">
        <v>129</v>
      </c>
      <c r="I4703" s="6">
        <v>2</v>
      </c>
      <c r="J4703" s="6">
        <v>1299</v>
      </c>
      <c r="K4703" s="6">
        <v>2598</v>
      </c>
      <c r="L4703" s="6">
        <v>0.08</v>
      </c>
      <c r="M4703" s="6">
        <v>207.84</v>
      </c>
      <c r="N4703" s="6">
        <v>2390.16</v>
      </c>
      <c r="O4703" s="6">
        <v>516.27</v>
      </c>
      <c r="P4703" t="s">
        <v>94</v>
      </c>
      <c r="Q4703" t="s">
        <v>64</v>
      </c>
      <c r="R4703" t="s">
        <v>65</v>
      </c>
      <c r="S4703" t="s">
        <v>54</v>
      </c>
      <c r="T4703" t="s">
        <v>55</v>
      </c>
      <c r="U4703" s="13">
        <f t="shared" si="292"/>
        <v>2025</v>
      </c>
      <c r="V4703" s="13">
        <f t="shared" si="293"/>
        <v>3</v>
      </c>
      <c r="W4703" s="20" t="str">
        <f t="shared" si="294"/>
        <v>March</v>
      </c>
      <c r="X4703">
        <v>0.216</v>
      </c>
      <c r="Y4703" s="6">
        <f t="shared" si="295"/>
        <v>2182.3200000000002</v>
      </c>
      <c r="Z4703" cm="1">
        <f t="array" aca="1" ref="Z4703" ca="1">IF(roud(N4703,2)=ROUND(Z4703,2),"ok","error")</f>
        <v>0</v>
      </c>
    </row>
    <row r="4704" spans="1:26" x14ac:dyDescent="0.3">
      <c r="A4704" t="s">
        <v>6428</v>
      </c>
      <c r="B4704" s="4">
        <v>45631</v>
      </c>
      <c r="C4704" t="s">
        <v>3544</v>
      </c>
      <c r="D4704" t="s">
        <v>3545</v>
      </c>
      <c r="E4704" t="s">
        <v>356</v>
      </c>
      <c r="F4704" t="s">
        <v>357</v>
      </c>
      <c r="G4704" t="s">
        <v>214</v>
      </c>
      <c r="H4704" t="s">
        <v>260</v>
      </c>
      <c r="I4704" s="6">
        <v>1</v>
      </c>
      <c r="J4704" s="6">
        <v>699</v>
      </c>
      <c r="K4704" s="6">
        <v>699</v>
      </c>
      <c r="L4704" s="6">
        <v>0.03</v>
      </c>
      <c r="M4704" s="6">
        <v>20.97</v>
      </c>
      <c r="N4704" s="6">
        <v>678.03</v>
      </c>
      <c r="O4704" s="6">
        <v>251.55</v>
      </c>
      <c r="P4704" t="s">
        <v>63</v>
      </c>
      <c r="Q4704" t="s">
        <v>64</v>
      </c>
      <c r="R4704" t="s">
        <v>65</v>
      </c>
      <c r="S4704" t="s">
        <v>98</v>
      </c>
      <c r="T4704" t="s">
        <v>35</v>
      </c>
      <c r="U4704" s="13">
        <f t="shared" si="292"/>
        <v>2024</v>
      </c>
      <c r="V4704" s="13">
        <f t="shared" si="293"/>
        <v>12</v>
      </c>
      <c r="W4704" s="20" t="str">
        <f t="shared" si="294"/>
        <v>December</v>
      </c>
      <c r="X4704">
        <v>0.371</v>
      </c>
      <c r="Y4704" s="6">
        <f t="shared" si="295"/>
        <v>657.06</v>
      </c>
      <c r="Z4704" cm="1">
        <f t="array" aca="1" ref="Z4704" ca="1">IF(roud(N4704,2)=ROUND(Z4704,2),"ok","error")</f>
        <v>0</v>
      </c>
    </row>
    <row r="4705" spans="1:26" x14ac:dyDescent="0.3">
      <c r="A4705" t="s">
        <v>6429</v>
      </c>
      <c r="B4705" s="4">
        <v>45672</v>
      </c>
      <c r="C4705" t="s">
        <v>1765</v>
      </c>
      <c r="D4705" t="s">
        <v>1766</v>
      </c>
      <c r="E4705" t="s">
        <v>284</v>
      </c>
      <c r="F4705" t="s">
        <v>285</v>
      </c>
      <c r="G4705" t="s">
        <v>52</v>
      </c>
      <c r="H4705" t="s">
        <v>129</v>
      </c>
      <c r="I4705" s="6">
        <v>1</v>
      </c>
      <c r="J4705" s="6">
        <v>999</v>
      </c>
      <c r="K4705" s="6">
        <v>999</v>
      </c>
      <c r="L4705" s="6">
        <v>0.28000000000000003</v>
      </c>
      <c r="M4705" s="6">
        <v>279.72000000000003</v>
      </c>
      <c r="N4705" s="6">
        <v>719.28</v>
      </c>
      <c r="O4705" s="6">
        <v>112.21</v>
      </c>
      <c r="P4705" t="s">
        <v>94</v>
      </c>
      <c r="Q4705" t="s">
        <v>64</v>
      </c>
      <c r="R4705" t="s">
        <v>65</v>
      </c>
      <c r="S4705" t="s">
        <v>98</v>
      </c>
      <c r="T4705" t="s">
        <v>35</v>
      </c>
      <c r="U4705" s="13">
        <f t="shared" si="292"/>
        <v>2025</v>
      </c>
      <c r="V4705" s="13">
        <f t="shared" si="293"/>
        <v>1</v>
      </c>
      <c r="W4705" s="20" t="str">
        <f t="shared" si="294"/>
        <v>January</v>
      </c>
      <c r="X4705">
        <v>0.156</v>
      </c>
      <c r="Y4705" s="6">
        <f t="shared" si="295"/>
        <v>439.56</v>
      </c>
      <c r="Z4705" cm="1">
        <f t="array" aca="1" ref="Z4705" ca="1">IF(roud(N4705,2)=ROUND(Z4705,2),"ok","error")</f>
        <v>0</v>
      </c>
    </row>
    <row r="4706" spans="1:26" x14ac:dyDescent="0.3">
      <c r="A4706" t="s">
        <v>6430</v>
      </c>
      <c r="B4706" s="4">
        <v>45558</v>
      </c>
      <c r="C4706" t="s">
        <v>1089</v>
      </c>
      <c r="D4706" t="s">
        <v>1090</v>
      </c>
      <c r="E4706" t="s">
        <v>484</v>
      </c>
      <c r="F4706" t="s">
        <v>485</v>
      </c>
      <c r="G4706" t="s">
        <v>113</v>
      </c>
      <c r="H4706" t="s">
        <v>169</v>
      </c>
      <c r="I4706" s="6">
        <v>4</v>
      </c>
      <c r="J4706" s="6">
        <v>1599</v>
      </c>
      <c r="K4706" s="6">
        <v>6396</v>
      </c>
      <c r="L4706" s="6">
        <v>0.03</v>
      </c>
      <c r="M4706" s="6">
        <v>191.88</v>
      </c>
      <c r="N4706" s="6">
        <v>6204.12</v>
      </c>
      <c r="O4706" s="6">
        <v>1681.32</v>
      </c>
      <c r="P4706" t="s">
        <v>42</v>
      </c>
      <c r="Q4706" t="s">
        <v>43</v>
      </c>
      <c r="R4706" t="s">
        <v>44</v>
      </c>
      <c r="S4706" t="s">
        <v>107</v>
      </c>
      <c r="T4706" t="s">
        <v>35</v>
      </c>
      <c r="U4706" s="13">
        <f t="shared" si="292"/>
        <v>2024</v>
      </c>
      <c r="V4706" s="13">
        <f t="shared" si="293"/>
        <v>9</v>
      </c>
      <c r="W4706" s="20" t="str">
        <f t="shared" si="294"/>
        <v>September</v>
      </c>
      <c r="X4706">
        <v>0.27100000000000002</v>
      </c>
      <c r="Y4706" s="6">
        <f t="shared" si="295"/>
        <v>6012.24</v>
      </c>
      <c r="Z4706" cm="1">
        <f t="array" aca="1" ref="Z4706" ca="1">IF(roud(N4706,2)=ROUND(Z4706,2),"ok","error")</f>
        <v>0</v>
      </c>
    </row>
    <row r="4707" spans="1:26" x14ac:dyDescent="0.3">
      <c r="A4707" t="s">
        <v>6431</v>
      </c>
      <c r="B4707" s="4">
        <v>45891</v>
      </c>
      <c r="C4707" t="s">
        <v>1698</v>
      </c>
      <c r="D4707" t="s">
        <v>1699</v>
      </c>
      <c r="E4707" t="s">
        <v>181</v>
      </c>
      <c r="F4707" t="s">
        <v>182</v>
      </c>
      <c r="G4707" t="s">
        <v>113</v>
      </c>
      <c r="H4707" t="s">
        <v>114</v>
      </c>
      <c r="I4707" s="6">
        <v>1</v>
      </c>
      <c r="J4707" s="6">
        <v>2499</v>
      </c>
      <c r="K4707" s="6">
        <v>2499</v>
      </c>
      <c r="L4707" s="6">
        <v>0.18</v>
      </c>
      <c r="M4707" s="6">
        <v>449.82</v>
      </c>
      <c r="N4707" s="6">
        <v>2049.1799999999998</v>
      </c>
      <c r="O4707" s="6">
        <v>463.11</v>
      </c>
      <c r="P4707" t="s">
        <v>170</v>
      </c>
      <c r="Q4707" t="s">
        <v>171</v>
      </c>
      <c r="R4707" t="s">
        <v>44</v>
      </c>
      <c r="S4707" t="s">
        <v>45</v>
      </c>
      <c r="T4707" t="s">
        <v>46</v>
      </c>
      <c r="U4707" s="13">
        <f t="shared" si="292"/>
        <v>2025</v>
      </c>
      <c r="V4707" s="13">
        <f t="shared" si="293"/>
        <v>8</v>
      </c>
      <c r="W4707" s="20" t="str">
        <f t="shared" si="294"/>
        <v>August</v>
      </c>
      <c r="X4707">
        <v>0.22600000000000001</v>
      </c>
      <c r="Y4707" s="6">
        <f t="shared" si="295"/>
        <v>1599.36</v>
      </c>
      <c r="Z4707" cm="1">
        <f t="array" aca="1" ref="Z4707" ca="1">IF(roud(N4707,2)=ROUND(Z4707,2),"ok","error")</f>
        <v>0</v>
      </c>
    </row>
    <row r="4708" spans="1:26" x14ac:dyDescent="0.3">
      <c r="A4708" t="s">
        <v>6432</v>
      </c>
      <c r="B4708" s="4">
        <v>45593</v>
      </c>
      <c r="C4708" t="s">
        <v>4727</v>
      </c>
      <c r="D4708" t="s">
        <v>4728</v>
      </c>
      <c r="E4708" t="s">
        <v>484</v>
      </c>
      <c r="F4708" t="s">
        <v>485</v>
      </c>
      <c r="G4708" t="s">
        <v>113</v>
      </c>
      <c r="H4708" t="s">
        <v>169</v>
      </c>
      <c r="I4708" s="6">
        <v>5</v>
      </c>
      <c r="J4708" s="6">
        <v>1599</v>
      </c>
      <c r="K4708" s="6">
        <v>7995</v>
      </c>
      <c r="L4708" s="6">
        <v>0.13</v>
      </c>
      <c r="M4708" s="6">
        <v>1039.3499999999999</v>
      </c>
      <c r="N4708" s="6">
        <v>6955.65</v>
      </c>
      <c r="O4708" s="6">
        <v>1676.31</v>
      </c>
      <c r="P4708" t="s">
        <v>191</v>
      </c>
      <c r="Q4708" t="s">
        <v>187</v>
      </c>
      <c r="R4708" t="s">
        <v>160</v>
      </c>
      <c r="S4708" t="s">
        <v>45</v>
      </c>
      <c r="T4708" t="s">
        <v>46</v>
      </c>
      <c r="U4708" s="13">
        <f t="shared" si="292"/>
        <v>2024</v>
      </c>
      <c r="V4708" s="13">
        <f t="shared" si="293"/>
        <v>10</v>
      </c>
      <c r="W4708" s="20" t="str">
        <f t="shared" si="294"/>
        <v>October</v>
      </c>
      <c r="X4708">
        <v>0.24099999999999999</v>
      </c>
      <c r="Y4708" s="6">
        <f t="shared" si="295"/>
        <v>5916.3</v>
      </c>
      <c r="Z4708" cm="1">
        <f t="array" aca="1" ref="Z4708" ca="1">IF(roud(N4708,2)=ROUND(Z4708,2),"ok","error")</f>
        <v>0</v>
      </c>
    </row>
    <row r="4709" spans="1:26" x14ac:dyDescent="0.3">
      <c r="A4709" t="s">
        <v>6433</v>
      </c>
      <c r="B4709" s="4">
        <v>45766</v>
      </c>
      <c r="C4709" t="s">
        <v>555</v>
      </c>
      <c r="D4709" t="s">
        <v>556</v>
      </c>
      <c r="E4709" t="s">
        <v>80</v>
      </c>
      <c r="F4709" t="s">
        <v>81</v>
      </c>
      <c r="G4709" t="s">
        <v>52</v>
      </c>
      <c r="H4709" t="s">
        <v>53</v>
      </c>
      <c r="I4709" s="6">
        <v>1</v>
      </c>
      <c r="J4709" s="6">
        <v>3499</v>
      </c>
      <c r="K4709" s="6">
        <v>3499</v>
      </c>
      <c r="L4709" s="6">
        <v>0.18</v>
      </c>
      <c r="M4709" s="6">
        <v>629.82000000000005</v>
      </c>
      <c r="N4709" s="6">
        <v>2869.18</v>
      </c>
      <c r="O4709" s="6">
        <v>533.66999999999996</v>
      </c>
      <c r="P4709" t="s">
        <v>158</v>
      </c>
      <c r="Q4709" t="s">
        <v>159</v>
      </c>
      <c r="R4709" t="s">
        <v>160</v>
      </c>
      <c r="S4709" t="s">
        <v>45</v>
      </c>
      <c r="T4709" t="s">
        <v>35</v>
      </c>
      <c r="U4709" s="13">
        <f t="shared" si="292"/>
        <v>2025</v>
      </c>
      <c r="V4709" s="13">
        <f t="shared" si="293"/>
        <v>4</v>
      </c>
      <c r="W4709" s="20" t="str">
        <f t="shared" si="294"/>
        <v>April</v>
      </c>
      <c r="X4709">
        <v>0.186</v>
      </c>
      <c r="Y4709" s="6">
        <f t="shared" si="295"/>
        <v>2239.36</v>
      </c>
      <c r="Z4709" cm="1">
        <f t="array" aca="1" ref="Z4709" ca="1">IF(roud(N4709,2)=ROUND(Z4709,2),"ok","error")</f>
        <v>0</v>
      </c>
    </row>
    <row r="4710" spans="1:26" x14ac:dyDescent="0.3">
      <c r="A4710" t="s">
        <v>6434</v>
      </c>
      <c r="B4710" s="4">
        <v>45412</v>
      </c>
      <c r="C4710" t="s">
        <v>1043</v>
      </c>
      <c r="D4710" t="s">
        <v>1044</v>
      </c>
      <c r="E4710" t="s">
        <v>40</v>
      </c>
      <c r="F4710" t="s">
        <v>41</v>
      </c>
      <c r="G4710" t="s">
        <v>29</v>
      </c>
      <c r="H4710" t="s">
        <v>30</v>
      </c>
      <c r="I4710" s="6">
        <v>2</v>
      </c>
      <c r="J4710" s="6">
        <v>1199</v>
      </c>
      <c r="K4710" s="6">
        <v>2398</v>
      </c>
      <c r="L4710" s="6">
        <v>0.18</v>
      </c>
      <c r="M4710" s="6">
        <v>431.64</v>
      </c>
      <c r="N4710" s="6">
        <v>1966.36</v>
      </c>
      <c r="O4710" s="6">
        <v>523.04999999999995</v>
      </c>
      <c r="P4710" t="s">
        <v>158</v>
      </c>
      <c r="Q4710" t="s">
        <v>159</v>
      </c>
      <c r="R4710" t="s">
        <v>160</v>
      </c>
      <c r="S4710" t="s">
        <v>45</v>
      </c>
      <c r="T4710" t="s">
        <v>35</v>
      </c>
      <c r="U4710" s="13">
        <f t="shared" si="292"/>
        <v>2024</v>
      </c>
      <c r="V4710" s="13">
        <f t="shared" si="293"/>
        <v>4</v>
      </c>
      <c r="W4710" s="20" t="str">
        <f t="shared" si="294"/>
        <v>April</v>
      </c>
      <c r="X4710">
        <v>0.26600000000000001</v>
      </c>
      <c r="Y4710" s="6">
        <f t="shared" si="295"/>
        <v>1534.72</v>
      </c>
      <c r="Z4710" cm="1">
        <f t="array" aca="1" ref="Z4710" ca="1">IF(roud(N4710,2)=ROUND(Z4710,2),"ok","error")</f>
        <v>0</v>
      </c>
    </row>
    <row r="4711" spans="1:26" x14ac:dyDescent="0.3">
      <c r="A4711" t="s">
        <v>6435</v>
      </c>
      <c r="B4711" s="4">
        <v>45773</v>
      </c>
      <c r="C4711" t="s">
        <v>464</v>
      </c>
      <c r="D4711" t="s">
        <v>465</v>
      </c>
      <c r="E4711" t="s">
        <v>258</v>
      </c>
      <c r="F4711" t="s">
        <v>259</v>
      </c>
      <c r="G4711" t="s">
        <v>214</v>
      </c>
      <c r="H4711" t="s">
        <v>260</v>
      </c>
      <c r="I4711" s="6">
        <v>1</v>
      </c>
      <c r="J4711" s="6">
        <v>399</v>
      </c>
      <c r="K4711" s="6">
        <v>399</v>
      </c>
      <c r="L4711" s="6">
        <v>0.08</v>
      </c>
      <c r="M4711" s="6">
        <v>31.92</v>
      </c>
      <c r="N4711" s="6">
        <v>367.08</v>
      </c>
      <c r="O4711" s="6">
        <v>130.68</v>
      </c>
      <c r="P4711" t="s">
        <v>63</v>
      </c>
      <c r="Q4711" t="s">
        <v>64</v>
      </c>
      <c r="R4711" t="s">
        <v>65</v>
      </c>
      <c r="S4711" t="s">
        <v>107</v>
      </c>
      <c r="T4711" t="s">
        <v>35</v>
      </c>
      <c r="U4711" s="13">
        <f t="shared" si="292"/>
        <v>2025</v>
      </c>
      <c r="V4711" s="13">
        <f t="shared" si="293"/>
        <v>4</v>
      </c>
      <c r="W4711" s="20" t="str">
        <f t="shared" si="294"/>
        <v>April</v>
      </c>
      <c r="X4711">
        <v>0.35599999999999998</v>
      </c>
      <c r="Y4711" s="6">
        <f t="shared" si="295"/>
        <v>335.16</v>
      </c>
      <c r="Z4711" cm="1">
        <f t="array" aca="1" ref="Z4711" ca="1">IF(roud(N4711,2)=ROUND(Z4711,2),"ok","error")</f>
        <v>0</v>
      </c>
    </row>
    <row r="4712" spans="1:26" x14ac:dyDescent="0.3">
      <c r="A4712" t="s">
        <v>6436</v>
      </c>
      <c r="B4712" s="4">
        <v>45346</v>
      </c>
      <c r="C4712" t="s">
        <v>1086</v>
      </c>
      <c r="D4712" t="s">
        <v>1087</v>
      </c>
      <c r="E4712" t="s">
        <v>102</v>
      </c>
      <c r="F4712" t="s">
        <v>103</v>
      </c>
      <c r="G4712" t="s">
        <v>52</v>
      </c>
      <c r="H4712" t="s">
        <v>104</v>
      </c>
      <c r="I4712" s="6">
        <v>5</v>
      </c>
      <c r="J4712" s="6">
        <v>5999</v>
      </c>
      <c r="K4712" s="6">
        <v>29995</v>
      </c>
      <c r="L4712" s="6">
        <v>0.23</v>
      </c>
      <c r="M4712" s="6">
        <v>6898.85</v>
      </c>
      <c r="N4712" s="6">
        <v>23096.15</v>
      </c>
      <c r="O4712" s="6">
        <v>3949.44</v>
      </c>
      <c r="P4712" t="s">
        <v>63</v>
      </c>
      <c r="Q4712" t="s">
        <v>64</v>
      </c>
      <c r="R4712" t="s">
        <v>65</v>
      </c>
      <c r="S4712" t="s">
        <v>107</v>
      </c>
      <c r="T4712" t="s">
        <v>35</v>
      </c>
      <c r="U4712" s="13">
        <f t="shared" si="292"/>
        <v>2024</v>
      </c>
      <c r="V4712" s="13">
        <f t="shared" si="293"/>
        <v>2</v>
      </c>
      <c r="W4712" s="20" t="str">
        <f t="shared" si="294"/>
        <v>February</v>
      </c>
      <c r="X4712">
        <v>0.17100000000000001</v>
      </c>
      <c r="Y4712" s="6">
        <f t="shared" si="295"/>
        <v>16197.3</v>
      </c>
      <c r="Z4712" cm="1">
        <f t="array" aca="1" ref="Z4712" ca="1">IF(roud(N4712,2)=ROUND(Z4712,2),"ok","error")</f>
        <v>0</v>
      </c>
    </row>
    <row r="4713" spans="1:26" x14ac:dyDescent="0.3">
      <c r="A4713" t="s">
        <v>6437</v>
      </c>
      <c r="B4713" s="4">
        <v>45941</v>
      </c>
      <c r="C4713" t="s">
        <v>2550</v>
      </c>
      <c r="D4713" t="s">
        <v>2551</v>
      </c>
      <c r="E4713" t="s">
        <v>27</v>
      </c>
      <c r="F4713" t="s">
        <v>28</v>
      </c>
      <c r="G4713" t="s">
        <v>29</v>
      </c>
      <c r="H4713" t="s">
        <v>30</v>
      </c>
      <c r="I4713" s="6">
        <v>1</v>
      </c>
      <c r="J4713" s="6">
        <v>1999</v>
      </c>
      <c r="K4713" s="6">
        <v>1999</v>
      </c>
      <c r="L4713" s="6">
        <v>0.23</v>
      </c>
      <c r="M4713" s="6">
        <v>459.77</v>
      </c>
      <c r="N4713" s="6">
        <v>1539.23</v>
      </c>
      <c r="O4713" s="6">
        <v>386.35</v>
      </c>
      <c r="P4713" t="s">
        <v>170</v>
      </c>
      <c r="Q4713" t="s">
        <v>171</v>
      </c>
      <c r="R4713" t="s">
        <v>44</v>
      </c>
      <c r="S4713" t="s">
        <v>45</v>
      </c>
      <c r="T4713" t="s">
        <v>35</v>
      </c>
      <c r="U4713" s="13">
        <f t="shared" si="292"/>
        <v>2025</v>
      </c>
      <c r="V4713" s="13">
        <f t="shared" si="293"/>
        <v>10</v>
      </c>
      <c r="W4713" s="20" t="str">
        <f t="shared" si="294"/>
        <v>October</v>
      </c>
      <c r="X4713">
        <v>0.251</v>
      </c>
      <c r="Y4713" s="6">
        <f t="shared" si="295"/>
        <v>1079.46</v>
      </c>
      <c r="Z4713" cm="1">
        <f t="array" aca="1" ref="Z4713" ca="1">IF(roud(N4713,2)=ROUND(Z4713,2),"ok","error")</f>
        <v>0</v>
      </c>
    </row>
    <row r="4714" spans="1:26" x14ac:dyDescent="0.3">
      <c r="A4714" t="s">
        <v>6438</v>
      </c>
      <c r="B4714" s="4">
        <v>45889</v>
      </c>
      <c r="C4714" t="s">
        <v>1717</v>
      </c>
      <c r="D4714" t="s">
        <v>1718</v>
      </c>
      <c r="E4714" t="s">
        <v>258</v>
      </c>
      <c r="F4714" t="s">
        <v>259</v>
      </c>
      <c r="G4714" t="s">
        <v>214</v>
      </c>
      <c r="H4714" t="s">
        <v>260</v>
      </c>
      <c r="I4714" s="6">
        <v>1</v>
      </c>
      <c r="J4714" s="6">
        <v>399</v>
      </c>
      <c r="K4714" s="6">
        <v>399</v>
      </c>
      <c r="L4714" s="6">
        <v>0.18</v>
      </c>
      <c r="M4714" s="6">
        <v>71.819999999999993</v>
      </c>
      <c r="N4714" s="6">
        <v>327.18</v>
      </c>
      <c r="O4714" s="6">
        <v>106.66</v>
      </c>
      <c r="P4714" t="s">
        <v>158</v>
      </c>
      <c r="Q4714" t="s">
        <v>159</v>
      </c>
      <c r="R4714" t="s">
        <v>160</v>
      </c>
      <c r="S4714" t="s">
        <v>98</v>
      </c>
      <c r="T4714" t="s">
        <v>35</v>
      </c>
      <c r="U4714" s="13">
        <f t="shared" si="292"/>
        <v>2025</v>
      </c>
      <c r="V4714" s="13">
        <f t="shared" si="293"/>
        <v>8</v>
      </c>
      <c r="W4714" s="20" t="str">
        <f t="shared" si="294"/>
        <v>August</v>
      </c>
      <c r="X4714">
        <v>0.32600000000000001</v>
      </c>
      <c r="Y4714" s="6">
        <f t="shared" si="295"/>
        <v>255.36</v>
      </c>
      <c r="Z4714" cm="1">
        <f t="array" aca="1" ref="Z4714" ca="1">IF(roud(N4714,2)=ROUND(Z4714,2),"ok","error")</f>
        <v>0</v>
      </c>
    </row>
    <row r="4715" spans="1:26" x14ac:dyDescent="0.3">
      <c r="A4715" t="s">
        <v>6439</v>
      </c>
      <c r="B4715" s="4">
        <v>45886</v>
      </c>
      <c r="C4715" t="s">
        <v>256</v>
      </c>
      <c r="D4715" t="s">
        <v>257</v>
      </c>
      <c r="E4715" t="s">
        <v>284</v>
      </c>
      <c r="F4715" t="s">
        <v>285</v>
      </c>
      <c r="G4715" t="s">
        <v>52</v>
      </c>
      <c r="H4715" t="s">
        <v>129</v>
      </c>
      <c r="I4715" s="6">
        <v>1</v>
      </c>
      <c r="J4715" s="6">
        <v>999</v>
      </c>
      <c r="K4715" s="6">
        <v>999</v>
      </c>
      <c r="L4715" s="6">
        <v>0.23</v>
      </c>
      <c r="M4715" s="6">
        <v>229.77</v>
      </c>
      <c r="N4715" s="6">
        <v>769.23</v>
      </c>
      <c r="O4715" s="6">
        <v>131.54</v>
      </c>
      <c r="P4715" t="s">
        <v>94</v>
      </c>
      <c r="Q4715" t="s">
        <v>64</v>
      </c>
      <c r="R4715" t="s">
        <v>65</v>
      </c>
      <c r="S4715" t="s">
        <v>107</v>
      </c>
      <c r="T4715" t="s">
        <v>46</v>
      </c>
      <c r="U4715" s="13">
        <f t="shared" si="292"/>
        <v>2025</v>
      </c>
      <c r="V4715" s="13">
        <f t="shared" si="293"/>
        <v>8</v>
      </c>
      <c r="W4715" s="20" t="str">
        <f t="shared" si="294"/>
        <v>August</v>
      </c>
      <c r="X4715">
        <v>0.17100000000000001</v>
      </c>
      <c r="Y4715" s="6">
        <f t="shared" si="295"/>
        <v>539.46</v>
      </c>
      <c r="Z4715" cm="1">
        <f t="array" aca="1" ref="Z4715" ca="1">IF(roud(N4715,2)=ROUND(Z4715,2),"ok","error")</f>
        <v>0</v>
      </c>
    </row>
    <row r="4716" spans="1:26" x14ac:dyDescent="0.3">
      <c r="A4716" t="s">
        <v>6440</v>
      </c>
      <c r="B4716" s="4">
        <v>45927</v>
      </c>
      <c r="C4716" t="s">
        <v>4850</v>
      </c>
      <c r="D4716" t="s">
        <v>4851</v>
      </c>
      <c r="E4716" t="s">
        <v>69</v>
      </c>
      <c r="F4716" t="s">
        <v>70</v>
      </c>
      <c r="G4716" t="s">
        <v>61</v>
      </c>
      <c r="H4716" t="s">
        <v>71</v>
      </c>
      <c r="I4716" s="6">
        <v>2</v>
      </c>
      <c r="J4716" s="6">
        <v>1299</v>
      </c>
      <c r="K4716" s="6">
        <v>2598</v>
      </c>
      <c r="L4716" s="6">
        <v>0.18</v>
      </c>
      <c r="M4716" s="6">
        <v>467.64</v>
      </c>
      <c r="N4716" s="6">
        <v>2130.36</v>
      </c>
      <c r="O4716" s="6">
        <v>225.82</v>
      </c>
      <c r="P4716" t="s">
        <v>158</v>
      </c>
      <c r="Q4716" t="s">
        <v>159</v>
      </c>
      <c r="R4716" t="s">
        <v>160</v>
      </c>
      <c r="S4716" t="s">
        <v>54</v>
      </c>
      <c r="T4716" t="s">
        <v>35</v>
      </c>
      <c r="U4716" s="13">
        <f t="shared" si="292"/>
        <v>2025</v>
      </c>
      <c r="V4716" s="13">
        <f t="shared" si="293"/>
        <v>9</v>
      </c>
      <c r="W4716" s="20" t="str">
        <f t="shared" si="294"/>
        <v>September</v>
      </c>
      <c r="X4716">
        <v>0.106</v>
      </c>
      <c r="Y4716" s="6">
        <f t="shared" si="295"/>
        <v>1662.72</v>
      </c>
      <c r="Z4716" cm="1">
        <f t="array" aca="1" ref="Z4716" ca="1">IF(roud(N4716,2)=ROUND(Z4716,2),"ok","error")</f>
        <v>0</v>
      </c>
    </row>
    <row r="4717" spans="1:26" x14ac:dyDescent="0.3">
      <c r="A4717" t="s">
        <v>6441</v>
      </c>
      <c r="B4717" s="4">
        <v>45364</v>
      </c>
      <c r="C4717" t="s">
        <v>2325</v>
      </c>
      <c r="D4717" t="s">
        <v>2326</v>
      </c>
      <c r="E4717" t="s">
        <v>127</v>
      </c>
      <c r="F4717" t="s">
        <v>128</v>
      </c>
      <c r="G4717" t="s">
        <v>52</v>
      </c>
      <c r="H4717" t="s">
        <v>129</v>
      </c>
      <c r="I4717" s="6">
        <v>2</v>
      </c>
      <c r="J4717" s="6">
        <v>1299</v>
      </c>
      <c r="K4717" s="6">
        <v>2598</v>
      </c>
      <c r="L4717" s="6">
        <v>0.08</v>
      </c>
      <c r="M4717" s="6">
        <v>207.84</v>
      </c>
      <c r="N4717" s="6">
        <v>2390.16</v>
      </c>
      <c r="O4717" s="6">
        <v>516.27</v>
      </c>
      <c r="P4717" t="s">
        <v>31</v>
      </c>
      <c r="Q4717" t="s">
        <v>32</v>
      </c>
      <c r="R4717" t="s">
        <v>33</v>
      </c>
      <c r="S4717" t="s">
        <v>107</v>
      </c>
      <c r="T4717" t="s">
        <v>35</v>
      </c>
      <c r="U4717" s="13">
        <f t="shared" si="292"/>
        <v>2024</v>
      </c>
      <c r="V4717" s="13">
        <f t="shared" si="293"/>
        <v>3</v>
      </c>
      <c r="W4717" s="20" t="str">
        <f t="shared" si="294"/>
        <v>March</v>
      </c>
      <c r="X4717">
        <v>0.216</v>
      </c>
      <c r="Y4717" s="6">
        <f t="shared" si="295"/>
        <v>2182.3200000000002</v>
      </c>
      <c r="Z4717" cm="1">
        <f t="array" aca="1" ref="Z4717" ca="1">IF(roud(N4717,2)=ROUND(Z4717,2),"ok","error")</f>
        <v>0</v>
      </c>
    </row>
    <row r="4718" spans="1:26" x14ac:dyDescent="0.3">
      <c r="A4718" t="s">
        <v>6442</v>
      </c>
      <c r="B4718" s="4">
        <v>45775</v>
      </c>
      <c r="C4718" t="s">
        <v>4850</v>
      </c>
      <c r="D4718" t="s">
        <v>4851</v>
      </c>
      <c r="E4718" t="s">
        <v>40</v>
      </c>
      <c r="F4718" t="s">
        <v>41</v>
      </c>
      <c r="G4718" t="s">
        <v>29</v>
      </c>
      <c r="H4718" t="s">
        <v>30</v>
      </c>
      <c r="I4718" s="6">
        <v>1</v>
      </c>
      <c r="J4718" s="6">
        <v>1199</v>
      </c>
      <c r="K4718" s="6">
        <v>1199</v>
      </c>
      <c r="L4718" s="6">
        <v>0.33</v>
      </c>
      <c r="M4718" s="6">
        <v>395.67</v>
      </c>
      <c r="N4718" s="6">
        <v>803.33</v>
      </c>
      <c r="O4718" s="6">
        <v>177.54</v>
      </c>
      <c r="P4718" t="s">
        <v>191</v>
      </c>
      <c r="Q4718" t="s">
        <v>187</v>
      </c>
      <c r="R4718" t="s">
        <v>160</v>
      </c>
      <c r="S4718" t="s">
        <v>34</v>
      </c>
      <c r="T4718" t="s">
        <v>35</v>
      </c>
      <c r="U4718" s="13">
        <f t="shared" si="292"/>
        <v>2025</v>
      </c>
      <c r="V4718" s="13">
        <f t="shared" si="293"/>
        <v>4</v>
      </c>
      <c r="W4718" s="20" t="str">
        <f t="shared" si="294"/>
        <v>April</v>
      </c>
      <c r="X4718">
        <v>0.221</v>
      </c>
      <c r="Y4718" s="6">
        <f t="shared" si="295"/>
        <v>407.66</v>
      </c>
      <c r="Z4718" cm="1">
        <f t="array" aca="1" ref="Z4718" ca="1">IF(roud(N4718,2)=ROUND(Z4718,2),"ok","error")</f>
        <v>0</v>
      </c>
    </row>
    <row r="4719" spans="1:26" x14ac:dyDescent="0.3">
      <c r="A4719" t="s">
        <v>6443</v>
      </c>
      <c r="B4719" s="4">
        <v>45491</v>
      </c>
      <c r="C4719" t="s">
        <v>294</v>
      </c>
      <c r="D4719" t="s">
        <v>295</v>
      </c>
      <c r="E4719" t="s">
        <v>484</v>
      </c>
      <c r="F4719" t="s">
        <v>485</v>
      </c>
      <c r="G4719" t="s">
        <v>113</v>
      </c>
      <c r="H4719" t="s">
        <v>169</v>
      </c>
      <c r="I4719" s="6">
        <v>3</v>
      </c>
      <c r="J4719" s="6">
        <v>1599</v>
      </c>
      <c r="K4719" s="6">
        <v>4797</v>
      </c>
      <c r="L4719" s="6">
        <v>0.18</v>
      </c>
      <c r="M4719" s="6">
        <v>863.46</v>
      </c>
      <c r="N4719" s="6">
        <v>3933.54</v>
      </c>
      <c r="O4719" s="6">
        <v>888.98</v>
      </c>
      <c r="P4719" t="s">
        <v>144</v>
      </c>
      <c r="Q4719" t="s">
        <v>145</v>
      </c>
      <c r="R4719" t="s">
        <v>65</v>
      </c>
      <c r="S4719" t="s">
        <v>45</v>
      </c>
      <c r="T4719" t="s">
        <v>55</v>
      </c>
      <c r="U4719" s="13">
        <f t="shared" si="292"/>
        <v>2024</v>
      </c>
      <c r="V4719" s="13">
        <f t="shared" si="293"/>
        <v>7</v>
      </c>
      <c r="W4719" s="20" t="str">
        <f t="shared" si="294"/>
        <v>July</v>
      </c>
      <c r="X4719">
        <v>0.22600000000000001</v>
      </c>
      <c r="Y4719" s="6">
        <f t="shared" si="295"/>
        <v>3070.08</v>
      </c>
      <c r="Z4719" cm="1">
        <f t="array" aca="1" ref="Z4719" ca="1">IF(roud(N4719,2)=ROUND(Z4719,2),"ok","error")</f>
        <v>0</v>
      </c>
    </row>
    <row r="4720" spans="1:26" x14ac:dyDescent="0.3">
      <c r="A4720" t="s">
        <v>6444</v>
      </c>
      <c r="B4720" s="4">
        <v>45804</v>
      </c>
      <c r="C4720" t="s">
        <v>2675</v>
      </c>
      <c r="D4720" t="s">
        <v>2676</v>
      </c>
      <c r="E4720" t="s">
        <v>40</v>
      </c>
      <c r="F4720" t="s">
        <v>41</v>
      </c>
      <c r="G4720" t="s">
        <v>29</v>
      </c>
      <c r="H4720" t="s">
        <v>30</v>
      </c>
      <c r="I4720" s="6">
        <v>1</v>
      </c>
      <c r="J4720" s="6">
        <v>1199</v>
      </c>
      <c r="K4720" s="6">
        <v>1199</v>
      </c>
      <c r="L4720" s="6">
        <v>0.28000000000000003</v>
      </c>
      <c r="M4720" s="6">
        <v>335.72</v>
      </c>
      <c r="N4720" s="6">
        <v>863.28</v>
      </c>
      <c r="O4720" s="6">
        <v>203.73</v>
      </c>
      <c r="P4720" t="s">
        <v>191</v>
      </c>
      <c r="Q4720" t="s">
        <v>187</v>
      </c>
      <c r="R4720" t="s">
        <v>160</v>
      </c>
      <c r="S4720" t="s">
        <v>107</v>
      </c>
      <c r="T4720" t="s">
        <v>46</v>
      </c>
      <c r="U4720" s="13">
        <f t="shared" si="292"/>
        <v>2025</v>
      </c>
      <c r="V4720" s="13">
        <f t="shared" si="293"/>
        <v>5</v>
      </c>
      <c r="W4720" s="20" t="str">
        <f t="shared" si="294"/>
        <v>May</v>
      </c>
      <c r="X4720">
        <v>0.23599999999999999</v>
      </c>
      <c r="Y4720" s="6">
        <f t="shared" si="295"/>
        <v>527.55999999999995</v>
      </c>
      <c r="Z4720" cm="1">
        <f t="array" aca="1" ref="Z4720" ca="1">IF(roud(N4720,2)=ROUND(Z4720,2),"ok","error")</f>
        <v>0</v>
      </c>
    </row>
    <row r="4721" spans="1:26" x14ac:dyDescent="0.3">
      <c r="A4721" t="s">
        <v>6445</v>
      </c>
      <c r="B4721" s="4">
        <v>45414</v>
      </c>
      <c r="C4721" t="s">
        <v>649</v>
      </c>
      <c r="D4721" t="s">
        <v>650</v>
      </c>
      <c r="E4721" t="s">
        <v>212</v>
      </c>
      <c r="F4721" t="s">
        <v>213</v>
      </c>
      <c r="G4721" t="s">
        <v>214</v>
      </c>
      <c r="H4721" t="s">
        <v>215</v>
      </c>
      <c r="I4721" s="6">
        <v>3</v>
      </c>
      <c r="J4721" s="6">
        <v>599</v>
      </c>
      <c r="K4721" s="6">
        <v>1797</v>
      </c>
      <c r="L4721" s="6">
        <v>0.13</v>
      </c>
      <c r="M4721" s="6">
        <v>233.61</v>
      </c>
      <c r="N4721" s="6">
        <v>1563.39</v>
      </c>
      <c r="O4721" s="6">
        <v>533.12</v>
      </c>
      <c r="P4721" t="s">
        <v>63</v>
      </c>
      <c r="Q4721" t="s">
        <v>64</v>
      </c>
      <c r="R4721" t="s">
        <v>65</v>
      </c>
      <c r="S4721" t="s">
        <v>98</v>
      </c>
      <c r="T4721" t="s">
        <v>35</v>
      </c>
      <c r="U4721" s="13">
        <f t="shared" si="292"/>
        <v>2024</v>
      </c>
      <c r="V4721" s="13">
        <f t="shared" si="293"/>
        <v>5</v>
      </c>
      <c r="W4721" s="20" t="str">
        <f t="shared" si="294"/>
        <v>May</v>
      </c>
      <c r="X4721">
        <v>0.34100000000000003</v>
      </c>
      <c r="Y4721" s="6">
        <f t="shared" si="295"/>
        <v>1329.78</v>
      </c>
      <c r="Z4721" cm="1">
        <f t="array" aca="1" ref="Z4721" ca="1">IF(roud(N4721,2)=ROUND(Z4721,2),"ok","error")</f>
        <v>0</v>
      </c>
    </row>
    <row r="4722" spans="1:26" x14ac:dyDescent="0.3">
      <c r="A4722" t="s">
        <v>6446</v>
      </c>
      <c r="B4722" s="4">
        <v>45989</v>
      </c>
      <c r="C4722" t="s">
        <v>1124</v>
      </c>
      <c r="D4722" t="s">
        <v>1125</v>
      </c>
      <c r="E4722" t="s">
        <v>121</v>
      </c>
      <c r="F4722" t="s">
        <v>122</v>
      </c>
      <c r="G4722" t="s">
        <v>61</v>
      </c>
      <c r="H4722" t="s">
        <v>123</v>
      </c>
      <c r="I4722" s="6">
        <v>2</v>
      </c>
      <c r="J4722" s="6">
        <v>24999</v>
      </c>
      <c r="K4722" s="6">
        <v>49998</v>
      </c>
      <c r="L4722" s="6">
        <v>0.18</v>
      </c>
      <c r="M4722" s="6">
        <v>8999.64</v>
      </c>
      <c r="N4722" s="6">
        <v>40998.36</v>
      </c>
      <c r="O4722" s="6">
        <v>4345.83</v>
      </c>
      <c r="P4722" t="s">
        <v>170</v>
      </c>
      <c r="Q4722" t="s">
        <v>171</v>
      </c>
      <c r="R4722" t="s">
        <v>44</v>
      </c>
      <c r="S4722" t="s">
        <v>98</v>
      </c>
      <c r="T4722" t="s">
        <v>35</v>
      </c>
      <c r="U4722" s="13">
        <f t="shared" si="292"/>
        <v>2025</v>
      </c>
      <c r="V4722" s="13">
        <f t="shared" si="293"/>
        <v>11</v>
      </c>
      <c r="W4722" s="20" t="str">
        <f t="shared" si="294"/>
        <v>November</v>
      </c>
      <c r="X4722">
        <v>0.106</v>
      </c>
      <c r="Y4722" s="6">
        <f t="shared" si="295"/>
        <v>31998.720000000001</v>
      </c>
      <c r="Z4722" cm="1">
        <f t="array" aca="1" ref="Z4722" ca="1">IF(roud(N4722,2)=ROUND(Z4722,2),"ok","error")</f>
        <v>0</v>
      </c>
    </row>
    <row r="4723" spans="1:26" x14ac:dyDescent="0.3">
      <c r="A4723" t="s">
        <v>6447</v>
      </c>
      <c r="B4723" s="4">
        <v>45682</v>
      </c>
      <c r="C4723" t="s">
        <v>2809</v>
      </c>
      <c r="D4723" t="s">
        <v>2810</v>
      </c>
      <c r="E4723" t="s">
        <v>69</v>
      </c>
      <c r="F4723" t="s">
        <v>70</v>
      </c>
      <c r="G4723" t="s">
        <v>61</v>
      </c>
      <c r="H4723" t="s">
        <v>71</v>
      </c>
      <c r="I4723" s="6">
        <v>4</v>
      </c>
      <c r="J4723" s="6">
        <v>1299</v>
      </c>
      <c r="K4723" s="6">
        <v>5196</v>
      </c>
      <c r="L4723" s="6">
        <v>0.08</v>
      </c>
      <c r="M4723" s="6">
        <v>415.68</v>
      </c>
      <c r="N4723" s="6">
        <v>4780.32</v>
      </c>
      <c r="O4723" s="6">
        <v>650.12</v>
      </c>
      <c r="P4723" t="s">
        <v>191</v>
      </c>
      <c r="Q4723" t="s">
        <v>187</v>
      </c>
      <c r="R4723" t="s">
        <v>160</v>
      </c>
      <c r="S4723" t="s">
        <v>34</v>
      </c>
      <c r="T4723" t="s">
        <v>35</v>
      </c>
      <c r="U4723" s="13">
        <f t="shared" si="292"/>
        <v>2025</v>
      </c>
      <c r="V4723" s="13">
        <f t="shared" si="293"/>
        <v>1</v>
      </c>
      <c r="W4723" s="20" t="str">
        <f t="shared" si="294"/>
        <v>January</v>
      </c>
      <c r="X4723">
        <v>0.13600000000000001</v>
      </c>
      <c r="Y4723" s="6">
        <f t="shared" si="295"/>
        <v>4364.6400000000003</v>
      </c>
      <c r="Z4723" cm="1">
        <f t="array" aca="1" ref="Z4723" ca="1">IF(roud(N4723,2)=ROUND(Z4723,2),"ok","error")</f>
        <v>0</v>
      </c>
    </row>
    <row r="4724" spans="1:26" x14ac:dyDescent="0.3">
      <c r="A4724" t="s">
        <v>6448</v>
      </c>
      <c r="B4724" s="4">
        <v>45834</v>
      </c>
      <c r="C4724" t="s">
        <v>1694</v>
      </c>
      <c r="D4724" t="s">
        <v>1695</v>
      </c>
      <c r="E4724" t="s">
        <v>198</v>
      </c>
      <c r="F4724" t="s">
        <v>199</v>
      </c>
      <c r="G4724" t="s">
        <v>61</v>
      </c>
      <c r="H4724" t="s">
        <v>71</v>
      </c>
      <c r="I4724" s="6">
        <v>2</v>
      </c>
      <c r="J4724" s="6">
        <v>899</v>
      </c>
      <c r="K4724" s="6">
        <v>1798</v>
      </c>
      <c r="L4724" s="6">
        <v>0.13</v>
      </c>
      <c r="M4724" s="6">
        <v>233.74</v>
      </c>
      <c r="N4724" s="6">
        <v>1564.26</v>
      </c>
      <c r="O4724" s="6">
        <v>189.28</v>
      </c>
      <c r="P4724" t="s">
        <v>63</v>
      </c>
      <c r="Q4724" t="s">
        <v>64</v>
      </c>
      <c r="R4724" t="s">
        <v>65</v>
      </c>
      <c r="S4724" t="s">
        <v>45</v>
      </c>
      <c r="T4724" t="s">
        <v>35</v>
      </c>
      <c r="U4724" s="13">
        <f t="shared" si="292"/>
        <v>2025</v>
      </c>
      <c r="V4724" s="13">
        <f t="shared" si="293"/>
        <v>6</v>
      </c>
      <c r="W4724" s="20" t="str">
        <f t="shared" si="294"/>
        <v>June</v>
      </c>
      <c r="X4724">
        <v>0.121</v>
      </c>
      <c r="Y4724" s="6">
        <f t="shared" si="295"/>
        <v>1330.52</v>
      </c>
      <c r="Z4724" cm="1">
        <f t="array" aca="1" ref="Z4724" ca="1">IF(roud(N4724,2)=ROUND(Z4724,2),"ok","error")</f>
        <v>0</v>
      </c>
    </row>
    <row r="4725" spans="1:26" x14ac:dyDescent="0.3">
      <c r="A4725" t="s">
        <v>6449</v>
      </c>
      <c r="B4725" s="4">
        <v>45597</v>
      </c>
      <c r="C4725" t="s">
        <v>780</v>
      </c>
      <c r="D4725" t="s">
        <v>781</v>
      </c>
      <c r="E4725" t="s">
        <v>492</v>
      </c>
      <c r="F4725" t="s">
        <v>493</v>
      </c>
      <c r="G4725" t="s">
        <v>214</v>
      </c>
      <c r="H4725" t="s">
        <v>494</v>
      </c>
      <c r="I4725" s="6">
        <v>2</v>
      </c>
      <c r="J4725" s="6">
        <v>1499</v>
      </c>
      <c r="K4725" s="6">
        <v>2998</v>
      </c>
      <c r="L4725" s="6">
        <v>0.13</v>
      </c>
      <c r="M4725" s="6">
        <v>389.74</v>
      </c>
      <c r="N4725" s="6">
        <v>2608.2600000000002</v>
      </c>
      <c r="O4725" s="6">
        <v>889.42</v>
      </c>
      <c r="P4725" t="s">
        <v>144</v>
      </c>
      <c r="Q4725" t="s">
        <v>145</v>
      </c>
      <c r="R4725" t="s">
        <v>65</v>
      </c>
      <c r="S4725" t="s">
        <v>45</v>
      </c>
      <c r="T4725" t="s">
        <v>55</v>
      </c>
      <c r="U4725" s="13">
        <f t="shared" si="292"/>
        <v>2024</v>
      </c>
      <c r="V4725" s="13">
        <f t="shared" si="293"/>
        <v>11</v>
      </c>
      <c r="W4725" s="20" t="str">
        <f t="shared" si="294"/>
        <v>November</v>
      </c>
      <c r="X4725">
        <v>0.34100000000000003</v>
      </c>
      <c r="Y4725" s="6">
        <f t="shared" si="295"/>
        <v>2218.52</v>
      </c>
      <c r="Z4725" cm="1">
        <f t="array" aca="1" ref="Z4725" ca="1">IF(roud(N4725,2)=ROUND(Z4725,2),"ok","error")</f>
        <v>0</v>
      </c>
    </row>
    <row r="4726" spans="1:26" x14ac:dyDescent="0.3">
      <c r="A4726" t="s">
        <v>6450</v>
      </c>
      <c r="B4726" s="4">
        <v>45715</v>
      </c>
      <c r="C4726" t="s">
        <v>2120</v>
      </c>
      <c r="D4726" t="s">
        <v>2121</v>
      </c>
      <c r="E4726" t="s">
        <v>50</v>
      </c>
      <c r="F4726" t="s">
        <v>51</v>
      </c>
      <c r="G4726" t="s">
        <v>52</v>
      </c>
      <c r="H4726" t="s">
        <v>53</v>
      </c>
      <c r="I4726" s="6">
        <v>1</v>
      </c>
      <c r="J4726" s="6">
        <v>2999</v>
      </c>
      <c r="K4726" s="6">
        <v>2999</v>
      </c>
      <c r="L4726" s="6">
        <v>0.08</v>
      </c>
      <c r="M4726" s="6">
        <v>239.92</v>
      </c>
      <c r="N4726" s="6">
        <v>2759.08</v>
      </c>
      <c r="O4726" s="6">
        <v>595.96</v>
      </c>
      <c r="P4726" t="s">
        <v>89</v>
      </c>
      <c r="Q4726" t="s">
        <v>90</v>
      </c>
      <c r="R4726" t="s">
        <v>65</v>
      </c>
      <c r="S4726" t="s">
        <v>34</v>
      </c>
      <c r="T4726" t="s">
        <v>35</v>
      </c>
      <c r="U4726" s="13">
        <f t="shared" si="292"/>
        <v>2025</v>
      </c>
      <c r="V4726" s="13">
        <f t="shared" si="293"/>
        <v>2</v>
      </c>
      <c r="W4726" s="20" t="str">
        <f t="shared" si="294"/>
        <v>February</v>
      </c>
      <c r="X4726">
        <v>0.216</v>
      </c>
      <c r="Y4726" s="6">
        <f t="shared" si="295"/>
        <v>2519.16</v>
      </c>
      <c r="Z4726" cm="1">
        <f t="array" aca="1" ref="Z4726" ca="1">IF(roud(N4726,2)=ROUND(Z4726,2),"ok","error")</f>
        <v>0</v>
      </c>
    </row>
    <row r="4727" spans="1:26" x14ac:dyDescent="0.3">
      <c r="A4727" t="s">
        <v>6451</v>
      </c>
      <c r="B4727" s="4">
        <v>45347</v>
      </c>
      <c r="C4727" t="s">
        <v>1939</v>
      </c>
      <c r="D4727" t="s">
        <v>1940</v>
      </c>
      <c r="E4727" t="s">
        <v>484</v>
      </c>
      <c r="F4727" t="s">
        <v>485</v>
      </c>
      <c r="G4727" t="s">
        <v>113</v>
      </c>
      <c r="H4727" t="s">
        <v>169</v>
      </c>
      <c r="I4727" s="6">
        <v>1</v>
      </c>
      <c r="J4727" s="6">
        <v>1599</v>
      </c>
      <c r="K4727" s="6">
        <v>1599</v>
      </c>
      <c r="L4727" s="6">
        <v>0.13</v>
      </c>
      <c r="M4727" s="6">
        <v>207.87</v>
      </c>
      <c r="N4727" s="6">
        <v>1391.13</v>
      </c>
      <c r="O4727" s="6">
        <v>335.26</v>
      </c>
      <c r="P4727" t="s">
        <v>170</v>
      </c>
      <c r="Q4727" t="s">
        <v>171</v>
      </c>
      <c r="R4727" t="s">
        <v>44</v>
      </c>
      <c r="S4727" t="s">
        <v>98</v>
      </c>
      <c r="T4727" t="s">
        <v>35</v>
      </c>
      <c r="U4727" s="13">
        <f t="shared" si="292"/>
        <v>2024</v>
      </c>
      <c r="V4727" s="13">
        <f t="shared" si="293"/>
        <v>2</v>
      </c>
      <c r="W4727" s="20" t="str">
        <f t="shared" si="294"/>
        <v>February</v>
      </c>
      <c r="X4727">
        <v>0.24099999999999999</v>
      </c>
      <c r="Y4727" s="6">
        <f t="shared" si="295"/>
        <v>1183.26</v>
      </c>
      <c r="Z4727" cm="1">
        <f t="array" aca="1" ref="Z4727" ca="1">IF(roud(N4727,2)=ROUND(Z4727,2),"ok","error")</f>
        <v>0</v>
      </c>
    </row>
    <row r="4728" spans="1:26" x14ac:dyDescent="0.3">
      <c r="A4728" t="s">
        <v>6452</v>
      </c>
      <c r="B4728" s="4">
        <v>45446</v>
      </c>
      <c r="C4728" t="s">
        <v>2006</v>
      </c>
      <c r="D4728" t="s">
        <v>2007</v>
      </c>
      <c r="E4728" t="s">
        <v>50</v>
      </c>
      <c r="F4728" t="s">
        <v>51</v>
      </c>
      <c r="G4728" t="s">
        <v>52</v>
      </c>
      <c r="H4728" t="s">
        <v>53</v>
      </c>
      <c r="I4728" s="6">
        <v>4</v>
      </c>
      <c r="J4728" s="6">
        <v>2999</v>
      </c>
      <c r="K4728" s="6">
        <v>11996</v>
      </c>
      <c r="L4728" s="6">
        <v>0.13</v>
      </c>
      <c r="M4728" s="6">
        <v>1559.48</v>
      </c>
      <c r="N4728" s="6">
        <v>10436.52</v>
      </c>
      <c r="O4728" s="6">
        <v>2097.7399999999998</v>
      </c>
      <c r="P4728" t="s">
        <v>158</v>
      </c>
      <c r="Q4728" t="s">
        <v>159</v>
      </c>
      <c r="R4728" t="s">
        <v>160</v>
      </c>
      <c r="S4728" t="s">
        <v>45</v>
      </c>
      <c r="T4728" t="s">
        <v>35</v>
      </c>
      <c r="U4728" s="13">
        <f t="shared" si="292"/>
        <v>2024</v>
      </c>
      <c r="V4728" s="13">
        <f t="shared" si="293"/>
        <v>6</v>
      </c>
      <c r="W4728" s="20" t="str">
        <f t="shared" si="294"/>
        <v>June</v>
      </c>
      <c r="X4728">
        <v>0.20100000000000001</v>
      </c>
      <c r="Y4728" s="6">
        <f t="shared" si="295"/>
        <v>8877.0400000000009</v>
      </c>
      <c r="Z4728" cm="1">
        <f t="array" aca="1" ref="Z4728" ca="1">IF(roud(N4728,2)=ROUND(Z4728,2),"ok","error")</f>
        <v>0</v>
      </c>
    </row>
    <row r="4729" spans="1:26" x14ac:dyDescent="0.3">
      <c r="A4729" t="s">
        <v>6453</v>
      </c>
      <c r="B4729" s="4">
        <v>45432</v>
      </c>
      <c r="C4729" t="s">
        <v>2349</v>
      </c>
      <c r="D4729" t="s">
        <v>2350</v>
      </c>
      <c r="E4729" t="s">
        <v>86</v>
      </c>
      <c r="F4729" t="s">
        <v>87</v>
      </c>
      <c r="G4729" t="s">
        <v>29</v>
      </c>
      <c r="H4729" t="s">
        <v>88</v>
      </c>
      <c r="I4729" s="6">
        <v>3</v>
      </c>
      <c r="J4729" s="6">
        <v>1299</v>
      </c>
      <c r="K4729" s="6">
        <v>3897</v>
      </c>
      <c r="L4729" s="6">
        <v>0.13</v>
      </c>
      <c r="M4729" s="6">
        <v>506.61</v>
      </c>
      <c r="N4729" s="6">
        <v>3390.39</v>
      </c>
      <c r="O4729" s="6">
        <v>952.7</v>
      </c>
      <c r="P4729" t="s">
        <v>31</v>
      </c>
      <c r="Q4729" t="s">
        <v>32</v>
      </c>
      <c r="R4729" t="s">
        <v>33</v>
      </c>
      <c r="S4729" t="s">
        <v>45</v>
      </c>
      <c r="T4729" t="s">
        <v>55</v>
      </c>
      <c r="U4729" s="13">
        <f t="shared" si="292"/>
        <v>2024</v>
      </c>
      <c r="V4729" s="13">
        <f t="shared" si="293"/>
        <v>5</v>
      </c>
      <c r="W4729" s="20" t="str">
        <f t="shared" si="294"/>
        <v>May</v>
      </c>
      <c r="X4729">
        <v>0.28100000000000003</v>
      </c>
      <c r="Y4729" s="6">
        <f t="shared" si="295"/>
        <v>2883.78</v>
      </c>
      <c r="Z4729" cm="1">
        <f t="array" aca="1" ref="Z4729" ca="1">IF(roud(N4729,2)=ROUND(Z4729,2),"ok","error")</f>
        <v>0</v>
      </c>
    </row>
    <row r="4730" spans="1:26" x14ac:dyDescent="0.3">
      <c r="A4730" t="s">
        <v>6454</v>
      </c>
      <c r="B4730" s="4">
        <v>45497</v>
      </c>
      <c r="C4730" t="s">
        <v>173</v>
      </c>
      <c r="D4730" t="s">
        <v>174</v>
      </c>
      <c r="E4730" t="s">
        <v>258</v>
      </c>
      <c r="F4730" t="s">
        <v>259</v>
      </c>
      <c r="G4730" t="s">
        <v>214</v>
      </c>
      <c r="H4730" t="s">
        <v>260</v>
      </c>
      <c r="I4730" s="6">
        <v>2</v>
      </c>
      <c r="J4730" s="6">
        <v>399</v>
      </c>
      <c r="K4730" s="6">
        <v>798</v>
      </c>
      <c r="L4730" s="6">
        <v>0.18</v>
      </c>
      <c r="M4730" s="6">
        <v>143.63999999999999</v>
      </c>
      <c r="N4730" s="6">
        <v>654.36</v>
      </c>
      <c r="O4730" s="6">
        <v>213.32</v>
      </c>
      <c r="P4730" t="s">
        <v>63</v>
      </c>
      <c r="Q4730" t="s">
        <v>64</v>
      </c>
      <c r="R4730" t="s">
        <v>65</v>
      </c>
      <c r="S4730" t="s">
        <v>45</v>
      </c>
      <c r="T4730" t="s">
        <v>35</v>
      </c>
      <c r="U4730" s="13">
        <f t="shared" si="292"/>
        <v>2024</v>
      </c>
      <c r="V4730" s="13">
        <f t="shared" si="293"/>
        <v>7</v>
      </c>
      <c r="W4730" s="20" t="str">
        <f t="shared" si="294"/>
        <v>July</v>
      </c>
      <c r="X4730">
        <v>0.32600000000000001</v>
      </c>
      <c r="Y4730" s="6">
        <f t="shared" si="295"/>
        <v>510.72</v>
      </c>
      <c r="Z4730" cm="1">
        <f t="array" aca="1" ref="Z4730" ca="1">IF(roud(N4730,2)=ROUND(Z4730,2),"ok","error")</f>
        <v>0</v>
      </c>
    </row>
    <row r="4731" spans="1:26" x14ac:dyDescent="0.3">
      <c r="A4731" t="s">
        <v>6455</v>
      </c>
      <c r="B4731" s="4">
        <v>45642</v>
      </c>
      <c r="C4731" t="s">
        <v>3951</v>
      </c>
      <c r="D4731" t="s">
        <v>3952</v>
      </c>
      <c r="E4731" t="s">
        <v>69</v>
      </c>
      <c r="F4731" t="s">
        <v>70</v>
      </c>
      <c r="G4731" t="s">
        <v>61</v>
      </c>
      <c r="H4731" t="s">
        <v>71</v>
      </c>
      <c r="I4731" s="6">
        <v>1</v>
      </c>
      <c r="J4731" s="6">
        <v>1299</v>
      </c>
      <c r="K4731" s="6">
        <v>1299</v>
      </c>
      <c r="L4731" s="6">
        <v>0.13</v>
      </c>
      <c r="M4731" s="6">
        <v>168.87</v>
      </c>
      <c r="N4731" s="6">
        <v>1130.1300000000001</v>
      </c>
      <c r="O4731" s="6">
        <v>136.75</v>
      </c>
      <c r="P4731" t="s">
        <v>144</v>
      </c>
      <c r="Q4731" t="s">
        <v>145</v>
      </c>
      <c r="R4731" t="s">
        <v>65</v>
      </c>
      <c r="S4731" t="s">
        <v>107</v>
      </c>
      <c r="T4731" t="s">
        <v>35</v>
      </c>
      <c r="U4731" s="13">
        <f t="shared" si="292"/>
        <v>2024</v>
      </c>
      <c r="V4731" s="13">
        <f t="shared" si="293"/>
        <v>12</v>
      </c>
      <c r="W4731" s="20" t="str">
        <f t="shared" si="294"/>
        <v>December</v>
      </c>
      <c r="X4731">
        <v>0.121</v>
      </c>
      <c r="Y4731" s="6">
        <f t="shared" si="295"/>
        <v>961.26</v>
      </c>
      <c r="Z4731" cm="1">
        <f t="array" aca="1" ref="Z4731" ca="1">IF(roud(N4731,2)=ROUND(Z4731,2),"ok","error")</f>
        <v>0</v>
      </c>
    </row>
    <row r="4732" spans="1:26" x14ac:dyDescent="0.3">
      <c r="A4732" t="s">
        <v>6456</v>
      </c>
      <c r="B4732" s="4">
        <v>45711</v>
      </c>
      <c r="C4732" t="s">
        <v>579</v>
      </c>
      <c r="D4732" t="s">
        <v>580</v>
      </c>
      <c r="E4732" t="s">
        <v>302</v>
      </c>
      <c r="F4732" t="s">
        <v>303</v>
      </c>
      <c r="G4732" t="s">
        <v>29</v>
      </c>
      <c r="H4732" t="s">
        <v>304</v>
      </c>
      <c r="I4732" s="6">
        <v>1</v>
      </c>
      <c r="J4732" s="6">
        <v>1799</v>
      </c>
      <c r="K4732" s="6">
        <v>1799</v>
      </c>
      <c r="L4732" s="6">
        <v>0.03</v>
      </c>
      <c r="M4732" s="6">
        <v>53.97</v>
      </c>
      <c r="N4732" s="6">
        <v>1745.03</v>
      </c>
      <c r="O4732" s="6">
        <v>542.70000000000005</v>
      </c>
      <c r="P4732" t="s">
        <v>105</v>
      </c>
      <c r="Q4732" t="s">
        <v>106</v>
      </c>
      <c r="R4732" t="s">
        <v>44</v>
      </c>
      <c r="S4732" t="s">
        <v>45</v>
      </c>
      <c r="T4732" t="s">
        <v>35</v>
      </c>
      <c r="U4732" s="13">
        <f t="shared" si="292"/>
        <v>2025</v>
      </c>
      <c r="V4732" s="13">
        <f t="shared" si="293"/>
        <v>2</v>
      </c>
      <c r="W4732" s="20" t="str">
        <f t="shared" si="294"/>
        <v>February</v>
      </c>
      <c r="X4732">
        <v>0.311</v>
      </c>
      <c r="Y4732" s="6">
        <f t="shared" si="295"/>
        <v>1691.06</v>
      </c>
      <c r="Z4732" cm="1">
        <f t="array" aca="1" ref="Z4732" ca="1">IF(roud(N4732,2)=ROUND(Z4732,2),"ok","error")</f>
        <v>0</v>
      </c>
    </row>
    <row r="4733" spans="1:26" x14ac:dyDescent="0.3">
      <c r="A4733" t="s">
        <v>6457</v>
      </c>
      <c r="B4733" s="4">
        <v>45875</v>
      </c>
      <c r="C4733" t="s">
        <v>2225</v>
      </c>
      <c r="D4733" t="s">
        <v>2226</v>
      </c>
      <c r="E4733" t="s">
        <v>273</v>
      </c>
      <c r="F4733" t="s">
        <v>274</v>
      </c>
      <c r="G4733" t="s">
        <v>29</v>
      </c>
      <c r="H4733" t="s">
        <v>88</v>
      </c>
      <c r="I4733" s="6">
        <v>1</v>
      </c>
      <c r="J4733" s="6">
        <v>2499</v>
      </c>
      <c r="K4733" s="6">
        <v>2499</v>
      </c>
      <c r="L4733" s="6">
        <v>0.13</v>
      </c>
      <c r="M4733" s="6">
        <v>324.87</v>
      </c>
      <c r="N4733" s="6">
        <v>2174.13</v>
      </c>
      <c r="O4733" s="6">
        <v>610.92999999999995</v>
      </c>
      <c r="P4733" t="s">
        <v>170</v>
      </c>
      <c r="Q4733" t="s">
        <v>171</v>
      </c>
      <c r="R4733" t="s">
        <v>44</v>
      </c>
      <c r="S4733" t="s">
        <v>107</v>
      </c>
      <c r="T4733" t="s">
        <v>35</v>
      </c>
      <c r="U4733" s="13">
        <f t="shared" si="292"/>
        <v>2025</v>
      </c>
      <c r="V4733" s="13">
        <f t="shared" si="293"/>
        <v>8</v>
      </c>
      <c r="W4733" s="20" t="str">
        <f t="shared" si="294"/>
        <v>August</v>
      </c>
      <c r="X4733">
        <v>0.28100000000000003</v>
      </c>
      <c r="Y4733" s="6">
        <f t="shared" si="295"/>
        <v>1849.26</v>
      </c>
      <c r="Z4733" cm="1">
        <f t="array" aca="1" ref="Z4733" ca="1">IF(roud(N4733,2)=ROUND(Z4733,2),"ok","error")</f>
        <v>0</v>
      </c>
    </row>
    <row r="4734" spans="1:26" x14ac:dyDescent="0.3">
      <c r="A4734" t="s">
        <v>6458</v>
      </c>
      <c r="B4734" s="4">
        <v>45760</v>
      </c>
      <c r="C4734" t="s">
        <v>4294</v>
      </c>
      <c r="D4734" t="s">
        <v>4295</v>
      </c>
      <c r="E4734" t="s">
        <v>258</v>
      </c>
      <c r="F4734" t="s">
        <v>259</v>
      </c>
      <c r="G4734" t="s">
        <v>214</v>
      </c>
      <c r="H4734" t="s">
        <v>260</v>
      </c>
      <c r="I4734" s="6">
        <v>2</v>
      </c>
      <c r="J4734" s="6">
        <v>399</v>
      </c>
      <c r="K4734" s="6">
        <v>798</v>
      </c>
      <c r="L4734" s="6">
        <v>0.08</v>
      </c>
      <c r="M4734" s="6">
        <v>63.84</v>
      </c>
      <c r="N4734" s="6">
        <v>734.16</v>
      </c>
      <c r="O4734" s="6">
        <v>261.36</v>
      </c>
      <c r="P4734" t="s">
        <v>105</v>
      </c>
      <c r="Q4734" t="s">
        <v>106</v>
      </c>
      <c r="R4734" t="s">
        <v>44</v>
      </c>
      <c r="S4734" t="s">
        <v>45</v>
      </c>
      <c r="T4734" t="s">
        <v>55</v>
      </c>
      <c r="U4734" s="13">
        <f t="shared" si="292"/>
        <v>2025</v>
      </c>
      <c r="V4734" s="13">
        <f t="shared" si="293"/>
        <v>4</v>
      </c>
      <c r="W4734" s="20" t="str">
        <f t="shared" si="294"/>
        <v>April</v>
      </c>
      <c r="X4734">
        <v>0.35599999999999998</v>
      </c>
      <c r="Y4734" s="6">
        <f t="shared" si="295"/>
        <v>670.32</v>
      </c>
      <c r="Z4734" cm="1">
        <f t="array" aca="1" ref="Z4734" ca="1">IF(roud(N4734,2)=ROUND(Z4734,2),"ok","error")</f>
        <v>0</v>
      </c>
    </row>
    <row r="4735" spans="1:26" x14ac:dyDescent="0.3">
      <c r="A4735" t="s">
        <v>6459</v>
      </c>
      <c r="B4735" s="4">
        <v>45438</v>
      </c>
      <c r="C4735" t="s">
        <v>546</v>
      </c>
      <c r="D4735" t="s">
        <v>547</v>
      </c>
      <c r="E4735" t="s">
        <v>86</v>
      </c>
      <c r="F4735" t="s">
        <v>87</v>
      </c>
      <c r="G4735" t="s">
        <v>29</v>
      </c>
      <c r="H4735" t="s">
        <v>88</v>
      </c>
      <c r="I4735" s="6">
        <v>1</v>
      </c>
      <c r="J4735" s="6">
        <v>1299</v>
      </c>
      <c r="K4735" s="6">
        <v>1299</v>
      </c>
      <c r="L4735" s="6">
        <v>0.13</v>
      </c>
      <c r="M4735" s="6">
        <v>168.87</v>
      </c>
      <c r="N4735" s="6">
        <v>1130.1300000000001</v>
      </c>
      <c r="O4735" s="6">
        <v>317.57</v>
      </c>
      <c r="P4735" t="s">
        <v>105</v>
      </c>
      <c r="Q4735" t="s">
        <v>106</v>
      </c>
      <c r="R4735" t="s">
        <v>44</v>
      </c>
      <c r="S4735" t="s">
        <v>45</v>
      </c>
      <c r="T4735" t="s">
        <v>35</v>
      </c>
      <c r="U4735" s="13">
        <f t="shared" si="292"/>
        <v>2024</v>
      </c>
      <c r="V4735" s="13">
        <f t="shared" si="293"/>
        <v>5</v>
      </c>
      <c r="W4735" s="20" t="str">
        <f t="shared" si="294"/>
        <v>May</v>
      </c>
      <c r="X4735">
        <v>0.28100000000000003</v>
      </c>
      <c r="Y4735" s="6">
        <f t="shared" si="295"/>
        <v>961.26</v>
      </c>
      <c r="Z4735" cm="1">
        <f t="array" aca="1" ref="Z4735" ca="1">IF(roud(N4735,2)=ROUND(Z4735,2),"ok","error")</f>
        <v>0</v>
      </c>
    </row>
    <row r="4736" spans="1:26" x14ac:dyDescent="0.3">
      <c r="A4736" t="s">
        <v>6460</v>
      </c>
      <c r="B4736" s="4">
        <v>45615</v>
      </c>
      <c r="C4736" t="s">
        <v>1231</v>
      </c>
      <c r="D4736" t="s">
        <v>1232</v>
      </c>
      <c r="E4736" t="s">
        <v>198</v>
      </c>
      <c r="F4736" t="s">
        <v>199</v>
      </c>
      <c r="G4736" t="s">
        <v>61</v>
      </c>
      <c r="H4736" t="s">
        <v>71</v>
      </c>
      <c r="I4736" s="6">
        <v>1</v>
      </c>
      <c r="J4736" s="6">
        <v>899</v>
      </c>
      <c r="K4736" s="6">
        <v>899</v>
      </c>
      <c r="L4736" s="6">
        <v>0.18</v>
      </c>
      <c r="M4736" s="6">
        <v>161.82</v>
      </c>
      <c r="N4736" s="6">
        <v>737.18</v>
      </c>
      <c r="O4736" s="6">
        <v>78.14</v>
      </c>
      <c r="P4736" t="s">
        <v>170</v>
      </c>
      <c r="Q4736" t="s">
        <v>171</v>
      </c>
      <c r="R4736" t="s">
        <v>44</v>
      </c>
      <c r="S4736" t="s">
        <v>107</v>
      </c>
      <c r="T4736" t="s">
        <v>55</v>
      </c>
      <c r="U4736" s="13">
        <f t="shared" si="292"/>
        <v>2024</v>
      </c>
      <c r="V4736" s="13">
        <f t="shared" si="293"/>
        <v>11</v>
      </c>
      <c r="W4736" s="20" t="str">
        <f t="shared" si="294"/>
        <v>November</v>
      </c>
      <c r="X4736">
        <v>0.106</v>
      </c>
      <c r="Y4736" s="6">
        <f t="shared" si="295"/>
        <v>575.36</v>
      </c>
      <c r="Z4736" cm="1">
        <f t="array" aca="1" ref="Z4736" ca="1">IF(roud(N4736,2)=ROUND(Z4736,2),"ok","error")</f>
        <v>0</v>
      </c>
    </row>
    <row r="4737" spans="1:26" x14ac:dyDescent="0.3">
      <c r="A4737" t="s">
        <v>6461</v>
      </c>
      <c r="B4737" s="4">
        <v>45476</v>
      </c>
      <c r="C4737" t="s">
        <v>2325</v>
      </c>
      <c r="D4737" t="s">
        <v>2326</v>
      </c>
      <c r="E4737" t="s">
        <v>127</v>
      </c>
      <c r="F4737" t="s">
        <v>128</v>
      </c>
      <c r="G4737" t="s">
        <v>52</v>
      </c>
      <c r="H4737" t="s">
        <v>129</v>
      </c>
      <c r="I4737" s="6">
        <v>2</v>
      </c>
      <c r="J4737" s="6">
        <v>1299</v>
      </c>
      <c r="K4737" s="6">
        <v>2598</v>
      </c>
      <c r="L4737" s="6">
        <v>0.23</v>
      </c>
      <c r="M4737" s="6">
        <v>597.54</v>
      </c>
      <c r="N4737" s="6">
        <v>2000.46</v>
      </c>
      <c r="O4737" s="6">
        <v>342.08</v>
      </c>
      <c r="P4737" t="s">
        <v>63</v>
      </c>
      <c r="Q4737" t="s">
        <v>64</v>
      </c>
      <c r="R4737" t="s">
        <v>65</v>
      </c>
      <c r="S4737" t="s">
        <v>45</v>
      </c>
      <c r="T4737" t="s">
        <v>55</v>
      </c>
      <c r="U4737" s="13">
        <f t="shared" si="292"/>
        <v>2024</v>
      </c>
      <c r="V4737" s="13">
        <f t="shared" si="293"/>
        <v>7</v>
      </c>
      <c r="W4737" s="20" t="str">
        <f t="shared" si="294"/>
        <v>July</v>
      </c>
      <c r="X4737">
        <v>0.17100000000000001</v>
      </c>
      <c r="Y4737" s="6">
        <f t="shared" si="295"/>
        <v>1402.92</v>
      </c>
      <c r="Z4737" cm="1">
        <f t="array" aca="1" ref="Z4737" ca="1">IF(roud(N4737,2)=ROUND(Z4737,2),"ok","error")</f>
        <v>0</v>
      </c>
    </row>
    <row r="4738" spans="1:26" x14ac:dyDescent="0.3">
      <c r="A4738" t="s">
        <v>6462</v>
      </c>
      <c r="B4738" s="4">
        <v>45374</v>
      </c>
      <c r="C4738" t="s">
        <v>457</v>
      </c>
      <c r="D4738" t="s">
        <v>458</v>
      </c>
      <c r="E4738" t="s">
        <v>127</v>
      </c>
      <c r="F4738" t="s">
        <v>128</v>
      </c>
      <c r="G4738" t="s">
        <v>52</v>
      </c>
      <c r="H4738" t="s">
        <v>129</v>
      </c>
      <c r="I4738" s="6">
        <v>1</v>
      </c>
      <c r="J4738" s="6">
        <v>1299</v>
      </c>
      <c r="K4738" s="6">
        <v>1299</v>
      </c>
      <c r="L4738" s="6">
        <v>0.08</v>
      </c>
      <c r="M4738" s="6">
        <v>103.92</v>
      </c>
      <c r="N4738" s="6">
        <v>1195.08</v>
      </c>
      <c r="O4738" s="6">
        <v>258.14</v>
      </c>
      <c r="P4738" t="s">
        <v>63</v>
      </c>
      <c r="Q4738" t="s">
        <v>64</v>
      </c>
      <c r="R4738" t="s">
        <v>65</v>
      </c>
      <c r="S4738" t="s">
        <v>45</v>
      </c>
      <c r="T4738" t="s">
        <v>35</v>
      </c>
      <c r="U4738" s="13">
        <f t="shared" si="292"/>
        <v>2024</v>
      </c>
      <c r="V4738" s="13">
        <f t="shared" si="293"/>
        <v>3</v>
      </c>
      <c r="W4738" s="20" t="str">
        <f t="shared" si="294"/>
        <v>March</v>
      </c>
      <c r="X4738">
        <v>0.216</v>
      </c>
      <c r="Y4738" s="6">
        <f t="shared" si="295"/>
        <v>1091.1600000000001</v>
      </c>
      <c r="Z4738" cm="1">
        <f t="array" aca="1" ref="Z4738" ca="1">IF(roud(N4738,2)=ROUND(Z4738,2),"ok","error")</f>
        <v>0</v>
      </c>
    </row>
    <row r="4739" spans="1:26" x14ac:dyDescent="0.3">
      <c r="A4739" t="s">
        <v>6463</v>
      </c>
      <c r="B4739" s="4">
        <v>45791</v>
      </c>
      <c r="C4739" t="s">
        <v>454</v>
      </c>
      <c r="D4739" t="s">
        <v>455</v>
      </c>
      <c r="E4739" t="s">
        <v>111</v>
      </c>
      <c r="F4739" t="s">
        <v>112</v>
      </c>
      <c r="G4739" t="s">
        <v>113</v>
      </c>
      <c r="H4739" t="s">
        <v>114</v>
      </c>
      <c r="I4739" s="6">
        <v>1</v>
      </c>
      <c r="J4739" s="6">
        <v>999</v>
      </c>
      <c r="K4739" s="6">
        <v>999</v>
      </c>
      <c r="L4739" s="6">
        <v>0.13</v>
      </c>
      <c r="M4739" s="6">
        <v>129.87</v>
      </c>
      <c r="N4739" s="6">
        <v>869.13</v>
      </c>
      <c r="O4739" s="6">
        <v>209.46</v>
      </c>
      <c r="P4739" t="s">
        <v>105</v>
      </c>
      <c r="Q4739" t="s">
        <v>106</v>
      </c>
      <c r="R4739" t="s">
        <v>44</v>
      </c>
      <c r="S4739" t="s">
        <v>34</v>
      </c>
      <c r="T4739" t="s">
        <v>35</v>
      </c>
      <c r="U4739" s="13">
        <f t="shared" ref="U4739:U4802" si="296">YEAR(B4739)</f>
        <v>2025</v>
      </c>
      <c r="V4739" s="13">
        <f t="shared" ref="V4739:V4802" si="297">MONTH(B4739)</f>
        <v>5</v>
      </c>
      <c r="W4739" s="20" t="str">
        <f t="shared" ref="W4739:W4802" si="298">TEXT(B4739,"mmmm")</f>
        <v>May</v>
      </c>
      <c r="X4739">
        <v>0.24099999999999999</v>
      </c>
      <c r="Y4739" s="6">
        <f t="shared" ref="Y4739:Y4802" si="299">ROUND(N4739-(M4739),2)</f>
        <v>739.26</v>
      </c>
      <c r="Z4739" cm="1">
        <f t="array" aca="1" ref="Z4739" ca="1">IF(roud(N4739,2)=ROUND(Z4739,2),"ok","error")</f>
        <v>0</v>
      </c>
    </row>
    <row r="4740" spans="1:26" x14ac:dyDescent="0.3">
      <c r="A4740" t="s">
        <v>6464</v>
      </c>
      <c r="B4740" s="4">
        <v>45632</v>
      </c>
      <c r="C4740" t="s">
        <v>1844</v>
      </c>
      <c r="D4740" t="s">
        <v>1845</v>
      </c>
      <c r="E4740" t="s">
        <v>302</v>
      </c>
      <c r="F4740" t="s">
        <v>303</v>
      </c>
      <c r="G4740" t="s">
        <v>29</v>
      </c>
      <c r="H4740" t="s">
        <v>304</v>
      </c>
      <c r="I4740" s="6">
        <v>1</v>
      </c>
      <c r="J4740" s="6">
        <v>1799</v>
      </c>
      <c r="K4740" s="6">
        <v>1799</v>
      </c>
      <c r="L4740" s="6">
        <v>0.28000000000000003</v>
      </c>
      <c r="M4740" s="6">
        <v>503.72</v>
      </c>
      <c r="N4740" s="6">
        <v>1295.28</v>
      </c>
      <c r="O4740" s="6">
        <v>305.69</v>
      </c>
      <c r="P4740" t="s">
        <v>170</v>
      </c>
      <c r="Q4740" t="s">
        <v>171</v>
      </c>
      <c r="R4740" t="s">
        <v>44</v>
      </c>
      <c r="S4740" t="s">
        <v>98</v>
      </c>
      <c r="T4740" t="s">
        <v>55</v>
      </c>
      <c r="U4740" s="13">
        <f t="shared" si="296"/>
        <v>2024</v>
      </c>
      <c r="V4740" s="13">
        <f t="shared" si="297"/>
        <v>12</v>
      </c>
      <c r="W4740" s="20" t="str">
        <f t="shared" si="298"/>
        <v>December</v>
      </c>
      <c r="X4740">
        <v>0.23599999999999999</v>
      </c>
      <c r="Y4740" s="6">
        <f t="shared" si="299"/>
        <v>791.56</v>
      </c>
      <c r="Z4740" cm="1">
        <f t="array" aca="1" ref="Z4740" ca="1">IF(roud(N4740,2)=ROUND(Z4740,2),"ok","error")</f>
        <v>0</v>
      </c>
    </row>
    <row r="4741" spans="1:26" x14ac:dyDescent="0.3">
      <c r="A4741" t="s">
        <v>6465</v>
      </c>
      <c r="B4741" s="4">
        <v>45938</v>
      </c>
      <c r="C4741" t="s">
        <v>769</v>
      </c>
      <c r="D4741" t="s">
        <v>770</v>
      </c>
      <c r="E4741" t="s">
        <v>40</v>
      </c>
      <c r="F4741" t="s">
        <v>41</v>
      </c>
      <c r="G4741" t="s">
        <v>29</v>
      </c>
      <c r="H4741" t="s">
        <v>30</v>
      </c>
      <c r="I4741" s="6">
        <v>1</v>
      </c>
      <c r="J4741" s="6">
        <v>1199</v>
      </c>
      <c r="K4741" s="6">
        <v>1199</v>
      </c>
      <c r="L4741" s="6">
        <v>0.13</v>
      </c>
      <c r="M4741" s="6">
        <v>155.87</v>
      </c>
      <c r="N4741" s="6">
        <v>1043.1300000000001</v>
      </c>
      <c r="O4741" s="6">
        <v>293.12</v>
      </c>
      <c r="P4741" t="s">
        <v>82</v>
      </c>
      <c r="Q4741" t="s">
        <v>82</v>
      </c>
      <c r="R4741" t="s">
        <v>65</v>
      </c>
      <c r="S4741" t="s">
        <v>107</v>
      </c>
      <c r="T4741" t="s">
        <v>35</v>
      </c>
      <c r="U4741" s="13">
        <f t="shared" si="296"/>
        <v>2025</v>
      </c>
      <c r="V4741" s="13">
        <f t="shared" si="297"/>
        <v>10</v>
      </c>
      <c r="W4741" s="20" t="str">
        <f t="shared" si="298"/>
        <v>October</v>
      </c>
      <c r="X4741">
        <v>0.28100000000000003</v>
      </c>
      <c r="Y4741" s="6">
        <f t="shared" si="299"/>
        <v>887.26</v>
      </c>
      <c r="Z4741" cm="1">
        <f t="array" aca="1" ref="Z4741" ca="1">IF(roud(N4741,2)=ROUND(Z4741,2),"ok","error")</f>
        <v>0</v>
      </c>
    </row>
    <row r="4742" spans="1:26" x14ac:dyDescent="0.3">
      <c r="A4742" t="s">
        <v>6466</v>
      </c>
      <c r="B4742" s="4">
        <v>45473</v>
      </c>
      <c r="C4742" t="s">
        <v>730</v>
      </c>
      <c r="D4742" t="s">
        <v>731</v>
      </c>
      <c r="E4742" t="s">
        <v>111</v>
      </c>
      <c r="F4742" t="s">
        <v>112</v>
      </c>
      <c r="G4742" t="s">
        <v>113</v>
      </c>
      <c r="H4742" t="s">
        <v>114</v>
      </c>
      <c r="I4742" s="6">
        <v>2</v>
      </c>
      <c r="J4742" s="6">
        <v>999</v>
      </c>
      <c r="K4742" s="6">
        <v>1998</v>
      </c>
      <c r="L4742" s="6">
        <v>0.18</v>
      </c>
      <c r="M4742" s="6">
        <v>359.64</v>
      </c>
      <c r="N4742" s="6">
        <v>1638.36</v>
      </c>
      <c r="O4742" s="6">
        <v>370.27</v>
      </c>
      <c r="P4742" t="s">
        <v>89</v>
      </c>
      <c r="Q4742" t="s">
        <v>90</v>
      </c>
      <c r="R4742" t="s">
        <v>65</v>
      </c>
      <c r="S4742" t="s">
        <v>54</v>
      </c>
      <c r="T4742" t="s">
        <v>35</v>
      </c>
      <c r="U4742" s="13">
        <f t="shared" si="296"/>
        <v>2024</v>
      </c>
      <c r="V4742" s="13">
        <f t="shared" si="297"/>
        <v>6</v>
      </c>
      <c r="W4742" s="20" t="str">
        <f t="shared" si="298"/>
        <v>June</v>
      </c>
      <c r="X4742">
        <v>0.22600000000000001</v>
      </c>
      <c r="Y4742" s="6">
        <f t="shared" si="299"/>
        <v>1278.72</v>
      </c>
      <c r="Z4742" cm="1">
        <f t="array" aca="1" ref="Z4742" ca="1">IF(roud(N4742,2)=ROUND(Z4742,2),"ok","error")</f>
        <v>0</v>
      </c>
    </row>
    <row r="4743" spans="1:26" x14ac:dyDescent="0.3">
      <c r="A4743" t="s">
        <v>6467</v>
      </c>
      <c r="B4743" s="4">
        <v>45612</v>
      </c>
      <c r="C4743" t="s">
        <v>502</v>
      </c>
      <c r="D4743" t="s">
        <v>503</v>
      </c>
      <c r="E4743" t="s">
        <v>284</v>
      </c>
      <c r="F4743" t="s">
        <v>285</v>
      </c>
      <c r="G4743" t="s">
        <v>52</v>
      </c>
      <c r="H4743" t="s">
        <v>129</v>
      </c>
      <c r="I4743" s="6">
        <v>2</v>
      </c>
      <c r="J4743" s="6">
        <v>999</v>
      </c>
      <c r="K4743" s="6">
        <v>1998</v>
      </c>
      <c r="L4743" s="6">
        <v>0.13</v>
      </c>
      <c r="M4743" s="6">
        <v>259.74</v>
      </c>
      <c r="N4743" s="6">
        <v>1738.26</v>
      </c>
      <c r="O4743" s="6">
        <v>349.39</v>
      </c>
      <c r="P4743" t="s">
        <v>170</v>
      </c>
      <c r="Q4743" t="s">
        <v>171</v>
      </c>
      <c r="R4743" t="s">
        <v>44</v>
      </c>
      <c r="S4743" t="s">
        <v>107</v>
      </c>
      <c r="T4743" t="s">
        <v>35</v>
      </c>
      <c r="U4743" s="13">
        <f t="shared" si="296"/>
        <v>2024</v>
      </c>
      <c r="V4743" s="13">
        <f t="shared" si="297"/>
        <v>11</v>
      </c>
      <c r="W4743" s="20" t="str">
        <f t="shared" si="298"/>
        <v>November</v>
      </c>
      <c r="X4743">
        <v>0.20100000000000001</v>
      </c>
      <c r="Y4743" s="6">
        <f t="shared" si="299"/>
        <v>1478.52</v>
      </c>
      <c r="Z4743" cm="1">
        <f t="array" aca="1" ref="Z4743" ca="1">IF(roud(N4743,2)=ROUND(Z4743,2),"ok","error")</f>
        <v>0</v>
      </c>
    </row>
    <row r="4744" spans="1:26" x14ac:dyDescent="0.3">
      <c r="A4744" t="s">
        <v>6468</v>
      </c>
      <c r="B4744" s="4">
        <v>45941</v>
      </c>
      <c r="C4744" t="s">
        <v>3286</v>
      </c>
      <c r="D4744" t="s">
        <v>3287</v>
      </c>
      <c r="E4744" t="s">
        <v>484</v>
      </c>
      <c r="F4744" t="s">
        <v>485</v>
      </c>
      <c r="G4744" t="s">
        <v>113</v>
      </c>
      <c r="H4744" t="s">
        <v>169</v>
      </c>
      <c r="I4744" s="6">
        <v>3</v>
      </c>
      <c r="J4744" s="6">
        <v>1599</v>
      </c>
      <c r="K4744" s="6">
        <v>4797</v>
      </c>
      <c r="L4744" s="6">
        <v>0.13</v>
      </c>
      <c r="M4744" s="6">
        <v>623.61</v>
      </c>
      <c r="N4744" s="6">
        <v>4173.3900000000003</v>
      </c>
      <c r="O4744" s="6">
        <v>1005.79</v>
      </c>
      <c r="P4744" t="s">
        <v>144</v>
      </c>
      <c r="Q4744" t="s">
        <v>145</v>
      </c>
      <c r="R4744" t="s">
        <v>65</v>
      </c>
      <c r="S4744" t="s">
        <v>98</v>
      </c>
      <c r="T4744" t="s">
        <v>55</v>
      </c>
      <c r="U4744" s="13">
        <f t="shared" si="296"/>
        <v>2025</v>
      </c>
      <c r="V4744" s="13">
        <f t="shared" si="297"/>
        <v>10</v>
      </c>
      <c r="W4744" s="20" t="str">
        <f t="shared" si="298"/>
        <v>October</v>
      </c>
      <c r="X4744">
        <v>0.24099999999999999</v>
      </c>
      <c r="Y4744" s="6">
        <f t="shared" si="299"/>
        <v>3549.78</v>
      </c>
      <c r="Z4744" cm="1">
        <f t="array" aca="1" ref="Z4744" ca="1">IF(roud(N4744,2)=ROUND(Z4744,2),"ok","error")</f>
        <v>0</v>
      </c>
    </row>
    <row r="4745" spans="1:26" x14ac:dyDescent="0.3">
      <c r="A4745" t="s">
        <v>6469</v>
      </c>
      <c r="B4745" s="4">
        <v>45351</v>
      </c>
      <c r="C4745" t="s">
        <v>321</v>
      </c>
      <c r="D4745" t="s">
        <v>322</v>
      </c>
      <c r="E4745" t="s">
        <v>69</v>
      </c>
      <c r="F4745" t="s">
        <v>70</v>
      </c>
      <c r="G4745" t="s">
        <v>61</v>
      </c>
      <c r="H4745" t="s">
        <v>71</v>
      </c>
      <c r="I4745" s="6">
        <v>2</v>
      </c>
      <c r="J4745" s="6">
        <v>1299</v>
      </c>
      <c r="K4745" s="6">
        <v>2598</v>
      </c>
      <c r="L4745" s="6">
        <v>0.08</v>
      </c>
      <c r="M4745" s="6">
        <v>207.84</v>
      </c>
      <c r="N4745" s="6">
        <v>2390.16</v>
      </c>
      <c r="O4745" s="6">
        <v>325.06</v>
      </c>
      <c r="P4745" t="s">
        <v>144</v>
      </c>
      <c r="Q4745" t="s">
        <v>145</v>
      </c>
      <c r="R4745" t="s">
        <v>65</v>
      </c>
      <c r="S4745" t="s">
        <v>45</v>
      </c>
      <c r="T4745" t="s">
        <v>55</v>
      </c>
      <c r="U4745" s="13">
        <f t="shared" si="296"/>
        <v>2024</v>
      </c>
      <c r="V4745" s="13">
        <f t="shared" si="297"/>
        <v>2</v>
      </c>
      <c r="W4745" s="20" t="str">
        <f t="shared" si="298"/>
        <v>February</v>
      </c>
      <c r="X4745">
        <v>0.13600000000000001</v>
      </c>
      <c r="Y4745" s="6">
        <f t="shared" si="299"/>
        <v>2182.3200000000002</v>
      </c>
      <c r="Z4745" cm="1">
        <f t="array" aca="1" ref="Z4745" ca="1">IF(roud(N4745,2)=ROUND(Z4745,2),"ok","error")</f>
        <v>0</v>
      </c>
    </row>
    <row r="4746" spans="1:26" x14ac:dyDescent="0.3">
      <c r="A4746" t="s">
        <v>6470</v>
      </c>
      <c r="B4746" s="4">
        <v>45296</v>
      </c>
      <c r="C4746" t="s">
        <v>688</v>
      </c>
      <c r="D4746" t="s">
        <v>689</v>
      </c>
      <c r="E4746" t="s">
        <v>302</v>
      </c>
      <c r="F4746" t="s">
        <v>303</v>
      </c>
      <c r="G4746" t="s">
        <v>29</v>
      </c>
      <c r="H4746" t="s">
        <v>304</v>
      </c>
      <c r="I4746" s="6">
        <v>2</v>
      </c>
      <c r="J4746" s="6">
        <v>1799</v>
      </c>
      <c r="K4746" s="6">
        <v>3598</v>
      </c>
      <c r="L4746" s="6">
        <v>0.08</v>
      </c>
      <c r="M4746" s="6">
        <v>287.83999999999997</v>
      </c>
      <c r="N4746" s="6">
        <v>3310.16</v>
      </c>
      <c r="O4746" s="6">
        <v>979.81</v>
      </c>
      <c r="P4746" t="s">
        <v>31</v>
      </c>
      <c r="Q4746" t="s">
        <v>32</v>
      </c>
      <c r="R4746" t="s">
        <v>33</v>
      </c>
      <c r="S4746" t="s">
        <v>54</v>
      </c>
      <c r="T4746" t="s">
        <v>35</v>
      </c>
      <c r="U4746" s="13">
        <f t="shared" si="296"/>
        <v>2024</v>
      </c>
      <c r="V4746" s="13">
        <f t="shared" si="297"/>
        <v>1</v>
      </c>
      <c r="W4746" s="20" t="str">
        <f t="shared" si="298"/>
        <v>January</v>
      </c>
      <c r="X4746">
        <v>0.29599999999999999</v>
      </c>
      <c r="Y4746" s="6">
        <f t="shared" si="299"/>
        <v>3022.32</v>
      </c>
      <c r="Z4746" cm="1">
        <f t="array" aca="1" ref="Z4746" ca="1">IF(roud(N4746,2)=ROUND(Z4746,2),"ok","error")</f>
        <v>0</v>
      </c>
    </row>
    <row r="4747" spans="1:26" x14ac:dyDescent="0.3">
      <c r="A4747" t="s">
        <v>6471</v>
      </c>
      <c r="B4747" s="4">
        <v>45754</v>
      </c>
      <c r="C4747" t="s">
        <v>2973</v>
      </c>
      <c r="D4747" t="s">
        <v>2974</v>
      </c>
      <c r="E4747" t="s">
        <v>75</v>
      </c>
      <c r="F4747" t="s">
        <v>76</v>
      </c>
      <c r="G4747" t="s">
        <v>61</v>
      </c>
      <c r="H4747" t="s">
        <v>71</v>
      </c>
      <c r="I4747" s="6">
        <v>2</v>
      </c>
      <c r="J4747" s="6">
        <v>1499</v>
      </c>
      <c r="K4747" s="6">
        <v>2998</v>
      </c>
      <c r="L4747" s="6">
        <v>0.03</v>
      </c>
      <c r="M4747" s="6">
        <v>89.94</v>
      </c>
      <c r="N4747" s="6">
        <v>2908.06</v>
      </c>
      <c r="O4747" s="6">
        <v>439.12</v>
      </c>
      <c r="P4747" t="s">
        <v>31</v>
      </c>
      <c r="Q4747" t="s">
        <v>32</v>
      </c>
      <c r="R4747" t="s">
        <v>33</v>
      </c>
      <c r="S4747" t="s">
        <v>45</v>
      </c>
      <c r="T4747" t="s">
        <v>35</v>
      </c>
      <c r="U4747" s="13">
        <f t="shared" si="296"/>
        <v>2025</v>
      </c>
      <c r="V4747" s="13">
        <f t="shared" si="297"/>
        <v>4</v>
      </c>
      <c r="W4747" s="20" t="str">
        <f t="shared" si="298"/>
        <v>April</v>
      </c>
      <c r="X4747">
        <v>0.151</v>
      </c>
      <c r="Y4747" s="6">
        <f t="shared" si="299"/>
        <v>2818.12</v>
      </c>
      <c r="Z4747" cm="1">
        <f t="array" aca="1" ref="Z4747" ca="1">IF(roud(N4747,2)=ROUND(Z4747,2),"ok","error")</f>
        <v>0</v>
      </c>
    </row>
    <row r="4748" spans="1:26" x14ac:dyDescent="0.3">
      <c r="A4748" t="s">
        <v>6472</v>
      </c>
      <c r="B4748" s="4">
        <v>45572</v>
      </c>
      <c r="C4748" t="s">
        <v>1349</v>
      </c>
      <c r="D4748" t="s">
        <v>1350</v>
      </c>
      <c r="E4748" t="s">
        <v>86</v>
      </c>
      <c r="F4748" t="s">
        <v>87</v>
      </c>
      <c r="G4748" t="s">
        <v>29</v>
      </c>
      <c r="H4748" t="s">
        <v>88</v>
      </c>
      <c r="I4748" s="6">
        <v>3</v>
      </c>
      <c r="J4748" s="6">
        <v>1299</v>
      </c>
      <c r="K4748" s="6">
        <v>3897</v>
      </c>
      <c r="L4748" s="6">
        <v>0.18</v>
      </c>
      <c r="M4748" s="6">
        <v>701.46</v>
      </c>
      <c r="N4748" s="6">
        <v>3195.54</v>
      </c>
      <c r="O4748" s="6">
        <v>850.01</v>
      </c>
      <c r="P4748" t="s">
        <v>144</v>
      </c>
      <c r="Q4748" t="s">
        <v>145</v>
      </c>
      <c r="R4748" t="s">
        <v>65</v>
      </c>
      <c r="S4748" t="s">
        <v>54</v>
      </c>
      <c r="T4748" t="s">
        <v>55</v>
      </c>
      <c r="U4748" s="13">
        <f t="shared" si="296"/>
        <v>2024</v>
      </c>
      <c r="V4748" s="13">
        <f t="shared" si="297"/>
        <v>10</v>
      </c>
      <c r="W4748" s="20" t="str">
        <f t="shared" si="298"/>
        <v>October</v>
      </c>
      <c r="X4748">
        <v>0.26600000000000001</v>
      </c>
      <c r="Y4748" s="6">
        <f t="shared" si="299"/>
        <v>2494.08</v>
      </c>
      <c r="Z4748" cm="1">
        <f t="array" aca="1" ref="Z4748" ca="1">IF(roud(N4748,2)=ROUND(Z4748,2),"ok","error")</f>
        <v>0</v>
      </c>
    </row>
    <row r="4749" spans="1:26" x14ac:dyDescent="0.3">
      <c r="A4749" t="s">
        <v>6473</v>
      </c>
      <c r="B4749" s="4">
        <v>45506</v>
      </c>
      <c r="C4749" t="s">
        <v>981</v>
      </c>
      <c r="D4749" t="s">
        <v>982</v>
      </c>
      <c r="E4749" t="s">
        <v>127</v>
      </c>
      <c r="F4749" t="s">
        <v>128</v>
      </c>
      <c r="G4749" t="s">
        <v>52</v>
      </c>
      <c r="H4749" t="s">
        <v>129</v>
      </c>
      <c r="I4749" s="6">
        <v>1</v>
      </c>
      <c r="J4749" s="6">
        <v>1299</v>
      </c>
      <c r="K4749" s="6">
        <v>1299</v>
      </c>
      <c r="L4749" s="6">
        <v>0.13</v>
      </c>
      <c r="M4749" s="6">
        <v>168.87</v>
      </c>
      <c r="N4749" s="6">
        <v>1130.1300000000001</v>
      </c>
      <c r="O4749" s="6">
        <v>227.16</v>
      </c>
      <c r="P4749" t="s">
        <v>94</v>
      </c>
      <c r="Q4749" t="s">
        <v>64</v>
      </c>
      <c r="R4749" t="s">
        <v>65</v>
      </c>
      <c r="S4749" t="s">
        <v>45</v>
      </c>
      <c r="T4749" t="s">
        <v>35</v>
      </c>
      <c r="U4749" s="13">
        <f t="shared" si="296"/>
        <v>2024</v>
      </c>
      <c r="V4749" s="13">
        <f t="shared" si="297"/>
        <v>8</v>
      </c>
      <c r="W4749" s="20" t="str">
        <f t="shared" si="298"/>
        <v>August</v>
      </c>
      <c r="X4749">
        <v>0.20100000000000001</v>
      </c>
      <c r="Y4749" s="6">
        <f t="shared" si="299"/>
        <v>961.26</v>
      </c>
      <c r="Z4749" cm="1">
        <f t="array" aca="1" ref="Z4749" ca="1">IF(roud(N4749,2)=ROUND(Z4749,2),"ok","error")</f>
        <v>0</v>
      </c>
    </row>
    <row r="4750" spans="1:26" x14ac:dyDescent="0.3">
      <c r="A4750" t="s">
        <v>6474</v>
      </c>
      <c r="B4750" s="4">
        <v>45464</v>
      </c>
      <c r="C4750" t="s">
        <v>908</v>
      </c>
      <c r="D4750" t="s">
        <v>909</v>
      </c>
      <c r="E4750" t="s">
        <v>258</v>
      </c>
      <c r="F4750" t="s">
        <v>259</v>
      </c>
      <c r="G4750" t="s">
        <v>214</v>
      </c>
      <c r="H4750" t="s">
        <v>260</v>
      </c>
      <c r="I4750" s="6">
        <v>1</v>
      </c>
      <c r="J4750" s="6">
        <v>399</v>
      </c>
      <c r="K4750" s="6">
        <v>399</v>
      </c>
      <c r="L4750" s="6">
        <v>0.03</v>
      </c>
      <c r="M4750" s="6">
        <v>11.97</v>
      </c>
      <c r="N4750" s="6">
        <v>387.03</v>
      </c>
      <c r="O4750" s="6">
        <v>143.59</v>
      </c>
      <c r="P4750" t="s">
        <v>170</v>
      </c>
      <c r="Q4750" t="s">
        <v>171</v>
      </c>
      <c r="R4750" t="s">
        <v>44</v>
      </c>
      <c r="S4750" t="s">
        <v>107</v>
      </c>
      <c r="T4750" t="s">
        <v>35</v>
      </c>
      <c r="U4750" s="13">
        <f t="shared" si="296"/>
        <v>2024</v>
      </c>
      <c r="V4750" s="13">
        <f t="shared" si="297"/>
        <v>6</v>
      </c>
      <c r="W4750" s="20" t="str">
        <f t="shared" si="298"/>
        <v>June</v>
      </c>
      <c r="X4750">
        <v>0.371</v>
      </c>
      <c r="Y4750" s="6">
        <f t="shared" si="299"/>
        <v>375.06</v>
      </c>
      <c r="Z4750" cm="1">
        <f t="array" aca="1" ref="Z4750" ca="1">IF(roud(N4750,2)=ROUND(Z4750,2),"ok","error")</f>
        <v>0</v>
      </c>
    </row>
    <row r="4751" spans="1:26" x14ac:dyDescent="0.3">
      <c r="A4751" t="s">
        <v>6475</v>
      </c>
      <c r="B4751" s="4">
        <v>45882</v>
      </c>
      <c r="C4751" t="s">
        <v>2271</v>
      </c>
      <c r="D4751" t="s">
        <v>2272</v>
      </c>
      <c r="E4751" t="s">
        <v>121</v>
      </c>
      <c r="F4751" t="s">
        <v>122</v>
      </c>
      <c r="G4751" t="s">
        <v>61</v>
      </c>
      <c r="H4751" t="s">
        <v>123</v>
      </c>
      <c r="I4751" s="6">
        <v>2</v>
      </c>
      <c r="J4751" s="6">
        <v>24999</v>
      </c>
      <c r="K4751" s="6">
        <v>49998</v>
      </c>
      <c r="L4751" s="6">
        <v>0.23</v>
      </c>
      <c r="M4751" s="6">
        <v>11499.54</v>
      </c>
      <c r="N4751" s="6">
        <v>38498.46</v>
      </c>
      <c r="O4751" s="6">
        <v>3503.36</v>
      </c>
      <c r="P4751" t="s">
        <v>144</v>
      </c>
      <c r="Q4751" t="s">
        <v>145</v>
      </c>
      <c r="R4751" t="s">
        <v>65</v>
      </c>
      <c r="S4751" t="s">
        <v>45</v>
      </c>
      <c r="T4751" t="s">
        <v>55</v>
      </c>
      <c r="U4751" s="13">
        <f t="shared" si="296"/>
        <v>2025</v>
      </c>
      <c r="V4751" s="13">
        <f t="shared" si="297"/>
        <v>8</v>
      </c>
      <c r="W4751" s="20" t="str">
        <f t="shared" si="298"/>
        <v>August</v>
      </c>
      <c r="X4751">
        <v>9.0999999999999998E-2</v>
      </c>
      <c r="Y4751" s="6">
        <f t="shared" si="299"/>
        <v>26998.92</v>
      </c>
      <c r="Z4751" cm="1">
        <f t="array" aca="1" ref="Z4751" ca="1">IF(roud(N4751,2)=ROUND(Z4751,2),"ok","error")</f>
        <v>0</v>
      </c>
    </row>
    <row r="4752" spans="1:26" x14ac:dyDescent="0.3">
      <c r="A4752" t="s">
        <v>6476</v>
      </c>
      <c r="B4752" s="4">
        <v>45454</v>
      </c>
      <c r="C4752" t="s">
        <v>851</v>
      </c>
      <c r="D4752" t="s">
        <v>852</v>
      </c>
      <c r="E4752" t="s">
        <v>40</v>
      </c>
      <c r="F4752" t="s">
        <v>41</v>
      </c>
      <c r="G4752" t="s">
        <v>29</v>
      </c>
      <c r="H4752" t="s">
        <v>30</v>
      </c>
      <c r="I4752" s="6">
        <v>2</v>
      </c>
      <c r="J4752" s="6">
        <v>1199</v>
      </c>
      <c r="K4752" s="6">
        <v>2398</v>
      </c>
      <c r="L4752" s="6">
        <v>0.03</v>
      </c>
      <c r="M4752" s="6">
        <v>71.94</v>
      </c>
      <c r="N4752" s="6">
        <v>2326.06</v>
      </c>
      <c r="O4752" s="6">
        <v>723.4</v>
      </c>
      <c r="P4752" t="s">
        <v>105</v>
      </c>
      <c r="Q4752" t="s">
        <v>106</v>
      </c>
      <c r="R4752" t="s">
        <v>44</v>
      </c>
      <c r="S4752" t="s">
        <v>45</v>
      </c>
      <c r="T4752" t="s">
        <v>35</v>
      </c>
      <c r="U4752" s="13">
        <f t="shared" si="296"/>
        <v>2024</v>
      </c>
      <c r="V4752" s="13">
        <f t="shared" si="297"/>
        <v>6</v>
      </c>
      <c r="W4752" s="20" t="str">
        <f t="shared" si="298"/>
        <v>June</v>
      </c>
      <c r="X4752">
        <v>0.311</v>
      </c>
      <c r="Y4752" s="6">
        <f t="shared" si="299"/>
        <v>2254.12</v>
      </c>
      <c r="Z4752" cm="1">
        <f t="array" aca="1" ref="Z4752" ca="1">IF(roud(N4752,2)=ROUND(Z4752,2),"ok","error")</f>
        <v>0</v>
      </c>
    </row>
    <row r="4753" spans="1:26" x14ac:dyDescent="0.3">
      <c r="A4753" t="s">
        <v>6477</v>
      </c>
      <c r="B4753" s="4">
        <v>45793</v>
      </c>
      <c r="C4753" t="s">
        <v>919</v>
      </c>
      <c r="D4753" t="s">
        <v>920</v>
      </c>
      <c r="E4753" t="s">
        <v>133</v>
      </c>
      <c r="F4753" t="s">
        <v>134</v>
      </c>
      <c r="G4753" t="s">
        <v>61</v>
      </c>
      <c r="H4753" t="s">
        <v>123</v>
      </c>
      <c r="I4753" s="6">
        <v>1</v>
      </c>
      <c r="J4753" s="6">
        <v>2999</v>
      </c>
      <c r="K4753" s="6">
        <v>2999</v>
      </c>
      <c r="L4753" s="6">
        <v>0.23</v>
      </c>
      <c r="M4753" s="6">
        <v>689.77</v>
      </c>
      <c r="N4753" s="6">
        <v>2309.23</v>
      </c>
      <c r="O4753" s="6">
        <v>210.14</v>
      </c>
      <c r="P4753" t="s">
        <v>186</v>
      </c>
      <c r="Q4753" t="s">
        <v>187</v>
      </c>
      <c r="R4753" t="s">
        <v>160</v>
      </c>
      <c r="S4753" t="s">
        <v>98</v>
      </c>
      <c r="T4753" t="s">
        <v>35</v>
      </c>
      <c r="U4753" s="13">
        <f t="shared" si="296"/>
        <v>2025</v>
      </c>
      <c r="V4753" s="13">
        <f t="shared" si="297"/>
        <v>5</v>
      </c>
      <c r="W4753" s="20" t="str">
        <f t="shared" si="298"/>
        <v>May</v>
      </c>
      <c r="X4753">
        <v>9.0999999999999998E-2</v>
      </c>
      <c r="Y4753" s="6">
        <f t="shared" si="299"/>
        <v>1619.46</v>
      </c>
      <c r="Z4753" cm="1">
        <f t="array" aca="1" ref="Z4753" ca="1">IF(roud(N4753,2)=ROUND(Z4753,2),"ok","error")</f>
        <v>0</v>
      </c>
    </row>
    <row r="4754" spans="1:26" x14ac:dyDescent="0.3">
      <c r="A4754" t="s">
        <v>6478</v>
      </c>
      <c r="B4754" s="4">
        <v>45382</v>
      </c>
      <c r="C4754" t="s">
        <v>2640</v>
      </c>
      <c r="D4754" t="s">
        <v>2641</v>
      </c>
      <c r="E4754" t="s">
        <v>59</v>
      </c>
      <c r="F4754" t="s">
        <v>60</v>
      </c>
      <c r="G4754" t="s">
        <v>61</v>
      </c>
      <c r="H4754" t="s">
        <v>62</v>
      </c>
      <c r="I4754" s="6">
        <v>1</v>
      </c>
      <c r="J4754" s="6">
        <v>59999</v>
      </c>
      <c r="K4754" s="6">
        <v>59999</v>
      </c>
      <c r="L4754" s="6">
        <v>0.03</v>
      </c>
      <c r="M4754" s="6">
        <v>1799.97</v>
      </c>
      <c r="N4754" s="6">
        <v>58199.03</v>
      </c>
      <c r="O4754" s="6">
        <v>8788.0499999999993</v>
      </c>
      <c r="P4754" t="s">
        <v>94</v>
      </c>
      <c r="Q4754" t="s">
        <v>64</v>
      </c>
      <c r="R4754" t="s">
        <v>65</v>
      </c>
      <c r="S4754" t="s">
        <v>107</v>
      </c>
      <c r="T4754" t="s">
        <v>35</v>
      </c>
      <c r="U4754" s="13">
        <f t="shared" si="296"/>
        <v>2024</v>
      </c>
      <c r="V4754" s="13">
        <f t="shared" si="297"/>
        <v>3</v>
      </c>
      <c r="W4754" s="20" t="str">
        <f t="shared" si="298"/>
        <v>March</v>
      </c>
      <c r="X4754">
        <v>0.151</v>
      </c>
      <c r="Y4754" s="6">
        <f t="shared" si="299"/>
        <v>56399.06</v>
      </c>
      <c r="Z4754" cm="1">
        <f t="array" aca="1" ref="Z4754" ca="1">IF(roud(N4754,2)=ROUND(Z4754,2),"ok","error")</f>
        <v>0</v>
      </c>
    </row>
    <row r="4755" spans="1:26" x14ac:dyDescent="0.3">
      <c r="A4755" t="s">
        <v>6479</v>
      </c>
      <c r="B4755" s="4">
        <v>45424</v>
      </c>
      <c r="C4755" t="s">
        <v>2651</v>
      </c>
      <c r="D4755" t="s">
        <v>2652</v>
      </c>
      <c r="E4755" t="s">
        <v>40</v>
      </c>
      <c r="F4755" t="s">
        <v>41</v>
      </c>
      <c r="G4755" t="s">
        <v>29</v>
      </c>
      <c r="H4755" t="s">
        <v>30</v>
      </c>
      <c r="I4755" s="6">
        <v>1</v>
      </c>
      <c r="J4755" s="6">
        <v>1199</v>
      </c>
      <c r="K4755" s="6">
        <v>1199</v>
      </c>
      <c r="L4755" s="6">
        <v>0.23</v>
      </c>
      <c r="M4755" s="6">
        <v>275.77</v>
      </c>
      <c r="N4755" s="6">
        <v>923.23</v>
      </c>
      <c r="O4755" s="6">
        <v>231.73</v>
      </c>
      <c r="P4755" t="s">
        <v>82</v>
      </c>
      <c r="Q4755" t="s">
        <v>82</v>
      </c>
      <c r="R4755" t="s">
        <v>65</v>
      </c>
      <c r="S4755" t="s">
        <v>98</v>
      </c>
      <c r="T4755" t="s">
        <v>55</v>
      </c>
      <c r="U4755" s="13">
        <f t="shared" si="296"/>
        <v>2024</v>
      </c>
      <c r="V4755" s="13">
        <f t="shared" si="297"/>
        <v>5</v>
      </c>
      <c r="W4755" s="20" t="str">
        <f t="shared" si="298"/>
        <v>May</v>
      </c>
      <c r="X4755">
        <v>0.251</v>
      </c>
      <c r="Y4755" s="6">
        <f t="shared" si="299"/>
        <v>647.46</v>
      </c>
      <c r="Z4755" cm="1">
        <f t="array" aca="1" ref="Z4755" ca="1">IF(roud(N4755,2)=ROUND(Z4755,2),"ok","error")</f>
        <v>0</v>
      </c>
    </row>
    <row r="4756" spans="1:26" x14ac:dyDescent="0.3">
      <c r="A4756" t="s">
        <v>6480</v>
      </c>
      <c r="B4756" s="4">
        <v>45921</v>
      </c>
      <c r="C4756" t="s">
        <v>691</v>
      </c>
      <c r="D4756" t="s">
        <v>692</v>
      </c>
      <c r="E4756" t="s">
        <v>50</v>
      </c>
      <c r="F4756" t="s">
        <v>51</v>
      </c>
      <c r="G4756" t="s">
        <v>52</v>
      </c>
      <c r="H4756" t="s">
        <v>53</v>
      </c>
      <c r="I4756" s="6">
        <v>1</v>
      </c>
      <c r="J4756" s="6">
        <v>2999</v>
      </c>
      <c r="K4756" s="6">
        <v>2999</v>
      </c>
      <c r="L4756" s="6">
        <v>0.28000000000000003</v>
      </c>
      <c r="M4756" s="6">
        <v>839.72</v>
      </c>
      <c r="N4756" s="6">
        <v>2159.2800000000002</v>
      </c>
      <c r="O4756" s="6">
        <v>336.85</v>
      </c>
      <c r="P4756" t="s">
        <v>158</v>
      </c>
      <c r="Q4756" t="s">
        <v>159</v>
      </c>
      <c r="R4756" t="s">
        <v>160</v>
      </c>
      <c r="S4756" t="s">
        <v>107</v>
      </c>
      <c r="T4756" t="s">
        <v>35</v>
      </c>
      <c r="U4756" s="13">
        <f t="shared" si="296"/>
        <v>2025</v>
      </c>
      <c r="V4756" s="13">
        <f t="shared" si="297"/>
        <v>9</v>
      </c>
      <c r="W4756" s="20" t="str">
        <f t="shared" si="298"/>
        <v>September</v>
      </c>
      <c r="X4756">
        <v>0.156</v>
      </c>
      <c r="Y4756" s="6">
        <f t="shared" si="299"/>
        <v>1319.56</v>
      </c>
      <c r="Z4756" cm="1">
        <f t="array" aca="1" ref="Z4756" ca="1">IF(roud(N4756,2)=ROUND(Z4756,2),"ok","error")</f>
        <v>0</v>
      </c>
    </row>
    <row r="4757" spans="1:26" x14ac:dyDescent="0.3">
      <c r="A4757" t="s">
        <v>6481</v>
      </c>
      <c r="B4757" s="4">
        <v>45736</v>
      </c>
      <c r="C4757" t="s">
        <v>1634</v>
      </c>
      <c r="D4757" t="s">
        <v>1635</v>
      </c>
      <c r="E4757" t="s">
        <v>273</v>
      </c>
      <c r="F4757" t="s">
        <v>274</v>
      </c>
      <c r="G4757" t="s">
        <v>29</v>
      </c>
      <c r="H4757" t="s">
        <v>88</v>
      </c>
      <c r="I4757" s="6">
        <v>3</v>
      </c>
      <c r="J4757" s="6">
        <v>2499</v>
      </c>
      <c r="K4757" s="6">
        <v>7497</v>
      </c>
      <c r="L4757" s="6">
        <v>0.13</v>
      </c>
      <c r="M4757" s="6">
        <v>974.61</v>
      </c>
      <c r="N4757" s="6">
        <v>6522.39</v>
      </c>
      <c r="O4757" s="6">
        <v>1832.79</v>
      </c>
      <c r="P4757" t="s">
        <v>144</v>
      </c>
      <c r="Q4757" t="s">
        <v>145</v>
      </c>
      <c r="R4757" t="s">
        <v>65</v>
      </c>
      <c r="S4757" t="s">
        <v>107</v>
      </c>
      <c r="T4757" t="s">
        <v>55</v>
      </c>
      <c r="U4757" s="13">
        <f t="shared" si="296"/>
        <v>2025</v>
      </c>
      <c r="V4757" s="13">
        <f t="shared" si="297"/>
        <v>3</v>
      </c>
      <c r="W4757" s="20" t="str">
        <f t="shared" si="298"/>
        <v>March</v>
      </c>
      <c r="X4757">
        <v>0.28100000000000003</v>
      </c>
      <c r="Y4757" s="6">
        <f t="shared" si="299"/>
        <v>5547.78</v>
      </c>
      <c r="Z4757" cm="1">
        <f t="array" aca="1" ref="Z4757" ca="1">IF(roud(N4757,2)=ROUND(Z4757,2),"ok","error")</f>
        <v>0</v>
      </c>
    </row>
    <row r="4758" spans="1:26" x14ac:dyDescent="0.3">
      <c r="A4758" t="s">
        <v>6482</v>
      </c>
      <c r="B4758" s="4">
        <v>45940</v>
      </c>
      <c r="C4758" t="s">
        <v>698</v>
      </c>
      <c r="D4758" t="s">
        <v>699</v>
      </c>
      <c r="E4758" t="s">
        <v>121</v>
      </c>
      <c r="F4758" t="s">
        <v>122</v>
      </c>
      <c r="G4758" t="s">
        <v>61</v>
      </c>
      <c r="H4758" t="s">
        <v>123</v>
      </c>
      <c r="I4758" s="6">
        <v>1</v>
      </c>
      <c r="J4758" s="6">
        <v>24999</v>
      </c>
      <c r="K4758" s="6">
        <v>24999</v>
      </c>
      <c r="L4758" s="6">
        <v>0.03</v>
      </c>
      <c r="M4758" s="6">
        <v>749.97</v>
      </c>
      <c r="N4758" s="6">
        <v>24249.03</v>
      </c>
      <c r="O4758" s="6">
        <v>3661.6</v>
      </c>
      <c r="P4758" t="s">
        <v>186</v>
      </c>
      <c r="Q4758" t="s">
        <v>187</v>
      </c>
      <c r="R4758" t="s">
        <v>160</v>
      </c>
      <c r="S4758" t="s">
        <v>45</v>
      </c>
      <c r="T4758" t="s">
        <v>55</v>
      </c>
      <c r="U4758" s="13">
        <f t="shared" si="296"/>
        <v>2025</v>
      </c>
      <c r="V4758" s="13">
        <f t="shared" si="297"/>
        <v>10</v>
      </c>
      <c r="W4758" s="20" t="str">
        <f t="shared" si="298"/>
        <v>October</v>
      </c>
      <c r="X4758">
        <v>0.151</v>
      </c>
      <c r="Y4758" s="6">
        <f t="shared" si="299"/>
        <v>23499.06</v>
      </c>
      <c r="Z4758" cm="1">
        <f t="array" aca="1" ref="Z4758" ca="1">IF(roud(N4758,2)=ROUND(Z4758,2),"ok","error")</f>
        <v>0</v>
      </c>
    </row>
    <row r="4759" spans="1:26" x14ac:dyDescent="0.3">
      <c r="A4759" t="s">
        <v>6483</v>
      </c>
      <c r="B4759" s="4">
        <v>45731</v>
      </c>
      <c r="C4759" t="s">
        <v>672</v>
      </c>
      <c r="D4759" t="s">
        <v>673</v>
      </c>
      <c r="E4759" t="s">
        <v>167</v>
      </c>
      <c r="F4759" t="s">
        <v>168</v>
      </c>
      <c r="G4759" t="s">
        <v>113</v>
      </c>
      <c r="H4759" t="s">
        <v>169</v>
      </c>
      <c r="I4759" s="6">
        <v>1</v>
      </c>
      <c r="J4759" s="6">
        <v>899</v>
      </c>
      <c r="K4759" s="6">
        <v>899</v>
      </c>
      <c r="L4759" s="6">
        <v>0.18</v>
      </c>
      <c r="M4759" s="6">
        <v>161.82</v>
      </c>
      <c r="N4759" s="6">
        <v>737.18</v>
      </c>
      <c r="O4759" s="6">
        <v>166.6</v>
      </c>
      <c r="P4759" t="s">
        <v>63</v>
      </c>
      <c r="Q4759" t="s">
        <v>64</v>
      </c>
      <c r="R4759" t="s">
        <v>65</v>
      </c>
      <c r="S4759" t="s">
        <v>54</v>
      </c>
      <c r="T4759" t="s">
        <v>46</v>
      </c>
      <c r="U4759" s="13">
        <f t="shared" si="296"/>
        <v>2025</v>
      </c>
      <c r="V4759" s="13">
        <f t="shared" si="297"/>
        <v>3</v>
      </c>
      <c r="W4759" s="20" t="str">
        <f t="shared" si="298"/>
        <v>March</v>
      </c>
      <c r="X4759">
        <v>0.22600000000000001</v>
      </c>
      <c r="Y4759" s="6">
        <f t="shared" si="299"/>
        <v>575.36</v>
      </c>
      <c r="Z4759" cm="1">
        <f t="array" aca="1" ref="Z4759" ca="1">IF(roud(N4759,2)=ROUND(Z4759,2),"ok","error")</f>
        <v>0</v>
      </c>
    </row>
    <row r="4760" spans="1:26" x14ac:dyDescent="0.3">
      <c r="A4760" t="s">
        <v>6484</v>
      </c>
      <c r="B4760" s="4">
        <v>45705</v>
      </c>
      <c r="C4760" t="s">
        <v>1745</v>
      </c>
      <c r="D4760" t="s">
        <v>1746</v>
      </c>
      <c r="E4760" t="s">
        <v>284</v>
      </c>
      <c r="F4760" t="s">
        <v>285</v>
      </c>
      <c r="G4760" t="s">
        <v>52</v>
      </c>
      <c r="H4760" t="s">
        <v>129</v>
      </c>
      <c r="I4760" s="6">
        <v>1</v>
      </c>
      <c r="J4760" s="6">
        <v>999</v>
      </c>
      <c r="K4760" s="6">
        <v>999</v>
      </c>
      <c r="L4760" s="6">
        <v>0.13</v>
      </c>
      <c r="M4760" s="6">
        <v>129.87</v>
      </c>
      <c r="N4760" s="6">
        <v>869.13</v>
      </c>
      <c r="O4760" s="6">
        <v>174.7</v>
      </c>
      <c r="P4760" t="s">
        <v>82</v>
      </c>
      <c r="Q4760" t="s">
        <v>82</v>
      </c>
      <c r="R4760" t="s">
        <v>65</v>
      </c>
      <c r="S4760" t="s">
        <v>107</v>
      </c>
      <c r="T4760" t="s">
        <v>35</v>
      </c>
      <c r="U4760" s="13">
        <f t="shared" si="296"/>
        <v>2025</v>
      </c>
      <c r="V4760" s="13">
        <f t="shared" si="297"/>
        <v>2</v>
      </c>
      <c r="W4760" s="20" t="str">
        <f t="shared" si="298"/>
        <v>February</v>
      </c>
      <c r="X4760">
        <v>0.20100000000000001</v>
      </c>
      <c r="Y4760" s="6">
        <f t="shared" si="299"/>
        <v>739.26</v>
      </c>
      <c r="Z4760" cm="1">
        <f t="array" aca="1" ref="Z4760" ca="1">IF(roud(N4760,2)=ROUND(Z4760,2),"ok","error")</f>
        <v>0</v>
      </c>
    </row>
    <row r="4761" spans="1:26" x14ac:dyDescent="0.3">
      <c r="A4761" t="s">
        <v>6485</v>
      </c>
      <c r="B4761" s="4">
        <v>45731</v>
      </c>
      <c r="C4761" t="s">
        <v>2969</v>
      </c>
      <c r="D4761" t="s">
        <v>2970</v>
      </c>
      <c r="E4761" t="s">
        <v>86</v>
      </c>
      <c r="F4761" t="s">
        <v>87</v>
      </c>
      <c r="G4761" t="s">
        <v>29</v>
      </c>
      <c r="H4761" t="s">
        <v>88</v>
      </c>
      <c r="I4761" s="6">
        <v>3</v>
      </c>
      <c r="J4761" s="6">
        <v>1299</v>
      </c>
      <c r="K4761" s="6">
        <v>3897</v>
      </c>
      <c r="L4761" s="6">
        <v>0.03</v>
      </c>
      <c r="M4761" s="6">
        <v>116.91</v>
      </c>
      <c r="N4761" s="6">
        <v>3780.09</v>
      </c>
      <c r="O4761" s="6">
        <v>1175.6099999999999</v>
      </c>
      <c r="P4761" t="s">
        <v>89</v>
      </c>
      <c r="Q4761" t="s">
        <v>90</v>
      </c>
      <c r="R4761" t="s">
        <v>65</v>
      </c>
      <c r="S4761" t="s">
        <v>54</v>
      </c>
      <c r="T4761" t="s">
        <v>55</v>
      </c>
      <c r="U4761" s="13">
        <f t="shared" si="296"/>
        <v>2025</v>
      </c>
      <c r="V4761" s="13">
        <f t="shared" si="297"/>
        <v>3</v>
      </c>
      <c r="W4761" s="20" t="str">
        <f t="shared" si="298"/>
        <v>March</v>
      </c>
      <c r="X4761">
        <v>0.311</v>
      </c>
      <c r="Y4761" s="6">
        <f t="shared" si="299"/>
        <v>3663.18</v>
      </c>
      <c r="Z4761" cm="1">
        <f t="array" aca="1" ref="Z4761" ca="1">IF(roud(N4761,2)=ROUND(Z4761,2),"ok","error")</f>
        <v>0</v>
      </c>
    </row>
    <row r="4762" spans="1:26" x14ac:dyDescent="0.3">
      <c r="A4762" t="s">
        <v>6486</v>
      </c>
      <c r="B4762" s="4">
        <v>45780</v>
      </c>
      <c r="C4762" t="s">
        <v>5724</v>
      </c>
      <c r="D4762" t="s">
        <v>5725</v>
      </c>
      <c r="E4762" t="s">
        <v>27</v>
      </c>
      <c r="F4762" t="s">
        <v>28</v>
      </c>
      <c r="G4762" t="s">
        <v>29</v>
      </c>
      <c r="H4762" t="s">
        <v>30</v>
      </c>
      <c r="I4762" s="6">
        <v>1</v>
      </c>
      <c r="J4762" s="6">
        <v>1999</v>
      </c>
      <c r="K4762" s="6">
        <v>1999</v>
      </c>
      <c r="L4762" s="6">
        <v>0.13</v>
      </c>
      <c r="M4762" s="6">
        <v>259.87</v>
      </c>
      <c r="N4762" s="6">
        <v>1739.13</v>
      </c>
      <c r="O4762" s="6">
        <v>488.7</v>
      </c>
      <c r="P4762" t="s">
        <v>63</v>
      </c>
      <c r="Q4762" t="s">
        <v>64</v>
      </c>
      <c r="R4762" t="s">
        <v>65</v>
      </c>
      <c r="S4762" t="s">
        <v>45</v>
      </c>
      <c r="T4762" t="s">
        <v>35</v>
      </c>
      <c r="U4762" s="13">
        <f t="shared" si="296"/>
        <v>2025</v>
      </c>
      <c r="V4762" s="13">
        <f t="shared" si="297"/>
        <v>5</v>
      </c>
      <c r="W4762" s="20" t="str">
        <f t="shared" si="298"/>
        <v>May</v>
      </c>
      <c r="X4762">
        <v>0.28100000000000003</v>
      </c>
      <c r="Y4762" s="6">
        <f t="shared" si="299"/>
        <v>1479.26</v>
      </c>
      <c r="Z4762" cm="1">
        <f t="array" aca="1" ref="Z4762" ca="1">IF(roud(N4762,2)=ROUND(Z4762,2),"ok","error")</f>
        <v>0</v>
      </c>
    </row>
    <row r="4763" spans="1:26" x14ac:dyDescent="0.3">
      <c r="A4763" t="s">
        <v>6487</v>
      </c>
      <c r="B4763" s="4">
        <v>45684</v>
      </c>
      <c r="C4763" t="s">
        <v>1074</v>
      </c>
      <c r="D4763" t="s">
        <v>1075</v>
      </c>
      <c r="E4763" t="s">
        <v>59</v>
      </c>
      <c r="F4763" t="s">
        <v>60</v>
      </c>
      <c r="G4763" t="s">
        <v>61</v>
      </c>
      <c r="H4763" t="s">
        <v>62</v>
      </c>
      <c r="I4763" s="6">
        <v>2</v>
      </c>
      <c r="J4763" s="6">
        <v>59999</v>
      </c>
      <c r="K4763" s="6">
        <v>119998</v>
      </c>
      <c r="L4763" s="6">
        <v>0.03</v>
      </c>
      <c r="M4763" s="6">
        <v>3599.94</v>
      </c>
      <c r="N4763" s="6">
        <v>116398.06</v>
      </c>
      <c r="O4763" s="6">
        <v>17576.11</v>
      </c>
      <c r="P4763" t="s">
        <v>144</v>
      </c>
      <c r="Q4763" t="s">
        <v>145</v>
      </c>
      <c r="R4763" t="s">
        <v>65</v>
      </c>
      <c r="S4763" t="s">
        <v>98</v>
      </c>
      <c r="T4763" t="s">
        <v>55</v>
      </c>
      <c r="U4763" s="13">
        <f t="shared" si="296"/>
        <v>2025</v>
      </c>
      <c r="V4763" s="13">
        <f t="shared" si="297"/>
        <v>1</v>
      </c>
      <c r="W4763" s="20" t="str">
        <f t="shared" si="298"/>
        <v>January</v>
      </c>
      <c r="X4763">
        <v>0.151</v>
      </c>
      <c r="Y4763" s="6">
        <f t="shared" si="299"/>
        <v>112798.12</v>
      </c>
      <c r="Z4763" cm="1">
        <f t="array" aca="1" ref="Z4763" ca="1">IF(roud(N4763,2)=ROUND(Z4763,2),"ok","error")</f>
        <v>0</v>
      </c>
    </row>
    <row r="4764" spans="1:26" x14ac:dyDescent="0.3">
      <c r="A4764" t="s">
        <v>6488</v>
      </c>
      <c r="B4764" s="4">
        <v>45296</v>
      </c>
      <c r="C4764" t="s">
        <v>945</v>
      </c>
      <c r="D4764" t="s">
        <v>946</v>
      </c>
      <c r="E4764" t="s">
        <v>111</v>
      </c>
      <c r="F4764" t="s">
        <v>112</v>
      </c>
      <c r="G4764" t="s">
        <v>113</v>
      </c>
      <c r="H4764" t="s">
        <v>114</v>
      </c>
      <c r="I4764" s="6">
        <v>2</v>
      </c>
      <c r="J4764" s="6">
        <v>999</v>
      </c>
      <c r="K4764" s="6">
        <v>1998</v>
      </c>
      <c r="L4764" s="6">
        <v>0.33</v>
      </c>
      <c r="M4764" s="6">
        <v>659.34</v>
      </c>
      <c r="N4764" s="6">
        <v>1338.66</v>
      </c>
      <c r="O4764" s="6">
        <v>242.3</v>
      </c>
      <c r="P4764" t="s">
        <v>31</v>
      </c>
      <c r="Q4764" t="s">
        <v>32</v>
      </c>
      <c r="R4764" t="s">
        <v>33</v>
      </c>
      <c r="S4764" t="s">
        <v>34</v>
      </c>
      <c r="T4764" t="s">
        <v>35</v>
      </c>
      <c r="U4764" s="13">
        <f t="shared" si="296"/>
        <v>2024</v>
      </c>
      <c r="V4764" s="13">
        <f t="shared" si="297"/>
        <v>1</v>
      </c>
      <c r="W4764" s="20" t="str">
        <f t="shared" si="298"/>
        <v>January</v>
      </c>
      <c r="X4764">
        <v>0.18099999999999999</v>
      </c>
      <c r="Y4764" s="6">
        <f t="shared" si="299"/>
        <v>679.32</v>
      </c>
      <c r="Z4764" cm="1">
        <f t="array" aca="1" ref="Z4764" ca="1">IF(roud(N4764,2)=ROUND(Z4764,2),"ok","error")</f>
        <v>0</v>
      </c>
    </row>
    <row r="4765" spans="1:26" x14ac:dyDescent="0.3">
      <c r="A4765" t="s">
        <v>6489</v>
      </c>
      <c r="B4765" s="4">
        <v>45330</v>
      </c>
      <c r="C4765" t="s">
        <v>2274</v>
      </c>
      <c r="D4765" t="s">
        <v>2275</v>
      </c>
      <c r="E4765" t="s">
        <v>50</v>
      </c>
      <c r="F4765" t="s">
        <v>51</v>
      </c>
      <c r="G4765" t="s">
        <v>52</v>
      </c>
      <c r="H4765" t="s">
        <v>53</v>
      </c>
      <c r="I4765" s="6">
        <v>2</v>
      </c>
      <c r="J4765" s="6">
        <v>2999</v>
      </c>
      <c r="K4765" s="6">
        <v>5998</v>
      </c>
      <c r="L4765" s="6">
        <v>0.23</v>
      </c>
      <c r="M4765" s="6">
        <v>1379.54</v>
      </c>
      <c r="N4765" s="6">
        <v>4618.46</v>
      </c>
      <c r="O4765" s="6">
        <v>789.76</v>
      </c>
      <c r="P4765" t="s">
        <v>170</v>
      </c>
      <c r="Q4765" t="s">
        <v>171</v>
      </c>
      <c r="R4765" t="s">
        <v>44</v>
      </c>
      <c r="S4765" t="s">
        <v>45</v>
      </c>
      <c r="T4765" t="s">
        <v>35</v>
      </c>
      <c r="U4765" s="13">
        <f t="shared" si="296"/>
        <v>2024</v>
      </c>
      <c r="V4765" s="13">
        <f t="shared" si="297"/>
        <v>2</v>
      </c>
      <c r="W4765" s="20" t="str">
        <f t="shared" si="298"/>
        <v>February</v>
      </c>
      <c r="X4765">
        <v>0.17100000000000001</v>
      </c>
      <c r="Y4765" s="6">
        <f t="shared" si="299"/>
        <v>3238.92</v>
      </c>
      <c r="Z4765" cm="1">
        <f t="array" aca="1" ref="Z4765" ca="1">IF(roud(N4765,2)=ROUND(Z4765,2),"ok","error")</f>
        <v>0</v>
      </c>
    </row>
    <row r="4766" spans="1:26" x14ac:dyDescent="0.3">
      <c r="A4766" t="s">
        <v>6490</v>
      </c>
      <c r="B4766" s="4">
        <v>45838</v>
      </c>
      <c r="C4766" t="s">
        <v>636</v>
      </c>
      <c r="D4766" t="s">
        <v>637</v>
      </c>
      <c r="E4766" t="s">
        <v>111</v>
      </c>
      <c r="F4766" t="s">
        <v>112</v>
      </c>
      <c r="G4766" t="s">
        <v>113</v>
      </c>
      <c r="H4766" t="s">
        <v>114</v>
      </c>
      <c r="I4766" s="6">
        <v>5</v>
      </c>
      <c r="J4766" s="6">
        <v>999</v>
      </c>
      <c r="K4766" s="6">
        <v>4995</v>
      </c>
      <c r="L4766" s="6">
        <v>0.33</v>
      </c>
      <c r="M4766" s="6">
        <v>1648.35</v>
      </c>
      <c r="N4766" s="6">
        <v>3346.65</v>
      </c>
      <c r="O4766" s="6">
        <v>605.74</v>
      </c>
      <c r="P4766" t="s">
        <v>89</v>
      </c>
      <c r="Q4766" t="s">
        <v>90</v>
      </c>
      <c r="R4766" t="s">
        <v>65</v>
      </c>
      <c r="S4766" t="s">
        <v>45</v>
      </c>
      <c r="T4766" t="s">
        <v>46</v>
      </c>
      <c r="U4766" s="13">
        <f t="shared" si="296"/>
        <v>2025</v>
      </c>
      <c r="V4766" s="13">
        <f t="shared" si="297"/>
        <v>6</v>
      </c>
      <c r="W4766" s="20" t="str">
        <f t="shared" si="298"/>
        <v>June</v>
      </c>
      <c r="X4766">
        <v>0.18099999999999999</v>
      </c>
      <c r="Y4766" s="6">
        <f t="shared" si="299"/>
        <v>1698.3</v>
      </c>
      <c r="Z4766" cm="1">
        <f t="array" aca="1" ref="Z4766" ca="1">IF(roud(N4766,2)=ROUND(Z4766,2),"ok","error")</f>
        <v>0</v>
      </c>
    </row>
    <row r="4767" spans="1:26" x14ac:dyDescent="0.3">
      <c r="A4767" t="s">
        <v>6491</v>
      </c>
      <c r="B4767" s="4">
        <v>45496</v>
      </c>
      <c r="C4767" t="s">
        <v>300</v>
      </c>
      <c r="D4767" t="s">
        <v>301</v>
      </c>
      <c r="E4767" t="s">
        <v>111</v>
      </c>
      <c r="F4767" t="s">
        <v>112</v>
      </c>
      <c r="G4767" t="s">
        <v>113</v>
      </c>
      <c r="H4767" t="s">
        <v>114</v>
      </c>
      <c r="I4767" s="6">
        <v>2</v>
      </c>
      <c r="J4767" s="6">
        <v>999</v>
      </c>
      <c r="K4767" s="6">
        <v>1998</v>
      </c>
      <c r="L4767" s="6">
        <v>0.03</v>
      </c>
      <c r="M4767" s="6">
        <v>59.94</v>
      </c>
      <c r="N4767" s="6">
        <v>1938.06</v>
      </c>
      <c r="O4767" s="6">
        <v>525.21</v>
      </c>
      <c r="P4767" t="s">
        <v>105</v>
      </c>
      <c r="Q4767" t="s">
        <v>106</v>
      </c>
      <c r="R4767" t="s">
        <v>44</v>
      </c>
      <c r="S4767" t="s">
        <v>45</v>
      </c>
      <c r="T4767" t="s">
        <v>46</v>
      </c>
      <c r="U4767" s="13">
        <f t="shared" si="296"/>
        <v>2024</v>
      </c>
      <c r="V4767" s="13">
        <f t="shared" si="297"/>
        <v>7</v>
      </c>
      <c r="W4767" s="20" t="str">
        <f t="shared" si="298"/>
        <v>July</v>
      </c>
      <c r="X4767">
        <v>0.27100000000000002</v>
      </c>
      <c r="Y4767" s="6">
        <f t="shared" si="299"/>
        <v>1878.12</v>
      </c>
      <c r="Z4767" cm="1">
        <f t="array" aca="1" ref="Z4767" ca="1">IF(roud(N4767,2)=ROUND(Z4767,2),"ok","error")</f>
        <v>0</v>
      </c>
    </row>
    <row r="4768" spans="1:26" x14ac:dyDescent="0.3">
      <c r="A4768" t="s">
        <v>6492</v>
      </c>
      <c r="B4768" s="4">
        <v>45674</v>
      </c>
      <c r="C4768" t="s">
        <v>681</v>
      </c>
      <c r="D4768" t="s">
        <v>682</v>
      </c>
      <c r="E4768" t="s">
        <v>86</v>
      </c>
      <c r="F4768" t="s">
        <v>87</v>
      </c>
      <c r="G4768" t="s">
        <v>29</v>
      </c>
      <c r="H4768" t="s">
        <v>88</v>
      </c>
      <c r="I4768" s="6">
        <v>1</v>
      </c>
      <c r="J4768" s="6">
        <v>1299</v>
      </c>
      <c r="K4768" s="6">
        <v>1299</v>
      </c>
      <c r="L4768" s="6">
        <v>0.33</v>
      </c>
      <c r="M4768" s="6">
        <v>428.67</v>
      </c>
      <c r="N4768" s="6">
        <v>870.33</v>
      </c>
      <c r="O4768" s="6">
        <v>192.34</v>
      </c>
      <c r="P4768" t="s">
        <v>89</v>
      </c>
      <c r="Q4768" t="s">
        <v>90</v>
      </c>
      <c r="R4768" t="s">
        <v>65</v>
      </c>
      <c r="S4768" t="s">
        <v>98</v>
      </c>
      <c r="T4768" t="s">
        <v>55</v>
      </c>
      <c r="U4768" s="13">
        <f t="shared" si="296"/>
        <v>2025</v>
      </c>
      <c r="V4768" s="13">
        <f t="shared" si="297"/>
        <v>1</v>
      </c>
      <c r="W4768" s="20" t="str">
        <f t="shared" si="298"/>
        <v>January</v>
      </c>
      <c r="X4768">
        <v>0.221</v>
      </c>
      <c r="Y4768" s="6">
        <f t="shared" si="299"/>
        <v>441.66</v>
      </c>
      <c r="Z4768" cm="1">
        <f t="array" aca="1" ref="Z4768" ca="1">IF(roud(N4768,2)=ROUND(Z4768,2),"ok","error")</f>
        <v>0</v>
      </c>
    </row>
    <row r="4769" spans="1:26" x14ac:dyDescent="0.3">
      <c r="A4769" t="s">
        <v>6493</v>
      </c>
      <c r="B4769" s="4">
        <v>45306</v>
      </c>
      <c r="C4769" t="s">
        <v>401</v>
      </c>
      <c r="D4769" t="s">
        <v>402</v>
      </c>
      <c r="E4769" t="s">
        <v>133</v>
      </c>
      <c r="F4769" t="s">
        <v>134</v>
      </c>
      <c r="G4769" t="s">
        <v>61</v>
      </c>
      <c r="H4769" t="s">
        <v>123</v>
      </c>
      <c r="I4769" s="6">
        <v>2</v>
      </c>
      <c r="J4769" s="6">
        <v>2999</v>
      </c>
      <c r="K4769" s="6">
        <v>5998</v>
      </c>
      <c r="L4769" s="6">
        <v>0.18</v>
      </c>
      <c r="M4769" s="6">
        <v>1079.6400000000001</v>
      </c>
      <c r="N4769" s="6">
        <v>4918.3599999999997</v>
      </c>
      <c r="O4769" s="6">
        <v>521.35</v>
      </c>
      <c r="P4769" t="s">
        <v>63</v>
      </c>
      <c r="Q4769" t="s">
        <v>64</v>
      </c>
      <c r="R4769" t="s">
        <v>65</v>
      </c>
      <c r="S4769" t="s">
        <v>54</v>
      </c>
      <c r="T4769" t="s">
        <v>35</v>
      </c>
      <c r="U4769" s="13">
        <f t="shared" si="296"/>
        <v>2024</v>
      </c>
      <c r="V4769" s="13">
        <f t="shared" si="297"/>
        <v>1</v>
      </c>
      <c r="W4769" s="20" t="str">
        <f t="shared" si="298"/>
        <v>January</v>
      </c>
      <c r="X4769">
        <v>0.106</v>
      </c>
      <c r="Y4769" s="6">
        <f t="shared" si="299"/>
        <v>3838.72</v>
      </c>
      <c r="Z4769" cm="1">
        <f t="array" aca="1" ref="Z4769" ca="1">IF(roud(N4769,2)=ROUND(Z4769,2),"ok","error")</f>
        <v>0</v>
      </c>
    </row>
    <row r="4770" spans="1:26" x14ac:dyDescent="0.3">
      <c r="A4770" t="s">
        <v>6494</v>
      </c>
      <c r="B4770" s="4">
        <v>45621</v>
      </c>
      <c r="C4770" t="s">
        <v>1494</v>
      </c>
      <c r="D4770" t="s">
        <v>1495</v>
      </c>
      <c r="E4770" t="s">
        <v>323</v>
      </c>
      <c r="F4770" t="s">
        <v>324</v>
      </c>
      <c r="G4770" t="s">
        <v>29</v>
      </c>
      <c r="H4770" t="s">
        <v>304</v>
      </c>
      <c r="I4770" s="6">
        <v>2</v>
      </c>
      <c r="J4770" s="6">
        <v>799</v>
      </c>
      <c r="K4770" s="6">
        <v>1598</v>
      </c>
      <c r="L4770" s="6">
        <v>0.33</v>
      </c>
      <c r="M4770" s="6">
        <v>527.34</v>
      </c>
      <c r="N4770" s="6">
        <v>1070.6600000000001</v>
      </c>
      <c r="O4770" s="6">
        <v>236.62</v>
      </c>
      <c r="P4770" t="s">
        <v>31</v>
      </c>
      <c r="Q4770" t="s">
        <v>32</v>
      </c>
      <c r="R4770" t="s">
        <v>33</v>
      </c>
      <c r="S4770" t="s">
        <v>34</v>
      </c>
      <c r="T4770" t="s">
        <v>35</v>
      </c>
      <c r="U4770" s="13">
        <f t="shared" si="296"/>
        <v>2024</v>
      </c>
      <c r="V4770" s="13">
        <f t="shared" si="297"/>
        <v>11</v>
      </c>
      <c r="W4770" s="20" t="str">
        <f t="shared" si="298"/>
        <v>November</v>
      </c>
      <c r="X4770">
        <v>0.221</v>
      </c>
      <c r="Y4770" s="6">
        <f t="shared" si="299"/>
        <v>543.32000000000005</v>
      </c>
      <c r="Z4770" cm="1">
        <f t="array" aca="1" ref="Z4770" ca="1">IF(roud(N4770,2)=ROUND(Z4770,2),"ok","error")</f>
        <v>0</v>
      </c>
    </row>
    <row r="4771" spans="1:26" x14ac:dyDescent="0.3">
      <c r="A4771" t="s">
        <v>6495</v>
      </c>
      <c r="B4771" s="4">
        <v>45835</v>
      </c>
      <c r="C4771" t="s">
        <v>4771</v>
      </c>
      <c r="D4771" t="s">
        <v>4772</v>
      </c>
      <c r="E4771" t="s">
        <v>356</v>
      </c>
      <c r="F4771" t="s">
        <v>357</v>
      </c>
      <c r="G4771" t="s">
        <v>214</v>
      </c>
      <c r="H4771" t="s">
        <v>260</v>
      </c>
      <c r="I4771" s="6">
        <v>1</v>
      </c>
      <c r="J4771" s="6">
        <v>699</v>
      </c>
      <c r="K4771" s="6">
        <v>699</v>
      </c>
      <c r="L4771" s="6">
        <v>0.13</v>
      </c>
      <c r="M4771" s="6">
        <v>90.87</v>
      </c>
      <c r="N4771" s="6">
        <v>608.13</v>
      </c>
      <c r="O4771" s="6">
        <v>207.37</v>
      </c>
      <c r="P4771" t="s">
        <v>63</v>
      </c>
      <c r="Q4771" t="s">
        <v>64</v>
      </c>
      <c r="R4771" t="s">
        <v>65</v>
      </c>
      <c r="S4771" t="s">
        <v>45</v>
      </c>
      <c r="T4771" t="s">
        <v>35</v>
      </c>
      <c r="U4771" s="13">
        <f t="shared" si="296"/>
        <v>2025</v>
      </c>
      <c r="V4771" s="13">
        <f t="shared" si="297"/>
        <v>6</v>
      </c>
      <c r="W4771" s="20" t="str">
        <f t="shared" si="298"/>
        <v>June</v>
      </c>
      <c r="X4771">
        <v>0.34100000000000003</v>
      </c>
      <c r="Y4771" s="6">
        <f t="shared" si="299"/>
        <v>517.26</v>
      </c>
      <c r="Z4771" cm="1">
        <f t="array" aca="1" ref="Z4771" ca="1">IF(roud(N4771,2)=ROUND(Z4771,2),"ok","error")</f>
        <v>0</v>
      </c>
    </row>
    <row r="4772" spans="1:26" x14ac:dyDescent="0.3">
      <c r="A4772" t="s">
        <v>6496</v>
      </c>
      <c r="B4772" s="4">
        <v>45487</v>
      </c>
      <c r="C4772" t="s">
        <v>3286</v>
      </c>
      <c r="D4772" t="s">
        <v>3287</v>
      </c>
      <c r="E4772" t="s">
        <v>59</v>
      </c>
      <c r="F4772" t="s">
        <v>60</v>
      </c>
      <c r="G4772" t="s">
        <v>61</v>
      </c>
      <c r="H4772" t="s">
        <v>62</v>
      </c>
      <c r="I4772" s="6">
        <v>1</v>
      </c>
      <c r="J4772" s="6">
        <v>59999</v>
      </c>
      <c r="K4772" s="6">
        <v>59999</v>
      </c>
      <c r="L4772" s="6">
        <v>0.18</v>
      </c>
      <c r="M4772" s="6">
        <v>10799.82</v>
      </c>
      <c r="N4772" s="6">
        <v>49199.18</v>
      </c>
      <c r="O4772" s="6">
        <v>5215.1099999999997</v>
      </c>
      <c r="P4772" t="s">
        <v>105</v>
      </c>
      <c r="Q4772" t="s">
        <v>106</v>
      </c>
      <c r="R4772" t="s">
        <v>44</v>
      </c>
      <c r="S4772" t="s">
        <v>45</v>
      </c>
      <c r="T4772" t="s">
        <v>35</v>
      </c>
      <c r="U4772" s="13">
        <f t="shared" si="296"/>
        <v>2024</v>
      </c>
      <c r="V4772" s="13">
        <f t="shared" si="297"/>
        <v>7</v>
      </c>
      <c r="W4772" s="20" t="str">
        <f t="shared" si="298"/>
        <v>July</v>
      </c>
      <c r="X4772">
        <v>0.106</v>
      </c>
      <c r="Y4772" s="6">
        <f t="shared" si="299"/>
        <v>38399.360000000001</v>
      </c>
      <c r="Z4772" cm="1">
        <f t="array" aca="1" ref="Z4772" ca="1">IF(roud(N4772,2)=ROUND(Z4772,2),"ok","error")</f>
        <v>0</v>
      </c>
    </row>
    <row r="4773" spans="1:26" x14ac:dyDescent="0.3">
      <c r="A4773" t="s">
        <v>6497</v>
      </c>
      <c r="B4773" s="4">
        <v>45310</v>
      </c>
      <c r="C4773" t="s">
        <v>4313</v>
      </c>
      <c r="D4773" t="s">
        <v>4314</v>
      </c>
      <c r="E4773" t="s">
        <v>121</v>
      </c>
      <c r="F4773" t="s">
        <v>122</v>
      </c>
      <c r="G4773" t="s">
        <v>61</v>
      </c>
      <c r="H4773" t="s">
        <v>123</v>
      </c>
      <c r="I4773" s="6">
        <v>5</v>
      </c>
      <c r="J4773" s="6">
        <v>24999</v>
      </c>
      <c r="K4773" s="6">
        <v>124995</v>
      </c>
      <c r="L4773" s="6">
        <v>0.18</v>
      </c>
      <c r="M4773" s="6">
        <v>22499.1</v>
      </c>
      <c r="N4773" s="6">
        <v>102495.9</v>
      </c>
      <c r="O4773" s="6">
        <v>10864.57</v>
      </c>
      <c r="P4773" t="s">
        <v>158</v>
      </c>
      <c r="Q4773" t="s">
        <v>159</v>
      </c>
      <c r="R4773" t="s">
        <v>160</v>
      </c>
      <c r="S4773" t="s">
        <v>45</v>
      </c>
      <c r="T4773" t="s">
        <v>55</v>
      </c>
      <c r="U4773" s="13">
        <f t="shared" si="296"/>
        <v>2024</v>
      </c>
      <c r="V4773" s="13">
        <f t="shared" si="297"/>
        <v>1</v>
      </c>
      <c r="W4773" s="20" t="str">
        <f t="shared" si="298"/>
        <v>January</v>
      </c>
      <c r="X4773">
        <v>0.106</v>
      </c>
      <c r="Y4773" s="6">
        <f t="shared" si="299"/>
        <v>79996.800000000003</v>
      </c>
      <c r="Z4773" cm="1">
        <f t="array" aca="1" ref="Z4773" ca="1">IF(roud(N4773,2)=ROUND(Z4773,2),"ok","error")</f>
        <v>0</v>
      </c>
    </row>
    <row r="4774" spans="1:26" x14ac:dyDescent="0.3">
      <c r="A4774" t="s">
        <v>6498</v>
      </c>
      <c r="B4774" s="4">
        <v>45984</v>
      </c>
      <c r="C4774" t="s">
        <v>125</v>
      </c>
      <c r="D4774" t="s">
        <v>126</v>
      </c>
      <c r="E4774" t="s">
        <v>111</v>
      </c>
      <c r="F4774" t="s">
        <v>112</v>
      </c>
      <c r="G4774" t="s">
        <v>113</v>
      </c>
      <c r="H4774" t="s">
        <v>114</v>
      </c>
      <c r="I4774" s="6">
        <v>2</v>
      </c>
      <c r="J4774" s="6">
        <v>999</v>
      </c>
      <c r="K4774" s="6">
        <v>1998</v>
      </c>
      <c r="L4774" s="6">
        <v>0.13</v>
      </c>
      <c r="M4774" s="6">
        <v>259.74</v>
      </c>
      <c r="N4774" s="6">
        <v>1738.26</v>
      </c>
      <c r="O4774" s="6">
        <v>418.92</v>
      </c>
      <c r="P4774" t="s">
        <v>186</v>
      </c>
      <c r="Q4774" t="s">
        <v>187</v>
      </c>
      <c r="R4774" t="s">
        <v>160</v>
      </c>
      <c r="S4774" t="s">
        <v>34</v>
      </c>
      <c r="T4774" t="s">
        <v>55</v>
      </c>
      <c r="U4774" s="13">
        <f t="shared" si="296"/>
        <v>2025</v>
      </c>
      <c r="V4774" s="13">
        <f t="shared" si="297"/>
        <v>11</v>
      </c>
      <c r="W4774" s="20" t="str">
        <f t="shared" si="298"/>
        <v>November</v>
      </c>
      <c r="X4774">
        <v>0.24099999999999999</v>
      </c>
      <c r="Y4774" s="6">
        <f t="shared" si="299"/>
        <v>1478.52</v>
      </c>
      <c r="Z4774" cm="1">
        <f t="array" aca="1" ref="Z4774" ca="1">IF(roud(N4774,2)=ROUND(Z4774,2),"ok","error")</f>
        <v>0</v>
      </c>
    </row>
    <row r="4775" spans="1:26" x14ac:dyDescent="0.3">
      <c r="A4775" t="s">
        <v>6499</v>
      </c>
      <c r="B4775" s="4">
        <v>45296</v>
      </c>
      <c r="C4775" t="s">
        <v>688</v>
      </c>
      <c r="D4775" t="s">
        <v>689</v>
      </c>
      <c r="E4775" t="s">
        <v>111</v>
      </c>
      <c r="F4775" t="s">
        <v>112</v>
      </c>
      <c r="G4775" t="s">
        <v>113</v>
      </c>
      <c r="H4775" t="s">
        <v>114</v>
      </c>
      <c r="I4775" s="6">
        <v>1</v>
      </c>
      <c r="J4775" s="6">
        <v>999</v>
      </c>
      <c r="K4775" s="6">
        <v>999</v>
      </c>
      <c r="L4775" s="6">
        <v>0.13</v>
      </c>
      <c r="M4775" s="6">
        <v>129.87</v>
      </c>
      <c r="N4775" s="6">
        <v>869.13</v>
      </c>
      <c r="O4775" s="6">
        <v>209.46</v>
      </c>
      <c r="P4775" t="s">
        <v>94</v>
      </c>
      <c r="Q4775" t="s">
        <v>64</v>
      </c>
      <c r="R4775" t="s">
        <v>65</v>
      </c>
      <c r="S4775" t="s">
        <v>98</v>
      </c>
      <c r="T4775" t="s">
        <v>35</v>
      </c>
      <c r="U4775" s="13">
        <f t="shared" si="296"/>
        <v>2024</v>
      </c>
      <c r="V4775" s="13">
        <f t="shared" si="297"/>
        <v>1</v>
      </c>
      <c r="W4775" s="20" t="str">
        <f t="shared" si="298"/>
        <v>January</v>
      </c>
      <c r="X4775">
        <v>0.24099999999999999</v>
      </c>
      <c r="Y4775" s="6">
        <f t="shared" si="299"/>
        <v>739.26</v>
      </c>
      <c r="Z4775" cm="1">
        <f t="array" aca="1" ref="Z4775" ca="1">IF(roud(N4775,2)=ROUND(Z4775,2),"ok","error")</f>
        <v>0</v>
      </c>
    </row>
    <row r="4776" spans="1:26" x14ac:dyDescent="0.3">
      <c r="A4776" t="s">
        <v>6500</v>
      </c>
      <c r="B4776" s="4">
        <v>45933</v>
      </c>
      <c r="C4776" t="s">
        <v>116</v>
      </c>
      <c r="D4776" t="s">
        <v>117</v>
      </c>
      <c r="E4776" t="s">
        <v>80</v>
      </c>
      <c r="F4776" t="s">
        <v>81</v>
      </c>
      <c r="G4776" t="s">
        <v>52</v>
      </c>
      <c r="H4776" t="s">
        <v>53</v>
      </c>
      <c r="I4776" s="6">
        <v>1</v>
      </c>
      <c r="J4776" s="6">
        <v>3499</v>
      </c>
      <c r="K4776" s="6">
        <v>3499</v>
      </c>
      <c r="L4776" s="6">
        <v>0.08</v>
      </c>
      <c r="M4776" s="6">
        <v>279.92</v>
      </c>
      <c r="N4776" s="6">
        <v>3219.08</v>
      </c>
      <c r="O4776" s="6">
        <v>695.32</v>
      </c>
      <c r="P4776" t="s">
        <v>105</v>
      </c>
      <c r="Q4776" t="s">
        <v>106</v>
      </c>
      <c r="R4776" t="s">
        <v>44</v>
      </c>
      <c r="S4776" t="s">
        <v>54</v>
      </c>
      <c r="T4776" t="s">
        <v>35</v>
      </c>
      <c r="U4776" s="13">
        <f t="shared" si="296"/>
        <v>2025</v>
      </c>
      <c r="V4776" s="13">
        <f t="shared" si="297"/>
        <v>10</v>
      </c>
      <c r="W4776" s="20" t="str">
        <f t="shared" si="298"/>
        <v>October</v>
      </c>
      <c r="X4776">
        <v>0.216</v>
      </c>
      <c r="Y4776" s="6">
        <f t="shared" si="299"/>
        <v>2939.16</v>
      </c>
      <c r="Z4776" cm="1">
        <f t="array" aca="1" ref="Z4776" ca="1">IF(roud(N4776,2)=ROUND(Z4776,2),"ok","error")</f>
        <v>0</v>
      </c>
    </row>
    <row r="4777" spans="1:26" x14ac:dyDescent="0.3">
      <c r="A4777" t="s">
        <v>6501</v>
      </c>
      <c r="B4777" s="4">
        <v>45546</v>
      </c>
      <c r="C4777" t="s">
        <v>1481</v>
      </c>
      <c r="D4777" t="s">
        <v>1482</v>
      </c>
      <c r="E4777" t="s">
        <v>133</v>
      </c>
      <c r="F4777" t="s">
        <v>134</v>
      </c>
      <c r="G4777" t="s">
        <v>61</v>
      </c>
      <c r="H4777" t="s">
        <v>123</v>
      </c>
      <c r="I4777" s="6">
        <v>1</v>
      </c>
      <c r="J4777" s="6">
        <v>2999</v>
      </c>
      <c r="K4777" s="6">
        <v>2999</v>
      </c>
      <c r="L4777" s="6">
        <v>0.18</v>
      </c>
      <c r="M4777" s="6">
        <v>539.82000000000005</v>
      </c>
      <c r="N4777" s="6">
        <v>2459.1799999999998</v>
      </c>
      <c r="O4777" s="6">
        <v>260.67</v>
      </c>
      <c r="P4777" t="s">
        <v>82</v>
      </c>
      <c r="Q4777" t="s">
        <v>82</v>
      </c>
      <c r="R4777" t="s">
        <v>65</v>
      </c>
      <c r="S4777" t="s">
        <v>107</v>
      </c>
      <c r="T4777" t="s">
        <v>35</v>
      </c>
      <c r="U4777" s="13">
        <f t="shared" si="296"/>
        <v>2024</v>
      </c>
      <c r="V4777" s="13">
        <f t="shared" si="297"/>
        <v>9</v>
      </c>
      <c r="W4777" s="20" t="str">
        <f t="shared" si="298"/>
        <v>September</v>
      </c>
      <c r="X4777">
        <v>0.106</v>
      </c>
      <c r="Y4777" s="6">
        <f t="shared" si="299"/>
        <v>1919.36</v>
      </c>
      <c r="Z4777" cm="1">
        <f t="array" aca="1" ref="Z4777" ca="1">IF(roud(N4777,2)=ROUND(Z4777,2),"ok","error")</f>
        <v>0</v>
      </c>
    </row>
    <row r="4778" spans="1:26" x14ac:dyDescent="0.3">
      <c r="A4778" t="s">
        <v>6502</v>
      </c>
      <c r="B4778" s="4">
        <v>45523</v>
      </c>
      <c r="C4778" t="s">
        <v>229</v>
      </c>
      <c r="D4778" t="s">
        <v>230</v>
      </c>
      <c r="E4778" t="s">
        <v>273</v>
      </c>
      <c r="F4778" t="s">
        <v>274</v>
      </c>
      <c r="G4778" t="s">
        <v>29</v>
      </c>
      <c r="H4778" t="s">
        <v>88</v>
      </c>
      <c r="I4778" s="6">
        <v>1</v>
      </c>
      <c r="J4778" s="6">
        <v>2499</v>
      </c>
      <c r="K4778" s="6">
        <v>2499</v>
      </c>
      <c r="L4778" s="6">
        <v>0.18</v>
      </c>
      <c r="M4778" s="6">
        <v>449.82</v>
      </c>
      <c r="N4778" s="6">
        <v>2049.1799999999998</v>
      </c>
      <c r="O4778" s="6">
        <v>545.08000000000004</v>
      </c>
      <c r="P4778" t="s">
        <v>186</v>
      </c>
      <c r="Q4778" t="s">
        <v>187</v>
      </c>
      <c r="R4778" t="s">
        <v>160</v>
      </c>
      <c r="S4778" t="s">
        <v>54</v>
      </c>
      <c r="T4778" t="s">
        <v>55</v>
      </c>
      <c r="U4778" s="13">
        <f t="shared" si="296"/>
        <v>2024</v>
      </c>
      <c r="V4778" s="13">
        <f t="shared" si="297"/>
        <v>8</v>
      </c>
      <c r="W4778" s="20" t="str">
        <f t="shared" si="298"/>
        <v>August</v>
      </c>
      <c r="X4778">
        <v>0.26600000000000001</v>
      </c>
      <c r="Y4778" s="6">
        <f t="shared" si="299"/>
        <v>1599.36</v>
      </c>
      <c r="Z4778" cm="1">
        <f t="array" aca="1" ref="Z4778" ca="1">IF(roud(N4778,2)=ROUND(Z4778,2),"ok","error")</f>
        <v>0</v>
      </c>
    </row>
    <row r="4779" spans="1:26" x14ac:dyDescent="0.3">
      <c r="A4779" t="s">
        <v>6503</v>
      </c>
      <c r="B4779" s="4">
        <v>46002</v>
      </c>
      <c r="C4779" t="s">
        <v>1124</v>
      </c>
      <c r="D4779" t="s">
        <v>1125</v>
      </c>
      <c r="E4779" t="s">
        <v>133</v>
      </c>
      <c r="F4779" t="s">
        <v>134</v>
      </c>
      <c r="G4779" t="s">
        <v>61</v>
      </c>
      <c r="H4779" t="s">
        <v>123</v>
      </c>
      <c r="I4779" s="6">
        <v>2</v>
      </c>
      <c r="J4779" s="6">
        <v>2999</v>
      </c>
      <c r="K4779" s="6">
        <v>5998</v>
      </c>
      <c r="L4779" s="6">
        <v>0.28000000000000003</v>
      </c>
      <c r="M4779" s="6">
        <v>1679.44</v>
      </c>
      <c r="N4779" s="6">
        <v>4318.5600000000004</v>
      </c>
      <c r="O4779" s="6">
        <v>328.21</v>
      </c>
      <c r="P4779" t="s">
        <v>191</v>
      </c>
      <c r="Q4779" t="s">
        <v>187</v>
      </c>
      <c r="R4779" t="s">
        <v>160</v>
      </c>
      <c r="S4779" t="s">
        <v>54</v>
      </c>
      <c r="T4779" t="s">
        <v>35</v>
      </c>
      <c r="U4779" s="13">
        <f t="shared" si="296"/>
        <v>2025</v>
      </c>
      <c r="V4779" s="13">
        <f t="shared" si="297"/>
        <v>12</v>
      </c>
      <c r="W4779" s="20" t="str">
        <f t="shared" si="298"/>
        <v>December</v>
      </c>
      <c r="X4779">
        <v>7.5999999999999998E-2</v>
      </c>
      <c r="Y4779" s="6">
        <f t="shared" si="299"/>
        <v>2639.12</v>
      </c>
      <c r="Z4779" cm="1">
        <f t="array" aca="1" ref="Z4779" ca="1">IF(roud(N4779,2)=ROUND(Z4779,2),"ok","error")</f>
        <v>0</v>
      </c>
    </row>
    <row r="4780" spans="1:26" x14ac:dyDescent="0.3">
      <c r="A4780" t="s">
        <v>6504</v>
      </c>
      <c r="B4780" s="4">
        <v>45644</v>
      </c>
      <c r="C4780" t="s">
        <v>1424</v>
      </c>
      <c r="D4780" t="s">
        <v>1425</v>
      </c>
      <c r="E4780" t="s">
        <v>102</v>
      </c>
      <c r="F4780" t="s">
        <v>103</v>
      </c>
      <c r="G4780" t="s">
        <v>52</v>
      </c>
      <c r="H4780" t="s">
        <v>104</v>
      </c>
      <c r="I4780" s="6">
        <v>3</v>
      </c>
      <c r="J4780" s="6">
        <v>5999</v>
      </c>
      <c r="K4780" s="6">
        <v>17997</v>
      </c>
      <c r="L4780" s="6">
        <v>0.13</v>
      </c>
      <c r="M4780" s="6">
        <v>2339.61</v>
      </c>
      <c r="N4780" s="6">
        <v>15657.39</v>
      </c>
      <c r="O4780" s="6">
        <v>3147.14</v>
      </c>
      <c r="P4780" t="s">
        <v>105</v>
      </c>
      <c r="Q4780" t="s">
        <v>106</v>
      </c>
      <c r="R4780" t="s">
        <v>44</v>
      </c>
      <c r="S4780" t="s">
        <v>107</v>
      </c>
      <c r="T4780" t="s">
        <v>35</v>
      </c>
      <c r="U4780" s="13">
        <f t="shared" si="296"/>
        <v>2024</v>
      </c>
      <c r="V4780" s="13">
        <f t="shared" si="297"/>
        <v>12</v>
      </c>
      <c r="W4780" s="20" t="str">
        <f t="shared" si="298"/>
        <v>December</v>
      </c>
      <c r="X4780">
        <v>0.20100000000000001</v>
      </c>
      <c r="Y4780" s="6">
        <f t="shared" si="299"/>
        <v>13317.78</v>
      </c>
      <c r="Z4780" cm="1">
        <f t="array" aca="1" ref="Z4780" ca="1">IF(roud(N4780,2)=ROUND(Z4780,2),"ok","error")</f>
        <v>0</v>
      </c>
    </row>
    <row r="4781" spans="1:26" x14ac:dyDescent="0.3">
      <c r="A4781" t="s">
        <v>6505</v>
      </c>
      <c r="B4781" s="4">
        <v>45611</v>
      </c>
      <c r="C4781" t="s">
        <v>3286</v>
      </c>
      <c r="D4781" t="s">
        <v>3287</v>
      </c>
      <c r="E4781" t="s">
        <v>127</v>
      </c>
      <c r="F4781" t="s">
        <v>128</v>
      </c>
      <c r="G4781" t="s">
        <v>52</v>
      </c>
      <c r="H4781" t="s">
        <v>129</v>
      </c>
      <c r="I4781" s="6">
        <v>1</v>
      </c>
      <c r="J4781" s="6">
        <v>1299</v>
      </c>
      <c r="K4781" s="6">
        <v>1299</v>
      </c>
      <c r="L4781" s="6">
        <v>0.08</v>
      </c>
      <c r="M4781" s="6">
        <v>103.92</v>
      </c>
      <c r="N4781" s="6">
        <v>1195.08</v>
      </c>
      <c r="O4781" s="6">
        <v>258.14</v>
      </c>
      <c r="P4781" t="s">
        <v>42</v>
      </c>
      <c r="Q4781" t="s">
        <v>43</v>
      </c>
      <c r="R4781" t="s">
        <v>44</v>
      </c>
      <c r="S4781" t="s">
        <v>98</v>
      </c>
      <c r="T4781" t="s">
        <v>35</v>
      </c>
      <c r="U4781" s="13">
        <f t="shared" si="296"/>
        <v>2024</v>
      </c>
      <c r="V4781" s="13">
        <f t="shared" si="297"/>
        <v>11</v>
      </c>
      <c r="W4781" s="20" t="str">
        <f t="shared" si="298"/>
        <v>November</v>
      </c>
      <c r="X4781">
        <v>0.216</v>
      </c>
      <c r="Y4781" s="6">
        <f t="shared" si="299"/>
        <v>1091.1600000000001</v>
      </c>
      <c r="Z4781" cm="1">
        <f t="array" aca="1" ref="Z4781" ca="1">IF(roud(N4781,2)=ROUND(Z4781,2),"ok","error")</f>
        <v>0</v>
      </c>
    </row>
    <row r="4782" spans="1:26" x14ac:dyDescent="0.3">
      <c r="A4782" t="s">
        <v>6506</v>
      </c>
      <c r="B4782" s="4">
        <v>45424</v>
      </c>
      <c r="C4782" t="s">
        <v>3356</v>
      </c>
      <c r="D4782" t="s">
        <v>3357</v>
      </c>
      <c r="E4782" t="s">
        <v>273</v>
      </c>
      <c r="F4782" t="s">
        <v>274</v>
      </c>
      <c r="G4782" t="s">
        <v>29</v>
      </c>
      <c r="H4782" t="s">
        <v>88</v>
      </c>
      <c r="I4782" s="6">
        <v>1</v>
      </c>
      <c r="J4782" s="6">
        <v>2499</v>
      </c>
      <c r="K4782" s="6">
        <v>2499</v>
      </c>
      <c r="L4782" s="6">
        <v>0.18</v>
      </c>
      <c r="M4782" s="6">
        <v>449.82</v>
      </c>
      <c r="N4782" s="6">
        <v>2049.1799999999998</v>
      </c>
      <c r="O4782" s="6">
        <v>545.08000000000004</v>
      </c>
      <c r="P4782" t="s">
        <v>31</v>
      </c>
      <c r="Q4782" t="s">
        <v>32</v>
      </c>
      <c r="R4782" t="s">
        <v>33</v>
      </c>
      <c r="S4782" t="s">
        <v>98</v>
      </c>
      <c r="T4782" t="s">
        <v>55</v>
      </c>
      <c r="U4782" s="13">
        <f t="shared" si="296"/>
        <v>2024</v>
      </c>
      <c r="V4782" s="13">
        <f t="shared" si="297"/>
        <v>5</v>
      </c>
      <c r="W4782" s="20" t="str">
        <f t="shared" si="298"/>
        <v>May</v>
      </c>
      <c r="X4782">
        <v>0.26600000000000001</v>
      </c>
      <c r="Y4782" s="6">
        <f t="shared" si="299"/>
        <v>1599.36</v>
      </c>
      <c r="Z4782" cm="1">
        <f t="array" aca="1" ref="Z4782" ca="1">IF(roud(N4782,2)=ROUND(Z4782,2),"ok","error")</f>
        <v>0</v>
      </c>
    </row>
    <row r="4783" spans="1:26" x14ac:dyDescent="0.3">
      <c r="A4783" t="s">
        <v>6507</v>
      </c>
      <c r="B4783" s="4">
        <v>45397</v>
      </c>
      <c r="C4783" t="s">
        <v>2281</v>
      </c>
      <c r="D4783" t="s">
        <v>2282</v>
      </c>
      <c r="E4783" t="s">
        <v>484</v>
      </c>
      <c r="F4783" t="s">
        <v>485</v>
      </c>
      <c r="G4783" t="s">
        <v>113</v>
      </c>
      <c r="H4783" t="s">
        <v>169</v>
      </c>
      <c r="I4783" s="6">
        <v>3</v>
      </c>
      <c r="J4783" s="6">
        <v>1599</v>
      </c>
      <c r="K4783" s="6">
        <v>4797</v>
      </c>
      <c r="L4783" s="6">
        <v>0.08</v>
      </c>
      <c r="M4783" s="6">
        <v>383.76</v>
      </c>
      <c r="N4783" s="6">
        <v>4413.24</v>
      </c>
      <c r="O4783" s="6">
        <v>1129.79</v>
      </c>
      <c r="P4783" t="s">
        <v>89</v>
      </c>
      <c r="Q4783" t="s">
        <v>90</v>
      </c>
      <c r="R4783" t="s">
        <v>65</v>
      </c>
      <c r="S4783" t="s">
        <v>54</v>
      </c>
      <c r="T4783" t="s">
        <v>35</v>
      </c>
      <c r="U4783" s="13">
        <f t="shared" si="296"/>
        <v>2024</v>
      </c>
      <c r="V4783" s="13">
        <f t="shared" si="297"/>
        <v>4</v>
      </c>
      <c r="W4783" s="20" t="str">
        <f t="shared" si="298"/>
        <v>April</v>
      </c>
      <c r="X4783">
        <v>0.25600000000000001</v>
      </c>
      <c r="Y4783" s="6">
        <f t="shared" si="299"/>
        <v>4029.48</v>
      </c>
      <c r="Z4783" cm="1">
        <f t="array" aca="1" ref="Z4783" ca="1">IF(roud(N4783,2)=ROUND(Z4783,2),"ok","error")</f>
        <v>0</v>
      </c>
    </row>
    <row r="4784" spans="1:26" x14ac:dyDescent="0.3">
      <c r="A4784" t="s">
        <v>6508</v>
      </c>
      <c r="B4784" s="4">
        <v>45684</v>
      </c>
      <c r="C4784" t="s">
        <v>1792</v>
      </c>
      <c r="D4784" t="s">
        <v>1793</v>
      </c>
      <c r="E4784" t="s">
        <v>50</v>
      </c>
      <c r="F4784" t="s">
        <v>51</v>
      </c>
      <c r="G4784" t="s">
        <v>52</v>
      </c>
      <c r="H4784" t="s">
        <v>53</v>
      </c>
      <c r="I4784" s="6">
        <v>4</v>
      </c>
      <c r="J4784" s="6">
        <v>2999</v>
      </c>
      <c r="K4784" s="6">
        <v>11996</v>
      </c>
      <c r="L4784" s="6">
        <v>0.13</v>
      </c>
      <c r="M4784" s="6">
        <v>1559.48</v>
      </c>
      <c r="N4784" s="6">
        <v>10436.52</v>
      </c>
      <c r="O4784" s="6">
        <v>2097.7399999999998</v>
      </c>
      <c r="P4784" t="s">
        <v>82</v>
      </c>
      <c r="Q4784" t="s">
        <v>82</v>
      </c>
      <c r="R4784" t="s">
        <v>65</v>
      </c>
      <c r="S4784" t="s">
        <v>45</v>
      </c>
      <c r="T4784" t="s">
        <v>55</v>
      </c>
      <c r="U4784" s="13">
        <f t="shared" si="296"/>
        <v>2025</v>
      </c>
      <c r="V4784" s="13">
        <f t="shared" si="297"/>
        <v>1</v>
      </c>
      <c r="W4784" s="20" t="str">
        <f t="shared" si="298"/>
        <v>January</v>
      </c>
      <c r="X4784">
        <v>0.20100000000000001</v>
      </c>
      <c r="Y4784" s="6">
        <f t="shared" si="299"/>
        <v>8877.0400000000009</v>
      </c>
      <c r="Z4784" cm="1">
        <f t="array" aca="1" ref="Z4784" ca="1">IF(roud(N4784,2)=ROUND(Z4784,2),"ok","error")</f>
        <v>0</v>
      </c>
    </row>
    <row r="4785" spans="1:26" x14ac:dyDescent="0.3">
      <c r="A4785" t="s">
        <v>6509</v>
      </c>
      <c r="B4785" s="4">
        <v>45807</v>
      </c>
      <c r="C4785" t="s">
        <v>1518</v>
      </c>
      <c r="D4785" t="s">
        <v>1519</v>
      </c>
      <c r="E4785" t="s">
        <v>59</v>
      </c>
      <c r="F4785" t="s">
        <v>60</v>
      </c>
      <c r="G4785" t="s">
        <v>61</v>
      </c>
      <c r="H4785" t="s">
        <v>62</v>
      </c>
      <c r="I4785" s="6">
        <v>1</v>
      </c>
      <c r="J4785" s="6">
        <v>59999</v>
      </c>
      <c r="K4785" s="6">
        <v>59999</v>
      </c>
      <c r="L4785" s="6">
        <v>0.18</v>
      </c>
      <c r="M4785" s="6">
        <v>10799.82</v>
      </c>
      <c r="N4785" s="6">
        <v>49199.18</v>
      </c>
      <c r="O4785" s="6">
        <v>5215.1099999999997</v>
      </c>
      <c r="P4785" t="s">
        <v>63</v>
      </c>
      <c r="Q4785" t="s">
        <v>64</v>
      </c>
      <c r="R4785" t="s">
        <v>65</v>
      </c>
      <c r="S4785" t="s">
        <v>107</v>
      </c>
      <c r="T4785" t="s">
        <v>55</v>
      </c>
      <c r="U4785" s="13">
        <f t="shared" si="296"/>
        <v>2025</v>
      </c>
      <c r="V4785" s="13">
        <f t="shared" si="297"/>
        <v>5</v>
      </c>
      <c r="W4785" s="20" t="str">
        <f t="shared" si="298"/>
        <v>May</v>
      </c>
      <c r="X4785">
        <v>0.106</v>
      </c>
      <c r="Y4785" s="6">
        <f t="shared" si="299"/>
        <v>38399.360000000001</v>
      </c>
      <c r="Z4785" cm="1">
        <f t="array" aca="1" ref="Z4785" ca="1">IF(roud(N4785,2)=ROUND(Z4785,2),"ok","error")</f>
        <v>0</v>
      </c>
    </row>
    <row r="4786" spans="1:26" x14ac:dyDescent="0.3">
      <c r="A4786" t="s">
        <v>6510</v>
      </c>
      <c r="B4786" s="4">
        <v>45894</v>
      </c>
      <c r="C4786" t="s">
        <v>758</v>
      </c>
      <c r="D4786" t="s">
        <v>759</v>
      </c>
      <c r="E4786" t="s">
        <v>127</v>
      </c>
      <c r="F4786" t="s">
        <v>128</v>
      </c>
      <c r="G4786" t="s">
        <v>52</v>
      </c>
      <c r="H4786" t="s">
        <v>129</v>
      </c>
      <c r="I4786" s="6">
        <v>1</v>
      </c>
      <c r="J4786" s="6">
        <v>1299</v>
      </c>
      <c r="K4786" s="6">
        <v>1299</v>
      </c>
      <c r="L4786" s="6">
        <v>0.03</v>
      </c>
      <c r="M4786" s="6">
        <v>38.97</v>
      </c>
      <c r="N4786" s="6">
        <v>1260.03</v>
      </c>
      <c r="O4786" s="6">
        <v>291.07</v>
      </c>
      <c r="P4786" t="s">
        <v>158</v>
      </c>
      <c r="Q4786" t="s">
        <v>159</v>
      </c>
      <c r="R4786" t="s">
        <v>160</v>
      </c>
      <c r="S4786" t="s">
        <v>54</v>
      </c>
      <c r="T4786" t="s">
        <v>35</v>
      </c>
      <c r="U4786" s="13">
        <f t="shared" si="296"/>
        <v>2025</v>
      </c>
      <c r="V4786" s="13">
        <f t="shared" si="297"/>
        <v>8</v>
      </c>
      <c r="W4786" s="20" t="str">
        <f t="shared" si="298"/>
        <v>August</v>
      </c>
      <c r="X4786">
        <v>0.23100000000000001</v>
      </c>
      <c r="Y4786" s="6">
        <f t="shared" si="299"/>
        <v>1221.06</v>
      </c>
      <c r="Z4786" cm="1">
        <f t="array" aca="1" ref="Z4786" ca="1">IF(roud(N4786,2)=ROUND(Z4786,2),"ok","error")</f>
        <v>0</v>
      </c>
    </row>
    <row r="4787" spans="1:26" x14ac:dyDescent="0.3">
      <c r="A4787" t="s">
        <v>6511</v>
      </c>
      <c r="B4787" s="4">
        <v>45605</v>
      </c>
      <c r="C4787" t="s">
        <v>1185</v>
      </c>
      <c r="D4787" t="s">
        <v>1186</v>
      </c>
      <c r="E4787" t="s">
        <v>212</v>
      </c>
      <c r="F4787" t="s">
        <v>213</v>
      </c>
      <c r="G4787" t="s">
        <v>214</v>
      </c>
      <c r="H4787" t="s">
        <v>215</v>
      </c>
      <c r="I4787" s="6">
        <v>1</v>
      </c>
      <c r="J4787" s="6">
        <v>599</v>
      </c>
      <c r="K4787" s="6">
        <v>599</v>
      </c>
      <c r="L4787" s="6">
        <v>0.13</v>
      </c>
      <c r="M4787" s="6">
        <v>77.87</v>
      </c>
      <c r="N4787" s="6">
        <v>521.13</v>
      </c>
      <c r="O4787" s="6">
        <v>177.71</v>
      </c>
      <c r="P4787" t="s">
        <v>158</v>
      </c>
      <c r="Q4787" t="s">
        <v>159</v>
      </c>
      <c r="R4787" t="s">
        <v>160</v>
      </c>
      <c r="S4787" t="s">
        <v>107</v>
      </c>
      <c r="T4787" t="s">
        <v>55</v>
      </c>
      <c r="U4787" s="13">
        <f t="shared" si="296"/>
        <v>2024</v>
      </c>
      <c r="V4787" s="13">
        <f t="shared" si="297"/>
        <v>11</v>
      </c>
      <c r="W4787" s="20" t="str">
        <f t="shared" si="298"/>
        <v>November</v>
      </c>
      <c r="X4787">
        <v>0.34100000000000003</v>
      </c>
      <c r="Y4787" s="6">
        <f t="shared" si="299"/>
        <v>443.26</v>
      </c>
      <c r="Z4787" cm="1">
        <f t="array" aca="1" ref="Z4787" ca="1">IF(roud(N4787,2)=ROUND(Z4787,2),"ok","error")</f>
        <v>0</v>
      </c>
    </row>
    <row r="4788" spans="1:26" x14ac:dyDescent="0.3">
      <c r="A4788" t="s">
        <v>6512</v>
      </c>
      <c r="B4788" s="4">
        <v>45463</v>
      </c>
      <c r="C4788" t="s">
        <v>886</v>
      </c>
      <c r="D4788" t="s">
        <v>887</v>
      </c>
      <c r="E4788" t="s">
        <v>212</v>
      </c>
      <c r="F4788" t="s">
        <v>213</v>
      </c>
      <c r="G4788" t="s">
        <v>214</v>
      </c>
      <c r="H4788" t="s">
        <v>215</v>
      </c>
      <c r="I4788" s="6">
        <v>1</v>
      </c>
      <c r="J4788" s="6">
        <v>599</v>
      </c>
      <c r="K4788" s="6">
        <v>599</v>
      </c>
      <c r="L4788" s="6">
        <v>0.13</v>
      </c>
      <c r="M4788" s="6">
        <v>77.87</v>
      </c>
      <c r="N4788" s="6">
        <v>521.13</v>
      </c>
      <c r="O4788" s="6">
        <v>177.71</v>
      </c>
      <c r="P4788" t="s">
        <v>158</v>
      </c>
      <c r="Q4788" t="s">
        <v>159</v>
      </c>
      <c r="R4788" t="s">
        <v>160</v>
      </c>
      <c r="S4788" t="s">
        <v>45</v>
      </c>
      <c r="T4788" t="s">
        <v>46</v>
      </c>
      <c r="U4788" s="13">
        <f t="shared" si="296"/>
        <v>2024</v>
      </c>
      <c r="V4788" s="13">
        <f t="shared" si="297"/>
        <v>6</v>
      </c>
      <c r="W4788" s="20" t="str">
        <f t="shared" si="298"/>
        <v>June</v>
      </c>
      <c r="X4788">
        <v>0.34100000000000003</v>
      </c>
      <c r="Y4788" s="6">
        <f t="shared" si="299"/>
        <v>443.26</v>
      </c>
      <c r="Z4788" cm="1">
        <f t="array" aca="1" ref="Z4788" ca="1">IF(roud(N4788,2)=ROUND(Z4788,2),"ok","error")</f>
        <v>0</v>
      </c>
    </row>
    <row r="4789" spans="1:26" x14ac:dyDescent="0.3">
      <c r="A4789" t="s">
        <v>6513</v>
      </c>
      <c r="B4789" s="4">
        <v>45358</v>
      </c>
      <c r="C4789" t="s">
        <v>309</v>
      </c>
      <c r="D4789" t="s">
        <v>310</v>
      </c>
      <c r="E4789" t="s">
        <v>80</v>
      </c>
      <c r="F4789" t="s">
        <v>81</v>
      </c>
      <c r="G4789" t="s">
        <v>52</v>
      </c>
      <c r="H4789" t="s">
        <v>53</v>
      </c>
      <c r="I4789" s="6">
        <v>1</v>
      </c>
      <c r="J4789" s="6">
        <v>3499</v>
      </c>
      <c r="K4789" s="6">
        <v>3499</v>
      </c>
      <c r="L4789" s="6">
        <v>0.33</v>
      </c>
      <c r="M4789" s="6">
        <v>1154.67</v>
      </c>
      <c r="N4789" s="6">
        <v>2344.33</v>
      </c>
      <c r="O4789" s="6">
        <v>330.55</v>
      </c>
      <c r="P4789" t="s">
        <v>186</v>
      </c>
      <c r="Q4789" t="s">
        <v>187</v>
      </c>
      <c r="R4789" t="s">
        <v>160</v>
      </c>
      <c r="S4789" t="s">
        <v>45</v>
      </c>
      <c r="T4789" t="s">
        <v>55</v>
      </c>
      <c r="U4789" s="13">
        <f t="shared" si="296"/>
        <v>2024</v>
      </c>
      <c r="V4789" s="13">
        <f t="shared" si="297"/>
        <v>3</v>
      </c>
      <c r="W4789" s="20" t="str">
        <f t="shared" si="298"/>
        <v>March</v>
      </c>
      <c r="X4789">
        <v>0.14099999999999999</v>
      </c>
      <c r="Y4789" s="6">
        <f t="shared" si="299"/>
        <v>1189.6600000000001</v>
      </c>
      <c r="Z4789" cm="1">
        <f t="array" aca="1" ref="Z4789" ca="1">IF(roud(N4789,2)=ROUND(Z4789,2),"ok","error")</f>
        <v>0</v>
      </c>
    </row>
    <row r="4790" spans="1:26" x14ac:dyDescent="0.3">
      <c r="A4790" t="s">
        <v>6514</v>
      </c>
      <c r="B4790" s="4">
        <v>45338</v>
      </c>
      <c r="C4790" t="s">
        <v>1990</v>
      </c>
      <c r="D4790" t="s">
        <v>1991</v>
      </c>
      <c r="E4790" t="s">
        <v>86</v>
      </c>
      <c r="F4790" t="s">
        <v>87</v>
      </c>
      <c r="G4790" t="s">
        <v>29</v>
      </c>
      <c r="H4790" t="s">
        <v>88</v>
      </c>
      <c r="I4790" s="6">
        <v>1</v>
      </c>
      <c r="J4790" s="6">
        <v>1299</v>
      </c>
      <c r="K4790" s="6">
        <v>1299</v>
      </c>
      <c r="L4790" s="6">
        <v>0.13</v>
      </c>
      <c r="M4790" s="6">
        <v>168.87</v>
      </c>
      <c r="N4790" s="6">
        <v>1130.1300000000001</v>
      </c>
      <c r="O4790" s="6">
        <v>317.57</v>
      </c>
      <c r="P4790" t="s">
        <v>158</v>
      </c>
      <c r="Q4790" t="s">
        <v>159</v>
      </c>
      <c r="R4790" t="s">
        <v>160</v>
      </c>
      <c r="S4790" t="s">
        <v>54</v>
      </c>
      <c r="T4790" t="s">
        <v>55</v>
      </c>
      <c r="U4790" s="13">
        <f t="shared" si="296"/>
        <v>2024</v>
      </c>
      <c r="V4790" s="13">
        <f t="shared" si="297"/>
        <v>2</v>
      </c>
      <c r="W4790" s="20" t="str">
        <f t="shared" si="298"/>
        <v>February</v>
      </c>
      <c r="X4790">
        <v>0.28100000000000003</v>
      </c>
      <c r="Y4790" s="6">
        <f t="shared" si="299"/>
        <v>961.26</v>
      </c>
      <c r="Z4790" cm="1">
        <f t="array" aca="1" ref="Z4790" ca="1">IF(roud(N4790,2)=ROUND(Z4790,2),"ok","error")</f>
        <v>0</v>
      </c>
    </row>
    <row r="4791" spans="1:26" x14ac:dyDescent="0.3">
      <c r="A4791" t="s">
        <v>6515</v>
      </c>
      <c r="B4791" s="4">
        <v>45597</v>
      </c>
      <c r="C4791" t="s">
        <v>851</v>
      </c>
      <c r="D4791" t="s">
        <v>852</v>
      </c>
      <c r="E4791" t="s">
        <v>127</v>
      </c>
      <c r="F4791" t="s">
        <v>128</v>
      </c>
      <c r="G4791" t="s">
        <v>52</v>
      </c>
      <c r="H4791" t="s">
        <v>129</v>
      </c>
      <c r="I4791" s="6">
        <v>2</v>
      </c>
      <c r="J4791" s="6">
        <v>1299</v>
      </c>
      <c r="K4791" s="6">
        <v>2598</v>
      </c>
      <c r="L4791" s="6">
        <v>0.08</v>
      </c>
      <c r="M4791" s="6">
        <v>207.84</v>
      </c>
      <c r="N4791" s="6">
        <v>2390.16</v>
      </c>
      <c r="O4791" s="6">
        <v>516.27</v>
      </c>
      <c r="P4791" t="s">
        <v>158</v>
      </c>
      <c r="Q4791" t="s">
        <v>159</v>
      </c>
      <c r="R4791" t="s">
        <v>160</v>
      </c>
      <c r="S4791" t="s">
        <v>45</v>
      </c>
      <c r="T4791" t="s">
        <v>46</v>
      </c>
      <c r="U4791" s="13">
        <f t="shared" si="296"/>
        <v>2024</v>
      </c>
      <c r="V4791" s="13">
        <f t="shared" si="297"/>
        <v>11</v>
      </c>
      <c r="W4791" s="20" t="str">
        <f t="shared" si="298"/>
        <v>November</v>
      </c>
      <c r="X4791">
        <v>0.216</v>
      </c>
      <c r="Y4791" s="6">
        <f t="shared" si="299"/>
        <v>2182.3200000000002</v>
      </c>
      <c r="Z4791" cm="1">
        <f t="array" aca="1" ref="Z4791" ca="1">IF(roud(N4791,2)=ROUND(Z4791,2),"ok","error")</f>
        <v>0</v>
      </c>
    </row>
    <row r="4792" spans="1:26" x14ac:dyDescent="0.3">
      <c r="A4792" t="s">
        <v>6516</v>
      </c>
      <c r="B4792" s="4">
        <v>45589</v>
      </c>
      <c r="C4792" t="s">
        <v>413</v>
      </c>
      <c r="D4792" t="s">
        <v>414</v>
      </c>
      <c r="E4792" t="s">
        <v>59</v>
      </c>
      <c r="F4792" t="s">
        <v>60</v>
      </c>
      <c r="G4792" t="s">
        <v>61</v>
      </c>
      <c r="H4792" t="s">
        <v>62</v>
      </c>
      <c r="I4792" s="6">
        <v>2</v>
      </c>
      <c r="J4792" s="6">
        <v>59999</v>
      </c>
      <c r="K4792" s="6">
        <v>119998</v>
      </c>
      <c r="L4792" s="6">
        <v>0.28000000000000003</v>
      </c>
      <c r="M4792" s="6">
        <v>33599.440000000002</v>
      </c>
      <c r="N4792" s="6">
        <v>86398.56</v>
      </c>
      <c r="O4792" s="6">
        <v>6566.29</v>
      </c>
      <c r="P4792" t="s">
        <v>42</v>
      </c>
      <c r="Q4792" t="s">
        <v>43</v>
      </c>
      <c r="R4792" t="s">
        <v>44</v>
      </c>
      <c r="S4792" t="s">
        <v>45</v>
      </c>
      <c r="T4792" t="s">
        <v>35</v>
      </c>
      <c r="U4792" s="13">
        <f t="shared" si="296"/>
        <v>2024</v>
      </c>
      <c r="V4792" s="13">
        <f t="shared" si="297"/>
        <v>10</v>
      </c>
      <c r="W4792" s="20" t="str">
        <f t="shared" si="298"/>
        <v>October</v>
      </c>
      <c r="X4792">
        <v>7.5999999999999998E-2</v>
      </c>
      <c r="Y4792" s="6">
        <f t="shared" si="299"/>
        <v>52799.12</v>
      </c>
      <c r="Z4792" cm="1">
        <f t="array" aca="1" ref="Z4792" ca="1">IF(roud(N4792,2)=ROUND(Z4792,2),"ok","error")</f>
        <v>0</v>
      </c>
    </row>
    <row r="4793" spans="1:26" x14ac:dyDescent="0.3">
      <c r="A4793" t="s">
        <v>6517</v>
      </c>
      <c r="B4793" s="4">
        <v>45758</v>
      </c>
      <c r="C4793" t="s">
        <v>1684</v>
      </c>
      <c r="D4793" t="s">
        <v>1685</v>
      </c>
      <c r="E4793" t="s">
        <v>121</v>
      </c>
      <c r="F4793" t="s">
        <v>122</v>
      </c>
      <c r="G4793" t="s">
        <v>61</v>
      </c>
      <c r="H4793" t="s">
        <v>123</v>
      </c>
      <c r="I4793" s="6">
        <v>1</v>
      </c>
      <c r="J4793" s="6">
        <v>24999</v>
      </c>
      <c r="K4793" s="6">
        <v>24999</v>
      </c>
      <c r="L4793" s="6">
        <v>0.13</v>
      </c>
      <c r="M4793" s="6">
        <v>3249.87</v>
      </c>
      <c r="N4793" s="6">
        <v>21749.13</v>
      </c>
      <c r="O4793" s="6">
        <v>2631.64</v>
      </c>
      <c r="P4793" t="s">
        <v>170</v>
      </c>
      <c r="Q4793" t="s">
        <v>171</v>
      </c>
      <c r="R4793" t="s">
        <v>44</v>
      </c>
      <c r="S4793" t="s">
        <v>98</v>
      </c>
      <c r="T4793" t="s">
        <v>35</v>
      </c>
      <c r="U4793" s="13">
        <f t="shared" si="296"/>
        <v>2025</v>
      </c>
      <c r="V4793" s="13">
        <f t="shared" si="297"/>
        <v>4</v>
      </c>
      <c r="W4793" s="20" t="str">
        <f t="shared" si="298"/>
        <v>April</v>
      </c>
      <c r="X4793">
        <v>0.121</v>
      </c>
      <c r="Y4793" s="6">
        <f t="shared" si="299"/>
        <v>18499.259999999998</v>
      </c>
      <c r="Z4793" cm="1">
        <f t="array" aca="1" ref="Z4793" ca="1">IF(roud(N4793,2)=ROUND(Z4793,2),"ok","error")</f>
        <v>0</v>
      </c>
    </row>
    <row r="4794" spans="1:26" x14ac:dyDescent="0.3">
      <c r="A4794" t="s">
        <v>6518</v>
      </c>
      <c r="B4794" s="4">
        <v>45824</v>
      </c>
      <c r="C4794" t="s">
        <v>223</v>
      </c>
      <c r="D4794" t="s">
        <v>224</v>
      </c>
      <c r="E4794" t="s">
        <v>40</v>
      </c>
      <c r="F4794" t="s">
        <v>41</v>
      </c>
      <c r="G4794" t="s">
        <v>29</v>
      </c>
      <c r="H4794" t="s">
        <v>30</v>
      </c>
      <c r="I4794" s="6">
        <v>1</v>
      </c>
      <c r="J4794" s="6">
        <v>1199</v>
      </c>
      <c r="K4794" s="6">
        <v>1199</v>
      </c>
      <c r="L4794" s="6">
        <v>0.18</v>
      </c>
      <c r="M4794" s="6">
        <v>215.82</v>
      </c>
      <c r="N4794" s="6">
        <v>983.18</v>
      </c>
      <c r="O4794" s="6">
        <v>261.52999999999997</v>
      </c>
      <c r="P4794" t="s">
        <v>42</v>
      </c>
      <c r="Q4794" t="s">
        <v>43</v>
      </c>
      <c r="R4794" t="s">
        <v>44</v>
      </c>
      <c r="S4794" t="s">
        <v>98</v>
      </c>
      <c r="T4794" t="s">
        <v>55</v>
      </c>
      <c r="U4794" s="13">
        <f t="shared" si="296"/>
        <v>2025</v>
      </c>
      <c r="V4794" s="13">
        <f t="shared" si="297"/>
        <v>6</v>
      </c>
      <c r="W4794" s="20" t="str">
        <f t="shared" si="298"/>
        <v>June</v>
      </c>
      <c r="X4794">
        <v>0.26600000000000001</v>
      </c>
      <c r="Y4794" s="6">
        <f t="shared" si="299"/>
        <v>767.36</v>
      </c>
      <c r="Z4794" cm="1">
        <f t="array" aca="1" ref="Z4794" ca="1">IF(roud(N4794,2)=ROUND(Z4794,2),"ok","error")</f>
        <v>0</v>
      </c>
    </row>
    <row r="4795" spans="1:26" x14ac:dyDescent="0.3">
      <c r="A4795" t="s">
        <v>6519</v>
      </c>
      <c r="B4795" s="4">
        <v>45902</v>
      </c>
      <c r="C4795" t="s">
        <v>669</v>
      </c>
      <c r="D4795" t="s">
        <v>670</v>
      </c>
      <c r="E4795" t="s">
        <v>86</v>
      </c>
      <c r="F4795" t="s">
        <v>87</v>
      </c>
      <c r="G4795" t="s">
        <v>29</v>
      </c>
      <c r="H4795" t="s">
        <v>88</v>
      </c>
      <c r="I4795" s="6">
        <v>1</v>
      </c>
      <c r="J4795" s="6">
        <v>1299</v>
      </c>
      <c r="K4795" s="6">
        <v>1299</v>
      </c>
      <c r="L4795" s="6">
        <v>0.08</v>
      </c>
      <c r="M4795" s="6">
        <v>103.92</v>
      </c>
      <c r="N4795" s="6">
        <v>1195.08</v>
      </c>
      <c r="O4795" s="6">
        <v>353.74</v>
      </c>
      <c r="P4795" t="s">
        <v>42</v>
      </c>
      <c r="Q4795" t="s">
        <v>43</v>
      </c>
      <c r="R4795" t="s">
        <v>44</v>
      </c>
      <c r="S4795" t="s">
        <v>45</v>
      </c>
      <c r="T4795" t="s">
        <v>35</v>
      </c>
      <c r="U4795" s="13">
        <f t="shared" si="296"/>
        <v>2025</v>
      </c>
      <c r="V4795" s="13">
        <f t="shared" si="297"/>
        <v>9</v>
      </c>
      <c r="W4795" s="20" t="str">
        <f t="shared" si="298"/>
        <v>September</v>
      </c>
      <c r="X4795">
        <v>0.29599999999999999</v>
      </c>
      <c r="Y4795" s="6">
        <f t="shared" si="299"/>
        <v>1091.1600000000001</v>
      </c>
      <c r="Z4795" cm="1">
        <f t="array" aca="1" ref="Z4795" ca="1">IF(roud(N4795,2)=ROUND(Z4795,2),"ok","error")</f>
        <v>0</v>
      </c>
    </row>
    <row r="4796" spans="1:26" x14ac:dyDescent="0.3">
      <c r="A4796" t="s">
        <v>6520</v>
      </c>
      <c r="B4796" s="4">
        <v>45828</v>
      </c>
      <c r="C4796" t="s">
        <v>496</v>
      </c>
      <c r="D4796" t="s">
        <v>497</v>
      </c>
      <c r="E4796" t="s">
        <v>323</v>
      </c>
      <c r="F4796" t="s">
        <v>324</v>
      </c>
      <c r="G4796" t="s">
        <v>29</v>
      </c>
      <c r="H4796" t="s">
        <v>304</v>
      </c>
      <c r="I4796" s="6">
        <v>4</v>
      </c>
      <c r="J4796" s="6">
        <v>799</v>
      </c>
      <c r="K4796" s="6">
        <v>3196</v>
      </c>
      <c r="L4796" s="6">
        <v>0.18</v>
      </c>
      <c r="M4796" s="6">
        <v>575.28</v>
      </c>
      <c r="N4796" s="6">
        <v>2620.7199999999998</v>
      </c>
      <c r="O4796" s="6">
        <v>697.11</v>
      </c>
      <c r="P4796" t="s">
        <v>105</v>
      </c>
      <c r="Q4796" t="s">
        <v>106</v>
      </c>
      <c r="R4796" t="s">
        <v>44</v>
      </c>
      <c r="S4796" t="s">
        <v>107</v>
      </c>
      <c r="T4796" t="s">
        <v>35</v>
      </c>
      <c r="U4796" s="13">
        <f t="shared" si="296"/>
        <v>2025</v>
      </c>
      <c r="V4796" s="13">
        <f t="shared" si="297"/>
        <v>6</v>
      </c>
      <c r="W4796" s="20" t="str">
        <f t="shared" si="298"/>
        <v>June</v>
      </c>
      <c r="X4796">
        <v>0.26600000000000001</v>
      </c>
      <c r="Y4796" s="6">
        <f t="shared" si="299"/>
        <v>2045.44</v>
      </c>
      <c r="Z4796" cm="1">
        <f t="array" aca="1" ref="Z4796" ca="1">IF(roud(N4796,2)=ROUND(Z4796,2),"ok","error")</f>
        <v>0</v>
      </c>
    </row>
    <row r="4797" spans="1:26" x14ac:dyDescent="0.3">
      <c r="A4797" t="s">
        <v>6521</v>
      </c>
      <c r="B4797" s="4">
        <v>45637</v>
      </c>
      <c r="C4797" t="s">
        <v>2376</v>
      </c>
      <c r="D4797" t="s">
        <v>2377</v>
      </c>
      <c r="E4797" t="s">
        <v>198</v>
      </c>
      <c r="F4797" t="s">
        <v>199</v>
      </c>
      <c r="G4797" t="s">
        <v>61</v>
      </c>
      <c r="H4797" t="s">
        <v>71</v>
      </c>
      <c r="I4797" s="6">
        <v>1</v>
      </c>
      <c r="J4797" s="6">
        <v>899</v>
      </c>
      <c r="K4797" s="6">
        <v>899</v>
      </c>
      <c r="L4797" s="6">
        <v>0.13</v>
      </c>
      <c r="M4797" s="6">
        <v>116.87</v>
      </c>
      <c r="N4797" s="6">
        <v>782.13</v>
      </c>
      <c r="O4797" s="6">
        <v>94.64</v>
      </c>
      <c r="P4797" t="s">
        <v>42</v>
      </c>
      <c r="Q4797" t="s">
        <v>43</v>
      </c>
      <c r="R4797" t="s">
        <v>44</v>
      </c>
      <c r="S4797" t="s">
        <v>45</v>
      </c>
      <c r="T4797" t="s">
        <v>35</v>
      </c>
      <c r="U4797" s="13">
        <f t="shared" si="296"/>
        <v>2024</v>
      </c>
      <c r="V4797" s="13">
        <f t="shared" si="297"/>
        <v>12</v>
      </c>
      <c r="W4797" s="20" t="str">
        <f t="shared" si="298"/>
        <v>December</v>
      </c>
      <c r="X4797">
        <v>0.121</v>
      </c>
      <c r="Y4797" s="6">
        <f t="shared" si="299"/>
        <v>665.26</v>
      </c>
      <c r="Z4797" cm="1">
        <f t="array" aca="1" ref="Z4797" ca="1">IF(roud(N4797,2)=ROUND(Z4797,2),"ok","error")</f>
        <v>0</v>
      </c>
    </row>
    <row r="4798" spans="1:26" x14ac:dyDescent="0.3">
      <c r="A4798" t="s">
        <v>6522</v>
      </c>
      <c r="B4798" s="4">
        <v>45736</v>
      </c>
      <c r="C4798" t="s">
        <v>1609</v>
      </c>
      <c r="D4798" t="s">
        <v>1610</v>
      </c>
      <c r="E4798" t="s">
        <v>258</v>
      </c>
      <c r="F4798" t="s">
        <v>259</v>
      </c>
      <c r="G4798" t="s">
        <v>214</v>
      </c>
      <c r="H4798" t="s">
        <v>260</v>
      </c>
      <c r="I4798" s="6">
        <v>2</v>
      </c>
      <c r="J4798" s="6">
        <v>399</v>
      </c>
      <c r="K4798" s="6">
        <v>798</v>
      </c>
      <c r="L4798" s="6">
        <v>0.13</v>
      </c>
      <c r="M4798" s="6">
        <v>103.74</v>
      </c>
      <c r="N4798" s="6">
        <v>694.26</v>
      </c>
      <c r="O4798" s="6">
        <v>236.74</v>
      </c>
      <c r="P4798" t="s">
        <v>105</v>
      </c>
      <c r="Q4798" t="s">
        <v>106</v>
      </c>
      <c r="R4798" t="s">
        <v>44</v>
      </c>
      <c r="S4798" t="s">
        <v>107</v>
      </c>
      <c r="T4798" t="s">
        <v>35</v>
      </c>
      <c r="U4798" s="13">
        <f t="shared" si="296"/>
        <v>2025</v>
      </c>
      <c r="V4798" s="13">
        <f t="shared" si="297"/>
        <v>3</v>
      </c>
      <c r="W4798" s="20" t="str">
        <f t="shared" si="298"/>
        <v>March</v>
      </c>
      <c r="X4798">
        <v>0.34100000000000003</v>
      </c>
      <c r="Y4798" s="6">
        <f t="shared" si="299"/>
        <v>590.52</v>
      </c>
      <c r="Z4798" cm="1">
        <f t="array" aca="1" ref="Z4798" ca="1">IF(roud(N4798,2)=ROUND(Z4798,2),"ok","error")</f>
        <v>0</v>
      </c>
    </row>
    <row r="4799" spans="1:26" x14ac:dyDescent="0.3">
      <c r="A4799" t="s">
        <v>6523</v>
      </c>
      <c r="B4799" s="4">
        <v>45995</v>
      </c>
      <c r="C4799" t="s">
        <v>937</v>
      </c>
      <c r="D4799" t="s">
        <v>938</v>
      </c>
      <c r="E4799" t="s">
        <v>198</v>
      </c>
      <c r="F4799" t="s">
        <v>199</v>
      </c>
      <c r="G4799" t="s">
        <v>61</v>
      </c>
      <c r="H4799" t="s">
        <v>71</v>
      </c>
      <c r="I4799" s="6">
        <v>1</v>
      </c>
      <c r="J4799" s="6">
        <v>899</v>
      </c>
      <c r="K4799" s="6">
        <v>899</v>
      </c>
      <c r="L4799" s="6">
        <v>0.03</v>
      </c>
      <c r="M4799" s="6">
        <v>26.97</v>
      </c>
      <c r="N4799" s="6">
        <v>872.03</v>
      </c>
      <c r="O4799" s="6">
        <v>131.68</v>
      </c>
      <c r="P4799" t="s">
        <v>89</v>
      </c>
      <c r="Q4799" t="s">
        <v>90</v>
      </c>
      <c r="R4799" t="s">
        <v>65</v>
      </c>
      <c r="S4799" t="s">
        <v>45</v>
      </c>
      <c r="T4799" t="s">
        <v>35</v>
      </c>
      <c r="U4799" s="13">
        <f t="shared" si="296"/>
        <v>2025</v>
      </c>
      <c r="V4799" s="13">
        <f t="shared" si="297"/>
        <v>12</v>
      </c>
      <c r="W4799" s="20" t="str">
        <f t="shared" si="298"/>
        <v>December</v>
      </c>
      <c r="X4799">
        <v>0.151</v>
      </c>
      <c r="Y4799" s="6">
        <f t="shared" si="299"/>
        <v>845.06</v>
      </c>
      <c r="Z4799" cm="1">
        <f t="array" aca="1" ref="Z4799" ca="1">IF(roud(N4799,2)=ROUND(Z4799,2),"ok","error")</f>
        <v>0</v>
      </c>
    </row>
    <row r="4800" spans="1:26" x14ac:dyDescent="0.3">
      <c r="A4800" t="s">
        <v>6524</v>
      </c>
      <c r="B4800" s="4">
        <v>45429</v>
      </c>
      <c r="C4800" t="s">
        <v>1162</v>
      </c>
      <c r="D4800" t="s">
        <v>1163</v>
      </c>
      <c r="E4800" t="s">
        <v>133</v>
      </c>
      <c r="F4800" t="s">
        <v>134</v>
      </c>
      <c r="G4800" t="s">
        <v>61</v>
      </c>
      <c r="H4800" t="s">
        <v>123</v>
      </c>
      <c r="I4800" s="6">
        <v>2</v>
      </c>
      <c r="J4800" s="6">
        <v>2999</v>
      </c>
      <c r="K4800" s="6">
        <v>5998</v>
      </c>
      <c r="L4800" s="6">
        <v>0.08</v>
      </c>
      <c r="M4800" s="6">
        <v>479.84</v>
      </c>
      <c r="N4800" s="6">
        <v>5518.16</v>
      </c>
      <c r="O4800" s="6">
        <v>750.47</v>
      </c>
      <c r="P4800" t="s">
        <v>89</v>
      </c>
      <c r="Q4800" t="s">
        <v>90</v>
      </c>
      <c r="R4800" t="s">
        <v>65</v>
      </c>
      <c r="S4800" t="s">
        <v>54</v>
      </c>
      <c r="T4800" t="s">
        <v>55</v>
      </c>
      <c r="U4800" s="13">
        <f t="shared" si="296"/>
        <v>2024</v>
      </c>
      <c r="V4800" s="13">
        <f t="shared" si="297"/>
        <v>5</v>
      </c>
      <c r="W4800" s="20" t="str">
        <f t="shared" si="298"/>
        <v>May</v>
      </c>
      <c r="X4800">
        <v>0.13600000000000001</v>
      </c>
      <c r="Y4800" s="6">
        <f t="shared" si="299"/>
        <v>5038.32</v>
      </c>
      <c r="Z4800" cm="1">
        <f t="array" aca="1" ref="Z4800" ca="1">IF(roud(N4800,2)=ROUND(Z4800,2),"ok","error")</f>
        <v>0</v>
      </c>
    </row>
    <row r="4801" spans="1:26" x14ac:dyDescent="0.3">
      <c r="A4801" t="s">
        <v>6525</v>
      </c>
      <c r="B4801" s="4">
        <v>45642</v>
      </c>
      <c r="C4801" t="s">
        <v>854</v>
      </c>
      <c r="D4801" t="s">
        <v>855</v>
      </c>
      <c r="E4801" t="s">
        <v>59</v>
      </c>
      <c r="F4801" t="s">
        <v>60</v>
      </c>
      <c r="G4801" t="s">
        <v>61</v>
      </c>
      <c r="H4801" t="s">
        <v>62</v>
      </c>
      <c r="I4801" s="6">
        <v>1</v>
      </c>
      <c r="J4801" s="6">
        <v>59999</v>
      </c>
      <c r="K4801" s="6">
        <v>59999</v>
      </c>
      <c r="L4801" s="6">
        <v>0.28000000000000003</v>
      </c>
      <c r="M4801" s="6">
        <v>16799.72</v>
      </c>
      <c r="N4801" s="6">
        <v>43199.28</v>
      </c>
      <c r="O4801" s="6">
        <v>3283.15</v>
      </c>
      <c r="P4801" t="s">
        <v>82</v>
      </c>
      <c r="Q4801" t="s">
        <v>82</v>
      </c>
      <c r="R4801" t="s">
        <v>65</v>
      </c>
      <c r="S4801" t="s">
        <v>107</v>
      </c>
      <c r="T4801" t="s">
        <v>55</v>
      </c>
      <c r="U4801" s="13">
        <f t="shared" si="296"/>
        <v>2024</v>
      </c>
      <c r="V4801" s="13">
        <f t="shared" si="297"/>
        <v>12</v>
      </c>
      <c r="W4801" s="20" t="str">
        <f t="shared" si="298"/>
        <v>December</v>
      </c>
      <c r="X4801">
        <v>7.5999999999999998E-2</v>
      </c>
      <c r="Y4801" s="6">
        <f t="shared" si="299"/>
        <v>26399.56</v>
      </c>
      <c r="Z4801" cm="1">
        <f t="array" aca="1" ref="Z4801" ca="1">IF(roud(N4801,2)=ROUND(Z4801,2),"ok","error")</f>
        <v>0</v>
      </c>
    </row>
    <row r="4802" spans="1:26" x14ac:dyDescent="0.3">
      <c r="A4802" t="s">
        <v>6526</v>
      </c>
      <c r="B4802" s="4">
        <v>45793</v>
      </c>
      <c r="C4802" t="s">
        <v>78</v>
      </c>
      <c r="D4802" t="s">
        <v>79</v>
      </c>
      <c r="E4802" t="s">
        <v>484</v>
      </c>
      <c r="F4802" t="s">
        <v>485</v>
      </c>
      <c r="G4802" t="s">
        <v>113</v>
      </c>
      <c r="H4802" t="s">
        <v>169</v>
      </c>
      <c r="I4802" s="6">
        <v>3</v>
      </c>
      <c r="J4802" s="6">
        <v>1599</v>
      </c>
      <c r="K4802" s="6">
        <v>4797</v>
      </c>
      <c r="L4802" s="6">
        <v>0.18</v>
      </c>
      <c r="M4802" s="6">
        <v>863.46</v>
      </c>
      <c r="N4802" s="6">
        <v>3933.54</v>
      </c>
      <c r="O4802" s="6">
        <v>888.98</v>
      </c>
      <c r="P4802" t="s">
        <v>82</v>
      </c>
      <c r="Q4802" t="s">
        <v>82</v>
      </c>
      <c r="R4802" t="s">
        <v>65</v>
      </c>
      <c r="S4802" t="s">
        <v>45</v>
      </c>
      <c r="T4802" t="s">
        <v>55</v>
      </c>
      <c r="U4802" s="13">
        <f t="shared" si="296"/>
        <v>2025</v>
      </c>
      <c r="V4802" s="13">
        <f t="shared" si="297"/>
        <v>5</v>
      </c>
      <c r="W4802" s="20" t="str">
        <f t="shared" si="298"/>
        <v>May</v>
      </c>
      <c r="X4802">
        <v>0.22600000000000001</v>
      </c>
      <c r="Y4802" s="6">
        <f t="shared" si="299"/>
        <v>3070.08</v>
      </c>
      <c r="Z4802" cm="1">
        <f t="array" aca="1" ref="Z4802" ca="1">IF(roud(N4802,2)=ROUND(Z4802,2),"ok","error")</f>
        <v>0</v>
      </c>
    </row>
    <row r="4803" spans="1:26" x14ac:dyDescent="0.3">
      <c r="A4803" t="s">
        <v>6527</v>
      </c>
      <c r="B4803" s="4">
        <v>45659</v>
      </c>
      <c r="C4803" t="s">
        <v>2057</v>
      </c>
      <c r="D4803" t="s">
        <v>2058</v>
      </c>
      <c r="E4803" t="s">
        <v>181</v>
      </c>
      <c r="F4803" t="s">
        <v>182</v>
      </c>
      <c r="G4803" t="s">
        <v>113</v>
      </c>
      <c r="H4803" t="s">
        <v>114</v>
      </c>
      <c r="I4803" s="6">
        <v>3</v>
      </c>
      <c r="J4803" s="6">
        <v>2499</v>
      </c>
      <c r="K4803" s="6">
        <v>7497</v>
      </c>
      <c r="L4803" s="6">
        <v>0.08</v>
      </c>
      <c r="M4803" s="6">
        <v>599.76</v>
      </c>
      <c r="N4803" s="6">
        <v>6897.24</v>
      </c>
      <c r="O4803" s="6">
        <v>1765.69</v>
      </c>
      <c r="P4803" t="s">
        <v>63</v>
      </c>
      <c r="Q4803" t="s">
        <v>64</v>
      </c>
      <c r="R4803" t="s">
        <v>65</v>
      </c>
      <c r="S4803" t="s">
        <v>45</v>
      </c>
      <c r="T4803" t="s">
        <v>35</v>
      </c>
      <c r="U4803" s="13">
        <f t="shared" ref="U4803:U4866" si="300">YEAR(B4803)</f>
        <v>2025</v>
      </c>
      <c r="V4803" s="13">
        <f t="shared" ref="V4803:V4866" si="301">MONTH(B4803)</f>
        <v>1</v>
      </c>
      <c r="W4803" s="20" t="str">
        <f t="shared" ref="W4803:W4866" si="302">TEXT(B4803,"mmmm")</f>
        <v>January</v>
      </c>
      <c r="X4803">
        <v>0.25600000000000001</v>
      </c>
      <c r="Y4803" s="6">
        <f t="shared" ref="Y4803:Y4866" si="303">ROUND(N4803-(M4803),2)</f>
        <v>6297.48</v>
      </c>
      <c r="Z4803" cm="1">
        <f t="array" aca="1" ref="Z4803" ca="1">IF(roud(N4803,2)=ROUND(Z4803,2),"ok","error")</f>
        <v>0</v>
      </c>
    </row>
    <row r="4804" spans="1:26" x14ac:dyDescent="0.3">
      <c r="A4804" t="s">
        <v>6528</v>
      </c>
      <c r="B4804" s="4">
        <v>45484</v>
      </c>
      <c r="C4804" t="s">
        <v>2053</v>
      </c>
      <c r="D4804" t="s">
        <v>2054</v>
      </c>
      <c r="E4804" t="s">
        <v>258</v>
      </c>
      <c r="F4804" t="s">
        <v>259</v>
      </c>
      <c r="G4804" t="s">
        <v>214</v>
      </c>
      <c r="H4804" t="s">
        <v>260</v>
      </c>
      <c r="I4804" s="6">
        <v>1</v>
      </c>
      <c r="J4804" s="6">
        <v>399</v>
      </c>
      <c r="K4804" s="6">
        <v>399</v>
      </c>
      <c r="L4804" s="6">
        <v>0.18</v>
      </c>
      <c r="M4804" s="6">
        <v>71.819999999999993</v>
      </c>
      <c r="N4804" s="6">
        <v>327.18</v>
      </c>
      <c r="O4804" s="6">
        <v>106.66</v>
      </c>
      <c r="P4804" t="s">
        <v>42</v>
      </c>
      <c r="Q4804" t="s">
        <v>43</v>
      </c>
      <c r="R4804" t="s">
        <v>44</v>
      </c>
      <c r="S4804" t="s">
        <v>45</v>
      </c>
      <c r="T4804" t="s">
        <v>35</v>
      </c>
      <c r="U4804" s="13">
        <f t="shared" si="300"/>
        <v>2024</v>
      </c>
      <c r="V4804" s="13">
        <f t="shared" si="301"/>
        <v>7</v>
      </c>
      <c r="W4804" s="20" t="str">
        <f t="shared" si="302"/>
        <v>July</v>
      </c>
      <c r="X4804">
        <v>0.32600000000000001</v>
      </c>
      <c r="Y4804" s="6">
        <f t="shared" si="303"/>
        <v>255.36</v>
      </c>
      <c r="Z4804" cm="1">
        <f t="array" aca="1" ref="Z4804" ca="1">IF(roud(N4804,2)=ROUND(Z4804,2),"ok","error")</f>
        <v>0</v>
      </c>
    </row>
    <row r="4805" spans="1:26" x14ac:dyDescent="0.3">
      <c r="A4805" t="s">
        <v>6529</v>
      </c>
      <c r="B4805" s="4">
        <v>45460</v>
      </c>
      <c r="C4805" t="s">
        <v>2560</v>
      </c>
      <c r="D4805" t="s">
        <v>2561</v>
      </c>
      <c r="E4805" t="s">
        <v>167</v>
      </c>
      <c r="F4805" t="s">
        <v>168</v>
      </c>
      <c r="G4805" t="s">
        <v>113</v>
      </c>
      <c r="H4805" t="s">
        <v>169</v>
      </c>
      <c r="I4805" s="6">
        <v>1</v>
      </c>
      <c r="J4805" s="6">
        <v>899</v>
      </c>
      <c r="K4805" s="6">
        <v>899</v>
      </c>
      <c r="L4805" s="6">
        <v>0.13</v>
      </c>
      <c r="M4805" s="6">
        <v>116.87</v>
      </c>
      <c r="N4805" s="6">
        <v>782.13</v>
      </c>
      <c r="O4805" s="6">
        <v>188.49</v>
      </c>
      <c r="P4805" t="s">
        <v>158</v>
      </c>
      <c r="Q4805" t="s">
        <v>159</v>
      </c>
      <c r="R4805" t="s">
        <v>160</v>
      </c>
      <c r="S4805" t="s">
        <v>107</v>
      </c>
      <c r="T4805" t="s">
        <v>55</v>
      </c>
      <c r="U4805" s="13">
        <f t="shared" si="300"/>
        <v>2024</v>
      </c>
      <c r="V4805" s="13">
        <f t="shared" si="301"/>
        <v>6</v>
      </c>
      <c r="W4805" s="20" t="str">
        <f t="shared" si="302"/>
        <v>June</v>
      </c>
      <c r="X4805">
        <v>0.24099999999999999</v>
      </c>
      <c r="Y4805" s="6">
        <f t="shared" si="303"/>
        <v>665.26</v>
      </c>
      <c r="Z4805" cm="1">
        <f t="array" aca="1" ref="Z4805" ca="1">IF(roud(N4805,2)=ROUND(Z4805,2),"ok","error")</f>
        <v>0</v>
      </c>
    </row>
    <row r="4806" spans="1:26" x14ac:dyDescent="0.3">
      <c r="A4806" t="s">
        <v>6530</v>
      </c>
      <c r="B4806" s="4">
        <v>45705</v>
      </c>
      <c r="C4806" t="s">
        <v>1052</v>
      </c>
      <c r="D4806" t="s">
        <v>1053</v>
      </c>
      <c r="E4806" t="s">
        <v>323</v>
      </c>
      <c r="F4806" t="s">
        <v>324</v>
      </c>
      <c r="G4806" t="s">
        <v>29</v>
      </c>
      <c r="H4806" t="s">
        <v>304</v>
      </c>
      <c r="I4806" s="6">
        <v>1</v>
      </c>
      <c r="J4806" s="6">
        <v>799</v>
      </c>
      <c r="K4806" s="6">
        <v>799</v>
      </c>
      <c r="L4806" s="6">
        <v>0.18</v>
      </c>
      <c r="M4806" s="6">
        <v>143.82</v>
      </c>
      <c r="N4806" s="6">
        <v>655.17999999999995</v>
      </c>
      <c r="O4806" s="6">
        <v>174.28</v>
      </c>
      <c r="P4806" t="s">
        <v>94</v>
      </c>
      <c r="Q4806" t="s">
        <v>64</v>
      </c>
      <c r="R4806" t="s">
        <v>65</v>
      </c>
      <c r="S4806" t="s">
        <v>107</v>
      </c>
      <c r="T4806" t="s">
        <v>55</v>
      </c>
      <c r="U4806" s="13">
        <f t="shared" si="300"/>
        <v>2025</v>
      </c>
      <c r="V4806" s="13">
        <f t="shared" si="301"/>
        <v>2</v>
      </c>
      <c r="W4806" s="20" t="str">
        <f t="shared" si="302"/>
        <v>February</v>
      </c>
      <c r="X4806">
        <v>0.26600000000000001</v>
      </c>
      <c r="Y4806" s="6">
        <f t="shared" si="303"/>
        <v>511.36</v>
      </c>
      <c r="Z4806" cm="1">
        <f t="array" aca="1" ref="Z4806" ca="1">IF(roud(N4806,2)=ROUND(Z4806,2),"ok","error")</f>
        <v>0</v>
      </c>
    </row>
    <row r="4807" spans="1:26" x14ac:dyDescent="0.3">
      <c r="A4807" t="s">
        <v>6531</v>
      </c>
      <c r="B4807" s="4">
        <v>45311</v>
      </c>
      <c r="C4807" t="s">
        <v>928</v>
      </c>
      <c r="D4807" t="s">
        <v>929</v>
      </c>
      <c r="E4807" t="s">
        <v>40</v>
      </c>
      <c r="F4807" t="s">
        <v>41</v>
      </c>
      <c r="G4807" t="s">
        <v>29</v>
      </c>
      <c r="H4807" t="s">
        <v>30</v>
      </c>
      <c r="I4807" s="6">
        <v>1</v>
      </c>
      <c r="J4807" s="6">
        <v>1199</v>
      </c>
      <c r="K4807" s="6">
        <v>1199</v>
      </c>
      <c r="L4807" s="6">
        <v>0.08</v>
      </c>
      <c r="M4807" s="6">
        <v>95.92</v>
      </c>
      <c r="N4807" s="6">
        <v>1103.08</v>
      </c>
      <c r="O4807" s="6">
        <v>326.51</v>
      </c>
      <c r="P4807" t="s">
        <v>63</v>
      </c>
      <c r="Q4807" t="s">
        <v>64</v>
      </c>
      <c r="R4807" t="s">
        <v>65</v>
      </c>
      <c r="S4807" t="s">
        <v>107</v>
      </c>
      <c r="T4807" t="s">
        <v>55</v>
      </c>
      <c r="U4807" s="13">
        <f t="shared" si="300"/>
        <v>2024</v>
      </c>
      <c r="V4807" s="13">
        <f t="shared" si="301"/>
        <v>1</v>
      </c>
      <c r="W4807" s="20" t="str">
        <f t="shared" si="302"/>
        <v>January</v>
      </c>
      <c r="X4807">
        <v>0.29599999999999999</v>
      </c>
      <c r="Y4807" s="6">
        <f t="shared" si="303"/>
        <v>1007.16</v>
      </c>
      <c r="Z4807" cm="1">
        <f t="array" aca="1" ref="Z4807" ca="1">IF(roud(N4807,2)=ROUND(Z4807,2),"ok","error")</f>
        <v>0</v>
      </c>
    </row>
    <row r="4808" spans="1:26" x14ac:dyDescent="0.3">
      <c r="A4808" t="s">
        <v>6532</v>
      </c>
      <c r="B4808" s="4">
        <v>45525</v>
      </c>
      <c r="C4808" t="s">
        <v>5000</v>
      </c>
      <c r="D4808" t="s">
        <v>5001</v>
      </c>
      <c r="E4808" t="s">
        <v>302</v>
      </c>
      <c r="F4808" t="s">
        <v>303</v>
      </c>
      <c r="G4808" t="s">
        <v>29</v>
      </c>
      <c r="H4808" t="s">
        <v>304</v>
      </c>
      <c r="I4808" s="6">
        <v>1</v>
      </c>
      <c r="J4808" s="6">
        <v>1799</v>
      </c>
      <c r="K4808" s="6">
        <v>1799</v>
      </c>
      <c r="L4808" s="6">
        <v>0.23</v>
      </c>
      <c r="M4808" s="6">
        <v>413.77</v>
      </c>
      <c r="N4808" s="6">
        <v>1385.23</v>
      </c>
      <c r="O4808" s="6">
        <v>347.69</v>
      </c>
      <c r="P4808" t="s">
        <v>82</v>
      </c>
      <c r="Q4808" t="s">
        <v>82</v>
      </c>
      <c r="R4808" t="s">
        <v>65</v>
      </c>
      <c r="S4808" t="s">
        <v>34</v>
      </c>
      <c r="T4808" t="s">
        <v>35</v>
      </c>
      <c r="U4808" s="13">
        <f t="shared" si="300"/>
        <v>2024</v>
      </c>
      <c r="V4808" s="13">
        <f t="shared" si="301"/>
        <v>8</v>
      </c>
      <c r="W4808" s="20" t="str">
        <f t="shared" si="302"/>
        <v>August</v>
      </c>
      <c r="X4808">
        <v>0.251</v>
      </c>
      <c r="Y4808" s="6">
        <f t="shared" si="303"/>
        <v>971.46</v>
      </c>
      <c r="Z4808" cm="1">
        <f t="array" aca="1" ref="Z4808" ca="1">IF(roud(N4808,2)=ROUND(Z4808,2),"ok","error")</f>
        <v>0</v>
      </c>
    </row>
    <row r="4809" spans="1:26" x14ac:dyDescent="0.3">
      <c r="A4809" t="s">
        <v>6533</v>
      </c>
      <c r="B4809" s="4">
        <v>45521</v>
      </c>
      <c r="C4809" t="s">
        <v>2733</v>
      </c>
      <c r="D4809" t="s">
        <v>2734</v>
      </c>
      <c r="E4809" t="s">
        <v>302</v>
      </c>
      <c r="F4809" t="s">
        <v>303</v>
      </c>
      <c r="G4809" t="s">
        <v>29</v>
      </c>
      <c r="H4809" t="s">
        <v>304</v>
      </c>
      <c r="I4809" s="6">
        <v>2</v>
      </c>
      <c r="J4809" s="6">
        <v>1799</v>
      </c>
      <c r="K4809" s="6">
        <v>3598</v>
      </c>
      <c r="L4809" s="6">
        <v>0.23</v>
      </c>
      <c r="M4809" s="6">
        <v>827.54</v>
      </c>
      <c r="N4809" s="6">
        <v>2770.46</v>
      </c>
      <c r="O4809" s="6">
        <v>695.39</v>
      </c>
      <c r="P4809" t="s">
        <v>89</v>
      </c>
      <c r="Q4809" t="s">
        <v>90</v>
      </c>
      <c r="R4809" t="s">
        <v>65</v>
      </c>
      <c r="S4809" t="s">
        <v>107</v>
      </c>
      <c r="T4809" t="s">
        <v>35</v>
      </c>
      <c r="U4809" s="13">
        <f t="shared" si="300"/>
        <v>2024</v>
      </c>
      <c r="V4809" s="13">
        <f t="shared" si="301"/>
        <v>8</v>
      </c>
      <c r="W4809" s="20" t="str">
        <f t="shared" si="302"/>
        <v>August</v>
      </c>
      <c r="X4809">
        <v>0.251</v>
      </c>
      <c r="Y4809" s="6">
        <f t="shared" si="303"/>
        <v>1942.92</v>
      </c>
      <c r="Z4809" cm="1">
        <f t="array" aca="1" ref="Z4809" ca="1">IF(roud(N4809,2)=ROUND(Z4809,2),"ok","error")</f>
        <v>0</v>
      </c>
    </row>
    <row r="4810" spans="1:26" x14ac:dyDescent="0.3">
      <c r="A4810" t="s">
        <v>6534</v>
      </c>
      <c r="B4810" s="4">
        <v>45426</v>
      </c>
      <c r="C4810" t="s">
        <v>1008</v>
      </c>
      <c r="D4810" t="s">
        <v>1009</v>
      </c>
      <c r="E4810" t="s">
        <v>284</v>
      </c>
      <c r="F4810" t="s">
        <v>285</v>
      </c>
      <c r="G4810" t="s">
        <v>52</v>
      </c>
      <c r="H4810" t="s">
        <v>129</v>
      </c>
      <c r="I4810" s="6">
        <v>3</v>
      </c>
      <c r="J4810" s="6">
        <v>999</v>
      </c>
      <c r="K4810" s="6">
        <v>2997</v>
      </c>
      <c r="L4810" s="6">
        <v>0.23</v>
      </c>
      <c r="M4810" s="6">
        <v>689.31</v>
      </c>
      <c r="N4810" s="6">
        <v>2307.69</v>
      </c>
      <c r="O4810" s="6">
        <v>394.61</v>
      </c>
      <c r="P4810" t="s">
        <v>144</v>
      </c>
      <c r="Q4810" t="s">
        <v>145</v>
      </c>
      <c r="R4810" t="s">
        <v>65</v>
      </c>
      <c r="S4810" t="s">
        <v>54</v>
      </c>
      <c r="T4810" t="s">
        <v>35</v>
      </c>
      <c r="U4810" s="13">
        <f t="shared" si="300"/>
        <v>2024</v>
      </c>
      <c r="V4810" s="13">
        <f t="shared" si="301"/>
        <v>5</v>
      </c>
      <c r="W4810" s="20" t="str">
        <f t="shared" si="302"/>
        <v>May</v>
      </c>
      <c r="X4810">
        <v>0.17100000000000001</v>
      </c>
      <c r="Y4810" s="6">
        <f t="shared" si="303"/>
        <v>1618.38</v>
      </c>
      <c r="Z4810" cm="1">
        <f t="array" aca="1" ref="Z4810" ca="1">IF(roud(N4810,2)=ROUND(Z4810,2),"ok","error")</f>
        <v>0</v>
      </c>
    </row>
    <row r="4811" spans="1:26" x14ac:dyDescent="0.3">
      <c r="A4811" t="s">
        <v>6535</v>
      </c>
      <c r="B4811" s="4">
        <v>45508</v>
      </c>
      <c r="C4811" t="s">
        <v>1168</v>
      </c>
      <c r="D4811" t="s">
        <v>1169</v>
      </c>
      <c r="E4811" t="s">
        <v>167</v>
      </c>
      <c r="F4811" t="s">
        <v>168</v>
      </c>
      <c r="G4811" t="s">
        <v>113</v>
      </c>
      <c r="H4811" t="s">
        <v>169</v>
      </c>
      <c r="I4811" s="6">
        <v>2</v>
      </c>
      <c r="J4811" s="6">
        <v>899</v>
      </c>
      <c r="K4811" s="6">
        <v>1798</v>
      </c>
      <c r="L4811" s="6">
        <v>0.33</v>
      </c>
      <c r="M4811" s="6">
        <v>593.34</v>
      </c>
      <c r="N4811" s="6">
        <v>1204.6600000000001</v>
      </c>
      <c r="O4811" s="6">
        <v>218.04</v>
      </c>
      <c r="P4811" t="s">
        <v>82</v>
      </c>
      <c r="Q4811" t="s">
        <v>82</v>
      </c>
      <c r="R4811" t="s">
        <v>65</v>
      </c>
      <c r="S4811" t="s">
        <v>45</v>
      </c>
      <c r="T4811" t="s">
        <v>55</v>
      </c>
      <c r="U4811" s="13">
        <f t="shared" si="300"/>
        <v>2024</v>
      </c>
      <c r="V4811" s="13">
        <f t="shared" si="301"/>
        <v>8</v>
      </c>
      <c r="W4811" s="20" t="str">
        <f t="shared" si="302"/>
        <v>August</v>
      </c>
      <c r="X4811">
        <v>0.18099999999999999</v>
      </c>
      <c r="Y4811" s="6">
        <f t="shared" si="303"/>
        <v>611.32000000000005</v>
      </c>
      <c r="Z4811" cm="1">
        <f t="array" aca="1" ref="Z4811" ca="1">IF(roud(N4811,2)=ROUND(Z4811,2),"ok","error")</f>
        <v>0</v>
      </c>
    </row>
    <row r="4812" spans="1:26" x14ac:dyDescent="0.3">
      <c r="A4812" t="s">
        <v>6536</v>
      </c>
      <c r="B4812" s="4">
        <v>45314</v>
      </c>
      <c r="C4812" t="s">
        <v>981</v>
      </c>
      <c r="D4812" t="s">
        <v>982</v>
      </c>
      <c r="E4812" t="s">
        <v>50</v>
      </c>
      <c r="F4812" t="s">
        <v>51</v>
      </c>
      <c r="G4812" t="s">
        <v>52</v>
      </c>
      <c r="H4812" t="s">
        <v>53</v>
      </c>
      <c r="I4812" s="6">
        <v>1</v>
      </c>
      <c r="J4812" s="6">
        <v>2999</v>
      </c>
      <c r="K4812" s="6">
        <v>2999</v>
      </c>
      <c r="L4812" s="6">
        <v>0.08</v>
      </c>
      <c r="M4812" s="6">
        <v>239.92</v>
      </c>
      <c r="N4812" s="6">
        <v>2759.08</v>
      </c>
      <c r="O4812" s="6">
        <v>595.96</v>
      </c>
      <c r="P4812" t="s">
        <v>89</v>
      </c>
      <c r="Q4812" t="s">
        <v>90</v>
      </c>
      <c r="R4812" t="s">
        <v>65</v>
      </c>
      <c r="S4812" t="s">
        <v>54</v>
      </c>
      <c r="T4812" t="s">
        <v>35</v>
      </c>
      <c r="U4812" s="13">
        <f t="shared" si="300"/>
        <v>2024</v>
      </c>
      <c r="V4812" s="13">
        <f t="shared" si="301"/>
        <v>1</v>
      </c>
      <c r="W4812" s="20" t="str">
        <f t="shared" si="302"/>
        <v>January</v>
      </c>
      <c r="X4812">
        <v>0.216</v>
      </c>
      <c r="Y4812" s="6">
        <f t="shared" si="303"/>
        <v>2519.16</v>
      </c>
      <c r="Z4812" cm="1">
        <f t="array" aca="1" ref="Z4812" ca="1">IF(roud(N4812,2)=ROUND(Z4812,2),"ok","error")</f>
        <v>0</v>
      </c>
    </row>
    <row r="4813" spans="1:26" x14ac:dyDescent="0.3">
      <c r="A4813" t="s">
        <v>6537</v>
      </c>
      <c r="B4813" s="4">
        <v>45895</v>
      </c>
      <c r="C4813" t="s">
        <v>1080</v>
      </c>
      <c r="D4813" t="s">
        <v>1081</v>
      </c>
      <c r="E4813" t="s">
        <v>492</v>
      </c>
      <c r="F4813" t="s">
        <v>493</v>
      </c>
      <c r="G4813" t="s">
        <v>214</v>
      </c>
      <c r="H4813" t="s">
        <v>494</v>
      </c>
      <c r="I4813" s="6">
        <v>1</v>
      </c>
      <c r="J4813" s="6">
        <v>1499</v>
      </c>
      <c r="K4813" s="6">
        <v>1499</v>
      </c>
      <c r="L4813" s="6">
        <v>0.08</v>
      </c>
      <c r="M4813" s="6">
        <v>119.92</v>
      </c>
      <c r="N4813" s="6">
        <v>1379.08</v>
      </c>
      <c r="O4813" s="6">
        <v>490.95</v>
      </c>
      <c r="P4813" t="s">
        <v>42</v>
      </c>
      <c r="Q4813" t="s">
        <v>43</v>
      </c>
      <c r="R4813" t="s">
        <v>44</v>
      </c>
      <c r="S4813" t="s">
        <v>54</v>
      </c>
      <c r="T4813" t="s">
        <v>35</v>
      </c>
      <c r="U4813" s="13">
        <f t="shared" si="300"/>
        <v>2025</v>
      </c>
      <c r="V4813" s="13">
        <f t="shared" si="301"/>
        <v>8</v>
      </c>
      <c r="W4813" s="20" t="str">
        <f t="shared" si="302"/>
        <v>August</v>
      </c>
      <c r="X4813">
        <v>0.35599999999999998</v>
      </c>
      <c r="Y4813" s="6">
        <f t="shared" si="303"/>
        <v>1259.1600000000001</v>
      </c>
      <c r="Z4813" cm="1">
        <f t="array" aca="1" ref="Z4813" ca="1">IF(roud(N4813,2)=ROUND(Z4813,2),"ok","error")</f>
        <v>0</v>
      </c>
    </row>
    <row r="4814" spans="1:26" x14ac:dyDescent="0.3">
      <c r="A4814" t="s">
        <v>6538</v>
      </c>
      <c r="B4814" s="4">
        <v>45808</v>
      </c>
      <c r="C4814" t="s">
        <v>184</v>
      </c>
      <c r="D4814" t="s">
        <v>185</v>
      </c>
      <c r="E4814" t="s">
        <v>75</v>
      </c>
      <c r="F4814" t="s">
        <v>76</v>
      </c>
      <c r="G4814" t="s">
        <v>61</v>
      </c>
      <c r="H4814" t="s">
        <v>71</v>
      </c>
      <c r="I4814" s="6">
        <v>1</v>
      </c>
      <c r="J4814" s="6">
        <v>1499</v>
      </c>
      <c r="K4814" s="6">
        <v>1499</v>
      </c>
      <c r="L4814" s="6">
        <v>0.28000000000000003</v>
      </c>
      <c r="M4814" s="6">
        <v>419.72</v>
      </c>
      <c r="N4814" s="6">
        <v>1079.28</v>
      </c>
      <c r="O4814" s="6">
        <v>82.03</v>
      </c>
      <c r="P4814" t="s">
        <v>170</v>
      </c>
      <c r="Q4814" t="s">
        <v>171</v>
      </c>
      <c r="R4814" t="s">
        <v>44</v>
      </c>
      <c r="S4814" t="s">
        <v>45</v>
      </c>
      <c r="T4814" t="s">
        <v>35</v>
      </c>
      <c r="U4814" s="13">
        <f t="shared" si="300"/>
        <v>2025</v>
      </c>
      <c r="V4814" s="13">
        <f t="shared" si="301"/>
        <v>5</v>
      </c>
      <c r="W4814" s="20" t="str">
        <f t="shared" si="302"/>
        <v>May</v>
      </c>
      <c r="X4814">
        <v>7.5999999999999998E-2</v>
      </c>
      <c r="Y4814" s="6">
        <f t="shared" si="303"/>
        <v>659.56</v>
      </c>
      <c r="Z4814" cm="1">
        <f t="array" aca="1" ref="Z4814" ca="1">IF(roud(N4814,2)=ROUND(Z4814,2),"ok","error")</f>
        <v>0</v>
      </c>
    </row>
    <row r="4815" spans="1:26" x14ac:dyDescent="0.3">
      <c r="A4815" t="s">
        <v>6539</v>
      </c>
      <c r="B4815" s="4">
        <v>45465</v>
      </c>
      <c r="C4815" t="s">
        <v>1384</v>
      </c>
      <c r="D4815" t="s">
        <v>1385</v>
      </c>
      <c r="E4815" t="s">
        <v>212</v>
      </c>
      <c r="F4815" t="s">
        <v>213</v>
      </c>
      <c r="G4815" t="s">
        <v>214</v>
      </c>
      <c r="H4815" t="s">
        <v>215</v>
      </c>
      <c r="I4815" s="6">
        <v>2</v>
      </c>
      <c r="J4815" s="6">
        <v>599</v>
      </c>
      <c r="K4815" s="6">
        <v>1198</v>
      </c>
      <c r="L4815" s="6">
        <v>0.03</v>
      </c>
      <c r="M4815" s="6">
        <v>35.94</v>
      </c>
      <c r="N4815" s="6">
        <v>1162.06</v>
      </c>
      <c r="O4815" s="6">
        <v>431.12</v>
      </c>
      <c r="P4815" t="s">
        <v>63</v>
      </c>
      <c r="Q4815" t="s">
        <v>64</v>
      </c>
      <c r="R4815" t="s">
        <v>65</v>
      </c>
      <c r="S4815" t="s">
        <v>54</v>
      </c>
      <c r="T4815" t="s">
        <v>35</v>
      </c>
      <c r="U4815" s="13">
        <f t="shared" si="300"/>
        <v>2024</v>
      </c>
      <c r="V4815" s="13">
        <f t="shared" si="301"/>
        <v>6</v>
      </c>
      <c r="W4815" s="20" t="str">
        <f t="shared" si="302"/>
        <v>June</v>
      </c>
      <c r="X4815">
        <v>0.371</v>
      </c>
      <c r="Y4815" s="6">
        <f t="shared" si="303"/>
        <v>1126.1199999999999</v>
      </c>
      <c r="Z4815" cm="1">
        <f t="array" aca="1" ref="Z4815" ca="1">IF(roud(N4815,2)=ROUND(Z4815,2),"ok","error")</f>
        <v>0</v>
      </c>
    </row>
    <row r="4816" spans="1:26" x14ac:dyDescent="0.3">
      <c r="A4816" t="s">
        <v>6540</v>
      </c>
      <c r="B4816" s="4">
        <v>45418</v>
      </c>
      <c r="C4816" t="s">
        <v>2536</v>
      </c>
      <c r="D4816" t="s">
        <v>2537</v>
      </c>
      <c r="E4816" t="s">
        <v>273</v>
      </c>
      <c r="F4816" t="s">
        <v>274</v>
      </c>
      <c r="G4816" t="s">
        <v>29</v>
      </c>
      <c r="H4816" t="s">
        <v>88</v>
      </c>
      <c r="I4816" s="6">
        <v>3</v>
      </c>
      <c r="J4816" s="6">
        <v>2499</v>
      </c>
      <c r="K4816" s="6">
        <v>7497</v>
      </c>
      <c r="L4816" s="6">
        <v>0.18</v>
      </c>
      <c r="M4816" s="6">
        <v>1349.46</v>
      </c>
      <c r="N4816" s="6">
        <v>6147.54</v>
      </c>
      <c r="O4816" s="6">
        <v>1635.25</v>
      </c>
      <c r="P4816" t="s">
        <v>63</v>
      </c>
      <c r="Q4816" t="s">
        <v>64</v>
      </c>
      <c r="R4816" t="s">
        <v>65</v>
      </c>
      <c r="S4816" t="s">
        <v>107</v>
      </c>
      <c r="T4816" t="s">
        <v>35</v>
      </c>
      <c r="U4816" s="13">
        <f t="shared" si="300"/>
        <v>2024</v>
      </c>
      <c r="V4816" s="13">
        <f t="shared" si="301"/>
        <v>5</v>
      </c>
      <c r="W4816" s="20" t="str">
        <f t="shared" si="302"/>
        <v>May</v>
      </c>
      <c r="X4816">
        <v>0.26600000000000001</v>
      </c>
      <c r="Y4816" s="6">
        <f t="shared" si="303"/>
        <v>4798.08</v>
      </c>
      <c r="Z4816" cm="1">
        <f t="array" aca="1" ref="Z4816" ca="1">IF(roud(N4816,2)=ROUND(Z4816,2),"ok","error")</f>
        <v>0</v>
      </c>
    </row>
    <row r="4817" spans="1:26" x14ac:dyDescent="0.3">
      <c r="A4817" t="s">
        <v>6541</v>
      </c>
      <c r="B4817" s="4">
        <v>45667</v>
      </c>
      <c r="C4817" t="s">
        <v>2086</v>
      </c>
      <c r="D4817" t="s">
        <v>2087</v>
      </c>
      <c r="E4817" t="s">
        <v>27</v>
      </c>
      <c r="F4817" t="s">
        <v>28</v>
      </c>
      <c r="G4817" t="s">
        <v>29</v>
      </c>
      <c r="H4817" t="s">
        <v>30</v>
      </c>
      <c r="I4817" s="6">
        <v>4</v>
      </c>
      <c r="J4817" s="6">
        <v>1999</v>
      </c>
      <c r="K4817" s="6">
        <v>7996</v>
      </c>
      <c r="L4817" s="6">
        <v>0.08</v>
      </c>
      <c r="M4817" s="6">
        <v>639.67999999999995</v>
      </c>
      <c r="N4817" s="6">
        <v>7356.32</v>
      </c>
      <c r="O4817" s="6">
        <v>2177.4699999999998</v>
      </c>
      <c r="P4817" t="s">
        <v>191</v>
      </c>
      <c r="Q4817" t="s">
        <v>187</v>
      </c>
      <c r="R4817" t="s">
        <v>160</v>
      </c>
      <c r="S4817" t="s">
        <v>98</v>
      </c>
      <c r="T4817" t="s">
        <v>55</v>
      </c>
      <c r="U4817" s="13">
        <f t="shared" si="300"/>
        <v>2025</v>
      </c>
      <c r="V4817" s="13">
        <f t="shared" si="301"/>
        <v>1</v>
      </c>
      <c r="W4817" s="20" t="str">
        <f t="shared" si="302"/>
        <v>January</v>
      </c>
      <c r="X4817">
        <v>0.29599999999999999</v>
      </c>
      <c r="Y4817" s="6">
        <f t="shared" si="303"/>
        <v>6716.64</v>
      </c>
      <c r="Z4817" cm="1">
        <f t="array" aca="1" ref="Z4817" ca="1">IF(roud(N4817,2)=ROUND(Z4817,2),"ok","error")</f>
        <v>0</v>
      </c>
    </row>
    <row r="4818" spans="1:26" x14ac:dyDescent="0.3">
      <c r="A4818" t="s">
        <v>6542</v>
      </c>
      <c r="B4818" s="4">
        <v>46020</v>
      </c>
      <c r="C4818" t="s">
        <v>6543</v>
      </c>
      <c r="D4818" t="s">
        <v>6544</v>
      </c>
      <c r="E4818" t="s">
        <v>198</v>
      </c>
      <c r="F4818" t="s">
        <v>199</v>
      </c>
      <c r="G4818" t="s">
        <v>61</v>
      </c>
      <c r="H4818" t="s">
        <v>71</v>
      </c>
      <c r="I4818" s="6">
        <v>4</v>
      </c>
      <c r="J4818" s="6">
        <v>899</v>
      </c>
      <c r="K4818" s="6">
        <v>3596</v>
      </c>
      <c r="L4818" s="6">
        <v>0.08</v>
      </c>
      <c r="M4818" s="6">
        <v>287.68</v>
      </c>
      <c r="N4818" s="6">
        <v>3308.32</v>
      </c>
      <c r="O4818" s="6">
        <v>449.93</v>
      </c>
      <c r="P4818" t="s">
        <v>94</v>
      </c>
      <c r="Q4818" t="s">
        <v>64</v>
      </c>
      <c r="R4818" t="s">
        <v>65</v>
      </c>
      <c r="S4818" t="s">
        <v>45</v>
      </c>
      <c r="T4818" t="s">
        <v>55</v>
      </c>
      <c r="U4818" s="13">
        <f t="shared" si="300"/>
        <v>2025</v>
      </c>
      <c r="V4818" s="13">
        <f t="shared" si="301"/>
        <v>12</v>
      </c>
      <c r="W4818" s="20" t="str">
        <f t="shared" si="302"/>
        <v>December</v>
      </c>
      <c r="X4818">
        <v>0.13600000000000001</v>
      </c>
      <c r="Y4818" s="6">
        <f t="shared" si="303"/>
        <v>3020.64</v>
      </c>
      <c r="Z4818" cm="1">
        <f t="array" aca="1" ref="Z4818" ca="1">IF(roud(N4818,2)=ROUND(Z4818,2),"ok","error")</f>
        <v>0</v>
      </c>
    </row>
    <row r="4819" spans="1:26" x14ac:dyDescent="0.3">
      <c r="A4819" t="s">
        <v>6545</v>
      </c>
      <c r="B4819" s="4">
        <v>45958</v>
      </c>
      <c r="C4819" t="s">
        <v>2809</v>
      </c>
      <c r="D4819" t="s">
        <v>2810</v>
      </c>
      <c r="E4819" t="s">
        <v>27</v>
      </c>
      <c r="F4819" t="s">
        <v>28</v>
      </c>
      <c r="G4819" t="s">
        <v>29</v>
      </c>
      <c r="H4819" t="s">
        <v>30</v>
      </c>
      <c r="I4819" s="6">
        <v>1</v>
      </c>
      <c r="J4819" s="6">
        <v>1999</v>
      </c>
      <c r="K4819" s="6">
        <v>1999</v>
      </c>
      <c r="L4819" s="6">
        <v>0.23</v>
      </c>
      <c r="M4819" s="6">
        <v>459.77</v>
      </c>
      <c r="N4819" s="6">
        <v>1539.23</v>
      </c>
      <c r="O4819" s="6">
        <v>386.35</v>
      </c>
      <c r="P4819" t="s">
        <v>94</v>
      </c>
      <c r="Q4819" t="s">
        <v>64</v>
      </c>
      <c r="R4819" t="s">
        <v>65</v>
      </c>
      <c r="S4819" t="s">
        <v>45</v>
      </c>
      <c r="T4819" t="s">
        <v>35</v>
      </c>
      <c r="U4819" s="13">
        <f t="shared" si="300"/>
        <v>2025</v>
      </c>
      <c r="V4819" s="13">
        <f t="shared" si="301"/>
        <v>10</v>
      </c>
      <c r="W4819" s="20" t="str">
        <f t="shared" si="302"/>
        <v>October</v>
      </c>
      <c r="X4819">
        <v>0.251</v>
      </c>
      <c r="Y4819" s="6">
        <f t="shared" si="303"/>
        <v>1079.46</v>
      </c>
      <c r="Z4819" cm="1">
        <f t="array" aca="1" ref="Z4819" ca="1">IF(roud(N4819,2)=ROUND(Z4819,2),"ok","error")</f>
        <v>0</v>
      </c>
    </row>
    <row r="4820" spans="1:26" x14ac:dyDescent="0.3">
      <c r="A4820" t="s">
        <v>6546</v>
      </c>
      <c r="B4820" s="4">
        <v>45330</v>
      </c>
      <c r="C4820" t="s">
        <v>335</v>
      </c>
      <c r="D4820" t="s">
        <v>336</v>
      </c>
      <c r="E4820" t="s">
        <v>167</v>
      </c>
      <c r="F4820" t="s">
        <v>168</v>
      </c>
      <c r="G4820" t="s">
        <v>113</v>
      </c>
      <c r="H4820" t="s">
        <v>169</v>
      </c>
      <c r="I4820" s="6">
        <v>1</v>
      </c>
      <c r="J4820" s="6">
        <v>899</v>
      </c>
      <c r="K4820" s="6">
        <v>899</v>
      </c>
      <c r="L4820" s="6">
        <v>0.28000000000000003</v>
      </c>
      <c r="M4820" s="6">
        <v>251.72</v>
      </c>
      <c r="N4820" s="6">
        <v>647.28</v>
      </c>
      <c r="O4820" s="6">
        <v>126.87</v>
      </c>
      <c r="P4820" t="s">
        <v>170</v>
      </c>
      <c r="Q4820" t="s">
        <v>171</v>
      </c>
      <c r="R4820" t="s">
        <v>44</v>
      </c>
      <c r="S4820" t="s">
        <v>34</v>
      </c>
      <c r="T4820" t="s">
        <v>46</v>
      </c>
      <c r="U4820" s="13">
        <f t="shared" si="300"/>
        <v>2024</v>
      </c>
      <c r="V4820" s="13">
        <f t="shared" si="301"/>
        <v>2</v>
      </c>
      <c r="W4820" s="20" t="str">
        <f t="shared" si="302"/>
        <v>February</v>
      </c>
      <c r="X4820">
        <v>0.19600000000000001</v>
      </c>
      <c r="Y4820" s="6">
        <f t="shared" si="303"/>
        <v>395.56</v>
      </c>
      <c r="Z4820" cm="1">
        <f t="array" aca="1" ref="Z4820" ca="1">IF(roud(N4820,2)=ROUND(Z4820,2),"ok","error")</f>
        <v>0</v>
      </c>
    </row>
    <row r="4821" spans="1:26" x14ac:dyDescent="0.3">
      <c r="A4821" t="s">
        <v>6547</v>
      </c>
      <c r="B4821" s="4">
        <v>45676</v>
      </c>
      <c r="C4821" t="s">
        <v>282</v>
      </c>
      <c r="D4821" t="s">
        <v>283</v>
      </c>
      <c r="E4821" t="s">
        <v>69</v>
      </c>
      <c r="F4821" t="s">
        <v>70</v>
      </c>
      <c r="G4821" t="s">
        <v>61</v>
      </c>
      <c r="H4821" t="s">
        <v>71</v>
      </c>
      <c r="I4821" s="6">
        <v>1</v>
      </c>
      <c r="J4821" s="6">
        <v>1299</v>
      </c>
      <c r="K4821" s="6">
        <v>1299</v>
      </c>
      <c r="L4821" s="6">
        <v>0.23</v>
      </c>
      <c r="M4821" s="6">
        <v>298.77</v>
      </c>
      <c r="N4821" s="6">
        <v>1000.23</v>
      </c>
      <c r="O4821" s="6">
        <v>91.02</v>
      </c>
      <c r="P4821" t="s">
        <v>63</v>
      </c>
      <c r="Q4821" t="s">
        <v>64</v>
      </c>
      <c r="R4821" t="s">
        <v>65</v>
      </c>
      <c r="S4821" t="s">
        <v>45</v>
      </c>
      <c r="T4821" t="s">
        <v>55</v>
      </c>
      <c r="U4821" s="13">
        <f t="shared" si="300"/>
        <v>2025</v>
      </c>
      <c r="V4821" s="13">
        <f t="shared" si="301"/>
        <v>1</v>
      </c>
      <c r="W4821" s="20" t="str">
        <f t="shared" si="302"/>
        <v>January</v>
      </c>
      <c r="X4821">
        <v>9.0999999999999998E-2</v>
      </c>
      <c r="Y4821" s="6">
        <f t="shared" si="303"/>
        <v>701.46</v>
      </c>
      <c r="Z4821" cm="1">
        <f t="array" aca="1" ref="Z4821" ca="1">IF(roud(N4821,2)=ROUND(Z4821,2),"ok","error")</f>
        <v>0</v>
      </c>
    </row>
    <row r="4822" spans="1:26" x14ac:dyDescent="0.3">
      <c r="A4822" t="s">
        <v>6548</v>
      </c>
      <c r="B4822" s="4">
        <v>45947</v>
      </c>
      <c r="C4822" t="s">
        <v>1526</v>
      </c>
      <c r="D4822" t="s">
        <v>1527</v>
      </c>
      <c r="E4822" t="s">
        <v>127</v>
      </c>
      <c r="F4822" t="s">
        <v>128</v>
      </c>
      <c r="G4822" t="s">
        <v>52</v>
      </c>
      <c r="H4822" t="s">
        <v>129</v>
      </c>
      <c r="I4822" s="6">
        <v>1</v>
      </c>
      <c r="J4822" s="6">
        <v>1299</v>
      </c>
      <c r="K4822" s="6">
        <v>1299</v>
      </c>
      <c r="L4822" s="6">
        <v>0.33</v>
      </c>
      <c r="M4822" s="6">
        <v>428.67</v>
      </c>
      <c r="N4822" s="6">
        <v>870.33</v>
      </c>
      <c r="O4822" s="6">
        <v>122.72</v>
      </c>
      <c r="P4822" t="s">
        <v>94</v>
      </c>
      <c r="Q4822" t="s">
        <v>64</v>
      </c>
      <c r="R4822" t="s">
        <v>65</v>
      </c>
      <c r="S4822" t="s">
        <v>98</v>
      </c>
      <c r="T4822" t="s">
        <v>55</v>
      </c>
      <c r="U4822" s="13">
        <f t="shared" si="300"/>
        <v>2025</v>
      </c>
      <c r="V4822" s="13">
        <f t="shared" si="301"/>
        <v>10</v>
      </c>
      <c r="W4822" s="20" t="str">
        <f t="shared" si="302"/>
        <v>October</v>
      </c>
      <c r="X4822">
        <v>0.14099999999999999</v>
      </c>
      <c r="Y4822" s="6">
        <f t="shared" si="303"/>
        <v>441.66</v>
      </c>
      <c r="Z4822" cm="1">
        <f t="array" aca="1" ref="Z4822" ca="1">IF(roud(N4822,2)=ROUND(Z4822,2),"ok","error")</f>
        <v>0</v>
      </c>
    </row>
    <row r="4823" spans="1:26" x14ac:dyDescent="0.3">
      <c r="A4823" t="s">
        <v>6549</v>
      </c>
      <c r="B4823" s="4">
        <v>45553</v>
      </c>
      <c r="C4823" t="s">
        <v>4313</v>
      </c>
      <c r="D4823" t="s">
        <v>4314</v>
      </c>
      <c r="E4823" t="s">
        <v>181</v>
      </c>
      <c r="F4823" t="s">
        <v>182</v>
      </c>
      <c r="G4823" t="s">
        <v>113</v>
      </c>
      <c r="H4823" t="s">
        <v>114</v>
      </c>
      <c r="I4823" s="6">
        <v>1</v>
      </c>
      <c r="J4823" s="6">
        <v>2499</v>
      </c>
      <c r="K4823" s="6">
        <v>2499</v>
      </c>
      <c r="L4823" s="6">
        <v>0.08</v>
      </c>
      <c r="M4823" s="6">
        <v>199.92</v>
      </c>
      <c r="N4823" s="6">
        <v>2299.08</v>
      </c>
      <c r="O4823" s="6">
        <v>588.55999999999995</v>
      </c>
      <c r="P4823" t="s">
        <v>191</v>
      </c>
      <c r="Q4823" t="s">
        <v>187</v>
      </c>
      <c r="R4823" t="s">
        <v>160</v>
      </c>
      <c r="S4823" t="s">
        <v>54</v>
      </c>
      <c r="T4823" t="s">
        <v>35</v>
      </c>
      <c r="U4823" s="13">
        <f t="shared" si="300"/>
        <v>2024</v>
      </c>
      <c r="V4823" s="13">
        <f t="shared" si="301"/>
        <v>9</v>
      </c>
      <c r="W4823" s="20" t="str">
        <f t="shared" si="302"/>
        <v>September</v>
      </c>
      <c r="X4823">
        <v>0.25600000000000001</v>
      </c>
      <c r="Y4823" s="6">
        <f t="shared" si="303"/>
        <v>2099.16</v>
      </c>
      <c r="Z4823" cm="1">
        <f t="array" aca="1" ref="Z4823" ca="1">IF(roud(N4823,2)=ROUND(Z4823,2),"ok","error")</f>
        <v>0</v>
      </c>
    </row>
    <row r="4824" spans="1:26" x14ac:dyDescent="0.3">
      <c r="A4824" t="s">
        <v>6550</v>
      </c>
      <c r="B4824" s="4">
        <v>45839</v>
      </c>
      <c r="C4824" t="s">
        <v>467</v>
      </c>
      <c r="D4824" t="s">
        <v>468</v>
      </c>
      <c r="E4824" t="s">
        <v>273</v>
      </c>
      <c r="F4824" t="s">
        <v>274</v>
      </c>
      <c r="G4824" t="s">
        <v>29</v>
      </c>
      <c r="H4824" t="s">
        <v>88</v>
      </c>
      <c r="I4824" s="6">
        <v>2</v>
      </c>
      <c r="J4824" s="6">
        <v>2499</v>
      </c>
      <c r="K4824" s="6">
        <v>4998</v>
      </c>
      <c r="L4824" s="6">
        <v>0.23</v>
      </c>
      <c r="M4824" s="6">
        <v>1149.54</v>
      </c>
      <c r="N4824" s="6">
        <v>3848.46</v>
      </c>
      <c r="O4824" s="6">
        <v>965.96</v>
      </c>
      <c r="P4824" t="s">
        <v>82</v>
      </c>
      <c r="Q4824" t="s">
        <v>82</v>
      </c>
      <c r="R4824" t="s">
        <v>65</v>
      </c>
      <c r="S4824" t="s">
        <v>45</v>
      </c>
      <c r="T4824" t="s">
        <v>35</v>
      </c>
      <c r="U4824" s="13">
        <f t="shared" si="300"/>
        <v>2025</v>
      </c>
      <c r="V4824" s="13">
        <f t="shared" si="301"/>
        <v>7</v>
      </c>
      <c r="W4824" s="20" t="str">
        <f t="shared" si="302"/>
        <v>July</v>
      </c>
      <c r="X4824">
        <v>0.251</v>
      </c>
      <c r="Y4824" s="6">
        <f t="shared" si="303"/>
        <v>2698.92</v>
      </c>
      <c r="Z4824" cm="1">
        <f t="array" aca="1" ref="Z4824" ca="1">IF(roud(N4824,2)=ROUND(Z4824,2),"ok","error")</f>
        <v>0</v>
      </c>
    </row>
    <row r="4825" spans="1:26" x14ac:dyDescent="0.3">
      <c r="A4825" t="s">
        <v>6551</v>
      </c>
      <c r="B4825" s="4">
        <v>45930</v>
      </c>
      <c r="C4825" t="s">
        <v>1582</v>
      </c>
      <c r="D4825" t="s">
        <v>1583</v>
      </c>
      <c r="E4825" t="s">
        <v>127</v>
      </c>
      <c r="F4825" t="s">
        <v>128</v>
      </c>
      <c r="G4825" t="s">
        <v>52</v>
      </c>
      <c r="H4825" t="s">
        <v>129</v>
      </c>
      <c r="I4825" s="6">
        <v>1</v>
      </c>
      <c r="J4825" s="6">
        <v>1299</v>
      </c>
      <c r="K4825" s="6">
        <v>1299</v>
      </c>
      <c r="L4825" s="6">
        <v>0.13</v>
      </c>
      <c r="M4825" s="6">
        <v>168.87</v>
      </c>
      <c r="N4825" s="6">
        <v>1130.1300000000001</v>
      </c>
      <c r="O4825" s="6">
        <v>227.16</v>
      </c>
      <c r="P4825" t="s">
        <v>105</v>
      </c>
      <c r="Q4825" t="s">
        <v>106</v>
      </c>
      <c r="R4825" t="s">
        <v>44</v>
      </c>
      <c r="S4825" t="s">
        <v>98</v>
      </c>
      <c r="T4825" t="s">
        <v>55</v>
      </c>
      <c r="U4825" s="13">
        <f t="shared" si="300"/>
        <v>2025</v>
      </c>
      <c r="V4825" s="13">
        <f t="shared" si="301"/>
        <v>9</v>
      </c>
      <c r="W4825" s="20" t="str">
        <f t="shared" si="302"/>
        <v>September</v>
      </c>
      <c r="X4825">
        <v>0.20100000000000001</v>
      </c>
      <c r="Y4825" s="6">
        <f t="shared" si="303"/>
        <v>961.26</v>
      </c>
      <c r="Z4825" cm="1">
        <f t="array" aca="1" ref="Z4825" ca="1">IF(roud(N4825,2)=ROUND(Z4825,2),"ok","error")</f>
        <v>0</v>
      </c>
    </row>
    <row r="4826" spans="1:26" x14ac:dyDescent="0.3">
      <c r="A4826" t="s">
        <v>6552</v>
      </c>
      <c r="B4826" s="4">
        <v>45341</v>
      </c>
      <c r="C4826" t="s">
        <v>3197</v>
      </c>
      <c r="D4826" t="s">
        <v>3198</v>
      </c>
      <c r="E4826" t="s">
        <v>102</v>
      </c>
      <c r="F4826" t="s">
        <v>103</v>
      </c>
      <c r="G4826" t="s">
        <v>52</v>
      </c>
      <c r="H4826" t="s">
        <v>104</v>
      </c>
      <c r="I4826" s="6">
        <v>2</v>
      </c>
      <c r="J4826" s="6">
        <v>5999</v>
      </c>
      <c r="K4826" s="6">
        <v>11998</v>
      </c>
      <c r="L4826" s="6">
        <v>0.28000000000000003</v>
      </c>
      <c r="M4826" s="6">
        <v>3359.44</v>
      </c>
      <c r="N4826" s="6">
        <v>8638.56</v>
      </c>
      <c r="O4826" s="6">
        <v>1347.62</v>
      </c>
      <c r="P4826" t="s">
        <v>186</v>
      </c>
      <c r="Q4826" t="s">
        <v>187</v>
      </c>
      <c r="R4826" t="s">
        <v>160</v>
      </c>
      <c r="S4826" t="s">
        <v>107</v>
      </c>
      <c r="T4826" t="s">
        <v>35</v>
      </c>
      <c r="U4826" s="13">
        <f t="shared" si="300"/>
        <v>2024</v>
      </c>
      <c r="V4826" s="13">
        <f t="shared" si="301"/>
        <v>2</v>
      </c>
      <c r="W4826" s="20" t="str">
        <f t="shared" si="302"/>
        <v>February</v>
      </c>
      <c r="X4826">
        <v>0.156</v>
      </c>
      <c r="Y4826" s="6">
        <f t="shared" si="303"/>
        <v>5279.12</v>
      </c>
      <c r="Z4826" cm="1">
        <f t="array" aca="1" ref="Z4826" ca="1">IF(roud(N4826,2)=ROUND(Z4826,2),"ok","error")</f>
        <v>0</v>
      </c>
    </row>
    <row r="4827" spans="1:26" x14ac:dyDescent="0.3">
      <c r="A4827" t="s">
        <v>6553</v>
      </c>
      <c r="B4827" s="4">
        <v>45900</v>
      </c>
      <c r="C4827" t="s">
        <v>374</v>
      </c>
      <c r="D4827" t="s">
        <v>375</v>
      </c>
      <c r="E4827" t="s">
        <v>484</v>
      </c>
      <c r="F4827" t="s">
        <v>485</v>
      </c>
      <c r="G4827" t="s">
        <v>113</v>
      </c>
      <c r="H4827" t="s">
        <v>169</v>
      </c>
      <c r="I4827" s="6">
        <v>1</v>
      </c>
      <c r="J4827" s="6">
        <v>1599</v>
      </c>
      <c r="K4827" s="6">
        <v>1599</v>
      </c>
      <c r="L4827" s="6">
        <v>0.08</v>
      </c>
      <c r="M4827" s="6">
        <v>127.92</v>
      </c>
      <c r="N4827" s="6">
        <v>1471.08</v>
      </c>
      <c r="O4827" s="6">
        <v>376.6</v>
      </c>
      <c r="P4827" t="s">
        <v>105</v>
      </c>
      <c r="Q4827" t="s">
        <v>106</v>
      </c>
      <c r="R4827" t="s">
        <v>44</v>
      </c>
      <c r="S4827" t="s">
        <v>45</v>
      </c>
      <c r="T4827" t="s">
        <v>35</v>
      </c>
      <c r="U4827" s="13">
        <f t="shared" si="300"/>
        <v>2025</v>
      </c>
      <c r="V4827" s="13">
        <f t="shared" si="301"/>
        <v>8</v>
      </c>
      <c r="W4827" s="20" t="str">
        <f t="shared" si="302"/>
        <v>August</v>
      </c>
      <c r="X4827">
        <v>0.25600000000000001</v>
      </c>
      <c r="Y4827" s="6">
        <f t="shared" si="303"/>
        <v>1343.16</v>
      </c>
      <c r="Z4827" cm="1">
        <f t="array" aca="1" ref="Z4827" ca="1">IF(roud(N4827,2)=ROUND(Z4827,2),"ok","error")</f>
        <v>0</v>
      </c>
    </row>
    <row r="4828" spans="1:26" x14ac:dyDescent="0.3">
      <c r="A4828" t="s">
        <v>6554</v>
      </c>
      <c r="B4828" s="4">
        <v>45341</v>
      </c>
      <c r="C4828" t="s">
        <v>1724</v>
      </c>
      <c r="D4828" t="s">
        <v>1725</v>
      </c>
      <c r="E4828" t="s">
        <v>75</v>
      </c>
      <c r="F4828" t="s">
        <v>76</v>
      </c>
      <c r="G4828" t="s">
        <v>61</v>
      </c>
      <c r="H4828" t="s">
        <v>71</v>
      </c>
      <c r="I4828" s="6">
        <v>4</v>
      </c>
      <c r="J4828" s="6">
        <v>1499</v>
      </c>
      <c r="K4828" s="6">
        <v>5996</v>
      </c>
      <c r="L4828" s="6">
        <v>0.13</v>
      </c>
      <c r="M4828" s="6">
        <v>779.48</v>
      </c>
      <c r="N4828" s="6">
        <v>5216.5200000000004</v>
      </c>
      <c r="O4828" s="6">
        <v>631.20000000000005</v>
      </c>
      <c r="P4828" t="s">
        <v>42</v>
      </c>
      <c r="Q4828" t="s">
        <v>43</v>
      </c>
      <c r="R4828" t="s">
        <v>44</v>
      </c>
      <c r="S4828" t="s">
        <v>45</v>
      </c>
      <c r="T4828" t="s">
        <v>35</v>
      </c>
      <c r="U4828" s="13">
        <f t="shared" si="300"/>
        <v>2024</v>
      </c>
      <c r="V4828" s="13">
        <f t="shared" si="301"/>
        <v>2</v>
      </c>
      <c r="W4828" s="20" t="str">
        <f t="shared" si="302"/>
        <v>February</v>
      </c>
      <c r="X4828">
        <v>0.121</v>
      </c>
      <c r="Y4828" s="6">
        <f t="shared" si="303"/>
        <v>4437.04</v>
      </c>
      <c r="Z4828" cm="1">
        <f t="array" aca="1" ref="Z4828" ca="1">IF(roud(N4828,2)=ROUND(Z4828,2),"ok","error")</f>
        <v>0</v>
      </c>
    </row>
    <row r="4829" spans="1:26" x14ac:dyDescent="0.3">
      <c r="A4829" t="s">
        <v>6555</v>
      </c>
      <c r="B4829" s="4">
        <v>45969</v>
      </c>
      <c r="C4829" t="s">
        <v>3021</v>
      </c>
      <c r="D4829" t="s">
        <v>3022</v>
      </c>
      <c r="E4829" t="s">
        <v>75</v>
      </c>
      <c r="F4829" t="s">
        <v>76</v>
      </c>
      <c r="G4829" t="s">
        <v>61</v>
      </c>
      <c r="H4829" t="s">
        <v>71</v>
      </c>
      <c r="I4829" s="6">
        <v>2</v>
      </c>
      <c r="J4829" s="6">
        <v>1499</v>
      </c>
      <c r="K4829" s="6">
        <v>2998</v>
      </c>
      <c r="L4829" s="6">
        <v>0.18</v>
      </c>
      <c r="M4829" s="6">
        <v>539.64</v>
      </c>
      <c r="N4829" s="6">
        <v>2458.36</v>
      </c>
      <c r="O4829" s="6">
        <v>260.58999999999997</v>
      </c>
      <c r="P4829" t="s">
        <v>82</v>
      </c>
      <c r="Q4829" t="s">
        <v>82</v>
      </c>
      <c r="R4829" t="s">
        <v>65</v>
      </c>
      <c r="S4829" t="s">
        <v>107</v>
      </c>
      <c r="T4829" t="s">
        <v>35</v>
      </c>
      <c r="U4829" s="13">
        <f t="shared" si="300"/>
        <v>2025</v>
      </c>
      <c r="V4829" s="13">
        <f t="shared" si="301"/>
        <v>11</v>
      </c>
      <c r="W4829" s="20" t="str">
        <f t="shared" si="302"/>
        <v>November</v>
      </c>
      <c r="X4829">
        <v>0.106</v>
      </c>
      <c r="Y4829" s="6">
        <f t="shared" si="303"/>
        <v>1918.72</v>
      </c>
      <c r="Z4829" cm="1">
        <f t="array" aca="1" ref="Z4829" ca="1">IF(roud(N4829,2)=ROUND(Z4829,2),"ok","error")</f>
        <v>0</v>
      </c>
    </row>
    <row r="4830" spans="1:26" x14ac:dyDescent="0.3">
      <c r="A4830" t="s">
        <v>6556</v>
      </c>
      <c r="B4830" s="4">
        <v>45402</v>
      </c>
      <c r="C4830" t="s">
        <v>1832</v>
      </c>
      <c r="D4830" t="s">
        <v>1833</v>
      </c>
      <c r="E4830" t="s">
        <v>212</v>
      </c>
      <c r="F4830" t="s">
        <v>213</v>
      </c>
      <c r="G4830" t="s">
        <v>214</v>
      </c>
      <c r="H4830" t="s">
        <v>215</v>
      </c>
      <c r="I4830" s="6">
        <v>2</v>
      </c>
      <c r="J4830" s="6">
        <v>599</v>
      </c>
      <c r="K4830" s="6">
        <v>1198</v>
      </c>
      <c r="L4830" s="6">
        <v>0.28000000000000003</v>
      </c>
      <c r="M4830" s="6">
        <v>335.44</v>
      </c>
      <c r="N4830" s="6">
        <v>862.56</v>
      </c>
      <c r="O4830" s="6">
        <v>255.32</v>
      </c>
      <c r="P4830" t="s">
        <v>89</v>
      </c>
      <c r="Q4830" t="s">
        <v>90</v>
      </c>
      <c r="R4830" t="s">
        <v>65</v>
      </c>
      <c r="S4830" t="s">
        <v>98</v>
      </c>
      <c r="T4830" t="s">
        <v>55</v>
      </c>
      <c r="U4830" s="13">
        <f t="shared" si="300"/>
        <v>2024</v>
      </c>
      <c r="V4830" s="13">
        <f t="shared" si="301"/>
        <v>4</v>
      </c>
      <c r="W4830" s="20" t="str">
        <f t="shared" si="302"/>
        <v>April</v>
      </c>
      <c r="X4830">
        <v>0.29599999999999999</v>
      </c>
      <c r="Y4830" s="6">
        <f t="shared" si="303"/>
        <v>527.12</v>
      </c>
      <c r="Z4830" cm="1">
        <f t="array" aca="1" ref="Z4830" ca="1">IF(roud(N4830,2)=ROUND(Z4830,2),"ok","error")</f>
        <v>0</v>
      </c>
    </row>
    <row r="4831" spans="1:26" x14ac:dyDescent="0.3">
      <c r="A4831" t="s">
        <v>6557</v>
      </c>
      <c r="B4831" s="4">
        <v>45961</v>
      </c>
      <c r="C4831" t="s">
        <v>2630</v>
      </c>
      <c r="D4831" t="s">
        <v>2631</v>
      </c>
      <c r="E4831" t="s">
        <v>127</v>
      </c>
      <c r="F4831" t="s">
        <v>128</v>
      </c>
      <c r="G4831" t="s">
        <v>52</v>
      </c>
      <c r="H4831" t="s">
        <v>129</v>
      </c>
      <c r="I4831" s="6">
        <v>1</v>
      </c>
      <c r="J4831" s="6">
        <v>1299</v>
      </c>
      <c r="K4831" s="6">
        <v>1299</v>
      </c>
      <c r="L4831" s="6">
        <v>0.18</v>
      </c>
      <c r="M4831" s="6">
        <v>233.82</v>
      </c>
      <c r="N4831" s="6">
        <v>1065.18</v>
      </c>
      <c r="O4831" s="6">
        <v>198.12</v>
      </c>
      <c r="P4831" t="s">
        <v>105</v>
      </c>
      <c r="Q4831" t="s">
        <v>106</v>
      </c>
      <c r="R4831" t="s">
        <v>44</v>
      </c>
      <c r="S4831" t="s">
        <v>45</v>
      </c>
      <c r="T4831" t="s">
        <v>35</v>
      </c>
      <c r="U4831" s="13">
        <f t="shared" si="300"/>
        <v>2025</v>
      </c>
      <c r="V4831" s="13">
        <f t="shared" si="301"/>
        <v>10</v>
      </c>
      <c r="W4831" s="20" t="str">
        <f t="shared" si="302"/>
        <v>October</v>
      </c>
      <c r="X4831">
        <v>0.186</v>
      </c>
      <c r="Y4831" s="6">
        <f t="shared" si="303"/>
        <v>831.36</v>
      </c>
      <c r="Z4831" cm="1">
        <f t="array" aca="1" ref="Z4831" ca="1">IF(roud(N4831,2)=ROUND(Z4831,2),"ok","error")</f>
        <v>0</v>
      </c>
    </row>
    <row r="4832" spans="1:26" x14ac:dyDescent="0.3">
      <c r="A4832" t="s">
        <v>6558</v>
      </c>
      <c r="B4832" s="4">
        <v>45312</v>
      </c>
      <c r="C4832" t="s">
        <v>2938</v>
      </c>
      <c r="D4832" t="s">
        <v>2939</v>
      </c>
      <c r="E4832" t="s">
        <v>181</v>
      </c>
      <c r="F4832" t="s">
        <v>182</v>
      </c>
      <c r="G4832" t="s">
        <v>113</v>
      </c>
      <c r="H4832" t="s">
        <v>114</v>
      </c>
      <c r="I4832" s="6">
        <v>2</v>
      </c>
      <c r="J4832" s="6">
        <v>2499</v>
      </c>
      <c r="K4832" s="6">
        <v>4998</v>
      </c>
      <c r="L4832" s="6">
        <v>0.13</v>
      </c>
      <c r="M4832" s="6">
        <v>649.74</v>
      </c>
      <c r="N4832" s="6">
        <v>4348.26</v>
      </c>
      <c r="O4832" s="6">
        <v>1047.93</v>
      </c>
      <c r="P4832" t="s">
        <v>191</v>
      </c>
      <c r="Q4832" t="s">
        <v>187</v>
      </c>
      <c r="R4832" t="s">
        <v>160</v>
      </c>
      <c r="S4832" t="s">
        <v>45</v>
      </c>
      <c r="T4832" t="s">
        <v>35</v>
      </c>
      <c r="U4832" s="13">
        <f t="shared" si="300"/>
        <v>2024</v>
      </c>
      <c r="V4832" s="13">
        <f t="shared" si="301"/>
        <v>1</v>
      </c>
      <c r="W4832" s="20" t="str">
        <f t="shared" si="302"/>
        <v>January</v>
      </c>
      <c r="X4832">
        <v>0.24099999999999999</v>
      </c>
      <c r="Y4832" s="6">
        <f t="shared" si="303"/>
        <v>3698.52</v>
      </c>
      <c r="Z4832" cm="1">
        <f t="array" aca="1" ref="Z4832" ca="1">IF(roud(N4832,2)=ROUND(Z4832,2),"ok","error")</f>
        <v>0</v>
      </c>
    </row>
    <row r="4833" spans="1:26" x14ac:dyDescent="0.3">
      <c r="A4833" t="s">
        <v>6559</v>
      </c>
      <c r="B4833" s="4">
        <v>45341</v>
      </c>
      <c r="C4833" t="s">
        <v>454</v>
      </c>
      <c r="D4833" t="s">
        <v>455</v>
      </c>
      <c r="E4833" t="s">
        <v>50</v>
      </c>
      <c r="F4833" t="s">
        <v>51</v>
      </c>
      <c r="G4833" t="s">
        <v>52</v>
      </c>
      <c r="H4833" t="s">
        <v>53</v>
      </c>
      <c r="I4833" s="6">
        <v>2</v>
      </c>
      <c r="J4833" s="6">
        <v>2999</v>
      </c>
      <c r="K4833" s="6">
        <v>5998</v>
      </c>
      <c r="L4833" s="6">
        <v>0.33</v>
      </c>
      <c r="M4833" s="6">
        <v>1979.34</v>
      </c>
      <c r="N4833" s="6">
        <v>4018.66</v>
      </c>
      <c r="O4833" s="6">
        <v>566.63</v>
      </c>
      <c r="P4833" t="s">
        <v>89</v>
      </c>
      <c r="Q4833" t="s">
        <v>90</v>
      </c>
      <c r="R4833" t="s">
        <v>65</v>
      </c>
      <c r="S4833" t="s">
        <v>98</v>
      </c>
      <c r="T4833" t="s">
        <v>35</v>
      </c>
      <c r="U4833" s="13">
        <f t="shared" si="300"/>
        <v>2024</v>
      </c>
      <c r="V4833" s="13">
        <f t="shared" si="301"/>
        <v>2</v>
      </c>
      <c r="W4833" s="20" t="str">
        <f t="shared" si="302"/>
        <v>February</v>
      </c>
      <c r="X4833">
        <v>0.14099999999999999</v>
      </c>
      <c r="Y4833" s="6">
        <f t="shared" si="303"/>
        <v>2039.32</v>
      </c>
      <c r="Z4833" cm="1">
        <f t="array" aca="1" ref="Z4833" ca="1">IF(roud(N4833,2)=ROUND(Z4833,2),"ok","error")</f>
        <v>0</v>
      </c>
    </row>
    <row r="4834" spans="1:26" x14ac:dyDescent="0.3">
      <c r="A4834" t="s">
        <v>6560</v>
      </c>
      <c r="B4834" s="4">
        <v>45998</v>
      </c>
      <c r="C4834" t="s">
        <v>1074</v>
      </c>
      <c r="D4834" t="s">
        <v>1075</v>
      </c>
      <c r="E4834" t="s">
        <v>69</v>
      </c>
      <c r="F4834" t="s">
        <v>70</v>
      </c>
      <c r="G4834" t="s">
        <v>61</v>
      </c>
      <c r="H4834" t="s">
        <v>71</v>
      </c>
      <c r="I4834" s="6">
        <v>1</v>
      </c>
      <c r="J4834" s="6">
        <v>1299</v>
      </c>
      <c r="K4834" s="6">
        <v>1299</v>
      </c>
      <c r="L4834" s="6">
        <v>0.18</v>
      </c>
      <c r="M4834" s="6">
        <v>233.82</v>
      </c>
      <c r="N4834" s="6">
        <v>1065.18</v>
      </c>
      <c r="O4834" s="6">
        <v>112.91</v>
      </c>
      <c r="P4834" t="s">
        <v>94</v>
      </c>
      <c r="Q4834" t="s">
        <v>64</v>
      </c>
      <c r="R4834" t="s">
        <v>65</v>
      </c>
      <c r="S4834" t="s">
        <v>107</v>
      </c>
      <c r="T4834" t="s">
        <v>35</v>
      </c>
      <c r="U4834" s="13">
        <f t="shared" si="300"/>
        <v>2025</v>
      </c>
      <c r="V4834" s="13">
        <f t="shared" si="301"/>
        <v>12</v>
      </c>
      <c r="W4834" s="20" t="str">
        <f t="shared" si="302"/>
        <v>December</v>
      </c>
      <c r="X4834">
        <v>0.106</v>
      </c>
      <c r="Y4834" s="6">
        <f t="shared" si="303"/>
        <v>831.36</v>
      </c>
      <c r="Z4834" cm="1">
        <f t="array" aca="1" ref="Z4834" ca="1">IF(roud(N4834,2)=ROUND(Z4834,2),"ok","error")</f>
        <v>0</v>
      </c>
    </row>
    <row r="4835" spans="1:26" x14ac:dyDescent="0.3">
      <c r="A4835" t="s">
        <v>6561</v>
      </c>
      <c r="B4835" s="4">
        <v>45410</v>
      </c>
      <c r="C4835" t="s">
        <v>1436</v>
      </c>
      <c r="D4835" t="s">
        <v>1437</v>
      </c>
      <c r="E4835" t="s">
        <v>80</v>
      </c>
      <c r="F4835" t="s">
        <v>81</v>
      </c>
      <c r="G4835" t="s">
        <v>52</v>
      </c>
      <c r="H4835" t="s">
        <v>53</v>
      </c>
      <c r="I4835" s="6">
        <v>2</v>
      </c>
      <c r="J4835" s="6">
        <v>3499</v>
      </c>
      <c r="K4835" s="6">
        <v>6998</v>
      </c>
      <c r="L4835" s="6">
        <v>0.08</v>
      </c>
      <c r="M4835" s="6">
        <v>559.84</v>
      </c>
      <c r="N4835" s="6">
        <v>6438.16</v>
      </c>
      <c r="O4835" s="6">
        <v>1390.64</v>
      </c>
      <c r="P4835" t="s">
        <v>94</v>
      </c>
      <c r="Q4835" t="s">
        <v>64</v>
      </c>
      <c r="R4835" t="s">
        <v>65</v>
      </c>
      <c r="S4835" t="s">
        <v>54</v>
      </c>
      <c r="T4835" t="s">
        <v>35</v>
      </c>
      <c r="U4835" s="13">
        <f t="shared" si="300"/>
        <v>2024</v>
      </c>
      <c r="V4835" s="13">
        <f t="shared" si="301"/>
        <v>4</v>
      </c>
      <c r="W4835" s="20" t="str">
        <f t="shared" si="302"/>
        <v>April</v>
      </c>
      <c r="X4835">
        <v>0.216</v>
      </c>
      <c r="Y4835" s="6">
        <f t="shared" si="303"/>
        <v>5878.32</v>
      </c>
      <c r="Z4835" cm="1">
        <f t="array" aca="1" ref="Z4835" ca="1">IF(roud(N4835,2)=ROUND(Z4835,2),"ok","error")</f>
        <v>0</v>
      </c>
    </row>
    <row r="4836" spans="1:26" x14ac:dyDescent="0.3">
      <c r="A4836" t="s">
        <v>6562</v>
      </c>
      <c r="B4836" s="4">
        <v>45718</v>
      </c>
      <c r="C4836" t="s">
        <v>2733</v>
      </c>
      <c r="D4836" t="s">
        <v>2734</v>
      </c>
      <c r="E4836" t="s">
        <v>133</v>
      </c>
      <c r="F4836" t="s">
        <v>134</v>
      </c>
      <c r="G4836" t="s">
        <v>61</v>
      </c>
      <c r="H4836" t="s">
        <v>123</v>
      </c>
      <c r="I4836" s="6">
        <v>5</v>
      </c>
      <c r="J4836" s="6">
        <v>2999</v>
      </c>
      <c r="K4836" s="6">
        <v>14995</v>
      </c>
      <c r="L4836" s="6">
        <v>0.13</v>
      </c>
      <c r="M4836" s="6">
        <v>1949.35</v>
      </c>
      <c r="N4836" s="6">
        <v>13045.65</v>
      </c>
      <c r="O4836" s="6">
        <v>1578.52</v>
      </c>
      <c r="P4836" t="s">
        <v>89</v>
      </c>
      <c r="Q4836" t="s">
        <v>90</v>
      </c>
      <c r="R4836" t="s">
        <v>65</v>
      </c>
      <c r="S4836" t="s">
        <v>107</v>
      </c>
      <c r="T4836" t="s">
        <v>35</v>
      </c>
      <c r="U4836" s="13">
        <f t="shared" si="300"/>
        <v>2025</v>
      </c>
      <c r="V4836" s="13">
        <f t="shared" si="301"/>
        <v>3</v>
      </c>
      <c r="W4836" s="20" t="str">
        <f t="shared" si="302"/>
        <v>March</v>
      </c>
      <c r="X4836">
        <v>0.121</v>
      </c>
      <c r="Y4836" s="6">
        <f t="shared" si="303"/>
        <v>11096.3</v>
      </c>
      <c r="Z4836" cm="1">
        <f t="array" aca="1" ref="Z4836" ca="1">IF(roud(N4836,2)=ROUND(Z4836,2),"ok","error")</f>
        <v>0</v>
      </c>
    </row>
    <row r="4837" spans="1:26" x14ac:dyDescent="0.3">
      <c r="A4837" t="s">
        <v>6563</v>
      </c>
      <c r="B4837" s="4">
        <v>45746</v>
      </c>
      <c r="C4837" t="s">
        <v>685</v>
      </c>
      <c r="D4837" t="s">
        <v>686</v>
      </c>
      <c r="E4837" t="s">
        <v>133</v>
      </c>
      <c r="F4837" t="s">
        <v>134</v>
      </c>
      <c r="G4837" t="s">
        <v>61</v>
      </c>
      <c r="H4837" t="s">
        <v>123</v>
      </c>
      <c r="I4837" s="6">
        <v>1</v>
      </c>
      <c r="J4837" s="6">
        <v>2999</v>
      </c>
      <c r="K4837" s="6">
        <v>2999</v>
      </c>
      <c r="L4837" s="6">
        <v>0.18</v>
      </c>
      <c r="M4837" s="6">
        <v>539.82000000000005</v>
      </c>
      <c r="N4837" s="6">
        <v>2459.1799999999998</v>
      </c>
      <c r="O4837" s="6">
        <v>260.67</v>
      </c>
      <c r="P4837" t="s">
        <v>31</v>
      </c>
      <c r="Q4837" t="s">
        <v>32</v>
      </c>
      <c r="R4837" t="s">
        <v>33</v>
      </c>
      <c r="S4837" t="s">
        <v>107</v>
      </c>
      <c r="T4837" t="s">
        <v>35</v>
      </c>
      <c r="U4837" s="13">
        <f t="shared" si="300"/>
        <v>2025</v>
      </c>
      <c r="V4837" s="13">
        <f t="shared" si="301"/>
        <v>3</v>
      </c>
      <c r="W4837" s="20" t="str">
        <f t="shared" si="302"/>
        <v>March</v>
      </c>
      <c r="X4837">
        <v>0.106</v>
      </c>
      <c r="Y4837" s="6">
        <f t="shared" si="303"/>
        <v>1919.36</v>
      </c>
      <c r="Z4837" cm="1">
        <f t="array" aca="1" ref="Z4837" ca="1">IF(roud(N4837,2)=ROUND(Z4837,2),"ok","error")</f>
        <v>0</v>
      </c>
    </row>
    <row r="4838" spans="1:26" x14ac:dyDescent="0.3">
      <c r="A4838" t="s">
        <v>6564</v>
      </c>
      <c r="B4838" s="4">
        <v>45681</v>
      </c>
      <c r="C4838" t="s">
        <v>3649</v>
      </c>
      <c r="D4838" t="s">
        <v>3650</v>
      </c>
      <c r="E4838" t="s">
        <v>356</v>
      </c>
      <c r="F4838" t="s">
        <v>357</v>
      </c>
      <c r="G4838" t="s">
        <v>214</v>
      </c>
      <c r="H4838" t="s">
        <v>260</v>
      </c>
      <c r="I4838" s="6">
        <v>2</v>
      </c>
      <c r="J4838" s="6">
        <v>699</v>
      </c>
      <c r="K4838" s="6">
        <v>1398</v>
      </c>
      <c r="L4838" s="6">
        <v>0.08</v>
      </c>
      <c r="M4838" s="6">
        <v>111.84</v>
      </c>
      <c r="N4838" s="6">
        <v>1286.1600000000001</v>
      </c>
      <c r="O4838" s="6">
        <v>457.87</v>
      </c>
      <c r="P4838" t="s">
        <v>105</v>
      </c>
      <c r="Q4838" t="s">
        <v>106</v>
      </c>
      <c r="R4838" t="s">
        <v>44</v>
      </c>
      <c r="S4838" t="s">
        <v>98</v>
      </c>
      <c r="T4838" t="s">
        <v>35</v>
      </c>
      <c r="U4838" s="13">
        <f t="shared" si="300"/>
        <v>2025</v>
      </c>
      <c r="V4838" s="13">
        <f t="shared" si="301"/>
        <v>1</v>
      </c>
      <c r="W4838" s="20" t="str">
        <f t="shared" si="302"/>
        <v>January</v>
      </c>
      <c r="X4838">
        <v>0.35599999999999998</v>
      </c>
      <c r="Y4838" s="6">
        <f t="shared" si="303"/>
        <v>1174.32</v>
      </c>
      <c r="Z4838" cm="1">
        <f t="array" aca="1" ref="Z4838" ca="1">IF(roud(N4838,2)=ROUND(Z4838,2),"ok","error")</f>
        <v>0</v>
      </c>
    </row>
    <row r="4839" spans="1:26" x14ac:dyDescent="0.3">
      <c r="A4839" t="s">
        <v>6565</v>
      </c>
      <c r="B4839" s="4">
        <v>45418</v>
      </c>
      <c r="C4839" t="s">
        <v>3356</v>
      </c>
      <c r="D4839" t="s">
        <v>3357</v>
      </c>
      <c r="E4839" t="s">
        <v>50</v>
      </c>
      <c r="F4839" t="s">
        <v>51</v>
      </c>
      <c r="G4839" t="s">
        <v>52</v>
      </c>
      <c r="H4839" t="s">
        <v>53</v>
      </c>
      <c r="I4839" s="6">
        <v>1</v>
      </c>
      <c r="J4839" s="6">
        <v>2999</v>
      </c>
      <c r="K4839" s="6">
        <v>2999</v>
      </c>
      <c r="L4839" s="6">
        <v>0.23</v>
      </c>
      <c r="M4839" s="6">
        <v>689.77</v>
      </c>
      <c r="N4839" s="6">
        <v>2309.23</v>
      </c>
      <c r="O4839" s="6">
        <v>394.88</v>
      </c>
      <c r="P4839" t="s">
        <v>186</v>
      </c>
      <c r="Q4839" t="s">
        <v>187</v>
      </c>
      <c r="R4839" t="s">
        <v>160</v>
      </c>
      <c r="S4839" t="s">
        <v>107</v>
      </c>
      <c r="T4839" t="s">
        <v>35</v>
      </c>
      <c r="U4839" s="13">
        <f t="shared" si="300"/>
        <v>2024</v>
      </c>
      <c r="V4839" s="13">
        <f t="shared" si="301"/>
        <v>5</v>
      </c>
      <c r="W4839" s="20" t="str">
        <f t="shared" si="302"/>
        <v>May</v>
      </c>
      <c r="X4839">
        <v>0.17100000000000001</v>
      </c>
      <c r="Y4839" s="6">
        <f t="shared" si="303"/>
        <v>1619.46</v>
      </c>
      <c r="Z4839" cm="1">
        <f t="array" aca="1" ref="Z4839" ca="1">IF(roud(N4839,2)=ROUND(Z4839,2),"ok","error")</f>
        <v>0</v>
      </c>
    </row>
    <row r="4840" spans="1:26" x14ac:dyDescent="0.3">
      <c r="A4840" t="s">
        <v>6566</v>
      </c>
      <c r="B4840" s="4">
        <v>45852</v>
      </c>
      <c r="C4840" t="s">
        <v>2041</v>
      </c>
      <c r="D4840" t="s">
        <v>2042</v>
      </c>
      <c r="E4840" t="s">
        <v>181</v>
      </c>
      <c r="F4840" t="s">
        <v>182</v>
      </c>
      <c r="G4840" t="s">
        <v>113</v>
      </c>
      <c r="H4840" t="s">
        <v>114</v>
      </c>
      <c r="I4840" s="6">
        <v>1</v>
      </c>
      <c r="J4840" s="6">
        <v>2499</v>
      </c>
      <c r="K4840" s="6">
        <v>2499</v>
      </c>
      <c r="L4840" s="6">
        <v>0.08</v>
      </c>
      <c r="M4840" s="6">
        <v>199.92</v>
      </c>
      <c r="N4840" s="6">
        <v>2299.08</v>
      </c>
      <c r="O4840" s="6">
        <v>588.55999999999995</v>
      </c>
      <c r="P4840" t="s">
        <v>94</v>
      </c>
      <c r="Q4840" t="s">
        <v>64</v>
      </c>
      <c r="R4840" t="s">
        <v>65</v>
      </c>
      <c r="S4840" t="s">
        <v>107</v>
      </c>
      <c r="T4840" t="s">
        <v>35</v>
      </c>
      <c r="U4840" s="13">
        <f t="shared" si="300"/>
        <v>2025</v>
      </c>
      <c r="V4840" s="13">
        <f t="shared" si="301"/>
        <v>7</v>
      </c>
      <c r="W4840" s="20" t="str">
        <f t="shared" si="302"/>
        <v>July</v>
      </c>
      <c r="X4840">
        <v>0.25600000000000001</v>
      </c>
      <c r="Y4840" s="6">
        <f t="shared" si="303"/>
        <v>2099.16</v>
      </c>
      <c r="Z4840" cm="1">
        <f t="array" aca="1" ref="Z4840" ca="1">IF(roud(N4840,2)=ROUND(Z4840,2),"ok","error")</f>
        <v>0</v>
      </c>
    </row>
    <row r="4841" spans="1:26" x14ac:dyDescent="0.3">
      <c r="A4841" t="s">
        <v>6567</v>
      </c>
      <c r="B4841" s="4">
        <v>45550</v>
      </c>
      <c r="C4841" t="s">
        <v>612</v>
      </c>
      <c r="D4841" t="s">
        <v>613</v>
      </c>
      <c r="E4841" t="s">
        <v>50</v>
      </c>
      <c r="F4841" t="s">
        <v>51</v>
      </c>
      <c r="G4841" t="s">
        <v>52</v>
      </c>
      <c r="H4841" t="s">
        <v>53</v>
      </c>
      <c r="I4841" s="6">
        <v>1</v>
      </c>
      <c r="J4841" s="6">
        <v>2999</v>
      </c>
      <c r="K4841" s="6">
        <v>2999</v>
      </c>
      <c r="L4841" s="6">
        <v>0.23</v>
      </c>
      <c r="M4841" s="6">
        <v>689.77</v>
      </c>
      <c r="N4841" s="6">
        <v>2309.23</v>
      </c>
      <c r="O4841" s="6">
        <v>394.88</v>
      </c>
      <c r="P4841" t="s">
        <v>191</v>
      </c>
      <c r="Q4841" t="s">
        <v>187</v>
      </c>
      <c r="R4841" t="s">
        <v>160</v>
      </c>
      <c r="S4841" t="s">
        <v>107</v>
      </c>
      <c r="T4841" t="s">
        <v>35</v>
      </c>
      <c r="U4841" s="13">
        <f t="shared" si="300"/>
        <v>2024</v>
      </c>
      <c r="V4841" s="13">
        <f t="shared" si="301"/>
        <v>9</v>
      </c>
      <c r="W4841" s="20" t="str">
        <f t="shared" si="302"/>
        <v>September</v>
      </c>
      <c r="X4841">
        <v>0.17100000000000001</v>
      </c>
      <c r="Y4841" s="6">
        <f t="shared" si="303"/>
        <v>1619.46</v>
      </c>
      <c r="Z4841" cm="1">
        <f t="array" aca="1" ref="Z4841" ca="1">IF(roud(N4841,2)=ROUND(Z4841,2),"ok","error")</f>
        <v>0</v>
      </c>
    </row>
    <row r="4842" spans="1:26" x14ac:dyDescent="0.3">
      <c r="A4842" t="s">
        <v>6568</v>
      </c>
      <c r="B4842" s="4">
        <v>45777</v>
      </c>
      <c r="C4842" t="s">
        <v>766</v>
      </c>
      <c r="D4842" t="s">
        <v>767</v>
      </c>
      <c r="E4842" t="s">
        <v>121</v>
      </c>
      <c r="F4842" t="s">
        <v>122</v>
      </c>
      <c r="G4842" t="s">
        <v>61</v>
      </c>
      <c r="H4842" t="s">
        <v>123</v>
      </c>
      <c r="I4842" s="6">
        <v>1</v>
      </c>
      <c r="J4842" s="6">
        <v>24999</v>
      </c>
      <c r="K4842" s="6">
        <v>24999</v>
      </c>
      <c r="L4842" s="6">
        <v>0.03</v>
      </c>
      <c r="M4842" s="6">
        <v>749.97</v>
      </c>
      <c r="N4842" s="6">
        <v>24249.03</v>
      </c>
      <c r="O4842" s="6">
        <v>3661.6</v>
      </c>
      <c r="P4842" t="s">
        <v>31</v>
      </c>
      <c r="Q4842" t="s">
        <v>32</v>
      </c>
      <c r="R4842" t="s">
        <v>33</v>
      </c>
      <c r="S4842" t="s">
        <v>98</v>
      </c>
      <c r="T4842" t="s">
        <v>35</v>
      </c>
      <c r="U4842" s="13">
        <f t="shared" si="300"/>
        <v>2025</v>
      </c>
      <c r="V4842" s="13">
        <f t="shared" si="301"/>
        <v>4</v>
      </c>
      <c r="W4842" s="20" t="str">
        <f t="shared" si="302"/>
        <v>April</v>
      </c>
      <c r="X4842">
        <v>0.151</v>
      </c>
      <c r="Y4842" s="6">
        <f t="shared" si="303"/>
        <v>23499.06</v>
      </c>
      <c r="Z4842" cm="1">
        <f t="array" aca="1" ref="Z4842" ca="1">IF(roud(N4842,2)=ROUND(Z4842,2),"ok","error")</f>
        <v>0</v>
      </c>
    </row>
    <row r="4843" spans="1:26" x14ac:dyDescent="0.3">
      <c r="A4843" t="s">
        <v>6569</v>
      </c>
      <c r="B4843" s="4">
        <v>46010</v>
      </c>
      <c r="C4843" t="s">
        <v>318</v>
      </c>
      <c r="D4843" t="s">
        <v>319</v>
      </c>
      <c r="E4843" t="s">
        <v>69</v>
      </c>
      <c r="F4843" t="s">
        <v>70</v>
      </c>
      <c r="G4843" t="s">
        <v>61</v>
      </c>
      <c r="H4843" t="s">
        <v>71</v>
      </c>
      <c r="I4843" s="6">
        <v>1</v>
      </c>
      <c r="J4843" s="6">
        <v>1299</v>
      </c>
      <c r="K4843" s="6">
        <v>1299</v>
      </c>
      <c r="L4843" s="6">
        <v>0.28000000000000003</v>
      </c>
      <c r="M4843" s="6">
        <v>363.72</v>
      </c>
      <c r="N4843" s="6">
        <v>935.28</v>
      </c>
      <c r="O4843" s="6">
        <v>71.08</v>
      </c>
      <c r="P4843" t="s">
        <v>105</v>
      </c>
      <c r="Q4843" t="s">
        <v>106</v>
      </c>
      <c r="R4843" t="s">
        <v>44</v>
      </c>
      <c r="S4843" t="s">
        <v>54</v>
      </c>
      <c r="T4843" t="s">
        <v>35</v>
      </c>
      <c r="U4843" s="13">
        <f t="shared" si="300"/>
        <v>2025</v>
      </c>
      <c r="V4843" s="13">
        <f t="shared" si="301"/>
        <v>12</v>
      </c>
      <c r="W4843" s="20" t="str">
        <f t="shared" si="302"/>
        <v>December</v>
      </c>
      <c r="X4843">
        <v>7.5999999999999998E-2</v>
      </c>
      <c r="Y4843" s="6">
        <f t="shared" si="303"/>
        <v>571.55999999999995</v>
      </c>
      <c r="Z4843" cm="1">
        <f t="array" aca="1" ref="Z4843" ca="1">IF(roud(N4843,2)=ROUND(Z4843,2),"ok","error")</f>
        <v>0</v>
      </c>
    </row>
    <row r="4844" spans="1:26" x14ac:dyDescent="0.3">
      <c r="A4844" t="s">
        <v>6570</v>
      </c>
      <c r="B4844" s="4">
        <v>45448</v>
      </c>
      <c r="C4844" t="s">
        <v>4084</v>
      </c>
      <c r="D4844" t="s">
        <v>4085</v>
      </c>
      <c r="E4844" t="s">
        <v>127</v>
      </c>
      <c r="F4844" t="s">
        <v>128</v>
      </c>
      <c r="G4844" t="s">
        <v>52</v>
      </c>
      <c r="H4844" t="s">
        <v>129</v>
      </c>
      <c r="I4844" s="6">
        <v>2</v>
      </c>
      <c r="J4844" s="6">
        <v>1299</v>
      </c>
      <c r="K4844" s="6">
        <v>2598</v>
      </c>
      <c r="L4844" s="6">
        <v>0.18</v>
      </c>
      <c r="M4844" s="6">
        <v>467.64</v>
      </c>
      <c r="N4844" s="6">
        <v>2130.36</v>
      </c>
      <c r="O4844" s="6">
        <v>396.25</v>
      </c>
      <c r="P4844" t="s">
        <v>82</v>
      </c>
      <c r="Q4844" t="s">
        <v>82</v>
      </c>
      <c r="R4844" t="s">
        <v>65</v>
      </c>
      <c r="S4844" t="s">
        <v>54</v>
      </c>
      <c r="T4844" t="s">
        <v>46</v>
      </c>
      <c r="U4844" s="13">
        <f t="shared" si="300"/>
        <v>2024</v>
      </c>
      <c r="V4844" s="13">
        <f t="shared" si="301"/>
        <v>6</v>
      </c>
      <c r="W4844" s="20" t="str">
        <f t="shared" si="302"/>
        <v>June</v>
      </c>
      <c r="X4844">
        <v>0.186</v>
      </c>
      <c r="Y4844" s="6">
        <f t="shared" si="303"/>
        <v>1662.72</v>
      </c>
      <c r="Z4844" cm="1">
        <f t="array" aca="1" ref="Z4844" ca="1">IF(roud(N4844,2)=ROUND(Z4844,2),"ok","error")</f>
        <v>0</v>
      </c>
    </row>
    <row r="4845" spans="1:26" x14ac:dyDescent="0.3">
      <c r="A4845" t="s">
        <v>6571</v>
      </c>
      <c r="B4845" s="4">
        <v>45502</v>
      </c>
      <c r="C4845" t="s">
        <v>440</v>
      </c>
      <c r="D4845" t="s">
        <v>441</v>
      </c>
      <c r="E4845" t="s">
        <v>127</v>
      </c>
      <c r="F4845" t="s">
        <v>128</v>
      </c>
      <c r="G4845" t="s">
        <v>52</v>
      </c>
      <c r="H4845" t="s">
        <v>129</v>
      </c>
      <c r="I4845" s="6">
        <v>1</v>
      </c>
      <c r="J4845" s="6">
        <v>1299</v>
      </c>
      <c r="K4845" s="6">
        <v>1299</v>
      </c>
      <c r="L4845" s="6">
        <v>0.33</v>
      </c>
      <c r="M4845" s="6">
        <v>428.67</v>
      </c>
      <c r="N4845" s="6">
        <v>870.33</v>
      </c>
      <c r="O4845" s="6">
        <v>122.72</v>
      </c>
      <c r="P4845" t="s">
        <v>186</v>
      </c>
      <c r="Q4845" t="s">
        <v>187</v>
      </c>
      <c r="R4845" t="s">
        <v>160</v>
      </c>
      <c r="S4845" t="s">
        <v>107</v>
      </c>
      <c r="T4845" t="s">
        <v>35</v>
      </c>
      <c r="U4845" s="13">
        <f t="shared" si="300"/>
        <v>2024</v>
      </c>
      <c r="V4845" s="13">
        <f t="shared" si="301"/>
        <v>7</v>
      </c>
      <c r="W4845" s="20" t="str">
        <f t="shared" si="302"/>
        <v>July</v>
      </c>
      <c r="X4845">
        <v>0.14099999999999999</v>
      </c>
      <c r="Y4845" s="6">
        <f t="shared" si="303"/>
        <v>441.66</v>
      </c>
      <c r="Z4845" cm="1">
        <f t="array" aca="1" ref="Z4845" ca="1">IF(roud(N4845,2)=ROUND(Z4845,2),"ok","error")</f>
        <v>0</v>
      </c>
    </row>
    <row r="4846" spans="1:26" x14ac:dyDescent="0.3">
      <c r="A4846" t="s">
        <v>6572</v>
      </c>
      <c r="B4846" s="4">
        <v>46003</v>
      </c>
      <c r="C4846" t="s">
        <v>1190</v>
      </c>
      <c r="D4846" t="s">
        <v>1191</v>
      </c>
      <c r="E4846" t="s">
        <v>69</v>
      </c>
      <c r="F4846" t="s">
        <v>70</v>
      </c>
      <c r="G4846" t="s">
        <v>61</v>
      </c>
      <c r="H4846" t="s">
        <v>71</v>
      </c>
      <c r="I4846" s="6">
        <v>4</v>
      </c>
      <c r="J4846" s="6">
        <v>1299</v>
      </c>
      <c r="K4846" s="6">
        <v>5196</v>
      </c>
      <c r="L4846" s="6">
        <v>0.33</v>
      </c>
      <c r="M4846" s="6">
        <v>1714.68</v>
      </c>
      <c r="N4846" s="6">
        <v>3481.32</v>
      </c>
      <c r="O4846" s="6">
        <v>212.36</v>
      </c>
      <c r="P4846" t="s">
        <v>105</v>
      </c>
      <c r="Q4846" t="s">
        <v>106</v>
      </c>
      <c r="R4846" t="s">
        <v>44</v>
      </c>
      <c r="S4846" t="s">
        <v>107</v>
      </c>
      <c r="T4846" t="s">
        <v>35</v>
      </c>
      <c r="U4846" s="13">
        <f t="shared" si="300"/>
        <v>2025</v>
      </c>
      <c r="V4846" s="13">
        <f t="shared" si="301"/>
        <v>12</v>
      </c>
      <c r="W4846" s="20" t="str">
        <f t="shared" si="302"/>
        <v>December</v>
      </c>
      <c r="X4846">
        <v>6.0999999999999999E-2</v>
      </c>
      <c r="Y4846" s="6">
        <f t="shared" si="303"/>
        <v>1766.64</v>
      </c>
      <c r="Z4846" cm="1">
        <f t="array" aca="1" ref="Z4846" ca="1">IF(roud(N4846,2)=ROUND(Z4846,2),"ok","error")</f>
        <v>0</v>
      </c>
    </row>
    <row r="4847" spans="1:26" x14ac:dyDescent="0.3">
      <c r="A4847" t="s">
        <v>6573</v>
      </c>
      <c r="B4847" s="4">
        <v>45994</v>
      </c>
      <c r="C4847" t="s">
        <v>2969</v>
      </c>
      <c r="D4847" t="s">
        <v>2970</v>
      </c>
      <c r="E4847" t="s">
        <v>102</v>
      </c>
      <c r="F4847" t="s">
        <v>103</v>
      </c>
      <c r="G4847" t="s">
        <v>52</v>
      </c>
      <c r="H4847" t="s">
        <v>104</v>
      </c>
      <c r="I4847" s="6">
        <v>1</v>
      </c>
      <c r="J4847" s="6">
        <v>5999</v>
      </c>
      <c r="K4847" s="6">
        <v>5999</v>
      </c>
      <c r="L4847" s="6">
        <v>0.33</v>
      </c>
      <c r="M4847" s="6">
        <v>1979.67</v>
      </c>
      <c r="N4847" s="6">
        <v>4019.33</v>
      </c>
      <c r="O4847" s="6">
        <v>566.73</v>
      </c>
      <c r="P4847" t="s">
        <v>144</v>
      </c>
      <c r="Q4847" t="s">
        <v>145</v>
      </c>
      <c r="R4847" t="s">
        <v>65</v>
      </c>
      <c r="S4847" t="s">
        <v>45</v>
      </c>
      <c r="T4847" t="s">
        <v>55</v>
      </c>
      <c r="U4847" s="13">
        <f t="shared" si="300"/>
        <v>2025</v>
      </c>
      <c r="V4847" s="13">
        <f t="shared" si="301"/>
        <v>12</v>
      </c>
      <c r="W4847" s="20" t="str">
        <f t="shared" si="302"/>
        <v>December</v>
      </c>
      <c r="X4847">
        <v>0.14099999999999999</v>
      </c>
      <c r="Y4847" s="6">
        <f t="shared" si="303"/>
        <v>2039.66</v>
      </c>
      <c r="Z4847" cm="1">
        <f t="array" aca="1" ref="Z4847" ca="1">IF(roud(N4847,2)=ROUND(Z4847,2),"ok","error")</f>
        <v>0</v>
      </c>
    </row>
    <row r="4848" spans="1:26" x14ac:dyDescent="0.3">
      <c r="A4848" t="s">
        <v>6574</v>
      </c>
      <c r="B4848" s="4">
        <v>45937</v>
      </c>
      <c r="C4848" t="s">
        <v>2290</v>
      </c>
      <c r="D4848" t="s">
        <v>2291</v>
      </c>
      <c r="E4848" t="s">
        <v>86</v>
      </c>
      <c r="F4848" t="s">
        <v>87</v>
      </c>
      <c r="G4848" t="s">
        <v>29</v>
      </c>
      <c r="H4848" t="s">
        <v>88</v>
      </c>
      <c r="I4848" s="6">
        <v>1</v>
      </c>
      <c r="J4848" s="6">
        <v>1299</v>
      </c>
      <c r="K4848" s="6">
        <v>1299</v>
      </c>
      <c r="L4848" s="6">
        <v>0.18</v>
      </c>
      <c r="M4848" s="6">
        <v>233.82</v>
      </c>
      <c r="N4848" s="6">
        <v>1065.18</v>
      </c>
      <c r="O4848" s="6">
        <v>283.33999999999997</v>
      </c>
      <c r="P4848" t="s">
        <v>31</v>
      </c>
      <c r="Q4848" t="s">
        <v>32</v>
      </c>
      <c r="R4848" t="s">
        <v>33</v>
      </c>
      <c r="S4848" t="s">
        <v>54</v>
      </c>
      <c r="T4848" t="s">
        <v>35</v>
      </c>
      <c r="U4848" s="13">
        <f t="shared" si="300"/>
        <v>2025</v>
      </c>
      <c r="V4848" s="13">
        <f t="shared" si="301"/>
        <v>10</v>
      </c>
      <c r="W4848" s="20" t="str">
        <f t="shared" si="302"/>
        <v>October</v>
      </c>
      <c r="X4848">
        <v>0.26600000000000001</v>
      </c>
      <c r="Y4848" s="6">
        <f t="shared" si="303"/>
        <v>831.36</v>
      </c>
      <c r="Z4848" cm="1">
        <f t="array" aca="1" ref="Z4848" ca="1">IF(roud(N4848,2)=ROUND(Z4848,2),"ok","error")</f>
        <v>0</v>
      </c>
    </row>
    <row r="4849" spans="1:26" x14ac:dyDescent="0.3">
      <c r="A4849" t="s">
        <v>6575</v>
      </c>
      <c r="B4849" s="4">
        <v>45301</v>
      </c>
      <c r="C4849" t="s">
        <v>833</v>
      </c>
      <c r="D4849" t="s">
        <v>834</v>
      </c>
      <c r="E4849" t="s">
        <v>323</v>
      </c>
      <c r="F4849" t="s">
        <v>324</v>
      </c>
      <c r="G4849" t="s">
        <v>29</v>
      </c>
      <c r="H4849" t="s">
        <v>304</v>
      </c>
      <c r="I4849" s="6">
        <v>4</v>
      </c>
      <c r="J4849" s="6">
        <v>799</v>
      </c>
      <c r="K4849" s="6">
        <v>3196</v>
      </c>
      <c r="L4849" s="6">
        <v>0.13</v>
      </c>
      <c r="M4849" s="6">
        <v>415.48</v>
      </c>
      <c r="N4849" s="6">
        <v>2780.52</v>
      </c>
      <c r="O4849" s="6">
        <v>781.33</v>
      </c>
      <c r="P4849" t="s">
        <v>186</v>
      </c>
      <c r="Q4849" t="s">
        <v>187</v>
      </c>
      <c r="R4849" t="s">
        <v>160</v>
      </c>
      <c r="S4849" t="s">
        <v>45</v>
      </c>
      <c r="T4849" t="s">
        <v>35</v>
      </c>
      <c r="U4849" s="13">
        <f t="shared" si="300"/>
        <v>2024</v>
      </c>
      <c r="V4849" s="13">
        <f t="shared" si="301"/>
        <v>1</v>
      </c>
      <c r="W4849" s="20" t="str">
        <f t="shared" si="302"/>
        <v>January</v>
      </c>
      <c r="X4849">
        <v>0.28100000000000003</v>
      </c>
      <c r="Y4849" s="6">
        <f t="shared" si="303"/>
        <v>2365.04</v>
      </c>
      <c r="Z4849" cm="1">
        <f t="array" aca="1" ref="Z4849" ca="1">IF(roud(N4849,2)=ROUND(Z4849,2),"ok","error")</f>
        <v>0</v>
      </c>
    </row>
    <row r="4850" spans="1:26" x14ac:dyDescent="0.3">
      <c r="A4850" t="s">
        <v>6576</v>
      </c>
      <c r="B4850" s="4">
        <v>45600</v>
      </c>
      <c r="C4850" t="s">
        <v>4706</v>
      </c>
      <c r="D4850" t="s">
        <v>4707</v>
      </c>
      <c r="E4850" t="s">
        <v>356</v>
      </c>
      <c r="F4850" t="s">
        <v>357</v>
      </c>
      <c r="G4850" t="s">
        <v>214</v>
      </c>
      <c r="H4850" t="s">
        <v>260</v>
      </c>
      <c r="I4850" s="6">
        <v>2</v>
      </c>
      <c r="J4850" s="6">
        <v>699</v>
      </c>
      <c r="K4850" s="6">
        <v>1398</v>
      </c>
      <c r="L4850" s="6">
        <v>0.13</v>
      </c>
      <c r="M4850" s="6">
        <v>181.74</v>
      </c>
      <c r="N4850" s="6">
        <v>1216.26</v>
      </c>
      <c r="O4850" s="6">
        <v>414.74</v>
      </c>
      <c r="P4850" t="s">
        <v>186</v>
      </c>
      <c r="Q4850" t="s">
        <v>187</v>
      </c>
      <c r="R4850" t="s">
        <v>160</v>
      </c>
      <c r="S4850" t="s">
        <v>45</v>
      </c>
      <c r="T4850" t="s">
        <v>55</v>
      </c>
      <c r="U4850" s="13">
        <f t="shared" si="300"/>
        <v>2024</v>
      </c>
      <c r="V4850" s="13">
        <f t="shared" si="301"/>
        <v>11</v>
      </c>
      <c r="W4850" s="20" t="str">
        <f t="shared" si="302"/>
        <v>November</v>
      </c>
      <c r="X4850">
        <v>0.34100000000000003</v>
      </c>
      <c r="Y4850" s="6">
        <f t="shared" si="303"/>
        <v>1034.52</v>
      </c>
      <c r="Z4850" cm="1">
        <f t="array" aca="1" ref="Z4850" ca="1">IF(roud(N4850,2)=ROUND(Z4850,2),"ok","error")</f>
        <v>0</v>
      </c>
    </row>
    <row r="4851" spans="1:26" x14ac:dyDescent="0.3">
      <c r="A4851" t="s">
        <v>6577</v>
      </c>
      <c r="B4851" s="4">
        <v>45722</v>
      </c>
      <c r="C4851" t="s">
        <v>2295</v>
      </c>
      <c r="D4851" t="s">
        <v>2296</v>
      </c>
      <c r="E4851" t="s">
        <v>258</v>
      </c>
      <c r="F4851" t="s">
        <v>259</v>
      </c>
      <c r="G4851" t="s">
        <v>214</v>
      </c>
      <c r="H4851" t="s">
        <v>260</v>
      </c>
      <c r="I4851" s="6">
        <v>1</v>
      </c>
      <c r="J4851" s="6">
        <v>399</v>
      </c>
      <c r="K4851" s="6">
        <v>399</v>
      </c>
      <c r="L4851" s="6">
        <v>0.18</v>
      </c>
      <c r="M4851" s="6">
        <v>71.819999999999993</v>
      </c>
      <c r="N4851" s="6">
        <v>327.18</v>
      </c>
      <c r="O4851" s="6">
        <v>106.66</v>
      </c>
      <c r="P4851" t="s">
        <v>158</v>
      </c>
      <c r="Q4851" t="s">
        <v>159</v>
      </c>
      <c r="R4851" t="s">
        <v>160</v>
      </c>
      <c r="S4851" t="s">
        <v>54</v>
      </c>
      <c r="T4851" t="s">
        <v>46</v>
      </c>
      <c r="U4851" s="13">
        <f t="shared" si="300"/>
        <v>2025</v>
      </c>
      <c r="V4851" s="13">
        <f t="shared" si="301"/>
        <v>3</v>
      </c>
      <c r="W4851" s="20" t="str">
        <f t="shared" si="302"/>
        <v>March</v>
      </c>
      <c r="X4851">
        <v>0.32600000000000001</v>
      </c>
      <c r="Y4851" s="6">
        <f t="shared" si="303"/>
        <v>255.36</v>
      </c>
      <c r="Z4851" cm="1">
        <f t="array" aca="1" ref="Z4851" ca="1">IF(roud(N4851,2)=ROUND(Z4851,2),"ok","error")</f>
        <v>0</v>
      </c>
    </row>
    <row r="4852" spans="1:26" x14ac:dyDescent="0.3">
      <c r="A4852" t="s">
        <v>6578</v>
      </c>
      <c r="B4852" s="4">
        <v>45969</v>
      </c>
      <c r="C4852" t="s">
        <v>1913</v>
      </c>
      <c r="D4852" t="s">
        <v>1914</v>
      </c>
      <c r="E4852" t="s">
        <v>133</v>
      </c>
      <c r="F4852" t="s">
        <v>134</v>
      </c>
      <c r="G4852" t="s">
        <v>61</v>
      </c>
      <c r="H4852" t="s">
        <v>123</v>
      </c>
      <c r="I4852" s="6">
        <v>5</v>
      </c>
      <c r="J4852" s="6">
        <v>2999</v>
      </c>
      <c r="K4852" s="6">
        <v>14995</v>
      </c>
      <c r="L4852" s="6">
        <v>0.18</v>
      </c>
      <c r="M4852" s="6">
        <v>2699.1</v>
      </c>
      <c r="N4852" s="6">
        <v>12295.9</v>
      </c>
      <c r="O4852" s="6">
        <v>1303.3699999999999</v>
      </c>
      <c r="P4852" t="s">
        <v>158</v>
      </c>
      <c r="Q4852" t="s">
        <v>159</v>
      </c>
      <c r="R4852" t="s">
        <v>160</v>
      </c>
      <c r="S4852" t="s">
        <v>107</v>
      </c>
      <c r="T4852" t="s">
        <v>35</v>
      </c>
      <c r="U4852" s="13">
        <f t="shared" si="300"/>
        <v>2025</v>
      </c>
      <c r="V4852" s="13">
        <f t="shared" si="301"/>
        <v>11</v>
      </c>
      <c r="W4852" s="20" t="str">
        <f t="shared" si="302"/>
        <v>November</v>
      </c>
      <c r="X4852">
        <v>0.106</v>
      </c>
      <c r="Y4852" s="6">
        <f t="shared" si="303"/>
        <v>9596.7999999999993</v>
      </c>
      <c r="Z4852" cm="1">
        <f t="array" aca="1" ref="Z4852" ca="1">IF(roud(N4852,2)=ROUND(Z4852,2),"ok","error")</f>
        <v>0</v>
      </c>
    </row>
    <row r="4853" spans="1:26" x14ac:dyDescent="0.3">
      <c r="A4853" t="s">
        <v>6579</v>
      </c>
      <c r="B4853" s="4">
        <v>45395</v>
      </c>
      <c r="C4853" t="s">
        <v>3158</v>
      </c>
      <c r="D4853" t="s">
        <v>3159</v>
      </c>
      <c r="E4853" t="s">
        <v>40</v>
      </c>
      <c r="F4853" t="s">
        <v>41</v>
      </c>
      <c r="G4853" t="s">
        <v>29</v>
      </c>
      <c r="H4853" t="s">
        <v>30</v>
      </c>
      <c r="I4853" s="6">
        <v>1</v>
      </c>
      <c r="J4853" s="6">
        <v>1199</v>
      </c>
      <c r="K4853" s="6">
        <v>1199</v>
      </c>
      <c r="L4853" s="6">
        <v>0.18</v>
      </c>
      <c r="M4853" s="6">
        <v>215.82</v>
      </c>
      <c r="N4853" s="6">
        <v>983.18</v>
      </c>
      <c r="O4853" s="6">
        <v>261.52999999999997</v>
      </c>
      <c r="P4853" t="s">
        <v>158</v>
      </c>
      <c r="Q4853" t="s">
        <v>159</v>
      </c>
      <c r="R4853" t="s">
        <v>160</v>
      </c>
      <c r="S4853" t="s">
        <v>54</v>
      </c>
      <c r="T4853" t="s">
        <v>35</v>
      </c>
      <c r="U4853" s="13">
        <f t="shared" si="300"/>
        <v>2024</v>
      </c>
      <c r="V4853" s="13">
        <f t="shared" si="301"/>
        <v>4</v>
      </c>
      <c r="W4853" s="20" t="str">
        <f t="shared" si="302"/>
        <v>April</v>
      </c>
      <c r="X4853">
        <v>0.26600000000000001</v>
      </c>
      <c r="Y4853" s="6">
        <f t="shared" si="303"/>
        <v>767.36</v>
      </c>
      <c r="Z4853" cm="1">
        <f t="array" aca="1" ref="Z4853" ca="1">IF(roud(N4853,2)=ROUND(Z4853,2),"ok","error")</f>
        <v>0</v>
      </c>
    </row>
    <row r="4854" spans="1:26" x14ac:dyDescent="0.3">
      <c r="A4854" t="s">
        <v>6580</v>
      </c>
      <c r="B4854" s="4">
        <v>45970</v>
      </c>
      <c r="C4854" t="s">
        <v>2796</v>
      </c>
      <c r="D4854" t="s">
        <v>2797</v>
      </c>
      <c r="E4854" t="s">
        <v>492</v>
      </c>
      <c r="F4854" t="s">
        <v>493</v>
      </c>
      <c r="G4854" t="s">
        <v>214</v>
      </c>
      <c r="H4854" t="s">
        <v>494</v>
      </c>
      <c r="I4854" s="6">
        <v>3</v>
      </c>
      <c r="J4854" s="6">
        <v>1499</v>
      </c>
      <c r="K4854" s="6">
        <v>4497</v>
      </c>
      <c r="L4854" s="6">
        <v>0.23</v>
      </c>
      <c r="M4854" s="6">
        <v>1034.31</v>
      </c>
      <c r="N4854" s="6">
        <v>3462.69</v>
      </c>
      <c r="O4854" s="6">
        <v>1076.9000000000001</v>
      </c>
      <c r="P4854" t="s">
        <v>42</v>
      </c>
      <c r="Q4854" t="s">
        <v>43</v>
      </c>
      <c r="R4854" t="s">
        <v>44</v>
      </c>
      <c r="S4854" t="s">
        <v>45</v>
      </c>
      <c r="T4854" t="s">
        <v>35</v>
      </c>
      <c r="U4854" s="13">
        <f t="shared" si="300"/>
        <v>2025</v>
      </c>
      <c r="V4854" s="13">
        <f t="shared" si="301"/>
        <v>11</v>
      </c>
      <c r="W4854" s="20" t="str">
        <f t="shared" si="302"/>
        <v>November</v>
      </c>
      <c r="X4854">
        <v>0.311</v>
      </c>
      <c r="Y4854" s="6">
        <f t="shared" si="303"/>
        <v>2428.38</v>
      </c>
      <c r="Z4854" cm="1">
        <f t="array" aca="1" ref="Z4854" ca="1">IF(roud(N4854,2)=ROUND(Z4854,2),"ok","error")</f>
        <v>0</v>
      </c>
    </row>
    <row r="4855" spans="1:26" x14ac:dyDescent="0.3">
      <c r="A4855" t="s">
        <v>6581</v>
      </c>
      <c r="B4855" s="4">
        <v>45824</v>
      </c>
      <c r="C4855" t="s">
        <v>1457</v>
      </c>
      <c r="D4855" t="s">
        <v>1458</v>
      </c>
      <c r="E4855" t="s">
        <v>127</v>
      </c>
      <c r="F4855" t="s">
        <v>128</v>
      </c>
      <c r="G4855" t="s">
        <v>52</v>
      </c>
      <c r="H4855" t="s">
        <v>129</v>
      </c>
      <c r="I4855" s="6">
        <v>1</v>
      </c>
      <c r="J4855" s="6">
        <v>1299</v>
      </c>
      <c r="K4855" s="6">
        <v>1299</v>
      </c>
      <c r="L4855" s="6">
        <v>0.18</v>
      </c>
      <c r="M4855" s="6">
        <v>233.82</v>
      </c>
      <c r="N4855" s="6">
        <v>1065.18</v>
      </c>
      <c r="O4855" s="6">
        <v>198.12</v>
      </c>
      <c r="P4855" t="s">
        <v>89</v>
      </c>
      <c r="Q4855" t="s">
        <v>90</v>
      </c>
      <c r="R4855" t="s">
        <v>65</v>
      </c>
      <c r="S4855" t="s">
        <v>45</v>
      </c>
      <c r="T4855" t="s">
        <v>55</v>
      </c>
      <c r="U4855" s="13">
        <f t="shared" si="300"/>
        <v>2025</v>
      </c>
      <c r="V4855" s="13">
        <f t="shared" si="301"/>
        <v>6</v>
      </c>
      <c r="W4855" s="20" t="str">
        <f t="shared" si="302"/>
        <v>June</v>
      </c>
      <c r="X4855">
        <v>0.186</v>
      </c>
      <c r="Y4855" s="6">
        <f t="shared" si="303"/>
        <v>831.36</v>
      </c>
      <c r="Z4855" cm="1">
        <f t="array" aca="1" ref="Z4855" ca="1">IF(roud(N4855,2)=ROUND(Z4855,2),"ok","error")</f>
        <v>0</v>
      </c>
    </row>
    <row r="4856" spans="1:26" x14ac:dyDescent="0.3">
      <c r="A4856" t="s">
        <v>6582</v>
      </c>
      <c r="B4856" s="4">
        <v>45568</v>
      </c>
      <c r="C4856" t="s">
        <v>1357</v>
      </c>
      <c r="D4856" t="s">
        <v>1358</v>
      </c>
      <c r="E4856" t="s">
        <v>59</v>
      </c>
      <c r="F4856" t="s">
        <v>60</v>
      </c>
      <c r="G4856" t="s">
        <v>61</v>
      </c>
      <c r="H4856" t="s">
        <v>62</v>
      </c>
      <c r="I4856" s="6">
        <v>3</v>
      </c>
      <c r="J4856" s="6">
        <v>59999</v>
      </c>
      <c r="K4856" s="6">
        <v>179997</v>
      </c>
      <c r="L4856" s="6">
        <v>0.23</v>
      </c>
      <c r="M4856" s="6">
        <v>41399.31</v>
      </c>
      <c r="N4856" s="6">
        <v>138597.69</v>
      </c>
      <c r="O4856" s="6">
        <v>12612.39</v>
      </c>
      <c r="P4856" t="s">
        <v>186</v>
      </c>
      <c r="Q4856" t="s">
        <v>187</v>
      </c>
      <c r="R4856" t="s">
        <v>160</v>
      </c>
      <c r="S4856" t="s">
        <v>107</v>
      </c>
      <c r="T4856" t="s">
        <v>46</v>
      </c>
      <c r="U4856" s="13">
        <f t="shared" si="300"/>
        <v>2024</v>
      </c>
      <c r="V4856" s="13">
        <f t="shared" si="301"/>
        <v>10</v>
      </c>
      <c r="W4856" s="20" t="str">
        <f t="shared" si="302"/>
        <v>October</v>
      </c>
      <c r="X4856">
        <v>9.0999999999999998E-2</v>
      </c>
      <c r="Y4856" s="6">
        <f t="shared" si="303"/>
        <v>97198.38</v>
      </c>
      <c r="Z4856" cm="1">
        <f t="array" aca="1" ref="Z4856" ca="1">IF(roud(N4856,2)=ROUND(Z4856,2),"ok","error")</f>
        <v>0</v>
      </c>
    </row>
    <row r="4857" spans="1:26" x14ac:dyDescent="0.3">
      <c r="A4857" t="s">
        <v>6583</v>
      </c>
      <c r="B4857" s="4">
        <v>45929</v>
      </c>
      <c r="C4857" t="s">
        <v>3255</v>
      </c>
      <c r="D4857" t="s">
        <v>3256</v>
      </c>
      <c r="E4857" t="s">
        <v>198</v>
      </c>
      <c r="F4857" t="s">
        <v>199</v>
      </c>
      <c r="G4857" t="s">
        <v>61</v>
      </c>
      <c r="H4857" t="s">
        <v>71</v>
      </c>
      <c r="I4857" s="6">
        <v>1</v>
      </c>
      <c r="J4857" s="6">
        <v>899</v>
      </c>
      <c r="K4857" s="6">
        <v>899</v>
      </c>
      <c r="L4857" s="6">
        <v>0.03</v>
      </c>
      <c r="M4857" s="6">
        <v>26.97</v>
      </c>
      <c r="N4857" s="6">
        <v>872.03</v>
      </c>
      <c r="O4857" s="6">
        <v>131.68</v>
      </c>
      <c r="P4857" t="s">
        <v>186</v>
      </c>
      <c r="Q4857" t="s">
        <v>187</v>
      </c>
      <c r="R4857" t="s">
        <v>160</v>
      </c>
      <c r="S4857" t="s">
        <v>45</v>
      </c>
      <c r="T4857" t="s">
        <v>55</v>
      </c>
      <c r="U4857" s="13">
        <f t="shared" si="300"/>
        <v>2025</v>
      </c>
      <c r="V4857" s="13">
        <f t="shared" si="301"/>
        <v>9</v>
      </c>
      <c r="W4857" s="20" t="str">
        <f t="shared" si="302"/>
        <v>September</v>
      </c>
      <c r="X4857">
        <v>0.151</v>
      </c>
      <c r="Y4857" s="6">
        <f t="shared" si="303"/>
        <v>845.06</v>
      </c>
      <c r="Z4857" cm="1">
        <f t="array" aca="1" ref="Z4857" ca="1">IF(roud(N4857,2)=ROUND(Z4857,2),"ok","error")</f>
        <v>0</v>
      </c>
    </row>
    <row r="4858" spans="1:26" x14ac:dyDescent="0.3">
      <c r="A4858" t="s">
        <v>6584</v>
      </c>
      <c r="B4858" s="4">
        <v>45912</v>
      </c>
      <c r="C4858" t="s">
        <v>2973</v>
      </c>
      <c r="D4858" t="s">
        <v>2974</v>
      </c>
      <c r="E4858" t="s">
        <v>198</v>
      </c>
      <c r="F4858" t="s">
        <v>199</v>
      </c>
      <c r="G4858" t="s">
        <v>61</v>
      </c>
      <c r="H4858" t="s">
        <v>71</v>
      </c>
      <c r="I4858" s="6">
        <v>1</v>
      </c>
      <c r="J4858" s="6">
        <v>899</v>
      </c>
      <c r="K4858" s="6">
        <v>899</v>
      </c>
      <c r="L4858" s="6">
        <v>0.18</v>
      </c>
      <c r="M4858" s="6">
        <v>161.82</v>
      </c>
      <c r="N4858" s="6">
        <v>737.18</v>
      </c>
      <c r="O4858" s="6">
        <v>78.14</v>
      </c>
      <c r="P4858" t="s">
        <v>31</v>
      </c>
      <c r="Q4858" t="s">
        <v>32</v>
      </c>
      <c r="R4858" t="s">
        <v>33</v>
      </c>
      <c r="S4858" t="s">
        <v>54</v>
      </c>
      <c r="T4858" t="s">
        <v>35</v>
      </c>
      <c r="U4858" s="13">
        <f t="shared" si="300"/>
        <v>2025</v>
      </c>
      <c r="V4858" s="13">
        <f t="shared" si="301"/>
        <v>9</v>
      </c>
      <c r="W4858" s="20" t="str">
        <f t="shared" si="302"/>
        <v>September</v>
      </c>
      <c r="X4858">
        <v>0.106</v>
      </c>
      <c r="Y4858" s="6">
        <f t="shared" si="303"/>
        <v>575.36</v>
      </c>
      <c r="Z4858" cm="1">
        <f t="array" aca="1" ref="Z4858" ca="1">IF(roud(N4858,2)=ROUND(Z4858,2),"ok","error")</f>
        <v>0</v>
      </c>
    </row>
    <row r="4859" spans="1:26" x14ac:dyDescent="0.3">
      <c r="A4859" t="s">
        <v>6585</v>
      </c>
      <c r="B4859" s="4">
        <v>46009</v>
      </c>
      <c r="C4859" t="s">
        <v>2733</v>
      </c>
      <c r="D4859" t="s">
        <v>2734</v>
      </c>
      <c r="E4859" t="s">
        <v>492</v>
      </c>
      <c r="F4859" t="s">
        <v>493</v>
      </c>
      <c r="G4859" t="s">
        <v>214</v>
      </c>
      <c r="H4859" t="s">
        <v>494</v>
      </c>
      <c r="I4859" s="6">
        <v>1</v>
      </c>
      <c r="J4859" s="6">
        <v>1499</v>
      </c>
      <c r="K4859" s="6">
        <v>1499</v>
      </c>
      <c r="L4859" s="6">
        <v>0.28000000000000003</v>
      </c>
      <c r="M4859" s="6">
        <v>419.72</v>
      </c>
      <c r="N4859" s="6">
        <v>1079.28</v>
      </c>
      <c r="O4859" s="6">
        <v>319.47000000000003</v>
      </c>
      <c r="P4859" t="s">
        <v>158</v>
      </c>
      <c r="Q4859" t="s">
        <v>159</v>
      </c>
      <c r="R4859" t="s">
        <v>160</v>
      </c>
      <c r="S4859" t="s">
        <v>107</v>
      </c>
      <c r="T4859" t="s">
        <v>46</v>
      </c>
      <c r="U4859" s="13">
        <f t="shared" si="300"/>
        <v>2025</v>
      </c>
      <c r="V4859" s="13">
        <f t="shared" si="301"/>
        <v>12</v>
      </c>
      <c r="W4859" s="20" t="str">
        <f t="shared" si="302"/>
        <v>December</v>
      </c>
      <c r="X4859">
        <v>0.29599999999999999</v>
      </c>
      <c r="Y4859" s="6">
        <f t="shared" si="303"/>
        <v>659.56</v>
      </c>
      <c r="Z4859" cm="1">
        <f t="array" aca="1" ref="Z4859" ca="1">IF(roud(N4859,2)=ROUND(Z4859,2),"ok","error")</f>
        <v>0</v>
      </c>
    </row>
    <row r="4860" spans="1:26" x14ac:dyDescent="0.3">
      <c r="A4860" t="s">
        <v>6586</v>
      </c>
      <c r="B4860" s="4">
        <v>45432</v>
      </c>
      <c r="C4860" t="s">
        <v>1694</v>
      </c>
      <c r="D4860" t="s">
        <v>1695</v>
      </c>
      <c r="E4860" t="s">
        <v>102</v>
      </c>
      <c r="F4860" t="s">
        <v>103</v>
      </c>
      <c r="G4860" t="s">
        <v>52</v>
      </c>
      <c r="H4860" t="s">
        <v>104</v>
      </c>
      <c r="I4860" s="6">
        <v>4</v>
      </c>
      <c r="J4860" s="6">
        <v>5999</v>
      </c>
      <c r="K4860" s="6">
        <v>23996</v>
      </c>
      <c r="L4860" s="6">
        <v>0.13</v>
      </c>
      <c r="M4860" s="6">
        <v>3119.48</v>
      </c>
      <c r="N4860" s="6">
        <v>20876.52</v>
      </c>
      <c r="O4860" s="6">
        <v>4196.18</v>
      </c>
      <c r="P4860" t="s">
        <v>191</v>
      </c>
      <c r="Q4860" t="s">
        <v>187</v>
      </c>
      <c r="R4860" t="s">
        <v>160</v>
      </c>
      <c r="S4860" t="s">
        <v>107</v>
      </c>
      <c r="T4860" t="s">
        <v>46</v>
      </c>
      <c r="U4860" s="13">
        <f t="shared" si="300"/>
        <v>2024</v>
      </c>
      <c r="V4860" s="13">
        <f t="shared" si="301"/>
        <v>5</v>
      </c>
      <c r="W4860" s="20" t="str">
        <f t="shared" si="302"/>
        <v>May</v>
      </c>
      <c r="X4860">
        <v>0.20100000000000001</v>
      </c>
      <c r="Y4860" s="6">
        <f t="shared" si="303"/>
        <v>17757.04</v>
      </c>
      <c r="Z4860" cm="1">
        <f t="array" aca="1" ref="Z4860" ca="1">IF(roud(N4860,2)=ROUND(Z4860,2),"ok","error")</f>
        <v>0</v>
      </c>
    </row>
    <row r="4861" spans="1:26" x14ac:dyDescent="0.3">
      <c r="A4861" t="s">
        <v>6587</v>
      </c>
      <c r="B4861" s="4">
        <v>45720</v>
      </c>
      <c r="C4861" t="s">
        <v>1792</v>
      </c>
      <c r="D4861" t="s">
        <v>1793</v>
      </c>
      <c r="E4861" t="s">
        <v>86</v>
      </c>
      <c r="F4861" t="s">
        <v>87</v>
      </c>
      <c r="G4861" t="s">
        <v>29</v>
      </c>
      <c r="H4861" t="s">
        <v>88</v>
      </c>
      <c r="I4861" s="6">
        <v>4</v>
      </c>
      <c r="J4861" s="6">
        <v>1299</v>
      </c>
      <c r="K4861" s="6">
        <v>5196</v>
      </c>
      <c r="L4861" s="6">
        <v>0.08</v>
      </c>
      <c r="M4861" s="6">
        <v>415.68</v>
      </c>
      <c r="N4861" s="6">
        <v>4780.32</v>
      </c>
      <c r="O4861" s="6">
        <v>1414.97</v>
      </c>
      <c r="P4861" t="s">
        <v>170</v>
      </c>
      <c r="Q4861" t="s">
        <v>171</v>
      </c>
      <c r="R4861" t="s">
        <v>44</v>
      </c>
      <c r="S4861" t="s">
        <v>107</v>
      </c>
      <c r="T4861" t="s">
        <v>35</v>
      </c>
      <c r="U4861" s="13">
        <f t="shared" si="300"/>
        <v>2025</v>
      </c>
      <c r="V4861" s="13">
        <f t="shared" si="301"/>
        <v>3</v>
      </c>
      <c r="W4861" s="20" t="str">
        <f t="shared" si="302"/>
        <v>March</v>
      </c>
      <c r="X4861">
        <v>0.29599999999999999</v>
      </c>
      <c r="Y4861" s="6">
        <f t="shared" si="303"/>
        <v>4364.6400000000003</v>
      </c>
      <c r="Z4861" cm="1">
        <f t="array" aca="1" ref="Z4861" ca="1">IF(roud(N4861,2)=ROUND(Z4861,2),"ok","error")</f>
        <v>0</v>
      </c>
    </row>
    <row r="4862" spans="1:26" x14ac:dyDescent="0.3">
      <c r="A4862" t="s">
        <v>6588</v>
      </c>
      <c r="B4862" s="4">
        <v>45399</v>
      </c>
      <c r="C4862" t="s">
        <v>2310</v>
      </c>
      <c r="D4862" t="s">
        <v>2311</v>
      </c>
      <c r="E4862" t="s">
        <v>127</v>
      </c>
      <c r="F4862" t="s">
        <v>128</v>
      </c>
      <c r="G4862" t="s">
        <v>52</v>
      </c>
      <c r="H4862" t="s">
        <v>129</v>
      </c>
      <c r="I4862" s="6">
        <v>3</v>
      </c>
      <c r="J4862" s="6">
        <v>1299</v>
      </c>
      <c r="K4862" s="6">
        <v>3897</v>
      </c>
      <c r="L4862" s="6">
        <v>0.03</v>
      </c>
      <c r="M4862" s="6">
        <v>116.91</v>
      </c>
      <c r="N4862" s="6">
        <v>3780.09</v>
      </c>
      <c r="O4862" s="6">
        <v>873.2</v>
      </c>
      <c r="P4862" t="s">
        <v>144</v>
      </c>
      <c r="Q4862" t="s">
        <v>145</v>
      </c>
      <c r="R4862" t="s">
        <v>65</v>
      </c>
      <c r="S4862" t="s">
        <v>45</v>
      </c>
      <c r="T4862" t="s">
        <v>35</v>
      </c>
      <c r="U4862" s="13">
        <f t="shared" si="300"/>
        <v>2024</v>
      </c>
      <c r="V4862" s="13">
        <f t="shared" si="301"/>
        <v>4</v>
      </c>
      <c r="W4862" s="20" t="str">
        <f t="shared" si="302"/>
        <v>April</v>
      </c>
      <c r="X4862">
        <v>0.23100000000000001</v>
      </c>
      <c r="Y4862" s="6">
        <f t="shared" si="303"/>
        <v>3663.18</v>
      </c>
      <c r="Z4862" cm="1">
        <f t="array" aca="1" ref="Z4862" ca="1">IF(roud(N4862,2)=ROUND(Z4862,2),"ok","error")</f>
        <v>0</v>
      </c>
    </row>
    <row r="4863" spans="1:26" x14ac:dyDescent="0.3">
      <c r="A4863" t="s">
        <v>6589</v>
      </c>
      <c r="B4863" s="4">
        <v>45815</v>
      </c>
      <c r="C4863" t="s">
        <v>2699</v>
      </c>
      <c r="D4863" t="s">
        <v>2700</v>
      </c>
      <c r="E4863" t="s">
        <v>102</v>
      </c>
      <c r="F4863" t="s">
        <v>103</v>
      </c>
      <c r="G4863" t="s">
        <v>52</v>
      </c>
      <c r="H4863" t="s">
        <v>104</v>
      </c>
      <c r="I4863" s="6">
        <v>1</v>
      </c>
      <c r="J4863" s="6">
        <v>5999</v>
      </c>
      <c r="K4863" s="6">
        <v>5999</v>
      </c>
      <c r="L4863" s="6">
        <v>0.33</v>
      </c>
      <c r="M4863" s="6">
        <v>1979.67</v>
      </c>
      <c r="N4863" s="6">
        <v>4019.33</v>
      </c>
      <c r="O4863" s="6">
        <v>566.73</v>
      </c>
      <c r="P4863" t="s">
        <v>186</v>
      </c>
      <c r="Q4863" t="s">
        <v>187</v>
      </c>
      <c r="R4863" t="s">
        <v>160</v>
      </c>
      <c r="S4863" t="s">
        <v>45</v>
      </c>
      <c r="T4863" t="s">
        <v>35</v>
      </c>
      <c r="U4863" s="13">
        <f t="shared" si="300"/>
        <v>2025</v>
      </c>
      <c r="V4863" s="13">
        <f t="shared" si="301"/>
        <v>6</v>
      </c>
      <c r="W4863" s="20" t="str">
        <f t="shared" si="302"/>
        <v>June</v>
      </c>
      <c r="X4863">
        <v>0.14099999999999999</v>
      </c>
      <c r="Y4863" s="6">
        <f t="shared" si="303"/>
        <v>2039.66</v>
      </c>
      <c r="Z4863" cm="1">
        <f t="array" aca="1" ref="Z4863" ca="1">IF(roud(N4863,2)=ROUND(Z4863,2),"ok","error")</f>
        <v>0</v>
      </c>
    </row>
    <row r="4864" spans="1:26" x14ac:dyDescent="0.3">
      <c r="A4864" t="s">
        <v>6590</v>
      </c>
      <c r="B4864" s="4">
        <v>45924</v>
      </c>
      <c r="C4864" t="s">
        <v>1902</v>
      </c>
      <c r="D4864" t="s">
        <v>1903</v>
      </c>
      <c r="E4864" t="s">
        <v>212</v>
      </c>
      <c r="F4864" t="s">
        <v>213</v>
      </c>
      <c r="G4864" t="s">
        <v>214</v>
      </c>
      <c r="H4864" t="s">
        <v>215</v>
      </c>
      <c r="I4864" s="6">
        <v>2</v>
      </c>
      <c r="J4864" s="6">
        <v>599</v>
      </c>
      <c r="K4864" s="6">
        <v>1198</v>
      </c>
      <c r="L4864" s="6">
        <v>0.18</v>
      </c>
      <c r="M4864" s="6">
        <v>215.64</v>
      </c>
      <c r="N4864" s="6">
        <v>982.36</v>
      </c>
      <c r="O4864" s="6">
        <v>320.25</v>
      </c>
      <c r="P4864" t="s">
        <v>31</v>
      </c>
      <c r="Q4864" t="s">
        <v>32</v>
      </c>
      <c r="R4864" t="s">
        <v>33</v>
      </c>
      <c r="S4864" t="s">
        <v>107</v>
      </c>
      <c r="T4864" t="s">
        <v>35</v>
      </c>
      <c r="U4864" s="13">
        <f t="shared" si="300"/>
        <v>2025</v>
      </c>
      <c r="V4864" s="13">
        <f t="shared" si="301"/>
        <v>9</v>
      </c>
      <c r="W4864" s="20" t="str">
        <f t="shared" si="302"/>
        <v>September</v>
      </c>
      <c r="X4864">
        <v>0.32600000000000001</v>
      </c>
      <c r="Y4864" s="6">
        <f t="shared" si="303"/>
        <v>766.72</v>
      </c>
      <c r="Z4864" cm="1">
        <f t="array" aca="1" ref="Z4864" ca="1">IF(roud(N4864,2)=ROUND(Z4864,2),"ok","error")</f>
        <v>0</v>
      </c>
    </row>
    <row r="4865" spans="1:26" x14ac:dyDescent="0.3">
      <c r="A4865" t="s">
        <v>6591</v>
      </c>
      <c r="B4865" s="4">
        <v>45412</v>
      </c>
      <c r="C4865" t="s">
        <v>410</v>
      </c>
      <c r="D4865" t="s">
        <v>411</v>
      </c>
      <c r="E4865" t="s">
        <v>284</v>
      </c>
      <c r="F4865" t="s">
        <v>285</v>
      </c>
      <c r="G4865" t="s">
        <v>52</v>
      </c>
      <c r="H4865" t="s">
        <v>129</v>
      </c>
      <c r="I4865" s="6">
        <v>1</v>
      </c>
      <c r="J4865" s="6">
        <v>999</v>
      </c>
      <c r="K4865" s="6">
        <v>999</v>
      </c>
      <c r="L4865" s="6">
        <v>0.13</v>
      </c>
      <c r="M4865" s="6">
        <v>129.87</v>
      </c>
      <c r="N4865" s="6">
        <v>869.13</v>
      </c>
      <c r="O4865" s="6">
        <v>174.7</v>
      </c>
      <c r="P4865" t="s">
        <v>144</v>
      </c>
      <c r="Q4865" t="s">
        <v>145</v>
      </c>
      <c r="R4865" t="s">
        <v>65</v>
      </c>
      <c r="S4865" t="s">
        <v>45</v>
      </c>
      <c r="T4865" t="s">
        <v>35</v>
      </c>
      <c r="U4865" s="13">
        <f t="shared" si="300"/>
        <v>2024</v>
      </c>
      <c r="V4865" s="13">
        <f t="shared" si="301"/>
        <v>4</v>
      </c>
      <c r="W4865" s="20" t="str">
        <f t="shared" si="302"/>
        <v>April</v>
      </c>
      <c r="X4865">
        <v>0.20100000000000001</v>
      </c>
      <c r="Y4865" s="6">
        <f t="shared" si="303"/>
        <v>739.26</v>
      </c>
      <c r="Z4865" cm="1">
        <f t="array" aca="1" ref="Z4865" ca="1">IF(roud(N4865,2)=ROUND(Z4865,2),"ok","error")</f>
        <v>0</v>
      </c>
    </row>
    <row r="4866" spans="1:26" x14ac:dyDescent="0.3">
      <c r="A4866" t="s">
        <v>6592</v>
      </c>
      <c r="B4866" s="4">
        <v>45581</v>
      </c>
      <c r="C4866" t="s">
        <v>1526</v>
      </c>
      <c r="D4866" t="s">
        <v>1527</v>
      </c>
      <c r="E4866" t="s">
        <v>302</v>
      </c>
      <c r="F4866" t="s">
        <v>303</v>
      </c>
      <c r="G4866" t="s">
        <v>29</v>
      </c>
      <c r="H4866" t="s">
        <v>304</v>
      </c>
      <c r="I4866" s="6">
        <v>1</v>
      </c>
      <c r="J4866" s="6">
        <v>1799</v>
      </c>
      <c r="K4866" s="6">
        <v>1799</v>
      </c>
      <c r="L4866" s="6">
        <v>0.28000000000000003</v>
      </c>
      <c r="M4866" s="6">
        <v>503.72</v>
      </c>
      <c r="N4866" s="6">
        <v>1295.28</v>
      </c>
      <c r="O4866" s="6">
        <v>305.69</v>
      </c>
      <c r="P4866" t="s">
        <v>158</v>
      </c>
      <c r="Q4866" t="s">
        <v>159</v>
      </c>
      <c r="R4866" t="s">
        <v>160</v>
      </c>
      <c r="S4866" t="s">
        <v>54</v>
      </c>
      <c r="T4866" t="s">
        <v>55</v>
      </c>
      <c r="U4866" s="13">
        <f t="shared" si="300"/>
        <v>2024</v>
      </c>
      <c r="V4866" s="13">
        <f t="shared" si="301"/>
        <v>10</v>
      </c>
      <c r="W4866" s="20" t="str">
        <f t="shared" si="302"/>
        <v>October</v>
      </c>
      <c r="X4866">
        <v>0.23599999999999999</v>
      </c>
      <c r="Y4866" s="6">
        <f t="shared" si="303"/>
        <v>791.56</v>
      </c>
      <c r="Z4866" cm="1">
        <f t="array" aca="1" ref="Z4866" ca="1">IF(roud(N4866,2)=ROUND(Z4866,2),"ok","error")</f>
        <v>0</v>
      </c>
    </row>
    <row r="4867" spans="1:26" x14ac:dyDescent="0.3">
      <c r="A4867" t="s">
        <v>6593</v>
      </c>
      <c r="B4867" s="4">
        <v>45408</v>
      </c>
      <c r="C4867" t="s">
        <v>1593</v>
      </c>
      <c r="D4867" t="s">
        <v>1594</v>
      </c>
      <c r="E4867" t="s">
        <v>284</v>
      </c>
      <c r="F4867" t="s">
        <v>285</v>
      </c>
      <c r="G4867" t="s">
        <v>52</v>
      </c>
      <c r="H4867" t="s">
        <v>129</v>
      </c>
      <c r="I4867" s="6">
        <v>1</v>
      </c>
      <c r="J4867" s="6">
        <v>999</v>
      </c>
      <c r="K4867" s="6">
        <v>999</v>
      </c>
      <c r="L4867" s="6">
        <v>0.28000000000000003</v>
      </c>
      <c r="M4867" s="6">
        <v>279.72000000000003</v>
      </c>
      <c r="N4867" s="6">
        <v>719.28</v>
      </c>
      <c r="O4867" s="6">
        <v>112.21</v>
      </c>
      <c r="P4867" t="s">
        <v>158</v>
      </c>
      <c r="Q4867" t="s">
        <v>159</v>
      </c>
      <c r="R4867" t="s">
        <v>160</v>
      </c>
      <c r="S4867" t="s">
        <v>54</v>
      </c>
      <c r="T4867" t="s">
        <v>55</v>
      </c>
      <c r="U4867" s="13">
        <f t="shared" ref="U4867:U4930" si="304">YEAR(B4867)</f>
        <v>2024</v>
      </c>
      <c r="V4867" s="13">
        <f t="shared" ref="V4867:V4930" si="305">MONTH(B4867)</f>
        <v>4</v>
      </c>
      <c r="W4867" s="20" t="str">
        <f t="shared" ref="W4867:W4930" si="306">TEXT(B4867,"mmmm")</f>
        <v>April</v>
      </c>
      <c r="X4867">
        <v>0.156</v>
      </c>
      <c r="Y4867" s="6">
        <f t="shared" ref="Y4867:Y4930" si="307">ROUND(N4867-(M4867),2)</f>
        <v>439.56</v>
      </c>
      <c r="Z4867" cm="1">
        <f t="array" aca="1" ref="Z4867" ca="1">IF(roud(N4867,2)=ROUND(Z4867,2),"ok","error")</f>
        <v>0</v>
      </c>
    </row>
    <row r="4868" spans="1:26" x14ac:dyDescent="0.3">
      <c r="A4868" t="s">
        <v>6594</v>
      </c>
      <c r="B4868" s="4">
        <v>45400</v>
      </c>
      <c r="C4868" t="s">
        <v>1541</v>
      </c>
      <c r="D4868" t="s">
        <v>1542</v>
      </c>
      <c r="E4868" t="s">
        <v>484</v>
      </c>
      <c r="F4868" t="s">
        <v>485</v>
      </c>
      <c r="G4868" t="s">
        <v>113</v>
      </c>
      <c r="H4868" t="s">
        <v>169</v>
      </c>
      <c r="I4868" s="6">
        <v>2</v>
      </c>
      <c r="J4868" s="6">
        <v>1599</v>
      </c>
      <c r="K4868" s="6">
        <v>3198</v>
      </c>
      <c r="L4868" s="6">
        <v>0.28000000000000003</v>
      </c>
      <c r="M4868" s="6">
        <v>895.44</v>
      </c>
      <c r="N4868" s="6">
        <v>2302.56</v>
      </c>
      <c r="O4868" s="6">
        <v>451.3</v>
      </c>
      <c r="P4868" t="s">
        <v>186</v>
      </c>
      <c r="Q4868" t="s">
        <v>187</v>
      </c>
      <c r="R4868" t="s">
        <v>160</v>
      </c>
      <c r="S4868" t="s">
        <v>45</v>
      </c>
      <c r="T4868" t="s">
        <v>55</v>
      </c>
      <c r="U4868" s="13">
        <f t="shared" si="304"/>
        <v>2024</v>
      </c>
      <c r="V4868" s="13">
        <f t="shared" si="305"/>
        <v>4</v>
      </c>
      <c r="W4868" s="20" t="str">
        <f t="shared" si="306"/>
        <v>April</v>
      </c>
      <c r="X4868">
        <v>0.19600000000000001</v>
      </c>
      <c r="Y4868" s="6">
        <f t="shared" si="307"/>
        <v>1407.12</v>
      </c>
      <c r="Z4868" cm="1">
        <f t="array" aca="1" ref="Z4868" ca="1">IF(roud(N4868,2)=ROUND(Z4868,2),"ok","error")</f>
        <v>0</v>
      </c>
    </row>
    <row r="4869" spans="1:26" x14ac:dyDescent="0.3">
      <c r="A4869" t="s">
        <v>6595</v>
      </c>
      <c r="B4869" s="4">
        <v>45801</v>
      </c>
      <c r="C4869" t="s">
        <v>1582</v>
      </c>
      <c r="D4869" t="s">
        <v>1583</v>
      </c>
      <c r="E4869" t="s">
        <v>59</v>
      </c>
      <c r="F4869" t="s">
        <v>60</v>
      </c>
      <c r="G4869" t="s">
        <v>61</v>
      </c>
      <c r="H4869" t="s">
        <v>62</v>
      </c>
      <c r="I4869" s="6">
        <v>1</v>
      </c>
      <c r="J4869" s="6">
        <v>59999</v>
      </c>
      <c r="K4869" s="6">
        <v>59999</v>
      </c>
      <c r="L4869" s="6">
        <v>0.23</v>
      </c>
      <c r="M4869" s="6">
        <v>13799.77</v>
      </c>
      <c r="N4869" s="6">
        <v>46199.23</v>
      </c>
      <c r="O4869" s="6">
        <v>4204.13</v>
      </c>
      <c r="P4869" t="s">
        <v>191</v>
      </c>
      <c r="Q4869" t="s">
        <v>187</v>
      </c>
      <c r="R4869" t="s">
        <v>160</v>
      </c>
      <c r="S4869" t="s">
        <v>45</v>
      </c>
      <c r="T4869" t="s">
        <v>46</v>
      </c>
      <c r="U4869" s="13">
        <f t="shared" si="304"/>
        <v>2025</v>
      </c>
      <c r="V4869" s="13">
        <f t="shared" si="305"/>
        <v>5</v>
      </c>
      <c r="W4869" s="20" t="str">
        <f t="shared" si="306"/>
        <v>May</v>
      </c>
      <c r="X4869">
        <v>9.0999999999999998E-2</v>
      </c>
      <c r="Y4869" s="6">
        <f t="shared" si="307"/>
        <v>32399.46</v>
      </c>
      <c r="Z4869" cm="1">
        <f t="array" aca="1" ref="Z4869" ca="1">IF(roud(N4869,2)=ROUND(Z4869,2),"ok","error")</f>
        <v>0</v>
      </c>
    </row>
    <row r="4870" spans="1:26" x14ac:dyDescent="0.3">
      <c r="A4870" t="s">
        <v>6596</v>
      </c>
      <c r="B4870" s="4">
        <v>45495</v>
      </c>
      <c r="C4870" t="s">
        <v>636</v>
      </c>
      <c r="D4870" t="s">
        <v>637</v>
      </c>
      <c r="E4870" t="s">
        <v>27</v>
      </c>
      <c r="F4870" t="s">
        <v>28</v>
      </c>
      <c r="G4870" t="s">
        <v>29</v>
      </c>
      <c r="H4870" t="s">
        <v>30</v>
      </c>
      <c r="I4870" s="6">
        <v>2</v>
      </c>
      <c r="J4870" s="6">
        <v>1999</v>
      </c>
      <c r="K4870" s="6">
        <v>3998</v>
      </c>
      <c r="L4870" s="6">
        <v>0.18</v>
      </c>
      <c r="M4870" s="6">
        <v>719.64</v>
      </c>
      <c r="N4870" s="6">
        <v>3278.36</v>
      </c>
      <c r="O4870" s="6">
        <v>872.04</v>
      </c>
      <c r="P4870" t="s">
        <v>63</v>
      </c>
      <c r="Q4870" t="s">
        <v>64</v>
      </c>
      <c r="R4870" t="s">
        <v>65</v>
      </c>
      <c r="S4870" t="s">
        <v>107</v>
      </c>
      <c r="T4870" t="s">
        <v>35</v>
      </c>
      <c r="U4870" s="13">
        <f t="shared" si="304"/>
        <v>2024</v>
      </c>
      <c r="V4870" s="13">
        <f t="shared" si="305"/>
        <v>7</v>
      </c>
      <c r="W4870" s="20" t="str">
        <f t="shared" si="306"/>
        <v>July</v>
      </c>
      <c r="X4870">
        <v>0.26600000000000001</v>
      </c>
      <c r="Y4870" s="6">
        <f t="shared" si="307"/>
        <v>2558.7199999999998</v>
      </c>
      <c r="Z4870" cm="1">
        <f t="array" aca="1" ref="Z4870" ca="1">IF(roud(N4870,2)=ROUND(Z4870,2),"ok","error")</f>
        <v>0</v>
      </c>
    </row>
    <row r="4871" spans="1:26" x14ac:dyDescent="0.3">
      <c r="A4871" t="s">
        <v>6597</v>
      </c>
      <c r="B4871" s="4">
        <v>45915</v>
      </c>
      <c r="C4871" t="s">
        <v>567</v>
      </c>
      <c r="D4871" t="s">
        <v>568</v>
      </c>
      <c r="E4871" t="s">
        <v>181</v>
      </c>
      <c r="F4871" t="s">
        <v>182</v>
      </c>
      <c r="G4871" t="s">
        <v>113</v>
      </c>
      <c r="H4871" t="s">
        <v>114</v>
      </c>
      <c r="I4871" s="6">
        <v>1</v>
      </c>
      <c r="J4871" s="6">
        <v>2499</v>
      </c>
      <c r="K4871" s="6">
        <v>2499</v>
      </c>
      <c r="L4871" s="6">
        <v>0.08</v>
      </c>
      <c r="M4871" s="6">
        <v>199.92</v>
      </c>
      <c r="N4871" s="6">
        <v>2299.08</v>
      </c>
      <c r="O4871" s="6">
        <v>588.55999999999995</v>
      </c>
      <c r="P4871" t="s">
        <v>94</v>
      </c>
      <c r="Q4871" t="s">
        <v>64</v>
      </c>
      <c r="R4871" t="s">
        <v>65</v>
      </c>
      <c r="S4871" t="s">
        <v>107</v>
      </c>
      <c r="T4871" t="s">
        <v>35</v>
      </c>
      <c r="U4871" s="13">
        <f t="shared" si="304"/>
        <v>2025</v>
      </c>
      <c r="V4871" s="13">
        <f t="shared" si="305"/>
        <v>9</v>
      </c>
      <c r="W4871" s="20" t="str">
        <f t="shared" si="306"/>
        <v>September</v>
      </c>
      <c r="X4871">
        <v>0.25600000000000001</v>
      </c>
      <c r="Y4871" s="6">
        <f t="shared" si="307"/>
        <v>2099.16</v>
      </c>
      <c r="Z4871" cm="1">
        <f t="array" aca="1" ref="Z4871" ca="1">IF(roud(N4871,2)=ROUND(Z4871,2),"ok","error")</f>
        <v>0</v>
      </c>
    </row>
    <row r="4872" spans="1:26" x14ac:dyDescent="0.3">
      <c r="A4872" t="s">
        <v>6598</v>
      </c>
      <c r="B4872" s="4">
        <v>45496</v>
      </c>
      <c r="C4872" t="s">
        <v>2647</v>
      </c>
      <c r="D4872" t="s">
        <v>2648</v>
      </c>
      <c r="E4872" t="s">
        <v>75</v>
      </c>
      <c r="F4872" t="s">
        <v>76</v>
      </c>
      <c r="G4872" t="s">
        <v>61</v>
      </c>
      <c r="H4872" t="s">
        <v>71</v>
      </c>
      <c r="I4872" s="6">
        <v>4</v>
      </c>
      <c r="J4872" s="6">
        <v>1499</v>
      </c>
      <c r="K4872" s="6">
        <v>5996</v>
      </c>
      <c r="L4872" s="6">
        <v>0.18</v>
      </c>
      <c r="M4872" s="6">
        <v>1079.28</v>
      </c>
      <c r="N4872" s="6">
        <v>4916.72</v>
      </c>
      <c r="O4872" s="6">
        <v>521.16999999999996</v>
      </c>
      <c r="P4872" t="s">
        <v>42</v>
      </c>
      <c r="Q4872" t="s">
        <v>43</v>
      </c>
      <c r="R4872" t="s">
        <v>44</v>
      </c>
      <c r="S4872" t="s">
        <v>45</v>
      </c>
      <c r="T4872" t="s">
        <v>55</v>
      </c>
      <c r="U4872" s="13">
        <f t="shared" si="304"/>
        <v>2024</v>
      </c>
      <c r="V4872" s="13">
        <f t="shared" si="305"/>
        <v>7</v>
      </c>
      <c r="W4872" s="20" t="str">
        <f t="shared" si="306"/>
        <v>July</v>
      </c>
      <c r="X4872">
        <v>0.106</v>
      </c>
      <c r="Y4872" s="6">
        <f t="shared" si="307"/>
        <v>3837.44</v>
      </c>
      <c r="Z4872" cm="1">
        <f t="array" aca="1" ref="Z4872" ca="1">IF(roud(N4872,2)=ROUND(Z4872,2),"ok","error")</f>
        <v>0</v>
      </c>
    </row>
    <row r="4873" spans="1:26" x14ac:dyDescent="0.3">
      <c r="A4873" t="s">
        <v>6599</v>
      </c>
      <c r="B4873" s="4">
        <v>45561</v>
      </c>
      <c r="C4873" t="s">
        <v>2313</v>
      </c>
      <c r="D4873" t="s">
        <v>2314</v>
      </c>
      <c r="E4873" t="s">
        <v>258</v>
      </c>
      <c r="F4873" t="s">
        <v>259</v>
      </c>
      <c r="G4873" t="s">
        <v>214</v>
      </c>
      <c r="H4873" t="s">
        <v>260</v>
      </c>
      <c r="I4873" s="6">
        <v>1</v>
      </c>
      <c r="J4873" s="6">
        <v>399</v>
      </c>
      <c r="K4873" s="6">
        <v>399</v>
      </c>
      <c r="L4873" s="6">
        <v>0.18</v>
      </c>
      <c r="M4873" s="6">
        <v>71.819999999999993</v>
      </c>
      <c r="N4873" s="6">
        <v>327.18</v>
      </c>
      <c r="O4873" s="6">
        <v>106.66</v>
      </c>
      <c r="P4873" t="s">
        <v>186</v>
      </c>
      <c r="Q4873" t="s">
        <v>187</v>
      </c>
      <c r="R4873" t="s">
        <v>160</v>
      </c>
      <c r="S4873" t="s">
        <v>107</v>
      </c>
      <c r="T4873" t="s">
        <v>55</v>
      </c>
      <c r="U4873" s="13">
        <f t="shared" si="304"/>
        <v>2024</v>
      </c>
      <c r="V4873" s="13">
        <f t="shared" si="305"/>
        <v>9</v>
      </c>
      <c r="W4873" s="20" t="str">
        <f t="shared" si="306"/>
        <v>September</v>
      </c>
      <c r="X4873">
        <v>0.32600000000000001</v>
      </c>
      <c r="Y4873" s="6">
        <f t="shared" si="307"/>
        <v>255.36</v>
      </c>
      <c r="Z4873" cm="1">
        <f t="array" aca="1" ref="Z4873" ca="1">IF(roud(N4873,2)=ROUND(Z4873,2),"ok","error")</f>
        <v>0</v>
      </c>
    </row>
    <row r="4874" spans="1:26" x14ac:dyDescent="0.3">
      <c r="A4874" t="s">
        <v>6600</v>
      </c>
      <c r="B4874" s="4">
        <v>45827</v>
      </c>
      <c r="C4874" t="s">
        <v>1573</v>
      </c>
      <c r="D4874" t="s">
        <v>1574</v>
      </c>
      <c r="E4874" t="s">
        <v>492</v>
      </c>
      <c r="F4874" t="s">
        <v>493</v>
      </c>
      <c r="G4874" t="s">
        <v>214</v>
      </c>
      <c r="H4874" t="s">
        <v>494</v>
      </c>
      <c r="I4874" s="6">
        <v>1</v>
      </c>
      <c r="J4874" s="6">
        <v>1499</v>
      </c>
      <c r="K4874" s="6">
        <v>1499</v>
      </c>
      <c r="L4874" s="6">
        <v>0.13</v>
      </c>
      <c r="M4874" s="6">
        <v>194.87</v>
      </c>
      <c r="N4874" s="6">
        <v>1304.1300000000001</v>
      </c>
      <c r="O4874" s="6">
        <v>444.71</v>
      </c>
      <c r="P4874" t="s">
        <v>158</v>
      </c>
      <c r="Q4874" t="s">
        <v>159</v>
      </c>
      <c r="R4874" t="s">
        <v>160</v>
      </c>
      <c r="S4874" t="s">
        <v>54</v>
      </c>
      <c r="T4874" t="s">
        <v>55</v>
      </c>
      <c r="U4874" s="13">
        <f t="shared" si="304"/>
        <v>2025</v>
      </c>
      <c r="V4874" s="13">
        <f t="shared" si="305"/>
        <v>6</v>
      </c>
      <c r="W4874" s="20" t="str">
        <f t="shared" si="306"/>
        <v>June</v>
      </c>
      <c r="X4874">
        <v>0.34100000000000003</v>
      </c>
      <c r="Y4874" s="6">
        <f t="shared" si="307"/>
        <v>1109.26</v>
      </c>
      <c r="Z4874" cm="1">
        <f t="array" aca="1" ref="Z4874" ca="1">IF(roud(N4874,2)=ROUND(Z4874,2),"ok","error")</f>
        <v>0</v>
      </c>
    </row>
    <row r="4875" spans="1:26" x14ac:dyDescent="0.3">
      <c r="A4875" t="s">
        <v>6601</v>
      </c>
      <c r="B4875" s="4">
        <v>45498</v>
      </c>
      <c r="C4875" t="s">
        <v>1052</v>
      </c>
      <c r="D4875" t="s">
        <v>1053</v>
      </c>
      <c r="E4875" t="s">
        <v>121</v>
      </c>
      <c r="F4875" t="s">
        <v>122</v>
      </c>
      <c r="G4875" t="s">
        <v>61</v>
      </c>
      <c r="H4875" t="s">
        <v>123</v>
      </c>
      <c r="I4875" s="6">
        <v>1</v>
      </c>
      <c r="J4875" s="6">
        <v>24999</v>
      </c>
      <c r="K4875" s="6">
        <v>24999</v>
      </c>
      <c r="L4875" s="6">
        <v>0.23</v>
      </c>
      <c r="M4875" s="6">
        <v>5749.77</v>
      </c>
      <c r="N4875" s="6">
        <v>19249.23</v>
      </c>
      <c r="O4875" s="6">
        <v>1751.68</v>
      </c>
      <c r="P4875" t="s">
        <v>89</v>
      </c>
      <c r="Q4875" t="s">
        <v>90</v>
      </c>
      <c r="R4875" t="s">
        <v>65</v>
      </c>
      <c r="S4875" t="s">
        <v>45</v>
      </c>
      <c r="T4875" t="s">
        <v>35</v>
      </c>
      <c r="U4875" s="13">
        <f t="shared" si="304"/>
        <v>2024</v>
      </c>
      <c r="V4875" s="13">
        <f t="shared" si="305"/>
        <v>7</v>
      </c>
      <c r="W4875" s="20" t="str">
        <f t="shared" si="306"/>
        <v>July</v>
      </c>
      <c r="X4875">
        <v>9.0999999999999998E-2</v>
      </c>
      <c r="Y4875" s="6">
        <f t="shared" si="307"/>
        <v>13499.46</v>
      </c>
      <c r="Z4875" cm="1">
        <f t="array" aca="1" ref="Z4875" ca="1">IF(roud(N4875,2)=ROUND(Z4875,2),"ok","error")</f>
        <v>0</v>
      </c>
    </row>
    <row r="4876" spans="1:26" x14ac:dyDescent="0.3">
      <c r="A4876" t="s">
        <v>6602</v>
      </c>
      <c r="B4876" s="4">
        <v>45658</v>
      </c>
      <c r="C4876" t="s">
        <v>1590</v>
      </c>
      <c r="D4876" t="s">
        <v>1591</v>
      </c>
      <c r="E4876" t="s">
        <v>258</v>
      </c>
      <c r="F4876" t="s">
        <v>259</v>
      </c>
      <c r="G4876" t="s">
        <v>214</v>
      </c>
      <c r="H4876" t="s">
        <v>260</v>
      </c>
      <c r="I4876" s="6">
        <v>1</v>
      </c>
      <c r="J4876" s="6">
        <v>399</v>
      </c>
      <c r="K4876" s="6">
        <v>399</v>
      </c>
      <c r="L4876" s="6">
        <v>0.13</v>
      </c>
      <c r="M4876" s="6">
        <v>51.87</v>
      </c>
      <c r="N4876" s="6">
        <v>347.13</v>
      </c>
      <c r="O4876" s="6">
        <v>118.37</v>
      </c>
      <c r="P4876" t="s">
        <v>105</v>
      </c>
      <c r="Q4876" t="s">
        <v>106</v>
      </c>
      <c r="R4876" t="s">
        <v>44</v>
      </c>
      <c r="S4876" t="s">
        <v>34</v>
      </c>
      <c r="T4876" t="s">
        <v>35</v>
      </c>
      <c r="U4876" s="13">
        <f t="shared" si="304"/>
        <v>2025</v>
      </c>
      <c r="V4876" s="13">
        <f t="shared" si="305"/>
        <v>1</v>
      </c>
      <c r="W4876" s="20" t="str">
        <f t="shared" si="306"/>
        <v>January</v>
      </c>
      <c r="X4876">
        <v>0.34100000000000003</v>
      </c>
      <c r="Y4876" s="6">
        <f t="shared" si="307"/>
        <v>295.26</v>
      </c>
      <c r="Z4876" cm="1">
        <f t="array" aca="1" ref="Z4876" ca="1">IF(roud(N4876,2)=ROUND(Z4876,2),"ok","error")</f>
        <v>0</v>
      </c>
    </row>
    <row r="4877" spans="1:26" x14ac:dyDescent="0.3">
      <c r="A4877" t="s">
        <v>6603</v>
      </c>
      <c r="B4877" s="4">
        <v>46012</v>
      </c>
      <c r="C4877" t="s">
        <v>2369</v>
      </c>
      <c r="D4877" t="s">
        <v>2370</v>
      </c>
      <c r="E4877" t="s">
        <v>273</v>
      </c>
      <c r="F4877" t="s">
        <v>274</v>
      </c>
      <c r="G4877" t="s">
        <v>29</v>
      </c>
      <c r="H4877" t="s">
        <v>88</v>
      </c>
      <c r="I4877" s="6">
        <v>1</v>
      </c>
      <c r="J4877" s="6">
        <v>2499</v>
      </c>
      <c r="K4877" s="6">
        <v>2499</v>
      </c>
      <c r="L4877" s="6">
        <v>0.28000000000000003</v>
      </c>
      <c r="M4877" s="6">
        <v>699.72</v>
      </c>
      <c r="N4877" s="6">
        <v>1799.28</v>
      </c>
      <c r="O4877" s="6">
        <v>424.63</v>
      </c>
      <c r="P4877" t="s">
        <v>186</v>
      </c>
      <c r="Q4877" t="s">
        <v>187</v>
      </c>
      <c r="R4877" t="s">
        <v>160</v>
      </c>
      <c r="S4877" t="s">
        <v>45</v>
      </c>
      <c r="T4877" t="s">
        <v>46</v>
      </c>
      <c r="U4877" s="13">
        <f t="shared" si="304"/>
        <v>2025</v>
      </c>
      <c r="V4877" s="13">
        <f t="shared" si="305"/>
        <v>12</v>
      </c>
      <c r="W4877" s="20" t="str">
        <f t="shared" si="306"/>
        <v>December</v>
      </c>
      <c r="X4877">
        <v>0.23599999999999999</v>
      </c>
      <c r="Y4877" s="6">
        <f t="shared" si="307"/>
        <v>1099.56</v>
      </c>
      <c r="Z4877" cm="1">
        <f t="array" aca="1" ref="Z4877" ca="1">IF(roud(N4877,2)=ROUND(Z4877,2),"ok","error")</f>
        <v>0</v>
      </c>
    </row>
    <row r="4878" spans="1:26" x14ac:dyDescent="0.3">
      <c r="A4878" t="s">
        <v>6604</v>
      </c>
      <c r="B4878" s="4">
        <v>45711</v>
      </c>
      <c r="C4878" t="s">
        <v>3376</v>
      </c>
      <c r="D4878" t="s">
        <v>3377</v>
      </c>
      <c r="E4878" t="s">
        <v>102</v>
      </c>
      <c r="F4878" t="s">
        <v>103</v>
      </c>
      <c r="G4878" t="s">
        <v>52</v>
      </c>
      <c r="H4878" t="s">
        <v>104</v>
      </c>
      <c r="I4878" s="6">
        <v>2</v>
      </c>
      <c r="J4878" s="6">
        <v>5999</v>
      </c>
      <c r="K4878" s="6">
        <v>11998</v>
      </c>
      <c r="L4878" s="6">
        <v>0.23</v>
      </c>
      <c r="M4878" s="6">
        <v>2759.54</v>
      </c>
      <c r="N4878" s="6">
        <v>9238.4599999999991</v>
      </c>
      <c r="O4878" s="6">
        <v>1579.78</v>
      </c>
      <c r="P4878" t="s">
        <v>191</v>
      </c>
      <c r="Q4878" t="s">
        <v>187</v>
      </c>
      <c r="R4878" t="s">
        <v>160</v>
      </c>
      <c r="S4878" t="s">
        <v>45</v>
      </c>
      <c r="T4878" t="s">
        <v>35</v>
      </c>
      <c r="U4878" s="13">
        <f t="shared" si="304"/>
        <v>2025</v>
      </c>
      <c r="V4878" s="13">
        <f t="shared" si="305"/>
        <v>2</v>
      </c>
      <c r="W4878" s="20" t="str">
        <f t="shared" si="306"/>
        <v>February</v>
      </c>
      <c r="X4878">
        <v>0.17100000000000001</v>
      </c>
      <c r="Y4878" s="6">
        <f t="shared" si="307"/>
        <v>6478.92</v>
      </c>
      <c r="Z4878" cm="1">
        <f t="array" aca="1" ref="Z4878" ca="1">IF(roud(N4878,2)=ROUND(Z4878,2),"ok","error")</f>
        <v>0</v>
      </c>
    </row>
    <row r="4879" spans="1:26" x14ac:dyDescent="0.3">
      <c r="A4879" t="s">
        <v>6605</v>
      </c>
      <c r="B4879" s="4">
        <v>45594</v>
      </c>
      <c r="C4879" t="s">
        <v>2627</v>
      </c>
      <c r="D4879" t="s">
        <v>2628</v>
      </c>
      <c r="E4879" t="s">
        <v>198</v>
      </c>
      <c r="F4879" t="s">
        <v>199</v>
      </c>
      <c r="G4879" t="s">
        <v>61</v>
      </c>
      <c r="H4879" t="s">
        <v>71</v>
      </c>
      <c r="I4879" s="6">
        <v>2</v>
      </c>
      <c r="J4879" s="6">
        <v>899</v>
      </c>
      <c r="K4879" s="6">
        <v>1798</v>
      </c>
      <c r="L4879" s="6">
        <v>0.08</v>
      </c>
      <c r="M4879" s="6">
        <v>143.84</v>
      </c>
      <c r="N4879" s="6">
        <v>1654.16</v>
      </c>
      <c r="O4879" s="6">
        <v>224.97</v>
      </c>
      <c r="P4879" t="s">
        <v>144</v>
      </c>
      <c r="Q4879" t="s">
        <v>145</v>
      </c>
      <c r="R4879" t="s">
        <v>65</v>
      </c>
      <c r="S4879" t="s">
        <v>45</v>
      </c>
      <c r="T4879" t="s">
        <v>35</v>
      </c>
      <c r="U4879" s="13">
        <f t="shared" si="304"/>
        <v>2024</v>
      </c>
      <c r="V4879" s="13">
        <f t="shared" si="305"/>
        <v>10</v>
      </c>
      <c r="W4879" s="20" t="str">
        <f t="shared" si="306"/>
        <v>October</v>
      </c>
      <c r="X4879">
        <v>0.13600000000000001</v>
      </c>
      <c r="Y4879" s="6">
        <f t="shared" si="307"/>
        <v>1510.32</v>
      </c>
      <c r="Z4879" cm="1">
        <f t="array" aca="1" ref="Z4879" ca="1">IF(roud(N4879,2)=ROUND(Z4879,2),"ok","error")</f>
        <v>0</v>
      </c>
    </row>
    <row r="4880" spans="1:26" x14ac:dyDescent="0.3">
      <c r="A4880" t="s">
        <v>6606</v>
      </c>
      <c r="B4880" s="4">
        <v>45456</v>
      </c>
      <c r="C4880" t="s">
        <v>1023</v>
      </c>
      <c r="D4880" t="s">
        <v>1024</v>
      </c>
      <c r="E4880" t="s">
        <v>40</v>
      </c>
      <c r="F4880" t="s">
        <v>41</v>
      </c>
      <c r="G4880" t="s">
        <v>29</v>
      </c>
      <c r="H4880" t="s">
        <v>30</v>
      </c>
      <c r="I4880" s="6">
        <v>1</v>
      </c>
      <c r="J4880" s="6">
        <v>1199</v>
      </c>
      <c r="K4880" s="6">
        <v>1199</v>
      </c>
      <c r="L4880" s="6">
        <v>0.08</v>
      </c>
      <c r="M4880" s="6">
        <v>95.92</v>
      </c>
      <c r="N4880" s="6">
        <v>1103.08</v>
      </c>
      <c r="O4880" s="6">
        <v>326.51</v>
      </c>
      <c r="P4880" t="s">
        <v>186</v>
      </c>
      <c r="Q4880" t="s">
        <v>187</v>
      </c>
      <c r="R4880" t="s">
        <v>160</v>
      </c>
      <c r="S4880" t="s">
        <v>34</v>
      </c>
      <c r="T4880" t="s">
        <v>35</v>
      </c>
      <c r="U4880" s="13">
        <f t="shared" si="304"/>
        <v>2024</v>
      </c>
      <c r="V4880" s="13">
        <f t="shared" si="305"/>
        <v>6</v>
      </c>
      <c r="W4880" s="20" t="str">
        <f t="shared" si="306"/>
        <v>June</v>
      </c>
      <c r="X4880">
        <v>0.29599999999999999</v>
      </c>
      <c r="Y4880" s="6">
        <f t="shared" si="307"/>
        <v>1007.16</v>
      </c>
      <c r="Z4880" cm="1">
        <f t="array" aca="1" ref="Z4880" ca="1">IF(roud(N4880,2)=ROUND(Z4880,2),"ok","error")</f>
        <v>0</v>
      </c>
    </row>
    <row r="4881" spans="1:26" x14ac:dyDescent="0.3">
      <c r="A4881" t="s">
        <v>6607</v>
      </c>
      <c r="B4881" s="4">
        <v>45332</v>
      </c>
      <c r="C4881" t="s">
        <v>1502</v>
      </c>
      <c r="D4881" t="s">
        <v>1503</v>
      </c>
      <c r="E4881" t="s">
        <v>102</v>
      </c>
      <c r="F4881" t="s">
        <v>103</v>
      </c>
      <c r="G4881" t="s">
        <v>52</v>
      </c>
      <c r="H4881" t="s">
        <v>104</v>
      </c>
      <c r="I4881" s="6">
        <v>1</v>
      </c>
      <c r="J4881" s="6">
        <v>5999</v>
      </c>
      <c r="K4881" s="6">
        <v>5999</v>
      </c>
      <c r="L4881" s="6">
        <v>0.13</v>
      </c>
      <c r="M4881" s="6">
        <v>779.87</v>
      </c>
      <c r="N4881" s="6">
        <v>5219.13</v>
      </c>
      <c r="O4881" s="6">
        <v>1049.05</v>
      </c>
      <c r="P4881" t="s">
        <v>158</v>
      </c>
      <c r="Q4881" t="s">
        <v>159</v>
      </c>
      <c r="R4881" t="s">
        <v>160</v>
      </c>
      <c r="S4881" t="s">
        <v>45</v>
      </c>
      <c r="T4881" t="s">
        <v>35</v>
      </c>
      <c r="U4881" s="13">
        <f t="shared" si="304"/>
        <v>2024</v>
      </c>
      <c r="V4881" s="13">
        <f t="shared" si="305"/>
        <v>2</v>
      </c>
      <c r="W4881" s="20" t="str">
        <f t="shared" si="306"/>
        <v>February</v>
      </c>
      <c r="X4881">
        <v>0.20100000000000001</v>
      </c>
      <c r="Y4881" s="6">
        <f t="shared" si="307"/>
        <v>4439.26</v>
      </c>
      <c r="Z4881" cm="1">
        <f t="array" aca="1" ref="Z4881" ca="1">IF(roud(N4881,2)=ROUND(Z4881,2),"ok","error")</f>
        <v>0</v>
      </c>
    </row>
    <row r="4882" spans="1:26" x14ac:dyDescent="0.3">
      <c r="A4882" t="s">
        <v>6608</v>
      </c>
      <c r="B4882" s="4">
        <v>45853</v>
      </c>
      <c r="C4882" t="s">
        <v>655</v>
      </c>
      <c r="D4882" t="s">
        <v>656</v>
      </c>
      <c r="E4882" t="s">
        <v>40</v>
      </c>
      <c r="F4882" t="s">
        <v>41</v>
      </c>
      <c r="G4882" t="s">
        <v>29</v>
      </c>
      <c r="H4882" t="s">
        <v>30</v>
      </c>
      <c r="I4882" s="6">
        <v>2</v>
      </c>
      <c r="J4882" s="6">
        <v>1199</v>
      </c>
      <c r="K4882" s="6">
        <v>2398</v>
      </c>
      <c r="L4882" s="6">
        <v>0.18</v>
      </c>
      <c r="M4882" s="6">
        <v>431.64</v>
      </c>
      <c r="N4882" s="6">
        <v>1966.36</v>
      </c>
      <c r="O4882" s="6">
        <v>523.04999999999995</v>
      </c>
      <c r="P4882" t="s">
        <v>63</v>
      </c>
      <c r="Q4882" t="s">
        <v>64</v>
      </c>
      <c r="R4882" t="s">
        <v>65</v>
      </c>
      <c r="S4882" t="s">
        <v>98</v>
      </c>
      <c r="T4882" t="s">
        <v>46</v>
      </c>
      <c r="U4882" s="13">
        <f t="shared" si="304"/>
        <v>2025</v>
      </c>
      <c r="V4882" s="13">
        <f t="shared" si="305"/>
        <v>7</v>
      </c>
      <c r="W4882" s="20" t="str">
        <f t="shared" si="306"/>
        <v>July</v>
      </c>
      <c r="X4882">
        <v>0.26600000000000001</v>
      </c>
      <c r="Y4882" s="6">
        <f t="shared" si="307"/>
        <v>1534.72</v>
      </c>
      <c r="Z4882" cm="1">
        <f t="array" aca="1" ref="Z4882" ca="1">IF(roud(N4882,2)=ROUND(Z4882,2),"ok","error")</f>
        <v>0</v>
      </c>
    </row>
    <row r="4883" spans="1:26" x14ac:dyDescent="0.3">
      <c r="A4883" t="s">
        <v>6609</v>
      </c>
      <c r="B4883" s="4">
        <v>45800</v>
      </c>
      <c r="C4883" t="s">
        <v>2749</v>
      </c>
      <c r="D4883" t="s">
        <v>2750</v>
      </c>
      <c r="E4883" t="s">
        <v>127</v>
      </c>
      <c r="F4883" t="s">
        <v>128</v>
      </c>
      <c r="G4883" t="s">
        <v>52</v>
      </c>
      <c r="H4883" t="s">
        <v>129</v>
      </c>
      <c r="I4883" s="6">
        <v>1</v>
      </c>
      <c r="J4883" s="6">
        <v>1299</v>
      </c>
      <c r="K4883" s="6">
        <v>1299</v>
      </c>
      <c r="L4883" s="6">
        <v>0.13</v>
      </c>
      <c r="M4883" s="6">
        <v>168.87</v>
      </c>
      <c r="N4883" s="6">
        <v>1130.1300000000001</v>
      </c>
      <c r="O4883" s="6">
        <v>227.16</v>
      </c>
      <c r="P4883" t="s">
        <v>105</v>
      </c>
      <c r="Q4883" t="s">
        <v>106</v>
      </c>
      <c r="R4883" t="s">
        <v>44</v>
      </c>
      <c r="S4883" t="s">
        <v>98</v>
      </c>
      <c r="T4883" t="s">
        <v>55</v>
      </c>
      <c r="U4883" s="13">
        <f t="shared" si="304"/>
        <v>2025</v>
      </c>
      <c r="V4883" s="13">
        <f t="shared" si="305"/>
        <v>5</v>
      </c>
      <c r="W4883" s="20" t="str">
        <f t="shared" si="306"/>
        <v>May</v>
      </c>
      <c r="X4883">
        <v>0.20100000000000001</v>
      </c>
      <c r="Y4883" s="6">
        <f t="shared" si="307"/>
        <v>961.26</v>
      </c>
      <c r="Z4883" cm="1">
        <f t="array" aca="1" ref="Z4883" ca="1">IF(roud(N4883,2)=ROUND(Z4883,2),"ok","error")</f>
        <v>0</v>
      </c>
    </row>
    <row r="4884" spans="1:26" x14ac:dyDescent="0.3">
      <c r="A4884" t="s">
        <v>6610</v>
      </c>
      <c r="B4884" s="4">
        <v>45504</v>
      </c>
      <c r="C4884" t="s">
        <v>854</v>
      </c>
      <c r="D4884" t="s">
        <v>855</v>
      </c>
      <c r="E4884" t="s">
        <v>86</v>
      </c>
      <c r="F4884" t="s">
        <v>87</v>
      </c>
      <c r="G4884" t="s">
        <v>29</v>
      </c>
      <c r="H4884" t="s">
        <v>88</v>
      </c>
      <c r="I4884" s="6">
        <v>2</v>
      </c>
      <c r="J4884" s="6">
        <v>1299</v>
      </c>
      <c r="K4884" s="6">
        <v>2598</v>
      </c>
      <c r="L4884" s="6">
        <v>0.03</v>
      </c>
      <c r="M4884" s="6">
        <v>77.94</v>
      </c>
      <c r="N4884" s="6">
        <v>2520.06</v>
      </c>
      <c r="O4884" s="6">
        <v>783.74</v>
      </c>
      <c r="P4884" t="s">
        <v>31</v>
      </c>
      <c r="Q4884" t="s">
        <v>32</v>
      </c>
      <c r="R4884" t="s">
        <v>33</v>
      </c>
      <c r="S4884" t="s">
        <v>45</v>
      </c>
      <c r="T4884" t="s">
        <v>35</v>
      </c>
      <c r="U4884" s="13">
        <f t="shared" si="304"/>
        <v>2024</v>
      </c>
      <c r="V4884" s="13">
        <f t="shared" si="305"/>
        <v>7</v>
      </c>
      <c r="W4884" s="20" t="str">
        <f t="shared" si="306"/>
        <v>July</v>
      </c>
      <c r="X4884">
        <v>0.311</v>
      </c>
      <c r="Y4884" s="6">
        <f t="shared" si="307"/>
        <v>2442.12</v>
      </c>
      <c r="Z4884" cm="1">
        <f t="array" aca="1" ref="Z4884" ca="1">IF(roud(N4884,2)=ROUND(Z4884,2),"ok","error")</f>
        <v>0</v>
      </c>
    </row>
    <row r="4885" spans="1:26" x14ac:dyDescent="0.3">
      <c r="A4885" t="s">
        <v>6611</v>
      </c>
      <c r="B4885" s="4">
        <v>45996</v>
      </c>
      <c r="C4885" t="s">
        <v>1003</v>
      </c>
      <c r="D4885" t="s">
        <v>1004</v>
      </c>
      <c r="E4885" t="s">
        <v>323</v>
      </c>
      <c r="F4885" t="s">
        <v>324</v>
      </c>
      <c r="G4885" t="s">
        <v>29</v>
      </c>
      <c r="H4885" t="s">
        <v>304</v>
      </c>
      <c r="I4885" s="6">
        <v>1</v>
      </c>
      <c r="J4885" s="6">
        <v>799</v>
      </c>
      <c r="K4885" s="6">
        <v>799</v>
      </c>
      <c r="L4885" s="6">
        <v>0.13</v>
      </c>
      <c r="M4885" s="6">
        <v>103.87</v>
      </c>
      <c r="N4885" s="6">
        <v>695.13</v>
      </c>
      <c r="O4885" s="6">
        <v>195.33</v>
      </c>
      <c r="P4885" t="s">
        <v>89</v>
      </c>
      <c r="Q4885" t="s">
        <v>90</v>
      </c>
      <c r="R4885" t="s">
        <v>65</v>
      </c>
      <c r="S4885" t="s">
        <v>45</v>
      </c>
      <c r="T4885" t="s">
        <v>35</v>
      </c>
      <c r="U4885" s="13">
        <f t="shared" si="304"/>
        <v>2025</v>
      </c>
      <c r="V4885" s="13">
        <f t="shared" si="305"/>
        <v>12</v>
      </c>
      <c r="W4885" s="20" t="str">
        <f t="shared" si="306"/>
        <v>December</v>
      </c>
      <c r="X4885">
        <v>0.28100000000000003</v>
      </c>
      <c r="Y4885" s="6">
        <f t="shared" si="307"/>
        <v>591.26</v>
      </c>
      <c r="Z4885" cm="1">
        <f t="array" aca="1" ref="Z4885" ca="1">IF(roud(N4885,2)=ROUND(Z4885,2),"ok","error")</f>
        <v>0</v>
      </c>
    </row>
    <row r="4886" spans="1:26" x14ac:dyDescent="0.3">
      <c r="A4886" t="s">
        <v>6612</v>
      </c>
      <c r="B4886" s="4">
        <v>45784</v>
      </c>
      <c r="C4886" t="s">
        <v>256</v>
      </c>
      <c r="D4886" t="s">
        <v>257</v>
      </c>
      <c r="E4886" t="s">
        <v>121</v>
      </c>
      <c r="F4886" t="s">
        <v>122</v>
      </c>
      <c r="G4886" t="s">
        <v>61</v>
      </c>
      <c r="H4886" t="s">
        <v>123</v>
      </c>
      <c r="I4886" s="6">
        <v>1</v>
      </c>
      <c r="J4886" s="6">
        <v>24999</v>
      </c>
      <c r="K4886" s="6">
        <v>24999</v>
      </c>
      <c r="L4886" s="6">
        <v>0.18</v>
      </c>
      <c r="M4886" s="6">
        <v>4499.82</v>
      </c>
      <c r="N4886" s="6">
        <v>20499.18</v>
      </c>
      <c r="O4886" s="6">
        <v>2172.91</v>
      </c>
      <c r="P4886" t="s">
        <v>144</v>
      </c>
      <c r="Q4886" t="s">
        <v>145</v>
      </c>
      <c r="R4886" t="s">
        <v>65</v>
      </c>
      <c r="S4886" t="s">
        <v>45</v>
      </c>
      <c r="T4886" t="s">
        <v>35</v>
      </c>
      <c r="U4886" s="13">
        <f t="shared" si="304"/>
        <v>2025</v>
      </c>
      <c r="V4886" s="13">
        <f t="shared" si="305"/>
        <v>5</v>
      </c>
      <c r="W4886" s="20" t="str">
        <f t="shared" si="306"/>
        <v>May</v>
      </c>
      <c r="X4886">
        <v>0.106</v>
      </c>
      <c r="Y4886" s="6">
        <f t="shared" si="307"/>
        <v>15999.36</v>
      </c>
      <c r="Z4886" cm="1">
        <f t="array" aca="1" ref="Z4886" ca="1">IF(roud(N4886,2)=ROUND(Z4886,2),"ok","error")</f>
        <v>0</v>
      </c>
    </row>
    <row r="4887" spans="1:26" x14ac:dyDescent="0.3">
      <c r="A4887" t="s">
        <v>6613</v>
      </c>
      <c r="B4887" s="4">
        <v>45630</v>
      </c>
      <c r="C4887" t="s">
        <v>437</v>
      </c>
      <c r="D4887" t="s">
        <v>438</v>
      </c>
      <c r="E4887" t="s">
        <v>127</v>
      </c>
      <c r="F4887" t="s">
        <v>128</v>
      </c>
      <c r="G4887" t="s">
        <v>52</v>
      </c>
      <c r="H4887" t="s">
        <v>129</v>
      </c>
      <c r="I4887" s="6">
        <v>2</v>
      </c>
      <c r="J4887" s="6">
        <v>1299</v>
      </c>
      <c r="K4887" s="6">
        <v>2598</v>
      </c>
      <c r="L4887" s="6">
        <v>0.28000000000000003</v>
      </c>
      <c r="M4887" s="6">
        <v>727.44</v>
      </c>
      <c r="N4887" s="6">
        <v>1870.56</v>
      </c>
      <c r="O4887" s="6">
        <v>291.81</v>
      </c>
      <c r="P4887" t="s">
        <v>89</v>
      </c>
      <c r="Q4887" t="s">
        <v>90</v>
      </c>
      <c r="R4887" t="s">
        <v>65</v>
      </c>
      <c r="S4887" t="s">
        <v>107</v>
      </c>
      <c r="T4887" t="s">
        <v>35</v>
      </c>
      <c r="U4887" s="13">
        <f t="shared" si="304"/>
        <v>2024</v>
      </c>
      <c r="V4887" s="13">
        <f t="shared" si="305"/>
        <v>12</v>
      </c>
      <c r="W4887" s="20" t="str">
        <f t="shared" si="306"/>
        <v>December</v>
      </c>
      <c r="X4887">
        <v>0.156</v>
      </c>
      <c r="Y4887" s="6">
        <f t="shared" si="307"/>
        <v>1143.1199999999999</v>
      </c>
      <c r="Z4887" cm="1">
        <f t="array" aca="1" ref="Z4887" ca="1">IF(roud(N4887,2)=ROUND(Z4887,2),"ok","error")</f>
        <v>0</v>
      </c>
    </row>
    <row r="4888" spans="1:26" x14ac:dyDescent="0.3">
      <c r="A4888" t="s">
        <v>6614</v>
      </c>
      <c r="B4888" s="4">
        <v>45532</v>
      </c>
      <c r="C4888" t="s">
        <v>4401</v>
      </c>
      <c r="D4888" t="s">
        <v>4402</v>
      </c>
      <c r="E4888" t="s">
        <v>121</v>
      </c>
      <c r="F4888" t="s">
        <v>122</v>
      </c>
      <c r="G4888" t="s">
        <v>61</v>
      </c>
      <c r="H4888" t="s">
        <v>123</v>
      </c>
      <c r="I4888" s="6">
        <v>1</v>
      </c>
      <c r="J4888" s="6">
        <v>24999</v>
      </c>
      <c r="K4888" s="6">
        <v>24999</v>
      </c>
      <c r="L4888" s="6">
        <v>0.18</v>
      </c>
      <c r="M4888" s="6">
        <v>4499.82</v>
      </c>
      <c r="N4888" s="6">
        <v>20499.18</v>
      </c>
      <c r="O4888" s="6">
        <v>2172.91</v>
      </c>
      <c r="P4888" t="s">
        <v>63</v>
      </c>
      <c r="Q4888" t="s">
        <v>64</v>
      </c>
      <c r="R4888" t="s">
        <v>65</v>
      </c>
      <c r="S4888" t="s">
        <v>45</v>
      </c>
      <c r="T4888" t="s">
        <v>35</v>
      </c>
      <c r="U4888" s="13">
        <f t="shared" si="304"/>
        <v>2024</v>
      </c>
      <c r="V4888" s="13">
        <f t="shared" si="305"/>
        <v>8</v>
      </c>
      <c r="W4888" s="20" t="str">
        <f t="shared" si="306"/>
        <v>August</v>
      </c>
      <c r="X4888">
        <v>0.106</v>
      </c>
      <c r="Y4888" s="6">
        <f t="shared" si="307"/>
        <v>15999.36</v>
      </c>
      <c r="Z4888" cm="1">
        <f t="array" aca="1" ref="Z4888" ca="1">IF(roud(N4888,2)=ROUND(Z4888,2),"ok","error")</f>
        <v>0</v>
      </c>
    </row>
    <row r="4889" spans="1:26" x14ac:dyDescent="0.3">
      <c r="A4889" t="s">
        <v>6615</v>
      </c>
      <c r="B4889" s="4">
        <v>45294</v>
      </c>
      <c r="C4889" t="s">
        <v>2634</v>
      </c>
      <c r="D4889" t="s">
        <v>2635</v>
      </c>
      <c r="E4889" t="s">
        <v>258</v>
      </c>
      <c r="F4889" t="s">
        <v>259</v>
      </c>
      <c r="G4889" t="s">
        <v>214</v>
      </c>
      <c r="H4889" t="s">
        <v>260</v>
      </c>
      <c r="I4889" s="6">
        <v>1</v>
      </c>
      <c r="J4889" s="6">
        <v>399</v>
      </c>
      <c r="K4889" s="6">
        <v>399</v>
      </c>
      <c r="L4889" s="6">
        <v>0.23</v>
      </c>
      <c r="M4889" s="6">
        <v>91.77</v>
      </c>
      <c r="N4889" s="6">
        <v>307.23</v>
      </c>
      <c r="O4889" s="6">
        <v>95.55</v>
      </c>
      <c r="P4889" t="s">
        <v>191</v>
      </c>
      <c r="Q4889" t="s">
        <v>187</v>
      </c>
      <c r="R4889" t="s">
        <v>160</v>
      </c>
      <c r="S4889" t="s">
        <v>98</v>
      </c>
      <c r="T4889" t="s">
        <v>35</v>
      </c>
      <c r="U4889" s="13">
        <f t="shared" si="304"/>
        <v>2024</v>
      </c>
      <c r="V4889" s="13">
        <f t="shared" si="305"/>
        <v>1</v>
      </c>
      <c r="W4889" s="20" t="str">
        <f t="shared" si="306"/>
        <v>January</v>
      </c>
      <c r="X4889">
        <v>0.311</v>
      </c>
      <c r="Y4889" s="6">
        <f t="shared" si="307"/>
        <v>215.46</v>
      </c>
      <c r="Z4889" cm="1">
        <f t="array" aca="1" ref="Z4889" ca="1">IF(roud(N4889,2)=ROUND(Z4889,2),"ok","error")</f>
        <v>0</v>
      </c>
    </row>
    <row r="4890" spans="1:26" x14ac:dyDescent="0.3">
      <c r="A4890" t="s">
        <v>6616</v>
      </c>
      <c r="B4890" s="4">
        <v>45305</v>
      </c>
      <c r="C4890" t="s">
        <v>1271</v>
      </c>
      <c r="D4890" t="s">
        <v>1272</v>
      </c>
      <c r="E4890" t="s">
        <v>59</v>
      </c>
      <c r="F4890" t="s">
        <v>60</v>
      </c>
      <c r="G4890" t="s">
        <v>61</v>
      </c>
      <c r="H4890" t="s">
        <v>62</v>
      </c>
      <c r="I4890" s="6">
        <v>2</v>
      </c>
      <c r="J4890" s="6">
        <v>59999</v>
      </c>
      <c r="K4890" s="6">
        <v>119998</v>
      </c>
      <c r="L4890" s="6">
        <v>0.18</v>
      </c>
      <c r="M4890" s="6">
        <v>21599.64</v>
      </c>
      <c r="N4890" s="6">
        <v>98398.36</v>
      </c>
      <c r="O4890" s="6">
        <v>10430.23</v>
      </c>
      <c r="P4890" t="s">
        <v>31</v>
      </c>
      <c r="Q4890" t="s">
        <v>32</v>
      </c>
      <c r="R4890" t="s">
        <v>33</v>
      </c>
      <c r="S4890" t="s">
        <v>45</v>
      </c>
      <c r="T4890" t="s">
        <v>55</v>
      </c>
      <c r="U4890" s="13">
        <f t="shared" si="304"/>
        <v>2024</v>
      </c>
      <c r="V4890" s="13">
        <f t="shared" si="305"/>
        <v>1</v>
      </c>
      <c r="W4890" s="20" t="str">
        <f t="shared" si="306"/>
        <v>January</v>
      </c>
      <c r="X4890">
        <v>0.106</v>
      </c>
      <c r="Y4890" s="6">
        <f t="shared" si="307"/>
        <v>76798.720000000001</v>
      </c>
      <c r="Z4890" cm="1">
        <f t="array" aca="1" ref="Z4890" ca="1">IF(roud(N4890,2)=ROUND(Z4890,2),"ok","error")</f>
        <v>0</v>
      </c>
    </row>
    <row r="4891" spans="1:26" x14ac:dyDescent="0.3">
      <c r="A4891" t="s">
        <v>6617</v>
      </c>
      <c r="B4891" s="4">
        <v>45979</v>
      </c>
      <c r="C4891" t="s">
        <v>262</v>
      </c>
      <c r="D4891" t="s">
        <v>263</v>
      </c>
      <c r="E4891" t="s">
        <v>102</v>
      </c>
      <c r="F4891" t="s">
        <v>103</v>
      </c>
      <c r="G4891" t="s">
        <v>52</v>
      </c>
      <c r="H4891" t="s">
        <v>104</v>
      </c>
      <c r="I4891" s="6">
        <v>1</v>
      </c>
      <c r="J4891" s="6">
        <v>5999</v>
      </c>
      <c r="K4891" s="6">
        <v>5999</v>
      </c>
      <c r="L4891" s="6">
        <v>0.18</v>
      </c>
      <c r="M4891" s="6">
        <v>1079.82</v>
      </c>
      <c r="N4891" s="6">
        <v>4919.18</v>
      </c>
      <c r="O4891" s="6">
        <v>914.97</v>
      </c>
      <c r="P4891" t="s">
        <v>82</v>
      </c>
      <c r="Q4891" t="s">
        <v>82</v>
      </c>
      <c r="R4891" t="s">
        <v>65</v>
      </c>
      <c r="S4891" t="s">
        <v>98</v>
      </c>
      <c r="T4891" t="s">
        <v>35</v>
      </c>
      <c r="U4891" s="13">
        <f t="shared" si="304"/>
        <v>2025</v>
      </c>
      <c r="V4891" s="13">
        <f t="shared" si="305"/>
        <v>11</v>
      </c>
      <c r="W4891" s="20" t="str">
        <f t="shared" si="306"/>
        <v>November</v>
      </c>
      <c r="X4891">
        <v>0.186</v>
      </c>
      <c r="Y4891" s="6">
        <f t="shared" si="307"/>
        <v>3839.36</v>
      </c>
      <c r="Z4891" cm="1">
        <f t="array" aca="1" ref="Z4891" ca="1">IF(roud(N4891,2)=ROUND(Z4891,2),"ok","error")</f>
        <v>0</v>
      </c>
    </row>
    <row r="4892" spans="1:26" x14ac:dyDescent="0.3">
      <c r="A4892" t="s">
        <v>6618</v>
      </c>
      <c r="B4892" s="4">
        <v>45383</v>
      </c>
      <c r="C4892" t="s">
        <v>1898</v>
      </c>
      <c r="D4892" t="s">
        <v>1899</v>
      </c>
      <c r="E4892" t="s">
        <v>302</v>
      </c>
      <c r="F4892" t="s">
        <v>303</v>
      </c>
      <c r="G4892" t="s">
        <v>29</v>
      </c>
      <c r="H4892" t="s">
        <v>304</v>
      </c>
      <c r="I4892" s="6">
        <v>1</v>
      </c>
      <c r="J4892" s="6">
        <v>1799</v>
      </c>
      <c r="K4892" s="6">
        <v>1799</v>
      </c>
      <c r="L4892" s="6">
        <v>0.13</v>
      </c>
      <c r="M4892" s="6">
        <v>233.87</v>
      </c>
      <c r="N4892" s="6">
        <v>1565.13</v>
      </c>
      <c r="O4892" s="6">
        <v>439.8</v>
      </c>
      <c r="P4892" t="s">
        <v>31</v>
      </c>
      <c r="Q4892" t="s">
        <v>32</v>
      </c>
      <c r="R4892" t="s">
        <v>33</v>
      </c>
      <c r="S4892" t="s">
        <v>45</v>
      </c>
      <c r="T4892" t="s">
        <v>46</v>
      </c>
      <c r="U4892" s="13">
        <f t="shared" si="304"/>
        <v>2024</v>
      </c>
      <c r="V4892" s="13">
        <f t="shared" si="305"/>
        <v>4</v>
      </c>
      <c r="W4892" s="20" t="str">
        <f t="shared" si="306"/>
        <v>April</v>
      </c>
      <c r="X4892">
        <v>0.28100000000000003</v>
      </c>
      <c r="Y4892" s="6">
        <f t="shared" si="307"/>
        <v>1331.26</v>
      </c>
      <c r="Z4892" cm="1">
        <f t="array" aca="1" ref="Z4892" ca="1">IF(roud(N4892,2)=ROUND(Z4892,2),"ok","error")</f>
        <v>0</v>
      </c>
    </row>
    <row r="4893" spans="1:26" x14ac:dyDescent="0.3">
      <c r="A4893" t="s">
        <v>6619</v>
      </c>
      <c r="B4893" s="4">
        <v>45405</v>
      </c>
      <c r="C4893" t="s">
        <v>2569</v>
      </c>
      <c r="D4893" t="s">
        <v>2570</v>
      </c>
      <c r="E4893" t="s">
        <v>121</v>
      </c>
      <c r="F4893" t="s">
        <v>122</v>
      </c>
      <c r="G4893" t="s">
        <v>61</v>
      </c>
      <c r="H4893" t="s">
        <v>123</v>
      </c>
      <c r="I4893" s="6">
        <v>4</v>
      </c>
      <c r="J4893" s="6">
        <v>24999</v>
      </c>
      <c r="K4893" s="6">
        <v>99996</v>
      </c>
      <c r="L4893" s="6">
        <v>0.13</v>
      </c>
      <c r="M4893" s="6">
        <v>12999.48</v>
      </c>
      <c r="N4893" s="6">
        <v>86996.52</v>
      </c>
      <c r="O4893" s="6">
        <v>10526.58</v>
      </c>
      <c r="P4893" t="s">
        <v>31</v>
      </c>
      <c r="Q4893" t="s">
        <v>32</v>
      </c>
      <c r="R4893" t="s">
        <v>33</v>
      </c>
      <c r="S4893" t="s">
        <v>54</v>
      </c>
      <c r="T4893" t="s">
        <v>35</v>
      </c>
      <c r="U4893" s="13">
        <f t="shared" si="304"/>
        <v>2024</v>
      </c>
      <c r="V4893" s="13">
        <f t="shared" si="305"/>
        <v>4</v>
      </c>
      <c r="W4893" s="20" t="str">
        <f t="shared" si="306"/>
        <v>April</v>
      </c>
      <c r="X4893">
        <v>0.121</v>
      </c>
      <c r="Y4893" s="6">
        <f t="shared" si="307"/>
        <v>73997.039999999994</v>
      </c>
      <c r="Z4893" cm="1">
        <f t="array" aca="1" ref="Z4893" ca="1">IF(roud(N4893,2)=ROUND(Z4893,2),"ok","error")</f>
        <v>0</v>
      </c>
    </row>
    <row r="4894" spans="1:26" x14ac:dyDescent="0.3">
      <c r="A4894" t="s">
        <v>6620</v>
      </c>
      <c r="B4894" s="4">
        <v>45879</v>
      </c>
      <c r="C4894" t="s">
        <v>2981</v>
      </c>
      <c r="D4894" t="s">
        <v>2982</v>
      </c>
      <c r="E4894" t="s">
        <v>40</v>
      </c>
      <c r="F4894" t="s">
        <v>41</v>
      </c>
      <c r="G4894" t="s">
        <v>29</v>
      </c>
      <c r="H4894" t="s">
        <v>30</v>
      </c>
      <c r="I4894" s="6">
        <v>1</v>
      </c>
      <c r="J4894" s="6">
        <v>1199</v>
      </c>
      <c r="K4894" s="6">
        <v>1199</v>
      </c>
      <c r="L4894" s="6">
        <v>0.18</v>
      </c>
      <c r="M4894" s="6">
        <v>215.82</v>
      </c>
      <c r="N4894" s="6">
        <v>983.18</v>
      </c>
      <c r="O4894" s="6">
        <v>261.52999999999997</v>
      </c>
      <c r="P4894" t="s">
        <v>144</v>
      </c>
      <c r="Q4894" t="s">
        <v>145</v>
      </c>
      <c r="R4894" t="s">
        <v>65</v>
      </c>
      <c r="S4894" t="s">
        <v>45</v>
      </c>
      <c r="T4894" t="s">
        <v>35</v>
      </c>
      <c r="U4894" s="13">
        <f t="shared" si="304"/>
        <v>2025</v>
      </c>
      <c r="V4894" s="13">
        <f t="shared" si="305"/>
        <v>8</v>
      </c>
      <c r="W4894" s="20" t="str">
        <f t="shared" si="306"/>
        <v>August</v>
      </c>
      <c r="X4894">
        <v>0.26600000000000001</v>
      </c>
      <c r="Y4894" s="6">
        <f t="shared" si="307"/>
        <v>767.36</v>
      </c>
      <c r="Z4894" cm="1">
        <f t="array" aca="1" ref="Z4894" ca="1">IF(roud(N4894,2)=ROUND(Z4894,2),"ok","error")</f>
        <v>0</v>
      </c>
    </row>
    <row r="4895" spans="1:26" x14ac:dyDescent="0.3">
      <c r="A4895" t="s">
        <v>6621</v>
      </c>
      <c r="B4895" s="4">
        <v>45977</v>
      </c>
      <c r="C4895" t="s">
        <v>624</v>
      </c>
      <c r="D4895" t="s">
        <v>625</v>
      </c>
      <c r="E4895" t="s">
        <v>127</v>
      </c>
      <c r="F4895" t="s">
        <v>128</v>
      </c>
      <c r="G4895" t="s">
        <v>52</v>
      </c>
      <c r="H4895" t="s">
        <v>129</v>
      </c>
      <c r="I4895" s="6">
        <v>1</v>
      </c>
      <c r="J4895" s="6">
        <v>1299</v>
      </c>
      <c r="K4895" s="6">
        <v>1299</v>
      </c>
      <c r="L4895" s="6">
        <v>0.28000000000000003</v>
      </c>
      <c r="M4895" s="6">
        <v>363.72</v>
      </c>
      <c r="N4895" s="6">
        <v>935.28</v>
      </c>
      <c r="O4895" s="6">
        <v>145.9</v>
      </c>
      <c r="P4895" t="s">
        <v>191</v>
      </c>
      <c r="Q4895" t="s">
        <v>187</v>
      </c>
      <c r="R4895" t="s">
        <v>160</v>
      </c>
      <c r="S4895" t="s">
        <v>34</v>
      </c>
      <c r="T4895" t="s">
        <v>35</v>
      </c>
      <c r="U4895" s="13">
        <f t="shared" si="304"/>
        <v>2025</v>
      </c>
      <c r="V4895" s="13">
        <f t="shared" si="305"/>
        <v>11</v>
      </c>
      <c r="W4895" s="20" t="str">
        <f t="shared" si="306"/>
        <v>November</v>
      </c>
      <c r="X4895">
        <v>0.156</v>
      </c>
      <c r="Y4895" s="6">
        <f t="shared" si="307"/>
        <v>571.55999999999995</v>
      </c>
      <c r="Z4895" cm="1">
        <f t="array" aca="1" ref="Z4895" ca="1">IF(roud(N4895,2)=ROUND(Z4895,2),"ok","error")</f>
        <v>0</v>
      </c>
    </row>
    <row r="4896" spans="1:26" x14ac:dyDescent="0.3">
      <c r="A4896" t="s">
        <v>6622</v>
      </c>
      <c r="B4896" s="4">
        <v>45797</v>
      </c>
      <c r="C4896" t="s">
        <v>2627</v>
      </c>
      <c r="D4896" t="s">
        <v>2628</v>
      </c>
      <c r="E4896" t="s">
        <v>27</v>
      </c>
      <c r="F4896" t="s">
        <v>28</v>
      </c>
      <c r="G4896" t="s">
        <v>29</v>
      </c>
      <c r="H4896" t="s">
        <v>30</v>
      </c>
      <c r="I4896" s="6">
        <v>2</v>
      </c>
      <c r="J4896" s="6">
        <v>1999</v>
      </c>
      <c r="K4896" s="6">
        <v>3998</v>
      </c>
      <c r="L4896" s="6">
        <v>0.18</v>
      </c>
      <c r="M4896" s="6">
        <v>719.64</v>
      </c>
      <c r="N4896" s="6">
        <v>3278.36</v>
      </c>
      <c r="O4896" s="6">
        <v>872.04</v>
      </c>
      <c r="P4896" t="s">
        <v>105</v>
      </c>
      <c r="Q4896" t="s">
        <v>106</v>
      </c>
      <c r="R4896" t="s">
        <v>44</v>
      </c>
      <c r="S4896" t="s">
        <v>45</v>
      </c>
      <c r="T4896" t="s">
        <v>55</v>
      </c>
      <c r="U4896" s="13">
        <f t="shared" si="304"/>
        <v>2025</v>
      </c>
      <c r="V4896" s="13">
        <f t="shared" si="305"/>
        <v>5</v>
      </c>
      <c r="W4896" s="20" t="str">
        <f t="shared" si="306"/>
        <v>May</v>
      </c>
      <c r="X4896">
        <v>0.26600000000000001</v>
      </c>
      <c r="Y4896" s="6">
        <f t="shared" si="307"/>
        <v>2558.7199999999998</v>
      </c>
      <c r="Z4896" cm="1">
        <f t="array" aca="1" ref="Z4896" ca="1">IF(roud(N4896,2)=ROUND(Z4896,2),"ok","error")</f>
        <v>0</v>
      </c>
    </row>
    <row r="4897" spans="1:26" x14ac:dyDescent="0.3">
      <c r="A4897" t="s">
        <v>6623</v>
      </c>
      <c r="B4897" s="4">
        <v>45444</v>
      </c>
      <c r="C4897" t="s">
        <v>1522</v>
      </c>
      <c r="D4897" t="s">
        <v>1523</v>
      </c>
      <c r="E4897" t="s">
        <v>27</v>
      </c>
      <c r="F4897" t="s">
        <v>28</v>
      </c>
      <c r="G4897" t="s">
        <v>29</v>
      </c>
      <c r="H4897" t="s">
        <v>30</v>
      </c>
      <c r="I4897" s="6">
        <v>2</v>
      </c>
      <c r="J4897" s="6">
        <v>1999</v>
      </c>
      <c r="K4897" s="6">
        <v>3998</v>
      </c>
      <c r="L4897" s="6">
        <v>0.18</v>
      </c>
      <c r="M4897" s="6">
        <v>719.64</v>
      </c>
      <c r="N4897" s="6">
        <v>3278.36</v>
      </c>
      <c r="O4897" s="6">
        <v>872.04</v>
      </c>
      <c r="P4897" t="s">
        <v>82</v>
      </c>
      <c r="Q4897" t="s">
        <v>82</v>
      </c>
      <c r="R4897" t="s">
        <v>65</v>
      </c>
      <c r="S4897" t="s">
        <v>45</v>
      </c>
      <c r="T4897" t="s">
        <v>55</v>
      </c>
      <c r="U4897" s="13">
        <f t="shared" si="304"/>
        <v>2024</v>
      </c>
      <c r="V4897" s="13">
        <f t="shared" si="305"/>
        <v>6</v>
      </c>
      <c r="W4897" s="20" t="str">
        <f t="shared" si="306"/>
        <v>June</v>
      </c>
      <c r="X4897">
        <v>0.26600000000000001</v>
      </c>
      <c r="Y4897" s="6">
        <f t="shared" si="307"/>
        <v>2558.7199999999998</v>
      </c>
      <c r="Z4897" cm="1">
        <f t="array" aca="1" ref="Z4897" ca="1">IF(roud(N4897,2)=ROUND(Z4897,2),"ok","error")</f>
        <v>0</v>
      </c>
    </row>
    <row r="4898" spans="1:26" x14ac:dyDescent="0.3">
      <c r="A4898" t="s">
        <v>6624</v>
      </c>
      <c r="B4898" s="4">
        <v>45384</v>
      </c>
      <c r="C4898" t="s">
        <v>3544</v>
      </c>
      <c r="D4898" t="s">
        <v>3545</v>
      </c>
      <c r="E4898" t="s">
        <v>198</v>
      </c>
      <c r="F4898" t="s">
        <v>199</v>
      </c>
      <c r="G4898" t="s">
        <v>61</v>
      </c>
      <c r="H4898" t="s">
        <v>71</v>
      </c>
      <c r="I4898" s="6">
        <v>1</v>
      </c>
      <c r="J4898" s="6">
        <v>899</v>
      </c>
      <c r="K4898" s="6">
        <v>899</v>
      </c>
      <c r="L4898" s="6">
        <v>0.23</v>
      </c>
      <c r="M4898" s="6">
        <v>206.77</v>
      </c>
      <c r="N4898" s="6">
        <v>692.23</v>
      </c>
      <c r="O4898" s="6">
        <v>62.99</v>
      </c>
      <c r="P4898" t="s">
        <v>82</v>
      </c>
      <c r="Q4898" t="s">
        <v>82</v>
      </c>
      <c r="R4898" t="s">
        <v>65</v>
      </c>
      <c r="S4898" t="s">
        <v>45</v>
      </c>
      <c r="T4898" t="s">
        <v>35</v>
      </c>
      <c r="U4898" s="13">
        <f t="shared" si="304"/>
        <v>2024</v>
      </c>
      <c r="V4898" s="13">
        <f t="shared" si="305"/>
        <v>4</v>
      </c>
      <c r="W4898" s="20" t="str">
        <f t="shared" si="306"/>
        <v>April</v>
      </c>
      <c r="X4898">
        <v>9.0999999999999998E-2</v>
      </c>
      <c r="Y4898" s="6">
        <f t="shared" si="307"/>
        <v>485.46</v>
      </c>
      <c r="Z4898" cm="1">
        <f t="array" aca="1" ref="Z4898" ca="1">IF(roud(N4898,2)=ROUND(Z4898,2),"ok","error")</f>
        <v>0</v>
      </c>
    </row>
    <row r="4899" spans="1:26" x14ac:dyDescent="0.3">
      <c r="A4899" t="s">
        <v>6625</v>
      </c>
      <c r="B4899" s="4">
        <v>45815</v>
      </c>
      <c r="C4899" t="s">
        <v>2621</v>
      </c>
      <c r="D4899" t="s">
        <v>2622</v>
      </c>
      <c r="E4899" t="s">
        <v>198</v>
      </c>
      <c r="F4899" t="s">
        <v>199</v>
      </c>
      <c r="G4899" t="s">
        <v>61</v>
      </c>
      <c r="H4899" t="s">
        <v>71</v>
      </c>
      <c r="I4899" s="6">
        <v>3</v>
      </c>
      <c r="J4899" s="6">
        <v>899</v>
      </c>
      <c r="K4899" s="6">
        <v>2697</v>
      </c>
      <c r="L4899" s="6">
        <v>0.08</v>
      </c>
      <c r="M4899" s="6">
        <v>215.76</v>
      </c>
      <c r="N4899" s="6">
        <v>2481.2399999999998</v>
      </c>
      <c r="O4899" s="6">
        <v>337.45</v>
      </c>
      <c r="P4899" t="s">
        <v>191</v>
      </c>
      <c r="Q4899" t="s">
        <v>187</v>
      </c>
      <c r="R4899" t="s">
        <v>160</v>
      </c>
      <c r="S4899" t="s">
        <v>45</v>
      </c>
      <c r="T4899" t="s">
        <v>55</v>
      </c>
      <c r="U4899" s="13">
        <f t="shared" si="304"/>
        <v>2025</v>
      </c>
      <c r="V4899" s="13">
        <f t="shared" si="305"/>
        <v>6</v>
      </c>
      <c r="W4899" s="20" t="str">
        <f t="shared" si="306"/>
        <v>June</v>
      </c>
      <c r="X4899">
        <v>0.13600000000000001</v>
      </c>
      <c r="Y4899" s="6">
        <f t="shared" si="307"/>
        <v>2265.48</v>
      </c>
      <c r="Z4899" cm="1">
        <f t="array" aca="1" ref="Z4899" ca="1">IF(roud(N4899,2)=ROUND(Z4899,2),"ok","error")</f>
        <v>0</v>
      </c>
    </row>
    <row r="4900" spans="1:26" x14ac:dyDescent="0.3">
      <c r="A4900" t="s">
        <v>6626</v>
      </c>
      <c r="B4900" s="4">
        <v>45368</v>
      </c>
      <c r="C4900" t="s">
        <v>1687</v>
      </c>
      <c r="D4900" t="s">
        <v>1688</v>
      </c>
      <c r="E4900" t="s">
        <v>69</v>
      </c>
      <c r="F4900" t="s">
        <v>70</v>
      </c>
      <c r="G4900" t="s">
        <v>61</v>
      </c>
      <c r="H4900" t="s">
        <v>71</v>
      </c>
      <c r="I4900" s="6">
        <v>3</v>
      </c>
      <c r="J4900" s="6">
        <v>1299</v>
      </c>
      <c r="K4900" s="6">
        <v>3897</v>
      </c>
      <c r="L4900" s="6">
        <v>0.03</v>
      </c>
      <c r="M4900" s="6">
        <v>116.91</v>
      </c>
      <c r="N4900" s="6">
        <v>3780.09</v>
      </c>
      <c r="O4900" s="6">
        <v>570.79</v>
      </c>
      <c r="P4900" t="s">
        <v>158</v>
      </c>
      <c r="Q4900" t="s">
        <v>159</v>
      </c>
      <c r="R4900" t="s">
        <v>160</v>
      </c>
      <c r="S4900" t="s">
        <v>45</v>
      </c>
      <c r="T4900" t="s">
        <v>35</v>
      </c>
      <c r="U4900" s="13">
        <f t="shared" si="304"/>
        <v>2024</v>
      </c>
      <c r="V4900" s="13">
        <f t="shared" si="305"/>
        <v>3</v>
      </c>
      <c r="W4900" s="20" t="str">
        <f t="shared" si="306"/>
        <v>March</v>
      </c>
      <c r="X4900">
        <v>0.151</v>
      </c>
      <c r="Y4900" s="6">
        <f t="shared" si="307"/>
        <v>3663.18</v>
      </c>
      <c r="Z4900" cm="1">
        <f t="array" aca="1" ref="Z4900" ca="1">IF(roud(N4900,2)=ROUND(Z4900,2),"ok","error")</f>
        <v>0</v>
      </c>
    </row>
    <row r="4901" spans="1:26" x14ac:dyDescent="0.3">
      <c r="A4901" t="s">
        <v>6627</v>
      </c>
      <c r="B4901" s="4">
        <v>45395</v>
      </c>
      <c r="C4901" t="s">
        <v>395</v>
      </c>
      <c r="D4901" t="s">
        <v>396</v>
      </c>
      <c r="E4901" t="s">
        <v>80</v>
      </c>
      <c r="F4901" t="s">
        <v>81</v>
      </c>
      <c r="G4901" t="s">
        <v>52</v>
      </c>
      <c r="H4901" t="s">
        <v>53</v>
      </c>
      <c r="I4901" s="6">
        <v>3</v>
      </c>
      <c r="J4901" s="6">
        <v>3499</v>
      </c>
      <c r="K4901" s="6">
        <v>10497</v>
      </c>
      <c r="L4901" s="6">
        <v>0.13</v>
      </c>
      <c r="M4901" s="6">
        <v>1364.61</v>
      </c>
      <c r="N4901" s="6">
        <v>9132.39</v>
      </c>
      <c r="O4901" s="6">
        <v>1835.61</v>
      </c>
      <c r="P4901" t="s">
        <v>186</v>
      </c>
      <c r="Q4901" t="s">
        <v>187</v>
      </c>
      <c r="R4901" t="s">
        <v>160</v>
      </c>
      <c r="S4901" t="s">
        <v>45</v>
      </c>
      <c r="T4901" t="s">
        <v>55</v>
      </c>
      <c r="U4901" s="13">
        <f t="shared" si="304"/>
        <v>2024</v>
      </c>
      <c r="V4901" s="13">
        <f t="shared" si="305"/>
        <v>4</v>
      </c>
      <c r="W4901" s="20" t="str">
        <f t="shared" si="306"/>
        <v>April</v>
      </c>
      <c r="X4901">
        <v>0.20100000000000001</v>
      </c>
      <c r="Y4901" s="6">
        <f t="shared" si="307"/>
        <v>7767.78</v>
      </c>
      <c r="Z4901" cm="1">
        <f t="array" aca="1" ref="Z4901" ca="1">IF(roud(N4901,2)=ROUND(Z4901,2),"ok","error")</f>
        <v>0</v>
      </c>
    </row>
    <row r="4902" spans="1:26" x14ac:dyDescent="0.3">
      <c r="A4902" t="s">
        <v>6628</v>
      </c>
      <c r="B4902" s="4">
        <v>45554</v>
      </c>
      <c r="C4902" t="s">
        <v>773</v>
      </c>
      <c r="D4902" t="s">
        <v>774</v>
      </c>
      <c r="E4902" t="s">
        <v>75</v>
      </c>
      <c r="F4902" t="s">
        <v>76</v>
      </c>
      <c r="G4902" t="s">
        <v>61</v>
      </c>
      <c r="H4902" t="s">
        <v>71</v>
      </c>
      <c r="I4902" s="6">
        <v>3</v>
      </c>
      <c r="J4902" s="6">
        <v>1499</v>
      </c>
      <c r="K4902" s="6">
        <v>4497</v>
      </c>
      <c r="L4902" s="6">
        <v>0.23</v>
      </c>
      <c r="M4902" s="6">
        <v>1034.31</v>
      </c>
      <c r="N4902" s="6">
        <v>3462.69</v>
      </c>
      <c r="O4902" s="6">
        <v>315.10000000000002</v>
      </c>
      <c r="P4902" t="s">
        <v>31</v>
      </c>
      <c r="Q4902" t="s">
        <v>32</v>
      </c>
      <c r="R4902" t="s">
        <v>33</v>
      </c>
      <c r="S4902" t="s">
        <v>107</v>
      </c>
      <c r="T4902" t="s">
        <v>35</v>
      </c>
      <c r="U4902" s="13">
        <f t="shared" si="304"/>
        <v>2024</v>
      </c>
      <c r="V4902" s="13">
        <f t="shared" si="305"/>
        <v>9</v>
      </c>
      <c r="W4902" s="20" t="str">
        <f t="shared" si="306"/>
        <v>September</v>
      </c>
      <c r="X4902">
        <v>9.0999999999999998E-2</v>
      </c>
      <c r="Y4902" s="6">
        <f t="shared" si="307"/>
        <v>2428.38</v>
      </c>
      <c r="Z4902" cm="1">
        <f t="array" aca="1" ref="Z4902" ca="1">IF(roud(N4902,2)=ROUND(Z4902,2),"ok","error")</f>
        <v>0</v>
      </c>
    </row>
    <row r="4903" spans="1:26" x14ac:dyDescent="0.3">
      <c r="A4903" t="s">
        <v>6629</v>
      </c>
      <c r="B4903" s="4">
        <v>45951</v>
      </c>
      <c r="C4903" t="s">
        <v>1679</v>
      </c>
      <c r="D4903" t="s">
        <v>1680</v>
      </c>
      <c r="E4903" t="s">
        <v>492</v>
      </c>
      <c r="F4903" t="s">
        <v>493</v>
      </c>
      <c r="G4903" t="s">
        <v>214</v>
      </c>
      <c r="H4903" t="s">
        <v>494</v>
      </c>
      <c r="I4903" s="6">
        <v>4</v>
      </c>
      <c r="J4903" s="6">
        <v>1499</v>
      </c>
      <c r="K4903" s="6">
        <v>5996</v>
      </c>
      <c r="L4903" s="6">
        <v>0.13</v>
      </c>
      <c r="M4903" s="6">
        <v>779.48</v>
      </c>
      <c r="N4903" s="6">
        <v>5216.5200000000004</v>
      </c>
      <c r="O4903" s="6">
        <v>1778.83</v>
      </c>
      <c r="P4903" t="s">
        <v>186</v>
      </c>
      <c r="Q4903" t="s">
        <v>187</v>
      </c>
      <c r="R4903" t="s">
        <v>160</v>
      </c>
      <c r="S4903" t="s">
        <v>45</v>
      </c>
      <c r="T4903" t="s">
        <v>35</v>
      </c>
      <c r="U4903" s="13">
        <f t="shared" si="304"/>
        <v>2025</v>
      </c>
      <c r="V4903" s="13">
        <f t="shared" si="305"/>
        <v>10</v>
      </c>
      <c r="W4903" s="20" t="str">
        <f t="shared" si="306"/>
        <v>October</v>
      </c>
      <c r="X4903">
        <v>0.34100000000000003</v>
      </c>
      <c r="Y4903" s="6">
        <f t="shared" si="307"/>
        <v>4437.04</v>
      </c>
      <c r="Z4903" cm="1">
        <f t="array" aca="1" ref="Z4903" ca="1">IF(roud(N4903,2)=ROUND(Z4903,2),"ok","error")</f>
        <v>0</v>
      </c>
    </row>
    <row r="4904" spans="1:26" x14ac:dyDescent="0.3">
      <c r="A4904" t="s">
        <v>6630</v>
      </c>
      <c r="B4904" s="4">
        <v>45528</v>
      </c>
      <c r="C4904" t="s">
        <v>2715</v>
      </c>
      <c r="D4904" t="s">
        <v>2716</v>
      </c>
      <c r="E4904" t="s">
        <v>127</v>
      </c>
      <c r="F4904" t="s">
        <v>128</v>
      </c>
      <c r="G4904" t="s">
        <v>52</v>
      </c>
      <c r="H4904" t="s">
        <v>129</v>
      </c>
      <c r="I4904" s="6">
        <v>3</v>
      </c>
      <c r="J4904" s="6">
        <v>1299</v>
      </c>
      <c r="K4904" s="6">
        <v>3897</v>
      </c>
      <c r="L4904" s="6">
        <v>0.18</v>
      </c>
      <c r="M4904" s="6">
        <v>701.46</v>
      </c>
      <c r="N4904" s="6">
        <v>3195.54</v>
      </c>
      <c r="O4904" s="6">
        <v>594.37</v>
      </c>
      <c r="P4904" t="s">
        <v>31</v>
      </c>
      <c r="Q4904" t="s">
        <v>32</v>
      </c>
      <c r="R4904" t="s">
        <v>33</v>
      </c>
      <c r="S4904" t="s">
        <v>54</v>
      </c>
      <c r="T4904" t="s">
        <v>35</v>
      </c>
      <c r="U4904" s="13">
        <f t="shared" si="304"/>
        <v>2024</v>
      </c>
      <c r="V4904" s="13">
        <f t="shared" si="305"/>
        <v>8</v>
      </c>
      <c r="W4904" s="20" t="str">
        <f t="shared" si="306"/>
        <v>August</v>
      </c>
      <c r="X4904">
        <v>0.186</v>
      </c>
      <c r="Y4904" s="6">
        <f t="shared" si="307"/>
        <v>2494.08</v>
      </c>
      <c r="Z4904" cm="1">
        <f t="array" aca="1" ref="Z4904" ca="1">IF(roud(N4904,2)=ROUND(Z4904,2),"ok","error")</f>
        <v>0</v>
      </c>
    </row>
    <row r="4905" spans="1:26" x14ac:dyDescent="0.3">
      <c r="A4905" t="s">
        <v>6631</v>
      </c>
      <c r="B4905" s="4">
        <v>45759</v>
      </c>
      <c r="C4905" t="s">
        <v>3580</v>
      </c>
      <c r="D4905" t="s">
        <v>3581</v>
      </c>
      <c r="E4905" t="s">
        <v>284</v>
      </c>
      <c r="F4905" t="s">
        <v>285</v>
      </c>
      <c r="G4905" t="s">
        <v>52</v>
      </c>
      <c r="H4905" t="s">
        <v>129</v>
      </c>
      <c r="I4905" s="6">
        <v>1</v>
      </c>
      <c r="J4905" s="6">
        <v>999</v>
      </c>
      <c r="K4905" s="6">
        <v>999</v>
      </c>
      <c r="L4905" s="6">
        <v>0.18</v>
      </c>
      <c r="M4905" s="6">
        <v>179.82</v>
      </c>
      <c r="N4905" s="6">
        <v>819.18</v>
      </c>
      <c r="O4905" s="6">
        <v>152.37</v>
      </c>
      <c r="P4905" t="s">
        <v>63</v>
      </c>
      <c r="Q4905" t="s">
        <v>64</v>
      </c>
      <c r="R4905" t="s">
        <v>65</v>
      </c>
      <c r="S4905" t="s">
        <v>45</v>
      </c>
      <c r="T4905" t="s">
        <v>55</v>
      </c>
      <c r="U4905" s="13">
        <f t="shared" si="304"/>
        <v>2025</v>
      </c>
      <c r="V4905" s="13">
        <f t="shared" si="305"/>
        <v>4</v>
      </c>
      <c r="W4905" s="20" t="str">
        <f t="shared" si="306"/>
        <v>April</v>
      </c>
      <c r="X4905">
        <v>0.186</v>
      </c>
      <c r="Y4905" s="6">
        <f t="shared" si="307"/>
        <v>639.36</v>
      </c>
      <c r="Z4905" cm="1">
        <f t="array" aca="1" ref="Z4905" ca="1">IF(roud(N4905,2)=ROUND(Z4905,2),"ok","error")</f>
        <v>0</v>
      </c>
    </row>
    <row r="4906" spans="1:26" x14ac:dyDescent="0.3">
      <c r="A4906" t="s">
        <v>6632</v>
      </c>
      <c r="B4906" s="4">
        <v>45595</v>
      </c>
      <c r="C4906" t="s">
        <v>2723</v>
      </c>
      <c r="D4906" t="s">
        <v>2724</v>
      </c>
      <c r="E4906" t="s">
        <v>273</v>
      </c>
      <c r="F4906" t="s">
        <v>274</v>
      </c>
      <c r="G4906" t="s">
        <v>29</v>
      </c>
      <c r="H4906" t="s">
        <v>88</v>
      </c>
      <c r="I4906" s="6">
        <v>2</v>
      </c>
      <c r="J4906" s="6">
        <v>2499</v>
      </c>
      <c r="K4906" s="6">
        <v>4998</v>
      </c>
      <c r="L4906" s="6">
        <v>0.08</v>
      </c>
      <c r="M4906" s="6">
        <v>399.84</v>
      </c>
      <c r="N4906" s="6">
        <v>4598.16</v>
      </c>
      <c r="O4906" s="6">
        <v>1361.06</v>
      </c>
      <c r="P4906" t="s">
        <v>42</v>
      </c>
      <c r="Q4906" t="s">
        <v>43</v>
      </c>
      <c r="R4906" t="s">
        <v>44</v>
      </c>
      <c r="S4906" t="s">
        <v>107</v>
      </c>
      <c r="T4906" t="s">
        <v>55</v>
      </c>
      <c r="U4906" s="13">
        <f t="shared" si="304"/>
        <v>2024</v>
      </c>
      <c r="V4906" s="13">
        <f t="shared" si="305"/>
        <v>10</v>
      </c>
      <c r="W4906" s="20" t="str">
        <f t="shared" si="306"/>
        <v>October</v>
      </c>
      <c r="X4906">
        <v>0.29599999999999999</v>
      </c>
      <c r="Y4906" s="6">
        <f t="shared" si="307"/>
        <v>4198.32</v>
      </c>
      <c r="Z4906" cm="1">
        <f t="array" aca="1" ref="Z4906" ca="1">IF(roud(N4906,2)=ROUND(Z4906,2),"ok","error")</f>
        <v>0</v>
      </c>
    </row>
    <row r="4907" spans="1:26" x14ac:dyDescent="0.3">
      <c r="A4907" t="s">
        <v>6633</v>
      </c>
      <c r="B4907" s="4">
        <v>45562</v>
      </c>
      <c r="C4907" t="s">
        <v>2654</v>
      </c>
      <c r="D4907" t="s">
        <v>2655</v>
      </c>
      <c r="E4907" t="s">
        <v>273</v>
      </c>
      <c r="F4907" t="s">
        <v>274</v>
      </c>
      <c r="G4907" t="s">
        <v>29</v>
      </c>
      <c r="H4907" t="s">
        <v>88</v>
      </c>
      <c r="I4907" s="6">
        <v>1</v>
      </c>
      <c r="J4907" s="6">
        <v>2499</v>
      </c>
      <c r="K4907" s="6">
        <v>2499</v>
      </c>
      <c r="L4907" s="6">
        <v>0.13</v>
      </c>
      <c r="M4907" s="6">
        <v>324.87</v>
      </c>
      <c r="N4907" s="6">
        <v>2174.13</v>
      </c>
      <c r="O4907" s="6">
        <v>610.92999999999995</v>
      </c>
      <c r="P4907" t="s">
        <v>105</v>
      </c>
      <c r="Q4907" t="s">
        <v>106</v>
      </c>
      <c r="R4907" t="s">
        <v>44</v>
      </c>
      <c r="S4907" t="s">
        <v>54</v>
      </c>
      <c r="T4907" t="s">
        <v>35</v>
      </c>
      <c r="U4907" s="13">
        <f t="shared" si="304"/>
        <v>2024</v>
      </c>
      <c r="V4907" s="13">
        <f t="shared" si="305"/>
        <v>9</v>
      </c>
      <c r="W4907" s="20" t="str">
        <f t="shared" si="306"/>
        <v>September</v>
      </c>
      <c r="X4907">
        <v>0.28100000000000003</v>
      </c>
      <c r="Y4907" s="6">
        <f t="shared" si="307"/>
        <v>1849.26</v>
      </c>
      <c r="Z4907" cm="1">
        <f t="array" aca="1" ref="Z4907" ca="1">IF(roud(N4907,2)=ROUND(Z4907,2),"ok","error")</f>
        <v>0</v>
      </c>
    </row>
    <row r="4908" spans="1:26" x14ac:dyDescent="0.3">
      <c r="A4908" t="s">
        <v>6634</v>
      </c>
      <c r="B4908" s="4">
        <v>45767</v>
      </c>
      <c r="C4908" t="s">
        <v>2460</v>
      </c>
      <c r="D4908" t="s">
        <v>2461</v>
      </c>
      <c r="E4908" t="s">
        <v>212</v>
      </c>
      <c r="F4908" t="s">
        <v>213</v>
      </c>
      <c r="G4908" t="s">
        <v>214</v>
      </c>
      <c r="H4908" t="s">
        <v>215</v>
      </c>
      <c r="I4908" s="6">
        <v>1</v>
      </c>
      <c r="J4908" s="6">
        <v>599</v>
      </c>
      <c r="K4908" s="6">
        <v>599</v>
      </c>
      <c r="L4908" s="6">
        <v>0.13</v>
      </c>
      <c r="M4908" s="6">
        <v>77.87</v>
      </c>
      <c r="N4908" s="6">
        <v>521.13</v>
      </c>
      <c r="O4908" s="6">
        <v>177.71</v>
      </c>
      <c r="P4908" t="s">
        <v>186</v>
      </c>
      <c r="Q4908" t="s">
        <v>187</v>
      </c>
      <c r="R4908" t="s">
        <v>160</v>
      </c>
      <c r="S4908" t="s">
        <v>98</v>
      </c>
      <c r="T4908" t="s">
        <v>55</v>
      </c>
      <c r="U4908" s="13">
        <f t="shared" si="304"/>
        <v>2025</v>
      </c>
      <c r="V4908" s="13">
        <f t="shared" si="305"/>
        <v>4</v>
      </c>
      <c r="W4908" s="20" t="str">
        <f t="shared" si="306"/>
        <v>April</v>
      </c>
      <c r="X4908">
        <v>0.34100000000000003</v>
      </c>
      <c r="Y4908" s="6">
        <f t="shared" si="307"/>
        <v>443.26</v>
      </c>
      <c r="Z4908" cm="1">
        <f t="array" aca="1" ref="Z4908" ca="1">IF(roud(N4908,2)=ROUND(Z4908,2),"ok","error")</f>
        <v>0</v>
      </c>
    </row>
    <row r="4909" spans="1:26" x14ac:dyDescent="0.3">
      <c r="A4909" t="s">
        <v>6635</v>
      </c>
      <c r="B4909" s="4">
        <v>45343</v>
      </c>
      <c r="C4909" t="s">
        <v>1256</v>
      </c>
      <c r="D4909" t="s">
        <v>1257</v>
      </c>
      <c r="E4909" t="s">
        <v>198</v>
      </c>
      <c r="F4909" t="s">
        <v>199</v>
      </c>
      <c r="G4909" t="s">
        <v>61</v>
      </c>
      <c r="H4909" t="s">
        <v>71</v>
      </c>
      <c r="I4909" s="6">
        <v>2</v>
      </c>
      <c r="J4909" s="6">
        <v>899</v>
      </c>
      <c r="K4909" s="6">
        <v>1798</v>
      </c>
      <c r="L4909" s="6">
        <v>0.18</v>
      </c>
      <c r="M4909" s="6">
        <v>323.64</v>
      </c>
      <c r="N4909" s="6">
        <v>1474.36</v>
      </c>
      <c r="O4909" s="6">
        <v>156.28</v>
      </c>
      <c r="P4909" t="s">
        <v>63</v>
      </c>
      <c r="Q4909" t="s">
        <v>64</v>
      </c>
      <c r="R4909" t="s">
        <v>65</v>
      </c>
      <c r="S4909" t="s">
        <v>34</v>
      </c>
      <c r="T4909" t="s">
        <v>55</v>
      </c>
      <c r="U4909" s="13">
        <f t="shared" si="304"/>
        <v>2024</v>
      </c>
      <c r="V4909" s="13">
        <f t="shared" si="305"/>
        <v>2</v>
      </c>
      <c r="W4909" s="20" t="str">
        <f t="shared" si="306"/>
        <v>February</v>
      </c>
      <c r="X4909">
        <v>0.106</v>
      </c>
      <c r="Y4909" s="6">
        <f t="shared" si="307"/>
        <v>1150.72</v>
      </c>
      <c r="Z4909" cm="1">
        <f t="array" aca="1" ref="Z4909" ca="1">IF(roud(N4909,2)=ROUND(Z4909,2),"ok","error")</f>
        <v>0</v>
      </c>
    </row>
    <row r="4910" spans="1:26" x14ac:dyDescent="0.3">
      <c r="A4910" t="s">
        <v>6636</v>
      </c>
      <c r="B4910" s="4">
        <v>45394</v>
      </c>
      <c r="C4910" t="s">
        <v>2290</v>
      </c>
      <c r="D4910" t="s">
        <v>2291</v>
      </c>
      <c r="E4910" t="s">
        <v>50</v>
      </c>
      <c r="F4910" t="s">
        <v>51</v>
      </c>
      <c r="G4910" t="s">
        <v>52</v>
      </c>
      <c r="H4910" t="s">
        <v>53</v>
      </c>
      <c r="I4910" s="6">
        <v>1</v>
      </c>
      <c r="J4910" s="6">
        <v>2999</v>
      </c>
      <c r="K4910" s="6">
        <v>2999</v>
      </c>
      <c r="L4910" s="6">
        <v>0.08</v>
      </c>
      <c r="M4910" s="6">
        <v>239.92</v>
      </c>
      <c r="N4910" s="6">
        <v>2759.08</v>
      </c>
      <c r="O4910" s="6">
        <v>595.96</v>
      </c>
      <c r="P4910" t="s">
        <v>191</v>
      </c>
      <c r="Q4910" t="s">
        <v>187</v>
      </c>
      <c r="R4910" t="s">
        <v>160</v>
      </c>
      <c r="S4910" t="s">
        <v>98</v>
      </c>
      <c r="T4910" t="s">
        <v>35</v>
      </c>
      <c r="U4910" s="13">
        <f t="shared" si="304"/>
        <v>2024</v>
      </c>
      <c r="V4910" s="13">
        <f t="shared" si="305"/>
        <v>4</v>
      </c>
      <c r="W4910" s="20" t="str">
        <f t="shared" si="306"/>
        <v>April</v>
      </c>
      <c r="X4910">
        <v>0.216</v>
      </c>
      <c r="Y4910" s="6">
        <f t="shared" si="307"/>
        <v>2519.16</v>
      </c>
      <c r="Z4910" cm="1">
        <f t="array" aca="1" ref="Z4910" ca="1">IF(roud(N4910,2)=ROUND(Z4910,2),"ok","error")</f>
        <v>0</v>
      </c>
    </row>
    <row r="4911" spans="1:26" x14ac:dyDescent="0.3">
      <c r="A4911" t="s">
        <v>6637</v>
      </c>
      <c r="B4911" s="4">
        <v>45470</v>
      </c>
      <c r="C4911" t="s">
        <v>2391</v>
      </c>
      <c r="D4911" t="s">
        <v>2392</v>
      </c>
      <c r="E4911" t="s">
        <v>50</v>
      </c>
      <c r="F4911" t="s">
        <v>51</v>
      </c>
      <c r="G4911" t="s">
        <v>52</v>
      </c>
      <c r="H4911" t="s">
        <v>53</v>
      </c>
      <c r="I4911" s="6">
        <v>3</v>
      </c>
      <c r="J4911" s="6">
        <v>2999</v>
      </c>
      <c r="K4911" s="6">
        <v>8997</v>
      </c>
      <c r="L4911" s="6">
        <v>0.13</v>
      </c>
      <c r="M4911" s="6">
        <v>1169.6099999999999</v>
      </c>
      <c r="N4911" s="6">
        <v>7827.39</v>
      </c>
      <c r="O4911" s="6">
        <v>1573.31</v>
      </c>
      <c r="P4911" t="s">
        <v>82</v>
      </c>
      <c r="Q4911" t="s">
        <v>82</v>
      </c>
      <c r="R4911" t="s">
        <v>65</v>
      </c>
      <c r="S4911" t="s">
        <v>107</v>
      </c>
      <c r="T4911" t="s">
        <v>55</v>
      </c>
      <c r="U4911" s="13">
        <f t="shared" si="304"/>
        <v>2024</v>
      </c>
      <c r="V4911" s="13">
        <f t="shared" si="305"/>
        <v>6</v>
      </c>
      <c r="W4911" s="20" t="str">
        <f t="shared" si="306"/>
        <v>June</v>
      </c>
      <c r="X4911">
        <v>0.20100000000000001</v>
      </c>
      <c r="Y4911" s="6">
        <f t="shared" si="307"/>
        <v>6657.78</v>
      </c>
      <c r="Z4911" cm="1">
        <f t="array" aca="1" ref="Z4911" ca="1">IF(roud(N4911,2)=ROUND(Z4911,2),"ok","error")</f>
        <v>0</v>
      </c>
    </row>
    <row r="4912" spans="1:26" x14ac:dyDescent="0.3">
      <c r="A4912" t="s">
        <v>6638</v>
      </c>
      <c r="B4912" s="4">
        <v>45332</v>
      </c>
      <c r="C4912" t="s">
        <v>1955</v>
      </c>
      <c r="D4912" t="s">
        <v>1956</v>
      </c>
      <c r="E4912" t="s">
        <v>127</v>
      </c>
      <c r="F4912" t="s">
        <v>128</v>
      </c>
      <c r="G4912" t="s">
        <v>52</v>
      </c>
      <c r="H4912" t="s">
        <v>129</v>
      </c>
      <c r="I4912" s="6">
        <v>1</v>
      </c>
      <c r="J4912" s="6">
        <v>1299</v>
      </c>
      <c r="K4912" s="6">
        <v>1299</v>
      </c>
      <c r="L4912" s="6">
        <v>0.18</v>
      </c>
      <c r="M4912" s="6">
        <v>233.82</v>
      </c>
      <c r="N4912" s="6">
        <v>1065.18</v>
      </c>
      <c r="O4912" s="6">
        <v>198.12</v>
      </c>
      <c r="P4912" t="s">
        <v>42</v>
      </c>
      <c r="Q4912" t="s">
        <v>43</v>
      </c>
      <c r="R4912" t="s">
        <v>44</v>
      </c>
      <c r="S4912" t="s">
        <v>107</v>
      </c>
      <c r="T4912" t="s">
        <v>35</v>
      </c>
      <c r="U4912" s="13">
        <f t="shared" si="304"/>
        <v>2024</v>
      </c>
      <c r="V4912" s="13">
        <f t="shared" si="305"/>
        <v>2</v>
      </c>
      <c r="W4912" s="20" t="str">
        <f t="shared" si="306"/>
        <v>February</v>
      </c>
      <c r="X4912">
        <v>0.186</v>
      </c>
      <c r="Y4912" s="6">
        <f t="shared" si="307"/>
        <v>831.36</v>
      </c>
      <c r="Z4912" cm="1">
        <f t="array" aca="1" ref="Z4912" ca="1">IF(roud(N4912,2)=ROUND(Z4912,2),"ok","error")</f>
        <v>0</v>
      </c>
    </row>
    <row r="4913" spans="1:26" x14ac:dyDescent="0.3">
      <c r="A4913" t="s">
        <v>6639</v>
      </c>
      <c r="B4913" s="4">
        <v>45589</v>
      </c>
      <c r="C4913" t="s">
        <v>2928</v>
      </c>
      <c r="D4913" t="s">
        <v>2929</v>
      </c>
      <c r="E4913" t="s">
        <v>40</v>
      </c>
      <c r="F4913" t="s">
        <v>41</v>
      </c>
      <c r="G4913" t="s">
        <v>29</v>
      </c>
      <c r="H4913" t="s">
        <v>30</v>
      </c>
      <c r="I4913" s="6">
        <v>1</v>
      </c>
      <c r="J4913" s="6">
        <v>1199</v>
      </c>
      <c r="K4913" s="6">
        <v>1199</v>
      </c>
      <c r="L4913" s="6">
        <v>0.03</v>
      </c>
      <c r="M4913" s="6">
        <v>35.97</v>
      </c>
      <c r="N4913" s="6">
        <v>1163.03</v>
      </c>
      <c r="O4913" s="6">
        <v>361.7</v>
      </c>
      <c r="P4913" t="s">
        <v>191</v>
      </c>
      <c r="Q4913" t="s">
        <v>187</v>
      </c>
      <c r="R4913" t="s">
        <v>160</v>
      </c>
      <c r="S4913" t="s">
        <v>54</v>
      </c>
      <c r="T4913" t="s">
        <v>55</v>
      </c>
      <c r="U4913" s="13">
        <f t="shared" si="304"/>
        <v>2024</v>
      </c>
      <c r="V4913" s="13">
        <f t="shared" si="305"/>
        <v>10</v>
      </c>
      <c r="W4913" s="20" t="str">
        <f t="shared" si="306"/>
        <v>October</v>
      </c>
      <c r="X4913">
        <v>0.311</v>
      </c>
      <c r="Y4913" s="6">
        <f t="shared" si="307"/>
        <v>1127.06</v>
      </c>
      <c r="Z4913" cm="1">
        <f t="array" aca="1" ref="Z4913" ca="1">IF(roud(N4913,2)=ROUND(Z4913,2),"ok","error")</f>
        <v>0</v>
      </c>
    </row>
    <row r="4914" spans="1:26" x14ac:dyDescent="0.3">
      <c r="A4914" t="s">
        <v>6640</v>
      </c>
      <c r="B4914" s="4">
        <v>45660</v>
      </c>
      <c r="C4914" t="s">
        <v>2675</v>
      </c>
      <c r="D4914" t="s">
        <v>2676</v>
      </c>
      <c r="E4914" t="s">
        <v>302</v>
      </c>
      <c r="F4914" t="s">
        <v>303</v>
      </c>
      <c r="G4914" t="s">
        <v>29</v>
      </c>
      <c r="H4914" t="s">
        <v>304</v>
      </c>
      <c r="I4914" s="6">
        <v>2</v>
      </c>
      <c r="J4914" s="6">
        <v>1799</v>
      </c>
      <c r="K4914" s="6">
        <v>3598</v>
      </c>
      <c r="L4914" s="6">
        <v>0.18</v>
      </c>
      <c r="M4914" s="6">
        <v>647.64</v>
      </c>
      <c r="N4914" s="6">
        <v>2950.36</v>
      </c>
      <c r="O4914" s="6">
        <v>784.8</v>
      </c>
      <c r="P4914" t="s">
        <v>63</v>
      </c>
      <c r="Q4914" t="s">
        <v>64</v>
      </c>
      <c r="R4914" t="s">
        <v>65</v>
      </c>
      <c r="S4914" t="s">
        <v>107</v>
      </c>
      <c r="T4914" t="s">
        <v>55</v>
      </c>
      <c r="U4914" s="13">
        <f t="shared" si="304"/>
        <v>2025</v>
      </c>
      <c r="V4914" s="13">
        <f t="shared" si="305"/>
        <v>1</v>
      </c>
      <c r="W4914" s="20" t="str">
        <f t="shared" si="306"/>
        <v>January</v>
      </c>
      <c r="X4914">
        <v>0.26600000000000001</v>
      </c>
      <c r="Y4914" s="6">
        <f t="shared" si="307"/>
        <v>2302.7199999999998</v>
      </c>
      <c r="Z4914" cm="1">
        <f t="array" aca="1" ref="Z4914" ca="1">IF(roud(N4914,2)=ROUND(Z4914,2),"ok","error")</f>
        <v>0</v>
      </c>
    </row>
    <row r="4915" spans="1:26" x14ac:dyDescent="0.3">
      <c r="A4915" t="s">
        <v>6641</v>
      </c>
      <c r="B4915" s="4">
        <v>45985</v>
      </c>
      <c r="C4915" t="s">
        <v>3739</v>
      </c>
      <c r="D4915" t="s">
        <v>3740</v>
      </c>
      <c r="E4915" t="s">
        <v>50</v>
      </c>
      <c r="F4915" t="s">
        <v>51</v>
      </c>
      <c r="G4915" t="s">
        <v>52</v>
      </c>
      <c r="H4915" t="s">
        <v>53</v>
      </c>
      <c r="I4915" s="6">
        <v>2</v>
      </c>
      <c r="J4915" s="6">
        <v>2999</v>
      </c>
      <c r="K4915" s="6">
        <v>5998</v>
      </c>
      <c r="L4915" s="6">
        <v>0.23</v>
      </c>
      <c r="M4915" s="6">
        <v>1379.54</v>
      </c>
      <c r="N4915" s="6">
        <v>4618.46</v>
      </c>
      <c r="O4915" s="6">
        <v>789.76</v>
      </c>
      <c r="P4915" t="s">
        <v>105</v>
      </c>
      <c r="Q4915" t="s">
        <v>106</v>
      </c>
      <c r="R4915" t="s">
        <v>44</v>
      </c>
      <c r="S4915" t="s">
        <v>98</v>
      </c>
      <c r="T4915" t="s">
        <v>55</v>
      </c>
      <c r="U4915" s="13">
        <f t="shared" si="304"/>
        <v>2025</v>
      </c>
      <c r="V4915" s="13">
        <f t="shared" si="305"/>
        <v>11</v>
      </c>
      <c r="W4915" s="20" t="str">
        <f t="shared" si="306"/>
        <v>November</v>
      </c>
      <c r="X4915">
        <v>0.17100000000000001</v>
      </c>
      <c r="Y4915" s="6">
        <f t="shared" si="307"/>
        <v>3238.92</v>
      </c>
      <c r="Z4915" cm="1">
        <f t="array" aca="1" ref="Z4915" ca="1">IF(roud(N4915,2)=ROUND(Z4915,2),"ok","error")</f>
        <v>0</v>
      </c>
    </row>
    <row r="4916" spans="1:26" x14ac:dyDescent="0.3">
      <c r="A4916" t="s">
        <v>6642</v>
      </c>
      <c r="B4916" s="4">
        <v>45612</v>
      </c>
      <c r="C4916" t="s">
        <v>1036</v>
      </c>
      <c r="D4916" t="s">
        <v>1037</v>
      </c>
      <c r="E4916" t="s">
        <v>27</v>
      </c>
      <c r="F4916" t="s">
        <v>28</v>
      </c>
      <c r="G4916" t="s">
        <v>29</v>
      </c>
      <c r="H4916" t="s">
        <v>30</v>
      </c>
      <c r="I4916" s="6">
        <v>2</v>
      </c>
      <c r="J4916" s="6">
        <v>1999</v>
      </c>
      <c r="K4916" s="6">
        <v>3998</v>
      </c>
      <c r="L4916" s="6">
        <v>0.18</v>
      </c>
      <c r="M4916" s="6">
        <v>719.64</v>
      </c>
      <c r="N4916" s="6">
        <v>3278.36</v>
      </c>
      <c r="O4916" s="6">
        <v>872.04</v>
      </c>
      <c r="P4916" t="s">
        <v>191</v>
      </c>
      <c r="Q4916" t="s">
        <v>187</v>
      </c>
      <c r="R4916" t="s">
        <v>160</v>
      </c>
      <c r="S4916" t="s">
        <v>45</v>
      </c>
      <c r="T4916" t="s">
        <v>46</v>
      </c>
      <c r="U4916" s="13">
        <f t="shared" si="304"/>
        <v>2024</v>
      </c>
      <c r="V4916" s="13">
        <f t="shared" si="305"/>
        <v>11</v>
      </c>
      <c r="W4916" s="20" t="str">
        <f t="shared" si="306"/>
        <v>November</v>
      </c>
      <c r="X4916">
        <v>0.26600000000000001</v>
      </c>
      <c r="Y4916" s="6">
        <f t="shared" si="307"/>
        <v>2558.7199999999998</v>
      </c>
      <c r="Z4916" cm="1">
        <f t="array" aca="1" ref="Z4916" ca="1">IF(roud(N4916,2)=ROUND(Z4916,2),"ok","error")</f>
        <v>0</v>
      </c>
    </row>
    <row r="4917" spans="1:26" x14ac:dyDescent="0.3">
      <c r="A4917" t="s">
        <v>6643</v>
      </c>
      <c r="B4917" s="4">
        <v>45728</v>
      </c>
      <c r="C4917" t="s">
        <v>2907</v>
      </c>
      <c r="D4917" t="s">
        <v>2908</v>
      </c>
      <c r="E4917" t="s">
        <v>121</v>
      </c>
      <c r="F4917" t="s">
        <v>122</v>
      </c>
      <c r="G4917" t="s">
        <v>61</v>
      </c>
      <c r="H4917" t="s">
        <v>123</v>
      </c>
      <c r="I4917" s="6">
        <v>2</v>
      </c>
      <c r="J4917" s="6">
        <v>24999</v>
      </c>
      <c r="K4917" s="6">
        <v>49998</v>
      </c>
      <c r="L4917" s="6">
        <v>0.28000000000000003</v>
      </c>
      <c r="M4917" s="6">
        <v>13999.44</v>
      </c>
      <c r="N4917" s="6">
        <v>35998.559999999998</v>
      </c>
      <c r="O4917" s="6">
        <v>2735.89</v>
      </c>
      <c r="P4917" t="s">
        <v>186</v>
      </c>
      <c r="Q4917" t="s">
        <v>187</v>
      </c>
      <c r="R4917" t="s">
        <v>160</v>
      </c>
      <c r="S4917" t="s">
        <v>98</v>
      </c>
      <c r="T4917" t="s">
        <v>55</v>
      </c>
      <c r="U4917" s="13">
        <f t="shared" si="304"/>
        <v>2025</v>
      </c>
      <c r="V4917" s="13">
        <f t="shared" si="305"/>
        <v>3</v>
      </c>
      <c r="W4917" s="20" t="str">
        <f t="shared" si="306"/>
        <v>March</v>
      </c>
      <c r="X4917">
        <v>7.5999999999999998E-2</v>
      </c>
      <c r="Y4917" s="6">
        <f t="shared" si="307"/>
        <v>21999.119999999999</v>
      </c>
      <c r="Z4917" cm="1">
        <f t="array" aca="1" ref="Z4917" ca="1">IF(roud(N4917,2)=ROUND(Z4917,2),"ok","error")</f>
        <v>0</v>
      </c>
    </row>
    <row r="4918" spans="1:26" x14ac:dyDescent="0.3">
      <c r="A4918" t="s">
        <v>6644</v>
      </c>
      <c r="B4918" s="4">
        <v>45410</v>
      </c>
      <c r="C4918" t="s">
        <v>540</v>
      </c>
      <c r="D4918" t="s">
        <v>541</v>
      </c>
      <c r="E4918" t="s">
        <v>50</v>
      </c>
      <c r="F4918" t="s">
        <v>51</v>
      </c>
      <c r="G4918" t="s">
        <v>52</v>
      </c>
      <c r="H4918" t="s">
        <v>53</v>
      </c>
      <c r="I4918" s="6">
        <v>1</v>
      </c>
      <c r="J4918" s="6">
        <v>2999</v>
      </c>
      <c r="K4918" s="6">
        <v>2999</v>
      </c>
      <c r="L4918" s="6">
        <v>0.13</v>
      </c>
      <c r="M4918" s="6">
        <v>389.87</v>
      </c>
      <c r="N4918" s="6">
        <v>2609.13</v>
      </c>
      <c r="O4918" s="6">
        <v>524.44000000000005</v>
      </c>
      <c r="P4918" t="s">
        <v>63</v>
      </c>
      <c r="Q4918" t="s">
        <v>64</v>
      </c>
      <c r="R4918" t="s">
        <v>65</v>
      </c>
      <c r="S4918" t="s">
        <v>107</v>
      </c>
      <c r="T4918" t="s">
        <v>35</v>
      </c>
      <c r="U4918" s="13">
        <f t="shared" si="304"/>
        <v>2024</v>
      </c>
      <c r="V4918" s="13">
        <f t="shared" si="305"/>
        <v>4</v>
      </c>
      <c r="W4918" s="20" t="str">
        <f t="shared" si="306"/>
        <v>April</v>
      </c>
      <c r="X4918">
        <v>0.20100000000000001</v>
      </c>
      <c r="Y4918" s="6">
        <f t="shared" si="307"/>
        <v>2219.2600000000002</v>
      </c>
      <c r="Z4918" cm="1">
        <f t="array" aca="1" ref="Z4918" ca="1">IF(roud(N4918,2)=ROUND(Z4918,2),"ok","error")</f>
        <v>0</v>
      </c>
    </row>
    <row r="4919" spans="1:26" x14ac:dyDescent="0.3">
      <c r="A4919" t="s">
        <v>6645</v>
      </c>
      <c r="B4919" s="4">
        <v>45389</v>
      </c>
      <c r="C4919" t="s">
        <v>1538</v>
      </c>
      <c r="D4919" t="s">
        <v>1539</v>
      </c>
      <c r="E4919" t="s">
        <v>86</v>
      </c>
      <c r="F4919" t="s">
        <v>87</v>
      </c>
      <c r="G4919" t="s">
        <v>29</v>
      </c>
      <c r="H4919" t="s">
        <v>88</v>
      </c>
      <c r="I4919" s="6">
        <v>3</v>
      </c>
      <c r="J4919" s="6">
        <v>1299</v>
      </c>
      <c r="K4919" s="6">
        <v>3897</v>
      </c>
      <c r="L4919" s="6">
        <v>0.03</v>
      </c>
      <c r="M4919" s="6">
        <v>116.91</v>
      </c>
      <c r="N4919" s="6">
        <v>3780.09</v>
      </c>
      <c r="O4919" s="6">
        <v>1175.6099999999999</v>
      </c>
      <c r="P4919" t="s">
        <v>89</v>
      </c>
      <c r="Q4919" t="s">
        <v>90</v>
      </c>
      <c r="R4919" t="s">
        <v>65</v>
      </c>
      <c r="S4919" t="s">
        <v>45</v>
      </c>
      <c r="T4919" t="s">
        <v>35</v>
      </c>
      <c r="U4919" s="13">
        <f t="shared" si="304"/>
        <v>2024</v>
      </c>
      <c r="V4919" s="13">
        <f t="shared" si="305"/>
        <v>4</v>
      </c>
      <c r="W4919" s="20" t="str">
        <f t="shared" si="306"/>
        <v>April</v>
      </c>
      <c r="X4919">
        <v>0.311</v>
      </c>
      <c r="Y4919" s="6">
        <f t="shared" si="307"/>
        <v>3663.18</v>
      </c>
      <c r="Z4919" cm="1">
        <f t="array" aca="1" ref="Z4919" ca="1">IF(roud(N4919,2)=ROUND(Z4919,2),"ok","error")</f>
        <v>0</v>
      </c>
    </row>
    <row r="4920" spans="1:26" x14ac:dyDescent="0.3">
      <c r="A4920" t="s">
        <v>6646</v>
      </c>
      <c r="B4920" s="4">
        <v>45338</v>
      </c>
      <c r="C4920" t="s">
        <v>1494</v>
      </c>
      <c r="D4920" t="s">
        <v>1495</v>
      </c>
      <c r="E4920" t="s">
        <v>121</v>
      </c>
      <c r="F4920" t="s">
        <v>122</v>
      </c>
      <c r="G4920" t="s">
        <v>61</v>
      </c>
      <c r="H4920" t="s">
        <v>123</v>
      </c>
      <c r="I4920" s="6">
        <v>1</v>
      </c>
      <c r="J4920" s="6">
        <v>24999</v>
      </c>
      <c r="K4920" s="6">
        <v>24999</v>
      </c>
      <c r="L4920" s="6">
        <v>0.18</v>
      </c>
      <c r="M4920" s="6">
        <v>4499.82</v>
      </c>
      <c r="N4920" s="6">
        <v>20499.18</v>
      </c>
      <c r="O4920" s="6">
        <v>2172.91</v>
      </c>
      <c r="P4920" t="s">
        <v>89</v>
      </c>
      <c r="Q4920" t="s">
        <v>90</v>
      </c>
      <c r="R4920" t="s">
        <v>65</v>
      </c>
      <c r="S4920" t="s">
        <v>45</v>
      </c>
      <c r="T4920" t="s">
        <v>35</v>
      </c>
      <c r="U4920" s="13">
        <f t="shared" si="304"/>
        <v>2024</v>
      </c>
      <c r="V4920" s="13">
        <f t="shared" si="305"/>
        <v>2</v>
      </c>
      <c r="W4920" s="20" t="str">
        <f t="shared" si="306"/>
        <v>February</v>
      </c>
      <c r="X4920">
        <v>0.106</v>
      </c>
      <c r="Y4920" s="6">
        <f t="shared" si="307"/>
        <v>15999.36</v>
      </c>
      <c r="Z4920" cm="1">
        <f t="array" aca="1" ref="Z4920" ca="1">IF(roud(N4920,2)=ROUND(Z4920,2),"ok","error")</f>
        <v>0</v>
      </c>
    </row>
    <row r="4921" spans="1:26" x14ac:dyDescent="0.3">
      <c r="A4921" t="s">
        <v>6647</v>
      </c>
      <c r="B4921" s="4">
        <v>45301</v>
      </c>
      <c r="C4921" t="s">
        <v>1593</v>
      </c>
      <c r="D4921" t="s">
        <v>1594</v>
      </c>
      <c r="E4921" t="s">
        <v>111</v>
      </c>
      <c r="F4921" t="s">
        <v>112</v>
      </c>
      <c r="G4921" t="s">
        <v>113</v>
      </c>
      <c r="H4921" t="s">
        <v>114</v>
      </c>
      <c r="I4921" s="6">
        <v>1</v>
      </c>
      <c r="J4921" s="6">
        <v>999</v>
      </c>
      <c r="K4921" s="6">
        <v>999</v>
      </c>
      <c r="L4921" s="6">
        <v>0.03</v>
      </c>
      <c r="M4921" s="6">
        <v>29.97</v>
      </c>
      <c r="N4921" s="6">
        <v>969.03</v>
      </c>
      <c r="O4921" s="6">
        <v>262.61</v>
      </c>
      <c r="P4921" t="s">
        <v>186</v>
      </c>
      <c r="Q4921" t="s">
        <v>187</v>
      </c>
      <c r="R4921" t="s">
        <v>160</v>
      </c>
      <c r="S4921" t="s">
        <v>107</v>
      </c>
      <c r="T4921" t="s">
        <v>55</v>
      </c>
      <c r="U4921" s="13">
        <f t="shared" si="304"/>
        <v>2024</v>
      </c>
      <c r="V4921" s="13">
        <f t="shared" si="305"/>
        <v>1</v>
      </c>
      <c r="W4921" s="20" t="str">
        <f t="shared" si="306"/>
        <v>January</v>
      </c>
      <c r="X4921">
        <v>0.27100000000000002</v>
      </c>
      <c r="Y4921" s="6">
        <f t="shared" si="307"/>
        <v>939.06</v>
      </c>
      <c r="Z4921" cm="1">
        <f t="array" aca="1" ref="Z4921" ca="1">IF(roud(N4921,2)=ROUND(Z4921,2),"ok","error")</f>
        <v>0</v>
      </c>
    </row>
    <row r="4922" spans="1:26" x14ac:dyDescent="0.3">
      <c r="A4922" t="s">
        <v>6648</v>
      </c>
      <c r="B4922" s="4">
        <v>45433</v>
      </c>
      <c r="C4922" t="s">
        <v>1886</v>
      </c>
      <c r="D4922" t="s">
        <v>1887</v>
      </c>
      <c r="E4922" t="s">
        <v>59</v>
      </c>
      <c r="F4922" t="s">
        <v>60</v>
      </c>
      <c r="G4922" t="s">
        <v>61</v>
      </c>
      <c r="H4922" t="s">
        <v>62</v>
      </c>
      <c r="I4922" s="6">
        <v>1</v>
      </c>
      <c r="J4922" s="6">
        <v>59999</v>
      </c>
      <c r="K4922" s="6">
        <v>59999</v>
      </c>
      <c r="L4922" s="6">
        <v>0.23</v>
      </c>
      <c r="M4922" s="6">
        <v>13799.77</v>
      </c>
      <c r="N4922" s="6">
        <v>46199.23</v>
      </c>
      <c r="O4922" s="6">
        <v>4204.13</v>
      </c>
      <c r="P4922" t="s">
        <v>170</v>
      </c>
      <c r="Q4922" t="s">
        <v>171</v>
      </c>
      <c r="R4922" t="s">
        <v>44</v>
      </c>
      <c r="S4922" t="s">
        <v>107</v>
      </c>
      <c r="T4922" t="s">
        <v>55</v>
      </c>
      <c r="U4922" s="13">
        <f t="shared" si="304"/>
        <v>2024</v>
      </c>
      <c r="V4922" s="13">
        <f t="shared" si="305"/>
        <v>5</v>
      </c>
      <c r="W4922" s="20" t="str">
        <f t="shared" si="306"/>
        <v>May</v>
      </c>
      <c r="X4922">
        <v>9.0999999999999998E-2</v>
      </c>
      <c r="Y4922" s="6">
        <f t="shared" si="307"/>
        <v>32399.46</v>
      </c>
      <c r="Z4922" cm="1">
        <f t="array" aca="1" ref="Z4922" ca="1">IF(roud(N4922,2)=ROUND(Z4922,2),"ok","error")</f>
        <v>0</v>
      </c>
    </row>
    <row r="4923" spans="1:26" x14ac:dyDescent="0.3">
      <c r="A4923" t="s">
        <v>6649</v>
      </c>
      <c r="B4923" s="4">
        <v>45971</v>
      </c>
      <c r="C4923" t="s">
        <v>1494</v>
      </c>
      <c r="D4923" t="s">
        <v>1495</v>
      </c>
      <c r="E4923" t="s">
        <v>59</v>
      </c>
      <c r="F4923" t="s">
        <v>60</v>
      </c>
      <c r="G4923" t="s">
        <v>61</v>
      </c>
      <c r="H4923" t="s">
        <v>62</v>
      </c>
      <c r="I4923" s="6">
        <v>1</v>
      </c>
      <c r="J4923" s="6">
        <v>59999</v>
      </c>
      <c r="K4923" s="6">
        <v>59999</v>
      </c>
      <c r="L4923" s="6">
        <v>0.13</v>
      </c>
      <c r="M4923" s="6">
        <v>7799.87</v>
      </c>
      <c r="N4923" s="6">
        <v>52199.13</v>
      </c>
      <c r="O4923" s="6">
        <v>6316.09</v>
      </c>
      <c r="P4923" t="s">
        <v>105</v>
      </c>
      <c r="Q4923" t="s">
        <v>106</v>
      </c>
      <c r="R4923" t="s">
        <v>44</v>
      </c>
      <c r="S4923" t="s">
        <v>107</v>
      </c>
      <c r="T4923" t="s">
        <v>55</v>
      </c>
      <c r="U4923" s="13">
        <f t="shared" si="304"/>
        <v>2025</v>
      </c>
      <c r="V4923" s="13">
        <f t="shared" si="305"/>
        <v>11</v>
      </c>
      <c r="W4923" s="20" t="str">
        <f t="shared" si="306"/>
        <v>November</v>
      </c>
      <c r="X4923">
        <v>0.121</v>
      </c>
      <c r="Y4923" s="6">
        <f t="shared" si="307"/>
        <v>44399.26</v>
      </c>
      <c r="Z4923" cm="1">
        <f t="array" aca="1" ref="Z4923" ca="1">IF(roud(N4923,2)=ROUND(Z4923,2),"ok","error")</f>
        <v>0</v>
      </c>
    </row>
    <row r="4924" spans="1:26" x14ac:dyDescent="0.3">
      <c r="A4924" t="s">
        <v>6650</v>
      </c>
      <c r="B4924" s="4">
        <v>45954</v>
      </c>
      <c r="C4924" t="s">
        <v>1714</v>
      </c>
      <c r="D4924" t="s">
        <v>1715</v>
      </c>
      <c r="E4924" t="s">
        <v>133</v>
      </c>
      <c r="F4924" t="s">
        <v>134</v>
      </c>
      <c r="G4924" t="s">
        <v>61</v>
      </c>
      <c r="H4924" t="s">
        <v>123</v>
      </c>
      <c r="I4924" s="6">
        <v>3</v>
      </c>
      <c r="J4924" s="6">
        <v>2999</v>
      </c>
      <c r="K4924" s="6">
        <v>8997</v>
      </c>
      <c r="L4924" s="6">
        <v>0.08</v>
      </c>
      <c r="M4924" s="6">
        <v>719.76</v>
      </c>
      <c r="N4924" s="6">
        <v>8277.24</v>
      </c>
      <c r="O4924" s="6">
        <v>1125.7</v>
      </c>
      <c r="P4924" t="s">
        <v>158</v>
      </c>
      <c r="Q4924" t="s">
        <v>159</v>
      </c>
      <c r="R4924" t="s">
        <v>160</v>
      </c>
      <c r="S4924" t="s">
        <v>45</v>
      </c>
      <c r="T4924" t="s">
        <v>35</v>
      </c>
      <c r="U4924" s="13">
        <f t="shared" si="304"/>
        <v>2025</v>
      </c>
      <c r="V4924" s="13">
        <f t="shared" si="305"/>
        <v>10</v>
      </c>
      <c r="W4924" s="20" t="str">
        <f t="shared" si="306"/>
        <v>October</v>
      </c>
      <c r="X4924">
        <v>0.13600000000000001</v>
      </c>
      <c r="Y4924" s="6">
        <f t="shared" si="307"/>
        <v>7557.48</v>
      </c>
      <c r="Z4924" cm="1">
        <f t="array" aca="1" ref="Z4924" ca="1">IF(roud(N4924,2)=ROUND(Z4924,2),"ok","error")</f>
        <v>0</v>
      </c>
    </row>
    <row r="4925" spans="1:26" x14ac:dyDescent="0.3">
      <c r="A4925" t="s">
        <v>6651</v>
      </c>
      <c r="B4925" s="4">
        <v>45466</v>
      </c>
      <c r="C4925" t="s">
        <v>3412</v>
      </c>
      <c r="D4925" t="s">
        <v>3413</v>
      </c>
      <c r="E4925" t="s">
        <v>111</v>
      </c>
      <c r="F4925" t="s">
        <v>112</v>
      </c>
      <c r="G4925" t="s">
        <v>113</v>
      </c>
      <c r="H4925" t="s">
        <v>114</v>
      </c>
      <c r="I4925" s="6">
        <v>1</v>
      </c>
      <c r="J4925" s="6">
        <v>999</v>
      </c>
      <c r="K4925" s="6">
        <v>999</v>
      </c>
      <c r="L4925" s="6">
        <v>0.08</v>
      </c>
      <c r="M4925" s="6">
        <v>79.92</v>
      </c>
      <c r="N4925" s="6">
        <v>919.08</v>
      </c>
      <c r="O4925" s="6">
        <v>235.28</v>
      </c>
      <c r="P4925" t="s">
        <v>105</v>
      </c>
      <c r="Q4925" t="s">
        <v>106</v>
      </c>
      <c r="R4925" t="s">
        <v>44</v>
      </c>
      <c r="S4925" t="s">
        <v>45</v>
      </c>
      <c r="T4925" t="s">
        <v>55</v>
      </c>
      <c r="U4925" s="13">
        <f t="shared" si="304"/>
        <v>2024</v>
      </c>
      <c r="V4925" s="13">
        <f t="shared" si="305"/>
        <v>6</v>
      </c>
      <c r="W4925" s="20" t="str">
        <f t="shared" si="306"/>
        <v>June</v>
      </c>
      <c r="X4925">
        <v>0.25600000000000001</v>
      </c>
      <c r="Y4925" s="6">
        <f t="shared" si="307"/>
        <v>839.16</v>
      </c>
      <c r="Z4925" cm="1">
        <f t="array" aca="1" ref="Z4925" ca="1">IF(roud(N4925,2)=ROUND(Z4925,2),"ok","error")</f>
        <v>0</v>
      </c>
    </row>
    <row r="4926" spans="1:26" x14ac:dyDescent="0.3">
      <c r="A4926" t="s">
        <v>6652</v>
      </c>
      <c r="B4926" s="4">
        <v>45628</v>
      </c>
      <c r="C4926" t="s">
        <v>1657</v>
      </c>
      <c r="D4926" t="s">
        <v>1658</v>
      </c>
      <c r="E4926" t="s">
        <v>80</v>
      </c>
      <c r="F4926" t="s">
        <v>81</v>
      </c>
      <c r="G4926" t="s">
        <v>52</v>
      </c>
      <c r="H4926" t="s">
        <v>53</v>
      </c>
      <c r="I4926" s="6">
        <v>1</v>
      </c>
      <c r="J4926" s="6">
        <v>3499</v>
      </c>
      <c r="K4926" s="6">
        <v>3499</v>
      </c>
      <c r="L4926" s="6">
        <v>0.08</v>
      </c>
      <c r="M4926" s="6">
        <v>279.92</v>
      </c>
      <c r="N4926" s="6">
        <v>3219.08</v>
      </c>
      <c r="O4926" s="6">
        <v>695.32</v>
      </c>
      <c r="P4926" t="s">
        <v>191</v>
      </c>
      <c r="Q4926" t="s">
        <v>187</v>
      </c>
      <c r="R4926" t="s">
        <v>160</v>
      </c>
      <c r="S4926" t="s">
        <v>98</v>
      </c>
      <c r="T4926" t="s">
        <v>55</v>
      </c>
      <c r="U4926" s="13">
        <f t="shared" si="304"/>
        <v>2024</v>
      </c>
      <c r="V4926" s="13">
        <f t="shared" si="305"/>
        <v>12</v>
      </c>
      <c r="W4926" s="20" t="str">
        <f t="shared" si="306"/>
        <v>December</v>
      </c>
      <c r="X4926">
        <v>0.216</v>
      </c>
      <c r="Y4926" s="6">
        <f t="shared" si="307"/>
        <v>2939.16</v>
      </c>
      <c r="Z4926" cm="1">
        <f t="array" aca="1" ref="Z4926" ca="1">IF(roud(N4926,2)=ROUND(Z4926,2),"ok","error")</f>
        <v>0</v>
      </c>
    </row>
    <row r="4927" spans="1:26" x14ac:dyDescent="0.3">
      <c r="A4927" t="s">
        <v>6653</v>
      </c>
      <c r="B4927" s="4">
        <v>45658</v>
      </c>
      <c r="C4927" t="s">
        <v>2966</v>
      </c>
      <c r="D4927" t="s">
        <v>2967</v>
      </c>
      <c r="E4927" t="s">
        <v>80</v>
      </c>
      <c r="F4927" t="s">
        <v>81</v>
      </c>
      <c r="G4927" t="s">
        <v>52</v>
      </c>
      <c r="H4927" t="s">
        <v>53</v>
      </c>
      <c r="I4927" s="6">
        <v>1</v>
      </c>
      <c r="J4927" s="6">
        <v>3499</v>
      </c>
      <c r="K4927" s="6">
        <v>3499</v>
      </c>
      <c r="L4927" s="6">
        <v>0.23</v>
      </c>
      <c r="M4927" s="6">
        <v>804.77</v>
      </c>
      <c r="N4927" s="6">
        <v>2694.23</v>
      </c>
      <c r="O4927" s="6">
        <v>460.71</v>
      </c>
      <c r="P4927" t="s">
        <v>170</v>
      </c>
      <c r="Q4927" t="s">
        <v>171</v>
      </c>
      <c r="R4927" t="s">
        <v>44</v>
      </c>
      <c r="S4927" t="s">
        <v>98</v>
      </c>
      <c r="T4927" t="s">
        <v>46</v>
      </c>
      <c r="U4927" s="13">
        <f t="shared" si="304"/>
        <v>2025</v>
      </c>
      <c r="V4927" s="13">
        <f t="shared" si="305"/>
        <v>1</v>
      </c>
      <c r="W4927" s="20" t="str">
        <f t="shared" si="306"/>
        <v>January</v>
      </c>
      <c r="X4927">
        <v>0.17100000000000001</v>
      </c>
      <c r="Y4927" s="6">
        <f t="shared" si="307"/>
        <v>1889.46</v>
      </c>
      <c r="Z4927" cm="1">
        <f t="array" aca="1" ref="Z4927" ca="1">IF(roud(N4927,2)=ROUND(Z4927,2),"ok","error")</f>
        <v>0</v>
      </c>
    </row>
    <row r="4928" spans="1:26" x14ac:dyDescent="0.3">
      <c r="A4928" t="s">
        <v>6654</v>
      </c>
      <c r="B4928" s="4">
        <v>45740</v>
      </c>
      <c r="C4928" t="s">
        <v>1387</v>
      </c>
      <c r="D4928" t="s">
        <v>1388</v>
      </c>
      <c r="E4928" t="s">
        <v>127</v>
      </c>
      <c r="F4928" t="s">
        <v>128</v>
      </c>
      <c r="G4928" t="s">
        <v>52</v>
      </c>
      <c r="H4928" t="s">
        <v>129</v>
      </c>
      <c r="I4928" s="6">
        <v>4</v>
      </c>
      <c r="J4928" s="6">
        <v>1299</v>
      </c>
      <c r="K4928" s="6">
        <v>5196</v>
      </c>
      <c r="L4928" s="6">
        <v>0.18</v>
      </c>
      <c r="M4928" s="6">
        <v>935.28</v>
      </c>
      <c r="N4928" s="6">
        <v>4260.72</v>
      </c>
      <c r="O4928" s="6">
        <v>792.49</v>
      </c>
      <c r="P4928" t="s">
        <v>144</v>
      </c>
      <c r="Q4928" t="s">
        <v>145</v>
      </c>
      <c r="R4928" t="s">
        <v>65</v>
      </c>
      <c r="S4928" t="s">
        <v>107</v>
      </c>
      <c r="T4928" t="s">
        <v>35</v>
      </c>
      <c r="U4928" s="13">
        <f t="shared" si="304"/>
        <v>2025</v>
      </c>
      <c r="V4928" s="13">
        <f t="shared" si="305"/>
        <v>3</v>
      </c>
      <c r="W4928" s="20" t="str">
        <f t="shared" si="306"/>
        <v>March</v>
      </c>
      <c r="X4928">
        <v>0.186</v>
      </c>
      <c r="Y4928" s="6">
        <f t="shared" si="307"/>
        <v>3325.44</v>
      </c>
      <c r="Z4928" cm="1">
        <f t="array" aca="1" ref="Z4928" ca="1">IF(roud(N4928,2)=ROUND(Z4928,2),"ok","error")</f>
        <v>0</v>
      </c>
    </row>
    <row r="4929" spans="1:26" x14ac:dyDescent="0.3">
      <c r="A4929" t="s">
        <v>6655</v>
      </c>
      <c r="B4929" s="4">
        <v>45928</v>
      </c>
      <c r="C4929" t="s">
        <v>1046</v>
      </c>
      <c r="D4929" t="s">
        <v>1047</v>
      </c>
      <c r="E4929" t="s">
        <v>284</v>
      </c>
      <c r="F4929" t="s">
        <v>285</v>
      </c>
      <c r="G4929" t="s">
        <v>52</v>
      </c>
      <c r="H4929" t="s">
        <v>129</v>
      </c>
      <c r="I4929" s="6">
        <v>1</v>
      </c>
      <c r="J4929" s="6">
        <v>999</v>
      </c>
      <c r="K4929" s="6">
        <v>999</v>
      </c>
      <c r="L4929" s="6">
        <v>0.23</v>
      </c>
      <c r="M4929" s="6">
        <v>229.77</v>
      </c>
      <c r="N4929" s="6">
        <v>769.23</v>
      </c>
      <c r="O4929" s="6">
        <v>131.54</v>
      </c>
      <c r="P4929" t="s">
        <v>63</v>
      </c>
      <c r="Q4929" t="s">
        <v>64</v>
      </c>
      <c r="R4929" t="s">
        <v>65</v>
      </c>
      <c r="S4929" t="s">
        <v>45</v>
      </c>
      <c r="T4929" t="s">
        <v>35</v>
      </c>
      <c r="U4929" s="13">
        <f t="shared" si="304"/>
        <v>2025</v>
      </c>
      <c r="V4929" s="13">
        <f t="shared" si="305"/>
        <v>9</v>
      </c>
      <c r="W4929" s="20" t="str">
        <f t="shared" si="306"/>
        <v>September</v>
      </c>
      <c r="X4929">
        <v>0.17100000000000001</v>
      </c>
      <c r="Y4929" s="6">
        <f t="shared" si="307"/>
        <v>539.46</v>
      </c>
      <c r="Z4929" cm="1">
        <f t="array" aca="1" ref="Z4929" ca="1">IF(roud(N4929,2)=ROUND(Z4929,2),"ok","error")</f>
        <v>0</v>
      </c>
    </row>
    <row r="4930" spans="1:26" x14ac:dyDescent="0.3">
      <c r="A4930" t="s">
        <v>6656</v>
      </c>
      <c r="B4930" s="4">
        <v>45566</v>
      </c>
      <c r="C4930" t="s">
        <v>864</v>
      </c>
      <c r="D4930" t="s">
        <v>865</v>
      </c>
      <c r="E4930" t="s">
        <v>27</v>
      </c>
      <c r="F4930" t="s">
        <v>28</v>
      </c>
      <c r="G4930" t="s">
        <v>29</v>
      </c>
      <c r="H4930" t="s">
        <v>30</v>
      </c>
      <c r="I4930" s="6">
        <v>1</v>
      </c>
      <c r="J4930" s="6">
        <v>1999</v>
      </c>
      <c r="K4930" s="6">
        <v>1999</v>
      </c>
      <c r="L4930" s="6">
        <v>0.18</v>
      </c>
      <c r="M4930" s="6">
        <v>359.82</v>
      </c>
      <c r="N4930" s="6">
        <v>1639.18</v>
      </c>
      <c r="O4930" s="6">
        <v>436.02</v>
      </c>
      <c r="P4930" t="s">
        <v>191</v>
      </c>
      <c r="Q4930" t="s">
        <v>187</v>
      </c>
      <c r="R4930" t="s">
        <v>160</v>
      </c>
      <c r="S4930" t="s">
        <v>54</v>
      </c>
      <c r="T4930" t="s">
        <v>55</v>
      </c>
      <c r="U4930" s="13">
        <f t="shared" si="304"/>
        <v>2024</v>
      </c>
      <c r="V4930" s="13">
        <f t="shared" si="305"/>
        <v>10</v>
      </c>
      <c r="W4930" s="20" t="str">
        <f t="shared" si="306"/>
        <v>October</v>
      </c>
      <c r="X4930">
        <v>0.26600000000000001</v>
      </c>
      <c r="Y4930" s="6">
        <f t="shared" si="307"/>
        <v>1279.3599999999999</v>
      </c>
      <c r="Z4930" cm="1">
        <f t="array" aca="1" ref="Z4930" ca="1">IF(roud(N4930,2)=ROUND(Z4930,2),"ok","error")</f>
        <v>0</v>
      </c>
    </row>
    <row r="4931" spans="1:26" x14ac:dyDescent="0.3">
      <c r="A4931" t="s">
        <v>6657</v>
      </c>
      <c r="B4931" s="4">
        <v>45387</v>
      </c>
      <c r="C4931" t="s">
        <v>1105</v>
      </c>
      <c r="D4931" t="s">
        <v>1106</v>
      </c>
      <c r="E4931" t="s">
        <v>356</v>
      </c>
      <c r="F4931" t="s">
        <v>357</v>
      </c>
      <c r="G4931" t="s">
        <v>214</v>
      </c>
      <c r="H4931" t="s">
        <v>260</v>
      </c>
      <c r="I4931" s="6">
        <v>1</v>
      </c>
      <c r="J4931" s="6">
        <v>699</v>
      </c>
      <c r="K4931" s="6">
        <v>699</v>
      </c>
      <c r="L4931" s="6">
        <v>0.13</v>
      </c>
      <c r="M4931" s="6">
        <v>90.87</v>
      </c>
      <c r="N4931" s="6">
        <v>608.13</v>
      </c>
      <c r="O4931" s="6">
        <v>207.37</v>
      </c>
      <c r="P4931" t="s">
        <v>144</v>
      </c>
      <c r="Q4931" t="s">
        <v>145</v>
      </c>
      <c r="R4931" t="s">
        <v>65</v>
      </c>
      <c r="S4931" t="s">
        <v>107</v>
      </c>
      <c r="T4931" t="s">
        <v>35</v>
      </c>
      <c r="U4931" s="13">
        <f t="shared" ref="U4931:U4994" si="308">YEAR(B4931)</f>
        <v>2024</v>
      </c>
      <c r="V4931" s="13">
        <f t="shared" ref="V4931:V4994" si="309">MONTH(B4931)</f>
        <v>4</v>
      </c>
      <c r="W4931" s="20" t="str">
        <f t="shared" ref="W4931:W4994" si="310">TEXT(B4931,"mmmm")</f>
        <v>April</v>
      </c>
      <c r="X4931">
        <v>0.34100000000000003</v>
      </c>
      <c r="Y4931" s="6">
        <f t="shared" ref="Y4931:Y4994" si="311">ROUND(N4931-(M4931),2)</f>
        <v>517.26</v>
      </c>
      <c r="Z4931" cm="1">
        <f t="array" aca="1" ref="Z4931" ca="1">IF(roud(N4931,2)=ROUND(Z4931,2),"ok","error")</f>
        <v>0</v>
      </c>
    </row>
    <row r="4932" spans="1:26" x14ac:dyDescent="0.3">
      <c r="A4932" t="s">
        <v>6658</v>
      </c>
      <c r="B4932" s="4">
        <v>45673</v>
      </c>
      <c r="C4932" t="s">
        <v>874</v>
      </c>
      <c r="D4932" t="s">
        <v>875</v>
      </c>
      <c r="E4932" t="s">
        <v>323</v>
      </c>
      <c r="F4932" t="s">
        <v>324</v>
      </c>
      <c r="G4932" t="s">
        <v>29</v>
      </c>
      <c r="H4932" t="s">
        <v>304</v>
      </c>
      <c r="I4932" s="6">
        <v>2</v>
      </c>
      <c r="J4932" s="6">
        <v>799</v>
      </c>
      <c r="K4932" s="6">
        <v>1598</v>
      </c>
      <c r="L4932" s="6">
        <v>0.03</v>
      </c>
      <c r="M4932" s="6">
        <v>47.94</v>
      </c>
      <c r="N4932" s="6">
        <v>1550.06</v>
      </c>
      <c r="O4932" s="6">
        <v>482.07</v>
      </c>
      <c r="P4932" t="s">
        <v>94</v>
      </c>
      <c r="Q4932" t="s">
        <v>64</v>
      </c>
      <c r="R4932" t="s">
        <v>65</v>
      </c>
      <c r="S4932" t="s">
        <v>45</v>
      </c>
      <c r="T4932" t="s">
        <v>35</v>
      </c>
      <c r="U4932" s="13">
        <f t="shared" si="308"/>
        <v>2025</v>
      </c>
      <c r="V4932" s="13">
        <f t="shared" si="309"/>
        <v>1</v>
      </c>
      <c r="W4932" s="20" t="str">
        <f t="shared" si="310"/>
        <v>January</v>
      </c>
      <c r="X4932">
        <v>0.311</v>
      </c>
      <c r="Y4932" s="6">
        <f t="shared" si="311"/>
        <v>1502.12</v>
      </c>
      <c r="Z4932" cm="1">
        <f t="array" aca="1" ref="Z4932" ca="1">IF(roud(N4932,2)=ROUND(Z4932,2),"ok","error")</f>
        <v>0</v>
      </c>
    </row>
    <row r="4933" spans="1:26" x14ac:dyDescent="0.3">
      <c r="A4933" t="s">
        <v>6659</v>
      </c>
      <c r="B4933" s="4">
        <v>45642</v>
      </c>
      <c r="C4933" t="s">
        <v>2307</v>
      </c>
      <c r="D4933" t="s">
        <v>2308</v>
      </c>
      <c r="E4933" t="s">
        <v>492</v>
      </c>
      <c r="F4933" t="s">
        <v>493</v>
      </c>
      <c r="G4933" t="s">
        <v>214</v>
      </c>
      <c r="H4933" t="s">
        <v>494</v>
      </c>
      <c r="I4933" s="6">
        <v>1</v>
      </c>
      <c r="J4933" s="6">
        <v>1499</v>
      </c>
      <c r="K4933" s="6">
        <v>1499</v>
      </c>
      <c r="L4933" s="6">
        <v>0.03</v>
      </c>
      <c r="M4933" s="6">
        <v>44.97</v>
      </c>
      <c r="N4933" s="6">
        <v>1454.03</v>
      </c>
      <c r="O4933" s="6">
        <v>539.45000000000005</v>
      </c>
      <c r="P4933" t="s">
        <v>144</v>
      </c>
      <c r="Q4933" t="s">
        <v>145</v>
      </c>
      <c r="R4933" t="s">
        <v>65</v>
      </c>
      <c r="S4933" t="s">
        <v>54</v>
      </c>
      <c r="T4933" t="s">
        <v>55</v>
      </c>
      <c r="U4933" s="13">
        <f t="shared" si="308"/>
        <v>2024</v>
      </c>
      <c r="V4933" s="13">
        <f t="shared" si="309"/>
        <v>12</v>
      </c>
      <c r="W4933" s="20" t="str">
        <f t="shared" si="310"/>
        <v>December</v>
      </c>
      <c r="X4933">
        <v>0.371</v>
      </c>
      <c r="Y4933" s="6">
        <f t="shared" si="311"/>
        <v>1409.06</v>
      </c>
      <c r="Z4933" cm="1">
        <f t="array" aca="1" ref="Z4933" ca="1">IF(roud(N4933,2)=ROUND(Z4933,2),"ok","error")</f>
        <v>0</v>
      </c>
    </row>
    <row r="4934" spans="1:26" x14ac:dyDescent="0.3">
      <c r="A4934" t="s">
        <v>6660</v>
      </c>
      <c r="B4934" s="4">
        <v>45479</v>
      </c>
      <c r="C4934" t="s">
        <v>3569</v>
      </c>
      <c r="D4934" t="s">
        <v>3570</v>
      </c>
      <c r="E4934" t="s">
        <v>258</v>
      </c>
      <c r="F4934" t="s">
        <v>259</v>
      </c>
      <c r="G4934" t="s">
        <v>214</v>
      </c>
      <c r="H4934" t="s">
        <v>260</v>
      </c>
      <c r="I4934" s="6">
        <v>2</v>
      </c>
      <c r="J4934" s="6">
        <v>399</v>
      </c>
      <c r="K4934" s="6">
        <v>798</v>
      </c>
      <c r="L4934" s="6">
        <v>0.18</v>
      </c>
      <c r="M4934" s="6">
        <v>143.63999999999999</v>
      </c>
      <c r="N4934" s="6">
        <v>654.36</v>
      </c>
      <c r="O4934" s="6">
        <v>213.32</v>
      </c>
      <c r="P4934" t="s">
        <v>105</v>
      </c>
      <c r="Q4934" t="s">
        <v>106</v>
      </c>
      <c r="R4934" t="s">
        <v>44</v>
      </c>
      <c r="S4934" t="s">
        <v>45</v>
      </c>
      <c r="T4934" t="s">
        <v>35</v>
      </c>
      <c r="U4934" s="13">
        <f t="shared" si="308"/>
        <v>2024</v>
      </c>
      <c r="V4934" s="13">
        <f t="shared" si="309"/>
        <v>7</v>
      </c>
      <c r="W4934" s="20" t="str">
        <f t="shared" si="310"/>
        <v>July</v>
      </c>
      <c r="X4934">
        <v>0.32600000000000001</v>
      </c>
      <c r="Y4934" s="6">
        <f t="shared" si="311"/>
        <v>510.72</v>
      </c>
      <c r="Z4934" cm="1">
        <f t="array" aca="1" ref="Z4934" ca="1">IF(roud(N4934,2)=ROUND(Z4934,2),"ok","error")</f>
        <v>0</v>
      </c>
    </row>
    <row r="4935" spans="1:26" x14ac:dyDescent="0.3">
      <c r="A4935" t="s">
        <v>6661</v>
      </c>
      <c r="B4935" s="4">
        <v>45408</v>
      </c>
      <c r="C4935" t="s">
        <v>1058</v>
      </c>
      <c r="D4935" t="s">
        <v>1059</v>
      </c>
      <c r="E4935" t="s">
        <v>356</v>
      </c>
      <c r="F4935" t="s">
        <v>357</v>
      </c>
      <c r="G4935" t="s">
        <v>214</v>
      </c>
      <c r="H4935" t="s">
        <v>260</v>
      </c>
      <c r="I4935" s="6">
        <v>1</v>
      </c>
      <c r="J4935" s="6">
        <v>699</v>
      </c>
      <c r="K4935" s="6">
        <v>699</v>
      </c>
      <c r="L4935" s="6">
        <v>0.18</v>
      </c>
      <c r="M4935" s="6">
        <v>125.82</v>
      </c>
      <c r="N4935" s="6">
        <v>573.17999999999995</v>
      </c>
      <c r="O4935" s="6">
        <v>186.86</v>
      </c>
      <c r="P4935" t="s">
        <v>63</v>
      </c>
      <c r="Q4935" t="s">
        <v>64</v>
      </c>
      <c r="R4935" t="s">
        <v>65</v>
      </c>
      <c r="S4935" t="s">
        <v>45</v>
      </c>
      <c r="T4935" t="s">
        <v>35</v>
      </c>
      <c r="U4935" s="13">
        <f t="shared" si="308"/>
        <v>2024</v>
      </c>
      <c r="V4935" s="13">
        <f t="shared" si="309"/>
        <v>4</v>
      </c>
      <c r="W4935" s="20" t="str">
        <f t="shared" si="310"/>
        <v>April</v>
      </c>
      <c r="X4935">
        <v>0.32600000000000001</v>
      </c>
      <c r="Y4935" s="6">
        <f t="shared" si="311"/>
        <v>447.36</v>
      </c>
      <c r="Z4935" cm="1">
        <f t="array" aca="1" ref="Z4935" ca="1">IF(roud(N4935,2)=ROUND(Z4935,2),"ok","error")</f>
        <v>0</v>
      </c>
    </row>
    <row r="4936" spans="1:26" x14ac:dyDescent="0.3">
      <c r="A4936" t="s">
        <v>6662</v>
      </c>
      <c r="B4936" s="4">
        <v>45702</v>
      </c>
      <c r="C4936" t="s">
        <v>1407</v>
      </c>
      <c r="D4936" t="s">
        <v>1408</v>
      </c>
      <c r="E4936" t="s">
        <v>59</v>
      </c>
      <c r="F4936" t="s">
        <v>60</v>
      </c>
      <c r="G4936" t="s">
        <v>61</v>
      </c>
      <c r="H4936" t="s">
        <v>62</v>
      </c>
      <c r="I4936" s="6">
        <v>1</v>
      </c>
      <c r="J4936" s="6">
        <v>59999</v>
      </c>
      <c r="K4936" s="6">
        <v>59999</v>
      </c>
      <c r="L4936" s="6">
        <v>0.08</v>
      </c>
      <c r="M4936" s="6">
        <v>4799.92</v>
      </c>
      <c r="N4936" s="6">
        <v>55199.08</v>
      </c>
      <c r="O4936" s="6">
        <v>7507.07</v>
      </c>
      <c r="P4936" t="s">
        <v>158</v>
      </c>
      <c r="Q4936" t="s">
        <v>159</v>
      </c>
      <c r="R4936" t="s">
        <v>160</v>
      </c>
      <c r="S4936" t="s">
        <v>54</v>
      </c>
      <c r="T4936" t="s">
        <v>35</v>
      </c>
      <c r="U4936" s="13">
        <f t="shared" si="308"/>
        <v>2025</v>
      </c>
      <c r="V4936" s="13">
        <f t="shared" si="309"/>
        <v>2</v>
      </c>
      <c r="W4936" s="20" t="str">
        <f t="shared" si="310"/>
        <v>February</v>
      </c>
      <c r="X4936">
        <v>0.13600000000000001</v>
      </c>
      <c r="Y4936" s="6">
        <f t="shared" si="311"/>
        <v>50399.16</v>
      </c>
      <c r="Z4936" cm="1">
        <f t="array" aca="1" ref="Z4936" ca="1">IF(roud(N4936,2)=ROUND(Z4936,2),"ok","error")</f>
        <v>0</v>
      </c>
    </row>
    <row r="4937" spans="1:26" x14ac:dyDescent="0.3">
      <c r="A4937" t="s">
        <v>6663</v>
      </c>
      <c r="B4937" s="4">
        <v>45701</v>
      </c>
      <c r="C4937" t="s">
        <v>6664</v>
      </c>
      <c r="D4937" t="s">
        <v>6665</v>
      </c>
      <c r="E4937" t="s">
        <v>356</v>
      </c>
      <c r="F4937" t="s">
        <v>357</v>
      </c>
      <c r="G4937" t="s">
        <v>214</v>
      </c>
      <c r="H4937" t="s">
        <v>260</v>
      </c>
      <c r="I4937" s="6">
        <v>1</v>
      </c>
      <c r="J4937" s="6">
        <v>699</v>
      </c>
      <c r="K4937" s="6">
        <v>699</v>
      </c>
      <c r="L4937" s="6">
        <v>0.18</v>
      </c>
      <c r="M4937" s="6">
        <v>125.82</v>
      </c>
      <c r="N4937" s="6">
        <v>573.17999999999995</v>
      </c>
      <c r="O4937" s="6">
        <v>186.86</v>
      </c>
      <c r="P4937" t="s">
        <v>144</v>
      </c>
      <c r="Q4937" t="s">
        <v>145</v>
      </c>
      <c r="R4937" t="s">
        <v>65</v>
      </c>
      <c r="S4937" t="s">
        <v>107</v>
      </c>
      <c r="T4937" t="s">
        <v>35</v>
      </c>
      <c r="U4937" s="13">
        <f t="shared" si="308"/>
        <v>2025</v>
      </c>
      <c r="V4937" s="13">
        <f t="shared" si="309"/>
        <v>2</v>
      </c>
      <c r="W4937" s="20" t="str">
        <f t="shared" si="310"/>
        <v>February</v>
      </c>
      <c r="X4937">
        <v>0.32600000000000001</v>
      </c>
      <c r="Y4937" s="6">
        <f t="shared" si="311"/>
        <v>447.36</v>
      </c>
      <c r="Z4937" cm="1">
        <f t="array" aca="1" ref="Z4937" ca="1">IF(roud(N4937,2)=ROUND(Z4937,2),"ok","error")</f>
        <v>0</v>
      </c>
    </row>
    <row r="4938" spans="1:26" x14ac:dyDescent="0.3">
      <c r="A4938" t="s">
        <v>6666</v>
      </c>
      <c r="B4938" s="4">
        <v>45759</v>
      </c>
      <c r="C4938" t="s">
        <v>1955</v>
      </c>
      <c r="D4938" t="s">
        <v>1956</v>
      </c>
      <c r="E4938" t="s">
        <v>323</v>
      </c>
      <c r="F4938" t="s">
        <v>324</v>
      </c>
      <c r="G4938" t="s">
        <v>29</v>
      </c>
      <c r="H4938" t="s">
        <v>304</v>
      </c>
      <c r="I4938" s="6">
        <v>1</v>
      </c>
      <c r="J4938" s="6">
        <v>799</v>
      </c>
      <c r="K4938" s="6">
        <v>799</v>
      </c>
      <c r="L4938" s="6">
        <v>0.13</v>
      </c>
      <c r="M4938" s="6">
        <v>103.87</v>
      </c>
      <c r="N4938" s="6">
        <v>695.13</v>
      </c>
      <c r="O4938" s="6">
        <v>195.33</v>
      </c>
      <c r="P4938" t="s">
        <v>63</v>
      </c>
      <c r="Q4938" t="s">
        <v>64</v>
      </c>
      <c r="R4938" t="s">
        <v>65</v>
      </c>
      <c r="S4938" t="s">
        <v>107</v>
      </c>
      <c r="T4938" t="s">
        <v>35</v>
      </c>
      <c r="U4938" s="13">
        <f t="shared" si="308"/>
        <v>2025</v>
      </c>
      <c r="V4938" s="13">
        <f t="shared" si="309"/>
        <v>4</v>
      </c>
      <c r="W4938" s="20" t="str">
        <f t="shared" si="310"/>
        <v>April</v>
      </c>
      <c r="X4938">
        <v>0.28100000000000003</v>
      </c>
      <c r="Y4938" s="6">
        <f t="shared" si="311"/>
        <v>591.26</v>
      </c>
      <c r="Z4938" cm="1">
        <f t="array" aca="1" ref="Z4938" ca="1">IF(roud(N4938,2)=ROUND(Z4938,2),"ok","error")</f>
        <v>0</v>
      </c>
    </row>
    <row r="4939" spans="1:26" x14ac:dyDescent="0.3">
      <c r="A4939" t="s">
        <v>6667</v>
      </c>
      <c r="B4939" s="4">
        <v>45570</v>
      </c>
      <c r="C4939" t="s">
        <v>1193</v>
      </c>
      <c r="D4939" t="s">
        <v>1194</v>
      </c>
      <c r="E4939" t="s">
        <v>111</v>
      </c>
      <c r="F4939" t="s">
        <v>112</v>
      </c>
      <c r="G4939" t="s">
        <v>113</v>
      </c>
      <c r="H4939" t="s">
        <v>114</v>
      </c>
      <c r="I4939" s="6">
        <v>1</v>
      </c>
      <c r="J4939" s="6">
        <v>999</v>
      </c>
      <c r="K4939" s="6">
        <v>999</v>
      </c>
      <c r="L4939" s="6">
        <v>0.13</v>
      </c>
      <c r="M4939" s="6">
        <v>129.87</v>
      </c>
      <c r="N4939" s="6">
        <v>869.13</v>
      </c>
      <c r="O4939" s="6">
        <v>209.46</v>
      </c>
      <c r="P4939" t="s">
        <v>144</v>
      </c>
      <c r="Q4939" t="s">
        <v>145</v>
      </c>
      <c r="R4939" t="s">
        <v>65</v>
      </c>
      <c r="S4939" t="s">
        <v>54</v>
      </c>
      <c r="T4939" t="s">
        <v>55</v>
      </c>
      <c r="U4939" s="13">
        <f t="shared" si="308"/>
        <v>2024</v>
      </c>
      <c r="V4939" s="13">
        <f t="shared" si="309"/>
        <v>10</v>
      </c>
      <c r="W4939" s="20" t="str">
        <f t="shared" si="310"/>
        <v>October</v>
      </c>
      <c r="X4939">
        <v>0.24099999999999999</v>
      </c>
      <c r="Y4939" s="6">
        <f t="shared" si="311"/>
        <v>739.26</v>
      </c>
      <c r="Z4939" cm="1">
        <f t="array" aca="1" ref="Z4939" ca="1">IF(roud(N4939,2)=ROUND(Z4939,2),"ok","error")</f>
        <v>0</v>
      </c>
    </row>
    <row r="4940" spans="1:26" x14ac:dyDescent="0.3">
      <c r="A4940" t="s">
        <v>6668</v>
      </c>
      <c r="B4940" s="4">
        <v>45686</v>
      </c>
      <c r="C4940" t="s">
        <v>398</v>
      </c>
      <c r="D4940" t="s">
        <v>399</v>
      </c>
      <c r="E4940" t="s">
        <v>484</v>
      </c>
      <c r="F4940" t="s">
        <v>485</v>
      </c>
      <c r="G4940" t="s">
        <v>113</v>
      </c>
      <c r="H4940" t="s">
        <v>169</v>
      </c>
      <c r="I4940" s="6">
        <v>1</v>
      </c>
      <c r="J4940" s="6">
        <v>1599</v>
      </c>
      <c r="K4940" s="6">
        <v>1599</v>
      </c>
      <c r="L4940" s="6">
        <v>0.08</v>
      </c>
      <c r="M4940" s="6">
        <v>127.92</v>
      </c>
      <c r="N4940" s="6">
        <v>1471.08</v>
      </c>
      <c r="O4940" s="6">
        <v>376.6</v>
      </c>
      <c r="P4940" t="s">
        <v>170</v>
      </c>
      <c r="Q4940" t="s">
        <v>171</v>
      </c>
      <c r="R4940" t="s">
        <v>44</v>
      </c>
      <c r="S4940" t="s">
        <v>98</v>
      </c>
      <c r="T4940" t="s">
        <v>35</v>
      </c>
      <c r="U4940" s="13">
        <f t="shared" si="308"/>
        <v>2025</v>
      </c>
      <c r="V4940" s="13">
        <f t="shared" si="309"/>
        <v>1</v>
      </c>
      <c r="W4940" s="20" t="str">
        <f t="shared" si="310"/>
        <v>January</v>
      </c>
      <c r="X4940">
        <v>0.25600000000000001</v>
      </c>
      <c r="Y4940" s="6">
        <f t="shared" si="311"/>
        <v>1343.16</v>
      </c>
      <c r="Z4940" cm="1">
        <f t="array" aca="1" ref="Z4940" ca="1">IF(roud(N4940,2)=ROUND(Z4940,2),"ok","error")</f>
        <v>0</v>
      </c>
    </row>
    <row r="4941" spans="1:26" x14ac:dyDescent="0.3">
      <c r="A4941" t="s">
        <v>6669</v>
      </c>
      <c r="B4941" s="4">
        <v>45998</v>
      </c>
      <c r="C4941" t="s">
        <v>2335</v>
      </c>
      <c r="D4941" t="s">
        <v>2336</v>
      </c>
      <c r="E4941" t="s">
        <v>50</v>
      </c>
      <c r="F4941" t="s">
        <v>51</v>
      </c>
      <c r="G4941" t="s">
        <v>52</v>
      </c>
      <c r="H4941" t="s">
        <v>53</v>
      </c>
      <c r="I4941" s="6">
        <v>2</v>
      </c>
      <c r="J4941" s="6">
        <v>2999</v>
      </c>
      <c r="K4941" s="6">
        <v>5998</v>
      </c>
      <c r="L4941" s="6">
        <v>0.23</v>
      </c>
      <c r="M4941" s="6">
        <v>1379.54</v>
      </c>
      <c r="N4941" s="6">
        <v>4618.46</v>
      </c>
      <c r="O4941" s="6">
        <v>789.76</v>
      </c>
      <c r="P4941" t="s">
        <v>158</v>
      </c>
      <c r="Q4941" t="s">
        <v>159</v>
      </c>
      <c r="R4941" t="s">
        <v>160</v>
      </c>
      <c r="S4941" t="s">
        <v>45</v>
      </c>
      <c r="T4941" t="s">
        <v>35</v>
      </c>
      <c r="U4941" s="13">
        <f t="shared" si="308"/>
        <v>2025</v>
      </c>
      <c r="V4941" s="13">
        <f t="shared" si="309"/>
        <v>12</v>
      </c>
      <c r="W4941" s="20" t="str">
        <f t="shared" si="310"/>
        <v>December</v>
      </c>
      <c r="X4941">
        <v>0.17100000000000001</v>
      </c>
      <c r="Y4941" s="6">
        <f t="shared" si="311"/>
        <v>3238.92</v>
      </c>
      <c r="Z4941" cm="1">
        <f t="array" aca="1" ref="Z4941" ca="1">IF(roud(N4941,2)=ROUND(Z4941,2),"ok","error")</f>
        <v>0</v>
      </c>
    </row>
    <row r="4942" spans="1:26" x14ac:dyDescent="0.3">
      <c r="A4942" t="s">
        <v>6670</v>
      </c>
      <c r="B4942" s="4">
        <v>45781</v>
      </c>
      <c r="C4942" t="s">
        <v>2218</v>
      </c>
      <c r="D4942" t="s">
        <v>2219</v>
      </c>
      <c r="E4942" t="s">
        <v>102</v>
      </c>
      <c r="F4942" t="s">
        <v>103</v>
      </c>
      <c r="G4942" t="s">
        <v>52</v>
      </c>
      <c r="H4942" t="s">
        <v>104</v>
      </c>
      <c r="I4942" s="6">
        <v>1</v>
      </c>
      <c r="J4942" s="6">
        <v>5999</v>
      </c>
      <c r="K4942" s="6">
        <v>5999</v>
      </c>
      <c r="L4942" s="6">
        <v>0.08</v>
      </c>
      <c r="M4942" s="6">
        <v>479.92</v>
      </c>
      <c r="N4942" s="6">
        <v>5519.08</v>
      </c>
      <c r="O4942" s="6">
        <v>1192.1199999999999</v>
      </c>
      <c r="P4942" t="s">
        <v>63</v>
      </c>
      <c r="Q4942" t="s">
        <v>64</v>
      </c>
      <c r="R4942" t="s">
        <v>65</v>
      </c>
      <c r="S4942" t="s">
        <v>45</v>
      </c>
      <c r="T4942" t="s">
        <v>46</v>
      </c>
      <c r="U4942" s="13">
        <f t="shared" si="308"/>
        <v>2025</v>
      </c>
      <c r="V4942" s="13">
        <f t="shared" si="309"/>
        <v>5</v>
      </c>
      <c r="W4942" s="20" t="str">
        <f t="shared" si="310"/>
        <v>May</v>
      </c>
      <c r="X4942">
        <v>0.216</v>
      </c>
      <c r="Y4942" s="6">
        <f t="shared" si="311"/>
        <v>5039.16</v>
      </c>
      <c r="Z4942" cm="1">
        <f t="array" aca="1" ref="Z4942" ca="1">IF(roud(N4942,2)=ROUND(Z4942,2),"ok","error")</f>
        <v>0</v>
      </c>
    </row>
    <row r="4943" spans="1:26" x14ac:dyDescent="0.3">
      <c r="A4943" t="s">
        <v>6671</v>
      </c>
      <c r="B4943" s="4">
        <v>45723</v>
      </c>
      <c r="C4943" t="s">
        <v>740</v>
      </c>
      <c r="D4943" t="s">
        <v>741</v>
      </c>
      <c r="E4943" t="s">
        <v>40</v>
      </c>
      <c r="F4943" t="s">
        <v>41</v>
      </c>
      <c r="G4943" t="s">
        <v>29</v>
      </c>
      <c r="H4943" t="s">
        <v>30</v>
      </c>
      <c r="I4943" s="6">
        <v>1</v>
      </c>
      <c r="J4943" s="6">
        <v>1199</v>
      </c>
      <c r="K4943" s="6">
        <v>1199</v>
      </c>
      <c r="L4943" s="6">
        <v>0.18</v>
      </c>
      <c r="M4943" s="6">
        <v>215.82</v>
      </c>
      <c r="N4943" s="6">
        <v>983.18</v>
      </c>
      <c r="O4943" s="6">
        <v>261.52999999999997</v>
      </c>
      <c r="P4943" t="s">
        <v>31</v>
      </c>
      <c r="Q4943" t="s">
        <v>32</v>
      </c>
      <c r="R4943" t="s">
        <v>33</v>
      </c>
      <c r="S4943" t="s">
        <v>45</v>
      </c>
      <c r="T4943" t="s">
        <v>35</v>
      </c>
      <c r="U4943" s="13">
        <f t="shared" si="308"/>
        <v>2025</v>
      </c>
      <c r="V4943" s="13">
        <f t="shared" si="309"/>
        <v>3</v>
      </c>
      <c r="W4943" s="20" t="str">
        <f t="shared" si="310"/>
        <v>March</v>
      </c>
      <c r="X4943">
        <v>0.26600000000000001</v>
      </c>
      <c r="Y4943" s="6">
        <f t="shared" si="311"/>
        <v>767.36</v>
      </c>
      <c r="Z4943" cm="1">
        <f t="array" aca="1" ref="Z4943" ca="1">IF(roud(N4943,2)=ROUND(Z4943,2),"ok","error")</f>
        <v>0</v>
      </c>
    </row>
    <row r="4944" spans="1:26" x14ac:dyDescent="0.3">
      <c r="A4944" t="s">
        <v>6672</v>
      </c>
      <c r="B4944" s="4">
        <v>45956</v>
      </c>
      <c r="C4944" t="s">
        <v>1708</v>
      </c>
      <c r="D4944" t="s">
        <v>1709</v>
      </c>
      <c r="E4944" t="s">
        <v>75</v>
      </c>
      <c r="F4944" t="s">
        <v>76</v>
      </c>
      <c r="G4944" t="s">
        <v>61</v>
      </c>
      <c r="H4944" t="s">
        <v>71</v>
      </c>
      <c r="I4944" s="6">
        <v>2</v>
      </c>
      <c r="J4944" s="6">
        <v>1499</v>
      </c>
      <c r="K4944" s="6">
        <v>2998</v>
      </c>
      <c r="L4944" s="6">
        <v>0.18</v>
      </c>
      <c r="M4944" s="6">
        <v>539.64</v>
      </c>
      <c r="N4944" s="6">
        <v>2458.36</v>
      </c>
      <c r="O4944" s="6">
        <v>260.58999999999997</v>
      </c>
      <c r="P4944" t="s">
        <v>89</v>
      </c>
      <c r="Q4944" t="s">
        <v>90</v>
      </c>
      <c r="R4944" t="s">
        <v>65</v>
      </c>
      <c r="S4944" t="s">
        <v>34</v>
      </c>
      <c r="T4944" t="s">
        <v>35</v>
      </c>
      <c r="U4944" s="13">
        <f t="shared" si="308"/>
        <v>2025</v>
      </c>
      <c r="V4944" s="13">
        <f t="shared" si="309"/>
        <v>10</v>
      </c>
      <c r="W4944" s="20" t="str">
        <f t="shared" si="310"/>
        <v>October</v>
      </c>
      <c r="X4944">
        <v>0.106</v>
      </c>
      <c r="Y4944" s="6">
        <f t="shared" si="311"/>
        <v>1918.72</v>
      </c>
      <c r="Z4944" cm="1">
        <f t="array" aca="1" ref="Z4944" ca="1">IF(roud(N4944,2)=ROUND(Z4944,2),"ok","error")</f>
        <v>0</v>
      </c>
    </row>
    <row r="4945" spans="1:26" x14ac:dyDescent="0.3">
      <c r="A4945" t="s">
        <v>6673</v>
      </c>
      <c r="B4945" s="4">
        <v>45462</v>
      </c>
      <c r="C4945" t="s">
        <v>156</v>
      </c>
      <c r="D4945" t="s">
        <v>157</v>
      </c>
      <c r="E4945" t="s">
        <v>302</v>
      </c>
      <c r="F4945" t="s">
        <v>303</v>
      </c>
      <c r="G4945" t="s">
        <v>29</v>
      </c>
      <c r="H4945" t="s">
        <v>304</v>
      </c>
      <c r="I4945" s="6">
        <v>1</v>
      </c>
      <c r="J4945" s="6">
        <v>1799</v>
      </c>
      <c r="K4945" s="6">
        <v>1799</v>
      </c>
      <c r="L4945" s="6">
        <v>0.03</v>
      </c>
      <c r="M4945" s="6">
        <v>53.97</v>
      </c>
      <c r="N4945" s="6">
        <v>1745.03</v>
      </c>
      <c r="O4945" s="6">
        <v>542.70000000000005</v>
      </c>
      <c r="P4945" t="s">
        <v>186</v>
      </c>
      <c r="Q4945" t="s">
        <v>187</v>
      </c>
      <c r="R4945" t="s">
        <v>160</v>
      </c>
      <c r="S4945" t="s">
        <v>45</v>
      </c>
      <c r="T4945" t="s">
        <v>35</v>
      </c>
      <c r="U4945" s="13">
        <f t="shared" si="308"/>
        <v>2024</v>
      </c>
      <c r="V4945" s="13">
        <f t="shared" si="309"/>
        <v>6</v>
      </c>
      <c r="W4945" s="20" t="str">
        <f t="shared" si="310"/>
        <v>June</v>
      </c>
      <c r="X4945">
        <v>0.311</v>
      </c>
      <c r="Y4945" s="6">
        <f t="shared" si="311"/>
        <v>1691.06</v>
      </c>
      <c r="Z4945" cm="1">
        <f t="array" aca="1" ref="Z4945" ca="1">IF(roud(N4945,2)=ROUND(Z4945,2),"ok","error")</f>
        <v>0</v>
      </c>
    </row>
    <row r="4946" spans="1:26" x14ac:dyDescent="0.3">
      <c r="A4946" t="s">
        <v>6674</v>
      </c>
      <c r="B4946" s="4">
        <v>45407</v>
      </c>
      <c r="C4946" t="s">
        <v>1804</v>
      </c>
      <c r="D4946" t="s">
        <v>1805</v>
      </c>
      <c r="E4946" t="s">
        <v>86</v>
      </c>
      <c r="F4946" t="s">
        <v>87</v>
      </c>
      <c r="G4946" t="s">
        <v>29</v>
      </c>
      <c r="H4946" t="s">
        <v>88</v>
      </c>
      <c r="I4946" s="6">
        <v>1</v>
      </c>
      <c r="J4946" s="6">
        <v>1299</v>
      </c>
      <c r="K4946" s="6">
        <v>1299</v>
      </c>
      <c r="L4946" s="6">
        <v>0.13</v>
      </c>
      <c r="M4946" s="6">
        <v>168.87</v>
      </c>
      <c r="N4946" s="6">
        <v>1130.1300000000001</v>
      </c>
      <c r="O4946" s="6">
        <v>317.57</v>
      </c>
      <c r="P4946" t="s">
        <v>63</v>
      </c>
      <c r="Q4946" t="s">
        <v>64</v>
      </c>
      <c r="R4946" t="s">
        <v>65</v>
      </c>
      <c r="S4946" t="s">
        <v>54</v>
      </c>
      <c r="T4946" t="s">
        <v>35</v>
      </c>
      <c r="U4946" s="13">
        <f t="shared" si="308"/>
        <v>2024</v>
      </c>
      <c r="V4946" s="13">
        <f t="shared" si="309"/>
        <v>4</v>
      </c>
      <c r="W4946" s="20" t="str">
        <f t="shared" si="310"/>
        <v>April</v>
      </c>
      <c r="X4946">
        <v>0.28100000000000003</v>
      </c>
      <c r="Y4946" s="6">
        <f t="shared" si="311"/>
        <v>961.26</v>
      </c>
      <c r="Z4946" cm="1">
        <f t="array" aca="1" ref="Z4946" ca="1">IF(roud(N4946,2)=ROUND(Z4946,2),"ok","error")</f>
        <v>0</v>
      </c>
    </row>
    <row r="4947" spans="1:26" x14ac:dyDescent="0.3">
      <c r="A4947" t="s">
        <v>6675</v>
      </c>
      <c r="B4947" s="4">
        <v>45427</v>
      </c>
      <c r="C4947" t="s">
        <v>2465</v>
      </c>
      <c r="D4947" t="s">
        <v>2466</v>
      </c>
      <c r="E4947" t="s">
        <v>59</v>
      </c>
      <c r="F4947" t="s">
        <v>60</v>
      </c>
      <c r="G4947" t="s">
        <v>61</v>
      </c>
      <c r="H4947" t="s">
        <v>62</v>
      </c>
      <c r="I4947" s="6">
        <v>2</v>
      </c>
      <c r="J4947" s="6">
        <v>59999</v>
      </c>
      <c r="K4947" s="6">
        <v>119998</v>
      </c>
      <c r="L4947" s="6">
        <v>0.08</v>
      </c>
      <c r="M4947" s="6">
        <v>9599.84</v>
      </c>
      <c r="N4947" s="6">
        <v>110398.16</v>
      </c>
      <c r="O4947" s="6">
        <v>15014.15</v>
      </c>
      <c r="P4947" t="s">
        <v>105</v>
      </c>
      <c r="Q4947" t="s">
        <v>106</v>
      </c>
      <c r="R4947" t="s">
        <v>44</v>
      </c>
      <c r="S4947" t="s">
        <v>54</v>
      </c>
      <c r="T4947" t="s">
        <v>35</v>
      </c>
      <c r="U4947" s="13">
        <f t="shared" si="308"/>
        <v>2024</v>
      </c>
      <c r="V4947" s="13">
        <f t="shared" si="309"/>
        <v>5</v>
      </c>
      <c r="W4947" s="20" t="str">
        <f t="shared" si="310"/>
        <v>May</v>
      </c>
      <c r="X4947">
        <v>0.13600000000000001</v>
      </c>
      <c r="Y4947" s="6">
        <f t="shared" si="311"/>
        <v>100798.32</v>
      </c>
      <c r="Z4947" cm="1">
        <f t="array" aca="1" ref="Z4947" ca="1">IF(roud(N4947,2)=ROUND(Z4947,2),"ok","error")</f>
        <v>0</v>
      </c>
    </row>
    <row r="4948" spans="1:26" x14ac:dyDescent="0.3">
      <c r="A4948" t="s">
        <v>6676</v>
      </c>
      <c r="B4948" s="4">
        <v>46004</v>
      </c>
      <c r="C4948" t="s">
        <v>1890</v>
      </c>
      <c r="D4948" t="s">
        <v>1891</v>
      </c>
      <c r="E4948" t="s">
        <v>27</v>
      </c>
      <c r="F4948" t="s">
        <v>28</v>
      </c>
      <c r="G4948" t="s">
        <v>29</v>
      </c>
      <c r="H4948" t="s">
        <v>30</v>
      </c>
      <c r="I4948" s="6">
        <v>1</v>
      </c>
      <c r="J4948" s="6">
        <v>1999</v>
      </c>
      <c r="K4948" s="6">
        <v>1999</v>
      </c>
      <c r="L4948" s="6">
        <v>0.13</v>
      </c>
      <c r="M4948" s="6">
        <v>259.87</v>
      </c>
      <c r="N4948" s="6">
        <v>1739.13</v>
      </c>
      <c r="O4948" s="6">
        <v>488.7</v>
      </c>
      <c r="P4948" t="s">
        <v>31</v>
      </c>
      <c r="Q4948" t="s">
        <v>32</v>
      </c>
      <c r="R4948" t="s">
        <v>33</v>
      </c>
      <c r="S4948" t="s">
        <v>107</v>
      </c>
      <c r="T4948" t="s">
        <v>35</v>
      </c>
      <c r="U4948" s="13">
        <f t="shared" si="308"/>
        <v>2025</v>
      </c>
      <c r="V4948" s="13">
        <f t="shared" si="309"/>
        <v>12</v>
      </c>
      <c r="W4948" s="20" t="str">
        <f t="shared" si="310"/>
        <v>December</v>
      </c>
      <c r="X4948">
        <v>0.28100000000000003</v>
      </c>
      <c r="Y4948" s="6">
        <f t="shared" si="311"/>
        <v>1479.26</v>
      </c>
      <c r="Z4948" cm="1">
        <f t="array" aca="1" ref="Z4948" ca="1">IF(roud(N4948,2)=ROUND(Z4948,2),"ok","error")</f>
        <v>0</v>
      </c>
    </row>
    <row r="4949" spans="1:26" x14ac:dyDescent="0.3">
      <c r="A4949" t="s">
        <v>6677</v>
      </c>
      <c r="B4949" s="4">
        <v>45352</v>
      </c>
      <c r="C4949" t="s">
        <v>1798</v>
      </c>
      <c r="D4949" t="s">
        <v>1799</v>
      </c>
      <c r="E4949" t="s">
        <v>75</v>
      </c>
      <c r="F4949" t="s">
        <v>76</v>
      </c>
      <c r="G4949" t="s">
        <v>61</v>
      </c>
      <c r="H4949" t="s">
        <v>71</v>
      </c>
      <c r="I4949" s="6">
        <v>2</v>
      </c>
      <c r="J4949" s="6">
        <v>1499</v>
      </c>
      <c r="K4949" s="6">
        <v>2998</v>
      </c>
      <c r="L4949" s="6">
        <v>0.13</v>
      </c>
      <c r="M4949" s="6">
        <v>389.74</v>
      </c>
      <c r="N4949" s="6">
        <v>2608.2600000000002</v>
      </c>
      <c r="O4949" s="6">
        <v>315.60000000000002</v>
      </c>
      <c r="P4949" t="s">
        <v>105</v>
      </c>
      <c r="Q4949" t="s">
        <v>106</v>
      </c>
      <c r="R4949" t="s">
        <v>44</v>
      </c>
      <c r="S4949" t="s">
        <v>45</v>
      </c>
      <c r="T4949" t="s">
        <v>55</v>
      </c>
      <c r="U4949" s="13">
        <f t="shared" si="308"/>
        <v>2024</v>
      </c>
      <c r="V4949" s="13">
        <f t="shared" si="309"/>
        <v>3</v>
      </c>
      <c r="W4949" s="20" t="str">
        <f t="shared" si="310"/>
        <v>March</v>
      </c>
      <c r="X4949">
        <v>0.121</v>
      </c>
      <c r="Y4949" s="6">
        <f t="shared" si="311"/>
        <v>2218.52</v>
      </c>
      <c r="Z4949" cm="1">
        <f t="array" aca="1" ref="Z4949" ca="1">IF(roud(N4949,2)=ROUND(Z4949,2),"ok","error")</f>
        <v>0</v>
      </c>
    </row>
    <row r="4950" spans="1:26" x14ac:dyDescent="0.3">
      <c r="A4950" t="s">
        <v>6678</v>
      </c>
      <c r="B4950" s="4">
        <v>45455</v>
      </c>
      <c r="C4950" t="s">
        <v>4261</v>
      </c>
      <c r="D4950" t="s">
        <v>4262</v>
      </c>
      <c r="E4950" t="s">
        <v>50</v>
      </c>
      <c r="F4950" t="s">
        <v>51</v>
      </c>
      <c r="G4950" t="s">
        <v>52</v>
      </c>
      <c r="H4950" t="s">
        <v>53</v>
      </c>
      <c r="I4950" s="6">
        <v>2</v>
      </c>
      <c r="J4950" s="6">
        <v>2999</v>
      </c>
      <c r="K4950" s="6">
        <v>5998</v>
      </c>
      <c r="L4950" s="6">
        <v>0.03</v>
      </c>
      <c r="M4950" s="6">
        <v>179.94</v>
      </c>
      <c r="N4950" s="6">
        <v>5818.06</v>
      </c>
      <c r="O4950" s="6">
        <v>1343.97</v>
      </c>
      <c r="P4950" t="s">
        <v>89</v>
      </c>
      <c r="Q4950" t="s">
        <v>90</v>
      </c>
      <c r="R4950" t="s">
        <v>65</v>
      </c>
      <c r="S4950" t="s">
        <v>45</v>
      </c>
      <c r="T4950" t="s">
        <v>35</v>
      </c>
      <c r="U4950" s="13">
        <f t="shared" si="308"/>
        <v>2024</v>
      </c>
      <c r="V4950" s="13">
        <f t="shared" si="309"/>
        <v>6</v>
      </c>
      <c r="W4950" s="20" t="str">
        <f t="shared" si="310"/>
        <v>June</v>
      </c>
      <c r="X4950">
        <v>0.23100000000000001</v>
      </c>
      <c r="Y4950" s="6">
        <f t="shared" si="311"/>
        <v>5638.12</v>
      </c>
      <c r="Z4950" cm="1">
        <f t="array" aca="1" ref="Z4950" ca="1">IF(roud(N4950,2)=ROUND(Z4950,2),"ok","error")</f>
        <v>0</v>
      </c>
    </row>
    <row r="4951" spans="1:26" x14ac:dyDescent="0.3">
      <c r="A4951" t="s">
        <v>6679</v>
      </c>
      <c r="B4951" s="4">
        <v>45398</v>
      </c>
      <c r="C4951" t="s">
        <v>1111</v>
      </c>
      <c r="D4951" t="s">
        <v>1112</v>
      </c>
      <c r="E4951" t="s">
        <v>198</v>
      </c>
      <c r="F4951" t="s">
        <v>199</v>
      </c>
      <c r="G4951" t="s">
        <v>61</v>
      </c>
      <c r="H4951" t="s">
        <v>71</v>
      </c>
      <c r="I4951" s="6">
        <v>2</v>
      </c>
      <c r="J4951" s="6">
        <v>899</v>
      </c>
      <c r="K4951" s="6">
        <v>1798</v>
      </c>
      <c r="L4951" s="6">
        <v>0.13</v>
      </c>
      <c r="M4951" s="6">
        <v>233.74</v>
      </c>
      <c r="N4951" s="6">
        <v>1564.26</v>
      </c>
      <c r="O4951" s="6">
        <v>189.28</v>
      </c>
      <c r="P4951" t="s">
        <v>42</v>
      </c>
      <c r="Q4951" t="s">
        <v>43</v>
      </c>
      <c r="R4951" t="s">
        <v>44</v>
      </c>
      <c r="S4951" t="s">
        <v>54</v>
      </c>
      <c r="T4951" t="s">
        <v>35</v>
      </c>
      <c r="U4951" s="13">
        <f t="shared" si="308"/>
        <v>2024</v>
      </c>
      <c r="V4951" s="13">
        <f t="shared" si="309"/>
        <v>4</v>
      </c>
      <c r="W4951" s="20" t="str">
        <f t="shared" si="310"/>
        <v>April</v>
      </c>
      <c r="X4951">
        <v>0.121</v>
      </c>
      <c r="Y4951" s="6">
        <f t="shared" si="311"/>
        <v>1330.52</v>
      </c>
      <c r="Z4951" cm="1">
        <f t="array" aca="1" ref="Z4951" ca="1">IF(roud(N4951,2)=ROUND(Z4951,2),"ok","error")</f>
        <v>0</v>
      </c>
    </row>
    <row r="4952" spans="1:26" x14ac:dyDescent="0.3">
      <c r="A4952" t="s">
        <v>6680</v>
      </c>
      <c r="B4952" s="4">
        <v>45718</v>
      </c>
      <c r="C4952" t="s">
        <v>1185</v>
      </c>
      <c r="D4952" t="s">
        <v>1186</v>
      </c>
      <c r="E4952" t="s">
        <v>167</v>
      </c>
      <c r="F4952" t="s">
        <v>168</v>
      </c>
      <c r="G4952" t="s">
        <v>113</v>
      </c>
      <c r="H4952" t="s">
        <v>169</v>
      </c>
      <c r="I4952" s="6">
        <v>1</v>
      </c>
      <c r="J4952" s="6">
        <v>899</v>
      </c>
      <c r="K4952" s="6">
        <v>899</v>
      </c>
      <c r="L4952" s="6">
        <v>0.13</v>
      </c>
      <c r="M4952" s="6">
        <v>116.87</v>
      </c>
      <c r="N4952" s="6">
        <v>782.13</v>
      </c>
      <c r="O4952" s="6">
        <v>188.49</v>
      </c>
      <c r="P4952" t="s">
        <v>82</v>
      </c>
      <c r="Q4952" t="s">
        <v>82</v>
      </c>
      <c r="R4952" t="s">
        <v>65</v>
      </c>
      <c r="S4952" t="s">
        <v>98</v>
      </c>
      <c r="T4952" t="s">
        <v>35</v>
      </c>
      <c r="U4952" s="13">
        <f t="shared" si="308"/>
        <v>2025</v>
      </c>
      <c r="V4952" s="13">
        <f t="shared" si="309"/>
        <v>3</v>
      </c>
      <c r="W4952" s="20" t="str">
        <f t="shared" si="310"/>
        <v>March</v>
      </c>
      <c r="X4952">
        <v>0.24099999999999999</v>
      </c>
      <c r="Y4952" s="6">
        <f t="shared" si="311"/>
        <v>665.26</v>
      </c>
      <c r="Z4952" cm="1">
        <f t="array" aca="1" ref="Z4952" ca="1">IF(roud(N4952,2)=ROUND(Z4952,2),"ok","error")</f>
        <v>0</v>
      </c>
    </row>
    <row r="4953" spans="1:26" x14ac:dyDescent="0.3">
      <c r="A4953" t="s">
        <v>6681</v>
      </c>
      <c r="B4953" s="4">
        <v>45896</v>
      </c>
      <c r="C4953" t="s">
        <v>1077</v>
      </c>
      <c r="D4953" t="s">
        <v>1078</v>
      </c>
      <c r="E4953" t="s">
        <v>167</v>
      </c>
      <c r="F4953" t="s">
        <v>168</v>
      </c>
      <c r="G4953" t="s">
        <v>113</v>
      </c>
      <c r="H4953" t="s">
        <v>169</v>
      </c>
      <c r="I4953" s="6">
        <v>2</v>
      </c>
      <c r="J4953" s="6">
        <v>899</v>
      </c>
      <c r="K4953" s="6">
        <v>1798</v>
      </c>
      <c r="L4953" s="6">
        <v>0.33</v>
      </c>
      <c r="M4953" s="6">
        <v>593.34</v>
      </c>
      <c r="N4953" s="6">
        <v>1204.6600000000001</v>
      </c>
      <c r="O4953" s="6">
        <v>218.04</v>
      </c>
      <c r="P4953" t="s">
        <v>94</v>
      </c>
      <c r="Q4953" t="s">
        <v>64</v>
      </c>
      <c r="R4953" t="s">
        <v>65</v>
      </c>
      <c r="S4953" t="s">
        <v>107</v>
      </c>
      <c r="T4953" t="s">
        <v>35</v>
      </c>
      <c r="U4953" s="13">
        <f t="shared" si="308"/>
        <v>2025</v>
      </c>
      <c r="V4953" s="13">
        <f t="shared" si="309"/>
        <v>8</v>
      </c>
      <c r="W4953" s="20" t="str">
        <f t="shared" si="310"/>
        <v>August</v>
      </c>
      <c r="X4953">
        <v>0.18099999999999999</v>
      </c>
      <c r="Y4953" s="6">
        <f t="shared" si="311"/>
        <v>611.32000000000005</v>
      </c>
      <c r="Z4953" cm="1">
        <f t="array" aca="1" ref="Z4953" ca="1">IF(roud(N4953,2)=ROUND(Z4953,2),"ok","error")</f>
        <v>0</v>
      </c>
    </row>
    <row r="4954" spans="1:26" x14ac:dyDescent="0.3">
      <c r="A4954" t="s">
        <v>6682</v>
      </c>
      <c r="B4954" s="4">
        <v>45786</v>
      </c>
      <c r="C4954" t="s">
        <v>1118</v>
      </c>
      <c r="D4954" t="s">
        <v>1119</v>
      </c>
      <c r="E4954" t="s">
        <v>284</v>
      </c>
      <c r="F4954" t="s">
        <v>285</v>
      </c>
      <c r="G4954" t="s">
        <v>52</v>
      </c>
      <c r="H4954" t="s">
        <v>129</v>
      </c>
      <c r="I4954" s="6">
        <v>1</v>
      </c>
      <c r="J4954" s="6">
        <v>999</v>
      </c>
      <c r="K4954" s="6">
        <v>999</v>
      </c>
      <c r="L4954" s="6">
        <v>0.08</v>
      </c>
      <c r="M4954" s="6">
        <v>79.92</v>
      </c>
      <c r="N4954" s="6">
        <v>919.08</v>
      </c>
      <c r="O4954" s="6">
        <v>198.52</v>
      </c>
      <c r="P4954" t="s">
        <v>42</v>
      </c>
      <c r="Q4954" t="s">
        <v>43</v>
      </c>
      <c r="R4954" t="s">
        <v>44</v>
      </c>
      <c r="S4954" t="s">
        <v>34</v>
      </c>
      <c r="T4954" t="s">
        <v>35</v>
      </c>
      <c r="U4954" s="13">
        <f t="shared" si="308"/>
        <v>2025</v>
      </c>
      <c r="V4954" s="13">
        <f t="shared" si="309"/>
        <v>5</v>
      </c>
      <c r="W4954" s="20" t="str">
        <f t="shared" si="310"/>
        <v>May</v>
      </c>
      <c r="X4954">
        <v>0.216</v>
      </c>
      <c r="Y4954" s="6">
        <f t="shared" si="311"/>
        <v>839.16</v>
      </c>
      <c r="Z4954" cm="1">
        <f t="array" aca="1" ref="Z4954" ca="1">IF(roud(N4954,2)=ROUND(Z4954,2),"ok","error")</f>
        <v>0</v>
      </c>
    </row>
    <row r="4955" spans="1:26" x14ac:dyDescent="0.3">
      <c r="A4955" t="s">
        <v>6683</v>
      </c>
      <c r="B4955" s="4">
        <v>45874</v>
      </c>
      <c r="C4955" t="s">
        <v>473</v>
      </c>
      <c r="D4955" t="s">
        <v>474</v>
      </c>
      <c r="E4955" t="s">
        <v>284</v>
      </c>
      <c r="F4955" t="s">
        <v>285</v>
      </c>
      <c r="G4955" t="s">
        <v>52</v>
      </c>
      <c r="H4955" t="s">
        <v>129</v>
      </c>
      <c r="I4955" s="6">
        <v>1</v>
      </c>
      <c r="J4955" s="6">
        <v>999</v>
      </c>
      <c r="K4955" s="6">
        <v>999</v>
      </c>
      <c r="L4955" s="6">
        <v>0.03</v>
      </c>
      <c r="M4955" s="6">
        <v>29.97</v>
      </c>
      <c r="N4955" s="6">
        <v>969.03</v>
      </c>
      <c r="O4955" s="6">
        <v>223.85</v>
      </c>
      <c r="P4955" t="s">
        <v>89</v>
      </c>
      <c r="Q4955" t="s">
        <v>90</v>
      </c>
      <c r="R4955" t="s">
        <v>65</v>
      </c>
      <c r="S4955" t="s">
        <v>45</v>
      </c>
      <c r="T4955" t="s">
        <v>35</v>
      </c>
      <c r="U4955" s="13">
        <f t="shared" si="308"/>
        <v>2025</v>
      </c>
      <c r="V4955" s="13">
        <f t="shared" si="309"/>
        <v>8</v>
      </c>
      <c r="W4955" s="20" t="str">
        <f t="shared" si="310"/>
        <v>August</v>
      </c>
      <c r="X4955">
        <v>0.23100000000000001</v>
      </c>
      <c r="Y4955" s="6">
        <f t="shared" si="311"/>
        <v>939.06</v>
      </c>
      <c r="Z4955" cm="1">
        <f t="array" aca="1" ref="Z4955" ca="1">IF(roud(N4955,2)=ROUND(Z4955,2),"ok","error")</f>
        <v>0</v>
      </c>
    </row>
    <row r="4956" spans="1:26" x14ac:dyDescent="0.3">
      <c r="A4956" t="s">
        <v>6684</v>
      </c>
      <c r="B4956" s="4">
        <v>45986</v>
      </c>
      <c r="C4956" t="s">
        <v>1241</v>
      </c>
      <c r="D4956" t="s">
        <v>1242</v>
      </c>
      <c r="E4956" t="s">
        <v>492</v>
      </c>
      <c r="F4956" t="s">
        <v>493</v>
      </c>
      <c r="G4956" t="s">
        <v>214</v>
      </c>
      <c r="H4956" t="s">
        <v>494</v>
      </c>
      <c r="I4956" s="6">
        <v>1</v>
      </c>
      <c r="J4956" s="6">
        <v>1499</v>
      </c>
      <c r="K4956" s="6">
        <v>1499</v>
      </c>
      <c r="L4956" s="6">
        <v>0.28000000000000003</v>
      </c>
      <c r="M4956" s="6">
        <v>419.72</v>
      </c>
      <c r="N4956" s="6">
        <v>1079.28</v>
      </c>
      <c r="O4956" s="6">
        <v>319.47000000000003</v>
      </c>
      <c r="P4956" t="s">
        <v>42</v>
      </c>
      <c r="Q4956" t="s">
        <v>43</v>
      </c>
      <c r="R4956" t="s">
        <v>44</v>
      </c>
      <c r="S4956" t="s">
        <v>45</v>
      </c>
      <c r="T4956" t="s">
        <v>35</v>
      </c>
      <c r="U4956" s="13">
        <f t="shared" si="308"/>
        <v>2025</v>
      </c>
      <c r="V4956" s="13">
        <f t="shared" si="309"/>
        <v>11</v>
      </c>
      <c r="W4956" s="20" t="str">
        <f t="shared" si="310"/>
        <v>November</v>
      </c>
      <c r="X4956">
        <v>0.29599999999999999</v>
      </c>
      <c r="Y4956" s="6">
        <f t="shared" si="311"/>
        <v>659.56</v>
      </c>
      <c r="Z4956" cm="1">
        <f t="array" aca="1" ref="Z4956" ca="1">IF(roud(N4956,2)=ROUND(Z4956,2),"ok","error")</f>
        <v>0</v>
      </c>
    </row>
    <row r="4957" spans="1:26" x14ac:dyDescent="0.3">
      <c r="A4957" t="s">
        <v>6685</v>
      </c>
      <c r="B4957" s="4">
        <v>45740</v>
      </c>
      <c r="C4957" t="s">
        <v>4850</v>
      </c>
      <c r="D4957" t="s">
        <v>4851</v>
      </c>
      <c r="E4957" t="s">
        <v>59</v>
      </c>
      <c r="F4957" t="s">
        <v>60</v>
      </c>
      <c r="G4957" t="s">
        <v>61</v>
      </c>
      <c r="H4957" t="s">
        <v>62</v>
      </c>
      <c r="I4957" s="6">
        <v>1</v>
      </c>
      <c r="J4957" s="6">
        <v>59999</v>
      </c>
      <c r="K4957" s="6">
        <v>59999</v>
      </c>
      <c r="L4957" s="6">
        <v>0.13</v>
      </c>
      <c r="M4957" s="6">
        <v>7799.87</v>
      </c>
      <c r="N4957" s="6">
        <v>52199.13</v>
      </c>
      <c r="O4957" s="6">
        <v>6316.09</v>
      </c>
      <c r="P4957" t="s">
        <v>186</v>
      </c>
      <c r="Q4957" t="s">
        <v>187</v>
      </c>
      <c r="R4957" t="s">
        <v>160</v>
      </c>
      <c r="S4957" t="s">
        <v>107</v>
      </c>
      <c r="T4957" t="s">
        <v>46</v>
      </c>
      <c r="U4957" s="13">
        <f t="shared" si="308"/>
        <v>2025</v>
      </c>
      <c r="V4957" s="13">
        <f t="shared" si="309"/>
        <v>3</v>
      </c>
      <c r="W4957" s="20" t="str">
        <f t="shared" si="310"/>
        <v>March</v>
      </c>
      <c r="X4957">
        <v>0.121</v>
      </c>
      <c r="Y4957" s="6">
        <f t="shared" si="311"/>
        <v>44399.26</v>
      </c>
      <c r="Z4957" cm="1">
        <f t="array" aca="1" ref="Z4957" ca="1">IF(roud(N4957,2)=ROUND(Z4957,2),"ok","error")</f>
        <v>0</v>
      </c>
    </row>
    <row r="4958" spans="1:26" x14ac:dyDescent="0.3">
      <c r="A4958" t="s">
        <v>6686</v>
      </c>
      <c r="B4958" s="4">
        <v>45477</v>
      </c>
      <c r="C4958" t="s">
        <v>1657</v>
      </c>
      <c r="D4958" t="s">
        <v>1658</v>
      </c>
      <c r="E4958" t="s">
        <v>75</v>
      </c>
      <c r="F4958" t="s">
        <v>76</v>
      </c>
      <c r="G4958" t="s">
        <v>61</v>
      </c>
      <c r="H4958" t="s">
        <v>71</v>
      </c>
      <c r="I4958" s="6">
        <v>1</v>
      </c>
      <c r="J4958" s="6">
        <v>1499</v>
      </c>
      <c r="K4958" s="6">
        <v>1499</v>
      </c>
      <c r="L4958" s="6">
        <v>0.23</v>
      </c>
      <c r="M4958" s="6">
        <v>344.77</v>
      </c>
      <c r="N4958" s="6">
        <v>1154.23</v>
      </c>
      <c r="O4958" s="6">
        <v>105.03</v>
      </c>
      <c r="P4958" t="s">
        <v>170</v>
      </c>
      <c r="Q4958" t="s">
        <v>171</v>
      </c>
      <c r="R4958" t="s">
        <v>44</v>
      </c>
      <c r="S4958" t="s">
        <v>107</v>
      </c>
      <c r="T4958" t="s">
        <v>55</v>
      </c>
      <c r="U4958" s="13">
        <f t="shared" si="308"/>
        <v>2024</v>
      </c>
      <c r="V4958" s="13">
        <f t="shared" si="309"/>
        <v>7</v>
      </c>
      <c r="W4958" s="20" t="str">
        <f t="shared" si="310"/>
        <v>July</v>
      </c>
      <c r="X4958">
        <v>9.0999999999999998E-2</v>
      </c>
      <c r="Y4958" s="6">
        <f t="shared" si="311"/>
        <v>809.46</v>
      </c>
      <c r="Z4958" cm="1">
        <f t="array" aca="1" ref="Z4958" ca="1">IF(roud(N4958,2)=ROUND(Z4958,2),"ok","error")</f>
        <v>0</v>
      </c>
    </row>
    <row r="4959" spans="1:26" x14ac:dyDescent="0.3">
      <c r="A4959" t="s">
        <v>6687</v>
      </c>
      <c r="B4959" s="4">
        <v>45917</v>
      </c>
      <c r="C4959" t="s">
        <v>1450</v>
      </c>
      <c r="D4959" t="s">
        <v>1451</v>
      </c>
      <c r="E4959" t="s">
        <v>127</v>
      </c>
      <c r="F4959" t="s">
        <v>128</v>
      </c>
      <c r="G4959" t="s">
        <v>52</v>
      </c>
      <c r="H4959" t="s">
        <v>129</v>
      </c>
      <c r="I4959" s="6">
        <v>1</v>
      </c>
      <c r="J4959" s="6">
        <v>1299</v>
      </c>
      <c r="K4959" s="6">
        <v>1299</v>
      </c>
      <c r="L4959" s="6">
        <v>0.18</v>
      </c>
      <c r="M4959" s="6">
        <v>233.82</v>
      </c>
      <c r="N4959" s="6">
        <v>1065.18</v>
      </c>
      <c r="O4959" s="6">
        <v>198.12</v>
      </c>
      <c r="P4959" t="s">
        <v>94</v>
      </c>
      <c r="Q4959" t="s">
        <v>64</v>
      </c>
      <c r="R4959" t="s">
        <v>65</v>
      </c>
      <c r="S4959" t="s">
        <v>34</v>
      </c>
      <c r="T4959" t="s">
        <v>55</v>
      </c>
      <c r="U4959" s="13">
        <f t="shared" si="308"/>
        <v>2025</v>
      </c>
      <c r="V4959" s="13">
        <f t="shared" si="309"/>
        <v>9</v>
      </c>
      <c r="W4959" s="20" t="str">
        <f t="shared" si="310"/>
        <v>September</v>
      </c>
      <c r="X4959">
        <v>0.186</v>
      </c>
      <c r="Y4959" s="6">
        <f t="shared" si="311"/>
        <v>831.36</v>
      </c>
      <c r="Z4959" cm="1">
        <f t="array" aca="1" ref="Z4959" ca="1">IF(roud(N4959,2)=ROUND(Z4959,2),"ok","error")</f>
        <v>0</v>
      </c>
    </row>
    <row r="4960" spans="1:26" x14ac:dyDescent="0.3">
      <c r="A4960" t="s">
        <v>6688</v>
      </c>
      <c r="B4960" s="4">
        <v>45680</v>
      </c>
      <c r="C4960" t="s">
        <v>2409</v>
      </c>
      <c r="D4960" t="s">
        <v>2410</v>
      </c>
      <c r="E4960" t="s">
        <v>69</v>
      </c>
      <c r="F4960" t="s">
        <v>70</v>
      </c>
      <c r="G4960" t="s">
        <v>61</v>
      </c>
      <c r="H4960" t="s">
        <v>71</v>
      </c>
      <c r="I4960" s="6">
        <v>1</v>
      </c>
      <c r="J4960" s="6">
        <v>1299</v>
      </c>
      <c r="K4960" s="6">
        <v>1299</v>
      </c>
      <c r="L4960" s="6">
        <v>0.23</v>
      </c>
      <c r="M4960" s="6">
        <v>298.77</v>
      </c>
      <c r="N4960" s="6">
        <v>1000.23</v>
      </c>
      <c r="O4960" s="6">
        <v>91.02</v>
      </c>
      <c r="P4960" t="s">
        <v>63</v>
      </c>
      <c r="Q4960" t="s">
        <v>64</v>
      </c>
      <c r="R4960" t="s">
        <v>65</v>
      </c>
      <c r="S4960" t="s">
        <v>45</v>
      </c>
      <c r="T4960" t="s">
        <v>55</v>
      </c>
      <c r="U4960" s="13">
        <f t="shared" si="308"/>
        <v>2025</v>
      </c>
      <c r="V4960" s="13">
        <f t="shared" si="309"/>
        <v>1</v>
      </c>
      <c r="W4960" s="20" t="str">
        <f t="shared" si="310"/>
        <v>January</v>
      </c>
      <c r="X4960">
        <v>9.0999999999999998E-2</v>
      </c>
      <c r="Y4960" s="6">
        <f t="shared" si="311"/>
        <v>701.46</v>
      </c>
      <c r="Z4960" cm="1">
        <f t="array" aca="1" ref="Z4960" ca="1">IF(roud(N4960,2)=ROUND(Z4960,2),"ok","error")</f>
        <v>0</v>
      </c>
    </row>
    <row r="4961" spans="1:26" x14ac:dyDescent="0.3">
      <c r="A4961" t="s">
        <v>6689</v>
      </c>
      <c r="B4961" s="4">
        <v>45659</v>
      </c>
      <c r="C4961" t="s">
        <v>2376</v>
      </c>
      <c r="D4961" t="s">
        <v>2377</v>
      </c>
      <c r="E4961" t="s">
        <v>75</v>
      </c>
      <c r="F4961" t="s">
        <v>76</v>
      </c>
      <c r="G4961" t="s">
        <v>61</v>
      </c>
      <c r="H4961" t="s">
        <v>71</v>
      </c>
      <c r="I4961" s="6">
        <v>1</v>
      </c>
      <c r="J4961" s="6">
        <v>1499</v>
      </c>
      <c r="K4961" s="6">
        <v>1499</v>
      </c>
      <c r="L4961" s="6">
        <v>0.28000000000000003</v>
      </c>
      <c r="M4961" s="6">
        <v>419.72</v>
      </c>
      <c r="N4961" s="6">
        <v>1079.28</v>
      </c>
      <c r="O4961" s="6">
        <v>82.03</v>
      </c>
      <c r="P4961" t="s">
        <v>170</v>
      </c>
      <c r="Q4961" t="s">
        <v>171</v>
      </c>
      <c r="R4961" t="s">
        <v>44</v>
      </c>
      <c r="S4961" t="s">
        <v>45</v>
      </c>
      <c r="T4961" t="s">
        <v>55</v>
      </c>
      <c r="U4961" s="13">
        <f t="shared" si="308"/>
        <v>2025</v>
      </c>
      <c r="V4961" s="13">
        <f t="shared" si="309"/>
        <v>1</v>
      </c>
      <c r="W4961" s="20" t="str">
        <f t="shared" si="310"/>
        <v>January</v>
      </c>
      <c r="X4961">
        <v>7.5999999999999998E-2</v>
      </c>
      <c r="Y4961" s="6">
        <f t="shared" si="311"/>
        <v>659.56</v>
      </c>
      <c r="Z4961" cm="1">
        <f t="array" aca="1" ref="Z4961" ca="1">IF(roud(N4961,2)=ROUND(Z4961,2),"ok","error")</f>
        <v>0</v>
      </c>
    </row>
    <row r="4962" spans="1:26" x14ac:dyDescent="0.3">
      <c r="A4962" t="s">
        <v>6690</v>
      </c>
      <c r="B4962" s="4">
        <v>45918</v>
      </c>
      <c r="C4962" t="s">
        <v>3403</v>
      </c>
      <c r="D4962" t="s">
        <v>3404</v>
      </c>
      <c r="E4962" t="s">
        <v>133</v>
      </c>
      <c r="F4962" t="s">
        <v>134</v>
      </c>
      <c r="G4962" t="s">
        <v>61</v>
      </c>
      <c r="H4962" t="s">
        <v>123</v>
      </c>
      <c r="I4962" s="6">
        <v>1</v>
      </c>
      <c r="J4962" s="6">
        <v>2999</v>
      </c>
      <c r="K4962" s="6">
        <v>2999</v>
      </c>
      <c r="L4962" s="6">
        <v>0.18</v>
      </c>
      <c r="M4962" s="6">
        <v>539.82000000000005</v>
      </c>
      <c r="N4962" s="6">
        <v>2459.1799999999998</v>
      </c>
      <c r="O4962" s="6">
        <v>260.67</v>
      </c>
      <c r="P4962" t="s">
        <v>82</v>
      </c>
      <c r="Q4962" t="s">
        <v>82</v>
      </c>
      <c r="R4962" t="s">
        <v>65</v>
      </c>
      <c r="S4962" t="s">
        <v>107</v>
      </c>
      <c r="T4962" t="s">
        <v>35</v>
      </c>
      <c r="U4962" s="13">
        <f t="shared" si="308"/>
        <v>2025</v>
      </c>
      <c r="V4962" s="13">
        <f t="shared" si="309"/>
        <v>9</v>
      </c>
      <c r="W4962" s="20" t="str">
        <f t="shared" si="310"/>
        <v>September</v>
      </c>
      <c r="X4962">
        <v>0.106</v>
      </c>
      <c r="Y4962" s="6">
        <f t="shared" si="311"/>
        <v>1919.36</v>
      </c>
      <c r="Z4962" cm="1">
        <f t="array" aca="1" ref="Z4962" ca="1">IF(roud(N4962,2)=ROUND(Z4962,2),"ok","error")</f>
        <v>0</v>
      </c>
    </row>
    <row r="4963" spans="1:26" x14ac:dyDescent="0.3">
      <c r="A4963" t="s">
        <v>6691</v>
      </c>
      <c r="B4963" s="4">
        <v>45321</v>
      </c>
      <c r="C4963" t="s">
        <v>585</v>
      </c>
      <c r="D4963" t="s">
        <v>586</v>
      </c>
      <c r="E4963" t="s">
        <v>75</v>
      </c>
      <c r="F4963" t="s">
        <v>76</v>
      </c>
      <c r="G4963" t="s">
        <v>61</v>
      </c>
      <c r="H4963" t="s">
        <v>71</v>
      </c>
      <c r="I4963" s="6">
        <v>1</v>
      </c>
      <c r="J4963" s="6">
        <v>1499</v>
      </c>
      <c r="K4963" s="6">
        <v>1499</v>
      </c>
      <c r="L4963" s="6">
        <v>0.13</v>
      </c>
      <c r="M4963" s="6">
        <v>194.87</v>
      </c>
      <c r="N4963" s="6">
        <v>1304.1300000000001</v>
      </c>
      <c r="O4963" s="6">
        <v>157.80000000000001</v>
      </c>
      <c r="P4963" t="s">
        <v>105</v>
      </c>
      <c r="Q4963" t="s">
        <v>106</v>
      </c>
      <c r="R4963" t="s">
        <v>44</v>
      </c>
      <c r="S4963" t="s">
        <v>98</v>
      </c>
      <c r="T4963" t="s">
        <v>35</v>
      </c>
      <c r="U4963" s="13">
        <f t="shared" si="308"/>
        <v>2024</v>
      </c>
      <c r="V4963" s="13">
        <f t="shared" si="309"/>
        <v>1</v>
      </c>
      <c r="W4963" s="20" t="str">
        <f t="shared" si="310"/>
        <v>January</v>
      </c>
      <c r="X4963">
        <v>0.121</v>
      </c>
      <c r="Y4963" s="6">
        <f t="shared" si="311"/>
        <v>1109.26</v>
      </c>
      <c r="Z4963" cm="1">
        <f t="array" aca="1" ref="Z4963" ca="1">IF(roud(N4963,2)=ROUND(Z4963,2),"ok","error")</f>
        <v>0</v>
      </c>
    </row>
    <row r="4964" spans="1:26" x14ac:dyDescent="0.3">
      <c r="A4964" t="s">
        <v>6692</v>
      </c>
      <c r="B4964" s="4">
        <v>45992</v>
      </c>
      <c r="C4964" t="s">
        <v>1657</v>
      </c>
      <c r="D4964" t="s">
        <v>1658</v>
      </c>
      <c r="E4964" t="s">
        <v>212</v>
      </c>
      <c r="F4964" t="s">
        <v>213</v>
      </c>
      <c r="G4964" t="s">
        <v>214</v>
      </c>
      <c r="H4964" t="s">
        <v>215</v>
      </c>
      <c r="I4964" s="6">
        <v>1</v>
      </c>
      <c r="J4964" s="6">
        <v>599</v>
      </c>
      <c r="K4964" s="6">
        <v>599</v>
      </c>
      <c r="L4964" s="6">
        <v>0.28000000000000003</v>
      </c>
      <c r="M4964" s="6">
        <v>167.72</v>
      </c>
      <c r="N4964" s="6">
        <v>431.28</v>
      </c>
      <c r="O4964" s="6">
        <v>127.66</v>
      </c>
      <c r="P4964" t="s">
        <v>31</v>
      </c>
      <c r="Q4964" t="s">
        <v>32</v>
      </c>
      <c r="R4964" t="s">
        <v>33</v>
      </c>
      <c r="S4964" t="s">
        <v>54</v>
      </c>
      <c r="T4964" t="s">
        <v>46</v>
      </c>
      <c r="U4964" s="13">
        <f t="shared" si="308"/>
        <v>2025</v>
      </c>
      <c r="V4964" s="13">
        <f t="shared" si="309"/>
        <v>12</v>
      </c>
      <c r="W4964" s="20" t="str">
        <f t="shared" si="310"/>
        <v>December</v>
      </c>
      <c r="X4964">
        <v>0.29599999999999999</v>
      </c>
      <c r="Y4964" s="6">
        <f t="shared" si="311"/>
        <v>263.56</v>
      </c>
      <c r="Z4964" cm="1">
        <f t="array" aca="1" ref="Z4964" ca="1">IF(roud(N4964,2)=ROUND(Z4964,2),"ok","error")</f>
        <v>0</v>
      </c>
    </row>
    <row r="4965" spans="1:26" x14ac:dyDescent="0.3">
      <c r="A4965" t="s">
        <v>6693</v>
      </c>
      <c r="B4965" s="4">
        <v>45425</v>
      </c>
      <c r="C4965" t="s">
        <v>886</v>
      </c>
      <c r="D4965" t="s">
        <v>887</v>
      </c>
      <c r="E4965" t="s">
        <v>212</v>
      </c>
      <c r="F4965" t="s">
        <v>213</v>
      </c>
      <c r="G4965" t="s">
        <v>214</v>
      </c>
      <c r="H4965" t="s">
        <v>215</v>
      </c>
      <c r="I4965" s="6">
        <v>2</v>
      </c>
      <c r="J4965" s="6">
        <v>599</v>
      </c>
      <c r="K4965" s="6">
        <v>1198</v>
      </c>
      <c r="L4965" s="6">
        <v>0.23</v>
      </c>
      <c r="M4965" s="6">
        <v>275.54000000000002</v>
      </c>
      <c r="N4965" s="6">
        <v>922.46</v>
      </c>
      <c r="O4965" s="6">
        <v>286.89</v>
      </c>
      <c r="P4965" t="s">
        <v>82</v>
      </c>
      <c r="Q4965" t="s">
        <v>82</v>
      </c>
      <c r="R4965" t="s">
        <v>65</v>
      </c>
      <c r="S4965" t="s">
        <v>54</v>
      </c>
      <c r="T4965" t="s">
        <v>35</v>
      </c>
      <c r="U4965" s="13">
        <f t="shared" si="308"/>
        <v>2024</v>
      </c>
      <c r="V4965" s="13">
        <f t="shared" si="309"/>
        <v>5</v>
      </c>
      <c r="W4965" s="20" t="str">
        <f t="shared" si="310"/>
        <v>May</v>
      </c>
      <c r="X4965">
        <v>0.311</v>
      </c>
      <c r="Y4965" s="6">
        <f t="shared" si="311"/>
        <v>646.91999999999996</v>
      </c>
      <c r="Z4965" cm="1">
        <f t="array" aca="1" ref="Z4965" ca="1">IF(roud(N4965,2)=ROUND(Z4965,2),"ok","error")</f>
        <v>0</v>
      </c>
    </row>
    <row r="4966" spans="1:26" x14ac:dyDescent="0.3">
      <c r="A4966" t="s">
        <v>6694</v>
      </c>
      <c r="B4966" s="4">
        <v>45786</v>
      </c>
      <c r="C4966" t="s">
        <v>1127</v>
      </c>
      <c r="D4966" t="s">
        <v>1128</v>
      </c>
      <c r="E4966" t="s">
        <v>121</v>
      </c>
      <c r="F4966" t="s">
        <v>122</v>
      </c>
      <c r="G4966" t="s">
        <v>61</v>
      </c>
      <c r="H4966" t="s">
        <v>123</v>
      </c>
      <c r="I4966" s="6">
        <v>2</v>
      </c>
      <c r="J4966" s="6">
        <v>24999</v>
      </c>
      <c r="K4966" s="6">
        <v>49998</v>
      </c>
      <c r="L4966" s="6">
        <v>0.18</v>
      </c>
      <c r="M4966" s="6">
        <v>8999.64</v>
      </c>
      <c r="N4966" s="6">
        <v>40998.36</v>
      </c>
      <c r="O4966" s="6">
        <v>4345.83</v>
      </c>
      <c r="P4966" t="s">
        <v>94</v>
      </c>
      <c r="Q4966" t="s">
        <v>64</v>
      </c>
      <c r="R4966" t="s">
        <v>65</v>
      </c>
      <c r="S4966" t="s">
        <v>107</v>
      </c>
      <c r="T4966" t="s">
        <v>55</v>
      </c>
      <c r="U4966" s="13">
        <f t="shared" si="308"/>
        <v>2025</v>
      </c>
      <c r="V4966" s="13">
        <f t="shared" si="309"/>
        <v>5</v>
      </c>
      <c r="W4966" s="20" t="str">
        <f t="shared" si="310"/>
        <v>May</v>
      </c>
      <c r="X4966">
        <v>0.106</v>
      </c>
      <c r="Y4966" s="6">
        <f t="shared" si="311"/>
        <v>31998.720000000001</v>
      </c>
      <c r="Z4966" cm="1">
        <f t="array" aca="1" ref="Z4966" ca="1">IF(roud(N4966,2)=ROUND(Z4966,2),"ok","error")</f>
        <v>0</v>
      </c>
    </row>
    <row r="4967" spans="1:26" x14ac:dyDescent="0.3">
      <c r="A4967" t="s">
        <v>6695</v>
      </c>
      <c r="B4967" s="4">
        <v>45791</v>
      </c>
      <c r="C4967" t="s">
        <v>2145</v>
      </c>
      <c r="D4967" t="s">
        <v>2146</v>
      </c>
      <c r="E4967" t="s">
        <v>80</v>
      </c>
      <c r="F4967" t="s">
        <v>81</v>
      </c>
      <c r="G4967" t="s">
        <v>52</v>
      </c>
      <c r="H4967" t="s">
        <v>53</v>
      </c>
      <c r="I4967" s="6">
        <v>1</v>
      </c>
      <c r="J4967" s="6">
        <v>3499</v>
      </c>
      <c r="K4967" s="6">
        <v>3499</v>
      </c>
      <c r="L4967" s="6">
        <v>0.23</v>
      </c>
      <c r="M4967" s="6">
        <v>804.77</v>
      </c>
      <c r="N4967" s="6">
        <v>2694.23</v>
      </c>
      <c r="O4967" s="6">
        <v>460.71</v>
      </c>
      <c r="P4967" t="s">
        <v>94</v>
      </c>
      <c r="Q4967" t="s">
        <v>64</v>
      </c>
      <c r="R4967" t="s">
        <v>65</v>
      </c>
      <c r="S4967" t="s">
        <v>45</v>
      </c>
      <c r="T4967" t="s">
        <v>46</v>
      </c>
      <c r="U4967" s="13">
        <f t="shared" si="308"/>
        <v>2025</v>
      </c>
      <c r="V4967" s="13">
        <f t="shared" si="309"/>
        <v>5</v>
      </c>
      <c r="W4967" s="20" t="str">
        <f t="shared" si="310"/>
        <v>May</v>
      </c>
      <c r="X4967">
        <v>0.17100000000000001</v>
      </c>
      <c r="Y4967" s="6">
        <f t="shared" si="311"/>
        <v>1889.46</v>
      </c>
      <c r="Z4967" cm="1">
        <f t="array" aca="1" ref="Z4967" ca="1">IF(roud(N4967,2)=ROUND(Z4967,2),"ok","error")</f>
        <v>0</v>
      </c>
    </row>
    <row r="4968" spans="1:26" x14ac:dyDescent="0.3">
      <c r="A4968" t="s">
        <v>6696</v>
      </c>
      <c r="B4968" s="4">
        <v>45407</v>
      </c>
      <c r="C4968" t="s">
        <v>1036</v>
      </c>
      <c r="D4968" t="s">
        <v>1037</v>
      </c>
      <c r="E4968" t="s">
        <v>198</v>
      </c>
      <c r="F4968" t="s">
        <v>199</v>
      </c>
      <c r="G4968" t="s">
        <v>61</v>
      </c>
      <c r="H4968" t="s">
        <v>71</v>
      </c>
      <c r="I4968" s="6">
        <v>1</v>
      </c>
      <c r="J4968" s="6">
        <v>899</v>
      </c>
      <c r="K4968" s="6">
        <v>899</v>
      </c>
      <c r="L4968" s="6">
        <v>0.18</v>
      </c>
      <c r="M4968" s="6">
        <v>161.82</v>
      </c>
      <c r="N4968" s="6">
        <v>737.18</v>
      </c>
      <c r="O4968" s="6">
        <v>78.14</v>
      </c>
      <c r="P4968" t="s">
        <v>191</v>
      </c>
      <c r="Q4968" t="s">
        <v>187</v>
      </c>
      <c r="R4968" t="s">
        <v>160</v>
      </c>
      <c r="S4968" t="s">
        <v>45</v>
      </c>
      <c r="T4968" t="s">
        <v>55</v>
      </c>
      <c r="U4968" s="13">
        <f t="shared" si="308"/>
        <v>2024</v>
      </c>
      <c r="V4968" s="13">
        <f t="shared" si="309"/>
        <v>4</v>
      </c>
      <c r="W4968" s="20" t="str">
        <f t="shared" si="310"/>
        <v>April</v>
      </c>
      <c r="X4968">
        <v>0.106</v>
      </c>
      <c r="Y4968" s="6">
        <f t="shared" si="311"/>
        <v>575.36</v>
      </c>
      <c r="Z4968" cm="1">
        <f t="array" aca="1" ref="Z4968" ca="1">IF(roud(N4968,2)=ROUND(Z4968,2),"ok","error")</f>
        <v>0</v>
      </c>
    </row>
    <row r="4969" spans="1:26" x14ac:dyDescent="0.3">
      <c r="A4969" t="s">
        <v>6697</v>
      </c>
      <c r="B4969" s="4">
        <v>45713</v>
      </c>
      <c r="C4969" t="s">
        <v>552</v>
      </c>
      <c r="D4969" t="s">
        <v>553</v>
      </c>
      <c r="E4969" t="s">
        <v>302</v>
      </c>
      <c r="F4969" t="s">
        <v>303</v>
      </c>
      <c r="G4969" t="s">
        <v>29</v>
      </c>
      <c r="H4969" t="s">
        <v>304</v>
      </c>
      <c r="I4969" s="6">
        <v>2</v>
      </c>
      <c r="J4969" s="6">
        <v>1799</v>
      </c>
      <c r="K4969" s="6">
        <v>3598</v>
      </c>
      <c r="L4969" s="6">
        <v>0.03</v>
      </c>
      <c r="M4969" s="6">
        <v>107.94</v>
      </c>
      <c r="N4969" s="6">
        <v>3490.06</v>
      </c>
      <c r="O4969" s="6">
        <v>1085.4100000000001</v>
      </c>
      <c r="P4969" t="s">
        <v>186</v>
      </c>
      <c r="Q4969" t="s">
        <v>187</v>
      </c>
      <c r="R4969" t="s">
        <v>160</v>
      </c>
      <c r="S4969" t="s">
        <v>107</v>
      </c>
      <c r="T4969" t="s">
        <v>46</v>
      </c>
      <c r="U4969" s="13">
        <f t="shared" si="308"/>
        <v>2025</v>
      </c>
      <c r="V4969" s="13">
        <f t="shared" si="309"/>
        <v>2</v>
      </c>
      <c r="W4969" s="20" t="str">
        <f t="shared" si="310"/>
        <v>February</v>
      </c>
      <c r="X4969">
        <v>0.311</v>
      </c>
      <c r="Y4969" s="6">
        <f t="shared" si="311"/>
        <v>3382.12</v>
      </c>
      <c r="Z4969" cm="1">
        <f t="array" aca="1" ref="Z4969" ca="1">IF(roud(N4969,2)=ROUND(Z4969,2),"ok","error")</f>
        <v>0</v>
      </c>
    </row>
    <row r="4970" spans="1:26" x14ac:dyDescent="0.3">
      <c r="A4970" t="s">
        <v>6698</v>
      </c>
      <c r="B4970" s="4">
        <v>45743</v>
      </c>
      <c r="C4970" t="s">
        <v>1502</v>
      </c>
      <c r="D4970" t="s">
        <v>1503</v>
      </c>
      <c r="E4970" t="s">
        <v>69</v>
      </c>
      <c r="F4970" t="s">
        <v>70</v>
      </c>
      <c r="G4970" t="s">
        <v>61</v>
      </c>
      <c r="H4970" t="s">
        <v>71</v>
      </c>
      <c r="I4970" s="6">
        <v>2</v>
      </c>
      <c r="J4970" s="6">
        <v>1299</v>
      </c>
      <c r="K4970" s="6">
        <v>2598</v>
      </c>
      <c r="L4970" s="6">
        <v>0.33</v>
      </c>
      <c r="M4970" s="6">
        <v>857.34</v>
      </c>
      <c r="N4970" s="6">
        <v>1740.66</v>
      </c>
      <c r="O4970" s="6">
        <v>106.18</v>
      </c>
      <c r="P4970" t="s">
        <v>191</v>
      </c>
      <c r="Q4970" t="s">
        <v>187</v>
      </c>
      <c r="R4970" t="s">
        <v>160</v>
      </c>
      <c r="S4970" t="s">
        <v>107</v>
      </c>
      <c r="T4970" t="s">
        <v>35</v>
      </c>
      <c r="U4970" s="13">
        <f t="shared" si="308"/>
        <v>2025</v>
      </c>
      <c r="V4970" s="13">
        <f t="shared" si="309"/>
        <v>3</v>
      </c>
      <c r="W4970" s="20" t="str">
        <f t="shared" si="310"/>
        <v>March</v>
      </c>
      <c r="X4970">
        <v>6.0999999999999999E-2</v>
      </c>
      <c r="Y4970" s="6">
        <f t="shared" si="311"/>
        <v>883.32</v>
      </c>
      <c r="Z4970" cm="1">
        <f t="array" aca="1" ref="Z4970" ca="1">IF(roud(N4970,2)=ROUND(Z4970,2),"ok","error")</f>
        <v>0</v>
      </c>
    </row>
    <row r="4971" spans="1:26" x14ac:dyDescent="0.3">
      <c r="A4971" t="s">
        <v>6699</v>
      </c>
      <c r="B4971" s="4">
        <v>45339</v>
      </c>
      <c r="C4971" t="s">
        <v>401</v>
      </c>
      <c r="D4971" t="s">
        <v>402</v>
      </c>
      <c r="E4971" t="s">
        <v>59</v>
      </c>
      <c r="F4971" t="s">
        <v>60</v>
      </c>
      <c r="G4971" t="s">
        <v>61</v>
      </c>
      <c r="H4971" t="s">
        <v>62</v>
      </c>
      <c r="I4971" s="6">
        <v>2</v>
      </c>
      <c r="J4971" s="6">
        <v>59999</v>
      </c>
      <c r="K4971" s="6">
        <v>119998</v>
      </c>
      <c r="L4971" s="6">
        <v>0.08</v>
      </c>
      <c r="M4971" s="6">
        <v>9599.84</v>
      </c>
      <c r="N4971" s="6">
        <v>110398.16</v>
      </c>
      <c r="O4971" s="6">
        <v>15014.15</v>
      </c>
      <c r="P4971" t="s">
        <v>82</v>
      </c>
      <c r="Q4971" t="s">
        <v>82</v>
      </c>
      <c r="R4971" t="s">
        <v>65</v>
      </c>
      <c r="S4971" t="s">
        <v>107</v>
      </c>
      <c r="T4971" t="s">
        <v>35</v>
      </c>
      <c r="U4971" s="13">
        <f t="shared" si="308"/>
        <v>2024</v>
      </c>
      <c r="V4971" s="13">
        <f t="shared" si="309"/>
        <v>2</v>
      </c>
      <c r="W4971" s="20" t="str">
        <f t="shared" si="310"/>
        <v>February</v>
      </c>
      <c r="X4971">
        <v>0.13600000000000001</v>
      </c>
      <c r="Y4971" s="6">
        <f t="shared" si="311"/>
        <v>100798.32</v>
      </c>
      <c r="Z4971" cm="1">
        <f t="array" aca="1" ref="Z4971" ca="1">IF(roud(N4971,2)=ROUND(Z4971,2),"ok","error")</f>
        <v>0</v>
      </c>
    </row>
    <row r="4972" spans="1:26" x14ac:dyDescent="0.3">
      <c r="A4972" t="s">
        <v>6700</v>
      </c>
      <c r="B4972" s="4">
        <v>45356</v>
      </c>
      <c r="C4972" t="s">
        <v>2853</v>
      </c>
      <c r="D4972" t="s">
        <v>2854</v>
      </c>
      <c r="E4972" t="s">
        <v>284</v>
      </c>
      <c r="F4972" t="s">
        <v>285</v>
      </c>
      <c r="G4972" t="s">
        <v>52</v>
      </c>
      <c r="H4972" t="s">
        <v>129</v>
      </c>
      <c r="I4972" s="6">
        <v>2</v>
      </c>
      <c r="J4972" s="6">
        <v>999</v>
      </c>
      <c r="K4972" s="6">
        <v>1998</v>
      </c>
      <c r="L4972" s="6">
        <v>0.13</v>
      </c>
      <c r="M4972" s="6">
        <v>259.74</v>
      </c>
      <c r="N4972" s="6">
        <v>1738.26</v>
      </c>
      <c r="O4972" s="6">
        <v>349.39</v>
      </c>
      <c r="P4972" t="s">
        <v>42</v>
      </c>
      <c r="Q4972" t="s">
        <v>43</v>
      </c>
      <c r="R4972" t="s">
        <v>44</v>
      </c>
      <c r="S4972" t="s">
        <v>45</v>
      </c>
      <c r="T4972" t="s">
        <v>35</v>
      </c>
      <c r="U4972" s="13">
        <f t="shared" si="308"/>
        <v>2024</v>
      </c>
      <c r="V4972" s="13">
        <f t="shared" si="309"/>
        <v>3</v>
      </c>
      <c r="W4972" s="20" t="str">
        <f t="shared" si="310"/>
        <v>March</v>
      </c>
      <c r="X4972">
        <v>0.20100000000000001</v>
      </c>
      <c r="Y4972" s="6">
        <f t="shared" si="311"/>
        <v>1478.52</v>
      </c>
      <c r="Z4972" cm="1">
        <f t="array" aca="1" ref="Z4972" ca="1">IF(roud(N4972,2)=ROUND(Z4972,2),"ok","error")</f>
        <v>0</v>
      </c>
    </row>
    <row r="4973" spans="1:26" x14ac:dyDescent="0.3">
      <c r="A4973" t="s">
        <v>6701</v>
      </c>
      <c r="B4973" s="4">
        <v>45559</v>
      </c>
      <c r="C4973" t="s">
        <v>2098</v>
      </c>
      <c r="D4973" t="s">
        <v>2099</v>
      </c>
      <c r="E4973" t="s">
        <v>59</v>
      </c>
      <c r="F4973" t="s">
        <v>60</v>
      </c>
      <c r="G4973" t="s">
        <v>61</v>
      </c>
      <c r="H4973" t="s">
        <v>62</v>
      </c>
      <c r="I4973" s="6">
        <v>2</v>
      </c>
      <c r="J4973" s="6">
        <v>59999</v>
      </c>
      <c r="K4973" s="6">
        <v>119998</v>
      </c>
      <c r="L4973" s="6">
        <v>0.03</v>
      </c>
      <c r="M4973" s="6">
        <v>3599.94</v>
      </c>
      <c r="N4973" s="6">
        <v>116398.06</v>
      </c>
      <c r="O4973" s="6">
        <v>17576.11</v>
      </c>
      <c r="P4973" t="s">
        <v>158</v>
      </c>
      <c r="Q4973" t="s">
        <v>159</v>
      </c>
      <c r="R4973" t="s">
        <v>160</v>
      </c>
      <c r="S4973" t="s">
        <v>45</v>
      </c>
      <c r="T4973" t="s">
        <v>35</v>
      </c>
      <c r="U4973" s="13">
        <f t="shared" si="308"/>
        <v>2024</v>
      </c>
      <c r="V4973" s="13">
        <f t="shared" si="309"/>
        <v>9</v>
      </c>
      <c r="W4973" s="20" t="str">
        <f t="shared" si="310"/>
        <v>September</v>
      </c>
      <c r="X4973">
        <v>0.151</v>
      </c>
      <c r="Y4973" s="6">
        <f t="shared" si="311"/>
        <v>112798.12</v>
      </c>
      <c r="Z4973" cm="1">
        <f t="array" aca="1" ref="Z4973" ca="1">IF(roud(N4973,2)=ROUND(Z4973,2),"ok","error")</f>
        <v>0</v>
      </c>
    </row>
    <row r="4974" spans="1:26" x14ac:dyDescent="0.3">
      <c r="A4974" t="s">
        <v>6702</v>
      </c>
      <c r="B4974" s="4">
        <v>45962</v>
      </c>
      <c r="C4974" t="s">
        <v>3155</v>
      </c>
      <c r="D4974" t="s">
        <v>3156</v>
      </c>
      <c r="E4974" t="s">
        <v>69</v>
      </c>
      <c r="F4974" t="s">
        <v>70</v>
      </c>
      <c r="G4974" t="s">
        <v>61</v>
      </c>
      <c r="H4974" t="s">
        <v>71</v>
      </c>
      <c r="I4974" s="6">
        <v>1</v>
      </c>
      <c r="J4974" s="6">
        <v>1299</v>
      </c>
      <c r="K4974" s="6">
        <v>1299</v>
      </c>
      <c r="L4974" s="6">
        <v>0.23</v>
      </c>
      <c r="M4974" s="6">
        <v>298.77</v>
      </c>
      <c r="N4974" s="6">
        <v>1000.23</v>
      </c>
      <c r="O4974" s="6">
        <v>91.02</v>
      </c>
      <c r="P4974" t="s">
        <v>144</v>
      </c>
      <c r="Q4974" t="s">
        <v>145</v>
      </c>
      <c r="R4974" t="s">
        <v>65</v>
      </c>
      <c r="S4974" t="s">
        <v>45</v>
      </c>
      <c r="T4974" t="s">
        <v>55</v>
      </c>
      <c r="U4974" s="13">
        <f t="shared" si="308"/>
        <v>2025</v>
      </c>
      <c r="V4974" s="13">
        <f t="shared" si="309"/>
        <v>11</v>
      </c>
      <c r="W4974" s="20" t="str">
        <f t="shared" si="310"/>
        <v>November</v>
      </c>
      <c r="X4974">
        <v>9.0999999999999998E-2</v>
      </c>
      <c r="Y4974" s="6">
        <f t="shared" si="311"/>
        <v>701.46</v>
      </c>
      <c r="Z4974" cm="1">
        <f t="array" aca="1" ref="Z4974" ca="1">IF(roud(N4974,2)=ROUND(Z4974,2),"ok","error")</f>
        <v>0</v>
      </c>
    </row>
    <row r="4975" spans="1:26" x14ac:dyDescent="0.3">
      <c r="A4975" t="s">
        <v>6703</v>
      </c>
      <c r="B4975" s="4">
        <v>45613</v>
      </c>
      <c r="C4975" t="s">
        <v>860</v>
      </c>
      <c r="D4975" t="s">
        <v>861</v>
      </c>
      <c r="E4975" t="s">
        <v>102</v>
      </c>
      <c r="F4975" t="s">
        <v>103</v>
      </c>
      <c r="G4975" t="s">
        <v>52</v>
      </c>
      <c r="H4975" t="s">
        <v>104</v>
      </c>
      <c r="I4975" s="6">
        <v>5</v>
      </c>
      <c r="J4975" s="6">
        <v>5999</v>
      </c>
      <c r="K4975" s="6">
        <v>29995</v>
      </c>
      <c r="L4975" s="6">
        <v>0.03</v>
      </c>
      <c r="M4975" s="6">
        <v>899.85</v>
      </c>
      <c r="N4975" s="6">
        <v>29095.15</v>
      </c>
      <c r="O4975" s="6">
        <v>6720.98</v>
      </c>
      <c r="P4975" t="s">
        <v>82</v>
      </c>
      <c r="Q4975" t="s">
        <v>82</v>
      </c>
      <c r="R4975" t="s">
        <v>65</v>
      </c>
      <c r="S4975" t="s">
        <v>107</v>
      </c>
      <c r="T4975" t="s">
        <v>35</v>
      </c>
      <c r="U4975" s="13">
        <f t="shared" si="308"/>
        <v>2024</v>
      </c>
      <c r="V4975" s="13">
        <f t="shared" si="309"/>
        <v>11</v>
      </c>
      <c r="W4975" s="20" t="str">
        <f t="shared" si="310"/>
        <v>November</v>
      </c>
      <c r="X4975">
        <v>0.23100000000000001</v>
      </c>
      <c r="Y4975" s="6">
        <f t="shared" si="311"/>
        <v>28195.3</v>
      </c>
      <c r="Z4975" cm="1">
        <f t="array" aca="1" ref="Z4975" ca="1">IF(roud(N4975,2)=ROUND(Z4975,2),"ok","error")</f>
        <v>0</v>
      </c>
    </row>
    <row r="4976" spans="1:26" x14ac:dyDescent="0.3">
      <c r="A4976" t="s">
        <v>6704</v>
      </c>
      <c r="B4976" s="4">
        <v>45304</v>
      </c>
      <c r="C4976" t="s">
        <v>746</v>
      </c>
      <c r="D4976" t="s">
        <v>747</v>
      </c>
      <c r="E4976" t="s">
        <v>181</v>
      </c>
      <c r="F4976" t="s">
        <v>182</v>
      </c>
      <c r="G4976" t="s">
        <v>113</v>
      </c>
      <c r="H4976" t="s">
        <v>114</v>
      </c>
      <c r="I4976" s="6">
        <v>1</v>
      </c>
      <c r="J4976" s="6">
        <v>2499</v>
      </c>
      <c r="K4976" s="6">
        <v>2499</v>
      </c>
      <c r="L4976" s="6">
        <v>0.28000000000000003</v>
      </c>
      <c r="M4976" s="6">
        <v>699.72</v>
      </c>
      <c r="N4976" s="6">
        <v>1799.28</v>
      </c>
      <c r="O4976" s="6">
        <v>352.66</v>
      </c>
      <c r="P4976" t="s">
        <v>191</v>
      </c>
      <c r="Q4976" t="s">
        <v>187</v>
      </c>
      <c r="R4976" t="s">
        <v>160</v>
      </c>
      <c r="S4976" t="s">
        <v>107</v>
      </c>
      <c r="T4976" t="s">
        <v>35</v>
      </c>
      <c r="U4976" s="13">
        <f t="shared" si="308"/>
        <v>2024</v>
      </c>
      <c r="V4976" s="13">
        <f t="shared" si="309"/>
        <v>1</v>
      </c>
      <c r="W4976" s="20" t="str">
        <f t="shared" si="310"/>
        <v>January</v>
      </c>
      <c r="X4976">
        <v>0.19600000000000001</v>
      </c>
      <c r="Y4976" s="6">
        <f t="shared" si="311"/>
        <v>1099.56</v>
      </c>
      <c r="Z4976" cm="1">
        <f t="array" aca="1" ref="Z4976" ca="1">IF(roud(N4976,2)=ROUND(Z4976,2),"ok","error")</f>
        <v>0</v>
      </c>
    </row>
    <row r="4977" spans="1:26" x14ac:dyDescent="0.3">
      <c r="A4977" t="s">
        <v>6705</v>
      </c>
      <c r="B4977" s="4">
        <v>46013</v>
      </c>
      <c r="C4977" t="s">
        <v>4816</v>
      </c>
      <c r="D4977" t="s">
        <v>4817</v>
      </c>
      <c r="E4977" t="s">
        <v>27</v>
      </c>
      <c r="F4977" t="s">
        <v>28</v>
      </c>
      <c r="G4977" t="s">
        <v>29</v>
      </c>
      <c r="H4977" t="s">
        <v>30</v>
      </c>
      <c r="I4977" s="6">
        <v>2</v>
      </c>
      <c r="J4977" s="6">
        <v>1999</v>
      </c>
      <c r="K4977" s="6">
        <v>3998</v>
      </c>
      <c r="L4977" s="6">
        <v>0.18</v>
      </c>
      <c r="M4977" s="6">
        <v>719.64</v>
      </c>
      <c r="N4977" s="6">
        <v>3278.36</v>
      </c>
      <c r="O4977" s="6">
        <v>872.04</v>
      </c>
      <c r="P4977" t="s">
        <v>89</v>
      </c>
      <c r="Q4977" t="s">
        <v>90</v>
      </c>
      <c r="R4977" t="s">
        <v>65</v>
      </c>
      <c r="S4977" t="s">
        <v>45</v>
      </c>
      <c r="T4977" t="s">
        <v>55</v>
      </c>
      <c r="U4977" s="13">
        <f t="shared" si="308"/>
        <v>2025</v>
      </c>
      <c r="V4977" s="13">
        <f t="shared" si="309"/>
        <v>12</v>
      </c>
      <c r="W4977" s="20" t="str">
        <f t="shared" si="310"/>
        <v>December</v>
      </c>
      <c r="X4977">
        <v>0.26600000000000001</v>
      </c>
      <c r="Y4977" s="6">
        <f t="shared" si="311"/>
        <v>2558.7199999999998</v>
      </c>
      <c r="Z4977" cm="1">
        <f t="array" aca="1" ref="Z4977" ca="1">IF(roud(N4977,2)=ROUND(Z4977,2),"ok","error")</f>
        <v>0</v>
      </c>
    </row>
    <row r="4978" spans="1:26" x14ac:dyDescent="0.3">
      <c r="A4978" t="s">
        <v>6706</v>
      </c>
      <c r="B4978" s="4">
        <v>45986</v>
      </c>
      <c r="C4978" t="s">
        <v>2524</v>
      </c>
      <c r="D4978" t="s">
        <v>2525</v>
      </c>
      <c r="E4978" t="s">
        <v>80</v>
      </c>
      <c r="F4978" t="s">
        <v>81</v>
      </c>
      <c r="G4978" t="s">
        <v>52</v>
      </c>
      <c r="H4978" t="s">
        <v>53</v>
      </c>
      <c r="I4978" s="6">
        <v>1</v>
      </c>
      <c r="J4978" s="6">
        <v>3499</v>
      </c>
      <c r="K4978" s="6">
        <v>3499</v>
      </c>
      <c r="L4978" s="6">
        <v>0.13</v>
      </c>
      <c r="M4978" s="6">
        <v>454.87</v>
      </c>
      <c r="N4978" s="6">
        <v>3044.13</v>
      </c>
      <c r="O4978" s="6">
        <v>611.87</v>
      </c>
      <c r="P4978" t="s">
        <v>170</v>
      </c>
      <c r="Q4978" t="s">
        <v>171</v>
      </c>
      <c r="R4978" t="s">
        <v>44</v>
      </c>
      <c r="S4978" t="s">
        <v>54</v>
      </c>
      <c r="T4978" t="s">
        <v>35</v>
      </c>
      <c r="U4978" s="13">
        <f t="shared" si="308"/>
        <v>2025</v>
      </c>
      <c r="V4978" s="13">
        <f t="shared" si="309"/>
        <v>11</v>
      </c>
      <c r="W4978" s="20" t="str">
        <f t="shared" si="310"/>
        <v>November</v>
      </c>
      <c r="X4978">
        <v>0.20100000000000001</v>
      </c>
      <c r="Y4978" s="6">
        <f t="shared" si="311"/>
        <v>2589.2600000000002</v>
      </c>
      <c r="Z4978" cm="1">
        <f t="array" aca="1" ref="Z4978" ca="1">IF(roud(N4978,2)=ROUND(Z4978,2),"ok","error")</f>
        <v>0</v>
      </c>
    </row>
    <row r="4979" spans="1:26" x14ac:dyDescent="0.3">
      <c r="A4979" t="s">
        <v>6707</v>
      </c>
      <c r="B4979" s="4">
        <v>45829</v>
      </c>
      <c r="C4979" t="s">
        <v>3155</v>
      </c>
      <c r="D4979" t="s">
        <v>3156</v>
      </c>
      <c r="E4979" t="s">
        <v>181</v>
      </c>
      <c r="F4979" t="s">
        <v>182</v>
      </c>
      <c r="G4979" t="s">
        <v>113</v>
      </c>
      <c r="H4979" t="s">
        <v>114</v>
      </c>
      <c r="I4979" s="6">
        <v>2</v>
      </c>
      <c r="J4979" s="6">
        <v>2499</v>
      </c>
      <c r="K4979" s="6">
        <v>4998</v>
      </c>
      <c r="L4979" s="6">
        <v>0.13</v>
      </c>
      <c r="M4979" s="6">
        <v>649.74</v>
      </c>
      <c r="N4979" s="6">
        <v>4348.26</v>
      </c>
      <c r="O4979" s="6">
        <v>1047.93</v>
      </c>
      <c r="P4979" t="s">
        <v>191</v>
      </c>
      <c r="Q4979" t="s">
        <v>187</v>
      </c>
      <c r="R4979" t="s">
        <v>160</v>
      </c>
      <c r="S4979" t="s">
        <v>45</v>
      </c>
      <c r="T4979" t="s">
        <v>35</v>
      </c>
      <c r="U4979" s="13">
        <f t="shared" si="308"/>
        <v>2025</v>
      </c>
      <c r="V4979" s="13">
        <f t="shared" si="309"/>
        <v>6</v>
      </c>
      <c r="W4979" s="20" t="str">
        <f t="shared" si="310"/>
        <v>June</v>
      </c>
      <c r="X4979">
        <v>0.24099999999999999</v>
      </c>
      <c r="Y4979" s="6">
        <f t="shared" si="311"/>
        <v>3698.52</v>
      </c>
      <c r="Z4979" cm="1">
        <f t="array" aca="1" ref="Z4979" ca="1">IF(roud(N4979,2)=ROUND(Z4979,2),"ok","error")</f>
        <v>0</v>
      </c>
    </row>
    <row r="4980" spans="1:26" x14ac:dyDescent="0.3">
      <c r="A4980" t="s">
        <v>6708</v>
      </c>
      <c r="B4980" s="4">
        <v>45882</v>
      </c>
      <c r="C4980" t="s">
        <v>1127</v>
      </c>
      <c r="D4980" t="s">
        <v>1128</v>
      </c>
      <c r="E4980" t="s">
        <v>181</v>
      </c>
      <c r="F4980" t="s">
        <v>182</v>
      </c>
      <c r="G4980" t="s">
        <v>113</v>
      </c>
      <c r="H4980" t="s">
        <v>114</v>
      </c>
      <c r="I4980" s="6">
        <v>1</v>
      </c>
      <c r="J4980" s="6">
        <v>2499</v>
      </c>
      <c r="K4980" s="6">
        <v>2499</v>
      </c>
      <c r="L4980" s="6">
        <v>0.03</v>
      </c>
      <c r="M4980" s="6">
        <v>74.97</v>
      </c>
      <c r="N4980" s="6">
        <v>2424.0300000000002</v>
      </c>
      <c r="O4980" s="6">
        <v>656.91</v>
      </c>
      <c r="P4980" t="s">
        <v>186</v>
      </c>
      <c r="Q4980" t="s">
        <v>187</v>
      </c>
      <c r="R4980" t="s">
        <v>160</v>
      </c>
      <c r="S4980" t="s">
        <v>45</v>
      </c>
      <c r="T4980" t="s">
        <v>35</v>
      </c>
      <c r="U4980" s="13">
        <f t="shared" si="308"/>
        <v>2025</v>
      </c>
      <c r="V4980" s="13">
        <f t="shared" si="309"/>
        <v>8</v>
      </c>
      <c r="W4980" s="20" t="str">
        <f t="shared" si="310"/>
        <v>August</v>
      </c>
      <c r="X4980">
        <v>0.27100000000000002</v>
      </c>
      <c r="Y4980" s="6">
        <f t="shared" si="311"/>
        <v>2349.06</v>
      </c>
      <c r="Z4980" cm="1">
        <f t="array" aca="1" ref="Z4980" ca="1">IF(roud(N4980,2)=ROUND(Z4980,2),"ok","error")</f>
        <v>0</v>
      </c>
    </row>
    <row r="4981" spans="1:26" x14ac:dyDescent="0.3">
      <c r="A4981" t="s">
        <v>6709</v>
      </c>
      <c r="B4981" s="4">
        <v>45870</v>
      </c>
      <c r="C4981" t="s">
        <v>627</v>
      </c>
      <c r="D4981" t="s">
        <v>628</v>
      </c>
      <c r="E4981" t="s">
        <v>102</v>
      </c>
      <c r="F4981" t="s">
        <v>103</v>
      </c>
      <c r="G4981" t="s">
        <v>52</v>
      </c>
      <c r="H4981" t="s">
        <v>104</v>
      </c>
      <c r="I4981" s="6">
        <v>1</v>
      </c>
      <c r="J4981" s="6">
        <v>5999</v>
      </c>
      <c r="K4981" s="6">
        <v>5999</v>
      </c>
      <c r="L4981" s="6">
        <v>0.18</v>
      </c>
      <c r="M4981" s="6">
        <v>1079.82</v>
      </c>
      <c r="N4981" s="6">
        <v>4919.18</v>
      </c>
      <c r="O4981" s="6">
        <v>914.97</v>
      </c>
      <c r="P4981" t="s">
        <v>158</v>
      </c>
      <c r="Q4981" t="s">
        <v>159</v>
      </c>
      <c r="R4981" t="s">
        <v>160</v>
      </c>
      <c r="S4981" t="s">
        <v>107</v>
      </c>
      <c r="T4981" t="s">
        <v>35</v>
      </c>
      <c r="U4981" s="13">
        <f t="shared" si="308"/>
        <v>2025</v>
      </c>
      <c r="V4981" s="13">
        <f t="shared" si="309"/>
        <v>8</v>
      </c>
      <c r="W4981" s="20" t="str">
        <f t="shared" si="310"/>
        <v>August</v>
      </c>
      <c r="X4981">
        <v>0.186</v>
      </c>
      <c r="Y4981" s="6">
        <f t="shared" si="311"/>
        <v>3839.36</v>
      </c>
      <c r="Z4981" cm="1">
        <f t="array" aca="1" ref="Z4981" ca="1">IF(roud(N4981,2)=ROUND(Z4981,2),"ok","error")</f>
        <v>0</v>
      </c>
    </row>
    <row r="4982" spans="1:26" x14ac:dyDescent="0.3">
      <c r="A4982" t="s">
        <v>6710</v>
      </c>
      <c r="B4982" s="4">
        <v>45521</v>
      </c>
      <c r="C4982" t="s">
        <v>636</v>
      </c>
      <c r="D4982" t="s">
        <v>637</v>
      </c>
      <c r="E4982" t="s">
        <v>484</v>
      </c>
      <c r="F4982" t="s">
        <v>485</v>
      </c>
      <c r="G4982" t="s">
        <v>113</v>
      </c>
      <c r="H4982" t="s">
        <v>169</v>
      </c>
      <c r="I4982" s="6">
        <v>2</v>
      </c>
      <c r="J4982" s="6">
        <v>1599</v>
      </c>
      <c r="K4982" s="6">
        <v>3198</v>
      </c>
      <c r="L4982" s="6">
        <v>0.08</v>
      </c>
      <c r="M4982" s="6">
        <v>255.84</v>
      </c>
      <c r="N4982" s="6">
        <v>2942.16</v>
      </c>
      <c r="O4982" s="6">
        <v>753.19</v>
      </c>
      <c r="P4982" t="s">
        <v>42</v>
      </c>
      <c r="Q4982" t="s">
        <v>43</v>
      </c>
      <c r="R4982" t="s">
        <v>44</v>
      </c>
      <c r="S4982" t="s">
        <v>107</v>
      </c>
      <c r="T4982" t="s">
        <v>35</v>
      </c>
      <c r="U4982" s="13">
        <f t="shared" si="308"/>
        <v>2024</v>
      </c>
      <c r="V4982" s="13">
        <f t="shared" si="309"/>
        <v>8</v>
      </c>
      <c r="W4982" s="20" t="str">
        <f t="shared" si="310"/>
        <v>August</v>
      </c>
      <c r="X4982">
        <v>0.25600000000000001</v>
      </c>
      <c r="Y4982" s="6">
        <f t="shared" si="311"/>
        <v>2686.32</v>
      </c>
      <c r="Z4982" cm="1">
        <f t="array" aca="1" ref="Z4982" ca="1">IF(roud(N4982,2)=ROUND(Z4982,2),"ok","error")</f>
        <v>0</v>
      </c>
    </row>
    <row r="4983" spans="1:26" x14ac:dyDescent="0.3">
      <c r="A4983" t="s">
        <v>6711</v>
      </c>
      <c r="B4983" s="4">
        <v>45977</v>
      </c>
      <c r="C4983" t="s">
        <v>404</v>
      </c>
      <c r="D4983" t="s">
        <v>405</v>
      </c>
      <c r="E4983" t="s">
        <v>102</v>
      </c>
      <c r="F4983" t="s">
        <v>103</v>
      </c>
      <c r="G4983" t="s">
        <v>52</v>
      </c>
      <c r="H4983" t="s">
        <v>104</v>
      </c>
      <c r="I4983" s="6">
        <v>1</v>
      </c>
      <c r="J4983" s="6">
        <v>5999</v>
      </c>
      <c r="K4983" s="6">
        <v>5999</v>
      </c>
      <c r="L4983" s="6">
        <v>0.18</v>
      </c>
      <c r="M4983" s="6">
        <v>1079.82</v>
      </c>
      <c r="N4983" s="6">
        <v>4919.18</v>
      </c>
      <c r="O4983" s="6">
        <v>914.97</v>
      </c>
      <c r="P4983" t="s">
        <v>144</v>
      </c>
      <c r="Q4983" t="s">
        <v>145</v>
      </c>
      <c r="R4983" t="s">
        <v>65</v>
      </c>
      <c r="S4983" t="s">
        <v>107</v>
      </c>
      <c r="T4983" t="s">
        <v>35</v>
      </c>
      <c r="U4983" s="13">
        <f t="shared" si="308"/>
        <v>2025</v>
      </c>
      <c r="V4983" s="13">
        <f t="shared" si="309"/>
        <v>11</v>
      </c>
      <c r="W4983" s="20" t="str">
        <f t="shared" si="310"/>
        <v>November</v>
      </c>
      <c r="X4983">
        <v>0.186</v>
      </c>
      <c r="Y4983" s="6">
        <f t="shared" si="311"/>
        <v>3839.36</v>
      </c>
      <c r="Z4983" cm="1">
        <f t="array" aca="1" ref="Z4983" ca="1">IF(roud(N4983,2)=ROUND(Z4983,2),"ok","error")</f>
        <v>0</v>
      </c>
    </row>
    <row r="4984" spans="1:26" x14ac:dyDescent="0.3">
      <c r="A4984" t="s">
        <v>6712</v>
      </c>
      <c r="B4984" s="4">
        <v>45638</v>
      </c>
      <c r="C4984" t="s">
        <v>2385</v>
      </c>
      <c r="D4984" t="s">
        <v>2386</v>
      </c>
      <c r="E4984" t="s">
        <v>50</v>
      </c>
      <c r="F4984" t="s">
        <v>51</v>
      </c>
      <c r="G4984" t="s">
        <v>52</v>
      </c>
      <c r="H4984" t="s">
        <v>53</v>
      </c>
      <c r="I4984" s="6">
        <v>1</v>
      </c>
      <c r="J4984" s="6">
        <v>2999</v>
      </c>
      <c r="K4984" s="6">
        <v>2999</v>
      </c>
      <c r="L4984" s="6">
        <v>0.18</v>
      </c>
      <c r="M4984" s="6">
        <v>539.82000000000005</v>
      </c>
      <c r="N4984" s="6">
        <v>2459.1799999999998</v>
      </c>
      <c r="O4984" s="6">
        <v>457.41</v>
      </c>
      <c r="P4984" t="s">
        <v>89</v>
      </c>
      <c r="Q4984" t="s">
        <v>90</v>
      </c>
      <c r="R4984" t="s">
        <v>65</v>
      </c>
      <c r="S4984" t="s">
        <v>107</v>
      </c>
      <c r="T4984" t="s">
        <v>35</v>
      </c>
      <c r="U4984" s="13">
        <f t="shared" si="308"/>
        <v>2024</v>
      </c>
      <c r="V4984" s="13">
        <f t="shared" si="309"/>
        <v>12</v>
      </c>
      <c r="W4984" s="20" t="str">
        <f t="shared" si="310"/>
        <v>December</v>
      </c>
      <c r="X4984">
        <v>0.186</v>
      </c>
      <c r="Y4984" s="6">
        <f t="shared" si="311"/>
        <v>1919.36</v>
      </c>
      <c r="Z4984" cm="1">
        <f t="array" aca="1" ref="Z4984" ca="1">IF(roud(N4984,2)=ROUND(Z4984,2),"ok","error")</f>
        <v>0</v>
      </c>
    </row>
    <row r="4985" spans="1:26" x14ac:dyDescent="0.3">
      <c r="A4985" t="s">
        <v>6713</v>
      </c>
      <c r="B4985" s="4">
        <v>45823</v>
      </c>
      <c r="C4985" t="s">
        <v>830</v>
      </c>
      <c r="D4985" t="s">
        <v>831</v>
      </c>
      <c r="E4985" t="s">
        <v>198</v>
      </c>
      <c r="F4985" t="s">
        <v>199</v>
      </c>
      <c r="G4985" t="s">
        <v>61</v>
      </c>
      <c r="H4985" t="s">
        <v>71</v>
      </c>
      <c r="I4985" s="6">
        <v>1</v>
      </c>
      <c r="J4985" s="6">
        <v>899</v>
      </c>
      <c r="K4985" s="6">
        <v>899</v>
      </c>
      <c r="L4985" s="6">
        <v>0.08</v>
      </c>
      <c r="M4985" s="6">
        <v>71.92</v>
      </c>
      <c r="N4985" s="6">
        <v>827.08</v>
      </c>
      <c r="O4985" s="6">
        <v>112.48</v>
      </c>
      <c r="P4985" t="s">
        <v>31</v>
      </c>
      <c r="Q4985" t="s">
        <v>32</v>
      </c>
      <c r="R4985" t="s">
        <v>33</v>
      </c>
      <c r="S4985" t="s">
        <v>45</v>
      </c>
      <c r="T4985" t="s">
        <v>35</v>
      </c>
      <c r="U4985" s="13">
        <f t="shared" si="308"/>
        <v>2025</v>
      </c>
      <c r="V4985" s="13">
        <f t="shared" si="309"/>
        <v>6</v>
      </c>
      <c r="W4985" s="20" t="str">
        <f t="shared" si="310"/>
        <v>June</v>
      </c>
      <c r="X4985">
        <v>0.13600000000000001</v>
      </c>
      <c r="Y4985" s="6">
        <f t="shared" si="311"/>
        <v>755.16</v>
      </c>
      <c r="Z4985" cm="1">
        <f t="array" aca="1" ref="Z4985" ca="1">IF(roud(N4985,2)=ROUND(Z4985,2),"ok","error")</f>
        <v>0</v>
      </c>
    </row>
    <row r="4986" spans="1:26" x14ac:dyDescent="0.3">
      <c r="A4986" t="s">
        <v>6714</v>
      </c>
      <c r="B4986" s="4">
        <v>45827</v>
      </c>
      <c r="C4986" t="s">
        <v>5581</v>
      </c>
      <c r="D4986" t="s">
        <v>5582</v>
      </c>
      <c r="E4986" t="s">
        <v>111</v>
      </c>
      <c r="F4986" t="s">
        <v>112</v>
      </c>
      <c r="G4986" t="s">
        <v>113</v>
      </c>
      <c r="H4986" t="s">
        <v>114</v>
      </c>
      <c r="I4986" s="6">
        <v>4</v>
      </c>
      <c r="J4986" s="6">
        <v>999</v>
      </c>
      <c r="K4986" s="6">
        <v>3996</v>
      </c>
      <c r="L4986" s="6">
        <v>0.13</v>
      </c>
      <c r="M4986" s="6">
        <v>519.48</v>
      </c>
      <c r="N4986" s="6">
        <v>3476.52</v>
      </c>
      <c r="O4986" s="6">
        <v>837.84</v>
      </c>
      <c r="P4986" t="s">
        <v>191</v>
      </c>
      <c r="Q4986" t="s">
        <v>187</v>
      </c>
      <c r="R4986" t="s">
        <v>160</v>
      </c>
      <c r="S4986" t="s">
        <v>34</v>
      </c>
      <c r="T4986" t="s">
        <v>46</v>
      </c>
      <c r="U4986" s="13">
        <f t="shared" si="308"/>
        <v>2025</v>
      </c>
      <c r="V4986" s="13">
        <f t="shared" si="309"/>
        <v>6</v>
      </c>
      <c r="W4986" s="20" t="str">
        <f t="shared" si="310"/>
        <v>June</v>
      </c>
      <c r="X4986">
        <v>0.24099999999999999</v>
      </c>
      <c r="Y4986" s="6">
        <f t="shared" si="311"/>
        <v>2957.04</v>
      </c>
      <c r="Z4986" cm="1">
        <f t="array" aca="1" ref="Z4986" ca="1">IF(roud(N4986,2)=ROUND(Z4986,2),"ok","error")</f>
        <v>0</v>
      </c>
    </row>
    <row r="4987" spans="1:26" x14ac:dyDescent="0.3">
      <c r="A4987" t="s">
        <v>6715</v>
      </c>
      <c r="B4987" s="4">
        <v>45996</v>
      </c>
      <c r="C4987" t="s">
        <v>2550</v>
      </c>
      <c r="D4987" t="s">
        <v>2551</v>
      </c>
      <c r="E4987" t="s">
        <v>323</v>
      </c>
      <c r="F4987" t="s">
        <v>324</v>
      </c>
      <c r="G4987" t="s">
        <v>29</v>
      </c>
      <c r="H4987" t="s">
        <v>304</v>
      </c>
      <c r="I4987" s="6">
        <v>2</v>
      </c>
      <c r="J4987" s="6">
        <v>799</v>
      </c>
      <c r="K4987" s="6">
        <v>1598</v>
      </c>
      <c r="L4987" s="6">
        <v>0.03</v>
      </c>
      <c r="M4987" s="6">
        <v>47.94</v>
      </c>
      <c r="N4987" s="6">
        <v>1550.06</v>
      </c>
      <c r="O4987" s="6">
        <v>482.07</v>
      </c>
      <c r="P4987" t="s">
        <v>170</v>
      </c>
      <c r="Q4987" t="s">
        <v>171</v>
      </c>
      <c r="R4987" t="s">
        <v>44</v>
      </c>
      <c r="S4987" t="s">
        <v>54</v>
      </c>
      <c r="T4987" t="s">
        <v>35</v>
      </c>
      <c r="U4987" s="13">
        <f t="shared" si="308"/>
        <v>2025</v>
      </c>
      <c r="V4987" s="13">
        <f t="shared" si="309"/>
        <v>12</v>
      </c>
      <c r="W4987" s="20" t="str">
        <f t="shared" si="310"/>
        <v>December</v>
      </c>
      <c r="X4987">
        <v>0.311</v>
      </c>
      <c r="Y4987" s="6">
        <f t="shared" si="311"/>
        <v>1502.12</v>
      </c>
      <c r="Z4987" cm="1">
        <f t="array" aca="1" ref="Z4987" ca="1">IF(roud(N4987,2)=ROUND(Z4987,2),"ok","error")</f>
        <v>0</v>
      </c>
    </row>
    <row r="4988" spans="1:26" x14ac:dyDescent="0.3">
      <c r="A4988" t="s">
        <v>6716</v>
      </c>
      <c r="B4988" s="4">
        <v>46009</v>
      </c>
      <c r="C4988" t="s">
        <v>5581</v>
      </c>
      <c r="D4988" t="s">
        <v>5582</v>
      </c>
      <c r="E4988" t="s">
        <v>69</v>
      </c>
      <c r="F4988" t="s">
        <v>70</v>
      </c>
      <c r="G4988" t="s">
        <v>61</v>
      </c>
      <c r="H4988" t="s">
        <v>71</v>
      </c>
      <c r="I4988" s="6">
        <v>2</v>
      </c>
      <c r="J4988" s="6">
        <v>1299</v>
      </c>
      <c r="K4988" s="6">
        <v>2598</v>
      </c>
      <c r="L4988" s="6">
        <v>0.18</v>
      </c>
      <c r="M4988" s="6">
        <v>467.64</v>
      </c>
      <c r="N4988" s="6">
        <v>2130.36</v>
      </c>
      <c r="O4988" s="6">
        <v>225.82</v>
      </c>
      <c r="P4988" t="s">
        <v>144</v>
      </c>
      <c r="Q4988" t="s">
        <v>145</v>
      </c>
      <c r="R4988" t="s">
        <v>65</v>
      </c>
      <c r="S4988" t="s">
        <v>107</v>
      </c>
      <c r="T4988" t="s">
        <v>55</v>
      </c>
      <c r="U4988" s="13">
        <f t="shared" si="308"/>
        <v>2025</v>
      </c>
      <c r="V4988" s="13">
        <f t="shared" si="309"/>
        <v>12</v>
      </c>
      <c r="W4988" s="20" t="str">
        <f t="shared" si="310"/>
        <v>December</v>
      </c>
      <c r="X4988">
        <v>0.106</v>
      </c>
      <c r="Y4988" s="6">
        <f t="shared" si="311"/>
        <v>1662.72</v>
      </c>
      <c r="Z4988" cm="1">
        <f t="array" aca="1" ref="Z4988" ca="1">IF(roud(N4988,2)=ROUND(Z4988,2),"ok","error")</f>
        <v>0</v>
      </c>
    </row>
    <row r="4989" spans="1:26" x14ac:dyDescent="0.3">
      <c r="A4989" t="s">
        <v>6717</v>
      </c>
      <c r="B4989" s="4">
        <v>45925</v>
      </c>
      <c r="C4989" t="s">
        <v>1364</v>
      </c>
      <c r="D4989" t="s">
        <v>1365</v>
      </c>
      <c r="E4989" t="s">
        <v>121</v>
      </c>
      <c r="F4989" t="s">
        <v>122</v>
      </c>
      <c r="G4989" t="s">
        <v>61</v>
      </c>
      <c r="H4989" t="s">
        <v>123</v>
      </c>
      <c r="I4989" s="6">
        <v>1</v>
      </c>
      <c r="J4989" s="6">
        <v>24999</v>
      </c>
      <c r="K4989" s="6">
        <v>24999</v>
      </c>
      <c r="L4989" s="6">
        <v>0.18</v>
      </c>
      <c r="M4989" s="6">
        <v>4499.82</v>
      </c>
      <c r="N4989" s="6">
        <v>20499.18</v>
      </c>
      <c r="O4989" s="6">
        <v>2172.91</v>
      </c>
      <c r="P4989" t="s">
        <v>158</v>
      </c>
      <c r="Q4989" t="s">
        <v>159</v>
      </c>
      <c r="R4989" t="s">
        <v>160</v>
      </c>
      <c r="S4989" t="s">
        <v>98</v>
      </c>
      <c r="T4989" t="s">
        <v>35</v>
      </c>
      <c r="U4989" s="13">
        <f t="shared" si="308"/>
        <v>2025</v>
      </c>
      <c r="V4989" s="13">
        <f t="shared" si="309"/>
        <v>9</v>
      </c>
      <c r="W4989" s="20" t="str">
        <f t="shared" si="310"/>
        <v>September</v>
      </c>
      <c r="X4989">
        <v>0.106</v>
      </c>
      <c r="Y4989" s="6">
        <f t="shared" si="311"/>
        <v>15999.36</v>
      </c>
      <c r="Z4989" cm="1">
        <f t="array" aca="1" ref="Z4989" ca="1">IF(roud(N4989,2)=ROUND(Z4989,2),"ok","error")</f>
        <v>0</v>
      </c>
    </row>
    <row r="4990" spans="1:26" x14ac:dyDescent="0.3">
      <c r="A4990" t="s">
        <v>6718</v>
      </c>
      <c r="B4990" s="4">
        <v>45389</v>
      </c>
      <c r="C4990" t="s">
        <v>1508</v>
      </c>
      <c r="D4990" t="s">
        <v>1509</v>
      </c>
      <c r="E4990" t="s">
        <v>302</v>
      </c>
      <c r="F4990" t="s">
        <v>303</v>
      </c>
      <c r="G4990" t="s">
        <v>29</v>
      </c>
      <c r="H4990" t="s">
        <v>304</v>
      </c>
      <c r="I4990" s="6">
        <v>1</v>
      </c>
      <c r="J4990" s="6">
        <v>1799</v>
      </c>
      <c r="K4990" s="6">
        <v>1799</v>
      </c>
      <c r="L4990" s="6">
        <v>0.28000000000000003</v>
      </c>
      <c r="M4990" s="6">
        <v>503.72</v>
      </c>
      <c r="N4990" s="6">
        <v>1295.28</v>
      </c>
      <c r="O4990" s="6">
        <v>305.69</v>
      </c>
      <c r="P4990" t="s">
        <v>31</v>
      </c>
      <c r="Q4990" t="s">
        <v>32</v>
      </c>
      <c r="R4990" t="s">
        <v>33</v>
      </c>
      <c r="S4990" t="s">
        <v>98</v>
      </c>
      <c r="T4990" t="s">
        <v>55</v>
      </c>
      <c r="U4990" s="13">
        <f t="shared" si="308"/>
        <v>2024</v>
      </c>
      <c r="V4990" s="13">
        <f t="shared" si="309"/>
        <v>4</v>
      </c>
      <c r="W4990" s="20" t="str">
        <f t="shared" si="310"/>
        <v>April</v>
      </c>
      <c r="X4990">
        <v>0.23599999999999999</v>
      </c>
      <c r="Y4990" s="6">
        <f t="shared" si="311"/>
        <v>791.56</v>
      </c>
      <c r="Z4990" cm="1">
        <f t="array" aca="1" ref="Z4990" ca="1">IF(roud(N4990,2)=ROUND(Z4990,2),"ok","error")</f>
        <v>0</v>
      </c>
    </row>
    <row r="4991" spans="1:26" x14ac:dyDescent="0.3">
      <c r="A4991" t="s">
        <v>6719</v>
      </c>
      <c r="B4991" s="4">
        <v>45735</v>
      </c>
      <c r="C4991" t="s">
        <v>2018</v>
      </c>
      <c r="D4991" t="s">
        <v>2019</v>
      </c>
      <c r="E4991" t="s">
        <v>323</v>
      </c>
      <c r="F4991" t="s">
        <v>324</v>
      </c>
      <c r="G4991" t="s">
        <v>29</v>
      </c>
      <c r="H4991" t="s">
        <v>304</v>
      </c>
      <c r="I4991" s="6">
        <v>3</v>
      </c>
      <c r="J4991" s="6">
        <v>799</v>
      </c>
      <c r="K4991" s="6">
        <v>2397</v>
      </c>
      <c r="L4991" s="6">
        <v>0.13</v>
      </c>
      <c r="M4991" s="6">
        <v>311.61</v>
      </c>
      <c r="N4991" s="6">
        <v>2085.39</v>
      </c>
      <c r="O4991" s="6">
        <v>585.99</v>
      </c>
      <c r="P4991" t="s">
        <v>144</v>
      </c>
      <c r="Q4991" t="s">
        <v>145</v>
      </c>
      <c r="R4991" t="s">
        <v>65</v>
      </c>
      <c r="S4991" t="s">
        <v>45</v>
      </c>
      <c r="T4991" t="s">
        <v>35</v>
      </c>
      <c r="U4991" s="13">
        <f t="shared" si="308"/>
        <v>2025</v>
      </c>
      <c r="V4991" s="13">
        <f t="shared" si="309"/>
        <v>3</v>
      </c>
      <c r="W4991" s="20" t="str">
        <f t="shared" si="310"/>
        <v>March</v>
      </c>
      <c r="X4991">
        <v>0.28100000000000003</v>
      </c>
      <c r="Y4991" s="6">
        <f t="shared" si="311"/>
        <v>1773.78</v>
      </c>
      <c r="Z4991" cm="1">
        <f t="array" aca="1" ref="Z4991" ca="1">IF(roud(N4991,2)=ROUND(Z4991,2),"ok","error")</f>
        <v>0</v>
      </c>
    </row>
    <row r="4992" spans="1:26" x14ac:dyDescent="0.3">
      <c r="A4992" t="s">
        <v>6720</v>
      </c>
      <c r="B4992" s="4">
        <v>45969</v>
      </c>
      <c r="C4992" t="s">
        <v>2405</v>
      </c>
      <c r="D4992" t="s">
        <v>2406</v>
      </c>
      <c r="E4992" t="s">
        <v>273</v>
      </c>
      <c r="F4992" t="s">
        <v>274</v>
      </c>
      <c r="G4992" t="s">
        <v>29</v>
      </c>
      <c r="H4992" t="s">
        <v>88</v>
      </c>
      <c r="I4992" s="6">
        <v>1</v>
      </c>
      <c r="J4992" s="6">
        <v>2499</v>
      </c>
      <c r="K4992" s="6">
        <v>2499</v>
      </c>
      <c r="L4992" s="6">
        <v>0.13</v>
      </c>
      <c r="M4992" s="6">
        <v>324.87</v>
      </c>
      <c r="N4992" s="6">
        <v>2174.13</v>
      </c>
      <c r="O4992" s="6">
        <v>610.92999999999995</v>
      </c>
      <c r="P4992" t="s">
        <v>144</v>
      </c>
      <c r="Q4992" t="s">
        <v>145</v>
      </c>
      <c r="R4992" t="s">
        <v>65</v>
      </c>
      <c r="S4992" t="s">
        <v>45</v>
      </c>
      <c r="T4992" t="s">
        <v>35</v>
      </c>
      <c r="U4992" s="13">
        <f t="shared" si="308"/>
        <v>2025</v>
      </c>
      <c r="V4992" s="13">
        <f t="shared" si="309"/>
        <v>11</v>
      </c>
      <c r="W4992" s="20" t="str">
        <f t="shared" si="310"/>
        <v>November</v>
      </c>
      <c r="X4992">
        <v>0.28100000000000003</v>
      </c>
      <c r="Y4992" s="6">
        <f t="shared" si="311"/>
        <v>1849.26</v>
      </c>
      <c r="Z4992" cm="1">
        <f t="array" aca="1" ref="Z4992" ca="1">IF(roud(N4992,2)=ROUND(Z4992,2),"ok","error")</f>
        <v>0</v>
      </c>
    </row>
    <row r="4993" spans="1:26" x14ac:dyDescent="0.3">
      <c r="A4993" t="s">
        <v>6721</v>
      </c>
      <c r="B4993" s="4">
        <v>45546</v>
      </c>
      <c r="C4993" t="s">
        <v>2643</v>
      </c>
      <c r="D4993" t="s">
        <v>2644</v>
      </c>
      <c r="E4993" t="s">
        <v>181</v>
      </c>
      <c r="F4993" t="s">
        <v>182</v>
      </c>
      <c r="G4993" t="s">
        <v>113</v>
      </c>
      <c r="H4993" t="s">
        <v>114</v>
      </c>
      <c r="I4993" s="6">
        <v>2</v>
      </c>
      <c r="J4993" s="6">
        <v>2499</v>
      </c>
      <c r="K4993" s="6">
        <v>4998</v>
      </c>
      <c r="L4993" s="6">
        <v>0.13</v>
      </c>
      <c r="M4993" s="6">
        <v>649.74</v>
      </c>
      <c r="N4993" s="6">
        <v>4348.26</v>
      </c>
      <c r="O4993" s="6">
        <v>1047.93</v>
      </c>
      <c r="P4993" t="s">
        <v>82</v>
      </c>
      <c r="Q4993" t="s">
        <v>82</v>
      </c>
      <c r="R4993" t="s">
        <v>65</v>
      </c>
      <c r="S4993" t="s">
        <v>45</v>
      </c>
      <c r="T4993" t="s">
        <v>46</v>
      </c>
      <c r="U4993" s="13">
        <f t="shared" si="308"/>
        <v>2024</v>
      </c>
      <c r="V4993" s="13">
        <f t="shared" si="309"/>
        <v>9</v>
      </c>
      <c r="W4993" s="20" t="str">
        <f t="shared" si="310"/>
        <v>September</v>
      </c>
      <c r="X4993">
        <v>0.24099999999999999</v>
      </c>
      <c r="Y4993" s="6">
        <f t="shared" si="311"/>
        <v>3698.52</v>
      </c>
      <c r="Z4993" cm="1">
        <f t="array" aca="1" ref="Z4993" ca="1">IF(roud(N4993,2)=ROUND(Z4993,2),"ok","error")</f>
        <v>0</v>
      </c>
    </row>
    <row r="4994" spans="1:26" x14ac:dyDescent="0.3">
      <c r="A4994" t="s">
        <v>6722</v>
      </c>
      <c r="B4994" s="4">
        <v>45785</v>
      </c>
      <c r="C4994" t="s">
        <v>3403</v>
      </c>
      <c r="D4994" t="s">
        <v>3404</v>
      </c>
      <c r="E4994" t="s">
        <v>50</v>
      </c>
      <c r="F4994" t="s">
        <v>51</v>
      </c>
      <c r="G4994" t="s">
        <v>52</v>
      </c>
      <c r="H4994" t="s">
        <v>53</v>
      </c>
      <c r="I4994" s="6">
        <v>1</v>
      </c>
      <c r="J4994" s="6">
        <v>2999</v>
      </c>
      <c r="K4994" s="6">
        <v>2999</v>
      </c>
      <c r="L4994" s="6">
        <v>0.18</v>
      </c>
      <c r="M4994" s="6">
        <v>539.82000000000005</v>
      </c>
      <c r="N4994" s="6">
        <v>2459.1799999999998</v>
      </c>
      <c r="O4994" s="6">
        <v>457.41</v>
      </c>
      <c r="P4994" t="s">
        <v>170</v>
      </c>
      <c r="Q4994" t="s">
        <v>171</v>
      </c>
      <c r="R4994" t="s">
        <v>44</v>
      </c>
      <c r="S4994" t="s">
        <v>45</v>
      </c>
      <c r="T4994" t="s">
        <v>55</v>
      </c>
      <c r="U4994" s="13">
        <f t="shared" si="308"/>
        <v>2025</v>
      </c>
      <c r="V4994" s="13">
        <f t="shared" si="309"/>
        <v>5</v>
      </c>
      <c r="W4994" s="20" t="str">
        <f t="shared" si="310"/>
        <v>May</v>
      </c>
      <c r="X4994">
        <v>0.186</v>
      </c>
      <c r="Y4994" s="6">
        <f t="shared" si="311"/>
        <v>1919.36</v>
      </c>
      <c r="Z4994" cm="1">
        <f t="array" aca="1" ref="Z4994" ca="1">IF(roud(N4994,2)=ROUND(Z4994,2),"ok","error")</f>
        <v>0</v>
      </c>
    </row>
    <row r="4995" spans="1:26" x14ac:dyDescent="0.3">
      <c r="A4995" t="s">
        <v>6723</v>
      </c>
      <c r="B4995" s="4">
        <v>45646</v>
      </c>
      <c r="C4995" t="s">
        <v>695</v>
      </c>
      <c r="D4995" t="s">
        <v>696</v>
      </c>
      <c r="E4995" t="s">
        <v>198</v>
      </c>
      <c r="F4995" t="s">
        <v>199</v>
      </c>
      <c r="G4995" t="s">
        <v>61</v>
      </c>
      <c r="H4995" t="s">
        <v>71</v>
      </c>
      <c r="I4995" s="6">
        <v>2</v>
      </c>
      <c r="J4995" s="6">
        <v>899</v>
      </c>
      <c r="K4995" s="6">
        <v>1798</v>
      </c>
      <c r="L4995" s="6">
        <v>0.08</v>
      </c>
      <c r="M4995" s="6">
        <v>143.84</v>
      </c>
      <c r="N4995" s="6">
        <v>1654.16</v>
      </c>
      <c r="O4995" s="6">
        <v>224.97</v>
      </c>
      <c r="P4995" t="s">
        <v>186</v>
      </c>
      <c r="Q4995" t="s">
        <v>187</v>
      </c>
      <c r="R4995" t="s">
        <v>160</v>
      </c>
      <c r="S4995" t="s">
        <v>45</v>
      </c>
      <c r="T4995" t="s">
        <v>35</v>
      </c>
      <c r="U4995" s="13">
        <f t="shared" ref="U4995:U5001" si="312">YEAR(B4995)</f>
        <v>2024</v>
      </c>
      <c r="V4995" s="13">
        <f t="shared" ref="V4995:V5001" si="313">MONTH(B4995)</f>
        <v>12</v>
      </c>
      <c r="W4995" s="20" t="str">
        <f t="shared" ref="W4995:W5001" si="314">TEXT(B4995,"mmmm")</f>
        <v>December</v>
      </c>
      <c r="X4995">
        <v>0.13600000000000001</v>
      </c>
      <c r="Y4995" s="6">
        <f t="shared" ref="Y4995:Y5001" si="315">ROUND(N4995-(M4995),2)</f>
        <v>1510.32</v>
      </c>
      <c r="Z4995" cm="1">
        <f t="array" aca="1" ref="Z4995" ca="1">IF(roud(N4995,2)=ROUND(Z4995,2),"ok","error")</f>
        <v>0</v>
      </c>
    </row>
    <row r="4996" spans="1:26" x14ac:dyDescent="0.3">
      <c r="A4996" t="s">
        <v>6724</v>
      </c>
      <c r="B4996" s="4">
        <v>45971</v>
      </c>
      <c r="C4996" t="s">
        <v>998</v>
      </c>
      <c r="D4996" t="s">
        <v>999</v>
      </c>
      <c r="E4996" t="s">
        <v>492</v>
      </c>
      <c r="F4996" t="s">
        <v>493</v>
      </c>
      <c r="G4996" t="s">
        <v>214</v>
      </c>
      <c r="H4996" t="s">
        <v>494</v>
      </c>
      <c r="I4996" s="6">
        <v>2</v>
      </c>
      <c r="J4996" s="6">
        <v>1499</v>
      </c>
      <c r="K4996" s="6">
        <v>2998</v>
      </c>
      <c r="L4996" s="6">
        <v>0.08</v>
      </c>
      <c r="M4996" s="6">
        <v>239.84</v>
      </c>
      <c r="N4996" s="6">
        <v>2758.16</v>
      </c>
      <c r="O4996" s="6">
        <v>981.9</v>
      </c>
      <c r="P4996" t="s">
        <v>42</v>
      </c>
      <c r="Q4996" t="s">
        <v>43</v>
      </c>
      <c r="R4996" t="s">
        <v>44</v>
      </c>
      <c r="S4996" t="s">
        <v>54</v>
      </c>
      <c r="T4996" t="s">
        <v>35</v>
      </c>
      <c r="U4996" s="13">
        <f t="shared" si="312"/>
        <v>2025</v>
      </c>
      <c r="V4996" s="13">
        <f t="shared" si="313"/>
        <v>11</v>
      </c>
      <c r="W4996" s="20" t="str">
        <f t="shared" si="314"/>
        <v>November</v>
      </c>
      <c r="X4996">
        <v>0.35599999999999998</v>
      </c>
      <c r="Y4996" s="6">
        <f t="shared" si="315"/>
        <v>2518.3200000000002</v>
      </c>
      <c r="Z4996" cm="1">
        <f t="array" aca="1" ref="Z4996" ca="1">IF(roud(N4996,2)=ROUND(Z4996,2),"ok","error")</f>
        <v>0</v>
      </c>
    </row>
    <row r="4997" spans="1:26" x14ac:dyDescent="0.3">
      <c r="A4997" t="s">
        <v>6725</v>
      </c>
      <c r="B4997" s="4">
        <v>45984</v>
      </c>
      <c r="C4997" t="s">
        <v>1964</v>
      </c>
      <c r="D4997" t="s">
        <v>1965</v>
      </c>
      <c r="E4997" t="s">
        <v>198</v>
      </c>
      <c r="F4997" t="s">
        <v>199</v>
      </c>
      <c r="G4997" t="s">
        <v>61</v>
      </c>
      <c r="H4997" t="s">
        <v>71</v>
      </c>
      <c r="I4997" s="6">
        <v>1</v>
      </c>
      <c r="J4997" s="6">
        <v>899</v>
      </c>
      <c r="K4997" s="6">
        <v>899</v>
      </c>
      <c r="L4997" s="6">
        <v>0.13</v>
      </c>
      <c r="M4997" s="6">
        <v>116.87</v>
      </c>
      <c r="N4997" s="6">
        <v>782.13</v>
      </c>
      <c r="O4997" s="6">
        <v>94.64</v>
      </c>
      <c r="P4997" t="s">
        <v>170</v>
      </c>
      <c r="Q4997" t="s">
        <v>171</v>
      </c>
      <c r="R4997" t="s">
        <v>44</v>
      </c>
      <c r="S4997" t="s">
        <v>54</v>
      </c>
      <c r="T4997" t="s">
        <v>46</v>
      </c>
      <c r="U4997" s="13">
        <f t="shared" si="312"/>
        <v>2025</v>
      </c>
      <c r="V4997" s="13">
        <f t="shared" si="313"/>
        <v>11</v>
      </c>
      <c r="W4997" s="20" t="str">
        <f t="shared" si="314"/>
        <v>November</v>
      </c>
      <c r="X4997">
        <v>0.121</v>
      </c>
      <c r="Y4997" s="6">
        <f t="shared" si="315"/>
        <v>665.26</v>
      </c>
      <c r="Z4997" cm="1">
        <f t="array" aca="1" ref="Z4997" ca="1">IF(roud(N4997,2)=ROUND(Z4997,2),"ok","error")</f>
        <v>0</v>
      </c>
    </row>
    <row r="4998" spans="1:26" x14ac:dyDescent="0.3">
      <c r="A4998" t="s">
        <v>6726</v>
      </c>
      <c r="B4998" s="4">
        <v>45948</v>
      </c>
      <c r="C4998" t="s">
        <v>737</v>
      </c>
      <c r="D4998" t="s">
        <v>738</v>
      </c>
      <c r="E4998" t="s">
        <v>69</v>
      </c>
      <c r="F4998" t="s">
        <v>70</v>
      </c>
      <c r="G4998" t="s">
        <v>61</v>
      </c>
      <c r="H4998" t="s">
        <v>71</v>
      </c>
      <c r="I4998" s="6">
        <v>3</v>
      </c>
      <c r="J4998" s="6">
        <v>1299</v>
      </c>
      <c r="K4998" s="6">
        <v>3897</v>
      </c>
      <c r="L4998" s="6">
        <v>0.03</v>
      </c>
      <c r="M4998" s="6">
        <v>116.91</v>
      </c>
      <c r="N4998" s="6">
        <v>3780.09</v>
      </c>
      <c r="O4998" s="6">
        <v>570.79</v>
      </c>
      <c r="P4998" t="s">
        <v>186</v>
      </c>
      <c r="Q4998" t="s">
        <v>187</v>
      </c>
      <c r="R4998" t="s">
        <v>160</v>
      </c>
      <c r="S4998" t="s">
        <v>107</v>
      </c>
      <c r="T4998" t="s">
        <v>55</v>
      </c>
      <c r="U4998" s="13">
        <f t="shared" si="312"/>
        <v>2025</v>
      </c>
      <c r="V4998" s="13">
        <f t="shared" si="313"/>
        <v>10</v>
      </c>
      <c r="W4998" s="20" t="str">
        <f t="shared" si="314"/>
        <v>October</v>
      </c>
      <c r="X4998">
        <v>0.151</v>
      </c>
      <c r="Y4998" s="6">
        <f t="shared" si="315"/>
        <v>3663.18</v>
      </c>
      <c r="Z4998" cm="1">
        <f t="array" aca="1" ref="Z4998" ca="1">IF(roud(N4998,2)=ROUND(Z4998,2),"ok","error")</f>
        <v>0</v>
      </c>
    </row>
    <row r="4999" spans="1:26" x14ac:dyDescent="0.3">
      <c r="A4999" t="s">
        <v>6727</v>
      </c>
      <c r="B4999" s="4">
        <v>45686</v>
      </c>
      <c r="C4999" t="s">
        <v>1171</v>
      </c>
      <c r="D4999" t="s">
        <v>1172</v>
      </c>
      <c r="E4999" t="s">
        <v>59</v>
      </c>
      <c r="F4999" t="s">
        <v>60</v>
      </c>
      <c r="G4999" t="s">
        <v>61</v>
      </c>
      <c r="H4999" t="s">
        <v>62</v>
      </c>
      <c r="I4999" s="6">
        <v>1</v>
      </c>
      <c r="J4999" s="6">
        <v>59999</v>
      </c>
      <c r="K4999" s="6">
        <v>59999</v>
      </c>
      <c r="L4999" s="6">
        <v>0.13</v>
      </c>
      <c r="M4999" s="6">
        <v>7799.87</v>
      </c>
      <c r="N4999" s="6">
        <v>52199.13</v>
      </c>
      <c r="O4999" s="6">
        <v>6316.09</v>
      </c>
      <c r="P4999" t="s">
        <v>63</v>
      </c>
      <c r="Q4999" t="s">
        <v>64</v>
      </c>
      <c r="R4999" t="s">
        <v>65</v>
      </c>
      <c r="S4999" t="s">
        <v>98</v>
      </c>
      <c r="T4999" t="s">
        <v>35</v>
      </c>
      <c r="U4999" s="13">
        <f t="shared" si="312"/>
        <v>2025</v>
      </c>
      <c r="V4999" s="13">
        <f t="shared" si="313"/>
        <v>1</v>
      </c>
      <c r="W4999" s="20" t="str">
        <f t="shared" si="314"/>
        <v>January</v>
      </c>
      <c r="X4999">
        <v>0.121</v>
      </c>
      <c r="Y4999" s="6">
        <f t="shared" si="315"/>
        <v>44399.26</v>
      </c>
      <c r="Z4999" cm="1">
        <f t="array" aca="1" ref="Z4999" ca="1">IF(roud(N4999,2)=ROUND(Z4999,2),"ok","error")</f>
        <v>0</v>
      </c>
    </row>
    <row r="5000" spans="1:26" x14ac:dyDescent="0.3">
      <c r="A5000" t="s">
        <v>6728</v>
      </c>
      <c r="B5000" s="4">
        <v>45444</v>
      </c>
      <c r="C5000" t="s">
        <v>2665</v>
      </c>
      <c r="D5000" t="s">
        <v>2666</v>
      </c>
      <c r="E5000" t="s">
        <v>212</v>
      </c>
      <c r="F5000" t="s">
        <v>213</v>
      </c>
      <c r="G5000" t="s">
        <v>214</v>
      </c>
      <c r="H5000" t="s">
        <v>215</v>
      </c>
      <c r="I5000" s="6">
        <v>1</v>
      </c>
      <c r="J5000" s="6">
        <v>599</v>
      </c>
      <c r="K5000" s="6">
        <v>599</v>
      </c>
      <c r="L5000" s="6">
        <v>0.03</v>
      </c>
      <c r="M5000" s="6">
        <v>17.97</v>
      </c>
      <c r="N5000" s="6">
        <v>581.03</v>
      </c>
      <c r="O5000" s="6">
        <v>215.56</v>
      </c>
      <c r="P5000" t="s">
        <v>63</v>
      </c>
      <c r="Q5000" t="s">
        <v>64</v>
      </c>
      <c r="R5000" t="s">
        <v>65</v>
      </c>
      <c r="S5000" t="s">
        <v>45</v>
      </c>
      <c r="T5000" t="s">
        <v>35</v>
      </c>
      <c r="U5000" s="13">
        <f t="shared" si="312"/>
        <v>2024</v>
      </c>
      <c r="V5000" s="13">
        <f t="shared" si="313"/>
        <v>6</v>
      </c>
      <c r="W5000" s="20" t="str">
        <f t="shared" si="314"/>
        <v>June</v>
      </c>
      <c r="X5000">
        <v>0.371</v>
      </c>
      <c r="Y5000" s="6">
        <f t="shared" si="315"/>
        <v>563.05999999999995</v>
      </c>
      <c r="Z5000" cm="1">
        <f t="array" aca="1" ref="Z5000" ca="1">IF(roud(N5000,2)=ROUND(Z5000,2),"ok","error")</f>
        <v>0</v>
      </c>
    </row>
    <row r="5001" spans="1:26" x14ac:dyDescent="0.3">
      <c r="A5001" t="s">
        <v>6729</v>
      </c>
      <c r="B5001" s="4">
        <v>45543</v>
      </c>
      <c r="C5001" t="s">
        <v>479</v>
      </c>
      <c r="D5001" t="s">
        <v>480</v>
      </c>
      <c r="E5001" t="s">
        <v>302</v>
      </c>
      <c r="F5001" t="s">
        <v>303</v>
      </c>
      <c r="G5001" t="s">
        <v>6762</v>
      </c>
      <c r="H5001" t="s">
        <v>304</v>
      </c>
      <c r="I5001" s="6">
        <v>2</v>
      </c>
      <c r="J5001" s="6">
        <v>1799</v>
      </c>
      <c r="K5001" s="6">
        <v>3598</v>
      </c>
      <c r="L5001" s="6">
        <v>0.33</v>
      </c>
      <c r="M5001" s="6">
        <v>1187.3399999999999</v>
      </c>
      <c r="N5001" s="6">
        <v>2410.66</v>
      </c>
      <c r="O5001" s="6">
        <v>532.76</v>
      </c>
      <c r="P5001" t="s">
        <v>158</v>
      </c>
      <c r="Q5001" t="s">
        <v>159</v>
      </c>
      <c r="R5001" t="s">
        <v>160</v>
      </c>
      <c r="S5001" t="s">
        <v>107</v>
      </c>
      <c r="T5001" t="s">
        <v>46</v>
      </c>
      <c r="U5001" s="13">
        <f t="shared" si="312"/>
        <v>2024</v>
      </c>
      <c r="V5001" s="13">
        <f t="shared" si="313"/>
        <v>9</v>
      </c>
      <c r="W5001" s="20" t="str">
        <f t="shared" si="314"/>
        <v>September</v>
      </c>
      <c r="X5001">
        <v>0.221</v>
      </c>
      <c r="Y5001" s="6">
        <f t="shared" si="315"/>
        <v>1223.32</v>
      </c>
      <c r="Z5001" cm="1">
        <f t="array" aca="1" ref="Z5001" ca="1">IF(roud(N5001,2)=ROUND(Z5001,2),"ok","error")</f>
        <v>0</v>
      </c>
    </row>
  </sheetData>
  <phoneticPr fontId="4" type="noConversion"/>
  <conditionalFormatting sqref="A1:A1048576">
    <cfRule type="duplicateValues" dxfId="7" priority="8"/>
  </conditionalFormatting>
  <conditionalFormatting sqref="B1:B1048576">
    <cfRule type="duplicateValues" dxfId="6" priority="6"/>
    <cfRule type="duplicateValues" dxfId="5" priority="7"/>
  </conditionalFormatting>
  <conditionalFormatting sqref="C1:C1048576">
    <cfRule type="uniqueValues" dxfId="4" priority="1"/>
    <cfRule type="uniqueValues" dxfId="3" priority="2"/>
    <cfRule type="duplicateValues" dxfId="2" priority="3"/>
    <cfRule type="duplicateValues" dxfId="1" priority="4"/>
    <cfRule type="duplicateValues" dxfId="0" priority="5"/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2F3D-8868-4E17-9FFA-DEB6002A9CFB}">
  <dimension ref="A1:C27"/>
  <sheetViews>
    <sheetView workbookViewId="0">
      <selection activeCell="D4" sqref="D4"/>
    </sheetView>
  </sheetViews>
  <sheetFormatPr defaultRowHeight="14.4" x14ac:dyDescent="0.3"/>
  <cols>
    <col min="1" max="1" width="19.21875" bestFit="1" customWidth="1"/>
    <col min="2" max="2" width="8.44140625" bestFit="1" customWidth="1"/>
    <col min="3" max="4" width="7.21875" bestFit="1" customWidth="1"/>
  </cols>
  <sheetData>
    <row r="1" spans="1:3" x14ac:dyDescent="0.3">
      <c r="A1" t="s">
        <v>6765</v>
      </c>
    </row>
    <row r="3" spans="1:3" x14ac:dyDescent="0.3">
      <c r="A3" t="s">
        <v>6766</v>
      </c>
      <c r="B3" t="s">
        <v>6763</v>
      </c>
      <c r="C3" t="s">
        <v>6764</v>
      </c>
    </row>
    <row r="4" spans="1:3" x14ac:dyDescent="0.3">
      <c r="A4" t="s">
        <v>6767</v>
      </c>
      <c r="B4">
        <f>COUNTBLANK(Sales_Data!A2:A5001)</f>
        <v>0</v>
      </c>
    </row>
    <row r="5" spans="1:3" x14ac:dyDescent="0.3">
      <c r="A5" t="s">
        <v>6768</v>
      </c>
      <c r="B5">
        <f>COUNTBLANK(Sales_Data!B2:B5001)</f>
        <v>0</v>
      </c>
    </row>
    <row r="6" spans="1:3" x14ac:dyDescent="0.3">
      <c r="A6" t="s">
        <v>6769</v>
      </c>
      <c r="B6">
        <f>COUNTBLANK(Sales_Data!C2:C5001)</f>
        <v>0</v>
      </c>
    </row>
    <row r="7" spans="1:3" x14ac:dyDescent="0.3">
      <c r="A7" t="s">
        <v>6773</v>
      </c>
      <c r="B7">
        <f>COUNTBLANK(Sales_Data!D2:D5001)</f>
        <v>0</v>
      </c>
    </row>
    <row r="8" spans="1:3" x14ac:dyDescent="0.3">
      <c r="A8" t="s">
        <v>6770</v>
      </c>
      <c r="B8">
        <f>COUNTBLANK(Sales_Data!E2:E5001)</f>
        <v>0</v>
      </c>
    </row>
    <row r="9" spans="1:3" x14ac:dyDescent="0.3">
      <c r="A9" t="s">
        <v>6790</v>
      </c>
      <c r="B9">
        <f>COUNTBLANK(Sales_Data!F2:F5001)</f>
        <v>0</v>
      </c>
    </row>
    <row r="10" spans="1:3" x14ac:dyDescent="0.3">
      <c r="A10" t="s">
        <v>6771</v>
      </c>
      <c r="B10">
        <f>COUNTBLANK(Sales_Data!G2:G5001)</f>
        <v>0</v>
      </c>
    </row>
    <row r="11" spans="1:3" x14ac:dyDescent="0.3">
      <c r="A11" t="s">
        <v>6772</v>
      </c>
      <c r="B11">
        <f>COUNTBLANK(Sales_Data!H2:H5001)</f>
        <v>0</v>
      </c>
    </row>
    <row r="12" spans="1:3" x14ac:dyDescent="0.3">
      <c r="A12" t="s">
        <v>6774</v>
      </c>
      <c r="B12">
        <f>COUNTBLANK(Sales_Data!I2:I5001)</f>
        <v>0</v>
      </c>
    </row>
    <row r="13" spans="1:3" x14ac:dyDescent="0.3">
      <c r="A13" t="s">
        <v>6775</v>
      </c>
      <c r="B13">
        <f>COUNTBLANK(Sales_Data!J2:J5001)</f>
        <v>0</v>
      </c>
    </row>
    <row r="14" spans="1:3" x14ac:dyDescent="0.3">
      <c r="A14" t="s">
        <v>6776</v>
      </c>
      <c r="B14">
        <f>COUNTBLANK(Sales_Data!K2:K5001)</f>
        <v>0</v>
      </c>
    </row>
    <row r="15" spans="1:3" x14ac:dyDescent="0.3">
      <c r="A15" t="s">
        <v>6777</v>
      </c>
      <c r="B15">
        <f>COUNTBLANK(Sales_Data!L2:L5001)</f>
        <v>0</v>
      </c>
    </row>
    <row r="16" spans="1:3" x14ac:dyDescent="0.3">
      <c r="A16" t="s">
        <v>6778</v>
      </c>
      <c r="B16">
        <f>COUNTBLANK(Sales_Data!M2:M5001)</f>
        <v>0</v>
      </c>
    </row>
    <row r="17" spans="1:2" x14ac:dyDescent="0.3">
      <c r="A17" t="s">
        <v>6779</v>
      </c>
      <c r="B17">
        <f>COUNTBLANK(Sales_Data!O2:O5001)</f>
        <v>0</v>
      </c>
    </row>
    <row r="18" spans="1:2" x14ac:dyDescent="0.3">
      <c r="A18" t="s">
        <v>6780</v>
      </c>
      <c r="B18">
        <f>COUNTBLANK(Sales_Data!O2:O5001)</f>
        <v>0</v>
      </c>
    </row>
    <row r="19" spans="1:2" x14ac:dyDescent="0.3">
      <c r="A19" t="s">
        <v>6781</v>
      </c>
      <c r="B19">
        <f>COUNTBLANK(Sales_Data!P2:P5001)</f>
        <v>0</v>
      </c>
    </row>
    <row r="20" spans="1:2" x14ac:dyDescent="0.3">
      <c r="A20" t="s">
        <v>6782</v>
      </c>
      <c r="B20">
        <f>COUNTBLANK(Sales_Data!Q2:Q5001)</f>
        <v>0</v>
      </c>
    </row>
    <row r="21" spans="1:2" x14ac:dyDescent="0.3">
      <c r="A21" t="s">
        <v>6783</v>
      </c>
      <c r="B21">
        <f>COUNTBLANK(Sales_Data!R2:R5001)</f>
        <v>0</v>
      </c>
    </row>
    <row r="22" spans="1:2" x14ac:dyDescent="0.3">
      <c r="A22" t="s">
        <v>6784</v>
      </c>
      <c r="B22">
        <f>COUNTBLANK(Sales_Data!S2:S5001)</f>
        <v>0</v>
      </c>
    </row>
    <row r="23" spans="1:2" x14ac:dyDescent="0.3">
      <c r="A23" t="s">
        <v>6785</v>
      </c>
      <c r="B23">
        <f>COUNTBLANK(Sales_Data!T2:T5001)</f>
        <v>0</v>
      </c>
    </row>
    <row r="24" spans="1:2" x14ac:dyDescent="0.3">
      <c r="A24" t="s">
        <v>6786</v>
      </c>
      <c r="B24">
        <f>COUNTBLANK(Sales_Data!V2:V5001)</f>
        <v>0</v>
      </c>
    </row>
    <row r="25" spans="1:2" x14ac:dyDescent="0.3">
      <c r="A25" t="s">
        <v>6787</v>
      </c>
      <c r="B25">
        <f>COUNTBLANK(Sales_Data!W2:W5001)</f>
        <v>0</v>
      </c>
    </row>
    <row r="26" spans="1:2" x14ac:dyDescent="0.3">
      <c r="A26" t="s">
        <v>6788</v>
      </c>
      <c r="B26">
        <f>COUNTBLANK(Sales_Data!W2:W5001)</f>
        <v>0</v>
      </c>
    </row>
    <row r="27" spans="1:2" x14ac:dyDescent="0.3">
      <c r="A27" t="s">
        <v>6789</v>
      </c>
      <c r="B27">
        <f>COUNTBLANK(Sales_Data!X2:X5001)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C3" sqref="C3"/>
    </sheetView>
  </sheetViews>
  <sheetFormatPr defaultRowHeight="14.4" x14ac:dyDescent="0.3"/>
  <cols>
    <col min="1" max="1" width="15.6640625" bestFit="1" customWidth="1"/>
    <col min="2" max="2" width="32.6640625" bestFit="1" customWidth="1"/>
    <col min="3" max="3" width="10.109375" bestFit="1" customWidth="1"/>
  </cols>
  <sheetData>
    <row r="1" spans="1:3" x14ac:dyDescent="0.3">
      <c r="A1" s="1" t="s">
        <v>6730</v>
      </c>
      <c r="B1" s="1" t="s">
        <v>6731</v>
      </c>
      <c r="C1" s="1" t="s">
        <v>6732</v>
      </c>
    </row>
    <row r="2" spans="1:3" x14ac:dyDescent="0.3">
      <c r="A2" t="s">
        <v>0</v>
      </c>
      <c r="B2" t="s">
        <v>6733</v>
      </c>
      <c r="C2" t="s">
        <v>6734</v>
      </c>
    </row>
    <row r="3" spans="1:3" x14ac:dyDescent="0.3">
      <c r="A3" t="s">
        <v>1</v>
      </c>
      <c r="B3" t="s">
        <v>6735</v>
      </c>
      <c r="C3" t="s">
        <v>6736</v>
      </c>
    </row>
    <row r="4" spans="1:3" x14ac:dyDescent="0.3">
      <c r="A4" t="s">
        <v>2</v>
      </c>
      <c r="B4" t="s">
        <v>6737</v>
      </c>
      <c r="C4" t="s">
        <v>6734</v>
      </c>
    </row>
    <row r="5" spans="1:3" x14ac:dyDescent="0.3">
      <c r="A5" t="s">
        <v>3</v>
      </c>
      <c r="B5" t="s">
        <v>6738</v>
      </c>
      <c r="C5" t="s">
        <v>6734</v>
      </c>
    </row>
    <row r="6" spans="1:3" x14ac:dyDescent="0.3">
      <c r="A6" t="s">
        <v>4</v>
      </c>
      <c r="B6" t="s">
        <v>6739</v>
      </c>
      <c r="C6" t="s">
        <v>6734</v>
      </c>
    </row>
    <row r="7" spans="1:3" x14ac:dyDescent="0.3">
      <c r="A7" t="s">
        <v>5</v>
      </c>
      <c r="B7" t="s">
        <v>6740</v>
      </c>
      <c r="C7" t="s">
        <v>6734</v>
      </c>
    </row>
    <row r="8" spans="1:3" x14ac:dyDescent="0.3">
      <c r="A8" t="s">
        <v>6</v>
      </c>
      <c r="B8" t="s">
        <v>6741</v>
      </c>
      <c r="C8" t="s">
        <v>6734</v>
      </c>
    </row>
    <row r="9" spans="1:3" x14ac:dyDescent="0.3">
      <c r="A9" t="s">
        <v>7</v>
      </c>
      <c r="B9" t="s">
        <v>6742</v>
      </c>
      <c r="C9" t="s">
        <v>6734</v>
      </c>
    </row>
    <row r="10" spans="1:3" x14ac:dyDescent="0.3">
      <c r="A10" t="s">
        <v>8</v>
      </c>
      <c r="B10" t="s">
        <v>6743</v>
      </c>
      <c r="C10" t="s">
        <v>6744</v>
      </c>
    </row>
    <row r="11" spans="1:3" x14ac:dyDescent="0.3">
      <c r="A11" t="s">
        <v>9</v>
      </c>
      <c r="B11" t="s">
        <v>6745</v>
      </c>
      <c r="C11" t="s">
        <v>6746</v>
      </c>
    </row>
    <row r="12" spans="1:3" x14ac:dyDescent="0.3">
      <c r="A12" t="s">
        <v>10</v>
      </c>
      <c r="B12" t="s">
        <v>6747</v>
      </c>
      <c r="C12" t="s">
        <v>6746</v>
      </c>
    </row>
    <row r="13" spans="1:3" x14ac:dyDescent="0.3">
      <c r="A13" t="s">
        <v>11</v>
      </c>
      <c r="B13" t="s">
        <v>6748</v>
      </c>
      <c r="C13" t="s">
        <v>6749</v>
      </c>
    </row>
    <row r="14" spans="1:3" x14ac:dyDescent="0.3">
      <c r="A14" t="s">
        <v>12</v>
      </c>
      <c r="B14" t="s">
        <v>6750</v>
      </c>
      <c r="C14" t="s">
        <v>6746</v>
      </c>
    </row>
    <row r="15" spans="1:3" x14ac:dyDescent="0.3">
      <c r="A15" t="s">
        <v>13</v>
      </c>
      <c r="B15" t="s">
        <v>6751</v>
      </c>
      <c r="C15" t="s">
        <v>6746</v>
      </c>
    </row>
    <row r="16" spans="1:3" x14ac:dyDescent="0.3">
      <c r="A16" t="s">
        <v>14</v>
      </c>
      <c r="B16" t="s">
        <v>6752</v>
      </c>
      <c r="C16" t="s">
        <v>6746</v>
      </c>
    </row>
    <row r="17" spans="1:3" x14ac:dyDescent="0.3">
      <c r="A17" t="s">
        <v>15</v>
      </c>
      <c r="B17" t="s">
        <v>6753</v>
      </c>
      <c r="C17" t="s">
        <v>6734</v>
      </c>
    </row>
    <row r="18" spans="1:3" x14ac:dyDescent="0.3">
      <c r="A18" t="s">
        <v>16</v>
      </c>
      <c r="B18" t="s">
        <v>6754</v>
      </c>
      <c r="C18" t="s">
        <v>6734</v>
      </c>
    </row>
    <row r="19" spans="1:3" x14ac:dyDescent="0.3">
      <c r="A19" t="s">
        <v>17</v>
      </c>
      <c r="B19" t="s">
        <v>6755</v>
      </c>
      <c r="C19" t="s">
        <v>6734</v>
      </c>
    </row>
    <row r="20" spans="1:3" x14ac:dyDescent="0.3">
      <c r="A20" t="s">
        <v>18</v>
      </c>
      <c r="B20" t="s">
        <v>6756</v>
      </c>
      <c r="C20" t="s">
        <v>6734</v>
      </c>
    </row>
    <row r="21" spans="1:3" x14ac:dyDescent="0.3">
      <c r="A21" t="s">
        <v>19</v>
      </c>
      <c r="B21" t="s">
        <v>6757</v>
      </c>
      <c r="C21" t="s">
        <v>6734</v>
      </c>
    </row>
    <row r="22" spans="1:3" x14ac:dyDescent="0.3">
      <c r="A22" t="s">
        <v>20</v>
      </c>
      <c r="B22" t="s">
        <v>6758</v>
      </c>
      <c r="C22" t="s">
        <v>6744</v>
      </c>
    </row>
    <row r="23" spans="1:3" x14ac:dyDescent="0.3">
      <c r="A23" t="s">
        <v>21</v>
      </c>
      <c r="B23" t="s">
        <v>6759</v>
      </c>
      <c r="C23" t="s">
        <v>6744</v>
      </c>
    </row>
    <row r="24" spans="1:3" x14ac:dyDescent="0.3">
      <c r="A24" t="s">
        <v>22</v>
      </c>
      <c r="B24" t="s">
        <v>6760</v>
      </c>
      <c r="C24" t="s">
        <v>6734</v>
      </c>
    </row>
    <row r="25" spans="1:3" x14ac:dyDescent="0.3">
      <c r="A25" t="s">
        <v>23</v>
      </c>
      <c r="B25" t="s">
        <v>6761</v>
      </c>
      <c r="C25" t="s">
        <v>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category_analysis</vt:lpstr>
      <vt:lpstr>city sales analysis </vt:lpstr>
      <vt:lpstr>regional sales analysis</vt:lpstr>
      <vt:lpstr>payment method analysis</vt:lpstr>
      <vt:lpstr>discount analysis</vt:lpstr>
      <vt:lpstr>shipping mode analysis</vt:lpstr>
      <vt:lpstr>top 10 CUSTOMERS by sales </vt:lpstr>
      <vt:lpstr>TOP 10 PRODUCT BY SALES</vt:lpstr>
      <vt:lpstr>subcategory analysis</vt:lpstr>
      <vt:lpstr>dashboard</vt:lpstr>
      <vt:lpstr>monthly sale analysisss</vt:lpstr>
      <vt:lpstr>PROFIT BY CATEGORY</vt:lpstr>
      <vt:lpstr>Sales_Data</vt:lpstr>
      <vt:lpstr>data quality 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MANISHA KUMARI</cp:lastModifiedBy>
  <dcterms:created xsi:type="dcterms:W3CDTF">2026-09-30T03:44:34Z</dcterms:created>
  <dcterms:modified xsi:type="dcterms:W3CDTF">2026-09-30T16:13:16Z</dcterms:modified>
</cp:coreProperties>
</file>